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Департамент МТС\Запасы ТМЦ доч. обществ\19_НВЛ на сайт 2023\"/>
    </mc:Choice>
  </mc:AlternateContent>
  <bookViews>
    <workbookView xWindow="-120" yWindow="-120" windowWidth="38640" windowHeight="21240" tabRatio="475" firstSheet="1" activeTab="1"/>
  </bookViews>
  <sheets>
    <sheet name="свод НВЛ" sheetId="4" state="hidden" r:id="rId1"/>
    <sheet name="НВЛ (УФ)" sheetId="3" r:id="rId2"/>
    <sheet name="НЛ (УФ)" sheetId="5" r:id="rId3"/>
    <sheet name="Таблица 3 сводная информация" sheetId="1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'НВЛ (УФ)'!$A$6:$Q$80</definedName>
    <definedName name="_xlnm._FilterDatabase" localSheetId="2" hidden="1">'НЛ (УФ)'!$A$6:$T$28</definedName>
    <definedName name="_xlnm._FilterDatabase" localSheetId="3" hidden="1">'Таблица 3 сводная информация'!$A$6:$R$10290</definedName>
    <definedName name="_xlnm.Print_Titles" localSheetId="1">'НВЛ (УФ)'!$5:$6</definedName>
    <definedName name="_xlnm.Print_Titles" localSheetId="2">'НЛ (УФ)'!$5:$6</definedName>
  </definedNames>
  <calcPr calcId="162913"/>
  <pivotCaches>
    <pivotCache cacheId="0" r:id="rId12"/>
    <pivotCache cacheId="1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5" l="1"/>
  <c r="C7" i="3" l="1"/>
  <c r="C7" i="5"/>
  <c r="C8" i="5"/>
  <c r="C9" i="5"/>
  <c r="C10" i="5"/>
  <c r="C11" i="5"/>
  <c r="C12" i="5"/>
  <c r="C13" i="5"/>
  <c r="C49" i="3" l="1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T8" i="3" l="1"/>
  <c r="U8" i="3" s="1"/>
  <c r="T10" i="3"/>
  <c r="U10" i="3" s="1"/>
  <c r="T11" i="3"/>
  <c r="U11" i="3" s="1"/>
  <c r="T12" i="3"/>
  <c r="U12" i="3" s="1"/>
  <c r="T13" i="3"/>
  <c r="U13" i="3" s="1"/>
  <c r="T14" i="3"/>
  <c r="U14" i="3" s="1"/>
  <c r="T15" i="3"/>
  <c r="U15" i="3" s="1"/>
  <c r="T16" i="3"/>
  <c r="U16" i="3" s="1"/>
  <c r="T17" i="3"/>
  <c r="U17" i="3" s="1"/>
  <c r="T18" i="3"/>
  <c r="U18" i="3" s="1"/>
  <c r="T20" i="3"/>
  <c r="U20" i="3" s="1"/>
  <c r="T21" i="3"/>
  <c r="U21" i="3" s="1"/>
  <c r="T22" i="3"/>
  <c r="U22" i="3" s="1"/>
  <c r="T23" i="3"/>
  <c r="U23" i="3" s="1"/>
  <c r="T25" i="3"/>
  <c r="U25" i="3" s="1"/>
  <c r="T45" i="3"/>
  <c r="U45" i="3" s="1"/>
  <c r="T46" i="3"/>
  <c r="U46" i="3" s="1"/>
  <c r="T47" i="3"/>
  <c r="U47" i="3" s="1"/>
  <c r="T48" i="3"/>
  <c r="U48" i="3" s="1"/>
  <c r="T49" i="3"/>
  <c r="U49" i="3" s="1"/>
  <c r="T34" i="3"/>
  <c r="U34" i="3" s="1"/>
  <c r="T35" i="3"/>
  <c r="U35" i="3" s="1"/>
  <c r="T36" i="3"/>
  <c r="U36" i="3" s="1"/>
  <c r="T37" i="3"/>
  <c r="U37" i="3" s="1"/>
  <c r="T38" i="3"/>
  <c r="U38" i="3" s="1"/>
  <c r="T39" i="3"/>
  <c r="U39" i="3" s="1"/>
  <c r="T40" i="3"/>
  <c r="U40" i="3" s="1"/>
  <c r="T41" i="3"/>
  <c r="U41" i="3" s="1"/>
  <c r="T42" i="3"/>
  <c r="U42" i="3" s="1"/>
  <c r="T43" i="3"/>
  <c r="U43" i="3" s="1"/>
  <c r="T44" i="3"/>
  <c r="U44" i="3" s="1"/>
  <c r="T30" i="3" l="1"/>
  <c r="U30" i="3" s="1"/>
  <c r="A8" i="5" l="1"/>
  <c r="A9" i="5" s="1"/>
  <c r="A10" i="5" s="1"/>
  <c r="A11" i="5" s="1"/>
  <c r="A12" i="5" s="1"/>
  <c r="A13" i="5" s="1"/>
  <c r="H9606" i="1" l="1"/>
  <c r="H9319" i="1"/>
  <c r="H9316" i="1"/>
  <c r="H9203" i="1"/>
  <c r="H9180" i="1"/>
  <c r="H9072" i="1"/>
  <c r="H8574" i="1"/>
  <c r="H8556" i="1"/>
  <c r="H8555" i="1"/>
  <c r="H8138" i="1"/>
  <c r="H8112" i="1"/>
  <c r="H8110" i="1"/>
  <c r="H7989" i="1"/>
  <c r="H7988" i="1"/>
  <c r="H7980" i="1"/>
  <c r="H7978" i="1"/>
  <c r="H7975" i="1"/>
  <c r="H7974" i="1"/>
  <c r="H7673" i="1"/>
  <c r="H7248" i="1"/>
  <c r="H7247" i="1"/>
  <c r="H7161" i="1"/>
  <c r="H7139" i="1"/>
  <c r="H7138" i="1"/>
  <c r="H7131" i="1"/>
  <c r="H6651" i="1"/>
  <c r="H6649" i="1"/>
  <c r="H6173" i="1"/>
  <c r="H6121" i="1"/>
  <c r="H5502" i="1"/>
  <c r="H5501" i="1"/>
  <c r="H5371" i="1"/>
  <c r="H5086" i="1"/>
  <c r="H5080" i="1"/>
  <c r="H5079" i="1"/>
  <c r="H4400" i="1"/>
  <c r="H4399" i="1"/>
  <c r="H4388" i="1"/>
  <c r="H4380" i="1"/>
  <c r="H4366" i="1"/>
  <c r="H4182" i="1"/>
  <c r="D9606" i="1"/>
  <c r="D9319" i="1"/>
  <c r="D9316" i="1"/>
  <c r="D9203" i="1"/>
  <c r="D9180" i="1"/>
  <c r="D9072" i="1"/>
  <c r="D8574" i="1"/>
  <c r="D8556" i="1"/>
  <c r="D8555" i="1"/>
  <c r="D8138" i="1"/>
  <c r="D8112" i="1"/>
  <c r="D8110" i="1"/>
  <c r="D7989" i="1"/>
  <c r="D7988" i="1"/>
  <c r="D7980" i="1"/>
  <c r="D7978" i="1"/>
  <c r="D7975" i="1"/>
  <c r="D7974" i="1"/>
  <c r="D7673" i="1"/>
  <c r="D7248" i="1"/>
  <c r="D7247" i="1"/>
  <c r="D7161" i="1"/>
  <c r="D7139" i="1"/>
  <c r="D7138" i="1"/>
  <c r="D7131" i="1"/>
  <c r="D6651" i="1"/>
  <c r="D6649" i="1"/>
  <c r="D6173" i="1"/>
  <c r="D6121" i="1"/>
  <c r="D5502" i="1"/>
  <c r="D5501" i="1"/>
  <c r="D5371" i="1"/>
  <c r="D5086" i="1"/>
  <c r="D5080" i="1"/>
  <c r="D5079" i="1"/>
  <c r="D4400" i="1"/>
  <c r="D4399" i="1"/>
  <c r="D4388" i="1"/>
  <c r="D4380" i="1"/>
  <c r="D4366" i="1"/>
  <c r="D4182" i="1"/>
  <c r="H9628" i="1" l="1"/>
  <c r="H9627" i="1"/>
  <c r="H9565" i="1"/>
  <c r="H8833" i="1"/>
  <c r="H8182" i="1"/>
  <c r="H8154" i="1"/>
  <c r="H7937" i="1"/>
  <c r="H7652" i="1"/>
  <c r="H7608" i="1"/>
  <c r="H7347" i="1"/>
  <c r="H7345" i="1"/>
  <c r="H7344" i="1"/>
  <c r="H6946" i="1"/>
  <c r="H6944" i="1"/>
  <c r="H6036" i="1"/>
  <c r="H5881" i="1"/>
  <c r="H5878" i="1"/>
  <c r="H5690" i="1"/>
  <c r="H5689" i="1"/>
  <c r="H5505" i="1"/>
  <c r="H5488" i="1"/>
  <c r="H5302" i="1"/>
  <c r="H5299" i="1"/>
  <c r="H5277" i="1"/>
  <c r="H5276" i="1"/>
  <c r="H5221" i="1"/>
  <c r="H5220" i="1"/>
  <c r="H4479" i="1"/>
  <c r="R8811" i="1" l="1"/>
  <c r="R8523" i="1"/>
  <c r="R8105" i="1"/>
  <c r="R8094" i="1"/>
  <c r="R8088" i="1"/>
  <c r="R8082" i="1"/>
  <c r="R8080" i="1"/>
  <c r="R8072" i="1"/>
  <c r="R8067" i="1"/>
  <c r="R7816" i="1"/>
  <c r="R7692" i="1"/>
  <c r="R7601" i="1"/>
  <c r="R7518" i="1"/>
  <c r="R7360" i="1"/>
  <c r="R7346" i="1"/>
  <c r="R7316" i="1"/>
  <c r="R6436" i="1"/>
  <c r="R5740" i="1"/>
  <c r="R5458" i="1"/>
  <c r="R5166" i="1"/>
  <c r="R5165" i="1"/>
  <c r="R5162" i="1"/>
  <c r="R4656" i="1"/>
  <c r="R3612" i="1"/>
  <c r="R3607" i="1"/>
  <c r="R3603" i="1"/>
  <c r="R3594" i="1"/>
  <c r="R3585" i="1"/>
  <c r="R3582" i="1"/>
  <c r="R3575" i="1"/>
  <c r="R3572" i="1"/>
  <c r="R3544" i="1"/>
  <c r="R3425" i="1"/>
  <c r="R3391" i="1"/>
  <c r="R3387" i="1"/>
  <c r="R3351" i="1"/>
  <c r="R3277" i="1"/>
  <c r="R3250" i="1"/>
  <c r="R3232" i="1"/>
  <c r="R3113" i="1"/>
  <c r="R3093" i="1"/>
  <c r="R3092" i="1"/>
  <c r="R3091" i="1"/>
  <c r="R3064" i="1"/>
  <c r="R3049" i="1"/>
  <c r="R2947" i="1"/>
  <c r="R2916" i="1"/>
  <c r="R2915" i="1"/>
  <c r="R2914" i="1"/>
  <c r="R2910" i="1"/>
  <c r="R2909" i="1"/>
  <c r="R2905" i="1"/>
  <c r="R2903" i="1"/>
  <c r="R2898" i="1"/>
  <c r="R2883" i="1"/>
  <c r="R2881" i="1"/>
  <c r="R2870" i="1"/>
  <c r="R2866" i="1"/>
  <c r="R2780" i="1"/>
  <c r="R2776" i="1"/>
  <c r="R2775" i="1"/>
  <c r="R2757" i="1"/>
  <c r="R2739" i="1"/>
  <c r="R2731" i="1"/>
  <c r="R2709" i="1"/>
  <c r="R2704" i="1"/>
  <c r="R2702" i="1"/>
  <c r="R2697" i="1"/>
  <c r="R2693" i="1"/>
  <c r="R2692" i="1"/>
  <c r="R2690" i="1"/>
  <c r="R2648" i="1"/>
  <c r="R2642" i="1"/>
  <c r="R2637" i="1"/>
  <c r="R2632" i="1"/>
  <c r="R2631" i="1"/>
  <c r="R2612" i="1"/>
  <c r="R2579" i="1"/>
  <c r="R2578" i="1"/>
  <c r="R2573" i="1"/>
  <c r="R2569" i="1"/>
  <c r="R2568" i="1"/>
  <c r="R2566" i="1"/>
  <c r="R2559" i="1"/>
  <c r="R2555" i="1"/>
  <c r="R2371" i="1"/>
  <c r="R2368" i="1"/>
  <c r="R2363" i="1"/>
  <c r="R2361" i="1"/>
  <c r="R2287" i="1"/>
  <c r="R2282" i="1"/>
  <c r="R2276" i="1"/>
  <c r="R2273" i="1"/>
  <c r="R2270" i="1"/>
  <c r="R2266" i="1"/>
  <c r="R2221" i="1"/>
  <c r="R2202" i="1"/>
  <c r="R2178" i="1"/>
  <c r="R2136" i="1"/>
  <c r="R2135" i="1"/>
  <c r="R2133" i="1"/>
  <c r="R2096" i="1"/>
  <c r="R2053" i="1"/>
  <c r="R2044" i="1"/>
  <c r="R1960" i="1"/>
  <c r="R1711" i="1"/>
  <c r="R1687" i="1"/>
  <c r="R1631" i="1"/>
  <c r="R1457" i="1"/>
  <c r="R1456" i="1"/>
  <c r="R1454" i="1"/>
  <c r="R1350" i="1"/>
  <c r="R1344" i="1"/>
  <c r="R1230" i="1"/>
  <c r="R1085" i="1"/>
  <c r="R798" i="1"/>
  <c r="R785" i="1"/>
  <c r="R784" i="1"/>
  <c r="R651" i="1"/>
  <c r="R648" i="1"/>
  <c r="R631" i="1"/>
  <c r="R618" i="1"/>
  <c r="R536" i="1"/>
  <c r="R515" i="1"/>
  <c r="R473" i="1"/>
  <c r="R447" i="1"/>
  <c r="R444" i="1"/>
  <c r="R443" i="1"/>
  <c r="R439" i="1"/>
  <c r="R435" i="1"/>
  <c r="R434" i="1"/>
  <c r="R433" i="1"/>
  <c r="R420" i="1"/>
  <c r="R417" i="1"/>
  <c r="R401" i="1"/>
  <c r="R392" i="1"/>
  <c r="R387" i="1"/>
  <c r="R379" i="1"/>
  <c r="R378" i="1"/>
  <c r="R363" i="1"/>
  <c r="R355" i="1"/>
  <c r="R346" i="1"/>
  <c r="R142" i="1"/>
  <c r="R104" i="1"/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l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T9" i="3" l="1"/>
  <c r="U9" i="3" s="1"/>
  <c r="T19" i="3"/>
  <c r="U19" i="3" s="1"/>
  <c r="T27" i="3"/>
  <c r="U27" i="3" s="1"/>
  <c r="T26" i="3"/>
  <c r="U26" i="3" s="1"/>
  <c r="T24" i="3"/>
  <c r="U24" i="3" s="1"/>
  <c r="T28" i="3"/>
  <c r="U28" i="3" s="1"/>
  <c r="T33" i="3"/>
  <c r="U33" i="3" s="1"/>
  <c r="T29" i="3"/>
  <c r="U29" i="3" s="1"/>
  <c r="T31" i="3"/>
  <c r="U31" i="3" s="1"/>
  <c r="T32" i="3"/>
  <c r="U32" i="3" s="1"/>
  <c r="H10229" i="1" l="1"/>
  <c r="G10229" i="1"/>
  <c r="H10227" i="1"/>
  <c r="G10227" i="1"/>
  <c r="H10017" i="1"/>
  <c r="G10017" i="1"/>
  <c r="G10015" i="1"/>
  <c r="D10229" i="1"/>
  <c r="D10227" i="1"/>
  <c r="D10017" i="1"/>
  <c r="E10229" i="1"/>
  <c r="E10227" i="1"/>
  <c r="E10017" i="1"/>
  <c r="E10015" i="1"/>
  <c r="D9759" i="1"/>
  <c r="H9759" i="1"/>
  <c r="G9759" i="1"/>
  <c r="F9830" i="1"/>
  <c r="E9830" i="1"/>
  <c r="F9821" i="1"/>
  <c r="E9821" i="1"/>
  <c r="F9820" i="1"/>
  <c r="E9820" i="1"/>
  <c r="F9789" i="1"/>
  <c r="E9789" i="1"/>
  <c r="F9776" i="1"/>
  <c r="E9776" i="1"/>
  <c r="F9775" i="1"/>
  <c r="E9775" i="1"/>
  <c r="F9759" i="1"/>
  <c r="E9759" i="1"/>
  <c r="F9744" i="1"/>
  <c r="E9744" i="1"/>
  <c r="F9743" i="1"/>
  <c r="E9743" i="1"/>
  <c r="F9742" i="1"/>
  <c r="E9742" i="1"/>
  <c r="Q4" i="1"/>
  <c r="P4" i="1"/>
  <c r="O4" i="1"/>
  <c r="N4" i="1"/>
  <c r="M4" i="1"/>
  <c r="L4" i="1"/>
  <c r="K4" i="1"/>
  <c r="J4" i="1"/>
  <c r="Q3" i="1"/>
  <c r="P3" i="1"/>
  <c r="O3" i="1"/>
  <c r="N3" i="1"/>
  <c r="M3" i="1"/>
  <c r="L3" i="1"/>
  <c r="K3" i="1"/>
  <c r="J3" i="1"/>
  <c r="I9565" i="1" l="1"/>
  <c r="I8833" i="1"/>
  <c r="I8831" i="1"/>
  <c r="I8185" i="1"/>
  <c r="I8182" i="1"/>
  <c r="I7347" i="1"/>
  <c r="I7346" i="1"/>
  <c r="I7345" i="1"/>
  <c r="I6894" i="1"/>
  <c r="I6739" i="1"/>
  <c r="I6702" i="1"/>
  <c r="I6395" i="1"/>
  <c r="I5881" i="1"/>
  <c r="I5880" i="1"/>
  <c r="I5690" i="1"/>
  <c r="I5689" i="1"/>
  <c r="I4137" i="1"/>
  <c r="I3810" i="1"/>
  <c r="I3413" i="1"/>
  <c r="I3412" i="1"/>
  <c r="I3392" i="1"/>
  <c r="I3391" i="1"/>
  <c r="I2910" i="1"/>
  <c r="I2905" i="1"/>
  <c r="I2903" i="1"/>
  <c r="I2704" i="1"/>
  <c r="I2637" i="1"/>
  <c r="I2519" i="1"/>
  <c r="I1893" i="1"/>
  <c r="I1882" i="1"/>
  <c r="I1880" i="1"/>
  <c r="I1874" i="1"/>
  <c r="I1864" i="1"/>
  <c r="I1852" i="1"/>
  <c r="I1838" i="1"/>
  <c r="I1806" i="1"/>
  <c r="I1804" i="1"/>
  <c r="I1783" i="1"/>
  <c r="I1770" i="1"/>
  <c r="I1477" i="1"/>
  <c r="I1464" i="1"/>
  <c r="I1456" i="1"/>
  <c r="I1320" i="1"/>
  <c r="I1109" i="1"/>
  <c r="I817" i="1"/>
  <c r="I786" i="1"/>
  <c r="I532" i="1"/>
  <c r="I475" i="1"/>
  <c r="I447" i="1"/>
  <c r="I442" i="1"/>
  <c r="I439" i="1"/>
  <c r="I417" i="1"/>
  <c r="I4" i="1" l="1"/>
  <c r="I3" i="1"/>
  <c r="H3607" i="1" l="1"/>
  <c r="H3606" i="1"/>
  <c r="H3603" i="1"/>
  <c r="H3601" i="1"/>
  <c r="H3589" i="1"/>
  <c r="H3585" i="1"/>
  <c r="H3582" i="1"/>
  <c r="H3572" i="1"/>
  <c r="H3555" i="1"/>
  <c r="H3549" i="1"/>
  <c r="H3545" i="1"/>
  <c r="H3536" i="1"/>
  <c r="H3505" i="1"/>
  <c r="H3503" i="1"/>
  <c r="H3496" i="1"/>
  <c r="H3491" i="1"/>
  <c r="H3486" i="1"/>
  <c r="H3473" i="1"/>
  <c r="H3472" i="1"/>
  <c r="H3471" i="1"/>
  <c r="H3470" i="1"/>
  <c r="H3469" i="1"/>
  <c r="H3468" i="1"/>
  <c r="H3462" i="1"/>
  <c r="H3461" i="1"/>
  <c r="H3460" i="1"/>
  <c r="H3456" i="1"/>
  <c r="H3455" i="1"/>
  <c r="H3450" i="1"/>
  <c r="H3448" i="1"/>
  <c r="H3447" i="1"/>
  <c r="H3444" i="1"/>
  <c r="H3441" i="1"/>
  <c r="H3421" i="1"/>
  <c r="H3413" i="1"/>
  <c r="H3404" i="1"/>
  <c r="H3402" i="1"/>
  <c r="H3396" i="1"/>
  <c r="H3395" i="1"/>
  <c r="H3392" i="1"/>
  <c r="H3391" i="1"/>
  <c r="H3380" i="1"/>
  <c r="H3367" i="1"/>
  <c r="H3364" i="1"/>
  <c r="H3355" i="1"/>
  <c r="H3348" i="1"/>
  <c r="H3342" i="1"/>
  <c r="H3330" i="1"/>
  <c r="H3315" i="1"/>
  <c r="H3311" i="1"/>
  <c r="H3308" i="1"/>
  <c r="H3306" i="1"/>
  <c r="H3301" i="1"/>
  <c r="H3300" i="1"/>
  <c r="H3299" i="1"/>
  <c r="H3296" i="1"/>
  <c r="H3294" i="1"/>
  <c r="H3293" i="1"/>
  <c r="H3292" i="1"/>
  <c r="H3290" i="1"/>
  <c r="H3284" i="1"/>
  <c r="H3283" i="1"/>
  <c r="H3282" i="1"/>
  <c r="H3269" i="1"/>
  <c r="H3265" i="1"/>
  <c r="H3261" i="1"/>
  <c r="H3260" i="1"/>
  <c r="H3253" i="1"/>
  <c r="H3249" i="1"/>
  <c r="H3245" i="1"/>
  <c r="H3239" i="1"/>
  <c r="H3234" i="1"/>
  <c r="H3233" i="1"/>
  <c r="H3232" i="1"/>
  <c r="H3229" i="1"/>
  <c r="H3218" i="1"/>
  <c r="H3211" i="1"/>
  <c r="H3197" i="1"/>
  <c r="H3193" i="1"/>
  <c r="H3169" i="1"/>
  <c r="H3166" i="1"/>
  <c r="H3165" i="1"/>
  <c r="H3139" i="1"/>
  <c r="H3130" i="1"/>
  <c r="H3125" i="1"/>
  <c r="H3124" i="1"/>
  <c r="H3115" i="1"/>
  <c r="H3091" i="1"/>
  <c r="H3062" i="1"/>
  <c r="H3038" i="1"/>
  <c r="H3032" i="1"/>
  <c r="H3013" i="1"/>
  <c r="H3010" i="1"/>
  <c r="H3003" i="1"/>
  <c r="H2997" i="1"/>
  <c r="H2987" i="1"/>
  <c r="H2967" i="1"/>
  <c r="H2965" i="1"/>
  <c r="H2917" i="1"/>
  <c r="H2910" i="1"/>
  <c r="H2905" i="1"/>
  <c r="H2903" i="1"/>
  <c r="H2896" i="1"/>
  <c r="H2870" i="1"/>
  <c r="H2832" i="1"/>
  <c r="H2807" i="1"/>
  <c r="H2800" i="1"/>
  <c r="H2796" i="1"/>
  <c r="H2793" i="1"/>
  <c r="H2740" i="1"/>
  <c r="H2739" i="1"/>
  <c r="H2727" i="1"/>
  <c r="H2709" i="1"/>
  <c r="H2704" i="1"/>
  <c r="H2702" i="1"/>
  <c r="H2694" i="1"/>
  <c r="H2586" i="1"/>
  <c r="H2577" i="1"/>
  <c r="H2569" i="1"/>
  <c r="H2568" i="1"/>
  <c r="H2566" i="1"/>
  <c r="H2552" i="1"/>
  <c r="H2548" i="1"/>
  <c r="H2545" i="1"/>
  <c r="H2543" i="1"/>
  <c r="H2541" i="1"/>
  <c r="H2539" i="1"/>
  <c r="H2538" i="1"/>
  <c r="H2536" i="1"/>
  <c r="H2535" i="1"/>
  <c r="H2534" i="1"/>
  <c r="H2531" i="1"/>
  <c r="H2528" i="1"/>
  <c r="H2527" i="1"/>
  <c r="H2526" i="1"/>
  <c r="H2524" i="1"/>
  <c r="H2523" i="1"/>
  <c r="H2522" i="1"/>
  <c r="H2519" i="1"/>
  <c r="H2505" i="1"/>
  <c r="H2496" i="1"/>
  <c r="H2495" i="1"/>
  <c r="H2494" i="1"/>
  <c r="H2452" i="1"/>
  <c r="H2410" i="1"/>
  <c r="H2400" i="1"/>
  <c r="H2394" i="1"/>
  <c r="H2393" i="1"/>
  <c r="H2391" i="1"/>
  <c r="H2388" i="1"/>
  <c r="H2385" i="1"/>
  <c r="H2381" i="1"/>
  <c r="H2374" i="1"/>
  <c r="H2368" i="1"/>
  <c r="H2363" i="1"/>
  <c r="H2360" i="1"/>
  <c r="H2359" i="1"/>
  <c r="H2358" i="1"/>
  <c r="H2350" i="1"/>
  <c r="H2344" i="1"/>
  <c r="H2326" i="1"/>
  <c r="H2323" i="1"/>
  <c r="H2318" i="1"/>
  <c r="H2317" i="1"/>
  <c r="H2316" i="1"/>
  <c r="H2314" i="1"/>
  <c r="H2313" i="1"/>
  <c r="H2312" i="1"/>
  <c r="H2310" i="1"/>
  <c r="H2309" i="1"/>
  <c r="H2308" i="1"/>
  <c r="H2307" i="1"/>
  <c r="H2304" i="1"/>
  <c r="H2288" i="1"/>
  <c r="H2287" i="1"/>
  <c r="H2176" i="1"/>
  <c r="H2175" i="1"/>
  <c r="H2148" i="1"/>
  <c r="H2143" i="1"/>
  <c r="H2136" i="1"/>
  <c r="H2132" i="1"/>
  <c r="H2131" i="1"/>
  <c r="H2130" i="1"/>
  <c r="H2122" i="1"/>
  <c r="H2116" i="1"/>
  <c r="H2113" i="1"/>
  <c r="H2110" i="1"/>
  <c r="H2100" i="1"/>
  <c r="H2097" i="1"/>
  <c r="H2092" i="1"/>
  <c r="H2091" i="1"/>
  <c r="H2090" i="1"/>
  <c r="H2089" i="1"/>
  <c r="H2081" i="1"/>
  <c r="H2069" i="1"/>
  <c r="H2059" i="1"/>
  <c r="H2055" i="1"/>
  <c r="H2044" i="1"/>
  <c r="H2043" i="1"/>
  <c r="H2040" i="1"/>
  <c r="H2039" i="1"/>
  <c r="H2037" i="1"/>
  <c r="H2036" i="1"/>
  <c r="H2034" i="1"/>
  <c r="H2033" i="1"/>
  <c r="H2030" i="1"/>
  <c r="H2027" i="1"/>
  <c r="H2024" i="1"/>
  <c r="H2022" i="1"/>
  <c r="H2021" i="1"/>
  <c r="H2016" i="1"/>
  <c r="H2013" i="1"/>
  <c r="H2012" i="1"/>
  <c r="H2010" i="1"/>
  <c r="H2009" i="1"/>
  <c r="H2001" i="1"/>
  <c r="H1999" i="1"/>
  <c r="H1998" i="1"/>
  <c r="H1996" i="1"/>
  <c r="H1984" i="1"/>
  <c r="H1970" i="1"/>
  <c r="H1967" i="1"/>
  <c r="H1966" i="1"/>
  <c r="H1961" i="1"/>
  <c r="H1959" i="1"/>
  <c r="H1956" i="1"/>
  <c r="H1943" i="1"/>
  <c r="H1933" i="1"/>
  <c r="H1931" i="1"/>
  <c r="H1910" i="1"/>
  <c r="H1906" i="1"/>
  <c r="H1905" i="1"/>
  <c r="H1895" i="1"/>
  <c r="H1893" i="1"/>
  <c r="H1892" i="1"/>
  <c r="H1884" i="1"/>
  <c r="H1882" i="1"/>
  <c r="H1877" i="1"/>
  <c r="H1875" i="1"/>
  <c r="H1874" i="1"/>
  <c r="H1873" i="1"/>
  <c r="H1869" i="1"/>
  <c r="H1865" i="1"/>
  <c r="H1864" i="1"/>
  <c r="H1863" i="1"/>
  <c r="H1862" i="1"/>
  <c r="H1856" i="1"/>
  <c r="H1853" i="1"/>
  <c r="H1852" i="1"/>
  <c r="H1849" i="1"/>
  <c r="H1847" i="1"/>
  <c r="H1843" i="1"/>
  <c r="H1839" i="1"/>
  <c r="H1832" i="1"/>
  <c r="H1829" i="1"/>
  <c r="H1828" i="1"/>
  <c r="H1826" i="1"/>
  <c r="H1825" i="1"/>
  <c r="H1823" i="1"/>
  <c r="H1819" i="1"/>
  <c r="H1817" i="1"/>
  <c r="H1816" i="1"/>
  <c r="H1810" i="1"/>
  <c r="H1809" i="1"/>
  <c r="H1808" i="1"/>
  <c r="H1807" i="1"/>
  <c r="H1805" i="1"/>
  <c r="H1804" i="1"/>
  <c r="H1801" i="1"/>
  <c r="H1797" i="1"/>
  <c r="H1795" i="1"/>
  <c r="H1794" i="1"/>
  <c r="H1792" i="1"/>
  <c r="H1787" i="1"/>
  <c r="H1786" i="1"/>
  <c r="H1785" i="1"/>
  <c r="H1783" i="1"/>
  <c r="H1782" i="1"/>
  <c r="H1781" i="1"/>
  <c r="H1777" i="1"/>
  <c r="H1776" i="1"/>
  <c r="H1775" i="1"/>
  <c r="H1770" i="1"/>
  <c r="H1768" i="1"/>
  <c r="H1764" i="1"/>
  <c r="H1752" i="1"/>
  <c r="H1746" i="1"/>
  <c r="H1716" i="1"/>
  <c r="H1714" i="1"/>
  <c r="H1687" i="1"/>
  <c r="H1681" i="1"/>
  <c r="H1678" i="1"/>
  <c r="H1671" i="1"/>
  <c r="H1669" i="1"/>
  <c r="H1668" i="1"/>
  <c r="H1666" i="1"/>
  <c r="H1665" i="1"/>
  <c r="H1647" i="1"/>
  <c r="H1637" i="1"/>
  <c r="H1634" i="1"/>
  <c r="H1627" i="1"/>
  <c r="H1618" i="1"/>
  <c r="H1569" i="1"/>
  <c r="H1564" i="1"/>
  <c r="H1549" i="1"/>
  <c r="H1539" i="1"/>
  <c r="H1529" i="1"/>
  <c r="H1507" i="1"/>
  <c r="H1500" i="1"/>
  <c r="H1497" i="1"/>
  <c r="H1477" i="1"/>
  <c r="H1467" i="1"/>
  <c r="H1464" i="1"/>
  <c r="H1463" i="1"/>
  <c r="H1462" i="1"/>
  <c r="H1461" i="1"/>
  <c r="H1460" i="1"/>
  <c r="H1459" i="1"/>
  <c r="H1458" i="1"/>
  <c r="H1456" i="1"/>
  <c r="H1441" i="1"/>
  <c r="H1421" i="1"/>
  <c r="H1401" i="1"/>
  <c r="H1389" i="1"/>
  <c r="H1388" i="1"/>
  <c r="H1387" i="1"/>
  <c r="H1386" i="1"/>
  <c r="H1385" i="1"/>
  <c r="H1384" i="1"/>
  <c r="H1376" i="1"/>
  <c r="H1340" i="1"/>
  <c r="H1338" i="1"/>
  <c r="H1337" i="1"/>
  <c r="H1336" i="1"/>
  <c r="H1333" i="1"/>
  <c r="H1332" i="1"/>
  <c r="H1331" i="1"/>
  <c r="H1330" i="1"/>
  <c r="H1329" i="1"/>
  <c r="H1322" i="1"/>
  <c r="H1319" i="1"/>
  <c r="H1317" i="1"/>
  <c r="H1316" i="1"/>
  <c r="H1315" i="1"/>
  <c r="H1312" i="1"/>
  <c r="H1311" i="1"/>
  <c r="H1308" i="1"/>
  <c r="H1306" i="1"/>
  <c r="H1303" i="1"/>
  <c r="H1300" i="1"/>
  <c r="H1297" i="1"/>
  <c r="H1296" i="1"/>
  <c r="H1295" i="1"/>
  <c r="H1293" i="1"/>
  <c r="H1291" i="1"/>
  <c r="H1289" i="1"/>
  <c r="H1285" i="1"/>
  <c r="H1284" i="1"/>
  <c r="H1279" i="1"/>
  <c r="H1278" i="1"/>
  <c r="H1277" i="1"/>
  <c r="H1276" i="1"/>
  <c r="H1271" i="1"/>
  <c r="H1270" i="1"/>
  <c r="H1269" i="1"/>
  <c r="H1268" i="1"/>
  <c r="H1267" i="1"/>
  <c r="H1260" i="1"/>
  <c r="H1259" i="1"/>
  <c r="H1258" i="1"/>
  <c r="H1230" i="1"/>
  <c r="H1229" i="1"/>
  <c r="H1227" i="1"/>
  <c r="H1225" i="1"/>
  <c r="H1222" i="1"/>
  <c r="H1221" i="1"/>
  <c r="H1220" i="1"/>
  <c r="H1219" i="1"/>
  <c r="H1216" i="1"/>
  <c r="H1212" i="1"/>
  <c r="H1210" i="1"/>
  <c r="H1209" i="1"/>
  <c r="H1206" i="1"/>
  <c r="H1205" i="1"/>
  <c r="H1201" i="1"/>
  <c r="H1198" i="1"/>
  <c r="H1194" i="1"/>
  <c r="H1193" i="1"/>
  <c r="H1192" i="1"/>
  <c r="H1189" i="1"/>
  <c r="H1180" i="1"/>
  <c r="H1178" i="1"/>
  <c r="H1176" i="1"/>
  <c r="H1175" i="1"/>
  <c r="H1168" i="1"/>
  <c r="H1159" i="1"/>
  <c r="H1140" i="1"/>
  <c r="H1135" i="1"/>
  <c r="H1133" i="1"/>
  <c r="H1120" i="1"/>
  <c r="H1118" i="1"/>
  <c r="H1109" i="1"/>
  <c r="H1101" i="1"/>
  <c r="H1099" i="1"/>
  <c r="H1098" i="1"/>
  <c r="H1086" i="1"/>
  <c r="H1084" i="1"/>
  <c r="H1078" i="1"/>
  <c r="H1064" i="1"/>
  <c r="H1063" i="1"/>
  <c r="H1055" i="1"/>
  <c r="H1053" i="1"/>
  <c r="H1050" i="1"/>
  <c r="H1044" i="1"/>
  <c r="H1028" i="1"/>
  <c r="H1027" i="1"/>
  <c r="H1026" i="1"/>
  <c r="H1017" i="1"/>
  <c r="H1010" i="1"/>
  <c r="H1009" i="1"/>
  <c r="H1008" i="1"/>
  <c r="H1007" i="1"/>
  <c r="H1006" i="1"/>
  <c r="H1003" i="1"/>
  <c r="H1000" i="1"/>
  <c r="H998" i="1"/>
  <c r="H997" i="1"/>
  <c r="H996" i="1"/>
  <c r="H994" i="1"/>
  <c r="H993" i="1"/>
  <c r="H992" i="1"/>
  <c r="H991" i="1"/>
  <c r="H990" i="1"/>
  <c r="H989" i="1"/>
  <c r="H988" i="1"/>
  <c r="H983" i="1"/>
  <c r="H982" i="1"/>
  <c r="H981" i="1"/>
  <c r="H979" i="1"/>
  <c r="H976" i="1"/>
  <c r="H975" i="1"/>
  <c r="H972" i="1"/>
  <c r="H970" i="1"/>
  <c r="H967" i="1"/>
  <c r="H965" i="1"/>
  <c r="H962" i="1"/>
  <c r="H961" i="1"/>
  <c r="H960" i="1"/>
  <c r="H959" i="1"/>
  <c r="H958" i="1"/>
  <c r="H957" i="1"/>
  <c r="H956" i="1"/>
  <c r="H955" i="1"/>
  <c r="H954" i="1"/>
  <c r="H951" i="1"/>
  <c r="H948" i="1"/>
  <c r="H946" i="1"/>
  <c r="H945" i="1"/>
  <c r="H910" i="1"/>
  <c r="H908" i="1"/>
  <c r="H903" i="1"/>
  <c r="H901" i="1"/>
  <c r="H894" i="1"/>
  <c r="H882" i="1"/>
  <c r="H881" i="1"/>
  <c r="H859" i="1"/>
  <c r="H817" i="1"/>
  <c r="H786" i="1"/>
  <c r="H785" i="1"/>
  <c r="H784" i="1"/>
  <c r="H767" i="1"/>
  <c r="H763" i="1"/>
  <c r="H762" i="1"/>
  <c r="H761" i="1"/>
  <c r="H760" i="1"/>
  <c r="H758" i="1"/>
  <c r="H756" i="1"/>
  <c r="H753" i="1"/>
  <c r="H747" i="1"/>
  <c r="H745" i="1"/>
  <c r="H740" i="1"/>
  <c r="H713" i="1"/>
  <c r="H689" i="1"/>
  <c r="H683" i="1"/>
  <c r="H681" i="1"/>
  <c r="H679" i="1"/>
  <c r="H676" i="1"/>
  <c r="H673" i="1"/>
  <c r="H666" i="1"/>
  <c r="H660" i="1"/>
  <c r="H652" i="1"/>
  <c r="H648" i="1"/>
  <c r="H630" i="1"/>
  <c r="H617" i="1"/>
  <c r="H568" i="1"/>
  <c r="H540" i="1"/>
  <c r="H539" i="1"/>
  <c r="H538" i="1"/>
  <c r="H537" i="1"/>
  <c r="H534" i="1"/>
  <c r="H532" i="1"/>
  <c r="H529" i="1"/>
  <c r="H523" i="1"/>
  <c r="H521" i="1"/>
  <c r="H515" i="1"/>
  <c r="H514" i="1"/>
  <c r="H512" i="1"/>
  <c r="H511" i="1"/>
  <c r="H507" i="1"/>
  <c r="H506" i="1"/>
  <c r="H503" i="1"/>
  <c r="H502" i="1"/>
  <c r="H501" i="1"/>
  <c r="H497" i="1"/>
  <c r="H495" i="1"/>
  <c r="H475" i="1"/>
  <c r="H472" i="1"/>
  <c r="H471" i="1"/>
  <c r="H462" i="1"/>
  <c r="H447" i="1"/>
  <c r="H443" i="1"/>
  <c r="H442" i="1"/>
  <c r="H440" i="1"/>
  <c r="H439" i="1"/>
  <c r="H435" i="1"/>
  <c r="H416" i="1"/>
  <c r="H413" i="1"/>
  <c r="H406" i="1"/>
  <c r="H392" i="1"/>
  <c r="H355" i="1"/>
  <c r="H354" i="1"/>
  <c r="H349" i="1"/>
  <c r="H348" i="1"/>
  <c r="H342" i="1"/>
  <c r="H341" i="1"/>
  <c r="H334" i="1"/>
  <c r="H331" i="1"/>
  <c r="H320" i="1"/>
  <c r="H270" i="1"/>
  <c r="H261" i="1"/>
  <c r="H257" i="1"/>
  <c r="H254" i="1"/>
  <c r="H247" i="1"/>
  <c r="H238" i="1"/>
  <c r="H236" i="1"/>
  <c r="H230" i="1"/>
  <c r="H211" i="1"/>
  <c r="H210" i="1"/>
  <c r="H206" i="1"/>
  <c r="H202" i="1"/>
  <c r="H195" i="1"/>
  <c r="H184" i="1"/>
  <c r="H175" i="1"/>
  <c r="H172" i="1"/>
  <c r="H171" i="1"/>
  <c r="H165" i="1"/>
  <c r="H158" i="1"/>
  <c r="H157" i="1"/>
  <c r="H89" i="1"/>
  <c r="H87" i="1"/>
  <c r="H86" i="1"/>
  <c r="H78" i="1"/>
  <c r="H73" i="1"/>
  <c r="H72" i="1"/>
  <c r="H65" i="1"/>
  <c r="H64" i="1"/>
  <c r="H57" i="1"/>
  <c r="H56" i="1"/>
  <c r="H55" i="1"/>
  <c r="H50" i="1"/>
  <c r="H49" i="1"/>
  <c r="H47" i="1"/>
  <c r="H46" i="1"/>
  <c r="H45" i="1"/>
  <c r="H42" i="1"/>
  <c r="H41" i="1"/>
  <c r="H39" i="1"/>
  <c r="H24" i="1"/>
  <c r="D24" i="1"/>
  <c r="D3607" i="1"/>
  <c r="D3606" i="1"/>
  <c r="D3603" i="1"/>
  <c r="D3601" i="1"/>
  <c r="D3589" i="1"/>
  <c r="D3585" i="1"/>
  <c r="D3582" i="1"/>
  <c r="D3572" i="1"/>
  <c r="D3555" i="1"/>
  <c r="D3549" i="1"/>
  <c r="D3545" i="1"/>
  <c r="D3536" i="1"/>
  <c r="D3505" i="1"/>
  <c r="D3503" i="1"/>
  <c r="D3496" i="1"/>
  <c r="D3491" i="1"/>
  <c r="D3486" i="1"/>
  <c r="D3473" i="1"/>
  <c r="D3472" i="1"/>
  <c r="D3471" i="1"/>
  <c r="D3470" i="1"/>
  <c r="D3469" i="1"/>
  <c r="D3468" i="1"/>
  <c r="D3462" i="1"/>
  <c r="D3461" i="1"/>
  <c r="D3460" i="1"/>
  <c r="D3456" i="1"/>
  <c r="D3455" i="1"/>
  <c r="D3450" i="1"/>
  <c r="D3448" i="1"/>
  <c r="D3447" i="1"/>
  <c r="D3444" i="1"/>
  <c r="D3441" i="1"/>
  <c r="D3421" i="1"/>
  <c r="D3413" i="1"/>
  <c r="D3404" i="1"/>
  <c r="D3402" i="1"/>
  <c r="D3396" i="1"/>
  <c r="D3395" i="1"/>
  <c r="D3392" i="1"/>
  <c r="D3391" i="1"/>
  <c r="D3380" i="1"/>
  <c r="D3367" i="1"/>
  <c r="D3364" i="1"/>
  <c r="D3355" i="1"/>
  <c r="D3348" i="1"/>
  <c r="D3342" i="1"/>
  <c r="D3330" i="1"/>
  <c r="D3315" i="1"/>
  <c r="D3311" i="1"/>
  <c r="D3308" i="1"/>
  <c r="D3306" i="1"/>
  <c r="D3301" i="1"/>
  <c r="D3300" i="1"/>
  <c r="D3299" i="1"/>
  <c r="D3296" i="1"/>
  <c r="D3294" i="1"/>
  <c r="D3293" i="1"/>
  <c r="D3292" i="1"/>
  <c r="D3290" i="1"/>
  <c r="D3284" i="1"/>
  <c r="D3283" i="1"/>
  <c r="D3282" i="1"/>
  <c r="D3269" i="1"/>
  <c r="D3265" i="1"/>
  <c r="D3261" i="1"/>
  <c r="D3260" i="1"/>
  <c r="D3253" i="1"/>
  <c r="D3249" i="1"/>
  <c r="D3245" i="1"/>
  <c r="D3239" i="1"/>
  <c r="D3234" i="1"/>
  <c r="D3233" i="1"/>
  <c r="D3232" i="1"/>
  <c r="D3229" i="1"/>
  <c r="D3218" i="1"/>
  <c r="D3211" i="1"/>
  <c r="D3197" i="1"/>
  <c r="D3193" i="1"/>
  <c r="D3169" i="1"/>
  <c r="D3166" i="1"/>
  <c r="D3165" i="1"/>
  <c r="D3139" i="1"/>
  <c r="D3130" i="1"/>
  <c r="D3125" i="1"/>
  <c r="D3124" i="1"/>
  <c r="D3115" i="1"/>
  <c r="D3091" i="1"/>
  <c r="D3062" i="1"/>
  <c r="D3038" i="1"/>
  <c r="D3032" i="1"/>
  <c r="D3013" i="1"/>
  <c r="D3010" i="1"/>
  <c r="D3003" i="1"/>
  <c r="D2997" i="1"/>
  <c r="D2987" i="1"/>
  <c r="D2967" i="1"/>
  <c r="D2965" i="1"/>
  <c r="D2917" i="1"/>
  <c r="D2910" i="1"/>
  <c r="D2905" i="1"/>
  <c r="D2903" i="1"/>
  <c r="D2896" i="1"/>
  <c r="D2870" i="1"/>
  <c r="D2832" i="1"/>
  <c r="D2807" i="1"/>
  <c r="D2800" i="1"/>
  <c r="D2796" i="1"/>
  <c r="D2793" i="1"/>
  <c r="D2740" i="1"/>
  <c r="D2739" i="1"/>
  <c r="D2727" i="1"/>
  <c r="D2709" i="1"/>
  <c r="D2704" i="1"/>
  <c r="D2702" i="1"/>
  <c r="D2694" i="1"/>
  <c r="D2586" i="1"/>
  <c r="D2577" i="1"/>
  <c r="D2569" i="1"/>
  <c r="D2568" i="1"/>
  <c r="D2566" i="1"/>
  <c r="D2552" i="1"/>
  <c r="D2548" i="1"/>
  <c r="D2545" i="1"/>
  <c r="D2543" i="1"/>
  <c r="D2541" i="1"/>
  <c r="D2539" i="1"/>
  <c r="D2538" i="1"/>
  <c r="D2536" i="1"/>
  <c r="D2535" i="1"/>
  <c r="D2534" i="1"/>
  <c r="D2531" i="1"/>
  <c r="D2528" i="1"/>
  <c r="D2527" i="1"/>
  <c r="D2526" i="1"/>
  <c r="D2524" i="1"/>
  <c r="D2523" i="1"/>
  <c r="D2522" i="1"/>
  <c r="D2519" i="1"/>
  <c r="D2505" i="1"/>
  <c r="D2496" i="1"/>
  <c r="D2495" i="1"/>
  <c r="D2494" i="1"/>
  <c r="D2452" i="1"/>
  <c r="D2410" i="1"/>
  <c r="D2400" i="1"/>
  <c r="D2394" i="1"/>
  <c r="D2393" i="1"/>
  <c r="D2391" i="1"/>
  <c r="D2388" i="1"/>
  <c r="D2385" i="1"/>
  <c r="D2381" i="1"/>
  <c r="D2374" i="1"/>
  <c r="D2368" i="1"/>
  <c r="D2363" i="1"/>
  <c r="D2360" i="1"/>
  <c r="D2359" i="1"/>
  <c r="D2358" i="1"/>
  <c r="D2350" i="1"/>
  <c r="D2344" i="1"/>
  <c r="D2326" i="1"/>
  <c r="D2323" i="1"/>
  <c r="D2318" i="1"/>
  <c r="D2317" i="1"/>
  <c r="D2316" i="1"/>
  <c r="D2314" i="1"/>
  <c r="D2313" i="1"/>
  <c r="D2312" i="1"/>
  <c r="D2310" i="1"/>
  <c r="D2309" i="1"/>
  <c r="D2308" i="1"/>
  <c r="D2307" i="1"/>
  <c r="D2304" i="1"/>
  <c r="D2288" i="1"/>
  <c r="D2287" i="1"/>
  <c r="D2176" i="1"/>
  <c r="D2175" i="1"/>
  <c r="D2148" i="1"/>
  <c r="D2143" i="1"/>
  <c r="D2136" i="1"/>
  <c r="D2132" i="1"/>
  <c r="D2131" i="1"/>
  <c r="D2130" i="1"/>
  <c r="D2122" i="1"/>
  <c r="D2116" i="1"/>
  <c r="D2113" i="1"/>
  <c r="D2110" i="1"/>
  <c r="D2100" i="1"/>
  <c r="D2097" i="1"/>
  <c r="D2092" i="1"/>
  <c r="D2091" i="1"/>
  <c r="D2090" i="1"/>
  <c r="D2089" i="1"/>
  <c r="D2081" i="1"/>
  <c r="D2069" i="1"/>
  <c r="D2059" i="1"/>
  <c r="D2055" i="1"/>
  <c r="D2044" i="1"/>
  <c r="D2043" i="1"/>
  <c r="D2040" i="1"/>
  <c r="D2039" i="1"/>
  <c r="D2037" i="1"/>
  <c r="D2036" i="1"/>
  <c r="D2034" i="1"/>
  <c r="D2033" i="1"/>
  <c r="D2030" i="1"/>
  <c r="D2027" i="1"/>
  <c r="D2024" i="1"/>
  <c r="D2022" i="1"/>
  <c r="D2021" i="1"/>
  <c r="D2016" i="1"/>
  <c r="D2013" i="1"/>
  <c r="D2012" i="1"/>
  <c r="D2010" i="1"/>
  <c r="D2009" i="1"/>
  <c r="D2001" i="1"/>
  <c r="D1999" i="1"/>
  <c r="D1998" i="1"/>
  <c r="D1996" i="1"/>
  <c r="D1984" i="1"/>
  <c r="D1970" i="1"/>
  <c r="D1967" i="1"/>
  <c r="D1966" i="1"/>
  <c r="D1961" i="1"/>
  <c r="D1959" i="1"/>
  <c r="D1956" i="1"/>
  <c r="D1943" i="1"/>
  <c r="D1933" i="1"/>
  <c r="D1931" i="1"/>
  <c r="D1910" i="1"/>
  <c r="D1906" i="1"/>
  <c r="D1905" i="1"/>
  <c r="D1895" i="1"/>
  <c r="D1893" i="1"/>
  <c r="D1892" i="1"/>
  <c r="D1884" i="1"/>
  <c r="D1882" i="1"/>
  <c r="D1877" i="1"/>
  <c r="D1875" i="1"/>
  <c r="D1874" i="1"/>
  <c r="D1873" i="1"/>
  <c r="D1869" i="1"/>
  <c r="D1865" i="1"/>
  <c r="D1864" i="1"/>
  <c r="D1863" i="1"/>
  <c r="D1862" i="1"/>
  <c r="D1856" i="1"/>
  <c r="D1853" i="1"/>
  <c r="D1852" i="1"/>
  <c r="D1849" i="1"/>
  <c r="D1847" i="1"/>
  <c r="D1843" i="1"/>
  <c r="D1839" i="1"/>
  <c r="D1832" i="1"/>
  <c r="D1829" i="1"/>
  <c r="D1828" i="1"/>
  <c r="D1826" i="1"/>
  <c r="D1825" i="1"/>
  <c r="D1823" i="1"/>
  <c r="D1819" i="1"/>
  <c r="D1817" i="1"/>
  <c r="D1816" i="1"/>
  <c r="D1810" i="1"/>
  <c r="D1809" i="1"/>
  <c r="D1808" i="1"/>
  <c r="D1807" i="1"/>
  <c r="D1805" i="1"/>
  <c r="D1804" i="1"/>
  <c r="D1801" i="1"/>
  <c r="D1797" i="1"/>
  <c r="D1795" i="1"/>
  <c r="D1794" i="1"/>
  <c r="D1792" i="1"/>
  <c r="D1787" i="1"/>
  <c r="D1786" i="1"/>
  <c r="D1785" i="1"/>
  <c r="D1783" i="1"/>
  <c r="D1782" i="1"/>
  <c r="D1781" i="1"/>
  <c r="D1777" i="1"/>
  <c r="D1776" i="1"/>
  <c r="D1775" i="1"/>
  <c r="D1770" i="1"/>
  <c r="D1768" i="1"/>
  <c r="D1764" i="1"/>
  <c r="D1752" i="1"/>
  <c r="D1746" i="1"/>
  <c r="D1716" i="1"/>
  <c r="D1714" i="1"/>
  <c r="D1687" i="1"/>
  <c r="D1681" i="1"/>
  <c r="D1678" i="1"/>
  <c r="D1671" i="1"/>
  <c r="D1669" i="1"/>
  <c r="D1668" i="1"/>
  <c r="D1666" i="1"/>
  <c r="D1665" i="1"/>
  <c r="D1647" i="1"/>
  <c r="D1637" i="1"/>
  <c r="D1634" i="1"/>
  <c r="D1627" i="1"/>
  <c r="D1618" i="1"/>
  <c r="D1569" i="1"/>
  <c r="D1564" i="1"/>
  <c r="D1549" i="1"/>
  <c r="D1539" i="1"/>
  <c r="D1529" i="1"/>
  <c r="D1507" i="1"/>
  <c r="D1500" i="1"/>
  <c r="D1497" i="1"/>
  <c r="D1477" i="1"/>
  <c r="D1467" i="1"/>
  <c r="D1464" i="1"/>
  <c r="D1463" i="1"/>
  <c r="D1462" i="1"/>
  <c r="D1461" i="1"/>
  <c r="D1460" i="1"/>
  <c r="D1459" i="1"/>
  <c r="D1458" i="1"/>
  <c r="D1456" i="1"/>
  <c r="D1441" i="1"/>
  <c r="D1421" i="1"/>
  <c r="D1401" i="1"/>
  <c r="D1389" i="1"/>
  <c r="D1388" i="1"/>
  <c r="D1387" i="1"/>
  <c r="D1386" i="1"/>
  <c r="D1385" i="1"/>
  <c r="D1384" i="1"/>
  <c r="D1376" i="1"/>
  <c r="D1340" i="1"/>
  <c r="D1338" i="1"/>
  <c r="D1337" i="1"/>
  <c r="D1336" i="1"/>
  <c r="D1333" i="1"/>
  <c r="D1332" i="1"/>
  <c r="D1331" i="1"/>
  <c r="D1330" i="1"/>
  <c r="D1329" i="1"/>
  <c r="D1322" i="1"/>
  <c r="D1319" i="1"/>
  <c r="D1317" i="1"/>
  <c r="D1316" i="1"/>
  <c r="D1315" i="1"/>
  <c r="D1312" i="1"/>
  <c r="D1311" i="1"/>
  <c r="D1308" i="1"/>
  <c r="D1306" i="1"/>
  <c r="D1303" i="1"/>
  <c r="D1300" i="1"/>
  <c r="D1297" i="1"/>
  <c r="D1296" i="1"/>
  <c r="D1295" i="1"/>
  <c r="D1293" i="1"/>
  <c r="D1291" i="1"/>
  <c r="D1289" i="1"/>
  <c r="D1285" i="1"/>
  <c r="D1284" i="1"/>
  <c r="D1279" i="1"/>
  <c r="D1278" i="1"/>
  <c r="D1277" i="1"/>
  <c r="D1276" i="1"/>
  <c r="D1271" i="1"/>
  <c r="D1270" i="1"/>
  <c r="D1269" i="1"/>
  <c r="D1268" i="1"/>
  <c r="D1267" i="1"/>
  <c r="D1260" i="1"/>
  <c r="D1259" i="1"/>
  <c r="D1258" i="1"/>
  <c r="D1230" i="1"/>
  <c r="D1229" i="1"/>
  <c r="D1227" i="1"/>
  <c r="D1225" i="1"/>
  <c r="D1222" i="1"/>
  <c r="D1221" i="1"/>
  <c r="D1220" i="1"/>
  <c r="D1219" i="1"/>
  <c r="D1216" i="1"/>
  <c r="D1212" i="1"/>
  <c r="D1210" i="1"/>
  <c r="D1209" i="1"/>
  <c r="D1206" i="1"/>
  <c r="D1205" i="1"/>
  <c r="D1201" i="1"/>
  <c r="D1198" i="1"/>
  <c r="D1194" i="1"/>
  <c r="D1193" i="1"/>
  <c r="D1192" i="1"/>
  <c r="D1189" i="1"/>
  <c r="D1180" i="1"/>
  <c r="D1178" i="1"/>
  <c r="D1176" i="1"/>
  <c r="D1175" i="1"/>
  <c r="D1168" i="1"/>
  <c r="D1159" i="1"/>
  <c r="D1140" i="1"/>
  <c r="D1135" i="1"/>
  <c r="D1133" i="1"/>
  <c r="D1120" i="1"/>
  <c r="D1118" i="1"/>
  <c r="D1109" i="1"/>
  <c r="D1101" i="1"/>
  <c r="D1099" i="1"/>
  <c r="D1098" i="1"/>
  <c r="D1086" i="1"/>
  <c r="D1084" i="1"/>
  <c r="D1078" i="1"/>
  <c r="D1064" i="1"/>
  <c r="D1063" i="1"/>
  <c r="D1055" i="1"/>
  <c r="D1053" i="1"/>
  <c r="D1050" i="1"/>
  <c r="D1044" i="1"/>
  <c r="D1028" i="1"/>
  <c r="D1027" i="1"/>
  <c r="D1026" i="1"/>
  <c r="D1017" i="1"/>
  <c r="D1010" i="1"/>
  <c r="D1009" i="1"/>
  <c r="D1008" i="1"/>
  <c r="D1007" i="1"/>
  <c r="D1006" i="1"/>
  <c r="D1003" i="1"/>
  <c r="D1000" i="1"/>
  <c r="D998" i="1"/>
  <c r="D997" i="1"/>
  <c r="D996" i="1"/>
  <c r="D994" i="1"/>
  <c r="D993" i="1"/>
  <c r="D992" i="1"/>
  <c r="D991" i="1"/>
  <c r="D990" i="1"/>
  <c r="D989" i="1"/>
  <c r="D988" i="1"/>
  <c r="D983" i="1"/>
  <c r="D982" i="1"/>
  <c r="D981" i="1"/>
  <c r="D979" i="1"/>
  <c r="D976" i="1"/>
  <c r="D975" i="1"/>
  <c r="D972" i="1"/>
  <c r="D970" i="1"/>
  <c r="D967" i="1"/>
  <c r="D965" i="1"/>
  <c r="D962" i="1"/>
  <c r="D961" i="1"/>
  <c r="D960" i="1"/>
  <c r="D959" i="1"/>
  <c r="D958" i="1"/>
  <c r="D957" i="1"/>
  <c r="D956" i="1"/>
  <c r="D955" i="1"/>
  <c r="D954" i="1"/>
  <c r="D951" i="1"/>
  <c r="D948" i="1"/>
  <c r="D946" i="1"/>
  <c r="D945" i="1"/>
  <c r="D910" i="1"/>
  <c r="D908" i="1"/>
  <c r="D903" i="1"/>
  <c r="D901" i="1"/>
  <c r="D894" i="1"/>
  <c r="D882" i="1"/>
  <c r="D881" i="1"/>
  <c r="D859" i="1"/>
  <c r="D817" i="1"/>
  <c r="D786" i="1"/>
  <c r="D785" i="1"/>
  <c r="D784" i="1"/>
  <c r="D767" i="1"/>
  <c r="D763" i="1"/>
  <c r="D762" i="1"/>
  <c r="D761" i="1"/>
  <c r="D760" i="1"/>
  <c r="D758" i="1"/>
  <c r="D756" i="1"/>
  <c r="D753" i="1"/>
  <c r="D747" i="1"/>
  <c r="D745" i="1"/>
  <c r="D740" i="1"/>
  <c r="D713" i="1"/>
  <c r="D689" i="1"/>
  <c r="D683" i="1"/>
  <c r="D681" i="1"/>
  <c r="D679" i="1"/>
  <c r="D676" i="1"/>
  <c r="D673" i="1"/>
  <c r="D666" i="1"/>
  <c r="D660" i="1"/>
  <c r="D652" i="1"/>
  <c r="D648" i="1"/>
  <c r="D630" i="1"/>
  <c r="D617" i="1"/>
  <c r="D568" i="1"/>
  <c r="D540" i="1"/>
  <c r="D539" i="1"/>
  <c r="D538" i="1"/>
  <c r="D537" i="1"/>
  <c r="D534" i="1"/>
  <c r="D532" i="1"/>
  <c r="D529" i="1"/>
  <c r="D523" i="1"/>
  <c r="D521" i="1"/>
  <c r="D515" i="1"/>
  <c r="D514" i="1"/>
  <c r="D512" i="1"/>
  <c r="D511" i="1"/>
  <c r="D507" i="1"/>
  <c r="D506" i="1"/>
  <c r="D503" i="1"/>
  <c r="D502" i="1"/>
  <c r="D501" i="1"/>
  <c r="D497" i="1"/>
  <c r="D495" i="1"/>
  <c r="D475" i="1"/>
  <c r="D472" i="1"/>
  <c r="D471" i="1"/>
  <c r="D462" i="1"/>
  <c r="D447" i="1"/>
  <c r="D443" i="1"/>
  <c r="D442" i="1"/>
  <c r="D440" i="1"/>
  <c r="D439" i="1"/>
  <c r="D435" i="1"/>
  <c r="D416" i="1"/>
  <c r="D413" i="1"/>
  <c r="D406" i="1"/>
  <c r="D392" i="1"/>
  <c r="D355" i="1"/>
  <c r="D354" i="1"/>
  <c r="D349" i="1"/>
  <c r="D348" i="1"/>
  <c r="D342" i="1"/>
  <c r="D341" i="1"/>
  <c r="D334" i="1"/>
  <c r="D331" i="1"/>
  <c r="D320" i="1"/>
  <c r="D270" i="1"/>
  <c r="D261" i="1"/>
  <c r="D257" i="1"/>
  <c r="D254" i="1"/>
  <c r="D247" i="1"/>
  <c r="D238" i="1"/>
  <c r="D236" i="1"/>
  <c r="D230" i="1"/>
  <c r="D211" i="1"/>
  <c r="D210" i="1"/>
  <c r="D206" i="1"/>
  <c r="D202" i="1"/>
  <c r="D195" i="1"/>
  <c r="D184" i="1"/>
  <c r="D175" i="1"/>
  <c r="D172" i="1"/>
  <c r="D171" i="1"/>
  <c r="D165" i="1"/>
  <c r="D158" i="1"/>
  <c r="D157" i="1"/>
  <c r="D89" i="1"/>
  <c r="D87" i="1"/>
  <c r="D86" i="1"/>
  <c r="D78" i="1"/>
  <c r="D73" i="1"/>
  <c r="D72" i="1"/>
  <c r="D65" i="1"/>
  <c r="D64" i="1"/>
  <c r="D57" i="1"/>
  <c r="D56" i="1"/>
  <c r="D55" i="1"/>
  <c r="D50" i="1"/>
  <c r="D49" i="1"/>
  <c r="D47" i="1"/>
  <c r="D46" i="1"/>
  <c r="D45" i="1"/>
  <c r="D42" i="1"/>
  <c r="D41" i="1"/>
  <c r="D39" i="1"/>
  <c r="D9696" i="1"/>
  <c r="D9661" i="1"/>
  <c r="D9628" i="1"/>
  <c r="D9627" i="1"/>
  <c r="D9577" i="1"/>
  <c r="D9565" i="1"/>
  <c r="D9512" i="1"/>
  <c r="D9486" i="1"/>
  <c r="D9349" i="1"/>
  <c r="D9312" i="1"/>
  <c r="D9311" i="1"/>
  <c r="D9310" i="1"/>
  <c r="D9308" i="1"/>
  <c r="D9306" i="1"/>
  <c r="D9305" i="1"/>
  <c r="D9304" i="1"/>
  <c r="D9134" i="1"/>
  <c r="D9133" i="1"/>
  <c r="D9122" i="1"/>
  <c r="D9120" i="1"/>
  <c r="D9116" i="1"/>
  <c r="D9113" i="1"/>
  <c r="D9112" i="1"/>
  <c r="D9111" i="1"/>
  <c r="D9100" i="1"/>
  <c r="D9099" i="1"/>
  <c r="D9098" i="1"/>
  <c r="D9097" i="1"/>
  <c r="D9096" i="1"/>
  <c r="D9095" i="1"/>
  <c r="D9092" i="1"/>
  <c r="D9091" i="1"/>
  <c r="D9090" i="1"/>
  <c r="D9089" i="1"/>
  <c r="D9088" i="1"/>
  <c r="D8998" i="1"/>
  <c r="D8984" i="1"/>
  <c r="D8983" i="1"/>
  <c r="D8982" i="1"/>
  <c r="D8980" i="1"/>
  <c r="D8979" i="1"/>
  <c r="D8978" i="1"/>
  <c r="D8976" i="1"/>
  <c r="D8942" i="1"/>
  <c r="D8941" i="1"/>
  <c r="D8935" i="1"/>
  <c r="D8685" i="1"/>
  <c r="D8628" i="1"/>
  <c r="D8627" i="1"/>
  <c r="D8550" i="1"/>
  <c r="D8549" i="1"/>
  <c r="D8542" i="1"/>
  <c r="D8541" i="1"/>
  <c r="D8519" i="1"/>
  <c r="D8471" i="1"/>
  <c r="D8246" i="1"/>
  <c r="D8245" i="1"/>
  <c r="D8244" i="1"/>
  <c r="D8243" i="1"/>
  <c r="D8239" i="1"/>
  <c r="D8232" i="1"/>
  <c r="D8231" i="1"/>
  <c r="D8184" i="1"/>
  <c r="D8183" i="1"/>
  <c r="D8182" i="1"/>
  <c r="D8181" i="1"/>
  <c r="D8180" i="1"/>
  <c r="D8178" i="1"/>
  <c r="D8127" i="1"/>
  <c r="D8105" i="1"/>
  <c r="D8094" i="1"/>
  <c r="D8082" i="1"/>
  <c r="D8080" i="1"/>
  <c r="D8072" i="1"/>
  <c r="D8067" i="1"/>
  <c r="D8032" i="1"/>
  <c r="D8030" i="1"/>
  <c r="D8029" i="1"/>
  <c r="D8025" i="1"/>
  <c r="D8024" i="1"/>
  <c r="D8023" i="1"/>
  <c r="D8010" i="1"/>
  <c r="D8002" i="1"/>
  <c r="D7993" i="1"/>
  <c r="D7943" i="1"/>
  <c r="D7933" i="1"/>
  <c r="D7816" i="1"/>
  <c r="D7796" i="1"/>
  <c r="D7794" i="1"/>
  <c r="D7793" i="1"/>
  <c r="D7776" i="1"/>
  <c r="D7765" i="1"/>
  <c r="D7764" i="1"/>
  <c r="D7749" i="1"/>
  <c r="D7748" i="1"/>
  <c r="D7747" i="1"/>
  <c r="D7742" i="1"/>
  <c r="D7741" i="1"/>
  <c r="D7735" i="1"/>
  <c r="D7734" i="1"/>
  <c r="D7733" i="1"/>
  <c r="D7686" i="1"/>
  <c r="D7652" i="1"/>
  <c r="D7619" i="1"/>
  <c r="D7608" i="1"/>
  <c r="D7601" i="1"/>
  <c r="D7387" i="1"/>
  <c r="D7385" i="1"/>
  <c r="D7383" i="1"/>
  <c r="D7380" i="1"/>
  <c r="D7372" i="1"/>
  <c r="D7359" i="1"/>
  <c r="D7358" i="1"/>
  <c r="D7357" i="1"/>
  <c r="D7347" i="1"/>
  <c r="D7346" i="1"/>
  <c r="D7345" i="1"/>
  <c r="D7344" i="1"/>
  <c r="D7316" i="1"/>
  <c r="D7223" i="1"/>
  <c r="D7208" i="1"/>
  <c r="D7096" i="1"/>
  <c r="D7095" i="1"/>
  <c r="D7046" i="1"/>
  <c r="D7045" i="1"/>
  <c r="D7044" i="1"/>
  <c r="D7043" i="1"/>
  <c r="D7042" i="1"/>
  <c r="D7041" i="1"/>
  <c r="D7040" i="1"/>
  <c r="D7033" i="1"/>
  <c r="D7019" i="1"/>
  <c r="D7012" i="1"/>
  <c r="D6946" i="1"/>
  <c r="D6944" i="1"/>
  <c r="D6912" i="1"/>
  <c r="D6910" i="1"/>
  <c r="D6908" i="1"/>
  <c r="D6901" i="1"/>
  <c r="D6900" i="1"/>
  <c r="D6899" i="1"/>
  <c r="D6865" i="1"/>
  <c r="D6789" i="1"/>
  <c r="D6788" i="1"/>
  <c r="D6755" i="1"/>
  <c r="D6748" i="1"/>
  <c r="D6746" i="1"/>
  <c r="D6744" i="1"/>
  <c r="D6743" i="1"/>
  <c r="D6742" i="1"/>
  <c r="D6739" i="1"/>
  <c r="D6737" i="1"/>
  <c r="D6707" i="1"/>
  <c r="D6664" i="1"/>
  <c r="D6662" i="1"/>
  <c r="D6660" i="1"/>
  <c r="D6617" i="1"/>
  <c r="D6474" i="1"/>
  <c r="D6452" i="1"/>
  <c r="D6451" i="1"/>
  <c r="D6450" i="1"/>
  <c r="D6449" i="1"/>
  <c r="D6448" i="1"/>
  <c r="D6447" i="1"/>
  <c r="D6395" i="1"/>
  <c r="D6329" i="1"/>
  <c r="D6328" i="1"/>
  <c r="D6262" i="1"/>
  <c r="D6246" i="1"/>
  <c r="D6245" i="1"/>
  <c r="D6244" i="1"/>
  <c r="D6243" i="1"/>
  <c r="D6208" i="1"/>
  <c r="D6036" i="1"/>
  <c r="D5881" i="1"/>
  <c r="D5878" i="1"/>
  <c r="D5824" i="1"/>
  <c r="D5823" i="1"/>
  <c r="D5817" i="1"/>
  <c r="D5816" i="1"/>
  <c r="D5815" i="1"/>
  <c r="D5814" i="1"/>
  <c r="D5813" i="1"/>
  <c r="D5812" i="1"/>
  <c r="D5809" i="1"/>
  <c r="D5808" i="1"/>
  <c r="D5807" i="1"/>
  <c r="D5755" i="1"/>
  <c r="D5753" i="1"/>
  <c r="D5752" i="1"/>
  <c r="D5751" i="1"/>
  <c r="D5730" i="1"/>
  <c r="D5709" i="1"/>
  <c r="D5708" i="1"/>
  <c r="D5707" i="1"/>
  <c r="D5703" i="1"/>
  <c r="D5702" i="1"/>
  <c r="D5701" i="1"/>
  <c r="D5700" i="1"/>
  <c r="D5699" i="1"/>
  <c r="D5698" i="1"/>
  <c r="D5690" i="1"/>
  <c r="D5689" i="1"/>
  <c r="D5674" i="1"/>
  <c r="D5666" i="1"/>
  <c r="D5658" i="1"/>
  <c r="D5657" i="1"/>
  <c r="D5651" i="1"/>
  <c r="D5644" i="1"/>
  <c r="D5643" i="1"/>
  <c r="D5635" i="1"/>
  <c r="D5633" i="1"/>
  <c r="D5632" i="1"/>
  <c r="D5630" i="1"/>
  <c r="D5629" i="1"/>
  <c r="D5616" i="1"/>
  <c r="D5615" i="1"/>
  <c r="D5614" i="1"/>
  <c r="D5613" i="1"/>
  <c r="D5612" i="1"/>
  <c r="D5611" i="1"/>
  <c r="D5609" i="1"/>
  <c r="D5607" i="1"/>
  <c r="D5600" i="1"/>
  <c r="D5589" i="1"/>
  <c r="D5587" i="1"/>
  <c r="D5574" i="1"/>
  <c r="D5571" i="1"/>
  <c r="D5566" i="1"/>
  <c r="D5505" i="1"/>
  <c r="D5488" i="1"/>
  <c r="D5487" i="1"/>
  <c r="D5435" i="1"/>
  <c r="D5302" i="1"/>
  <c r="D5299" i="1"/>
  <c r="D5277" i="1"/>
  <c r="D5221" i="1"/>
  <c r="D5220" i="1"/>
  <c r="D5211" i="1"/>
  <c r="D5127" i="1"/>
  <c r="D5126" i="1"/>
  <c r="D5125" i="1"/>
  <c r="D5120" i="1"/>
  <c r="D4879" i="1"/>
  <c r="D4811" i="1"/>
  <c r="D4802" i="1"/>
  <c r="D4749" i="1"/>
  <c r="D4550" i="1"/>
  <c r="D4549" i="1"/>
  <c r="D4548" i="1"/>
  <c r="D4530" i="1"/>
  <c r="D4515" i="1"/>
  <c r="D4479" i="1"/>
  <c r="D4471" i="1"/>
  <c r="D4344" i="1"/>
  <c r="D4342" i="1"/>
  <c r="D4304" i="1"/>
  <c r="D4303" i="1"/>
  <c r="D4302" i="1"/>
  <c r="D4301" i="1"/>
  <c r="D4300" i="1"/>
  <c r="D4291" i="1"/>
  <c r="D4156" i="1"/>
  <c r="D4155" i="1"/>
  <c r="D4154" i="1"/>
  <c r="D4152" i="1"/>
  <c r="D4005" i="1"/>
  <c r="D3853" i="1"/>
  <c r="D3852" i="1"/>
  <c r="D3849" i="1"/>
  <c r="D3822" i="1"/>
  <c r="D3810" i="1"/>
  <c r="D3701" i="1"/>
  <c r="D3676" i="1"/>
  <c r="D3675" i="1"/>
  <c r="H9696" i="1"/>
  <c r="G9696" i="1"/>
  <c r="H9661" i="1"/>
  <c r="G9661" i="1"/>
  <c r="G9628" i="1"/>
  <c r="G9627" i="1"/>
  <c r="G9606" i="1"/>
  <c r="G9580" i="1"/>
  <c r="G9579" i="1"/>
  <c r="H9577" i="1"/>
  <c r="G9577" i="1"/>
  <c r="G9565" i="1"/>
  <c r="H9512" i="1"/>
  <c r="G9512" i="1"/>
  <c r="H9486" i="1"/>
  <c r="G9486" i="1"/>
  <c r="G9480" i="1"/>
  <c r="H9349" i="1"/>
  <c r="G9349" i="1"/>
  <c r="G9319" i="1"/>
  <c r="G9316" i="1"/>
  <c r="H9312" i="1"/>
  <c r="G9312" i="1"/>
  <c r="H9311" i="1"/>
  <c r="G9311" i="1"/>
  <c r="H9310" i="1"/>
  <c r="G9310" i="1"/>
  <c r="H9308" i="1"/>
  <c r="G9308" i="1"/>
  <c r="H9306" i="1"/>
  <c r="G9306" i="1"/>
  <c r="H9305" i="1"/>
  <c r="G9305" i="1"/>
  <c r="H9304" i="1"/>
  <c r="G9304" i="1"/>
  <c r="G9203" i="1"/>
  <c r="G9180" i="1"/>
  <c r="H9134" i="1"/>
  <c r="G9134" i="1"/>
  <c r="H9133" i="1"/>
  <c r="G9133" i="1"/>
  <c r="H9122" i="1"/>
  <c r="G9122" i="1"/>
  <c r="H9120" i="1"/>
  <c r="G9120" i="1"/>
  <c r="H9116" i="1"/>
  <c r="G9116" i="1"/>
  <c r="H9113" i="1"/>
  <c r="G9113" i="1"/>
  <c r="H9112" i="1"/>
  <c r="G9112" i="1"/>
  <c r="H9111" i="1"/>
  <c r="G9111" i="1"/>
  <c r="H9100" i="1"/>
  <c r="G9100" i="1"/>
  <c r="H9099" i="1"/>
  <c r="G9099" i="1"/>
  <c r="H9098" i="1"/>
  <c r="G9098" i="1"/>
  <c r="H9097" i="1"/>
  <c r="G9097" i="1"/>
  <c r="H9096" i="1"/>
  <c r="G9096" i="1"/>
  <c r="H9095" i="1"/>
  <c r="G9095" i="1"/>
  <c r="H9092" i="1"/>
  <c r="G9092" i="1"/>
  <c r="H9091" i="1"/>
  <c r="G9091" i="1"/>
  <c r="H9090" i="1"/>
  <c r="G9090" i="1"/>
  <c r="H9089" i="1"/>
  <c r="G9089" i="1"/>
  <c r="H9088" i="1"/>
  <c r="G9088" i="1"/>
  <c r="G9072" i="1"/>
  <c r="H8998" i="1"/>
  <c r="G8998" i="1"/>
  <c r="G8997" i="1"/>
  <c r="H8984" i="1"/>
  <c r="G8984" i="1"/>
  <c r="H8983" i="1"/>
  <c r="G8983" i="1"/>
  <c r="H8982" i="1"/>
  <c r="G8982" i="1"/>
  <c r="H8980" i="1"/>
  <c r="G8980" i="1"/>
  <c r="H8979" i="1"/>
  <c r="G8979" i="1"/>
  <c r="H8978" i="1"/>
  <c r="G8978" i="1"/>
  <c r="H8976" i="1"/>
  <c r="G8976" i="1"/>
  <c r="H8942" i="1"/>
  <c r="G8942" i="1"/>
  <c r="H8941" i="1"/>
  <c r="G8941" i="1"/>
  <c r="H8935" i="1"/>
  <c r="G8935" i="1"/>
  <c r="G8833" i="1"/>
  <c r="G8811" i="1"/>
  <c r="H8685" i="1"/>
  <c r="G8685" i="1"/>
  <c r="H8628" i="1"/>
  <c r="G8628" i="1"/>
  <c r="H8627" i="1"/>
  <c r="G8627" i="1"/>
  <c r="G8574" i="1"/>
  <c r="G8556" i="1"/>
  <c r="G8555" i="1"/>
  <c r="H8550" i="1"/>
  <c r="G8550" i="1"/>
  <c r="H8549" i="1"/>
  <c r="G8549" i="1"/>
  <c r="H8542" i="1"/>
  <c r="G8542" i="1"/>
  <c r="H8541" i="1"/>
  <c r="G8541" i="1"/>
  <c r="G8523" i="1"/>
  <c r="H8519" i="1"/>
  <c r="G8519" i="1"/>
  <c r="H8471" i="1"/>
  <c r="G8471" i="1"/>
  <c r="H8246" i="1"/>
  <c r="G8246" i="1"/>
  <c r="H8245" i="1"/>
  <c r="G8245" i="1"/>
  <c r="H8244" i="1"/>
  <c r="G8244" i="1"/>
  <c r="H8243" i="1"/>
  <c r="G8243" i="1"/>
  <c r="H8239" i="1"/>
  <c r="G8239" i="1"/>
  <c r="H8232" i="1"/>
  <c r="G8232" i="1"/>
  <c r="H8231" i="1"/>
  <c r="G8231" i="1"/>
  <c r="H8184" i="1"/>
  <c r="G8184" i="1"/>
  <c r="H8183" i="1"/>
  <c r="G8183" i="1"/>
  <c r="G8182" i="1"/>
  <c r="H8181" i="1"/>
  <c r="G8181" i="1"/>
  <c r="H8180" i="1"/>
  <c r="G8180" i="1"/>
  <c r="H8178" i="1"/>
  <c r="G8178" i="1"/>
  <c r="G8154" i="1"/>
  <c r="G8138" i="1"/>
  <c r="H8127" i="1"/>
  <c r="G8127" i="1"/>
  <c r="G8112" i="1"/>
  <c r="G8110" i="1"/>
  <c r="H8105" i="1"/>
  <c r="G8105" i="1"/>
  <c r="H8094" i="1"/>
  <c r="G8094" i="1"/>
  <c r="G8088" i="1"/>
  <c r="H8082" i="1"/>
  <c r="G8082" i="1"/>
  <c r="H8080" i="1"/>
  <c r="G8080" i="1"/>
  <c r="H8072" i="1"/>
  <c r="G8072" i="1"/>
  <c r="H8067" i="1"/>
  <c r="G8067" i="1"/>
  <c r="H8032" i="1"/>
  <c r="G8032" i="1"/>
  <c r="H8030" i="1"/>
  <c r="G8030" i="1"/>
  <c r="H8029" i="1"/>
  <c r="G8029" i="1"/>
  <c r="H8025" i="1"/>
  <c r="G8025" i="1"/>
  <c r="H8024" i="1"/>
  <c r="G8024" i="1"/>
  <c r="H8023" i="1"/>
  <c r="G8023" i="1"/>
  <c r="H8010" i="1"/>
  <c r="G8010" i="1"/>
  <c r="H8002" i="1"/>
  <c r="G8002" i="1"/>
  <c r="H7993" i="1"/>
  <c r="G7993" i="1"/>
  <c r="G7989" i="1"/>
  <c r="G7988" i="1"/>
  <c r="G7980" i="1"/>
  <c r="G7978" i="1"/>
  <c r="G7975" i="1"/>
  <c r="G7974" i="1"/>
  <c r="H7943" i="1"/>
  <c r="G7943" i="1"/>
  <c r="G7937" i="1"/>
  <c r="H7933" i="1"/>
  <c r="G7933" i="1"/>
  <c r="H7816" i="1"/>
  <c r="G7816" i="1"/>
  <c r="H7796" i="1"/>
  <c r="G7796" i="1"/>
  <c r="H7794" i="1"/>
  <c r="G7794" i="1"/>
  <c r="H7793" i="1"/>
  <c r="G7793" i="1"/>
  <c r="H7776" i="1"/>
  <c r="G7776" i="1"/>
  <c r="H7765" i="1"/>
  <c r="G7765" i="1"/>
  <c r="H7764" i="1"/>
  <c r="G7764" i="1"/>
  <c r="H7749" i="1"/>
  <c r="G7749" i="1"/>
  <c r="H7748" i="1"/>
  <c r="G7748" i="1"/>
  <c r="H7747" i="1"/>
  <c r="G7747" i="1"/>
  <c r="H7742" i="1"/>
  <c r="G7742" i="1"/>
  <c r="H7741" i="1"/>
  <c r="G7741" i="1"/>
  <c r="H7735" i="1"/>
  <c r="G7735" i="1"/>
  <c r="H7734" i="1"/>
  <c r="G7734" i="1"/>
  <c r="H7733" i="1"/>
  <c r="G7733" i="1"/>
  <c r="G7692" i="1"/>
  <c r="H7686" i="1"/>
  <c r="G7686" i="1"/>
  <c r="G7673" i="1"/>
  <c r="G7652" i="1"/>
  <c r="H7619" i="1"/>
  <c r="G7619" i="1"/>
  <c r="G7608" i="1"/>
  <c r="H7601" i="1"/>
  <c r="G7601" i="1"/>
  <c r="G7518" i="1"/>
  <c r="G7455" i="1"/>
  <c r="H7387" i="1"/>
  <c r="G7387" i="1"/>
  <c r="H7385" i="1"/>
  <c r="G7385" i="1"/>
  <c r="H7383" i="1"/>
  <c r="G7383" i="1"/>
  <c r="H7380" i="1"/>
  <c r="G7380" i="1"/>
  <c r="H7372" i="1"/>
  <c r="G7372" i="1"/>
  <c r="G7360" i="1"/>
  <c r="H7359" i="1"/>
  <c r="G7359" i="1"/>
  <c r="H7358" i="1"/>
  <c r="G7358" i="1"/>
  <c r="H7357" i="1"/>
  <c r="G7357" i="1"/>
  <c r="G7347" i="1"/>
  <c r="H7346" i="1"/>
  <c r="G7346" i="1"/>
  <c r="G7345" i="1"/>
  <c r="G7344" i="1"/>
  <c r="H7316" i="1"/>
  <c r="G7316" i="1"/>
  <c r="G7248" i="1"/>
  <c r="G7247" i="1"/>
  <c r="H7223" i="1"/>
  <c r="G7223" i="1"/>
  <c r="H7208" i="1"/>
  <c r="G7208" i="1"/>
  <c r="G7161" i="1"/>
  <c r="G7139" i="1"/>
  <c r="G7138" i="1"/>
  <c r="G7131" i="1"/>
  <c r="H7096" i="1"/>
  <c r="G7096" i="1"/>
  <c r="H7095" i="1"/>
  <c r="G7095" i="1"/>
  <c r="H7046" i="1"/>
  <c r="G7046" i="1"/>
  <c r="H7045" i="1"/>
  <c r="G7045" i="1"/>
  <c r="H7044" i="1"/>
  <c r="G7044" i="1"/>
  <c r="H7043" i="1"/>
  <c r="G7043" i="1"/>
  <c r="H7042" i="1"/>
  <c r="G7042" i="1"/>
  <c r="H7041" i="1"/>
  <c r="G7041" i="1"/>
  <c r="H7040" i="1"/>
  <c r="G7040" i="1"/>
  <c r="H7033" i="1"/>
  <c r="G7033" i="1"/>
  <c r="H7019" i="1"/>
  <c r="G7019" i="1"/>
  <c r="H7012" i="1"/>
  <c r="G7012" i="1"/>
  <c r="G6946" i="1"/>
  <c r="G6944" i="1"/>
  <c r="H6912" i="1"/>
  <c r="G6912" i="1"/>
  <c r="H6910" i="1"/>
  <c r="G6910" i="1"/>
  <c r="H6908" i="1"/>
  <c r="G6908" i="1"/>
  <c r="H6901" i="1"/>
  <c r="G6901" i="1"/>
  <c r="H6900" i="1"/>
  <c r="G6900" i="1"/>
  <c r="H6899" i="1"/>
  <c r="G6899" i="1"/>
  <c r="H6865" i="1"/>
  <c r="G6865" i="1"/>
  <c r="H6789" i="1"/>
  <c r="G6789" i="1"/>
  <c r="H6788" i="1"/>
  <c r="G6788" i="1"/>
  <c r="H6755" i="1"/>
  <c r="G6755" i="1"/>
  <c r="H6748" i="1"/>
  <c r="G6748" i="1"/>
  <c r="H6746" i="1"/>
  <c r="G6746" i="1"/>
  <c r="H6744" i="1"/>
  <c r="G6744" i="1"/>
  <c r="H6743" i="1"/>
  <c r="G6743" i="1"/>
  <c r="H6742" i="1"/>
  <c r="G6742" i="1"/>
  <c r="H6739" i="1"/>
  <c r="G6739" i="1"/>
  <c r="H6737" i="1"/>
  <c r="G6737" i="1"/>
  <c r="H6707" i="1"/>
  <c r="G6707" i="1"/>
  <c r="H6664" i="1"/>
  <c r="G6664" i="1"/>
  <c r="H6662" i="1"/>
  <c r="G6662" i="1"/>
  <c r="H6660" i="1"/>
  <c r="G6660" i="1"/>
  <c r="G6651" i="1"/>
  <c r="G6649" i="1"/>
  <c r="H6617" i="1"/>
  <c r="G6617" i="1"/>
  <c r="H6474" i="1"/>
  <c r="G6474" i="1"/>
  <c r="H6452" i="1"/>
  <c r="G6452" i="1"/>
  <c r="H6451" i="1"/>
  <c r="G6451" i="1"/>
  <c r="H6450" i="1"/>
  <c r="G6450" i="1"/>
  <c r="H6449" i="1"/>
  <c r="G6449" i="1"/>
  <c r="H6448" i="1"/>
  <c r="G6448" i="1"/>
  <c r="H6447" i="1"/>
  <c r="G6447" i="1"/>
  <c r="G6436" i="1"/>
  <c r="H6395" i="1"/>
  <c r="G6395" i="1"/>
  <c r="H6329" i="1"/>
  <c r="G6329" i="1"/>
  <c r="H6328" i="1"/>
  <c r="G6328" i="1"/>
  <c r="H6262" i="1"/>
  <c r="G6262" i="1"/>
  <c r="H6246" i="1"/>
  <c r="G6246" i="1"/>
  <c r="H6245" i="1"/>
  <c r="G6245" i="1"/>
  <c r="H6244" i="1"/>
  <c r="G6244" i="1"/>
  <c r="H6243" i="1"/>
  <c r="G6243" i="1"/>
  <c r="H6208" i="1"/>
  <c r="G6208" i="1"/>
  <c r="G6173" i="1"/>
  <c r="G6121" i="1"/>
  <c r="G6090" i="1"/>
  <c r="G6036" i="1"/>
  <c r="G5881" i="1"/>
  <c r="G5878" i="1"/>
  <c r="H5824" i="1"/>
  <c r="G5824" i="1"/>
  <c r="H5823" i="1"/>
  <c r="G5823" i="1"/>
  <c r="H5817" i="1"/>
  <c r="G5817" i="1"/>
  <c r="H5816" i="1"/>
  <c r="G5816" i="1"/>
  <c r="H5815" i="1"/>
  <c r="G5815" i="1"/>
  <c r="H5814" i="1"/>
  <c r="G5814" i="1"/>
  <c r="H5813" i="1"/>
  <c r="G5813" i="1"/>
  <c r="H5812" i="1"/>
  <c r="G5812" i="1"/>
  <c r="H5809" i="1"/>
  <c r="G5809" i="1"/>
  <c r="H5808" i="1"/>
  <c r="G5808" i="1"/>
  <c r="H5807" i="1"/>
  <c r="G5807" i="1"/>
  <c r="H5755" i="1"/>
  <c r="G5755" i="1"/>
  <c r="H5753" i="1"/>
  <c r="G5753" i="1"/>
  <c r="H5752" i="1"/>
  <c r="G5752" i="1"/>
  <c r="H5751" i="1"/>
  <c r="G5751" i="1"/>
  <c r="G5740" i="1"/>
  <c r="H5730" i="1"/>
  <c r="G5730" i="1"/>
  <c r="H5709" i="1"/>
  <c r="G5709" i="1"/>
  <c r="H5708" i="1"/>
  <c r="G5708" i="1"/>
  <c r="H5707" i="1"/>
  <c r="G5707" i="1"/>
  <c r="H5703" i="1"/>
  <c r="G5703" i="1"/>
  <c r="H5702" i="1"/>
  <c r="G5702" i="1"/>
  <c r="H5701" i="1"/>
  <c r="G5701" i="1"/>
  <c r="H5700" i="1"/>
  <c r="G5700" i="1"/>
  <c r="H5699" i="1"/>
  <c r="G5699" i="1"/>
  <c r="H5698" i="1"/>
  <c r="G5698" i="1"/>
  <c r="G5690" i="1"/>
  <c r="G5689" i="1"/>
  <c r="H5674" i="1"/>
  <c r="G5674" i="1"/>
  <c r="H5666" i="1"/>
  <c r="G5666" i="1"/>
  <c r="H5658" i="1"/>
  <c r="G5658" i="1"/>
  <c r="H5657" i="1"/>
  <c r="G5657" i="1"/>
  <c r="H5651" i="1"/>
  <c r="G5651" i="1"/>
  <c r="H5644" i="1"/>
  <c r="G5644" i="1"/>
  <c r="H5643" i="1"/>
  <c r="G5643" i="1"/>
  <c r="G5640" i="1"/>
  <c r="H5635" i="1"/>
  <c r="G5635" i="1"/>
  <c r="H5633" i="1"/>
  <c r="G5633" i="1"/>
  <c r="H5632" i="1"/>
  <c r="G5632" i="1"/>
  <c r="H5630" i="1"/>
  <c r="G5630" i="1"/>
  <c r="H5629" i="1"/>
  <c r="G5629" i="1"/>
  <c r="G5622" i="1"/>
  <c r="G5621" i="1"/>
  <c r="H5616" i="1"/>
  <c r="G5616" i="1"/>
  <c r="H5615" i="1"/>
  <c r="G5615" i="1"/>
  <c r="H5614" i="1"/>
  <c r="G5614" i="1"/>
  <c r="H5613" i="1"/>
  <c r="G5613" i="1"/>
  <c r="H5612" i="1"/>
  <c r="G5612" i="1"/>
  <c r="H5611" i="1"/>
  <c r="G5611" i="1"/>
  <c r="H5609" i="1"/>
  <c r="G5609" i="1"/>
  <c r="H5607" i="1"/>
  <c r="G5607" i="1"/>
  <c r="H5600" i="1"/>
  <c r="G5600" i="1"/>
  <c r="G5598" i="1"/>
  <c r="H5589" i="1"/>
  <c r="G5589" i="1"/>
  <c r="H5587" i="1"/>
  <c r="G5587" i="1"/>
  <c r="H5574" i="1"/>
  <c r="G5574" i="1"/>
  <c r="H5571" i="1"/>
  <c r="G5571" i="1"/>
  <c r="H5566" i="1"/>
  <c r="G5566" i="1"/>
  <c r="G5505" i="1"/>
  <c r="G5502" i="1"/>
  <c r="G5501" i="1"/>
  <c r="G5488" i="1"/>
  <c r="H5487" i="1"/>
  <c r="G5487" i="1"/>
  <c r="G5458" i="1"/>
  <c r="H5435" i="1"/>
  <c r="G5435" i="1"/>
  <c r="G5371" i="1"/>
  <c r="G5302" i="1"/>
  <c r="G5299" i="1"/>
  <c r="G5277" i="1"/>
  <c r="G5276" i="1"/>
  <c r="G5221" i="1"/>
  <c r="G5220" i="1"/>
  <c r="H5211" i="1"/>
  <c r="G5211" i="1"/>
  <c r="G5166" i="1"/>
  <c r="G5165" i="1"/>
  <c r="G5162" i="1"/>
  <c r="H5127" i="1"/>
  <c r="G5127" i="1"/>
  <c r="H5126" i="1"/>
  <c r="G5126" i="1"/>
  <c r="H5125" i="1"/>
  <c r="G5125" i="1"/>
  <c r="H5120" i="1"/>
  <c r="G5120" i="1"/>
  <c r="G5086" i="1"/>
  <c r="G5080" i="1"/>
  <c r="G5079" i="1"/>
  <c r="H4879" i="1"/>
  <c r="G4879" i="1"/>
  <c r="H4811" i="1"/>
  <c r="G4811" i="1"/>
  <c r="H4802" i="1"/>
  <c r="G4802" i="1"/>
  <c r="H4749" i="1"/>
  <c r="G4749" i="1"/>
  <c r="G4656" i="1"/>
  <c r="H4550" i="1"/>
  <c r="G4550" i="1"/>
  <c r="H4549" i="1"/>
  <c r="G4549" i="1"/>
  <c r="H4548" i="1"/>
  <c r="G4548" i="1"/>
  <c r="H4530" i="1"/>
  <c r="G4530" i="1"/>
  <c r="H4515" i="1"/>
  <c r="G4515" i="1"/>
  <c r="G4479" i="1"/>
  <c r="H4471" i="1"/>
  <c r="G4471" i="1"/>
  <c r="G4400" i="1"/>
  <c r="G4399" i="1"/>
  <c r="G4388" i="1"/>
  <c r="G4380" i="1"/>
  <c r="G4366" i="1"/>
  <c r="H4344" i="1"/>
  <c r="G4344" i="1"/>
  <c r="H4342" i="1"/>
  <c r="G4342" i="1"/>
  <c r="H4304" i="1"/>
  <c r="G4304" i="1"/>
  <c r="H4303" i="1"/>
  <c r="G4303" i="1"/>
  <c r="H4302" i="1"/>
  <c r="G4302" i="1"/>
  <c r="H4301" i="1"/>
  <c r="G4301" i="1"/>
  <c r="H4300" i="1"/>
  <c r="G4300" i="1"/>
  <c r="H4291" i="1"/>
  <c r="G4291" i="1"/>
  <c r="G4182" i="1"/>
  <c r="H4156" i="1"/>
  <c r="G4156" i="1"/>
  <c r="H4155" i="1"/>
  <c r="G4155" i="1"/>
  <c r="H4154" i="1"/>
  <c r="G4154" i="1"/>
  <c r="H4152" i="1"/>
  <c r="G4152" i="1"/>
  <c r="H4005" i="1"/>
  <c r="G4005" i="1"/>
  <c r="H3853" i="1"/>
  <c r="G3853" i="1"/>
  <c r="H3852" i="1"/>
  <c r="G3852" i="1"/>
  <c r="H3849" i="1"/>
  <c r="G3849" i="1"/>
  <c r="H3822" i="1"/>
  <c r="G3822" i="1"/>
  <c r="H3810" i="1"/>
  <c r="G3810" i="1"/>
  <c r="H3701" i="1"/>
  <c r="G3701" i="1"/>
  <c r="H3676" i="1"/>
  <c r="G3676" i="1"/>
  <c r="H3675" i="1"/>
  <c r="G3675" i="1"/>
  <c r="D3651" i="1"/>
  <c r="H3651" i="1"/>
  <c r="G3651" i="1"/>
  <c r="F9696" i="1"/>
  <c r="E9696" i="1"/>
  <c r="F9661" i="1"/>
  <c r="E9661" i="1"/>
  <c r="F9628" i="1"/>
  <c r="E9628" i="1"/>
  <c r="F9627" i="1"/>
  <c r="E9627" i="1"/>
  <c r="F9606" i="1"/>
  <c r="E9606" i="1"/>
  <c r="F9580" i="1"/>
  <c r="E9580" i="1"/>
  <c r="F9579" i="1"/>
  <c r="E9579" i="1"/>
  <c r="F9577" i="1"/>
  <c r="E9577" i="1"/>
  <c r="F9565" i="1"/>
  <c r="E9565" i="1"/>
  <c r="F9512" i="1"/>
  <c r="E9512" i="1"/>
  <c r="F9486" i="1"/>
  <c r="E9486" i="1"/>
  <c r="F9480" i="1"/>
  <c r="E9480" i="1"/>
  <c r="F9469" i="1"/>
  <c r="E9469" i="1"/>
  <c r="F9421" i="1"/>
  <c r="E9421" i="1"/>
  <c r="F9419" i="1"/>
  <c r="E9419" i="1"/>
  <c r="F9399" i="1"/>
  <c r="E9399" i="1"/>
  <c r="F9397" i="1"/>
  <c r="E9397" i="1"/>
  <c r="F9349" i="1"/>
  <c r="E9349" i="1"/>
  <c r="F9319" i="1"/>
  <c r="E9319" i="1"/>
  <c r="F9316" i="1"/>
  <c r="E9316" i="1"/>
  <c r="F9313" i="1"/>
  <c r="E9313" i="1"/>
  <c r="F9312" i="1"/>
  <c r="E9312" i="1"/>
  <c r="F9311" i="1"/>
  <c r="E9311" i="1"/>
  <c r="F9310" i="1"/>
  <c r="E9310" i="1"/>
  <c r="F9308" i="1"/>
  <c r="E9308" i="1"/>
  <c r="F9306" i="1"/>
  <c r="E9306" i="1"/>
  <c r="F9305" i="1"/>
  <c r="E9305" i="1"/>
  <c r="F9304" i="1"/>
  <c r="E9304" i="1"/>
  <c r="F9203" i="1"/>
  <c r="E9203" i="1"/>
  <c r="F9180" i="1"/>
  <c r="E9180" i="1"/>
  <c r="F9134" i="1"/>
  <c r="E9134" i="1"/>
  <c r="F9133" i="1"/>
  <c r="E9133" i="1"/>
  <c r="F9122" i="1"/>
  <c r="E9122" i="1"/>
  <c r="F9120" i="1"/>
  <c r="E9120" i="1"/>
  <c r="F9116" i="1"/>
  <c r="E9116" i="1"/>
  <c r="F9113" i="1"/>
  <c r="E9113" i="1"/>
  <c r="F9112" i="1"/>
  <c r="E9112" i="1"/>
  <c r="F9111" i="1"/>
  <c r="E9111" i="1"/>
  <c r="F9100" i="1"/>
  <c r="E9100" i="1"/>
  <c r="F9099" i="1"/>
  <c r="E9099" i="1"/>
  <c r="F9098" i="1"/>
  <c r="E9098" i="1"/>
  <c r="F9097" i="1"/>
  <c r="E9097" i="1"/>
  <c r="F9096" i="1"/>
  <c r="E9096" i="1"/>
  <c r="F9095" i="1"/>
  <c r="E9095" i="1"/>
  <c r="F9092" i="1"/>
  <c r="E9092" i="1"/>
  <c r="F9091" i="1"/>
  <c r="E9091" i="1"/>
  <c r="F9090" i="1"/>
  <c r="E9090" i="1"/>
  <c r="F9089" i="1"/>
  <c r="E9089" i="1"/>
  <c r="F9088" i="1"/>
  <c r="E9088" i="1"/>
  <c r="F9072" i="1"/>
  <c r="E9072" i="1"/>
  <c r="F8998" i="1"/>
  <c r="E8998" i="1"/>
  <c r="F8997" i="1"/>
  <c r="E8997" i="1"/>
  <c r="F8984" i="1"/>
  <c r="E8984" i="1"/>
  <c r="F8983" i="1"/>
  <c r="E8983" i="1"/>
  <c r="F8982" i="1"/>
  <c r="E8982" i="1"/>
  <c r="F8980" i="1"/>
  <c r="E8980" i="1"/>
  <c r="F8979" i="1"/>
  <c r="E8979" i="1"/>
  <c r="F8978" i="1"/>
  <c r="E8978" i="1"/>
  <c r="F8976" i="1"/>
  <c r="E8976" i="1"/>
  <c r="F8942" i="1"/>
  <c r="E8942" i="1"/>
  <c r="F8941" i="1"/>
  <c r="E8941" i="1"/>
  <c r="F8935" i="1"/>
  <c r="E8935" i="1"/>
  <c r="F8833" i="1"/>
  <c r="E8833" i="1"/>
  <c r="F8811" i="1"/>
  <c r="E8811" i="1"/>
  <c r="F8685" i="1"/>
  <c r="E8685" i="1"/>
  <c r="F8628" i="1"/>
  <c r="E8628" i="1"/>
  <c r="F8627" i="1"/>
  <c r="E8627" i="1"/>
  <c r="F8583" i="1"/>
  <c r="E8583" i="1"/>
  <c r="F8578" i="1"/>
  <c r="E8578" i="1"/>
  <c r="F8577" i="1"/>
  <c r="E8577" i="1"/>
  <c r="F8574" i="1"/>
  <c r="E8574" i="1"/>
  <c r="F8573" i="1"/>
  <c r="E8573" i="1"/>
  <c r="F8567" i="1"/>
  <c r="E8567" i="1"/>
  <c r="F8564" i="1"/>
  <c r="E8564" i="1"/>
  <c r="F8556" i="1"/>
  <c r="E8556" i="1"/>
  <c r="F8555" i="1"/>
  <c r="E8555" i="1"/>
  <c r="F8550" i="1"/>
  <c r="E8550" i="1"/>
  <c r="F8549" i="1"/>
  <c r="E8549" i="1"/>
  <c r="F8542" i="1"/>
  <c r="E8542" i="1"/>
  <c r="F8541" i="1"/>
  <c r="E8541" i="1"/>
  <c r="F8523" i="1"/>
  <c r="E8523" i="1"/>
  <c r="F8519" i="1"/>
  <c r="E8519" i="1"/>
  <c r="F8475" i="1"/>
  <c r="E8475" i="1"/>
  <c r="F8471" i="1"/>
  <c r="E8471" i="1"/>
  <c r="F8246" i="1"/>
  <c r="E8246" i="1"/>
  <c r="F8245" i="1"/>
  <c r="E8245" i="1"/>
  <c r="F8244" i="1"/>
  <c r="E8244" i="1"/>
  <c r="F8243" i="1"/>
  <c r="E8243" i="1"/>
  <c r="F8239" i="1"/>
  <c r="E8239" i="1"/>
  <c r="F8233" i="1"/>
  <c r="E8233" i="1"/>
  <c r="F8232" i="1"/>
  <c r="E8232" i="1"/>
  <c r="F8231" i="1"/>
  <c r="E8231" i="1"/>
  <c r="F8230" i="1"/>
  <c r="E8230" i="1"/>
  <c r="F8184" i="1"/>
  <c r="E8184" i="1"/>
  <c r="F8183" i="1"/>
  <c r="E8183" i="1"/>
  <c r="F8182" i="1"/>
  <c r="E8182" i="1"/>
  <c r="F8181" i="1"/>
  <c r="E8181" i="1"/>
  <c r="F8180" i="1"/>
  <c r="E8180" i="1"/>
  <c r="F8178" i="1"/>
  <c r="E8178" i="1"/>
  <c r="F8154" i="1"/>
  <c r="E8154" i="1"/>
  <c r="F8138" i="1"/>
  <c r="E8138" i="1"/>
  <c r="F8127" i="1"/>
  <c r="E8127" i="1"/>
  <c r="F8124" i="1"/>
  <c r="E8124" i="1"/>
  <c r="F8112" i="1"/>
  <c r="E8112" i="1"/>
  <c r="F8110" i="1"/>
  <c r="E8110" i="1"/>
  <c r="F8105" i="1"/>
  <c r="E8105" i="1"/>
  <c r="F8094" i="1"/>
  <c r="E8094" i="1"/>
  <c r="F8088" i="1"/>
  <c r="E8088" i="1"/>
  <c r="F8082" i="1"/>
  <c r="E8082" i="1"/>
  <c r="F8080" i="1"/>
  <c r="E8080" i="1"/>
  <c r="F8072" i="1"/>
  <c r="E8072" i="1"/>
  <c r="F8067" i="1"/>
  <c r="E8067" i="1"/>
  <c r="F8032" i="1"/>
  <c r="E8032" i="1"/>
  <c r="F8030" i="1"/>
  <c r="E8030" i="1"/>
  <c r="F8029" i="1"/>
  <c r="E8029" i="1"/>
  <c r="F8025" i="1"/>
  <c r="E8025" i="1"/>
  <c r="F8024" i="1"/>
  <c r="E8024" i="1"/>
  <c r="F8023" i="1"/>
  <c r="E8023" i="1"/>
  <c r="F8014" i="1"/>
  <c r="E8014" i="1"/>
  <c r="F8010" i="1"/>
  <c r="E8010" i="1"/>
  <c r="F8002" i="1"/>
  <c r="E8002" i="1"/>
  <c r="F7993" i="1"/>
  <c r="E7993" i="1"/>
  <c r="F7989" i="1"/>
  <c r="E7989" i="1"/>
  <c r="F7988" i="1"/>
  <c r="E7988" i="1"/>
  <c r="F7987" i="1"/>
  <c r="E7987" i="1"/>
  <c r="F7980" i="1"/>
  <c r="E7980" i="1"/>
  <c r="F7978" i="1"/>
  <c r="E7978" i="1"/>
  <c r="F7976" i="1"/>
  <c r="E7976" i="1"/>
  <c r="F7975" i="1"/>
  <c r="E7975" i="1"/>
  <c r="F7974" i="1"/>
  <c r="E7974" i="1"/>
  <c r="F7972" i="1"/>
  <c r="E7972" i="1"/>
  <c r="F7943" i="1"/>
  <c r="E7943" i="1"/>
  <c r="F7937" i="1"/>
  <c r="E7937" i="1"/>
  <c r="F7933" i="1"/>
  <c r="E7933" i="1"/>
  <c r="F7816" i="1"/>
  <c r="E7816" i="1"/>
  <c r="F7811" i="1"/>
  <c r="E7811" i="1"/>
  <c r="F7809" i="1"/>
  <c r="E7809" i="1"/>
  <c r="F7806" i="1"/>
  <c r="E7806" i="1"/>
  <c r="F7796" i="1"/>
  <c r="E7796" i="1"/>
  <c r="F7794" i="1"/>
  <c r="E7794" i="1"/>
  <c r="F7793" i="1"/>
  <c r="E7793" i="1"/>
  <c r="F7776" i="1"/>
  <c r="E7776" i="1"/>
  <c r="F7765" i="1"/>
  <c r="E7765" i="1"/>
  <c r="F7764" i="1"/>
  <c r="E7764" i="1"/>
  <c r="F7749" i="1"/>
  <c r="E7749" i="1"/>
  <c r="F7748" i="1"/>
  <c r="E7748" i="1"/>
  <c r="F7747" i="1"/>
  <c r="E7747" i="1"/>
  <c r="F7742" i="1"/>
  <c r="E7742" i="1"/>
  <c r="F7741" i="1"/>
  <c r="E7741" i="1"/>
  <c r="F7735" i="1"/>
  <c r="E7735" i="1"/>
  <c r="F7734" i="1"/>
  <c r="E7734" i="1"/>
  <c r="F7733" i="1"/>
  <c r="E7733" i="1"/>
  <c r="F7692" i="1"/>
  <c r="E7692" i="1"/>
  <c r="F7686" i="1"/>
  <c r="E7686" i="1"/>
  <c r="F7674" i="1"/>
  <c r="E7674" i="1"/>
  <c r="F7673" i="1"/>
  <c r="E7673" i="1"/>
  <c r="F7656" i="1"/>
  <c r="E7656" i="1"/>
  <c r="F7652" i="1"/>
  <c r="E7652" i="1"/>
  <c r="F7626" i="1"/>
  <c r="E7626" i="1"/>
  <c r="F7619" i="1"/>
  <c r="E7619" i="1"/>
  <c r="F7608" i="1"/>
  <c r="E7608" i="1"/>
  <c r="F7601" i="1"/>
  <c r="E7601" i="1"/>
  <c r="F7564" i="1"/>
  <c r="E7564" i="1"/>
  <c r="F7518" i="1"/>
  <c r="E7518" i="1"/>
  <c r="F7455" i="1"/>
  <c r="E7455" i="1"/>
  <c r="F7387" i="1"/>
  <c r="E7387" i="1"/>
  <c r="F7385" i="1"/>
  <c r="E7385" i="1"/>
  <c r="F7383" i="1"/>
  <c r="E7383" i="1"/>
  <c r="F7380" i="1"/>
  <c r="E7380" i="1"/>
  <c r="F7372" i="1"/>
  <c r="E7372" i="1"/>
  <c r="F7371" i="1"/>
  <c r="E7371" i="1"/>
  <c r="F7360" i="1"/>
  <c r="E7360" i="1"/>
  <c r="F7359" i="1"/>
  <c r="E7359" i="1"/>
  <c r="F7358" i="1"/>
  <c r="E7358" i="1"/>
  <c r="F7357" i="1"/>
  <c r="E7357" i="1"/>
  <c r="F7347" i="1"/>
  <c r="E7347" i="1"/>
  <c r="F7346" i="1"/>
  <c r="E7346" i="1"/>
  <c r="F7345" i="1"/>
  <c r="E7345" i="1"/>
  <c r="F7344" i="1"/>
  <c r="E7344" i="1"/>
  <c r="F7316" i="1"/>
  <c r="E7316" i="1"/>
  <c r="F7250" i="1"/>
  <c r="E7250" i="1"/>
  <c r="F7249" i="1"/>
  <c r="E7249" i="1"/>
  <c r="F7248" i="1"/>
  <c r="E7248" i="1"/>
  <c r="F7247" i="1"/>
  <c r="E7247" i="1"/>
  <c r="F7246" i="1"/>
  <c r="E7246" i="1"/>
  <c r="F7223" i="1"/>
  <c r="E7223" i="1"/>
  <c r="F7208" i="1"/>
  <c r="E7208" i="1"/>
  <c r="F7195" i="1"/>
  <c r="E7195" i="1"/>
  <c r="F7194" i="1"/>
  <c r="E7194" i="1"/>
  <c r="F7192" i="1"/>
  <c r="E7192" i="1"/>
  <c r="F7191" i="1"/>
  <c r="E7191" i="1"/>
  <c r="F7188" i="1"/>
  <c r="E7188" i="1"/>
  <c r="F7186" i="1"/>
  <c r="E7186" i="1"/>
  <c r="F7184" i="1"/>
  <c r="E7184" i="1"/>
  <c r="F7182" i="1"/>
  <c r="E7182" i="1"/>
  <c r="F7181" i="1"/>
  <c r="E7181" i="1"/>
  <c r="F7168" i="1"/>
  <c r="E7168" i="1"/>
  <c r="F7161" i="1"/>
  <c r="E7161" i="1"/>
  <c r="F7158" i="1"/>
  <c r="E7158" i="1"/>
  <c r="F7155" i="1"/>
  <c r="E7155" i="1"/>
  <c r="F7150" i="1"/>
  <c r="E7150" i="1"/>
  <c r="F7144" i="1"/>
  <c r="E7144" i="1"/>
  <c r="F7143" i="1"/>
  <c r="E7143" i="1"/>
  <c r="F7141" i="1"/>
  <c r="E7141" i="1"/>
  <c r="F7139" i="1"/>
  <c r="E7139" i="1"/>
  <c r="F7138" i="1"/>
  <c r="E7138" i="1"/>
  <c r="F7136" i="1"/>
  <c r="E7136" i="1"/>
  <c r="F7131" i="1"/>
  <c r="E7131" i="1"/>
  <c r="F7127" i="1"/>
  <c r="E7127" i="1"/>
  <c r="F7096" i="1"/>
  <c r="E7096" i="1"/>
  <c r="F7095" i="1"/>
  <c r="E7095" i="1"/>
  <c r="F7059" i="1"/>
  <c r="E7059" i="1"/>
  <c r="F7046" i="1"/>
  <c r="E7046" i="1"/>
  <c r="F7045" i="1"/>
  <c r="E7045" i="1"/>
  <c r="F7044" i="1"/>
  <c r="E7044" i="1"/>
  <c r="F7043" i="1"/>
  <c r="E7043" i="1"/>
  <c r="F7042" i="1"/>
  <c r="E7042" i="1"/>
  <c r="F7041" i="1"/>
  <c r="E7041" i="1"/>
  <c r="F7040" i="1"/>
  <c r="E7040" i="1"/>
  <c r="F7033" i="1"/>
  <c r="E7033" i="1"/>
  <c r="F7019" i="1"/>
  <c r="E7019" i="1"/>
  <c r="F7012" i="1"/>
  <c r="E7012" i="1"/>
  <c r="F6946" i="1"/>
  <c r="E6946" i="1"/>
  <c r="F6944" i="1"/>
  <c r="E6944" i="1"/>
  <c r="F6912" i="1"/>
  <c r="E6912" i="1"/>
  <c r="F6910" i="1"/>
  <c r="E6910" i="1"/>
  <c r="F6908" i="1"/>
  <c r="E6908" i="1"/>
  <c r="F6901" i="1"/>
  <c r="E6901" i="1"/>
  <c r="F6900" i="1"/>
  <c r="E6900" i="1"/>
  <c r="F6899" i="1"/>
  <c r="E6899" i="1"/>
  <c r="F6867" i="1"/>
  <c r="E6867" i="1"/>
  <c r="F6866" i="1"/>
  <c r="E6866" i="1"/>
  <c r="F6865" i="1"/>
  <c r="E6865" i="1"/>
  <c r="F6853" i="1"/>
  <c r="E6853" i="1"/>
  <c r="F6845" i="1"/>
  <c r="E6845" i="1"/>
  <c r="F6844" i="1"/>
  <c r="E6844" i="1"/>
  <c r="F6789" i="1"/>
  <c r="E6789" i="1"/>
  <c r="F6788" i="1"/>
  <c r="E6788" i="1"/>
  <c r="F6755" i="1"/>
  <c r="E6755" i="1"/>
  <c r="F6748" i="1"/>
  <c r="E6748" i="1"/>
  <c r="F6746" i="1"/>
  <c r="E6746" i="1"/>
  <c r="F6744" i="1"/>
  <c r="E6744" i="1"/>
  <c r="F6743" i="1"/>
  <c r="E6743" i="1"/>
  <c r="F6742" i="1"/>
  <c r="E6742" i="1"/>
  <c r="F6739" i="1"/>
  <c r="E6739" i="1"/>
  <c r="F6737" i="1"/>
  <c r="E6737" i="1"/>
  <c r="F6707" i="1"/>
  <c r="E6707" i="1"/>
  <c r="F6664" i="1"/>
  <c r="E6664" i="1"/>
  <c r="F6662" i="1"/>
  <c r="E6662" i="1"/>
  <c r="F6660" i="1"/>
  <c r="E6660" i="1"/>
  <c r="F6655" i="1"/>
  <c r="E6655" i="1"/>
  <c r="F6654" i="1"/>
  <c r="E6654" i="1"/>
  <c r="F6651" i="1"/>
  <c r="E6651" i="1"/>
  <c r="F6649" i="1"/>
  <c r="E6649" i="1"/>
  <c r="F6617" i="1"/>
  <c r="E6617" i="1"/>
  <c r="F6474" i="1"/>
  <c r="E6474" i="1"/>
  <c r="F6452" i="1"/>
  <c r="E6452" i="1"/>
  <c r="F6451" i="1"/>
  <c r="E6451" i="1"/>
  <c r="F6450" i="1"/>
  <c r="E6450" i="1"/>
  <c r="F6449" i="1"/>
  <c r="E6449" i="1"/>
  <c r="F6448" i="1"/>
  <c r="E6448" i="1"/>
  <c r="F6447" i="1"/>
  <c r="E6447" i="1"/>
  <c r="F6436" i="1"/>
  <c r="E6436" i="1"/>
  <c r="F6395" i="1"/>
  <c r="E6395" i="1"/>
  <c r="F6329" i="1"/>
  <c r="E6329" i="1"/>
  <c r="F6328" i="1"/>
  <c r="E6328" i="1"/>
  <c r="F6294" i="1"/>
  <c r="E6294" i="1"/>
  <c r="F6262" i="1"/>
  <c r="E6262" i="1"/>
  <c r="F6246" i="1"/>
  <c r="E6246" i="1"/>
  <c r="F6245" i="1"/>
  <c r="E6245" i="1"/>
  <c r="F6244" i="1"/>
  <c r="E6244" i="1"/>
  <c r="F6243" i="1"/>
  <c r="E6243" i="1"/>
  <c r="F6241" i="1"/>
  <c r="E6241" i="1"/>
  <c r="F6239" i="1"/>
  <c r="E6239" i="1"/>
  <c r="F6208" i="1"/>
  <c r="E6208" i="1"/>
  <c r="F6173" i="1"/>
  <c r="E6173" i="1"/>
  <c r="F6171" i="1"/>
  <c r="E6171" i="1"/>
  <c r="F6121" i="1"/>
  <c r="E6121" i="1"/>
  <c r="F6090" i="1"/>
  <c r="E6090" i="1"/>
  <c r="F6036" i="1"/>
  <c r="E6036" i="1"/>
  <c r="F5881" i="1"/>
  <c r="E5881" i="1"/>
  <c r="F5878" i="1"/>
  <c r="E5878" i="1"/>
  <c r="F5848" i="1"/>
  <c r="E5848" i="1"/>
  <c r="F5824" i="1"/>
  <c r="E5824" i="1"/>
  <c r="F5823" i="1"/>
  <c r="E5823" i="1"/>
  <c r="F5817" i="1"/>
  <c r="E5817" i="1"/>
  <c r="F5816" i="1"/>
  <c r="E5816" i="1"/>
  <c r="F5815" i="1"/>
  <c r="E5815" i="1"/>
  <c r="F5814" i="1"/>
  <c r="E5814" i="1"/>
  <c r="F5813" i="1"/>
  <c r="E5813" i="1"/>
  <c r="F5812" i="1"/>
  <c r="E5812" i="1"/>
  <c r="F5809" i="1"/>
  <c r="E5809" i="1"/>
  <c r="F5808" i="1"/>
  <c r="E5808" i="1"/>
  <c r="F5807" i="1"/>
  <c r="E5807" i="1"/>
  <c r="F5757" i="1"/>
  <c r="E5757" i="1"/>
  <c r="F5755" i="1"/>
  <c r="E5755" i="1"/>
  <c r="F5753" i="1"/>
  <c r="E5753" i="1"/>
  <c r="F5752" i="1"/>
  <c r="E5752" i="1"/>
  <c r="F5751" i="1"/>
  <c r="E5751" i="1"/>
  <c r="F5740" i="1"/>
  <c r="E5740" i="1"/>
  <c r="F5730" i="1"/>
  <c r="E5730" i="1"/>
  <c r="F5709" i="1"/>
  <c r="E5709" i="1"/>
  <c r="F5708" i="1"/>
  <c r="E5708" i="1"/>
  <c r="F5707" i="1"/>
  <c r="E5707" i="1"/>
  <c r="F5703" i="1"/>
  <c r="E5703" i="1"/>
  <c r="F5702" i="1"/>
  <c r="E5702" i="1"/>
  <c r="F5701" i="1"/>
  <c r="E5701" i="1"/>
  <c r="F5700" i="1"/>
  <c r="E5700" i="1"/>
  <c r="F5699" i="1"/>
  <c r="E5699" i="1"/>
  <c r="F5698" i="1"/>
  <c r="E5698" i="1"/>
  <c r="F5690" i="1"/>
  <c r="E5690" i="1"/>
  <c r="F5689" i="1"/>
  <c r="E5689" i="1"/>
  <c r="F5674" i="1"/>
  <c r="E5674" i="1"/>
  <c r="F5666" i="1"/>
  <c r="E5666" i="1"/>
  <c r="F5658" i="1"/>
  <c r="E5658" i="1"/>
  <c r="F5657" i="1"/>
  <c r="E5657" i="1"/>
  <c r="F5651" i="1"/>
  <c r="E5651" i="1"/>
  <c r="F5644" i="1"/>
  <c r="E5644" i="1"/>
  <c r="F5643" i="1"/>
  <c r="E5643" i="1"/>
  <c r="F5640" i="1"/>
  <c r="E5640" i="1"/>
  <c r="F5635" i="1"/>
  <c r="E5635" i="1"/>
  <c r="F5633" i="1"/>
  <c r="E5633" i="1"/>
  <c r="F5632" i="1"/>
  <c r="E5632" i="1"/>
  <c r="F5630" i="1"/>
  <c r="E5630" i="1"/>
  <c r="F5629" i="1"/>
  <c r="E5629" i="1"/>
  <c r="F5622" i="1"/>
  <c r="E5622" i="1"/>
  <c r="F5621" i="1"/>
  <c r="E5621" i="1"/>
  <c r="F5616" i="1"/>
  <c r="E5616" i="1"/>
  <c r="F5615" i="1"/>
  <c r="E5615" i="1"/>
  <c r="F5614" i="1"/>
  <c r="E5614" i="1"/>
  <c r="F5613" i="1"/>
  <c r="E5613" i="1"/>
  <c r="F5612" i="1"/>
  <c r="E5612" i="1"/>
  <c r="F5611" i="1"/>
  <c r="E5611" i="1"/>
  <c r="F5609" i="1"/>
  <c r="E5609" i="1"/>
  <c r="F5607" i="1"/>
  <c r="E5607" i="1"/>
  <c r="F5600" i="1"/>
  <c r="E5600" i="1"/>
  <c r="F5598" i="1"/>
  <c r="E5598" i="1"/>
  <c r="F5589" i="1"/>
  <c r="E5589" i="1"/>
  <c r="F5587" i="1"/>
  <c r="E5587" i="1"/>
  <c r="F5579" i="1"/>
  <c r="E5579" i="1"/>
  <c r="F5574" i="1"/>
  <c r="E5574" i="1"/>
  <c r="F5571" i="1"/>
  <c r="E5571" i="1"/>
  <c r="F5566" i="1"/>
  <c r="E5566" i="1"/>
  <c r="F5505" i="1"/>
  <c r="E5505" i="1"/>
  <c r="F5502" i="1"/>
  <c r="E5502" i="1"/>
  <c r="F5501" i="1"/>
  <c r="E5501" i="1"/>
  <c r="F5488" i="1"/>
  <c r="E5488" i="1"/>
  <c r="F5487" i="1"/>
  <c r="E5487" i="1"/>
  <c r="F5458" i="1"/>
  <c r="E5458" i="1"/>
  <c r="F5435" i="1"/>
  <c r="E5435" i="1"/>
  <c r="F5387" i="1"/>
  <c r="E5387" i="1"/>
  <c r="F5376" i="1"/>
  <c r="E5376" i="1"/>
  <c r="F5371" i="1"/>
  <c r="E5371" i="1"/>
  <c r="F5367" i="1"/>
  <c r="E5367" i="1"/>
  <c r="F5366" i="1"/>
  <c r="E5366" i="1"/>
  <c r="F5302" i="1"/>
  <c r="E5302" i="1"/>
  <c r="F5299" i="1"/>
  <c r="E5299" i="1"/>
  <c r="F5277" i="1"/>
  <c r="E5277" i="1"/>
  <c r="F5276" i="1"/>
  <c r="E5276" i="1"/>
  <c r="F5266" i="1"/>
  <c r="E5266" i="1"/>
  <c r="F5256" i="1"/>
  <c r="E5256" i="1"/>
  <c r="F5221" i="1"/>
  <c r="E5221" i="1"/>
  <c r="F5220" i="1"/>
  <c r="E5220" i="1"/>
  <c r="F5211" i="1"/>
  <c r="E5211" i="1"/>
  <c r="F5196" i="1"/>
  <c r="E5196" i="1"/>
  <c r="F5166" i="1"/>
  <c r="E5166" i="1"/>
  <c r="F5165" i="1"/>
  <c r="E5165" i="1"/>
  <c r="F5162" i="1"/>
  <c r="E5162" i="1"/>
  <c r="F5127" i="1"/>
  <c r="E5127" i="1"/>
  <c r="F5126" i="1"/>
  <c r="E5126" i="1"/>
  <c r="F5125" i="1"/>
  <c r="E5125" i="1"/>
  <c r="F5120" i="1"/>
  <c r="E5120" i="1"/>
  <c r="F5086" i="1"/>
  <c r="E5086" i="1"/>
  <c r="F5085" i="1"/>
  <c r="E5085" i="1"/>
  <c r="F5080" i="1"/>
  <c r="E5080" i="1"/>
  <c r="F5079" i="1"/>
  <c r="E5079" i="1"/>
  <c r="F5075" i="1"/>
  <c r="E5075" i="1"/>
  <c r="F5074" i="1"/>
  <c r="E5074" i="1"/>
  <c r="F5073" i="1"/>
  <c r="E5073" i="1"/>
  <c r="F4921" i="1"/>
  <c r="E4921" i="1"/>
  <c r="F4879" i="1"/>
  <c r="E4879" i="1"/>
  <c r="F4811" i="1"/>
  <c r="E4811" i="1"/>
  <c r="F4805" i="1"/>
  <c r="E4805" i="1"/>
  <c r="F4802" i="1"/>
  <c r="E4802" i="1"/>
  <c r="F4756" i="1"/>
  <c r="E4756" i="1"/>
  <c r="F4749" i="1"/>
  <c r="E4749" i="1"/>
  <c r="F4687" i="1"/>
  <c r="E4687" i="1"/>
  <c r="F4656" i="1"/>
  <c r="E4656" i="1"/>
  <c r="F4550" i="1"/>
  <c r="E4550" i="1"/>
  <c r="F4549" i="1"/>
  <c r="E4549" i="1"/>
  <c r="F4548" i="1"/>
  <c r="E4548" i="1"/>
  <c r="F4530" i="1"/>
  <c r="E4530" i="1"/>
  <c r="F4515" i="1"/>
  <c r="E4515" i="1"/>
  <c r="F4479" i="1"/>
  <c r="E4479" i="1"/>
  <c r="F4471" i="1"/>
  <c r="E4471" i="1"/>
  <c r="F4446" i="1"/>
  <c r="E4446" i="1"/>
  <c r="F4444" i="1"/>
  <c r="E4444" i="1"/>
  <c r="F4443" i="1"/>
  <c r="E4443" i="1"/>
  <c r="F4442" i="1"/>
  <c r="E4442" i="1"/>
  <c r="F4401" i="1"/>
  <c r="E4401" i="1"/>
  <c r="F4400" i="1"/>
  <c r="E4400" i="1"/>
  <c r="F4399" i="1"/>
  <c r="E4399" i="1"/>
  <c r="F4398" i="1"/>
  <c r="E4398" i="1"/>
  <c r="F4396" i="1"/>
  <c r="E4396" i="1"/>
  <c r="F4393" i="1"/>
  <c r="E4393" i="1"/>
  <c r="F4390" i="1"/>
  <c r="E4390" i="1"/>
  <c r="F4388" i="1"/>
  <c r="E4388" i="1"/>
  <c r="F4387" i="1"/>
  <c r="E4387" i="1"/>
  <c r="F4380" i="1"/>
  <c r="E4380" i="1"/>
  <c r="F4373" i="1"/>
  <c r="E4373" i="1"/>
  <c r="F4366" i="1"/>
  <c r="E4366" i="1"/>
  <c r="F4360" i="1"/>
  <c r="E4360" i="1"/>
  <c r="F4344" i="1"/>
  <c r="E4344" i="1"/>
  <c r="F4342" i="1"/>
  <c r="E4342" i="1"/>
  <c r="F4304" i="1"/>
  <c r="E4304" i="1"/>
  <c r="F4303" i="1"/>
  <c r="E4303" i="1"/>
  <c r="F4302" i="1"/>
  <c r="E4302" i="1"/>
  <c r="F4301" i="1"/>
  <c r="E4301" i="1"/>
  <c r="F4300" i="1"/>
  <c r="E4300" i="1"/>
  <c r="F4291" i="1"/>
  <c r="E4291" i="1"/>
  <c r="F4187" i="1"/>
  <c r="E4187" i="1"/>
  <c r="F4182" i="1"/>
  <c r="E4182" i="1"/>
  <c r="F4177" i="1"/>
  <c r="E4177" i="1"/>
  <c r="F4156" i="1"/>
  <c r="E4156" i="1"/>
  <c r="F4155" i="1"/>
  <c r="E4155" i="1"/>
  <c r="F4154" i="1"/>
  <c r="E4154" i="1"/>
  <c r="F4152" i="1"/>
  <c r="E4152" i="1"/>
  <c r="F4121" i="1"/>
  <c r="E4121" i="1"/>
  <c r="F4005" i="1"/>
  <c r="E4005" i="1"/>
  <c r="F3920" i="1"/>
  <c r="E3920" i="1"/>
  <c r="F3853" i="1"/>
  <c r="E3853" i="1"/>
  <c r="F3852" i="1"/>
  <c r="E3852" i="1"/>
  <c r="F3849" i="1"/>
  <c r="E3849" i="1"/>
  <c r="F3822" i="1"/>
  <c r="E3822" i="1"/>
  <c r="F3810" i="1"/>
  <c r="E3810" i="1"/>
  <c r="F3800" i="1"/>
  <c r="E3800" i="1"/>
  <c r="F3720" i="1"/>
  <c r="E3720" i="1"/>
  <c r="F3701" i="1"/>
  <c r="E3701" i="1"/>
  <c r="F3683" i="1"/>
  <c r="E3683" i="1"/>
  <c r="F3680" i="1"/>
  <c r="E3680" i="1"/>
  <c r="F3676" i="1"/>
  <c r="E3676" i="1"/>
  <c r="F3675" i="1"/>
  <c r="E3675" i="1"/>
  <c r="F3651" i="1"/>
  <c r="E3651" i="1"/>
  <c r="F3650" i="1"/>
  <c r="E3650" i="1"/>
  <c r="F3612" i="1"/>
  <c r="E3612" i="1"/>
  <c r="F3607" i="1"/>
  <c r="E3607" i="1"/>
  <c r="F3606" i="1"/>
  <c r="E3606" i="1"/>
  <c r="F3603" i="1"/>
  <c r="E3603" i="1"/>
  <c r="F3601" i="1"/>
  <c r="E3601" i="1"/>
  <c r="F3595" i="1"/>
  <c r="E3595" i="1"/>
  <c r="F3594" i="1"/>
  <c r="E3594" i="1"/>
  <c r="F3593" i="1"/>
  <c r="E3593" i="1"/>
  <c r="F3589" i="1"/>
  <c r="E3589" i="1"/>
  <c r="F3585" i="1"/>
  <c r="E3585" i="1"/>
  <c r="F3582" i="1"/>
  <c r="E3582" i="1"/>
  <c r="F3575" i="1"/>
  <c r="E3575" i="1"/>
  <c r="F3572" i="1"/>
  <c r="E3572" i="1"/>
  <c r="F3555" i="1"/>
  <c r="E3555" i="1"/>
  <c r="F3549" i="1"/>
  <c r="E3549" i="1"/>
  <c r="F3545" i="1"/>
  <c r="E3545" i="1"/>
  <c r="F3544" i="1"/>
  <c r="E3544" i="1"/>
  <c r="F3536" i="1"/>
  <c r="E3536" i="1"/>
  <c r="F3534" i="1"/>
  <c r="E3534" i="1"/>
  <c r="F3533" i="1"/>
  <c r="E3533" i="1"/>
  <c r="F3505" i="1"/>
  <c r="E3505" i="1"/>
  <c r="F3503" i="1"/>
  <c r="E3503" i="1"/>
  <c r="F3496" i="1"/>
  <c r="E3496" i="1"/>
  <c r="F3491" i="1"/>
  <c r="E3491" i="1"/>
  <c r="F3489" i="1"/>
  <c r="E3489" i="1"/>
  <c r="F3486" i="1"/>
  <c r="E3486" i="1"/>
  <c r="F3473" i="1"/>
  <c r="E3473" i="1"/>
  <c r="F3472" i="1"/>
  <c r="E3472" i="1"/>
  <c r="F3471" i="1"/>
  <c r="E3471" i="1"/>
  <c r="F3470" i="1"/>
  <c r="E3470" i="1"/>
  <c r="F3469" i="1"/>
  <c r="E3469" i="1"/>
  <c r="F3468" i="1"/>
  <c r="E3468" i="1"/>
  <c r="F3462" i="1"/>
  <c r="E3462" i="1"/>
  <c r="F3461" i="1"/>
  <c r="E3461" i="1"/>
  <c r="F3460" i="1"/>
  <c r="E3460" i="1"/>
  <c r="F3456" i="1"/>
  <c r="E3456" i="1"/>
  <c r="F3455" i="1"/>
  <c r="E3455" i="1"/>
  <c r="F3450" i="1"/>
  <c r="E3450" i="1"/>
  <c r="F3448" i="1"/>
  <c r="E3448" i="1"/>
  <c r="F3447" i="1"/>
  <c r="E3447" i="1"/>
  <c r="F3444" i="1"/>
  <c r="E3444" i="1"/>
  <c r="F3441" i="1"/>
  <c r="E3441" i="1"/>
  <c r="F3425" i="1"/>
  <c r="E3425" i="1"/>
  <c r="F3421" i="1"/>
  <c r="E3421" i="1"/>
  <c r="F3413" i="1"/>
  <c r="E3413" i="1"/>
  <c r="F3404" i="1"/>
  <c r="E3404" i="1"/>
  <c r="F3402" i="1"/>
  <c r="E3402" i="1"/>
  <c r="F3396" i="1"/>
  <c r="E3396" i="1"/>
  <c r="F3395" i="1"/>
  <c r="E3395" i="1"/>
  <c r="F3392" i="1"/>
  <c r="E3392" i="1"/>
  <c r="F3391" i="1"/>
  <c r="E3391" i="1"/>
  <c r="F3387" i="1"/>
  <c r="E3387" i="1"/>
  <c r="F3380" i="1"/>
  <c r="E3380" i="1"/>
  <c r="F3367" i="1"/>
  <c r="E3367" i="1"/>
  <c r="F3364" i="1"/>
  <c r="E3364" i="1"/>
  <c r="F3355" i="1"/>
  <c r="E3355" i="1"/>
  <c r="F3351" i="1"/>
  <c r="E3351" i="1"/>
  <c r="F3348" i="1"/>
  <c r="E3348" i="1"/>
  <c r="F3342" i="1"/>
  <c r="E3342" i="1"/>
  <c r="F3330" i="1"/>
  <c r="E3330" i="1"/>
  <c r="F3315" i="1"/>
  <c r="E3315" i="1"/>
  <c r="F3311" i="1"/>
  <c r="E3311" i="1"/>
  <c r="F3308" i="1"/>
  <c r="E3308" i="1"/>
  <c r="F3306" i="1"/>
  <c r="E3306" i="1"/>
  <c r="F3301" i="1"/>
  <c r="E3301" i="1"/>
  <c r="F3300" i="1"/>
  <c r="E3300" i="1"/>
  <c r="F3299" i="1"/>
  <c r="E3299" i="1"/>
  <c r="F3298" i="1"/>
  <c r="E3298" i="1"/>
  <c r="F3296" i="1"/>
  <c r="E3296" i="1"/>
  <c r="F3294" i="1"/>
  <c r="E3294" i="1"/>
  <c r="F3293" i="1"/>
  <c r="E3293" i="1"/>
  <c r="F3292" i="1"/>
  <c r="E3292" i="1"/>
  <c r="F3290" i="1"/>
  <c r="E3290" i="1"/>
  <c r="F3287" i="1"/>
  <c r="E3287" i="1"/>
  <c r="F3284" i="1"/>
  <c r="E3284" i="1"/>
  <c r="F3283" i="1"/>
  <c r="E3283" i="1"/>
  <c r="F3282" i="1"/>
  <c r="E3282" i="1"/>
  <c r="F3277" i="1"/>
  <c r="E3277" i="1"/>
  <c r="F3269" i="1"/>
  <c r="E3269" i="1"/>
  <c r="F3265" i="1"/>
  <c r="E3265" i="1"/>
  <c r="F3261" i="1"/>
  <c r="E3261" i="1"/>
  <c r="F3260" i="1"/>
  <c r="E3260" i="1"/>
  <c r="F3253" i="1"/>
  <c r="E3253" i="1"/>
  <c r="F3250" i="1"/>
  <c r="E3250" i="1"/>
  <c r="F3249" i="1"/>
  <c r="E3249" i="1"/>
  <c r="F3245" i="1"/>
  <c r="E3245" i="1"/>
  <c r="F3239" i="1"/>
  <c r="E3239" i="1"/>
  <c r="F3234" i="1"/>
  <c r="E3234" i="1"/>
  <c r="F3233" i="1"/>
  <c r="E3233" i="1"/>
  <c r="F3232" i="1"/>
  <c r="E3232" i="1"/>
  <c r="F3229" i="1"/>
  <c r="E3229" i="1"/>
  <c r="F3218" i="1"/>
  <c r="E3218" i="1"/>
  <c r="F3214" i="1"/>
  <c r="E3214" i="1"/>
  <c r="F3211" i="1"/>
  <c r="E3211" i="1"/>
  <c r="F3197" i="1"/>
  <c r="E3197" i="1"/>
  <c r="F3193" i="1"/>
  <c r="E3193" i="1"/>
  <c r="F3192" i="1"/>
  <c r="E3192" i="1"/>
  <c r="F3190" i="1"/>
  <c r="E3190" i="1"/>
  <c r="F3169" i="1"/>
  <c r="E3169" i="1"/>
  <c r="F3166" i="1"/>
  <c r="E3166" i="1"/>
  <c r="F3165" i="1"/>
  <c r="E3165" i="1"/>
  <c r="F3139" i="1"/>
  <c r="E3139" i="1"/>
  <c r="F3130" i="1"/>
  <c r="E3130" i="1"/>
  <c r="F3125" i="1"/>
  <c r="E3125" i="1"/>
  <c r="F3124" i="1"/>
  <c r="E3124" i="1"/>
  <c r="F3117" i="1"/>
  <c r="E3117" i="1"/>
  <c r="F3115" i="1"/>
  <c r="E3115" i="1"/>
  <c r="F3113" i="1"/>
  <c r="E3113" i="1"/>
  <c r="F3093" i="1"/>
  <c r="E3093" i="1"/>
  <c r="F3092" i="1"/>
  <c r="E3092" i="1"/>
  <c r="F3091" i="1"/>
  <c r="E3091" i="1"/>
  <c r="F3064" i="1"/>
  <c r="E3064" i="1"/>
  <c r="F3062" i="1"/>
  <c r="E3062" i="1"/>
  <c r="F3049" i="1"/>
  <c r="E3049" i="1"/>
  <c r="F3038" i="1"/>
  <c r="E3038" i="1"/>
  <c r="F3032" i="1"/>
  <c r="E3032" i="1"/>
  <c r="F3013" i="1"/>
  <c r="E3013" i="1"/>
  <c r="F3010" i="1"/>
  <c r="E3010" i="1"/>
  <c r="F3003" i="1"/>
  <c r="E3003" i="1"/>
  <c r="F2997" i="1"/>
  <c r="E2997" i="1"/>
  <c r="F2987" i="1"/>
  <c r="E2987" i="1"/>
  <c r="F2967" i="1"/>
  <c r="E2967" i="1"/>
  <c r="F2965" i="1"/>
  <c r="E2965" i="1"/>
  <c r="F2947" i="1"/>
  <c r="E2947" i="1"/>
  <c r="F2917" i="1"/>
  <c r="E2917" i="1"/>
  <c r="F2916" i="1"/>
  <c r="E2916" i="1"/>
  <c r="F2915" i="1"/>
  <c r="E2915" i="1"/>
  <c r="F2914" i="1"/>
  <c r="E2914" i="1"/>
  <c r="F2910" i="1"/>
  <c r="E2910" i="1"/>
  <c r="F2909" i="1"/>
  <c r="E2909" i="1"/>
  <c r="F2905" i="1"/>
  <c r="E2905" i="1"/>
  <c r="F2903" i="1"/>
  <c r="E2903" i="1"/>
  <c r="F2898" i="1"/>
  <c r="E2898" i="1"/>
  <c r="F2896" i="1"/>
  <c r="E2896" i="1"/>
  <c r="F2883" i="1"/>
  <c r="E2883" i="1"/>
  <c r="F2881" i="1"/>
  <c r="E2881" i="1"/>
  <c r="F2870" i="1"/>
  <c r="E2870" i="1"/>
  <c r="F2866" i="1"/>
  <c r="E2866" i="1"/>
  <c r="F2832" i="1"/>
  <c r="E2832" i="1"/>
  <c r="F2807" i="1"/>
  <c r="E2807" i="1"/>
  <c r="F2800" i="1"/>
  <c r="E2800" i="1"/>
  <c r="F2796" i="1"/>
  <c r="E2796" i="1"/>
  <c r="F2793" i="1"/>
  <c r="E2793" i="1"/>
  <c r="F2780" i="1"/>
  <c r="E2780" i="1"/>
  <c r="F2776" i="1"/>
  <c r="E2776" i="1"/>
  <c r="F2775" i="1"/>
  <c r="E2775" i="1"/>
  <c r="F2757" i="1"/>
  <c r="E2757" i="1"/>
  <c r="F2740" i="1"/>
  <c r="E2740" i="1"/>
  <c r="F2739" i="1"/>
  <c r="E2739" i="1"/>
  <c r="F2731" i="1"/>
  <c r="E2731" i="1"/>
  <c r="F2727" i="1"/>
  <c r="E2727" i="1"/>
  <c r="F2709" i="1"/>
  <c r="E2709" i="1"/>
  <c r="F2704" i="1"/>
  <c r="E2704" i="1"/>
  <c r="F2702" i="1"/>
  <c r="E2702" i="1"/>
  <c r="F2697" i="1"/>
  <c r="E2697" i="1"/>
  <c r="F2694" i="1"/>
  <c r="E2694" i="1"/>
  <c r="F2693" i="1"/>
  <c r="E2693" i="1"/>
  <c r="F2692" i="1"/>
  <c r="E2692" i="1"/>
  <c r="F2690" i="1"/>
  <c r="E2690" i="1"/>
  <c r="F2648" i="1"/>
  <c r="E2648" i="1"/>
  <c r="F2642" i="1"/>
  <c r="E2642" i="1"/>
  <c r="F2637" i="1"/>
  <c r="E2637" i="1"/>
  <c r="F2632" i="1"/>
  <c r="E2632" i="1"/>
  <c r="F2631" i="1"/>
  <c r="E2631" i="1"/>
  <c r="F2612" i="1"/>
  <c r="E2612" i="1"/>
  <c r="F2608" i="1"/>
  <c r="E2608" i="1"/>
  <c r="F2586" i="1"/>
  <c r="E2586" i="1"/>
  <c r="F2579" i="1"/>
  <c r="E2579" i="1"/>
  <c r="F2578" i="1"/>
  <c r="E2578" i="1"/>
  <c r="F2577" i="1"/>
  <c r="E2577" i="1"/>
  <c r="F2573" i="1"/>
  <c r="E2573" i="1"/>
  <c r="F2569" i="1"/>
  <c r="E2569" i="1"/>
  <c r="F2568" i="1"/>
  <c r="E2568" i="1"/>
  <c r="F2566" i="1"/>
  <c r="E2566" i="1"/>
  <c r="F2559" i="1"/>
  <c r="E2559" i="1"/>
  <c r="F2555" i="1"/>
  <c r="E2555" i="1"/>
  <c r="F2552" i="1"/>
  <c r="E2552" i="1"/>
  <c r="F2548" i="1"/>
  <c r="E2548" i="1"/>
  <c r="F2545" i="1"/>
  <c r="E2545" i="1"/>
  <c r="F2543" i="1"/>
  <c r="E2543" i="1"/>
  <c r="F2541" i="1"/>
  <c r="E2541" i="1"/>
  <c r="F2539" i="1"/>
  <c r="E2539" i="1"/>
  <c r="F2538" i="1"/>
  <c r="E2538" i="1"/>
  <c r="F2536" i="1"/>
  <c r="E2536" i="1"/>
  <c r="F2535" i="1"/>
  <c r="E2535" i="1"/>
  <c r="F2534" i="1"/>
  <c r="E2534" i="1"/>
  <c r="F2531" i="1"/>
  <c r="E2531" i="1"/>
  <c r="F2528" i="1"/>
  <c r="E2528" i="1"/>
  <c r="F2527" i="1"/>
  <c r="E2527" i="1"/>
  <c r="F2526" i="1"/>
  <c r="E2526" i="1"/>
  <c r="F2524" i="1"/>
  <c r="E2524" i="1"/>
  <c r="F2523" i="1"/>
  <c r="E2523" i="1"/>
  <c r="F2522" i="1"/>
  <c r="E2522" i="1"/>
  <c r="F2519" i="1"/>
  <c r="E2519" i="1"/>
  <c r="F2505" i="1"/>
  <c r="E2505" i="1"/>
  <c r="F2496" i="1"/>
  <c r="E2496" i="1"/>
  <c r="F2495" i="1"/>
  <c r="E2495" i="1"/>
  <c r="F2494" i="1"/>
  <c r="E2494" i="1"/>
  <c r="F2452" i="1"/>
  <c r="E2452" i="1"/>
  <c r="F2410" i="1"/>
  <c r="E2410" i="1"/>
  <c r="F2400" i="1"/>
  <c r="E2400" i="1"/>
  <c r="F2399" i="1"/>
  <c r="E2399" i="1"/>
  <c r="F2394" i="1"/>
  <c r="E2394" i="1"/>
  <c r="F2393" i="1"/>
  <c r="E2393" i="1"/>
  <c r="F2391" i="1"/>
  <c r="E2391" i="1"/>
  <c r="F2388" i="1"/>
  <c r="E2388" i="1"/>
  <c r="F2385" i="1"/>
  <c r="E2385" i="1"/>
  <c r="F2381" i="1"/>
  <c r="E2381" i="1"/>
  <c r="F2374" i="1"/>
  <c r="E2374" i="1"/>
  <c r="F2371" i="1"/>
  <c r="E2371" i="1"/>
  <c r="F2368" i="1"/>
  <c r="E2368" i="1"/>
  <c r="F2363" i="1"/>
  <c r="E2363" i="1"/>
  <c r="F2361" i="1"/>
  <c r="E2361" i="1"/>
  <c r="F2360" i="1"/>
  <c r="E2360" i="1"/>
  <c r="F2359" i="1"/>
  <c r="E2359" i="1"/>
  <c r="F2358" i="1"/>
  <c r="E2358" i="1"/>
  <c r="F2350" i="1"/>
  <c r="E2350" i="1"/>
  <c r="F2344" i="1"/>
  <c r="E2344" i="1"/>
  <c r="F2326" i="1"/>
  <c r="E2326" i="1"/>
  <c r="F2323" i="1"/>
  <c r="E2323" i="1"/>
  <c r="F2318" i="1"/>
  <c r="E2318" i="1"/>
  <c r="F2317" i="1"/>
  <c r="E2317" i="1"/>
  <c r="F2316" i="1"/>
  <c r="E2316" i="1"/>
  <c r="F2314" i="1"/>
  <c r="E2314" i="1"/>
  <c r="F2313" i="1"/>
  <c r="E2313" i="1"/>
  <c r="F2312" i="1"/>
  <c r="E2312" i="1"/>
  <c r="F2310" i="1"/>
  <c r="E2310" i="1"/>
  <c r="F2309" i="1"/>
  <c r="E2309" i="1"/>
  <c r="F2308" i="1"/>
  <c r="E2308" i="1"/>
  <c r="F2307" i="1"/>
  <c r="E2307" i="1"/>
  <c r="F2304" i="1"/>
  <c r="E2304" i="1"/>
  <c r="F2303" i="1"/>
  <c r="E2303" i="1"/>
  <c r="F2302" i="1"/>
  <c r="E2302" i="1"/>
  <c r="F2299" i="1"/>
  <c r="E2299" i="1"/>
  <c r="F2288" i="1"/>
  <c r="E2288" i="1"/>
  <c r="F2287" i="1"/>
  <c r="E2287" i="1"/>
  <c r="F2282" i="1"/>
  <c r="E2282" i="1"/>
  <c r="F2276" i="1"/>
  <c r="E2276" i="1"/>
  <c r="F2273" i="1"/>
  <c r="E2273" i="1"/>
  <c r="F2270" i="1"/>
  <c r="E2270" i="1"/>
  <c r="F2266" i="1"/>
  <c r="E2266" i="1"/>
  <c r="F2221" i="1"/>
  <c r="E2221" i="1"/>
  <c r="F2202" i="1"/>
  <c r="E2202" i="1"/>
  <c r="F2178" i="1"/>
  <c r="E2178" i="1"/>
  <c r="F2176" i="1"/>
  <c r="E2176" i="1"/>
  <c r="F2175" i="1"/>
  <c r="E2175" i="1"/>
  <c r="F2168" i="1"/>
  <c r="E2168" i="1"/>
  <c r="F2148" i="1"/>
  <c r="E2148" i="1"/>
  <c r="F2143" i="1"/>
  <c r="E2143" i="1"/>
  <c r="F2136" i="1"/>
  <c r="E2136" i="1"/>
  <c r="F2135" i="1"/>
  <c r="E2135" i="1"/>
  <c r="F2133" i="1"/>
  <c r="E2133" i="1"/>
  <c r="F2132" i="1"/>
  <c r="E2132" i="1"/>
  <c r="F2131" i="1"/>
  <c r="E2131" i="1"/>
  <c r="F2130" i="1"/>
  <c r="E2130" i="1"/>
  <c r="F2122" i="1"/>
  <c r="E2122" i="1"/>
  <c r="F2116" i="1"/>
  <c r="E2116" i="1"/>
  <c r="F2113" i="1"/>
  <c r="E2113" i="1"/>
  <c r="F2110" i="1"/>
  <c r="E2110" i="1"/>
  <c r="F2100" i="1"/>
  <c r="E2100" i="1"/>
  <c r="F2097" i="1"/>
  <c r="E2097" i="1"/>
  <c r="F2096" i="1"/>
  <c r="E2096" i="1"/>
  <c r="F2092" i="1"/>
  <c r="E2092" i="1"/>
  <c r="F2091" i="1"/>
  <c r="E2091" i="1"/>
  <c r="F2090" i="1"/>
  <c r="E2090" i="1"/>
  <c r="F2089" i="1"/>
  <c r="E2089" i="1"/>
  <c r="F2081" i="1"/>
  <c r="E2081" i="1"/>
  <c r="F2069" i="1"/>
  <c r="E2069" i="1"/>
  <c r="F2059" i="1"/>
  <c r="E2059" i="1"/>
  <c r="F2055" i="1"/>
  <c r="E2055" i="1"/>
  <c r="F2053" i="1"/>
  <c r="E2053" i="1"/>
  <c r="F2050" i="1"/>
  <c r="E2050" i="1"/>
  <c r="F2044" i="1"/>
  <c r="E2044" i="1"/>
  <c r="F2043" i="1"/>
  <c r="E2043" i="1"/>
  <c r="F2040" i="1"/>
  <c r="E2040" i="1"/>
  <c r="F2039" i="1"/>
  <c r="E2039" i="1"/>
  <c r="F2037" i="1"/>
  <c r="E2037" i="1"/>
  <c r="F2036" i="1"/>
  <c r="E2036" i="1"/>
  <c r="F2034" i="1"/>
  <c r="E2034" i="1"/>
  <c r="F2033" i="1"/>
  <c r="E2033" i="1"/>
  <c r="F2030" i="1"/>
  <c r="E2030" i="1"/>
  <c r="F2027" i="1"/>
  <c r="E2027" i="1"/>
  <c r="F2024" i="1"/>
  <c r="E2024" i="1"/>
  <c r="F2022" i="1"/>
  <c r="E2022" i="1"/>
  <c r="F2021" i="1"/>
  <c r="E2021" i="1"/>
  <c r="F2017" i="1"/>
  <c r="E2017" i="1"/>
  <c r="F2016" i="1"/>
  <c r="E2016" i="1"/>
  <c r="F2013" i="1"/>
  <c r="E2013" i="1"/>
  <c r="F2012" i="1"/>
  <c r="E2012" i="1"/>
  <c r="F2010" i="1"/>
  <c r="E2010" i="1"/>
  <c r="F2009" i="1"/>
  <c r="E2009" i="1"/>
  <c r="F2002" i="1"/>
  <c r="E2002" i="1"/>
  <c r="F2001" i="1"/>
  <c r="E2001" i="1"/>
  <c r="F1999" i="1"/>
  <c r="E1999" i="1"/>
  <c r="F1998" i="1"/>
  <c r="E1998" i="1"/>
  <c r="F1996" i="1"/>
  <c r="E1996" i="1"/>
  <c r="F1984" i="1"/>
  <c r="E1984" i="1"/>
  <c r="F1970" i="1"/>
  <c r="E1970" i="1"/>
  <c r="F1967" i="1"/>
  <c r="E1967" i="1"/>
  <c r="F1966" i="1"/>
  <c r="E1966" i="1"/>
  <c r="F1961" i="1"/>
  <c r="E1961" i="1"/>
  <c r="F1960" i="1"/>
  <c r="E1960" i="1"/>
  <c r="F1959" i="1"/>
  <c r="E1959" i="1"/>
  <c r="F1956" i="1"/>
  <c r="E1956" i="1"/>
  <c r="F1943" i="1"/>
  <c r="E1943" i="1"/>
  <c r="F1933" i="1"/>
  <c r="E1933" i="1"/>
  <c r="F1931" i="1"/>
  <c r="E1931" i="1"/>
  <c r="F1910" i="1"/>
  <c r="E1910" i="1"/>
  <c r="F1906" i="1"/>
  <c r="E1906" i="1"/>
  <c r="F1905" i="1"/>
  <c r="E1905" i="1"/>
  <c r="F1895" i="1"/>
  <c r="E1895" i="1"/>
  <c r="F1893" i="1"/>
  <c r="E1893" i="1"/>
  <c r="F1892" i="1"/>
  <c r="E1892" i="1"/>
  <c r="F1884" i="1"/>
  <c r="E1884" i="1"/>
  <c r="F1882" i="1"/>
  <c r="E1882" i="1"/>
  <c r="F1879" i="1"/>
  <c r="E1879" i="1"/>
  <c r="F1877" i="1"/>
  <c r="E1877" i="1"/>
  <c r="F1876" i="1"/>
  <c r="E1876" i="1"/>
  <c r="F1875" i="1"/>
  <c r="E1875" i="1"/>
  <c r="F1874" i="1"/>
  <c r="E1874" i="1"/>
  <c r="F1873" i="1"/>
  <c r="E1873" i="1"/>
  <c r="F1869" i="1"/>
  <c r="E1869" i="1"/>
  <c r="F1868" i="1"/>
  <c r="E1868" i="1"/>
  <c r="F1865" i="1"/>
  <c r="E1865" i="1"/>
  <c r="F1864" i="1"/>
  <c r="E1864" i="1"/>
  <c r="F1863" i="1"/>
  <c r="E1863" i="1"/>
  <c r="F1862" i="1"/>
  <c r="E1862" i="1"/>
  <c r="F1859" i="1"/>
  <c r="E1859" i="1"/>
  <c r="F1856" i="1"/>
  <c r="E1856" i="1"/>
  <c r="F1853" i="1"/>
  <c r="E1853" i="1"/>
  <c r="F1852" i="1"/>
  <c r="E1852" i="1"/>
  <c r="F1849" i="1"/>
  <c r="E1849" i="1"/>
  <c r="F1847" i="1"/>
  <c r="E1847" i="1"/>
  <c r="F1843" i="1"/>
  <c r="E1843" i="1"/>
  <c r="F1839" i="1"/>
  <c r="E1839" i="1"/>
  <c r="F1837" i="1"/>
  <c r="E1837" i="1"/>
  <c r="F1832" i="1"/>
  <c r="E1832" i="1"/>
  <c r="F1830" i="1"/>
  <c r="E1830" i="1"/>
  <c r="F1829" i="1"/>
  <c r="E1829" i="1"/>
  <c r="F1828" i="1"/>
  <c r="E1828" i="1"/>
  <c r="F1826" i="1"/>
  <c r="E1826" i="1"/>
  <c r="F1825" i="1"/>
  <c r="E1825" i="1"/>
  <c r="F1823" i="1"/>
  <c r="E1823" i="1"/>
  <c r="F1821" i="1"/>
  <c r="E1821" i="1"/>
  <c r="F1820" i="1"/>
  <c r="E1820" i="1"/>
  <c r="F1819" i="1"/>
  <c r="E1819" i="1"/>
  <c r="F1817" i="1"/>
  <c r="E1817" i="1"/>
  <c r="F1816" i="1"/>
  <c r="E1816" i="1"/>
  <c r="F1815" i="1"/>
  <c r="E1815" i="1"/>
  <c r="F1814" i="1"/>
  <c r="E1814" i="1"/>
  <c r="F1813" i="1"/>
  <c r="E1813" i="1"/>
  <c r="F1810" i="1"/>
  <c r="E1810" i="1"/>
  <c r="F1809" i="1"/>
  <c r="E1809" i="1"/>
  <c r="F1808" i="1"/>
  <c r="E1808" i="1"/>
  <c r="F1807" i="1"/>
  <c r="E1807" i="1"/>
  <c r="F1805" i="1"/>
  <c r="E1805" i="1"/>
  <c r="F1804" i="1"/>
  <c r="E1804" i="1"/>
  <c r="F1801" i="1"/>
  <c r="E1801" i="1"/>
  <c r="F1797" i="1"/>
  <c r="E1797" i="1"/>
  <c r="F1795" i="1"/>
  <c r="E1795" i="1"/>
  <c r="F1794" i="1"/>
  <c r="E1794" i="1"/>
  <c r="F1792" i="1"/>
  <c r="E1792" i="1"/>
  <c r="F1789" i="1"/>
  <c r="E1789" i="1"/>
  <c r="F1787" i="1"/>
  <c r="E1787" i="1"/>
  <c r="F1786" i="1"/>
  <c r="E1786" i="1"/>
  <c r="F1785" i="1"/>
  <c r="E1785" i="1"/>
  <c r="F1784" i="1"/>
  <c r="E1784" i="1"/>
  <c r="F1783" i="1"/>
  <c r="E1783" i="1"/>
  <c r="F1782" i="1"/>
  <c r="E1782" i="1"/>
  <c r="F1781" i="1"/>
  <c r="E1781" i="1"/>
  <c r="F1777" i="1"/>
  <c r="E1777" i="1"/>
  <c r="F1776" i="1"/>
  <c r="E1776" i="1"/>
  <c r="F1775" i="1"/>
  <c r="E1775" i="1"/>
  <c r="F1772" i="1"/>
  <c r="E1772" i="1"/>
  <c r="F1770" i="1"/>
  <c r="E1770" i="1"/>
  <c r="F1768" i="1"/>
  <c r="E1768" i="1"/>
  <c r="F1764" i="1"/>
  <c r="E1764" i="1"/>
  <c r="F1752" i="1"/>
  <c r="E1752" i="1"/>
  <c r="F1746" i="1"/>
  <c r="E1746" i="1"/>
  <c r="F1716" i="1"/>
  <c r="E1716" i="1"/>
  <c r="F1714" i="1"/>
  <c r="E1714" i="1"/>
  <c r="F1711" i="1"/>
  <c r="E1711" i="1"/>
  <c r="F1687" i="1"/>
  <c r="E1687" i="1"/>
  <c r="F1681" i="1"/>
  <c r="E1681" i="1"/>
  <c r="F1678" i="1"/>
  <c r="E1678" i="1"/>
  <c r="F1671" i="1"/>
  <c r="E1671" i="1"/>
  <c r="F1669" i="1"/>
  <c r="E1669" i="1"/>
  <c r="F1668" i="1"/>
  <c r="E1668" i="1"/>
  <c r="F1666" i="1"/>
  <c r="E1666" i="1"/>
  <c r="F1665" i="1"/>
  <c r="E1665" i="1"/>
  <c r="F1647" i="1"/>
  <c r="E1647" i="1"/>
  <c r="F1643" i="1"/>
  <c r="E1643" i="1"/>
  <c r="F1637" i="1"/>
  <c r="E1637" i="1"/>
  <c r="F1634" i="1"/>
  <c r="E1634" i="1"/>
  <c r="F1631" i="1"/>
  <c r="E1631" i="1"/>
  <c r="F1627" i="1"/>
  <c r="E1627" i="1"/>
  <c r="F1618" i="1"/>
  <c r="E1618" i="1"/>
  <c r="F1603" i="1"/>
  <c r="E1603" i="1"/>
  <c r="F1569" i="1"/>
  <c r="E1569" i="1"/>
  <c r="F1564" i="1"/>
  <c r="E1564" i="1"/>
  <c r="F1549" i="1"/>
  <c r="E1549" i="1"/>
  <c r="F1539" i="1"/>
  <c r="E1539" i="1"/>
  <c r="F1529" i="1"/>
  <c r="E1529" i="1"/>
  <c r="F1507" i="1"/>
  <c r="E1507" i="1"/>
  <c r="F1500" i="1"/>
  <c r="E1500" i="1"/>
  <c r="F1497" i="1"/>
  <c r="E1497" i="1"/>
  <c r="F1477" i="1"/>
  <c r="E1477" i="1"/>
  <c r="F1467" i="1"/>
  <c r="E1467" i="1"/>
  <c r="F1464" i="1"/>
  <c r="E1464" i="1"/>
  <c r="F1463" i="1"/>
  <c r="E1463" i="1"/>
  <c r="F1462" i="1"/>
  <c r="E1462" i="1"/>
  <c r="F1461" i="1"/>
  <c r="E1461" i="1"/>
  <c r="F1460" i="1"/>
  <c r="E1460" i="1"/>
  <c r="F1459" i="1"/>
  <c r="E1459" i="1"/>
  <c r="F1458" i="1"/>
  <c r="E1458" i="1"/>
  <c r="F1457" i="1"/>
  <c r="E1457" i="1"/>
  <c r="F1456" i="1"/>
  <c r="E1456" i="1"/>
  <c r="F1454" i="1"/>
  <c r="E1454" i="1"/>
  <c r="F1441" i="1"/>
  <c r="E1441" i="1"/>
  <c r="F1428" i="1"/>
  <c r="E1428" i="1"/>
  <c r="F1421" i="1"/>
  <c r="E1421" i="1"/>
  <c r="F1401" i="1"/>
  <c r="E1401" i="1"/>
  <c r="F1389" i="1"/>
  <c r="E1389" i="1"/>
  <c r="F1388" i="1"/>
  <c r="E1388" i="1"/>
  <c r="F1387" i="1"/>
  <c r="E1387" i="1"/>
  <c r="F1386" i="1"/>
  <c r="E1386" i="1"/>
  <c r="F1385" i="1"/>
  <c r="E1385" i="1"/>
  <c r="F1384" i="1"/>
  <c r="E1384" i="1"/>
  <c r="F1376" i="1"/>
  <c r="E1376" i="1"/>
  <c r="F1350" i="1"/>
  <c r="E1350" i="1"/>
  <c r="F1344" i="1"/>
  <c r="E1344" i="1"/>
  <c r="F1340" i="1"/>
  <c r="E1340" i="1"/>
  <c r="F1338" i="1"/>
  <c r="E1338" i="1"/>
  <c r="F1337" i="1"/>
  <c r="E1337" i="1"/>
  <c r="F1336" i="1"/>
  <c r="E1336" i="1"/>
  <c r="F1333" i="1"/>
  <c r="E1333" i="1"/>
  <c r="F1332" i="1"/>
  <c r="E1332" i="1"/>
  <c r="F1331" i="1"/>
  <c r="E1331" i="1"/>
  <c r="F1330" i="1"/>
  <c r="E1330" i="1"/>
  <c r="F1329" i="1"/>
  <c r="E1329" i="1"/>
  <c r="F1322" i="1"/>
  <c r="E1322" i="1"/>
  <c r="F1319" i="1"/>
  <c r="E1319" i="1"/>
  <c r="F1317" i="1"/>
  <c r="E1317" i="1"/>
  <c r="F1316" i="1"/>
  <c r="E1316" i="1"/>
  <c r="F1315" i="1"/>
  <c r="E1315" i="1"/>
  <c r="F1312" i="1"/>
  <c r="E1312" i="1"/>
  <c r="F1311" i="1"/>
  <c r="E1311" i="1"/>
  <c r="F1308" i="1"/>
  <c r="E1308" i="1"/>
  <c r="F1306" i="1"/>
  <c r="E1306" i="1"/>
  <c r="F1303" i="1"/>
  <c r="E1303" i="1"/>
  <c r="F1300" i="1"/>
  <c r="E1300" i="1"/>
  <c r="F1297" i="1"/>
  <c r="E1297" i="1"/>
  <c r="F1296" i="1"/>
  <c r="E1296" i="1"/>
  <c r="F1295" i="1"/>
  <c r="E1295" i="1"/>
  <c r="F1293" i="1"/>
  <c r="E1293" i="1"/>
  <c r="F1291" i="1"/>
  <c r="E1291" i="1"/>
  <c r="F1289" i="1"/>
  <c r="E1289" i="1"/>
  <c r="F1285" i="1"/>
  <c r="E1285" i="1"/>
  <c r="F1284" i="1"/>
  <c r="E1284" i="1"/>
  <c r="F1279" i="1"/>
  <c r="E1279" i="1"/>
  <c r="F1278" i="1"/>
  <c r="E1278" i="1"/>
  <c r="F1277" i="1"/>
  <c r="E1277" i="1"/>
  <c r="F1276" i="1"/>
  <c r="E1276" i="1"/>
  <c r="F1271" i="1"/>
  <c r="E1271" i="1"/>
  <c r="F1270" i="1"/>
  <c r="E1270" i="1"/>
  <c r="F1269" i="1"/>
  <c r="E1269" i="1"/>
  <c r="F1268" i="1"/>
  <c r="E1268" i="1"/>
  <c r="F1267" i="1"/>
  <c r="E1267" i="1"/>
  <c r="F1260" i="1"/>
  <c r="E1260" i="1"/>
  <c r="F1259" i="1"/>
  <c r="E1259" i="1"/>
  <c r="F1258" i="1"/>
  <c r="E1258" i="1"/>
  <c r="F1245" i="1"/>
  <c r="E1245" i="1"/>
  <c r="F1237" i="1"/>
  <c r="E1237" i="1"/>
  <c r="F1232" i="1"/>
  <c r="E1232" i="1"/>
  <c r="F1231" i="1"/>
  <c r="E1231" i="1"/>
  <c r="F1230" i="1"/>
  <c r="E1230" i="1"/>
  <c r="F1229" i="1"/>
  <c r="E1229" i="1"/>
  <c r="F1227" i="1"/>
  <c r="E1227" i="1"/>
  <c r="F1225" i="1"/>
  <c r="E1225" i="1"/>
  <c r="F1222" i="1"/>
  <c r="E1222" i="1"/>
  <c r="F1221" i="1"/>
  <c r="E1221" i="1"/>
  <c r="F1220" i="1"/>
  <c r="E1220" i="1"/>
  <c r="F1219" i="1"/>
  <c r="E1219" i="1"/>
  <c r="F1216" i="1"/>
  <c r="E1216" i="1"/>
  <c r="F1212" i="1"/>
  <c r="E1212" i="1"/>
  <c r="F1210" i="1"/>
  <c r="E1210" i="1"/>
  <c r="F1209" i="1"/>
  <c r="E1209" i="1"/>
  <c r="F1206" i="1"/>
  <c r="E1206" i="1"/>
  <c r="F1205" i="1"/>
  <c r="E1205" i="1"/>
  <c r="F1201" i="1"/>
  <c r="E1201" i="1"/>
  <c r="F1198" i="1"/>
  <c r="E1198" i="1"/>
  <c r="F1194" i="1"/>
  <c r="E1194" i="1"/>
  <c r="F1193" i="1"/>
  <c r="E1193" i="1"/>
  <c r="F1192" i="1"/>
  <c r="E1192" i="1"/>
  <c r="F1189" i="1"/>
  <c r="E1189" i="1"/>
  <c r="F1180" i="1"/>
  <c r="E1180" i="1"/>
  <c r="F1178" i="1"/>
  <c r="E1178" i="1"/>
  <c r="F1176" i="1"/>
  <c r="E1176" i="1"/>
  <c r="F1175" i="1"/>
  <c r="E1175" i="1"/>
  <c r="F1168" i="1"/>
  <c r="E1168" i="1"/>
  <c r="F1159" i="1"/>
  <c r="E1159" i="1"/>
  <c r="F1140" i="1"/>
  <c r="E1140" i="1"/>
  <c r="F1135" i="1"/>
  <c r="E1135" i="1"/>
  <c r="F1133" i="1"/>
  <c r="E1133" i="1"/>
  <c r="F1120" i="1"/>
  <c r="E1120" i="1"/>
  <c r="F1118" i="1"/>
  <c r="E1118" i="1"/>
  <c r="F1109" i="1"/>
  <c r="E1109" i="1"/>
  <c r="F1101" i="1"/>
  <c r="E1101" i="1"/>
  <c r="F1099" i="1"/>
  <c r="E1099" i="1"/>
  <c r="F1098" i="1"/>
  <c r="E1098" i="1"/>
  <c r="F1086" i="1"/>
  <c r="E1086" i="1"/>
  <c r="F1085" i="1"/>
  <c r="E1085" i="1"/>
  <c r="F1084" i="1"/>
  <c r="E1084" i="1"/>
  <c r="F1078" i="1"/>
  <c r="E1078" i="1"/>
  <c r="F1071" i="1"/>
  <c r="E1071" i="1"/>
  <c r="F1064" i="1"/>
  <c r="E1064" i="1"/>
  <c r="F1063" i="1"/>
  <c r="E1063" i="1"/>
  <c r="F1055" i="1"/>
  <c r="E1055" i="1"/>
  <c r="F1053" i="1"/>
  <c r="E1053" i="1"/>
  <c r="F1050" i="1"/>
  <c r="E1050" i="1"/>
  <c r="F1044" i="1"/>
  <c r="E1044" i="1"/>
  <c r="F1028" i="1"/>
  <c r="E1028" i="1"/>
  <c r="F1027" i="1"/>
  <c r="E1027" i="1"/>
  <c r="F1026" i="1"/>
  <c r="E1026" i="1"/>
  <c r="F1017" i="1"/>
  <c r="E1017" i="1"/>
  <c r="F1012" i="1"/>
  <c r="E1012" i="1"/>
  <c r="F1011" i="1"/>
  <c r="E1011" i="1"/>
  <c r="F1010" i="1"/>
  <c r="E1010" i="1"/>
  <c r="F1009" i="1"/>
  <c r="E1009" i="1"/>
  <c r="F1008" i="1"/>
  <c r="E1008" i="1"/>
  <c r="F1007" i="1"/>
  <c r="E1007" i="1"/>
  <c r="F1006" i="1"/>
  <c r="E1006" i="1"/>
  <c r="F1003" i="1"/>
  <c r="E1003" i="1"/>
  <c r="F1000" i="1"/>
  <c r="E1000" i="1"/>
  <c r="F998" i="1"/>
  <c r="E998" i="1"/>
  <c r="F997" i="1"/>
  <c r="E997" i="1"/>
  <c r="F996" i="1"/>
  <c r="E996" i="1"/>
  <c r="F995" i="1"/>
  <c r="E995" i="1"/>
  <c r="F994" i="1"/>
  <c r="E994" i="1"/>
  <c r="F993" i="1"/>
  <c r="E993" i="1"/>
  <c r="F992" i="1"/>
  <c r="E992" i="1"/>
  <c r="F991" i="1"/>
  <c r="E991" i="1"/>
  <c r="F990" i="1"/>
  <c r="E990" i="1"/>
  <c r="F989" i="1"/>
  <c r="E989" i="1"/>
  <c r="F988" i="1"/>
  <c r="E988" i="1"/>
  <c r="F983" i="1"/>
  <c r="E983" i="1"/>
  <c r="F982" i="1"/>
  <c r="E982" i="1"/>
  <c r="F981" i="1"/>
  <c r="E981" i="1"/>
  <c r="F979" i="1"/>
  <c r="E979" i="1"/>
  <c r="F976" i="1"/>
  <c r="E976" i="1"/>
  <c r="F975" i="1"/>
  <c r="E975" i="1"/>
  <c r="F972" i="1"/>
  <c r="E972" i="1"/>
  <c r="F970" i="1"/>
  <c r="E970" i="1"/>
  <c r="F967" i="1"/>
  <c r="E967" i="1"/>
  <c r="F965" i="1"/>
  <c r="E965" i="1"/>
  <c r="F962" i="1"/>
  <c r="E962" i="1"/>
  <c r="F961" i="1"/>
  <c r="E961" i="1"/>
  <c r="F960" i="1"/>
  <c r="E960" i="1"/>
  <c r="F959" i="1"/>
  <c r="E959" i="1"/>
  <c r="F958" i="1"/>
  <c r="E958" i="1"/>
  <c r="F957" i="1"/>
  <c r="E957" i="1"/>
  <c r="F956" i="1"/>
  <c r="E956" i="1"/>
  <c r="F955" i="1"/>
  <c r="E955" i="1"/>
  <c r="F954" i="1"/>
  <c r="E954" i="1"/>
  <c r="F951" i="1"/>
  <c r="E951" i="1"/>
  <c r="F948" i="1"/>
  <c r="E948" i="1"/>
  <c r="F946" i="1"/>
  <c r="E946" i="1"/>
  <c r="F945" i="1"/>
  <c r="E945" i="1"/>
  <c r="F910" i="1"/>
  <c r="E910" i="1"/>
  <c r="F908" i="1"/>
  <c r="E908" i="1"/>
  <c r="F903" i="1"/>
  <c r="E903" i="1"/>
  <c r="F901" i="1"/>
  <c r="E901" i="1"/>
  <c r="F894" i="1"/>
  <c r="E894" i="1"/>
  <c r="F882" i="1"/>
  <c r="E882" i="1"/>
  <c r="F881" i="1"/>
  <c r="E881" i="1"/>
  <c r="F859" i="1"/>
  <c r="E859" i="1"/>
  <c r="F857" i="1"/>
  <c r="E857" i="1"/>
  <c r="F817" i="1"/>
  <c r="E817" i="1"/>
  <c r="F798" i="1"/>
  <c r="E798" i="1"/>
  <c r="F786" i="1"/>
  <c r="E786" i="1"/>
  <c r="F785" i="1"/>
  <c r="E785" i="1"/>
  <c r="F784" i="1"/>
  <c r="E784" i="1"/>
  <c r="F767" i="1"/>
  <c r="E767" i="1"/>
  <c r="F763" i="1"/>
  <c r="E763" i="1"/>
  <c r="F762" i="1"/>
  <c r="E762" i="1"/>
  <c r="F761" i="1"/>
  <c r="E761" i="1"/>
  <c r="F760" i="1"/>
  <c r="E760" i="1"/>
  <c r="F758" i="1"/>
  <c r="E758" i="1"/>
  <c r="F756" i="1"/>
  <c r="E756" i="1"/>
  <c r="F753" i="1"/>
  <c r="E753" i="1"/>
  <c r="F747" i="1"/>
  <c r="E747" i="1"/>
  <c r="F745" i="1"/>
  <c r="E745" i="1"/>
  <c r="F740" i="1"/>
  <c r="E740" i="1"/>
  <c r="F731" i="1"/>
  <c r="E731" i="1"/>
  <c r="F724" i="1"/>
  <c r="E724" i="1"/>
  <c r="F721" i="1"/>
  <c r="E721" i="1"/>
  <c r="F713" i="1"/>
  <c r="E713" i="1"/>
  <c r="F711" i="1"/>
  <c r="E711" i="1"/>
  <c r="F706" i="1"/>
  <c r="E706" i="1"/>
  <c r="F689" i="1"/>
  <c r="E689" i="1"/>
  <c r="F683" i="1"/>
  <c r="E683" i="1"/>
  <c r="F681" i="1"/>
  <c r="E681" i="1"/>
  <c r="F679" i="1"/>
  <c r="E679" i="1"/>
  <c r="F678" i="1"/>
  <c r="E678" i="1"/>
  <c r="F676" i="1"/>
  <c r="E676" i="1"/>
  <c r="F673" i="1"/>
  <c r="E673" i="1"/>
  <c r="F666" i="1"/>
  <c r="E666" i="1"/>
  <c r="F660" i="1"/>
  <c r="E660" i="1"/>
  <c r="F652" i="1"/>
  <c r="E652" i="1"/>
  <c r="F651" i="1"/>
  <c r="E651" i="1"/>
  <c r="F648" i="1"/>
  <c r="E648" i="1"/>
  <c r="F631" i="1"/>
  <c r="E631" i="1"/>
  <c r="F630" i="1"/>
  <c r="E630" i="1"/>
  <c r="F618" i="1"/>
  <c r="E618" i="1"/>
  <c r="F617" i="1"/>
  <c r="E617" i="1"/>
  <c r="F568" i="1"/>
  <c r="E568" i="1"/>
  <c r="F540" i="1"/>
  <c r="E540" i="1"/>
  <c r="F539" i="1"/>
  <c r="E539" i="1"/>
  <c r="F538" i="1"/>
  <c r="E538" i="1"/>
  <c r="F537" i="1"/>
  <c r="E537" i="1"/>
  <c r="F536" i="1"/>
  <c r="E536" i="1"/>
  <c r="F534" i="1"/>
  <c r="E534" i="1"/>
  <c r="F532" i="1"/>
  <c r="E532" i="1"/>
  <c r="F529" i="1"/>
  <c r="E529" i="1"/>
  <c r="F523" i="1"/>
  <c r="E523" i="1"/>
  <c r="F521" i="1"/>
  <c r="E521" i="1"/>
  <c r="F515" i="1"/>
  <c r="E515" i="1"/>
  <c r="F514" i="1"/>
  <c r="E514" i="1"/>
  <c r="F512" i="1"/>
  <c r="E512" i="1"/>
  <c r="F511" i="1"/>
  <c r="E511" i="1"/>
  <c r="F507" i="1"/>
  <c r="E507" i="1"/>
  <c r="F506" i="1"/>
  <c r="E506" i="1"/>
  <c r="F503" i="1"/>
  <c r="E503" i="1"/>
  <c r="F502" i="1"/>
  <c r="E502" i="1"/>
  <c r="F501" i="1"/>
  <c r="E501" i="1"/>
  <c r="F497" i="1"/>
  <c r="E497" i="1"/>
  <c r="F495" i="1"/>
  <c r="E495" i="1"/>
  <c r="F489" i="1"/>
  <c r="E489" i="1"/>
  <c r="F475" i="1"/>
  <c r="E475" i="1"/>
  <c r="F473" i="1"/>
  <c r="E473" i="1"/>
  <c r="F472" i="1"/>
  <c r="E472" i="1"/>
  <c r="F471" i="1"/>
  <c r="E471" i="1"/>
  <c r="F462" i="1"/>
  <c r="E462" i="1"/>
  <c r="F449" i="1"/>
  <c r="E449" i="1"/>
  <c r="F447" i="1"/>
  <c r="E447" i="1"/>
  <c r="F445" i="1"/>
  <c r="E445" i="1"/>
  <c r="F444" i="1"/>
  <c r="E444" i="1"/>
  <c r="F443" i="1"/>
  <c r="E443" i="1"/>
  <c r="F442" i="1"/>
  <c r="E442" i="1"/>
  <c r="F440" i="1"/>
  <c r="E440" i="1"/>
  <c r="F439" i="1"/>
  <c r="E439" i="1"/>
  <c r="F435" i="1"/>
  <c r="E435" i="1"/>
  <c r="F434" i="1"/>
  <c r="E434" i="1"/>
  <c r="F433" i="1"/>
  <c r="E433" i="1"/>
  <c r="F422" i="1"/>
  <c r="E422" i="1"/>
  <c r="F420" i="1"/>
  <c r="E420" i="1"/>
  <c r="F417" i="1"/>
  <c r="E417" i="1"/>
  <c r="F416" i="1"/>
  <c r="E416" i="1"/>
  <c r="F413" i="1"/>
  <c r="E413" i="1"/>
  <c r="F412" i="1"/>
  <c r="E412" i="1"/>
  <c r="F408" i="1"/>
  <c r="E408" i="1"/>
  <c r="F406" i="1"/>
  <c r="E406" i="1"/>
  <c r="F401" i="1"/>
  <c r="E401" i="1"/>
  <c r="F392" i="1"/>
  <c r="E392" i="1"/>
  <c r="F387" i="1"/>
  <c r="E387" i="1"/>
  <c r="F379" i="1"/>
  <c r="E379" i="1"/>
  <c r="F378" i="1"/>
  <c r="E378" i="1"/>
  <c r="F377" i="1"/>
  <c r="E377" i="1"/>
  <c r="F369" i="1"/>
  <c r="E369" i="1"/>
  <c r="F363" i="1"/>
  <c r="E363" i="1"/>
  <c r="F355" i="1"/>
  <c r="E355" i="1"/>
  <c r="F354" i="1"/>
  <c r="E354" i="1"/>
  <c r="F352" i="1"/>
  <c r="E352" i="1"/>
  <c r="F349" i="1"/>
  <c r="E349" i="1"/>
  <c r="F348" i="1"/>
  <c r="E348" i="1"/>
  <c r="F346" i="1"/>
  <c r="E346" i="1"/>
  <c r="F342" i="1"/>
  <c r="E342" i="1"/>
  <c r="F341" i="1"/>
  <c r="E341" i="1"/>
  <c r="F334" i="1"/>
  <c r="E334" i="1"/>
  <c r="F331" i="1"/>
  <c r="E331" i="1"/>
  <c r="F320" i="1"/>
  <c r="E320" i="1"/>
  <c r="F270" i="1"/>
  <c r="E270" i="1"/>
  <c r="F261" i="1"/>
  <c r="E261" i="1"/>
  <c r="F257" i="1"/>
  <c r="E257" i="1"/>
  <c r="F254" i="1"/>
  <c r="E254" i="1"/>
  <c r="F247" i="1"/>
  <c r="E247" i="1"/>
  <c r="F238" i="1"/>
  <c r="E238" i="1"/>
  <c r="F236" i="1"/>
  <c r="E236" i="1"/>
  <c r="F230" i="1"/>
  <c r="E230" i="1"/>
  <c r="F211" i="1"/>
  <c r="E211" i="1"/>
  <c r="F210" i="1"/>
  <c r="E210" i="1"/>
  <c r="F206" i="1"/>
  <c r="E206" i="1"/>
  <c r="F203" i="1"/>
  <c r="E203" i="1"/>
  <c r="F202" i="1"/>
  <c r="E202" i="1"/>
  <c r="F195" i="1"/>
  <c r="E195" i="1"/>
  <c r="F184" i="1"/>
  <c r="E184" i="1"/>
  <c r="F175" i="1"/>
  <c r="E175" i="1"/>
  <c r="F172" i="1"/>
  <c r="E172" i="1"/>
  <c r="F171" i="1"/>
  <c r="E171" i="1"/>
  <c r="F165" i="1"/>
  <c r="E165" i="1"/>
  <c r="F158" i="1"/>
  <c r="E158" i="1"/>
  <c r="F157" i="1"/>
  <c r="E157" i="1"/>
  <c r="F152" i="1"/>
  <c r="E152" i="1"/>
  <c r="F142" i="1"/>
  <c r="E142" i="1"/>
  <c r="F104" i="1"/>
  <c r="E104" i="1"/>
  <c r="F89" i="1"/>
  <c r="E89" i="1"/>
  <c r="F87" i="1"/>
  <c r="E87" i="1"/>
  <c r="F86" i="1"/>
  <c r="E86" i="1"/>
  <c r="F78" i="1"/>
  <c r="E78" i="1"/>
  <c r="F73" i="1"/>
  <c r="E73" i="1"/>
  <c r="F72" i="1"/>
  <c r="E72" i="1"/>
  <c r="F65" i="1"/>
  <c r="E65" i="1"/>
  <c r="F64" i="1"/>
  <c r="E64" i="1"/>
  <c r="F57" i="1"/>
  <c r="E57" i="1"/>
  <c r="F56" i="1"/>
  <c r="E56" i="1"/>
  <c r="F55" i="1"/>
  <c r="E55" i="1"/>
  <c r="F50" i="1"/>
  <c r="E50" i="1"/>
  <c r="F49" i="1"/>
  <c r="E49" i="1"/>
  <c r="F47" i="1"/>
  <c r="E47" i="1"/>
  <c r="F46" i="1"/>
  <c r="E46" i="1"/>
  <c r="F45" i="1"/>
  <c r="E45" i="1"/>
  <c r="F42" i="1"/>
  <c r="E42" i="1"/>
  <c r="F41" i="1"/>
  <c r="E41" i="1"/>
  <c r="F39" i="1"/>
  <c r="E39" i="1"/>
  <c r="F30" i="1"/>
  <c r="E30" i="1"/>
  <c r="F24" i="1"/>
  <c r="E24" i="1"/>
  <c r="D1" i="4"/>
  <c r="D2" i="4"/>
  <c r="F4" i="1" l="1"/>
  <c r="E4" i="1"/>
  <c r="C1" i="4"/>
  <c r="H9744" i="1" l="1"/>
  <c r="D9744" i="1"/>
  <c r="G9744" i="1"/>
  <c r="H9775" i="1"/>
  <c r="D9775" i="1"/>
  <c r="G9775" i="1"/>
  <c r="H9776" i="1"/>
  <c r="D9776" i="1"/>
  <c r="G9776" i="1"/>
  <c r="H9789" i="1"/>
  <c r="D9789" i="1"/>
  <c r="G9789" i="1"/>
  <c r="H9820" i="1"/>
  <c r="D9820" i="1"/>
  <c r="G9820" i="1"/>
  <c r="G9821" i="1"/>
  <c r="G9830" i="1"/>
  <c r="J51" i="3" l="1"/>
  <c r="T7" i="3" l="1"/>
  <c r="U7" i="3" s="1"/>
</calcChain>
</file>

<file path=xl/sharedStrings.xml><?xml version="1.0" encoding="utf-8"?>
<sst xmlns="http://schemas.openxmlformats.org/spreadsheetml/2006/main" count="41673" uniqueCount="9551">
  <si>
    <t>Счет</t>
  </si>
  <si>
    <t>Номенклатура</t>
  </si>
  <si>
    <t>Валиуллов Минислам Минсафович</t>
  </si>
  <si>
    <t xml:space="preserve"> АККУМУЛЯТОРНАЯ БАТАРЕЯ BOSCH12B/80АЧ/740А</t>
  </si>
  <si>
    <t>Автолампа 12V 21W</t>
  </si>
  <si>
    <t>Автолампа 12V 21W5</t>
  </si>
  <si>
    <t>Автолампа 12V 5В W2.1*9.5 накал. Маяк</t>
  </si>
  <si>
    <t>Автолампа 12V5W</t>
  </si>
  <si>
    <t>Автолампа 24*5 без цоколя</t>
  </si>
  <si>
    <t>Автолампа 24*5*1(габариты)</t>
  </si>
  <si>
    <t>Автолампа А12 V 21-3</t>
  </si>
  <si>
    <t>Автолампа А12-21/3В (стоп,габариты)</t>
  </si>
  <si>
    <t>Автолампа А12-45/40 Р45 (фары) накал. Маяк</t>
  </si>
  <si>
    <t>Автолампа А12-5</t>
  </si>
  <si>
    <t>Автолампа А12-55 Н1 Р14,5 (фары,противотум.фары)</t>
  </si>
  <si>
    <t>Автолампа А12-55 Н7 Р26 (дальний свет) галоген.</t>
  </si>
  <si>
    <t>Автолампа А12-60 Н4 Р43 галоген.</t>
  </si>
  <si>
    <t>Автолампа А24-10</t>
  </si>
  <si>
    <t>Автолампа А24-21-3</t>
  </si>
  <si>
    <t>Автолампа А24-5</t>
  </si>
  <si>
    <t>Автолампа б/ц 12/5W2 1*9,5D</t>
  </si>
  <si>
    <t>Автолампа галогеновая Н7 12В 60/55</t>
  </si>
  <si>
    <t>Автолампа ксеноновая D4S</t>
  </si>
  <si>
    <t>Автолампа Н1 12V-55W</t>
  </si>
  <si>
    <t>Автолампа Н4 12V 60*55W</t>
  </si>
  <si>
    <t>Автолампа Н4 12V 60*55W галоген</t>
  </si>
  <si>
    <t>Автолампа Н4 24V 75*70W</t>
  </si>
  <si>
    <t>Автолампа Н7 12V-60-55</t>
  </si>
  <si>
    <t>Автолампа Н7 12V55**50</t>
  </si>
  <si>
    <t>Автолампа Н7 24*70</t>
  </si>
  <si>
    <t>Автомобильная гофрированная трубка диаметр 25.8 1м</t>
  </si>
  <si>
    <t>Автомобильная гофрированная трубка с разрезом д 17,0мм бухта 50м</t>
  </si>
  <si>
    <t>Автошампунь GraSS Active Foam Optima для бесконтакт.мойки 20кг</t>
  </si>
  <si>
    <t>Автошампунь для бесконтактной мойки 5л FILLINN FL032</t>
  </si>
  <si>
    <t>Автошина  215/70Р16 Cordiant Snow Cross PW-2 б/к 100T шип.</t>
  </si>
  <si>
    <t>Автошина 10,00 R20 (280-508) Forward Traction 310 16сл АШК+об/л</t>
  </si>
  <si>
    <t>Автошина 10,00 R20 (280-508) Кама 310 16сл НКШЗ с об/лентой</t>
  </si>
  <si>
    <t>Автошина 11,00-20 (300-508) Кама-310 16сл НКШЗ</t>
  </si>
  <si>
    <t>Автошина 11,2-20 Voltyre VL-40 120A8 нс8 с камерой</t>
  </si>
  <si>
    <t>Автошина 12.00 R-18 КИ-115а</t>
  </si>
  <si>
    <t>Автошина 12.00-18 NorTec TR 115 135J TT+об/л</t>
  </si>
  <si>
    <t>Автошина 12.00-18R VM-115 ОШЗ</t>
  </si>
  <si>
    <t>Автошина 12.00-20 NorTec TR 93 129F 8сл АШК+об/л</t>
  </si>
  <si>
    <t>Автошина 1200-500-508 ИДП 284 НС16 ОШЗ (а/ш+а/к)</t>
  </si>
  <si>
    <t>Автошина 1200х500х508 ИД-П 284 16сл АШК</t>
  </si>
  <si>
    <t>Автошина 1300-530-533 ВИ-3 нс12 ОШЗ (а/ш+а/к)</t>
  </si>
  <si>
    <t>Автошина 1300-530-533 ВИ-3 нс12 ОШЗ (а/ш+а/к+о/л)</t>
  </si>
  <si>
    <t>Автошина 14,00-20 (370-508) ОИ-25 10сл</t>
  </si>
  <si>
    <t>Автошина 14,00-20 ОИ-25 нс 10 ОШЗ(а/ш+а/к)</t>
  </si>
  <si>
    <t>Автошина 15,5-38 Ф-2АД 8сл АШК</t>
  </si>
  <si>
    <t>Автошина 15,5/65-18 NorTec КФ-105А 137F6 нc10</t>
  </si>
  <si>
    <t>Автошина 175 R16c Кама-218 б/к</t>
  </si>
  <si>
    <t>Автошина 185/75 R-16 Forward Professional 301 АШК с камерой</t>
  </si>
  <si>
    <t>Автошина 185/75 R-16C Кама 301 б/к ШКШЗ</t>
  </si>
  <si>
    <t>Автошина 185/75 R16С Cordinat Business CW2 шип</t>
  </si>
  <si>
    <t>Автошина 205/60R BRIGTSTONE ECOPIA EP300 92V TL летняя</t>
  </si>
  <si>
    <t>Автошина 215/60 R16 HP5 99W MAXXIS</t>
  </si>
  <si>
    <t>Автошина 215/65Р16 НКШЗ НК-242 б/к 102T</t>
  </si>
  <si>
    <t>Автошина 225/75 R-16 Кама-219 НкШЗ а/ш</t>
  </si>
  <si>
    <t>Автошина 225/75 R16 Кама-219 б/к 104Q Нижнекамск</t>
  </si>
  <si>
    <t>Автошина 225/85R-15 И-502</t>
  </si>
  <si>
    <t>Автошина 235/75 R-17,5 WestLake CR960/A 143/141 нс TL</t>
  </si>
  <si>
    <t>Автошина 235/75R-17.5 НКШЗ КАМА NT-202 143/141J приц.TL</t>
  </si>
  <si>
    <t>Автошина 265/60 R18 AT 771 110H Maxxis</t>
  </si>
  <si>
    <t>Автошина 385/65 R22,5 NT 201</t>
  </si>
  <si>
    <t>Автошина 425/85R-21 NorTec 1260 146J нс14+об/л</t>
  </si>
  <si>
    <t>Автошина 425/85R-21 НКШЗ КАМА-1260-1 156G нс18</t>
  </si>
  <si>
    <t>Автошина 425/85Р21 НКШЗ Кама-1260-2 нс.14</t>
  </si>
  <si>
    <t>Автошина 8.25 R20 НК-240 130/128К НКШЗ</t>
  </si>
  <si>
    <t>Автошина 8.25-15 ЛФ-268 12н/с</t>
  </si>
  <si>
    <t>АКБ BOSCH 12В 80АЧ/740А</t>
  </si>
  <si>
    <t>АКБ BOSCH ПП 12В 70АЧ/630А</t>
  </si>
  <si>
    <t>АКБ S3 006 12V 56 Ah 480A 246*175*190 Bosch 0 092 S30</t>
  </si>
  <si>
    <t>Аккумулятор (рампа топливная) левый (аналог 0445228005) КАМАЗ 740 и его модель А-11-002-00-00-0</t>
  </si>
  <si>
    <t>Аккумулятор 132 а/ч BOLK</t>
  </si>
  <si>
    <t>Аккумулятор 132 а/ч Тюмень оп 920А (510*190*235)</t>
  </si>
  <si>
    <t>Аккумулятор 190 а/ч  Тюмень оп Болт 1300А (520*230*240)</t>
  </si>
  <si>
    <t>Аккумулятор 190 а/ч BOLK</t>
  </si>
  <si>
    <t>Аккумулятор 190 а/ч АПЗ N3 болт  Steelron</t>
  </si>
  <si>
    <t>Аккумулятор 190 а/ч АПЗ пп Евро Конус Тюмень 1300А (520*230*240)</t>
  </si>
  <si>
    <t>Аккумулятор 6СТ-190 Тюмень</t>
  </si>
  <si>
    <t>Аккумулятор 74 а/ч S5 оп BOSCH (50070) 750А (278*175*175)</t>
  </si>
  <si>
    <t>Аккумулятор 75 а/ч BOLK пп</t>
  </si>
  <si>
    <t>Аккумулятор 75 а/ч пп Тюмень 630А</t>
  </si>
  <si>
    <t>Аккумулятор 90 а/ч BLACK D R оп Евро VARTA  (590 122)</t>
  </si>
  <si>
    <t>Аккумулятор 90 а/ч BOLK пп</t>
  </si>
  <si>
    <t>Аккумулятор 90 а/ч Тюмень пп 720А (345*175*213)</t>
  </si>
  <si>
    <t>Аккумулятор АКБ 6ст 65</t>
  </si>
  <si>
    <t>Аккумулятор Аком п.п242*175*190 (ток 500)</t>
  </si>
  <si>
    <t>Аккумуляторная батарея 12В/75АЧ ОП BOSCH</t>
  </si>
  <si>
    <t>Аккумуляторная батарея VARTA BLACK DYNAMIC 12V 90Ah 720A</t>
  </si>
  <si>
    <t>Актуатор (блок дозировочный) Common Rail BOSCH 09264006174903523</t>
  </si>
  <si>
    <t>Амортизатор 200.16.00.01.000</t>
  </si>
  <si>
    <t>Амортизатор 2123--2905004</t>
  </si>
  <si>
    <t>Амортизатор 3151-2915006-01</t>
  </si>
  <si>
    <t>Амортизатор АКСС-400М 700.00.10.020</t>
  </si>
  <si>
    <t>Амортизатор ВАЗ-2123 задний масляный</t>
  </si>
  <si>
    <t>Амортизатор ВАЗ-2123 передний</t>
  </si>
  <si>
    <t>Амортизатор Газ 3302 перед/зад масляный</t>
  </si>
  <si>
    <t>Амортизатор ГАЗ 3302 перед/зад. масляный</t>
  </si>
  <si>
    <t>Амортизатор ГАЗ-3308,3310 передний/задний масляный 3308-2915008</t>
  </si>
  <si>
    <t>Амортизатор двигателя МАЗ,Урал подушка верхняя</t>
  </si>
  <si>
    <t>Амортизатор зад.RENAULT 562103964</t>
  </si>
  <si>
    <t>Амортизатор задний RENAULT</t>
  </si>
  <si>
    <t>Амортизатор задний RENAULT 562103964R</t>
  </si>
  <si>
    <t>Амортизатор задний левый TOYOTA</t>
  </si>
  <si>
    <t>Амортизатор задний левый газовый  Toyota Camry</t>
  </si>
  <si>
    <t>Амортизатор задний правый /левый SF451-2915004-107 TLC 200</t>
  </si>
  <si>
    <t>Амортизатор задний правый TOYOTA</t>
  </si>
  <si>
    <t>Амортизатор задний правый газовый  Toyota Camry</t>
  </si>
  <si>
    <t>Амортизатор кабины 5320-5001076</t>
  </si>
  <si>
    <t>Амортизатор кабины К-700</t>
  </si>
  <si>
    <t>Амортизатор капота прав/лев. TOYOTA</t>
  </si>
  <si>
    <t>Амортизатор основной ЕВРО 300/475 на 6520,65115</t>
  </si>
  <si>
    <t>Амортизатор пер.RENAULT A3107G</t>
  </si>
  <si>
    <t>Амортизатор передней RENAULT</t>
  </si>
  <si>
    <t>Амортизатор передней ВАЗ 2123,21214 А21097С3</t>
  </si>
  <si>
    <t>Амортизатор передней подвески 53212-2905006</t>
  </si>
  <si>
    <t>Амортизатор передний /задний масляный УАЗ 3151,3741</t>
  </si>
  <si>
    <t>Амортизатор передний Toyota</t>
  </si>
  <si>
    <t>Амортизатор подвески передний 340085</t>
  </si>
  <si>
    <t>Амортизатор УАЗ 3151,3741 перед/зад. масляный</t>
  </si>
  <si>
    <t>Антенна  GPS/GLONASS ATM-GPS/GLONASS-C4-11(RG1743000mm FAKRA(М942ОА)</t>
  </si>
  <si>
    <t>Антенна GPS/CLQNASS АТМ ,GPS/GLANASS-C4-11</t>
  </si>
  <si>
    <t>Антенна АМТ-GSМ Р-1,GSM, RG174,2500mm.,SMA</t>
  </si>
  <si>
    <t>Антигель для дизельного топлива суперконцентрат (на 300л)</t>
  </si>
  <si>
    <t>Антифриз AGA00ЗZ -Z40 красный10 кг</t>
  </si>
  <si>
    <t>Аптечка автомобильная "ФЭСТ"</t>
  </si>
  <si>
    <t>Бак мочевины Камаз Е06910930</t>
  </si>
  <si>
    <t>Бак топливный 210 л 750х530х650 голый ЕВРО 53215</t>
  </si>
  <si>
    <t>Бак топливный 210 л. гол. 690х650х530  53215-1101010</t>
  </si>
  <si>
    <t>Бак топливный 350л  915*660*660 короткий в сб.5511</t>
  </si>
  <si>
    <t>Бак топливный 350л  в сб. КАМАЗ 650*650*950 с комплектом для установки РТИ БАКОР 54112</t>
  </si>
  <si>
    <t>Балка передней подвески Газель</t>
  </si>
  <si>
    <t>Баллон пропановый /пустой/ 12л</t>
  </si>
  <si>
    <t>Барабан тормозной 4310-3501070</t>
  </si>
  <si>
    <t>Барабан тормозной 5511-3501070</t>
  </si>
  <si>
    <t>Барабан тормозной ВМ1003</t>
  </si>
  <si>
    <t>Барабан тормозной задний RENAULT DUSTER</t>
  </si>
  <si>
    <t>Барабан тормозной передний Г-3307</t>
  </si>
  <si>
    <t>Батарея аккумуляторная 6CT- 90 а/ч Тюмень пп 720А (345*175*213)</t>
  </si>
  <si>
    <t>Батарея аккумуляторная 6СТ-80 80АЧ обратной полярности BOSCH</t>
  </si>
  <si>
    <t>Бачок омывателя Волга 3102,3110 Газель 5л с мотором 1202.5208000</t>
  </si>
  <si>
    <t>Бачок омывателя с мотором ГАЗ-3306,33081,3309 в сб 123.5208000</t>
  </si>
  <si>
    <t>Бачок расширительный 4308,43085</t>
  </si>
  <si>
    <t>Бачок расширительный 4308.43085</t>
  </si>
  <si>
    <t>Бачок расширительный 5320-1311010-30</t>
  </si>
  <si>
    <t>Бачок расширительный 6520-1311010</t>
  </si>
  <si>
    <t>Бачок расширительный УАЗ 3163 Patriot Евро 4</t>
  </si>
  <si>
    <t>Башмак балансира 5511-2918070 полимерной втулкой р/обр на камаз</t>
  </si>
  <si>
    <t>Башмак балансира в сб 5320-2918068-10</t>
  </si>
  <si>
    <t>Башмак балансира со втулкой в сб 55111-2918068</t>
  </si>
  <si>
    <t>Башмак натяжителя 21214-1006090</t>
  </si>
  <si>
    <t>Башмак противооткатный 3.902 (2шт)</t>
  </si>
  <si>
    <t>Башмак противооткатный пластик 53205-3927010</t>
  </si>
  <si>
    <t>Бендикс Газель-Бизнес дв.УМЗ-4216(11.131.675)</t>
  </si>
  <si>
    <t>Бендикс ЕВРО привод стартера 4554,4581с усиком Искра</t>
  </si>
  <si>
    <t>Бендикс стартера ЗМЗ 402  (редукт.)</t>
  </si>
  <si>
    <t>Бендикс стартера ЗМЗ 405,406,409  (редукт.)</t>
  </si>
  <si>
    <t>Бензанасос 902-1106010-01</t>
  </si>
  <si>
    <t>Блок гальванический развязки</t>
  </si>
  <si>
    <t>Блок двигателя 240-1002015-А2 вал 75мм</t>
  </si>
  <si>
    <t>Блок дозировочный Камаз Евро -4</t>
  </si>
  <si>
    <t>Блок монтажный Патриот в сб.3160-00-3722010-02</t>
  </si>
  <si>
    <t>Блок предохранителей МТЗ</t>
  </si>
  <si>
    <t>Блок предохранителей МТЗ БП-6-03</t>
  </si>
  <si>
    <t>Блок предохранителей Пр111.3722</t>
  </si>
  <si>
    <t>Блок управления  сб. 2854</t>
  </si>
  <si>
    <t>Блок управления отопителем Газель 2705-00-81</t>
  </si>
  <si>
    <t>Блок управления отопителя планар  4Д(24В) в сб.2043</t>
  </si>
  <si>
    <t>Блок управления ПЖД-14 ТС-10</t>
  </si>
  <si>
    <t>Блок фара 2105ОСВАР левая  2105-3711011-01</t>
  </si>
  <si>
    <t>Блок фара 2105ОСВАР правая 2105-3711010-01</t>
  </si>
  <si>
    <t>Блок цилиндра 740.50-1002010</t>
  </si>
  <si>
    <t>Блок цилиндров 740.50-1002011</t>
  </si>
  <si>
    <t>Блок цилиндров Камаз Евро-4 (дв.740.83,632.735.745) ТНВД Bosch 740.73-1002010</t>
  </si>
  <si>
    <t>Блок шестерен заднего хода ЯМЗ 20-20Z 236-1701082-Б</t>
  </si>
  <si>
    <t>Блот  эксцентрик комплект TOYOTA</t>
  </si>
  <si>
    <t>Бокорезы 1000В никелированное покрытия 2-х слойныйе изол. ручкой</t>
  </si>
  <si>
    <t>Болт  М10х1,25*75</t>
  </si>
  <si>
    <t>Болт 1209847 Форд</t>
  </si>
  <si>
    <t>Болт 700-28-2492+гайка</t>
  </si>
  <si>
    <t>Болт башмачный с гайкой Т-170</t>
  </si>
  <si>
    <t>Болт венечной шестерни н/о (длинные) Т-170</t>
  </si>
  <si>
    <t>Болт головки цилиндров дв.245-дизель ПАЗ,ГАЗ,ЗИЛ длинный</t>
  </si>
  <si>
    <t>Болт головки цилиндров дв.245-дизель ПАЗ,ГАЗ,ЗИЛ короткий</t>
  </si>
  <si>
    <t>Болт карданного вала в сб М10*1*42</t>
  </si>
  <si>
    <t>Болт карданного вала Волга,Газель,УАЗ с гайкой (к-т 4шт)</t>
  </si>
  <si>
    <t>Болт карданного вала Волга,Газель,УАЗ с гайкой М10*30*1</t>
  </si>
  <si>
    <t>Болт карданный 700.22.00.014</t>
  </si>
  <si>
    <t>Болт колеса (костыль) 5335-3104008</t>
  </si>
  <si>
    <t>Болт колеса задней ступицы пневмоподвеска L=95 d=20 ПАз</t>
  </si>
  <si>
    <t>Болт колеса М20*65 камаз 43114-3103071</t>
  </si>
  <si>
    <t>Болт колеса М22х1,5х93 с гайкой 3302107600</t>
  </si>
  <si>
    <t>Болт крепления штанги реактивной 65115-2919035</t>
  </si>
  <si>
    <t>Болт крепления штанги реактивной 6520-2919035</t>
  </si>
  <si>
    <t>Болт кронштейна передней рессоры задний левый 8*4 24*120</t>
  </si>
  <si>
    <t>Болт М 10*1,25х100</t>
  </si>
  <si>
    <t>Болт М 10*1,25х75</t>
  </si>
  <si>
    <t>Болт М 14*1,5*40</t>
  </si>
  <si>
    <t>Болт М 14*1,5*55</t>
  </si>
  <si>
    <t>Болт М 16*1,5*100 крепления двигателя</t>
  </si>
  <si>
    <t>Болт М 16*1,5*120</t>
  </si>
  <si>
    <t>Болт М 16*1,5*120 крепления двигателя</t>
  </si>
  <si>
    <t>Болт М 16*1,5*42</t>
  </si>
  <si>
    <t>Болт М 16*42 основ кардана ГОЛЫЙ</t>
  </si>
  <si>
    <t>Болт М10*1,25*70</t>
  </si>
  <si>
    <t>Болт М10*1* 34 крепления карданного вала в сб.УРАЛ АО АЗ УРАЛ</t>
  </si>
  <si>
    <t>Болт М10*1*45</t>
  </si>
  <si>
    <t>Болт М10*50*1,25</t>
  </si>
  <si>
    <t>Болт М12-6*60 крепления рычага поворотного кулака</t>
  </si>
  <si>
    <t>Болт М12*1,25*40</t>
  </si>
  <si>
    <t>Болт М12*1,25*45</t>
  </si>
  <si>
    <t>Болт м12*1,25*47 крепления главной пары ГАЗ-66</t>
  </si>
  <si>
    <t>Болт М12*1,25*55</t>
  </si>
  <si>
    <t>Болт М12*1,5*32 ГАЗ 3307 Вала карданного</t>
  </si>
  <si>
    <t>Болт М12*1,75*60 поворотного кулака Г-3302 длинный 45 9346 66 06</t>
  </si>
  <si>
    <t>Болт М14*1,5*42</t>
  </si>
  <si>
    <t>Болт М14*1,5*50 вала карданного в сб.</t>
  </si>
  <si>
    <t>Болт М14*41*1,5 фланца вала карданного в сб.</t>
  </si>
  <si>
    <t>Болт М14*55*1,5 крепления седельного устройства голый кл.пр.10,9</t>
  </si>
  <si>
    <t>Болт М16*1,5*120 креления перед.опоры двиг.1/59818/31</t>
  </si>
  <si>
    <t>Болт М16*1,5*305 креления рессоры 6520</t>
  </si>
  <si>
    <t>Болт М16*1,5*35-6g</t>
  </si>
  <si>
    <t>Болт М16*1,5*50</t>
  </si>
  <si>
    <t>Болт М16*1,5*66</t>
  </si>
  <si>
    <t>Болт М16*1,5*80</t>
  </si>
  <si>
    <t>Болт М16*120</t>
  </si>
  <si>
    <t>Болт М16*305*1,5 Центровой рессоры 6510</t>
  </si>
  <si>
    <t>Болт М16*55 буксирного устройства</t>
  </si>
  <si>
    <t>Болт М16*65</t>
  </si>
  <si>
    <t>Болт М20*1,5*85 пер колеса 43118-3103071</t>
  </si>
  <si>
    <t>Болт М20*160 крепления двигателя</t>
  </si>
  <si>
    <t>Болт М20*60</t>
  </si>
  <si>
    <t>Болт м8*1,25*25 на двигатель 1/60436/21-М8</t>
  </si>
  <si>
    <t>Болт М8*1,25*40</t>
  </si>
  <si>
    <t>Болт М8*1*20</t>
  </si>
  <si>
    <t>Болт М8*16*1,25</t>
  </si>
  <si>
    <t>Болт М8х1,25х30</t>
  </si>
  <si>
    <t>Болт развальный RE7506T</t>
  </si>
  <si>
    <t>Болт рессоры  в сборе 291156-П29</t>
  </si>
  <si>
    <t>Болт ступицы М22*1,5  L-75мм ГАзон С41R11-3104018</t>
  </si>
  <si>
    <t>Болт фланца фрикциона Т-130/170</t>
  </si>
  <si>
    <t>Болт штуцер М8*1-6g-21</t>
  </si>
  <si>
    <t>Брус передней полурамы МТЗ</t>
  </si>
  <si>
    <t>Брызговик задний Камаз БРТ</t>
  </si>
  <si>
    <t>Брызговик облицовки боковой ГАЗ-3309 лев/прав 4301-8401451/50</t>
  </si>
  <si>
    <t>Брызговик резиновый задний УАЗ 469 (2шт)</t>
  </si>
  <si>
    <t>Брызговик резиновый передний УАЗ 452,469 (2шт)</t>
  </si>
  <si>
    <t>Буфер фаркопа 5320-2707225</t>
  </si>
  <si>
    <t>Быстрый старт 266г. HI GEAR HG3319</t>
  </si>
  <si>
    <t>Вал 105 вторичный 154 на Камаз в сборе</t>
  </si>
  <si>
    <t>Вал 110 (12 зуб) Камаз 53205</t>
  </si>
  <si>
    <t>Вал 110 (15 зуб) Камаз 5320</t>
  </si>
  <si>
    <t>Вал 201 редуктора среднего Камаз 5320</t>
  </si>
  <si>
    <t>Вал 201 среднего редуктора Камаз 5320</t>
  </si>
  <si>
    <t>Вал 52-2308063</t>
  </si>
  <si>
    <t>Вал ведущий 4310-2302024</t>
  </si>
  <si>
    <t>Вал ведущий 43118-2302024</t>
  </si>
  <si>
    <t>Вал гибкий спидометра L-2350 мм</t>
  </si>
  <si>
    <t>Вал задний среднего моста 5320-2502201</t>
  </si>
  <si>
    <t>Вал карданный  33097-2201010</t>
  </si>
  <si>
    <t>Вал карданный  5320 межосевой 724мм 4 отв.</t>
  </si>
  <si>
    <t>Вал карданный  65111-2202011-20</t>
  </si>
  <si>
    <t>Вал карданный 157КД-2202011-02</t>
  </si>
  <si>
    <t>Вал карданный 21211-2201012</t>
  </si>
  <si>
    <t>Вал карданный 260-2201010-20</t>
  </si>
  <si>
    <t>Вал карданный 4310 переднего моста (4отв)  L=1136мм основной</t>
  </si>
  <si>
    <t>Вал карданный 43114-2202011 L=418мм</t>
  </si>
  <si>
    <t>Вал карданный 43118-2202011 L=440мм</t>
  </si>
  <si>
    <t>Вал карданный 43118-2203011</t>
  </si>
  <si>
    <t>Вал карданный 5320-2502201</t>
  </si>
  <si>
    <t>Вал карданный 53205 межосевой 709мм 4отв. торц. шлицы</t>
  </si>
  <si>
    <t>Вал карданный L=1136 мм моста переднего 4310</t>
  </si>
  <si>
    <t>Вал карданный L=1136 моста переднего 4310</t>
  </si>
  <si>
    <t>Вал карданный L=409 основной 4310</t>
  </si>
  <si>
    <t>Вал карданный L=727 моста среднего 4310</t>
  </si>
  <si>
    <t>Вал карданный RENAULT 320003602R</t>
  </si>
  <si>
    <t>Вал карданный ГАЗ 3308</t>
  </si>
  <si>
    <t>Вал карданный ГАЗ 33081</t>
  </si>
  <si>
    <t>Вал карданный Газель 3302 3302-2200010-10 н/о</t>
  </si>
  <si>
    <t>Вал карданный Д2121-2201012 L=450</t>
  </si>
  <si>
    <t>Вал карданный заднего моста Камаз 53205</t>
  </si>
  <si>
    <t>Вал карданный заднего моста основной (межосевой) (4 отв) L=821мм</t>
  </si>
  <si>
    <t>Вал карданный задний  УАЗ Пикап с 5-ти ст. КПП (3-х опор.)</t>
  </si>
  <si>
    <t>Вал карданный задний УАЗ 452 с 4-х ст.КПП</t>
  </si>
  <si>
    <t>Вал карданный задний УАЗ 5-ти ступ 469</t>
  </si>
  <si>
    <t>Вал карданный задний Уаз Пикап с 5 -ти ст КПП</t>
  </si>
  <si>
    <t>Вал карданный перед моста 2206-95-2203010-10</t>
  </si>
  <si>
    <t>Вал карданный перед моста 4310-2203011</t>
  </si>
  <si>
    <t>Вал карданный перед моста МТЗ</t>
  </si>
  <si>
    <t>Вал карданный переднего моста 43118-2203011-30 L1305мм+120мм</t>
  </si>
  <si>
    <t>Вал карданный передний УАЗ 3160,2360 Хантер с 5-ти ст КПП Спайсер</t>
  </si>
  <si>
    <t>Вал карданный передний УАЗ 3163 с 5-ти ст КПП (эл.РК) Спайсер L786</t>
  </si>
  <si>
    <t>Вал карданный передний УАЗ 452 с 5-ти ст КПП с инж.дв. ЕВРО-4 гибридный</t>
  </si>
  <si>
    <t>Вал карданный передний УАЗ-452 5ст. КПП "Тимкен"</t>
  </si>
  <si>
    <t>Вал карданный промежуточный ГАЗ 33081 L645</t>
  </si>
  <si>
    <t>Вал карданный рулевой 4310-3422010</t>
  </si>
  <si>
    <t>Вал карданный рулевой 6520-3422010 в сборе</t>
  </si>
  <si>
    <t>Вал карданный рулевой Г-3307</t>
  </si>
  <si>
    <t>Вал карданный среднего моста 54105-2205011-10</t>
  </si>
  <si>
    <t>Вал коленчатый 740.13-1005008-10 Евро-2</t>
  </si>
  <si>
    <t>Вал коленчатый 740.13-1005008-20</t>
  </si>
  <si>
    <t>Вал коленчатый змз 5233,1005011</t>
  </si>
  <si>
    <t>Вал коленчатый КАМАЗ ЕВРО-2 740.30-1005008</t>
  </si>
  <si>
    <t>Вал коленчатый Камаз Евро-4 740.71-1005008</t>
  </si>
  <si>
    <t>Вал коленчатый МТЗ под 2шпонки 243-1005015</t>
  </si>
  <si>
    <t>Вал коленчатый насоса 1.1ПТ25Д1М2 Н6.12.07.00.001</t>
  </si>
  <si>
    <t>Вал коленчатый С415. 01.20.001</t>
  </si>
  <si>
    <t>Вал КПП 236-1701048 промежуточный</t>
  </si>
  <si>
    <t>Вал кулачковый ТНВД(на 337-42/20ТНВД) ЯЗДА</t>
  </si>
  <si>
    <t>Вал первичный КПП 3302 5 ступ. в сборе н/о ГАЗ</t>
  </si>
  <si>
    <t>Вал первичный раздаточной коробки  65111</t>
  </si>
  <si>
    <t>Вал переднего моста р/к 4310/43114-1802110</t>
  </si>
  <si>
    <t>Вал привода гидромуфты 740-1318082</t>
  </si>
  <si>
    <t>Вал привода гидромуфты Евро-2</t>
  </si>
  <si>
    <t>Вал промежуточный  в сб.КПП -2381,238ВМ.А</t>
  </si>
  <si>
    <t>Вал промежуточный 406.1006260-02</t>
  </si>
  <si>
    <t>Вал промежуточный РК в сборе  65111-1802084-10</t>
  </si>
  <si>
    <t>Вал раздаточной коробки Газ-66 вторичный</t>
  </si>
  <si>
    <t>Вал раздаточной коробки Газ-66 первичный</t>
  </si>
  <si>
    <t>Ввертыш Камаз маховика 740.50-1005136</t>
  </si>
  <si>
    <t>Венец  Т-170</t>
  </si>
  <si>
    <t>Вентилятор в сб. 20002748 D704+адаптер Камаз -6522</t>
  </si>
  <si>
    <t>Вентилятор отопителя RENAULT LOGAN</t>
  </si>
  <si>
    <t>Вентилятор охл. под гидромуфту 6 лопастей ЗМЗ 409,514</t>
  </si>
  <si>
    <t>Вентилятор под гидромуфту 3160-001308010</t>
  </si>
  <si>
    <t>Верхняя опора стойки амортизатора СВ2835</t>
  </si>
  <si>
    <t>Ветошь</t>
  </si>
  <si>
    <t>Взрывозащищенный светодиодный светильник Bera Prof 20 Ex HB 20 Ит 24 В IP 65</t>
  </si>
  <si>
    <t>Вилка буксирная 5490-2806077</t>
  </si>
  <si>
    <t>Вилка выключения сцепления 1830.1601203</t>
  </si>
  <si>
    <t>Вилка карданного вала ГАЗ-3110,3302-3221,2217 24-2201047</t>
  </si>
  <si>
    <t>Вилка КПП 3Х 5ПЕр</t>
  </si>
  <si>
    <t>Вилка наружн.полуоси 375-2303072</t>
  </si>
  <si>
    <t>Вилка наружная полуоси н/о УРАЛ</t>
  </si>
  <si>
    <t>Вилка РК(вкл.переднего моста)</t>
  </si>
  <si>
    <t>Вилка сцепления</t>
  </si>
  <si>
    <t>ВК массы 12V 50А</t>
  </si>
  <si>
    <t>Вкладыш 238 корень Р1 238-1000104-Б2-Р1</t>
  </si>
  <si>
    <t>Вкладыш 238 шатун Р2 238-1000104-В2-Р2</t>
  </si>
  <si>
    <t>Вкладыш АР 03.07.017</t>
  </si>
  <si>
    <t>Вкладыш верхний С415 01.00.101</t>
  </si>
  <si>
    <t>Вкладыш Д-240 КН1</t>
  </si>
  <si>
    <t>Вкладыш заднего кронштейна 5320-2902545-10</t>
  </si>
  <si>
    <t>Вкладыш коренной Р0 7405-1000102</t>
  </si>
  <si>
    <t>Вкладыш кулака на ШРУС Камаз 4310-2304066</t>
  </si>
  <si>
    <t>Вкладыш кулака шарнира Камаз 4310-2304066</t>
  </si>
  <si>
    <t>Вкладыш нижний С415 01.00.102</t>
  </si>
  <si>
    <t>Вкладыш р1 шат 7405.1000104</t>
  </si>
  <si>
    <t>Вкладыш реактивной штанги Урал</t>
  </si>
  <si>
    <t>Вкладыш РО  коренной 740.60Д-1000102</t>
  </si>
  <si>
    <t>Вкладыш шатуна насоса1.1ПТ25Д1М2 Н23.01-4802</t>
  </si>
  <si>
    <t>Вкладыш шатуна насоса1.1ПТ25Д1М2Н23.01-48017</t>
  </si>
  <si>
    <t>Вкладыш шатунный Р0 7405-1000104</t>
  </si>
  <si>
    <t>Вкладыш шатунный Р1 7405-1000104</t>
  </si>
  <si>
    <t>Вкладыши  740.60R-1000102</t>
  </si>
  <si>
    <t>Вкладыши  740.60R-1000104</t>
  </si>
  <si>
    <t>Вкладыши  коренные Р0,25 ГАЗ-53</t>
  </si>
  <si>
    <t>Вкладыши  шатунные Р0,25 ГАЗ-53</t>
  </si>
  <si>
    <t>Вкладыши  шатунные53 (стандарт) 13-1000104-Ст1</t>
  </si>
  <si>
    <t>Вкладыши Камаз коренные Р0 ЕВРО 4,5 740</t>
  </si>
  <si>
    <t>Вкладыши коренные Камаз Р0 Евро 1,2 740</t>
  </si>
  <si>
    <t>Вкладыши коренные Р0 7405-1000102</t>
  </si>
  <si>
    <t>Вкладыши коренные Р1 7405-1000102</t>
  </si>
  <si>
    <t>Вкладыши коренные Р3  7405-1000102-03</t>
  </si>
  <si>
    <t>Вкладыши коренные Стандарт 406</t>
  </si>
  <si>
    <t>Вкладыши шатунные 406 (стандарт)</t>
  </si>
  <si>
    <t>Вкладыши шатунные Камаз Р0 ЕВРО 1,2 740</t>
  </si>
  <si>
    <t>Вкладыши шатунные Камаз Р0 ЕВРО-1,2 740.60R-1000104Р0</t>
  </si>
  <si>
    <t>Вкладыши шатунные Р0-740.60R-1Евро 1,2 740/60R-1000104-Р0</t>
  </si>
  <si>
    <t>Вкладыши шатунные Р0-740.71Д-1000104 Евро-4,5</t>
  </si>
  <si>
    <t>Вкладыши шатунные Р0-7405-1000104</t>
  </si>
  <si>
    <t>Вкладыши шатунные Р1 Т-170</t>
  </si>
  <si>
    <t>Вкладыши шкворня 3160</t>
  </si>
  <si>
    <t>Включатель гидромуфты в сборе камаз 4310</t>
  </si>
  <si>
    <t>Включатель массы ВК-318Б (флажковый) 5320</t>
  </si>
  <si>
    <t>Включатель стоп сигнала ГАЗ 21.3720</t>
  </si>
  <si>
    <t>Включатель стоп сигнала ГАЗ А21R23-3720010</t>
  </si>
  <si>
    <t>Влагомаслоотделитель ЗИЛ КАМАЗ МАЗс РДВ 16(14)3512010</t>
  </si>
  <si>
    <t>Влагомаслоотделитель с РДВ в сб Камаз 16-3512010-10</t>
  </si>
  <si>
    <t>Воздухозаборник 6520-1109400-30</t>
  </si>
  <si>
    <t>Воздухораспределитель 971 0021500/3527 003 009</t>
  </si>
  <si>
    <t>Воздушный фильтр внешний TSN</t>
  </si>
  <si>
    <t>Воздушный фильтр внешний и внутреннмй</t>
  </si>
  <si>
    <t>Воздушный фильтр внутренний TSN</t>
  </si>
  <si>
    <t>Войлок сальника поворотного кулака 66-2304055</t>
  </si>
  <si>
    <t>Втулка  поворотного кулака 120-3001016</t>
  </si>
  <si>
    <t>Втулка 2233 3501118</t>
  </si>
  <si>
    <t>Втулка 4310-2304083</t>
  </si>
  <si>
    <t>Втулка 70-2409027</t>
  </si>
  <si>
    <t>Втулка амортизатора 451-2905432</t>
  </si>
  <si>
    <t>Втулка амортизатора 52-2905486</t>
  </si>
  <si>
    <t>Втулка амортизатора 53212-2905486</t>
  </si>
  <si>
    <t>Втулка амортизатора ГАЗ-53</t>
  </si>
  <si>
    <t>Втулка амортизатора ПАЗ 3205-2905486</t>
  </si>
  <si>
    <t>Втулка АФНИ 713191,004</t>
  </si>
  <si>
    <t>Втулка балансира 3205-2903046</t>
  </si>
  <si>
    <t>Втулка балансира 5320-2918074</t>
  </si>
  <si>
    <t>Втулка балансира 5511-2918074-01</t>
  </si>
  <si>
    <t>Втулка балансира 65111-2918074</t>
  </si>
  <si>
    <t>Втулка ВАЗ 2121,21213 ступицы 21210-3103078</t>
  </si>
  <si>
    <t>Втулка камаз 65115 Стабилизатора</t>
  </si>
  <si>
    <t>Втулка кулака шарнира наружного 4310-2304083</t>
  </si>
  <si>
    <t>Втулка МТЗ (А)</t>
  </si>
  <si>
    <t>Втулка на ШРУС Н-50мм 43114-2304083</t>
  </si>
  <si>
    <t>Втулка поворотного кулака молибден (ШРУСА)</t>
  </si>
  <si>
    <t>Втулка подвески раздат.коробки 1801040-4310</t>
  </si>
  <si>
    <t>Втулка разжимная кулака 5320-2403072</t>
  </si>
  <si>
    <t>Втулка разжимная полуоси Камаз 4310-2403072</t>
  </si>
  <si>
    <t>Втулка разжимная шпильки полуоси ф12мм</t>
  </si>
  <si>
    <t>Втулка разжимного кронштейна штанги реактивной 5320</t>
  </si>
  <si>
    <t>Втулка разжимного кулака Краз 200-3502126</t>
  </si>
  <si>
    <t>Втулка распорная передней опоры силового агрегата т(к-т из 8-ми)53205-1001053</t>
  </si>
  <si>
    <t>Втулка распорная РК 4310-1801040</t>
  </si>
  <si>
    <t>Втулка рессорная 3160-2902028</t>
  </si>
  <si>
    <t>Втулка стабилизатора</t>
  </si>
  <si>
    <t>Втулка стабилизатора 65115-2906079</t>
  </si>
  <si>
    <t>Втулка стабилизатора ВАЗ 2123 полиуретан (к-т 6шт.)</t>
  </si>
  <si>
    <t>Втулка стабилизатора заднего RENAULT DUSTER</t>
  </si>
  <si>
    <t>Втулка стабилизатора задняя 48818-60020</t>
  </si>
  <si>
    <t>Втулка стабилизатора задняя TOYOTA</t>
  </si>
  <si>
    <t>Втулка стабилизатора КАМАЗ-53215</t>
  </si>
  <si>
    <t>Втулка стабилизатора переднего (6шт) для а/м Ваз 2123</t>
  </si>
  <si>
    <t>Втулка стабилизатора переднего TOYOTA</t>
  </si>
  <si>
    <t>Втулка стабилизатора переднего внутренняя 48815-60320</t>
  </si>
  <si>
    <t>Втулка стабилизатора переднего наружная 48849-60040</t>
  </si>
  <si>
    <t>Втулка стабилизаторапередняя TOYOTA</t>
  </si>
  <si>
    <t>Втулка суппорта Евро 2233-3501118</t>
  </si>
  <si>
    <t>Втулка Т-170</t>
  </si>
  <si>
    <t>Втулка упорного балансира стальная 375-2918026</t>
  </si>
  <si>
    <t>Втулка установочная сошки рулевого механизма 6350-3405032</t>
  </si>
  <si>
    <t>Втулка ушка рессоры Камаз 5320-2902028</t>
  </si>
  <si>
    <t>Втулка цапфы кулака повортного 4310 камаз 43114</t>
  </si>
  <si>
    <t>Втулка цапфы МАЗ</t>
  </si>
  <si>
    <t>Втулка цапфы поворотного кулака 375-2304088</t>
  </si>
  <si>
    <t>Втулка цилиндровая ф 115 АФНИ.715441.001-03</t>
  </si>
  <si>
    <t>Втулка цилиндровая ф127 АФНИ 715441.001-04</t>
  </si>
  <si>
    <t>Втулка шаровой опоры 14-1703254</t>
  </si>
  <si>
    <t>Втулка шаровой опоры 375-2301036</t>
  </si>
  <si>
    <t>Втулка шаровой опоры 4310-2304035</t>
  </si>
  <si>
    <t>Втулка шаровой опоры поворотного кулака переднего моста 43114-2304035</t>
  </si>
  <si>
    <t>Втулка шкворня 452-2304016</t>
  </si>
  <si>
    <t>Втулка ЯМЗ КПП  шестерня 5-й передачи вала вторичного 236-1701138</t>
  </si>
  <si>
    <t>Выключатель авар. сигнализации 3151-3700040</t>
  </si>
  <si>
    <t>Выключатель авар. сигнализации 32.3710</t>
  </si>
  <si>
    <t>Выключатель ВК-12Б</t>
  </si>
  <si>
    <t>Выключатель гидромуфты К-701 240Б-1318210</t>
  </si>
  <si>
    <t>Выключатель з/хода блокировки МОД</t>
  </si>
  <si>
    <t>Выключатель кнопочный общего назначения 3842.3710-02.00М</t>
  </si>
  <si>
    <t>Выключатель концевой ВПК2111</t>
  </si>
  <si>
    <t>Выключатель массы 11.3704-01</t>
  </si>
  <si>
    <t>Выключатель массы ВК-860</t>
  </si>
  <si>
    <t>Выключатель массы ВК-860 24 В</t>
  </si>
  <si>
    <t>Выключатель массы дистанционный 1410.3737</t>
  </si>
  <si>
    <t>Выключатель освещения салона (клавиша н/о) 86,3710-02.09</t>
  </si>
  <si>
    <t>Выключатель стоп сигналов ВК-412</t>
  </si>
  <si>
    <t>Выключатель УАЗ,ГАЗ-24</t>
  </si>
  <si>
    <t>Выключатель флажковый ВК-317</t>
  </si>
  <si>
    <t>Выпускной коллектор 1745031111</t>
  </si>
  <si>
    <t>Газовый упор капота 53450-0W180</t>
  </si>
  <si>
    <t>Гайка 110 вала М42х2 крупная резьба 53205</t>
  </si>
  <si>
    <t>Гайка 110 цилиндрической шестерни ЕВРО 53205-2402269</t>
  </si>
  <si>
    <t>Гайка 19457-01 Т-170</t>
  </si>
  <si>
    <t>Гайка 5511-2919031</t>
  </si>
  <si>
    <t>Гайка 700-30-2415</t>
  </si>
  <si>
    <t>Гайка балансира</t>
  </si>
  <si>
    <t>Гайка башмака 5320-2918169</t>
  </si>
  <si>
    <t>Гайка башмака балансира разрезная н/о 53205-2918169</t>
  </si>
  <si>
    <t>Гайка бортового редуктора Т-170</t>
  </si>
  <si>
    <t>Гайка внутреннего подшипника задн. ступицы ГАЗ-53</t>
  </si>
  <si>
    <t>Гайка дифференциала 65111 М72*1,5 853583</t>
  </si>
  <si>
    <t>Гайка колеса евро М22*1,5 ключ 32мм</t>
  </si>
  <si>
    <t>Гайка колеса передняя левая 250713-П29 д=М20*1,5-6LH</t>
  </si>
  <si>
    <t>Гайка колесная передняя ГАЗ левая резьба</t>
  </si>
  <si>
    <t>Гайка колесная передняя ГАЗ правая резьба</t>
  </si>
  <si>
    <t>Гайка колесная УАЗ М14х18*1,5</t>
  </si>
  <si>
    <t>Гайка коллектора М10 медная</t>
  </si>
  <si>
    <t>Гайка коллектора М10*1,25 медная</t>
  </si>
  <si>
    <t>Гайка корончатая крепления пальца реактивной штанги М33*1,5 55111-2919032</t>
  </si>
  <si>
    <t>Гайка крепления крыльев М8*1,25</t>
  </si>
  <si>
    <t>Гайка М 12*1,25</t>
  </si>
  <si>
    <t>Гайка м 16-1,5*13</t>
  </si>
  <si>
    <t>Гайка м 16-1,5высокая</t>
  </si>
  <si>
    <t>Гайка М-12*1,25</t>
  </si>
  <si>
    <t>Гайка М-12*1,25*10</t>
  </si>
  <si>
    <t>Гайка М-12*1,25*15</t>
  </si>
  <si>
    <t>Гайка М-14*1,5</t>
  </si>
  <si>
    <t>Гайка М10*1,0</t>
  </si>
  <si>
    <t>Гайка м10*1,5*8</t>
  </si>
  <si>
    <t>Гайка М12</t>
  </si>
  <si>
    <t>Гайка М12*1,25</t>
  </si>
  <si>
    <t>Гайка М12*1,5</t>
  </si>
  <si>
    <t>Гайка М14</t>
  </si>
  <si>
    <t>Гайка М14*1,5*17,2 шаровой опоры</t>
  </si>
  <si>
    <t>Гайка М16*1,5</t>
  </si>
  <si>
    <t>Гайка М18</t>
  </si>
  <si>
    <t>Гайка М18*1,5</t>
  </si>
  <si>
    <t>Гайка М20</t>
  </si>
  <si>
    <t>Гайка М20*1,5 колеса</t>
  </si>
  <si>
    <t>Гайка М20*1,5 креп 072 кр-на штанги реактивной</t>
  </si>
  <si>
    <t>Гайка М20*1,5-6Н</t>
  </si>
  <si>
    <t>Гайка М22*1,5</t>
  </si>
  <si>
    <t>Гайка М27*1,5 -853518</t>
  </si>
  <si>
    <t>Гайка М33*1,5</t>
  </si>
  <si>
    <t>Гайка М33*1,5-6</t>
  </si>
  <si>
    <t>Гайка М36*3 коронч.оси рычага ГОСТ 5933-733</t>
  </si>
  <si>
    <t>Гайка М45*1,25 подшипника ступицы</t>
  </si>
  <si>
    <t>Гайка М45*1,5</t>
  </si>
  <si>
    <t>Гайка М6</t>
  </si>
  <si>
    <t>Гайка М68*1,5</t>
  </si>
  <si>
    <t>Гайка М8*1,25</t>
  </si>
  <si>
    <t>Гайка М8*1,25*6,5</t>
  </si>
  <si>
    <t>Гайка на 105 вала</t>
  </si>
  <si>
    <t>Гайка пальца гидроцилиндра  К-700 А</t>
  </si>
  <si>
    <t>Гайка переднего колеса правого 53/ЗИЛ/УРАЛ</t>
  </si>
  <si>
    <t>Гайка подшипника  передней ступицы на 4310 со шлифтом</t>
  </si>
  <si>
    <t>Гайка подшипника 6522-3103077</t>
  </si>
  <si>
    <t>Гайка подшипника 8352-3104077-10</t>
  </si>
  <si>
    <t>Гайка подшипника ступицы 69-2401052</t>
  </si>
  <si>
    <t>Гайка полуоси бортового редуктора Т-170</t>
  </si>
  <si>
    <t>Гайка реактивной штанги 5511-2919032</t>
  </si>
  <si>
    <t>Гайка рулевого пальца М24*2</t>
  </si>
  <si>
    <t>Гайка самоконтролирующая М8*1,25</t>
  </si>
  <si>
    <t>Гайка СИН32.04.100.04.03.017</t>
  </si>
  <si>
    <t>Гайка ступицы Г-3110,Г-3302 н/о М24*1,5</t>
  </si>
  <si>
    <t>Гайка ступицы задней 4310(р/к из 4-х)</t>
  </si>
  <si>
    <t>Гайка ступицы задней внутр.53-2401053/54</t>
  </si>
  <si>
    <t>Гайка ступицы М45*1,25</t>
  </si>
  <si>
    <t>Гайка хвостовика</t>
  </si>
  <si>
    <t>Гайка шестигранная 853552</t>
  </si>
  <si>
    <t>Гайка штока АФНИ 758412.009</t>
  </si>
  <si>
    <t>Гвозди строит 2,5*60</t>
  </si>
  <si>
    <t>Гвоздь предохранительный СО 205.00.001-08</t>
  </si>
  <si>
    <t>Гвоздь предохранительный СО 205.00.001-09</t>
  </si>
  <si>
    <t>Гвоздь предохранительный СО 205.00.001-10</t>
  </si>
  <si>
    <t>Генератор 1322.3771 28В 50А</t>
  </si>
  <si>
    <t>Генератор 28В 60А 3232.377100-40</t>
  </si>
  <si>
    <t>Генератор 28В 80А ЕВРО-2 6582-7301000-02</t>
  </si>
  <si>
    <t>Генератор 3252.3771000-50</t>
  </si>
  <si>
    <t>Генератор 4542,3771ЕВРО-3,4 28В 90А</t>
  </si>
  <si>
    <t>Генератор 60А 3232.3771</t>
  </si>
  <si>
    <t>Генератор 6582 370100-04</t>
  </si>
  <si>
    <t>Генератор 6582.(80А) ЕВРО-2</t>
  </si>
  <si>
    <t>Генератор 6582.(80А)КАМАЗ 65115</t>
  </si>
  <si>
    <t>Генератор 90А</t>
  </si>
  <si>
    <t>Генератор 9402.3701-01 КАТЭК 2123-3700101</t>
  </si>
  <si>
    <t>Генератор Г-288Е</t>
  </si>
  <si>
    <t>Генератор Г967.3701/Г1000.11.1</t>
  </si>
  <si>
    <t>Генератор для а/м УАЗ Патриот 2,3</t>
  </si>
  <si>
    <t>Генератор МТЗ-80,82</t>
  </si>
  <si>
    <t>Генератор ПАЗ -14 В двиг. ЗМЗ5234.10</t>
  </si>
  <si>
    <t>Герметик прокладка 180гр АВТОСИЛ (силикон)</t>
  </si>
  <si>
    <t>Герметик прокладка 60гр</t>
  </si>
  <si>
    <t>Герметик системы охлождения HI-GEAR</t>
  </si>
  <si>
    <t>Герметик-прокладка 180гр</t>
  </si>
  <si>
    <t>Герметик-прокладка 85гр</t>
  </si>
  <si>
    <t>Гидрозамок опоры 541.08.00</t>
  </si>
  <si>
    <t>Гидроклапан МКПВ 20/3 Т2 Р2 ухл-4</t>
  </si>
  <si>
    <t>Гидромотор МН-250/160</t>
  </si>
  <si>
    <t>Гидромотор насос (левое вращение)310.3(4) 112.04.06</t>
  </si>
  <si>
    <t>Гидромуфта привода в сб.Камаз 740.1318010</t>
  </si>
  <si>
    <t>Гидронатяжитель цепи 406 ,10 двухрядная цепь 406.1006100-223</t>
  </si>
  <si>
    <t>Гидрораспределитель 1РН203ФВ64 УХЛ4</t>
  </si>
  <si>
    <t>Гидрораспределитель Р-80 3/4 222Г 3-х выводной МТЗ с гидрозатвором ГП11РСММ12-25-02.1-2х04.1Е-07.2</t>
  </si>
  <si>
    <t>Гидрораспределитель РСР 25.25-20,7-07-01-10.4-06-01-30</t>
  </si>
  <si>
    <t>Гидросъемник седел клапанов АФНИ 296372,001</t>
  </si>
  <si>
    <t>Гидроусилитель тормозов ДЗ-122А.07.01.000</t>
  </si>
  <si>
    <t>Гидроцилиндр сцепления 63611602510</t>
  </si>
  <si>
    <t>Гильза 740.30-1002021-70</t>
  </si>
  <si>
    <t>Гильза цилиндра с поршнем комплект ( поршневые и упорн. кольца,палец)740.1000128-09</t>
  </si>
  <si>
    <t>Гильза цилиндра с поршнем комплект 740.1000128-09</t>
  </si>
  <si>
    <t>Главный тормозной кран 2-х секционный 100-351-4008</t>
  </si>
  <si>
    <t>Главный цилиндр сцепления 5320-1602510-10</t>
  </si>
  <si>
    <t>Главный цилиндр сцепления с/о 51-3505010 ан 260-1602510-10</t>
  </si>
  <si>
    <t>Главный цилиндр сцепления УРАЛ н/о дв. ЯМЗ гидро 6361-1602510/5557-1609008</t>
  </si>
  <si>
    <t>Глушитель 4310-1201010</t>
  </si>
  <si>
    <t>Глушитель 4925-1201010-01 Евро</t>
  </si>
  <si>
    <t>Глушитель 60-1205015-А</t>
  </si>
  <si>
    <t>Глушитель Газ дв УМЗ 4216 ЕВРО-3</t>
  </si>
  <si>
    <t>Глушитель ГАЗ-27055 Бизнес с ГБО дв. УМЗ421647 ЕВРО-4</t>
  </si>
  <si>
    <t>Глушитель ГАЗ-33088-1201008</t>
  </si>
  <si>
    <t>Глушитель УАЗ 3303с  резонатором Евро-4</t>
  </si>
  <si>
    <t>Головка блока в сб. Евро 740.30-1003010</t>
  </si>
  <si>
    <t>Головка блока цилиндра ЕВРО  740.30-1003010</t>
  </si>
  <si>
    <t>Головка блока цилиндра ЕВРО 3-4 в сб. 740.90-1003010</t>
  </si>
  <si>
    <t>Головка блока цилиндров Д-245 ЕВРО-4 в сб.</t>
  </si>
  <si>
    <t>Головка блока цилиндров с клапанами ЗМЗ 405,406,409 Евро 0-2</t>
  </si>
  <si>
    <t>Головка блока цилиндров с клапанами ЗМЗ 40905 с прокли крепежом  Евро 4,5 трехопорная</t>
  </si>
  <si>
    <t>Головка блока ЯМЗ-238 в сб.с/о 238</t>
  </si>
  <si>
    <t>Головка ПАЛМ 16*1,5 с клапаном (красная)</t>
  </si>
  <si>
    <t>Головка ПНЕВМО евроразъем М22*1,5 (пара)</t>
  </si>
  <si>
    <t>Головка соед ПАЛМ 452.200 0110/2110</t>
  </si>
  <si>
    <t>Головка соед типа А 100-3521010</t>
  </si>
  <si>
    <t>Головка соед. ПАЛМ М16*1,5 из 2-х 100-3521110</t>
  </si>
  <si>
    <t>Гофра ПЖД д38 L1500 труба выхлопная сб 2322/4859</t>
  </si>
  <si>
    <t>ГТК  100-3514008</t>
  </si>
  <si>
    <t>ГТК н/о с педалью в сборе 100-3514108</t>
  </si>
  <si>
    <t>ГТК с площадкой н/о 100-3514108</t>
  </si>
  <si>
    <t>Губка седела левая Камаз 5410-2703016 (с отвер</t>
  </si>
  <si>
    <t>Губка седельного устройства правая Камаз 5410-2703016</t>
  </si>
  <si>
    <t>ГУР механизм управления D22 усиленный палец Урал 5557Я2-3405012-10</t>
  </si>
  <si>
    <t>ГУР механизм управления УРАЛ н/о шпонкой с сошкой 4320Я2-3400020-10</t>
  </si>
  <si>
    <t>ГЦС главный цилиндр сцепления в сб. 5320-1602510-10</t>
  </si>
  <si>
    <t>Датчик ABS правый 807250JZ</t>
  </si>
  <si>
    <t>Датчик абсол. давления и температуры ЗМЗ 409,10 ЕВРО-4</t>
  </si>
  <si>
    <t>Датчик аварийного давления масла ВАЗ 2101-07</t>
  </si>
  <si>
    <t>Датчик аварийного давления масла ММ 111Д 5320</t>
  </si>
  <si>
    <t>Датчик БМ158 5202-3827 уровня топлива 250л</t>
  </si>
  <si>
    <t>Датчик давления  масла Камаз,Маз  ММ 370-3829010-У-ХЛ</t>
  </si>
  <si>
    <t>Датчик давления аналог. МВS 1250 063G1593</t>
  </si>
  <si>
    <t>Датчик давления БД ПД-Р (0,25) МПа</t>
  </si>
  <si>
    <t>Датчик давления и  температуры топлива</t>
  </si>
  <si>
    <t>Датчик давления масла 6402.3829</t>
  </si>
  <si>
    <t>Датчик давления масла аварийный 157.110</t>
  </si>
  <si>
    <t>Датчик давления масла ММ 355</t>
  </si>
  <si>
    <t>Датчик давления масла ММ 358-3829010</t>
  </si>
  <si>
    <t>Датчик давления масла ММ111Д</t>
  </si>
  <si>
    <t>Датчик давления масла ММ358</t>
  </si>
  <si>
    <t>Датчик давления масла ММ370</t>
  </si>
  <si>
    <t>Датчик давления топлива Common Ral LEDO</t>
  </si>
  <si>
    <t>Датчик давления топлива в рампе  ISBe, ISDe, ISLe 3974092, 5260245</t>
  </si>
  <si>
    <t>Датчик давления топлива на топливную рампу CUMMINS  ISDe, ISDe, ISF, ISLe</t>
  </si>
  <si>
    <t>Датчик длины стрелы ДДС -03  ЛГФИ.401.161.002-03</t>
  </si>
  <si>
    <t>Датчик ДУМП-21</t>
  </si>
  <si>
    <t>Датчик заднего хода Г-3302 н/о 5 ступ. 13623768</t>
  </si>
  <si>
    <t>Датчик кислорода (лямбда-зонд ВАЗ</t>
  </si>
  <si>
    <t>Датчик массового  расхода воздуха 0 280 218 037</t>
  </si>
  <si>
    <t>Датчик ММ 111</t>
  </si>
  <si>
    <t>Датчик ММ 111Д авар. падения давления масла</t>
  </si>
  <si>
    <t>Датчик ММ 124 аварийного давления воздуха</t>
  </si>
  <si>
    <t>Датчик ММ 125 6042,3829 сигнала торможения малый М-22</t>
  </si>
  <si>
    <t>Датчик ММ-125 выкл.сигнала торм.</t>
  </si>
  <si>
    <t>Датчик ММ-355 давления масла 700.38.00.060-1</t>
  </si>
  <si>
    <t>Датчик ММ-359</t>
  </si>
  <si>
    <t>Датчик положения дроссельной заслонки bocs 280.122.001</t>
  </si>
  <si>
    <t>Датчик положения дроссельной заслонки ДВ-406</t>
  </si>
  <si>
    <t>Датчик положения коленвала CUMMINS 4921684</t>
  </si>
  <si>
    <t>Датчик привода спидометра ДСЭ-01 МЭ308</t>
  </si>
  <si>
    <t>Датчик реле уровня ДРУ-1ПМ</t>
  </si>
  <si>
    <t>Датчик сигнала торможения ММ12М</t>
  </si>
  <si>
    <t>Датчик скорости 2108-12 3110 (6имп. прямсуг.разъем с проводом КТ-104816</t>
  </si>
  <si>
    <t>Датчик скорости 2110-2112</t>
  </si>
  <si>
    <t>Датчик скорости 2123</t>
  </si>
  <si>
    <t>Датчик скорости 3163.(343.3843)</t>
  </si>
  <si>
    <t>Датчик скорости 342.3843</t>
  </si>
  <si>
    <t>Датчик скорости 35172-03</t>
  </si>
  <si>
    <t>Датчик скорости 4222.3843</t>
  </si>
  <si>
    <t>Датчик скорости 4222.3843010</t>
  </si>
  <si>
    <t>Датчик скорости ДС6 534.3843</t>
  </si>
  <si>
    <t>Датчик скорости ДСЭ-2</t>
  </si>
  <si>
    <t>Датчик температуры ВАЗ 2110-2115 охлаждающей жидкости</t>
  </si>
  <si>
    <t>Датчик температуры воздуха ВАЗ 2115,2123</t>
  </si>
  <si>
    <t>Датчик температуры Газ,УАЗ 234.3828000</t>
  </si>
  <si>
    <t>Датчик температуры жидкости ДТОЖ 5226</t>
  </si>
  <si>
    <t>Датчик температуры охлаждающий жидкости 0281002412</t>
  </si>
  <si>
    <t>Датчик температуры охлаждающий жидкости 21120-3851010-00-0</t>
  </si>
  <si>
    <t>Датчик температуры ПЖД-14ТС сб.180-01</t>
  </si>
  <si>
    <t>Датчик температуры ТМ 100А</t>
  </si>
  <si>
    <t>Датчик температуры ТМ 111</t>
  </si>
  <si>
    <t>Датчик температуры ТМ 111-02</t>
  </si>
  <si>
    <t>Датчик температуры ТМ-100 700.38.00.010</t>
  </si>
  <si>
    <t>Датчик ТМ 100</t>
  </si>
  <si>
    <t>Датчик ТМ 108</t>
  </si>
  <si>
    <t>Датчик ТМ 111</t>
  </si>
  <si>
    <t>Датчик указателя температуры воды</t>
  </si>
  <si>
    <t>Датчик указателя топлива 5202.3827</t>
  </si>
  <si>
    <t>Датчик уровня топлива ГАЗ-3307</t>
  </si>
  <si>
    <t>Датчик частоты вращения колеса 12002080</t>
  </si>
  <si>
    <t>Датчик частоты вращения управление двигателем 0 281 002 892</t>
  </si>
  <si>
    <t>Держатель заднего крыла 5410-8404151</t>
  </si>
  <si>
    <t>Диафрагма 70-2409021</t>
  </si>
  <si>
    <t>Диафрагма АР 03.07.036</t>
  </si>
  <si>
    <t>Диафрагма КДОМ Урал 5557-4209136 усиленный</t>
  </si>
  <si>
    <t>Диафрагма механизма высшей и низшей передачи 4310 РК</t>
  </si>
  <si>
    <t>Диафрагма МК</t>
  </si>
  <si>
    <t>Диафрагма тип 24 100-3519250</t>
  </si>
  <si>
    <t>Диафрагма уплотн.воздушного фильтра 5320-1109250</t>
  </si>
  <si>
    <t>Диодный мост в сборе 12в МП13-80-3-2</t>
  </si>
  <si>
    <t>Диодный мост генератора 120А</t>
  </si>
  <si>
    <t>Диодный мост генератора Г-4512 МП-13-80-3-6-02</t>
  </si>
  <si>
    <t>Диодный мост генератора Г-4512,4522,4542,БПВО-87.1.120/02</t>
  </si>
  <si>
    <t>Диск ведомый в сб Камаз 14-1601130</t>
  </si>
  <si>
    <t>Диск ведомый ГАЗ-53 ПАЗ-53-100-1601130</t>
  </si>
  <si>
    <t>Диск ведомый задний 238-1601131-40</t>
  </si>
  <si>
    <t>Диск ведомый универсальный 238-1601130</t>
  </si>
  <si>
    <t>Диск колеса 4310-3101012</t>
  </si>
  <si>
    <t>Диск колесный 66.3308.33081 в сборе</t>
  </si>
  <si>
    <t>Диск колесный КАМАЗ 43118-3101012</t>
  </si>
  <si>
    <t>Диск нажимной корзина сцепления 1821601090</t>
  </si>
  <si>
    <t>Диск нажимной мтз 70-2409018</t>
  </si>
  <si>
    <t>Диск нажимной мтз 80-82 дв. Д243/80</t>
  </si>
  <si>
    <t>Диск нажимной н/о 238Н-1601090-Б2</t>
  </si>
  <si>
    <t>Диск нажимной схлестка МТЗ</t>
  </si>
  <si>
    <t>Диск промежуточный 14-1601094 Камаз</t>
  </si>
  <si>
    <t>Диск сцепления 14.1601094-10</t>
  </si>
  <si>
    <t>Диск сцепления SK 2480049-01</t>
  </si>
  <si>
    <t>Диск сцепления Ваз 2123</t>
  </si>
  <si>
    <t>Диск сцепления ведомый 14.1601130</t>
  </si>
  <si>
    <t>Диск сцепления ведомый 14/142 ЕВРО</t>
  </si>
  <si>
    <t>Диск сцепления ведомый 1878000206</t>
  </si>
  <si>
    <t>Диск сцепления ведомый 238-1601130 универсал.</t>
  </si>
  <si>
    <t>Диск сцепления ведомый 430*45мм КПП-154(10ступ)</t>
  </si>
  <si>
    <t>Диск сцепления ведомый 4301-1601130</t>
  </si>
  <si>
    <t>Диск сцепления ведомый КАМАЗ - ЕВРО (КПП-154) (45104160120690, FD0705) 1878000206</t>
  </si>
  <si>
    <t>Диск сцепления ведомый Камаз Евро</t>
  </si>
  <si>
    <t>Диск сцепления ведущий (корзина) Камаз-6520 (43042000, FS0704)3482083118</t>
  </si>
  <si>
    <t>Диск сцепления ведущий Газ 53</t>
  </si>
  <si>
    <t>Диск сцепления ведущий Камаз-6520</t>
  </si>
  <si>
    <t>Диск сцепления Д-240</t>
  </si>
  <si>
    <t>Диск сцепления МАЗ</t>
  </si>
  <si>
    <t>Диск сцепления нажимной 14 а/м на к-з 14.1601090-10</t>
  </si>
  <si>
    <t>Диск сцепления нажимной SACHS 1878001501</t>
  </si>
  <si>
    <t>Диск сцепления нажимной SACHS 3482125512</t>
  </si>
  <si>
    <t>Диск сцепления нажимной в сборе МАЗ,УРАЛ,КрАЗ корзина - 238Н</t>
  </si>
  <si>
    <t>Диск сцепления нажимной Камаз 323482083118</t>
  </si>
  <si>
    <t>Диск сцепления промежуточный 14-1601094</t>
  </si>
  <si>
    <t>Диск сцеплления ведомый 430*45мм КПП-154 (10ступ)КПП</t>
  </si>
  <si>
    <t>Диск тормозной  УАЗ-3160</t>
  </si>
  <si>
    <t>Диск тормозной RENAULT  BG4265</t>
  </si>
  <si>
    <t>Диск тормозной ВАЗ-2120,2121-2131,2123</t>
  </si>
  <si>
    <t>Диск тормозной МТЗ D=178 мм  50-350204</t>
  </si>
  <si>
    <t>Диск тормозной МТЗ-1221 (205мм) 85-3502040</t>
  </si>
  <si>
    <t>Диск тормозной МТЗ-с накладками  70-3502040</t>
  </si>
  <si>
    <t>Диск шарнира 4310-2304067</t>
  </si>
  <si>
    <t>Диск шарнира 5557-2303075</t>
  </si>
  <si>
    <t>Диск шарнира Камаз  4310-2304067</t>
  </si>
  <si>
    <t>Диск шарнира КМД  4310-2304067</t>
  </si>
  <si>
    <t>Диск шарнира на Шрус Камаз 4310-2304067</t>
  </si>
  <si>
    <t>Диск щеточный d=20*550 мет. ДЩ-120*550М</t>
  </si>
  <si>
    <t>Дифференциал в сборе Уаз 452</t>
  </si>
  <si>
    <t>Дифференциал КАМАЗ ЕВРО заднего моста 53229</t>
  </si>
  <si>
    <t>Дифференциал межосевой среднего моста камаз 53205</t>
  </si>
  <si>
    <t>Дифференциал РК  65111-1802152-10 Z=44 зуб. в сб Камаз</t>
  </si>
  <si>
    <t>Дифференциал УАЗ в сб. с/о 3741-2403010 37 зуб.</t>
  </si>
  <si>
    <t>Диффузор радиатора 3205-8101078</t>
  </si>
  <si>
    <t>Домкрат 15т гидравлический</t>
  </si>
  <si>
    <t>Домкрат 5т гидравлический</t>
  </si>
  <si>
    <t>Домкрат ST 2000</t>
  </si>
  <si>
    <t>Дроссель клапан расхода подачи воздуха  во впускной коллектор</t>
  </si>
  <si>
    <t>Дышло прицепа 8350</t>
  </si>
  <si>
    <t>Дышло прицепа Италмас</t>
  </si>
  <si>
    <t>Жгут проводов  КМПСУД ЗМЗ 4091 3909-45-372</t>
  </si>
  <si>
    <t>Жидкость для гидроусилителя руля 946мл</t>
  </si>
  <si>
    <t>Жидкость незамерзающая Горизонт -30*</t>
  </si>
  <si>
    <t>Жидкость незамерзающая стеклоомывающая</t>
  </si>
  <si>
    <t>Жидкость стеклоомывающая незамерзающая-30</t>
  </si>
  <si>
    <t>Жидкость техническая</t>
  </si>
  <si>
    <t>Жидкость тормозная 455 гр.</t>
  </si>
  <si>
    <t>Жидкость тормозная ДОТ-4 910 гр.</t>
  </si>
  <si>
    <t>Жидкость тормозная Рос Дот-4 1л</t>
  </si>
  <si>
    <t>Заглушка рессивера ГТК М22</t>
  </si>
  <si>
    <t>Зажим  DIN 1142</t>
  </si>
  <si>
    <t>Заземляющее устройство ЗУА-2МК04</t>
  </si>
  <si>
    <t>Заклепка 10*28 (64шт.)</t>
  </si>
  <si>
    <t>Заклепка 4,8*12.32</t>
  </si>
  <si>
    <t>Заклепка 8*14</t>
  </si>
  <si>
    <t>Заклепка 8*24 (1к-т =64шт)</t>
  </si>
  <si>
    <t>Заклепки тормозных колодок 4х8 УАЗ сцепления ГАЗ 3307(48шт)</t>
  </si>
  <si>
    <t>Заклепки тормозных колодок 5х12 (64 шт)</t>
  </si>
  <si>
    <t>Замок двери багажника Ford Focus</t>
  </si>
  <si>
    <t>Замок двери левый 81-6105013</t>
  </si>
  <si>
    <t>Замок двери пер.лев.Duster</t>
  </si>
  <si>
    <t>Замок двери передней левой 805033784R</t>
  </si>
  <si>
    <t>Замок зажигания 12-3704-05</t>
  </si>
  <si>
    <t>Замок зажигания ВК 353</t>
  </si>
  <si>
    <t>Замок зажигания ВК-353 Камаз 5320</t>
  </si>
  <si>
    <t>Замок зажигания ГАЗ-24.,ВАЗ2101-2107,ПАЗ</t>
  </si>
  <si>
    <t>Замок зажигания ГАЗЕЛЬ БИЗНЕС</t>
  </si>
  <si>
    <t>Замок зажигания УАЗ 31514,31519,Хантер,3162 люкс</t>
  </si>
  <si>
    <t>Замок капота RENAULT Duster 656010017R</t>
  </si>
  <si>
    <t>Заслонка АФНИ 305365,006</t>
  </si>
  <si>
    <t>Заслонка Шиберная  СИН 100.13.000</t>
  </si>
  <si>
    <t>Заслонка шиберная АСК ШЗ 100.00</t>
  </si>
  <si>
    <t>Захват для бочек YOC 0,6т</t>
  </si>
  <si>
    <t>Защелка двери 452 н/о лев.</t>
  </si>
  <si>
    <t>Защелка двери 452 н/о прав.</t>
  </si>
  <si>
    <t>Звезда разрезная на шпонке ЭТЦ-1609.39.04.000</t>
  </si>
  <si>
    <t>Звездочка ведомая промвала 405.406.409.514 двур цеп. 406.1006035-01</t>
  </si>
  <si>
    <t>Звездочка ведущая промвала 405.406.409.514 двур цеп. 406.1006035-01</t>
  </si>
  <si>
    <t>Звездочка ГРМ ВАЗ</t>
  </si>
  <si>
    <t>Звездочка КС-3577 муфта эластичная</t>
  </si>
  <si>
    <t>Зеркало наруж.лев.с ручкой приводом без обогрева Газель</t>
  </si>
  <si>
    <t>Зеркало сферическое Камаз 5320 170*350 без подогрева V6</t>
  </si>
  <si>
    <t>Зеркало широкоугольное 57-8201020</t>
  </si>
  <si>
    <t>Зеркальный элемент с подогревом левый TLC 150TLC 200</t>
  </si>
  <si>
    <t>ЗИП к насосу 1.ЗПТ-50Д2</t>
  </si>
  <si>
    <t>Знак "Аварийная остановка"</t>
  </si>
  <si>
    <t>Золотник вентиля короткий L=20мм</t>
  </si>
  <si>
    <t>Изолента  черная ПВХ</t>
  </si>
  <si>
    <t>Изолента 19мм</t>
  </si>
  <si>
    <t>Индикатор пламени ПЖД 14ТС сб.1326-154-01.09.0-0000</t>
  </si>
  <si>
    <t>Искрогаситель 6460-1205010</t>
  </si>
  <si>
    <t>Кабель КВВГ 4*1,0 контрольный</t>
  </si>
  <si>
    <t>Кабель силовой КГ ХЛ 2*1,5</t>
  </si>
  <si>
    <t>Кабель силовой КГ ХЛ 2*1,5 380</t>
  </si>
  <si>
    <t>Кабель силовой КГ ХЛ 5*2,5</t>
  </si>
  <si>
    <t>Кабель соединительный L-12000 Wadco</t>
  </si>
  <si>
    <t>Кабель соединительный L-5080</t>
  </si>
  <si>
    <t>Кабель спиральный электрический 5992-257512-03</t>
  </si>
  <si>
    <t>Кабель удлинитель датчика АБС прицепа 3 м</t>
  </si>
  <si>
    <t>Кабель уск.клапанаАИС -VCSII 4S/3M диагностика 6м</t>
  </si>
  <si>
    <t>Кабель электрический п/прицепа витой с разъемом ПС 325(5,5М)</t>
  </si>
  <si>
    <t>Кабина крановщика клинцы с обшивкой КС-45724.52</t>
  </si>
  <si>
    <t>Кабина оператора АПРС50.09.00.000-05А</t>
  </si>
  <si>
    <t>Камера 15,5-18 (16,5-18) 76647</t>
  </si>
  <si>
    <t>Камера R16 ГАЗ-3302</t>
  </si>
  <si>
    <t>Камера тормозная 661-3519210</t>
  </si>
  <si>
    <t>Камера тормозная передняя тип 24 100-3519210</t>
  </si>
  <si>
    <t>Канат 11,5-Г-В-Н-Р-1670</t>
  </si>
  <si>
    <t>Канат 14 мм ГОСТ 2668-80</t>
  </si>
  <si>
    <t>Канат 16,0мм ГОСТ 7665-80</t>
  </si>
  <si>
    <t>Канат 22,0 мм ГОСТ 7668-80d</t>
  </si>
  <si>
    <t>Канат стальной Ф 5,1 мм Гост 2688-80</t>
  </si>
  <si>
    <t>Карбюратор К126И ГАЗ-52 плшрузчик дв. ГАЗ 52 (Пекар)</t>
  </si>
  <si>
    <t>Кардан рулевой ЕВРО-3 6520-3422010</t>
  </si>
  <si>
    <t>Каретка двери верх ГАЗ 27056426066</t>
  </si>
  <si>
    <t>Карта водителя АТОЛ ДРАЙВ Диамант-2</t>
  </si>
  <si>
    <t>Картер главной передачи в сб 53205-2402015</t>
  </si>
  <si>
    <t>Картер главной передачи ЕВРО 53205-2402015</t>
  </si>
  <si>
    <t>Картер заднего моста КАМАЗ-43114-2401011</t>
  </si>
  <si>
    <t>Картер сцепления ГАЗ 3309,33081,сцепление дв. ММ3</t>
  </si>
  <si>
    <t>Катализатор TLP150 левый 1715031600</t>
  </si>
  <si>
    <t>Каток поддерживающий Б-10 50-21-416СП</t>
  </si>
  <si>
    <t>Катушка зажигания 224336134</t>
  </si>
  <si>
    <t>Катушка зажигания 407.3705</t>
  </si>
  <si>
    <t>Катушка зажигания 61-00022-SX TOYTA</t>
  </si>
  <si>
    <t>Катушка зажигания Б-116 б/к</t>
  </si>
  <si>
    <t>Катушка зажигания Газ 3302 Бизнес(модуль)дв.УМЗ 4216 ЕВРО-4 SC03216</t>
  </si>
  <si>
    <t>Катушка зажигания газель ,Бизнес,соболь,Бизнес дв. УМЗ-4216</t>
  </si>
  <si>
    <t>Катушка зажигания ЗМЗ-406-409</t>
  </si>
  <si>
    <t>Катушка зажигания УАЗ ПАТРИОТ</t>
  </si>
  <si>
    <t>Катушка электромагнитная муфты вентилятора</t>
  </si>
  <si>
    <t>Кембрик термоусадочный D=3</t>
  </si>
  <si>
    <t>Кембрик термоусадочный D=4</t>
  </si>
  <si>
    <t>Кембрик термоусадочный D=6</t>
  </si>
  <si>
    <t>Кислород газообразный (1 баллон=6,3м3)</t>
  </si>
  <si>
    <t>Кислота ортофосфорная</t>
  </si>
  <si>
    <t>Клавиатура пленочная НКПУ741138029</t>
  </si>
  <si>
    <t>Клавиша общего назначения 3842-3710-002.00М</t>
  </si>
  <si>
    <t>Клавиша освещения ЕВРО 581.3710-01</t>
  </si>
  <si>
    <t>Клавиша отопителя П147</t>
  </si>
  <si>
    <t>Клавиша переключения освещения салона П147-04-08</t>
  </si>
  <si>
    <t>Клавиша фары искателя автоарматура камаз</t>
  </si>
  <si>
    <t>Клапан 1-проводный управления прицепом ЗИЛ,МАЗ,Камаз-100-3522110</t>
  </si>
  <si>
    <t>Клапан 3974093 CUMMINS ISBE</t>
  </si>
  <si>
    <t>Клапан быстрого оттомаживания в сборе ПАЗ 3205</t>
  </si>
  <si>
    <t>Клапан в сборе АФНИ.306577.001-01</t>
  </si>
  <si>
    <t>Клапан в сборе СИН32.00.108.600</t>
  </si>
  <si>
    <t>Клапан дыхательный на бензавоз (пласт)</t>
  </si>
  <si>
    <t>Клапан крышки ФТОТ 5 наим. в сб. с щариком 740-1117155</t>
  </si>
  <si>
    <t>Клапан нагнетательный в сборе 1,3 ПТ-50</t>
  </si>
  <si>
    <t>Клапан натяжения гусеницы Т-170</t>
  </si>
  <si>
    <t>Клапан перепускной 33-1111282-01</t>
  </si>
  <si>
    <t>Клапан перепускной ТНВД газовой установки 1111282</t>
  </si>
  <si>
    <t>Клапан регулировки давления ТНВД КАМАЗ ЕВРО-4</t>
  </si>
  <si>
    <t>Клапан СИН 32.00.108.600</t>
  </si>
  <si>
    <t>Клапан СИН 61.00.108.600-01</t>
  </si>
  <si>
    <t>Клапан ТНВД перепускной ТНВД 363.773</t>
  </si>
  <si>
    <t>Клапан топливной рамы Евро3 4930429</t>
  </si>
  <si>
    <t>Клапан управления заслонки Форд Фокус 5243591</t>
  </si>
  <si>
    <t>Клапан ускорительный 100-3518010</t>
  </si>
  <si>
    <t>Клапан ускорительный 8001-3518010</t>
  </si>
  <si>
    <t>Клапан ускорительный ABC WABCO</t>
  </si>
  <si>
    <t>Клапан электромагнитного сигнала звукового воздушн 24 В 13 3741</t>
  </si>
  <si>
    <t>Клапан электромагнитный ( КЭМ 32-20)</t>
  </si>
  <si>
    <t>Клапан электромагнитный в сб. КЭМ10-3721500</t>
  </si>
  <si>
    <t>Клапан электромагнитный КАМАЗ МАЗ УРАЛ 24V КЭМ 10</t>
  </si>
  <si>
    <t>Клапан ЯМЗ нагнетательный ТНВД 323.111122010</t>
  </si>
  <si>
    <t>Клемма (мама) КТ045-Л</t>
  </si>
  <si>
    <t>Клемма (папа) КТ046-Л</t>
  </si>
  <si>
    <t>Клемма проводов АКБ 2ш.</t>
  </si>
  <si>
    <t>Ключ балонный 32х38 Евро</t>
  </si>
  <si>
    <t>Ключ ступичный штампованный восьмигранный 115мм</t>
  </si>
  <si>
    <t>Ключ торцовый 34*34 Г-образный</t>
  </si>
  <si>
    <t>Ключ торцовый 41*41 Г-образный</t>
  </si>
  <si>
    <t>Кнопка ВК50-21</t>
  </si>
  <si>
    <t>Кнопка выкл. КОМа "АВАР" 3842.3710-10.30</t>
  </si>
  <si>
    <t>Кнопка массы 5320-3740157/11.3704/ ВК-322</t>
  </si>
  <si>
    <t>Коан однопроволной КУТП-1 100-3522110</t>
  </si>
  <si>
    <t>Коленвал  740.50-1005008</t>
  </si>
  <si>
    <t>Коленвал двигателя в сборе Евро-2 740,13/740.31-240</t>
  </si>
  <si>
    <t>Коленвал ЕВРО 4  740.71-1005008</t>
  </si>
  <si>
    <t>Колесный диск 6,5*R16 5*114,3 ЕТ40</t>
  </si>
  <si>
    <t>Колесный диск 6,5*R16 5*114,3 ЕТ50 Рено Дастер</t>
  </si>
  <si>
    <t>Колесный диск 7,5*R18.6-139.7 ЕТ25</t>
  </si>
  <si>
    <t>Колесо 310-533, 4310-3101012</t>
  </si>
  <si>
    <t>Колесо дисковое 13.0-18.8/275в221 ЕТО 167</t>
  </si>
  <si>
    <t>Коллектор TOYOTA LC 1714031600</t>
  </si>
  <si>
    <t>Коллектор впускнойФорд Фокус 5164230</t>
  </si>
  <si>
    <t>Коллектор выпускной УМЗ -А274</t>
  </si>
  <si>
    <t>Колодка 557-1 2600010 тормозка ДЗ-143</t>
  </si>
  <si>
    <t>Колодка блока предохранительный БПР-13</t>
  </si>
  <si>
    <t>Колодка ГАЗ-3308тормоза передняя 3308-3501090</t>
  </si>
  <si>
    <t>Колодка зад.в сб.255Б-3502090(091)</t>
  </si>
  <si>
    <t>Колодка тормоз задн ВАЗ-2101 вис</t>
  </si>
  <si>
    <t>Колодка тормозная</t>
  </si>
  <si>
    <t>Колодка тормозная 2121-0-3501800-82</t>
  </si>
  <si>
    <t>Колодка тормозная 3302,3502090</t>
  </si>
  <si>
    <t>Колодка тормозная 3307/3308/3309 задняя</t>
  </si>
  <si>
    <t>Колодка тормозная 53229</t>
  </si>
  <si>
    <t>Колодка тормозная 5336-3501090/91 d=160мм</t>
  </si>
  <si>
    <t>Колодка тормозная 6520-3501090-51</t>
  </si>
  <si>
    <t>Колодка тормозная АПРС50 4020.81-100</t>
  </si>
  <si>
    <t>Колодка тормозная бараб.задние Renault Duster</t>
  </si>
  <si>
    <t>Колодка тормозная в сб. 53229-35010-0-41/40</t>
  </si>
  <si>
    <t>Колодка тормозная дисковая передняя УАЗ (к-т 4шт.)</t>
  </si>
  <si>
    <t>Колодка тормозная дисковая уаз к-т 4шт</t>
  </si>
  <si>
    <t>Колодка тормозная ЕВРО 53229 литая (безасбест накладки разной длины 53229</t>
  </si>
  <si>
    <t>Колодка тормозная ЕВРО-2 литая накл. 12 отв. длин.6520-3501090-40/41</t>
  </si>
  <si>
    <t>Колодка тормозная задн.Газель 3302</t>
  </si>
  <si>
    <t>Колодка тормозная задняя УАЗ Patriot (2шт)</t>
  </si>
  <si>
    <t>Колодка тормозная Камаз Евро 53205-3501090</t>
  </si>
  <si>
    <t>Колодка тормозная передняя 2121</t>
  </si>
  <si>
    <t>Колодка тормозная передняя 3160</t>
  </si>
  <si>
    <t>Колодка тормозная передняя 3302.3110</t>
  </si>
  <si>
    <t>Колодки дисковые передние Renault L240CV/160003RX/ED4301R</t>
  </si>
  <si>
    <t>Колодки дисковые передние TOYOTA</t>
  </si>
  <si>
    <t>Колодки дисковые передние Реналут Дастер/Логан</t>
  </si>
  <si>
    <t>Колодки Реналут/Логан барабанные</t>
  </si>
  <si>
    <t>Колодки тормозные TOYOTA</t>
  </si>
  <si>
    <t>Колодки тормозные барабанные BST100IN</t>
  </si>
  <si>
    <t>Колодки тормозные барабанные Renault Duster</t>
  </si>
  <si>
    <t>Колодки тормозные барабанные задние  BSЗ6534</t>
  </si>
  <si>
    <t>Колодки тормозные дисковые RENAULT</t>
  </si>
  <si>
    <t>Колодки тормозные дисковые задние  04466-60140</t>
  </si>
  <si>
    <t>Колодки тормозные задние  Киа Cerato</t>
  </si>
  <si>
    <t>Колодки тормозные задние  Киа HYUNDAI FPК01NR</t>
  </si>
  <si>
    <t>Колодки тормозные задние TOYOTA</t>
  </si>
  <si>
    <t>Колодки тормозные задние ГАЗ-3302</t>
  </si>
  <si>
    <t>Колодки тормозные передние  RENAULT</t>
  </si>
  <si>
    <t>Колодки тормозные передние  Киа Cerato</t>
  </si>
  <si>
    <t>Колодки тормозные передние  Киа HYUNDAI FPH20</t>
  </si>
  <si>
    <t>Колодки тормозные передние 04465-60320</t>
  </si>
  <si>
    <t>Колодки тормозные передние 2121,2123</t>
  </si>
  <si>
    <t>Колодки тормозные передние 3302-3501170</t>
  </si>
  <si>
    <t>Колодки тормозные передние/задние барабан ISUZU ЯП00409</t>
  </si>
  <si>
    <t>Колодки тормозные форд 15000166</t>
  </si>
  <si>
    <t>Колонка рулевая 3962 18.3401098.00</t>
  </si>
  <si>
    <t>Колонка рулевого управления 4310-3444010</t>
  </si>
  <si>
    <t>Колпак маслянного фильтра Камаз ЕВРО 740.20-1012070</t>
  </si>
  <si>
    <t>Колпак ступицы 452-3103065</t>
  </si>
  <si>
    <t>Колпак трубы воздухозаборника воздушного фильтра в сборе 5320</t>
  </si>
  <si>
    <t>Колпачек вентиля мет. 100KV01M</t>
  </si>
  <si>
    <t>Кольца поршневые 236-1004002-А4</t>
  </si>
  <si>
    <t>Кольца поршневые 92,00 Дв 402,406 н/о узкие</t>
  </si>
  <si>
    <t>Кольцо (сальник)поворотного кулака Газ-66-2304052</t>
  </si>
  <si>
    <t>Кольцо 016-021-30</t>
  </si>
  <si>
    <t>Кольцо 018-024-36</t>
  </si>
  <si>
    <t>Кольцо 100-105-30</t>
  </si>
  <si>
    <t>Кольцо 108-115-46</t>
  </si>
  <si>
    <t>Кольцо 108-115-48</t>
  </si>
  <si>
    <t>Кольцо 120-125-30</t>
  </si>
  <si>
    <t>Кольцо 120-125-30-2-4</t>
  </si>
  <si>
    <t>Кольцо 140-145-30-3-4</t>
  </si>
  <si>
    <t>Кольцо 55111-3104053</t>
  </si>
  <si>
    <t>Кольцо 70-2409033-Б</t>
  </si>
  <si>
    <t>Кольцо балансира 5320/65115</t>
  </si>
  <si>
    <t>Кольцо В-35</t>
  </si>
  <si>
    <t>Кольцо В-40 14.1701067</t>
  </si>
  <si>
    <t>Кольцо В-60</t>
  </si>
  <si>
    <t>Кольцо вентиляции картера двигателя</t>
  </si>
  <si>
    <t>Кольцо водяного насоса 740-1307075</t>
  </si>
  <si>
    <t>Кольцо врезное 010LS L=7mm</t>
  </si>
  <si>
    <t>Кольцо газового стыка 740-1003466-11</t>
  </si>
  <si>
    <t>Кольцо гильзы уплотнительное Д-245</t>
  </si>
  <si>
    <t>Кольцо гильзы фторопласт КАМАЗ 740</t>
  </si>
  <si>
    <t>Кольцо глушителя ГАЗ.УАЗ</t>
  </si>
  <si>
    <t>Кольцо медное под гильзу Т-170</t>
  </si>
  <si>
    <t>Кольцо Н 83.27.00.013</t>
  </si>
  <si>
    <t>Кольцо подшипника 740-1002523</t>
  </si>
  <si>
    <t>Кольцо приемной трубы Камаз,ЗИЛ</t>
  </si>
  <si>
    <t>Кольцо резиновое блока дизеля Т-170</t>
  </si>
  <si>
    <t>Кольцо СИН 32.04.100.04.03.006-01</t>
  </si>
  <si>
    <t>Кольцо СИН 32.04.100.04.03.012</t>
  </si>
  <si>
    <t>Кольцо СИН 32.04.100.04.03.012-01</t>
  </si>
  <si>
    <t>Кольцо синхоронизатора 3163-80-1802-120-00</t>
  </si>
  <si>
    <t>Кольцо синхронизатора ВАЗ</t>
  </si>
  <si>
    <t>Кольцо стопорное СИН 32.04.100.04.00.001</t>
  </si>
  <si>
    <t>Кольцо сцепления 88610017-Т</t>
  </si>
  <si>
    <t>Кольцо сцепления нажимное 236 упорное Наб.Челны</t>
  </si>
  <si>
    <t>Кольцо теплообменника большое</t>
  </si>
  <si>
    <t>Кольцо уплонительное 840-1012083</t>
  </si>
  <si>
    <t>Кольцо уплонительное КПП 451Д-1702157</t>
  </si>
  <si>
    <t>Кольцо уплотнительное 4310-2304089</t>
  </si>
  <si>
    <t>Кольцо уплотнительное 740-1303018-0086</t>
  </si>
  <si>
    <t>Кольцо уплотнительное 740-1303172</t>
  </si>
  <si>
    <t>Кольцо уплотнительное 740,1003040</t>
  </si>
  <si>
    <t>Кольцо уплотнительное 7406.1013288</t>
  </si>
  <si>
    <t>Кольцо уплотнительное 9т.10.3</t>
  </si>
  <si>
    <t>Кольцо уплотнительное АФНИ 754175.001</t>
  </si>
  <si>
    <t>Кольцо уплотнительное АФНИ 754175.002</t>
  </si>
  <si>
    <t>Кольцо уплотнительное башмака 148*116*16 5320</t>
  </si>
  <si>
    <t>Кольцо уплотнительное бортового редуктора Т-170</t>
  </si>
  <si>
    <t>Кольцо уплотнительное внутренне сальника поворот.кулака ГАз-3308</t>
  </si>
  <si>
    <t>Кольцо уплотнительное гильзы Газ 92мм</t>
  </si>
  <si>
    <t>Кольцо уплотнительное компрессора 1-но цил 2101-1012266</t>
  </si>
  <si>
    <t>Кольцо уплотнительное корпусного подшипника БРТ 740-1002523Р</t>
  </si>
  <si>
    <t>Кольцо уплотнительное наружное 66-2304055</t>
  </si>
  <si>
    <t>Кольцо уплотнительное потрубков водяного насоса 740-1303099-0039</t>
  </si>
  <si>
    <t>Кольцо уплотнительное седла клапана 099*105*36</t>
  </si>
  <si>
    <t>Кольцо уплотнительное углового редуктора рулевого  управления</t>
  </si>
  <si>
    <t>Кольцо уплотнительное форсунок дв405.406.409</t>
  </si>
  <si>
    <t>Кольцо упорное 236-1601120</t>
  </si>
  <si>
    <t>Кольцо упорное 4310-2304128</t>
  </si>
  <si>
    <t>Кольцо упорное 6522-2405117</t>
  </si>
  <si>
    <t>Кольцо упорное кулака шарнира в сб. Камаз</t>
  </si>
  <si>
    <t>Кольцо упорное цапфы в сб.4310-2304128</t>
  </si>
  <si>
    <t>Кольцо форсунки Евро-2 защитное дв.245</t>
  </si>
  <si>
    <t>Кольцо форсунки фторопластовое</t>
  </si>
  <si>
    <t>Кольцо ямз пары  плунжерной 236М-1111083</t>
  </si>
  <si>
    <t>Комбинация приборов "ЕВРО"3  56.3801-02</t>
  </si>
  <si>
    <t>Комбинация приборов в кабину 28.3801</t>
  </si>
  <si>
    <t>Комбинация приборов в кабину 69,3801-01</t>
  </si>
  <si>
    <t>Комбинация приборов УАЗ Патриот</t>
  </si>
  <si>
    <t>Коммутатор 13.3734</t>
  </si>
  <si>
    <t>Коммутатор 131.3734</t>
  </si>
  <si>
    <t>Компл опоры амортизатора пер.4шт. RENAULT</t>
  </si>
  <si>
    <t>Комплект 236-1004005(гильза,поршень,п/кольца,уплотнение)</t>
  </si>
  <si>
    <t>Комплект болтов выпускного коллектора из 3-х наим.(2 болта+2 втулки+1пластина)</t>
  </si>
  <si>
    <t>Комплект вкладыш коренных  740.60Д-1000102</t>
  </si>
  <si>
    <t>Комплект вкладыш шатунных 740.60Д-1000104</t>
  </si>
  <si>
    <t>Комплект высоковольтных проводов</t>
  </si>
  <si>
    <t>Комплект гаек на полуось Б-10</t>
  </si>
  <si>
    <t>Комплект гильза цилиндра с поршнем 740.60-1000128-01К</t>
  </si>
  <si>
    <t>Комплект ГРМ RENAULT 130C1155</t>
  </si>
  <si>
    <t>Комплект змеевиков ППУА</t>
  </si>
  <si>
    <t>Комплект колодок передних тормоза 3163-00-3501088-00</t>
  </si>
  <si>
    <t>Комплект коренных вкладышей  и упорных подшипников к/в 53-1000102-02</t>
  </si>
  <si>
    <t>Комплект крепления приемной трубы ГАзель дв.УМЗ</t>
  </si>
  <si>
    <t>Комплект опоры амортизатора передний 543А06915R</t>
  </si>
  <si>
    <t>Комплект п/к ф-38L=230 МТЗ 240-1000105 С</t>
  </si>
  <si>
    <t>Комплект патрубков радиатора 33081-1303010/25</t>
  </si>
  <si>
    <t>Комплект патрубков радиатора 500-1303025-01</t>
  </si>
  <si>
    <t>Комплект патрубков системы охл. МТЗ-50</t>
  </si>
  <si>
    <t>Комплект подшипника ступичного заднего FORD Focus</t>
  </si>
  <si>
    <t>Комплект подшипника ступичного переднего FORD Focus</t>
  </si>
  <si>
    <t>Комплект поршневых колец 03712СП</t>
  </si>
  <si>
    <t>Комплект предохранителей мини</t>
  </si>
  <si>
    <t>Комплект прокладок двигателя  полный 9926501</t>
  </si>
  <si>
    <t>Комплект прокладок двигателя 740.30-1002009-35</t>
  </si>
  <si>
    <t>Комплект прокладок двигателя Д-240/245 полный ГБЦ</t>
  </si>
  <si>
    <t>Комплект прокладок КПП Камаз 15.1770248</t>
  </si>
  <si>
    <t>Комплект прокладок КПП полный (16 наим.20дет)</t>
  </si>
  <si>
    <t>Комплект прокладок моста заднего 4 наим. 6 дет</t>
  </si>
  <si>
    <t>Комплект прокладок моста среднего 6 наим. 6 дет</t>
  </si>
  <si>
    <t>Комплект прокладок на двигатель КАМАЗ ЕВРО-2</t>
  </si>
  <si>
    <t>Комплект прокладок на двигатель ЯМЗ-236НЕ общая ГБЦ с мет. прокл.</t>
  </si>
  <si>
    <t>Комплект прокладок турбокомпрессора ЯМЗ-238</t>
  </si>
  <si>
    <t>Комплект ремня генератора RENAULT DUSTER</t>
  </si>
  <si>
    <t>Комплект рулевой трапеции 2123,21230-3414000-00</t>
  </si>
  <si>
    <t>Комплект сцепления 409</t>
  </si>
  <si>
    <t>Комплект сцепления 409 патриот с выжимн.подшипником УАЗ</t>
  </si>
  <si>
    <t>Комплект сцепления ЗМЗ 409 Патриот с выж. подшипником</t>
  </si>
  <si>
    <t>Комплект сцепления Камаз 6520/6460 корзина+диск+выж.подш</t>
  </si>
  <si>
    <t>Комплект сцепления УМЗ 4216 А274,А275 Газель Бизнес,Next</t>
  </si>
  <si>
    <t>Комплект тормозных накладок 53229-3501105-51р</t>
  </si>
  <si>
    <t>Комплект тормозных накладок 6520-3501105-51К</t>
  </si>
  <si>
    <t>Комплект ЦПГ  740.602</t>
  </si>
  <si>
    <t>Комплект ЦПГ  ЯМЗ 7511.1004006-50740</t>
  </si>
  <si>
    <t>Комплект ЦПГ 740.30 ЕВРО-1,2 с ходом поршня 120мм</t>
  </si>
  <si>
    <t>Комплект ЦПГ 740.30 ЕВРО-2</t>
  </si>
  <si>
    <t>Комплект ЦПГ 740.60 ЕВРО-3</t>
  </si>
  <si>
    <t>Комплект ЦПГ ЯМЗ 238-НБ-1004006</t>
  </si>
  <si>
    <t>Компрессор 1 цилиндров 53205-3509015</t>
  </si>
  <si>
    <t>Компрессор 1 цилиндров 53205-3509015 универс.</t>
  </si>
  <si>
    <t>Компрессор 10 атм-75л/мин 300 Ватт (2-х поршневой) "AGR-75</t>
  </si>
  <si>
    <t>Компрессор 2-х цилиндр 5320-3509015</t>
  </si>
  <si>
    <t>Компрессор воздушный (без ШКТВА под АР-11)</t>
  </si>
  <si>
    <t>Компрессор МАЗ 5336-3509012</t>
  </si>
  <si>
    <t>Компрессор ПАЗ- 1-цил</t>
  </si>
  <si>
    <t>Компрессор с воздушным охлаждением ПАЗ 3205.LK3891</t>
  </si>
  <si>
    <t>Компрессор Урал 4320-31 дв. ЯМЗ со шкивом d175 500-3509015-Б1</t>
  </si>
  <si>
    <t>Компрессор х (30л/мин 7 АТМ) СА-030-18</t>
  </si>
  <si>
    <t>Коническая пара среднего моста 5320-2502020</t>
  </si>
  <si>
    <t>Контрогайка штока АФНИ 758412.006</t>
  </si>
  <si>
    <t>Контроллер поворотной части КПЧ-09 НПКУ 484461.024-09</t>
  </si>
  <si>
    <t>Конус оградительный мягкий</t>
  </si>
  <si>
    <t>Конус ограждения 320мм С СОП мягкий</t>
  </si>
  <si>
    <t>Конус стопорное Т-170</t>
  </si>
  <si>
    <t>Концентрат эмульсионный смазочно охлаждающий</t>
  </si>
  <si>
    <t>Корзина сцепления 4301-1601090</t>
  </si>
  <si>
    <t>Корзина сцепления в сборе 14-1601090</t>
  </si>
  <si>
    <t>Корзина сцепления ВАЗ 2123</t>
  </si>
  <si>
    <t>Коробка ГАЗ 3302 Бизнес УМ34216Е</t>
  </si>
  <si>
    <t>Коробка кс-35715 отбора мощности КС-35715.14.100</t>
  </si>
  <si>
    <t>Коробка отбора мощности  КАМАЗ МП 32-4202010-30</t>
  </si>
  <si>
    <t>Коробка отбора мощности 1 скоростная</t>
  </si>
  <si>
    <t>Корпус водяных каналов 7406-1303012-10</t>
  </si>
  <si>
    <t>Корпус воздушного фильтра 42115610</t>
  </si>
  <si>
    <t>Корпус коллектора СИН32.00.108.110</t>
  </si>
  <si>
    <t>Корпус кулака поворот. левый 4310-230429 камаз</t>
  </si>
  <si>
    <t>Корпус кулака поворот. правый 4310-230429 камаз</t>
  </si>
  <si>
    <t>Корпус переднего подшипника ТНВД 7406-1111040</t>
  </si>
  <si>
    <t>Корпус поворотного кулака левый 4310-2304031</t>
  </si>
  <si>
    <t>Корпус поворотного кулака левый 66-02-2304041-б,3308</t>
  </si>
  <si>
    <t>Корпус сцепления МТЗ 70-1601015</t>
  </si>
  <si>
    <t>Корпус ФГОМ ЕВРО крышка алюм. 7406-1012020</t>
  </si>
  <si>
    <t>Котел паровой в сборе 35.01.00.000</t>
  </si>
  <si>
    <t>КПП 2403011100000-03 в сб.с кулисой 122А-1.05.01.000(Псков)</t>
  </si>
  <si>
    <t>КПП ВАЗ 2123 Шеврале Нива в сб. с картером сцепления</t>
  </si>
  <si>
    <t>КР-Н крепления турбокомпрессора ЯМЗ 236НЕ 2-3</t>
  </si>
  <si>
    <t>Кран 11с42н Ру16 Ду100/80</t>
  </si>
  <si>
    <t>Кран 2-проводный с клапаном обрыва SORL</t>
  </si>
  <si>
    <t>Кран аварийного растормаживания 100-3537110</t>
  </si>
  <si>
    <t>Кран включения МОД 5320-2511060</t>
  </si>
  <si>
    <t>Кран включения раздаточной коробки РК 4310 на Камаз</t>
  </si>
  <si>
    <t>Кран главный тормозной 2-х секционный 100-3514008-11</t>
  </si>
  <si>
    <t>Кран отопителя Газ-3307</t>
  </si>
  <si>
    <t>Кран отопителя радиатора масляного 5557-8101180/ВС-11ВТ</t>
  </si>
  <si>
    <t>Кран переключения бака</t>
  </si>
  <si>
    <t>Кран раздаточный А-60</t>
  </si>
  <si>
    <t>Кран ручного управления Камаз</t>
  </si>
  <si>
    <t>Кран ручной ШПМ АПР-40</t>
  </si>
  <si>
    <t>Кран сливной блока 53,УАЗ,ПС7-2 (длин.рычажок)</t>
  </si>
  <si>
    <t>Кран сливной в сб. 5320-8105010</t>
  </si>
  <si>
    <t>Кран сливной ПС7-2</t>
  </si>
  <si>
    <t>Кран стояночный ПААЗ 100-3537010</t>
  </si>
  <si>
    <t>Кран управления давлением в сборе ЗИЛ -131</t>
  </si>
  <si>
    <t>Кран управления давлением из каб 131-4222010-Б/УРАЛ</t>
  </si>
  <si>
    <t>Кран управления делителем с троссом в сборе 15-1772132</t>
  </si>
  <si>
    <t>Кран управления делителя 15.1772132</t>
  </si>
  <si>
    <t>Кран управления РК 4310-1804010</t>
  </si>
  <si>
    <t>Кран управления ручного тормоза 100-3537010</t>
  </si>
  <si>
    <t>Кран уровня пола 093.170-01</t>
  </si>
  <si>
    <t>Кран шаровой АСК 50.70.000</t>
  </si>
  <si>
    <t>Кран шаровой КШ25х70 АФНИ.306121.011</t>
  </si>
  <si>
    <t>Кран шаровой КШ50х70 АФНИ.306121.005</t>
  </si>
  <si>
    <t>Кран шаровый  АСК 25.70.000-01</t>
  </si>
  <si>
    <t>Кран шаровый  АСК 50.70.000-01</t>
  </si>
  <si>
    <t>Кран шаровый (АФНИ 306121.005) КШ 50*70</t>
  </si>
  <si>
    <t>Кран шаровый DN 80 PN. 16 резьба</t>
  </si>
  <si>
    <t>Кран шаровый LD  КШЦФ ст20  ДУ100 РУ16</t>
  </si>
  <si>
    <t>Кран шаровый Ду 20 Ру 40</t>
  </si>
  <si>
    <t>Кран шаровый Ду100 Ру12 ВР-ВР латунь,никель</t>
  </si>
  <si>
    <t>Кран шаровый муфтовый 3 DN80 PN16</t>
  </si>
  <si>
    <t>Кран шаровый СИН 114.000</t>
  </si>
  <si>
    <t>Кранник сливной топливного бака МТЗ</t>
  </si>
  <si>
    <t>Крейцкопф АФНИ 304516.001</t>
  </si>
  <si>
    <t>Крепеж турбокомпрессора КАМАЗ (шпилька,гайка)</t>
  </si>
  <si>
    <t>Крестовина 3110,3302,2217 УАЗ (со стопорн. кольцами,масленкой)02-2201025-22</t>
  </si>
  <si>
    <t>Крестовина большая в сб.ЕВРО 53205-2205025</t>
  </si>
  <si>
    <t>Крестовина большая Камаз 5320-2205026</t>
  </si>
  <si>
    <t>Крестовина ГАЗ-53 стоп.кольцами</t>
  </si>
  <si>
    <t>Крестовина Газеь 3302(3102)</t>
  </si>
  <si>
    <t>Крестовина дифференциала в сб.53205-2403081</t>
  </si>
  <si>
    <t>Крестовина К-700</t>
  </si>
  <si>
    <t>Крестовина кардан вала 53205-2201025</t>
  </si>
  <si>
    <t>Крестовина кардан вала 7522/540 УКД 62*170</t>
  </si>
  <si>
    <t>Крестовина кардана малая Камаз</t>
  </si>
  <si>
    <t>Крестовина кардана Уаз 20-36036-SX</t>
  </si>
  <si>
    <t>Крестовина карданного вала  в сб. 53205-221025</t>
  </si>
  <si>
    <t>Крестовина карданного вала  в сб. большая 5320-2205025</t>
  </si>
  <si>
    <t>Крестовина карданного вала УАЗс масл. и стопор кольцами д 30 УАЗ 469</t>
  </si>
  <si>
    <t>Крестовина малая  5320-220105</t>
  </si>
  <si>
    <t>Крестовина межосевого карданного вала на К-З ЗИЛ под пластину с тавотницей 5320</t>
  </si>
  <si>
    <t>Крестовина межосевого карданного вала на К-З ЗИЛ с тав. пластина УКД</t>
  </si>
  <si>
    <t>Крестовина МКД в сб камаз 5320</t>
  </si>
  <si>
    <t>Крестовина МОД в сб КАМАЗ 53205</t>
  </si>
  <si>
    <t>Крестовина муфтовая КМ НКТ 60*60*60-70</t>
  </si>
  <si>
    <t>Крестовина осн. кардана в сборе (4310) большая 4310-2205025</t>
  </si>
  <si>
    <t>Крестовина рулевая в сб Камаз 5320-3422036</t>
  </si>
  <si>
    <t>Кроншейн скобы запора с подушкой левый в сб.5320-5018061</t>
  </si>
  <si>
    <t>Кроншейн скобы запора с подушкой правый в сб.5320-5018060</t>
  </si>
  <si>
    <t>Кронштейн  65115-2801201-55 буксирный левый</t>
  </si>
  <si>
    <t>Кронштейн  65115-2801201-55 буксирный правый</t>
  </si>
  <si>
    <t>Кронштейн  генератора 740.3701770-10</t>
  </si>
  <si>
    <t>Кронштейн  генератора ГАЗ 66,ПАЗ с пальцем</t>
  </si>
  <si>
    <t>Кронштейн  задней  рессоры перед.Г-33027 полноприводный</t>
  </si>
  <si>
    <t>Кронштейн  крепления передней опоры левый</t>
  </si>
  <si>
    <t>Кронштейн  крепления энергоаккумулятора левый 43114-3502121</t>
  </si>
  <si>
    <t>Кронштейн  крепления энергоаккумулятора левый 5320</t>
  </si>
  <si>
    <t>Кронштейн  крепления энергоаккумулятора правый 43114-3502120</t>
  </si>
  <si>
    <t>Кронштейн  крепления энергоаккумулятора правый 5320</t>
  </si>
  <si>
    <t>Кронштейн балансира 65115</t>
  </si>
  <si>
    <t>Кронштейн крепления генератора верхний 7406-3701770-30</t>
  </si>
  <si>
    <t>кронштейн крепления гидроусилителя левый 3308-2302095</t>
  </si>
  <si>
    <t>Кронштейн крепления ГУР ГАЗ 3308</t>
  </si>
  <si>
    <t>Кронштейн крепления насоса ГУР дв. ЗМЗ 4091,40911</t>
  </si>
  <si>
    <t>Кронштейн крепления РК левый 4310</t>
  </si>
  <si>
    <t>кронштейн крепления турбокомпрессора ЯМЗ-236НЕ2-3</t>
  </si>
  <si>
    <t>Кронштейн реактивной штанги задний правый 5320</t>
  </si>
  <si>
    <t>Кронштейн реактивной штанги Камаз 5320-2919072</t>
  </si>
  <si>
    <t>Круг отрезной 125*2,5*22</t>
  </si>
  <si>
    <t>Круг отрезной по металлу 125*2,5*22</t>
  </si>
  <si>
    <t>Круг шл. ПП 25А 200*20*32 40K-L V</t>
  </si>
  <si>
    <t>Круг шл. ПП 25А 200*20*32 60 K-L V</t>
  </si>
  <si>
    <t>Круг шл. ПП 63С 200*20*32</t>
  </si>
  <si>
    <t>Крыло пластиковое К-500 3/4 круглое двухкатное прицепа</t>
  </si>
  <si>
    <t>Крыльчатка с муфтой 600мм ВМПВ 001.00.02-СБ</t>
  </si>
  <si>
    <t>Крыльчатка электродвигателя отопителя ГАЗ 52-8102030</t>
  </si>
  <si>
    <t>Крышка 4310-2304097</t>
  </si>
  <si>
    <t>Крышка АКБ ЕВРО пластм. 53205-3703158</t>
  </si>
  <si>
    <t>Крышка АКБ пластм. н/о  53205-3703158</t>
  </si>
  <si>
    <t>Крышка башмака балансира 5320-2918120-20</t>
  </si>
  <si>
    <t>Крышка диафрагмы 70-2409030-Б</t>
  </si>
  <si>
    <t>Крышка заднего подшипника РК 43114-1802114 в сб</t>
  </si>
  <si>
    <t>Крышка клапанов Ford Focus</t>
  </si>
  <si>
    <t>Крышка КПП 452 н/о</t>
  </si>
  <si>
    <t>Крышка манжеты ведущей шестерни 53-2402051</t>
  </si>
  <si>
    <t>Крышка маслонал.горловины 5320-1311103</t>
  </si>
  <si>
    <t>Крышка переднего подшипника первичного вала 65111-1802027-10</t>
  </si>
  <si>
    <t>Крышка передних подшипников 4320-2302051-11</t>
  </si>
  <si>
    <t>Крышка подшипника  заднего моста 0020-00-2402051-95</t>
  </si>
  <si>
    <t>Крышка радиатора 52-1304010</t>
  </si>
  <si>
    <t>Крышка распределителя шестерен ЗМЗ 405,406,409</t>
  </si>
  <si>
    <t>Крышка регулятора верхняя Камаз евро 1,2 в сборе</t>
  </si>
  <si>
    <t>Крышка регулятора топливного насоса ТНВД верхняя</t>
  </si>
  <si>
    <t>Крышка топливного бака Газон-NEXT</t>
  </si>
  <si>
    <t>Крышка энергоаккумулятора в сб. тип-20</t>
  </si>
  <si>
    <t>Кувалда 2 кг с ручкой</t>
  </si>
  <si>
    <t>Кувалда 2 кг с ручкой фибергласс</t>
  </si>
  <si>
    <t>Кувалда 4кг с ручкой фибергласс ЗУБР МАСТЕР</t>
  </si>
  <si>
    <t>Кувалда 8кг с ручкой</t>
  </si>
  <si>
    <t>Кулак запорный в сб 5410-2703028</t>
  </si>
  <si>
    <t>Кулак разжимной задний правый ЕВРО 5320-3502110-10</t>
  </si>
  <si>
    <t>Кулак разжимной Камаз левый задний 5320-350211110</t>
  </si>
  <si>
    <t>Кулак разжимной левый 43114-3501110 Камаз</t>
  </si>
  <si>
    <t>Кулак разжимной передний левый ЕВРО 5320-3501111</t>
  </si>
  <si>
    <t>Кулак разжимной правый 43114-3501110 Камаз</t>
  </si>
  <si>
    <t>Кулак шарнира внутренний левый 53228-2304065</t>
  </si>
  <si>
    <t>Кулак шарнира внутренний левый Евро 20 шлицов 53228-2304065</t>
  </si>
  <si>
    <t>Кулак шарнира внутренний левый Камаз 16 шл 4310-2304065</t>
  </si>
  <si>
    <t>Кулак шарнира внутренний правый 16 шлицов Камаз 4310-2304064-0021</t>
  </si>
  <si>
    <t>Кулак шарнира внутренний правый 53228-2304064</t>
  </si>
  <si>
    <t>Кулак шарнира наружний 20 шлицов Камаз 4310-2304062</t>
  </si>
  <si>
    <t>Кулак шарнира переднего  моста наружный Камаз 20шл 4310-2304062</t>
  </si>
  <si>
    <t>Кулак шарнира Урал 375У-2303074-Б</t>
  </si>
  <si>
    <t>Кулак шарнира усиленный шир 95</t>
  </si>
  <si>
    <t>Кулиса 700А.17.17.000</t>
  </si>
  <si>
    <t>КУТП-2 100-3522010</t>
  </si>
  <si>
    <t>Лабиринт 50-19-156 СП</t>
  </si>
  <si>
    <t>Лампа  А 24-5</t>
  </si>
  <si>
    <t>Лампа  А12*21*3</t>
  </si>
  <si>
    <t>Лампа 24V 2W</t>
  </si>
  <si>
    <t>Лампа А 24-5 ВА15s 62405</t>
  </si>
  <si>
    <t>Лампа А12-5</t>
  </si>
  <si>
    <t>Лампа А24*1</t>
  </si>
  <si>
    <t>Лампа А24*21*3</t>
  </si>
  <si>
    <t>Лампа А24*5</t>
  </si>
  <si>
    <t>Лампа А24*5*1( Габарит)</t>
  </si>
  <si>
    <t>Лампа А24*75*70</t>
  </si>
  <si>
    <t>Лампа Абц 24*1,2 W2*4.6d безцокольная (панель приборов)62412БЦ</t>
  </si>
  <si>
    <t>Лампа ксеноновая D4S 4300K 12V 35W 42402LXSV</t>
  </si>
  <si>
    <t>Лампа Маяк АБЦ 12V 21+5 W3*16c</t>
  </si>
  <si>
    <t>Лампа Н11 12V55W</t>
  </si>
  <si>
    <t>Лампа Н11 55V</t>
  </si>
  <si>
    <t>Лампа Н4 24*75*70</t>
  </si>
  <si>
    <t>Лампа Н412 V</t>
  </si>
  <si>
    <t>Лампа Н7 55W</t>
  </si>
  <si>
    <t>Лампа накаливания МО 60ВТ Е-27 36В</t>
  </si>
  <si>
    <t>Лампа паяльная 1,5л</t>
  </si>
  <si>
    <t>Лента светоотражающая ЗМ 983 желт</t>
  </si>
  <si>
    <t>Лента светоотражающая ЗМ 983 красная</t>
  </si>
  <si>
    <t>Лента тормозная А50М.02.03.190СБ</t>
  </si>
  <si>
    <t>Лента тормозная МКТ-25,1065.33.74.00 грузовой лебедки</t>
  </si>
  <si>
    <t>Лист  №1-2 рессоры  задний 5322-2912101-00</t>
  </si>
  <si>
    <t>Лист  задней рессоры №1,2,3 6520-2912101</t>
  </si>
  <si>
    <t>Лист 1 задней рессоры Камаз 5322</t>
  </si>
  <si>
    <t>Лист 1, 2, 3 рессоры задней 6520-2912101</t>
  </si>
  <si>
    <t>Лист 12 задней рессоры 4310-2912112</t>
  </si>
  <si>
    <t>Лист 2 передней рессоры Камаз 5557-2902102-01</t>
  </si>
  <si>
    <t>Лист 3 передней рессоры Камаз 55224-2902103</t>
  </si>
  <si>
    <t>Лист 3 рессоры 5557-2902103</t>
  </si>
  <si>
    <t>Лист 9 задней рессоры Камаз 55111-2912109</t>
  </si>
  <si>
    <t>Лонжерон левый МТЗ</t>
  </si>
  <si>
    <t>Лонжерон МТЗ-82 правый</t>
  </si>
  <si>
    <t>Лопатка  КО-505А.02.15.105 (6шт)</t>
  </si>
  <si>
    <t>Лючок приемный КО 503,505,520,522 под резьбу АНМ53.07.00.000</t>
  </si>
  <si>
    <t>Манжета</t>
  </si>
  <si>
    <t>Манжета 1,2-70*95-1</t>
  </si>
  <si>
    <t>Манжета 100*125</t>
  </si>
  <si>
    <t>Манжета 114*145*15 балансира Камаз</t>
  </si>
  <si>
    <t>Манжета 125*145</t>
  </si>
  <si>
    <t>Манжета 130*162</t>
  </si>
  <si>
    <t>Манжета 130*162*15 пер.ступицы  864149</t>
  </si>
  <si>
    <t>Манжета 130*162*16 4310</t>
  </si>
  <si>
    <t>Манжета 140*170*17</t>
  </si>
  <si>
    <t>Манжета 142*168*15 задней ступицы</t>
  </si>
  <si>
    <t>Манжета 2,2*75*94*10 с пружиной 236-1121090-А2</t>
  </si>
  <si>
    <t>Манжета 2,2*90*120</t>
  </si>
  <si>
    <t>Манжета 24*46*1 236-1029240</t>
  </si>
  <si>
    <t>Манжета 25*42-2,2 насоса водяного</t>
  </si>
  <si>
    <t>Манжета 30*56-2,2  236-1121066</t>
  </si>
  <si>
    <t>Манжета 32*47*2,2 ТНВД ЯМЗ</t>
  </si>
  <si>
    <t>Манжета 35*58-1,2</t>
  </si>
  <si>
    <t>Манжета 375-2401034-А</t>
  </si>
  <si>
    <t>Манжета 6522-2304093</t>
  </si>
  <si>
    <t>Манжета 70*95</t>
  </si>
  <si>
    <t>Манжета 75*100</t>
  </si>
  <si>
    <t>Манжета 864113</t>
  </si>
  <si>
    <t>Манжета 864117</t>
  </si>
  <si>
    <t>Манжета балансира 114*145*15</t>
  </si>
  <si>
    <t>Манжета вала сошки ГУРа 57,2*76*8</t>
  </si>
  <si>
    <t>Манжета гидромуфты 100*125 740</t>
  </si>
  <si>
    <t>Манжета гидромуфты 34*50 740</t>
  </si>
  <si>
    <t>манжета делителя в сб. 15-1771056-10</t>
  </si>
  <si>
    <t>Манжета задней ступицы 1,2-130*160</t>
  </si>
  <si>
    <t>Манжета задней ступицы 4310/5320 вездехода 130*162*15 БРТ</t>
  </si>
  <si>
    <t>Манжета К-700</t>
  </si>
  <si>
    <t>Манжета кассетная 130*160*14,5/16(на ступицу 43114-3103015-20)415220</t>
  </si>
  <si>
    <t>Манжета коленвала 105*130 7405-1005160</t>
  </si>
  <si>
    <t>Манжета коленвала 140*17013*2,2</t>
  </si>
  <si>
    <t>Манжета коленвала 64*95*10-2,2</t>
  </si>
  <si>
    <t>Манжета коленвала 75*102*12</t>
  </si>
  <si>
    <t>Манжета КПП 14.1701238 45*60</t>
  </si>
  <si>
    <t>Манжета КПП 154 90*120*13</t>
  </si>
  <si>
    <t>Манжета КПП 40*56*7</t>
  </si>
  <si>
    <t>Манжета КПП 45*60 в сб. 14-1701238</t>
  </si>
  <si>
    <t>Манжета КПП 45*60*7</t>
  </si>
  <si>
    <t>Манжета КПП 45*60*8</t>
  </si>
  <si>
    <t>Манжета КПП 45*64 в сб. 14-1701230</t>
  </si>
  <si>
    <t>Манжета кулака разжимного 5320-3501117</t>
  </si>
  <si>
    <t>Манжета НБ 125.00.102</t>
  </si>
  <si>
    <t>Манжета поворотного кулака 4310-2304093</t>
  </si>
  <si>
    <t>Манжета под крышку цилиндра АФНи 754171.003</t>
  </si>
  <si>
    <t>Манжета полуоси 135*59*10</t>
  </si>
  <si>
    <t>Манжета полуоси 60*135*10</t>
  </si>
  <si>
    <t>Манжета полуоси в КАМАЗ</t>
  </si>
  <si>
    <t>Манжета полуоси моста (45*65*18,5)</t>
  </si>
  <si>
    <t>Манжета СИН 31.100.026</t>
  </si>
  <si>
    <t>Манжета СИН 32.04.100.04.03.014</t>
  </si>
  <si>
    <t>Манжета СИН 32.100.04.03.016</t>
  </si>
  <si>
    <t>Манжета СИН31 100.026</t>
  </si>
  <si>
    <t>Манжета СИН32.04.100.04.03.013-01</t>
  </si>
  <si>
    <t>Манжета СИН32.04.100.04.03.014</t>
  </si>
  <si>
    <t>Манжета ступицы 1,1*30*47 УРАЛ</t>
  </si>
  <si>
    <t>Манжета ступицы 130*162*15</t>
  </si>
  <si>
    <t>Манжета ступицы 60*85</t>
  </si>
  <si>
    <t>Манжета ступицы задней 53205-3104040-10</t>
  </si>
  <si>
    <t>Манжета ступицы задний 140х168х16</t>
  </si>
  <si>
    <t>Манжета ступицы передний 130*154*15</t>
  </si>
  <si>
    <t>Манжета ступицы с пружиной 43114 (130*160*14,5/16)</t>
  </si>
  <si>
    <t>Манжета Т-170</t>
  </si>
  <si>
    <t>Манжета ТНВД 34*50*7 внутренний</t>
  </si>
  <si>
    <t>Манжета ТНВД 38*56</t>
  </si>
  <si>
    <t>Манжета ТНВД Евро 45*60*7фтор</t>
  </si>
  <si>
    <t>Манжета ТНВД Евро сб Камаз</t>
  </si>
  <si>
    <t>Манжета хвостика левая 70*92*16  864180</t>
  </si>
  <si>
    <t>Манжета хвостика правая. 70*92*12  864176</t>
  </si>
  <si>
    <t>Манжета хвостика правая. 70*92*16  864176</t>
  </si>
  <si>
    <t>Манжета хвостовика 2,2*80*105*10</t>
  </si>
  <si>
    <t>Манжета хвостовика ЕВРО 80*105*13/18,5</t>
  </si>
  <si>
    <t>Манжета шаровой опоры 375-2304093/94</t>
  </si>
  <si>
    <t>Манжета шкворневого узла передней оси 6520-3001050</t>
  </si>
  <si>
    <t>Манжета штока АФНИ 754171,001</t>
  </si>
  <si>
    <t>Манометр механического -стрел.10кг 1901-3830010</t>
  </si>
  <si>
    <t>Манометр шинный с пистолетом и штуцером АВТОТОРГ</t>
  </si>
  <si>
    <t>Масло гидравлическое G-SpecIaI Hydraulic HVLP 32 20л</t>
  </si>
  <si>
    <t>Масло моторное  полусинт. 10W 40AR003/ AREOL MAX PROTECT 4л</t>
  </si>
  <si>
    <t>Масло моторное 10W40 ISUZU Ganulne OII 5л</t>
  </si>
  <si>
    <t>Масло моторное 5W40 1л EVOLUTION 900NF</t>
  </si>
  <si>
    <t>Масло моторное 5W40 4л EVOLUTION 900NF</t>
  </si>
  <si>
    <t>Масло моторное ISUZU  5W40  CH-4</t>
  </si>
  <si>
    <t>Масло моторное Mobil 1 FS X1 5W50 4л.</t>
  </si>
  <si>
    <t>Масло моторное Mobil Peak Lite 5w30 син. 4л</t>
  </si>
  <si>
    <t>Масло моторное SHELL Helix Ultra ECT 5W30 20 л син.</t>
  </si>
  <si>
    <t>Масло трансмиссионное ZF ECOFLUID SAE 75W80  20л</t>
  </si>
  <si>
    <t>Масло трансмиссионное ZF ECOFLUID М 75W80  1л</t>
  </si>
  <si>
    <t>Масляный датчик ММ 370</t>
  </si>
  <si>
    <t>Маховик 740.30 ЕВРО-2 в сборе для дв.740.30,740.31</t>
  </si>
  <si>
    <t>Маховик д-240 под стартер 145 зуб.</t>
  </si>
  <si>
    <t>Мачта телескопическая АПР60/80.01.00.000-03</t>
  </si>
  <si>
    <t>МАЯК импульсный МИМ 05</t>
  </si>
  <si>
    <t>МАЯК импульсный ФП-170 (мех.крепл.) 170*180 9 светодиод желтый 24В ФП170Д9Ж</t>
  </si>
  <si>
    <t>Маяк на магните прикуриватель С24-75М</t>
  </si>
  <si>
    <t>Маяк проблесковый 12/24 В импульсный на магните светодиод</t>
  </si>
  <si>
    <t>Мембрана 4АН.3.53.3</t>
  </si>
  <si>
    <t>Мембрана камеры тормозной ТИП 30 100-3519350-Р</t>
  </si>
  <si>
    <t>Мембрана переключения передач 4310</t>
  </si>
  <si>
    <t>Металлорукав 43114-1203012-01</t>
  </si>
  <si>
    <t>Металлорукав 54115-1203012</t>
  </si>
  <si>
    <t>Металлорукав гофра в сб. Камаз 5320-1203012</t>
  </si>
  <si>
    <t>Металлорукав Евро 54115-1203012-01</t>
  </si>
  <si>
    <t>Металлорукав КАМАЗ L=300,D(наружный)=150 6520-1203012-02</t>
  </si>
  <si>
    <t>Металлорукав с фланцами 4320ЯЗ-1203099</t>
  </si>
  <si>
    <t>Металлорукав с фланцем 4320Я5-1203099</t>
  </si>
  <si>
    <t>Метчик М 12*1,25 маш ручн.</t>
  </si>
  <si>
    <t>Метчик М10*1,5 ручной</t>
  </si>
  <si>
    <t>Метчик М12*1,25ручной</t>
  </si>
  <si>
    <t>Метчик М12*1,5 м/р</t>
  </si>
  <si>
    <t>Метчик М6 (ст.шаг1,0) машинно-ручной</t>
  </si>
  <si>
    <t>Метчик М8*1,25 (2шт)</t>
  </si>
  <si>
    <t>Механизм замка двери запорный ГАЗ 134701х0</t>
  </si>
  <si>
    <t>Механизм замка сдвижной двери ГАЗ 27056305486</t>
  </si>
  <si>
    <t>Механизм переключения делителя 15-1771010</t>
  </si>
  <si>
    <t>Механизм переключения делителя передач 45104-1771010-01</t>
  </si>
  <si>
    <t>Механизм ролика натяжит дв. 409 Евро-3</t>
  </si>
  <si>
    <t>Механизм рулевой Камаз 4310,5511,4310-3400020</t>
  </si>
  <si>
    <t>Механизм стеклоподъемника левый Камаз Евро</t>
  </si>
  <si>
    <t>Механизм управления рулевого в сборе  Камаз 4310-3400020</t>
  </si>
  <si>
    <t>Модуль зажигания Киа Серато</t>
  </si>
  <si>
    <t>Модуль педальный КДБА 453621.006-02</t>
  </si>
  <si>
    <t>Модуль управления светотехникой УАЗ 3163</t>
  </si>
  <si>
    <t>Модулятор АБС 24V472 195 055/472 195 018 0</t>
  </si>
  <si>
    <t>Модулятор АБС 4005000810</t>
  </si>
  <si>
    <t>Молдинг капота  Toyota 7577060031</t>
  </si>
  <si>
    <t>Мост диодный генератора /2110/ В диодный усиленный 90А</t>
  </si>
  <si>
    <t>Мост задний RENAULT 383002А01А</t>
  </si>
  <si>
    <t>Мост задний с АБС 3309-240012-20 (востановленный ремонтный)</t>
  </si>
  <si>
    <t>Мотор омывателя TOYOTA 8533060190</t>
  </si>
  <si>
    <t>Мотор отопителя  МАЗ, КАМАЗ 24 В</t>
  </si>
  <si>
    <t>Мотор отопителя дополнит. 32.3780</t>
  </si>
  <si>
    <t>Мотор отопителя ДП-60 40</t>
  </si>
  <si>
    <t>Мотор отопителя КАМАЗ,КРАЗ,УРАЛ 24В МЭ226В-3730000УХЛ</t>
  </si>
  <si>
    <t>Мотор отопителя КАМАЗ,КРАЗ,УРАЛ МЭ 250</t>
  </si>
  <si>
    <t>Мотор отопителя МЭ-250</t>
  </si>
  <si>
    <t>Мотор редуктор стеклоочистителя К-700</t>
  </si>
  <si>
    <t>Мотор редуктор стеклоочистителя Камаз 27.5205100</t>
  </si>
  <si>
    <t>мотор стеклопоподъемника 2123-373010</t>
  </si>
  <si>
    <t>Моторедуктор очистителя лобового стекла BOSCH</t>
  </si>
  <si>
    <t>Моторедуктор очистителя лобового стекла ФОРД</t>
  </si>
  <si>
    <t>Моторчик отопителя 24В МЭ-250</t>
  </si>
  <si>
    <t>Моторчик отопителя ДП-60-40 24В ЕВРО</t>
  </si>
  <si>
    <t>Муфта вала РПН с/о</t>
  </si>
  <si>
    <t>Муфта выжимная с подшипником в сборе КАМАЗ-ЕВРО-2 КПП-154 mn-ZF-16S151 MFZ-430 (СТ0702) 3151000034</t>
  </si>
  <si>
    <t>Муфта выжимного в сб. с подшипником 986714 14-1601180</t>
  </si>
  <si>
    <t>Муфта выжимного подшипника 14-1601180</t>
  </si>
  <si>
    <t>Муфта выжимного подшипника в сб.</t>
  </si>
  <si>
    <t>Муфта выжимного подшипника МТЗ в сборе с подшипником БТЗДиФ/РЗТЗ</t>
  </si>
  <si>
    <t>Муфта выключения сцепления 183160118001</t>
  </si>
  <si>
    <t>Муфта выключения сцепления Камаз 3151000694/315100034</t>
  </si>
  <si>
    <t>Муфта выключения сцепления с подшипником 236-1601180-б</t>
  </si>
  <si>
    <t>Муфта вязкостная крыльчатки вен-ра 654 ЕВРО 185мм (дв.740.30,31)</t>
  </si>
  <si>
    <t>Муфта КПП 5 передачи</t>
  </si>
  <si>
    <t>Муфта механизма включения 72118сп</t>
  </si>
  <si>
    <t>Муфта ОВТ. в сб ЯМЗ-236ЕК,238НДЗ,НДЗ,НД4 60-112010-21</t>
  </si>
  <si>
    <t>Муфта синхронизатора КПП ГАЗ-53</t>
  </si>
  <si>
    <t>Муфта соединительная торм.трубопроводов УАЗ 452</t>
  </si>
  <si>
    <t>Муфта СТЭЛ 31512-2304210</t>
  </si>
  <si>
    <t>Муфта сцепления в сб.3151000034</t>
  </si>
  <si>
    <t>Муфта сцепления с подшипником 236-1601180</t>
  </si>
  <si>
    <t>Муфта сцепления ЯМЗ в сборе 236-1601180-52</t>
  </si>
  <si>
    <t>Муфта фланца перв.вала разд.коробки ГАЗ-66.3308</t>
  </si>
  <si>
    <t>Муфта шестерни привода МОДа 5320-2506131</t>
  </si>
  <si>
    <t>Муфта электромагнитная 04026-1317010-703</t>
  </si>
  <si>
    <t>Муфта электромагнитная вязкостная вентилятора  740.30.10 универсальная 12 отверствий</t>
  </si>
  <si>
    <t>Муфта электромагнитная привода вентилятора 6-ти ручн.Камаз</t>
  </si>
  <si>
    <t>Набивка сальника ГАЗ-53 S=10</t>
  </si>
  <si>
    <t>Набор головок торцовых №8 30-80мм 19шт.</t>
  </si>
  <si>
    <t>Набор для вклейки стекол</t>
  </si>
  <si>
    <t>Набор клеевых термоусадочных трубок (термоусадочных трубок 12/4 (нарезка 100м)</t>
  </si>
  <si>
    <t>Набор предохранителей флажковых стандарт</t>
  </si>
  <si>
    <t>Набор резиновых колец 406 шт. D=7 0-53.0мм</t>
  </si>
  <si>
    <t>Набор термоусадочных трубок №1</t>
  </si>
  <si>
    <t>Набор уплотнений форсунки Д-240</t>
  </si>
  <si>
    <t>Нагнетатель воздуха ЭД-9-24В ПЖД-на Планар сб 813сб. 1454</t>
  </si>
  <si>
    <t>Накладка осей колодок 5320-3501133-0039</t>
  </si>
  <si>
    <t>Накладка стремянки ушка рессоры задней 130-2912211-20 РЗАА</t>
  </si>
  <si>
    <t>Накладка сцепления УАЗ</t>
  </si>
  <si>
    <t>Накладка тормозная</t>
  </si>
  <si>
    <t>Накладка тормозная Евро  6520-3501105</t>
  </si>
  <si>
    <t>Накладка тормозная задняя ПАЗ-4230</t>
  </si>
  <si>
    <t>Накладка тормозная короткая</t>
  </si>
  <si>
    <t>Накладка тормозная передняя УАЗ 20-3501105</t>
  </si>
  <si>
    <t>Накладка тормозная сверлен. 3309-3501105</t>
  </si>
  <si>
    <t>Накладка тормозная Урал 55571-3501105</t>
  </si>
  <si>
    <t>Накладка тормозная фрикционная 55571-3501105-10</t>
  </si>
  <si>
    <t>Накладка тормозной колодки длинная 20-3501105</t>
  </si>
  <si>
    <t>Накладка тормозной колодки задняя ГАЗ-3307</t>
  </si>
  <si>
    <t>Накладка шкворня 3160-2304037</t>
  </si>
  <si>
    <t>Наконечник газовой тяги 740-1108054</t>
  </si>
  <si>
    <t>Наконечник длинный правая резьба 362-1703521</t>
  </si>
  <si>
    <t>Наконечник левый 4320-3414057-10</t>
  </si>
  <si>
    <t>Наконечник левый в сборе МТЗ-1221</t>
  </si>
  <si>
    <t>Наконечник переходной насоса ГУР с дв.4091</t>
  </si>
  <si>
    <t>Наконечник правый в сб. МТХ-1221</t>
  </si>
  <si>
    <t>Наконечник рулевой  левый 8201108339</t>
  </si>
  <si>
    <t>Наконечник рулевой  правый 8201108332</t>
  </si>
  <si>
    <t>Наконечник рулевой  правый FORD FOKUS</t>
  </si>
  <si>
    <t>Наконечник рулевой Краз 6505-3405280</t>
  </si>
  <si>
    <t>Наконечник рулевой левый FORD FOKUS</t>
  </si>
  <si>
    <t>Наконечник рулевой левый R180-3414063</t>
  </si>
  <si>
    <t>Наконечник рулевой левый Renault Duster</t>
  </si>
  <si>
    <t>Наконечник рулевой правый 469-3414056-01</t>
  </si>
  <si>
    <t>Наконечник рулевой правый R180-3414062</t>
  </si>
  <si>
    <t>Наконечник рулевой правый Renault Duster</t>
  </si>
  <si>
    <t>Наконечник рулевой тяги ГАЗ-66 правый</t>
  </si>
  <si>
    <t>Наконечник рулевой тяги левый 663003057</t>
  </si>
  <si>
    <t>Наконечник рулевой тяги левый УАЗ в сб.</t>
  </si>
  <si>
    <t>Наконечник рулевой тяги правый УАЗ необслуживаемый</t>
  </si>
  <si>
    <t>Наконечник рулевой тяги УАЗ левый обслуживаемый 469</t>
  </si>
  <si>
    <t>Наконечник рулевой тяги УАЗ правый обслуживаемый 469</t>
  </si>
  <si>
    <t>Наконечник рулевой УАЗ в сб. правый 469-3414056-01</t>
  </si>
  <si>
    <t>Наконечник рулевой урал попер. левый 375-3003056</t>
  </si>
  <si>
    <t>Наконечник рулевой урал попер. правый 375-3003056</t>
  </si>
  <si>
    <t>Наконечник рулевой урал прод.тяги 4320-3414012</t>
  </si>
  <si>
    <t>Наконечник рычага переключения передач с опорой в сборе МАЗ,Краз,КПП236</t>
  </si>
  <si>
    <t>Наконечник свечной ГАЗ, УАЗ.ЗИЛ</t>
  </si>
  <si>
    <t>Наконечник тяги реактивной левый длинный (резьба внутренняя)362-1703522</t>
  </si>
  <si>
    <t>Наконечник шприца плунжарного 4-х лепест.д=15мм L=36мм</t>
  </si>
  <si>
    <t>Наконечник штока ГУР ЯМЗ,Камаз под шток д18 4320-3405060</t>
  </si>
  <si>
    <t>Наконечник штока ГУР ЯМЗ,Камаз под шток д18 4322-3405060-10</t>
  </si>
  <si>
    <t>Напильник плоский 250мм №2</t>
  </si>
  <si>
    <t>Насос (помпа подкачка) на ФГОТ PL270/420 усил.</t>
  </si>
  <si>
    <t>Насос (помпа,крышка,корпус)ФГОТ PL 270/420 с усиленной подкачкой (без подогрева)</t>
  </si>
  <si>
    <t>Насос (помпа/крышка/корпус ФГОТ PL270/420 с подогревом 6430-1105012</t>
  </si>
  <si>
    <t>Насос вакуумный ГАЗ-ДВ 245</t>
  </si>
  <si>
    <t>Насос водяной  ЕВРО-2 740.50-1307010 2МАРК</t>
  </si>
  <si>
    <t>Насос водяной 236-Б1 в сборе ЕВРО</t>
  </si>
  <si>
    <t>Насос водяной 4022-1307010</t>
  </si>
  <si>
    <t>Насос водяной 740-1307010-02</t>
  </si>
  <si>
    <t>Насос водяной 740-1307010-30</t>
  </si>
  <si>
    <t>Насос водяной 740.50 в сборе ЕВРО-2</t>
  </si>
  <si>
    <t>Насос водяной в сб. 236-1307010А</t>
  </si>
  <si>
    <t>Насос водяной в сборе Камаз Евро-3</t>
  </si>
  <si>
    <t>Насос водяной ВАЗ-2121,2123</t>
  </si>
  <si>
    <t>Насос водяной Газель-ЕВРО-4 4216-1307100</t>
  </si>
  <si>
    <t>Насос водяной Д-240</t>
  </si>
  <si>
    <t>Насос водяной ЕВРО-2 740.50-1307010</t>
  </si>
  <si>
    <t>Насос водяной ЕВРО-3</t>
  </si>
  <si>
    <t>Насос водяной ЗМЗ -40904,40525 с кондиц 406.10 с ГУР</t>
  </si>
  <si>
    <t>Насос водяной ЗМЗ 40522 с прокладкой ,ГУР.большой патрубок</t>
  </si>
  <si>
    <t>Насос водяной камаз 740-631307010</t>
  </si>
  <si>
    <t>Насос водяной УМЗ 4216 Евро 4</t>
  </si>
  <si>
    <t>Насос водяной электромагнитной муфтой 24В</t>
  </si>
  <si>
    <t>Насос водяной ЯМЗ н/о 236-1307010-Б2/Б3</t>
  </si>
  <si>
    <t>Насос гидромусилителя Урал коллектор,шкив,трубка,основа АО АЗ УРАЛ</t>
  </si>
  <si>
    <t>Насос ГУР в сб. 4310-3407200</t>
  </si>
  <si>
    <t>Насос ГУР УАЗ 452 ЕВРО-4</t>
  </si>
  <si>
    <t>Насос ГУРа 4310-3407200</t>
  </si>
  <si>
    <t>Насос дозатор Д-160-14.20-02 МТЗ -1221</t>
  </si>
  <si>
    <t>Насос маслозакачивающий ЯМЗ-240</t>
  </si>
  <si>
    <t>Насос маслянный 740-111011010 ЕВРО</t>
  </si>
  <si>
    <t>Насос масляный Евро-3 с шестерней в сб. Z-52 зуб</t>
  </si>
  <si>
    <t>Насос масляный к ГУР УАЗ 3163 с держателем и шкивом в сб.</t>
  </si>
  <si>
    <t>Насос масляный к ГУР УАЗ 452 дв. 409</t>
  </si>
  <si>
    <t>Насос масляный Камаз ЕВРО-3</t>
  </si>
  <si>
    <t>Насос механизма опрокидывания кабины Камаз и подъема колеса запасного РРТ</t>
  </si>
  <si>
    <t>Насос НЦС 50-7,1-20</t>
  </si>
  <si>
    <t>Насос НШ 10М-З</t>
  </si>
  <si>
    <t>Насос НШ-100А-3Л</t>
  </si>
  <si>
    <t>Насос НШ-100В-3 правый</t>
  </si>
  <si>
    <t>Насос НШЛ 10Л</t>
  </si>
  <si>
    <t>Насос отопителя дополнительный 24В/D-18мм 321.3780</t>
  </si>
  <si>
    <t>Насос отопителя дополнительный ГАЗ-3302 д16 351.3730</t>
  </si>
  <si>
    <t>Насос отопителя салона d=16мм</t>
  </si>
  <si>
    <t>Насос перекачки жидкости на ПЖД 14,15 24B d16 321.3780-10</t>
  </si>
  <si>
    <t>Насос перекачки жидкости на ПЖД 24V 18мм 1400л/ч</t>
  </si>
  <si>
    <t>Насос топливный ГАЗ-3302,3110,дв ЗМЗ405,406,УАЗ электрический 50.1139-05</t>
  </si>
  <si>
    <t>Насос топливный Камаз руч.подкачки 37-1141010</t>
  </si>
  <si>
    <t>Насос топливный ПЖД 14ТС -10,Планар 4Д 24Вт</t>
  </si>
  <si>
    <t>Насос топливный тннд в сб.236-1106210-А2</t>
  </si>
  <si>
    <t>Насос топливный ТННД Камаз</t>
  </si>
  <si>
    <t>Насос топливный УАЗ-3163</t>
  </si>
  <si>
    <t>Насос трехплунжерный кривошипный Н003-25 ТУ3632-001-311-9802036-2014 в составе Зип №2 стандарт</t>
  </si>
  <si>
    <t>Насос цементировочный 9Т</t>
  </si>
  <si>
    <t>Настил АПРС50.08.00.000-23,1</t>
  </si>
  <si>
    <t>Натяжитель ремня  4216-1308110</t>
  </si>
  <si>
    <t>Натяжитель цепи ГРМ Форд Фокус 2 1,8 2071454</t>
  </si>
  <si>
    <t>Нож 225.07.04.00.004 боковой правый</t>
  </si>
  <si>
    <t>Нож 225.07.04.00.004-01 боковой левый</t>
  </si>
  <si>
    <t>Нож 225.07.04.00.005 средний 1820*180*12</t>
  </si>
  <si>
    <t>Нож режущий КРН (длин)</t>
  </si>
  <si>
    <t>Нож средний Т-170 (1225х250х20) 9 отв.</t>
  </si>
  <si>
    <t>НШ -32Д-3 правый плосный ВЗТА</t>
  </si>
  <si>
    <t>НШ-10Д-3 правый 6 шлицев 5511-8604000</t>
  </si>
  <si>
    <t>Обмотка стартера СТ-142-3708110</t>
  </si>
  <si>
    <t>Обод зубчатый маховика УАЗ ,Газ 53 21А-1005125-00</t>
  </si>
  <si>
    <t>Обод тормозной А50М.02.04.002</t>
  </si>
  <si>
    <t>Ободная лента 12.00-18(205-457)</t>
  </si>
  <si>
    <t>Ободная лента 16,5-18</t>
  </si>
  <si>
    <t>Обойма сальника 4310-2304092</t>
  </si>
  <si>
    <t>Ограничитель двери Газ 3307,09</t>
  </si>
  <si>
    <t>Окномойка 25с с телескоп.ручкой</t>
  </si>
  <si>
    <t>Опора амортизатора переднего RENAULT LOGAN</t>
  </si>
  <si>
    <t>Опора амортизационный стойки RENAULT 6001547499</t>
  </si>
  <si>
    <t>Опора боковой двери верх в сборе 2705642605002</t>
  </si>
  <si>
    <t>Опора вала карданного Газ с подшипником</t>
  </si>
  <si>
    <t>Опора вала карданного ГАЗ-3302,2217</t>
  </si>
  <si>
    <t>Опора вала карданного ГАЗ-3307,3309,53 в сб. с хомутом 53-2202800</t>
  </si>
  <si>
    <t>Опора ГАЗ-3307 кабины передняя в сборе 4301-5001084/85</t>
  </si>
  <si>
    <t>Опора задней аморт.левый/правый Toyota</t>
  </si>
  <si>
    <t>Опора карданного вала Газель Бизнес PR 03517.05.99</t>
  </si>
  <si>
    <t>Опора клапана Камаз СИН32.04.100.04.06.000</t>
  </si>
  <si>
    <t>Опора передней рессоры  нижн.ГАЗ-53</t>
  </si>
  <si>
    <t>Опора передней рессоры верхн.ГАЗ-53/3307</t>
  </si>
  <si>
    <t>Опора подвесная в сборе Г-3302-н/о</t>
  </si>
  <si>
    <t>Опора промежуточная карданного вала МТЗ в сборе</t>
  </si>
  <si>
    <t>Опора рессоры задней Евро Камаз 6520</t>
  </si>
  <si>
    <t>Опора рессоры картера моста 5320-2912426</t>
  </si>
  <si>
    <t>Опора рулевого вала УАЗ 3163 в сборе со втулками</t>
  </si>
  <si>
    <t>Опора рычага переключения передач 154-1703204</t>
  </si>
  <si>
    <t>Опора с рычагом переключения передач (замена 6460,1703204) 18203-1703204</t>
  </si>
  <si>
    <t>Опора СИН 32.04.100.04.06.000</t>
  </si>
  <si>
    <t>Опора шаровая 2123</t>
  </si>
  <si>
    <t>Опора шаровая 2123 Шеврале Нива 21230-2904192</t>
  </si>
  <si>
    <t>Опора шаровая Ford Focus</t>
  </si>
  <si>
    <t>Опора шаровая в сб. 4310-2304012</t>
  </si>
  <si>
    <t>Опора шаровая верхняя TSP3171</t>
  </si>
  <si>
    <t>Опора шаровая нижняя TSP3172</t>
  </si>
  <si>
    <t>Опора шаровая поворотного кулака  4310-2304012</t>
  </si>
  <si>
    <t>Опора шаровая поворотного кулака лев/прав 4310-2304012</t>
  </si>
  <si>
    <t>Осушитель воздуха с регулятором давления 24V 4вых</t>
  </si>
  <si>
    <t>Осушитель с РВД 4324150270</t>
  </si>
  <si>
    <t>Ось 6460-2916075</t>
  </si>
  <si>
    <t>Ось балансира .65115-2918050</t>
  </si>
  <si>
    <t>Ось балансира 5511-2918050</t>
  </si>
  <si>
    <t>Ось балансира в сб. 96742-2918050</t>
  </si>
  <si>
    <t>Ось ведущей шестерни со штифтом и пробкой Камаз в сборе 7406.1029125</t>
  </si>
  <si>
    <t>Ось ГАЗ-24-3110 толкателя педали тормоза 24-3504038</t>
  </si>
  <si>
    <t>Ось качения МТЗ-длинная</t>
  </si>
  <si>
    <t>Ось колодки тормозной 53212-3502132</t>
  </si>
  <si>
    <t>Ось крепления продольной тяги 65222-3414007-20</t>
  </si>
  <si>
    <t>Ось крепления тяги сошки 65222-3414007-20</t>
  </si>
  <si>
    <t>Ось кулисы ЕВРО Камаз 161-1703228</t>
  </si>
  <si>
    <t>Ось нефаз передняя 9334082410011</t>
  </si>
  <si>
    <t>Ось нижнего рычага ВАЗ 21214 2904032-00</t>
  </si>
  <si>
    <t>Ось перед.в сб.с тормозами с АБС 65116-3000012-13</t>
  </si>
  <si>
    <t>Ось с роликом в сборе 5320-3501107/09</t>
  </si>
  <si>
    <t>Ось с роликом в сборе 6520-3501107/09</t>
  </si>
  <si>
    <t>Ось с фиксатором Камаз 53229-3501153</t>
  </si>
  <si>
    <t>Ось стабилизатора 6460-2916075</t>
  </si>
  <si>
    <t>Ось стабилизаторапередней повески 6460-2916075</t>
  </si>
  <si>
    <t>Отвертка указатель напряжения</t>
  </si>
  <si>
    <t>Отопитель воздушный  "Планар" 2Д-12 тепловой мощностью 2 кВт 12В</t>
  </si>
  <si>
    <t>Отопитель воздушный  "Планар" 4ДМ2-24В</t>
  </si>
  <si>
    <t>Отопитель воздушный/Air heater PLANAR-2D-12-S-4200</t>
  </si>
  <si>
    <t>Отопитель салона 24В 3кВт 4D сухой фен "Планар" 4ДМ2-24 сб.5950/2960</t>
  </si>
  <si>
    <t>Отопитель салона задний ГАЗ 12В</t>
  </si>
  <si>
    <t>Пакет уплотнений ПУНП СИН32.00.108.510-01</t>
  </si>
  <si>
    <t>Пакет уплотнений ф125 СИН32.00.510-03</t>
  </si>
  <si>
    <t>Палец амортизатора ГАЗель 3302-2905472</t>
  </si>
  <si>
    <t>Палец кабины 25х110 5320-853777</t>
  </si>
  <si>
    <t>Палец крейцкопфа АФНИ 713312 ,001</t>
  </si>
  <si>
    <t>Палец крепления генератора 740.3701780</t>
  </si>
  <si>
    <t>Палец опоры задн.рессоры 5320-2912485</t>
  </si>
  <si>
    <t>Палец передних тяг</t>
  </si>
  <si>
    <t>Палец поршневой 236-1004020</t>
  </si>
  <si>
    <t>Палец поршневой ЕВРО 7406-1004020</t>
  </si>
  <si>
    <t>Палец реактивной  с РМШ</t>
  </si>
  <si>
    <t>Палец реактивной штанги с РМШ 5511</t>
  </si>
  <si>
    <t>Палец рулевого цилиндра 700.34.00.012</t>
  </si>
  <si>
    <t>Палец рулевой в сб. 5320-3414008</t>
  </si>
  <si>
    <t>Палец ушка рессоры 43114-2902478</t>
  </si>
  <si>
    <t>Палец ушка рессоры 5320</t>
  </si>
  <si>
    <t>Палец ушка рессоры 5320-2902478</t>
  </si>
  <si>
    <t>Панель переднего крыла левая Камаз 43118</t>
  </si>
  <si>
    <t>Пара коническая среднего моста Камаз</t>
  </si>
  <si>
    <t>Пара коническая среднего моста Камаз 5320-2502020</t>
  </si>
  <si>
    <t>Пара плунжерная 33-1111074-01</t>
  </si>
  <si>
    <t>Пара плунжерная 4УТНМ-1111410-01</t>
  </si>
  <si>
    <t>Паронит  0.6мм</t>
  </si>
  <si>
    <t>Паронит  0.8мм 1500*1000</t>
  </si>
  <si>
    <t>Паронит 500*1000*0,8мм</t>
  </si>
  <si>
    <t>Паронит 500*1000*1,0мм</t>
  </si>
  <si>
    <t>Паронит листовой 0,4( 3,0*1,5м )</t>
  </si>
  <si>
    <t>Паронит ПМБ 0,4мм  750*1000</t>
  </si>
  <si>
    <t>Паронит ПМБ 0,6мм  750*1000</t>
  </si>
  <si>
    <t>Паронит ПМБ 0,8мм  750*1000</t>
  </si>
  <si>
    <t>Паронит ПМБ 1,0мм  750*1000</t>
  </si>
  <si>
    <t>Патрубки радиатора 3 наимен. 740-1303010/26/027</t>
  </si>
  <si>
    <t>Патрубки радиатора ГАЗель дв.УМЗ А274(2шт)</t>
  </si>
  <si>
    <t>Патрубки радиатора их 3-хКАМАЗ 5320 130301027/026</t>
  </si>
  <si>
    <t>Патрубки радиатора УАЗ 452</t>
  </si>
  <si>
    <t>Патрубки УРАЛ (к-т)(4шт) с двиг. ЯМЗ</t>
  </si>
  <si>
    <t>Патрубок  включателя гидромуфты ЕВРО 7405.1303168</t>
  </si>
  <si>
    <t>Патрубок  КАМАЗ 6520 радиатора к-т 6520-1303000КТ</t>
  </si>
  <si>
    <t>Патрубок 740-1303168</t>
  </si>
  <si>
    <t>Патрубок 7405-1013292</t>
  </si>
  <si>
    <t>Патрубок блока термостата водяной коробки 130 740.11-1313130</t>
  </si>
  <si>
    <t>Патрубок водяного насоса Д- 240-МТЗ-50-1307044</t>
  </si>
  <si>
    <t>Патрубок воздушный (гофр) УРАЛ 4322-1109428-01</t>
  </si>
  <si>
    <t>Патрубок выпускной АО АЗ УРАЛ</t>
  </si>
  <si>
    <t>Патрубок кронштейн 238ф-1008482</t>
  </si>
  <si>
    <t>Патрубок отопителя Форд Фокус 2 1,8 впускной 1491674</t>
  </si>
  <si>
    <t>Патрубок приемн. трубы ЕВРО 54115-1203010-30 левый</t>
  </si>
  <si>
    <t>Патрубок приемн. трубы ЕВРО 54115-1203010-50</t>
  </si>
  <si>
    <t>Патрубок приемн. трубы ЕВРО 54115-1203010-50 левый</t>
  </si>
  <si>
    <t>Патрубок приемн. трубы ЕВРО 54115-1203010-50 правый</t>
  </si>
  <si>
    <t>Патрубок приемный 54115-1203010-10</t>
  </si>
  <si>
    <t>Патрубок приемный 6520-1203008-32</t>
  </si>
  <si>
    <t>Патрубок радиатора 5320-1303010</t>
  </si>
  <si>
    <t>Патрубок радиатора ваз 2123</t>
  </si>
  <si>
    <t>Патрубок радиатора верхний Евро 6520-1303010-01</t>
  </si>
  <si>
    <t>Патрубок радиатора ГАЗ 3308 отвод.</t>
  </si>
  <si>
    <t>Патрубок радиатора Газель  409 двиг.</t>
  </si>
  <si>
    <t>Патрубок радиатора из 3-х 5320</t>
  </si>
  <si>
    <t>Патрубок радиатора нижний Камаз 5320-1303026</t>
  </si>
  <si>
    <t>Патрубок радиатора УАЗ 452 Хантер дв 409 (3шт)</t>
  </si>
  <si>
    <t>Патрубок турбокомпрессора ЕВРО-2 7406-1118276</t>
  </si>
  <si>
    <t>Патрубок турбокомпрессора угловой (короткий) 43114-1109600</t>
  </si>
  <si>
    <t>Патрубок Урал дв.ЯМЗ радиатора силикон к-т 4 шт.432</t>
  </si>
  <si>
    <t>ПГУ  11-1602410-40</t>
  </si>
  <si>
    <t>ПГУ (пневмогидроусилитель ) в сборе КАМАЗ 5320-1609510</t>
  </si>
  <si>
    <t>ПГУ в сборе ЕВРО-2на немец.КПП 11.160241040/970  051423</t>
  </si>
  <si>
    <t>ПГУ выключения сцепления УРАЛ с дв.ЯМЗ под лепестковое</t>
  </si>
  <si>
    <t>ПГУ длинный шток Урал/МАЗ</t>
  </si>
  <si>
    <t>ПГУ Камаз 5320-1609510</t>
  </si>
  <si>
    <t>ПГУ КАМАЗ 5460,6450.6520</t>
  </si>
  <si>
    <t>ПГУ КПП11.1602410-40</t>
  </si>
  <si>
    <t>ПГУ сцепления HTFS040</t>
  </si>
  <si>
    <t>ПГУ сцепления HTFS424</t>
  </si>
  <si>
    <t>Переключ света центр. Камаз Евро 581.3710-01</t>
  </si>
  <si>
    <t>Переключатель комбинированный П-145</t>
  </si>
  <si>
    <t>Переключатель отопителя вентилятора Камаз-ЗИЛ П147-04.11</t>
  </si>
  <si>
    <t>Переключатель П-602 управления подъема платформы 5511-3710210</t>
  </si>
  <si>
    <t>Переключатель света 6602.3709</t>
  </si>
  <si>
    <t>Переключатель света П-305 центральный</t>
  </si>
  <si>
    <t>Переключатель света центральный ГАЗ 14.3769</t>
  </si>
  <si>
    <t>Переключатель стеклоочистителя 4002.3709</t>
  </si>
  <si>
    <t>Петля крепления груза 295.131711</t>
  </si>
  <si>
    <t>Планка 50-19-129(6)</t>
  </si>
  <si>
    <t>Планка Т-170</t>
  </si>
  <si>
    <t>Пластина 31318</t>
  </si>
  <si>
    <t>Плафон освещения заднего гос. регистр.знака</t>
  </si>
  <si>
    <t>Плафон салона УАЗ н/о</t>
  </si>
  <si>
    <t>Пломба свинцовая ф=10 (1кг-186шт)</t>
  </si>
  <si>
    <t>Плунжер 125  L-300 СИН 63.00.108.012-02</t>
  </si>
  <si>
    <t>Плунжер 125 СИН 32.00.108.003-03</t>
  </si>
  <si>
    <t>Плунжер СИН 32.00.108.003 Ду-100мм L=300мм</t>
  </si>
  <si>
    <t>Плунжер СИН 32.04.10004.00.003-05</t>
  </si>
  <si>
    <t>Плунжерная пара 337-1111150-11</t>
  </si>
  <si>
    <t>Плунжерная пара 337.1111150-21</t>
  </si>
  <si>
    <t>Плунжерная пара 60 -1111074-31</t>
  </si>
  <si>
    <t>Плунжерная пара ЯМЗ</t>
  </si>
  <si>
    <t>Пневмогидроусилитель КАМАЗ</t>
  </si>
  <si>
    <t>Пневмокомпрессор ЗИЛ,ГАЗ, Д-245 Евро-3</t>
  </si>
  <si>
    <t>Поводок стеклоочистителя TOYOTA</t>
  </si>
  <si>
    <t>Поводок стеклоочистителя Г-3307-4301 383мм (перо (3*8) 20-5205800-10</t>
  </si>
  <si>
    <t>Подвеска ГАЗ-3302 передняя в сборе 3302-3000012</t>
  </si>
  <si>
    <t>Подкачивающий насос УТН-3-1106010-А4</t>
  </si>
  <si>
    <t>Подкрылок передний левый RENAULT DUSTER</t>
  </si>
  <si>
    <t>Подкрылок передний правый RENAULT DUSTER</t>
  </si>
  <si>
    <t>Подножка дополнительная в сб. левая 4310</t>
  </si>
  <si>
    <t>Подножка дополнительная в сб. правая 4310</t>
  </si>
  <si>
    <t>Подножка кабины  левая 5320-8405015</t>
  </si>
  <si>
    <t>Подножка кабины  правая 5320-8405015</t>
  </si>
  <si>
    <t>Подножка левая 4310-8405021</t>
  </si>
  <si>
    <t>Подножка левая 5320-8405015</t>
  </si>
  <si>
    <t>Подножка правая 4310-8405020</t>
  </si>
  <si>
    <t>Подножка правая 5320-8405014</t>
  </si>
  <si>
    <t>Подогреватель жидкостный дизельный к-т 16ЖД24.8106.000</t>
  </si>
  <si>
    <t>Подушка боковой опоры 4320Я-1001035-А</t>
  </si>
  <si>
    <t>Подушка ВАЗ-21213,2110 глушителя 21213</t>
  </si>
  <si>
    <t>Подушка двигателя ГАЗ 3309 дв 245 3306-00-10010220-01</t>
  </si>
  <si>
    <t>Подушка двигателя Газ 33106.3309.33081</t>
  </si>
  <si>
    <t>Подушка двигателя передней опоры 240-1001025</t>
  </si>
  <si>
    <t>Подушка задней рессоры средняя(зад. нижняя,передней,верхняя)</t>
  </si>
  <si>
    <t>Подушка крепления кабины верхняя 4301-5001084</t>
  </si>
  <si>
    <t>Подушка крепления кабины нижняя 4301-5001085</t>
  </si>
  <si>
    <t>Подушка кузова №5 нижняя TOYOTA</t>
  </si>
  <si>
    <t>Подушка на раздатку 4310-1801028</t>
  </si>
  <si>
    <t>Подушка передней опоры ДВС 53205-1001020</t>
  </si>
  <si>
    <t>Подушка передней опорыМАЗ,Урал нижняя  4320Я-1001020</t>
  </si>
  <si>
    <t>Подушка под двигатель Камаз</t>
  </si>
  <si>
    <t>Подушка под кабину ГАЗ задняя 3307-5001205</t>
  </si>
  <si>
    <t>Подушка под опору КПП 5320-1001179</t>
  </si>
  <si>
    <t>Подушка подвески раздаточной коробки  4310-1801028</t>
  </si>
  <si>
    <t>Подушка рессоры 451Д-2902430</t>
  </si>
  <si>
    <t>Подушка рессоры газ 53 перед (к-т 5шт.)</t>
  </si>
  <si>
    <t>Подушка рессоры ГАЗ-53, перед. к-т 5шт.</t>
  </si>
  <si>
    <t>Подушка рессоры задней 53-2912431/652-291431Б</t>
  </si>
  <si>
    <t>Подушка рессоры малая. 52-290432</t>
  </si>
  <si>
    <t>Подушка рессоры передней  ГАЗ-53,3307,3309</t>
  </si>
  <si>
    <t>Подушка рессоры средняя. 52-290431</t>
  </si>
  <si>
    <t>Подушка рессоры упорная. 53-290433</t>
  </si>
  <si>
    <t>Подушка стабилизатора 3206-2906078</t>
  </si>
  <si>
    <t>Подушка стабилизатора внутр д32 53215</t>
  </si>
  <si>
    <t>Подушка стабилизатора задняя 4925-2916040</t>
  </si>
  <si>
    <t>Подушка стабилизатора Камаз 65115</t>
  </si>
  <si>
    <t>Подушка стабилизатора н/о 3111-2906041</t>
  </si>
  <si>
    <t>Подшипник 102304</t>
  </si>
  <si>
    <t>Подшипник 102308</t>
  </si>
  <si>
    <t>Подшипник 102313</t>
  </si>
  <si>
    <t>Подшипник 102409</t>
  </si>
  <si>
    <t>Подшипник 102409/10</t>
  </si>
  <si>
    <t>Подшипник 102605</t>
  </si>
  <si>
    <t>Подшипник 111</t>
  </si>
  <si>
    <t>Подшипник 114 гидромуфты привода вентилятора 740-1318174-10</t>
  </si>
  <si>
    <t>Подшипник 118</t>
  </si>
  <si>
    <t>Подшипник 1180304</t>
  </si>
  <si>
    <t>Подшипник 1180305 водяного насоса 740.1307027-10</t>
  </si>
  <si>
    <t>Подшипник 1180305 С23</t>
  </si>
  <si>
    <t>Подшипник 12115/NFK12115*6-12115</t>
  </si>
  <si>
    <t>Подшипник 1216 К-701</t>
  </si>
  <si>
    <t>Подшипник 12308</t>
  </si>
  <si>
    <t>Подшипник 12309</t>
  </si>
  <si>
    <t>Подшипник 12310</t>
  </si>
  <si>
    <t>Подшипник 12311К1М</t>
  </si>
  <si>
    <t>Подшипник 12318</t>
  </si>
  <si>
    <t>Подшипник 12318 (NF318)</t>
  </si>
  <si>
    <t>Подшипник 127509</t>
  </si>
  <si>
    <t>Подшипник 150208</t>
  </si>
  <si>
    <t>Подшипник 160205</t>
  </si>
  <si>
    <t>Подшипник 170412</t>
  </si>
  <si>
    <t>Подшипник 180203</t>
  </si>
  <si>
    <t>Подшипник 180302</t>
  </si>
  <si>
    <t>Подшипник 180303</t>
  </si>
  <si>
    <t>Подшипник 180603</t>
  </si>
  <si>
    <t>Подшипник 20-102605М</t>
  </si>
  <si>
    <t>Подшипник 2007108</t>
  </si>
  <si>
    <t>Подшипник 2007118</t>
  </si>
  <si>
    <t>Подшипник 2007118/32018</t>
  </si>
  <si>
    <t>Подшипник 2007124</t>
  </si>
  <si>
    <t>Подшипник 207</t>
  </si>
  <si>
    <t>Подшипник 208</t>
  </si>
  <si>
    <t>Подшипник 210 П (6210)</t>
  </si>
  <si>
    <t>Подшипник 211П (6211)</t>
  </si>
  <si>
    <t>Подшипник 212,37212</t>
  </si>
  <si>
    <t>Подшипник 224</t>
  </si>
  <si>
    <t>Подшипник 264706 Е</t>
  </si>
  <si>
    <t>Подшипник 272614 КМУ Т-170</t>
  </si>
  <si>
    <t>Подшипник 27307</t>
  </si>
  <si>
    <t>Подшипник 27307 (31307)</t>
  </si>
  <si>
    <t>Подшипник 27308</t>
  </si>
  <si>
    <t>Подшипник 27310</t>
  </si>
  <si>
    <t>Подшипник 27709</t>
  </si>
  <si>
    <t>Подшипник 27911</t>
  </si>
  <si>
    <t>Подшипник 292305</t>
  </si>
  <si>
    <t>Подшипник 29908</t>
  </si>
  <si>
    <t>Подшипник 29910С17</t>
  </si>
  <si>
    <t>Подшипник 30216</t>
  </si>
  <si>
    <t>Подшипник 310</t>
  </si>
  <si>
    <t>Подшипник 311 (6311)</t>
  </si>
  <si>
    <t>Подшипник 32617</t>
  </si>
  <si>
    <t>Подшипник 3624</t>
  </si>
  <si>
    <t>Подшипник 42208</t>
  </si>
  <si>
    <t>Подшипник 42310</t>
  </si>
  <si>
    <t>Подшипник 50207</t>
  </si>
  <si>
    <t>Подшипник 50305</t>
  </si>
  <si>
    <t>Подшипник 50306</t>
  </si>
  <si>
    <t>Подшипник 50307</t>
  </si>
  <si>
    <t>Подшипник 50310</t>
  </si>
  <si>
    <t>Подшипник 50407</t>
  </si>
  <si>
    <t>Подшипник 50411</t>
  </si>
  <si>
    <t>Подшипник 50412</t>
  </si>
  <si>
    <t>Подшипник 50706</t>
  </si>
  <si>
    <t>Подшипник 57707</t>
  </si>
  <si>
    <t>Подшипник 592708</t>
  </si>
  <si>
    <t>Подшипник 6-27310НА</t>
  </si>
  <si>
    <t>Подшипник 6-308</t>
  </si>
  <si>
    <t>Подшипник 6-50310</t>
  </si>
  <si>
    <t>Подшипник 6-7212</t>
  </si>
  <si>
    <t>Подшипник 6-7214</t>
  </si>
  <si>
    <t>Подшипник 6-7313</t>
  </si>
  <si>
    <t>Подшипник 6-7515А</t>
  </si>
  <si>
    <t>Подшипник 6-7516(32216) роликовый</t>
  </si>
  <si>
    <t>Подшипник 6-7516А</t>
  </si>
  <si>
    <t>Подшипник 6-7610</t>
  </si>
  <si>
    <t>Подшипник 60-42207</t>
  </si>
  <si>
    <t>Подшипник 60208</t>
  </si>
  <si>
    <t>Подшипник 606(7606)</t>
  </si>
  <si>
    <t>Подшипник 6205</t>
  </si>
  <si>
    <t>Подшипник 6208N</t>
  </si>
  <si>
    <t>Подшипник 6312</t>
  </si>
  <si>
    <t>Подшипник 664913</t>
  </si>
  <si>
    <t>Подшипник 692409</t>
  </si>
  <si>
    <t>Подшипник 6У-27911А</t>
  </si>
  <si>
    <t>Подшипник 70-12315км</t>
  </si>
  <si>
    <t>Подшипник 7214</t>
  </si>
  <si>
    <t>Подшипник 7214 (30214)</t>
  </si>
  <si>
    <t>Подшипник 7216</t>
  </si>
  <si>
    <t>Подшипник 7217 А</t>
  </si>
  <si>
    <t>Подшипник 7307</t>
  </si>
  <si>
    <t>Подшипник 7310</t>
  </si>
  <si>
    <t>Подшипник 7310А</t>
  </si>
  <si>
    <t>Подшипник 7311</t>
  </si>
  <si>
    <t>Подшипник 7506А(32206)</t>
  </si>
  <si>
    <t>Подшипник 7510</t>
  </si>
  <si>
    <t>Подшипник 7515</t>
  </si>
  <si>
    <t>Подшипник 7516 (32216)</t>
  </si>
  <si>
    <t>Подшипник 7517 (32217)</t>
  </si>
  <si>
    <t>Подшипник 7518</t>
  </si>
  <si>
    <t>Подшипник 7518(32218)</t>
  </si>
  <si>
    <t>Подшипник 76-592708М1</t>
  </si>
  <si>
    <t>Подшипник 7607</t>
  </si>
  <si>
    <t>Подшипник 7609  П</t>
  </si>
  <si>
    <t>Подшипник 7614</t>
  </si>
  <si>
    <t>Подшипник 7718</t>
  </si>
  <si>
    <t>Подшипник 7815</t>
  </si>
  <si>
    <t>Подшипник 80203</t>
  </si>
  <si>
    <t>Подшипник 80205 (6205)</t>
  </si>
  <si>
    <t>Подшипник 807713</t>
  </si>
  <si>
    <t>Подшипник 807813</t>
  </si>
  <si>
    <t>Подшипник 8222</t>
  </si>
  <si>
    <t>Подшипник 8318</t>
  </si>
  <si>
    <t>Подшипник 8320</t>
  </si>
  <si>
    <t>Подшипник 906654</t>
  </si>
  <si>
    <t>Подшипник 986710</t>
  </si>
  <si>
    <t>Подшипник выжимного ЯМЗ d55 в сб. 236-1601180-Б2</t>
  </si>
  <si>
    <t>Подшипник выжимной SACHS</t>
  </si>
  <si>
    <t>Подшипник задней ступицы ЕВРО 7518(32218)</t>
  </si>
  <si>
    <t>Подшипник задний ступицы RENAULT 40210953</t>
  </si>
  <si>
    <t>Подшипник игольчатый NSK55/25</t>
  </si>
  <si>
    <t>Подшипник межосевого дифференциала УАЗ</t>
  </si>
  <si>
    <t>Подшипник моста заднего среднего</t>
  </si>
  <si>
    <t>Подшипник опорный переднего амортизатора Рено 8200651172</t>
  </si>
  <si>
    <t>Подшипник опорный шкворня 5320-3001028</t>
  </si>
  <si>
    <t>Подшипник опоры амортизатора RENAULT LOGAN 4005300</t>
  </si>
  <si>
    <t>Подшипник П 2310</t>
  </si>
  <si>
    <t>Подшипник первичного вала 50209</t>
  </si>
  <si>
    <t>Подшипник переднейступицы Renault Logan</t>
  </si>
  <si>
    <t>Подшипник подвесной в сб. ГАзель NG207</t>
  </si>
  <si>
    <t>Подшипник ступицы 6-2007121</t>
  </si>
  <si>
    <t>Подшипник ступицы 6-2007124</t>
  </si>
  <si>
    <t>Подшипник ступицы 6-7305А</t>
  </si>
  <si>
    <t>Подшипник ступицы ВАЗ 2121 дифференциала М 2141</t>
  </si>
  <si>
    <t>Подшипник ступицы внутренний камаз 864733</t>
  </si>
  <si>
    <t>Подшипник ступицы задний 7815</t>
  </si>
  <si>
    <t>Подшипник ступицы задний Дастер</t>
  </si>
  <si>
    <t>Подшипник ступицы камаз 43114,43118 к-т (2 подшипника ,манжета,гайка)</t>
  </si>
  <si>
    <t>Подшипник ступицы колеса передний 402107049</t>
  </si>
  <si>
    <t>Подшипник ступицы наружный камаз</t>
  </si>
  <si>
    <t>Подшипник ступицы наружный роликовый 4310</t>
  </si>
  <si>
    <t>Подшипник ступицы передний  Renault Ducter</t>
  </si>
  <si>
    <t>Подшипник урал роликовый 75*130*33 32215/7515</t>
  </si>
  <si>
    <t>Подшипник цилиндра ГУР ШС 30</t>
  </si>
  <si>
    <t>Подшипник шс 50</t>
  </si>
  <si>
    <t>Подшипник ШСП 30</t>
  </si>
  <si>
    <t>Подшипник ШСП-50</t>
  </si>
  <si>
    <t>Полукольца коленвала Р0 740</t>
  </si>
  <si>
    <t>Полукольца коленвала Р0 верх/нижн</t>
  </si>
  <si>
    <t>Полукольцо коленвала верх/нижн. 740-1005183/184</t>
  </si>
  <si>
    <t>Полукольцо коленвала опорное ЯМЗ (из 2шт) 236.1005183</t>
  </si>
  <si>
    <t>Полукольцо коленвала Р0 740-1005183-01 нижн</t>
  </si>
  <si>
    <t>Полукольцо коленвала Р0 740-1005184-01 верх.</t>
  </si>
  <si>
    <t>Полукольцо коленвалаверх/нижн. 740-1005184/183</t>
  </si>
  <si>
    <t>Полукольцо опорное коленвала Камаз Комплект Р0</t>
  </si>
  <si>
    <t>Полукольцо Р-0 Камаз</t>
  </si>
  <si>
    <t>Полукольцо упорное к/вала 740-1005183/84</t>
  </si>
  <si>
    <t>Полукольцо упорное подшибника ЯМЗ 236</t>
  </si>
  <si>
    <t>Полумуфта ведомая ТНВД Е2,Е3</t>
  </si>
  <si>
    <t>Полумуфта ведущая ТНВД Евро-3 740.37-1111054</t>
  </si>
  <si>
    <t>Полумуфта отбора мощности 740.1005534</t>
  </si>
  <si>
    <t>Полуось 43118 правая короткая 20шлиц. на камаз</t>
  </si>
  <si>
    <t>Полуось 52-2308085</t>
  </si>
  <si>
    <t>Полуось длинная левая ( 20шлицов) Камаз Евро 43118-2403071</t>
  </si>
  <si>
    <t>Полуось КАМАЗ-ЕВРО 43118 левая длинная 20 зубов</t>
  </si>
  <si>
    <t>Полуось короткая правая 43118-2403070</t>
  </si>
  <si>
    <t>Полурама передняя К-701 700А.28.01.000-3</t>
  </si>
  <si>
    <t>Полушайба коленвала верхняя ЗМЗ,405,406,409,514</t>
  </si>
  <si>
    <t>Полушайба коленвала нижняя ЗМЗ,405,406,409,514</t>
  </si>
  <si>
    <t>Поршень 115 АФНИ 306571.002-01</t>
  </si>
  <si>
    <t>Поршень с шатуном н/д С415.01.00.100</t>
  </si>
  <si>
    <t>Поршень с шатуном н/д С415.01.00.200</t>
  </si>
  <si>
    <t>Поршень ф 115 АФНИ 306571 0002-01</t>
  </si>
  <si>
    <t>Поршневая группа ГАЗ-53 Эксперт МОТОРДЕТАЛЬ полный к-т 8 горшков</t>
  </si>
  <si>
    <t>Поршневая группа ЕВРО 740</t>
  </si>
  <si>
    <t>Поршневая группа ЕВРО-2  740</t>
  </si>
  <si>
    <t>Поршневая группа ЕВРО-2 740 с рассекателем</t>
  </si>
  <si>
    <t>Поршневая группа из 6-ти ЕВРО 740.30-1000128</t>
  </si>
  <si>
    <t>Поршневая группа ПАЗ,3308(92,0) с кольцами 523.1000105-51-01</t>
  </si>
  <si>
    <t>Поршневая группа ЯМЗ-236</t>
  </si>
  <si>
    <t>Поршневые кольца 236-1004002-А4</t>
  </si>
  <si>
    <t>Поршневые кольца 740,602 ЕВРО-4</t>
  </si>
  <si>
    <t>Предохранители ЕВРО (из 10-и)</t>
  </si>
  <si>
    <t>Предохранители микро в блистаре с экстрактором AFUMK04</t>
  </si>
  <si>
    <t>Предохранители плавкие 3722-200-ПР111(30А,60А)</t>
  </si>
  <si>
    <t>Предохранитель плавкий 10А ПР119</t>
  </si>
  <si>
    <t>Предохранитель плоский 15А 35.3722-03</t>
  </si>
  <si>
    <t>Преобразователь давления ЛГФИ 406233001</t>
  </si>
  <si>
    <t>Преобразователь напряжения ПН-141 3754</t>
  </si>
  <si>
    <t>Прибор давления масла с/о УАЗ УК130А</t>
  </si>
  <si>
    <t>Привод бендикс 6002.3771</t>
  </si>
  <si>
    <t>Привод в сб Форд</t>
  </si>
  <si>
    <t>Привод вентилятора ( гидромуфта) 238НД -1308011-В2</t>
  </si>
  <si>
    <t>Привод вентилятора ЯМЗ 238</t>
  </si>
  <si>
    <t>Привод вентилятора ЯМЗ-236 БЕ,ДЕ,238БЕ,ДЕ с гидромуфтой в сб.</t>
  </si>
  <si>
    <t>Привод замка двери левый УАЗ-452</t>
  </si>
  <si>
    <t>Привод замка двери правый УАЗ-452</t>
  </si>
  <si>
    <t>Привод передних колес 2121-21214 левый.в сборе 24 шт</t>
  </si>
  <si>
    <t>Привод передних колес 2121-21214 прав.в сборе 24 шт</t>
  </si>
  <si>
    <t>Привод распределителя 13-1016010-02</t>
  </si>
  <si>
    <t>Привод спидометра Камаз Краз,МАЗ,ЗИЛ МЭ 307</t>
  </si>
  <si>
    <t>Привод спидометра МЭ-307 5320-3802150</t>
  </si>
  <si>
    <t>Привод стартера 5121.3708600</t>
  </si>
  <si>
    <t>Привод стартера 7402.3708.600</t>
  </si>
  <si>
    <t>Привод стартера МТЗ редукторный</t>
  </si>
  <si>
    <t>Привод стартера ХН-1106</t>
  </si>
  <si>
    <t>Привод стеклоочистителя 24 V c редуктором ЕВРО-3</t>
  </si>
  <si>
    <t>Привод стопора задний левой двери Газель 2705</t>
  </si>
  <si>
    <t>Приводной ремень 1 731 697</t>
  </si>
  <si>
    <t>Прижим диска колеса К-700</t>
  </si>
  <si>
    <t>Прикуриватель ВАЗ</t>
  </si>
  <si>
    <t>Припой ПОС 30 пруток 8мм</t>
  </si>
  <si>
    <t>Припой ПОС 40 d=3,0 250г катушка ВТО</t>
  </si>
  <si>
    <t>Пробка заливной горловины насоса ГУР</t>
  </si>
  <si>
    <t>Пробка радиатора 4320-1304010</t>
  </si>
  <si>
    <t>Пробка радиатора УАЗ,ГАЗ 53,66,ПАЗ</t>
  </si>
  <si>
    <t>Пробка расширительного бачка RENAULT</t>
  </si>
  <si>
    <t>Пробка расширительного бачка УАЗ Патриот,Ваз 2108</t>
  </si>
  <si>
    <t>Провод высоковольтный ГАЗ-53 Зил 130 к-т</t>
  </si>
  <si>
    <t>Провод метражом 2,5мм</t>
  </si>
  <si>
    <t>Провод РПШ 8*1,5-380</t>
  </si>
  <si>
    <t>Провода в/в 4091.3707244-575</t>
  </si>
  <si>
    <t>Провода в/в 4213,4216</t>
  </si>
  <si>
    <t>Провода в/вольтные ГАЗ двигатель (402) 4022-3707080</t>
  </si>
  <si>
    <t>Провода зажигания Г-3302Бизнес Г-2217 инж. дв. УМЗ-4216 (ЕВРО-3)</t>
  </si>
  <si>
    <t>Проволока сварочная ф0,8мм СВО 8Г2С кассета 5кг</t>
  </si>
  <si>
    <t>Прокладка 4310-22304074</t>
  </si>
  <si>
    <t>Прокладка 53215-1203020</t>
  </si>
  <si>
    <t>Прокладка 700-40-2049</t>
  </si>
  <si>
    <t>Прокладка 701-10.00.019</t>
  </si>
  <si>
    <t>Прокладка бензанасоса</t>
  </si>
  <si>
    <t>Прокладка впускной трубы  406-1008080</t>
  </si>
  <si>
    <t>Прокладка выпускного коллектора 236-1008027</t>
  </si>
  <si>
    <t>Прокладка выпускного коллектора 406-1008027-01</t>
  </si>
  <si>
    <t>Прокладка Газ-53 ,3307 полуоси</t>
  </si>
  <si>
    <t>Прокладка Газ-53 картера</t>
  </si>
  <si>
    <t>Прокладка газопровода (коллектора)  УМЗ А274 Газель</t>
  </si>
  <si>
    <t>Прокладка ГБЦ  дв. 245 с герметик ЕВРО-3</t>
  </si>
  <si>
    <t>Прокладка ГБЦ двигателя 51-02-107СП Т-170</t>
  </si>
  <si>
    <t>Прокладка ГБЦ ЯМЗ-236</t>
  </si>
  <si>
    <t>Прокладка ГБЦ ЯМЗ-238 н/о</t>
  </si>
  <si>
    <t>Прокладка ГБЦ-402 4021,1003020</t>
  </si>
  <si>
    <t>Прокладка глушителя</t>
  </si>
  <si>
    <t>Прокладка головки блока 236Д-1003210</t>
  </si>
  <si>
    <t>Прокладка головки блока 238-1003210</t>
  </si>
  <si>
    <t>Прокладка головки блока 240.100210-А3</t>
  </si>
  <si>
    <t>Прокладка головки блока 740.1003213-21</t>
  </si>
  <si>
    <t>Прокладка головки блока с герметиком ЯМЗ 236н/о</t>
  </si>
  <si>
    <t>Прокладка головки блока с уплотнителями 236Д-1003212-А</t>
  </si>
  <si>
    <t>Прокладка головки блока цилиндров ЗМЗ 40904,40524,40525 Евро3</t>
  </si>
  <si>
    <t>Прокладка двигателя 2123-1002064</t>
  </si>
  <si>
    <t>Прокладка двигателя 3110-1003800</t>
  </si>
  <si>
    <t>Прокладка двигателя к-т ЯМЗ-238-3906004-10</t>
  </si>
  <si>
    <t>Прокладка для капит.ремонта двигателя 405.3906022</t>
  </si>
  <si>
    <t>Прокладка заполнитель 136.2*126*1,9  ф4</t>
  </si>
  <si>
    <t>Прокладка Камаз Евро турбокомпрессора</t>
  </si>
  <si>
    <t>Прокладка Камаз трубы приемной (кольцо) 5320</t>
  </si>
  <si>
    <t>Прокладка КАМАЗ-Евро приемного патрубка 53215-1203023-01</t>
  </si>
  <si>
    <t>Прокладка КАМАЗ-Евро турбокомпрессора 54115-1203023-20</t>
  </si>
  <si>
    <t>Прокладка карбюратора 151  карагелитовая</t>
  </si>
  <si>
    <t>Прокладка картера двигателя RENAULT</t>
  </si>
  <si>
    <t>Прокладка картера МОДа  5320-2506115</t>
  </si>
  <si>
    <t>Прокладка картера редуктора 5320-2402034</t>
  </si>
  <si>
    <t>Прокладка картера редуктора переднего моста 4310-2302034</t>
  </si>
  <si>
    <t>Прокладка клапана EGR 1355115</t>
  </si>
  <si>
    <t>Прокладка клапана крышки ЕВРО 4 7406.1003270</t>
  </si>
  <si>
    <t>Прокладка клапана син 61.00.108.602-01</t>
  </si>
  <si>
    <t>Прокладка клапанной крышки (Д-243Д-245)</t>
  </si>
  <si>
    <t>Прокладка клапанной крышки 240-1003270</t>
  </si>
  <si>
    <t>Прокладка клапанной крышки 40525,40904 дв.ЕВРО-3</t>
  </si>
  <si>
    <t>Прокладка клапанной крышки 740-1003270</t>
  </si>
  <si>
    <t>Прокладка клапанной крышки верхняя Евро-3 (паронит) 245-1003109</t>
  </si>
  <si>
    <t>Прокладка клапанной крышки ЗМЗ-405 Евро -3 40624-1007245</t>
  </si>
  <si>
    <t>Прокладка коллектора</t>
  </si>
  <si>
    <t>Прокладка коллектора впускного 740-1115026</t>
  </si>
  <si>
    <t>Прокладка коллектора впускного 740.1115026</t>
  </si>
  <si>
    <t>Прокладка коллектора выпускного 740-1008050</t>
  </si>
  <si>
    <t>Прокладка коллектора выпускного 7403-1008050</t>
  </si>
  <si>
    <t>Прокладка коллектора выпускного дв.245</t>
  </si>
  <si>
    <t>Прокладка коллектора выпускного Евро 7403-1008064</t>
  </si>
  <si>
    <t>Прокладка коллектора основного двигателя 700-40-3880СП Т-170</t>
  </si>
  <si>
    <t>Прокладка КПП 5ст. 3102--90-1700000</t>
  </si>
  <si>
    <t>Прокладка КПП ГАЗ 53-1700000</t>
  </si>
  <si>
    <t>Прокладка КРАЗ</t>
  </si>
  <si>
    <t>Прокладка крышки балансира 375-2918148</t>
  </si>
  <si>
    <t>Прокладка крышки балансира 5320-2918122</t>
  </si>
  <si>
    <t>Прокладка крышки башмака балансира 5320-2918122</t>
  </si>
  <si>
    <t>Прокладка крышки головки блока цилиндра 026580Р</t>
  </si>
  <si>
    <t>Прокладка крышки клапанной 238-1003270</t>
  </si>
  <si>
    <t>Прокладка Крышки переднего подшипника 4310</t>
  </si>
  <si>
    <t>Прокладка крышки раздаточной коробки камаз 4310</t>
  </si>
  <si>
    <t>Прокладка крышки распредвала 240-1002038</t>
  </si>
  <si>
    <t>Прокладка малая асбест камаз-Турбо</t>
  </si>
  <si>
    <t>Прокладка металлорукава 54115-1203023</t>
  </si>
  <si>
    <t>Прокладка насоса водяного ЗИЛ-5301,МТЗ,ПАЗ 50-1307048</t>
  </si>
  <si>
    <t>Прокладка паука 53.3307</t>
  </si>
  <si>
    <t>Прокладка передней крышки двигателя (гидромуфты) на К-з ЕВРО-4</t>
  </si>
  <si>
    <t>Прокладка передней подвески 2121 изолирующая пружины нижняя 2121-2902722</t>
  </si>
  <si>
    <t>Прокладка под основание клапанной кр.Т-170</t>
  </si>
  <si>
    <t>Прокладка поддона ДВ-245 боковая</t>
  </si>
  <si>
    <t>Прокладка поддона ДВ-245 задняя</t>
  </si>
  <si>
    <t>Прокладка поддона ДВ-245 передняя</t>
  </si>
  <si>
    <t>Прокладка полуоси 4310-2304091</t>
  </si>
  <si>
    <t>Прокладка полуоси 53-2403048</t>
  </si>
  <si>
    <t>Прокладка полуоси 5320-2403048</t>
  </si>
  <si>
    <t>Прокладка приемной трубы (4-у шпильки)Газель дв УМЗ А274</t>
  </si>
  <si>
    <t>Прокладка приемной трубы АЗ Урал</t>
  </si>
  <si>
    <t>Прокладка приемной трубы ГАЗель</t>
  </si>
  <si>
    <t>Прокладка приемной трубы уплотнительная квадратная с двиг. ЯМЗ-236НЕ2</t>
  </si>
  <si>
    <t>Прокладка пружины подвески передней верхняя 21010-2904195-10-0</t>
  </si>
  <si>
    <t>Прокладка регулировочная 14.1701035</t>
  </si>
  <si>
    <t>Прокладка регулировочная 4310-2304074</t>
  </si>
  <si>
    <t>Прокладка регулировочная КПП (0,90мм) 154-1701775</t>
  </si>
  <si>
    <t>Прокладка регулировочная КПП (0,95мм) 154-1701775-10</t>
  </si>
  <si>
    <t>Прокладка регулировочная КПП (1,00мм) 154-1701775-20</t>
  </si>
  <si>
    <t>Прокладка регулировочная КПП (1,05мм) 154-1701775-30</t>
  </si>
  <si>
    <t>Прокладка регулировочная КПП (1,10мм) 154-1701775-40</t>
  </si>
  <si>
    <t>Прокладка регулировочная КПП (1,15мм) 154-1701775-50</t>
  </si>
  <si>
    <t>Прокладка регулировочная КПП 154-1701042</t>
  </si>
  <si>
    <t>Прокладка регулировочная КПП 154-1701042-10</t>
  </si>
  <si>
    <t>Прокладка регулировочная РКПП 65111-1802045-01</t>
  </si>
  <si>
    <t>Прокладка регулировочная РКПП 65111-1802045-02</t>
  </si>
  <si>
    <t>Прокладка регулировочная шкворня 010мм ГАЗ-66</t>
  </si>
  <si>
    <t>Прокладка регулировочная шкворня 015мм ГАЗ-66</t>
  </si>
  <si>
    <t>Прокладка редуктора заднего моста ГАЗ 53</t>
  </si>
  <si>
    <t>Прокладка редуктора Урал</t>
  </si>
  <si>
    <t>Прокладка рессивера 4062-1008085-10 406 ЭК-2,405,409</t>
  </si>
  <si>
    <t>Прокладка С415..01.00.803</t>
  </si>
  <si>
    <t>Прокладка сальника кулака пов.3308,33081,,66-2304057</t>
  </si>
  <si>
    <t>Прокладка системы выпуска газа 54115</t>
  </si>
  <si>
    <t>Прокладка ТКР большая с 4-я ушками</t>
  </si>
  <si>
    <t>Прокладка ТНВД</t>
  </si>
  <si>
    <t>Прокладка трубы приемной КАМАЗ</t>
  </si>
  <si>
    <t>Прокладка трубы ромашка 700.10.00.018-2 К-700</t>
  </si>
  <si>
    <t>Прокладка турбины Камаз 54115</t>
  </si>
  <si>
    <t>Прокладка турбокомпрессора 7403-1118189</t>
  </si>
  <si>
    <t>Прокладка турбокомпрессора большая  кренгелит 53215</t>
  </si>
  <si>
    <t>Прокладка турбокомпрессора Камаз  53215 паронит</t>
  </si>
  <si>
    <t>Прокладка турбокомпрессора металл.7403</t>
  </si>
  <si>
    <t>Прокладка фильтра очистки масла 7406-1012100</t>
  </si>
  <si>
    <t>Прокладка фланца вед.ступицы 4310</t>
  </si>
  <si>
    <t>Прокладка фланца полуоси 69-2407048</t>
  </si>
  <si>
    <t>Прокладка цапфы 55571-2304052-01</t>
  </si>
  <si>
    <t>Прокладка цапфы поворотного кулака Газ-66 ,3308,33081,</t>
  </si>
  <si>
    <t>Прокладка ЯМЗ-238Д.Б.236НЕ.БЕ.7511 коллектора вып.задняя</t>
  </si>
  <si>
    <t>Пружина 53229-3501035</t>
  </si>
  <si>
    <t>ПРужина 54-06-448-А</t>
  </si>
  <si>
    <t>Пружина выжимного подшипника 14-1601188</t>
  </si>
  <si>
    <t>Пружина дышла прицепа Камаз</t>
  </si>
  <si>
    <t>Пружина задняя RENAULT 51804</t>
  </si>
  <si>
    <t>Пружина клапана НБ.80.02.00.023</t>
  </si>
  <si>
    <t>Пружина муфты выключения сцепления 14-1601188</t>
  </si>
  <si>
    <t>Пружина муфты сцепления 14-1601188</t>
  </si>
  <si>
    <t>Пружина передняя Renaul (4017005) 11805</t>
  </si>
  <si>
    <t>Пружина повески задней RIA CERANTO</t>
  </si>
  <si>
    <t>Пружина повески задняя RENAULT</t>
  </si>
  <si>
    <t>Пружина повески передней RENAULT</t>
  </si>
  <si>
    <t>Пружина подвески задней 2123-2902712</t>
  </si>
  <si>
    <t>Пружина подвески передней 2123-2902712</t>
  </si>
  <si>
    <t>Пружина распорная ПГУ 5320-1609565</t>
  </si>
  <si>
    <t>Пружина сальника поворотного кулака ГАЗ-66.3308</t>
  </si>
  <si>
    <t>Пружина сжатия СИН 32.100.01.002</t>
  </si>
  <si>
    <t>Пружина синхронизатора 3163-80-1802114-00</t>
  </si>
  <si>
    <t>Пружина стяжная ЕВРО-3 для литых колодок</t>
  </si>
  <si>
    <t>Пружина стяжная колодки 375-3501036-Д1</t>
  </si>
  <si>
    <t>Пружина стяжная тормозной колодки 0012-00-3501035-00</t>
  </si>
  <si>
    <t>Пружина толкателя ТННД 33.1106248</t>
  </si>
  <si>
    <t>Пружина тормозной колодки  Газ-66,3308</t>
  </si>
  <si>
    <t>Пружина тормозной колодки 5320-3501035</t>
  </si>
  <si>
    <t>Пружина тормозной колодки Евро-53205-3501035</t>
  </si>
  <si>
    <t>Пружина тормозной колодки Камаз 5320-3501035</t>
  </si>
  <si>
    <t>Пульт управления ПУ-5</t>
  </si>
  <si>
    <t>Пучок задний на раму правый камаз</t>
  </si>
  <si>
    <t>Пыльник аморт. RENAULT RNSHB LOG</t>
  </si>
  <si>
    <t>Пыльник амортизатора с отбойником RENAULT R</t>
  </si>
  <si>
    <t>Пыльник балансира (кольцо упл башмака балансира)Камаз</t>
  </si>
  <si>
    <t>Пыльник балансира 5320-2918180</t>
  </si>
  <si>
    <t>Пыльник балансира 6520-2918180</t>
  </si>
  <si>
    <t>Пыльник переднего амортизатора с отбойником Renault</t>
  </si>
  <si>
    <t>Пыльник шрус внутренний к-кт</t>
  </si>
  <si>
    <t>Пыльник шруса FORD FOCUS</t>
  </si>
  <si>
    <t>Р/к  двигателя полный ЕВРО-4,740.70-5320</t>
  </si>
  <si>
    <t>Р/к ГБЦ привода сцепления (4 наим.4 детали)</t>
  </si>
  <si>
    <t>Р/к гидроцилиндра ГЦ100.40-200.01</t>
  </si>
  <si>
    <t>Р/к двигателя ЕВРО 1,2  28 наим</t>
  </si>
  <si>
    <t>Р/к двигателя ЕВРО 2,3  КАМАЗ 7406</t>
  </si>
  <si>
    <t>Р/к двигателя ЕВРО-2 (36 наим)(паронит+РТИ Камаз)</t>
  </si>
  <si>
    <t>Р/к двигателя ЕВРО-2 (43 поз)</t>
  </si>
  <si>
    <t>Р/к двигателя ЕВРО-2 (45 наим)</t>
  </si>
  <si>
    <t>Р/к двигателя ЕВРО-3 (27 наим)</t>
  </si>
  <si>
    <t>Р/к двигателя ЕВРО-3 (35 наим) 740.30-1002009-35 У</t>
  </si>
  <si>
    <t>Р/к двигателя ЕВРО-3 (36 наим)(паронит+РТИ Камаз)</t>
  </si>
  <si>
    <t>Р/к двигателя полный ЕВРО-3 (27 наим) 740.30-10023213РК</t>
  </si>
  <si>
    <t>Р/к клапана управления тормозами КУТП-2 100-3518009</t>
  </si>
  <si>
    <t>Р/к клапана управления тормозами КУТП-2 100-3522010</t>
  </si>
  <si>
    <t>Р/к компрессора 1-но цилин. (РТИ)  синие/зеленые</t>
  </si>
  <si>
    <t>Р/к компрессора 1-но цилин. 53205-350*015-20-РК</t>
  </si>
  <si>
    <t>Р/к масляного фильтра Евро</t>
  </si>
  <si>
    <t>Р/К наконечника рулевой тяги МТЗ 1220 с пальцем</t>
  </si>
  <si>
    <t>Р/к пальцев рулевых 2 пальца ЦС-50(короткий+длинный)</t>
  </si>
  <si>
    <t>Р/к переключателя ЕВРО  поворота стеклоочистителя к-т</t>
  </si>
  <si>
    <t>Р/к переключателя Евро поворота стеклоочистителя к-т</t>
  </si>
  <si>
    <t>Р/к прокладок Д-240,Д-245 с ГБЦ полный</t>
  </si>
  <si>
    <t>Р/к прокладок двигатель Камаз евро -3 ( 41 поз)</t>
  </si>
  <si>
    <t>Р/к регулятор давления воздуха БРТ 5РП</t>
  </si>
  <si>
    <t>Р/к регулятор давления Полный</t>
  </si>
  <si>
    <t>Р/к системы охлаждения ЕВРО-2,3 кольца силикон</t>
  </si>
  <si>
    <t>Р/к стакана форсунки 236-1003003</t>
  </si>
  <si>
    <t>Р/к ступицы из 4-х 4310</t>
  </si>
  <si>
    <t>Р/к теплообменника масляного ЕВРО-1,2 7406-1013000-01РК</t>
  </si>
  <si>
    <t>Р/к топливного фильтра (3 наим.6 дет.) 740/7406</t>
  </si>
  <si>
    <t>Р/к турбокомпрессора с патрубком (4 наим. 4 дет)</t>
  </si>
  <si>
    <t>Р/К ФГОТ ЯМЗ-236,238 (3 наим.) 204-1105001</t>
  </si>
  <si>
    <t>Радиатор 2х рядный ГАЗ-3302-02-1301010</t>
  </si>
  <si>
    <t>Радиатор 65115-1301010 Камаз</t>
  </si>
  <si>
    <t>Радиатор водяной урал дв ЯМЗ 5323Я-1301010</t>
  </si>
  <si>
    <t>Радиатор масляный для а/м Камаз гидравлического усилителя руля 5320</t>
  </si>
  <si>
    <t>Радиатор основной Камаз 54115</t>
  </si>
  <si>
    <t>Радиатор отопения УАЗ 3163(алюм)</t>
  </si>
  <si>
    <t>Радиатор отопения УАЗ 469,3962д-20 (кривые трубки)</t>
  </si>
  <si>
    <t>Радиатор отопителя 4-х рядный 5320-8101060</t>
  </si>
  <si>
    <t>Радиатор отопителя 5320-8101060</t>
  </si>
  <si>
    <t>Радиатор отопителя 5320-810106004</t>
  </si>
  <si>
    <t>Радиатор отопителя ZENITH</t>
  </si>
  <si>
    <t>Радиатор отопителя ГАзель 2123-8101060 Next LUZAR</t>
  </si>
  <si>
    <t>Радиатор отопителя ГАзЗ-3307 2-х рядный</t>
  </si>
  <si>
    <t>Радиатор отопителя камаз паор 2112.056</t>
  </si>
  <si>
    <t>Радиатор охлаждения для а/м УРАЛ 4320-/5323 с двиг. ЯМЗ</t>
  </si>
  <si>
    <t>Радиатор рулевого управления 700А.34.04.000-3</t>
  </si>
  <si>
    <t>Радиатор системы охлаждения 4320 с дв.ЯМЗ 3-х рядный медный ЛРЗ-160 130У-13.010-1</t>
  </si>
  <si>
    <t>Радиатор системы охлаждения FORD FOCUS</t>
  </si>
  <si>
    <t>Разделитель 4 АН,353-01</t>
  </si>
  <si>
    <t>Размыкатель тормоза РП МКТ-25.1065.32.70.00</t>
  </si>
  <si>
    <t>Разъем 2-х контактный овальный с проводками АМР к габаритному фонарю 50,3731-08 282080-01</t>
  </si>
  <si>
    <t>Разъем ПС-325  5320-3723100 розетка+вилка</t>
  </si>
  <si>
    <t>Разъем ПС-325 вилка+розетка в сб Кам 5320-3723100</t>
  </si>
  <si>
    <t>Рампа топливная А-11-002-00-00-00</t>
  </si>
  <si>
    <t>Раскос вертикальный К-700</t>
  </si>
  <si>
    <t>Раскос горизонтальный К-700</t>
  </si>
  <si>
    <t>Распредвал  740.21 ЕВРО а/м на К-З</t>
  </si>
  <si>
    <t>Распределитель зажигания бесконтактный ГАЗ-53</t>
  </si>
  <si>
    <t>Распределитель зажигания бесконтактный УАЗ</t>
  </si>
  <si>
    <t>Распределитель МТЗ</t>
  </si>
  <si>
    <t>Распределитель с редуктором К-700 А34.22.000-1</t>
  </si>
  <si>
    <t>Распылитель 33 1112110-280</t>
  </si>
  <si>
    <t>Распылитель 33-1112110-280</t>
  </si>
  <si>
    <t>Распылитель 906-1112110</t>
  </si>
  <si>
    <t>Распылитель Д-240,241,242,243,245,12 только на форсунку 174.111211002</t>
  </si>
  <si>
    <t>Распылитель Д-240,241,242,243,аналог (14.1112110.176.1112110-60)</t>
  </si>
  <si>
    <t>Распылитель Д-243,245,12С,245.9 Д-260 171.111211001</t>
  </si>
  <si>
    <t>Распылитель Д-245,260 Евро-2 172-11.01</t>
  </si>
  <si>
    <t>Распылитель ЕВРО 2 ЯЗДА дв 740.50-360</t>
  </si>
  <si>
    <t>Распылитель ЕВРО 273-1112110-30</t>
  </si>
  <si>
    <t>Распылитель ЕВРО ЯЗДА ЕВРО 1/2 дв 740.11-240.40.02.42.0142.08.336-20</t>
  </si>
  <si>
    <t>Распылитель Камаз ЕВРО-2  273-1112110-20</t>
  </si>
  <si>
    <t>Распылитель форсунки 1379-1112110-01</t>
  </si>
  <si>
    <t>Распылитель форсунки ЯМЗ</t>
  </si>
  <si>
    <t>Распылитель ЯМЗ 33.1112110-220</t>
  </si>
  <si>
    <t>Распылитель ЯМЗ 33.1112110-240</t>
  </si>
  <si>
    <t>Рассеиватель заднего фонаря</t>
  </si>
  <si>
    <t>РВД 1250*27 (М22х1,5)</t>
  </si>
  <si>
    <t>РВД L= 1500 (ключ 41 резьба М33*1,5)</t>
  </si>
  <si>
    <t>РВД М20*1,5 1450</t>
  </si>
  <si>
    <t>РВД рукав высокого давления 12-27,5-1010 (М20*1,5) (S24)</t>
  </si>
  <si>
    <t>РВД рукав высокого давления 12-27,5-1010 (М22*1,5) (S27)</t>
  </si>
  <si>
    <t>РВД рукав высокого давления 12-27,5-1410 (М20*1,5) (S24)</t>
  </si>
  <si>
    <t>РВД рукав высокого давления 12-27,5-1450 (М22*1,5) (S27)</t>
  </si>
  <si>
    <t>РВД рукав высокого давления 12-27,5-1500 (М20*1,5) (S24)</t>
  </si>
  <si>
    <t>РВД рукав высокого давления 12-27,5-1650 2SN</t>
  </si>
  <si>
    <t>РВД рукав высокого давления 12-27,5-2010 (М20*1,5) (S24)</t>
  </si>
  <si>
    <t>РВД рукав высокого давления 8-35.0-650(М16*1,5) S19 2SN</t>
  </si>
  <si>
    <t>РВД рукав высокого давления 8-35.0-850(М16*1,5) S19 2SN</t>
  </si>
  <si>
    <t>Регулятор давления зил,Камаз,Маз,100-3512010</t>
  </si>
  <si>
    <t>Регулятор давления пневмобаллона сиденья водителя</t>
  </si>
  <si>
    <t>Регулятор напряжения 28В 5А 4572,3702</t>
  </si>
  <si>
    <t>Регулятор напряжения 28В 5А Камаз</t>
  </si>
  <si>
    <t>Регулятор напряжения ген. для а/м 7931.3702</t>
  </si>
  <si>
    <t>Регулятор напряжения Я 120 АМ</t>
  </si>
  <si>
    <t>Регулятор холостого хода ДВ-406</t>
  </si>
  <si>
    <t>Регулятор холостого хода РХХ-60</t>
  </si>
  <si>
    <t>Регулятор холостого хода с двумя подшипниками VSM012003E</t>
  </si>
  <si>
    <t>Редуктор заднего моста z=51*12 Краз 260-2402010-10</t>
  </si>
  <si>
    <t>Редуктор переднего моста на Камаз 49/13(6,53) 43118</t>
  </si>
  <si>
    <t>Резец РП-3.00.00.000</t>
  </si>
  <si>
    <t>Реле 11.3777-10 (аналог 98.3777-10) 3151-00-3747000-96</t>
  </si>
  <si>
    <t>Реле 12V 454.3747</t>
  </si>
  <si>
    <t>Реле 24В 30А 5-ти контактн.</t>
  </si>
  <si>
    <t>Реле 751.3777/901.3747(5клем)</t>
  </si>
  <si>
    <t>Реле 98.3777-10 (аналог 90.3747-10)</t>
  </si>
  <si>
    <t>Реле Бош 5-конт. 30А/24В сигнала торможения 5320</t>
  </si>
  <si>
    <t>Реле втягивающее  Камаз 5402-3708800</t>
  </si>
  <si>
    <t>Реле втягивающее СТ 142-3708800</t>
  </si>
  <si>
    <t>Реле дальнего света пять контактов 20А 12В 1118-3747210</t>
  </si>
  <si>
    <t>Реле интегральное Я-120 М1-01</t>
  </si>
  <si>
    <t>Реле интегральное Я112А</t>
  </si>
  <si>
    <t>Реле лотока ДР-П-50-20</t>
  </si>
  <si>
    <t>Реле поворота 24V 718.3777-01</t>
  </si>
  <si>
    <t>Реле поворота 24V РС951А</t>
  </si>
  <si>
    <t>Реле поворота 718.3777</t>
  </si>
  <si>
    <t>Реле поворота 950РС</t>
  </si>
  <si>
    <t>Реле поворота ваз 2108-09.495.3747</t>
  </si>
  <si>
    <t>Реле поворота РС-9515320-3726410</t>
  </si>
  <si>
    <t>Реле поворотов ГАЗ 642.3777</t>
  </si>
  <si>
    <t>Реле регулятор напряжения для генераторов Евро 2,3 24В</t>
  </si>
  <si>
    <t>Реле регулятор напряжения рр380 В2872587</t>
  </si>
  <si>
    <t>Реле сигнализатор зуммер 24а 733.3747-10</t>
  </si>
  <si>
    <t>Реле стартера (4-х конт) 904/3747/75/3777</t>
  </si>
  <si>
    <t>Реле стартера 12В.20А 4 конт.98.3747-111</t>
  </si>
  <si>
    <t>Реле стартера 24В</t>
  </si>
  <si>
    <t>Реле стартера 35.3787-20 /738.3747-20пласт</t>
  </si>
  <si>
    <t>Реле стартера 5-конт.</t>
  </si>
  <si>
    <t>Реле стартера электронное 8522-3777р</t>
  </si>
  <si>
    <t>Реле стеклоомывателя УАЗ 3160-3747020</t>
  </si>
  <si>
    <t>Реле стеклоочистителя РСО-3502.3777</t>
  </si>
  <si>
    <t>Реле электромагнитное 24V</t>
  </si>
  <si>
    <t>Реле электромагнитное 98.3747</t>
  </si>
  <si>
    <t>Рем к-т помпы</t>
  </si>
  <si>
    <t>Рем комплект рулевого шарнира Газ-66 ПАЗ</t>
  </si>
  <si>
    <t>Рем.набор прокладок двигателя ЯМЗ-238 н.об.</t>
  </si>
  <si>
    <t>Ремень 1030/8,5*8/</t>
  </si>
  <si>
    <t>Ремень 1037*14*10 ГУР ЯМЗ</t>
  </si>
  <si>
    <t>Ремень 1045х11х10</t>
  </si>
  <si>
    <t>Ремень 1054</t>
  </si>
  <si>
    <t>Ремень 11*10 1100</t>
  </si>
  <si>
    <t>Ремень 11*10-1180</t>
  </si>
  <si>
    <t>Ремень 11*10-750</t>
  </si>
  <si>
    <t>Ремень 1195 6рк</t>
  </si>
  <si>
    <t>Ремень 1275</t>
  </si>
  <si>
    <t>Ремень 1280 11*10</t>
  </si>
  <si>
    <t>Ремень 1320</t>
  </si>
  <si>
    <t>Ремень 14*10*887 зубчатый насоса водяного 236-1307170</t>
  </si>
  <si>
    <t>Ремень 1400 (11*10)</t>
  </si>
  <si>
    <t>Ремень 1500-11*10</t>
  </si>
  <si>
    <t>Ремень 1650</t>
  </si>
  <si>
    <t>Ремень 1703 Камаз Евро 740.20-1307170</t>
  </si>
  <si>
    <t>Ремень 1775*10*11 ПАЗ с ГУР клиновой</t>
  </si>
  <si>
    <t>Ремень 1800</t>
  </si>
  <si>
    <t>Ремень 1850 Б</t>
  </si>
  <si>
    <t>Ремень 2000В</t>
  </si>
  <si>
    <t>Ремень 21*14*1650 зубчатый</t>
  </si>
  <si>
    <t>Ремень 2120</t>
  </si>
  <si>
    <t>Ремень 2150</t>
  </si>
  <si>
    <t>Ремень 2240 А</t>
  </si>
  <si>
    <t>Ремень 2800 УБ</t>
  </si>
  <si>
    <t>Ремень 5РК1885</t>
  </si>
  <si>
    <t>Ремень 5РК1888</t>
  </si>
  <si>
    <t>Ремень 5РК705</t>
  </si>
  <si>
    <t>Ремень 6РК 1125</t>
  </si>
  <si>
    <t>Ремень 6РК 1190</t>
  </si>
  <si>
    <t>Ремень 6РК 1220</t>
  </si>
  <si>
    <t>Ремень 6РК 1235</t>
  </si>
  <si>
    <t>Ремень 6РК 1275</t>
  </si>
  <si>
    <t>Ремень 6РК 1370</t>
  </si>
  <si>
    <t>Ремень 6РК 1703</t>
  </si>
  <si>
    <t>Ремень 6РК 883</t>
  </si>
  <si>
    <t>Ремень 6РК-890</t>
  </si>
  <si>
    <t>Ремень 757 ГУР Газель (бизнес) дв.УМЗ 4216 (11*10)</t>
  </si>
  <si>
    <t>Ремень 7РК 1792</t>
  </si>
  <si>
    <t>Ремень 7РК 1795</t>
  </si>
  <si>
    <t>Ремень 850</t>
  </si>
  <si>
    <t>Ремень 850-8,5*8 генератора</t>
  </si>
  <si>
    <t>Ремень 887 14*10 помпы</t>
  </si>
  <si>
    <t>Ремень 8РК 1615</t>
  </si>
  <si>
    <t>Ремень 8РК 1727</t>
  </si>
  <si>
    <t>Ремень 937</t>
  </si>
  <si>
    <t>Ремень 937 (14*10)</t>
  </si>
  <si>
    <t>Ремень 937-14-10</t>
  </si>
  <si>
    <t>Ремень 987*14*10</t>
  </si>
  <si>
    <t>Ремень 987х14х10 насоса ГУР ЯМЗ</t>
  </si>
  <si>
    <t>Ремень 99367-D2120</t>
  </si>
  <si>
    <t>Ремень багажный с крюками 0,05*6м храповый механизм(стяжка груза)</t>
  </si>
  <si>
    <t>Ремень вентилятора 11-10х1400</t>
  </si>
  <si>
    <t>Ремень вентилятора 1250-8,5*8</t>
  </si>
  <si>
    <t>Ремень вентилятора 1650 Т-170</t>
  </si>
  <si>
    <t>Ремень вентилятора 6РК-1703</t>
  </si>
  <si>
    <t>Ремень вентилятора Hitachi</t>
  </si>
  <si>
    <t>Ремень гидроусилителя 987*14*10</t>
  </si>
  <si>
    <t>Ремень клиновой  ЯМЗ 236 ,А-01М,Т-142 МАЗ 200М</t>
  </si>
  <si>
    <t>Ремень клиновой AVX17*1200 LI</t>
  </si>
  <si>
    <t>Ремень клиновой В/Б/-2000</t>
  </si>
  <si>
    <t>Ремень компрессора  937 14*10</t>
  </si>
  <si>
    <t>Ремень поликлиновой 7РК2120 TOYOTA</t>
  </si>
  <si>
    <t>Ремень привода 1-8,5*8*1320</t>
  </si>
  <si>
    <t>Ремень привода 6РК 1703</t>
  </si>
  <si>
    <t>Ремень приводной клиновой 13*725</t>
  </si>
  <si>
    <t>Ремень приводной клиновый 13*725</t>
  </si>
  <si>
    <t>Ремкомплект вакуумного усилителя ГАЗ-3307,08</t>
  </si>
  <si>
    <t>Ремкомплект г/цилиндра ЦС-125 К-700,701с пласт.</t>
  </si>
  <si>
    <t>Ремкомплект гидроцилиндра подъема отвала н/о Т-170</t>
  </si>
  <si>
    <t>Ремкомплект гидроцилиндра Т-170</t>
  </si>
  <si>
    <t>Ремкомплект гл.цилиндра сцепления</t>
  </si>
  <si>
    <t>Ремкомплект головки ПАЛМ 100-3521000</t>
  </si>
  <si>
    <t>Ремкомплект ГЦС</t>
  </si>
  <si>
    <t>Ремкомплект двигателя под пласт. крышку ЕВРО-4</t>
  </si>
  <si>
    <t>Ремкомплект замка седла Jost JSK 37 А/AZ/C/CZ/ER</t>
  </si>
  <si>
    <t>Ремкомплект ЗИЛ 5301 Д240насоса водяного н/о</t>
  </si>
  <si>
    <t>Ремкомплект Камаз Евро фильтра 7406.1012083/86РК</t>
  </si>
  <si>
    <t>Ремкомплект карбюратора К135-1107980-11</t>
  </si>
  <si>
    <t>Ремкомплект компрессора 1-но цилиндового 5н5д</t>
  </si>
  <si>
    <t>Ремкомплект КПП УАЗ 5ст. 420,3181 большой АДС</t>
  </si>
  <si>
    <t>Ремкомплект крепления  колодок тормозов колесных передних и задних4,2123</t>
  </si>
  <si>
    <t>Ремкомплект крестовины МКД с сателитами 53205-2403081</t>
  </si>
  <si>
    <t>Ремкомплект кулака поворотного 4310</t>
  </si>
  <si>
    <t>Ремкомплект КУТП-1</t>
  </si>
  <si>
    <t>Ремкомплект маслянного фильтра Евро силикон</t>
  </si>
  <si>
    <t>Ремкомплект на ТНВД  Камаз</t>
  </si>
  <si>
    <t>Ремкомплект направляющих суппорта 812001</t>
  </si>
  <si>
    <t>Ремкомплект направляющих суппорта RENALT</t>
  </si>
  <si>
    <t>Ремкомплект ПГУ 1609</t>
  </si>
  <si>
    <t>Ремкомплект поворотного кулака</t>
  </si>
  <si>
    <t>Ремкомплект помпы из 14-ти 740.50-1307000</t>
  </si>
  <si>
    <t>Ремкомплект привода ГРМ ЗМЗ 405,406,409 ЕВРО 2 2-х рядная цепь</t>
  </si>
  <si>
    <t>Ремкомплект привода ГРМ ЗМЗ 405,406,409 ЕВРО 3 2-х рядная цепь</t>
  </si>
  <si>
    <t>Ремкомплект прокладок двигателя Евро-2,3 Камаз</t>
  </si>
  <si>
    <t>Ремкомплект прокладок двигателя Евро-4 Камаз</t>
  </si>
  <si>
    <t>Ремкомплект прокладок двигателя ЗМЗ-405.3906022100</t>
  </si>
  <si>
    <t>Ремкомплект прокладок двигателя ЗМЗ-511</t>
  </si>
  <si>
    <t>Ремкомплект прокладок КПП МТЗ 0,8мм</t>
  </si>
  <si>
    <t>Ремкомплект прокладок на двигатель ЯМЗ</t>
  </si>
  <si>
    <t>Ремкомплект прокладок на двигатель ЯМЗ-238</t>
  </si>
  <si>
    <t>Ремкомплект прокладок редуктора (картон,паронит,7 наим.) Урал</t>
  </si>
  <si>
    <t>Ремкомплект прокладок топливного насоса (паронит)</t>
  </si>
  <si>
    <t>Ремкомплект РДВ 100-3512009-52</t>
  </si>
  <si>
    <t>Ремкомплект реле втягивающего Камаз СТ142-37088РК</t>
  </si>
  <si>
    <t>Ремкомплект рулевых наконечников 5320-3414008</t>
  </si>
  <si>
    <t>Ремкомплект системы охлаждения  из 3-х наименований</t>
  </si>
  <si>
    <t>Ремкомплект системы охлаждения Евро-2</t>
  </si>
  <si>
    <t>Ремкомплект системы охлаждения Камаз</t>
  </si>
  <si>
    <t>Ремкомплект теплообменника 7406-101327488</t>
  </si>
  <si>
    <t>Ремкомплект ТНВД 33.1111012-20</t>
  </si>
  <si>
    <t>Ремкомплект тнвд ЕВРО  Камаз 332/337-1111000-27У</t>
  </si>
  <si>
    <t>Ремкомплект ТНВД323.1111011</t>
  </si>
  <si>
    <t>Ремкомплект топливного фильтра  из 3-х наим.</t>
  </si>
  <si>
    <t>Ремкомплект тормозных колодок 5320 (накдадка сверл./расточ.(8шт)+заклепка (64шт)</t>
  </si>
  <si>
    <t>Ремкомплект тормозных колодок Камаз  53212-350110 5РК</t>
  </si>
  <si>
    <t>Ремкомплект турбокомпрессора (4 наим.)</t>
  </si>
  <si>
    <t>Ремкомплект турбокомпрессора камаз (4 наим. 4 дет)</t>
  </si>
  <si>
    <t>Ремкомплект фильтра тонкой очистки топлива 236-1117001-01</t>
  </si>
  <si>
    <t>Ремкомплект ФТОТ ЯМЗ</t>
  </si>
  <si>
    <t>Ремкомплект шарового пальца МТЗ-82</t>
  </si>
  <si>
    <t>Ремкомплект шаровой опоры 4310</t>
  </si>
  <si>
    <t>Ремкомплект ЯМЗ ТНВД238 плный 8046-1111012</t>
  </si>
  <si>
    <t>Ремонтный комплект предохранителя выключения заднего хода</t>
  </si>
  <si>
    <t>Рессивер 53205-3513015</t>
  </si>
  <si>
    <t>Рессивер в сб. 5320-3513014</t>
  </si>
  <si>
    <t>Рессора 3 листа ГАЗ--3302 задняя сайлентблоком 3221-2912010-01</t>
  </si>
  <si>
    <t>Рессора 3308 пер газ</t>
  </si>
  <si>
    <t>Рессора задняя</t>
  </si>
  <si>
    <t>Рессора задняя 20т</t>
  </si>
  <si>
    <t>Рессора задняя в сборе 4310 12 листов Камаз-43261</t>
  </si>
  <si>
    <t>Рессора задняя в сборе 55111 из стали ПП (9 листов)</t>
  </si>
  <si>
    <t>Рессора задняя в сборе L1464 16 листов 5322</t>
  </si>
  <si>
    <t>Рессора кабины 5320-5001080</t>
  </si>
  <si>
    <t>Рессора передняя 15л.55111-2902012-01</t>
  </si>
  <si>
    <t>Рессора передняя 55111-2902012  L=1675мм 14 листов</t>
  </si>
  <si>
    <t>Рессора передняя в сборе L=1675 14 листов</t>
  </si>
  <si>
    <t>Рессора передняя в сборе L=1675 15 листов</t>
  </si>
  <si>
    <t>Решетка радиатора TOYOTA LC черная под камеру</t>
  </si>
  <si>
    <t>Рк корзины сцепления (полный комплект)</t>
  </si>
  <si>
    <t>РК прокладок на двигатель ЯМЗ-7511-10 с общ (6 цил.) ГБЦ</t>
  </si>
  <si>
    <t>РК прокладок на КПП ЯМЗ-236</t>
  </si>
  <si>
    <t>Ролик + ось тормозных колодок 5320</t>
  </si>
  <si>
    <t>Ролик + ось тормозных колодок 6520</t>
  </si>
  <si>
    <t>Ролик 4*34,8</t>
  </si>
  <si>
    <t>Ролик камаз 6520 тормозной колодки в сборе с осью 6520</t>
  </si>
  <si>
    <t>Ролик направляющий 9527-1307220</t>
  </si>
  <si>
    <t>Ролик направляющий пластм. 740.11-1307220</t>
  </si>
  <si>
    <t>Ролик направляющий ремня генератора ЕВРО-3</t>
  </si>
  <si>
    <t>Ролик натяжителя ДВ-405,409 Евро-3</t>
  </si>
  <si>
    <t>Ролик натяжителя Евро 740.11-1307220</t>
  </si>
  <si>
    <t>Ролик натяжной 2123-1006120</t>
  </si>
  <si>
    <t>Ролик натяжной ЗМЗ-406</t>
  </si>
  <si>
    <t>Ролик натяжной ремня 409 дв. У-патриот</t>
  </si>
  <si>
    <t>Ролик первичного вала УАЗ 14шт</t>
  </si>
  <si>
    <t>Ролик приводного ремня промежуточный верхний 3302 FOTON</t>
  </si>
  <si>
    <t>Ролик приводного ремня промежуточный нижний 3302 3310 левый дв. FOTON</t>
  </si>
  <si>
    <t>Ролик ремня генератора направляющий 740.11 пластик. с буртиком</t>
  </si>
  <si>
    <t>Ролик с осью 6520-3501109/032</t>
  </si>
  <si>
    <t>Ротор датчика скорости а/м на Камаз</t>
  </si>
  <si>
    <t>Рукав 700-46-16.670</t>
  </si>
  <si>
    <t>Рукав Б-2-100-10-4м</t>
  </si>
  <si>
    <t>Рукав высокого давления L=510 ключ 32мм</t>
  </si>
  <si>
    <t>Рукав высокого давления М30*1,5 К-36 (1210мм)</t>
  </si>
  <si>
    <t>Рукав высокого давления М30*1,5 К-36 (2010мм)</t>
  </si>
  <si>
    <t>Рукав высокого давления М33*2 К-41 (2010мм)</t>
  </si>
  <si>
    <t>Рукав высокого давления Р180 D3/8 EN853 1SN</t>
  </si>
  <si>
    <t>Рукав КЩ  -1-75(по 6м)</t>
  </si>
  <si>
    <t>Рукав КЩ -100-0,5  ГОСТ 5398-76 4м</t>
  </si>
  <si>
    <t>Рукав КЩ -75-0,5  ГОСТ 5398-76 L- 6м</t>
  </si>
  <si>
    <t>Рукав КЩ Б-2-75-3 L=6 м в сб. со штуцерами и БРС 2 НКТ 60*2.5</t>
  </si>
  <si>
    <t>Рукав МБС 12</t>
  </si>
  <si>
    <t>Рукав МБС 14</t>
  </si>
  <si>
    <t>Рукав МБС 16</t>
  </si>
  <si>
    <t>Рукав МБС 18</t>
  </si>
  <si>
    <t>Рукав МБС 20</t>
  </si>
  <si>
    <t>Рукав МБС 25</t>
  </si>
  <si>
    <t>Рукав напорно всасывающий КЩ 2-100-5-4000</t>
  </si>
  <si>
    <t>Рукав напорный ПАР-2 -8-24-46  0,8МПа Гост 18698-79</t>
  </si>
  <si>
    <t>Рукав отопителя МБС ф14*22мм,0,63МПа в оплетке 1м (14*22-0,63)</t>
  </si>
  <si>
    <t>Рукав ПАР-2-25-46-8  ГОСТ 18698-79</t>
  </si>
  <si>
    <t>Рукав пожарный РПК-Н/В (В)-50-1,0-У1 с ГР</t>
  </si>
  <si>
    <t>Рукав РБ 50-25-10000 (НКТ60)</t>
  </si>
  <si>
    <t>Рукав системы охлаждения ЕВРО 100*112*210 53205</t>
  </si>
  <si>
    <t>Рукоятка переключения КПП (двухтрубная) 412-1703007</t>
  </si>
  <si>
    <t>Рукоятка переключения скоростей  ZF 2-х труб</t>
  </si>
  <si>
    <t>Рукоятка переключения скоростей  Р412-1703007-11</t>
  </si>
  <si>
    <t>Рулевой механизм с ГУР ГАЗ-3308,ШНКФ 453467.015</t>
  </si>
  <si>
    <t>Ручка боковой двери внутренняя ГАЗ 2705642508210</t>
  </si>
  <si>
    <t>Ручка двери (сдвижной) наружняя 27056425134</t>
  </si>
  <si>
    <t>Ручка двери внутренняя левая ГАЗ</t>
  </si>
  <si>
    <t>Ручка двери внутренняя УАЗ Патриот левая. 3162-6105181</t>
  </si>
  <si>
    <t>Ручка двери наружная передняя левая ВАЗ 21230</t>
  </si>
  <si>
    <t>Ручка кпп Евро (трехтрубная) 412-1703007-10</t>
  </si>
  <si>
    <t>Рычаг задний подвески задний RENAULT DUSTER</t>
  </si>
  <si>
    <t>Рычаг задний подвески левый RENAULT DUSTER</t>
  </si>
  <si>
    <t>Рычаг задний подвески передний RENAULT DUSTER</t>
  </si>
  <si>
    <t>Рычаг задний подвески правый RENAULT DUSTER</t>
  </si>
  <si>
    <t>Рычаг КПП УРАЛ 4320К2-1702120 длинный</t>
  </si>
  <si>
    <t>Рычаг кулисы К-700</t>
  </si>
  <si>
    <t>Рычаг отжимной Д-240 МТЗ</t>
  </si>
  <si>
    <t>Рычаг поворотного кулака левый ГАЗ</t>
  </si>
  <si>
    <t>Рычаг подрулевого переключателя поворотов УАЗ 3163-3709020-10</t>
  </si>
  <si>
    <t>Рычаг привода КПП-152 ЕВРО в сборе 362-1703620-20</t>
  </si>
  <si>
    <t>Рычаг реактивной штанги верхний</t>
  </si>
  <si>
    <t>Рычаг реактивной штанги задний левый 5320-2919081-01</t>
  </si>
  <si>
    <t>Рычаг реактивной штанги задний правый 5320-2919080-01</t>
  </si>
  <si>
    <t>Рычаг регулировочный (трещетка) 500-3501136-05</t>
  </si>
  <si>
    <t>Рычаг регулировочный задний левый 5320-3502136</t>
  </si>
  <si>
    <t>Рычаг регулировочный задний правый 53215 53229-3502136</t>
  </si>
  <si>
    <t>Рычаг регулировочный задний правый 5511-3502136</t>
  </si>
  <si>
    <t>Рычаг регулировочный передн.4310 прямой 5320</t>
  </si>
  <si>
    <t>Рычаг регулировочный передний 5320-3501136</t>
  </si>
  <si>
    <t>Рычаг стеклоочистителя Камаз ЕВРО</t>
  </si>
  <si>
    <t>Рычаг тормозной (трещетка) (мех.) универсальный 0517465130</t>
  </si>
  <si>
    <t>Рычаг щетки стеклоочистителя ГАЗ-3307 71.5205300</t>
  </si>
  <si>
    <t>Сайленблок 2121,2131,2120,(к-т 8шт.)</t>
  </si>
  <si>
    <t>Сайленблок рычага верхнего TOYOTA</t>
  </si>
  <si>
    <t>Сайлентблок (8шт) для а/м 2121</t>
  </si>
  <si>
    <t>Сайлентблок Г-3302 рессоры</t>
  </si>
  <si>
    <t>Сайлентблок заднего продольного рычага  TOYOTA</t>
  </si>
  <si>
    <t>Сайлентблок нижнего рычага 48654-60050</t>
  </si>
  <si>
    <t>Сайлентблок нижнего рычага 48655-60050</t>
  </si>
  <si>
    <t>Сайлентблок рычага верхнего 87-981.142SX</t>
  </si>
  <si>
    <t>Сайлентблок рычага передней подвески нижний TOYOTA 77-00307SX</t>
  </si>
  <si>
    <t>Сайлентблок рычага передней подвески нижний TOYOTA 77-00308SX</t>
  </si>
  <si>
    <t>Сайлентблок рычага подвески (к-т 8 шт.) ВАЗ-2121,2123</t>
  </si>
  <si>
    <t>Сайлентблок трала 97-06-001</t>
  </si>
  <si>
    <t>Сайлентблок ушка рессоры С41R11 2902027</t>
  </si>
  <si>
    <t>Сальник 1,2*120*150-1 МАЗ</t>
  </si>
  <si>
    <t>Сальник 100*125</t>
  </si>
  <si>
    <t>Сальник 105*130</t>
  </si>
  <si>
    <t>Сальник 114*145*15</t>
  </si>
  <si>
    <t>Сальник 120*150задний ступицы ЛИАЗ 1,2*120*150</t>
  </si>
  <si>
    <t>Сальник 130*154*15</t>
  </si>
  <si>
    <t>Сальник 130*160*15-1,2 ступицы прицепа 500-3104038</t>
  </si>
  <si>
    <t>Сальник 2,2-70х95</t>
  </si>
  <si>
    <t>Сальник 2,2-85-110-3</t>
  </si>
  <si>
    <t>Сальник 21210-2302052-01</t>
  </si>
  <si>
    <t>Сальник 35,8*68*10</t>
  </si>
  <si>
    <t>Сальник 38*56*10 хвостовика КПП 5ст.</t>
  </si>
  <si>
    <t>Сальник 41*56 ТНВД МАЗ ФТОР</t>
  </si>
  <si>
    <t>Сальник 42*68*10*15,5 хвостовика</t>
  </si>
  <si>
    <t>Сальник 44,5*80*10</t>
  </si>
  <si>
    <t>Сальник 45*65*10</t>
  </si>
  <si>
    <t>Сальник 51</t>
  </si>
  <si>
    <t>Сальник 55х80</t>
  </si>
  <si>
    <t>Сальник 55х82</t>
  </si>
  <si>
    <t>Сальник 60*80*10</t>
  </si>
  <si>
    <t>Сальник 60*85</t>
  </si>
  <si>
    <t>Сальник 64*95</t>
  </si>
  <si>
    <t>Сальник 65*90</t>
  </si>
  <si>
    <t>Сальник 68*92</t>
  </si>
  <si>
    <t>Сальник 700-40-2039СП</t>
  </si>
  <si>
    <t>Сальник 80*105</t>
  </si>
  <si>
    <t>Сальник 95*130</t>
  </si>
  <si>
    <t>Сальник RENAULT</t>
  </si>
  <si>
    <t>Сальник ГАЗ -66, 3308 полуоси 44,5*80*10</t>
  </si>
  <si>
    <t>Сальник Гура 4310-3401029</t>
  </si>
  <si>
    <t>Сальник задней ступицы Камаз наружний 85*135</t>
  </si>
  <si>
    <t>Сальник К-701 2.2-75*100</t>
  </si>
  <si>
    <t>Сальник Камаз 4310 полуоси 60*135*10</t>
  </si>
  <si>
    <t>Сальник клапана 236-1007262</t>
  </si>
  <si>
    <t>Сальник коленвала 55*70*8 передний</t>
  </si>
  <si>
    <t>Сальник коленвала 55*80*10в обойме</t>
  </si>
  <si>
    <t>Сальник коленвала 80*100</t>
  </si>
  <si>
    <t>Сальник коленвала задний (105*130) Камаз</t>
  </si>
  <si>
    <t>Сальник коленвала задний 100*80*10 ЗМЗ 406 с пружиной</t>
  </si>
  <si>
    <t>Сальник коленвала задний 105*130</t>
  </si>
  <si>
    <t>Сальник коленвала передний дв.245 ЗИЛ Бычок ПАЗ</t>
  </si>
  <si>
    <t>Сальник коленвала передний Форд Фокус 1,8л 1119162</t>
  </si>
  <si>
    <t>Сальник КПП 45*60*7</t>
  </si>
  <si>
    <t>Сальник муфты ТНВД 28*43</t>
  </si>
  <si>
    <t>Сальник пер. вала КПП 5ст. Волга рул.мех.Газ-53 35*48*10</t>
  </si>
  <si>
    <t>Сальник первичного вала КПП 309827-П</t>
  </si>
  <si>
    <t>Сальник переднего моста Газ-66 (45*65*10)</t>
  </si>
  <si>
    <t>Сальник передней ступицы ЗИЛ-130</t>
  </si>
  <si>
    <t>Сальник полуоси 60*135*10  864158-10</t>
  </si>
  <si>
    <t>Сальник привода левый 2110</t>
  </si>
  <si>
    <t>Сальник привода правый 2110</t>
  </si>
  <si>
    <t>Сальник привода ТНВД 20*42*10</t>
  </si>
  <si>
    <t>Сальник ступицы 50*80*10</t>
  </si>
  <si>
    <t>Сальник ступицы 60*85*10</t>
  </si>
  <si>
    <t>Сальник ступицы 60*90*10</t>
  </si>
  <si>
    <t>Сальник ступицы ГАЗ-66,3308</t>
  </si>
  <si>
    <t>Сальник ступицы задней с крышкой 2.2-130*160*14/16</t>
  </si>
  <si>
    <t>Сальник ступицы перед.3302.2217 50*80*10</t>
  </si>
  <si>
    <t>Сальник ступицы передней ЗИЛ-130</t>
  </si>
  <si>
    <t>Сальник ступицы УАЗ 3163</t>
  </si>
  <si>
    <t>Сальник ТНВД Евро2 30*45*6</t>
  </si>
  <si>
    <t>Сальник удлинителя КПП (38*56*10)</t>
  </si>
  <si>
    <t>Сальник хвостовика 42*68*10*14,5 усил.</t>
  </si>
  <si>
    <t>Сальник хвостовика 42*68*10*15,5</t>
  </si>
  <si>
    <t>Сальник хвостовика 55*82</t>
  </si>
  <si>
    <t>Сальник хвостовика редуктора RENAULT</t>
  </si>
  <si>
    <t>Сальник хвостовика51*78 ГАЗ-53</t>
  </si>
  <si>
    <t>Сальник шаровой опоры 4310-864189</t>
  </si>
  <si>
    <t>Сальник шруса 32*50*10 мет обойма</t>
  </si>
  <si>
    <t>Свеча NGK 1565 LPG6</t>
  </si>
  <si>
    <t>Свеча А-15 Brisk QR15LC-1  УМЗ А274 Газель Next (4шт)</t>
  </si>
  <si>
    <t>Свеча А11</t>
  </si>
  <si>
    <t>Свеча А14</t>
  </si>
  <si>
    <t>Свеча А17</t>
  </si>
  <si>
    <t>Свеча А17 DR17YC ГАЗ/УАЗ ЗМЗ 405,409 ЕВРО-3 (4шт.)</t>
  </si>
  <si>
    <t>Свеча А17 УАЗ ЗМЗ 409 ЕВРО 4,5 Ключ 16 УАЗ</t>
  </si>
  <si>
    <t>Свеча Бриск 15</t>
  </si>
  <si>
    <t>Свеча Бриск 17</t>
  </si>
  <si>
    <t>Свеча зажигания</t>
  </si>
  <si>
    <t>Свеча зажигания " DENSO" 3021W16EPRU</t>
  </si>
  <si>
    <t>Свеча зажигания 0241235751</t>
  </si>
  <si>
    <t>Свеча зажигания 77000500155</t>
  </si>
  <si>
    <t>Свеча зажигания 7700500166</t>
  </si>
  <si>
    <t>Свеча зажигания BPR6ES</t>
  </si>
  <si>
    <t>Свеча зажигания NGK</t>
  </si>
  <si>
    <t>Свеча зажигания Re16MC Champion</t>
  </si>
  <si>
    <t>Свеча зажигания SC16HR11 DENSO IRIDIUM</t>
  </si>
  <si>
    <t>Свеча зажигания ГАЗ-3302 XUН22ТТ U Т09</t>
  </si>
  <si>
    <t>Свеча зажигания Форд Фокус</t>
  </si>
  <si>
    <t>Свеча накаливания Камаз,Маз, ПЖД-30 24V СН-423</t>
  </si>
  <si>
    <t>Свеча накаливания СБ-3000-01</t>
  </si>
  <si>
    <t>Свеча ПЖД -14 ТС-10 н/о с проводком АДВР -008.00/сб165/300С</t>
  </si>
  <si>
    <t>Свеча ПЛАНАР 4Д 12/24В запальная сб.886/сб.3333</t>
  </si>
  <si>
    <t>Седло клапана СИН 32.00.108.011</t>
  </si>
  <si>
    <t>Седло клапана Ф111 АФНИ 712173.001</t>
  </si>
  <si>
    <t>Серьги рессоры Г-3302</t>
  </si>
  <si>
    <t>Сетка ПЖД Сб.49 (ПЖД 14мТС -10) сб.49</t>
  </si>
  <si>
    <t>Сжиженный газ( Пропан)л</t>
  </si>
  <si>
    <t>Сигнал звуковой  Волга н/о 22/221</t>
  </si>
  <si>
    <t>Сигнал звуковой  С306/307</t>
  </si>
  <si>
    <t>Сиденье водительское анатом с подголов  53205-68000010-01</t>
  </si>
  <si>
    <t>Сиденье водительское анатом.на пневмоподложке 6800040 СИТ</t>
  </si>
  <si>
    <t>Сиденье водительское Камаз 53205-6800010</t>
  </si>
  <si>
    <t>Сиденье водителя в сборе 4320</t>
  </si>
  <si>
    <t>Сиденье водителя н/о ГАз 3307</t>
  </si>
  <si>
    <t>Сиденье водителя СВ10З6800010</t>
  </si>
  <si>
    <t>Сиденье пассажирское Камаз 53205-6800010</t>
  </si>
  <si>
    <t>Сиденье среднее 53205</t>
  </si>
  <si>
    <t>Сильфон 236БЕ-1008088 А</t>
  </si>
  <si>
    <t>Сильфон 701.10.00.060</t>
  </si>
  <si>
    <t>Синхронизатор 2 и 3 передачи 236-1701150-Б2</t>
  </si>
  <si>
    <t>Синхронизатор 4-5 передачи 154.1701151</t>
  </si>
  <si>
    <t>Скоба подушки стабилизатора</t>
  </si>
  <si>
    <t>Скоба СА-12 Отн G2150</t>
  </si>
  <si>
    <t>Скоба такелажная 13,5тн тИП G2130</t>
  </si>
  <si>
    <t>Смазка WD 40 (400 мл)</t>
  </si>
  <si>
    <t>Смазка спрей для тросов и цепей 400мл</t>
  </si>
  <si>
    <t>Смазка термогриз ЕР 2 400гр..</t>
  </si>
  <si>
    <t>Сменный элемент воздушного  фильтраЭФИ040-1109080 низкий</t>
  </si>
  <si>
    <t>Соединитель топливных трубок Г-образный угол</t>
  </si>
  <si>
    <t>Соединитель центральный трубопроводов гидр. тормозов 4 отвертий</t>
  </si>
  <si>
    <t>Солидолонагнетатель переносной GR44280</t>
  </si>
  <si>
    <t>Сошка ГУР 4310-3401090</t>
  </si>
  <si>
    <t>Спидометр КАМАЗ 1211.380210</t>
  </si>
  <si>
    <t>Спираль розжига 65.02.00.416</t>
  </si>
  <si>
    <t>Спираль розжига ППУА 65.02.00.416</t>
  </si>
  <si>
    <t>Средство для бесконттакеной мойки 20 кг</t>
  </si>
  <si>
    <t>Стабилизатор ПАЗ,33092906016</t>
  </si>
  <si>
    <t>Стакан масляного фильтра 740</t>
  </si>
  <si>
    <t>Стакан СИН32.04.100.04.03.018</t>
  </si>
  <si>
    <t>Стакан СИН32.04.100.04.03.018-01</t>
  </si>
  <si>
    <t>Стакан ФГОМ ЕВРО-2 740.20-1012070</t>
  </si>
  <si>
    <t>Стартер 11.131.675</t>
  </si>
  <si>
    <t>Стартер 12V 1.4KM 10Z TOYOTA</t>
  </si>
  <si>
    <t>Стартер 12V 2,26KW</t>
  </si>
  <si>
    <t>Стартер 12V редукторный универсальный зил5301.мтз,то-18,т-40 ДВ.д-240-245 2,7КвТ атэ-1</t>
  </si>
  <si>
    <t>Стартер 2501.3708-40  24Вт 11зуб.</t>
  </si>
  <si>
    <t>Стартер AZJ 3436 Камаз</t>
  </si>
  <si>
    <t>Стартер STI4554SU</t>
  </si>
  <si>
    <t>Стартер STВ 1255</t>
  </si>
  <si>
    <t>Стартер ГАЗ-NEXT CARGO</t>
  </si>
  <si>
    <t>Стартер Евро 2,3 редукторный Камаз</t>
  </si>
  <si>
    <t>Стартер Евро БАТЭ 5402.3708000</t>
  </si>
  <si>
    <t>Стартер змз 405,406,409 УАЗ,ГАЗ редукт (1,4кВт)</t>
  </si>
  <si>
    <t>Стартер Камаз Евро2,3</t>
  </si>
  <si>
    <t>Стартер Камаз СТ-142</t>
  </si>
  <si>
    <t>Стартер М9Т.9102</t>
  </si>
  <si>
    <t>Стартер МАЗ,УРАЛ,КРАЗ,дв.ЯМЗ-236,238 редукторный 24V 5.5 кВт</t>
  </si>
  <si>
    <t>Стартер МТЗ,ПАЗ,ГАЗ, двиг.245,260 12В</t>
  </si>
  <si>
    <t>Стартер редукторный 5402 10 зуб. с дополнительным реле 5402-,3708-01</t>
  </si>
  <si>
    <t>Стартер СТ 103А-3708000МАЗ,УРАЛ дв ЯМЗ 236.238</t>
  </si>
  <si>
    <t>Стартер СТ 142Б2</t>
  </si>
  <si>
    <t>Стартер УАЗ 5742,3708</t>
  </si>
  <si>
    <t>Стартер УАЗ,ГАЗ,ЗМЗ 93.3708</t>
  </si>
  <si>
    <t>Статор генератора 463701100</t>
  </si>
  <si>
    <t>Ствол ручной пожарный  РС 50</t>
  </si>
  <si>
    <t>Стекло верхнее двери кабины 6099904М1/6099905М1 TEREX</t>
  </si>
  <si>
    <t>Стекло ветровое 53205-5206010</t>
  </si>
  <si>
    <t>Стекло ветровое левое ПАЗ 3205</t>
  </si>
  <si>
    <t>Стекло ветровое Форд Фокус ЗЛ+ЭО+VIK КМК</t>
  </si>
  <si>
    <t>Стекло кабины заднее правое 6099911М1-А TEREX</t>
  </si>
  <si>
    <t>Стекло лобовое ГАЗ-2705,ГАзель 3302-52060103</t>
  </si>
  <si>
    <t>Стеклоподъемник 2123 эл.перд.правый с моторедуктором 2123</t>
  </si>
  <si>
    <t>Стеклоподъемник левый ЕВРО 53205-6104011</t>
  </si>
  <si>
    <t>Стеклоподъемник левый Евро 54205-6104011</t>
  </si>
  <si>
    <t>Стеклоподъемник правый ЕВРО 53205-6104010</t>
  </si>
  <si>
    <t>Стойка задней повески  Renault Daster</t>
  </si>
  <si>
    <t>Стойка передней повески  Renault Daster</t>
  </si>
  <si>
    <t>Стойка передней повески с цапфой ГАЗ 2217-290405501</t>
  </si>
  <si>
    <t>Стремянка 3.67600</t>
  </si>
  <si>
    <t>Стремянка задняя 10т L 420 М27*2 шир. 95,в сб. 5511</t>
  </si>
  <si>
    <t>Стремянка Камаз-4310 рессоры передней H=320мм</t>
  </si>
  <si>
    <t>Стремянка Камаз-4310 рессоры передней H=370мм</t>
  </si>
  <si>
    <t>Стремянка передней рессоры 4320-2902408</t>
  </si>
  <si>
    <t>Стремянка передняя  длинная (д=20. дл. 37 см) КАМАЗ  4310</t>
  </si>
  <si>
    <t>Стремянка рессора  УАЗ-452 451-2902408</t>
  </si>
  <si>
    <t>стремянка рессоры задней L=420 (М27*2)10т в сборе 5511-2912408</t>
  </si>
  <si>
    <t>Стремянка ушка рессоры 54321-2912024</t>
  </si>
  <si>
    <t>Строп 4СК-6,3/4м втулка звено Рт 10т</t>
  </si>
  <si>
    <t>Строп канатный 4СК-10т/4000 мм(втулка)</t>
  </si>
  <si>
    <t>Струбцина слесарная 120мм</t>
  </si>
  <si>
    <t>Ступица 43114-1303007-22</t>
  </si>
  <si>
    <t>Ступица ведомая шестерни 6522-2305062</t>
  </si>
  <si>
    <t>Ступица задняя 10отв. МАЗ</t>
  </si>
  <si>
    <t>Ступица задняя в сборе с подшипником Ford 176628</t>
  </si>
  <si>
    <t>Ступица задняя с подшипником 51-3103008</t>
  </si>
  <si>
    <t>Ступица Камаз  в сборе 43114-3103007-20</t>
  </si>
  <si>
    <t>Ступица колеса 43114-3103015</t>
  </si>
  <si>
    <t>Ступица колеса задняя мтз 80/82</t>
  </si>
  <si>
    <t>Ступица колеса УАЗ гол. (завод)3741-00-3103015-10</t>
  </si>
  <si>
    <t>Ступица передняя 51-3103015-Б</t>
  </si>
  <si>
    <t>Ступица передняя в сборе 43114--3103007-20</t>
  </si>
  <si>
    <t>Ступица передняя в сборе с подшипником Ford 147854</t>
  </si>
  <si>
    <t>Ступица СК муфты</t>
  </si>
  <si>
    <t>Ступица Урал-375,4320-3103012-11</t>
  </si>
  <si>
    <t>Ступица шкива коленвала Волга с отражателем</t>
  </si>
  <si>
    <t>Стяжка нейлоновая 2,5*150мм (уп.100шт)</t>
  </si>
  <si>
    <t>Стяжка нейлоновая 300*4,8мм (уп.100шт)</t>
  </si>
  <si>
    <t>Стяжка нейлоновые КСС 3*100 (уп. 100шт)</t>
  </si>
  <si>
    <t>Стяжка нейлоновые КСС 3*150 (уп. 100шт)</t>
  </si>
  <si>
    <t>Стяжка нейлоновые КСС 3*200 (уп. 100шт)</t>
  </si>
  <si>
    <t>Суперантигель с диспер.прис.в диз.т. на 40000л( 20л) Ln2115</t>
  </si>
  <si>
    <t>Суппорт заднего колеса  правый /левый в сб 43114-3502012</t>
  </si>
  <si>
    <t>Суппорт заднего колеса 5511-3502012</t>
  </si>
  <si>
    <t>Суппорт задний в сб под литую колодку 53228 43114-3502012</t>
  </si>
  <si>
    <t>Суппорт моста задний 43114 ЕВРО в сборе а/м на Камаз</t>
  </si>
  <si>
    <t>Суппорт тормозной передний левый RENFULT</t>
  </si>
  <si>
    <t>Суппорт тормозной передний правый RENFULT</t>
  </si>
  <si>
    <t>Сухарь 14.1702035</t>
  </si>
  <si>
    <t>Сцепка жесткая универсальная тип треугольник складная ЖБТУ-25</t>
  </si>
  <si>
    <t>Сцепление МТЗ-80,82 (лепестк корзина+металлокерам.диск)</t>
  </si>
  <si>
    <t>Сцепления камаз Евро (КПП ZF 9S109,154,161 дв740,30-260)</t>
  </si>
  <si>
    <t>Счетчик моточасов СВН 2-02 24В</t>
  </si>
  <si>
    <t>Счетчик топлива ППО-25-1,6-СУ</t>
  </si>
  <si>
    <t>Талреп с закрытой сварной муфтой 14.07.000-01</t>
  </si>
  <si>
    <t>Талреп с трещеткой с двумя крюками (стяжка цепная) 10-13</t>
  </si>
  <si>
    <t>Таль ручная шестигранная стационарная 0,5т/6м</t>
  </si>
  <si>
    <t>Теплообменник масленный длинный камаз 740.60/740.20-1013200</t>
  </si>
  <si>
    <t>Теплообменник масляный Камаз Евро 740</t>
  </si>
  <si>
    <t>Теплообменник ЯМЗ 236,7601 жидкостно масляный  н/о МАЗ</t>
  </si>
  <si>
    <t>Термопреобразователь сопротивления -50...+500</t>
  </si>
  <si>
    <t>Термопреобразователь сопротивления 90...300</t>
  </si>
  <si>
    <t>Термореле включения электровентилятора 662.3710000</t>
  </si>
  <si>
    <t>ТЕРМОСТАТ  80 градус (КАМАЗ,ГАЗ)</t>
  </si>
  <si>
    <t>Термостат 2123 в сборе</t>
  </si>
  <si>
    <t>Термостат в сб с корпусом RENAULT</t>
  </si>
  <si>
    <t>Термостат КАМАЗ ТKG1306100-51</t>
  </si>
  <si>
    <t>Термостат КАМАЗ ТС 107.1306100</t>
  </si>
  <si>
    <t>Термостат охлаждающей жидкости РЕ21001</t>
  </si>
  <si>
    <t>Термостат ТС 107 Камаз</t>
  </si>
  <si>
    <t>Термостат ТС 108-01М</t>
  </si>
  <si>
    <t>Термостат ТС 117-01 80С</t>
  </si>
  <si>
    <t>Тестер с генератором сигнала MS8812</t>
  </si>
  <si>
    <t>ТНВД Bosch ЕВРО3,4</t>
  </si>
  <si>
    <t>ТНВД ЯМЗ 238,КРАЗ,МАЗ 80-1111005-30</t>
  </si>
  <si>
    <t>ТННД 323-1106010</t>
  </si>
  <si>
    <t>ТННД ЕВРО 332-1106010</t>
  </si>
  <si>
    <t>Толкатель клапана 740-1007184-03</t>
  </si>
  <si>
    <t>Топливозаборник 525-1104010</t>
  </si>
  <si>
    <t>Топливопровод ЗМЗ 405.409со штуцером углов. и клапаном без форсунок 406</t>
  </si>
  <si>
    <t>Топливопровод клапана ЭФу ЕВРО-4</t>
  </si>
  <si>
    <t>Топливопровод одводящий 74070-1104422-10</t>
  </si>
  <si>
    <t>Топливопровод одводящий взамен 74070-1104422-10</t>
  </si>
  <si>
    <t>Топливопровод подкачки насоса (взамен 74070-1104258-10)</t>
  </si>
  <si>
    <t>Топливопровод ТНВД одводящий ЕВРО 3,4 74070-1104364-10</t>
  </si>
  <si>
    <t>Топливопровод топливные баки МТЗ-1221</t>
  </si>
  <si>
    <t>Топливопровод электронного блока 74070-1104256-10</t>
  </si>
  <si>
    <t>Тормоз вспомогальный УРАЛ с дв. ЯМЗ -236,238М2</t>
  </si>
  <si>
    <t>Тормоз передний левый УАЗ 3160,3163 под АБС с колодками 3163-00-3501011-00</t>
  </si>
  <si>
    <t>Тормоз передний правый УАЗ 3160,3163 под АБС с колодками 3163-00-3501011-00</t>
  </si>
  <si>
    <t>Тормозные колодки дисковые задние TOYOTA</t>
  </si>
  <si>
    <t>Трапеция рулевая ВАЗ-2123</t>
  </si>
  <si>
    <t>Трапеция стеклоочистителя Форд</t>
  </si>
  <si>
    <t>Трещетка в сб. УАЗ</t>
  </si>
  <si>
    <t>Трещетка передняя  5320 левая/правая</t>
  </si>
  <si>
    <t>Трещетка полуприцепа 2-хрожковая</t>
  </si>
  <si>
    <t>Тройник  ввертный 664892</t>
  </si>
  <si>
    <t>Тройник  ввертный М10*10*10</t>
  </si>
  <si>
    <t>Тройник глушителя на а/м Камаз 55105-1201035-20</t>
  </si>
  <si>
    <t>Тройник трубопроводов к задним гидравлическим тормозам 0069-00-3506033-00</t>
  </si>
  <si>
    <t>Тройник трубопроводов к задним гидравлическим тормозам 3160</t>
  </si>
  <si>
    <t>Трос акселератора 2123-1108054</t>
  </si>
  <si>
    <t>Трос буксировочный лента М5 5т 5м с крюками 50150</t>
  </si>
  <si>
    <t>Трос буксировочный ленточный 2т 4м</t>
  </si>
  <si>
    <t>Трос газа УАЗ дв. ЗМЗ 40911 ЕВРО -4 (200см)дл. рубашка</t>
  </si>
  <si>
    <t>Трос коробки переключения передач 8981468780</t>
  </si>
  <si>
    <t>Трос ручного тормоза 2123-3508180</t>
  </si>
  <si>
    <t>Трос ручного тормоза RENAULT Logan L=1680мм</t>
  </si>
  <si>
    <t>Трос стальной 3050 мм</t>
  </si>
  <si>
    <t>Труба воздухозаборника с тарелкой Камаз 54112--1109410</t>
  </si>
  <si>
    <t>Труба выхлопная глушителя Камаз 4328-1203015-10</t>
  </si>
  <si>
    <t>Труба глушителя выпускная 43105-1203048</t>
  </si>
  <si>
    <t>Труба гофрированная ПВХ 20мм</t>
  </si>
  <si>
    <t>Труба перепускная водяных термостатов 740.1303090</t>
  </si>
  <si>
    <t>Труба перепускная Евро 54115-1311091-30</t>
  </si>
  <si>
    <t>Труба подводящая 740-1303152</t>
  </si>
  <si>
    <t>Труба подводящая от теплообменника к блоку 740-1013262</t>
  </si>
  <si>
    <t>Труба подводящая теплообменника 740-1013262</t>
  </si>
  <si>
    <t>Труба приемная левая 4326-1203014</t>
  </si>
  <si>
    <t>Труба приемная правая 53228-1203015-10</t>
  </si>
  <si>
    <t>Трубка 1 цилиндр.компрессора 6520-3506190</t>
  </si>
  <si>
    <t>Трубка 7405-1188280</t>
  </si>
  <si>
    <t>Трубка высокого давления  (8шт) Камаз 740</t>
  </si>
  <si>
    <t>Трубка высокого давления 740.51-3407110-30</t>
  </si>
  <si>
    <t>ТРубка ГУРа высокого давления передняя тонкая 5320</t>
  </si>
  <si>
    <t>ТРубка ГУРа длинная КрАЗ L=68</t>
  </si>
  <si>
    <t>Трубка дренажная левая Камаз Евро 740</t>
  </si>
  <si>
    <t>Трубка Камаз  высокого давления насоса  Гур 740.51-3407110-30</t>
  </si>
  <si>
    <t>Трубка камаз пневмопривода тормозов 53205-3506190-10</t>
  </si>
  <si>
    <t>Трубка Камаз слива масла турбокомпр. L=447мм 45104-1118430</t>
  </si>
  <si>
    <t>Трубка компрессора 1-но цилиндрового 6520 стальная 090 ТМК</t>
  </si>
  <si>
    <t>Трубка компрессора 6520-3506190</t>
  </si>
  <si>
    <t>Трубка компрессора к РВД 2-цил 5320-3506200</t>
  </si>
  <si>
    <t>Трубка опусная механизма подъема кабины а/м К-З 43114</t>
  </si>
  <si>
    <t>Трубка от клап.управления ГАЗ-3308,81</t>
  </si>
  <si>
    <t>Трубка ПВХ 4*1</t>
  </si>
  <si>
    <t>Трубка ПВХ д6</t>
  </si>
  <si>
    <t>Трубка ПВХ д8</t>
  </si>
  <si>
    <t>Трубка ПВХ ф10</t>
  </si>
  <si>
    <t>Трубка ПВХ ф12</t>
  </si>
  <si>
    <t>Трубка подводящая насоса предпусковой прокачки топлива усилен. након. 7406-1105166</t>
  </si>
  <si>
    <t>Трубка подводящая теплообменника 740.20-1013282-10</t>
  </si>
  <si>
    <t>Трубка подъема кабины 53212-5009578-99</t>
  </si>
  <si>
    <t>Трубка слива масла с ТКР 45104-1118400</t>
  </si>
  <si>
    <t>Трубка слива масла с ТКР 45104-1118430</t>
  </si>
  <si>
    <t>Трубка слива масла с турбокомпрессора 400мм правая 45104</t>
  </si>
  <si>
    <t>Трубка слива масла с турбокомпрессора 430мм левая 45104</t>
  </si>
  <si>
    <t>Трубка слива масла с турбокомпрессора 740.71 ЕВРО-4</t>
  </si>
  <si>
    <t>Трубка слива масла ТСМ</t>
  </si>
  <si>
    <t>Трубка ТКР подвода масла Евро в оплете 740.21-1118310-10</t>
  </si>
  <si>
    <t>Трубка ТНВД Камаз Евро высокого давления (К-т 8шт) 740.11-1104310/24</t>
  </si>
  <si>
    <t>Трубка топливная Камаз ЕВРО высокого давления 740</t>
  </si>
  <si>
    <t>Трубка топливная Камаз Евро дренажная форсунок правая</t>
  </si>
  <si>
    <t>Трубка топливная отводящая 740-1104426</t>
  </si>
  <si>
    <t>Трубка тормозная Камаз-Евро охладителя 53205-3506190</t>
  </si>
  <si>
    <t>Трубка тормозная от тройника к левому переднему тормозу ПАЗ 3205</t>
  </si>
  <si>
    <t>Трубки топливные выокого давления ТНВД ЕВРО  из 8-х наим.</t>
  </si>
  <si>
    <t>Трубки тормозные (пластиковые) 5511/55111 5511/55111-ПВХ</t>
  </si>
  <si>
    <t>Тумблер 2 полож. Н/О 5112.3709</t>
  </si>
  <si>
    <t>Тумблер 2 положения 5 Ампер 220 Вольт</t>
  </si>
  <si>
    <t>Турбокомпрессор ЕВРО-2 левый</t>
  </si>
  <si>
    <t>Турбокомпрессор ЕВРО-2 правый</t>
  </si>
  <si>
    <t>Турбокомпрессор ЗИЛ-5301 Д-245.27,245С-4 35/437/439 МТЗ 922 ЮМЗ(Турбоком)</t>
  </si>
  <si>
    <t>Турбокомпрессор К27-115-01 ЕВРО-1 левый</t>
  </si>
  <si>
    <t>Турбокомпрессор К27-115-02 лев.</t>
  </si>
  <si>
    <t>Турбокомпрессор Камаз ЕВРО-2 левый</t>
  </si>
  <si>
    <t>Турбокомпрессор Камаз ЕВРО-2 правый</t>
  </si>
  <si>
    <t>Турбокомпрессор Камаз ЕВРО-4 левый</t>
  </si>
  <si>
    <t>Турбокомпрессор Камаз ЕВРО-4 правый</t>
  </si>
  <si>
    <t>Турбокомпрессор на К-з ЕВРО -2,3,4 шпильки левая дв. 740.30-740.65</t>
  </si>
  <si>
    <t>Турбокомпрессор на К-з ЕВРО -2,3,4 шпильки правая дв. 740.30-740.65</t>
  </si>
  <si>
    <t>Турбокомпрессор под хомут левый ЕВРО-4 Камаз</t>
  </si>
  <si>
    <t>Турбокомпрессор под хомут правый ЕВРО-4 Камаз</t>
  </si>
  <si>
    <t>Турбокомпрессор ТКР- 7С-6(01) правый Камаз Евро-2 (4шпил)</t>
  </si>
  <si>
    <t>Турбокомпрессор ТКР- 7С-6(02) левый Камаз Евро-2 (4шпил)</t>
  </si>
  <si>
    <t>Турбокомпрессор ТКР-6-00.01/03/ТКР6(01.03)ЗИЛ5301,Д-245</t>
  </si>
  <si>
    <t>Турбокомпрессор ТРК  К27-145-01</t>
  </si>
  <si>
    <t>Турбокомпрессор ТРК  К27-145-02</t>
  </si>
  <si>
    <t>Турбокомпрессор Урал аналог ТКР 90-14 К36.-097-19</t>
  </si>
  <si>
    <t>Турбокомпрессор ЯМЗ KG 90 8.9738</t>
  </si>
  <si>
    <t>Тяга замка двери задка 2123-6305240</t>
  </si>
  <si>
    <t>Тяга навески левая центральная с винтами МТЗ-82</t>
  </si>
  <si>
    <t>Тяга поперечная 4310</t>
  </si>
  <si>
    <t>Тяга продольная в сборе ГАЗ 3302</t>
  </si>
  <si>
    <t>Тяга продольная рулевая 5320-3414009</t>
  </si>
  <si>
    <t>Тяга реактивная 5511/5320 в сборе РМШ 774-2919010-20Э</t>
  </si>
  <si>
    <t>Тяга реактивная привода КПП- в сб. 152-1703520-20</t>
  </si>
  <si>
    <t>Тяга реактивная привода КПП- в сб. пао камаз</t>
  </si>
  <si>
    <t>Тяга рулевая Ford Fokus</t>
  </si>
  <si>
    <t>Тяга рулевая камаз продольная в сборе 4310</t>
  </si>
  <si>
    <t>Тяга рулевая поперечная в сб. 4310-3414049</t>
  </si>
  <si>
    <t>Тяга рулевая продольная 451-3414010-06</t>
  </si>
  <si>
    <t>Тяга рулевая продольная 53205 Евро Ростар</t>
  </si>
  <si>
    <t>Тяга рулевая продольная 53205 Евро Ростар регулирующая</t>
  </si>
  <si>
    <t>Тяга рулевая продольная Газ-3308,33081 садко в сб. 33097-3414010</t>
  </si>
  <si>
    <t>Тяга рулевой трапеции длинная УАЗ Патриот</t>
  </si>
  <si>
    <t>Тяга рулевой трапеции длинная УАЗ Хантер</t>
  </si>
  <si>
    <t>Тяга с наконечником в сб. 21230-8305458-00</t>
  </si>
  <si>
    <t>Тяга сошки рулевого механизма продольная усиленная в сб. 4310-3414009</t>
  </si>
  <si>
    <t>Тяга стабилизатора FORD передняя</t>
  </si>
  <si>
    <t>Тяга стабилизатора RENAULT DUSTER пер.подв.лев/прав</t>
  </si>
  <si>
    <t>Тяга стабилизатора переднего RENAULT DUSTER</t>
  </si>
  <si>
    <t>Тяга стеклоочистителя Евро-2</t>
  </si>
  <si>
    <t>Тяга центральная в сборе 700А</t>
  </si>
  <si>
    <t>увеличитель крутящего момента БМ 7265-03</t>
  </si>
  <si>
    <t>Углекислота (1 баллон  24 кг)</t>
  </si>
  <si>
    <t>Уголок энергоаккумулятора Камаз М16*20</t>
  </si>
  <si>
    <t>Угольник Камаз М18*20</t>
  </si>
  <si>
    <t>Угольник муфтовый УМ-НКТ 60*80*60-70</t>
  </si>
  <si>
    <t>Угольник пневмоусилителя УРАЛ 339046-П</t>
  </si>
  <si>
    <t>Удлинитель штока ПГУ 65117-1609613</t>
  </si>
  <si>
    <t>Указатель давления 1901.3830</t>
  </si>
  <si>
    <t>Указатель давления масла ГАЗ-3307,УАЗ 3303,3309</t>
  </si>
  <si>
    <t>Указатель давления масла камаз,Маз, до 10кг/кв.см</t>
  </si>
  <si>
    <t>Указатель давления механический 6 атм</t>
  </si>
  <si>
    <t>Указатель поворота желтый УП115Б</t>
  </si>
  <si>
    <t>Указатель температуры воды УК-171Б--3807010-М</t>
  </si>
  <si>
    <t>Указатель тока Газ-66-41 АП110Б(АП170)</t>
  </si>
  <si>
    <t>Указатель уровня топлива н/о 13-3806010</t>
  </si>
  <si>
    <t>Уплотнение 60*80 А50М.24.00.002</t>
  </si>
  <si>
    <t>Уплотнение клапана АФНИ 754174.004-01 ф 111</t>
  </si>
  <si>
    <t>Уплотнение корпуса СИН32.04.100.09.00.000</t>
  </si>
  <si>
    <t>Уплотнение малое бортового редуктора 20-19-123СП Т-170</t>
  </si>
  <si>
    <t>Уплотнение плунжера СИН32.04.100.04.03.100-07</t>
  </si>
  <si>
    <t>Уплотнение цилиндровой втулки 5Т 65</t>
  </si>
  <si>
    <t>Уплотнение цилиндровой втулки АФНИ 754,152 ,017</t>
  </si>
  <si>
    <t>Уплотнение цилиндровых втулки</t>
  </si>
  <si>
    <t>Уплотнения плунжира СИН32.04.100.04.03.000</t>
  </si>
  <si>
    <t>Уплотнитель воздушного фильтра 5320-1109250</t>
  </si>
  <si>
    <t>Уплотнитель воздушного фильтра Евро 53205-1109250</t>
  </si>
  <si>
    <t>Уплотнитель для люка пола  Евро 53205</t>
  </si>
  <si>
    <t>Уплотнитель коленвала ГАЗ-53</t>
  </si>
  <si>
    <t>Уплотнитель проема двери 5320</t>
  </si>
  <si>
    <t>Уплотнитель тяги 6350-3405040</t>
  </si>
  <si>
    <t>Уплотнитель тяги 65222-3405040-20</t>
  </si>
  <si>
    <t>Уплотнитель цилиндрической втулки АФНИ 754152,017</t>
  </si>
  <si>
    <t>Уплотнительное кольцо БРС АФНИ 754175.001</t>
  </si>
  <si>
    <t>Упор ограничитель поворотного колеса 0069-00-2304078-01</t>
  </si>
  <si>
    <t>Упор ПГУ в сб 15-1772080</t>
  </si>
  <si>
    <t>Упор рессоры 53-2902433</t>
  </si>
  <si>
    <t>Усилитель вакуумный ГАЗ в сборе 53-12-3550010</t>
  </si>
  <si>
    <t>Усилитель тормозов пневмат.ГАЗ-3308,81,09 с главн.цилиндром</t>
  </si>
  <si>
    <t>Успокоитель цепи Форд Фокус -2 1,8 1227801</t>
  </si>
  <si>
    <t>Устройство буксирное 10т</t>
  </si>
  <si>
    <t>Устройство седельное а/м на К-З 5410-272010-01</t>
  </si>
  <si>
    <t>Утеплитель дверного проема металл 3,8м 5320</t>
  </si>
  <si>
    <t>Утеплитель капота Б-10 50-55-28</t>
  </si>
  <si>
    <t>Утеплитель капота МТЗ 80.82</t>
  </si>
  <si>
    <t>Утеплитель капота Т130/170(2 поз.)</t>
  </si>
  <si>
    <t>Ушко рессоры 5320-2902126</t>
  </si>
  <si>
    <t>Ушко рессоры передней в сб со втулкой  43114-2902020</t>
  </si>
  <si>
    <t>Ушко рессоры с втулкой в сб. 43114-2902020</t>
  </si>
  <si>
    <t>Ушко рессоры со втулкой пластм. 43114-2902020</t>
  </si>
  <si>
    <t>Ф/м ГАЗ 406 дв.,УАЗ дв.409 2-х= кл-ный 8отв</t>
  </si>
  <si>
    <t>Фара б/л МАЗ,Камаз ЕВРО</t>
  </si>
  <si>
    <t>Фара без лампы 8702.3711</t>
  </si>
  <si>
    <t>Фара блок Камаз 6520, 6511 4308 н/о  левая 7311,3775Т</t>
  </si>
  <si>
    <t>Фара блок Камаз ЕВРО-3 в сб. 31-3775 левая</t>
  </si>
  <si>
    <t>Фара блок Камаз ЕВРО-3 в сб. 31-3775 правая</t>
  </si>
  <si>
    <t>Фара блок УАЗ 3163 с 2014г правая н/о 3163-3711010-20</t>
  </si>
  <si>
    <t>Фара блок УАЗ 3163 с 2014глевая н/о 3163-3711010-20</t>
  </si>
  <si>
    <t>Фара в сб. ФГ122</t>
  </si>
  <si>
    <t>Фара ГАЗ-3307-08,09,53 с корректором</t>
  </si>
  <si>
    <t>Фара ЕВРО в сборе Камаз 342,3711</t>
  </si>
  <si>
    <t>Фара МТЗ противотуманная 8734.31.06 РК ФПГ100М</t>
  </si>
  <si>
    <t>Фара на камаз Евро-3 в сборе левая SKV</t>
  </si>
  <si>
    <t>Фара на камаз Евро-3 в сборе правая SKV</t>
  </si>
  <si>
    <t>Фара передняя ЕВРО Б/Л 6702-3711</t>
  </si>
  <si>
    <t>Фара передняя квадратная 12В</t>
  </si>
  <si>
    <t>Фара противотуманная 105*105 светодиодная ( 9 диодов 27W) 12/24В</t>
  </si>
  <si>
    <t>Фара противотуманная квадрат OFF Road? KS-WSQ009S</t>
  </si>
  <si>
    <t>Фара противотуманная левая TOYOTA</t>
  </si>
  <si>
    <t>Фара противотуманная ПАЗ Рестайлинг ПАЗ ВЕКТОР NEXT</t>
  </si>
  <si>
    <t>Фара противотуманная правая TOYOTA</t>
  </si>
  <si>
    <t>Фара рабочая круглая (Ан.ФПГ101-01) трактор 24В ТН218-01</t>
  </si>
  <si>
    <t>Фара светодиод.доп.12 36Вт 10-30 В дл. 167мм 122436</t>
  </si>
  <si>
    <t>Фара светодиодная  противотуманная PR-1146</t>
  </si>
  <si>
    <t>Фара УАЗ 3163в сборе левая (со светодиодами)</t>
  </si>
  <si>
    <t>Фара УАЗ 3163в сборе правая (со светодиодами)</t>
  </si>
  <si>
    <t>Фара ФПГ-101 противотуманная 8724.3.06</t>
  </si>
  <si>
    <t>Фараискатель круглый 12В</t>
  </si>
  <si>
    <t>Фаркоп 4310-2707210</t>
  </si>
  <si>
    <t>ФГОТ Евро-2 с подогревателем в сб. PL-270-6660462136</t>
  </si>
  <si>
    <t>Фиксатор замка двери левый 5320</t>
  </si>
  <si>
    <t>Фиксатор замка двери правый 5320</t>
  </si>
  <si>
    <t>Фиксатор капота 53440АА011</t>
  </si>
  <si>
    <t>Фиксатор оси колодок ЕВРО 5320-3501133-10</t>
  </si>
  <si>
    <t>Фильтр 77000274177</t>
  </si>
  <si>
    <t>Фильтр FF5488</t>
  </si>
  <si>
    <t>Фильтр GB-1085</t>
  </si>
  <si>
    <t>Фильтр воздушный</t>
  </si>
  <si>
    <t>Фильтр воздушный ,элемент Камаз ЭФВ721-1109560-30</t>
  </si>
  <si>
    <t>Фильтр воздушный 17801-38051</t>
  </si>
  <si>
    <t>Фильтр воздушный 4286128.4286130</t>
  </si>
  <si>
    <t>Фильтр воздушный 740-1109510-03</t>
  </si>
  <si>
    <t>Фильтр воздушный 7701070525</t>
  </si>
  <si>
    <t>Фильтр воздушный Ford Fokus</t>
  </si>
  <si>
    <t>Фильтр воздушный Isuzu</t>
  </si>
  <si>
    <t>Фильтр воздушный JD0154</t>
  </si>
  <si>
    <t>Фильтр воздушный Kia Cerato</t>
  </si>
  <si>
    <t>Фильтр воздушный LADA Vesta  1.6 RENAULT DUSTER PF1990</t>
  </si>
  <si>
    <t>Фильтр воздушный lsuzu AG1044</t>
  </si>
  <si>
    <t>Фильтр воздушный Renault</t>
  </si>
  <si>
    <t>Фильтр воздушный renault 165467674R</t>
  </si>
  <si>
    <t>Фильтр воздушный Renault Duster</t>
  </si>
  <si>
    <t>Фильтр воздушный Toyota  17801-38050</t>
  </si>
  <si>
    <t>Фильтр воздушный Toyota  17801-38051</t>
  </si>
  <si>
    <t>Фильтр воздушный Toyota CAMRY GB 900</t>
  </si>
  <si>
    <t>Фильтр воздушный Toyota Land Cruiser 150</t>
  </si>
  <si>
    <t>Фильтр воздушный Toyota Land Cruiser 200.4 7 L MFA 0003</t>
  </si>
  <si>
    <t>Фильтр воздушный Toyota Land Cruiser LF0321</t>
  </si>
  <si>
    <t>Фильтр воздушный Toyota LF0312</t>
  </si>
  <si>
    <t>Фильтр воздушный Toyota LF0315</t>
  </si>
  <si>
    <t>Фильтр воздушный Toyota LF0329</t>
  </si>
  <si>
    <t>Фильтр воздушный Toyota MFA 322</t>
  </si>
  <si>
    <t>Фильтр воздушный Toyota PF1787</t>
  </si>
  <si>
    <t>Фильтр воздушный ГАЗ-3302 дв.УМЗ 4216-1109013-10</t>
  </si>
  <si>
    <t>Фильтр воздушный ГАЗ-3308.09 в сборе Евро-2</t>
  </si>
  <si>
    <t>Фильтр воздушный ГАЗель-Бизнес  дв. КАММИНЗ</t>
  </si>
  <si>
    <t>Фильтр воздушный Евро-5 5490 вставка д=138 д=120 Н=521</t>
  </si>
  <si>
    <t>Фильтр воздушный Евро-5308  728.ЭКОФИЛ</t>
  </si>
  <si>
    <t>Фильтр воздушный ММЗ Д-260 воздушный к-т ЭКОФИЛ</t>
  </si>
  <si>
    <t>Фильтр воздушный салона Газель NEXT</t>
  </si>
  <si>
    <t>Фильтр воздушный салона ПАЗ 320405-048119200/</t>
  </si>
  <si>
    <t>Фильтр воздушный Т-150</t>
  </si>
  <si>
    <t>Фильтр воздушный элемент Камаз дв/ CUMMINS 728-1109560</t>
  </si>
  <si>
    <t>Фильтр гидроусилителя СМ512</t>
  </si>
  <si>
    <t>Фильтр глубокой очистки масла в сб.Евро 7406-1012010</t>
  </si>
  <si>
    <t>Фильтр грубой очистки масла в  сборе Евро 7406-1012010</t>
  </si>
  <si>
    <t>Фильтр грубой очистки топлива</t>
  </si>
  <si>
    <t>Фильтр грубой очистки топлива Камаз</t>
  </si>
  <si>
    <t>Фильтр ГУР 3110 Камаз больш.бачок ЕКО-02.62</t>
  </si>
  <si>
    <t>Фильтр масл. LF17356 М67*4</t>
  </si>
  <si>
    <t>Фильтр масленный 14896991 D</t>
  </si>
  <si>
    <t>Фильтр масленный 1751529</t>
  </si>
  <si>
    <t>Фильтр масленный 2101</t>
  </si>
  <si>
    <t>Фильтр масленный 2108</t>
  </si>
  <si>
    <t>Фильтр масленный Isuzu</t>
  </si>
  <si>
    <t>Фильтр масленный ГАЗ-3310,ЗИЛ-5301</t>
  </si>
  <si>
    <t>Фильтр масленый  HYUNDAI SOLARIS/KIO</t>
  </si>
  <si>
    <t>Фильтр маслянный FORD</t>
  </si>
  <si>
    <t>Фильтр маслянный lsuzu AС-4N</t>
  </si>
  <si>
    <t>Фильтр маслянный Renault W75/3</t>
  </si>
  <si>
    <t>Фильтр маслянный УАЗ,Газель ЗМЗ 405,406,409</t>
  </si>
  <si>
    <t>Фильтр маслянный Шеврале НИВА W9142</t>
  </si>
  <si>
    <t>Фильтр масляный  форд</t>
  </si>
  <si>
    <t>Фильтр масляный 2101-1012005-20А</t>
  </si>
  <si>
    <t>Фильтр масляный 2654407</t>
  </si>
  <si>
    <t>Фильтр масляный 5340.1012075</t>
  </si>
  <si>
    <t>Фильтр масляный d95 d72 H191 3/4-16UNF STELLOX</t>
  </si>
  <si>
    <t>Фильтр масляный DIFA 5001</t>
  </si>
  <si>
    <t>Фильтр масляный FC1005</t>
  </si>
  <si>
    <t>Фильтр масляный HYUNDAI.KIA</t>
  </si>
  <si>
    <t>Фильтр масляный LF16015</t>
  </si>
  <si>
    <t>Фильтр масляный LUO TUO 4108/LR4B3 OP592/9</t>
  </si>
  <si>
    <t>Фильтр масляный RENAULT</t>
  </si>
  <si>
    <t>Фильтр масляный в сб. 740 ФГОМ</t>
  </si>
  <si>
    <t>Фильтр масляный в сб. 7406 ФГОМ ЕВРО</t>
  </si>
  <si>
    <t>Фильтр масляный ГАЗ/ПАЗ</t>
  </si>
  <si>
    <t>Фильтр масляный грубой очистки масла в сборе  204АТ-1105510-Б</t>
  </si>
  <si>
    <t>Фильтр масляный Д-245</t>
  </si>
  <si>
    <t>Фильтр масляный ЕВРО ниточный Камаз</t>
  </si>
  <si>
    <t>Фильтр масляный Камаз, ЕВРО-1,Евро-2 большой</t>
  </si>
  <si>
    <t>Фильтр масляный М27*2-6Н LF 16015 аналог. дв. CUMMINS TSN</t>
  </si>
  <si>
    <t>Фильтр масляный нитяной Камаз 740</t>
  </si>
  <si>
    <t>Фильтр масляный нитяной Камаз 7405.1017040-02</t>
  </si>
  <si>
    <t>Фильтр масляный ОМ 502</t>
  </si>
  <si>
    <t>Фильтр масляный С2705</t>
  </si>
  <si>
    <t>Фильтр масляный УАЗ ,ГАзел ЗМЗ 405,406,409</t>
  </si>
  <si>
    <t>Фильтр очистки масла FSM236</t>
  </si>
  <si>
    <t>Фильтр очистки масла гидравлика</t>
  </si>
  <si>
    <t>Фильтр патрон КАМАЗ-ПАЗ осушителя 432.410.2227</t>
  </si>
  <si>
    <t>Фильтр патрон ФТ060.1117040</t>
  </si>
  <si>
    <t>Фильтр салона ARG324713</t>
  </si>
  <si>
    <t>Фильтр салона Kia Cerato</t>
  </si>
  <si>
    <t>Фильтр салона NISSAN  MICRA /RENAULT FA-P4007</t>
  </si>
  <si>
    <t>Фильтр салона Renault</t>
  </si>
  <si>
    <t>Фильтр салона Renault ADN12508 /8201370532</t>
  </si>
  <si>
    <t>Фильтр салона Renault Logan/ Duster AFW1147/A MDREN333/FCR2104</t>
  </si>
  <si>
    <t>Фильтр салона Toyota</t>
  </si>
  <si>
    <t>Фильтр салона Toyota Camry</t>
  </si>
  <si>
    <t>Фильтр салона Toyota GB-9911</t>
  </si>
  <si>
    <t>Фильтр салона Toyota Highlander GB-9926</t>
  </si>
  <si>
    <t>Фильтр сливной REM-110-CV --D-D-8-R1-S</t>
  </si>
  <si>
    <t>Фильтр тонкой очистки топлива FG1058</t>
  </si>
  <si>
    <t>Фильтр тонкой очистки топлива уаз 3163-00-1117010</t>
  </si>
  <si>
    <t>Фильтр топливный</t>
  </si>
  <si>
    <t>Фильтр топливный  GB 6118</t>
  </si>
  <si>
    <t>Фильтр топливный (фильтрэлемент) Р502427</t>
  </si>
  <si>
    <t>Фильтр топливный 2123</t>
  </si>
  <si>
    <t>Фильтр топливный 240 специалист</t>
  </si>
  <si>
    <t>Фильтр топливный 4448371</t>
  </si>
  <si>
    <t>Фильтр топливный 5340 ЕВРО-4</t>
  </si>
  <si>
    <t>Фильтр топливный 536 ЕВРО-4</t>
  </si>
  <si>
    <t>Фильтр топливный FG152</t>
  </si>
  <si>
    <t>Фильтр топливный lsuzu FG1067</t>
  </si>
  <si>
    <t>Фильтр топливный lsuzu FG140 ECO</t>
  </si>
  <si>
    <t>Фильтр топливный SРC791210</t>
  </si>
  <si>
    <t>Фильтр топливный SТ 302</t>
  </si>
  <si>
    <t>Фильтр топливный в корпусе со сливом d93,7 Н156.4</t>
  </si>
  <si>
    <t>Фильтр топливный грубой очистки Р502420/26550005/SFCS</t>
  </si>
  <si>
    <t>Фильтр топливный Камаз (дв.Cummins) FS36247</t>
  </si>
  <si>
    <t>Фильтр топливный Камаз 740</t>
  </si>
  <si>
    <t>Фильтр топливный Камаз тонкой очистки ЕВРО-2.4.5</t>
  </si>
  <si>
    <t>Фильтр топливный КАМАЗ,ПАЗ тонкой очистки</t>
  </si>
  <si>
    <t>Фильтр топливный МАЗ,Урал  дв. ЯМЗ 536,-650 Евро 4</t>
  </si>
  <si>
    <t>Фильтр топливный погружн.электробензонасоса ВАЗ-21073,21214,</t>
  </si>
  <si>
    <t>Фильтр топливный тонкой очистки  М16*1,5</t>
  </si>
  <si>
    <t>Фильтр топливный тонкой очистки CUMMINS ISF2.8</t>
  </si>
  <si>
    <t>Фильтр топливный тонкой очистки патриот Хантер 3741 под штуцер инжектор</t>
  </si>
  <si>
    <t>Фильтр топливный УАЗ гайка Евро-2</t>
  </si>
  <si>
    <t>Фильтр топливный ЯМЗ-238,240 201-1105538(40)</t>
  </si>
  <si>
    <t>Фильтроэлемент 630-1-06</t>
  </si>
  <si>
    <t>Фильтрующий элемент для REM125CV1BB8R1S</t>
  </si>
  <si>
    <t>Фильтрующий элемент НР0392А25А</t>
  </si>
  <si>
    <t>Фильтрующий элемент очистки воздуха 245-1109013-20</t>
  </si>
  <si>
    <t>Фитинг прямой М10</t>
  </si>
  <si>
    <t>Фитинг прямой М12</t>
  </si>
  <si>
    <t>Фитинг прямой М4</t>
  </si>
  <si>
    <t>Фитинг прямой М6</t>
  </si>
  <si>
    <t>Фитинг прямой М8</t>
  </si>
  <si>
    <t>Фитинг прямой трубки ПВХ 04мм</t>
  </si>
  <si>
    <t>Фитинг прямой трубки ПВХ 06мм</t>
  </si>
  <si>
    <t>Фитинг прямой трубки ПВХ 08мм</t>
  </si>
  <si>
    <t>Фитинг прямой трубки ПВХ 10мм</t>
  </si>
  <si>
    <t>Фитинг прямой трубки ПВХ 12мм</t>
  </si>
  <si>
    <t>Фитинг угловой 06мм</t>
  </si>
  <si>
    <t>Фитинг угловой 10мм</t>
  </si>
  <si>
    <t>Фитинг угловой 12мм</t>
  </si>
  <si>
    <t>Фитинг угловой 8мм</t>
  </si>
  <si>
    <t>Фитинг угловой латунь 06*М10*1,0 конус 1/8</t>
  </si>
  <si>
    <t>Флажок коленвала (2шт)</t>
  </si>
  <si>
    <t>Фланец 037 на МОД кругл. ЕВРО 4отв.</t>
  </si>
  <si>
    <t>Фланец в сб.6361ЯХ-2502134</t>
  </si>
  <si>
    <t>Фланец вала вторичного ГАЗ 66,3308</t>
  </si>
  <si>
    <t>Фланец ведущей переднего моста 3162-2304190</t>
  </si>
  <si>
    <t>Фланец ведущей ступицы 4310-2304090</t>
  </si>
  <si>
    <t>Фланец ведущей ступицы перед колеса Камаз 4310-2304090</t>
  </si>
  <si>
    <t>Фланец Газ-3308 ступицы переднего моста 66-02-2304091</t>
  </si>
  <si>
    <t>Фланец ДЗ-122,ДЗ-180 240.30.11.02.000</t>
  </si>
  <si>
    <t>Фланец заднего моста 0069-00-2402.100-01</t>
  </si>
  <si>
    <t>Фланец заднего моста 53-2201100</t>
  </si>
  <si>
    <t>Фланец крепления карданного вала к ведущей шестерни</t>
  </si>
  <si>
    <t>Фланец МОД 037 ЕВРО Камаз</t>
  </si>
  <si>
    <t>Фланец полумуфты привода ТНВД 740.50-1111064-90</t>
  </si>
  <si>
    <t>Фланец привода насоса К-700</t>
  </si>
  <si>
    <t>Фланец разд.коробки ГАЗ-66</t>
  </si>
  <si>
    <t>Фланец редуктора 5320-2402036</t>
  </si>
  <si>
    <t>Фланец редуктора задн. моста ГАЗ-53</t>
  </si>
  <si>
    <t>Фланец РК УАЗ вала привода зад.моста в сб.с резьбой</t>
  </si>
  <si>
    <t>Фланец УАЗ ступицы переднего моста УАЗ</t>
  </si>
  <si>
    <t>Фланец УРАЛ 6361ЯХ-2502134</t>
  </si>
  <si>
    <t>Фонарь 171.3711</t>
  </si>
  <si>
    <t>Фонарь боковой габаритный (светодиод) 12/24В желтый</t>
  </si>
  <si>
    <t>Фонарь габарит боковой маркер  светодиодный оранж. 12/24 в разъем АМР 016.3731</t>
  </si>
  <si>
    <t>Фонарь габаритный 12/24v74/3731/ГФ1-25</t>
  </si>
  <si>
    <t>Фонарь габаритный FP116</t>
  </si>
  <si>
    <t>Фонарь заднего хода  ФП - 117</t>
  </si>
  <si>
    <t>Фонарь задней камаз,маз левый светодиодный 112,08,69-03</t>
  </si>
  <si>
    <t>Фонарь задний (стоп сигнал) 12В ФП-115</t>
  </si>
  <si>
    <t>Фонарь задний 3741-3716010</t>
  </si>
  <si>
    <t>Фонарь задний в сб ФП-132А светодиод</t>
  </si>
  <si>
    <t>Фонарь задний Г-66,УАЗ,УРАЛ 12В</t>
  </si>
  <si>
    <t>Фонарь задний Евро 171-3716-01</t>
  </si>
  <si>
    <t>Фонарь задний ЕВРО супер Маз лев. с пров узкий диод. 112.08.69-03</t>
  </si>
  <si>
    <t>Фонарь задний КАМАЗ МАЗ ЕВРО левый светодиодный 112.08.69-03</t>
  </si>
  <si>
    <t>Фонарь задний КАМАЗ МАЗ ЕВРО правый светодиодный 112.08.69-02</t>
  </si>
  <si>
    <t>Фонарь задний красный ФП 115</t>
  </si>
  <si>
    <t>Фонарь задний левый (6 болтов) с/о ФП130В-3716011</t>
  </si>
  <si>
    <t>Фонарь задний левый 7452.3716</t>
  </si>
  <si>
    <t>Фонарь задний левый Камаз</t>
  </si>
  <si>
    <t>Фонарь задний левый н/о 24В 355/9802-3716010</t>
  </si>
  <si>
    <t>Фонарь задний на камаз Евро 171.3716(53205,Газель)</t>
  </si>
  <si>
    <t>Фонарь задний правый (6 болтов) с/о ФП130В-3716010</t>
  </si>
  <si>
    <t>Фонарь задний правый 7442.3716</t>
  </si>
  <si>
    <t>Фонарь задний правый без подсветки и со световозвращателем 24В 9802-3716-08</t>
  </si>
  <si>
    <t>Фонарь задний правый Камаз</t>
  </si>
  <si>
    <t>Фонарь задний УАЗ ФП132 левый /правый</t>
  </si>
  <si>
    <t>Фонарь задний ФП 133 АБ</t>
  </si>
  <si>
    <t>Фонарь многофункциональный ФАZA WL2-LЗW05W</t>
  </si>
  <si>
    <t>Фонарь освещения номер. знака  ФП 131АБ</t>
  </si>
  <si>
    <t>Фонарь освещения номер. знака 24В ФП131АБ</t>
  </si>
  <si>
    <t>Фонарь освещения номерного знака ПН-0101</t>
  </si>
  <si>
    <t>Фонарь освещения номерного знака форд фокус</t>
  </si>
  <si>
    <t>Фонарь освещения номерного знака ФП-131АБ</t>
  </si>
  <si>
    <t>Фонарь передний ПФ116</t>
  </si>
  <si>
    <t>Фонарь передний ФП-204П</t>
  </si>
  <si>
    <t>Фонарь подсветки номера  фл 131</t>
  </si>
  <si>
    <t>Фонарь светодиодный NPT-SP13.94783</t>
  </si>
  <si>
    <t>Фонарь СИН32.04.100.04.03.006</t>
  </si>
  <si>
    <t>Фонарь тракторный передний ФП-204</t>
  </si>
  <si>
    <t>Форсунка 7405-1004065</t>
  </si>
  <si>
    <t>Форсунка SCR 41152-1</t>
  </si>
  <si>
    <t>Форсунка КАМАЗ системы Common Rail- ЕВРО 4.5аналог BOSCH</t>
  </si>
  <si>
    <t>Форсунка Камаз системы Евро 4,5</t>
  </si>
  <si>
    <t>Форсунка на Камаз системы ЕВРО-4,5</t>
  </si>
  <si>
    <t>Форсунка топливная Г.У 406 дв ZMZ06354</t>
  </si>
  <si>
    <t>Форсунка ЯМЗ 238</t>
  </si>
  <si>
    <t>Фреон R134а под клапан 1000гр.</t>
  </si>
  <si>
    <t>Хвостовик короткий L=75мм резьба наружная</t>
  </si>
  <si>
    <t>Хвостовик КПП L=120мм 362-1703420</t>
  </si>
  <si>
    <t>Хомут 10-16 мм</t>
  </si>
  <si>
    <t>Хомут 10*18</t>
  </si>
  <si>
    <t>Хомут 12-18мм</t>
  </si>
  <si>
    <t>Хомут 12-20</t>
  </si>
  <si>
    <t>Хомут 12-22</t>
  </si>
  <si>
    <t>Хомут 16-25</t>
  </si>
  <si>
    <t>Хомут 16-27</t>
  </si>
  <si>
    <t>Хомут 16*25 мм</t>
  </si>
  <si>
    <t>Хомут 20*32</t>
  </si>
  <si>
    <t>Хомут 25-40</t>
  </si>
  <si>
    <t>Хомут 30-45</t>
  </si>
  <si>
    <t>Хомут 40-60</t>
  </si>
  <si>
    <t>Хомут 50*70</t>
  </si>
  <si>
    <t>Хомут 60-80</t>
  </si>
  <si>
    <t>Хомут 70-90</t>
  </si>
  <si>
    <t>Хомут глушителя 2110 катализатора 2110</t>
  </si>
  <si>
    <t>Хомут ресивера L=1550 s=33 Камаз</t>
  </si>
  <si>
    <t>Цапфа 6522-2304084</t>
  </si>
  <si>
    <t>Цапфа заднего моста левая 4310-240108</t>
  </si>
  <si>
    <t>Цапфа поворотная УРАЛ 55571</t>
  </si>
  <si>
    <t>Цапфа поворотного кулака 69-2304080</t>
  </si>
  <si>
    <t>Цапфа поворотного кулака d16 12/14отв. в сб. универс. 6361-2304080</t>
  </si>
  <si>
    <t>Цапфа поворотного кулака ГАЗ-3308.66 голая</t>
  </si>
  <si>
    <t>Цапфа поворотного кулака задний правый 4310,43114,43118, 43114-2401080</t>
  </si>
  <si>
    <t>Цапфа поворотного кулака левая КАМАЗ 4310-2304081</t>
  </si>
  <si>
    <t>Цапфа поворотного кулака переднего моста в сб.  УАЗ 469</t>
  </si>
  <si>
    <t>Цапфа поворотного кулака правая в сб. 4310-2304080</t>
  </si>
  <si>
    <t>Цапфа поворотного кулака правая в сб. 43114-2304080</t>
  </si>
  <si>
    <t>Цепь крепления груза д 10мм с двумя крюками 4м 8-КЦ10-6,3 4000</t>
  </si>
  <si>
    <t>Цепь привода ГРМ 1119172</t>
  </si>
  <si>
    <t>Цилиндр выключения подачи топлива Камаз 5320-35701110</t>
  </si>
  <si>
    <t>Цилиндр г/у Г-3308-3405011</t>
  </si>
  <si>
    <t>Цилиндр главный сцепления Волга Газел, 3302-1602290</t>
  </si>
  <si>
    <t>Цилиндр главный сцепления УАЗ 452</t>
  </si>
  <si>
    <t>Цилиндр главный тормозной УАЗ 3160-3505010 н/о с датчиком</t>
  </si>
  <si>
    <t>Цилиндр колесный задний д28 Патриот ,Пикап УАЗ</t>
  </si>
  <si>
    <t>Цилиндр механизма натяжения гусеницы 50-21-134СП</t>
  </si>
  <si>
    <t>Цилиндр пневматический выключения подачи топлива16-3570110 30х25</t>
  </si>
  <si>
    <t>Цилиндр рабочий сцепления УАЗ 3160</t>
  </si>
  <si>
    <t>Цилиндр силовой рулевого управления 66/3309/4301 ЦГ-30</t>
  </si>
  <si>
    <t>Цилиндр сц.раб.ГАЗ 31029-1602510</t>
  </si>
  <si>
    <t>Цилиндр сцепления  главный 5320-1602510-10</t>
  </si>
  <si>
    <t>Цилиндр сцепления 15101-1602512</t>
  </si>
  <si>
    <t>Цилиндр сцепления главный 6361-1602510</t>
  </si>
  <si>
    <t>Цилиндр сцепления главный ГАЗ 3302</t>
  </si>
  <si>
    <t>Цилиндр сцепления рабочий ГАЗ</t>
  </si>
  <si>
    <t>Цилиндр сцепления рабочий Газ 4301</t>
  </si>
  <si>
    <t>Цилиндр тормозной главный в сб.4320-3505010</t>
  </si>
  <si>
    <t>Цилиндр тормозной главный ГАЗ-66 с бочком 66-11-3505211-01М</t>
  </si>
  <si>
    <t>Цилиндр тормозной главный УАЗ в сб 469-3505010</t>
  </si>
  <si>
    <t>Цилиндр тормозной задний 4301-3502040</t>
  </si>
  <si>
    <t>Цилиндр тормозной задний УАЗ</t>
  </si>
  <si>
    <t>Цилиндр тормозной колесный Урал 375-3501030-01</t>
  </si>
  <si>
    <t>Цилиндр тормозной колесный Урал 55571-3501040</t>
  </si>
  <si>
    <t>Цилиндр тормозной передний ГАЗ</t>
  </si>
  <si>
    <t>Цилиндр тормозной передний левый УАЗ 469-3501041-01</t>
  </si>
  <si>
    <t>Цилиндр тормозной передний правый УАЗ 469-3501041-01</t>
  </si>
  <si>
    <t>Цилиндр ЦГС 4301-1602290с обратным клапаном</t>
  </si>
  <si>
    <t>Цилиндр энергоаакумулятора тип 20*20</t>
  </si>
  <si>
    <t>Цилиндр ЭТЦ 25 УАЗ 3151-3502040-01</t>
  </si>
  <si>
    <t>Чашка амортизатора кабины К-700</t>
  </si>
  <si>
    <t>Чашка балансира 5320</t>
  </si>
  <si>
    <t>Чашка защитная 4322</t>
  </si>
  <si>
    <t>Чашка защитная балансира 5320-2918184</t>
  </si>
  <si>
    <t>Чашка защитная башмака 65200-2918184</t>
  </si>
  <si>
    <t>Чашка К-700</t>
  </si>
  <si>
    <t>Чашка МОД в сб 5320-2506018/019</t>
  </si>
  <si>
    <t>Чашка пружины левая 21230-2902735</t>
  </si>
  <si>
    <t>Чека оси колодок 5320-3501134</t>
  </si>
  <si>
    <t>Чека эксцентрика 5320-3501134-0039</t>
  </si>
  <si>
    <t>Чехол СИН 63.00.104.003</t>
  </si>
  <si>
    <t>Чехол штока амортизатора заднего Renault</t>
  </si>
  <si>
    <t>Шаблон сварщика УШС-3</t>
  </si>
  <si>
    <t>Шайба 126 шестерни МОД</t>
  </si>
  <si>
    <t>Шайба 130 шестерни МОД</t>
  </si>
  <si>
    <t>Шайба 14*45*2</t>
  </si>
  <si>
    <t>Шайба 16*45 862517</t>
  </si>
  <si>
    <t>Шайба 17*32*2,5 ВАЗ 2101,сайлентблок нижнего рычвга внутренняя</t>
  </si>
  <si>
    <t>Шайба 20ОТ65Г09</t>
  </si>
  <si>
    <t>Шайба 30 *55</t>
  </si>
  <si>
    <t>Шайба 31109</t>
  </si>
  <si>
    <t>Шайба 6520-2918180</t>
  </si>
  <si>
    <t>Шайба 700А.23.02.061</t>
  </si>
  <si>
    <t>Шайба гроверная d 27</t>
  </si>
  <si>
    <t>Шайба замковая Камаз</t>
  </si>
  <si>
    <t>Шайба замковая среднего редуктора  5320-2502067</t>
  </si>
  <si>
    <t>Шайба кулака поворотного упорная 4310-2304068</t>
  </si>
  <si>
    <t>Шайба медная 8</t>
  </si>
  <si>
    <t>Шайба медная 8 ЯМЗ</t>
  </si>
  <si>
    <t>Шайба медная 9,3 форсунки</t>
  </si>
  <si>
    <t>Шайба медная 9,3*14,8</t>
  </si>
  <si>
    <t>Шайба медная 9,3*15</t>
  </si>
  <si>
    <t>Шайба медная ф 10</t>
  </si>
  <si>
    <t>Шайба медная ф 10 обратки</t>
  </si>
  <si>
    <t>Шайба медная ф 14</t>
  </si>
  <si>
    <t>Шайба медная ф 14*20*1,5</t>
  </si>
  <si>
    <t>Шайба медная ф 16</t>
  </si>
  <si>
    <t>Шайба медная ф 8*12*1,0</t>
  </si>
  <si>
    <t>Шайба медная ф 9,3 форсунки</t>
  </si>
  <si>
    <t>Шайба опорная 126 шестерни МОД 5320-2506051</t>
  </si>
  <si>
    <t>Шайба опорная 130 шестерня МОД Камаз 5320-2506065</t>
  </si>
  <si>
    <t>Шайба опорная 375-2304087</t>
  </si>
  <si>
    <t>Шайба опорная 53205-1001071</t>
  </si>
  <si>
    <t>Шайба опорная шестерни полуоси</t>
  </si>
  <si>
    <t>Шайба плоская 16*28</t>
  </si>
  <si>
    <t>Шайба плоская д 8мм</t>
  </si>
  <si>
    <t>Шайба поворотного кулака 4310</t>
  </si>
  <si>
    <t>Шайба полумуфты привода ТНВД 236-1029276-Б</t>
  </si>
  <si>
    <t>Шайба полуоси упорная 375-2301037</t>
  </si>
  <si>
    <t>Шайба пружинная 27</t>
  </si>
  <si>
    <t>Шайба регулировочная диффер. средн.(015)</t>
  </si>
  <si>
    <t>Шайба регулировочная поворотного кулака</t>
  </si>
  <si>
    <t>Шайба регулировочная хвостовика сред.(015)3741-2502032</t>
  </si>
  <si>
    <t>Шайба регулировочная хвостовика толст..(05)</t>
  </si>
  <si>
    <t>Шайба регулировочная хвостовика тонк..(01)</t>
  </si>
  <si>
    <t>Шайба сошки ГУРа</t>
  </si>
  <si>
    <t>Шайба специальная АФНИ 711141.044</t>
  </si>
  <si>
    <t>Шайба стопорная 6522-3103079</t>
  </si>
  <si>
    <t>Шайба стопорная 7403-1008078</t>
  </si>
  <si>
    <t>Шайба ступицы стопорная 061-0121168</t>
  </si>
  <si>
    <t>Шайба сферическая 7403-1008076</t>
  </si>
  <si>
    <t>Шайба уплотнительная 10*14*1,5 мм медная</t>
  </si>
  <si>
    <t>Шайба уплотнительная 14мм прорезиненная с рез уплотнителем</t>
  </si>
  <si>
    <t>Шайба упорная 24-3103030</t>
  </si>
  <si>
    <t>Шайба упорная 65115-2918075</t>
  </si>
  <si>
    <t>Шайба упорная вторич. вала КПП 14-1701122</t>
  </si>
  <si>
    <t>Шайба упорная кулака 4310</t>
  </si>
  <si>
    <t>Шайба упорная кулака п-ка пром.вала 451-50-1701058-00</t>
  </si>
  <si>
    <t>Шайба упорная шруса УАЗ</t>
  </si>
  <si>
    <t>Шайба упорного кулака 4310-2304068</t>
  </si>
  <si>
    <t>Шайба упорного подшипника 13-1005184</t>
  </si>
  <si>
    <t>Шайба упорного подшипника к/вала пер.4021.1005183-02</t>
  </si>
  <si>
    <t>Шайба упорного подшипника к/вала пер.4021.1005184-02</t>
  </si>
  <si>
    <t>Шайба форсунки медная</t>
  </si>
  <si>
    <t>Шайба шкворня 6520-3001024</t>
  </si>
  <si>
    <t>Шампунь для бесконтактной мойки 20кг.</t>
  </si>
  <si>
    <t>Шарнир поворотного кулака  длинный УАЗ 3162,3163 мост Спайсар колея 1600мм</t>
  </si>
  <si>
    <t>Шарнир поворотного кулака  длинный УАЗ 3162,3163 мост Спайсар колея 1600мм (УАЗ)</t>
  </si>
  <si>
    <t>Шарнир поворотного кулака  короткий УАЗ 31514,452 гибритный мост</t>
  </si>
  <si>
    <t>Шарнир поворотного кулака  короткий УАЗ 3162,3163 мост Спайсар колея 1600мм</t>
  </si>
  <si>
    <t>Шарнир поворотного кулака длинный ГАЗ-66</t>
  </si>
  <si>
    <t>Шарнир поворотного кулака длинный УАЗ 2206 мост Спайсер с 2016г УАЗ</t>
  </si>
  <si>
    <t>Шарнир поворотного кулака длинный УАЗ 3162-3163 мост колея 1600мм</t>
  </si>
  <si>
    <t>Шарнир поворотного кулака короткий ГАЗ-66</t>
  </si>
  <si>
    <t>Шарнир поворотного кулака короткий УАЗ 2206 мост Спайсер с 2016г УАЗ</t>
  </si>
  <si>
    <t>Шарнир поворотного кулака короткий УАЗ 3162-3163 мост колея 1600мм</t>
  </si>
  <si>
    <t>Шарнир равных угловых скоростей левый длинный 771-51-29/02Х1305</t>
  </si>
  <si>
    <t>Шарнир резинометалический большой УАЗ 3160</t>
  </si>
  <si>
    <t>Шарнир резинометалический малый УАЗ 3160</t>
  </si>
  <si>
    <t>Шарнир рессоры</t>
  </si>
  <si>
    <t>Шарнир рессоры уаз 3163 резинометал.</t>
  </si>
  <si>
    <t>Шаровая опора Ford focus</t>
  </si>
  <si>
    <t>Шаровая опора Дастер</t>
  </si>
  <si>
    <t>Шаровая опора переднего нижнего рычага 2120СВ4</t>
  </si>
  <si>
    <t>Шатун в сб 740.1004045</t>
  </si>
  <si>
    <t>Шатун в сборе 740-1004045</t>
  </si>
  <si>
    <t>Шатун МТЗ Д-240-1004100</t>
  </si>
  <si>
    <t>Шатун ЯМЗ-236,238</t>
  </si>
  <si>
    <t>Шестерни конические глав. передачи заднего моста 5320</t>
  </si>
  <si>
    <t>Шестерня 110 вед. цил. на13 зуб 5320</t>
  </si>
  <si>
    <t>Шестерня 110 вед. цил. на16 зуб ЕВРО-3</t>
  </si>
  <si>
    <t>Шестерня 14.1701112</t>
  </si>
  <si>
    <t>Шестерня 240.3011.00.004А(30/36)</t>
  </si>
  <si>
    <t>Шестерня 240.3011.00.009 Z=41</t>
  </si>
  <si>
    <t>Шестерня 240.3011.00.010 ДО(53)</t>
  </si>
  <si>
    <t>Шестерня 240.3011.00.015 ДО(26/39)</t>
  </si>
  <si>
    <t>Шестерня 3 передачи втор.вала 37 зуб ЯМЗ-236-1701131</t>
  </si>
  <si>
    <t>Шестерня 4й передачи КПП</t>
  </si>
  <si>
    <t>Шестерня 4й передачи КПП 154-1701115</t>
  </si>
  <si>
    <t>Шестерня ведомая 47 зуб.</t>
  </si>
  <si>
    <t>Шестерня ведомая 50 зуб.</t>
  </si>
  <si>
    <t>Шестерня ведомая задн.моста 49 зуб. 5320</t>
  </si>
  <si>
    <t>Шестерня ведомая цилиндрическая 49 зуб.</t>
  </si>
  <si>
    <t>Шестерня ведущая 5320-2402110-10</t>
  </si>
  <si>
    <t>Шестерня ведущая главной передачи УАЗ 451Д-2402017-30</t>
  </si>
  <si>
    <t>Шестерня ведущая пнрвичного вала Камаз</t>
  </si>
  <si>
    <t>Шестерня ведущая правая 70-2407053-01</t>
  </si>
  <si>
    <t>Шестерня ведущая привода распредвала ЕВРО-2 7406</t>
  </si>
  <si>
    <t>Шестерня венечная н/о Т-170</t>
  </si>
  <si>
    <t>Шестерня вкл. пониж.передачи коробки разд.ГАЗ-3308,81,66</t>
  </si>
  <si>
    <t>Шестерня включ.пониж. передачи коробки разд.ГАЗ-3308,81,66</t>
  </si>
  <si>
    <t>Шестерня главной передачи 3306-2402165</t>
  </si>
  <si>
    <t>Шестерня Камаз 53205-2506130 дифференциала межосевого</t>
  </si>
  <si>
    <t>Шестерня коническая ведомая 5320-240 2060</t>
  </si>
  <si>
    <t>Шестерня коническая ведомая Урал 375-2402061-Б</t>
  </si>
  <si>
    <t>Шестерня коническая ведущая 4320-2402017</t>
  </si>
  <si>
    <t>Шестерня коническая заднего моста пара 5320 камаз</t>
  </si>
  <si>
    <t>Шестерня КПП 236-1701112-6 (62 зуб.втор вала 1 пер.с/о)</t>
  </si>
  <si>
    <t>Шестерня КПП для ВАЗ 2123 5 передачи</t>
  </si>
  <si>
    <t>Шестерня КПП ЯМЗ 2-й передачи вторичного вала 47 зубьев</t>
  </si>
  <si>
    <t>Шестерня КПП ЯМЗ 5-й передачи вала вторичного 23 зубьев 236У-1701129</t>
  </si>
  <si>
    <t>Шестерня маслонасоса ведущая с гайкой 406</t>
  </si>
  <si>
    <t>Шестерня МОД 126 на КАМАЗ</t>
  </si>
  <si>
    <t>Шестерня МОД 130 Камаз 53212-2506130</t>
  </si>
  <si>
    <t>Шестерня полуоси Камаз 53205-2403050 Евро</t>
  </si>
  <si>
    <t>Шестерня постоянного зацепления промежуточного вала Камаз</t>
  </si>
  <si>
    <t>Шестерня промежуточная 102130КZ000 для КОМ Камаз</t>
  </si>
  <si>
    <t>Шестерня распредвала УМЗ 4213,4216</t>
  </si>
  <si>
    <t>Шкворень 122.02.00.006</t>
  </si>
  <si>
    <t>Шкворень 53205-3001019</t>
  </si>
  <si>
    <t>Шкворень Газ 3302 в сборе</t>
  </si>
  <si>
    <t>Шкворень п/прицепа нефаз гриб 9674-2704042</t>
  </si>
  <si>
    <t>Шкворень УАЗ в сб. н/о на подшипниках 3151</t>
  </si>
  <si>
    <t>Шкворень УАЗ Спайсер (4шт) без ключа с латун.вкладышем (2 уса)</t>
  </si>
  <si>
    <t>Шкворень УАЗ Спайсер (4шт) с ключом с латун. вкладышем (2 уса)в сб с подшипником (2шт) 3302</t>
  </si>
  <si>
    <t>Шкворень УАЗ Спайсер (4шт) с подшипником</t>
  </si>
  <si>
    <t>Шкив ЗМЗ-4054,40525,40904 насоса водяного  40624-1307053</t>
  </si>
  <si>
    <t>Шкив тормозка 577-1 2600001</t>
  </si>
  <si>
    <t>Шланг 5320-3929010(18)</t>
  </si>
  <si>
    <t>Шланг вентиляции картера большой Газель</t>
  </si>
  <si>
    <t>Шланг выжимного подшипника 52-1601230</t>
  </si>
  <si>
    <t>Шланг выжимного подшипника ГАЗ-53</t>
  </si>
  <si>
    <t>Шланг высокого давления Гур Евро</t>
  </si>
  <si>
    <t>Шланг гибкий к шинам передних колес в сборе камаз 4310</t>
  </si>
  <si>
    <t>Шланг гибкий переднего тормоза 3160-3506060</t>
  </si>
  <si>
    <t>Шланг гибкий тормозов 66-3506025-01</t>
  </si>
  <si>
    <t>Шланг гидроусилителя  УАЗ 2206-95-3408150-20</t>
  </si>
  <si>
    <t>Шланг гидроусилителя 65115 высокого давления ЕВРО L=324мм М18*М18</t>
  </si>
  <si>
    <t>Шланг гур  ЕВРО Г+Г 65115-3408020-10</t>
  </si>
  <si>
    <t>Шланг ГУР ГАЗ-3308,09 нагнет.</t>
  </si>
  <si>
    <t>Шланг ГУР ГАЗ-33081-09 нагнет. и сливной (к-т 2шт)</t>
  </si>
  <si>
    <t>Шланг ГУР ГАЗ-66</t>
  </si>
  <si>
    <t>Шланг ГУРа 452</t>
  </si>
  <si>
    <t>Шланг ГУРа 452 нагнетательный</t>
  </si>
  <si>
    <t>Шланг ГУРа Камаз 5511 5320-3408020</t>
  </si>
  <si>
    <t>Шланг кислородный ф 16мм</t>
  </si>
  <si>
    <t>Шланг кислородный ф 9мм</t>
  </si>
  <si>
    <t>Шланг маслоуказателя МТЗ 70-3801180-01</t>
  </si>
  <si>
    <t>Шланг масляного датчика бронированный 3,5 м</t>
  </si>
  <si>
    <t>Шланг МБС д.18мм</t>
  </si>
  <si>
    <t>Шланг межколесный 11-3116010-02</t>
  </si>
  <si>
    <t>Шланг нижний  214Б-1303010</t>
  </si>
  <si>
    <t>Шланг нижний Краз 6422-1303025</t>
  </si>
  <si>
    <t>Шланг обратки трубка левая ЕВРО короткая ТМК</t>
  </si>
  <si>
    <t>Шланг обратки трубка правая  ЕВРО -3 длинная</t>
  </si>
  <si>
    <t>Шланг отопителя 10 мм</t>
  </si>
  <si>
    <t>Шланг отопителя 16мм</t>
  </si>
  <si>
    <t>Шланг отопителя 6 мм</t>
  </si>
  <si>
    <t>Шланг ПВХ армированный d 50мм</t>
  </si>
  <si>
    <t>Шланг ПГУ</t>
  </si>
  <si>
    <t>Шланг ПГУ 4310-1602590</t>
  </si>
  <si>
    <t>Шланг под кабину 5320-3506368</t>
  </si>
  <si>
    <t>Шланг подвода воздуха вн. колеса L=280мм</t>
  </si>
  <si>
    <t>Шланг подвода воздуха вн. колеса L=350мм</t>
  </si>
  <si>
    <t>Шланг подвода воздуха к шинам 43118-312418</t>
  </si>
  <si>
    <t>Шланг подкачки колес 24м армированный резиновый 5320-3929010</t>
  </si>
  <si>
    <t>Шланг подъема кабины</t>
  </si>
  <si>
    <t>Шланг полуприцепа спиральный воздушный желто красный М16/М16(из 2-х) 5,5м</t>
  </si>
  <si>
    <t>Шланг резиновый d=18 L=50м армированный</t>
  </si>
  <si>
    <t>Шланг соединительный 5320-3506368</t>
  </si>
  <si>
    <t>Шланг топливный низкого давления 455мм</t>
  </si>
  <si>
    <t>Шланг тормозной (айка/гайка) ЕВРО 520мм передней 5425-3506060</t>
  </si>
  <si>
    <t>Шланг тормозной 4310 передний</t>
  </si>
  <si>
    <t>Шланг тормозной 4310 передний(штуцер+гайка)</t>
  </si>
  <si>
    <t>Шланг тормозной 4310-3506060-10</t>
  </si>
  <si>
    <t>Шланг тормозной 4310-3506060-10 Г/Г</t>
  </si>
  <si>
    <t>Шланг тормозной 43118-306060  Г/Ш</t>
  </si>
  <si>
    <t>Шланг тормозной вездеход 4310 Г-Г  820мм</t>
  </si>
  <si>
    <t>Шланг тормозной вездеход 4310 Г-Ш М20*М16*1,5  815мм</t>
  </si>
  <si>
    <t>Шланг тормозной задний 4310-3506442 (гайка+гайка)</t>
  </si>
  <si>
    <t>Шланг тормозной передний ГАЗ-66,53</t>
  </si>
  <si>
    <t>Шланг турбокомпрессора 6520-3506060-20</t>
  </si>
  <si>
    <t>Шланг угловой 43114-1109600</t>
  </si>
  <si>
    <t>Шланг угловой воздушного фильтра 53205-1105375</t>
  </si>
  <si>
    <t>Шпилька 853312</t>
  </si>
  <si>
    <t>Шпилька балансира М27*85*1,5</t>
  </si>
  <si>
    <t>Шпилька ГБЦ дв4216</t>
  </si>
  <si>
    <t>Шпилька колеса</t>
  </si>
  <si>
    <t>Шпилька колеса Камаз 4310 с гайкой</t>
  </si>
  <si>
    <t>Шпилька колеса М18х15х25х40</t>
  </si>
  <si>
    <t>Шпилька колесная 43114 задняя М20*72*1,5</t>
  </si>
  <si>
    <t>Шпилька колесная 513103008В1 ГАЗ правая</t>
  </si>
  <si>
    <t>Шпилька колесная задняя правая 51-3103008-31</t>
  </si>
  <si>
    <t>Шпилька колесная левая ГАЗ</t>
  </si>
  <si>
    <t>Шпилька крепления головки блока цилиндров</t>
  </si>
  <si>
    <t>Шпилька М10*1*80 (дв402)</t>
  </si>
  <si>
    <t>Шпилька М10*25*15*1,25 турбокомпрессора КОМ,КПП</t>
  </si>
  <si>
    <t>Шпилька М12*35</t>
  </si>
  <si>
    <t>Шпилька М12*55 полуоси 4310</t>
  </si>
  <si>
    <t>Шпилька М16*1,5*22*35</t>
  </si>
  <si>
    <t>Шпилька М18*1,5*35*40</t>
  </si>
  <si>
    <t>Шпилька М18*1*58</t>
  </si>
  <si>
    <t>Шпилька М20*1,5*60</t>
  </si>
  <si>
    <t>Шпилька М20х28*45 кронштейна</t>
  </si>
  <si>
    <t>Шпилька полуоси 4310 М12*35 1/35302/31</t>
  </si>
  <si>
    <t>Шпилька ступицы 90942-02049</t>
  </si>
  <si>
    <t>Шплинт 3,2*20</t>
  </si>
  <si>
    <t>Шплинт 3,2*40</t>
  </si>
  <si>
    <t>Шплинт 4*50</t>
  </si>
  <si>
    <t>Шплинт 5*50</t>
  </si>
  <si>
    <t>Шплинт 6*60</t>
  </si>
  <si>
    <t>Шпонка</t>
  </si>
  <si>
    <t>Шпонка  сегментная 6*9*21.6</t>
  </si>
  <si>
    <t>Шпонка 110 вала 14*9*45</t>
  </si>
  <si>
    <t>Шпонка 14*9*45 110 вала 853800</t>
  </si>
  <si>
    <t>Шприц рычажно-плунжерный 400 мл</t>
  </si>
  <si>
    <t>Шрус длинный Спайсер 31512-2304061</t>
  </si>
  <si>
    <t>ШРУС переднего моста короткий левый 66-02-2304061</t>
  </si>
  <si>
    <t>Штанга реактивная 2101</t>
  </si>
  <si>
    <t>Штанга реактивная 5511-2919012-01</t>
  </si>
  <si>
    <t>Штанга реактивная 6520-2919026</t>
  </si>
  <si>
    <t>Штанга реактивная в сб. 4310-2919012</t>
  </si>
  <si>
    <t>Штанга реактивная РМШ 5511-2919012</t>
  </si>
  <si>
    <t>Штанга стабилизатора 3302-2916016-10</t>
  </si>
  <si>
    <t>Штанга толкателя (А-92)( зМЗ 511</t>
  </si>
  <si>
    <t>Штифт шкворня поворотного кулака 672-3001025</t>
  </si>
  <si>
    <t>Шток вилки переключения 3-4 передачи 5 ступ КПП Волга .Газель</t>
  </si>
  <si>
    <t>Шток ПГУ с гайкой 5320</t>
  </si>
  <si>
    <t>Шток поршня АФНИ 715513.005</t>
  </si>
  <si>
    <t>Шторка радиатора в сборе ПАЗ 3205-1310310</t>
  </si>
  <si>
    <t>Штуцер 6522-2304152</t>
  </si>
  <si>
    <t>Штуцер быстросъемный топл трубки D-12 прямой</t>
  </si>
  <si>
    <t>Штуцер быстросъемный топл трубки D-12 угловой</t>
  </si>
  <si>
    <t>Штуцер быстросъемный топл трубки D-15 прямой</t>
  </si>
  <si>
    <t>Штуцер быстросъемный топл трубки D-15 угловой</t>
  </si>
  <si>
    <t>Штуцер Камаз проходной М22*22  53205</t>
  </si>
  <si>
    <t>Штуцер секции ТНВД(33,332,334,337-40)</t>
  </si>
  <si>
    <t>Штуцер ТНВД МАЗ 323-1111256-10</t>
  </si>
  <si>
    <t>Штуцер угловой 53-3829420-01</t>
  </si>
  <si>
    <t>Штуцер форсунки Камаз  274.1112150</t>
  </si>
  <si>
    <t>Щетка  стеклоочистителя 845205900</t>
  </si>
  <si>
    <t>Щетка для снега зимняя со скребком, телескопичка, поворотная голова</t>
  </si>
  <si>
    <t>Щетка металлическая  5-ти рядная</t>
  </si>
  <si>
    <t>Щетка с/оч 500 мм безкаркасная</t>
  </si>
  <si>
    <t>Щетка сметка</t>
  </si>
  <si>
    <t>Щетка стартера Камаз в сборе 142-3708050/60</t>
  </si>
  <si>
    <t>Щетка стеклоочистителя 27.5205900</t>
  </si>
  <si>
    <t>Щетка стеклоочистителя 410мм 27-5205800</t>
  </si>
  <si>
    <t>Щетка стеклоочистителя 41см</t>
  </si>
  <si>
    <t>Щетка стеклоочистителя 450мм</t>
  </si>
  <si>
    <t>Щетка стеклоочистителя 500мм</t>
  </si>
  <si>
    <t>Щетка стеклоочистителя 600</t>
  </si>
  <si>
    <t>Щетка стеклоочистителя 650 мм</t>
  </si>
  <si>
    <t>Щетка стеклоочистителя 700 мм Лаз,лиаз</t>
  </si>
  <si>
    <t>Щетка стеклоочистителя DENSO DUR 050L</t>
  </si>
  <si>
    <t>Щетка стеклоочистителя DENSO DUR 055L</t>
  </si>
  <si>
    <t>Щетка стеклоочистителя DENSO DUR 065L</t>
  </si>
  <si>
    <t>Щетка стеклоочистителя MU26H MASUMA 26* (650мм)</t>
  </si>
  <si>
    <t>Щетка стеклоочистителя Renault Duster</t>
  </si>
  <si>
    <t>Щетка стеклоочистителя бескаркасная 425мм</t>
  </si>
  <si>
    <t>Щетка стеклоочистителя бескаркасная 450мм</t>
  </si>
  <si>
    <t>Щетка стеклоочистителя бескаркасная 500мм</t>
  </si>
  <si>
    <t>Щетка стеклоочистителя бескаркасная 550мм</t>
  </si>
  <si>
    <t>Щетка стеклоочистителя бескаркасная 600мм</t>
  </si>
  <si>
    <t>Щетка стеклоочистителя бескаркасная 650мм</t>
  </si>
  <si>
    <t>Щетка стеклоочистителя гибритная передняя левая 650мм TOYOTA</t>
  </si>
  <si>
    <t>Щетка стеклоочистителя гибритная передняя правая 500мм TOYOTA</t>
  </si>
  <si>
    <t>Щетка стеклоочистителя силикон/графит 50см</t>
  </si>
  <si>
    <t>Щетка стеклоочистителя СЛ 108 5205900А</t>
  </si>
  <si>
    <t>Щиток грязевой задней верхний а/м камаз 43105</t>
  </si>
  <si>
    <t>Щиток грязевой левый 5320-8403277</t>
  </si>
  <si>
    <t>Щиток грязевой правый 5320-8403276</t>
  </si>
  <si>
    <t>Щиток подножки левый 5320-8405111</t>
  </si>
  <si>
    <t>Щиток подножки правый 5320-8405110</t>
  </si>
  <si>
    <t>Щиток приборов 1483714</t>
  </si>
  <si>
    <t>Щиток приборов Патриот Е-4</t>
  </si>
  <si>
    <t>Щиток суппорта 43114-3501030-12</t>
  </si>
  <si>
    <t>Щиток суппорта заднего тормоза 43114-3501030</t>
  </si>
  <si>
    <t>Щиток тормоза 53212-3501030-10</t>
  </si>
  <si>
    <t>Щуп Камаз 740</t>
  </si>
  <si>
    <t>Щуп масляный 245</t>
  </si>
  <si>
    <t>Э/вентилятор охл. с кожухом для а/м Ford Focus</t>
  </si>
  <si>
    <t>Экран головки блока на камаз 740</t>
  </si>
  <si>
    <t>Эксцентрик в сб ЕВРО 53212-3501132-10</t>
  </si>
  <si>
    <t>Эксцентрик ГАЗ 53 колодок тормозных 51-3501028</t>
  </si>
  <si>
    <t>Электробензонасос погружной Г-3302,2217,дв.405,406</t>
  </si>
  <si>
    <t>Электробензонасос погружной УАЗ-3741,3303,33094 Евро-2</t>
  </si>
  <si>
    <t>Электроды  PIasma Tec УОНИ 13/55  ф 3мм (уп2,5кг)</t>
  </si>
  <si>
    <t>Электроды ЛЭЗ УОНИ 13-55 4мм</t>
  </si>
  <si>
    <t>Электролит 5л.</t>
  </si>
  <si>
    <t>Электромагнитная муфта 740.62-1317500-01</t>
  </si>
  <si>
    <t>Электропроводка с тяж.проводами 700А.37.24.000</t>
  </si>
  <si>
    <t>Элемент воздушного фильтра  ЕВРО-2</t>
  </si>
  <si>
    <t>Элемент воздушного фильтра  ЕВРО-3</t>
  </si>
  <si>
    <t>Элемент воздушного фильтра (специалист) ЯМЗ-8401,8421,8423,8482,8441</t>
  </si>
  <si>
    <t>Элемент воздушного фильтра 260-1109300</t>
  </si>
  <si>
    <t>Элемент воздушного фильтра 740-1109560</t>
  </si>
  <si>
    <t>Элемент воздушного фильтра 7405-1109560-02 евро</t>
  </si>
  <si>
    <t>Элемент воздушного фильтра ЕВРО 3(внутр+наруж.) 725-1109560-10</t>
  </si>
  <si>
    <t>Элемент воздушного фильтра ЕВРО 7405-1109560</t>
  </si>
  <si>
    <t>Элемент воздушного фильтра К-700</t>
  </si>
  <si>
    <t>Элемент воздушного фильтра КАМАЗ</t>
  </si>
  <si>
    <t>Элемент воздушного фильтра Т-150</t>
  </si>
  <si>
    <t>Элемент масленного фильтра ЕВРО 7405-1017040</t>
  </si>
  <si>
    <t>Элемент масленного фильтра ЕВРО ЯМЗ</t>
  </si>
  <si>
    <t>Элемент масленного фильтра резьбовойМАЗ ЕВРО 2,3 9.2.17</t>
  </si>
  <si>
    <t>Элемент масляного фильтра 840-1012040-12</t>
  </si>
  <si>
    <t>Элемент масляный ЕВРО 7405/840-1012040С</t>
  </si>
  <si>
    <t>Элемент осушителя (сменный) аналог. WABCO MEGAPOWER</t>
  </si>
  <si>
    <t>Элемент топливного ФГОТ</t>
  </si>
  <si>
    <t>Элемент топливного фильтра</t>
  </si>
  <si>
    <t>Элемент топливного фильтра 240-1117030</t>
  </si>
  <si>
    <t>Элемент топливного фильтра FF-5461</t>
  </si>
  <si>
    <t>Элемент топливного фильтра дв.CUMMINS В5.9-180,ISLe+350 42000 FF5052.FF5074</t>
  </si>
  <si>
    <t>Элемент топливного фильтра мет.сетка</t>
  </si>
  <si>
    <t>Элемент топливного фильтра тонкой очистки ЕВРО-4-5</t>
  </si>
  <si>
    <t>Элемент топливный ФГОТ РL420х</t>
  </si>
  <si>
    <t>Элемент ФГОТ топливный PL420х</t>
  </si>
  <si>
    <t>Элемент ФГОТ ЯМЗ сетка большая 201-1105540</t>
  </si>
  <si>
    <t>Элемент фильтр очистки воздуха 7405-1109560</t>
  </si>
  <si>
    <t>Элемент фильтр очистки воздуха ГАЗель ISF 2.8</t>
  </si>
  <si>
    <t>Элемент фильтр. насоса ГУР</t>
  </si>
  <si>
    <t>Элемент фильтра гидравлического 14896991А</t>
  </si>
  <si>
    <t>Элемент фильтра топлива ЛИАЗ,МАЗ,КрАЗ 201-1105540</t>
  </si>
  <si>
    <t>Элемент фильтрующий 4310-3407359-10</t>
  </si>
  <si>
    <t>Элемент фильтрующий SFC791202</t>
  </si>
  <si>
    <t>Элемент фильтрующий ВАЗ 2108-2115,2123 воздушный 21120</t>
  </si>
  <si>
    <t>Элемент фильтрующий воздушный ДТ75М-1109560</t>
  </si>
  <si>
    <t>Элемент фильтрующий ГАЗ</t>
  </si>
  <si>
    <t>Элемент фильтрующий ГАЗ-2410,3102,3302 воздушный под карбюратор 3102-1109013-02</t>
  </si>
  <si>
    <t>Элемент фильтрующий грубой очистки топлива 201-1105538</t>
  </si>
  <si>
    <t>Элемент фильтрующий Камаз ЕВРО масляный7405.1017040</t>
  </si>
  <si>
    <t>Элемент фильтрующий Камаз ЕВРО ЯМЗ масляный7405.1012040</t>
  </si>
  <si>
    <t>Элемент фильтрующий масла (гидравлика)</t>
  </si>
  <si>
    <t>Элемент фильтрующий масла (нить ) ЕВРО-1</t>
  </si>
  <si>
    <t>Элемент фильтрующий масла (специалист)</t>
  </si>
  <si>
    <t>Элемент фильтрующий масла ЕВРО(специалист) Камаз</t>
  </si>
  <si>
    <t>Элемент фильтрующий очистки воздуха Камаз Евро-3 6460 525*258*182 очистки воздуха 7405-1109560</t>
  </si>
  <si>
    <t>Элемент фильтрующий очистки топлива 201-1117040А (ЭК 02) Специалист</t>
  </si>
  <si>
    <t>Элемент фильтрующий очистки топлива Камаз 127*74*17 740-1117050-09</t>
  </si>
  <si>
    <t>Элемент фильтрующий очистки топлива Т-150 ДТ-75,125*95*20</t>
  </si>
  <si>
    <t>Элемент фильтрующий топлива 201-1117040</t>
  </si>
  <si>
    <t>Элемент фильтрующий топлива 240-1117030</t>
  </si>
  <si>
    <t>Элемент фильтрующий уаз 3163 Патриот 3110-1109013/3163-11</t>
  </si>
  <si>
    <t>Элемент фильтрующий ФГОТ ЯМЗ 201-1105540</t>
  </si>
  <si>
    <t>Элемент фильтрующий ФТОТ (опилочный)</t>
  </si>
  <si>
    <t>Элемент фильтрующий ФТОТД-240,245 с/о</t>
  </si>
  <si>
    <t>Элемент фильтрующий ЯМЗ топливный тонкой очистки</t>
  </si>
  <si>
    <t>Элемент ФТОТ d83 h150 резьбовой ДИФА Гродно 6105К/6W2406400</t>
  </si>
  <si>
    <t>Эмаль МЛ-12 (песок)</t>
  </si>
  <si>
    <t>Эмаль МЛ-12 оранжевая 25кг</t>
  </si>
  <si>
    <t>Эмаль МЛ-12 черная 25кг</t>
  </si>
  <si>
    <t>Энергоаккумулятор  100-3519200</t>
  </si>
  <si>
    <t>Энергоаккумулятор  т 24/24 100-3519200</t>
  </si>
  <si>
    <t>Энергоаккумулятор  тип 20*20</t>
  </si>
  <si>
    <t>Энергоаккумулятор  тип 24*24</t>
  </si>
  <si>
    <t>Энергоаккумулятор  тип 24*24 100-3519200</t>
  </si>
  <si>
    <t>Энергоаккумулятор  тип 24*24 барабанного тормоза</t>
  </si>
  <si>
    <t>Энергоаккумулятор 24/24 усил пружина для 20т</t>
  </si>
  <si>
    <t>Энергоаккумулятор ЗИЛ,МАЗ,КАМАЗ,КРАЗ 24/24 усил.пружина для 20т</t>
  </si>
  <si>
    <t>ЭФТ МТЗ ЭФТ-75</t>
  </si>
  <si>
    <t>Склад Север</t>
  </si>
  <si>
    <t>16кчЗл-50(16ч6п)</t>
  </si>
  <si>
    <t>Автомат выключатель 1Р 25 А</t>
  </si>
  <si>
    <t>Автомат выключатель АЕ 2056М 100А</t>
  </si>
  <si>
    <t>Автомат выключатель ВА 47-100 3Р 32А 10кК  с ИЭК</t>
  </si>
  <si>
    <t>Автомат выключатель ВА 47-100 3Р 80А С</t>
  </si>
  <si>
    <t>Автомат выключатель ВА 47-29 1Р 10А 4,5кА</t>
  </si>
  <si>
    <t>Автомат выключатель ВА 47-29 1Р 16А 4,5кА</t>
  </si>
  <si>
    <t>Автомат выключатель ВА 47-29 1Р 25А 4,5кА</t>
  </si>
  <si>
    <t>Автомат выключатель ВА 47-29 1Р 32А 4,5кА</t>
  </si>
  <si>
    <t>Автомат выключатель ВА 47-29 1Р 6А 4,5кА</t>
  </si>
  <si>
    <t>Автомат выключатель ВА 47-29 1Р 6А 4,5кА с ИЭК</t>
  </si>
  <si>
    <t>Автомат выключатель ВА 47-29 3Р 16А 4,5кА С ИЭК</t>
  </si>
  <si>
    <t>Автомат выключатель ВА 47-29 3Р 25А 4,5кА</t>
  </si>
  <si>
    <t>Автомат выключатель ВА 47-29 3Р 32А 4,5кА</t>
  </si>
  <si>
    <t>Автомат выключатель ВА 47-29 3Р 40А 4,5кА</t>
  </si>
  <si>
    <t>Автомат выключатель ВА 47-29 3Р 63А 4,5кА</t>
  </si>
  <si>
    <t>Автомат выключатель ВА 47-60 3Р 32А 6кА</t>
  </si>
  <si>
    <t>Автомат выключатель ВА 47-60 3Р 63А 6кА</t>
  </si>
  <si>
    <t>Автомат выключатель ВА 57-39-340010-5000 630А 690В КЭАЗ</t>
  </si>
  <si>
    <t>Автомат выключатель ВА 88-32 3Р 100А 25кА ИЭК</t>
  </si>
  <si>
    <t>Автомат выключатель ВА 88-32 3Р 63А 25кА ИЭК</t>
  </si>
  <si>
    <t>Автомат выключатель ВА 88-33 3Р 160А 35кА ИЭК</t>
  </si>
  <si>
    <t>Автомат выключатель ВА 88-37 3Р 400А 35кА ИЭК</t>
  </si>
  <si>
    <t>Автоматическая коробка передач АКП 309-16</t>
  </si>
  <si>
    <t>Автоматический выключатель ВА 51-31-340010 100А</t>
  </si>
  <si>
    <t>Автоматический выключатель ВА 5135М2-340010 250А-3000-6 90АС УХЛ3</t>
  </si>
  <si>
    <t>Автоматический выключатель ВА 5735 160А</t>
  </si>
  <si>
    <t>Автоматический выключатель ВА 5739 630А</t>
  </si>
  <si>
    <t>Автосцеп АС 19/73 АФНИ 306671.012</t>
  </si>
  <si>
    <t>Автосцеп АС 22/89 АФНИ.303671.015</t>
  </si>
  <si>
    <t>Адаптер для установки ножей 721/73 HC260C/M</t>
  </si>
  <si>
    <t>Аккумулятор AA 2800мАч (2шт/упак)</t>
  </si>
  <si>
    <t>Аккумулятор CSB 12V 7AH</t>
  </si>
  <si>
    <t>Аккумулятор АА Ni-MH 2700мА BL-2 (уп.2шт) ФАZA 5003002</t>
  </si>
  <si>
    <t>Аккумулятор АА/HR6 NI-MH 2700мА предзаряженный BL-2(блист-2шт)JAZZway</t>
  </si>
  <si>
    <t>Антенна  BESTАКЛ-3SMA,GSM-900,GSM-1800,3G-900.3G-2100.LTE-2700 длина каб.2м</t>
  </si>
  <si>
    <t>Антенна 905-GSМАнтей 905</t>
  </si>
  <si>
    <t>Антистеплер</t>
  </si>
  <si>
    <t>Антистеплер для скоб №10, 24/6, STAFF"EVERYDAY" черный</t>
  </si>
  <si>
    <t>Антифриз  G12 RED;Жидкость Лукойл 220кг</t>
  </si>
  <si>
    <t>Антифриз 220 кг</t>
  </si>
  <si>
    <t>Антифриз ISE STREAM G12 красный</t>
  </si>
  <si>
    <t>Антифриз для пневмотормозов 650мл</t>
  </si>
  <si>
    <t>Антифриз Лукойл красный 220кг</t>
  </si>
  <si>
    <t>Аппарат направл. ЦНС 38-110-1.01.026 Н</t>
  </si>
  <si>
    <t>Аппарат направл. ЦНС 38-110-1.01.026 Н-01</t>
  </si>
  <si>
    <t>Арматура бок/подв пласт/кн клап.КПМ-НПР БФ</t>
  </si>
  <si>
    <t>Арматура ниж/подв пласт/кн клап.КПМ-НПР БФ</t>
  </si>
  <si>
    <t>Аэрозоль Safe and Care РЕФТАМИД МАКСИМУМ (30% ДЭТА) д/защ.от насек.и клещ 200 мл</t>
  </si>
  <si>
    <t>Аэрозоль репелент Рефтамид Максимум 147мл</t>
  </si>
  <si>
    <t>Балансир ПШГН01.000-01</t>
  </si>
  <si>
    <t>Балка 25 Ш1</t>
  </si>
  <si>
    <t>Балка 30</t>
  </si>
  <si>
    <t>Балка НЛГ 25Б1 09Г2С</t>
  </si>
  <si>
    <t>Баллон LUXFER (алюм.5 дм3;вентиль ВС-16м</t>
  </si>
  <si>
    <t>Батарея GP 1272 (12V 7Ah F1)</t>
  </si>
  <si>
    <t>Башмак якорный 40117 ZUS</t>
  </si>
  <si>
    <t>Белье женское Тайга х/б</t>
  </si>
  <si>
    <t>Бельё летнее трикотражное</t>
  </si>
  <si>
    <t>Бельё НОРМАТИВ утеп. трикотражное</t>
  </si>
  <si>
    <t>Бельё Слендер трикотражное 100% хлопок</t>
  </si>
  <si>
    <t>Бельё Электра Слендер утеп. трикотражное</t>
  </si>
  <si>
    <t>Бита KRAFTOOL с торцовой головкой намагническая 8мм</t>
  </si>
  <si>
    <t>Бита для шуруповерта РН2 2шт GBS 11032</t>
  </si>
  <si>
    <t>Бланк "Поздравительный",А4,(420*297),мелованный картон,фольга,BRAUBERG,Розы</t>
  </si>
  <si>
    <t>Блок для записей BRAUBERG в подставке прозрачной 9*9*5</t>
  </si>
  <si>
    <t>Блок для записей STAFF непроклеенный, куб 9х9х5 см, цветной</t>
  </si>
  <si>
    <t>Блок для записей STAFF, непроклеенный,  9х9х5 см,белизна 70-80%</t>
  </si>
  <si>
    <t>Блок для записей в подставке цветной 9*9*5</t>
  </si>
  <si>
    <t>Блок питания PS12-1000</t>
  </si>
  <si>
    <t>Блок питания TELEOFIS PS12-1000 (Для GSM модемов)</t>
  </si>
  <si>
    <t>Блок самоклеящийся (стикеры) BRAUBERG, 76х51 мм, 100 листов ассорти</t>
  </si>
  <si>
    <t>Блок самоклеящийся (стикеры) BRAUBERG,пастельный,76х51 мм, 100 листов,зеленый</t>
  </si>
  <si>
    <t>Блок самоклеящийся (стикеры) STAFF, 76х76 мм, 100 листов,голубой</t>
  </si>
  <si>
    <t>Блок самоклеящийся (стикеры) STAFF, 76х76 мм, 100 листов,желтый</t>
  </si>
  <si>
    <t>Блок самоклеящийся (стикеры) STAFF, 76х76 мм, 100 листов,зеленый</t>
  </si>
  <si>
    <t>Блок управления БУК-4Х-1</t>
  </si>
  <si>
    <t>Блок ФБС 24-3-6</t>
  </si>
  <si>
    <t>Блокнот 40л А6 на гребне</t>
  </si>
  <si>
    <t>Блокнот малый формат (97х145мм) а6,40 л,гребень,картон,клетка, BRAUBERG, Идеальный офис</t>
  </si>
  <si>
    <t>Болт М 27 8d*90.46.019</t>
  </si>
  <si>
    <t>Болт М 27 d*80.46.019</t>
  </si>
  <si>
    <t>Болт М12*65</t>
  </si>
  <si>
    <t>Болт ПШГН 00.006-01</t>
  </si>
  <si>
    <t>Болт ПШГН 00.121-02 М 30-8g*90.46/019</t>
  </si>
  <si>
    <t>Болт ПШГН М27-8g*80.46.019</t>
  </si>
  <si>
    <t>Бон  нефтеограждающий плоский БН 10\400</t>
  </si>
  <si>
    <t>Бон  сорбирующий БС-10/100 с Кормсорб</t>
  </si>
  <si>
    <t>Бортовой контроллер "АвтоГраф" (система видеонаблюдения Глонасс)</t>
  </si>
  <si>
    <t>Ботинки кожанные "СТАНДАРТ-М ПУ/ТПУ</t>
  </si>
  <si>
    <t>Ботинки кожаные облег.с внутр.защ.носками из поликарбоната</t>
  </si>
  <si>
    <t>Ботинки мужские "Неогард Лайт" МБС</t>
  </si>
  <si>
    <t>Ботинки мужские "Неогард Лайт" МБС р42</t>
  </si>
  <si>
    <t>Ботинки ТОФФ ТРУД МП цв.чер. сталь 200Дж</t>
  </si>
  <si>
    <t>Ботинки ТОФФ ТРУД ПУ цв.чер. сталь 200Дж р46</t>
  </si>
  <si>
    <t>Ботинки Трей Леди Фриз КПШ кож.утепл.200Дж. ПУ/ТПУ</t>
  </si>
  <si>
    <t>Ботинки Трейд ФРИЗ МПИ Утепл чер. сталь 200Дж</t>
  </si>
  <si>
    <t>Ботинки ФОРВЕЛД СВАРЩИК 6 КП цв.черн.композит. 200Дж ПУ/Нитрил</t>
  </si>
  <si>
    <t>Брюшоровщик promega office А4</t>
  </si>
  <si>
    <t>Бумага SvetoCopy (А4, марка С, 80 г/кв.м, 500 л) Волга</t>
  </si>
  <si>
    <t>Бумага Svetocopy Classic А3 80 г/м 146% 500л</t>
  </si>
  <si>
    <t>Бумага Svetocopy Classic А4 80 г/м 146% 500л</t>
  </si>
  <si>
    <t>Бумага туалетная</t>
  </si>
  <si>
    <t>Бумага цветная А4 (5 цветов*50листов) 250л</t>
  </si>
  <si>
    <t>Бур фрезерный корончатый SDS MAX 65*990мм</t>
  </si>
  <si>
    <t>Вал верхний ДХМ 10020,00,025 М L=1567мм</t>
  </si>
  <si>
    <t>Вал верхний Н1333.3.281.039 НИ 50/50 длина вала 2180мм</t>
  </si>
  <si>
    <t>Вал нижний ДХМ 10020.00.026</t>
  </si>
  <si>
    <t>Вал нижний ДХМ 10023.00.030-01(НВ50/50(длина вала 1425мм)на глубину погр.3,м</t>
  </si>
  <si>
    <t>Вал нижний ДХМ 10023.00.030-02(НВ50/50(длина вала 1925мм)на глубину погр.3,5м</t>
  </si>
  <si>
    <t>Вал промежуточный ДХМ 10020.00.040</t>
  </si>
  <si>
    <t>Вал промежуточный ДХМ 10020.00.051 для насоса 12НА9*4</t>
  </si>
  <si>
    <t>Вал промежуточный ДХМ 10020.00.052</t>
  </si>
  <si>
    <t>Вал ЦНС 38-44 220.01.000.12-04 ЦНС 38-88 L=960мм</t>
  </si>
  <si>
    <t>Вал ЦНС 38-44 220.01.000.12-07 ЦНС 38-154 L=1173мм</t>
  </si>
  <si>
    <t>Вал ЦНС 38-44 220.01.000.12-08 ЦНС 38-176 L=1244мм</t>
  </si>
  <si>
    <t>Вал ЦНС 38-44...220.01.000 12-10 ЦНС 38*220 L=1386</t>
  </si>
  <si>
    <t>Валенки обрезиненные</t>
  </si>
  <si>
    <t>Валик из искуст. меха с ручкой 250мм</t>
  </si>
  <si>
    <t>Валик маляр мех 200мм</t>
  </si>
  <si>
    <t>Вантуз резиновый</t>
  </si>
  <si>
    <t>Ведро 10 л пищевое</t>
  </si>
  <si>
    <t>Ведро 10 л пластик</t>
  </si>
  <si>
    <t>Ведро круглое с педалью 12 л нерж.</t>
  </si>
  <si>
    <t>Ведро оцинкованное 12л</t>
  </si>
  <si>
    <t>Ведро пластмассовое 10л хозяйственное</t>
  </si>
  <si>
    <t>Ведро пластмассовое 5л без крышки</t>
  </si>
  <si>
    <t>Ведро строительное 20л</t>
  </si>
  <si>
    <t>Ведро эмалированное 12л</t>
  </si>
  <si>
    <t>Веник хоз.</t>
  </si>
  <si>
    <t>Вентиль 15с22нж Ду50 Ру40 с фл.,креп.,прокл.</t>
  </si>
  <si>
    <t>Вентиль 15ч 14п Ду-80 Ру 16</t>
  </si>
  <si>
    <t>Вентиль манометровый ВМЭМ 5*35</t>
  </si>
  <si>
    <t>Вентиль манометровый ВМЭМ 5*35 М20*1,5</t>
  </si>
  <si>
    <t>Вентиль пробоотборник ВП-5*35-К 1/2 ХЛ</t>
  </si>
  <si>
    <t>Вентиль пробоотборник ВПУ 5*21-К ХЛ</t>
  </si>
  <si>
    <t>Вентиль угловой ВУ 50*16.01.000</t>
  </si>
  <si>
    <t>Вентиль угловой ВУ 50*21 ХЛ</t>
  </si>
  <si>
    <t>Вентилятор makind Oasis everywhere VF-40PWB</t>
  </si>
  <si>
    <t>Веревка Высота 11 статистическая д 11мм</t>
  </si>
  <si>
    <t>Ветровая планка 2000*285*0,4 отб. с 2-х сторон RAL 3020 красный</t>
  </si>
  <si>
    <t>Видеокамера Satvision SVC-D292G v3.0 2 Mpix 2.8mm UTC AHD 1/2.9.1920(H)* 1080(V)(гор/верт) 96*/54 C</t>
  </si>
  <si>
    <t>Видеокамера Satvision SVC-D392М  v3.0 2 Mpix 2.8-12mm,1/2.9 F23CMOS+FH8536H.ИКдо 30мUTC.WDR</t>
  </si>
  <si>
    <t>Видеокамера АHD купольная антивандальная Satvision SVC-D392V SL 2 Mpix2/8-12mm UTC IP66</t>
  </si>
  <si>
    <t>Видеорегистратор Satvision SVC-6115Р v2,0гибрит BAHD/TM SMpix Lite+8IP/5Mpix Ayдио 4RCA/1RCA1HDD до</t>
  </si>
  <si>
    <t>Видеорегистратор Satvision SVC-8115Р 8 канал.TVI 3Mpix AHD 3Mpix-7 л/с 1080р-15к/с,720р-25 к/с,960Н</t>
  </si>
  <si>
    <t>Вилка 025 переносная 3Р+РЕ+N 32А 380В IP44</t>
  </si>
  <si>
    <t>Вилка каучук угловая с/з с кольцом IP20 2P+PE 1*16А 220-240В</t>
  </si>
  <si>
    <t>Вилка нерж.</t>
  </si>
  <si>
    <t>Вилка прямая каучук 2Р+РЕ 16А 250В IP44 TDM</t>
  </si>
  <si>
    <t>Вилка столовая нержавейка</t>
  </si>
  <si>
    <t>Винт АХА 8.916.037</t>
  </si>
  <si>
    <t>Винт ГШ.000.042-01</t>
  </si>
  <si>
    <t>Винт с полуцилинд.головкой оцин.5*30мм(в уп. 0,5кг/90шт)</t>
  </si>
  <si>
    <t>Винт с полуцилинд.головкой оцин.6*30мм . 9шт</t>
  </si>
  <si>
    <t>Вкладыш 146.00.005</t>
  </si>
  <si>
    <t>Вкладыш 2 7/8 65652-2</t>
  </si>
  <si>
    <t>Вкладыш ДХМ10005.07.005А</t>
  </si>
  <si>
    <t>Воздухоотводчик автоматический 1/2</t>
  </si>
  <si>
    <t>Воздухоотводчик ДУ 20 угл.авт.icma 82.715.АЕ.06</t>
  </si>
  <si>
    <t>Воронка с заводным зубом ОВ-124</t>
  </si>
  <si>
    <t>Вставка 2 7/8 65652-2</t>
  </si>
  <si>
    <t>Втулка ДХМ 10020 00 010</t>
  </si>
  <si>
    <t>Втулка ДХМ 10020 00 030</t>
  </si>
  <si>
    <t>Втулка ДХМ 10020 00 107</t>
  </si>
  <si>
    <t>Втулка ДХМ 10020 00 108</t>
  </si>
  <si>
    <t>Втулка защитная Н49.884.01.00.001 к насосу СМ100-65-200(ГМС)</t>
  </si>
  <si>
    <t>Втулка защитная Н49.899.01.00.005-01 к насосу 1К80-50-200 ГМС</t>
  </si>
  <si>
    <t>Втулка защитная НО3.3.302.01.01.004 (95*18) к насосу 1Д315 (ГМС)</t>
  </si>
  <si>
    <t>Втулка конусная 60 К8.00.00.0.31-03</t>
  </si>
  <si>
    <t>Втулка конусная 65 К8.00.00.0.31-04</t>
  </si>
  <si>
    <t>Втулка подшипника Н13.3294.01.009</t>
  </si>
  <si>
    <t>Втулка ПШГН 06.005</t>
  </si>
  <si>
    <t>Втулка ПШГН 12.06.005</t>
  </si>
  <si>
    <t>Втулка СВПСШ 003</t>
  </si>
  <si>
    <t>Втулка СВПСШ 008</t>
  </si>
  <si>
    <t>Втулка СПГ 50.000.125</t>
  </si>
  <si>
    <t>Втулка упругая ДХМ 1439 009</t>
  </si>
  <si>
    <t>Вывеска ПВХ + рамка Нельсон 1000*800мм</t>
  </si>
  <si>
    <t>Вывеска ПВХ + рамка Нельсон 1200*500мм</t>
  </si>
  <si>
    <t>Вывеска ПВХ + рамка Нельсон 1500*600мм</t>
  </si>
  <si>
    <t>Вывеска ПВХ + рамка Нельсон 600*440мм</t>
  </si>
  <si>
    <t>Вывеска ПВХ + рамка Нельсон 800*600мм</t>
  </si>
  <si>
    <t>Выключатель пакетный ВП 2-16 М3 исп. 3</t>
  </si>
  <si>
    <t>Выключатель путевой ВП-16Г23Б-231-55 У2.3</t>
  </si>
  <si>
    <t>Газовая колонка ВПГ-22</t>
  </si>
  <si>
    <t>Газонокосилка бензотриммер СТАВР ТБ 1400ЛР разбор штанга(леска/нож 1,4)</t>
  </si>
  <si>
    <t>Гайка 20-122-10</t>
  </si>
  <si>
    <t>Гайка 65117</t>
  </si>
  <si>
    <t>Гайка DIN 934 цинк М52</t>
  </si>
  <si>
    <t>Гайка ДХМ 10020,00,020</t>
  </si>
  <si>
    <t>Гайка ДХМ 10023,00,008</t>
  </si>
  <si>
    <t>Гайка М 12</t>
  </si>
  <si>
    <t>Гайка специальная К6.020.00.0.22</t>
  </si>
  <si>
    <t>Гайка специальная К8.020.00.0.22</t>
  </si>
  <si>
    <t>Гайка шестигр.DIN934 M5 оцинк (40шт)</t>
  </si>
  <si>
    <t>Гайка шестигр.DIN934 M6 оцинк (40шт)</t>
  </si>
  <si>
    <t>Гвозди 120мм шиферные</t>
  </si>
  <si>
    <t>Гель для увлажнения пальцев 25гр.</t>
  </si>
  <si>
    <t>Генератор пены ГПСС-600</t>
  </si>
  <si>
    <t>Герметик силиконовый 80мл бесцвет.</t>
  </si>
  <si>
    <t>Гидроцилиндр в сборе АЯЮЖ 1Ц16.005.014.000</t>
  </si>
  <si>
    <t>Головка торцевая ударная 1/2 24мм длинная</t>
  </si>
  <si>
    <t>Головка триммерная НТ35 С5125</t>
  </si>
  <si>
    <t>Горелка газовая АГУ-116 А с пъезорозжигом</t>
  </si>
  <si>
    <t>Горелка ИГК-4-100 Э</t>
  </si>
  <si>
    <t>Грабли 14 зуб без черенка</t>
  </si>
  <si>
    <t>Грабли веерные</t>
  </si>
  <si>
    <t>Грабли веерные регулир с ручк 1,2м 15кругл зубц. 175-550мм</t>
  </si>
  <si>
    <t>Грабли садовые с черенком 12 витыз зубцов</t>
  </si>
  <si>
    <t>Грабли садовые с черенком 12 зубые 300мм</t>
  </si>
  <si>
    <t>Грундбукса Н03.3.302.01.01.005 к насосу 1Д200-90 (1Д315-71)ГМС</t>
  </si>
  <si>
    <t>Грунт (перегной)</t>
  </si>
  <si>
    <t>Губка д/посуды 5 стандарт 5шт 90*60*25/30</t>
  </si>
  <si>
    <t>Губка д/посуды Макси 5шт</t>
  </si>
  <si>
    <t>Губка для посуды Макси 5шт</t>
  </si>
  <si>
    <t>Губка металлическая</t>
  </si>
  <si>
    <t>Губки д/посуды стальные 3шт 30г/сетка</t>
  </si>
  <si>
    <t>Гусак к смесителю в ванную прямой</t>
  </si>
  <si>
    <t>Гусак к смесителю на кухню круглый</t>
  </si>
  <si>
    <t>Датчик давления МИДА-ДИ 13П-Вн-У 2-0,5/25 МПа-01-М20-УБ</t>
  </si>
  <si>
    <t>Датчик давления МИДА-ДИ 13П-Ех-У 2-0,5/25 МПа-01-М20-УММ-15</t>
  </si>
  <si>
    <t>Датчик давления МИДА-ДИ 13П-Ех-У 2-0,5/25 МПа-01-М20-УП</t>
  </si>
  <si>
    <t>Датчик давления МИДА-ДИ 13П-Ех-У 2-0,5/6,0 МПа-01-М20-УБ</t>
  </si>
  <si>
    <t>Дверное полотно глухое  "симпп"</t>
  </si>
  <si>
    <t>Движок пластик 800*440мм на колесах</t>
  </si>
  <si>
    <t>Движок пластик Айсленд 796*440мм  на колесиках</t>
  </si>
  <si>
    <t>Двутавр 25К1</t>
  </si>
  <si>
    <t>Двутавр СТ3СП-5,25К1*12000МД,СТО АСЧМ 20-93 Гост 535-2005</t>
  </si>
  <si>
    <t>Дез. ср-во Жавель СИН ТАБС №300 таб. по 3,5гр (шипучие)</t>
  </si>
  <si>
    <t>Дезинфицирующее средство Дез-Хлор 300 штук 1кг</t>
  </si>
  <si>
    <t>Дезинфицирующий гель для унитаза Санита 750мл</t>
  </si>
  <si>
    <t>ДезХлор 1кг /300табл</t>
  </si>
  <si>
    <t>Деэмульгатор "ТХП Demulex марка А"(022)</t>
  </si>
  <si>
    <t>Деэмульгатор "ТХП Demulex марка А"(025)</t>
  </si>
  <si>
    <t>Деэмульгатор "ТХП Demulex марка А"(188)</t>
  </si>
  <si>
    <t>Деэмульгатор "ТХП Demulex марка А"(190)</t>
  </si>
  <si>
    <t>Деэмульгатор "ТХП Demulex марка А"(191)</t>
  </si>
  <si>
    <t>Деэмульгатор "ТХП Demulex марка А"(200)</t>
  </si>
  <si>
    <t>Деэмульгатор "ТХП Demulex марка А"(202)</t>
  </si>
  <si>
    <t>Деэмульгатор "ТХП Demulex марка А"(203)</t>
  </si>
  <si>
    <t>Деэмульгатор Реапон ИФ (185)</t>
  </si>
  <si>
    <t>Деэмульгатор СНПХ-4460-2 (0,190)</t>
  </si>
  <si>
    <t>Деэмульгатор СНПХ-4901-1(0,190)</t>
  </si>
  <si>
    <t>Диск гидравлич. пяты ЦНС 38-44...220.01.107</t>
  </si>
  <si>
    <t>Диск гидравлической пяты ЦНС 38-44...220.01.107</t>
  </si>
  <si>
    <t>Диск накатный 146.00.007</t>
  </si>
  <si>
    <t>Диск накатный ГМЩП-146</t>
  </si>
  <si>
    <t>Диск отрезной по  металлу  125*1,6*22мм</t>
  </si>
  <si>
    <t>Диур экстра ММ (80г)</t>
  </si>
  <si>
    <t>Днище колодца ПН 15 (2000*2000*120)</t>
  </si>
  <si>
    <t>Долото 120,6мм СТ-ЦА STD 241</t>
  </si>
  <si>
    <t>Долото 123,8 С-ЦВ STD221</t>
  </si>
  <si>
    <t>Дорожка щетинистая 0,9м</t>
  </si>
  <si>
    <t>Доска планшет с прижимом 315*235мм пластик</t>
  </si>
  <si>
    <t>Доска планшет с прижимом А4 228*318мм картон</t>
  </si>
  <si>
    <t>Доска пробковая информационная 120*90</t>
  </si>
  <si>
    <t>Доска пробковая информационная 60*90</t>
  </si>
  <si>
    <t>Доска пробковая информционная 60*90см</t>
  </si>
  <si>
    <t>Доска разделочная</t>
  </si>
  <si>
    <t>Драйвер ИПС 39-350Т</t>
  </si>
  <si>
    <t>Драйвер ИПС 50-350Т</t>
  </si>
  <si>
    <t>Драйвер светодиодный ИПС39-350Т Офис 0210 (0211) IP20 Аргос</t>
  </si>
  <si>
    <t>Дрель аккум.(шуруповерт) GSP 180L BOSCH(18B1.5Ah 2акк,54Hm.1700 об/мин БЗП 13мм</t>
  </si>
  <si>
    <t>Дрель ударная Makita HP 2050</t>
  </si>
  <si>
    <t>Дрель шуруповерт аккумуляторная Ставр ДА-14,4Л(14,4 Вольт 0-400 об/мин 32/17 Нм,2Ач</t>
  </si>
  <si>
    <t>Дуршлаг 25 см на ножке</t>
  </si>
  <si>
    <t>Дырокол 30л BRAUBERG красно-черный</t>
  </si>
  <si>
    <t>Дырокол 30л металлический</t>
  </si>
  <si>
    <t>Дырокол до 30л</t>
  </si>
  <si>
    <t>Ежедневник А5 бумвинил бордо,145*215мм,160л недатир.</t>
  </si>
  <si>
    <t>Ежедневник А5 бумвинил синий,145*215мм,160л недатир.</t>
  </si>
  <si>
    <t>Ежедневник А5 бумвинил черный,145*215мм,160л недатир.</t>
  </si>
  <si>
    <t>Ерш для унитаза с подставкой</t>
  </si>
  <si>
    <t>Ж01. Журнал регистрации вводного инструктажа (48 страниц)</t>
  </si>
  <si>
    <t>Ж02. Журнал регистрации инструктажа на рабочем месте (48 страниц)</t>
  </si>
  <si>
    <t>Ж08. Журнал учета присвоения группы 1 по электробезопасности неэлектротехническому персоналу (48 стр</t>
  </si>
  <si>
    <t>Ж09. Журнал учета проверки знаний норм и правил работы в электроустановках (48 страниц)</t>
  </si>
  <si>
    <t>Ж105. Журнал выдачи удостоверений (48 страниц)</t>
  </si>
  <si>
    <t>Ж123. Журнал учета работ по нарядам-допускам и распоряжениям для работы в электроустановках (48 стра</t>
  </si>
  <si>
    <t>Ж135. Журнал регистрации вводного инструктажа по ГО и ЧС (48 страниц)</t>
  </si>
  <si>
    <t>Ж14. Журнал учета и содержания средств защиты (48 страниц)</t>
  </si>
  <si>
    <t>Ж16. Журнал приемки и осмотра лесов и подмостей (48 страниц)</t>
  </si>
  <si>
    <t>Ж17. Журнал учета и осмотра съемных грузозахватных приспособлений и тары (48 страниц)</t>
  </si>
  <si>
    <t>Ж18. Журнал учета и осмотра такелажных средств, механизмов и приспособлений (48 страниц)</t>
  </si>
  <si>
    <t>Ж19. Журнал по учету противоаварийных, противопожарных тренировок (48 страниц)</t>
  </si>
  <si>
    <t>Ж61. Журнал учета инструктажей по пожарной безопасности (48 страниц)</t>
  </si>
  <si>
    <t>Жидкое Крем-Мыло 5л. "Русские травы"</t>
  </si>
  <si>
    <t>Жидкость AdBlue (водный раствор мочевины) 200л</t>
  </si>
  <si>
    <t>Жилет СИГНАЛЬНЫЙ с карм. цв. оран флуор.</t>
  </si>
  <si>
    <t>Жилет сигнальный ЭКОНОМ</t>
  </si>
  <si>
    <t>Жилет утепленный для ИТР</t>
  </si>
  <si>
    <t>Жилет утепленный для ИТР 88-92/170-176</t>
  </si>
  <si>
    <t>Жилет утепленный для ИТР 96-100/170-176</t>
  </si>
  <si>
    <t>Жилет утепленный для ИТР104-108/170-176</t>
  </si>
  <si>
    <t>Жилет утепленный для ИТР104-108/182-188</t>
  </si>
  <si>
    <t>Жилет утепленный для ИТР112-116/170-176</t>
  </si>
  <si>
    <t>Жилет утепленный для ИТР128-132/170-176</t>
  </si>
  <si>
    <t>Заглушка 1-80-10АТК 24.200.02-90</t>
  </si>
  <si>
    <t>Заглушка П 159*12 ст 13ХФА</t>
  </si>
  <si>
    <t>Заглушка П 89 х12 ст 13ХФА</t>
  </si>
  <si>
    <t>Заглушка сферич. 89 *16 ст.13 ХФА</t>
  </si>
  <si>
    <t>Задвижка 30с 15нж Ду100 Ру40 с  КОФ ст20 крепл.пркл.</t>
  </si>
  <si>
    <t>Задвижка 30с 41нж  ДУ200 РУ16 С КОФ</t>
  </si>
  <si>
    <t>Задвижка 30с 41нж ДУ50 РУ16 ст 20</t>
  </si>
  <si>
    <t>Задвижка 30с15нж  ДУ50 РУ40 "А" исполнение Е L=216ммс фланцами 50-40-11-1 F ст20ГОСТ 33259 крепежом</t>
  </si>
  <si>
    <t>Задвижка 30с15нж Ду100 Ру40 исполн. Е L=350мм с КОФ и крепежом</t>
  </si>
  <si>
    <t>Задвижка 30с15нж Ду100 Ру40 с КОФ ст20 крепл..прокл.</t>
  </si>
  <si>
    <t>Задвижка 30с15нж Ду150 Ру40 с КОФ</t>
  </si>
  <si>
    <t>Задвижка 30с15нж Ду50 Ру40 с КОФ</t>
  </si>
  <si>
    <t>Задвижка 30с15нж Ду80 Ру40 с КОФ</t>
  </si>
  <si>
    <t>Задвижка 30с15нж ДУ80 РУ40исп L=310 мм сКОФ и крепежом</t>
  </si>
  <si>
    <t>Задвижка 30с41 нж ДУ100 РУ16 герм Класс А с КОФ</t>
  </si>
  <si>
    <t>Задвижка 30с41 нж ДУ300 РУ16  с КОФ</t>
  </si>
  <si>
    <t>Задвижка 30с41нж ДУ 100 РУ16 исп. В (L=230) герм Класс А с КОФ</t>
  </si>
  <si>
    <t>Задвижка 30с41нж Ду 150 РУ16 "А" с фланцами 150-16-11-1-8 ГОСТ 33259 с крепежом</t>
  </si>
  <si>
    <t>Задвижка 30с41нж Ду 150 РУ16 исп.В (L=280) с КОФ</t>
  </si>
  <si>
    <t>Задвижка 30с41нж ДУ 200 РУ16  с КОФ</t>
  </si>
  <si>
    <t>Задвижка 30с41нж ДУ 200 РУ16  с КОФ и крепжом L=330</t>
  </si>
  <si>
    <t>Задвижка 30с41нж ДУ 250 РУ16  с КОФ</t>
  </si>
  <si>
    <t>Задвижка 30с41нж Ду 50 Ру 16 герм Класс "А" исп В L=180мм с КОФ</t>
  </si>
  <si>
    <t>Задвижка 30с41нж ДУ 50 РУ16  с КОФ</t>
  </si>
  <si>
    <t>Задвижка 30с41нж ДУ 80 РУ16  с КОФ</t>
  </si>
  <si>
    <t>Задвижка 30с41нж ДУ 80 РУ16 с М.К. ДУ80 РУ16 фл.</t>
  </si>
  <si>
    <t>Задвижка 30с41нж Ру 16 ДУ 200"А" с фланцами 150-16-01-1-В-ст20 с крепежом</t>
  </si>
  <si>
    <t>Задвижка 30с45нж Ду100 Ру160 с КОФ ст20 У1 (класс герметичности А)</t>
  </si>
  <si>
    <t>Задвижка 31лс 45 нж Ду100 Ру250 ХЛ1 с Коф</t>
  </si>
  <si>
    <t>Задвижка дисковая ЗД 100-210М с комплектацией</t>
  </si>
  <si>
    <t>Задвижка дисковая ЗД 65-210М с КОФ</t>
  </si>
  <si>
    <t>Задвижка дисковая ЗД 65-21ф ХЛ  с КОФ2</t>
  </si>
  <si>
    <t>Задвижка дисковая ЗД 80-21 ХЛ  с КОФ2</t>
  </si>
  <si>
    <t>Задвижка дисковая ЗД 80-210 с комплектацией</t>
  </si>
  <si>
    <t>Задвижка дисковая ЗДШ 65*210М с КОФ</t>
  </si>
  <si>
    <t>Задвижка ЗМС 65*21ф К1 ХЛ с КОФ2</t>
  </si>
  <si>
    <t>Задвижка ЗПМ 100х21-ПУ2 с КОФ</t>
  </si>
  <si>
    <t>Задвижка ЗПМ 65х21-ПУ2 с КОФ</t>
  </si>
  <si>
    <t>Задвижка ЗПМ 80х21 ПУ4 с КОФ</t>
  </si>
  <si>
    <t>Зажим 65122</t>
  </si>
  <si>
    <t>Зажим анкерный 2*16/4*35 (300кгс )ИЭК</t>
  </si>
  <si>
    <t>Зажим д/бумаг STAFF комплект 2шт 25мм на 100 листов,черный</t>
  </si>
  <si>
    <t>Зажим д/бумаг STAFF комплект 2шт 32мм на 140 листов,черный</t>
  </si>
  <si>
    <t>Зажим для бумаг 41мм черный</t>
  </si>
  <si>
    <t>Зажим для бумаги 51мм черный</t>
  </si>
  <si>
    <t>Зажим полированного штока ЗПШ 1 1/4 одинарный</t>
  </si>
  <si>
    <t>Зажим полированного штока ЗПШ 1 1/4-02 отройной</t>
  </si>
  <si>
    <t>Зажимы для бумаг STAFF, комплект 12 шт, 25 мм,на 100 листов,черные в картонной коробке</t>
  </si>
  <si>
    <t>Зажимы для бумаг STAFF, комплект 12 шт, 32 мм,на 140 листов,черные в картонной коробке</t>
  </si>
  <si>
    <t>Зажимы для бумаг STAFF, комплект 12 шт, 41 мм,на 200 листов,черные в картонной коробке</t>
  </si>
  <si>
    <t>Зажимы для бумаг STAFF, комплект 12 шт, 51 мм,на 230 листов, черные в картонной коробке</t>
  </si>
  <si>
    <t>Заземляющий проводник УЗА 2 МК04.5М</t>
  </si>
  <si>
    <t>Заказной журнал «Вахтовый журнал (для бригад ДНиГ) » (А4 формата, газетная бумага - 50 листов, облож</t>
  </si>
  <si>
    <t>Заказной журнал «Вахтовый журнал (для бригад УПКРС) (100 листов)» (А4 формата, газетная бумага - 100</t>
  </si>
  <si>
    <t>Заказной журнал «Журнал контроля воздушной среды » (А4 формата, газетная бумага - 50 листов, обложка</t>
  </si>
  <si>
    <t>Заказной журнал «Журнал контроля состояния устройств молниезащиты, защиты от проявления статического</t>
  </si>
  <si>
    <t>Заказной журнал «Журнал проверки состояния условий труда (50 листов)» (А4 формата, газетная бумага -</t>
  </si>
  <si>
    <t>Заказной журнал «Журнал регистрации нарядов-допусков на производство работ повышенной опасности (25</t>
  </si>
  <si>
    <t>Заказной журнал «Журнал регистрации учебно-тренировочных занятий по ПЛА (50 листов)» (А4 формата, га</t>
  </si>
  <si>
    <t>Заказной журнал «Журнал учета выдачи инструкций по охране труда для работников (50 листов)» (А4 форм</t>
  </si>
  <si>
    <t>Заказной журнал «Журнал учета газоопасных работ, проводимых без наряда-допуска » (А4 формата, газетн</t>
  </si>
  <si>
    <t>Заказной журнал «Журнал учёта обучения приёмам оказания первой помощи пострадавшим (50 листов)» (А4</t>
  </si>
  <si>
    <t>Заказной журнал «Журнал учета работ по наряду-допуску ( работ на высоте) » (А4 формата, газетная бум</t>
  </si>
  <si>
    <t>Заказной журнал «Журнал учета результатов осмотров, ремонта, проверок, испытаний и технических освид</t>
  </si>
  <si>
    <t>Заказной журнал «Технический журнал по эксплуатации зданий и сооружений» (А4 формата, газетная бумаг</t>
  </si>
  <si>
    <t>Закладки клейкие 45х12мм  5цв по 20л</t>
  </si>
  <si>
    <t>Закладки клейкие STAFF,неоновые бумажные,45х12 мм,5 цветов х 20 листов</t>
  </si>
  <si>
    <t>Замок висячий PD-01- 50</t>
  </si>
  <si>
    <t>Замок висячий YD124 38мм</t>
  </si>
  <si>
    <t>Замок висячий ВС-5 контрольный</t>
  </si>
  <si>
    <t>Замок висячий ТМ 63мм</t>
  </si>
  <si>
    <t>Замок для В-НКТ 73*5,5 категория прочности Е или №80 ИС-10.000-06</t>
  </si>
  <si>
    <t>Замок метал. треугольник 22-25/46 IP54</t>
  </si>
  <si>
    <t>Замок на технологческую трубу ИС-НКТ 73.5.5-04Е</t>
  </si>
  <si>
    <t>Замок троссовый (650мм.d 10мм)</t>
  </si>
  <si>
    <t>Занавес п/э 180*180см</t>
  </si>
  <si>
    <t>Зарядное устройство уст-во для свинцовых аккумуляторов 12В</t>
  </si>
  <si>
    <t>Затвор дисковый поворотный 1.13.1.01.-150-00 в стальном разборном корпусе с диском DN 150PN 1.0 Мпа</t>
  </si>
  <si>
    <t>Захват бочковой LC-SL 1.0т</t>
  </si>
  <si>
    <t>Захват для бочек DC40 EURO LIFT</t>
  </si>
  <si>
    <t>Захват для бочек LC SL г/п 1т (толщина листа 0,25)</t>
  </si>
  <si>
    <t>Захват сменный ЭТА-50 73,0мм</t>
  </si>
  <si>
    <t>Захват спиральный н.р.92,9мм ОВ-124</t>
  </si>
  <si>
    <t>Захват цанговый н.р. 73,0 мм ОВ-124</t>
  </si>
  <si>
    <t>Захват цанговый н.р. 88,9 мм ОВ-124</t>
  </si>
  <si>
    <t>Звездочка 100Н80.733.04.01.03 ГМС</t>
  </si>
  <si>
    <t>Зип к щелевому перфиратору ПЩ6М-146(диск накатный ПЩ6М-146-23-1шт,Клин ПЩ146-11-1шт,Ось ПШ6М146-12-1</t>
  </si>
  <si>
    <t>Знак (плакат) «Заземление», S46 (пленка, диаметр 20 мм, блок 64 штуки, 195х195 мм)</t>
  </si>
  <si>
    <t>Знак (плакат) «Заземление», S46 (пленка, диаметр 25 мм, блок 49 штук, 195х195 мм)</t>
  </si>
  <si>
    <t>Знак (плакат) «Заземление», S46 (пленка, диаметр 40 мм, блок 16 штук, 195х195 мм)</t>
  </si>
  <si>
    <t>Знак 100*100*100мм Молния треугольник</t>
  </si>
  <si>
    <t>Знак 220В 15*50мм</t>
  </si>
  <si>
    <t>Знак D01 «Пункт (место) приема пищи» (пластик, 200х200 мм)                              ¶</t>
  </si>
  <si>
    <t>Знак D01 «Пункт (место) приема пищи» (пленка, 200х200 мм)</t>
  </si>
  <si>
    <t>Знак D02 «Питьевая вода» (пластик, 200х200 мм)</t>
  </si>
  <si>
    <t>Знак D02 «Питьевая вода» (пленка, 200х200 мм)</t>
  </si>
  <si>
    <t>Знак D03 «Место курения» (пластик, 200х200 мм)</t>
  </si>
  <si>
    <t>Знак D03 «Место курения» (пленка, 200х200 мм)</t>
  </si>
  <si>
    <t>Знак E01-01 «Выход здесь (левосторонний)» (фотолюминесцентная пленка ГОСТ Р 12.2.143–2009, 190х190 м</t>
  </si>
  <si>
    <t>Знак E01-02 «Выход здесь (правосторонний)» (фотолюминесцентная пленка ГОСТ Р 12.2.143–2009, 190х190</t>
  </si>
  <si>
    <t>Знак E02-01 «Направляющая стрелка» (фотолюминесцентная пленка ГОСТ Р 12.2.143–2009, 190х190 мм)</t>
  </si>
  <si>
    <t>Знак E02-02 «Направляющая стрелка под углом 45°» (фотолюминесцентная пленка ГОСТ Р 12.2.143–2009, 19</t>
  </si>
  <si>
    <t>Знак E03 «Направление к эвакуационному выходу направо» (фотолюминесцентная пленка ГОСТ Р 12.2.143–20</t>
  </si>
  <si>
    <t>Знак E04 «Направление к эвакуационному выходу налево» (фотолюминесцентная пленка ГОСТ Р 12.2.143–200</t>
  </si>
  <si>
    <t>Знак E05 «Направление к эвакуационному выходу направо вверх» (фотолюминесцентная пленка ГОСТ Р 12.2.</t>
  </si>
  <si>
    <t>Знак E07 «Направление к эвакуационному выходу направо вниз» (фотолюминесцентная пленка ГОСТ Р 12.2.1</t>
  </si>
  <si>
    <t>Знак E08 «Направление к эвакуационному выходу налево вниз» (фотолюминесцентная пленка ГОСТ Р 12.2.14</t>
  </si>
  <si>
    <t>Знак E12 «Направление к эвакуационному выходу (левосторонний)» (фотолюминесцентная пленка ГОСТ Р 12.</t>
  </si>
  <si>
    <t>Знак E13 «Направление к эвакуационному выходу по лестнице вниз (правосторонний)» (фотолюминесцентная</t>
  </si>
  <si>
    <t>Знак E18 «Открывать движением от себя» (фотолюминесцентная пленка ГОСТ Р 12.2.143–2009, 190х190 мм)</t>
  </si>
  <si>
    <t>Знак E19 «Открывать движением на себя» (фотолюминесцентная пленка ГОСТ Р 12.2.143–2009, 190х190 мм)</t>
  </si>
  <si>
    <t>Знак E21 «Пункт (место) сбора» (фотолюминесцентная пленка ГОСТ Р 12.2.143–2009, 190х190 мм)</t>
  </si>
  <si>
    <t>Знак E22 «Указатель выхода» (фотолюминесцентная пленка ГОСТ Р 12.2.143–2009, 300х150 мм)</t>
  </si>
  <si>
    <t>Знак E23 «Указатель аварийного выхода» (фотолюминесцентная пленка ГОСТ Р 12.2.143–2009, 300х150 мм)</t>
  </si>
  <si>
    <t>Знак E23 «Указатель запасного выхода» (фотолюминесцентная пленка ГОСТ Р 12.2.143–2009, 300х150 мм)</t>
  </si>
  <si>
    <t>Знак EC01 «Аптечка первой медицинской помощи» (фотолюминесцентная пленка ГОСТ Р 12.2.143–2009, 200х2</t>
  </si>
  <si>
    <t>Знак EC01 «Аптечка первой медицинской помощи» (фотолюминесцентный пластик ГОСТ Р 12.2.143–2009, 200х</t>
  </si>
  <si>
    <t>Знак EC02 «Средства выноса (эвакуации) пораженных» (пластик, 200х200 мм)</t>
  </si>
  <si>
    <t>Знак EC03 «Пункт приема гигиенических процедур (душевые)» (пластик, 200х200 мм)</t>
  </si>
  <si>
    <t>Знак EC03 «Пункт приема гигиенических процедур (душевые)» (пленка, 200х200 мм)</t>
  </si>
  <si>
    <t>Знак EC05 «Медицинский кабинет» (пленка, 200х200 мм)</t>
  </si>
  <si>
    <t>Знак F01-01 «Направляющая стрелка» (фотолюминесцентная пленка ГОСТ Р 12.2.143–2009, 190х190 мм)</t>
  </si>
  <si>
    <t>Знак F01-01 «Направляющая стрелка» (фотолюминесцентный пластик ГОСТ Р 12.2.143–2009, 200х200 мм)</t>
  </si>
  <si>
    <t>Знак F02 «Пожарный кран» (фотолюминесцентный пластик ГОСТ Р 12.2.143–2009, 190х190 мм)</t>
  </si>
  <si>
    <t>Знак F04 «Огнетушитель» (фотолюминесцентная пленка ГОСТ Р 12.2.143–2009, 190х190 мм)</t>
  </si>
  <si>
    <t>Знак F04 «Огнетушитель» (фотолюминесцентный пластик ГОСТ Р 12.2.143–2009, 190х190 мм)</t>
  </si>
  <si>
    <t>Знак F05 «Телефон для использования при пожаре» (фотолюминесцентная пленка ГОСТ Р 12.2.143–2009, 190</t>
  </si>
  <si>
    <t>Знак F05 «Телефон для использования при пожаре» (фотолюминесцентный пластик ГОСТ Р 12.2.143–2009, 19</t>
  </si>
  <si>
    <t>Знак F06 «Место размещения нескольких средств противопожарной защиты» (фотолюминесцентная пленка ГОС</t>
  </si>
  <si>
    <t>Знак F06 «Место размещения нескольких средств противопожарной защиты» (фотолюминесцентный пластик ГО</t>
  </si>
  <si>
    <t>Знак F07 «Пожарный водоисточник» (фотолюминесцентный пластик ГОСТ Р 12.2.143–2009, 190х190 мм)</t>
  </si>
  <si>
    <t>Знак F08 «Пожарный сухотрубный стояк» (фотолюминесцентный пластик ГОСТ Р 12.2.143–2009, 190х190 мм)</t>
  </si>
  <si>
    <t>Знак F09 «Пожарный гидрант» (фотолюминесцентный пластик ГОСТ Р 12.2.143–2009, 190х190 мм)</t>
  </si>
  <si>
    <t>Знак F10 «Кнопка включения установок (систем) пожарной автоматики» (фотолюминесцентная пленка ГОСТ Р</t>
  </si>
  <si>
    <t>Знак F10 «Кнопка включения установок (систем) пожарной автоматики» (фотолюминесцентный пластик ГОСТ</t>
  </si>
  <si>
    <t>Знак F11 «Звуковой оповещатель пожарной тревоги» (фотолюминесцентная пленка ГОСТ Р 12.2.143–2009, 19</t>
  </si>
  <si>
    <t>Знак F11 «Звуковой оповещатель пожарной тревоги» (фотолюминесцентный пластик ГОСТ Р 12.2.143–2009, 1</t>
  </si>
  <si>
    <t>Знак M01 «Работать в защитных очках» (пластик, 200х200 мм)</t>
  </si>
  <si>
    <t>Знак M01 «Работать в защитных очках» (пленка, 200х200 мм)</t>
  </si>
  <si>
    <t>Знак M02 «Работать в защитной каске (шлеме)» (пластик, 200х200 мм)</t>
  </si>
  <si>
    <t>Знак M03 «Работать в защитных наушниках» (пластик, 200х200 мм)</t>
  </si>
  <si>
    <t>Знак M04 «Работать в средствах индивидуальной защиты органов дыхания» (пленка, 200х200 мм)</t>
  </si>
  <si>
    <t>Знак M05 «Работать в защитной обуви» (пластик, 200х200 мм)</t>
  </si>
  <si>
    <t>Знак M05 «Работать в защитной обуви» (пленка, 200х200 мм)</t>
  </si>
  <si>
    <t>Знак M06 «Работать в защитных перчатках» (пластик, 200х200 мм)</t>
  </si>
  <si>
    <t>Знак M06 «Работать в защитных перчатках» (пленка, 200х200 мм)</t>
  </si>
  <si>
    <t>Знак M07 «Работать в защитной одежде» (пластик, 200х200 мм)</t>
  </si>
  <si>
    <t>Знак M07 «Работать в защитной одежде» (пленка, 200х200 мм)</t>
  </si>
  <si>
    <t>Знак M08 «Работать в защитном щитке» (пластик, 200х200 мм)</t>
  </si>
  <si>
    <t>Знак M08 «Работать в защитном щитке» (пленка, 200х200 мм)</t>
  </si>
  <si>
    <t>Знак M12 «Переходить по надземному переходу» (пластик, 200х200 мм)</t>
  </si>
  <si>
    <t>Знак M14 «Отключить перед работой» (пластик, 200х200 мм)</t>
  </si>
  <si>
    <t>Знак M14 «Отключить перед работой» (пленка, 200х200 мм)</t>
  </si>
  <si>
    <t>Знак P01 «Запрещается курить» (пленка, 200х200 мм)</t>
  </si>
  <si>
    <t>Знак P02 «Запрещается пользоваться открытым огнем и курить» (пластик, 200х200 мм)</t>
  </si>
  <si>
    <t>Знак P02 «Запрещается пользоваться открытым огнем и курить» (пленка, 200х200 мм)</t>
  </si>
  <si>
    <t>Знак P03 «Проход запрещен» (пластик, 200х200 мм)</t>
  </si>
  <si>
    <t>Знак P04 «Запрещается тушить водой» (пластик, 200х200 мм)</t>
  </si>
  <si>
    <t>Знак P04 «Запрещается тушить водой» (пленка, 200х200 мм)</t>
  </si>
  <si>
    <t>Знак P06 «Доступ посторонним запрещен» (пластик, 200х200 мм)</t>
  </si>
  <si>
    <t>Знак P06 «Доступ посторонним запрещен» (пленка, 200х200 мм)</t>
  </si>
  <si>
    <t>Знак P12 «Запрещается загромождать проходы и (или) складировать» (пластик, 200х200 мм)</t>
  </si>
  <si>
    <t>Знак W01 «Пожароопасно! Легковоспламеняющиеся вещества» (пластик, сторона 200 мм)</t>
  </si>
  <si>
    <t>Знак W01 «Пожароопасно! Легковоспламеняющиеся вещества» (пленка, сторона 200 мм)</t>
  </si>
  <si>
    <t>Знак W02 «Взрывоопасно» (пластик, сторона 200 мм)</t>
  </si>
  <si>
    <t>Знак W02 «Взрывоопасно» (пленка, сторона 200 мм)</t>
  </si>
  <si>
    <t>Знак W03 «Опасно! Ядовитые вещества» (пластик, сторона 200 мм)</t>
  </si>
  <si>
    <t>Знак W03 «Опасно! Ядовитые вещества» (пленка, сторона 200 мм)</t>
  </si>
  <si>
    <t>Знак W04 «Опасно! Едкие и коррозионные вещества» (пластик, сторона 200 мм)</t>
  </si>
  <si>
    <t>Знак W04 «Опасно! Едкие и коррозионные вещества» (пленка, сторона 200 мм)</t>
  </si>
  <si>
    <t>Знак W06 «Опасно! Возможно падение груза» (пленка, сторона 200 мм)</t>
  </si>
  <si>
    <t>Знак W08 «Внимание! Опасность поражения электрическим током» (пленка, сторона 150 мм)</t>
  </si>
  <si>
    <t>Знак W08 «Внимание! Опасность поражения электрическим током» (пленка, сторона 200 мм)</t>
  </si>
  <si>
    <t>Знак W09 «Внимание! Опасность (прочие опасности)» (пластик, сторона 200 мм)</t>
  </si>
  <si>
    <t>Знак W09 «Внимание! Опасность (прочие опасности)» (пленка, сторона 200 мм)</t>
  </si>
  <si>
    <t>Знак W15 «Осторожно! Возможность падения с высоты» (пленка, сторона 200 мм)</t>
  </si>
  <si>
    <t>Знак W19 «Газовый баллон» (пластик, сторона 200 мм)</t>
  </si>
  <si>
    <t>Знак W19 «Газовый баллон» (пленка, сторона 200 мм)</t>
  </si>
  <si>
    <t>Золушка Полироль для мебели 250мл</t>
  </si>
  <si>
    <t>Зубило 300мм</t>
  </si>
  <si>
    <t>Игла для прошивки цыганская</t>
  </si>
  <si>
    <t>Игла для прошивки цыганская (к-т 25шт)</t>
  </si>
  <si>
    <t>Измерительная рулетка 10-25мм с магн. захватом</t>
  </si>
  <si>
    <t>Изолента ПВХ 15мм х20м черная</t>
  </si>
  <si>
    <t>Изолента ПВХ 19 мм синяя 20м</t>
  </si>
  <si>
    <t>Изолента ПВХ 19 мм черная 20м</t>
  </si>
  <si>
    <t>Изолента ПВХ 19 мм черная 20м GT-0.3</t>
  </si>
  <si>
    <t>Изолента ПВХ 19 мм черная 20м GT-0.9</t>
  </si>
  <si>
    <t>Изолента ПВХ 19 мм черная 20м рул NIT-F19-20</t>
  </si>
  <si>
    <t>Изолятор ШФ 20Г</t>
  </si>
  <si>
    <t>Изоляционная лента, высшего класса 19мм*20м*0,18мм</t>
  </si>
  <si>
    <t>Инвертор Сварочный САИ 250 РЕСАНТА (ММА,10-250А,220В,70%,9,5кВт 2,0-6,0 мм 7,28кг)65/6</t>
  </si>
  <si>
    <t>Ингибитор АСПО Пральт-11 марка В-3(190)</t>
  </si>
  <si>
    <t>Ингибитор коррозии СНПХ 6201Б(200)</t>
  </si>
  <si>
    <t>Ингибитор коррозии СНПХ 6418Б (0,200)</t>
  </si>
  <si>
    <t>Ингибитор парафиноотложений СНПХ-7912М (190)</t>
  </si>
  <si>
    <t>Индикатор алкоголя Dingo (ДИНГО) I-BLOW 10</t>
  </si>
  <si>
    <t>Источник бесперебойного питания Eaton Ellipse ECO 1200 USB  IEC</t>
  </si>
  <si>
    <t>Источник питания на DIN рейку 24В3.2 А 76ВтMEFNWELL I класс защиты 32*125*102мм</t>
  </si>
  <si>
    <t>Кабель  FTP 4*2*0.53</t>
  </si>
  <si>
    <t>Кабель  ВВГнг-LS-4*10 ГОСТ</t>
  </si>
  <si>
    <t>Кабель Best ВЧ 10метров SMA</t>
  </si>
  <si>
    <t>Кабель RG58 A/U 50 Oм 100м черный 01-2003 REXANT</t>
  </si>
  <si>
    <t>Кабель ВБбШвнг 4*1,5 медный бронир.</t>
  </si>
  <si>
    <t>Кабель ВББШвнг LS 4*10 медн.брон.</t>
  </si>
  <si>
    <t>Кабель ВБбШвнгLS 4*4медный бронир.</t>
  </si>
  <si>
    <t>Кабель ВВГнг LS 4*4 медн.</t>
  </si>
  <si>
    <t>Кабель витая пара экранир F/UTPкат5е4пары (24АWG)1жильн/экр/ фольга РЕ-40+60С FUTP4-C5E-S24-OUT-PE-B</t>
  </si>
  <si>
    <t>Кабель КВБбШвнг- А 4*1</t>
  </si>
  <si>
    <t>Кабель КВВГ 10-1,5</t>
  </si>
  <si>
    <t>Кабель КВВГнг (А) 4*1</t>
  </si>
  <si>
    <t>Кабель КВВГнг 5*1</t>
  </si>
  <si>
    <t>Кабель КВВГнг-LS 10*1 медн.контр.</t>
  </si>
  <si>
    <t>Кабель КВВГнг-LS 4*1</t>
  </si>
  <si>
    <t>Кабель КВВГнг-LS 4*1,5</t>
  </si>
  <si>
    <t>Кабель КВВГнг(А) 7*1</t>
  </si>
  <si>
    <t>Кабель КВВГЭнг LS 4*1,5</t>
  </si>
  <si>
    <t>Кабель КГ 4*16 Гост (КГ/тn)</t>
  </si>
  <si>
    <t>Кабель КГ 4*4</t>
  </si>
  <si>
    <t>Кабель КГ 4х4</t>
  </si>
  <si>
    <t>Кабель КГ хл 4*10</t>
  </si>
  <si>
    <t>Кабель КГ1х25</t>
  </si>
  <si>
    <t>Кабель КГхл 1х25</t>
  </si>
  <si>
    <t>Кабель КГхл 4*4-380</t>
  </si>
  <si>
    <t>Кабель КПСВВнг A-LS 2*2*1.5</t>
  </si>
  <si>
    <t>Кабель КПсПпБП 120*3*25</t>
  </si>
  <si>
    <t>Кабель КПСЭнг 1*2*1</t>
  </si>
  <si>
    <t>Кабель КПСЭнг-1*2*05 FRLS</t>
  </si>
  <si>
    <t>Кабель КПСЭнг(А) FRLS 1*2*0,5</t>
  </si>
  <si>
    <t>Кабель силовой ВБШВнг-А 4*70</t>
  </si>
  <si>
    <t>Кабель симметричный для промышленного интерфейса RS-485 СегментКИ-485ПсЭВ 1*2*0,78</t>
  </si>
  <si>
    <t>Кабельный ввод АФЭН 21-65Э-400М</t>
  </si>
  <si>
    <t>Кабельный ввод АФЭН КВ1-21.04 НКТ 60</t>
  </si>
  <si>
    <t>Календарь квартальный 3 бл. на 3 гр. с бегунком, 2022 г</t>
  </si>
  <si>
    <t>Календарь табель 2022</t>
  </si>
  <si>
    <t>Календарь-домик настольный на гребне 2022</t>
  </si>
  <si>
    <t>Калибр -кольцо РНК-73 раб.+калибр-пробка РНК 73 раб.</t>
  </si>
  <si>
    <t>Калькулятор 12 разр.настол.</t>
  </si>
  <si>
    <t>Калькулятор 12р  Skainer Electronic</t>
  </si>
  <si>
    <t>Калькулятор Citizen 12р SDВ1</t>
  </si>
  <si>
    <t>Калькулятор настольный STAFF STF-8 (200x150 мм), 14 разрядов</t>
  </si>
  <si>
    <t>Камера грязевая КГУ-2 с уплотнениями d 60.2шт,D73мм-2шт,D89 мм 2шт</t>
  </si>
  <si>
    <t>Канат 4 мм стал.для растяжки оцинк.</t>
  </si>
  <si>
    <t>Канат 5 мм стал.для растяжки оцинк.</t>
  </si>
  <si>
    <t>Карандаш ч/гр юнландия НВ</t>
  </si>
  <si>
    <t>Карандаш чернографитный BRAUBERG, 1 шт., НВ,трехгранный</t>
  </si>
  <si>
    <t>Каретка ПСМ40.11.0.000 (УР.02.03.000)</t>
  </si>
  <si>
    <t>Картофелемялка большая  ручка 350мм</t>
  </si>
  <si>
    <t>Картридж Frap 40 мм керамич.</t>
  </si>
  <si>
    <t>Каска защитная СОМЗ-55 "Фаворит" белая</t>
  </si>
  <si>
    <t>Каска защитная СОМЗ-55 "Фаворит" оранжевая</t>
  </si>
  <si>
    <t>Каска защитная СОМЗ-55 оранжевая б/у р.56 22мес.</t>
  </si>
  <si>
    <t>Каска защитная СОМЗ-55 оранжевая б/у р.57 23мес.</t>
  </si>
  <si>
    <t>Каска защитная СОМЗ-55 оранжевая б/у р.62 20мес.</t>
  </si>
  <si>
    <t>Каска Титан Рапид с логотипом с храповиком синяя</t>
  </si>
  <si>
    <t>Кастрюля 3,5л алюминиевая</t>
  </si>
  <si>
    <t>Кастрюля 4,5л алюминевая</t>
  </si>
  <si>
    <t>Кастрюля 6л алюминиевая</t>
  </si>
  <si>
    <t>Кепка СПЕЦ цв син тк Томбой</t>
  </si>
  <si>
    <t>Кислота соляная ингибированная(А)</t>
  </si>
  <si>
    <t>Кисть круглая "Стандарт 14/50мм</t>
  </si>
  <si>
    <t>Кисть круглая 18 60 мм с дер.ручкой</t>
  </si>
  <si>
    <t>Кисть плоская 1,5/38мм</t>
  </si>
  <si>
    <t>Кисть плоская 100мм FB-100</t>
  </si>
  <si>
    <t>Кисть плоская 100мм натур.щетина дерев.ручка</t>
  </si>
  <si>
    <t>Кисть плоская 125мм натур щетина,дер рукоятка</t>
  </si>
  <si>
    <t>Кисть плоская 20мм дер ручка</t>
  </si>
  <si>
    <t>Кисть плоская 3 76мм</t>
  </si>
  <si>
    <t>Кисть плоская 38мм FB-38</t>
  </si>
  <si>
    <t>Кисть плоская 50мм</t>
  </si>
  <si>
    <t>Кисть плоская 50мм FB-50</t>
  </si>
  <si>
    <t>Кисть плоская 75мм дер ручка</t>
  </si>
  <si>
    <t>Кисть флейцевая 25*6 натур щетина пластиковая ручка</t>
  </si>
  <si>
    <t>Клапан 15с54бк Ду15 РУ160</t>
  </si>
  <si>
    <t>Клапан АЯЮЖ.КШ.05.200</t>
  </si>
  <si>
    <t>Клапан всасывающий КВ-89</t>
  </si>
  <si>
    <t>Клапан КДС-1500/150 УХЛ1</t>
  </si>
  <si>
    <t>Клапан КО2-65/40*35 с комплектацией</t>
  </si>
  <si>
    <t>Клапан обратный 16ч6п-100</t>
  </si>
  <si>
    <t>Клапан обратный 19лс38нж Ду100 Ру16 ХЛ1фланец исп.Е с КОФ и крепежом</t>
  </si>
  <si>
    <t>Клапан обратный 19лс76нж Ду100 Ру16 ХЛ1 фланц.исп.В L=350 c КОФ</t>
  </si>
  <si>
    <t>Клапан обратный 19лс76нж Ду80 Ру16 ХЛ1 фланц.исп.В L=310 c КОФ</t>
  </si>
  <si>
    <t>Клапан обратный 19с53нж Ду50 Ру40 исп2 в к-те о отв. фланцами ст20</t>
  </si>
  <si>
    <t>Клапан обратный 19с53нж Ду80 Ру40 с КОФ ст 20</t>
  </si>
  <si>
    <t>Клапан обратный 19с76нж Ду200 Ру16  исп.1 с КОФ</t>
  </si>
  <si>
    <t>Клапан обратный 19с76нж Ду50 Ру16 ХЛ1 исп.В L=230 c КОФ</t>
  </si>
  <si>
    <t>Клапан обратный 19с76нж Ду80 РУ16 исп.1 с комплектом фланцев ст.20,креп.,прокл</t>
  </si>
  <si>
    <t>Клапан обратный 19с76нж Ду80 РУ16 исп.В L=310</t>
  </si>
  <si>
    <t>Клапан обратный поворотный 19лс76нж Ду50 Ру16кгс/см2 сталь 20ГЛ с КОФ ст.09Г2С.</t>
  </si>
  <si>
    <t>Клапан обратный чуг 16ч6п подъемный ДУ100 РУ16</t>
  </si>
  <si>
    <t>Клапан обратный шариковый пружинный АКОШП 73-230</t>
  </si>
  <si>
    <t>Клапан предохр. СППК4Р 50-16лс17лс17нж-20ГЛ-У1-ГА3 Класс герм.В в к-те с отв.фланц.вх,выход ИспВ/В</t>
  </si>
  <si>
    <t>Клапан предохр. СППК4Р 80-16У117сбнж сталь 20Л Ду 80/100мм РУ 16/6кгс/см2 пружина 33 Рн 6,0 кгс/см2</t>
  </si>
  <si>
    <t>Клапан предохранительный VMP20 XG-120</t>
  </si>
  <si>
    <t>Клапан спускной КС73 АКС 210.00.00.000 сб</t>
  </si>
  <si>
    <t>Клапан ТН08.000</t>
  </si>
  <si>
    <t>Клапан ТН08.250</t>
  </si>
  <si>
    <t>Клапан ТН10.000</t>
  </si>
  <si>
    <t>Клеенка 1,37*25м</t>
  </si>
  <si>
    <t>Клей карандаш 15 гр</t>
  </si>
  <si>
    <t>Клей карандаш усиленный STAFF Prof 15г</t>
  </si>
  <si>
    <t>Клей ПВА 45г</t>
  </si>
  <si>
    <t>Клей-карандаш STAFF,15 г</t>
  </si>
  <si>
    <t>Клейкая двухсторонняя лента 25мм*8м</t>
  </si>
  <si>
    <t>Клейкая двухсторонняя лента 25мм*8м,на вспененной основе 1мм</t>
  </si>
  <si>
    <t>Клейкая двухсторонняя лента 38мм*10м</t>
  </si>
  <si>
    <t>Клейкая лента упаковочная 48мм х 30м, прозрачная</t>
  </si>
  <si>
    <t>Клейкие ленты 12 ммх33 м, канцелярские BRAUBERG, комплект 12 шт.</t>
  </si>
  <si>
    <t>Клейкие ленты 19 ммх33 м, канцелярские BRAUBERG, комплект 12 шт.</t>
  </si>
  <si>
    <t>Клемма 5 проводная 0,5-4,0 кв.мм с рычажком плоская СК 221-415</t>
  </si>
  <si>
    <t>Клещи Мастер переставные хромиров.покрытие быстрый захват 2-хкомпон.270мм</t>
  </si>
  <si>
    <t>Ключ гаечный накидной 2-хсторонний КГН 22*24</t>
  </si>
  <si>
    <t>Ключ гаечный накидной 2-хсторонний КГН 32*36</t>
  </si>
  <si>
    <t>Ключ гаечный рожковый 36*41мм</t>
  </si>
  <si>
    <t>Ключ гаечный рожковый 41*46мм двухсторонний</t>
  </si>
  <si>
    <t>Ключ гаечный с открытым зевом 2-хсторонний КГД 17*19 омед.</t>
  </si>
  <si>
    <t>Ключ КОТ 48-89</t>
  </si>
  <si>
    <t>Ключ КОТ 48*89</t>
  </si>
  <si>
    <t>Ключ КОТ 89*132</t>
  </si>
  <si>
    <t>Ключ накидной 41 одност ударный кольцевой</t>
  </si>
  <si>
    <t>Ключ накидной 46 одност. ударный кольцевой цинк</t>
  </si>
  <si>
    <t>Ключ рожковый  27*30мм</t>
  </si>
  <si>
    <t>Ключ трубно-рычажный КТР-0</t>
  </si>
  <si>
    <t>Ключ трубно-рычажный КТР-2</t>
  </si>
  <si>
    <t>Ключ трубно-рычажный КТР-3</t>
  </si>
  <si>
    <t>Книга учета 64 л, клетка,обложка из мелованного картона, блок офсет,А4 (200х290мм)</t>
  </si>
  <si>
    <t>Книга учета 96л клетка, твердая,крафт</t>
  </si>
  <si>
    <t>Кнопки-гвоздики силовые 50 шт цветные карт/уп</t>
  </si>
  <si>
    <t>Коленвал левый СПГ50.104.000</t>
  </si>
  <si>
    <t>Коленвал левый СПГ50.105.000</t>
  </si>
  <si>
    <t>Коленвал правый СПГ50.105.000</t>
  </si>
  <si>
    <t>Колено шарнирное 50х40 ЗЛМ 008.32.00.000-01</t>
  </si>
  <si>
    <t>Колесо рабочее ЦНС 38-44 220.01.000.114-01</t>
  </si>
  <si>
    <t>Колодка каучук 2-ая с/з с крышкой черная IP44 2Р+РЕ 1*16А 220-240В</t>
  </si>
  <si>
    <t>Колодка каучук 2-ая с/з с крышкой черная IP44 BS 177</t>
  </si>
  <si>
    <t>Колодка клеммная 40мм 100А</t>
  </si>
  <si>
    <t>Колодка ПШГН.08.160 левая</t>
  </si>
  <si>
    <t>Колодка ПШГН.08.170 правая</t>
  </si>
  <si>
    <t>Колпак МЕДИКАЛ цв. белый бязь</t>
  </si>
  <si>
    <t>Колпачек КП-22 черный</t>
  </si>
  <si>
    <t>Колпачки защитные НКТ-60 гладкая муфта ниппель</t>
  </si>
  <si>
    <t>Колпачки защитные НКТ-73 гладкая муфта ниппель 19</t>
  </si>
  <si>
    <t>Колпачки защитные НШ-19 ниппель</t>
  </si>
  <si>
    <t>Колпачки защитные НШ-22 ниппель</t>
  </si>
  <si>
    <t>Колпачки защитные НШ-25 ниппель</t>
  </si>
  <si>
    <t>Кольцо 036-040-25-2-3</t>
  </si>
  <si>
    <t>Кольцо 037-041-25-2-4 ГОСТ 9833-73</t>
  </si>
  <si>
    <t>Кольцо 056-062-36</t>
  </si>
  <si>
    <t>Кольцо 057-063-36-2-3</t>
  </si>
  <si>
    <t>Кольцо 064-068-25</t>
  </si>
  <si>
    <t>Кольцо 080-086-36</t>
  </si>
  <si>
    <t>Кольцо 095-095-25</t>
  </si>
  <si>
    <t>Кольцо 104-110-36-2-3</t>
  </si>
  <si>
    <t>Кольцо 105-110-30</t>
  </si>
  <si>
    <t>Кольцо 118-125-46</t>
  </si>
  <si>
    <t>Кольцо гидравлической пяты МС-30-0131А</t>
  </si>
  <si>
    <t>Кольцо ГК.800.030</t>
  </si>
  <si>
    <t>Кольцо ДХМ 10020.00.011</t>
  </si>
  <si>
    <t>Кольцо ДХМ 10020.00.109</t>
  </si>
  <si>
    <t>Кольцо ДХМ 10020.00.109-01</t>
  </si>
  <si>
    <t>Кольцо железобетонное КЦ 10-9 (д.1м)</t>
  </si>
  <si>
    <t>Кольцо защитное ГК.800.029</t>
  </si>
  <si>
    <t>Кольцо колодца КЦ 15-9 (1680-1680*890)</t>
  </si>
  <si>
    <t>Кольцо колодца КЦ 15-9 (1682-1680*890)</t>
  </si>
  <si>
    <t>Кольцо КС 10-9</t>
  </si>
  <si>
    <t>Кольцо КС 15-9</t>
  </si>
  <si>
    <t>Кольцо ОНК 89/325 в к-те ТУ1469-001-01297858-98</t>
  </si>
  <si>
    <t>Кольцо резиновое 240-250-58</t>
  </si>
  <si>
    <t>Кольцо резиновое 350-360-58</t>
  </si>
  <si>
    <t>Кольцо стеновое колодца КС 15.9б</t>
  </si>
  <si>
    <t>Кольцо стеновое колодца КС 7.3</t>
  </si>
  <si>
    <t>Кольцо стеновое КС 20-6</t>
  </si>
  <si>
    <t>Кольцо стеновое КС 7-3</t>
  </si>
  <si>
    <t>Кольцо стеновое КС 7-9</t>
  </si>
  <si>
    <t>Кольцо стеновое КЦ 10-9</t>
  </si>
  <si>
    <t>Комбинезон КАСПЕР</t>
  </si>
  <si>
    <t>Комплект ЗИП к ГМЩП-146(ось рычага146.00.008,сопло насадка 146.01.000,поршень 146.00.024)</t>
  </si>
  <si>
    <t>Комплект ЗИП к ключам КОТ (пл.006,пл.008)</t>
  </si>
  <si>
    <t>Комплект ЗИП к ТОЗ-114</t>
  </si>
  <si>
    <t>Комплект манжететы (ТИАЛ-М89 45*1,2),(ТИАЛ-ЗП455*50),(ТИАЛ-П(А+Б)89,450)</t>
  </si>
  <si>
    <t>Комплект манжеты (ТИАЛ-М 89.450х1,2),(ТИАЛ-ЗП 455х50),(ТИАЛ-П(А+Б) 89.450)</t>
  </si>
  <si>
    <t>Комплект постельного белья 1,5 бязь</t>
  </si>
  <si>
    <t>Комплект постельного белья 1,5 Фантазия</t>
  </si>
  <si>
    <t>Комплект постельного белья КПБ 1,5 поплин</t>
  </si>
  <si>
    <t>Комплект ремонтный МК-460 для многофункционального устройства Kyocera</t>
  </si>
  <si>
    <t>Комплект роликов для трубореза НХ12</t>
  </si>
  <si>
    <t>Комплект роликов для трубореза НХ4</t>
  </si>
  <si>
    <t>Комплект роликов для трубореза НХ6-4шт</t>
  </si>
  <si>
    <t>Комплект штуцеров Ш25К.000 (8шт.)</t>
  </si>
  <si>
    <t>Конвектор электрический LORIOT Stark LHP-M 2000</t>
  </si>
  <si>
    <t>Контактор 25А 230В замыкающий</t>
  </si>
  <si>
    <t>Контактор 80 А 380В АС3 1НО+1НЗ КМ-103</t>
  </si>
  <si>
    <t>Контактор 80 А АС3 1НО+1НЗ КМ-103</t>
  </si>
  <si>
    <t>Контактор 9А 220В размыкающий (контакт закрытый) КМИ 10911 9А</t>
  </si>
  <si>
    <t>Контактор 9А 220В размыкающий (контакт закрытый) КМЭ 0901 9А 220В</t>
  </si>
  <si>
    <t>Контактор 9А 230В размыкающий (контакт закрытый) КМИ 10910 9А</t>
  </si>
  <si>
    <t>Контактор КМИ 34012 40А 230В/АСЗ 1НО,1НЗ ИЭК</t>
  </si>
  <si>
    <t>Контактор КМИ 34012 40А 400В/АСЗ 1НО,1НЗ ИЭК</t>
  </si>
  <si>
    <t>Контактор КМИ 46512 65А 400В/АСЗ 1НО,1НЗ ИЭК</t>
  </si>
  <si>
    <t>Контактор КМИ 49512 95А 400В/АСЗ 1НО;1НЗ ИЭК</t>
  </si>
  <si>
    <t>Контактор КТИ-5150 150А 230В/АС3 ИЭК</t>
  </si>
  <si>
    <t>Контактор КТИ-5185 185А 230В/АС3 ИЭК</t>
  </si>
  <si>
    <t>Контактор ПМЛ-2100-25А-220AC-УХЛ4-Б-КЭАЗ</t>
  </si>
  <si>
    <t>Конфорка 1500W d=145mm</t>
  </si>
  <si>
    <t>Конфорка 1500W d=180mm</t>
  </si>
  <si>
    <t>Концентрат минеральный -галит,сорт первый</t>
  </si>
  <si>
    <t>Концентрат минеральный -галит,тип D сорт первый затаренный в МКР по 1т</t>
  </si>
  <si>
    <t>Корд триммерный на катушке  3,0 мм</t>
  </si>
  <si>
    <t>Корзина для бумаги</t>
  </si>
  <si>
    <t>Короб архивный с 4 завязками 70мм</t>
  </si>
  <si>
    <t>Короб архивный с завязками 35мм до 300л</t>
  </si>
  <si>
    <t>Коробка дверная Симпп</t>
  </si>
  <si>
    <t>Коробка клеммная КСРВ-П261812(20UT2.5)-5КНВ1 МНК(А) -1ЕТ/М2(В)-1КНВ2МНК</t>
  </si>
  <si>
    <t>Коробка протяжная КП-1УЗ</t>
  </si>
  <si>
    <t>Коробка распред. открыт. установки 80*80*40</t>
  </si>
  <si>
    <t>Коронка SDS max 125*550 цельная центр Сверло 7113</t>
  </si>
  <si>
    <t>Корпус ГК.044.000</t>
  </si>
  <si>
    <t>Корпус ДХМ 10020.00.003-01</t>
  </si>
  <si>
    <t>Корпус зубчатый ГК.15.001.301</t>
  </si>
  <si>
    <t>Корпус направляющего аппарата ЦНС 38-110-1-01.028Н</t>
  </si>
  <si>
    <t>Корпус направляющего аппарата ЦНС 38-110-1-01.028Н-01</t>
  </si>
  <si>
    <t>Корпус подшипника ДХМ 10023.00.012</t>
  </si>
  <si>
    <t>Корректир жидкость 15мл</t>
  </si>
  <si>
    <t>Корректирующая жидкость 20мл</t>
  </si>
  <si>
    <t>Корректирующая жидкость STAFF Everyday, быстросохнущая, 15 мл, с кисточкой</t>
  </si>
  <si>
    <t>Костюм  Т02-01 ОПЗа  цв.т-син-бордо. антистат</t>
  </si>
  <si>
    <t>Костюм  Т02-01-ОПЗа-М цв. т-син-борд.70/30 антистат 96-100/170-176</t>
  </si>
  <si>
    <t>Костюм  Т02-01-ОПЗа-М цв. т-син-борд.70/30 антистат 96-100/182-188</t>
  </si>
  <si>
    <t>Костюм  Т02-01-ОПЗа-М цв. т-син-борд.70/30 антистат б/у 96-100/158-164 22мес.</t>
  </si>
  <si>
    <t>Костюм  Т02-01НЕФ.А-М  цв.т-син-бордо. тк смесовая</t>
  </si>
  <si>
    <t>Костюм  Т02-01НЕФ.А-М  цв.т-син-бордо. тк смесовая б/у 104-108/170-176 23мес.</t>
  </si>
  <si>
    <t>Костюм  Т02-01НЕФ.А-М  цв.т-син-бордо. тк смесовая б/у 104-108/170-176 24мес.</t>
  </si>
  <si>
    <t>Костюм  Т02-01НЕФ.А-М  цв.т-син-бордо. тк смесовая б/у 96-100/170-176 22мес.</t>
  </si>
  <si>
    <t>Костюм Бастион  тк.Парусина/спилок утепленный</t>
  </si>
  <si>
    <t>Костюм Бастион ПЛЮС ут. тк.Парусина/спилок 104-108/170-176</t>
  </si>
  <si>
    <t>Костюм Бастион ПЛЮС ут. тк.Парусина/спилок 112-116/182-188</t>
  </si>
  <si>
    <t>Костюм д/защиты от искр. брызг.расплав металла Брезент/спилок</t>
  </si>
  <si>
    <t>Костюм д/защиты от искр.и брызг.расплава мет Брезент/спилок</t>
  </si>
  <si>
    <t>Костюм КЕМИ СТАЙЛ</t>
  </si>
  <si>
    <t>Костюм Кеми Стайл 104-108/182-188</t>
  </si>
  <si>
    <t>Костюм Кеми Стайл цв.т-синий вас</t>
  </si>
  <si>
    <t>Костюм комбинированный КС18 тк Парусина/спилок</t>
  </si>
  <si>
    <t>Костюм летний для защиты от нефти и нефтепродуктов</t>
  </si>
  <si>
    <t>Костюм летний от ОПЗ</t>
  </si>
  <si>
    <t>Костюм летний Т02-01Неф.А-М тк-син-борд. б/у 112-116/182-188 20мес.</t>
  </si>
  <si>
    <t>Костюм летний Т02-01ОПЗа цв т-син-борд.</t>
  </si>
  <si>
    <t>Костюм летний Т02-01ОПЗа цв т-син-борд. р. 112-116/200</t>
  </si>
  <si>
    <t>Костюм летний Т02-01ОПЗа цв т-син-борд. р. 120-124/170-176</t>
  </si>
  <si>
    <t>Костюм муж летн. для защиты от термических рисков электрической дуги р 112-116/182-188</t>
  </si>
  <si>
    <t>Костюм муж летн. для защиты от термических рисков электрической дуги р 46-48/170-176</t>
  </si>
  <si>
    <t>Костюм муж летн. для ИТР (корпоротивный стиль)</t>
  </si>
  <si>
    <t>Костюм муж летн. для ИТР (корпоротивный стиль)  96-100/182-188</t>
  </si>
  <si>
    <t>Костюм муж ут.ИТР</t>
  </si>
  <si>
    <t>Костюм муж утепл. для ИТР (корпоротивный стиль)</t>
  </si>
  <si>
    <t>Костюм мужской Электра Л-4</t>
  </si>
  <si>
    <t>Костюм сварщика комбинированный со спилком б/у 104-108/170-176 23мес.</t>
  </si>
  <si>
    <t>Костюм утепл от Нефти и нефтепр.</t>
  </si>
  <si>
    <t>Костюм утепленный для защиты от нефти и нефтепрод.р 112-116/200</t>
  </si>
  <si>
    <t>Костюм утепленный для защиты от нефти и нефтепрод.р 96-100/170-176</t>
  </si>
  <si>
    <t>Костюм утепленный от ОПЗ</t>
  </si>
  <si>
    <t>Костюм утепленный от ОПЗ из антистатической ткани р 112-116/200</t>
  </si>
  <si>
    <t>Костюм утепленный от ОПЗ из антистатической ткани р 96-100/170-176</t>
  </si>
  <si>
    <t>Костюм Форест</t>
  </si>
  <si>
    <t>Костюм Форест XXXL 120-124/182-188</t>
  </si>
  <si>
    <t>Костюм Цезарь муж.для защиты от искр.Брызг расплавл.металла 2 кл. пониж темп(куртка+брюки)</t>
  </si>
  <si>
    <t>Костюм ЭКСПЕДИЦИЯ н/р цв.хаки-оранж тк. Палатка</t>
  </si>
  <si>
    <t>Костюм ЭКСПЕДИЦИЯ н/р цв.хаки-оранж тк. Палатка  96-100/182-188</t>
  </si>
  <si>
    <t>Костюм Электра 3-10 БиО СО (куртка+п/к) утеплнный</t>
  </si>
  <si>
    <t>Костюм Электра 3Н-24 СО(куртка+п/к) утепленный цв.т-синий Номекс 46-48/170-176</t>
  </si>
  <si>
    <t>Костюм Электра Л-4 БиО СО (куртка+бр)</t>
  </si>
  <si>
    <t>Косынка 146.00.014(015)</t>
  </si>
  <si>
    <t>Краги пятипалые спилковые ArmProtect УТЕПЛ.</t>
  </si>
  <si>
    <t>Краги спилковые пятипалые "G340"</t>
  </si>
  <si>
    <t>Краги утепл. Восточные тигры</t>
  </si>
  <si>
    <t>Кран 11Б27п Ду20 Ру16 рычаг м-м САЗ</t>
  </si>
  <si>
    <t>Кран 11Б27п1 Ду15 Ру16 рычаг м/м САЗ</t>
  </si>
  <si>
    <t>Кран 11Б27п1 Ду50 Ру16</t>
  </si>
  <si>
    <t>Кран LD КШ,Ц,Ф 050,040 Ду50 Ру40 ст20 с КОФ</t>
  </si>
  <si>
    <t>Кран LD КШ,Ц,Ф 050.040.02 Ду50 Ру40 ст20 высота штока h=200мм</t>
  </si>
  <si>
    <t>Кран LD КШ,Ц,Ф 100./080 016 Н/П03 Ду 100 Ру 16 ст09Г2С с КОФ и крепежом</t>
  </si>
  <si>
    <t>Кран LD КШ,Ц,Ф 100.016.02 Ду100 РУ 16 ст20 L=230мм с КОФ</t>
  </si>
  <si>
    <t>Кран LD КШЦМ 050.040.02 Ду50 Ру40 ст20 полнопроходной</t>
  </si>
  <si>
    <t>Кран LD КШЦФ 032.040.02 Ду32 Ру40 ст20 с КОФ 32-16-11-1</t>
  </si>
  <si>
    <t>Кран букса 52-5 для смесителя</t>
  </si>
  <si>
    <t>Кран РР-R белый шар. ДН20*1/2угл.д.рад. VALTEX</t>
  </si>
  <si>
    <t>Кран шаровой  ЗАРД 100.040.21-00З Ду 100 Ру 40 с КОФ</t>
  </si>
  <si>
    <t>Кран шаровой 11с01пф Ду 100 Ру 16 с КОФ</t>
  </si>
  <si>
    <t>Кран шаровой 11с01пф Ду 50 Ру 16 ст 20, с КОФ</t>
  </si>
  <si>
    <t>Кран шаровый 11Б27п1 Ду15 Ру16 латунь</t>
  </si>
  <si>
    <t>Кран шаровый 11Б27п1 Ду20 Ру16 латунь</t>
  </si>
  <si>
    <t>Кран шаровый 11Б27п1-15 М</t>
  </si>
  <si>
    <t>Кран шаровый 11Б27п1-20 М</t>
  </si>
  <si>
    <t>Кран шаровый КШ 25.16.3110</t>
  </si>
  <si>
    <t>Кран шаровый КШ 50*21</t>
  </si>
  <si>
    <t>Кран шаровый латунь 11Б27п1 ДУ15 РУ40 бабочка никелир.</t>
  </si>
  <si>
    <t>Кран шаровый полнопроходной вр/вр DN100ст. AISI 304</t>
  </si>
  <si>
    <t>Краска ВД АК 2180 интерьерная супербелая 25кг</t>
  </si>
  <si>
    <t>Краска штемпельная 50мл синяя на водно-спиртовой основе</t>
  </si>
  <si>
    <t>Краска штемпельная STAFF Manager, синяя,50 мл, на водно-спиртовой основе</t>
  </si>
  <si>
    <t>Краскопульт  пневматический.верх.бачок 600мл</t>
  </si>
  <si>
    <t>Краскопульт  пневматический.КРП -1,5/0,6 ВБ</t>
  </si>
  <si>
    <t>Краскопульт электрический Мастер 500Вт 0,8л Краскоперенос 0-800мл/мин</t>
  </si>
  <si>
    <t>Краскораспылитель QUATTRO ELEMENTI 770-834</t>
  </si>
  <si>
    <t>Крем для защиты от мороза,ветра и неблагопр.погодный условий  100мл</t>
  </si>
  <si>
    <t>Крем защитный гидрофильный 100 мл</t>
  </si>
  <si>
    <t>Крем защитный гидрофобный 100 мл</t>
  </si>
  <si>
    <t>Крем защитный от излучения 100 мл</t>
  </si>
  <si>
    <t>Крем регенерирующий 100мл</t>
  </si>
  <si>
    <t>Кресло офисное Chairman черный 696</t>
  </si>
  <si>
    <t>Кресло руководителя Бюрократ КВ-9/BLACK</t>
  </si>
  <si>
    <t>Кронштейн HOLDER LCDS 5010</t>
  </si>
  <si>
    <t>Кронштейн У-5 (3.407.1-143.8) (покрытие Лак БТ)</t>
  </si>
  <si>
    <t>Круг 25 ст.20</t>
  </si>
  <si>
    <t>Круг 30 ст20</t>
  </si>
  <si>
    <t>Круг 36 ст20</t>
  </si>
  <si>
    <t>Круг зачистной 125*6*22</t>
  </si>
  <si>
    <t>Круг зачистной 230*6*22</t>
  </si>
  <si>
    <t>Круг отрезной 180*1,8*22 по металлу</t>
  </si>
  <si>
    <t>Круг отрезной 230*1,6*22 по металлу</t>
  </si>
  <si>
    <t>Круг отрезной 230*1,8*22 по металлу</t>
  </si>
  <si>
    <t>Круг отрезной абразивный по мет.125*1,2*22мм</t>
  </si>
  <si>
    <t>Круг отрезной по металлу 125*1,2*22</t>
  </si>
  <si>
    <t>Круг отрезной по металлу 230*2,5*22</t>
  </si>
  <si>
    <t>Круг шл. ПП 25А 300*40*76 40 K-L V</t>
  </si>
  <si>
    <t>Круг шл. ПП 63С 300*40*76 60K-L- V</t>
  </si>
  <si>
    <t>Круг шлифовальный 1 300*40*127мм 25А</t>
  </si>
  <si>
    <t>Кружка  ручкой  стекло 300 мл,</t>
  </si>
  <si>
    <t>Кружка 350 мл,</t>
  </si>
  <si>
    <t>Крышка 30см</t>
  </si>
  <si>
    <t>Крышка всасывания  ЦНС 38-110.1.01.013</t>
  </si>
  <si>
    <t>Крышка всасывания  ЦНС 38-110.1.01.013-03</t>
  </si>
  <si>
    <t>Крышка ГК.047.000</t>
  </si>
  <si>
    <t>Крышка на кольцо железобетонное КЦП 1,10-2</t>
  </si>
  <si>
    <t>Крышка нагнетания ЦНС 38-110-1.01.002</t>
  </si>
  <si>
    <t>Кувалда К5Ф фибергласовая ручкой 73/6/1/7</t>
  </si>
  <si>
    <t>Кувалда с фибергласовой ручкой 3,1кг</t>
  </si>
  <si>
    <t>Куртка женская утепленная "Ладога"</t>
  </si>
  <si>
    <t>Куртка ЛЕДИ СПЕЦ утепленная 112-116/170-176</t>
  </si>
  <si>
    <t>Куртка муж.летн.Скаймастер с логотипом</t>
  </si>
  <si>
    <t>Лазы универсальные ЛУ</t>
  </si>
  <si>
    <t>Лампа 400W E40 (ДРЛ PHILPS)</t>
  </si>
  <si>
    <t>Лампа AD22DS матрица d22мм зеленый 230в</t>
  </si>
  <si>
    <t>Лампа AD22DS матрица d22мм зеленый АС 230в</t>
  </si>
  <si>
    <t>Лампа AD22DS матрица d22мм красный АС 230в</t>
  </si>
  <si>
    <t>Лампа LED R50 7W E14 4000K 220V 25S50R7E14</t>
  </si>
  <si>
    <t>Лампа LED R63 9W E27 4000K 220V 25S63R9E27</t>
  </si>
  <si>
    <t>Лампа LED груша 11W E27 4000K  220V</t>
  </si>
  <si>
    <t>Лампа LED груша 11W E27 6500K  220V</t>
  </si>
  <si>
    <t>Лампа LED груша 12W E27 4000K  220V</t>
  </si>
  <si>
    <t>Лампа LED груша 12W E27 6500K  220V</t>
  </si>
  <si>
    <t>Лампа LED груша 20W E27 4000K У27 220V</t>
  </si>
  <si>
    <t>Лампа LED груша 20W E27 6500K  220V</t>
  </si>
  <si>
    <t>Лампа LED Груша 25W 6500К Е27</t>
  </si>
  <si>
    <t>Лампа LED промышл.30W 6500К Е27+цоколь Е40 220V</t>
  </si>
  <si>
    <t>Лампа LED промышл.40W 6500К Е27 3200Лм 220V</t>
  </si>
  <si>
    <t>Лампа LED промышл.48W 6500К Е27/ Е40 220V</t>
  </si>
  <si>
    <t>Лампа LED шар 10W E14 3000K 220V</t>
  </si>
  <si>
    <t>Лампа LED шар 10W E14 3000K 220В</t>
  </si>
  <si>
    <t>Лампа LED шар 7,5W E14 4000K 220V 25S45GL7.5E14</t>
  </si>
  <si>
    <t>Лампа T8 18W 765 DL G13 OSRAM</t>
  </si>
  <si>
    <t>Лампа люм. Т8 36W 765 DL G13</t>
  </si>
  <si>
    <t>Лампа накаливания 75W E27</t>
  </si>
  <si>
    <t>Лампа накаливания груша 95W Е-27 36В МО</t>
  </si>
  <si>
    <t>Лампа ртутная ДРВ 160 Е27</t>
  </si>
  <si>
    <t>Лампа ртутная ДРВ 250 Е40</t>
  </si>
  <si>
    <t>Лампа ртутная ДРЛ 125 ВТ Е27</t>
  </si>
  <si>
    <t>Лампа светодиод. LED-A60-VC 12 Вт 230В Е27 4000К 1080Лм</t>
  </si>
  <si>
    <t>Лампа светодиод. LED-A70-standard 30Вт 230В E27 4000К 2700лм ASD</t>
  </si>
  <si>
    <t>Лампа светодиодная LED GLDEN WA60P 25Вт 230ВT Е27 4500К General</t>
  </si>
  <si>
    <t>Ластик BRAUBERG 41х14х8 мм, серо-белый,прямоугольный, скошенные края</t>
  </si>
  <si>
    <t>Лебедка рычажная ,тяга -1,5т подъем 0,6т одинарнон храповое колесо 522153 1000кг</t>
  </si>
  <si>
    <t>Лейка 8 л</t>
  </si>
  <si>
    <t>Лента измерительная стальная крючок 28С412</t>
  </si>
  <si>
    <t>Лента ЛАТ ПШГН.08.161</t>
  </si>
  <si>
    <t>Лента ЛАТ ПШГН.08.171</t>
  </si>
  <si>
    <t>Лента п/э Полилен</t>
  </si>
  <si>
    <t>Лента резьбоуплотнительная Фум-1 20мм</t>
  </si>
  <si>
    <t>Лента сигнальная 7,5см (бухта 250п/м)</t>
  </si>
  <si>
    <t>Лента сигнальная красно- белый 50*200м</t>
  </si>
  <si>
    <t>Лента фум 20мм</t>
  </si>
  <si>
    <t>Лента фум-1 60мм(толщ 0,1мм)</t>
  </si>
  <si>
    <t>Лента электроизоляцион. ПВХ 15мм/20м</t>
  </si>
  <si>
    <t>Леска для триммеров 2,4м*15м</t>
  </si>
  <si>
    <t>Леска для триммеров 3,0м*15м</t>
  </si>
  <si>
    <t>Лестница стремянка 10-ти ступ</t>
  </si>
  <si>
    <t>Лестница стремянка 4-ти ступ</t>
  </si>
  <si>
    <t>Лестница трансформер 4х4</t>
  </si>
  <si>
    <t>Лестница универсальная алюм. 3-х секц. 10ст.</t>
  </si>
  <si>
    <t>Линейка 30см пласт. ассорти</t>
  </si>
  <si>
    <t>Линейка пластмассовая 30см непрозр.ассорти</t>
  </si>
  <si>
    <t>Лист 14 ст.09Г2С</t>
  </si>
  <si>
    <t>Лист 20*1500*1500 ст.3 (с резкой)</t>
  </si>
  <si>
    <t>Лист 4*1500*6000 ст3 сп5 Гост 19903-74</t>
  </si>
  <si>
    <t>Лист 5*1500*6000 ст3 сп/пс Гост 19903-74 г/к</t>
  </si>
  <si>
    <t>Лист 6 ст09 Г2С</t>
  </si>
  <si>
    <t>Лист 6*1500*6000 ст3 сп5 Гост 19903-74</t>
  </si>
  <si>
    <t>Лист 8 ст3</t>
  </si>
  <si>
    <t>Лист г/к 10,0х1.5 (6000Зсп5 гост 14637-89</t>
  </si>
  <si>
    <t>Лист г/к 12,0х1500 (6000Зсп5 гост 14637-89)</t>
  </si>
  <si>
    <t>Лист г/к 4,0х1500х6000 3сп5 Гост 14637-89</t>
  </si>
  <si>
    <t>Лист г/к 5,0х1500*6000 ст3сп5</t>
  </si>
  <si>
    <t>Лист г/к 7х1500*6000 ГОСТ 19281 09Г 2С-15</t>
  </si>
  <si>
    <t>Лист НГЛ 5 9Г2С</t>
  </si>
  <si>
    <t>Лист НЛГ 10 09г2с</t>
  </si>
  <si>
    <t>Лист НЛГ 5 09г2с</t>
  </si>
  <si>
    <t>Лист НЛГ 6 09г2с</t>
  </si>
  <si>
    <t>Лист НЛГ 8 09г2с</t>
  </si>
  <si>
    <t>Лист оцинкованный 0,5</t>
  </si>
  <si>
    <t>Лист ПВЛ 406 4*1000*2000</t>
  </si>
  <si>
    <t>Лист пвл 508</t>
  </si>
  <si>
    <t>Лист пвл 508 ст3</t>
  </si>
  <si>
    <t>Литол 24 /по 18кг/</t>
  </si>
  <si>
    <t>Литол 24 /по 21кг/</t>
  </si>
  <si>
    <t>Ложка разливательная 250мл.</t>
  </si>
  <si>
    <t>Ложка столовая</t>
  </si>
  <si>
    <t>Ложка столовая нерж</t>
  </si>
  <si>
    <t>Ложка чайная</t>
  </si>
  <si>
    <t>Ложка чайная Юта</t>
  </si>
  <si>
    <t>Лом монтажный 1500мм ,25мм шестигранный</t>
  </si>
  <si>
    <t>Лом строительный (1300*25 мм)</t>
  </si>
  <si>
    <t>Лопата совковая в сб с алюм черенком 430*490</t>
  </si>
  <si>
    <t>Лопата совковая из рельсовой стали без черенка</t>
  </si>
  <si>
    <t>Лопата совковая ЛСП с черенком</t>
  </si>
  <si>
    <t>Лопата штыковая нерж.1,5 мм с черенком 1с</t>
  </si>
  <si>
    <t>Лопата штыковая с ребрамми жесткости  черенок 2С</t>
  </si>
  <si>
    <t>Лопата штыковая с ребрамми жесткости порошковая окраска без черенка</t>
  </si>
  <si>
    <t>Лопата штыковая с черенком порошковая окраска</t>
  </si>
  <si>
    <t>Лопата штыковая с черенком рельсовая 210*385*1440мм</t>
  </si>
  <si>
    <t>Лоток горизонтальный для бумаг СТАММ "Люкс", А4 (340х255х65 мм), полипропилен, черный, ОФ888</t>
  </si>
  <si>
    <t>Лоток для бумаг 5 секции 4 отд</t>
  </si>
  <si>
    <t>Люк замерный ЛЗ-150</t>
  </si>
  <si>
    <t>Люк чугунный "Т" ГОСТ 3634-99</t>
  </si>
  <si>
    <t>Манжета 1,2-50*70-01</t>
  </si>
  <si>
    <t>Манжета 2,2*170*200-15</t>
  </si>
  <si>
    <t>Манжета герметизирующая МГ 114/325 неразъемная неармированная тип2</t>
  </si>
  <si>
    <t>Манжета защитная 20-118-32-17 2ПОМ-118-00-014А</t>
  </si>
  <si>
    <t>Манжета защитная 20-122-32-17 2ПОМ-118-00-014А-01</t>
  </si>
  <si>
    <t>Манжета защитная 20*122*32</t>
  </si>
  <si>
    <t>Манжета защитная 20*122*32-17</t>
  </si>
  <si>
    <t>Манжета защитная 35*118*32</t>
  </si>
  <si>
    <t>Манжета защитная 35*118*33</t>
  </si>
  <si>
    <t>Манжета защитная ПМ-Р 118.00.006-01</t>
  </si>
  <si>
    <t>Манжета защитная ПМ-Р 122.00.004-01</t>
  </si>
  <si>
    <t>Манжета защитная ПМ-Р 122.00.006-01</t>
  </si>
  <si>
    <t>Манжета сальника устьевого д63*31</t>
  </si>
  <si>
    <t>Манжета уплотнительная 20-122-33</t>
  </si>
  <si>
    <t>Манжета уплотнительная 20-122-33-17</t>
  </si>
  <si>
    <t>Манжета уплотнительная 20*122*33</t>
  </si>
  <si>
    <t>Манжета уплотнительная 35-118-33</t>
  </si>
  <si>
    <t>Манжета уплотнительная ПМ-Р 118.00.004-01</t>
  </si>
  <si>
    <t>Манжета уплотнительная ПМ-Р 122.00.004-01</t>
  </si>
  <si>
    <t>Манжета уплотнительная ПМ-Р 122.00.006-01</t>
  </si>
  <si>
    <t>Манометр  МП4-УУ2-1,6МПа- IP54-П.П.Пас УПД</t>
  </si>
  <si>
    <t>Манометр  МП4-УУ2-1.0 МПа-IP54-П.П.Пас-УПД</t>
  </si>
  <si>
    <t>Манометр  МП4-УУ2-2.5МПа-IP54-П.П.Пас-УПД</t>
  </si>
  <si>
    <t>Манометр  МП4-УУ2-25МПа- IP54-П.П.Пас УПД</t>
  </si>
  <si>
    <t>Манометр  МП4-УУ2-400кПа-IP54-П.П.Пас-УПД</t>
  </si>
  <si>
    <t>Манометр  МП4-УУ2-4МПа-IP54-П.П.Пас-УПД</t>
  </si>
  <si>
    <t>Манометр  МП4-УУ2-6 МПа-IP54-П.П.Пас-УПД</t>
  </si>
  <si>
    <t>Манометр  МП4-УУ2-600кПа-IP54-П.П.Пас-УПД</t>
  </si>
  <si>
    <t>Манометр в сборе ГШ.330.000</t>
  </si>
  <si>
    <t>Манометр ДМ8008-ВУ-250 кгс/см2</t>
  </si>
  <si>
    <t>Манометр МП3-УУ3-0,6МПа-1,5-IP 54-П.П.Пас-МПИ-2года -УПД</t>
  </si>
  <si>
    <t>Манометр МП4-УУ2-1,6МПа-1,5-IP 54-П.П.Пас-МПИ-2года -УПД</t>
  </si>
  <si>
    <t>Манометр МП4-УУ2-1,6МПа-1,5-IP54-П.П.Пас-МПИ-2года -УПД</t>
  </si>
  <si>
    <t>Манометр МП4-УУ2-1,6МПа-IP 54-П.П.Пас-МПИ-2года -УПД</t>
  </si>
  <si>
    <t>Манометр МП4-УУ2-1МПа-1,5-IP 54-П.П.Пас-МПИ-2года -УПД</t>
  </si>
  <si>
    <t>Манометр МП4-УУ2-1МПа-1,5-IP54-П.П.Пас-МПИ-2года -УПД</t>
  </si>
  <si>
    <t>Манометр МП4-УУ2-1МПа-IP 54-П.П.Пас-МПИ-2года -УПД</t>
  </si>
  <si>
    <t>Манометр МП4-УУ2-2,5МПа-1,5-IP54-П.П.Пас-МПИ-2года -УПД</t>
  </si>
  <si>
    <t>Манометр МП4-УУ2-2,5МПа-IP 54-П.П.Пас-МПИ-2года -УПД</t>
  </si>
  <si>
    <t>Манометр МП4-УУ2-2,5МПа-кл.т1,5 IP.40</t>
  </si>
  <si>
    <t>Манометр МП4-УУ2-250кПа-IP 54-П.П.Пас-МПИ-2года -УПД</t>
  </si>
  <si>
    <t>Манометр МП4-УУ2-25МПа-1,5-IP 54-П.П.Пас-МПИ-2года -УПД</t>
  </si>
  <si>
    <t>Манометр МП4-УУ2-25МПа-1,5-IP54-П.П.Пас-МПИ-2года -УПД</t>
  </si>
  <si>
    <t>Манометр МП4-УУ2-25МПа-IP 54-П.П.Пас-МПИ-2года -УПД</t>
  </si>
  <si>
    <t>Манометр МП4-УУ2-400кПа-IP 54-П.П.Пас-МПИ-2года -УПД</t>
  </si>
  <si>
    <t>Манометр МП4-УУ2-4МПа-1,5-IP 54-П.П.Пас-МПИ-2года -УПД</t>
  </si>
  <si>
    <t>Манометр МП4-УУ2-4МПа-1,5-IP54-П.П.Пас-МПИ-2года -УПД</t>
  </si>
  <si>
    <t>Манометр МП4-УУ2-4МПа-IP 54-П.П.Пас-МПИ-2года -УПД</t>
  </si>
  <si>
    <t>Манометр МП4-УУ2-600кПа-1,5-IP54-П.П.Пас-МПИ-2года -УПД</t>
  </si>
  <si>
    <t>Манометр МП4-УУ2-600кПа-IP 54-П.П.Пас-МПИ-2года -УПД</t>
  </si>
  <si>
    <t>Манометр МП4-УУ2-600кПа-IP54-П.П.Пас-УПД</t>
  </si>
  <si>
    <t>Манометр МП4-УУ2-60кПа-1,5-IP 54-П.П.Пас-МПИ-2года -УПД</t>
  </si>
  <si>
    <t>Манометр МП4-УУ2-6МПа-1,5-IP 54-П.П.Пас-МПИ-2года -УПД</t>
  </si>
  <si>
    <t>Манометр МП4-УУ2-6МПа-1,5-IP54-П.П.Пас-МПИ-2года -УПД</t>
  </si>
  <si>
    <t>Манометр МП4-УУ2-6МПа-IP 54-П.П.Пас-МПИ-2года -УПД</t>
  </si>
  <si>
    <t>Манометр ТМ-520Р.00(0-25МРа) G1/2.150C.1.0</t>
  </si>
  <si>
    <t>Маркер краска лаковый 4мм (белый)</t>
  </si>
  <si>
    <t>Маркер перманентный (нестираемый)STAFF "Basic" черный круглый</t>
  </si>
  <si>
    <t>Маркер перманентный 2,0мм синий нестираемый</t>
  </si>
  <si>
    <t>Маркер перманентный 2,0мм черный</t>
  </si>
  <si>
    <t>Маркер перманентный 2,5мм черный</t>
  </si>
  <si>
    <t>Маркер перманентный черный круглый</t>
  </si>
  <si>
    <t>Маркер стираемый для белой доски набор 4 цвета 4мм</t>
  </si>
  <si>
    <t>Маска для лица х/б</t>
  </si>
  <si>
    <t>Маска защитная трикотажная черная</t>
  </si>
  <si>
    <t>Маска ППМ-88 к ППФ б/у 39мес.</t>
  </si>
  <si>
    <t>Маска ППМ-88 к ППФ б/у 42мес.</t>
  </si>
  <si>
    <t>Масленка 1.3 УХЛ1 Гост 19853-74</t>
  </si>
  <si>
    <t>Масло Shell Rimula R5 Е 10W40 209л</t>
  </si>
  <si>
    <t>Масло ВМГЗ гидравлическое 200л</t>
  </si>
  <si>
    <t>Масло ВМГЗ гидравлическое 205л</t>
  </si>
  <si>
    <t>Масло ВМГЗ Девон 216,5</t>
  </si>
  <si>
    <t>Масло Девон Classic SAE 10w40 SG/CD 216,5л</t>
  </si>
  <si>
    <t>Масло Девон Diesel SAE CF-4 10w40 200л</t>
  </si>
  <si>
    <t>Масло Девон ТСП-15К</t>
  </si>
  <si>
    <t>Масло для 4-х такт. HD10W (0.6л)</t>
  </si>
  <si>
    <t>Масло ИГП-30 индустриальное 200л</t>
  </si>
  <si>
    <t>Масло ИГП-30 Лукойл 205л</t>
  </si>
  <si>
    <t>Масло Лукойл Авангард 10W40 206л/180кг</t>
  </si>
  <si>
    <t>Масло Лукойл Авангард 10W40 216,5л</t>
  </si>
  <si>
    <t>Масло Лукойл Супер 10W40  п/с 200л</t>
  </si>
  <si>
    <t>Масло М-10Г2 (200л)</t>
  </si>
  <si>
    <t>Масло М10ДМ 216,5л</t>
  </si>
  <si>
    <t>Масло М8В 200л</t>
  </si>
  <si>
    <t>Масло М8В 20л моторное</t>
  </si>
  <si>
    <t>Масло моторное 10W40 SHELL Rimula R5E 209л</t>
  </si>
  <si>
    <t>Масло моторное 10W40 Супер SAE п/син. 200л</t>
  </si>
  <si>
    <t>Масло моторное 5W30 SHELL Helix Ultra ECT 4л</t>
  </si>
  <si>
    <t>Масло моторное ELF Evolution 900 SXR 5w-30 4л</t>
  </si>
  <si>
    <t>Масло моторное KIXX HD1 CI-4 10W40 4л</t>
  </si>
  <si>
    <t>Масло моторное SHELL RimuIa R5E 10w40 209 л</t>
  </si>
  <si>
    <t>Масло моторное Лукойл Авангард Ультра 10W40 п/с</t>
  </si>
  <si>
    <t>Масло моторное Лукойл Супер 10w40 п/с 50л</t>
  </si>
  <si>
    <t>Масло моторное Лукойл Супер 5w40 п/с 5л</t>
  </si>
  <si>
    <t>Масло моторное М10Г2К (200л)</t>
  </si>
  <si>
    <t>Масло моторное М10ДМ (200л)</t>
  </si>
  <si>
    <t>Масло моторное М8В UNIX 10л</t>
  </si>
  <si>
    <t>Масло моторноестнт.Mobil 1FS*1 5W50 (4л)</t>
  </si>
  <si>
    <t>Масло редукторное CLP -150(200л)</t>
  </si>
  <si>
    <t>Масло ТП-22с (200л)</t>
  </si>
  <si>
    <t>Масло ТП-22С Лукойл 205л/180кг</t>
  </si>
  <si>
    <t>Масло трансмиссионное Gearsyn GL-4/5 75W-90 синт.</t>
  </si>
  <si>
    <t>Масло ТСП-15К Лукойл (200л)</t>
  </si>
  <si>
    <t>Масло ТСП-15К Лукойл трансмиссионное  206л/185кг</t>
  </si>
  <si>
    <t>Маслонагнетатель ручной емкость 6л производительность 0,13л за одно нажатие ,шланг 1,5м</t>
  </si>
  <si>
    <t>Матрас вата РВ 80*190</t>
  </si>
  <si>
    <t>Матрац 80*200 Вата,чехол</t>
  </si>
  <si>
    <t>Матрац 80*2000  ПРЕСТИЖ</t>
  </si>
  <si>
    <t>Матрац 90*190 вата.чехол тик</t>
  </si>
  <si>
    <t>Матрац ватный 80*190 см</t>
  </si>
  <si>
    <t>Матрац ТМ-80*190 УТ-00005655</t>
  </si>
  <si>
    <t>Маты МП-100</t>
  </si>
  <si>
    <t>Маты МП(МС)-100 (50)</t>
  </si>
  <si>
    <t>Машина шлиф.угловая  9558 MAKITA</t>
  </si>
  <si>
    <t>Металлолом 12А</t>
  </si>
  <si>
    <t>Металлолом 5АЭД</t>
  </si>
  <si>
    <t>Металлолом А10-1А/Алюминий смешанный</t>
  </si>
  <si>
    <t>Металлорукав d 25 бухта 20м в ПВХ изоляции НГ с протяжкой РЗ-ЦПнг -25 ИЭК</t>
  </si>
  <si>
    <t>Металлорукав d25 бухта 50м в ПВХ изоляции (НГ) РЗ ЦПнг -25</t>
  </si>
  <si>
    <t>Металлорукав в  ПВХ изоляции с зондом</t>
  </si>
  <si>
    <t>Металлорукав в пвх изоляции МРПИ НГ-16  d16мм с протяжкои  (уп.50м)ЗЭТАРУС</t>
  </si>
  <si>
    <t>Металлорукав в пвх изоляции РЗ-1232497 ЦПнг 22 d22мм без протяжки черн. (уп.50м)</t>
  </si>
  <si>
    <t>Металлорукав Д 15 (100м) в ПВХ изоляции (НГ) РЗ-ЦП-НГ-15 промрукав</t>
  </si>
  <si>
    <t>Метла круглая с черенком</t>
  </si>
  <si>
    <t>Метла круглая синтетическая 5 колец с/чер.</t>
  </si>
  <si>
    <t>Метла синт. круглая с черенком</t>
  </si>
  <si>
    <t>Метчик М 30*1,5 Р6М5 комплект 2шт.</t>
  </si>
  <si>
    <t>Метчик М 33*1,5 м/р Р6М5 комплект 2шт.</t>
  </si>
  <si>
    <t>Метчик М 36*1,5 м/р Р6М5 комплект 2шт.</t>
  </si>
  <si>
    <t>Метчик ручной к-т М20х2,5 к-т 2шт.</t>
  </si>
  <si>
    <t>Мешки д/мусора 120л /10шт.</t>
  </si>
  <si>
    <t>Мешки д/мусора 120л /20</t>
  </si>
  <si>
    <t>Мешки д/мусора 120л /ПВД особопрочные</t>
  </si>
  <si>
    <t>Мешки для мусора 30л/20шт</t>
  </si>
  <si>
    <t>Мешки для мусора 30л/30шт</t>
  </si>
  <si>
    <t>Мешки для мусора 60л/20шт</t>
  </si>
  <si>
    <t>Мешки для мусора ПВД 120л/20шт</t>
  </si>
  <si>
    <t>Микроволновая печь BQ MWO20000SM/WB</t>
  </si>
  <si>
    <t>Микроволновая печь BQ MWO20001SM/WB</t>
  </si>
  <si>
    <t>Микроволновая печь econ ECO 2038M white</t>
  </si>
  <si>
    <t>Миска 550мл Белье ф Идилия 4с0291</t>
  </si>
  <si>
    <t>МЛ-Супер Многофункциональный реагент(0,200)</t>
  </si>
  <si>
    <t>Модуль аналового ввода  Овен с интерфейсом RS-485</t>
  </si>
  <si>
    <t>Модуль аналового ввода CR DAS-input module (4 channel) Gray cjlor</t>
  </si>
  <si>
    <t>Модуль гидравлический ГК.810.000</t>
  </si>
  <si>
    <t>Модуль сменный фильтрующий Барьер Б-7</t>
  </si>
  <si>
    <t>Мойка накладная 2-х чашевая нержавейка 1200*600</t>
  </si>
  <si>
    <t>Молот ударный сетевой Makita НК 1580</t>
  </si>
  <si>
    <t>Молоток отбойный электрический SDS-plus НК 1820 L MAKITA(3,7дж.510Вт.3100уд/мин 12 мес 6,96 кг НК 18</t>
  </si>
  <si>
    <t>Молоток стеклопластиковая ручка 500гр.</t>
  </si>
  <si>
    <t>Молоток стеклопластиковая ручка 600гр.</t>
  </si>
  <si>
    <t>Мочалка стальная спиральная</t>
  </si>
  <si>
    <t>Моющее средство 5л</t>
  </si>
  <si>
    <t>Моющее средство для мытья окон 500мл</t>
  </si>
  <si>
    <t>Моющее средство Золушка 05л для стекол с курком</t>
  </si>
  <si>
    <t>Моющее средство Золушка 075л для стекол</t>
  </si>
  <si>
    <t>Моющее средство КАПАЛЯ д/посуды</t>
  </si>
  <si>
    <t>Моющее средство прогресс 1л</t>
  </si>
  <si>
    <t>Моющее средство прогресс 5л</t>
  </si>
  <si>
    <t>Моющее средство Фейри 450мл</t>
  </si>
  <si>
    <t>Муфта ВМ-73</t>
  </si>
  <si>
    <t>Муфта ДХМ 10005.06.000</t>
  </si>
  <si>
    <t>Муфта магнитная Ха5.125.000 СБ</t>
  </si>
  <si>
    <t>Муфта НКТ-48 гр.пр. Д Гост 633-80</t>
  </si>
  <si>
    <t>Муфта НКТ-48Е</t>
  </si>
  <si>
    <t>Муфта НКТ-60</t>
  </si>
  <si>
    <t>Муфта НКТ-73</t>
  </si>
  <si>
    <t>Муфта НКТ-89</t>
  </si>
  <si>
    <t>Муфта переводная НКТ 60*73 Д</t>
  </si>
  <si>
    <t>Муфта переводная НКТ 60*73Е</t>
  </si>
  <si>
    <t>Муфта переводная НКТ 73*89Д</t>
  </si>
  <si>
    <t>Муфта переводная НКТ 73*89Е</t>
  </si>
  <si>
    <t>Муфта ПП 2-раструб с у/к (Дн-100)</t>
  </si>
  <si>
    <t>Муфта стальная Ду50</t>
  </si>
  <si>
    <t>Муфта штанговая МШП 3/4*7/8(45) SH</t>
  </si>
  <si>
    <t>Муфта штанговая МШП 7/8*1S(45) SH</t>
  </si>
  <si>
    <t>Муфта штанговая переводная МШП 19*22</t>
  </si>
  <si>
    <t>Муфта штанговая переводная МШП 22*25</t>
  </si>
  <si>
    <t>Муфта-клапан СЛ0096.04.250-73</t>
  </si>
  <si>
    <t>Мыло жидкое "Русские травы" крем-мыло 5 л</t>
  </si>
  <si>
    <t>Мыло жидкое 5 л, ассорти</t>
  </si>
  <si>
    <t>Мыло туалетное 100 гр Жасмин</t>
  </si>
  <si>
    <t>Мыло туалетное 100 гр. В обертке</t>
  </si>
  <si>
    <t>Мыло туалетное 100гр</t>
  </si>
  <si>
    <t>Мыло туалетное 90гр</t>
  </si>
  <si>
    <t>Набор бит зубр 26394-Н71</t>
  </si>
  <si>
    <t>Набор бит РН12*50 S2 сталь</t>
  </si>
  <si>
    <t>Набор бит торкс-шестигран -12 лучевы 42 предмета</t>
  </si>
  <si>
    <t>Набор гаечных ключей с кольцом/зевом 12 шт.</t>
  </si>
  <si>
    <t>Набор инструмента 1/4 пластик.кейс 57 предметов 73/6/7/2</t>
  </si>
  <si>
    <t>Набор инструмента AV-011147 147 предметов</t>
  </si>
  <si>
    <t>Набор инструмента Арсенал(148предм)общефунк+замена масла</t>
  </si>
  <si>
    <t>Набор инструмента универсальный 151 пр BG151-1214</t>
  </si>
  <si>
    <t>Набор ключей гаечных комбинированных в сумке (6 - 32 мм)22 предмета</t>
  </si>
  <si>
    <t>Набор ключей гаечных рожковых 12 предм 6*7,8*9,8*10,10*11,10*12,12*13,13*14,14*15,16*1</t>
  </si>
  <si>
    <t>Набор ключей имбусовых 6 граней 10 предм.</t>
  </si>
  <si>
    <t>Набор комбинированных гаечных ключей 12шт., 6-22 мм</t>
  </si>
  <si>
    <t>Набор насадок бит  43 штук</t>
  </si>
  <si>
    <t>Набор отверток  диэлектрических lj 1000В 2-х компонентные рукоятки 8шт</t>
  </si>
  <si>
    <t>Набор отверток 19 предметов</t>
  </si>
  <si>
    <t>Набор отверток 8 предметов эргономичная двухкомпонентная рукоятка</t>
  </si>
  <si>
    <t>Набор с металлорежущим инструм метчики однопроходные и плашки М3-М12 20 предм</t>
  </si>
  <si>
    <t>Набор с металлорежущим инструм метчики однопроходные и плашки М3-М12 40 предм</t>
  </si>
  <si>
    <t>Набор сверл  (19шт) по металлу №1-10</t>
  </si>
  <si>
    <t>Набор сверл  1-10мм19 сверл в мет коробке</t>
  </si>
  <si>
    <t>Набор съемников с гидроприводом ТЬНС 110Е,100кН SKF</t>
  </si>
  <si>
    <t>Набор текстмаркеров 4 цвета ассорти</t>
  </si>
  <si>
    <t>Набор текстовыделителей 4шт, ассорти</t>
  </si>
  <si>
    <t>Набор текстовыделителей STAFF EVE RYDAY 4 шт, ассорти</t>
  </si>
  <si>
    <t>Набор торцовых головок 1/2 головки 10-24мм с трещот.ключом 12 предметов</t>
  </si>
  <si>
    <t>Набор торцовых головок трещетка 120зубьев 36 предметов</t>
  </si>
  <si>
    <t>Набор торцовых головок ударных 1* шестигранные 24-41 мм 8 предметов</t>
  </si>
  <si>
    <t>Набор фонтазия Комплект пост.белья</t>
  </si>
  <si>
    <t>Навигатор  Navitel Е700 7 серый</t>
  </si>
  <si>
    <t>Нагнетатель смазки ручной 275атм. емкость 6кг переносной 4-9гр/ход VGP 6A</t>
  </si>
  <si>
    <t>Накладная</t>
  </si>
  <si>
    <t>Наклейка "Земля" (в20мм) EKF PROxima</t>
  </si>
  <si>
    <t>Наколенники "Универсал"</t>
  </si>
  <si>
    <t>Наконечник НШВИ 0,5-7.8</t>
  </si>
  <si>
    <t>Наконечник НШвИ 0,5-8</t>
  </si>
  <si>
    <t>Наконечник ТМЛ 120-12-17 луженый КВТ</t>
  </si>
  <si>
    <t>Наконечник ТМЛ 150-12-19 луженый КВТ</t>
  </si>
  <si>
    <t>Наконечник ТМЛ 16-8-6 луженый (КВТ)</t>
  </si>
  <si>
    <t>Наконечник ТМЛ 35-8-10луженый</t>
  </si>
  <si>
    <t>Наконечник ТМЛ 50-10-11</t>
  </si>
  <si>
    <t>Наконечник ТМЛ 6-6-4</t>
  </si>
  <si>
    <t>Наконечник ТМЛ 70-10-13</t>
  </si>
  <si>
    <t>Наконечник ТМЛ 95-12-15</t>
  </si>
  <si>
    <t>Наконечник ТМЛ-70-10-13</t>
  </si>
  <si>
    <t>Наличник 58*10</t>
  </si>
  <si>
    <t>Направляющая спирального захвата ОВ-124</t>
  </si>
  <si>
    <t>Направляющая цангового захвата ОВ-124</t>
  </si>
  <si>
    <t>Нарукавники ANSELL  VSB-8-HS</t>
  </si>
  <si>
    <t>Нарукавники виниловые</t>
  </si>
  <si>
    <t>Насос Grundfos UPS 25-40 1*220В</t>
  </si>
  <si>
    <t>Насос вставной 25-150 RHAM 14-4-2-2</t>
  </si>
  <si>
    <t>Насос ручной для перекачки бензина,ДТ,масла,керосина роторный алюм. PIUSI</t>
  </si>
  <si>
    <t>Насос ЦМК 16-27 (3,2 кВт)</t>
  </si>
  <si>
    <t>Насос ЭЦВ 5-6,5-120 (4кВт 12А)</t>
  </si>
  <si>
    <t>Натрий гидроокись (чешуир),тех25кг по СТО 00203312-017-2011 изм 1-2 со сноской</t>
  </si>
  <si>
    <t>Наушники СОМЗ-5 Штурм</t>
  </si>
  <si>
    <t>Нижняя головка шатуна в сб. ПШГН 12.06.010</t>
  </si>
  <si>
    <t>Нижняя головка шатуна в сборе К8.06.00.0.00</t>
  </si>
  <si>
    <t>Нижняя головка шатуна в сборе К8.06.00.0.00-01</t>
  </si>
  <si>
    <t>Нижняя головка шатуна в сборе ПШГН 06.010</t>
  </si>
  <si>
    <t>Нижняя головка шатуна ПШГН 06.004 в сборе</t>
  </si>
  <si>
    <t>Нижняя головка шатуна ПШГН 06.010</t>
  </si>
  <si>
    <t>Нижняя головка шатуна ПШГН 12.06.004</t>
  </si>
  <si>
    <t>Нить лавсановая для прошивки документов, БЕЛАЯ, диаметр 0,7 мм, длина 1000 м, ЛШ 170 BRAUBERG</t>
  </si>
  <si>
    <t>Нож канцелярский 18 мм Brauberg</t>
  </si>
  <si>
    <t>Нож канцелярский 18 мм ассорти</t>
  </si>
  <si>
    <t>Нож куханный 222902/008</t>
  </si>
  <si>
    <t>Нож овощной</t>
  </si>
  <si>
    <t>Нож овощной 23080/083</t>
  </si>
  <si>
    <t>Нож ПАТРИОТ ТВS-3</t>
  </si>
  <si>
    <t>Нож промышленный 280мм</t>
  </si>
  <si>
    <t>Нож универс</t>
  </si>
  <si>
    <t>Ножницы 19 см officSpace</t>
  </si>
  <si>
    <t>Ножницы 190мм</t>
  </si>
  <si>
    <t>Ножницы по металлу  универсал.2-14-563</t>
  </si>
  <si>
    <t>Ножовка  по металлу 250-300мм алюм. ручка 2 положения полотна</t>
  </si>
  <si>
    <t>Ножовка 400 мм по дереву</t>
  </si>
  <si>
    <t>Ножовка 500 мм по дереву</t>
  </si>
  <si>
    <t>Ножовка 500 мм с не закален зубом ЭНКОР</t>
  </si>
  <si>
    <t>Ножовка трехстроронная заточка закаленные зубья 2-хкомпонентная ручка</t>
  </si>
  <si>
    <t>Обогреватель инфракрасный СТЕП2-500/1.2x0,59</t>
  </si>
  <si>
    <t>Обогреватель кварцевый ТеплаДар (0,4 кВт)</t>
  </si>
  <si>
    <t>Обтиратор типа ОС-НКТ 60-114</t>
  </si>
  <si>
    <t>Огнетушитель ОП 35</t>
  </si>
  <si>
    <t>Огнетушитель ОУ-5</t>
  </si>
  <si>
    <t>Ограничитель перенапряжения УЗИП DTR1/6/1500 400617</t>
  </si>
  <si>
    <t>Одеяло 1,5 сп холофайбер</t>
  </si>
  <si>
    <t>Одеяло 1,5 сп Эко всесезонное</t>
  </si>
  <si>
    <t>Окономойка с телескопической рукояткой</t>
  </si>
  <si>
    <t>Опора 159-КХ-А11-09Г2С -ОСТ 36-146-88</t>
  </si>
  <si>
    <t>Опора балансира ПШГН01.540</t>
  </si>
  <si>
    <t>Опора балансира ПШГНТМ.06.040</t>
  </si>
  <si>
    <t>Опора траверсы ПШГНТМ.06.030</t>
  </si>
  <si>
    <t>Опорно-направляющее кольцо ОНК 114/325 высота опоры 32мм</t>
  </si>
  <si>
    <t>Оптический кросс 19*,1Uукомплектованный на 8 портов SC/UPS.SM9/125.OS2сер,полн.NMF-RP08SCU2-WS-ES-1U</t>
  </si>
  <si>
    <t>Освежитель воздуха 300мл</t>
  </si>
  <si>
    <t>Ось 65136-03</t>
  </si>
  <si>
    <t>Ось кривошипа ПШГН 12.06.003</t>
  </si>
  <si>
    <t>Ось рычага 146.00.008</t>
  </si>
  <si>
    <t>Отбеливатель Белизна 1л</t>
  </si>
  <si>
    <t>Отбеливатель гель 1л Белизна гель</t>
  </si>
  <si>
    <t>Отвод 108*8 90  ст20</t>
  </si>
  <si>
    <t>Отвод 11,25 стеклопластиковый  ДУ 100мм Рн17,2 МПа</t>
  </si>
  <si>
    <t>Отвод 11,25 стеклопластиковый  ДУ 100мм Рн4,0 МПа</t>
  </si>
  <si>
    <t>Отвод 11,25 стеклопластиковый  ДУ 150мм Рн4,0 МПа</t>
  </si>
  <si>
    <t>Отвод 114*10 90гр. ст 13ХФА</t>
  </si>
  <si>
    <t>Отвод 114*12 90гр. ст13ХФА</t>
  </si>
  <si>
    <t>Отвод 114*8 90гр. ГОСТ 17375-2001</t>
  </si>
  <si>
    <t>Отвод 114*8 90гр. ст 13ХФА Гост 17375-2001</t>
  </si>
  <si>
    <t>Отвод 114*8 90гр. ст13ХФА</t>
  </si>
  <si>
    <t>Отвод 114*8 90гр. ст20</t>
  </si>
  <si>
    <t>Отвод 159*10 45гр ст 13ХФА</t>
  </si>
  <si>
    <t>Отвод 159*10 П90гр ГОСТ 17375-01</t>
  </si>
  <si>
    <t>Отвод 159*8 90гр. ст.13ХФА</t>
  </si>
  <si>
    <t>Отвод 159х12 П90гр.ст.13ХФА</t>
  </si>
  <si>
    <t>Отвод 219*8 90гр. ст.20 Гост 17375-2001</t>
  </si>
  <si>
    <t>Отвод 22,5 стеклопластиковый  ДУ 100мм Рн24,1 МПа</t>
  </si>
  <si>
    <t>Отвод 22,5 стеклопластиковый  ДУ 100мм Рн4,0 МПа</t>
  </si>
  <si>
    <t>Отвод 22,5 стеклопластиковый  ДУ 150мм Рн4,0 МПа</t>
  </si>
  <si>
    <t>Отвод 22,5 стеклопластиковый  ДУ 76мм Рн4,0 МПа</t>
  </si>
  <si>
    <t>Отвод 273х12 П90  ст.20</t>
  </si>
  <si>
    <t>Отвод 325*10</t>
  </si>
  <si>
    <t>Отвод 45 стеклопластиковый  ДУ 76мм Рн4,0 МПа</t>
  </si>
  <si>
    <t>Отвод 45 стеклопластиковый  ДУ100мм Рн17,2 МПа</t>
  </si>
  <si>
    <t>Отвод 45 стеклопластиковый Ду76 мм Рн17,2 МПа</t>
  </si>
  <si>
    <t>Отвод 57*4 П45 ст.20 Гост 17375-2001</t>
  </si>
  <si>
    <t>Отвод 57*4 П90 ст.20 Гост 17375-2001</t>
  </si>
  <si>
    <t>Отвод 57*5 90гр. ст-20</t>
  </si>
  <si>
    <t>Отвод 57*6 П90 ст.20 Гост 17375-2001</t>
  </si>
  <si>
    <t>Отвод 57*8 П90 ст.13ХФА</t>
  </si>
  <si>
    <t>Отвод 76*6 П90 09Г2С</t>
  </si>
  <si>
    <t>Отвод 76*8 П90 ст.20 Гост 17375-2001</t>
  </si>
  <si>
    <t>Отвод 89*12 П90гр.ст.13ХФА Р=25 МПА</t>
  </si>
  <si>
    <t>Отвод 89*12 П90гр.ст.13ХФА ТУ1462-203-0147016-01</t>
  </si>
  <si>
    <t>Отвод 89*4 П90гр. ст20</t>
  </si>
  <si>
    <t>Отвод 89*8 90гр. ст13ХФА</t>
  </si>
  <si>
    <t>Отвод 90 стеклопластиковый  ДУ 100мм Рн17,2 МПа</t>
  </si>
  <si>
    <t>Отвод 90 стеклопластиковый  ДУ 100мм Рн4,0 МПа</t>
  </si>
  <si>
    <t>Отвод 90 стеклопластиковый  ДУ 76мм Рн4,0 МПа</t>
  </si>
  <si>
    <t>Отвод 90 стеклопластиковый Ду150мм Рн 5,5 МПа</t>
  </si>
  <si>
    <t>Отвод ОГ 11*159(ВК52)-4,0-0,6 5DN-1200-13ХФА УХЛ ТУ 1469-002-36430064-2017</t>
  </si>
  <si>
    <t>Отвод ОГ 22*159(ВК52)-4,0-0,65DN-1200-13ХФА УХЛ ТУ 1469-002-36430064-2017</t>
  </si>
  <si>
    <t>Отвод ОГ 90-159*(8К52)-4,0-0,6 5 DN 1200/1200 ст.13ХФА</t>
  </si>
  <si>
    <t>Отвод ОКШ 90 114 х8 -1,5DN 13ХФА</t>
  </si>
  <si>
    <t>Отвод ОКШ 90 89 х8 -1,5DN 13ХФА</t>
  </si>
  <si>
    <t>Отвод ОКШ 90-114*8-1,5dn 13хфа</t>
  </si>
  <si>
    <t>Отвод ОКШ 90-159*10-1,5dn 13хфа</t>
  </si>
  <si>
    <t>Отвод П 90-114х12-ст 13ХФА</t>
  </si>
  <si>
    <t>Отвод П45-114*12 ст.13ХФА</t>
  </si>
  <si>
    <t>Отвод П45-114*8 ст.13ХФА</t>
  </si>
  <si>
    <t>Отвод П45-159*12 ст.13ХФА</t>
  </si>
  <si>
    <t>Отвод П45-273*12 ст.13ХФА</t>
  </si>
  <si>
    <t>Отвод П45-89*8 ст.13ХФА  ГОСТ 17375-2001</t>
  </si>
  <si>
    <t>Отвод П90 114*10 Гост17375-01</t>
  </si>
  <si>
    <t>Отвод П90 114*12 ст.13ХФА</t>
  </si>
  <si>
    <t>Отвод П90 159х12-09Г2С  ГОСТ 17375-2001</t>
  </si>
  <si>
    <t>Отвод П90 273*12 ст 13ХФА</t>
  </si>
  <si>
    <t>Отвод П90 325*12 ст 13ХФА</t>
  </si>
  <si>
    <t>Отвод П90 89*12-32 ст.13ХФА ГОСТ 17375-2001</t>
  </si>
  <si>
    <t>Отвод П90 89*6 ст.20 Гост17375-2001</t>
  </si>
  <si>
    <t>Отвод ППУ/ 45гр. с у/к (Дн110)</t>
  </si>
  <si>
    <t>Отвод ППУ/ 90гр. с у/к (Дн110)</t>
  </si>
  <si>
    <t>Отвод стеклопластиковый 45 Ду100 Рн 24,1 Мпа</t>
  </si>
  <si>
    <t>Очки  ЗНД2 АДМИРАЛ</t>
  </si>
  <si>
    <t>Очки  РОСОМЗ ЭНД2 АДМИРАЛ</t>
  </si>
  <si>
    <t>Очки защитные открытые О88 Сургут</t>
  </si>
  <si>
    <t>Очки ЗНД 2-ГЗ АДМИРАЛ</t>
  </si>
  <si>
    <t>Очки Ортех Визи</t>
  </si>
  <si>
    <t>Очки Ортех Визи лин. прозрачная</t>
  </si>
  <si>
    <t>Очки РОССОМЗ 037 регулировка по длине тип линза розрачная</t>
  </si>
  <si>
    <t>Палец заслонки ГК.000.184</t>
  </si>
  <si>
    <t>Палец кривошипа К8.06.00.0.00</t>
  </si>
  <si>
    <t>Палец кривошипа К8.06.00.0.00-01</t>
  </si>
  <si>
    <t>Палец МУВП 1-16/3 ДХМ 1435.007</t>
  </si>
  <si>
    <t>Панель накладная LED квадрат 220*220мм 24W 4500K 1920Лм 06-50</t>
  </si>
  <si>
    <t>Папка 40 вкладышей  0,5мм</t>
  </si>
  <si>
    <t>Папка 40 вкладышей Staff синяя 0,5мм</t>
  </si>
  <si>
    <t>Папка без скорошивателя Дело картон</t>
  </si>
  <si>
    <t>Папка для бумаг с завязками картонная STAFF,гарантированная плотность 220 г/м2</t>
  </si>
  <si>
    <t>Папка конверт А4 с кнопкой ЕК ассорти</t>
  </si>
  <si>
    <t>Папка регистр Стандарт 50мм черная</t>
  </si>
  <si>
    <t>Папка регистр Стандарт 70мм  ассорти</t>
  </si>
  <si>
    <t>Папка регистр Стафф 50мм черная</t>
  </si>
  <si>
    <t>Папка регистр Стафф 70мм черная</t>
  </si>
  <si>
    <t>Папка с боковым мет.прижимом Brauberg стандарт,синяя,до 100 листов</t>
  </si>
  <si>
    <t>Папка с боковым мет.прижимом стардарт до 100л.</t>
  </si>
  <si>
    <t>Папка с завязками ассорти</t>
  </si>
  <si>
    <t>Папка с металлическим скоросшивателем BRAUBERG синяя до 100 листов</t>
  </si>
  <si>
    <t>Папка с металлическим скоросшивателем до 100 листов,0,6мм</t>
  </si>
  <si>
    <t>Папка уголок А4 ассорти</t>
  </si>
  <si>
    <t>Папка файлы перфорированные эконом А4 комплект 100шт</t>
  </si>
  <si>
    <t>Папка-угол А4</t>
  </si>
  <si>
    <t>Папки-файлы перфорированные А4, 100 шт</t>
  </si>
  <si>
    <t>Папки-файлы перфорированные А4, объемная до 200 листов</t>
  </si>
  <si>
    <t>Папки-файлы перфорированные эконом А4, Staff, комплект 100 шт., матовые,25 мм</t>
  </si>
  <si>
    <t>Паронит ПМБ 1,5 мм</t>
  </si>
  <si>
    <t>Паронит ПМБ 2мм</t>
  </si>
  <si>
    <t>Паронит ПМБ 3мм</t>
  </si>
  <si>
    <t>Паронит ПОН 1,0мм</t>
  </si>
  <si>
    <t>Паронит ПОН 2,0мм</t>
  </si>
  <si>
    <t>Паронит ПОН 3,0мм</t>
  </si>
  <si>
    <t>Паста очищ.Гарда Стандарт 200мл</t>
  </si>
  <si>
    <t>Паста очищ.защитная 200мл</t>
  </si>
  <si>
    <t>Паста очищ.защитная Гарда Стандарт 200мл</t>
  </si>
  <si>
    <t>Патрон керамический Е 27 4А 250W РМ02.0002</t>
  </si>
  <si>
    <t>Патрон керамический Е14</t>
  </si>
  <si>
    <t>Патрон керамический Е40</t>
  </si>
  <si>
    <t>Патрон ПТ 1.1-10-31,5-31,5  У3 10кВт. 31,5А</t>
  </si>
  <si>
    <t>Патрон сверлильный ПС-16 В16</t>
  </si>
  <si>
    <t>Патрубок стеклопластиковый (Н-М) Ду 76мм Рн17,2 МПа ,L8800мм</t>
  </si>
  <si>
    <t>Патрубок стеклопластиковый (Н-М) Ду 76мм Рн4,0 МПа ,L8840мм</t>
  </si>
  <si>
    <t>Патрубок стеклопластиковый (Н-Н) Ду 100мм Рн17,2 МПа ,L 1270м</t>
  </si>
  <si>
    <t>Патрубок стеклопластиковый (Н-Н) Ду 100мм Рн17,2 МПа ,L 2230м</t>
  </si>
  <si>
    <t>Патрубок стеклопластиковый (Н-Н) Ду 100мм Рн17,2 МПа ,L 2310мм</t>
  </si>
  <si>
    <t>Патрубок стеклопластиковый (Н-Н) Ду 100мм Рн17,2 МПа ,L 610мм</t>
  </si>
  <si>
    <t>Патрубок стеклопластиковый (Н-Н) Ду 100мм Рн17,2 МПа ,L 625мм</t>
  </si>
  <si>
    <t>Патрубок стеклопластиковый (Н-Н) Ду 100мм Рн17,2 МПа ,L 810мм</t>
  </si>
  <si>
    <t>Патрубок стеклопластиковый (Н-Н) Ду 100мм Рн17,2 МПа ,L 860мм</t>
  </si>
  <si>
    <t>Патрубок стеклопластиковый (Н-Н) Ду 100мм Рн17,2 МПа ,L1250мм</t>
  </si>
  <si>
    <t>Патрубок стеклопластиковый (Н-Н) Ду 100мм Рн17,2 МПа ,L3840мм</t>
  </si>
  <si>
    <t>Патрубок стеклопластиковый (Н-Н) Ду 100мм Рн17,2 МПа ,L5460мм</t>
  </si>
  <si>
    <t>Патрубок стеклопластиковый (Н-Н) Ду 100мм Рн17,2 МПа ,L570мм</t>
  </si>
  <si>
    <t>Патрубок стеклопластиковый (Н-Н) Ду 100мм Рн17,2 МПа ,L640мм</t>
  </si>
  <si>
    <t>Патрубок стеклопластиковый (Н-Н) Ду 100мм Рн17,2 МПа ,L6630мм</t>
  </si>
  <si>
    <t>Патрубок стеклопластиковый (Н-Н) Ду 100мм Рн17,2 МПа ,L7840мм</t>
  </si>
  <si>
    <t>Патрубок стеклопластиковый (Н-Н) Ду 100мм Рн17,2 МПа ,L7940мм</t>
  </si>
  <si>
    <t>Патрубок стеклопластиковый (Н-Н) Ду 100мм Рн17,2 МПа ,L8210мм</t>
  </si>
  <si>
    <t>Патрубок стеклопластиковый (Н-Н) Ду 100мм Рн4,0 МПа ,L1000мм</t>
  </si>
  <si>
    <t>Патрубок стеклопластиковый (Н-Н) Ду 100мм Рн4,0 МПа ,L2670мм</t>
  </si>
  <si>
    <t>Патрубок стеклопластиковый (Н-Н) Ду 100мм Рн4,0 МПа ,L380мм</t>
  </si>
  <si>
    <t>Патрубок стеклопластиковый (Н-Н) Ду 100мм Рн4,0 МПа ,L8520мм</t>
  </si>
  <si>
    <t>Патрубок стеклопластиковый (Н-Н) Ду 150мм Рн5,5МПа L=1200</t>
  </si>
  <si>
    <t>Патрубок стеклопластиковый (Н-Н) Ду 150мм Рн5,5МПа L=3000</t>
  </si>
  <si>
    <t>Патрубок стеклопластиковый (Н-Н) Ду 150мм Рн5,5МПа L=3800</t>
  </si>
  <si>
    <t>Патрубок стеклопластиковый (Н-Н) Ду 150мм Рн5,5МПа L=4000</t>
  </si>
  <si>
    <t>Патрубок стеклопластиковый (Н-Н) Ду 150мм Рн5,5МПа L=4900</t>
  </si>
  <si>
    <t>Патрубок стеклопластиковый (Н-Н) Ду 150мм Рн5,5МПа L=6000</t>
  </si>
  <si>
    <t>Патрубок стеклопластиковый (Н-Н) Ду 150мм Рн5,5МПа L=6800</t>
  </si>
  <si>
    <t>Патрубок стеклопластиковый (Н-Н) Ду 150мм Рн5,5МПа L=7100</t>
  </si>
  <si>
    <t>Патрубок стеклопластиковый (Н-Н) Ду 150мм Рн5,5МПа L=7300</t>
  </si>
  <si>
    <t>Патрубок стеклопластиковый (Н-Н) Ду 150мм Рн5,5МПа L=7700</t>
  </si>
  <si>
    <t>Патрубок стеклопластиковый (Н-Н) Ду 76мм Рн17,2МПа ,L1270мм</t>
  </si>
  <si>
    <t>Патрубок стеклопластиковый (Н-Н) Ду 76мм Рн17,2МПа ,L1460мм</t>
  </si>
  <si>
    <t>Патрубок стеклопластиковый (Н-Н) Ду 76мм Рн17,2МПа ,L2310мм</t>
  </si>
  <si>
    <t>Патрубок стеклопластиковый (Н-Н) Ду 76мм Рн17,2МПа ,L2640мм</t>
  </si>
  <si>
    <t>Патрубок стеклопластиковый (Н-Н) Ду 76мм Рн17,2МПа ,L3860мм</t>
  </si>
  <si>
    <t>Патрубок стеклопластиковый (Н-Н) Ду 76мм Рн17,2МПа ,L4450мм</t>
  </si>
  <si>
    <t>Патрубок стеклопластиковый (Н-Н) Ду 76мм Рн17,2МПа ,L4750мм</t>
  </si>
  <si>
    <t>Патрубок стеклопластиковый (Н-Н) Ду 76мм Рн17,2МПа ,L610мм</t>
  </si>
  <si>
    <t>Патрубок стеклопластиковый (Н-Н) Ду 76мм Рн17,2МПа ,L6210мм</t>
  </si>
  <si>
    <t>Патрубок стеклопластиковый (Н-Н) Ду 76мм Рн17,2МПа ,L6810мм</t>
  </si>
  <si>
    <t>Патрубок стеклопластиковый (Н-Н) Ду 76мм Рн17,2МПа ,L860мм</t>
  </si>
  <si>
    <t>Патрубок стеклопластиковый (Н-Н) Ду 76мм Рн4,0 МПа ,L1320мм</t>
  </si>
  <si>
    <t>Патрубок стеклопластиковый (Н-Н) Ду 76мм Рн4,0 МПа ,L1450мм</t>
  </si>
  <si>
    <t>Патрубок стеклопластиковый (Н-Н) Ду 76мм Рн4,0 МПа ,L260мм</t>
  </si>
  <si>
    <t>Патрубок стеклопластиковый (Н-Н) Ду 76мм Рн4,0 МПа ,L480мм</t>
  </si>
  <si>
    <t>Патрубок стеклопластиковый (Н-Н) Ду 76мм Рн4,0 МПа ,L500мм</t>
  </si>
  <si>
    <t>Патрубок стеклопластиковый (Н-Н) Ду 76мм Рн4,0 МПа ,L5160мм</t>
  </si>
  <si>
    <t>Патрубок стеклопластиковый (Н-Н) Ду 76мм Рн4,0 МПа ,L5750мм</t>
  </si>
  <si>
    <t>Патрубок стеклопластиковый (Н-Н) Ду 76мм Рн4,0 МПа ,L850мм</t>
  </si>
  <si>
    <t>Патрубок стеклопластиковый (Н-Н) Ду 76мм Рн4,0 МПа ,L8530мм</t>
  </si>
  <si>
    <t>Патрубок стеклопластиковый (Н-Н) Ду 76мм Рн4,0 МПа ,L8810мм</t>
  </si>
  <si>
    <t>Патрубок стеклопластиковый (Н-Н) Ду150мм Рн4,0МПа L1670мм</t>
  </si>
  <si>
    <t>Патрубок стеклопластиковый (Н-Н) Ду150мм Рн4,0МПа L2600мм</t>
  </si>
  <si>
    <t>Патрубок стеклопластиковый (Н-Н) Ду150мм Рн4,0МПа L2700мм</t>
  </si>
  <si>
    <t>Патрубок стеклопластиковый (Н-Н) Ду150мм Рн4,0МПа L2820мм</t>
  </si>
  <si>
    <t>Патрубок стеклопластиковый (Н-Н) Ду150мм Рн4,0МПа L4250мм</t>
  </si>
  <si>
    <t>Патрубок стеклопластиковый (Н-Н) Ду150мм Рн4,0МПа L4800мм</t>
  </si>
  <si>
    <t>Патрубок стеклопластиковый (Н-Н) Ду150мм Рн4,0МПа L6200мм</t>
  </si>
  <si>
    <t>Патрубок стеклопластиковый (Н-Н) Ду150мм Рн4,0МПа L6640мм</t>
  </si>
  <si>
    <t>Патч-корд оптический дуплексный,волокно ОМ4многомодовое 50/125 DPC-TOP-OM4-LC/U-2.0</t>
  </si>
  <si>
    <t>Паяльник 50ВТ 220В с керам. нагревателем и регулятором</t>
  </si>
  <si>
    <t>Паяльник 65ВТ 220В ЭПСН</t>
  </si>
  <si>
    <t>ПГС (ГСО 10532-2014,2 разряд)Н2S+CH3SH+C2H5SH+N2 5дм3</t>
  </si>
  <si>
    <t>Пенообразователь "ЯЛАН-Универсал 6% минус 3*С</t>
  </si>
  <si>
    <t>Переводник металлический приварной 3СТ-01.365 ДУ-100мм Рн 17,2 МПа</t>
  </si>
  <si>
    <t>Переводник металлический приварной 3СТ-05.100.365 ДУ-100мм</t>
  </si>
  <si>
    <t>Переводник металлический приварной 3СТ-05.100.365 ДУ-100мм Рн 17,2МПа</t>
  </si>
  <si>
    <t>Переводник металлический приварной 3СТ-05.100.365 ДУ-100мм Рн 4,0 МПа</t>
  </si>
  <si>
    <t>Переводник металлический приварной 3СТ-05.150.366 ДУ-150мм Рн 4,0 МПа</t>
  </si>
  <si>
    <t>Переводник металлический приварной 3СТ-05.76.001 ДУ-76 мм Рн17,2МПа</t>
  </si>
  <si>
    <t>Переводник металлический приварной 3СТ-05.76.001 ДУ-76 мм Рн4,0 МПа</t>
  </si>
  <si>
    <t>Переводник металлический приварной 3СТ-05.76.001 ДУ-76мм Рн 17,2МПа</t>
  </si>
  <si>
    <t>Переводник металлический приварной ДУ-150мм Ру 5,5МПа</t>
  </si>
  <si>
    <t>Переводник Т-73 М3-76/Н 3-44</t>
  </si>
  <si>
    <t>Переход 114*12-89*12 ст. 13ХФА Р=32,0 ТУ 1462-203-0147016-01</t>
  </si>
  <si>
    <t>Переход 89*10-57*10 ст. 13ХФА</t>
  </si>
  <si>
    <t>Переход ПК 108х8-89х8 09Г2С гост 17378-01</t>
  </si>
  <si>
    <t>Переход ПК 114х8-57*6 ст.13ХФА</t>
  </si>
  <si>
    <t>Переход ПК 114х8-89х8 ст.13ХФА</t>
  </si>
  <si>
    <t>Переход ПК 114х8-89х8 ст.20</t>
  </si>
  <si>
    <t>Переход ПК 159*10-57*5 ст.13ХФА ТУ 1469-004-82932963-2016</t>
  </si>
  <si>
    <t>Переход ПК 159*10-57*6 ст.13ХФА ТУ 1469-004-82932963-2016</t>
  </si>
  <si>
    <t>Переход ПК 159х10-57*6 ст13ХФА</t>
  </si>
  <si>
    <t>Переход ПК 159х12-114х12 ст.13ХФА</t>
  </si>
  <si>
    <t>Переход ПК 159х8-108х6-09Г2С Гост 17376-01</t>
  </si>
  <si>
    <t>Переход ПК 273*12-114*8 13ХФА</t>
  </si>
  <si>
    <t>Переход ПК 273*12-159*10 13ХФА</t>
  </si>
  <si>
    <t>Переход ПК 325*16-114*8 ст.13ХФА</t>
  </si>
  <si>
    <t>Переход ПК 426*12-325*10 ст.13ХФА</t>
  </si>
  <si>
    <t>Переход пк 76*6-57*6 ст 20</t>
  </si>
  <si>
    <t>Переход ПК 89*12-57*6 13ХФА</t>
  </si>
  <si>
    <t>Переход ПК 89х4-57х4-ст20</t>
  </si>
  <si>
    <t>Переход ПК 89х8-57х6-ст13ХФА</t>
  </si>
  <si>
    <t>Переход ПК 89х8-57х6-ст20</t>
  </si>
  <si>
    <t>Переход ПК-325*12-159*8 ст 13ХФА</t>
  </si>
  <si>
    <t>Переход ПК-89*8-57*6 Гост 17378-01</t>
  </si>
  <si>
    <t>Переход ПШК 108*8-57*8 13ХФА</t>
  </si>
  <si>
    <t>Переход ПШК 530*12-219*10</t>
  </si>
  <si>
    <t>Перфорированное сорбирующее полотно 852(80см*50м,200гр//м.кв.,перфорация 50*4см)</t>
  </si>
  <si>
    <t>Перчатки  ANSELL ALPHATEC SOLVEX 37-675 c х/б</t>
  </si>
  <si>
    <t>Перчатки  Антистатик</t>
  </si>
  <si>
    <t>Перчатки "Дублин П/Э с нитриловым покрытием</t>
  </si>
  <si>
    <t>Перчатки GERVA АТТИС антивибр.</t>
  </si>
  <si>
    <t>Перчатки краги Sky с полным нитриловым покрытием ОПАЛЫ</t>
  </si>
  <si>
    <t>Перчатки ЛИКОМ ПОЛИЗАР ТЕРМА 75</t>
  </si>
  <si>
    <t>Перчатки ЛИКОМ ПОЛИЗАРЬ ТЕРМА</t>
  </si>
  <si>
    <t>Перчатки ПОЛИЗАРЬ СИБИРЬ</t>
  </si>
  <si>
    <t>Перчатки полушерстянные</t>
  </si>
  <si>
    <t>Перчатки полушерстянные</t>
  </si>
  <si>
    <t>Перчатки Спец хозяйственные</t>
  </si>
  <si>
    <t>Перчатки трикотажные Гриф</t>
  </si>
  <si>
    <t>Перчатки трикотажные с ПВХ ВС</t>
  </si>
  <si>
    <t>Перчатки универс.хим.стойкие "Альфатек Солвекс"</t>
  </si>
  <si>
    <t>Перчатки хозяйственные латекс</t>
  </si>
  <si>
    <t>Перчатки хозяйственные размер S</t>
  </si>
  <si>
    <t>Перчатки хозяйственные размер М</t>
  </si>
  <si>
    <t>Пескобетон М-300 (40кг)</t>
  </si>
  <si>
    <t>Песок речной</t>
  </si>
  <si>
    <t>Планка ГК.330.332</t>
  </si>
  <si>
    <t>Пластина 2Ф-I-МБС-С 20мм</t>
  </si>
  <si>
    <t>Пластина 2Ф-I-МБС-С 5мм 720*720 Гост 7338-90</t>
  </si>
  <si>
    <t>Плашка (сухарь) КОТ ВМ.008(плоская)</t>
  </si>
  <si>
    <t>Плашка 1 1/2 (48мм)  45293F</t>
  </si>
  <si>
    <t>Плашка 1,9 45294-03</t>
  </si>
  <si>
    <t>Плашка 2 7/8  45.293В</t>
  </si>
  <si>
    <t>Плашка 3 1/2  45.293С</t>
  </si>
  <si>
    <t>Плашка для каната СВ.ПСШ.011</t>
  </si>
  <si>
    <t>Плашка М16*1,5</t>
  </si>
  <si>
    <t>Плашка М22*2,5</t>
  </si>
  <si>
    <t>Плашка М27*1,5</t>
  </si>
  <si>
    <t>Плашкодержатель 20-122-46</t>
  </si>
  <si>
    <t>Плащ влагозащитный</t>
  </si>
  <si>
    <t>Плащ ФОРЕСТ</t>
  </si>
  <si>
    <t>Плащ ФОРЕСТ  ХХL  112-116/182-188</t>
  </si>
  <si>
    <t>Плащ ФОРЕСТ  ХХХL  120-124/182-188</t>
  </si>
  <si>
    <t>Плащ ФОРЕСТ б/у 96-100/182-188 25мес.</t>
  </si>
  <si>
    <t>Пленка д/ламинир 4 100шт 100*146</t>
  </si>
  <si>
    <t>Пленка д/ламинир А3 100шт</t>
  </si>
  <si>
    <t>Пленка д/ламинир А4 100шт</t>
  </si>
  <si>
    <t>Пленка д/ламинир А4 100шт 75 мкм</t>
  </si>
  <si>
    <t>Пленка д/ламинир малого формата 100шт 100*146  100мкм</t>
  </si>
  <si>
    <t>Пленка ПВД 0,10*1500*2 (рул.100м)</t>
  </si>
  <si>
    <t>Пленки-заготовки для ламинирования малого формата (100х146мм),комплект 100 шт</t>
  </si>
  <si>
    <t>Плита 2П 30.18-30</t>
  </si>
  <si>
    <t>Плита аэродромная ПАГ-18V</t>
  </si>
  <si>
    <t>Плита бытовая ЗЛАТА-214Т</t>
  </si>
  <si>
    <t>Плита днища ПН20</t>
  </si>
  <si>
    <t>Плита дорожная 1П30.18-10</t>
  </si>
  <si>
    <t>Плита дорожная 2П-30-12-30</t>
  </si>
  <si>
    <t>Плита дорожная ПДНм AтV (1,68)</t>
  </si>
  <si>
    <t>Плита ПДН М-АТ М V 6*2*0,14 /В27,5/F300/W6(ТУ 23.61.12-002-01374837-2017,РЧ3.503.1-91вып.1)</t>
  </si>
  <si>
    <t>Плита перекрытия колец ПП 10-1</t>
  </si>
  <si>
    <t>Плита перекрытия колодца КЦП-1-10-2</t>
  </si>
  <si>
    <t>Плита покрытия колодца ПП10-1</t>
  </si>
  <si>
    <t>Плита электрическая Darina S ЕМ 521 404 W</t>
  </si>
  <si>
    <t>Плита электрическая Мечта 212Ч</t>
  </si>
  <si>
    <t>Пломба свинцовая ф=10 (1кг=250штук)</t>
  </si>
  <si>
    <t>Пломбиратор горизонтальный тип 2 с гравировкой</t>
  </si>
  <si>
    <t>Плоскогубцы 160мм</t>
  </si>
  <si>
    <t>Плоскогубцы 200мм комбин.</t>
  </si>
  <si>
    <t>Плоскогубцы диэлек. комбин. двухкомпл. рукоятка до 1000В 200мм</t>
  </si>
  <si>
    <t>Плоскогубцы комбинированные  Gigant 160 мм GCP 160</t>
  </si>
  <si>
    <t>Плоскогубцы комбинированные Бульдок 180 мм</t>
  </si>
  <si>
    <t>Пневмоцилиндр СП-50.05.000</t>
  </si>
  <si>
    <t>Подводка гибкая 100см</t>
  </si>
  <si>
    <t>Подводка для воды  гибкая 50см</t>
  </si>
  <si>
    <t>Подогреватель углекислового газа ПУ-2 36В</t>
  </si>
  <si>
    <t>Подушка ( 70*70 пух/перо)</t>
  </si>
  <si>
    <t>Подушка 70*70 лебяжий пух</t>
  </si>
  <si>
    <t>Подушка БАМБУК 68*68</t>
  </si>
  <si>
    <t>Подушка пух перо</t>
  </si>
  <si>
    <t>Подшипник 108208(6208 2RS)</t>
  </si>
  <si>
    <t>Подшипник 1412 НК</t>
  </si>
  <si>
    <t>Подшипник 1608 (2308)</t>
  </si>
  <si>
    <t>Подшипник 180213</t>
  </si>
  <si>
    <t>Подшипник 180312 (6312 2RS)</t>
  </si>
  <si>
    <t>Подшипник 180313</t>
  </si>
  <si>
    <t>Подшипник 202816 MR</t>
  </si>
  <si>
    <t>Подшипник 307</t>
  </si>
  <si>
    <t>Подшипник 307П (6307)</t>
  </si>
  <si>
    <t>Подшипник 308</t>
  </si>
  <si>
    <t>Подшипник 313</t>
  </si>
  <si>
    <t>Подшипник 314</t>
  </si>
  <si>
    <t>Подшипник 3615Н (22315)</t>
  </si>
  <si>
    <t>Подшипник 42308 КМ</t>
  </si>
  <si>
    <t>Подшипник 46416Л</t>
  </si>
  <si>
    <t>Подшипник 53615 (22315)</t>
  </si>
  <si>
    <t>Подшипник 53618 (22318)</t>
  </si>
  <si>
    <t>Подшипник 6-180205 (6205 2RS)</t>
  </si>
  <si>
    <t>Подшипник 6-180208 (6208 2RS)</t>
  </si>
  <si>
    <t>Подшипник 6-180312 (6312 RS)</t>
  </si>
  <si>
    <t>Подшипник 6-213,(6213)</t>
  </si>
  <si>
    <t>Подшипник 6-60208</t>
  </si>
  <si>
    <t>Подшипник 6-66412 Л</t>
  </si>
  <si>
    <t>Подшипник 6308</t>
  </si>
  <si>
    <t>Подшипник 66412</t>
  </si>
  <si>
    <t>Подшипник 7416СВМ</t>
  </si>
  <si>
    <t>Подшлемник вязанный р55-62</t>
  </si>
  <si>
    <t>Подшлемник для сварщика "Марс"</t>
  </si>
  <si>
    <t>Подшлемник ЗЕВС</t>
  </si>
  <si>
    <t>Подшлемник ЗЕВС плюс</t>
  </si>
  <si>
    <t>Подшлемник РОСОМЗ FOVARIT</t>
  </si>
  <si>
    <t>Подшлемник трикотажный</t>
  </si>
  <si>
    <t>Подшлемник утепленный для сварщика "ЦЕЗАРЬ"</t>
  </si>
  <si>
    <t>Покрывало гобелен</t>
  </si>
  <si>
    <t>Покрывало гобеленовое 1,5сп.</t>
  </si>
  <si>
    <t>Полироль для мебели 250мл</t>
  </si>
  <si>
    <t>Полироль для мебели 300мл</t>
  </si>
  <si>
    <t>Полиуретан ф 80мм 0,5м</t>
  </si>
  <si>
    <t>Полог брезентовый влагостойкий 6*10м(390гр.кв.м)</t>
  </si>
  <si>
    <t>Полоса 4*150</t>
  </si>
  <si>
    <t>Полоса 4*40 ст3</t>
  </si>
  <si>
    <t>Полотенце бумажное 2слоя 2шт</t>
  </si>
  <si>
    <t>Полотно ножовочное по мет.300мм Профи 25*6ВФ</t>
  </si>
  <si>
    <t>Полотно по металлу и дереву 300мм</t>
  </si>
  <si>
    <t>Полотно противопожарное ПП-600 (1,5*2)</t>
  </si>
  <si>
    <t>Полотно холстопрошивное серое/30</t>
  </si>
  <si>
    <t>Полуботинки Альбус с перфор.ПУ/ТПУ мет.,внутр. защ.носок</t>
  </si>
  <si>
    <t>Полуботинки Стандарт облег.</t>
  </si>
  <si>
    <t>Полукомбинезон муж.летн. Скаймастер</t>
  </si>
  <si>
    <t>Полумаска 3М 6200 б/у 26мес.</t>
  </si>
  <si>
    <t>Полумаска 3М 6200 б/у 32мес.</t>
  </si>
  <si>
    <t>Полумаска 3М 6200 б/у 38мес.</t>
  </si>
  <si>
    <t>Полумаска фильтрующая (респиратор) Юлия 212 от кислых газов</t>
  </si>
  <si>
    <t>Полумаска фильтрующая (респиратор) Юлия 215 для сварщика</t>
  </si>
  <si>
    <t>Полумаска фильтрующая 3М 9925 с клапаном</t>
  </si>
  <si>
    <t>Пороговый нефтесборщик-насадка ПН-1</t>
  </si>
  <si>
    <t>Поршень 146.00.024</t>
  </si>
  <si>
    <t>Поршень поролоновый Семигор ЛП 40-114(013КГ)</t>
  </si>
  <si>
    <t>Поршень поролоновый Семигор ЛС 40-159</t>
  </si>
  <si>
    <t>Поршень поролоновый Семигор ЛС 70-219</t>
  </si>
  <si>
    <t>Поршень пуля Семигор ПП-89</t>
  </si>
  <si>
    <t>Пост кнопочный КУ 92</t>
  </si>
  <si>
    <t>Пояс крепления погружного кабеля 2,5</t>
  </si>
  <si>
    <t>Праймер НК-50 (50кг)</t>
  </si>
  <si>
    <t>Привязь страховочная ARX PS-4  M-XL</t>
  </si>
  <si>
    <t>Привязь страховочная ARX PS-4  ХXL</t>
  </si>
  <si>
    <t>Припой ПОС 61 трубка с канифолью 100г 1мм</t>
  </si>
  <si>
    <t>Пробка защитная НШ-19 муфта</t>
  </si>
  <si>
    <t>Пробка защитная НШ-22 муфта</t>
  </si>
  <si>
    <t>Пробка защитная НШ-25 муфта</t>
  </si>
  <si>
    <t>Провод АС 50 Б/у</t>
  </si>
  <si>
    <t>Провод АС 50/8 Гост 839-80</t>
  </si>
  <si>
    <t>Провод АС-70/11</t>
  </si>
  <si>
    <t>Провод ВПП 6</t>
  </si>
  <si>
    <t>Провод ПВС 3х1,5</t>
  </si>
  <si>
    <t>Провод ПВС 3х2,5</t>
  </si>
  <si>
    <t>Провод ПВС 5*1,5</t>
  </si>
  <si>
    <t>Провод ПуГВ (ПВ3) 10 жел/зел</t>
  </si>
  <si>
    <t>Провод ПуГВ (ПВ3) 4 жел/зел</t>
  </si>
  <si>
    <t>Провод ПуГВ (ПВ3) 6 жел/зел</t>
  </si>
  <si>
    <t>Провод ПУГВ-ПВ 6 ж/з</t>
  </si>
  <si>
    <t>Провод ПУГВ-ПВ-З 10 жел/зел гост</t>
  </si>
  <si>
    <t>Провод ПУГВВ-П 3*1.5</t>
  </si>
  <si>
    <t>Провод ПУГВВ-П 3*2.5</t>
  </si>
  <si>
    <t>Провод ПУГНП 3х1,5</t>
  </si>
  <si>
    <t>Провод ПУГНП 3х2,5</t>
  </si>
  <si>
    <t>Провод силовой ПУГВ 1*4 желто-зеленый</t>
  </si>
  <si>
    <t>Провод СИП-4 4х35</t>
  </si>
  <si>
    <t>Проволока вязальная 4,3 -5кг</t>
  </si>
  <si>
    <t>Проволока вязальная 4,мм</t>
  </si>
  <si>
    <t>Проволока вязальная ф 0,8мм-50м</t>
  </si>
  <si>
    <t>Проволока вязальная ф5,0мм</t>
  </si>
  <si>
    <t>Проволока вязальная ф6,0мм</t>
  </si>
  <si>
    <t>Проволока пломбировочная нержавеющая d=0,65мм</t>
  </si>
  <si>
    <t>Проволока пломбировочная оцинкованная d=1,0мм</t>
  </si>
  <si>
    <t>Проволока пломбировочная спираль ф0,75мм(100м)</t>
  </si>
  <si>
    <t>Проволока с терм.обработки 0,8мм</t>
  </si>
  <si>
    <t>Прожектор LED 50Вт 5700К 3750Лм IP65</t>
  </si>
  <si>
    <t>Прожектор светодиодный СДО 06-50 IP65 6500K черный IEK</t>
  </si>
  <si>
    <t>Прокладка ПОН-Б Ду25 (69*29)</t>
  </si>
  <si>
    <t>Прокладка резинотканевая под ОНК 89/325 ТУ 1469-001-0129858-98</t>
  </si>
  <si>
    <t>Пропан-бутан (1 баллон=20кг)</t>
  </si>
  <si>
    <t>Противоаэрозольный респиратор FFР2 с кл выхода</t>
  </si>
  <si>
    <t>Противоаэрозольный респиратор FFР2 с кл выхода ЗМ</t>
  </si>
  <si>
    <t>Противовес ПШГН 07.030</t>
  </si>
  <si>
    <t>Противогаз ППФ-5М с маской МАГ с фильтром ФГ-5М марки В2</t>
  </si>
  <si>
    <t>Противогаз ППФ-5М с маской МАГ с фильтром ФГ-5М марки В2 б/у 43мес.</t>
  </si>
  <si>
    <t>Противогаз ППФ-5М с маской МАГ с фильтром ФГ-5М марки В2 б/у 45мес.</t>
  </si>
  <si>
    <t>Противогаз ППФ-5М с маской МАГ с фильтром ФГ-5М марки В2 б/у 47мес.</t>
  </si>
  <si>
    <t>Противогаз ППФ-5М с ППМ-88 б/у 27мес.</t>
  </si>
  <si>
    <t>Противогаз ППФ-5М с ППМ-88 марки "В2" без а/ф кат№6.564 б/у 24мес.</t>
  </si>
  <si>
    <t>Противогаз ППФ-5М с ППМ-88 марки "В2" без а/ф кат№6.564 б/у 39мес.</t>
  </si>
  <si>
    <t>Профнастил С-8 (3300*1200) ХП 3020 красный</t>
  </si>
  <si>
    <t>Пружина 146.00.023</t>
  </si>
  <si>
    <t>Пружина 27876</t>
  </si>
  <si>
    <t>Пружина АХА 8.383.896</t>
  </si>
  <si>
    <t>Пружина ДХМ 10020.00.106</t>
  </si>
  <si>
    <t>Пружина плашки СВ.ПСШ.006-01</t>
  </si>
  <si>
    <t>Пудра алюминевая ПАП-2</t>
  </si>
  <si>
    <t>Пылесос KARCHER WD 4 Premium</t>
  </si>
  <si>
    <t>Пылесос Makita VC3011L</t>
  </si>
  <si>
    <t>Радиатор масляный Прораб</t>
  </si>
  <si>
    <t>Радиомодем Невод-5-19200</t>
  </si>
  <si>
    <t>Раздаточная ведомость</t>
  </si>
  <si>
    <t>Разделитель сред ГИ РС-21</t>
  </si>
  <si>
    <t>Разрядник SDI-97</t>
  </si>
  <si>
    <t>Разрядник РВО-10У1</t>
  </si>
  <si>
    <t>Растворитель 650 10л</t>
  </si>
  <si>
    <t>Растворитель парафиноотложений ФЛЭК-Р -020 (159)</t>
  </si>
  <si>
    <t>Растворитель парафиноотложений ФЛЭК-Р -020 (160)</t>
  </si>
  <si>
    <t>Растворитель Р-646 к/н 10</t>
  </si>
  <si>
    <t>Растворитель Р-646 к/н 5л</t>
  </si>
  <si>
    <t>Реагент ингибитор (АСПГО) "Дельта"(0,160)</t>
  </si>
  <si>
    <t>Реагент ингибитор (АСПГО) "Дельта"(0,180)</t>
  </si>
  <si>
    <t>Редуктор ПШГН.10.000</t>
  </si>
  <si>
    <t>Редуктор ХА6,332,000</t>
  </si>
  <si>
    <t>Резак пропановый Маяк-2-01 9/9 (до 300ммL=580мм)Автоген М</t>
  </si>
  <si>
    <t>Резак пропановый РЗ(Донмет) 337П(9/9)</t>
  </si>
  <si>
    <t>Резак пропановый РЗП (РГР-300)</t>
  </si>
  <si>
    <t>Резервуар каркасный раскладной РКр-1(объем 1м3)</t>
  </si>
  <si>
    <t>Резец 25х25х2 Т5К10</t>
  </si>
  <si>
    <t>Резец отрезной Т5К10 25*16*140мм</t>
  </si>
  <si>
    <t>Резец проходной отогнутый Т15К6 25*16*140</t>
  </si>
  <si>
    <t>Резец проходной упорный отогнутый Т5К10 25*16*140</t>
  </si>
  <si>
    <t>Резец расточный  Т5К10 16*16*170 для глухих отверст.</t>
  </si>
  <si>
    <t>Резец резьб.д/наружн.резьб.Т5К10 25*16</t>
  </si>
  <si>
    <t>Резец резьбовой Т5К10 32*20*170мм наружный</t>
  </si>
  <si>
    <t>Реле промежуточное РЭП-36-11</t>
  </si>
  <si>
    <t>Реле РСВ 18-13 220 Вт 0,1-10С</t>
  </si>
  <si>
    <t>Реле РТИ-3357 электротепловое 37-50А ИЭК</t>
  </si>
  <si>
    <t>Реле РТИ-3363 электротепловое 63-80А ИЭК</t>
  </si>
  <si>
    <t>Реле РЭУ 11-Б20  -2-40-0,05А</t>
  </si>
  <si>
    <t>Розетка 1 -ая c/з о/п Белый RA16-133-B ХИТ</t>
  </si>
  <si>
    <t>Розетка 1 -ая c/з с/п c защитными шторками 16А IP44</t>
  </si>
  <si>
    <t>Розетка 125 переносная ЗР+РЕ+N 32A 380B IP44</t>
  </si>
  <si>
    <t>Розетка 125 стационарная ЗР+РЕ+N 32A 380B IP44</t>
  </si>
  <si>
    <t>Розетка 2 -ая б/з с/п  RS16-235-B</t>
  </si>
  <si>
    <t>Розетка 225 переносная ЗР+РЕ+N 32A 380B IP44</t>
  </si>
  <si>
    <t>Розетка каучук стационарная наклонная 1-ая с крышкой черная 2Р+РЕ 1*16А</t>
  </si>
  <si>
    <t>Розетка о/п 2-ая с з/к PA16-007b Этюд</t>
  </si>
  <si>
    <t>Рукав 2SN 16-25-1450 М27*1,5</t>
  </si>
  <si>
    <t>Рукав I 9-0,63 Гост 9356-75</t>
  </si>
  <si>
    <t>Рукав III 9-2,0 ГОСТ 9356-75</t>
  </si>
  <si>
    <t>Рукав Б-1-50</t>
  </si>
  <si>
    <t>Рукав высокого давления РВД 4SH25 380атм L= 2450мм с фитингами DK 33*1.5</t>
  </si>
  <si>
    <t>Рукав для Газовой сварки 9/15ммРраб=2 Мпа</t>
  </si>
  <si>
    <t>Рукав КЩ -100  ГОСТ 5398-76 4м</t>
  </si>
  <si>
    <t>Рукав напорно всасывающий Б-2-100-3-4000</t>
  </si>
  <si>
    <t>Рукав напорно всасывающий Б-2-100-5-6000</t>
  </si>
  <si>
    <t>Рукав напорно всасывающий Б-2-150-5-4000</t>
  </si>
  <si>
    <t>Рукав напорно всасывающий В-2-50-3-4000</t>
  </si>
  <si>
    <t>Рукав напорно всасывающий КЩ 2-100-3-4000</t>
  </si>
  <si>
    <t>Рукав напорный ПАР-(2) 8-25-46</t>
  </si>
  <si>
    <t>Рукав пожарный ф 50мм с ГР-50а-п(2шт) 20м для ПК,1,0 МПа</t>
  </si>
  <si>
    <t>Рукав полипропиленовый диам. 100мм L-4м</t>
  </si>
  <si>
    <t>Рукав РБ 50-15-20000 (НКТ60) c БРС 2</t>
  </si>
  <si>
    <t>Рукав РБ 50-25-18000 (НКТ60) с БРС 2</t>
  </si>
  <si>
    <t>Рукав РБ 50-25-6000 (НКТ60)</t>
  </si>
  <si>
    <t>Рукавицы КР</t>
  </si>
  <si>
    <t>Рукоятка для кувалды 700мм шлифованная</t>
  </si>
  <si>
    <t>Рукоятка для щетки</t>
  </si>
  <si>
    <t>Рулетка 10*25мм прорезиненный корпус</t>
  </si>
  <si>
    <t>Рулетка 20 м Р20УЗК</t>
  </si>
  <si>
    <t>Рулетка стальная 5м *16мм</t>
  </si>
  <si>
    <t>Ручка гелевая 0,5мм зеленая Staff</t>
  </si>
  <si>
    <t>Ручка гелевая 0,5мм красная Brauberg</t>
  </si>
  <si>
    <t>Ручка гелевая 0,5мм синяя Brauberg</t>
  </si>
  <si>
    <t>Ручка гелевая 0,5мм черная Staff</t>
  </si>
  <si>
    <t>Ручка гелевая STAFF Basic синяя, корпус прозрачный, хром.детали, узел 0,5мм</t>
  </si>
  <si>
    <t>Ручка гелевая STAFF Basic черная, корпус прозрачный, хром.детали, узел 0,5мм</t>
  </si>
  <si>
    <t>Ручка гелевая с грипом Staff красная, корпус прозрачный</t>
  </si>
  <si>
    <t>Ручка для кувалды бук.600мм</t>
  </si>
  <si>
    <t>Ручка шариковая 0,5 ассорти</t>
  </si>
  <si>
    <t>Ручка шариковая 0,6 ассорти</t>
  </si>
  <si>
    <t>Ручка шариковая 0,7 ассорти</t>
  </si>
  <si>
    <t>Ручка шариковая масляная  0,7 синяя</t>
  </si>
  <si>
    <t>Ручка-корректор STAFF 7мл,металлический наконечник</t>
  </si>
  <si>
    <t>Ручное стопорное устройство ГК 700.000</t>
  </si>
  <si>
    <t>Рычаг 146.00.013</t>
  </si>
  <si>
    <t>Рычаг подъемный СПГ 50.000.106</t>
  </si>
  <si>
    <t>Салфетка вискозная  3шт</t>
  </si>
  <si>
    <t>Салфетка для мебели  (3шт)</t>
  </si>
  <si>
    <t>Салфетка микрофибра 30*30см</t>
  </si>
  <si>
    <t>Салфетка микрофибра 60*70</t>
  </si>
  <si>
    <t>Салфетки вискозные 38*34 3шт.</t>
  </si>
  <si>
    <t>Сальник 1,2*85*110-1</t>
  </si>
  <si>
    <t>Сальник MG LX 20 диаметр проводника 9-14мм IP68 0009 TDM</t>
  </si>
  <si>
    <t>Сальник кабельного ввода КВ3-3*10</t>
  </si>
  <si>
    <t>Сальник устьевой СУ 4-73-31</t>
  </si>
  <si>
    <t>Сальник устьевой СУ 4-73-31-03</t>
  </si>
  <si>
    <t>Сальник устьевой СУ4-73-31</t>
  </si>
  <si>
    <t>Сальник устьевой СУСГ 2-73х32 ХЛ</t>
  </si>
  <si>
    <t>Сальник устьевой СУСГ 2-73х32-01 ХЛ</t>
  </si>
  <si>
    <t>Саморегулирующая нагревательная лента 33НТР2 ВР</t>
  </si>
  <si>
    <t>Саморегулирующая нагревательная лента 33НТР2-ВТ</t>
  </si>
  <si>
    <t>Сапоги (юфть+кирза) облегченные МБС "Стандарт"-М с мет подноском р.46</t>
  </si>
  <si>
    <t>Сапоги (юфть+кирза) облегченные МБС "Стандарт"-М с мет подноском р.47</t>
  </si>
  <si>
    <t>Сапоги кожанные мужские утепленные "Техногард"(натуральная шерсть) мет. подносок МБС р 44</t>
  </si>
  <si>
    <t>Сапоги кожанные мужские утепленные "Техногард"(натуральная шерсть) мет. подносок МБС р 46</t>
  </si>
  <si>
    <t>Сапоги ПВХ "Призма" со стальным подноском</t>
  </si>
  <si>
    <t>Сапоги ПВХ цв. олив. сталь 200Дж</t>
  </si>
  <si>
    <t>Сапоги Тофф Альп 200Дж ПУ/ТПУ (от-35С-+120С)</t>
  </si>
  <si>
    <t>Сапоги Тофф Альп 200Дж ПУ/ТПУ (от-35С-+120С) Р43</t>
  </si>
  <si>
    <t>Сапоги Тофф Альп 200Дж ПУ/ТПУ (от-35С-+120С) Р44</t>
  </si>
  <si>
    <t>Сапоги Тофф Альп 200Дж ПУ/ТПУ (от-35С-+120С) Р46</t>
  </si>
  <si>
    <t>Сапоги Тофф Альп цв.чер.сталь 200Дж ПУ/ТПУ</t>
  </si>
  <si>
    <t>Сапоги Трейл ГРАНД ПУ/ТПУ ут. цв. чер. сталь 200Дж нат. шерс. мех.</t>
  </si>
  <si>
    <t>Сапоги Трейл Гранд утеп. цв.чер УТЕПЛ    р41</t>
  </si>
  <si>
    <t>Сапоги Трейл Гранд утеп. цв.чер УТЕПЛ    р42</t>
  </si>
  <si>
    <t>Сапоги Трейл Гранд утеп. цв.чер УТЕПЛ    р43</t>
  </si>
  <si>
    <t>Сапоги Трейл Гранд утеп. цв.чер УТЕПЛ    р44</t>
  </si>
  <si>
    <t>Сапоги Трейл Гранд утеп. цв.чер УТЕПЛ    р45</t>
  </si>
  <si>
    <t>Сапоги Трейл Гранд цв.чер УТЕПЛ</t>
  </si>
  <si>
    <t>Сверло 10,2 ц/х А1 вышлиф 135 крест подточка</t>
  </si>
  <si>
    <t>Сверло 18,0мм Р6М5</t>
  </si>
  <si>
    <t>Сверло к/х ф 22,0</t>
  </si>
  <si>
    <t>Сверло к/х ф 27,0</t>
  </si>
  <si>
    <t>Сверло к/х ф11,5</t>
  </si>
  <si>
    <t>Сверло к/х ф12,5</t>
  </si>
  <si>
    <t>Сверло к/х ф13,0</t>
  </si>
  <si>
    <t>Сверло к/х ф14,5</t>
  </si>
  <si>
    <t>Сверло к/х ф17,5</t>
  </si>
  <si>
    <t>Сверло к/х ф19,0</t>
  </si>
  <si>
    <t>Сверло по металлу 3мм титан 10шт бокс профи Атака</t>
  </si>
  <si>
    <t>Сверло по металлу 4</t>
  </si>
  <si>
    <t>Сверло по металлу 6,7*109/69мм</t>
  </si>
  <si>
    <t>Сверло по металлу 6мм титан 10шт бокс профи Атака</t>
  </si>
  <si>
    <t>Сверло по металлу HSS 1,5*6,5 мм S4 набор 13 штук</t>
  </si>
  <si>
    <t>Сверло по металлу HSS премиум 5,0мм</t>
  </si>
  <si>
    <t>Сверло по металлу HSS-Co 4*75мм</t>
  </si>
  <si>
    <t>Сверло по металлу З6М5К5 d8,5мм</t>
  </si>
  <si>
    <t>Сверло по металлу центровочное 2,0 Р6М5 тип А</t>
  </si>
  <si>
    <t>Сверло ступенчатое по металлу Р6М5К5 d4-30,мм 14 ступ</t>
  </si>
  <si>
    <t>Сверло ступенчатое по металлу Р6М5К5 д4,0-30,0мм 14 ступ.</t>
  </si>
  <si>
    <t>Сверло ц/х 2,0</t>
  </si>
  <si>
    <t>Сверло ц/х 3.0</t>
  </si>
  <si>
    <t>Сверло ц/х 5,2</t>
  </si>
  <si>
    <t>Сверло ц/х 6,5</t>
  </si>
  <si>
    <t>Сверло ц/х 6,8</t>
  </si>
  <si>
    <t>Сверло ц/х 8,7</t>
  </si>
  <si>
    <t>Сверло ц/х ф10,8</t>
  </si>
  <si>
    <t>Сверло ц/х ф13,0</t>
  </si>
  <si>
    <t>Сверло центровочное №3,15</t>
  </si>
  <si>
    <t>Светильник LED 36W-3500 Lm 6500К 595*595 19мм универс.</t>
  </si>
  <si>
    <t>Светильник LED Армстронг  36W-3200 Lm 6500К 595*595 19мм универ</t>
  </si>
  <si>
    <t>Светильник LED круг 12W-IP65 6500К 960 Лм СПП</t>
  </si>
  <si>
    <t>Светильник LED линейный ЛПО 2*36 36Вт 4000К 2800Лм IP40 1195*180*19</t>
  </si>
  <si>
    <t>Светильник ВЗГ 200</t>
  </si>
  <si>
    <t>Светильник взрывозащищенный ВЗГ 200 IP65</t>
  </si>
  <si>
    <t>Светильник РКУ 02-250-003 со стеклом IP53 (1000279)</t>
  </si>
  <si>
    <t>Светильник РКУ 03-250-001 IP54 со стеклом для ДРЛ</t>
  </si>
  <si>
    <t>Светильник светодиодный NT UNO д-х сторонний ДБУ 2*12W IP 65</t>
  </si>
  <si>
    <t>Светильник светодиодный промышленный LED-50 ВТ 5000К 5980Лм</t>
  </si>
  <si>
    <t>Светильник уличный LED 120Вт 5000K 12000 ЛМ</t>
  </si>
  <si>
    <t>Светильник уличный LED 120Вт 5000К 12000Лм</t>
  </si>
  <si>
    <t>Светильник уличный LED 50Вт 5700К 5000Лм</t>
  </si>
  <si>
    <t>Светильник уличный LED 80Вт 6500K 17800 ЛМ</t>
  </si>
  <si>
    <t>Сгон стальной Ду 50</t>
  </si>
  <si>
    <t>Седло 146.00.016</t>
  </si>
  <si>
    <t>Сейф Cobal T К-28 мебельный,ключ замок</t>
  </si>
  <si>
    <t>Сигнализатор уровня ультразвуковой РИЗУР -01-1-0-5-150-6-М-500-Д-0-901</t>
  </si>
  <si>
    <t>Сиденье для унитаза</t>
  </si>
  <si>
    <t>Символ самоклеющийся "Заземление" 20*20мм</t>
  </si>
  <si>
    <t>Сифон для мойки 1 1/2"*40 с отводом с гиб. трубой</t>
  </si>
  <si>
    <t>Скоба 146.00.018</t>
  </si>
  <si>
    <t>Скобы для степлера №10  (1000шт)</t>
  </si>
  <si>
    <t>Скобы для степлера №10 1000 шт.Staff до 20 листов</t>
  </si>
  <si>
    <t>Скобы для степлера №24/6</t>
  </si>
  <si>
    <t>Скобы для степлера №24/6 1000 шт.Staff до 30 листов</t>
  </si>
  <si>
    <t>Сковорода 220/40 с 220</t>
  </si>
  <si>
    <t>Сковорода 300/55 с 301</t>
  </si>
  <si>
    <t>Сковорода 300/85 с 2-мя съем ручк.</t>
  </si>
  <si>
    <t>Скоросшиватель картон 220гр/м2</t>
  </si>
  <si>
    <t>Скоросшиватель пластиковый А4</t>
  </si>
  <si>
    <t>Скрепка 28 мм 70шт к/к цв</t>
  </si>
  <si>
    <t>Скрепка 28 мм цветные 100шт к/у</t>
  </si>
  <si>
    <t>Скрепка канц. 50мм оцинк.гофрир 50шт</t>
  </si>
  <si>
    <t>Скрепки  50мм (50шт)</t>
  </si>
  <si>
    <t>Скрепки 28мм цветные 70шт</t>
  </si>
  <si>
    <t>Скрепки STAFF Manager 28 мм,цветные, 70шт,в картонной коробке</t>
  </si>
  <si>
    <t>Смазка TFW</t>
  </si>
  <si>
    <t>Смазка Литол 24</t>
  </si>
  <si>
    <t>Смазка трансмисионное</t>
  </si>
  <si>
    <t>Сменный отчет</t>
  </si>
  <si>
    <t>Смеситель для душа НЕП рез.труба мет</t>
  </si>
  <si>
    <t>Смеситель кухонный боковой шаровый</t>
  </si>
  <si>
    <t>СМС Пемос Активная пена 350гр</t>
  </si>
  <si>
    <t>Совок для мусора</t>
  </si>
  <si>
    <t>Совок для мусора пластик</t>
  </si>
  <si>
    <t>Сода кальцинированная (25кг)</t>
  </si>
  <si>
    <t>Соединение БРС-2 НКТ 60</t>
  </si>
  <si>
    <t>Сопло насадка 146.01.000</t>
  </si>
  <si>
    <t>Сорбент  "Ньюсорб-М" мешок 12 кг</t>
  </si>
  <si>
    <t>Сорбент Корксорб- мешок 14,5 кг</t>
  </si>
  <si>
    <t>Сорбент минеральный "Ньюсорб-" мешок 25 кг</t>
  </si>
  <si>
    <t>Сплит система Kentatsu KSGQ26НFAN1(2,6кВт)</t>
  </si>
  <si>
    <t>Спрей BIO-75 100мл</t>
  </si>
  <si>
    <t>Средство моющее д/посуды 450мл.ассорти</t>
  </si>
  <si>
    <t>Стекло Клингера №6</t>
  </si>
  <si>
    <t>Степлер 24/6 26/6  BRAUBERG черно-серый 30л</t>
  </si>
  <si>
    <t>Степлер №10 BRAUBERG с антистеплером 15л</t>
  </si>
  <si>
    <t>Степлер №10 с антистеплером до 15 листов</t>
  </si>
  <si>
    <t>Степлер №24/6  до 30 листов</t>
  </si>
  <si>
    <t>Стержень гелевый Staff 135 мм, синий, узел 0.5 мм</t>
  </si>
  <si>
    <t>Стержень из фторопласта ф-4 100мм</t>
  </si>
  <si>
    <t>Стержень из фторопласта ф-4 35мм</t>
  </si>
  <si>
    <t>Стержень из фторопласта ф-4 60мм</t>
  </si>
  <si>
    <t>Стержень шариковый 145мм синий</t>
  </si>
  <si>
    <t>Стиральный порошок 2кг автомат</t>
  </si>
  <si>
    <t>Стиральный порошок 400гр</t>
  </si>
  <si>
    <t>Стиратель магнитный для магнитно-маркерной доски (57*107мм)</t>
  </si>
  <si>
    <t>Стойка СВ -110-3,5</t>
  </si>
  <si>
    <t>Стойка СВ -110-5</t>
  </si>
  <si>
    <t>Стремянка алюм. AS 108</t>
  </si>
  <si>
    <t>Стремянка алюм. AS 110</t>
  </si>
  <si>
    <t>Строп 1СК 2,5/2000</t>
  </si>
  <si>
    <t>Строп канатный 4СК-10т/2000 мм(втулка)</t>
  </si>
  <si>
    <t>Строп канатный петлевой СКП (УСК1) втулка 2,0т(2м)</t>
  </si>
  <si>
    <t>Строп канатный петлевой СКП (УСК1) втулка 5,0т(4м)</t>
  </si>
  <si>
    <t>Строп СТП 2,0/1,5 лента 60мм</t>
  </si>
  <si>
    <t>Строп текстильный петлевой СТП-4т/3,5м(лента 120мм)</t>
  </si>
  <si>
    <t>Строп текстильный петлевой СТП-4т/4м(лента 120мм)</t>
  </si>
  <si>
    <t>Стяжка ПШГН 12.01.110</t>
  </si>
  <si>
    <t>Сумка для инструмента 16 карманов 41*23*23см</t>
  </si>
  <si>
    <t>Сумка Техноавия цв.черный с</t>
  </si>
  <si>
    <t>Сумка Техноавия цв.черный с  логотипами</t>
  </si>
  <si>
    <t>Счетчик жидкости ТОР-Т-50</t>
  </si>
  <si>
    <t>Счетчик электроэнергии СЕ301 R33 3х фазный многотарифный ,5(10)</t>
  </si>
  <si>
    <t>Счетчик электроэнергии СЭТ-4ТМ.03М.08 ТР/5 А Т 8ЦКЛ.0,2</t>
  </si>
  <si>
    <t>Счетчик электроэнергии СЭТ-4ТМ.03М.09</t>
  </si>
  <si>
    <t>Счетчик электроэнергии трехфазный СЭ-301-S31 JAVZ 5-100А</t>
  </si>
  <si>
    <t>Табличка B12 «Песок» (пластик, 300х150 мм)</t>
  </si>
  <si>
    <t>Табличка B12 «Песок» (пленка, 300х150 мм)</t>
  </si>
  <si>
    <t>Табличка B18 «При пожаре звонить 01 или 101. С мобильного телефона 112» (пластик, 200х100 мм)</t>
  </si>
  <si>
    <t>Табличка B18 «При пожаре звонить 01 или 101. С мобильного телефона 112» (пленка, 200х100 мм)</t>
  </si>
  <si>
    <t>Табличка B73 «Знак о запрете курения» (пластик, 200х200 мм)</t>
  </si>
  <si>
    <t>Табличка B73 «Знак о запрете курения» (пленка, 200х200 мм)</t>
  </si>
  <si>
    <t>Табличка S24 «Высокое напряжение. Опасно для жизни» (пластик, 300х150 мм)</t>
  </si>
  <si>
    <t>Табличка S27 «Кабель под напряжением» (пластик, 300х150 мм)</t>
  </si>
  <si>
    <t>Табличка S30 «Указатель напряжения - 220В» (пленка, 30х15 мм, комплект 50 штук)</t>
  </si>
  <si>
    <t>Табличка S31 «Указатель напряжения - 12В» (пленка, 100х50 мм)</t>
  </si>
  <si>
    <t>Табличка S32 «Указатель напряжения - 380В» (пленка, 30х15 мм, комплект 50 штук)                             ¶</t>
  </si>
  <si>
    <t>Табличка S33 «Указатель напряжения - 36В» (пленка, 100х50 мм)</t>
  </si>
  <si>
    <t>Табличка ПВХ 1000*800мм</t>
  </si>
  <si>
    <t>Табличка ПВХ 4мм (с ламинацией) разм. 400*300мм  ЗА ОГРАЖДЕНИЕ НЕ ВХОДИТЬ</t>
  </si>
  <si>
    <t>Табличка ПВХ 4мм (с ламинацией) разм. 400*300мм Внимание! Пуск автоматический</t>
  </si>
  <si>
    <t>Табличка ПВХ 4мм (с ламинацией) разм. 400*300мм При ремонте затормози станок качалку</t>
  </si>
  <si>
    <t>Таз круглый с ручками 10 л</t>
  </si>
  <si>
    <t>Тарелка 200мм белье фарфор</t>
  </si>
  <si>
    <t>Тачка строительная 110л/250кг</t>
  </si>
  <si>
    <t>Тачка строительная 110л/300кг</t>
  </si>
  <si>
    <t>Тачка строительная 200кг/90л 1 колесн</t>
  </si>
  <si>
    <t>Тележка гидравлическая DF-III(длина вил=1150мм)</t>
  </si>
  <si>
    <t>Тележка для бочек специальная Стелла-техник  КБ-350 К</t>
  </si>
  <si>
    <t>Телефон Panasonic KX-DT543 RUB тел.с диспл. 6строк,24 клавиши,порт XDP для KX-DTA</t>
  </si>
  <si>
    <t>Теплоноситель Гольфстрим 65 бочка(200кг)</t>
  </si>
  <si>
    <t>Терминал 3G Teleofis WRX 908-R4</t>
  </si>
  <si>
    <t>Терморегулятор механический встраиваемый с датчиком температуры пола R70XT REXANT</t>
  </si>
  <si>
    <t>Термоусадка 10,0/5,0мм черная</t>
  </si>
  <si>
    <t>Термоусадка 16,0/8,0мм черная</t>
  </si>
  <si>
    <t>Термоусадка 20,0/10,0мм черная</t>
  </si>
  <si>
    <t>Термоусадка 50,0/25,0мм зеленая</t>
  </si>
  <si>
    <t>Тетрадь 18л клетка офс зеленая</t>
  </si>
  <si>
    <t>Тетрадь 48л клетка офсет</t>
  </si>
  <si>
    <t>Тетрадь 96л А4 облошка картон</t>
  </si>
  <si>
    <t>Тетрадь 96л А5 клетка офс</t>
  </si>
  <si>
    <t>Тетрадь А5, 48л, клетка</t>
  </si>
  <si>
    <t>Товарно денежный отчет (бланк)</t>
  </si>
  <si>
    <t>Топка к подогревателю нефти ПНПТ-1,6 по чертежу ПНПТ-1,6.2.004 ст3сп5, в к-те с верхней и нижней кры</t>
  </si>
  <si>
    <t>Топор 1200 400мм дер топорище</t>
  </si>
  <si>
    <t>Топор хоз. кованный 1,2кг в сб. тип Б3</t>
  </si>
  <si>
    <t>Торцовое уплотнение ДХМ 10005.07.000А</t>
  </si>
  <si>
    <t>Торцовое уплотнение ДХМ 10020.00.100</t>
  </si>
  <si>
    <t>Торцовое уплотнение ДХМ 10020.00.100 12НА 9*4</t>
  </si>
  <si>
    <t>Тосол А-40 Промпэк 10кг</t>
  </si>
  <si>
    <t>Тосол Дзержинский А-40М 10кг</t>
  </si>
  <si>
    <t>Тосол ОЖ-45 супер 10кг</t>
  </si>
  <si>
    <t>Точилка механическая Brauberg металлический механизм</t>
  </si>
  <si>
    <t>Точилка пласт. с контейнером</t>
  </si>
  <si>
    <t>Траверса верхняя СВ.ПСШ.004</t>
  </si>
  <si>
    <t>Траверса нижняя СВ.ПСШ.001</t>
  </si>
  <si>
    <t>Траверса ПШГН.09.000</t>
  </si>
  <si>
    <t>Траверса ПШГН.10.09.000</t>
  </si>
  <si>
    <t>Трансформатор ЗНОЛПМ-10УХЛ2 10000/v3-100/3.0,5*30ВА</t>
  </si>
  <si>
    <t>Трансформатор напряжения ЗНОЛПМ-10УХЛ 2 10000 V3 100/3.05*30</t>
  </si>
  <si>
    <t>Триммер бензиновый ТБ -1700ЛР</t>
  </si>
  <si>
    <t>Триммер Ставр бензиновый ТБ-1700Л</t>
  </si>
  <si>
    <t>Триммер Ставр бензиновый ТБ-1700ЛР</t>
  </si>
  <si>
    <t>Тройник 108*6-10-20А</t>
  </si>
  <si>
    <t>Тройник 114*12 -89*12 ст13ХФА</t>
  </si>
  <si>
    <t>Тройник 114*12-25 ст13ХФА</t>
  </si>
  <si>
    <t>Тройник 114*8 13ХФА</t>
  </si>
  <si>
    <t>Тройник 159*8 ст.13ХФА ТУ 1462-203-0147016-01</t>
  </si>
  <si>
    <t>Тройник 219*8-114*8 ст 20  Гост 17376-01</t>
  </si>
  <si>
    <t>Тройник 273*12 П 13ХФА</t>
  </si>
  <si>
    <t>Тройник 325*10 ст.13ХФА</t>
  </si>
  <si>
    <t>Тройник 325*12 ст.13ХФА</t>
  </si>
  <si>
    <t>Тройник 89*12 ст13ХФА</t>
  </si>
  <si>
    <t>Тройник 89*12-15,5 МПа ст.13ХФА</t>
  </si>
  <si>
    <t>Тройник 89*4 ст.20 Гост 17376-01</t>
  </si>
  <si>
    <t>Тройник 89*8 ст.13ХФА</t>
  </si>
  <si>
    <t>Тройник 89*8 ст.20 Гост 17376-01</t>
  </si>
  <si>
    <t>Тройник 89*8-57*6 ст13ХФА</t>
  </si>
  <si>
    <t>Тройник П 114*8 ст.13ХФА ТУ 1469-004-82932963-2016</t>
  </si>
  <si>
    <t>Тройник П 159*8 ст.13ХФА ТУ 1469-004-82932963-2016</t>
  </si>
  <si>
    <t>Тройник П 159х10  ГОСТ 17376-2001</t>
  </si>
  <si>
    <t>Тройник П 273*10 ст.13ХФА</t>
  </si>
  <si>
    <t>Тройник П 57*6 ст.13ХФА</t>
  </si>
  <si>
    <t>Тройник П 89*8-57*6 ст.13ХФА</t>
  </si>
  <si>
    <t>Тройник П-57*5 ст20 Гост 17376-2001</t>
  </si>
  <si>
    <t>Тройник РР-R перех.белый ДН40*25*40 VALTEX</t>
  </si>
  <si>
    <t>Тройник ТШ 159*10(К52) 13ХФА</t>
  </si>
  <si>
    <t>Трос в оплетке ПВХ 3/4мм</t>
  </si>
  <si>
    <t>Трос стальной 3060 М5</t>
  </si>
  <si>
    <t>Труба 114*10 ст 13ХФА Гост 8732</t>
  </si>
  <si>
    <t>Труба 114*10 ст 20 Гост 8732-78</t>
  </si>
  <si>
    <t>Труба 114*12 ст 13ХФА Гост 8732</t>
  </si>
  <si>
    <t>Труба 114*12 ст 13ХФА ТУ14-3Р-124-2012</t>
  </si>
  <si>
    <t>Труба 114*4.0ст 3-20  Гост 10705-80 труба электросварная</t>
  </si>
  <si>
    <t>Труба 114*5 Гост 8732</t>
  </si>
  <si>
    <t>Труба 114*5 Гост 8732 с наружным 2-х слойным покрытием</t>
  </si>
  <si>
    <t>Труба 114*5 Электросварная дл 12000</t>
  </si>
  <si>
    <t>Труба 114*6,4 обсадная</t>
  </si>
  <si>
    <t>Труба 114*8 Гост 8732</t>
  </si>
  <si>
    <t>Труба 114*8 ст.13ХФА</t>
  </si>
  <si>
    <t>Труба 114*8 ст.13ХФА ТУ  с наружн экструдированным 2-х сл.полиэтиленоым покрытием</t>
  </si>
  <si>
    <t>Труба 146*7,7 обсадная гр Д БТС</t>
  </si>
  <si>
    <t>Труба 146*7,7 обсадная ОГТМД</t>
  </si>
  <si>
    <t>Труба 159*12 ст 13ХФА Гост 8732</t>
  </si>
  <si>
    <t>Труба 159*4</t>
  </si>
  <si>
    <t>Труба 159*5</t>
  </si>
  <si>
    <t>Труба 159*5 ГОСТ 10704-91трба электросварная прямошовная</t>
  </si>
  <si>
    <t>Труба 159*5 ГОСТ 8732</t>
  </si>
  <si>
    <t>Труба 159*5 ГОСТ 8732-78</t>
  </si>
  <si>
    <t>Труба 159*6 ГОСТ 8732</t>
  </si>
  <si>
    <t>Труба 159*6 изол</t>
  </si>
  <si>
    <t>Труба 159*7 электросварная прямошовная Гост 10704-91 гр.В.ст.20 Гост 10705-80</t>
  </si>
  <si>
    <t>Труба 159*8 Гост 8732</t>
  </si>
  <si>
    <t>Труба 159*8 изолированная</t>
  </si>
  <si>
    <t>Труба 159*8 ст 13ХФА ГОСТ 8732 б/ш г/д в изоляции 2-хслойная</t>
  </si>
  <si>
    <t>Труба 159*8 ст 13ХФА ГОСТ 8732 б/ш г/д общ.назн.</t>
  </si>
  <si>
    <t>Труба 159*8 ст13ХФА</t>
  </si>
  <si>
    <t>Труба 159*8 ст13ХФА Гост 8732</t>
  </si>
  <si>
    <t>Труба 168*7,3 обсадная ОТТМ"Д"</t>
  </si>
  <si>
    <t>Труба 168*8.9 гр.Д, исп. А, Батресс</t>
  </si>
  <si>
    <t>Труба 219*6 ст 20 электросварная</t>
  </si>
  <si>
    <t>Труба 219*8</t>
  </si>
  <si>
    <t>Труба 219*8 изолированная</t>
  </si>
  <si>
    <t>Труба 219*8 наруж 2-х слойное полиэт. покрытие усил типа У-1по Ту 1390-001-54405437-2014 труб ста</t>
  </si>
  <si>
    <t>Труба 219х10 ГОСТ8732</t>
  </si>
  <si>
    <t>Труба 219х8 ст 13ХФА ГОСТ 8732</t>
  </si>
  <si>
    <t>Труба 245*10</t>
  </si>
  <si>
    <t>Труба 245*8,9 обсадная</t>
  </si>
  <si>
    <t>Труба 273*12 ст. 13ХФА</t>
  </si>
  <si>
    <t>Труба 273*20</t>
  </si>
  <si>
    <t>Труба 273*6 Гост 10704</t>
  </si>
  <si>
    <t>Труба 273*7 Гост 10705-80 с наружн. экструдированным 2-х сл.полиэтиленовым покрытием</t>
  </si>
  <si>
    <t>Труба 273*8 Гост 8732</t>
  </si>
  <si>
    <t>Труба 273*8 ст 20 электросварная дл 11800</t>
  </si>
  <si>
    <t>Труба 325*12 ст. 13ХФА</t>
  </si>
  <si>
    <t>Труба 325*6 ст.3-20 Гост 10705-80 элек/св.</t>
  </si>
  <si>
    <t>Труба 325*8 ст.20 Гост 10705-80 с наружн экструдированным 2-х сл.полиэтиленоым покрытием</t>
  </si>
  <si>
    <t>Труба 340*15,4 обсадная</t>
  </si>
  <si>
    <t>Труба 426*6 Электросварная дл 100000-12000</t>
  </si>
  <si>
    <t>Труба 426*9 Гост 8732</t>
  </si>
  <si>
    <t>Труба 426х10 электросварная прямошовная Гост 10705-80 гр.В ст20 с наружным 2-х слойным покрытием</t>
  </si>
  <si>
    <t>Труба 57*3 Гост 8732</t>
  </si>
  <si>
    <t>Труба 57*5 ст 20 Гост 8732</t>
  </si>
  <si>
    <t>Труба 57*5 ст 3-20 Гост 10705-80 эл/св</t>
  </si>
  <si>
    <t>Труба 57*6 Гост 8732</t>
  </si>
  <si>
    <t>Труба 57х8 ст.13ХФА</t>
  </si>
  <si>
    <t>Труба 630*10,0 Гост 10704</t>
  </si>
  <si>
    <t>Труба 73*6 ст 20  Гост 8732-78</t>
  </si>
  <si>
    <t>Труба 820*10 Гост 10704</t>
  </si>
  <si>
    <t>Труба 89*10 ст. 13ХФА Ту 1317-006,1-593377520-2003/14-ЗР-124-</t>
  </si>
  <si>
    <t>Труба 89*12 ст. 13ХФА</t>
  </si>
  <si>
    <t>Труба 89*4ст.20  Гост 8732-78</t>
  </si>
  <si>
    <t>Труба 89*5 электросварная дл 12000</t>
  </si>
  <si>
    <t>Труба 89*5 электросварная ст. 3-20 Гост 10705-80</t>
  </si>
  <si>
    <t>Труба 89*6 с изоляцией</t>
  </si>
  <si>
    <t>Труба 89*8 Гост 8732</t>
  </si>
  <si>
    <t>Труба 89*8 ст 13ХФА</t>
  </si>
  <si>
    <t>Труба 89*8 ст 13ХФА ГОСТ 8732</t>
  </si>
  <si>
    <t>Труба 89*8 ст 13ХФА ГОСТ 8732 б/ш г/д в изоляции 2-хслойная</t>
  </si>
  <si>
    <t>Труба 89*8 ст 13ХФА ГОСТ 8732 б/ш г/д общ.назн.</t>
  </si>
  <si>
    <t>Труба 89*8 ст 13ХФА с наружн.экструдированным полиэтиленовым покрытием</t>
  </si>
  <si>
    <t>Труба 89*8 ст 13ХФА ТУ 1317-006.1-593377520-2003</t>
  </si>
  <si>
    <t>Труба 89*8 ст.13ХФА ТУ  с наружн экструдированным 2-х сл.полиэтиленоым покрытием</t>
  </si>
  <si>
    <t>Труба БШГД 159х6,0 ст.20А нефтегазопроводная повышенной коррозийности и хладостойкости ТУ 14-161-148</t>
  </si>
  <si>
    <t>Труба БШГД 159х8,0 ст.20А нефтегазопроводная повышенной коррозийности и хладостойкости ТУ 1317-006</t>
  </si>
  <si>
    <t>Труба БШГД 219х8,0 ст.20А Гост 8732-78</t>
  </si>
  <si>
    <t>Труба ВГП Ду50*3,5 Гост 3262-75</t>
  </si>
  <si>
    <t>Труба гофрированная  ПВХ 20 ммбухта 100м серая ИЭК</t>
  </si>
  <si>
    <t>Труба гофрированная ПНД 16 мм  бухта 100м черная ИЭК</t>
  </si>
  <si>
    <t>Труба гофрированная ПНД 20 мм</t>
  </si>
  <si>
    <t>Труба гофрированная ПНД с зондом</t>
  </si>
  <si>
    <t>Труба обсадная 245*7,9 Ту14-3З-29-2007 гр.Д БТС</t>
  </si>
  <si>
    <t>Труба ПП с у/к Дн110-1000 2,7мм</t>
  </si>
  <si>
    <t>Труба ПП с у/к Дн110-2000 2,7мм</t>
  </si>
  <si>
    <t>Труба ПП с у/к Дн110-500 2,7мм</t>
  </si>
  <si>
    <t>Труба стеклопластиковая линейная (Н-М) Ду100мм Рн17,2 Мпа L-9120 мм</t>
  </si>
  <si>
    <t>Труба стеклопластиковая линейная (Н-М) Ду100мм Рн4,0 Мпа L-9120 мм</t>
  </si>
  <si>
    <t>Труба стеклопластиковая линейная (Н-М) Ду150мм Рн4,0 Мпа L-9100 мм</t>
  </si>
  <si>
    <t>Труба стеклопластиковая линейная (Н-М) Ду150мм Рн5,5 Мпа L-9100 мм</t>
  </si>
  <si>
    <t>Труба стеклопластиковая линейная Ду76мм Рн17,2 Мпа L-9100 мм (Н-М)</t>
  </si>
  <si>
    <t>Труба стеклопластиковая линейная Ду76мм Рн4,0 Мпа L-9100 мм (Н-М)</t>
  </si>
  <si>
    <t>Труба ТГ 5/15-25</t>
  </si>
  <si>
    <t>Трубно ниппельный предохранитель А73 марка ТНП-А73</t>
  </si>
  <si>
    <t>Трубно-нипельный предохранитель ТНП А-48</t>
  </si>
  <si>
    <t>Трубно-нипельный предохранитель ТНП А-73</t>
  </si>
  <si>
    <t>Труболовка освобождающая Т-73  3-44(без захватов)</t>
  </si>
  <si>
    <t>Трубчатый электронагреватель ТЭН 120/1.0 S220 R30</t>
  </si>
  <si>
    <t>Трубчатый электронагреватель ТЭН 172 B 10/1.0 S220 Ф-10</t>
  </si>
  <si>
    <t>Тумблер ON OFF 250V 6A двухполосный</t>
  </si>
  <si>
    <t>Туфли женские цв.беж. термопласт ПУ</t>
  </si>
  <si>
    <t>Туфли ТОФФ ГЕРА термопласт ПУ</t>
  </si>
  <si>
    <t>ТШР 159*8-114*8 ст 13ХФА</t>
  </si>
  <si>
    <t>ТЭН 100/2,0 Р- 220  R30</t>
  </si>
  <si>
    <t>Уайт-спирит 10л</t>
  </si>
  <si>
    <t>Угол 100*10 ст3</t>
  </si>
  <si>
    <t>Угол 100*8ст3 сп5</t>
  </si>
  <si>
    <t>Угол 90*8 ст3сп5</t>
  </si>
  <si>
    <t>Уголок 100*100*8</t>
  </si>
  <si>
    <t>Уголок 100*63*6 Ст3</t>
  </si>
  <si>
    <t>Уголок 160*100</t>
  </si>
  <si>
    <t>Уголок 160*100*10 ст3</t>
  </si>
  <si>
    <t>Уголок 40*40</t>
  </si>
  <si>
    <t>Уголок 50*50*5 ст3</t>
  </si>
  <si>
    <t>Уголок 63*6 ст.3</t>
  </si>
  <si>
    <t>Уголок 75*6</t>
  </si>
  <si>
    <t>Уголок 75*75*6</t>
  </si>
  <si>
    <t>Уголок 90*90*7 ст3пс5</t>
  </si>
  <si>
    <t>Уголок НЛГ 100*10 09Г2С</t>
  </si>
  <si>
    <t>Уголок НЛГ 75*8 09Г2С</t>
  </si>
  <si>
    <t>Удлинитель на катушке 4роз.  с крышкой 50м с/з КГ 3*1,5 на УК50 IP44 ИЭК</t>
  </si>
  <si>
    <t>Удлинитель ОВ-124 длиной 1000м</t>
  </si>
  <si>
    <t>Удостоверение о проверке знаний норм и правил работы в электроустановках (ТКРЭ-1)</t>
  </si>
  <si>
    <t>Удостоверение о проверке знаний требований охраны труда (ТКОТ-2)</t>
  </si>
  <si>
    <t>Узел крепления укоса У-3(под СВ-95) АЭМЗ</t>
  </si>
  <si>
    <t>УКРЫТИЕ ЗАЩИТНОЙ МАНЖЕТЫ УЗМГ 114/325</t>
  </si>
  <si>
    <t>Умывальник (тумба+стойка+ЭВБО)</t>
  </si>
  <si>
    <t>Умывальник ВИХРЬ КОМФОРТ 74/4/9 с подогревом пластик</t>
  </si>
  <si>
    <t>Уплотнение каретки ПСМ40.11.00.003(УР02.03.000)</t>
  </si>
  <si>
    <t>Уплотнение торцoвое М-МЗN/28EBPGG</t>
  </si>
  <si>
    <t>Уплотнение торцевого 3007-01-00 к насосу Ш80-2,5 ГМС</t>
  </si>
  <si>
    <t>Уплотнение торцовое 211.028К</t>
  </si>
  <si>
    <t>Уплотнение торцовое 3007-01-00 Ш80-2,5</t>
  </si>
  <si>
    <t>Уплотнение торцовое 38мм 2100S М ВВR1S1</t>
  </si>
  <si>
    <t>Уплотнитель АФЭН 21-65-620М</t>
  </si>
  <si>
    <t>Упор 146.00.017</t>
  </si>
  <si>
    <t>Уровень магнитный 1500мм</t>
  </si>
  <si>
    <t>Уровень строительный 400мм</t>
  </si>
  <si>
    <t>Утяжелитель УБО 1420-2,3-12,5(094)</t>
  </si>
  <si>
    <t>Фара светодиодная ФР-ВС Экотон-3 ручная взрывозащ. с зарядн.устройством Экотон</t>
  </si>
  <si>
    <t>Фартук CHEMICAL WPL цв. т-зел.</t>
  </si>
  <si>
    <t>Фиксатор 146.00.004</t>
  </si>
  <si>
    <t>Фильтр ФГ-5М марки "В2"</t>
  </si>
  <si>
    <t>Флажки закладки 45*12мм</t>
  </si>
  <si>
    <t>Фланец 2-100-16 ДХМ 10020.00.005 для насоса 12НА-9*4</t>
  </si>
  <si>
    <t>Фланец 25-16-01-1-В-ст.20-IV ГОСТ33259-2015</t>
  </si>
  <si>
    <t>Фланец 65*16*01*1 ст.20 IV</t>
  </si>
  <si>
    <t>Фланец 65*25*01*1 B ст.20 IV</t>
  </si>
  <si>
    <t>Фланец нажимной АФНИ 741334.021</t>
  </si>
  <si>
    <t>Фланец сальника 3007-01-13 к насосу Ш80-2,5 ГМС</t>
  </si>
  <si>
    <t>Фляга-бочка  пластиковая 40л.</t>
  </si>
  <si>
    <t>Фольма-ткань 160-11</t>
  </si>
  <si>
    <t>Фольма-ткань 260-0,2-1000</t>
  </si>
  <si>
    <t>Фонарь налобный аккумуляторный LED 5362 (220B 7Led 2 режима)</t>
  </si>
  <si>
    <t>Фонарь ручной светодиодный с регулируемым фокусом FL-8047 (КВТ)</t>
  </si>
  <si>
    <t>Форма для запекания и сервировки кругл 22*4,5см</t>
  </si>
  <si>
    <t>Фотореле ФРЛ 03 2500Вт 25А IP44</t>
  </si>
  <si>
    <t>Фотореле ФРЛ 05 3680Вт 20А IP20</t>
  </si>
  <si>
    <t>Фрезер кольцевой 12Ф 1А 122-95 с присоединительной резьбой НКТ 114 длина 400</t>
  </si>
  <si>
    <t>Фундам блоки ФБС 12-4-6-Т</t>
  </si>
  <si>
    <t>Фундам блоки ФБС 24-4-6т</t>
  </si>
  <si>
    <t>Фундаментные блоки ФБС 12-4-3-Т</t>
  </si>
  <si>
    <t>Фундаментный блок ФБС 12-4-6</t>
  </si>
  <si>
    <t>Фундаментный блок ФБС 12-6-6</t>
  </si>
  <si>
    <t>Фундаментный блок ФБС 24-4-6</t>
  </si>
  <si>
    <t>Футболка Спорт-К цв. Вас.</t>
  </si>
  <si>
    <t>Халат женский белый ТС</t>
  </si>
  <si>
    <t>Халат женский цв. бирюзовый с длинным рукавом</t>
  </si>
  <si>
    <t>Халат Лаборатория бел</t>
  </si>
  <si>
    <t>Халат Лаборатория бел 120-124/170-176</t>
  </si>
  <si>
    <t>Халат ЛЕДИ МЕДИКАЛ бел.</t>
  </si>
  <si>
    <t>Холодильник Pozis RK 101 белый</t>
  </si>
  <si>
    <t>Холодильник POZIS RK 102 белый</t>
  </si>
  <si>
    <t>Холодильник POZIS RK-102</t>
  </si>
  <si>
    <t>Холстопрошивное полотно 150см*50м</t>
  </si>
  <si>
    <t>Хомут 2,5-100мм черный (100шт)</t>
  </si>
  <si>
    <t>Хомут Х-1(3.407.1-143.8)(покрытие Лак БТ)</t>
  </si>
  <si>
    <t>Цемент тампонажный ПЦТ I-G-CC-1</t>
  </si>
  <si>
    <t>Цемент ЦЕМ II/В-Ш 42,5Н М-500 Д20 (50кг)</t>
  </si>
  <si>
    <t>Цилиндр 65140</t>
  </si>
  <si>
    <t>Цилиндр 65140-63</t>
  </si>
  <si>
    <t>Чайник заварочный</t>
  </si>
  <si>
    <t>Чайник элект PWK 1751/CA  Polaris</t>
  </si>
  <si>
    <t>Чайник электр.2000 Вт, объем 1,8л GL0304</t>
  </si>
  <si>
    <t>Чайник электрический  1,8 л</t>
  </si>
  <si>
    <t>Чайник электрический "Polaris" PWK 1751СА Матовый</t>
  </si>
  <si>
    <t>Чайник электрический 1,8л GaIaxy</t>
  </si>
  <si>
    <t>Чайник электрический GaIaxy GL 0304</t>
  </si>
  <si>
    <t>Чайник электрический GALAXY GL0556</t>
  </si>
  <si>
    <t>Чайник электрический SUPRA KES 1898 1,8л</t>
  </si>
  <si>
    <t>Чайный набор 12 пр. 220мл фарфор</t>
  </si>
  <si>
    <t>Челюсть 3 1/2  45.291С</t>
  </si>
  <si>
    <t>Челюсть ключа 45.291С для ГКШ-1200МТ 3 1/2</t>
  </si>
  <si>
    <t>Черенки для лопат</t>
  </si>
  <si>
    <t>Черенок d 25мм</t>
  </si>
  <si>
    <t>черенок д/грабель деревянный 30*1200мм</t>
  </si>
  <si>
    <t>Чистящая жидкость спрей для маркеров 250мл</t>
  </si>
  <si>
    <t>Чистящее средство Доместос 0,5л</t>
  </si>
  <si>
    <t>Чистящее средство Пемолюкс  480гр</t>
  </si>
  <si>
    <t>Чистящее средство Пемолюкс Сода эффект 480гр</t>
  </si>
  <si>
    <t>Чистящее средство Пемос  350гр</t>
  </si>
  <si>
    <t>Чистящее средство Санита гель 500мл</t>
  </si>
  <si>
    <t>Чистящее средство Санитарный 0,5л жидкий</t>
  </si>
  <si>
    <t>Чистящее средство Санитарный 0,75л жидкий</t>
  </si>
  <si>
    <t>Чистящее средство Санокс гель 750мл</t>
  </si>
  <si>
    <t>Шаблон УШС-3 сварщика универсальный</t>
  </si>
  <si>
    <t>Шайба плоская М6  (40шт)</t>
  </si>
  <si>
    <t>Шапка  СКЕЙТЕР-3 ут.черн  р 55-62</t>
  </si>
  <si>
    <t>Шапка вязанная</t>
  </si>
  <si>
    <t>Шапка подшлемник МОНБЛАН утеп</t>
  </si>
  <si>
    <t>Шатун в сборе ПШГН 05.000</t>
  </si>
  <si>
    <t>Шатун ПШГН 12.05.000</t>
  </si>
  <si>
    <t>Швабра деревянная</t>
  </si>
  <si>
    <t>Швеллер 10</t>
  </si>
  <si>
    <t>Швеллер 10 ст.3</t>
  </si>
  <si>
    <t>Швеллер 12 П ст.3</t>
  </si>
  <si>
    <t>Швеллер 14</t>
  </si>
  <si>
    <t>Швеллер 14 ст3</t>
  </si>
  <si>
    <t>Швеллер 16</t>
  </si>
  <si>
    <t>Швеллер 16П ст.3</t>
  </si>
  <si>
    <t>Швеллер 20</t>
  </si>
  <si>
    <t>Швеллер 27 П ст3</t>
  </si>
  <si>
    <t>Швеллер 5 ст3</t>
  </si>
  <si>
    <t>Швеллер 6,5у (3ПС5 6000 гОСТ 535-2005)</t>
  </si>
  <si>
    <t>Швеллер 8 ст3</t>
  </si>
  <si>
    <t>Швеллер 8П(зпс5 12000Гост 535-2005)</t>
  </si>
  <si>
    <t>Швеллер НЛГ 12П 09Г2С</t>
  </si>
  <si>
    <t>Шестерня ГК.001.140</t>
  </si>
  <si>
    <t>Шестерня ГК15.001.026</t>
  </si>
  <si>
    <t>Шестерня ГК15.001.058</t>
  </si>
  <si>
    <t>Шило канцелярское  150 мм 3мм</t>
  </si>
  <si>
    <t>Шифер 6-волновый</t>
  </si>
  <si>
    <t>Шифер 8-волновый</t>
  </si>
  <si>
    <t>Шкаф бухгалтерский Практик SL-65T</t>
  </si>
  <si>
    <t>Шкаф инструментальный ТС-1995-004020 Комплект №4</t>
  </si>
  <si>
    <t>Шкив тормозной ПШГН.08.205</t>
  </si>
  <si>
    <t>Шланг для душа</t>
  </si>
  <si>
    <t>Шланг Ду 25 РВД 25.33*2</t>
  </si>
  <si>
    <t>Шланг пневматический резин. 10*16мм 24 бар, армированный быстросъемный 10м</t>
  </si>
  <si>
    <t>Шлифмашина угловая Dewalt  DWE4557</t>
  </si>
  <si>
    <t>Шлифмашина угловая Dewalt 230vv 2200 Вт 6600 об /мин 5,2 кг DWE492</t>
  </si>
  <si>
    <t>Шпагат полипропиленовый .BRAUBERG. длина 500м, диаметр 1,6 мм линейная плотность 1000 тек</t>
  </si>
  <si>
    <t>Шпагат полипропиленовый длина 500м д1,6мм</t>
  </si>
  <si>
    <t>Шпилька 65601</t>
  </si>
  <si>
    <t>Шплинт 65601</t>
  </si>
  <si>
    <t>Шпонка 2-22*14*115</t>
  </si>
  <si>
    <t>Шпонка ПШГН 00.201</t>
  </si>
  <si>
    <t>Шприц автомобильный металличес 400 гр.</t>
  </si>
  <si>
    <t>Шпуля с леской 1,6мм+ ONE для OLT 1831/RLT 1830 3шт.</t>
  </si>
  <si>
    <t>Шредер PowerShred LX201черн.(секр Р-5)перекрестный 12 листов 22птр скрепки пл.карты</t>
  </si>
  <si>
    <t>Штангенциркуль ШЦ-1-125-0,1</t>
  </si>
  <si>
    <t>Штангенциркуль ШЦ-1-250 0,05</t>
  </si>
  <si>
    <t>Штангециркуль ШЦ-III- 500-0,05</t>
  </si>
  <si>
    <t>Штатив магнитный ШМ-III</t>
  </si>
  <si>
    <t>Штифт 3*20</t>
  </si>
  <si>
    <t>Шток 146.00.022</t>
  </si>
  <si>
    <t>Шток полированный ШСУ-31-6000</t>
  </si>
  <si>
    <t>Шток полированный ШСУ-32-4500</t>
  </si>
  <si>
    <t>Шток полированный ШСУ-32-5600</t>
  </si>
  <si>
    <t>Шток полированный ШСУ-32-7500</t>
  </si>
  <si>
    <t>Шток устьевой ШСУ-32-6000</t>
  </si>
  <si>
    <t>Шторка в ванную комнату</t>
  </si>
  <si>
    <t>Штуцер дискретный регулируемый ШДР-9-65*21/35ф-2  с КОФ2</t>
  </si>
  <si>
    <t>Штуцер дискретный регулируемый ШДФ-9-65*21/35ф-2  с КОФ2</t>
  </si>
  <si>
    <t>Щебень 20*40 1ст М-400</t>
  </si>
  <si>
    <t>Щебень 20*40 М-600</t>
  </si>
  <si>
    <t>Щебень 80*120 №400</t>
  </si>
  <si>
    <t>Щебень фрацкии 20-40 ММ М400</t>
  </si>
  <si>
    <t>Щетка 5-рядная зачистная закаленная прямая проволока с пласт ручкой</t>
  </si>
  <si>
    <t>Щетка для пола "Волна"</t>
  </si>
  <si>
    <t>Щетка для пола Волна</t>
  </si>
  <si>
    <t>Щетка проволочная  5 рядов проволоки дерев.ручка</t>
  </si>
  <si>
    <t>Щетка проволочная с деревянной ручкой по металлу 5 рядов</t>
  </si>
  <si>
    <t>Щетка ручная с плпастик ручкой стальная</t>
  </si>
  <si>
    <t>Щетка хозяйственная 50см</t>
  </si>
  <si>
    <t>Щит пожарный закрый металл.</t>
  </si>
  <si>
    <t>Щиток защитный лицевой сварщика НН75</t>
  </si>
  <si>
    <t>Щиток НБТ1 "Визион"</t>
  </si>
  <si>
    <t>Щиток НН-75</t>
  </si>
  <si>
    <t>Щиток РОСОМЗ КБТ ВИЗИОН"</t>
  </si>
  <si>
    <t>Щиток сварщика НН75</t>
  </si>
  <si>
    <t>Щупы Т3033 U  13-2034 MASTECH</t>
  </si>
  <si>
    <t>Элеватор ЭХЛ 73-25</t>
  </si>
  <si>
    <t>Элеватор ЭШН-10  ( 19- 22 мм)</t>
  </si>
  <si>
    <t>Электрод зажигания RP/GRP-130......280T/M</t>
  </si>
  <si>
    <t>Электродвигатель АИМЛ 63 А 2У2,5-0,37 КВТ 3000 об/мин 2081 Ком IP 54 exdiiВТ 4</t>
  </si>
  <si>
    <t>Электродвигатель АИМЛ 63А4 0,25кВт/1500</t>
  </si>
  <si>
    <t>Электродвигатель АИММ 100 S4 3кВт 1500 об/мин</t>
  </si>
  <si>
    <t>Электродвигатель АИР 112МВ8 3кВт*750об/мин 1081 лапы</t>
  </si>
  <si>
    <t>Электроды KOBELCO LB 52 U ф 3,2мм</t>
  </si>
  <si>
    <t>Электроды LB 52 U 2,6 мм Kobe SteeI 5кг</t>
  </si>
  <si>
    <t>Электроды LB 52 U 3,2 мм Kobe SteeI 5кг</t>
  </si>
  <si>
    <t>Электроды LB-52U (кг) (2,6*350)</t>
  </si>
  <si>
    <t>Электроды LB-52U (кг) (3,2*350)</t>
  </si>
  <si>
    <t>Электроды Nitetsu--16W 2.6мм</t>
  </si>
  <si>
    <t>Электроды Nitetsu--16W 3,2мм</t>
  </si>
  <si>
    <t>Электроды МР-3 2мм 1кг</t>
  </si>
  <si>
    <t>Электроды МР-3 3мм АРС ТМ АРСЕНАЛ 2,5кг</t>
  </si>
  <si>
    <t>Электроды МР-3 АРС АРСЕНАЛ 3,0кг</t>
  </si>
  <si>
    <t>Электроды МР-3 синие 3мм 5кг</t>
  </si>
  <si>
    <t>Электроды МР-3С 3мм 5кг</t>
  </si>
  <si>
    <t>Электроды МР-3С 3мм СЗСМ 3кг</t>
  </si>
  <si>
    <t>Электроды ОЗЛ-8 d-3,0мм СЗСМ 3 кг</t>
  </si>
  <si>
    <t>Электроды ОК-46 3 мм ЭСАБ СВЭЛ 5,3кг</t>
  </si>
  <si>
    <t>Электроды ОК-4800 ESAB (кг) 3.2*450</t>
  </si>
  <si>
    <t>Электроды УОНИ 13/55 3мм 5кг</t>
  </si>
  <si>
    <t>Электроды УОНИИ 13/55 3,0 ЭСАБ-СВЭЛ 4,5кг</t>
  </si>
  <si>
    <t>Электрообогреватель ТехноНИКОЛЬ для газовых баллонов</t>
  </si>
  <si>
    <t>Электроплита "Де Люкс 5004 12э" белая</t>
  </si>
  <si>
    <t>Электрочайник  Polaris PWK 1751 CA</t>
  </si>
  <si>
    <t>Элемент питания 6F22 9V (Крона)</t>
  </si>
  <si>
    <t>Элемент питания LR03/ААА  Duracell MN 1500LR6 BP2</t>
  </si>
  <si>
    <t>Элемент питания LR6/АА Duracell MN 1500LR6 BP2</t>
  </si>
  <si>
    <t>Элемент питания алкалиновый LR03-12BL UItra (блист.12шт) Duracell</t>
  </si>
  <si>
    <t>Элемент питания алкалиновый LR6-12BL UItra (блист.12шт) Duracell</t>
  </si>
  <si>
    <t>Элемент уплотнительный 121,5*73*82 В Н АХА 8.223.335-02/1000-Т100-80КЗ</t>
  </si>
  <si>
    <t>Элемент уплотнительный 121,5*73*82 С АХА 8.223.335-02/1000-Т100-70КЗ</t>
  </si>
  <si>
    <t>Элемент уплотнительный 122*60*82 С АХА 8.223.329-02/1000 Т100-70-КЗ</t>
  </si>
  <si>
    <t>Элемент уплотнительный 122*60*82 С АХА 8.223.329-02/1000 Т100-80-КЗ</t>
  </si>
  <si>
    <t>Элемент уплотнительный 122*60*82В, Н АХА 8.223.329-02/1000 Т100-80-КЗ</t>
  </si>
  <si>
    <t>Элементы питания солевой Крона Greencell 9B 1604G 6F22 GR</t>
  </si>
  <si>
    <t>Эмаль алкидная  KUDO универсальная аэрозоль светло серый</t>
  </si>
  <si>
    <t>Эмаль алкидная  KUDO универсальная аэрозоль серая RAL 7035</t>
  </si>
  <si>
    <t>Эмаль аэрозоль KUDO белая (520мл) 1001</t>
  </si>
  <si>
    <t>Эмаль аэрозоль аврил DECORIX серая глянцевая (520мл)</t>
  </si>
  <si>
    <t>Эмаль аэрозоль аврил DECORIX черная глянцевая (520мл)</t>
  </si>
  <si>
    <t>Эмаль аэрозоль белая глянцовая DONEWTLL универсальная</t>
  </si>
  <si>
    <t>Эмаль аэрозоль серая DONEWTLL универсальная</t>
  </si>
  <si>
    <t>Эмаль аэрозоль черная глянцевая (520мл) KU 1002</t>
  </si>
  <si>
    <t>Эмаль аэрозоль черная глянцевая DONEWTLL универсальная</t>
  </si>
  <si>
    <t>Эмаль КО 198 белая 25кг</t>
  </si>
  <si>
    <t>Эмаль КО 198 черная 25кг</t>
  </si>
  <si>
    <t>Эмаль КО-811 белая 24+1кг(с отверд.ТБТ)</t>
  </si>
  <si>
    <t>Эмаль КО-811 желтая 24+1кг(с отверд.ТБТ)</t>
  </si>
  <si>
    <t>Эмаль КО-811 зеленая 25кг</t>
  </si>
  <si>
    <t>Эмаль КО-811 коричневая 24+1кг(с отверд.ТБТ)</t>
  </si>
  <si>
    <t>Эмаль КО-811 красная 25кг</t>
  </si>
  <si>
    <t>Эмаль КО-811 синяя 24+1кг(с отверд.ТБТ)</t>
  </si>
  <si>
    <t>Эмаль КО-811 черная 25кг</t>
  </si>
  <si>
    <t>Эмаль КО-814 серебристая</t>
  </si>
  <si>
    <t>Эмаль КО-814 серебристая 2К (21кг)</t>
  </si>
  <si>
    <t>Эмаль КО-868 красная 25кг</t>
  </si>
  <si>
    <t>Эмаль КО-868 серебристо-серая 25кг</t>
  </si>
  <si>
    <t>Эмаль КО-868 черная 10кг</t>
  </si>
  <si>
    <t>Эмаль КО-870 скребристо серая до 600  (25кг)</t>
  </si>
  <si>
    <t>Эмаль МЛ-12 белая, 20кг</t>
  </si>
  <si>
    <t>Эмаль МЛ-12 защитная  (0,8кг)</t>
  </si>
  <si>
    <t>Эмаль МЛ-12 защитная  (20кг)</t>
  </si>
  <si>
    <t>Эмаль МЛ-12 золотисто желтая  (2кг)</t>
  </si>
  <si>
    <t>Эмаль МЛ-12 красная 20кг</t>
  </si>
  <si>
    <t>Эмаль МЛ-12 оранжевая 0,8кг</t>
  </si>
  <si>
    <t>Эмаль МЛ-12 оранжевая 20кг</t>
  </si>
  <si>
    <t>Эмаль МЛ-12 синяя 20кг</t>
  </si>
  <si>
    <t>Эмаль МЛ-12 черная 45кг</t>
  </si>
  <si>
    <t>Эмаль НЦ-132 П защитная 1,7кг</t>
  </si>
  <si>
    <t>Эмаль НЦ-132 П зол. желтая 1,7кг</t>
  </si>
  <si>
    <t>Эмаль НЦ-132 серая 50</t>
  </si>
  <si>
    <t>Эмаль НЦ-132 синяя 50кг</t>
  </si>
  <si>
    <t>Эмаль НЦ-132 черная 18кг</t>
  </si>
  <si>
    <t>Эмаль НЦ-132П красная (1,7кг)</t>
  </si>
  <si>
    <t>Эмаль ПФ 115 белая 20 кг</t>
  </si>
  <si>
    <t>Эмаль ПФ 115 красная матовая 25кг</t>
  </si>
  <si>
    <t>Эмаль ПФ 115 серая матовая (25)</t>
  </si>
  <si>
    <t>Эмаль ПФ 115 синяя матовая (25)</t>
  </si>
  <si>
    <t>Эмаль ПФ 115 черная матовая (25)</t>
  </si>
  <si>
    <t>Эмульгатор "CIeave марки С"(0,200)</t>
  </si>
  <si>
    <t>Эмульгатор "CIeave марки С"(0120)</t>
  </si>
  <si>
    <t>Эмульгатор "CIeave марки С"(0180)</t>
  </si>
  <si>
    <t>Эмульгатор "CIeave марки С"(0190)</t>
  </si>
  <si>
    <t>Якорь 2ЯГМ 118-700(ЗИП стандартный)</t>
  </si>
  <si>
    <t>Якорь 2ЯГМ 122-700в комплекте с ЗИП</t>
  </si>
  <si>
    <t>Якорь газопесочный ПСГ-М-02 (Qж от 15 до 45 м3/сут)</t>
  </si>
  <si>
    <t>Ящик для песка 0,5куб.</t>
  </si>
  <si>
    <t>Ящик для хранения люминесцентных ламп (1200*400*400мм)</t>
  </si>
  <si>
    <t>Склад Юг</t>
  </si>
  <si>
    <t>DIN-рейка 1000мм оцинкованная</t>
  </si>
  <si>
    <t>Kingston DRAM 8GB 2400MHZ DDR4 Non ECC CL17 SOODIMM 1R*8 Bulk 50 unit increments EAN 740617277555</t>
  </si>
  <si>
    <t>Автокамера 16,9-24(420-4602/70-24) TR-218A</t>
  </si>
  <si>
    <t>Автолампа 24V R5W BA15s</t>
  </si>
  <si>
    <t>Автолампа А12-21/3В ВА15S большая (оранж.)накал.Маяк</t>
  </si>
  <si>
    <t>Автолампа А12-21/5В (стоп,габариты) 2-конт.накал.Маяк</t>
  </si>
  <si>
    <t>Автолампа А12-21/5В ВА15S 1-конт.накал.Маяк</t>
  </si>
  <si>
    <t>Автолампа А12-5 (габариты)</t>
  </si>
  <si>
    <t>Автолампа А12-55 Н11 РGJ19-2 галоген. Маяк</t>
  </si>
  <si>
    <t>Автолампа А12-5В ВА15S 1-конт.накал</t>
  </si>
  <si>
    <t>Автолампа А24-21</t>
  </si>
  <si>
    <t>Автолампа галогеновая Н11 12V 55W PGJ19-2</t>
  </si>
  <si>
    <t>Автолампа Н3 24*70</t>
  </si>
  <si>
    <t>Автоматика САБК 8-50 ТР2</t>
  </si>
  <si>
    <t>Автошампунь для б/к мойки 20кг/16л</t>
  </si>
  <si>
    <t>Автошампунь для б/к мойки 20л</t>
  </si>
  <si>
    <t>Автошина  28.1Р26 NorTec TA-02 158A8 нс12 TT</t>
  </si>
  <si>
    <t>Автошина  285/60R18 116V Ecopia EP850 TL Bridgestone</t>
  </si>
  <si>
    <t>Автошина 11.00 R20 VM-310 ОШЗ (а/ш+а/к)</t>
  </si>
  <si>
    <t>Автошина 11Р22.5 НКШЗ КАМА NF-701 148/145K унив. TL</t>
  </si>
  <si>
    <t>Автошина 15,5 R38 Ф-2АД ВлШЗ (а/ш+а/к)</t>
  </si>
  <si>
    <t>Автошина 15,5/65-18 КФ-105 АШК (а/ш+а/к)</t>
  </si>
  <si>
    <t>Автошина 175 R16C АШК  Forward Professional 218</t>
  </si>
  <si>
    <t>Автошина 175Р16С Белшина Би-522 б/к 101/99N</t>
  </si>
  <si>
    <t>Автошина 185/65 R14 86H NORDMAN SX2</t>
  </si>
  <si>
    <t>Автошина 185/75 R16С Cordinat CW-2 шип</t>
  </si>
  <si>
    <t>Автошина 185/75Р16С Nokian Nordman С 104/102R шип.</t>
  </si>
  <si>
    <t>Автошина 195/65 R15 91Q 505 Irbis TL (шип.)</t>
  </si>
  <si>
    <t>Автошина 195/65 R15 Кама Евро-505 НкШЗ а/ш шип</t>
  </si>
  <si>
    <t>Автошина 195/65 R15 НКШЗ НК-241 б/к 91Н</t>
  </si>
  <si>
    <t>Автошина 195/65Р15 НКШЗ Кама-505 б/к 91Q шип.</t>
  </si>
  <si>
    <t>Автошина 215/60 R16 99Tшип NORDMAN 7</t>
  </si>
  <si>
    <t>Автошина 215/60 R16 Formula Energy 99H Pirelli</t>
  </si>
  <si>
    <t>Автошина 215/65 R16 102Tшип NORDMAN 7 SUV XL</t>
  </si>
  <si>
    <t>Автошина 215/65 R16 FORMULA Energy 98H PIRELLI</t>
  </si>
  <si>
    <t>Автошина 215/65 R16 HKPL 10p SUV 102T шип NOKIAN</t>
  </si>
  <si>
    <t>Автошина 215/65 R16 НК-242 (КАМА 365 SUV) а/ш</t>
  </si>
  <si>
    <t>Автошина 215/65 R16 НКШЗ М-242 б/к 102Т</t>
  </si>
  <si>
    <t>Автошина 215/65R16  Nokian Nordman 7 а/ш</t>
  </si>
  <si>
    <t>Автошина 225/70 R-16 107T XL IceContact 3 TL FR TA шип.</t>
  </si>
  <si>
    <t>Автошина 225/75 R-16 Cordiant OFF Road б/к 104Q</t>
  </si>
  <si>
    <t>Автошина 225/75 R-16 Кама-219 НкШЗ а/ш шип</t>
  </si>
  <si>
    <t>Автошина 225/75 R16 Forward Professional 219 АШК</t>
  </si>
  <si>
    <t>Автошина 225/75 R16 АШК Nortec МТ-540 б/к 104Q</t>
  </si>
  <si>
    <t>Автошина 225/75 R16 НКШЗ Кама-219 б/к 104Q</t>
  </si>
  <si>
    <t>Автошина 225/75Р16 Cordiant Off Road б/к 104Q</t>
  </si>
  <si>
    <t>Автошина 235/55 R-19 Nokian HKPL 8 а/ш</t>
  </si>
  <si>
    <t>Автошина 235/55 R19 HKPL9 SUV 105T шип NOKIAN</t>
  </si>
  <si>
    <t>Автошина 265/60 R18 HKPL10  SUV 114T шип NOKIAN</t>
  </si>
  <si>
    <t>Автошина 28,1-26 ФД-12 Белшина с камерой и об/л</t>
  </si>
  <si>
    <t>Автошина 28.1R26 ФД-12 ВлШЗ (а/ш+а/к)</t>
  </si>
  <si>
    <t>Автошина 285/60 R18 Ecopia EP850 116V BRIDGESTONE</t>
  </si>
  <si>
    <t>Автошина 285/60 R18 HKPL9 SUV  116Тшип NOKIAN</t>
  </si>
  <si>
    <t>Автошина 285/60R18 BRIDGESTONE ALENZA 001 116V TL летняя</t>
  </si>
  <si>
    <t>Автошина 425/85 R21 Tyrex CRG POWER нс18 ОШЗ а/ш+а/к</t>
  </si>
  <si>
    <t>Автошина 425/85 R21 НКШЗ Кама 1260-2 нс.14</t>
  </si>
  <si>
    <t>Автошина 5.00-10 NorTec B-19A 69A6 нс6</t>
  </si>
  <si>
    <t>Автошина Nokian Hakkapeliitta 10 285/60R18 шипованная</t>
  </si>
  <si>
    <t>Адаптер (блок) питания 19V, 1.7А, 33W, 6.5mm х 4.4mm (ADS-40FSG-19, 19032GPG-1, EAY62790006, LCAP16A</t>
  </si>
  <si>
    <t>Адаптер IRDA Ethernet</t>
  </si>
  <si>
    <t>Адаптер IRIDA RS-485</t>
  </si>
  <si>
    <t>Адаптер функциональный к кондиционеру типа AF-X</t>
  </si>
  <si>
    <t>Азотная кислота 0,1</t>
  </si>
  <si>
    <t>Азотная кислота СТ 0,1</t>
  </si>
  <si>
    <t>Аккумуляроная батарея DTM 6045 Delta 16013616</t>
  </si>
  <si>
    <t>Аккумуляроная батарея HR 12-21 Delta 15969067</t>
  </si>
  <si>
    <t>Аккумуляроная батарея HR 12-7.2 Delta 16007868</t>
  </si>
  <si>
    <t>Аккумулятор 132 а/ч MAGNUM 820А (513*182*240)</t>
  </si>
  <si>
    <t>Аккумулятор 190 а/ч MAGNUM оп конус 1200А (524*223)</t>
  </si>
  <si>
    <t>Аккумулятор 55 а/ч АПЗ пп Евро Тюмень 500А (242*175*190)</t>
  </si>
  <si>
    <t>Аккумулятор 6СТ-100 BOLK 100 А/ч 353x175x190 EN700</t>
  </si>
  <si>
    <t>Аккумулятор 6СТ-100 Tракт п.п. АКОМ</t>
  </si>
  <si>
    <t>Аккумулятор 6СТ-190 TRIGGER п.п. конус АКОМ</t>
  </si>
  <si>
    <t>Аккумулятор 6СТ-60 BOLK 60 А/ч 242x175x190 EN500</t>
  </si>
  <si>
    <t>Аккумулятор 6СТ-60 BOLK 60 А/ч ОБР 242x175x190 EN500</t>
  </si>
  <si>
    <t>Аккумулятор 6СТ-70 Bosch 70А/ч S30</t>
  </si>
  <si>
    <t>Аккумулятор 6СТ-75 BOLK 75 А/ч 277x175x190 EN600</t>
  </si>
  <si>
    <t>Аккумулятор 6СТ-75 TRIGGER п.п. АКОМ</t>
  </si>
  <si>
    <t>Аккумулятор 6СТ-77 ИСТОК 77 А/ч 277х175х190 EN670</t>
  </si>
  <si>
    <t>Аккумулятор 75 а/ч Ceneral Technologies Premium оп 760А (278*175*190)</t>
  </si>
  <si>
    <t>Аккумулятор 75 а/ч Тюмень пп 630А (306*175*190)</t>
  </si>
  <si>
    <t>Аккумулятор 77 а/ч Зверь+EFB оп 820А (278*175*190)</t>
  </si>
  <si>
    <t>Аккумулятор AA NI-MH 2700мА.ч BL-2 (уп.2шт) ФАZА 5003002</t>
  </si>
  <si>
    <t>Аккумулятор AA/HR6 NI-MH 2700 мА.ч предзаряженный BL-2 (блист.2шт) JAZZway</t>
  </si>
  <si>
    <t>Аккумулятор BOSCH 95 А/ч 830А  S4 Азия</t>
  </si>
  <si>
    <t>Аккумулятор CSB HR1221W 12V 4,8Ah клеммы F2 (CSB HR1221W)</t>
  </si>
  <si>
    <t>Аккумулятор GP12170 (12V 17Ah) [CSB]</t>
  </si>
  <si>
    <t>Аккумуляторная батарея CSB GP1272 F2 для UPS 12V, 7Ah, F2, 28W (GP1272)</t>
  </si>
  <si>
    <t>Аккумуляторная дрель- шуруповерт DEWALT DCD 771 C2</t>
  </si>
  <si>
    <t>Алюминевый роторный насос для бензина,диз.топлива,масла,керосина</t>
  </si>
  <si>
    <t>Аммиак водный ЧДА (0,9 кг)</t>
  </si>
  <si>
    <t>Аммоний хлористый ХЧ 1кг ГОСТ3773-72</t>
  </si>
  <si>
    <t>Амортизатор 3302,2217,2705 маслянный 3302-2905006-20</t>
  </si>
  <si>
    <t>Амортизатор задний LADA 2123 CHEVROLET NIVA 2123-2915004</t>
  </si>
  <si>
    <t>Амортизатор капота УАЗ Патриот (500мм)</t>
  </si>
  <si>
    <t>Амортизатор МТЗ водяного радиатора 70У-1302018</t>
  </si>
  <si>
    <t>Амортизатор передний LADA 2123-2905004</t>
  </si>
  <si>
    <t>Амортизатор под сиденье ВП-6520</t>
  </si>
  <si>
    <t>Амортизатор УАЗ 3151,3741</t>
  </si>
  <si>
    <t>Амортизатор Уаз 3163 задний газомасляный 384-2915402</t>
  </si>
  <si>
    <t>Амортизатор Уаз 3163 передний газомасляный 384-2915402</t>
  </si>
  <si>
    <t>Анализатор концентрации паров этанола в выдыхаемом воздухе Динго Е-200</t>
  </si>
  <si>
    <t>Анкер клиновой 10х100  108046</t>
  </si>
  <si>
    <t>Антенна 3G TeLeofis RC30 SMA</t>
  </si>
  <si>
    <t>Антенна 4G/3G/GSM BEST АКЛ-34 SMA</t>
  </si>
  <si>
    <t>Антенна BEST АКЛ-34 (О) SMA, GSM-900, GSM-1800, 3G-900, 3G-2100, LTE-2600, LTE-2700 длина кабеля 2m</t>
  </si>
  <si>
    <t>Антенна АН5-433 внешняя направленная 5-элементная,усилен.10,15 дБи,сопр. 50 Ом,кабель RG-58 3м</t>
  </si>
  <si>
    <t>Антенна направленная Антекс диапазон 430-470 МГЦ АХ-410Y</t>
  </si>
  <si>
    <t>Антистеплер Staff черный</t>
  </si>
  <si>
    <t>Антифриз ISE STREAM G12 красный 5кг</t>
  </si>
  <si>
    <t>Антифриз для пневмо тормозов  KERRY KR 358  ( 650 мл )</t>
  </si>
  <si>
    <t>Аппарат АКОВ-10</t>
  </si>
  <si>
    <t>Аптечка автомобильная медицинская н/о большая</t>
  </si>
  <si>
    <t>Аптечка для ремонта бескамерных шин а/м Камаз</t>
  </si>
  <si>
    <t>Аптечка для ремонта бескамерных шин легкового а/м</t>
  </si>
  <si>
    <t>Аптечка первой помощи химика "Апполо"</t>
  </si>
  <si>
    <t>Ареометр АНТ-2 750-830</t>
  </si>
  <si>
    <t>Ареометр АНТ-2 830-910</t>
  </si>
  <si>
    <t>Ареометр АНТ-2 910-990</t>
  </si>
  <si>
    <t>Арматура датчика блокировки 70-4802005</t>
  </si>
  <si>
    <t>Асбокартон КАОН-5мм</t>
  </si>
  <si>
    <t>Ацетон 1л</t>
  </si>
  <si>
    <t>Ацетон в/с (216л/165кг) Н</t>
  </si>
  <si>
    <t>Ацетон ХЧ</t>
  </si>
  <si>
    <t>Ацетон чда</t>
  </si>
  <si>
    <t>Ацетон ЧДА 0,8 кг</t>
  </si>
  <si>
    <t>Аэрозоль VIVO/VESLEE</t>
  </si>
  <si>
    <t>Бак топливный 210 л. гол. 530х650х710 ЕВРО-3 53215-1101010-05</t>
  </si>
  <si>
    <t>Балка 20 Б1</t>
  </si>
  <si>
    <t>Балка 20 К1</t>
  </si>
  <si>
    <t>Балка 20Б1 12м с255</t>
  </si>
  <si>
    <t>Балка 20К1 12м с255</t>
  </si>
  <si>
    <t>Балка 24 М</t>
  </si>
  <si>
    <t>Балка 24М 12м с255</t>
  </si>
  <si>
    <t>Балка 35Б2</t>
  </si>
  <si>
    <t>Балка 35Б2 12м с255</t>
  </si>
  <si>
    <t>Баллон воздушный УРАЛ ресивер (пневмосистемы сцепления)4320Х-3513015</t>
  </si>
  <si>
    <t>Баллон одноразовый туристический ГАЗ РФ (ГАЗ 220 гр)</t>
  </si>
  <si>
    <t>Барабан Oki C9600/9650/9800/9850/9655 30K cyan (42918107)</t>
  </si>
  <si>
    <t>Барабан Oki C9600/9650/9800/9850/9655 30K magenta (42918106)</t>
  </si>
  <si>
    <t>Барабан зубчатый в сб. с подшипниками</t>
  </si>
  <si>
    <t>Барабан тормозной 4320-3501070</t>
  </si>
  <si>
    <t>Барабан тормозной задний</t>
  </si>
  <si>
    <t>Барабан тормозной УАЗ</t>
  </si>
  <si>
    <t>Барий хлористый ЧДА</t>
  </si>
  <si>
    <t>Батарейка  Duracell UltraPower AA/LR6-12BL</t>
  </si>
  <si>
    <t>Батарейка  Duracell UltraPower LR6-12BL (кратно12)</t>
  </si>
  <si>
    <t>Батарейка DURACELL LR6-12BL Ultra Power (12 шт. в уп-ке)</t>
  </si>
  <si>
    <t>Батарейка Maxell CR2032/5BL (5шт. в уп-ке)</t>
  </si>
  <si>
    <t>Батарейка комплект 4шт.SONNEN АА (R03 24A)</t>
  </si>
  <si>
    <t>Батарейка комплект 4шт.SONNEN АА (R6 15A)</t>
  </si>
  <si>
    <t>Батарейки GP CR2032-(7/8)C5/CR2032-2C5 (5 шт. в уп-ке)</t>
  </si>
  <si>
    <t>Батарейки SONNEN, AA (R6, 15А) комплект 4шт.</t>
  </si>
  <si>
    <t>Батарейки SONNEN, AAA (R03, 24А) комплект 4шт.</t>
  </si>
  <si>
    <t>Батарейный блок Symmetra LX Battery Module</t>
  </si>
  <si>
    <t>Батарея CSB 12V/9Ah HR1234W</t>
  </si>
  <si>
    <t>Батарея LBB-1000</t>
  </si>
  <si>
    <t>Батарея аккумуляторная CSB Battery, EVX12170 17А·ч 12В</t>
  </si>
  <si>
    <t>Батарея аккумуляторная CSB Battery, HR1234W 9А·ч 12В</t>
  </si>
  <si>
    <t>Батарея для ИБП ВВ ВС 12-12 12В 12Ач</t>
  </si>
  <si>
    <t>Бачок омывателя ЕВРО 5 л в сб. с эл.насосом ТК02- 5208211-01</t>
  </si>
  <si>
    <t>Бачок омывателя УАЗ Патриот с 2-мя моторчиками в сб.</t>
  </si>
  <si>
    <t>Бачок расширительный 5320-1311010</t>
  </si>
  <si>
    <t>Бачок расширительный КАМАЗ 6520-1311010</t>
  </si>
  <si>
    <t>Бачок расширительный КАМАЗ пластиковый в сб. 6520-1311010</t>
  </si>
  <si>
    <t>Башмак серийной гусеницы 50-22-2</t>
  </si>
  <si>
    <t>Бензанасос 53-1106010</t>
  </si>
  <si>
    <t>Бензошланг УАЗ,ГАЗ-24,3302 2штуцера 4022-1104128</t>
  </si>
  <si>
    <t>Блок вытяжной встроенный БВ-1 (гофрированная 3000*200мм)</t>
  </si>
  <si>
    <t>Блок для записей STAFF непроклеенный, куб 9х9х5 см, цветной, чередование с белым</t>
  </si>
  <si>
    <t>Блок дозировочный Камаз Евро-4 аналог Bosch</t>
  </si>
  <si>
    <t>Блок питания ATX 400W ATX-400PAF 12V</t>
  </si>
  <si>
    <t>Блок питания FSP 400W ATX-400PNR-PRO АХТ 2.3. 12 см 80 PLUS</t>
  </si>
  <si>
    <t>Блок питания FSP 400W Q-Dion QD400 80+ &lt;QD400 80+&gt;</t>
  </si>
  <si>
    <t>Блок питания KX-TDA0103XJ type L for TDA200 [Panasonic]</t>
  </si>
  <si>
    <t>Блок питания TELEOFIS (PS12-1000)</t>
  </si>
  <si>
    <t>Блок питания Б/питания 400W ATX ”FSP” ATX-400PNR OEM 24Pin+4+SATA &lt;ATX-400PNR&gt;</t>
  </si>
  <si>
    <t>Блок питания сетевой NW5-1200500 для Novacom</t>
  </si>
  <si>
    <t>Блок предохранителей БПР-13 ГАЗ</t>
  </si>
  <si>
    <t>Блок проявки Kyocera Ecosys М2040/2135/2635/2540 DV-1150</t>
  </si>
  <si>
    <t>Блок самоклеящийся (стикеры) BRAUBERG,пастельный, 76х51 мм, 100 листов,желтый</t>
  </si>
  <si>
    <t>Блок самоклеящийся (стикеры) BRAUBERG,пастельный,76х51 мм, 100 листов,голубой</t>
  </si>
  <si>
    <t>Блок самоклеящийся (стикеры) STAFF, 76х76 мм, 100 листов,розовый</t>
  </si>
  <si>
    <t>Блок СКЗИ тахографа "НКМ-2.11" (Т)</t>
  </si>
  <si>
    <t>Блок управления вентилятора охлаждения дв.FORD</t>
  </si>
  <si>
    <t>Болт DIN 933 10*30 оц.</t>
  </si>
  <si>
    <t>Болт DIN 933 10*55 оц.</t>
  </si>
  <si>
    <t>Болт DIN 933 8*25 оц.</t>
  </si>
  <si>
    <t>Болт DIN 933 8*40 оц.</t>
  </si>
  <si>
    <t>Болт БСР М16*150 ГОСТ 28778-90</t>
  </si>
  <si>
    <t>Болт крепления башмака с гайкой М20*1,5*62</t>
  </si>
  <si>
    <t>Болт крепления реактивной штанги М20*340</t>
  </si>
  <si>
    <t>Болт М 8*1,25*100 крепления клапанной крышки</t>
  </si>
  <si>
    <t>Болт М10*1,5*80 натяжителя Газель</t>
  </si>
  <si>
    <t>Болт М10*1*16 поворотного кулака УАЗ 201514 П29</t>
  </si>
  <si>
    <t>Болт М10*30 Гост 7805-70</t>
  </si>
  <si>
    <t>Болт М10*70</t>
  </si>
  <si>
    <t>Болт М12*1,25*32 вала карданного ГАЗ 3307</t>
  </si>
  <si>
    <t>Болт М12*1,25*40 вала карданного Камаз 65115 в сб.(гайка+гровер)</t>
  </si>
  <si>
    <t>Болт М12*50 Гост 7798-70</t>
  </si>
  <si>
    <t>Болт М12x1,25x40 кардана ЕВРО 1/55406/31</t>
  </si>
  <si>
    <t>Болт М12х1,25x40</t>
  </si>
  <si>
    <t>Болт М14х1,5х55 кардана в сборе ЕВРО 65115 (1/14220/31+1/5171+1/21640)</t>
  </si>
  <si>
    <t>Болт М16*1,5*120</t>
  </si>
  <si>
    <t>Болт М16*1,5*150</t>
  </si>
  <si>
    <t>Болт М16*1,5*30</t>
  </si>
  <si>
    <t>Болт М16*1,5*35</t>
  </si>
  <si>
    <t>Болт М16*1,5*60</t>
  </si>
  <si>
    <t>Болт М16*1,5*85</t>
  </si>
  <si>
    <t>Болт М16*50 ГОСТ 7798-70</t>
  </si>
  <si>
    <t>Болт М16*60</t>
  </si>
  <si>
    <t>Болт М20*55.56.0112</t>
  </si>
  <si>
    <t>Болт рессоры ГАЗель М16*1,5*120 291156-П29</t>
  </si>
  <si>
    <t>Болт штуцер МТЗ-82</t>
  </si>
  <si>
    <t>Брус 25*100мм срощенный 6м</t>
  </si>
  <si>
    <t>Брус 50*150мм срощенный 6м</t>
  </si>
  <si>
    <t>Брус антисептированный 150*150*6000</t>
  </si>
  <si>
    <t>Брус профилированный 50*50</t>
  </si>
  <si>
    <t>Брызговик резиновый переднего/заднего крыла левый+правый УАЗ Патриот (к-т 2шт) 3163-8404320/21</t>
  </si>
  <si>
    <t>Бумага Lomond 1202093 42"(А0+)/1067мм x 30м/180г/м2/рул, матовая для струйной печати</t>
  </si>
  <si>
    <t>Бумага дизайнерская</t>
  </si>
  <si>
    <t>Бумага индикаторная рН 0-12 3.01.05.9999 100шт</t>
  </si>
  <si>
    <t>Бур БЛ-А-360.К62М БК-01204</t>
  </si>
  <si>
    <t>Бутылка БТ-4-500 стекл.</t>
  </si>
  <si>
    <t>Бутылка ПЭТ 19л</t>
  </si>
  <si>
    <t>Бюретка 1-1-5-0,02 с краном, резьбовым уплотнением</t>
  </si>
  <si>
    <t>Бюретка 1-2-2-10-0,05 с боковым краном</t>
  </si>
  <si>
    <t>Бюретка 1-2-2-5-0,02 с одноходовым краном</t>
  </si>
  <si>
    <t>Бюретка 1-3-2-5-0,02 без крана</t>
  </si>
  <si>
    <t>Вагонка белая АП (3м0,1)</t>
  </si>
  <si>
    <t>Вал 024 ведущий на редуктор передний</t>
  </si>
  <si>
    <t>Вал карданный 18-14-77 (50-14-23)</t>
  </si>
  <si>
    <t>Вал карданный 21211-4220101210</t>
  </si>
  <si>
    <t>Вал карданный 260-2201010</t>
  </si>
  <si>
    <t>Вал карданный 375-2202010-01</t>
  </si>
  <si>
    <t>Вал карданный 700А.22.04.000-2 задний мост</t>
  </si>
  <si>
    <t>Вал карданный L= 418 мм основной 43114 (торц.шл.) 43114-2202011-01</t>
  </si>
  <si>
    <t>Вал карданный задний УАЗ 5-ти ступ 452</t>
  </si>
  <si>
    <t>Вал карданный ЗИЛ-130,555 самосвал (L=1739мм)</t>
  </si>
  <si>
    <t>Вал карданный на Газ-3308 КПП 4-х ступ. 3M3-513 промежуточный L=85mm.</t>
  </si>
  <si>
    <t>Вал карданный перед моста 43118-2203011-30</t>
  </si>
  <si>
    <t>Вал карданный переднего моста 4310-2203011 L1136мм</t>
  </si>
  <si>
    <t>Вал карданный переднего моста ЗИЛ-131</t>
  </si>
  <si>
    <t>Вал карданный переднего моста Уаз Патриот</t>
  </si>
  <si>
    <t>Вал карданный передний 43118-2203011</t>
  </si>
  <si>
    <t>Вал карданный передний УАЗ-452 4ст. КПП "Тимкен"</t>
  </si>
  <si>
    <t>Вал карданный рулевой 130-3401440-А2</t>
  </si>
  <si>
    <t>Вал коленчатый 240-1005010-А</t>
  </si>
  <si>
    <t>Вал коленчатый Д-240 со шлицами 243-1005015</t>
  </si>
  <si>
    <t>Вал промежуточный КПП ПАЗ в сб скоростной 320570</t>
  </si>
  <si>
    <t>Вал рулевого управления карданный УАЗ Патриот с ГУР</t>
  </si>
  <si>
    <t>Вал рулевого управления карданный УАЗ с ГУР</t>
  </si>
  <si>
    <t>Валенки на резине б/у р.43 10мес.</t>
  </si>
  <si>
    <t>Валик 150мм</t>
  </si>
  <si>
    <t>Валик 200мм</t>
  </si>
  <si>
    <t>Валик меховой 250мм</t>
  </si>
  <si>
    <t>Веб-камера Logilech HD Pro C270</t>
  </si>
  <si>
    <t>Веб-камера Logitech HD Webcam C270 USB 2.0 RET</t>
  </si>
  <si>
    <t>Веб-камера Logitech HD Webcam C270 USB 2.0 RET (960-000636 / 960-001063)</t>
  </si>
  <si>
    <t>Ведро пожарное конусное красное</t>
  </si>
  <si>
    <t>Венец ведущего колеса 50-19-160</t>
  </si>
  <si>
    <t>Вентиль 15с52нж10М Ду20 Ру63 с к-том</t>
  </si>
  <si>
    <t>Вентиль 15с54бк1 Ду 15 Ру 160 муфтовый</t>
  </si>
  <si>
    <t>Вентиль 15с65нж Ду25 Ру16 с КОФ</t>
  </si>
  <si>
    <t>Вентиль ВУС-50-16М Ду50 Ру160</t>
  </si>
  <si>
    <t>Вентиль игольчатый  15с54бкМ Ду15 Ру160</t>
  </si>
  <si>
    <t>Вентиль игольчатый 15с574бкМ ДУ 15 РУ 160 со стяжной муфтой (Rc 1/2-М20*1,5)</t>
  </si>
  <si>
    <t>Вентиль манометрический ВПЭМ 5*35 ХЛ К1/2-В М20*1,5-В</t>
  </si>
  <si>
    <t>Вентиль угловой ВУ 50*14</t>
  </si>
  <si>
    <t>Вентиль-пробоотборник ВП1-15*14</t>
  </si>
  <si>
    <t>Весы электронные CAS MWP-1500 до 1,5кг (с ГП)</t>
  </si>
  <si>
    <t>Ветошь 40см*60см, хлопок 100 %</t>
  </si>
  <si>
    <t>Ветошь трикотаж (лоскут) брикет крупный</t>
  </si>
  <si>
    <t>Ветровое стекло TOYOTA LAND CRUISER</t>
  </si>
  <si>
    <t>Веха GLS 25А карбоновая зажим винт</t>
  </si>
  <si>
    <t>Вешалка напольная</t>
  </si>
  <si>
    <t>Вибропреобразователь ВК-310С</t>
  </si>
  <si>
    <t>Вилка включения сцепления 16-1601203</t>
  </si>
  <si>
    <t>Вилка выжимного подшипника Газель Бизнес,Газель Next дв.УМЗ 4216,А274</t>
  </si>
  <si>
    <t>Вилка на гидроцилиндр подъема отвала ДЗ-122.01.00.007</t>
  </si>
  <si>
    <t>Вилка нагрузочная</t>
  </si>
  <si>
    <t>Вилка наружная полуоси н/о шир.95 55571-2303072</t>
  </si>
  <si>
    <t>Вилка наружней полуоси 375</t>
  </si>
  <si>
    <t>Вино Жбушар Шабли БЛ СХ</t>
  </si>
  <si>
    <t>Вино Поммар Требюше КР СХ</t>
  </si>
  <si>
    <t>Винт М6*20 с внутр. шест.,кл.8.8 оцинк. DIN 912</t>
  </si>
  <si>
    <t>Винт М6*45 с внутр. шест.,кл.8.8 оцинк. DIN 912</t>
  </si>
  <si>
    <t>Винт стопорный 20-122-06-17</t>
  </si>
  <si>
    <t>Винт центровочный МПК 22 00.00.007</t>
  </si>
  <si>
    <t>Виски "МАКАЛЛАН Дабл КАСК" 18 лет  п/уп. 0,7</t>
  </si>
  <si>
    <t>Вискозиметр ВНЖ 1.91</t>
  </si>
  <si>
    <t>Вкладыш 60*214мм.</t>
  </si>
  <si>
    <t>Вкладыш к табличкам гравертон 214*47мм</t>
  </si>
  <si>
    <t>Вкладыш к табличкам гравертон 282*60мм</t>
  </si>
  <si>
    <t>Вкладыши Д-240 корен.Н1 50-1005100</t>
  </si>
  <si>
    <t>Вкладыши Д-240 шатун Н1 50-1004140</t>
  </si>
  <si>
    <t>Вкладыши коренные Р-0 95.0 стандарт 7405.1000102</t>
  </si>
  <si>
    <t>Вкладыши шатунные Р0 80.0 стандарт 7405.1000104</t>
  </si>
  <si>
    <t>Влагоотделитель с РДВ 16.3512010</t>
  </si>
  <si>
    <t>Внутренний блок кондиционера типа KSGB35HFAN1/Наружний блок кондиционера KSRB35HFAN1</t>
  </si>
  <si>
    <t>Водонагреватель THERMEX Thermo 100V 2,5кВт</t>
  </si>
  <si>
    <t>Водонагреватель ЭВАД DE LUX W50V1/1.5 50 л</t>
  </si>
  <si>
    <t>Воздуховод круглый Ф 190-1мм, L=1 250; Воздуховод круглый Ф 190-1мм, L=750;Ниппель Ф 190, L=140 -1мм</t>
  </si>
  <si>
    <t>Воздухоотводчик автоматический для радиатора (левый) 1 "VALTEC", Арт.: VT.501.S.07</t>
  </si>
  <si>
    <t>Воздухоотводчик автоматический для радиатора (правый) 1 "VALTEC", Арт.: VT.501.S.06</t>
  </si>
  <si>
    <t>Воздухоотводчик поплавковый 3/4 HP Tmax=120C с запорным клапаном</t>
  </si>
  <si>
    <t>Воздухоочиститель МТЗ</t>
  </si>
  <si>
    <t>Воронка Бюхнера №1</t>
  </si>
  <si>
    <t>Воронка Бюхнера №5</t>
  </si>
  <si>
    <t>Воронка В-56-80 лабораторная</t>
  </si>
  <si>
    <t>Воронка желоба D125/90 RAL3005</t>
  </si>
  <si>
    <t>Воронка лабораторная d=100ПП</t>
  </si>
  <si>
    <t>Воронка пластмассовая</t>
  </si>
  <si>
    <t>Вставка кассетная фильтрующая WKF -90-50</t>
  </si>
  <si>
    <t>Втулка 30601.013-01</t>
  </si>
  <si>
    <t>Втулка 700.28.00.023</t>
  </si>
  <si>
    <t>Втулка амортизатора УАЗ-452, 469, 3160</t>
  </si>
  <si>
    <t>Втулка АФНИ 711341.017</t>
  </si>
  <si>
    <t>Втулка АФНИ 711441.001</t>
  </si>
  <si>
    <t>Втулка защитная 1Д315-71 (Н03.3.302.01.01.004А)</t>
  </si>
  <si>
    <t>Втулка МПК 55.02.112</t>
  </si>
  <si>
    <t>Втулка МПК 55.02.143</t>
  </si>
  <si>
    <t>Втулка МТЗ-80,82 механизма блокировки дифференциала 70-2409027</t>
  </si>
  <si>
    <t>Втулка рабочего колеса</t>
  </si>
  <si>
    <t>Втулка разжимного кулака 5320-3501126</t>
  </si>
  <si>
    <t>Втулка рейки рулевой</t>
  </si>
  <si>
    <t>Втулка рессоры кабины 5320-5001099</t>
  </si>
  <si>
    <t>Втулка рессоры УАЗ 3160</t>
  </si>
  <si>
    <t>Втулка сальника Н05.136.100.08-01</t>
  </si>
  <si>
    <t>Втулка цапфы 43114-2304083</t>
  </si>
  <si>
    <t>Втулка цапфы поворотного кулака 375-2304088</t>
  </si>
  <si>
    <t>Втулка шестерни заднего хода 14.1701278</t>
  </si>
  <si>
    <t>Втулка шестерни привода ТНВД 7405-1029032</t>
  </si>
  <si>
    <t>Вывеска 80*50 см. с псевдообъемными буквами</t>
  </si>
  <si>
    <t>Вывеска ПВХ + рамка Нельсон 800*650мм</t>
  </si>
  <si>
    <t>Выключатель (замок зажигания) флажок 2 контакта под гайку MT3,MA3,KPA3 ВК317</t>
  </si>
  <si>
    <t>Выключатель гидромуфты КАМАЗ 740-1318210-01</t>
  </si>
  <si>
    <t>Выключатель одноклавишный наружный 250В 6А бел.</t>
  </si>
  <si>
    <t>Выключатель освещения салона 3832.3710-02.09</t>
  </si>
  <si>
    <t>Выключатель путевой ВПВ-1А 21 ХЛ 1</t>
  </si>
  <si>
    <t>Выключатель с лампочкой ON-OFF (250В16А)</t>
  </si>
  <si>
    <t>Выключатель сигнала торможения Ваз 1118</t>
  </si>
  <si>
    <t>Выключатель стоп сигнала 20.3720 12В</t>
  </si>
  <si>
    <t>Выпускной механизм для керамических бачков,боковая подводка</t>
  </si>
  <si>
    <t>Газ горючий природный</t>
  </si>
  <si>
    <t>Газ сжиженный</t>
  </si>
  <si>
    <t>Газонокосилка бензиновая GLM-3,5 LT Hute</t>
  </si>
  <si>
    <t>Гайка DIN933 10*30 оц.</t>
  </si>
  <si>
    <t>Гайка АМ10-6Н.25.III ГОСТ9064-75</t>
  </si>
  <si>
    <t>Гайка АМ12-6Н.25.III ГОСТ9064-75</t>
  </si>
  <si>
    <t>Гайка АМ16-6Н.25.III ГОСТ9064-75</t>
  </si>
  <si>
    <t>Гайка АМ20-6Н.25.III ГОСТ9064-75</t>
  </si>
  <si>
    <t>Гайка башмака балансира 53205-2918169</t>
  </si>
  <si>
    <t>Гайка ГЗ-80</t>
  </si>
  <si>
    <t>Гайка колеса М20*1,5-6Н внутренняя</t>
  </si>
  <si>
    <t>Гайка колеса Урал 4310 М20*1,5-6Н правая</t>
  </si>
  <si>
    <t>Гайка корончатая М33*1,5 вала 024 853522 М33</t>
  </si>
  <si>
    <t>Гайка М 10х1,25</t>
  </si>
  <si>
    <t>Гайка М 30 ст.25</t>
  </si>
  <si>
    <t>Гайка М10 ГОСТ 5915-70</t>
  </si>
  <si>
    <t>Гайка М10*1,0 250688-П29</t>
  </si>
  <si>
    <t>Гайка М12 ст25 Гост 9064-75</t>
  </si>
  <si>
    <t>ГАЙКА М12*1,25-6Н самоконтр. шпильки п/о ЗиЛ 251647/250515-П29</t>
  </si>
  <si>
    <t>ГАЙКА М14*1,5 самоконтр. масл. насоса 251648</t>
  </si>
  <si>
    <t>Гайка М16 ст 25 ГОСТ 9064-75</t>
  </si>
  <si>
    <t>Гайка М18 ст 25 ГОСТ 9064-75</t>
  </si>
  <si>
    <t>Гайка М20 ст.25 ГОСТ 9064-75</t>
  </si>
  <si>
    <t>Гайка М20*1,5 задней стремянки ГАЗ-53,3307 292931-П29</t>
  </si>
  <si>
    <t>Гайка М20*6Н.0112</t>
  </si>
  <si>
    <t>Гайка М22*1,5 вала рулевой сошки</t>
  </si>
  <si>
    <t>Гайка М27*1,5-6Н шпильки балансира</t>
  </si>
  <si>
    <t>Гайка М33 реак.Евро (коронч.) КРАЗ</t>
  </si>
  <si>
    <t>Гайка М33*1,5 фланца МОД 853538-М33</t>
  </si>
  <si>
    <t>Гайка Н03.3.302.01.026-03 правая 1Д315-71</t>
  </si>
  <si>
    <t>Гайка соединительная ГМ-50(муфта)</t>
  </si>
  <si>
    <t>Гайка соединительная ГМ-80(муфта)</t>
  </si>
  <si>
    <t>Гайка-заглушка ГЗ-50</t>
  </si>
  <si>
    <t>Гайка-заглушка ГЗ-65</t>
  </si>
  <si>
    <t>Гайковерт пневматический  Sumake ST 55444</t>
  </si>
  <si>
    <t>Гарнитура Headset H150 Stereo Cloud white</t>
  </si>
  <si>
    <t>Гарнитура Headset Logitech Stereo PC 960</t>
  </si>
  <si>
    <t>Гарнитура Logitech Stereo Headset 960 USB (981-000100)</t>
  </si>
  <si>
    <t>Гвозди</t>
  </si>
  <si>
    <t>Гвозди 32 мм</t>
  </si>
  <si>
    <t>Гвозди 4*100</t>
  </si>
  <si>
    <t>Гвозди 40 мм</t>
  </si>
  <si>
    <t>Гвозди 50 мм</t>
  </si>
  <si>
    <t>Гвозди строит 1.8*32</t>
  </si>
  <si>
    <t>Гелий марки А</t>
  </si>
  <si>
    <t>Генератор 28В 80А ЕВРО 3122.3771</t>
  </si>
  <si>
    <t>Генератор 28В 80А ЯМЗ-236 7511.10 МАЗ 6582.3701</t>
  </si>
  <si>
    <t>Генератор 461.3701 (АТ-1000.04.1) 14В 1000</t>
  </si>
  <si>
    <t>Генератор 6582370105</t>
  </si>
  <si>
    <t>Генератор Г-700.08 ДТ-75</t>
  </si>
  <si>
    <t>Генератор для а/м Renault Logan, Duster, Lada Largus (10-) 1.4-1.6 LG0901 RENAULT 231000091R</t>
  </si>
  <si>
    <t>Герметик каучуковый AQUASTOR 300мл</t>
  </si>
  <si>
    <t>Герметик-прокладка термост. 180 гр</t>
  </si>
  <si>
    <t>Гибкая подводка (1шт)</t>
  </si>
  <si>
    <t>Гидротолкатель ЗМЗ-405,406,409 легкая конструкция (8шт)</t>
  </si>
  <si>
    <t>Гидроусилитель 557-1.28.01.000 сцепления</t>
  </si>
  <si>
    <t>Гидроусилитель ДЗ-122Б</t>
  </si>
  <si>
    <t>Гидроцилиндр (АЯКЖ.1Ц16.005.014.000)</t>
  </si>
  <si>
    <t>Гидроцилиндр Ц22А.000</t>
  </si>
  <si>
    <t>Гильза ГМЛ 16-6</t>
  </si>
  <si>
    <t>Гильза ГМЛ 25-8</t>
  </si>
  <si>
    <t>Гипсоблоки влагостойкие 667*500*80</t>
  </si>
  <si>
    <t>Гиря калибровочная 500гр</t>
  </si>
  <si>
    <t>Гиря калибровочная 50г. М1 нерж +ABS футляр</t>
  </si>
  <si>
    <t>Главная передача среднего моста Z=50 (7,22) с МКБ 53205-2502011-20</t>
  </si>
  <si>
    <t>Главный цилиндр в сборе 5320-1602512 со шлангом</t>
  </si>
  <si>
    <t>Главный цилиндр сцепления в сб. 5320-1602510-10</t>
  </si>
  <si>
    <t>Глушитель 60-1205015 (короткий) МТЗ</t>
  </si>
  <si>
    <t>Глушитель выпуска Камаз 6520</t>
  </si>
  <si>
    <t>Глушитель Г-3302 Евро-4 дв.Cummins ISF 2.8</t>
  </si>
  <si>
    <t>Глушитель ГАЗель 3302 Бизнес дв.УМЗ Евро-3</t>
  </si>
  <si>
    <t>Глушитель Соболь-2217,2310,2752 дв. Крайслер ЕВРО-3, Соболь-27527 дв.УМЗ-4216 ЕВРО-3, 02752-00-12010</t>
  </si>
  <si>
    <t>Глушитель УАЗ Патриот с гофрой</t>
  </si>
  <si>
    <t>Глушитель УАЗ хантер Евро 2,3 3151-94-1201010-02</t>
  </si>
  <si>
    <t>Глушитель УАЗ-452 дв.4213 (инж)</t>
  </si>
  <si>
    <t>Гнездо АКБ 5320-3703058</t>
  </si>
  <si>
    <t>Головка блока цилиндра ЕВРО в сборе</t>
  </si>
  <si>
    <t>Головка блока цилиндра ЕВРО в сборе 740.30/7406-1003010</t>
  </si>
  <si>
    <t>Головка блока цилиндров в сб. ЕВРО-4 для Common Rail 740.1003010</t>
  </si>
  <si>
    <t>Головка ПАЛМ</t>
  </si>
  <si>
    <t>Градуировочный образец массовой доли хлора и висмута в масле ГО-1,0 млн.д,5мл;ГО-2,0;ГО-3,0;ГО-4,5,6</t>
  </si>
  <si>
    <t>Гровер d 16</t>
  </si>
  <si>
    <t>Грозозащита Opek LP-350</t>
  </si>
  <si>
    <t>Грозозащита Антекс 1925-2175 МГц</t>
  </si>
  <si>
    <t>Грозозащита РГ4 (Ubiquiti)</t>
  </si>
  <si>
    <t>Грозоразрядник Diamond SP3000 Устанавливается в разрыв антенного кабеля Разъемы для подключения кабе</t>
  </si>
  <si>
    <t>Громкоговоритель Эридан рупорный взрывозащищенный Hом. Напряжение 100В,ном.Мощность 50Вт</t>
  </si>
  <si>
    <t>Грундбукса 1Д 315-71 Н03.3.302.01.01.005</t>
  </si>
  <si>
    <t>ГСО 10403-2014 (аналог ГСО 6455-1992)(государственный стандартный образец)</t>
  </si>
  <si>
    <t>ГСО ВЖ-2-ПА (600) (510-690) 500мл</t>
  </si>
  <si>
    <t>ГСО ВН-2,0-ЭК Гост 7932-2001 1,8-2,2 100г</t>
  </si>
  <si>
    <t>ГСО ВН-5,0-ЭК 100 гр</t>
  </si>
  <si>
    <t>ГСО ВН-5,0-ЭК 7933-2001 100 г</t>
  </si>
  <si>
    <t>ГСО ВН-ПА (6) 9829-2011 (5,6-6,6)% 2*100мл</t>
  </si>
  <si>
    <t>ГСО ВН-ПА (6) комплект из 2х флаконов по 100мл</t>
  </si>
  <si>
    <t>ГСО ДНП-1</t>
  </si>
  <si>
    <t>ГСО ДНП-3 140мл</t>
  </si>
  <si>
    <t>ГСО ДНП-6 140мл</t>
  </si>
  <si>
    <t>ГСО ДНП-ПА (5) метод Рейда (5-9)кПА 250 мл</t>
  </si>
  <si>
    <t>ГСО ДНП-ПА (60) 250 мл</t>
  </si>
  <si>
    <t>ГСО МДПН-ПА (0,5) (100 мл)</t>
  </si>
  <si>
    <t>ГСО МДПН-ТЦСМ массовой доли парафина в нефти</t>
  </si>
  <si>
    <t>ГСО ПГС 10ррМ Н2S-CH3SH-C2H5SH-N2</t>
  </si>
  <si>
    <t>ГСО ПГС 40ррМ Н2S-CH3SH-C2H5SH-N2</t>
  </si>
  <si>
    <t>ГСО ПЛЖ-ПА-2 (850) (830 ÷870) кг/м³ при 20ºС, 100мл 9822-2011</t>
  </si>
  <si>
    <t>ГСО ПЛЖ-ПА-3 900 500мл</t>
  </si>
  <si>
    <t>ГСО РЭВ-1000 100 мл</t>
  </si>
  <si>
    <t>ГСО РЭВ-1000 ЭК 500 мл</t>
  </si>
  <si>
    <t>ГСО РЭВ-2-ЭК 9498-2009</t>
  </si>
  <si>
    <t>ГСО РЭВ-60 ЭК 100мл</t>
  </si>
  <si>
    <t>ГСО РЭВ-600 500 мл</t>
  </si>
  <si>
    <t>ГСО СН-0,000-ЭК 8170-2002 0,000-0,002% масс.</t>
  </si>
  <si>
    <t>ГСО СН-0,010-ЭК</t>
  </si>
  <si>
    <t>ГСО СН-0,060-ЭК 8174-2002</t>
  </si>
  <si>
    <t>ГСО СН-5,000-ЭК 4,500-5,500% масс.100 мл.</t>
  </si>
  <si>
    <t>ГСО СН-5,000-ЭК 8179-2002 (100мл.)</t>
  </si>
  <si>
    <t>ГСО ССН-0,1-ЭК 7995-2002 МСО 0596:2003</t>
  </si>
  <si>
    <t>ГСО ФС ТЦСМ фракционного состава нефти</t>
  </si>
  <si>
    <t>ГСО ФС-Б-ПА 10750-2016 (30С-290С) 2*110мл</t>
  </si>
  <si>
    <t>ГСО ФС-ТН-ПА 250 мл</t>
  </si>
  <si>
    <t>ГСО ФС-ТН-ПА, 250мл 10219-2013</t>
  </si>
  <si>
    <t>ГСО ХН-ПА (50) (45 ÷ 55) 10741-2016</t>
  </si>
  <si>
    <t>ГСО ХОН-2-ЭК  510мл</t>
  </si>
  <si>
    <t>ГСО ХСН-10-ЭК (100 мл) 7898-2001</t>
  </si>
  <si>
    <t>ГСО ХСН-100-ЭК (100 мл) 7900-2001</t>
  </si>
  <si>
    <t>ГСО ХСН-300-ЭК диапазон 100мл</t>
  </si>
  <si>
    <t>ГСО ХСН-50-ЭК (100 мл) ГОСТ 7899-2001</t>
  </si>
  <si>
    <t>ГСО ХСН-900-ЭК 7902-2001 диапазон 891-909 (100мл)</t>
  </si>
  <si>
    <t>ГСО ХСН-900-ЭК диапазон 100мл</t>
  </si>
  <si>
    <t>ГСО ХСН-ПА-1(30) (27 ÷ 33)  9867-2011</t>
  </si>
  <si>
    <t>Дальномер лазерный Bosch GLM50C</t>
  </si>
  <si>
    <t>ДАТЧИК АБСОЛЮТНОГО ДАВЛЕНИЯ ВОЗДУХА ПА6-210-КС (744.3829) 1103-08-0239010</t>
  </si>
  <si>
    <t>Датчик абсолютного давления и температуры ЗМЗ 409.10 ЕВРО-4</t>
  </si>
  <si>
    <t>Датчик абсолютного давления со встроенным датчиком  температуры воздуха УАЗ/ГАЗ УМЗ 4213 ЕВРО-3</t>
  </si>
  <si>
    <t>Датчик блокировки зад.моста МТЗ 70-4801010</t>
  </si>
  <si>
    <t>Датчик давления масла МАЗ ММ-355</t>
  </si>
  <si>
    <t>Датчик ДМРВ 3163-00-3877013-00</t>
  </si>
  <si>
    <t>Датчик заднего хода 418 (мал) 1302.3768</t>
  </si>
  <si>
    <t>Датчик заднего хода 5-ти ст.КПП (АДС)</t>
  </si>
  <si>
    <t>Датчик к СТМ-10 АПИ5.132.039</t>
  </si>
  <si>
    <t>Датчик кислорода 25.368889</t>
  </si>
  <si>
    <t>Датчик кислорода 36300-3826011-00</t>
  </si>
  <si>
    <t>Датчик ММ 358 давл.масла ММ358-3829</t>
  </si>
  <si>
    <t>Датчик положения коленвала Д-245 ЕВРО-3 281006009</t>
  </si>
  <si>
    <t>Датчик разрыва 50.ДРП-1.4830 с выводом МГТФ 0,2 с с након.ШС-0.25-8 L=2.0м нерж.сталь, креп. Х.50.72</t>
  </si>
  <si>
    <t>Датчик скорости 343.3843 ЕВРО-3</t>
  </si>
  <si>
    <t>Датчик скорости ДС2166 (ДСЭ-2)</t>
  </si>
  <si>
    <t>Датчик скорости УАЗ 342.3843</t>
  </si>
  <si>
    <t>Датчик стрелы ОНК-160</t>
  </si>
  <si>
    <t>Датчик температуры ТСМТ 301-060-50М-СЗ-С10-5-30/3150</t>
  </si>
  <si>
    <t>Датчик температуры ТСМТ 302-050-50М-СЗ-Л-8-30/3150</t>
  </si>
  <si>
    <t>Датчик топливного бака</t>
  </si>
  <si>
    <t>Датчик уровня топлива ДУМП-21М</t>
  </si>
  <si>
    <t>Датчик электромагнитный Ха5.132.003</t>
  </si>
  <si>
    <t>Датчик-реле давления газа 225939 GW присоединение на MD/DMV/SV</t>
  </si>
  <si>
    <t>Дверь стальная левая 2230*850</t>
  </si>
  <si>
    <t>Диафрагма 5557-4209135</t>
  </si>
  <si>
    <t>Диафрагма МОД 5320-2509017</t>
  </si>
  <si>
    <t>Диск 738-4 17-73-139</t>
  </si>
  <si>
    <t>Диск CD-R 700МБ 52x,Cake Box (50шт.)</t>
  </si>
  <si>
    <t>Диск CD-R Verbatim 700Mb 52x Cake Box (50шт)</t>
  </si>
  <si>
    <t>Диск DVD-R 4.7 Gb, 16x</t>
  </si>
  <si>
    <t>Диск DVD-R 4.7 Gb, 16x Cake Box (50шт)</t>
  </si>
  <si>
    <t>Диск DVD-R Verbatim 4.7Gb 16x Cake Box (50шт) Printable (43533)</t>
  </si>
  <si>
    <t>Диск ведомый 18-14-135СП</t>
  </si>
  <si>
    <t>Диск ведомый в сб усилен Камаз 142-1601130</t>
  </si>
  <si>
    <t>Диск ведомый в сборе Евро усиленный 142-1601130</t>
  </si>
  <si>
    <t>Диск гидравлической пяты ЦНС 60-165.01.107</t>
  </si>
  <si>
    <t>Диск колеса 5320</t>
  </si>
  <si>
    <t>Диск колеса Г-53, 3307  3301-3101015</t>
  </si>
  <si>
    <t>Диск колеса ГАЗель (R-16)</t>
  </si>
  <si>
    <t>Диск колеса К-700</t>
  </si>
  <si>
    <t>Диск колеса УАЗ (R-16) Hunter</t>
  </si>
  <si>
    <t>Диск сцепления Камаз Евро 142-1601130-01</t>
  </si>
  <si>
    <t>Диск сцепления МТЗ 70-1601130</t>
  </si>
  <si>
    <t>Диск тормозной ГАЗель в бел.упак. 3302-3501078</t>
  </si>
  <si>
    <t>Диск тормозной передний TOYOTA Camry</t>
  </si>
  <si>
    <t>Дифенилкарбазид (чда)</t>
  </si>
  <si>
    <t>Дифенилкарбазид 1,5 чда</t>
  </si>
  <si>
    <t>Дифференциал межосевой ср. моста КАМАЗ 53205-2506010</t>
  </si>
  <si>
    <t>Доводчик APECS DC-05/85</t>
  </si>
  <si>
    <t>Док-станция для HDD BlacX Duet 5G</t>
  </si>
  <si>
    <t>Домкрат 6т.</t>
  </si>
  <si>
    <t>Дополнительная батарея для источника бесперебойного питания Ippon Innova RT 3K 2U/ EBM</t>
  </si>
  <si>
    <t>Дорожная аптечка для ремонта проколов шин Tech</t>
  </si>
  <si>
    <t>Доска магнитно-маркерная 90*120см,рамка ПВХ</t>
  </si>
  <si>
    <t>Доска пробковая для объявлений 90*120 см</t>
  </si>
  <si>
    <t>Драм-юнит Cet CET 8997 (302RV 93010 DK-1150) для Kyocera ecosys</t>
  </si>
  <si>
    <t>Драм-юнит для Kyocera ecosys</t>
  </si>
  <si>
    <t>Дырокол 30л BRAUBERG металлический черный</t>
  </si>
  <si>
    <t>Дюбель пластмассовый с шипами 6*60 (уп 1000шт)</t>
  </si>
  <si>
    <t>Дюбель-гвоздь  грибовидный 6,0*40 мм полипропилен 10 шт</t>
  </si>
  <si>
    <t>Дюбель-гвоздь 6х40 с потайной головкой (уп.200шт)</t>
  </si>
  <si>
    <t>Европодвес 0,5м (2отв.)</t>
  </si>
  <si>
    <t>Ежедневник</t>
  </si>
  <si>
    <t>Ежедневник недатир А5 145*215мм 160л синий</t>
  </si>
  <si>
    <t>Ежедневник недатир А5 145*215мм 160л черный</t>
  </si>
  <si>
    <t>Ежедневник недатированный А5 Альт 256стр бумвинил синий</t>
  </si>
  <si>
    <t>Жалюзи вертикальные</t>
  </si>
  <si>
    <t>Жесткий диск  Seagate Original SATA-III 4Tb ST4000VN008</t>
  </si>
  <si>
    <t>Жесткий диск HDD SATA-III 4Tb 5900RPM 6GB/S 64MB</t>
  </si>
  <si>
    <t>Жесткий диск HDD Toshiba N300 SATA3 8Tb 3.5" 7200 256Mb</t>
  </si>
  <si>
    <t>Жидкость стеклоомывающая зимняя RVC первый-30</t>
  </si>
  <si>
    <t>Жидкость стеклоомывающая незамерзающая-30С 4,5л</t>
  </si>
  <si>
    <t>Жилет сигнальный 104-108</t>
  </si>
  <si>
    <t>Жилет сигнальный 112-116</t>
  </si>
  <si>
    <t>Жилет сигнальный 120-124</t>
  </si>
  <si>
    <t>Жилет сигнальный 88-92</t>
  </si>
  <si>
    <t>Жилет сигнальный 96-100</t>
  </si>
  <si>
    <t>Жилет сигнальный повышенной видимости "Габарит" р. 112/116-182/188</t>
  </si>
  <si>
    <t>Жилет утепленный для ИТР120-124/170-176</t>
  </si>
  <si>
    <t>Заглушка "Идеал Дуб Северный"</t>
  </si>
  <si>
    <t>Заглушка 1-80*16(10) ст.20 АТК24.200.02.90</t>
  </si>
  <si>
    <t>Заглушка 108*8 П-09Г2С ГОСТ 17379-01</t>
  </si>
  <si>
    <t>Заглушка 110мм</t>
  </si>
  <si>
    <t>Заглушка 219*16 ст.13 ХФА Р=32,0 ТУ 1462-203-0147016-01</t>
  </si>
  <si>
    <t>Заглушка П108х10-ст.20 ГОСТ 17379-2001</t>
  </si>
  <si>
    <t>Заглушка П57х10-ст.20 ГОСТ 17379-2001</t>
  </si>
  <si>
    <t>Заглушка П89х10-ст.20 ГОСТ 17379-2001</t>
  </si>
  <si>
    <t>Заглушка рессивера М22х1,5 3513121</t>
  </si>
  <si>
    <t>Задвижка дисковая ЗД 100-210 с КОФ</t>
  </si>
  <si>
    <t>Задвижка дисковая ЗД 80-210 с КОФ</t>
  </si>
  <si>
    <t>Зажим для бумаг STAFF комплект 1  2шт. 19мм на 60листов</t>
  </si>
  <si>
    <t>Зажим для бумаг STAFF комплект 1  2шт. 25мм на 100листов</t>
  </si>
  <si>
    <t>Зажим для бумаг STAFF комплект 1  2шт. 32мм на 140листов</t>
  </si>
  <si>
    <t>Зажим для бумаг STAFF комплект 1  2шт. 41мм на 200листов</t>
  </si>
  <si>
    <t>Зажим для бумаг STAFF комплект 1  2шт. 51мм на 230листов</t>
  </si>
  <si>
    <t>Зажим для бумаг STAFF комплект 12шт. 25мм на 100листов</t>
  </si>
  <si>
    <t>Зажим для бумаг STAFF комплект 12шт. 32мм на 140листов</t>
  </si>
  <si>
    <t>Зажим для бумаг STAFF комплект 12шт. 41мм на 200листов</t>
  </si>
  <si>
    <t>Зажим для бумаг STAFF комплект 12шт. 51мм на 230листов</t>
  </si>
  <si>
    <t>Зажим плашечный ПС-1-1</t>
  </si>
  <si>
    <t>Заземляющий проводник УЗА 2 МК04.05.06-5М</t>
  </si>
  <si>
    <t>Закладки клейкие 45х12мм  5цв по 20л неоновые, пласт</t>
  </si>
  <si>
    <t>Закладки клейкие STAFF,неоновые бумажные,50х14 мм,5 цветов х 50 листов</t>
  </si>
  <si>
    <t>Заклепки тормозных колодок 4х9 УАЗ (96 шт)</t>
  </si>
  <si>
    <t>Замок врезной 1323/60 G APECS</t>
  </si>
  <si>
    <t>Замок врезной 1323/60 NI APECS</t>
  </si>
  <si>
    <t>Замок двери Уаз-452 кабины правый н/о</t>
  </si>
  <si>
    <t>Замок зажигания УАЗ 220695 дв. 40911 Евро 4, ВАЗ 2113-2115 (31512-3704005-091) 2206-95-6105006-11</t>
  </si>
  <si>
    <t>Замок ЗУБР стандарт тросовый 2 ключа в комплекте</t>
  </si>
  <si>
    <t>Замок-защелка Z1-R SN MSM</t>
  </si>
  <si>
    <t>Запорное уст-во указателя уровня Ду20 Ру40</t>
  </si>
  <si>
    <t>Заслонка газовая МПК 20</t>
  </si>
  <si>
    <t>Заслонка МПК 22.00.00.002</t>
  </si>
  <si>
    <t>Затвор дисковый Kvant Ду100 Ру16</t>
  </si>
  <si>
    <t>Затвор дисковый АН1.612.1433-NK Ду100 Ру16 межфл. Т+50С с рукояткой</t>
  </si>
  <si>
    <t>Затирка для швов "Cerezit" 2кг</t>
  </si>
  <si>
    <t>Звездочка Ш80 Н80.733.04.0103=100мм</t>
  </si>
  <si>
    <t>Зеркало 2123 лев. с эл.прив. с обогр.</t>
  </si>
  <si>
    <t>Зеркало 2123 прав с эл.прив. с обогр.</t>
  </si>
  <si>
    <t>Зеркало боковое КАМАЗ штатное (плоское) 5320-8201020</t>
  </si>
  <si>
    <t>Зеркало сферическое Камаз ЕВРО 53205</t>
  </si>
  <si>
    <t>ЗИП для ЕТ50. КРП-06 в сборе</t>
  </si>
  <si>
    <t>ЗИП к очистному устройству "Восток-Д6-80" (2 ведущих диска,4 чистящих диска)</t>
  </si>
  <si>
    <t>ЗИП к ТОР-50 Шарик Д-5 мм</t>
  </si>
  <si>
    <t>ЗИП регулятора расхода МПК 10в</t>
  </si>
  <si>
    <t>ЗИП ТОР-Т-50</t>
  </si>
  <si>
    <t>Излив для кухоного смесителя 30см елочка</t>
  </si>
  <si>
    <t>Изолента ПВХ 15мм х20м синяя</t>
  </si>
  <si>
    <t>Изооктан ХЧ б.х.с марка А (1л. ст.) 0,7кг</t>
  </si>
  <si>
    <t>Изопропиловый спирт.Изопропанол хч 0,8кг</t>
  </si>
  <si>
    <t>Икра лососевая Горбуша 320г</t>
  </si>
  <si>
    <t>Икра Осетра Классик 125г</t>
  </si>
  <si>
    <t>Ингибитор коррозии Ойлхим-40 марки А</t>
  </si>
  <si>
    <t>Индикатор короткого замыкания ИКЗ-В31Л</t>
  </si>
  <si>
    <t>Индикатор короткого замыкания ИКЗ-В34Л- УЗ</t>
  </si>
  <si>
    <t>Инструмент для очистки оптических разъемов SNR One-Click</t>
  </si>
  <si>
    <t>Источник бесперебойного питания Back-UPS 650VA/360W, 230V, 4 Russian outlets, 2 year warranty [APC]</t>
  </si>
  <si>
    <t>Источник бесперебойного питания Back-UPS ES 850VA/520W, 230V, AVR, 8 Rus outlets (2 Surge &amp; 6 [APC]</t>
  </si>
  <si>
    <t>Источник бесперебойного питания Ippon Back Basic 1050</t>
  </si>
  <si>
    <t>Кабель HDMI / DVI 5bites APC-200-020  Кабель HDMI / M-M / V2.0 / 4K / HIGH SPEED / ETHERNET / 3D / 2</t>
  </si>
  <si>
    <t>Кабель HDMI, 10м, v1.4, 19M/19M, CCS черный, позол. разъемы, экран</t>
  </si>
  <si>
    <t>Кабель ВБШВ 2*6</t>
  </si>
  <si>
    <t>Кабель ВБШвнг А-LS 4*25</t>
  </si>
  <si>
    <t>Кабель ВВГнг 5*2,5</t>
  </si>
  <si>
    <t>Кабель витая пара UTP (U/UTP), категория 5e, 4 пары 0,51мм (24 AWG), одножильный, серый (305 м)</t>
  </si>
  <si>
    <t>Кабель Кабель DisplayPort-HDMI Gembird/Cablexpert  1,8м, 20M/19M, черный, экран, пакет (CC-DP-HDMI-6</t>
  </si>
  <si>
    <t>Кабель КВБбшв 10*1.0</t>
  </si>
  <si>
    <t>Кабель КВВГ 10*1,0</t>
  </si>
  <si>
    <t>Кабель КВВГнг 14*2,5</t>
  </si>
  <si>
    <t>Кабель КПсПБК 120 3*25</t>
  </si>
  <si>
    <t>Кабель МКВЭКБШв 5*21*1</t>
  </si>
  <si>
    <t>Кабель МКЭШ 3*0,75</t>
  </si>
  <si>
    <t>Кабель МКЭШВнг 2*2*1</t>
  </si>
  <si>
    <t>Кабель переходник Mini DisplayPort M=HDMI M 1.8m Telekom  (TA695-1.8m)</t>
  </si>
  <si>
    <t>Кабель связи YT-RJ45/YT-RJ45 (10м)</t>
  </si>
  <si>
    <t>Кабель связи YT-RJ45/YT-RJ45 (25м)</t>
  </si>
  <si>
    <t>Кабель силовой ВВГ-пнг 3*2,5</t>
  </si>
  <si>
    <t>Кабель силовой КГ 1*16*16</t>
  </si>
  <si>
    <t>Кабель силовой КГтп-ХЛ 1х35-0.660</t>
  </si>
  <si>
    <t>Кабель-канал 40*16</t>
  </si>
  <si>
    <t>Кабельная сборка SMA-male 5D-FB/SMA-female 1м</t>
  </si>
  <si>
    <t>Кабина в сборе МК 70-6700010-ЗИ</t>
  </si>
  <si>
    <t>Календарь квартальный 3 бл. на 3 гр. OficceSpace "Breakfast" 2022г.</t>
  </si>
  <si>
    <t>Календарь квартальный 3 бл. на 3 гр. OficceSpace "Create comfort" 2022г.</t>
  </si>
  <si>
    <t>Календарь квартальный 3 бл. на 3 гр. OficceSpace "Getly beautiful" 2022г.</t>
  </si>
  <si>
    <t>Календарь квартальный 3 бл. на 3 гр. OficceSpace "Historical archeticture"</t>
  </si>
  <si>
    <t>Календарь квартальный 3 бл. на 3 гр. OficceSpace "Nice accessories" 2022г.</t>
  </si>
  <si>
    <t>Календарь квартальный 3 бл. на 3 гр. OficceSpace "office style" 2022г.</t>
  </si>
  <si>
    <t>Календарь квартальный 3 бл. на 3 гр. OficceSpace "Open space" 2022г.</t>
  </si>
  <si>
    <t>Календарь квартальный 3 бл. на 3 гр. OficceSpace "Prague" 2022г.</t>
  </si>
  <si>
    <t>Календарь квартальный 3 бл. на 3 гр. OficceSpace "Sweet dessert" 2022г.</t>
  </si>
  <si>
    <t>Календарь квартальный 3 бл. на 3 гр. OficceSpace "Tender flowers" 2022г.</t>
  </si>
  <si>
    <t>Календарь квартальный 3 бл. на 3 гр. OficceSpace "Летнее кафе" 2022г.</t>
  </si>
  <si>
    <t>Календарь квартальный 3 бл. на 3 гр. OficceSpace "Летние цветы" 2022г.</t>
  </si>
  <si>
    <t>Календарь квартальный 3 бл. на 3 гр. OficceSpace "милые корги" 2022г.</t>
  </si>
  <si>
    <t>Календарь квартальный 3 бл. на 3 гр. с бегунком, 2021 г</t>
  </si>
  <si>
    <t>Календарь квартальный 3 бл. на гребне OficceSpace "Sweet dreams" 2022г.</t>
  </si>
  <si>
    <t>Календарь квартальный 3 бл. на гребне OficceSpace "Россия" 2022г.</t>
  </si>
  <si>
    <t>Календарь настенный перекидной</t>
  </si>
  <si>
    <t>Календарь-домик на 2021 г Офисная планета</t>
  </si>
  <si>
    <t>Календарь-домик настольный на гребне, 2022 год, 160x105 мм, "Закаты"</t>
  </si>
  <si>
    <t>Календарь-табель Hatber "Год Тигра" А4, 2022г.</t>
  </si>
  <si>
    <t>Календарь-табель Hatber "для женщин" А4, 2022г.</t>
  </si>
  <si>
    <t>Калий гидроокись ЧДА</t>
  </si>
  <si>
    <t>Калий двухромовокислый, чда</t>
  </si>
  <si>
    <t>Калитка DFence 1000*1800 Zn+ПП RAL6005  c замком, петли 2р, проуш. под бетонирование</t>
  </si>
  <si>
    <t>Калькулятор 12р Citizen Business Line CDB1</t>
  </si>
  <si>
    <t>Калькулятор Skainer настольный 12р SK-444L</t>
  </si>
  <si>
    <t>Калькулятор Skainer настольный SK-777м,12 разрядов, двойное питание</t>
  </si>
  <si>
    <t>Калькулятор настольный STAFF PLUS STF-8 (200x150 мм), 14 разрядов</t>
  </si>
  <si>
    <t>Камень бортовой БР 100.30.15</t>
  </si>
  <si>
    <t>Камень бортовой БР 300.45.18</t>
  </si>
  <si>
    <t>Канат 03,8 мм (Г-В-Н-Р-Т-1770)</t>
  </si>
  <si>
    <t>Канат 05,1 мм (Г-В-Н-Р-Т-1770)</t>
  </si>
  <si>
    <t>Канат 10,5 ГОСТ 3077-80</t>
  </si>
  <si>
    <t>Канат 15,0 мм (Г-В-Н-Р-Т-1770)</t>
  </si>
  <si>
    <t>Канат 15мм ГОСТ 2688-80</t>
  </si>
  <si>
    <t>Канат 22 мм</t>
  </si>
  <si>
    <t>Канат 22,0 мм (Г-В-Н-Р-Т-1770)</t>
  </si>
  <si>
    <t>Канат 25,5 мм</t>
  </si>
  <si>
    <t>Канат 25,5 мм ГОСТ 2688-80d</t>
  </si>
  <si>
    <t>Канат 25,5 мм ГОСТ 7668-80d</t>
  </si>
  <si>
    <t>Канат 6,9 мм (Г-В-Н-Р-Т-1770)</t>
  </si>
  <si>
    <t>Канат 6,9 мм ГОСТ 2688-80</t>
  </si>
  <si>
    <t>Канат ПАТ ф13,0мм</t>
  </si>
  <si>
    <t>Канат ст.Д 25,5</t>
  </si>
  <si>
    <t>Канистра 10л стальная окрашенная</t>
  </si>
  <si>
    <t>Капот 80-8402020 МТЗ</t>
  </si>
  <si>
    <t>Карандаш чернографитный Юнландия,1шт,НВ, пластиковый</t>
  </si>
  <si>
    <t>Карбюратор К-125 Л</t>
  </si>
  <si>
    <t>Каретка УР.02.03.000</t>
  </si>
  <si>
    <t>Карта магнитная EM-Marin толстая чтение (50 шт.)</t>
  </si>
  <si>
    <t>Карта магнитная EM-Marin тонкая чтение (50 шт.)</t>
  </si>
  <si>
    <t>Карта памяти Transcend 8GB UHS-I U1 SD card на основе памяти типа 3D TLC (TS8GSDC300S)</t>
  </si>
  <si>
    <t>Карта топливная</t>
  </si>
  <si>
    <t>Картер заднего моста УАЗ</t>
  </si>
  <si>
    <t>Картридж HP CF350A  HP Color LaserJet Pro M177fw, черный (CF350A)</t>
  </si>
  <si>
    <t>Картридж HP CF352A  HP Color LaserJet Pro M177fw, желтый  (CF352A)</t>
  </si>
  <si>
    <t>Картридж NV Print совместимый HP C7115X для LJ 1000/1220/3300 (3500k)</t>
  </si>
  <si>
    <t>Картридж NV Print совместимый HP CE285A для LJ P1102/1120/M1132/M1212 (2300k)</t>
  </si>
  <si>
    <t>Картридж NV Print совместимый HP Q2612X для LJ 1010/1012/1015/1020/1022/3015/3020/3030 (3500k)</t>
  </si>
  <si>
    <t>Картридж NV Print совместимый HP Q2613X для LJ 1300 (4000k)</t>
  </si>
  <si>
    <t>Картридж NV Print совместимый HP Q5949X для LJ1320/3390/3392 (6000k)</t>
  </si>
  <si>
    <t>Картридж NV Print совместимый Kyocera TK-1140 черный для FS 1035/1135 (7200k)</t>
  </si>
  <si>
    <t>Картридж NV Print совместимый Kyocera TK-1170 для FSOSYS M2040dn/M2540dn/2640dw (7200k)</t>
  </si>
  <si>
    <t>Картридж NV Print совместимый Kyocera TK-130 для FS 1300D/1300DN/1350DN/FS 1028MFP (7200k)</t>
  </si>
  <si>
    <t>Картридж для HP LJ P1005/P1006/P1515 2000cтр</t>
  </si>
  <si>
    <t>Картридж для смесителя 40мм без ножек</t>
  </si>
  <si>
    <t>Картридж предварительной очистки воды для системы очистки воды EASY pure II D50230</t>
  </si>
  <si>
    <t>Картридж совместимый CE278X для HP LJ P1566/P1606w черный 2300стр</t>
  </si>
  <si>
    <t>Картридж совместимый HP CE285X для LJ P1102/1120/M1132/M1212</t>
  </si>
  <si>
    <t>Картридж совместимый HP LJ 1300/1150/1200 Q2613X/Q2624X/C7115X</t>
  </si>
  <si>
    <t>Картридж совместимый Q2612Х для HP LJ 10101/1012/1015/1020</t>
  </si>
  <si>
    <t>Картридж совместимый TK-1140 для FS-1035MFP DP/113</t>
  </si>
  <si>
    <t>Картридж совместимый TK-1170 для Kyocera M2040dn/M2540dn/M2640</t>
  </si>
  <si>
    <t>Картридж совместимый для LJ P1102/1120/V1132/M1212(1600)CE285</t>
  </si>
  <si>
    <t>Картридж струйный Epson C13T66414A black для L100 (70мл 250стр)</t>
  </si>
  <si>
    <t>Картридж струйный Epson C13T66424A cyan для L100 (70мл 250стр)</t>
  </si>
  <si>
    <t>Картридж струйный Epson C13T66434A magenta для L100 (70мл 250стр)</t>
  </si>
  <si>
    <t>Картридж струйный Epson C13T66444A yellow для L100 (70мл 250стр)</t>
  </si>
  <si>
    <t>Картридж ультратонкой очистки воды для системы очистки воды EASY pure II D50233</t>
  </si>
  <si>
    <t>Каска защитная СОМЗ-55 белая б/у р.56 21мес.</t>
  </si>
  <si>
    <t>Каска защитная СОМЗ-55 оранжевая б/у р.50 20мес.</t>
  </si>
  <si>
    <t>Каска защитная СОМЗ-55 оранжевая б/у р.55 24мес.</t>
  </si>
  <si>
    <t>Каска защитная СОМЗ-55 оранжевая б/у р.56 21мес.</t>
  </si>
  <si>
    <t>Каска защитная СОМЗ-55 оранжевая б/у р.56 23мес.</t>
  </si>
  <si>
    <t>Каска защитная СОМЗ-55 оранжевая б/у р.57 20мес.</t>
  </si>
  <si>
    <t>Каска защитная СОМЗ-55 оранжевая б/у р.58 10мес.</t>
  </si>
  <si>
    <t>Каска защитная СОМЗ-55 оранжевая б/у р.58 21мес.</t>
  </si>
  <si>
    <t>Катанка 8мм 6м</t>
  </si>
  <si>
    <t>Каток поддерживающий 50-21-416СП</t>
  </si>
  <si>
    <t>Катушка зажигания Renault</t>
  </si>
  <si>
    <t>Катушка зажигания ВАЗ 2110-12,2113-15,1117-19</t>
  </si>
  <si>
    <t>Катушка зажигания ЗМЗ-405-409</t>
  </si>
  <si>
    <t>Катушка зажигания ЗМЗ-40522</t>
  </si>
  <si>
    <t>Катушка зажигания ЗМЗ-40904</t>
  </si>
  <si>
    <t>Катушка тримм.полуавт,гайка М10х1,25, винт М10-М10, алюм.кнопка</t>
  </si>
  <si>
    <t>Кварцевый мат URSA M-11-2-10000-1200-50-Г- (М) (24м2/1,2м3)</t>
  </si>
  <si>
    <t>Кирпич силикатный</t>
  </si>
  <si>
    <t>Кислород</t>
  </si>
  <si>
    <t>Кислота фтористоводородная 40%</t>
  </si>
  <si>
    <t>Кислота фтористоводородная техническая 40%</t>
  </si>
  <si>
    <t>Кисть 100мм "Россна" Оптимальная</t>
  </si>
  <si>
    <t>Кисть 100мм "Сказка"</t>
  </si>
  <si>
    <t>Кисть 25мм "Россна" Оптимальная</t>
  </si>
  <si>
    <t>Кисть 25мм "Сказка"</t>
  </si>
  <si>
    <t>Кисть 38мм "Россна"</t>
  </si>
  <si>
    <t>Кисть 38мм "Россна" Добротная</t>
  </si>
  <si>
    <t>Кисть 38мм "Сказка"</t>
  </si>
  <si>
    <t>Кисть 50мм "Россна"</t>
  </si>
  <si>
    <t>Кисть 50мм "Россна" Оптимальная</t>
  </si>
  <si>
    <t>Кисть 50мм "Сказка"</t>
  </si>
  <si>
    <t>Кисть 75мм "Россна" Добротная</t>
  </si>
  <si>
    <t>Кисть 75мм "Россна" Оптимальная</t>
  </si>
  <si>
    <t>Кисть круглая №10 (40мм) натуральная щетина, деревянная ручка №10х</t>
  </si>
  <si>
    <t>Кисть плоская "Стандарт" 4/101,6 мм натур.щет.</t>
  </si>
  <si>
    <t>Кисть плоская STANDART 4"натуральная щетина,деревянная ручка МТХ</t>
  </si>
  <si>
    <t>Кисть с натуральной щетиной Эконом 50мм</t>
  </si>
  <si>
    <t>Кисть с натуральной щетиной Эконом 70мм</t>
  </si>
  <si>
    <t>Кисть флейцевая Matrix Стандарт "3" плоская (75мм), натуральная щетина,деревянная ручка</t>
  </si>
  <si>
    <t>Клавиатура Logitech K120 черный USB</t>
  </si>
  <si>
    <t>Клавиатура проводная Logitech K120 for business, USB 920-002522 Черный &lt;920-002522&gt;</t>
  </si>
  <si>
    <t>Клавиатура проводная К120 черный USB.waterproof.low profile</t>
  </si>
  <si>
    <t>Клавиша выключения блокировки МКД 3842.3710-10.28М</t>
  </si>
  <si>
    <t>Клавиша из 6 наименований</t>
  </si>
  <si>
    <t>Клавиша переключатель отопителя Урал 82-3709-25.09</t>
  </si>
  <si>
    <t>Клапан 15кч19п Ду25 Ру16</t>
  </si>
  <si>
    <t>Клапан 15с574бкМ ДУ 15 РУ 160 со стяжной муфтой (Rc 1/2-М20*1,5)</t>
  </si>
  <si>
    <t>Клапан быстрого оттормаживания 100-3518110</t>
  </si>
  <si>
    <t>Клапан двухмагистральный 100-3562010-10/3533</t>
  </si>
  <si>
    <t>Клапан ДУ 50</t>
  </si>
  <si>
    <t>Клапан ДУ80 РУ16</t>
  </si>
  <si>
    <t>Клапан дыхатательный КДМ-150/100УХЛ</t>
  </si>
  <si>
    <t>Клапан дыхательный Нефаз 03-23802</t>
  </si>
  <si>
    <t>Клапан запорный 15с68нж У1 Ду15 РУ16 муфтовый</t>
  </si>
  <si>
    <t>Клапан запорный 15с68нж У1 Ду25 РУ16 фланцевый с КОФ КЗ 21216-025</t>
  </si>
  <si>
    <t>Клапан защитный 4-х контурный 9527-3515400</t>
  </si>
  <si>
    <t>Клапан защитный 4-х контурный ЕВро</t>
  </si>
  <si>
    <t>Клапан защитный 4-х контурный Камаз</t>
  </si>
  <si>
    <t>Клапан К 01-65/26*21 в комплекте</t>
  </si>
  <si>
    <t>Клапан КДМ-1 Ду100 в к-те с фланц.,креп, ипрокл.</t>
  </si>
  <si>
    <t>Клапан КЗИС-25л-А-М20*1,5/М20*1,5</t>
  </si>
  <si>
    <t>Клапан наливной к бачку нижн.подв.WC5510АНИ</t>
  </si>
  <si>
    <t>Клапан обратный поворотный фланцевый КОП 100*160 УХЛ1 19нж19нж1 сталь 12*18Н12МЗТЛ с ком-том фланцев</t>
  </si>
  <si>
    <t>Клапан перепускной 37-1111140</t>
  </si>
  <si>
    <t>Клапан предохранительный 864000-10</t>
  </si>
  <si>
    <t>Клапан регулировочный Danfoss №15</t>
  </si>
  <si>
    <t>Клапан регулировочный на ГУР МТЗ</t>
  </si>
  <si>
    <t>Клапан ускорительный  64221-3518010-10</t>
  </si>
  <si>
    <t>Клапан электромагнитный EV 220В 6В G 38F NC000</t>
  </si>
  <si>
    <t>Клапан электромагнитный КЭМ 20 (24В)</t>
  </si>
  <si>
    <t>Клапан электромагнитный ЯМЗ привода вентилятора 24V КЭМ 32-23</t>
  </si>
  <si>
    <t>Клей ПВА 85г Attomex дозатором</t>
  </si>
  <si>
    <t>Клей ПВА STAFF евро,45г</t>
  </si>
  <si>
    <t>Клей эпоксидный высокопрочный авто (57гр)</t>
  </si>
  <si>
    <t>Клей-карандаш Усиленный STAFF Prof, 15 г</t>
  </si>
  <si>
    <t>Клейкая двухсторонняя лента 38мм*8м</t>
  </si>
  <si>
    <t>Клейкая двухсторонняя лента 48мм*30м</t>
  </si>
  <si>
    <t>Клейкая лента малярная 38мм х 25м</t>
  </si>
  <si>
    <t>Клейкие ленты 19 ммх10 м, канцелярские BRAUBERG, комплект 12 шт.</t>
  </si>
  <si>
    <t>Клемма заземления КЗ-50</t>
  </si>
  <si>
    <t>Клеммы АКБ (+/-) латунь усил. с переходом под болт</t>
  </si>
  <si>
    <t>Клипса 20</t>
  </si>
  <si>
    <t>Клипса 25</t>
  </si>
  <si>
    <t>Клипса 40</t>
  </si>
  <si>
    <t>Ключ балонный 27-30</t>
  </si>
  <si>
    <t>Ключ динамометрический 1/4, 1-25Нм,290 мм</t>
  </si>
  <si>
    <t>Ключ универсальный от 9 до 24 мм (16-32мм)</t>
  </si>
  <si>
    <t>Кнопки-гвоздики силовые 50 шт цветные картонной коробке</t>
  </si>
  <si>
    <t>Кожух блокировки 70-2409035 АЗ</t>
  </si>
  <si>
    <t>Козырек солнцезащитный Г-3302 NEXT лев/прав</t>
  </si>
  <si>
    <t>Колба 2-10-2 мерная, с пришлифованной пробкой 10/19,</t>
  </si>
  <si>
    <t>Колба К-1-500-29/32</t>
  </si>
  <si>
    <t>Колба КН-1-250-29/32</t>
  </si>
  <si>
    <t>Колба КН-2-500-34 ТС</t>
  </si>
  <si>
    <t>Колба мерная 1-1000-2 ТС</t>
  </si>
  <si>
    <t>Колба мерная 1-250-2 ТС</t>
  </si>
  <si>
    <t>Колба мерная 1-500-2 ТС</t>
  </si>
  <si>
    <t>Колба Энглера КРН-125</t>
  </si>
  <si>
    <t>Коленвал  двигателя в сборе Евро2 740.13/740.31-240</t>
  </si>
  <si>
    <t>Колено стока D90 RAL 3005</t>
  </si>
  <si>
    <t>Колено трубы 60 D90 RAL 3005 24</t>
  </si>
  <si>
    <t>Колер синий 0,1л</t>
  </si>
  <si>
    <t>Колер черный 0,1л</t>
  </si>
  <si>
    <t>Колесо рабочее 1Д315-50 (10120030001) Н03.3 304.01.01.001</t>
  </si>
  <si>
    <t>Коллектор выпускной Д-240-1008010-06 МТЗ</t>
  </si>
  <si>
    <t>Коллер бежевый 0,1л</t>
  </si>
  <si>
    <t>Коллер бежевый №3 0,1л</t>
  </si>
  <si>
    <t>Коллер лимонный 0,1л</t>
  </si>
  <si>
    <t>Коллер синий 0,1л</t>
  </si>
  <si>
    <t>Коллер черный 0,1л</t>
  </si>
  <si>
    <t>Коллер шоколад 0,1л</t>
  </si>
  <si>
    <t>Колодка переднего тормоза ГАЗ-3302 Next A21R23- 3501171</t>
  </si>
  <si>
    <t>Колодка реле 2Е0971701В</t>
  </si>
  <si>
    <t>Колодка торм.задняя 3302-3502090</t>
  </si>
  <si>
    <t>Колодка тормозная 53229-3501090</t>
  </si>
  <si>
    <t>Колодка тормозная 55571-3501090-11 под бинокль 1-реберн.</t>
  </si>
  <si>
    <t>Колодка тормозная 700.17.01.417-1</t>
  </si>
  <si>
    <t>Колодка тормозная 700.23.00.070 нижняя</t>
  </si>
  <si>
    <t>Колодка тормозная задняя ГАЗ-3302 3302-3502090</t>
  </si>
  <si>
    <t>Колодка тормозная задняя ГАЗель 2217 (4шт)</t>
  </si>
  <si>
    <t>Колодка тормозная задняя УАЗ  (4шт) 2дл.+2кор.</t>
  </si>
  <si>
    <t>Колодка тормозная задняя УАЗ Patriot,Hunter (4шт)</t>
  </si>
  <si>
    <t>Колодка тормозная КПП</t>
  </si>
  <si>
    <t>Колодка тормозная передняя 2121-213,2123 (к-т 4шт)</t>
  </si>
  <si>
    <t>Колодка тормозная передняя ГАЗель 3302 NEXT</t>
  </si>
  <si>
    <t>Колодки RENAUT (500004180.41600170.10BPF00023000.24914D280E)</t>
  </si>
  <si>
    <t>Колодки задние LADA 2101-07 Niva 2121/2123</t>
  </si>
  <si>
    <t>Колодки передние LADA Niva 2121/2123</t>
  </si>
  <si>
    <t>Колодки тормозные дисковые задние TOYOTA Camry 1242-000B-SX</t>
  </si>
  <si>
    <t>Колодки тормозные дисковые передние TOYOTA Camry</t>
  </si>
  <si>
    <t>Кольца поршневые  Камаз-Евро-3 на поршень 740.60-1000106-02</t>
  </si>
  <si>
    <t>Кольцо 025-030-30 резиновое (Вала ведущего 700А.34.22.067, ГЦ, ГУР, Колодки 417)</t>
  </si>
  <si>
    <t>Кольцо АФНИ 754176.025</t>
  </si>
  <si>
    <t>Кольцо АФНИ 754176.025-01</t>
  </si>
  <si>
    <t>Кольцо АФНИ 754176.025-02</t>
  </si>
  <si>
    <t>Кольцо водопроводное и канализ колодцев КС-20-9</t>
  </si>
  <si>
    <t>Кольцо гидропяты ЦНС 60-166.01.107</t>
  </si>
  <si>
    <t>Кольцо для механизма блокировки дифференциала МТЗ 70-2409033-Б</t>
  </si>
  <si>
    <t>Кольцо железобетонное КС 10.6</t>
  </si>
  <si>
    <t>Кольцо медное 10*16*1,5мм</t>
  </si>
  <si>
    <t>Кольцо МПК 10в-75-10 изм.2</t>
  </si>
  <si>
    <t>Кольцо МПК 10в-75-10-01 изм.2</t>
  </si>
  <si>
    <t>Кольцо МПК 10в-75-10-02 изм.2</t>
  </si>
  <si>
    <t>Кольцо МПК 10в-75-34-01</t>
  </si>
  <si>
    <t>Кольцо МПК 10в-75-35</t>
  </si>
  <si>
    <t>Кольцо МПК 10в-75-36</t>
  </si>
  <si>
    <t>Кольцо МПК 10в-75-37</t>
  </si>
  <si>
    <t>Кольцо МПК 10в-75-38</t>
  </si>
  <si>
    <t>Кольцо МС-30М-0123</t>
  </si>
  <si>
    <t>Кольцо МС-30М-0149</t>
  </si>
  <si>
    <t>Кольцо ОНК "СПЕЙСЕР" диэлектрическое в комплекте с метизами Ду114 полиэтилен</t>
  </si>
  <si>
    <t>Кольцо ОНК "СПЕЙСЕР" диэлектрическое в комплекте с метизами Ду76 полиэтилен</t>
  </si>
  <si>
    <t>Кольцо опорное КО-6</t>
  </si>
  <si>
    <t>Кольцо приемной трубы 24-1203240</t>
  </si>
  <si>
    <t>Кольцо резиновое 075-080-30-2-6</t>
  </si>
  <si>
    <t>Кольцо резиновое У 0070</t>
  </si>
  <si>
    <t>Кольцо резиновое У 0079</t>
  </si>
  <si>
    <t>Кольцо сальника ступицы УАЗ</t>
  </si>
  <si>
    <t>Кольцо стеновое колодца КС 10.9</t>
  </si>
  <si>
    <t>Кольцо стеновое колодца КС 15.6</t>
  </si>
  <si>
    <t>Кольцо стеновое колодца КС 7.6</t>
  </si>
  <si>
    <t>Кольцо стеновое КС 10-6</t>
  </si>
  <si>
    <t>Кольцо стеновое КС 10-9</t>
  </si>
  <si>
    <t>Кольцо стеновое КС 20-9б</t>
  </si>
  <si>
    <t>Кольцо стопорное 2В40 КПП МТЗ-80/82</t>
  </si>
  <si>
    <t>Кольцо уплотнительное 100-3522137</t>
  </si>
  <si>
    <t>Кольцо уплотнительное 1161-1-38</t>
  </si>
  <si>
    <t>Кольцо уплотнительное 20(18) ВК г/муфты,уголка редукт. трубки слива масла</t>
  </si>
  <si>
    <t>Кольцо уплотнительное форсуноки 33.1112342</t>
  </si>
  <si>
    <t>Кольцо уплотняющее МС-30-0113</t>
  </si>
  <si>
    <t>Кольцо упорное подшипника 509 ступицы колеса (min 10)0069-00-3103024-00</t>
  </si>
  <si>
    <t>Комбинация приборов  283.3801</t>
  </si>
  <si>
    <t>Комбинация приборов ЗИЛ,ПАЗ,Нефраз 50.3801 24В</t>
  </si>
  <si>
    <t>Комбинезон КАСПЕР 104-108/176</t>
  </si>
  <si>
    <t>Коммутатор TP-LINK UH720</t>
  </si>
  <si>
    <t>Комплексный отвердитель к реагенту "Силином ВН-М"</t>
  </si>
  <si>
    <t>Комплект восстановления Cet CET 501003 (DK-110DK- 130DK-170) для Kyocera ecosys</t>
  </si>
  <si>
    <t>Комплект датчиков (к СТМ-10, СТМ-30М-10: 1 датчик с парой элементов ИБЯЛ.418429.066-01 в упак.)</t>
  </si>
  <si>
    <t>Комплект для монтажа в стойку Ippon Innova RT/Smart Winner New (650014)</t>
  </si>
  <si>
    <t>Комплект для обслуживания MK-475 для FS-6025MFP/FS-6025MFP/B/FS-6030MFP/FS-6525MFP/FS-6530 [Kyocera]</t>
  </si>
  <si>
    <t>Комплект картриджей Epson T0817 MultiPack R270/290/RX590(6цветов,мультипак)</t>
  </si>
  <si>
    <t>Комплект крепления №2, болт М6*100, гайка М6 антивандальная срывная, скоба 40*35 Zn+ПП RAL6005</t>
  </si>
  <si>
    <t>Комплект патрубков радиатора МТЗ-82 из 3шт 80-1303000</t>
  </si>
  <si>
    <t>Комплект плашек ф10 мм с гравировкой</t>
  </si>
  <si>
    <t>Комплект прокладок КПП 15170000010</t>
  </si>
  <si>
    <t>Комплект прокладок КПП ПАЗ-4234</t>
  </si>
  <si>
    <t>Комплект прокладок среднего моста Камаз</t>
  </si>
  <si>
    <t>Комплект ремней ГРМ (ремень+ролик) Renault Logan</t>
  </si>
  <si>
    <t>Комплект сцепления (корзина,диск) ГАЗ 3308,3309,33104, дв.ММЗ</t>
  </si>
  <si>
    <t>Комплект сцепления УМЗ 4216 Газель Бизнес,Next с выжимным подшипником</t>
  </si>
  <si>
    <t>Комплект фланцев ст.20 150-16 с креп. 20*110</t>
  </si>
  <si>
    <t>Комплект ЦПГ ММЗ 240-1000108-С</t>
  </si>
  <si>
    <t>Комплект шкворней ПАЗ-4234 111-3000100</t>
  </si>
  <si>
    <t>Конверт маркир литер D 162*229</t>
  </si>
  <si>
    <t>Конверт с литерой "D" (С5) с зоной для ШПИ</t>
  </si>
  <si>
    <t>Конверт с литерой "D" 110*220</t>
  </si>
  <si>
    <t>Конверт с литерой "D" с зоной для ШПИ</t>
  </si>
  <si>
    <t>Конверт с литерой "D" с зоной для ШПИ 110*220</t>
  </si>
  <si>
    <t>Конверт с литерой "D" с зоной для ШПИ 110*220 (2021-015)</t>
  </si>
  <si>
    <t>Конверт с литерой "D" с зоной для ШПИ 162*229 (2020-020)</t>
  </si>
  <si>
    <t>Конвертер-переходник 2.0m плоский черный 28/26 AWG.USB 2.0AM</t>
  </si>
  <si>
    <t>Конверты С4</t>
  </si>
  <si>
    <t>Конек 15*15*200 белый</t>
  </si>
  <si>
    <t>Конек RAL 6005 0.7 10*300*300*10 L=2500</t>
  </si>
  <si>
    <t>Коннектор TWT (TWT-PL45-8P8C) RJ45 UTP 8P8C. универсальный. cat.5e. 100 шт.</t>
  </si>
  <si>
    <t>Консоль с опорой ML облегченная</t>
  </si>
  <si>
    <t>Контактор электромагнитный</t>
  </si>
  <si>
    <t>Контроллер SMH2010-1111-01-5</t>
  </si>
  <si>
    <t>Контроллер КСКН-7-250</t>
  </si>
  <si>
    <t>Контроллер УАЗ 3741 Евро 4</t>
  </si>
  <si>
    <t>Концевой включатель ВК-12Б</t>
  </si>
  <si>
    <t>Концентрат минеральный -галит,тип С по 1т</t>
  </si>
  <si>
    <t>Корзина сцепления 142-1601090-10 усил.</t>
  </si>
  <si>
    <t>Корзина сцепления 80-1601090 усил.</t>
  </si>
  <si>
    <t>Корзина сцепления в сб.14-1601090-10</t>
  </si>
  <si>
    <t>Корзина сцепления Д-240 МТЗ-80 80-1601090</t>
  </si>
  <si>
    <t>Коробка передач Газель Бизнес,Газель Next дв.УМЗ-А274</t>
  </si>
  <si>
    <t>Коробка передач КАМАЗ 152.1700156</t>
  </si>
  <si>
    <t>Коробка передач УАЗ 452 н/о под лепест. корзину</t>
  </si>
  <si>
    <t>Коробка распределительная 100*100*50</t>
  </si>
  <si>
    <t>Корпус Aerocool [PGS-C] Cs-1103, ATX, без БП, 1x USB3.0 + 2x USB2.0</t>
  </si>
  <si>
    <t>Корпус Aerocool PGS-C Cs-1103 AXT без БП 1*USB3.0+2x USB2.0</t>
  </si>
  <si>
    <t>Корпус ATX без БП 1*USB 3,02 2*USB 2.0 ACCM-PC10014.11</t>
  </si>
  <si>
    <t>Корпус термостата 245Е4-1306040-03</t>
  </si>
  <si>
    <t>Корректирующая жидкость STAFF "EVERYDAY" на водной основе, 20 мл, с кисточкой</t>
  </si>
  <si>
    <t>Корректирующая лента 5мм*4м</t>
  </si>
  <si>
    <t>Корректирующая лента STAFF "EVERYDAY", 5 ММ Х 3 М, корпус зеленый, с подкру</t>
  </si>
  <si>
    <t>Корректирующая лента STAFF, 5 мм х 5 м</t>
  </si>
  <si>
    <t>Костюм  Т02-01-ОПЗа-М цв. т-син-борд.70/30 антистат б/у 96-100/170-176 24мес.</t>
  </si>
  <si>
    <t>Костюм  Т02-01-ОПЗа-М цв. т-син-борд.70/30 антистат б/у 96-100/182-188 24мес.</t>
  </si>
  <si>
    <t>Костюм  Т02-01НЕФ.А-М  цв.т-син-бордо. тк смесовая б/у 112-116/170-176 21мес.</t>
  </si>
  <si>
    <t>Костюм  Т02-01НЕФ.А-М  цв.т-син-бордо. тк смесовая б/у 96-100/170-176 24мес.</t>
  </si>
  <si>
    <t>Костюм Бастион  тк.Парусина/спилок</t>
  </si>
  <si>
    <t>Костюм Бастион ПЛЮС ут. тк.Парусина/спилок</t>
  </si>
  <si>
    <t>Костюм Кеми Стайл цв.т-синий 120-124/182-188</t>
  </si>
  <si>
    <t>Костюм летний Т02-01Неф.А-М РУССНЕФТЬ тк-син-борд. р.96-100/182-188</t>
  </si>
  <si>
    <t>Костюм летний Т02-01Неф.А-М тк-син-борд. б/у 104-108/170-176 10мес.</t>
  </si>
  <si>
    <t>Костюм летний Т02-01Неф.А-М тк-син-борд. б/у 104-108/170-176 17мес.</t>
  </si>
  <si>
    <t>Костюм летний Т02-01Неф.А-М тк-син-борд. б/у 104-108/170-176 20мес.</t>
  </si>
  <si>
    <t>Костюм летний Т02-01Неф.А-М тк-син-борд. б/у 104-108/182-188 18мес.</t>
  </si>
  <si>
    <t>Костюм летний Т02-01ОПЗа цв т-син-борд. б/у 112-116/170-176 23мес.</t>
  </si>
  <si>
    <t>Костюм летний Т02-01ОПЗа цв т-син-борд. р. 88-92/182-188</t>
  </si>
  <si>
    <t>Костюм летний Т02-01ОПЗа цв т-син-борд. р. 96-100/170-176</t>
  </si>
  <si>
    <t>Костюм муж летн. для защиты от термических рисков электрической дуги р 120-124/182-188</t>
  </si>
  <si>
    <t>Костюм муж летн. для ИТР (корпоротивный стиль) 104-108/170-176</t>
  </si>
  <si>
    <t>Костюм муж летн. для ИТР (корпоротивный стиль) б/у 104-108/170-176 17мес.</t>
  </si>
  <si>
    <t>Костюм сварщика комбинированный со спилком б/у 96-100/170-176 19мес.</t>
  </si>
  <si>
    <t>Костюм утепленный для защиты от нефти и нефтепрод.р 104-108/170-176</t>
  </si>
  <si>
    <t>Костюм утепленный для защиты от нефти и нефтепродуктов б/у 104-108/170-176 16мес.</t>
  </si>
  <si>
    <t>Костюм утепленный для защиты от нефти и нефтепродуктов б/у 104-108/170-176 21мес.</t>
  </si>
  <si>
    <t>Костюм утепленный для защиты от нефти и нефтепродуктов р. 120-124/170-176</t>
  </si>
  <si>
    <t>Костюм утепленный для защиты от нефти и нефтепродуктов р. 88-92/182-188</t>
  </si>
  <si>
    <t>Костюм утепленный от ОПЗ 88-96/170-176</t>
  </si>
  <si>
    <t>Костюм утепленный от ОПЗ из антистатической ткани б/у 104-108/170-176 20мес.</t>
  </si>
  <si>
    <t>Костюм утепленный от ОПЗ из антистатической ткани б/у 104-108/182-188 18мес.</t>
  </si>
  <si>
    <t>Костюм утепленный от ОПЗ из антистатической ткани б/у 104-108/182-188 21мес.</t>
  </si>
  <si>
    <t>Костюм утепленный от ОПЗ из антистатической ткани б/у 88-92/170-176 29мес.</t>
  </si>
  <si>
    <t>Костюм утепленный от ОПЗ из антистатической ткани б/у 96-100/170-176 20мес.</t>
  </si>
  <si>
    <t>Костюм утепленный от ОПЗ из антистатической ткани р 104-108/182-188</t>
  </si>
  <si>
    <t>Костюм утепленный от ОПЗ из антистатической ткани р 112-116/170-176</t>
  </si>
  <si>
    <t>Костюм утепленный от ОПЗ из антистатической ткани р 120-124/182-188</t>
  </si>
  <si>
    <t>Костюм утепленный от ОПЗ из антистатической ткани р 88-92/158-164</t>
  </si>
  <si>
    <t>Костюм утепленный от ОПЗ из антистатической ткани р 88-92/170-176</t>
  </si>
  <si>
    <t>Костюм утепленный от ОПЗ из антистатической ткани р 88-92/182-188</t>
  </si>
  <si>
    <t>Костюм Форест XXL 112-116/182-188</t>
  </si>
  <si>
    <t>Костюм Форест цв.-синий б/у 104-108/182-188 17мес.</t>
  </si>
  <si>
    <t>Костюм ЭКСПЕДИЦИЯ н/р цв.хаки-оранж тк. Палатка 88-92/182-188</t>
  </si>
  <si>
    <t>Костюм ЭКСПЕДИЦИЯ н/р цв.хаки-оранж тк. Палатка б/у 104-108/182-188 11мес.</t>
  </si>
  <si>
    <t>Костюм ЭКСПЕДИЦИЯ н/р цв.хаки-оранж тк. Палатка б/у 112-116/182-188 23мес.</t>
  </si>
  <si>
    <t>Костюм Электра 3Н-24 НОВЕЛ(куртка+п/к) утепл.104-108/182-188</t>
  </si>
  <si>
    <t>Костюм Электра 3Н-24 утепленн цв. вас-син-крас тк  Номекс б/у 104-108/170-176 21мес.</t>
  </si>
  <si>
    <t>Костюм Электра Л-9 БиО СО цв. вас-крас.тк.Биотерм   96-100/170-176</t>
  </si>
  <si>
    <t>Кофе Зерн ILLY CP обжр</t>
  </si>
  <si>
    <t>Кошма стекловолокно (1,5*2м) ПП-600</t>
  </si>
  <si>
    <t>КПП Т-130,Б10 50-12-12СП</t>
  </si>
  <si>
    <t>Кран 11Б27п Ду15 Ру16 рычаг м-м САЗ</t>
  </si>
  <si>
    <t>Кран LD КШЦП 050.040.02 Ду15 Ру40 ст20</t>
  </si>
  <si>
    <t>Кран Temper Ду100 Ру25 муфт.,ст20 L=240</t>
  </si>
  <si>
    <t>Кран VT 215 ДУ15 вн.-нар</t>
  </si>
  <si>
    <t>Кран главный тормозной 700.35.00.090/151.64.027</t>
  </si>
  <si>
    <t>Кран КВД с БРС 2</t>
  </si>
  <si>
    <t>Кран отопителя в сборе керамический 5320-8105160</t>
  </si>
  <si>
    <t>Кран п/прицепа двухпроводный с краном растормаживания (РААЗ) 100-3531008</t>
  </si>
  <si>
    <t>Кран прицепа 2-проводный 7071  ПААЗ</t>
  </si>
  <si>
    <t>Кран ПС-7/КР2 сливной радиатор,блок</t>
  </si>
  <si>
    <t>Кран ПЭ 50//50</t>
  </si>
  <si>
    <t>Кран ручного тормоза 4-мя выводами МАЗ 35260080070</t>
  </si>
  <si>
    <t>Кран сифонный КС-80 УХЛ1</t>
  </si>
  <si>
    <t>Кран слива конденсата 100-3513110</t>
  </si>
  <si>
    <t>Кран тормозной ручного тормоза 100-3537010</t>
  </si>
  <si>
    <t>Кран управления ручного тормоза (Евро) 6029-353731</t>
  </si>
  <si>
    <t>Кран шаровой угловой для радиатора 20*1/2 белый Pro Adua</t>
  </si>
  <si>
    <t>Кран шаровый 11с67пЦФ ДУ40/32 РУ40 с фланцами,крепежом и прокладками</t>
  </si>
  <si>
    <t>Кран шаровый ПВХ 2" ВРхВР, разборный (1,6 МПа) Hidroten (t окружающей среды от -45 до +50 C) в компл</t>
  </si>
  <si>
    <t>Кран экстренного растормаживания 16-3515510  КАМАЗ</t>
  </si>
  <si>
    <t>Кран-букса 340405</t>
  </si>
  <si>
    <t>Кран-букса 517492</t>
  </si>
  <si>
    <t>Краска ВД АК 2180 интерьерная супербелая 6 кг</t>
  </si>
  <si>
    <t>Краска ВД АК 2180 моющаяся супербелая 14 кг</t>
  </si>
  <si>
    <t>Краска ВД влагостойкая белоснежная 14кг Эмальер</t>
  </si>
  <si>
    <t>Краска ВД фасадная 12 кг</t>
  </si>
  <si>
    <t>Краска ВД-АК-1180 моющаяся супербелая интерьерная 15кг</t>
  </si>
  <si>
    <t>Краска Волна акриловая моющаяся с/б Новые технологии 14 кг</t>
  </si>
  <si>
    <t>Краска МА-15 Мастер сурик красно-коричневая (фас 25кг)</t>
  </si>
  <si>
    <t>Краска штемпельная 50мл синяя inФормат на водн/основе</t>
  </si>
  <si>
    <t>Краска-спрей Kudo универсальная белая (KU-1001) 520 мл</t>
  </si>
  <si>
    <t>Краска-спрей KUDO универсальная белая глянцевая 520мл</t>
  </si>
  <si>
    <t>Краска-спрей KUDO универсальная красная (KU-1003) 520мл</t>
  </si>
  <si>
    <t>Краска-спрей Kudo универсальная серая (KU-1018) 520 мл</t>
  </si>
  <si>
    <t>Краска-спрей KUDO универсальная серая (KU-1018) 520мл</t>
  </si>
  <si>
    <t>Краска-спрей Kudo универсальная черная (KU-1002) 520 мл</t>
  </si>
  <si>
    <t>Краска-спрей KUDO универсальная черная глянцевая (KU-1002) 520 мл</t>
  </si>
  <si>
    <t>Крепеж 110</t>
  </si>
  <si>
    <t>Крепежный комплект №3 для монтажа проволочного лотка</t>
  </si>
  <si>
    <t>Кресло офисное Bergamo</t>
  </si>
  <si>
    <t>Крестовина 53.3307 ,ПАЗ</t>
  </si>
  <si>
    <t>Крестовина двухпл. 110*110</t>
  </si>
  <si>
    <t>Крестовина Камаз,Урал вала карданного большая в сборе 5320-2205025</t>
  </si>
  <si>
    <t>Крестовина карданного вала 130220102501</t>
  </si>
  <si>
    <t>Крестовина карданного вала в сб. 2102201025</t>
  </si>
  <si>
    <t>Крестовина карданного вала ПАЗ,ГАЗ 53А-221025-10</t>
  </si>
  <si>
    <t>Крестовина малая  53205-2201025</t>
  </si>
  <si>
    <t>Кронштейн  задний 4МСГ-10-2.01.103-2</t>
  </si>
  <si>
    <t>Кронштейн 080 реактивный правый (ПАО КамАЗ ) 5320-2919080-01</t>
  </si>
  <si>
    <t>Кронштейн Y-образный 310мм Zn+ПП RAL5012 с креплением (П -образной формы 2шт.)</t>
  </si>
  <si>
    <t>Кронштейн балансира с осью 65115-2918050</t>
  </si>
  <si>
    <t>Кронштейн ВОВ 150</t>
  </si>
  <si>
    <t>Кронштейн крепления Камаз 5320-3502121</t>
  </si>
  <si>
    <t>Кронштейн передний 4МСГ-10.2.01.122-1-02</t>
  </si>
  <si>
    <t>Кронштейн подшипника подвесного 3307,ПАЗ,ЗИЛ хомут</t>
  </si>
  <si>
    <t>Кронштейн рессоры передний задний в сборе ГАЗ-3302-2902442</t>
  </si>
  <si>
    <t>Кронштейн скобы запора с подушкой левый в сб. 5320- 5018061</t>
  </si>
  <si>
    <t>Кронштейн скобы запора с подушкой правый в сб. 5320- 5018060</t>
  </si>
  <si>
    <t>Кронштейн трубы на кирпич  D90 RAL 3005</t>
  </si>
  <si>
    <t>Круг 100 ст20</t>
  </si>
  <si>
    <t>Круг 110 ст.20 ГОСТ 2590-06</t>
  </si>
  <si>
    <t>Круг 120 ст.3</t>
  </si>
  <si>
    <t>Круг 120 ст20</t>
  </si>
  <si>
    <t>Круг 140 ст.20</t>
  </si>
  <si>
    <t>Круг 140 ст.40 ГОСТ 2590-06</t>
  </si>
  <si>
    <t>Круг 180 ст.20 ГОСТ 2590-06</t>
  </si>
  <si>
    <t>Круг 20 ст.20 ГОСТ 2590-06</t>
  </si>
  <si>
    <t>Круг 200 ст20</t>
  </si>
  <si>
    <t>Круг 200 ст3</t>
  </si>
  <si>
    <t>Круг 210 ст.20 ГОСТ 2590-06</t>
  </si>
  <si>
    <t>Круг 25 ст.3</t>
  </si>
  <si>
    <t>Круг 28 ст.35</t>
  </si>
  <si>
    <t>Круг отрезной по нержавеющей стали ЛУГА 125*1,6*22,0мм А 40S BF (14A БУ) мет+нерж</t>
  </si>
  <si>
    <t>Круг отрезной по нержавеющей стали ЛУГА 230*1,6*22,0мм А 40S BF 80 (14A БУ) мет+нерж</t>
  </si>
  <si>
    <t>Круг шлифовальный по металлу ЛУГА 125*6*22,2мм А 24R BF (14A БУ) мет+нерж</t>
  </si>
  <si>
    <t>Круглая труба  D90 3м RAL 3005</t>
  </si>
  <si>
    <t>Крыло Нефраз-8332,8560,8602,9693 брызговика прицепа 5320-8511033</t>
  </si>
  <si>
    <t>Крыло переднее 70-8403012 МТЗ</t>
  </si>
  <si>
    <t>Крыльчатка Ха 6.393.008</t>
  </si>
  <si>
    <t>Крыльчатка ХА6.393.008</t>
  </si>
  <si>
    <t>Крышка (28-19-15) 60-19-9</t>
  </si>
  <si>
    <t>Крышка головки цилиндров передняя с опорой вентилятора ЗМЗ 40904, дб Евро-3 (аналог ЗМЗ) 409.1003083</t>
  </si>
  <si>
    <t>Крышка задняя чуг.3007-1-3 Ш80-2,5</t>
  </si>
  <si>
    <t>Крышка клапана ЕВРО 7406.1003264</t>
  </si>
  <si>
    <t>Крышка кузова УАЗ Пикап с установ.комплектом</t>
  </si>
  <si>
    <t>Крышка МС-30М-0152</t>
  </si>
  <si>
    <t>Крышка передняя чуг.3007-1-2 Ш80-2,5</t>
  </si>
  <si>
    <t>Крышка поршня</t>
  </si>
  <si>
    <t>Крышка расширительного бачка Камаз 5320-1311060</t>
  </si>
  <si>
    <t>Крышка расширительного бачка Камаз 6520-1311100</t>
  </si>
  <si>
    <t>Крышка сальника 1Д 315-71 Н03.3.302.01.01.008</t>
  </si>
  <si>
    <t>Крышка ХА 6.178.000</t>
  </si>
  <si>
    <t>Крышка цепного привода ГРМ дв. Cummins ISF2.8 ГАЗ 5264443</t>
  </si>
  <si>
    <t>Крюк длинный D125 RAL 3005</t>
  </si>
  <si>
    <t>Крюк прибора буксирного в сборе 4320-2707207</t>
  </si>
  <si>
    <t>Крючок чалочный ТИП 320А г/п 3,2тн</t>
  </si>
  <si>
    <t>Ксилол нефт.(0,9кг)</t>
  </si>
  <si>
    <t>Ксилол нефтяной 18 кг./20л.</t>
  </si>
  <si>
    <t>Кулак поворотный левый в сборе КРАЗ</t>
  </si>
  <si>
    <t>Кулак поворотный левый Г-3302 с АБС</t>
  </si>
  <si>
    <t>Кулак поворотный правый Г-3302 с АБС</t>
  </si>
  <si>
    <t>Кулак шарнира наружний  4310-2304062</t>
  </si>
  <si>
    <t>Кулак шарнира наружний Камаз 4310-2304062</t>
  </si>
  <si>
    <t>Кулак шарнира Урал 5557-2303074</t>
  </si>
  <si>
    <t>Кулак шарнира усиленный 5557-2303074</t>
  </si>
  <si>
    <t>Кулер настольный  Avex D-10W</t>
  </si>
  <si>
    <t>Кулиса КПП под 4-ст, 5-ст. (УАЗ)3741-00-1703010-97</t>
  </si>
  <si>
    <t>Куртка МАРКА ут цв. т-син-вас. тк. Окфорд б/у 88-92/158-164 19мес.</t>
  </si>
  <si>
    <t>Кухонный буфет (2000*600*600)</t>
  </si>
  <si>
    <t>Лак яхтный глянцевый КВИЛ (2,3 кг)</t>
  </si>
  <si>
    <t>Лак яхтный матовый КВИЛ (2,3 кг)</t>
  </si>
  <si>
    <t>Ламинатор Office Kit L2310 А4 80-125мкм</t>
  </si>
  <si>
    <t>Лампа (А12-1,2) б/ц бесцокольная приборная 12В</t>
  </si>
  <si>
    <t>Лампа 12-3 АМН ВА9s</t>
  </si>
  <si>
    <t>Лампа габаритная А -24-5-1</t>
  </si>
  <si>
    <t>Лампа галогеновая H7 12V55W PX26D</t>
  </si>
  <si>
    <t>Лампа линейная лиминесцентная ЛЛ 36вт</t>
  </si>
  <si>
    <t>Лампа ЛЛ 18вт</t>
  </si>
  <si>
    <t>Лампа ЛЛ-58 Вт Osram</t>
  </si>
  <si>
    <t>Лампа МО 60 Вт-36 В Е-27</t>
  </si>
  <si>
    <t>Лампа МО-60 В-36В Е-27</t>
  </si>
  <si>
    <t>Лампа Н1 24V70W</t>
  </si>
  <si>
    <t>Лампа Н7 12V</t>
  </si>
  <si>
    <t>Лампа светодиодная 5ВТ-3000 К-Camelion</t>
  </si>
  <si>
    <t>Лезвия для ножей 18 мм КОМПЛЕКТ 10 ШТ., толщина лезвия 0,38 мм, в пластиковом пенале, STAFF</t>
  </si>
  <si>
    <t>Лента конвейерная 6-500ЕР200-5-2</t>
  </si>
  <si>
    <t>Лента п/э Полилен 40-ЛИ-63</t>
  </si>
  <si>
    <t>Лента п/э Полилен 40-ОБ-63</t>
  </si>
  <si>
    <t>Лента п/э Полилен 40-ОБ-63 Ш450мм ТУ 2245-004-01297858-99</t>
  </si>
  <si>
    <t>Лента тормозная АПРС-40 03.03.110</t>
  </si>
  <si>
    <t>Лента фум 60мм</t>
  </si>
  <si>
    <t>Леска S3012 (звезда)</t>
  </si>
  <si>
    <t>Леска триммерная 2,4мм</t>
  </si>
  <si>
    <t>Леска триммерная 3мм</t>
  </si>
  <si>
    <t>Лестница универсальная алюм. 3-х секц. 7ст.</t>
  </si>
  <si>
    <t>Линейка 30см металлическая</t>
  </si>
  <si>
    <t>Линейка пластиковая 30 см,  BRAUBERG Crystal,прозрачная</t>
  </si>
  <si>
    <t>Линейка пластиковая 30 см, ПИФАГОР, непрозрачная, неоновая, ассорти</t>
  </si>
  <si>
    <t>Лист 10 мм ст3</t>
  </si>
  <si>
    <t>Лист 10*1500*6000 ст3 сп5 Гост 19903-74</t>
  </si>
  <si>
    <t>Лист 12 ст.3</t>
  </si>
  <si>
    <t>Лист 2 ст.08*17</t>
  </si>
  <si>
    <t>Лист 20*1,5*2 ст.3 ГОСТ 19903-2015</t>
  </si>
  <si>
    <t>Лист 2х1250х2500 оцинк.08пс</t>
  </si>
  <si>
    <t>Лист 3  ст.3</t>
  </si>
  <si>
    <t>Лист 4 ст.3</t>
  </si>
  <si>
    <t>Лист 5 мм ст3</t>
  </si>
  <si>
    <t>Лист 5*1500*6000 рифл. ромб</t>
  </si>
  <si>
    <t>Лист 6 ст3</t>
  </si>
  <si>
    <t>Лист 8мм ст3 СП5(1500*6000)</t>
  </si>
  <si>
    <t>Лист г/к 1,5х1250х2500 Ст3пс/сп5</t>
  </si>
  <si>
    <t>Лист г/к 10 1,5м 6м ст3пс5/сп5 14637</t>
  </si>
  <si>
    <t>Лист г/к 12 1,5м 6м ст3пс5/сп5 14637</t>
  </si>
  <si>
    <t>Лист г/к 25,0х1500х6000 3пс/сп5 Гост 14637-89</t>
  </si>
  <si>
    <t>Лист г/к 2х1250х2500 Ст3пс/сп5</t>
  </si>
  <si>
    <t>Лист г/к 3,0х1250х2500 ст3</t>
  </si>
  <si>
    <t>Лист г/к 4 1,5м 6м ст3пс5/сп5 14637</t>
  </si>
  <si>
    <t>Лист г/к 4,0х1500х3000 3сп5 Гост 14637-89</t>
  </si>
  <si>
    <t>Лист г/к 5 1,5м 6м ст3пс5/сп5 14637</t>
  </si>
  <si>
    <t>Лист г/к 6 1,5м 6м ст3пс5/сп5 14637</t>
  </si>
  <si>
    <t>Лист г/к 8 1,5м 6м ст3пс5/сп5 14637</t>
  </si>
  <si>
    <t>Лист г/ц 0,5х1250х2500 ГОСТ 19904-90/08</t>
  </si>
  <si>
    <t>Лист пвл 508  5*1000*2000</t>
  </si>
  <si>
    <t>Лист Ст09г2с 10г/к (1500*1500)</t>
  </si>
  <si>
    <t>Литол 24 /по 0,8кг/</t>
  </si>
  <si>
    <t>Литол 24 /по 30кг/</t>
  </si>
  <si>
    <t>Ловушка для аппарата Т-АКОВ-10</t>
  </si>
  <si>
    <t>Лом пожарный легкий ЛПЛТ</t>
  </si>
  <si>
    <t>Лопата для снега п/эт без черенка</t>
  </si>
  <si>
    <t>Лопата пожарная совковая с черенком</t>
  </si>
  <si>
    <t>Лопата пожарная штыковая с черенком</t>
  </si>
  <si>
    <t>Лопата снеговая пласт. 450*335 с планкой, б/ч</t>
  </si>
  <si>
    <t>Лопата снеговая пласт. Викинг EXPERT (500*380) с эргоном.черен.</t>
  </si>
  <si>
    <t>Лопата совковая крс</t>
  </si>
  <si>
    <t>Лопата совковая Рельсовая сталь б/ч</t>
  </si>
  <si>
    <t>Лопата штык крс</t>
  </si>
  <si>
    <t>Лопата штыковая Рельсовая сталь б/ч</t>
  </si>
  <si>
    <t>Люк канализационный Т(В250)-К2-60</t>
  </si>
  <si>
    <t>Магнето М-149</t>
  </si>
  <si>
    <t>Магнето М149А1</t>
  </si>
  <si>
    <t>Магний хлористый 6-вод.</t>
  </si>
  <si>
    <t>Магнит МПК 55.02.120</t>
  </si>
  <si>
    <t>Манжета 1,1-3,8*58-1 К80-50-200</t>
  </si>
  <si>
    <t>Манжета 1.2-50х70-1</t>
  </si>
  <si>
    <t>Манжета 4320-2918033</t>
  </si>
  <si>
    <t>Манжета 700-17.01.324-1</t>
  </si>
  <si>
    <t>Манжета 700-23-00-100</t>
  </si>
  <si>
    <t>Манжета 700.23.00.190 (180*208-15)</t>
  </si>
  <si>
    <t>Манжета армированная 1.2-85х110-1 Гост 8752-79</t>
  </si>
  <si>
    <t>Манжета армированная 2.2-170х200-1 Гост 8752-79</t>
  </si>
  <si>
    <t>Манжета армированная 2.2-38х58-1 Гост 8752-79</t>
  </si>
  <si>
    <t>Манжета коленвала Евро-2</t>
  </si>
  <si>
    <t>Манжета ступицы задней Евро 140*170*17</t>
  </si>
  <si>
    <t>Манжета ТНВД Евро 45*60</t>
  </si>
  <si>
    <t>Манжета ТНВД Евро 45*60*7 7406-1111242</t>
  </si>
  <si>
    <t>Манжета уплотнительная №6</t>
  </si>
  <si>
    <t>Манжета уплотнительная №7</t>
  </si>
  <si>
    <t>Манжета хвостовика 70*92*12</t>
  </si>
  <si>
    <t>Манжета хвостовика 70*92*13/18,5</t>
  </si>
  <si>
    <t>Манжета шаровой опоры 4310-864169</t>
  </si>
  <si>
    <t>Манипулятор Optical Mouse B100 USB 800dpi Black</t>
  </si>
  <si>
    <t>Манометр ДМ 2005 Gr Ex 2,5 кгс/см2 кл.т. 1,5 исп V</t>
  </si>
  <si>
    <t>Манометр МП4-УФ (0...10)кПа кл.1,5 корпус ф150мм,IP40,радиальный штуцер М20*1,5</t>
  </si>
  <si>
    <t>Манометр МП4-УФ (0...160) кПА кл.1,5 корпус ф160мм,IP40,радиальный штуцер М20*1,5</t>
  </si>
  <si>
    <t>Манометр ТМ-520Р10(0-25)МПа20х1,5 корпус ф100мм,IP65,радиальный штуцер М20*1,5</t>
  </si>
  <si>
    <t>Манометр ТМ-521Р00(0-25)G1/2 1.0 100мм корпусCrNi сталь (разборн), готовый к гидрозаполнению</t>
  </si>
  <si>
    <t>Марка 2510 1,00 СМ,Орлы</t>
  </si>
  <si>
    <t>Марка 2511 2,00 СМ,Орлы</t>
  </si>
  <si>
    <t>Марка 2513 3,00 СМ,Орлы</t>
  </si>
  <si>
    <t>Марка 2514 4,00 СМ,Орлы</t>
  </si>
  <si>
    <t>Марка 2515 5,00 СМ,Орлы</t>
  </si>
  <si>
    <t>Марка 2516 6,00 СМ,Орлы</t>
  </si>
  <si>
    <t>Марка 2517 10,00 СМ,Орлы</t>
  </si>
  <si>
    <t>Марка 2518 25,00 СМ,Орлы</t>
  </si>
  <si>
    <t>Марка 2519 50,00 СМ,Орлы</t>
  </si>
  <si>
    <t>Марка 2646 23,00 СМ,Орлы</t>
  </si>
  <si>
    <t>Марка 2750 24,00 СМ,Орлы</t>
  </si>
  <si>
    <t>Марка 2751 56,00 СМ,Орлы</t>
  </si>
  <si>
    <t>Марка стандарт самоклей 0,30</t>
  </si>
  <si>
    <t>Маркер краска лаковый 4мм (черный)</t>
  </si>
  <si>
    <t>Маркер перманентный 2,0мм черный нестираемый</t>
  </si>
  <si>
    <t>Маркер перманентный 2,5мм черный нестираемый</t>
  </si>
  <si>
    <t>Маркер-краска лаковый (paint marker) 4 мм, белый без ксилола</t>
  </si>
  <si>
    <t>Маркер-краска лаковый (paint marker) 4 мм, БЕЛЫЙ, БЕЗ КСИЛОЛА (без запаха), алюминий, BRAUBERG PROFE</t>
  </si>
  <si>
    <t>Маркер-краска лаковый (paint marker) 4 мм, ЧЕРНЫЙ, БЕЗ КСИЛОЛА (без запаха)</t>
  </si>
  <si>
    <t>Маркер-краска лаковый (paint marker) 4 мм, ЧЕРНЫЙ, БЕЗ КСИЛОЛА (без запаха), алюминий, BRAUBERG PROF</t>
  </si>
  <si>
    <t>Маршрутизатор 10/100/1000М 5РORT HEX POE RB960PGS MikroTik</t>
  </si>
  <si>
    <t>Маршрутизатор 1100AHx4 with Annapurna Alpine AL21400 Cortex A15 CPU (4-cores, 1.4GHz per [MikroTik]</t>
  </si>
  <si>
    <t>Маршрутизатор hEX PoE with 800MHz CPU 128MB RAM 5x Gigabit</t>
  </si>
  <si>
    <t>Маршрутизатор MikroTik RB1100AHx4 RouterBOARD 13x10/100/1000 Mbps, 1х microSD, 802.3at (RB1100AHx4)</t>
  </si>
  <si>
    <t>Маршрутизатор MikroTik RouterBOARD 1100AHx4 with Annapurna Alpine AL21400 Cortex A15 CPU</t>
  </si>
  <si>
    <t>Маска защитная трикотажная белая</t>
  </si>
  <si>
    <t>Маска защитная трикотажная серая</t>
  </si>
  <si>
    <t>Маска ППМ-88 к ППФ б/у 38мес.</t>
  </si>
  <si>
    <t>Маска ППМ-88 к ППФ б/у 43мес.</t>
  </si>
  <si>
    <t>Масло Mannol 2T 7859 AGRO for Husgvarna 1л</t>
  </si>
  <si>
    <t>Масло Shell Rimula R5 E 10W40 20 л.</t>
  </si>
  <si>
    <t>Масло ZF-Ecofluid 20л</t>
  </si>
  <si>
    <t>Масло ZIG G-FF (4л)</t>
  </si>
  <si>
    <t>Масло Авангард 10W40 Лукойл (216,5л)</t>
  </si>
  <si>
    <t>Масло ВМГЗ Гейзер Универсал 216,5л/170кг</t>
  </si>
  <si>
    <t>Масло ВМГЗ гидравлическое 216,5</t>
  </si>
  <si>
    <t>Масло гидравлическое ВМГЗ (216,5л)</t>
  </si>
  <si>
    <t>Масло гидравлическое ВМГЗ Татнефть (200л)</t>
  </si>
  <si>
    <t>Масло ГК 216,5л Rosneft</t>
  </si>
  <si>
    <t>Масло Девон CLP- 150 216.5л-180кг</t>
  </si>
  <si>
    <t>Масло Девон Diesel CF-4 10w40 10л</t>
  </si>
  <si>
    <t>Масло Девон Diesel CF-4 10w40 216,5л</t>
  </si>
  <si>
    <t>Масло Девон Diesel CF-4 10w40 30л</t>
  </si>
  <si>
    <t>Масло Девон Гидравлик HVLP 32 20л</t>
  </si>
  <si>
    <t>Масло индустр. Mobil SHC 630 20л</t>
  </si>
  <si>
    <t>Масло Лукойл АTF 4л</t>
  </si>
  <si>
    <t>Масло Лукойл Супер 216,5л/180кг</t>
  </si>
  <si>
    <t>Масло М10ДМ дизельное 200л Gazpromneft</t>
  </si>
  <si>
    <t>Масло М10ДМ Лукойл 216,5</t>
  </si>
  <si>
    <t>Масло М8В 10л Gazpromneft</t>
  </si>
  <si>
    <t>Масло М8В 50л Gazpromneft</t>
  </si>
  <si>
    <t>Масло моторное 10W40 Dynamic Classic API 20л</t>
  </si>
  <si>
    <t>Масло моторное 10W40 KIXX HD1 CI-4 20л</t>
  </si>
  <si>
    <t>Масло моторное 10W40 SHELL Rimula R5E 4л</t>
  </si>
  <si>
    <t>Масло моторное 10W40 Девон Classic SAE 20л</t>
  </si>
  <si>
    <t>Масло моторное 5W30 SHELL Helix Ultra ECT 1л</t>
  </si>
  <si>
    <t>Масло моторное Gazpromneft Moto 2T 1л</t>
  </si>
  <si>
    <t>Масло моторное Gazpromneft Moto 2T 4л</t>
  </si>
  <si>
    <t>Масло моторное Gazpromneft Standart 10W-40 5л мин.</t>
  </si>
  <si>
    <t>Масло моторное Gazpromneft Супер SAE 10W-40 п/синт 200л</t>
  </si>
  <si>
    <t>Масло моторное Mobil Peak Life 5W50 синт. 4л</t>
  </si>
  <si>
    <t>Масло моторное SHELL Helix Ultra ECT 5W30 4 л</t>
  </si>
  <si>
    <t>Масло моторное SHELL RimuIa R5E 10w40 20 л</t>
  </si>
  <si>
    <t>Масло моторное Девон 2 ТАКТ Universal 1л</t>
  </si>
  <si>
    <t>Масло моторное Девон Classic SAE 10W40 SG/CD 20л</t>
  </si>
  <si>
    <t>Масло моторное Девон Гидравлик HVLP 32 20л</t>
  </si>
  <si>
    <t>Масло моторное Девон Дизель 10W40 CF-4 20л</t>
  </si>
  <si>
    <t>Масло моторное Девон Дизель 10W40 CF-4 216,5л/180кг</t>
  </si>
  <si>
    <t>Масло моторное Девон ТП-22С 216,5л-180кг</t>
  </si>
  <si>
    <t>Масло моторное Лукойл М10ДМ 50 л</t>
  </si>
  <si>
    <t>Масло моторное Лукойл Супер 10w40 п/с 5л</t>
  </si>
  <si>
    <t>Масло моторное М10Г2К Лукойл 216,5</t>
  </si>
  <si>
    <t>Масло моторное полусинтетика SAE 10W-40</t>
  </si>
  <si>
    <t>Масло Стило 150 Лукойл 216,5л</t>
  </si>
  <si>
    <t>Масло трансмиссионное Gazpromneft GL-5 80W-90 4л</t>
  </si>
  <si>
    <t>Масло ТСП-15К Лукойл (216,5л)</t>
  </si>
  <si>
    <t>Масло ТСП-15К Лукойл трансмиссионное (216,5)</t>
  </si>
  <si>
    <t>Маслоотраж.колен.вала (мал.отв) МТЗ 50-1005042</t>
  </si>
  <si>
    <t>Маслопровод к Р-80 МТЗ-82</t>
  </si>
  <si>
    <t>Маслопровод МТЗ Н804607130</t>
  </si>
  <si>
    <t>Маслопровод МТЗ Н804607150</t>
  </si>
  <si>
    <t>Маслопровод МТЗ Н804607170</t>
  </si>
  <si>
    <t>Мастика битумно-резиновая AquaMast 10 кг</t>
  </si>
  <si>
    <t>Материнская плата ASUS PRIME A320М-К</t>
  </si>
  <si>
    <t>Материнская плата PRIME A320M-K, Socket AM4, A320, 2*DDR4, DVI+HDMI, SATA3 + RAID, Audio, Gb LAN, US</t>
  </si>
  <si>
    <t>Материнская плата Socket AM4.A320.2*DDR4,DVI+HDMI.SATA3+RAID</t>
  </si>
  <si>
    <t>Маяк проблесковый 12/24 2 режима</t>
  </si>
  <si>
    <t>Медиаконвертер 10/100/1000-Base-T / 1000Base-FX с SFP-портом</t>
  </si>
  <si>
    <t>Мембрана предохранительная МХ.50.5248 (давл.сраб. 18,00...22,00кгс/см2 при t 0...100С, мат. нерж.ста</t>
  </si>
  <si>
    <t>Мензурка 100 мл.</t>
  </si>
  <si>
    <t>Мензурка 100мл</t>
  </si>
  <si>
    <t>Мензурка 50 мл</t>
  </si>
  <si>
    <t>Металлорукав гофра в сб. Камаз Евро 54115-1203012</t>
  </si>
  <si>
    <t>Метрошток МШС 4,5</t>
  </si>
  <si>
    <t>Механизм натяжения ремня генератора  Г-3302</t>
  </si>
  <si>
    <t>Механизм управления сцеплением Т-170</t>
  </si>
  <si>
    <t>Механизм электрический однооборотный МЭО-100/63-0,63М-99</t>
  </si>
  <si>
    <t>Микроволновая печь National NK MW116M20</t>
  </si>
  <si>
    <t>Микрошприц 702SNR 25 мкл (22s/2/3)</t>
  </si>
  <si>
    <t>Модуль 1000BASE-LX/LH SFPtransceiver module MMF/SMF 1310nm Cisco</t>
  </si>
  <si>
    <t>Модуль SFP WDM 1000Base-BX, разъем SC, рабочая длина волны Tx/Rx: 1310/1550нм [SNR] Трансивер.</t>
  </si>
  <si>
    <t>Модуль SFP WDM 10GBase-LR/LW,разъем LC,рабочая длина волны Tx/Rx: 13301270нм дальность до 3 км</t>
  </si>
  <si>
    <t>Модуль SFP WDM, дальность до 20км (14dB), 1310нм</t>
  </si>
  <si>
    <t>Модуль SFP WDM, дальность до 20км (14dB), 1550нм</t>
  </si>
  <si>
    <t>Модуль SFP+Direct Attached cable</t>
  </si>
  <si>
    <t>Модуль аналогового ввода Овен МВ 110-224.2АС с интерфейсом RS-485</t>
  </si>
  <si>
    <t>Модуль аналогового ввода Овен МВ110-24.8АС</t>
  </si>
  <si>
    <t>Модуль дискретного ввода Овен МК110-224.8Д.4Р</t>
  </si>
  <si>
    <t>Модуль зажигания ВАЗ 2108-12 инж.</t>
  </si>
  <si>
    <t>Модуль памяти DDR3 8Gb 1333MHz Kingston KVR1333D3S9/8G RTL</t>
  </si>
  <si>
    <t>Модуль памяти DDR4 DIMM 8GB PC4-21300 2666MHz</t>
  </si>
  <si>
    <t>Модуль памяти Kingston DDR4 DIMM 8GB</t>
  </si>
  <si>
    <t>Модуль памяти Kingston DDR4 DIMM 8GB KVR32N22S8/8 PC4-25600, 3200MHz, CL22 (KVR32N22S8/8)</t>
  </si>
  <si>
    <t>Модуль памяти SO-DIMM 4GB PC10600 DDR3 SO PSD34G13332S PATRIOT</t>
  </si>
  <si>
    <t>Модуль процессорный 863.08.00.00.00</t>
  </si>
  <si>
    <t>Модуль силовой 863.04.00.00.00</t>
  </si>
  <si>
    <t>Модулятор АБС 4721950180</t>
  </si>
  <si>
    <t>Мойка М-115</t>
  </si>
  <si>
    <t>Мост передний 452</t>
  </si>
  <si>
    <t>Мотор-редуктор стеклоочистителя МТЗ,ЮМЗ,МКСМ-800</t>
  </si>
  <si>
    <t>Моторчик отопителя дополнительного с насосом (d-18)</t>
  </si>
  <si>
    <t>Моторчик отопителя МЭ-196 40Вт</t>
  </si>
  <si>
    <t>Мультимедийные стереонаушники с микрофоном SVEN AP-151MV черный</t>
  </si>
  <si>
    <t>Мультиметр Mas 830L DT850L универсальный</t>
  </si>
  <si>
    <t>Муфта 170 У0010-08сб</t>
  </si>
  <si>
    <t>Муфта 18-14-126 (50-14-26)</t>
  </si>
  <si>
    <t>Муфта блокировочная в сборе дифференциала заднего моста МТЗ 70-24090140Б</t>
  </si>
  <si>
    <t>Муфта включения первой передачи и заднего хода 14.1701280</t>
  </si>
  <si>
    <t>Муфта кабельная концевая 1квтп-4 Ж 150*240</t>
  </si>
  <si>
    <t>Муфта карданного вала сцепления</t>
  </si>
  <si>
    <t>Муфта комбинированная 20*1/2 ш</t>
  </si>
  <si>
    <t>Муфта комбинированная 40*1 1/4</t>
  </si>
  <si>
    <t>Муфта магнитная Ха 5.125.000.СБ</t>
  </si>
  <si>
    <t>Муфта магнитная Ха5.125.000</t>
  </si>
  <si>
    <t>Муфта отключения колес ЗМЗ (с колпаком) 2шт</t>
  </si>
  <si>
    <t>Муфта ПЭ раз.вн.рез. 50//1 1/2</t>
  </si>
  <si>
    <t>Муфта ПЭ раз.вн.рез. 50//2</t>
  </si>
  <si>
    <t>Муфта ПЭ раз.нар.рез. 50*1 1/2</t>
  </si>
  <si>
    <t>Муфта разрывная М20*1,5 Н.036.50.000 3057-4616320</t>
  </si>
  <si>
    <t>Муфта соединительная резьбовая СТМ(Р)-15</t>
  </si>
  <si>
    <t>Муфта сцепления 18-14-4</t>
  </si>
  <si>
    <t>Муфта сцепления в сборе 14.1601180</t>
  </si>
  <si>
    <t>Муфта сцепления Газ-4301,3310 Валдай в сборе с вилкой 4301-1601180</t>
  </si>
  <si>
    <t>Муфта электромагнитная 4026-1317010-15</t>
  </si>
  <si>
    <t>Мышь 910-003357 Logitech Mouse В100 Black USB OEM</t>
  </si>
  <si>
    <t>Мясо Краба VELES GURME 500г</t>
  </si>
  <si>
    <t>Набивка  Графитекс 150 10*10мм</t>
  </si>
  <si>
    <t>Набивка  Графитекс 150 12*12мм</t>
  </si>
  <si>
    <t>Набивка  Графитекс 150 6*6мм</t>
  </si>
  <si>
    <t>Набивка  Графитекс 150 8*8мм</t>
  </si>
  <si>
    <t>Набивка  Графитекс 571 10*10мм</t>
  </si>
  <si>
    <t>Набор гаечных комбинированных ключей хромированных ЗУБР МАСТЕР 6 - 32 мм 18 шт</t>
  </si>
  <si>
    <t>Набор для чистки игл</t>
  </si>
  <si>
    <t>Набор инструмента для автомобиля "Газель" (ключ балонный и вороток) 3302.3901008-21</t>
  </si>
  <si>
    <t>Набор картриджей Epson для St.Ph.R270/R390/RX590</t>
  </si>
  <si>
    <t>Набор картриджей T0817 повышенной емкости для R270/RX590/T50/TX650/1410 (6 цветов)</t>
  </si>
  <si>
    <t>Набор КГД 12 в сумке омед ;  КГД 32х36 D 2 омед ГОСТ</t>
  </si>
  <si>
    <t>Набор КГД 12 в сумке омед ; КГД 36х41 D2 омед ГОСТ</t>
  </si>
  <si>
    <t>Набор КГКУ 11 в сумке омед ; КГКУ 22 омед; КГКУ 70 омед; КГКУ 75 омед</t>
  </si>
  <si>
    <t>Набор КГН 11 в сумке омед ;  КГН 30х32 ТУ омед;  КГН 32х36 ТУ исп. 1 омед;  КГН 36х38 ТУ омед;  КГН</t>
  </si>
  <si>
    <t>Набор КГН 11 в сумке омед ; КГН 32х36 ТУ исп. 1 ом</t>
  </si>
  <si>
    <t>Набор крепежа 19in RackMountfor Catalyst 3560,2960 ME3400 Compact Switch</t>
  </si>
  <si>
    <t>Набор микрометров, Зпр. 0-25, 25-50, 50-75мм, 0.01мм, в футляре 18012 F-5096P03 Forsage</t>
  </si>
  <si>
    <t>Навигатор GARMIN GPSMAP 62.S</t>
  </si>
  <si>
    <t>Нагревательный элемент ТЭН RF 2000W 200V</t>
  </si>
  <si>
    <t>Накладка МПК 22.00.00.004</t>
  </si>
  <si>
    <t>Наклейка с ламинацией 0,5*2,8м</t>
  </si>
  <si>
    <t>Наконечник для накачки грузовых шин 150мм</t>
  </si>
  <si>
    <t>Наконечник на шланг для подкачки колес 8мм</t>
  </si>
  <si>
    <t>Наконечник рулевой левый 5320-3414063</t>
  </si>
  <si>
    <t>Наконечник рулевой левый Renault Logan</t>
  </si>
  <si>
    <t>Наконечник рулевой правый 5320-3414062</t>
  </si>
  <si>
    <t>Наконечник рулевой правый Renault Logan</t>
  </si>
  <si>
    <t>Наконечник рулевой тяги 469</t>
  </si>
  <si>
    <t>Наконечник рулевой тяги ГАЗель Соболь лев.</t>
  </si>
  <si>
    <t>Наконечник рулевой урал попер. усиленный левый 4320-3414057-10</t>
  </si>
  <si>
    <t>Наконечник рулевой урал попер. усиленный правый 4320-3414056-10</t>
  </si>
  <si>
    <t>Наконечник рулевой усиленный продольной тяги 4320-3414012-10</t>
  </si>
  <si>
    <t>Наконечник штуцера резьбовой d 16 (238Н-1017216) 740.1104429 / 398.852429</t>
  </si>
  <si>
    <t>Накопитель SSD 480Gb  mSATA, SATA 6 Gb/s, Read/Write: 520 / 500 MB/s, Random Read/Write [Kingston]</t>
  </si>
  <si>
    <t>Накопитель SSD A-Data PCI-E *4 256Cb ASX6000PNP-256GT-C XPG SX6000 pro M.2 2280</t>
  </si>
  <si>
    <t>Накопитель SSD Plextor PCI-E *4 256Cb PX256M9PeGN M999Pe M.2.2280</t>
  </si>
  <si>
    <t>Насос вакуумный КО 503 0214100</t>
  </si>
  <si>
    <t>Насос водяной</t>
  </si>
  <si>
    <t>Насос водяной 100 л.с. УМЗ 4213,4216,4215 (УМЗ)</t>
  </si>
  <si>
    <t>Насос водяной 16-08-140СП</t>
  </si>
  <si>
    <t>Насос водяной Д-245,7Е2,245.9Е2,Е3 245-1307010-А1-10М</t>
  </si>
  <si>
    <t>Насос водяной Евро-2 740.50-1307010</t>
  </si>
  <si>
    <t>Насос водяной УРАЛ,ЗИЛ,Камаз 740.1307010</t>
  </si>
  <si>
    <t>Насос водяной ЯМЗ</t>
  </si>
  <si>
    <t>Насос ГУР 4310-3407200-01</t>
  </si>
  <si>
    <t>Насос МОК  и ДЗК 40.506.900-К1</t>
  </si>
  <si>
    <t>Насос НВИ1Б-44-73-3,2-2</t>
  </si>
  <si>
    <t>Насос НШ 100А-3 левый</t>
  </si>
  <si>
    <t>Насос перекачки жидкости на ПЖД 14 75-3780-21-01</t>
  </si>
  <si>
    <t>Насос перекачки жидкости на ПЖД 24V 18мм 12Б,14,15</t>
  </si>
  <si>
    <t>Насос скважинный вихрь СН-90В 68/3/3</t>
  </si>
  <si>
    <t>Насос топливный НМШФ 0.6-25</t>
  </si>
  <si>
    <t>Насос циркуляционный Grundfos UPS 25-40</t>
  </si>
  <si>
    <t>Насос электрический жидкостного подогревателя 141.8106-20</t>
  </si>
  <si>
    <t>Натрий гидроксид ЧДА</t>
  </si>
  <si>
    <t>Натрий гидроокись ЧДА</t>
  </si>
  <si>
    <t>Натрий двууглекислый чда ГОСТ 4201- 79/25 (сода пищевая/ 1кг.</t>
  </si>
  <si>
    <t>Натрий хлористый 0,1н</t>
  </si>
  <si>
    <t>Натрий хлористый ЧДА 1 кг</t>
  </si>
  <si>
    <t>Натяжитель приводного ремня TOYOTA</t>
  </si>
  <si>
    <t>Натяжитель ремня генератора ЗМЗ 40904,40524,40525 УМЗ-4216 ЕВРО-3,4 А 274</t>
  </si>
  <si>
    <t>Нейтрализатор сероводорода и меркаптанов бактерицид 101D(215кг)</t>
  </si>
  <si>
    <t>Нейтрализатор сероводорода и меркаптанов бактерицид ХИМТЕХНО-101D(0,215)</t>
  </si>
  <si>
    <t>Нейтрализатор УАЗ 3741 дв.ЗМЗ Евро 4</t>
  </si>
  <si>
    <t>Нефрас  С2 80/120</t>
  </si>
  <si>
    <t>Нефрас С 2 80/120</t>
  </si>
  <si>
    <t>Нефрас С2-80/120 10л</t>
  </si>
  <si>
    <t>Нефтепродукты в ЧХУ ГСО 7248-96 МСО 0186:2000 (50м</t>
  </si>
  <si>
    <t>Нож боковой (левый)</t>
  </si>
  <si>
    <t>Нож боковой (правый)</t>
  </si>
  <si>
    <t>Нож средний (наплавка) 225.07.04.00.005 1820*180*12</t>
  </si>
  <si>
    <t>Ножницы 190мм Офисмаг Standart черные</t>
  </si>
  <si>
    <t>Нутромер индикаторный 50-160мм глуб изм.200мм</t>
  </si>
  <si>
    <t>Обогреватель масл."Дельта" (9сек) D25F-9c</t>
  </si>
  <si>
    <t>Обтекатель Ха 6.430.029</t>
  </si>
  <si>
    <t>Обшивка нижней тумбы ПП малая капсула</t>
  </si>
  <si>
    <t>Огнетушитель  ОП -35 (з)</t>
  </si>
  <si>
    <t>Огнетушитель  ОП 8(з)</t>
  </si>
  <si>
    <t>Огнетушитель ОП 5</t>
  </si>
  <si>
    <t>Огнетушитель ОП 8</t>
  </si>
  <si>
    <t>Огнетушитель ОУ -5</t>
  </si>
  <si>
    <t>Огнетушитель порош. 2л.(с манометром) СКМ</t>
  </si>
  <si>
    <t>Ограждение площадки ОГ1 4505-15-АС</t>
  </si>
  <si>
    <t>Олифа "Оксоль" (10л)</t>
  </si>
  <si>
    <t>Опора 273-КХ-А11-ВСтЗпс-ОСТ 36-146-88</t>
  </si>
  <si>
    <t>Опора 57-КХ-А11-ВСтЗпс-ОСТ 36-146-88</t>
  </si>
  <si>
    <t>Опора 89-КХ-А11-ВСтЗпс-ОСТ 36-146-88</t>
  </si>
  <si>
    <t>Опора RENAULT</t>
  </si>
  <si>
    <t>Опора карданного вала 53-2202081</t>
  </si>
  <si>
    <t>Опора карданного вала ГАЗ-3302 н/о в сборе 3302-2202080</t>
  </si>
  <si>
    <t>Опора картера 50-1002042-Б</t>
  </si>
  <si>
    <t>Опора корпусная хомутовая 114-КХ-А-11</t>
  </si>
  <si>
    <t>Опора корпусная хомутовая 89-КХ-А-11-20</t>
  </si>
  <si>
    <t>Опора шаровая Renault Logan</t>
  </si>
  <si>
    <t>Опора шаровая ВАЗ-2123 "Нива-Шевроле"</t>
  </si>
  <si>
    <t>Опорно-направляющие кольца ОНК 325</t>
  </si>
  <si>
    <t>Опорно-направляющие кольца ОНК 89</t>
  </si>
  <si>
    <t>Опорно-направляющие кольца ОНК 89/325</t>
  </si>
  <si>
    <t>Органический растворитель PR-10</t>
  </si>
  <si>
    <t>Основание МПК 10в-70-05</t>
  </si>
  <si>
    <t>Основание суппорта Газель</t>
  </si>
  <si>
    <t>Осушитель воздуха МАЗ,ПАЗ,Камаз (24В,3 выхода)</t>
  </si>
  <si>
    <t>Ось колодки Камаз 53212-3501132</t>
  </si>
  <si>
    <t>Ось МПК 10В-70-13</t>
  </si>
  <si>
    <t>Ось МПК 10В-70-15</t>
  </si>
  <si>
    <t>Ось МПК 20.00.00.007</t>
  </si>
  <si>
    <t>Отвал коммунальный МТЗ-82 с гидроприводом</t>
  </si>
  <si>
    <t>Отвод 11,25 стеклопластиковый Ду63 мм Рн10,3 МПа</t>
  </si>
  <si>
    <t>Отвод 110*90</t>
  </si>
  <si>
    <t>Отвод 114*12 П90 ст.20 Гост 17375-2001</t>
  </si>
  <si>
    <t>Отвод 114*4 ст.20 45гр. Гост 17375-2001</t>
  </si>
  <si>
    <t>Отвод 114*4 ст.20 90гр. Гост 17375-2001</t>
  </si>
  <si>
    <t>Отвод 159х14 90гр.ст.13ХФА Р=25,0</t>
  </si>
  <si>
    <t>Отвод 45 стеклопластиковый Ду 63 мм Рн 10,3 Мпа</t>
  </si>
  <si>
    <t>Отвод 45 стеклопластиковый Ду63 мм Рн10,3 МПа</t>
  </si>
  <si>
    <t>Отвод 50мм</t>
  </si>
  <si>
    <t>Отвод 90 114*12-13ХФА ТУ 1462-203-0147016-01</t>
  </si>
  <si>
    <t>Отвод 90 стеклопластиковый Ду63 Рн 10,3 МПа</t>
  </si>
  <si>
    <t>Отвод 90-1-26,9*3,2 П-20 ГОСТ 17375</t>
  </si>
  <si>
    <t>Отвод 90-114*10-100*985-R500 ст 13ХФА</t>
  </si>
  <si>
    <t>Отвод П90 114х10 ст.13ХФА  ГОСТ 17375-2001</t>
  </si>
  <si>
    <t>Отвод П90 114х8 13ХФА ТУ 1462-20300147016-01</t>
  </si>
  <si>
    <t>Отвод П90 159х8  ст.13ХФА  ГОСТ 17375-2001</t>
  </si>
  <si>
    <t>Отвод П90 57*6 ст.09Г2С Гост17375-2001</t>
  </si>
  <si>
    <t>Отвод П90 57*6 ст.13ХФА  Гост17375-2001</t>
  </si>
  <si>
    <t>Отвод П90 57*6 ст.20 Гост17375-2001</t>
  </si>
  <si>
    <t>Отвод П90 89*8 ст.13ХФА ГОСТ 17375-2001</t>
  </si>
  <si>
    <t>Отвод П90-114*9 ст.13ХФА ТУ 1468-001-61473758-2011</t>
  </si>
  <si>
    <t>Отвод П90-89*8 ст.13ХФА  ГОСТ 17375-2001</t>
  </si>
  <si>
    <t>Отвод ПЭ 50*50 (угольник)</t>
  </si>
  <si>
    <t>Отвод стеклопластиковый 22,5 ДУ 76мм Рн17.2 МПа</t>
  </si>
  <si>
    <t>Отвод ЦЕ 90-5DN 159*8,0-4-20С</t>
  </si>
  <si>
    <t>Отвод ЦЕ 90-5DN 89*8,0-4-20 L=740мм</t>
  </si>
  <si>
    <t>Открытка</t>
  </si>
  <si>
    <t>Отлив 150*2500</t>
  </si>
  <si>
    <t>Отопитель воздушный Planar-8DM-12 6кВт</t>
  </si>
  <si>
    <t>Отопитель салона в сб. Г-3302</t>
  </si>
  <si>
    <t>Охладитель AMD Wraith</t>
  </si>
  <si>
    <t>Очиститель битумных пятен Astronim 500мл спрей</t>
  </si>
  <si>
    <t>Очистное устройство ВОСТОК-Д6-200</t>
  </si>
  <si>
    <t>Очистное устройство ВОСТОК-Д6-80 с ЗИП (2диска ведущих,4диска чистящих)</t>
  </si>
  <si>
    <t>Очистное устройство ВОСТОК-Д6Т-100 на передатчике и ЗИП 2 ведущих диска 4 чистящих</t>
  </si>
  <si>
    <t>Очистное устройство ВОСТОК-Д6Т-150 на передатчике и ЗИП 2 ведущих диска 4 чистящих</t>
  </si>
  <si>
    <t>Очки "Ортех Визи" поликарбонат лин. прозрачная б/у 11мес.</t>
  </si>
  <si>
    <t>Пакет уплотнений СИН32.00.108.510-02</t>
  </si>
  <si>
    <t>Палец</t>
  </si>
  <si>
    <t>Палец 10/5</t>
  </si>
  <si>
    <t>Палец 20-122-40-17</t>
  </si>
  <si>
    <t>Палец дышла голый 8527-2902478 L-180</t>
  </si>
  <si>
    <t>Палец дышла прицепа в сб.8527-2902478</t>
  </si>
  <si>
    <t>Палец РМШ 5511-2919026</t>
  </si>
  <si>
    <t>Палец рулевой F803405101</t>
  </si>
  <si>
    <t>Палец рулевой в полиуретане с кольцом 5320-3414032</t>
  </si>
  <si>
    <t>Палец соед.</t>
  </si>
  <si>
    <t>Палец У0010/3 (ЯМЗ)</t>
  </si>
  <si>
    <t>Панель DFence  V3 1500*2130 яч.50х200 5мм Zn+ПП RAL6005</t>
  </si>
  <si>
    <t>Панель DFence  V3 3000*2130 яч.50х200 5мм Zn+ПП RAL6005</t>
  </si>
  <si>
    <t>Папка 100 вкладышей STAFF синяя 0,7 мм</t>
  </si>
  <si>
    <t>Папка 80 вкладышей STAFF синяя 0,7 мм</t>
  </si>
  <si>
    <t>Папка с боковым мет.прижимом и внутренним карманом Brauberg</t>
  </si>
  <si>
    <t>Папка с металлическим скоросшивателем и внутренним карманом BRAUBERG "Neon" синяя до 100 листов</t>
  </si>
  <si>
    <t>Папка-конверт с кнопкой STAFF, А4, до 100 листов, прозрачная, 0,12 мм</t>
  </si>
  <si>
    <t>Папка-конверт с кнопкой STAFF,А4,до 100 листов,прозрачная, синяя</t>
  </si>
  <si>
    <t>Папка-конверт с кнопкой А4 ассорти</t>
  </si>
  <si>
    <t>Папка-регистратор STAFF/OfficeSpac 70 мм, с мраморным покрытием,синяя</t>
  </si>
  <si>
    <t>Папка-регистратор STAFF/OfficeSpace, с мраморным покрытием, 70 мм, без уголка</t>
  </si>
  <si>
    <t>Папка-уголок Berlingo "Starlight", А4, 180мкм, прозрачная оранжевая</t>
  </si>
  <si>
    <t>Папка-уголок BRAUBERG прозрачная 0,10мм</t>
  </si>
  <si>
    <t>Папки-файлы перфорированные А4 BRAUBERG "STANDARD", КОМПЛЕКТ 100 шт., гладк</t>
  </si>
  <si>
    <t>Папки-файлы перфорированные А4 BRAUBERG, КОМПЛЕКТ 100 шт., гладкие</t>
  </si>
  <si>
    <t>Паронит ПМБ 1,0мм</t>
  </si>
  <si>
    <t>Парус МПК 10В-77-11-02</t>
  </si>
  <si>
    <t>Парус МПК 10В-77-11-04</t>
  </si>
  <si>
    <t>Паста колеровочная голубой №1006 (0,1л)</t>
  </si>
  <si>
    <t>Паста колеровочная зеленая №27 (0,1л)</t>
  </si>
  <si>
    <t>Паста колеровочная персик №25 (0,1л)</t>
  </si>
  <si>
    <t>Паста колеровочная синяя №17 (0,1л)</t>
  </si>
  <si>
    <t>Паста колеровочная черная №18 (0,1л)</t>
  </si>
  <si>
    <t>Патрон ПТ 1,1-10-10-20</t>
  </si>
  <si>
    <t>Патрубки отопителя (печки) Газель Бизнес 33022 дв.УМЗ 4216 силикон армир. (6шт.)</t>
  </si>
  <si>
    <t>Патрубки радиатора ГАЗель Бизнес дв.УМЗ 4216 Евро-3 (3шт)</t>
  </si>
  <si>
    <t>Патрубки радиатора ЕВРО 6520 из 2 наимен.740-1303010/26</t>
  </si>
  <si>
    <t>Патрубки радиатора МАЗ-500 500-1303010-01 3шт</t>
  </si>
  <si>
    <t>Патрубки радиатора УАЗ 3163</t>
  </si>
  <si>
    <t>Патрубок воздушного фильтра ПАЗ 3205-70-1109162</t>
  </si>
  <si>
    <t>Патрубок воздушной системы ПАЗ средний ММЗ-245</t>
  </si>
  <si>
    <t>Патрубок воздушной системы ПАЗ-32053-07,4234</t>
  </si>
  <si>
    <t>Патрубок воздушной системы угловой ПАЗ-32053</t>
  </si>
  <si>
    <t>Патрубок воздушной системы угловой ПАЗ-32053-07,4234</t>
  </si>
  <si>
    <t>Патрубок воздушный соединит. 3205-07-1109286</t>
  </si>
  <si>
    <t>Патрубок воздушный соединит.ПАЗ</t>
  </si>
  <si>
    <t>Патрубок воздушный соединит.ПАЗ L-10см</t>
  </si>
  <si>
    <t>Патрубок для воды МОД.11321 в стену+вентиль 11310</t>
  </si>
  <si>
    <t>Патрубок ДМРВ Газ 3302 Next A21R23-1109192</t>
  </si>
  <si>
    <t>Патрубок отопителя УАЗ-3163</t>
  </si>
  <si>
    <t>Патрубок приемн. трубы ЕВРО 54115-1203010-30 правый</t>
  </si>
  <si>
    <t>Патрубок приемн. трубы ЕВРО 54115-1203010-40</t>
  </si>
  <si>
    <t>Патрубок приемный к ТКР ЕВРО (ракушка) без горного тормоза</t>
  </si>
  <si>
    <t>Патрубок приемный с ТРК ЕВРО (ракушка) без горного тормоза 54115-1203010-60</t>
  </si>
  <si>
    <t>Патрубок радиатора 130-1303025-В2</t>
  </si>
  <si>
    <t>Патрубок радиатора Камаз</t>
  </si>
  <si>
    <t>Патрубок радиатора МАЗ (L=240мм d=60) 6432-1303251</t>
  </si>
  <si>
    <t>Патрубок стеклопластиковый (Н-Н) Ду 100мм Рн10,3МПа L=1350мм</t>
  </si>
  <si>
    <t>Патрубок стеклопластиковый (Н-Н) Ду 100мм Рн10,3МПа L=7150мм</t>
  </si>
  <si>
    <t>Патрубок стеклопластиковый (Н-Н) Ду 100мм Рн10,3МПа L=8400мм</t>
  </si>
  <si>
    <t>Патрубок стеклопластиковый (Н-Н) Ду 63мм Рн10,3МПа L=1080мм</t>
  </si>
  <si>
    <t>Патрубок стеклопластиковый (Н-Н) Ду 63мм Рн10,3МПа L=1350мм</t>
  </si>
  <si>
    <t>Патрубок стеклопластиковый (Н-Н) Ду 63мм Рн10,3МПа L=1800мм</t>
  </si>
  <si>
    <t>Патрубок стеклопластиковый (Н-Н) Ду 63мм Рн10,3МПа L=2550мм</t>
  </si>
  <si>
    <t>Патрубок стеклопластиковый (Н-Н) Ду 63мм Рн10,3МПа L=3000мм</t>
  </si>
  <si>
    <t>Патрубок стеклопластиковый (Н-Н) Ду 63мм Рн10,3МПа L=3350мм</t>
  </si>
  <si>
    <t>Патрубок стеклопластиковый (Н-Н) Ду 63мм Рн10,3МПа L=3800мм</t>
  </si>
  <si>
    <t>Патрубок стеклопластиковый (Н-Н) Ду 63мм Рн10,3МПа L=3900мм</t>
  </si>
  <si>
    <t>Патрубок стеклопластиковый (Н-Н) Ду 63мм Рн10,3МПа L=4600мм</t>
  </si>
  <si>
    <t>Патрубок стеклопластиковый (Н-Н) Ду 63мм Рн10,3МПа L=4900 мм</t>
  </si>
  <si>
    <t>Патрубок стеклопластиковый (Н-Н) Ду 63мм Рн10,3МПа L=500мм</t>
  </si>
  <si>
    <t>Патрубок стеклопластиковый (Н-Н) Ду 63мм Рн10,3МПа L=6300мм</t>
  </si>
  <si>
    <t>Патрубок стеклопластиковый (Н-Н) Ду 63мм Рн10,3МПа L=750мм</t>
  </si>
  <si>
    <t>Патрубок стеклопластиковый (Н-Н) Ду 63мм Рн10,3МПа L=7800мм</t>
  </si>
  <si>
    <t>Патрубок стеклопластиковый (Н-Н) Ду 63мм Рн10,3МПа L=8250мм</t>
  </si>
  <si>
    <t>Патрубок стеклопластиковый (Н-Н) Ду 63мм Рн10,3МПа L=900 мм</t>
  </si>
  <si>
    <t>Патрубок стеклопластиковый (Н-Н) Ду 76мм Рн17,2МПа ,L1050</t>
  </si>
  <si>
    <t>Патрубок стеклопластиковый (Н-Н) Ду 76мм Рн17,2МПа ,L1481</t>
  </si>
  <si>
    <t>Патрубок стеклопластиковый (Н-Н) Ду 76мм Рн17,2МПа ,L1771</t>
  </si>
  <si>
    <t>Патрубок стеклопластиковый (Н-Н) Ду 76мм Рн17,2МПа ,L1884</t>
  </si>
  <si>
    <t>Патрубок стеклопластиковый (Н-Н) Ду 76мм Рн17,2МПа ,L504</t>
  </si>
  <si>
    <t>Патрубок стеклопластиковый (Н-Н) Ду 76мм Рн17,2МПа ,L508</t>
  </si>
  <si>
    <t>Патрубок стеклопластиковый (Н-Н) Ду 76мм Рн17,2МПа ,L6139</t>
  </si>
  <si>
    <t>Патрубок стеклопластиковый (Н-Н) Ду 76мм Рн17,2МПа ,L7357</t>
  </si>
  <si>
    <t>Патрубок стеклопластиковый (Н-Н) Ду 76мм Рн17,2МПа ,L8663</t>
  </si>
  <si>
    <t>Патрубок стеклопластиковый (Н-Н) Ду 76мм Рн17,2МПа ,L943</t>
  </si>
  <si>
    <t>Патрубок термостата дв.Cummins ISF 2.8L Газель</t>
  </si>
  <si>
    <t>Патч-корд U/UTP,Cat 5е,LSZH 0,5м синий</t>
  </si>
  <si>
    <t>Патч-корд волоконно-оптический (шнур) SM 9/125 (OS2), LC/UPC-LC/UPC, 2.0 мм, duplex, LSZH, 30 м</t>
  </si>
  <si>
    <t>Патчкорд SC-SC/UPC SM - 3 метра</t>
  </si>
  <si>
    <t>Патчкорд оптический прямой SC/UPC - SC/UPC, SM, Simplex, 10 метров</t>
  </si>
  <si>
    <t>ПГС (ГСО 10532-2014,2 разряд) метан(СН4)(2,12%)+воздух(air)(ост)(об.доля)4 дм3</t>
  </si>
  <si>
    <t>ПГУ 65115,65116,65117,65111,6520,6540,МАЗ КПП ZF</t>
  </si>
  <si>
    <t>ПГУ МАЗ,Камаз 53300/970051437</t>
  </si>
  <si>
    <t>ПГУ сцепления 11160241010</t>
  </si>
  <si>
    <t>Педаль газа в сб. с подпятником н/о 53205-1108010</t>
  </si>
  <si>
    <t>Педаль газа н/о 53205-1108010</t>
  </si>
  <si>
    <t>Педаль газа с подпятником н/о Камаз</t>
  </si>
  <si>
    <t>Переводник металлический приварной 3СТ-01.365 ДУ-100мм</t>
  </si>
  <si>
    <t>Переводник металлический приварной 3СТ-05.100.365 ДУ-100мм</t>
  </si>
  <si>
    <t>Переводник металлический приварной 3СТ-05.63.364 ДУ-63мм РН10,3 Мпа</t>
  </si>
  <si>
    <t>Переводник металлический приварной ДУ 76мм Рн 17,2МПа</t>
  </si>
  <si>
    <t>Переводник приварной DN 150мм ст.13ХФА (внутренняя резьба)</t>
  </si>
  <si>
    <t>Перекись водорода 38% мед /1,2 кг. ГОСТ 177-88</t>
  </si>
  <si>
    <t>Переключатель 1клавишный Рондо белый IP44</t>
  </si>
  <si>
    <t>Переключатель L=91, М12х1,25/М5х0,8, 6 контактов под болт света/ЛАЗ/П-44А/130-3709010-01</t>
  </si>
  <si>
    <t>Переключатель АКS-22-2 с ключом 2 позиции</t>
  </si>
  <si>
    <t>Переключатель П150-06.06</t>
  </si>
  <si>
    <t>Переход 159*8-133*8 П-20 Гост 17378-01</t>
  </si>
  <si>
    <t>Переход 25*20 пп</t>
  </si>
  <si>
    <t>Переход 32*25 пп</t>
  </si>
  <si>
    <t>Переход 325*8-219*7 П-20 гост 17378-01</t>
  </si>
  <si>
    <t>Переход 40*20*40</t>
  </si>
  <si>
    <t>Переход 40*32 пп</t>
  </si>
  <si>
    <t>Переход К 114*8-89*8 13ХФА ТУ1462-203-0147016-01</t>
  </si>
  <si>
    <t>Переход К 114*9-57*6 13ХФА ТУ1462-203-0147016-01</t>
  </si>
  <si>
    <t>Переход К 114*9-57*6 ТУ1462-203-0147016-01</t>
  </si>
  <si>
    <t>Переход К 159*10-89*8 ТУ1462-203-0147016-01</t>
  </si>
  <si>
    <t>Переход К 219х10-159х8 13ХФА ТУ1462-203-0147016-01</t>
  </si>
  <si>
    <t>Переход К 57*6-32*4 13ХФА ТУ1462-203-0147016-01</t>
  </si>
  <si>
    <t>Переход ПК 114*8-89*8 ст.13ХФА ТУ 1469-004-82932963-2016</t>
  </si>
  <si>
    <t>Переход ПК 114*9-57*6 ст.09Г2С ГОСТ 17378-2001</t>
  </si>
  <si>
    <t>Переход ПК 219*14-114*8 ст.13ХФА ТУ 1469-004-82932963-2016</t>
  </si>
  <si>
    <t>Переход ПК 219*16-89*8 ст.13ХФА ТУ 1469-004-82932963-2016</t>
  </si>
  <si>
    <t>Переход ПК 89*8-57*5 ст.13ХФА ТУ 1469-004-82932963-2016</t>
  </si>
  <si>
    <t>Переход ПК 89*8-57*6 ст.13ХФА ТУ 1469-004-82932963-2016</t>
  </si>
  <si>
    <t>Переход ПК 89*8-57*8 ст.13ХФА ТУ 1469-004-82932963-2016</t>
  </si>
  <si>
    <t>Переход ПК 89*8-76*8 ст.13ХФА ТУ 1469-004-82932963-2016</t>
  </si>
  <si>
    <t>Переходник 70-2409026-Б кожуха муфты блокировки РУП МТЗ</t>
  </si>
  <si>
    <t>Переходник выпускного коллектора МТЗ</t>
  </si>
  <si>
    <t>Переходник стеклопластиковый ДУ100/63мм Рн 10,3 Мпа</t>
  </si>
  <si>
    <t>Перчатки Альфатек СОЛВЕКС 37-675 р10</t>
  </si>
  <si>
    <t>Перчатки Альфатек СОЛВЕКС 37-675 р11</t>
  </si>
  <si>
    <t>Перчатки ПОЛИЗАРЬ СИБИРЬ №10</t>
  </si>
  <si>
    <t>Перчатки ПОЛИЗАРЬ СИБИРЬ №11</t>
  </si>
  <si>
    <t>Перчатки смотровые нитриловые, н/с,н/о нестерильные р.L  50пар/уп</t>
  </si>
  <si>
    <t>Перчатки смотровые/процедурные нитриловые, одноразовые, неопудренные, нестерильные р.М упак 50пар</t>
  </si>
  <si>
    <t>Перчатки трикотажные ПВХ-покрытие "Точка" 10 класс черные</t>
  </si>
  <si>
    <t>Перчатки универсальные химстойкие "Солвекс 37-675 Ansell"</t>
  </si>
  <si>
    <t>Перчатки-краги Полар Гард утеп.</t>
  </si>
  <si>
    <t>Песок</t>
  </si>
  <si>
    <t>Песок кварцевый для песочной бани 1кг</t>
  </si>
  <si>
    <t>Песок речной МКР 1,3</t>
  </si>
  <si>
    <t>Петля RFH 100*75*2.5</t>
  </si>
  <si>
    <t>Печка в сборе Cet CET421007(302RV93055) для Kyocera ecosys M2040dn</t>
  </si>
  <si>
    <t>Пипетка градуированная 1-1-2-5</t>
  </si>
  <si>
    <t>Пипетка градуированная 1-2-2-10</t>
  </si>
  <si>
    <t>Пипетка градуированная 1-2-2-25</t>
  </si>
  <si>
    <t>Планинг датированный 2021 /285х112мм),STAFF, бумвинил,60л,черный</t>
  </si>
  <si>
    <t>Планка 70У-1302016</t>
  </si>
  <si>
    <t>Планка начальная бесцветная Т-11 (3,0м)</t>
  </si>
  <si>
    <t>Планка угла внешнего 50*50*3000 РЕ RAL 3020</t>
  </si>
  <si>
    <t>Планка угла внутреннего 50*50*3000 РЕ RAL 3020</t>
  </si>
  <si>
    <t>Пластиковая воронка 19х16 см</t>
  </si>
  <si>
    <t>Пластина концевая (клемная 2.5-10мм) серая для СВС</t>
  </si>
  <si>
    <t>Пластина привода ТНВД задн.740.11-1111272</t>
  </si>
  <si>
    <t>Пластина хомута платформы 5320-5001097</t>
  </si>
  <si>
    <t>Пластификатор 5л</t>
  </si>
  <si>
    <t>Плата MSI AM4 A520 A520M PRO  2xDDR4 1xPCI-Ex16 DP/HDMI/DSub SATA3 M2 USB3.2 mATX</t>
  </si>
  <si>
    <t>Плата клеммников МПК 55.02.203</t>
  </si>
  <si>
    <t>Плата управления ПМП-062-НВ (СЕНС.687280.238-01)</t>
  </si>
  <si>
    <t>Плащ ФОРЕСТ б/у 104-108/170-176 20мес.</t>
  </si>
  <si>
    <t>Плащ ФОРЕСТ б/у 104-108/170-176 29мес.</t>
  </si>
  <si>
    <t>Плащ ФОРЕСТ б/у 120-124/170-176 29мес.</t>
  </si>
  <si>
    <t>Плащ ФОРЕСТ б/у 96-100/170-176 20мес.</t>
  </si>
  <si>
    <t>Плащ ФОРЕСТ б/у 96-100/170-176 25мес.</t>
  </si>
  <si>
    <t>Пленки-заготовки для ламинирования А4,комплект 100 шт</t>
  </si>
  <si>
    <t>Плинтус пластиковый "Идеал дуб"</t>
  </si>
  <si>
    <t>Плита днища ПН10</t>
  </si>
  <si>
    <t>Плита днища ПН15</t>
  </si>
  <si>
    <t>Плита дорожная ПД 2-6 дл.3000 ширина 1500 толщина 140</t>
  </si>
  <si>
    <t>Плита П 2-15-А</t>
  </si>
  <si>
    <t>Плита перекрытия ПП 10-2</t>
  </si>
  <si>
    <t>Плита ПП 15-2</t>
  </si>
  <si>
    <t>Плитка керамическая облицовочная Ладога</t>
  </si>
  <si>
    <t>Плитка настенная 20*30 Шахты</t>
  </si>
  <si>
    <t>Пломбиратор с латунным плашками</t>
  </si>
  <si>
    <t>Пломбы свинцовые ф10 мм (1кг-250 шт) (10кг)</t>
  </si>
  <si>
    <t>Плоскогубцы 180мм</t>
  </si>
  <si>
    <t>Плунжер СИН 32.00.108.003-03</t>
  </si>
  <si>
    <t>Пневмогидроусилитель 11.1602410-40</t>
  </si>
  <si>
    <t>Пневмогидроусилитель Камаз (алюминиевый корпус)</t>
  </si>
  <si>
    <t>Пневмоусилитель тормоза задний</t>
  </si>
  <si>
    <t>Повторитель I-7514U-G CR</t>
  </si>
  <si>
    <t>Подвесная система 24 Албес NORMA белый матовый L=0.6 (уп.90шт)</t>
  </si>
  <si>
    <t>Подвесная система 24 Албес NORMA белый матовый L=1.2 (уп.60шт)</t>
  </si>
  <si>
    <t>Подвесная система 24 Албес NORMA белый матовый L=3.7 (уп.20шт)</t>
  </si>
  <si>
    <t>Подвесной потолок ARMSTRONG BAJKAL 90RN Board 600*600*12 мм (в коробке 20шт)</t>
  </si>
  <si>
    <t>Подводка гибкая для смесителя 0,8м (пара)</t>
  </si>
  <si>
    <t>Подводка гибкая для смесителя 1м (пара)</t>
  </si>
  <si>
    <t>Подводка гибкая для смесителя L500</t>
  </si>
  <si>
    <t>Подводка гибкая для смесителя Mateu L500мм (пара)</t>
  </si>
  <si>
    <t>Подпятник Ха 8.250.001</t>
  </si>
  <si>
    <t>Подставка Buro BU-CS3BL черный</t>
  </si>
  <si>
    <t>Подставка NORDBERG N3006E для автолюбителя грузоподъемностью 6 т N3006E</t>
  </si>
  <si>
    <t>Подставка под системный блок</t>
  </si>
  <si>
    <t>Подставка-органайзер BRAUBERG</t>
  </si>
  <si>
    <t>Подушка 130-2202085-А ЗИЛ-5301</t>
  </si>
  <si>
    <t>Подушка двигателя Краз в сборе</t>
  </si>
  <si>
    <t>Подушка опоры двигателя Краз</t>
  </si>
  <si>
    <t>Подушка радиатора 5320-1302037</t>
  </si>
  <si>
    <t>Подушка рессоры УАЗ 451</t>
  </si>
  <si>
    <t>Подушка стабилизатора УАЗ</t>
  </si>
  <si>
    <t>Подшипник  ступицы 127509 3151-3103025</t>
  </si>
  <si>
    <t>Подшипник 12213КПП 14-1701066-01</t>
  </si>
  <si>
    <t>Подшипник 12218</t>
  </si>
  <si>
    <t>Подшипник 180205 (6205-2RS)</t>
  </si>
  <si>
    <t>Подшипник 180208</t>
  </si>
  <si>
    <t>Подшипник 205 (6205)</t>
  </si>
  <si>
    <t>Подшипник 3056205 (3205.2RS)</t>
  </si>
  <si>
    <t>Подшипник 310 (6310)</t>
  </si>
  <si>
    <t>Подшипник 312(6312)</t>
  </si>
  <si>
    <t>Подшипник 53612</t>
  </si>
  <si>
    <t>Подшипник 60205</t>
  </si>
  <si>
    <t>Подшипник 664916</t>
  </si>
  <si>
    <t>Подшипник 80205</t>
  </si>
  <si>
    <t>Подшипник BR 202816</t>
  </si>
  <si>
    <t>Подшипник выжимной в сборе с муфтой 1601180-14</t>
  </si>
  <si>
    <t>Подшипник выжимной с муфтов в сб. 50-1601180</t>
  </si>
  <si>
    <t>Подшипник ГК.000.289.-02</t>
  </si>
  <si>
    <t>Подшипник главный опорный (обжимной)TIMKEN 90744</t>
  </si>
  <si>
    <t>Подшипник конц. 21-19-103СП</t>
  </si>
  <si>
    <t>Подшипник концевой правый 24-19-104СП</t>
  </si>
  <si>
    <t>Подшипник КПП Камаз</t>
  </si>
  <si>
    <t>Подшипник поворотного кулака роликовый</t>
  </si>
  <si>
    <t>Подшипник ступицы 127509</t>
  </si>
  <si>
    <t>Подшипник ступицы ГАЗель Next передней Link</t>
  </si>
  <si>
    <t>Подшипник ступицы ГАЗель Next передней TORQUE</t>
  </si>
  <si>
    <t>Подшипник ступицы передний 6127509</t>
  </si>
  <si>
    <t>Подшипник упорный TIMKEN 90381</t>
  </si>
  <si>
    <t>Подшипник Ха 8.250.001</t>
  </si>
  <si>
    <t>Подшипник Ха 8.250.005</t>
  </si>
  <si>
    <t>Подшипник Ха 8.250.006</t>
  </si>
  <si>
    <t>Подшипник шсп 50</t>
  </si>
  <si>
    <t>Политрон Клипса (опора PPR для труб одинарная с защелкой) d 50мм</t>
  </si>
  <si>
    <t>Полоса 10*50 ст3</t>
  </si>
  <si>
    <t>Полоса 4*40</t>
  </si>
  <si>
    <t>Полоса 4*40 Ст3пс/сп</t>
  </si>
  <si>
    <t>Полоса 5-40 ст3пс/сп</t>
  </si>
  <si>
    <t>Полотно гидроизоляционное SeaItex 650(20м*35м)</t>
  </si>
  <si>
    <t>Полуботинки "Спарта" цв.чер. термопласт ПУ р.37</t>
  </si>
  <si>
    <t>Полукольца коленвала Р1 верх/нижн</t>
  </si>
  <si>
    <t>Полукруглый желоб D125  RAL3005 3м</t>
  </si>
  <si>
    <t>Полумаска 3М 6200 б/у 27мес.</t>
  </si>
  <si>
    <t>Полумаска 3М 6200 б/у 28мес.</t>
  </si>
  <si>
    <t>Полумаска 3М 6200 б/у 29мес.</t>
  </si>
  <si>
    <t>Полумаска 3М 6200 б/у 31мес.</t>
  </si>
  <si>
    <t>Полумаска б/у 29мес.</t>
  </si>
  <si>
    <t>Полумаска фильтрующая SPIROTEK VS 2200WV</t>
  </si>
  <si>
    <t>Полумаска фильтрующая SPIROTEK б/у 32мес.</t>
  </si>
  <si>
    <t>Полуось внутренняя правая  (длинная) Урал</t>
  </si>
  <si>
    <t>Полуось наружняя передняя Урал</t>
  </si>
  <si>
    <t>Поплавок D48x50xd21-ФЛК-9</t>
  </si>
  <si>
    <t>Поплавок для уровнемера ПМП-062 D48*50*d21-ФЛК-9</t>
  </si>
  <si>
    <t>Поплавок тип IV (титан) /УНКР 305446.082/</t>
  </si>
  <si>
    <t>Поршень  115 АФНИ. 306571.002-001</t>
  </si>
  <si>
    <t>Поршень 700.17.01.418-1</t>
  </si>
  <si>
    <t>Поршень МПК 10в-70-21</t>
  </si>
  <si>
    <t>Поршень поролоновый Семигор ЛП40-114(0,13кг)</t>
  </si>
  <si>
    <t>Поршень поролоновый Семигор ЛП40-159(0,34кг)</t>
  </si>
  <si>
    <t>Поршень поролоновый Семигор ЛП70-219</t>
  </si>
  <si>
    <t>Пост кнопочный ПКТ-60</t>
  </si>
  <si>
    <t>Предохранитель керамический цилиндрический набор 10шт 5-25А</t>
  </si>
  <si>
    <t>Преобразователь I-7520U4-G CR</t>
  </si>
  <si>
    <t>Преобразователь вторичный СУ 200 МАИ</t>
  </si>
  <si>
    <t>Преобразователь давления измер. ПД100-ДИ0,06-811-0,5</t>
  </si>
  <si>
    <t>Преобразователь давления СДВ-И-100,0МПа-4-20мА</t>
  </si>
  <si>
    <t>Преобразователь интерфейса ROSSMA IIOT AMS ANALOG Ex</t>
  </si>
  <si>
    <t>Преобразователь нормирующий НПСИ-ТП-0-24-М(0/ВС/М)</t>
  </si>
  <si>
    <t>Преобразователь нормирующий НПСИ-УНТ-0-24-М(0/В С/М)</t>
  </si>
  <si>
    <t>Пресс гидравлический ручной ПГР-300 КВТ</t>
  </si>
  <si>
    <t>Прибор учета ПСЧ-4ТМ.05МК.04 5-10А 380В</t>
  </si>
  <si>
    <t>Прибор учета ПСЧ-4ТМ.05МК.24 5-100А 380В (РП)</t>
  </si>
  <si>
    <t>Привод колеса в сборе 30210</t>
  </si>
  <si>
    <t>Привод правый! 800mm\ Dacia Logan/Sandero</t>
  </si>
  <si>
    <t>Привод упр. мех-м перек. передач 14.1703006</t>
  </si>
  <si>
    <t>Прижим зад колеса 5320-3101045</t>
  </si>
  <si>
    <t>Присадка к топливу Fenom FN1243 300мл</t>
  </si>
  <si>
    <t>Присадка полусинтетическая для 2-х тактных двигателей HUTER 1л.</t>
  </si>
  <si>
    <t>Приставка МПК 10в-70-40</t>
  </si>
  <si>
    <t>Пробоотборник ПА-75-250-0,7 с тросом 12м</t>
  </si>
  <si>
    <t>Пробоотборник секционный ПСР-9/25</t>
  </si>
  <si>
    <t>Провод АС-50/8</t>
  </si>
  <si>
    <t>Провод ПВ 1*1</t>
  </si>
  <si>
    <t>Провод ПВ 3 -1*0,75</t>
  </si>
  <si>
    <t>Провод ПУГВ 1*0.75</t>
  </si>
  <si>
    <t>Провод ПУГВ 1*1,5</t>
  </si>
  <si>
    <t>Провод ПУГВ-ПВ-З 1*0,5</t>
  </si>
  <si>
    <t>Провод силовой ПуГВ 1*0,75</t>
  </si>
  <si>
    <t>Провода в/в 21214</t>
  </si>
  <si>
    <t>Провода в/вольтные УАЗ KNU370724470</t>
  </si>
  <si>
    <t>Провода в/вольтные УМЗ 4216 Евро 3,4 с наконечниками</t>
  </si>
  <si>
    <t>Провода высоковольтные ЗМЗ 4091 SILICONE с наконечниками</t>
  </si>
  <si>
    <t>Проводные наушники Aceline AH-108 черный</t>
  </si>
  <si>
    <t>Проволока 6</t>
  </si>
  <si>
    <t>Проволока пломбировочная спираль ф0,5мм</t>
  </si>
  <si>
    <t>Проволока ТОЧ д.0,9 (мотки) ГОСТ 3282-74</t>
  </si>
  <si>
    <t>Проволочный лоток 200*50 длина 3м</t>
  </si>
  <si>
    <t>Прокладка 700-40-2754</t>
  </si>
  <si>
    <t>Прокладка выпускного коллектора 245 Евро 2(металл) 3шт 245-1008026/27</t>
  </si>
  <si>
    <t>Прокладка выпускного коллектора Камаз</t>
  </si>
  <si>
    <t>Прокладка ГБЦ КАМАЗ 740 301003213</t>
  </si>
  <si>
    <t>Прокладка головки блока Евро-2 740.30-1003213</t>
  </si>
  <si>
    <t>Прокладка головки блока Камаз с металлическим каркасом</t>
  </si>
  <si>
    <t>Прокладка ЗМЗ 405 Евро-4 крышки клапанной</t>
  </si>
  <si>
    <t>Прокладка клапана крышки ЕВРО (красн.)  7406.1003270-24</t>
  </si>
  <si>
    <t>Прокладка клапанной крышки Евро-3</t>
  </si>
  <si>
    <t>Прокладка коллектора 700-40-3880СП</t>
  </si>
  <si>
    <t>Прокладка коллектора впускного домик 740-1115026</t>
  </si>
  <si>
    <t>Прокладка коллектора переходника 50-1008028</t>
  </si>
  <si>
    <t>Прокладка коллектора средняя 50-1008027-Б</t>
  </si>
  <si>
    <t>Прокладка крышки картера моста УАЗ</t>
  </si>
  <si>
    <t>Прокладка крышки подшипника вед.шест.03мм УАЗ</t>
  </si>
  <si>
    <t>Прокладка медная 51-02-107СП</t>
  </si>
  <si>
    <t>Прокладка МПК 20.00.00.002</t>
  </si>
  <si>
    <t>Прокладка патрубка ЕВРО паронит 7406.1115050-10</t>
  </si>
  <si>
    <t>Прокладка регулировочная заднего подшипника</t>
  </si>
  <si>
    <t>Прокладка резонатора</t>
  </si>
  <si>
    <t>Прокладка ступицы полуоси УАЗ</t>
  </si>
  <si>
    <t>Прокладка ТКР приемного патрубка камаз 53215</t>
  </si>
  <si>
    <t>Прокладка фланца вед.ступицы(паронит)</t>
  </si>
  <si>
    <t>Прокладка цапфы паронитовая 14 отв. универсальная 55571-2304052-01</t>
  </si>
  <si>
    <t>Прокладка Ш-80-2,5(Б) 0603.40.9943.0001-01 Ф32*24 Ш80-2,5(Б) прокладка 3007-1-26</t>
  </si>
  <si>
    <t>Прокладка-экран 245-1111020</t>
  </si>
  <si>
    <t>Промышленный 3G/GPRS терминал RS-485,USB(console),2 слота SIM карт,таймер перезагрузки</t>
  </si>
  <si>
    <t>Проникающая смазка синтетическая AXIOM 210мл</t>
  </si>
  <si>
    <t>Пропан</t>
  </si>
  <si>
    <t>Пропитка для огнебиозащиты 1 группа Неомид-450 10кг</t>
  </si>
  <si>
    <t>Протектор насосной системы ПНС</t>
  </si>
  <si>
    <t>Противогаз ППФ-5М с маской МАГ с фильтром ФГ-5М марки В2 б/у 42мес.</t>
  </si>
  <si>
    <t>Противогаз ППФ-5М с маской МАГ с фильтром ФГ-5М марки В2 б/у 46мес.</t>
  </si>
  <si>
    <t>Противогаз ППФ-5М с маской МАГ с фильтром ФГ-5М марки В2 б/у 56мес.</t>
  </si>
  <si>
    <t>Профиль-J 3,00 м белый</t>
  </si>
  <si>
    <t>Профлист С 10 0,50*1100/1131*2000 RAL8017</t>
  </si>
  <si>
    <t>Профлист С 21 А 0,50*1000/1051*2000 ОЦ</t>
  </si>
  <si>
    <t>Профлист С 21 А 0,50*1000/1051*3000 РЕ RAL 3020</t>
  </si>
  <si>
    <t>Профлист С 8 А 0,50*1150/1200*1700 РЕ RAL3020</t>
  </si>
  <si>
    <t>Профлист С 8 А 0,50*1150/1200*2500 РЕ RAL3005</t>
  </si>
  <si>
    <t>Профлист С 8 А 0,50*1150/1200*2600 РЕ RAL3020</t>
  </si>
  <si>
    <t>Профнастил окр.С-8 (2,8*1,2*0,55)</t>
  </si>
  <si>
    <t>Процессор AMD Ryzen 3 2200G AM4 (YD2200C5M4MFB) (3.5GHz/Radeon Vega) OEM</t>
  </si>
  <si>
    <t>Процессор CPU Ruzen 3-2200G  Raven Ribge 3500MHz AM4 65W BOX</t>
  </si>
  <si>
    <t>Процессор CPU Ruzen 3-2200G OEM 3.5-3.7GHz 4MB 65W AM4</t>
  </si>
  <si>
    <t>Пружина 700-23.00.035-1 стяжная торм.колодок</t>
  </si>
  <si>
    <t>Пружина МПК 10В 75-40</t>
  </si>
  <si>
    <t>Пружина МПК 10В 77-39</t>
  </si>
  <si>
    <t>Пружина МПК 20.00.00.005</t>
  </si>
  <si>
    <t>Пружина переходника мех-зма блокировки диффер.з/моста МТЗ-80/82 54.06.448-А</t>
  </si>
  <si>
    <t>Пружина стопорная АФНИ 753615.004</t>
  </si>
  <si>
    <t>Пружина торм. колодок перед. Газ-66</t>
  </si>
  <si>
    <t>Пружина тормозной колодки нижняя 3302-3502035</t>
  </si>
  <si>
    <t>Пружина тормозной колодки Урал</t>
  </si>
  <si>
    <t>Пружина УР.02.01.004-01</t>
  </si>
  <si>
    <t>Пруток бронза 50 БpАЖ9-4</t>
  </si>
  <si>
    <t>Пруток бронза 85 БрАЖ9-4</t>
  </si>
  <si>
    <t>Пруток латунный 30 Л6З</t>
  </si>
  <si>
    <t>Пруток латунный 50 Л6З</t>
  </si>
  <si>
    <t>Пруток латунный 80 Л6З</t>
  </si>
  <si>
    <t>Пылесос "Polaris"  PVC 2015 фиолетовый</t>
  </si>
  <si>
    <t>Пятка МПК 55.02.111</t>
  </si>
  <si>
    <t>Пятка МПК 55.02.142</t>
  </si>
  <si>
    <t>Радиатор вод. охл.МТЗ-80,82 70У-1301010</t>
  </si>
  <si>
    <t>Радиатор основной КАМАЗ 5320-1301010</t>
  </si>
  <si>
    <t>Радиатор охлаждения ГАЗ-3309 медн. 2-ряд. ЕВРО-4</t>
  </si>
  <si>
    <t>Радиатор Т-130,170,Т-10 Д180-1301010</t>
  </si>
  <si>
    <t>Радиомодем Невод-5-19200 DIN</t>
  </si>
  <si>
    <t>Разветвитель-повторитель интерфейса  RS-485 NLS-485C-5-ST</t>
  </si>
  <si>
    <t>Раздатка Патриот РК(9зуб.) (УАЗ)</t>
  </si>
  <si>
    <t>Разъем RJ-45 8P8C под витую пару категория5е универсальный (100шт)</t>
  </si>
  <si>
    <t>Раковина полипропиленовая</t>
  </si>
  <si>
    <t>Рамка 21х30 см, дерево, багет 18 мм, BRAUBERG "HIT", канадская сосна</t>
  </si>
  <si>
    <t>Распределитель для монтажной пены</t>
  </si>
  <si>
    <t>Распределитель с редуктором 700А.34.22.000-1</t>
  </si>
  <si>
    <t>Распылитель 174.1112110-01</t>
  </si>
  <si>
    <t>Рассеиватель ЗИЛ,КАМАЗ, МАЗ фонаря заднего ОСВАР 9802.3716001</t>
  </si>
  <si>
    <t>Раствор мочевины Air Blue 20л</t>
  </si>
  <si>
    <t>Раствор цементно-песчаный М150</t>
  </si>
  <si>
    <t>Растворитель 646 10л</t>
  </si>
  <si>
    <t>РВД 6109563м91 TEREX</t>
  </si>
  <si>
    <t>РВД 6109564м91 TEREX</t>
  </si>
  <si>
    <t>РВД 6109762м91 TEREX</t>
  </si>
  <si>
    <t>РВД 6109763м91 TEREX</t>
  </si>
  <si>
    <t>РВД рукав высокого давления 10-33,0-2010 (М18*1,5) (S22)</t>
  </si>
  <si>
    <t>РВД рукав высокого давления 12-27,5-1050 (М20*1,5) (S24)</t>
  </si>
  <si>
    <t>РВД рукав высокого давления 12-27,5-2010 (М22*1,5) (S27)</t>
  </si>
  <si>
    <t>РВД рукав высокого давления 12-27,5-450 (М22*1,5) (S27)</t>
  </si>
  <si>
    <t>РВД рукав высокого давления 16-25,0-1210 (М27*1,5) (S32)</t>
  </si>
  <si>
    <t>РВД рукав высокого давления 16-25,0-450 (М27*1,5) (S32)</t>
  </si>
  <si>
    <t>РВД рукав высокого давления 20-21,5-1050 (М33*2) (S41)</t>
  </si>
  <si>
    <t>РВД рукав высокого давления 20-21,5-1210 (М30*1,5) (S36)</t>
  </si>
  <si>
    <t>РВД рукав высокого давления 20-21,5-775 (М30*1,5) (S36)</t>
  </si>
  <si>
    <t>РВД рукав высокого давления 25-28,0-580 (М42*2,0) (S50)</t>
  </si>
  <si>
    <t>Реагент (Р) азотнокислый 2-валентный 1-водн.чда/ фас. 100 гр. ГОСТ 4520-78</t>
  </si>
  <si>
    <t>Реагент (Р) азотнокислый 2-валентный 1-водн.чда/50г.</t>
  </si>
  <si>
    <t>Реагент (С) азотнокислый хч 0,05кг/ГОСТ 127-75</t>
  </si>
  <si>
    <t>Реагент азотнокислый 2-валент. 1-водн.ЧДА 0,1 кг</t>
  </si>
  <si>
    <t>Реагент Силином ВН-М</t>
  </si>
  <si>
    <t>Реагент Силином ВУЧ</t>
  </si>
  <si>
    <t>Регулировочные шайбы МПК 10В-80-10</t>
  </si>
  <si>
    <t>Регулирующий клапан,количество топлива (Commjn-Rail-System) 0928 400 748 BOSCH</t>
  </si>
  <si>
    <t>Регулятор напряжения 4572.3702</t>
  </si>
  <si>
    <t>Регулятор напряжения трехуровневый ВАЗ,ГАЗ,УАЗ 67.3702-02</t>
  </si>
  <si>
    <t>Регулятор расхода масла 700А.34.06.000-2</t>
  </si>
  <si>
    <t>Регулятор расхода МПК 10В с ПГК-00-00</t>
  </si>
  <si>
    <t>Регулятор расхода РР.02.00.000</t>
  </si>
  <si>
    <t>Регулятор тормозных сил 100-3533010</t>
  </si>
  <si>
    <t>Редуктор  ХА6.332.000</t>
  </si>
  <si>
    <t>Редуктор бортовой правый (Б-10) 20-19-5СП-01</t>
  </si>
  <si>
    <t>Редуктор в сборе ХА6.332.00</t>
  </si>
  <si>
    <t>Редуктор в сборе ХА6.332.000</t>
  </si>
  <si>
    <t>Редуктор среденго моста КРАЗ z=12х51 260-2502010-10</t>
  </si>
  <si>
    <t>Редуктор Ха 6.332.000</t>
  </si>
  <si>
    <t>Резак пропановый Маяк-2-01</t>
  </si>
  <si>
    <t>Резинка ролика Cet для KYOCERA S1028MFP/1035MFP /4000DN</t>
  </si>
  <si>
    <t>Резинка ролика отделения для KYOCERA M2040/P2035/FS-1028/1035/4200</t>
  </si>
  <si>
    <t>Резинки банковские универсальные 60мм STAFF</t>
  </si>
  <si>
    <t>Резонатор Renault Logan</t>
  </si>
  <si>
    <t>Резонатор УАЗ-220695</t>
  </si>
  <si>
    <t>Резонатор УАЗ-ЗМЗ 409 Евро-3</t>
  </si>
  <si>
    <t>Рейка прижимная стальная ТехноНИКОЛЬ 3000х31х1,5,</t>
  </si>
  <si>
    <t>Рейка рулевая</t>
  </si>
  <si>
    <t>Реле 4 контакта 98.3747-111 ВАЗ 1118,2170,2190</t>
  </si>
  <si>
    <t>Реле 98.3777 5-ти конт. 12В с кронш. (аналог 90.3747)</t>
  </si>
  <si>
    <t>Реле перегрузки тепловое РТЛ-1004 225А</t>
  </si>
  <si>
    <t>Реле перегрузки тепловое РТЛ-1006 2-25А (1-1,6А)-УХЛ4</t>
  </si>
  <si>
    <t>Реле перезагрузки тепловое РТЛ-1004 2-25А (0,4-0,63А)-УХЛ4</t>
  </si>
  <si>
    <t>Реле поворота Г-3110, Г-3302 (4-х конт) "Ромб" 494.3787</t>
  </si>
  <si>
    <t>Реле поворота и авар.сигн. ВАЗ-2108-99,2110</t>
  </si>
  <si>
    <t>Реле поворота РС-951А (57.3777) релейное 24В</t>
  </si>
  <si>
    <t>Реле поворотов и авар.сигнализации ВАЗ 7123.3777</t>
  </si>
  <si>
    <t>Реле регулятор KAMA3-EBPO-2.3 напряжения 8812.3702/4572.3702</t>
  </si>
  <si>
    <t>Реле РТТ</t>
  </si>
  <si>
    <t>Реле РТЭ 1304 0,4-0,63 А</t>
  </si>
  <si>
    <t>Реле стартера (4-х конт) 98.3777-10 (аналог 90.3747-10) 3151-00-3747000-96, 98-3777-10</t>
  </si>
  <si>
    <t>Реле стартера 738.3747-50 ЕВРО пластмасс. 5А, 24В</t>
  </si>
  <si>
    <t>Реле стоп-сигнала КАМАЗ (ан. РС529) (АВАР) 732.3747-10</t>
  </si>
  <si>
    <t>Реле универсальное 4-конт.с кронштейном 12В 98.,3777-10</t>
  </si>
  <si>
    <t>Рельсы монтажные Ippon 65014 для ИПБ и доп батарейных модулей</t>
  </si>
  <si>
    <t>Рем.комплект г/цил поворота К-700</t>
  </si>
  <si>
    <t>Рем.набор прокладок двигателя Д-240,243</t>
  </si>
  <si>
    <t>Ремень 1037х14х10</t>
  </si>
  <si>
    <t>Ремень 1045</t>
  </si>
  <si>
    <t>Ремень 1180</t>
  </si>
  <si>
    <t>Ремень 1190 (6РК-1190) привода агрегатов насоса ГУР дв.409</t>
  </si>
  <si>
    <t>Ремень 1220 (6РК-1220) дв, 406(без ГУР)</t>
  </si>
  <si>
    <t>Ремень 1275 (6РК-1275) привода агрегатов дв.ЗМЗ 40904 УАЗ</t>
  </si>
  <si>
    <t>Ремень 1280 Г-33104</t>
  </si>
  <si>
    <t>Ремень 14*10*987</t>
  </si>
  <si>
    <t>Ремень 1775(11х10)</t>
  </si>
  <si>
    <t>Ремень 1990 привода агрегатов Патриот</t>
  </si>
  <si>
    <t>Ремень 6РК 1195</t>
  </si>
  <si>
    <t>Ремень 6РК-888</t>
  </si>
  <si>
    <t>Ремень 6РК1370 ДВ-406,409 Rubena c ГУР 406-1308020-01</t>
  </si>
  <si>
    <t>Ремень 7 РК 2090 TOYOTA CAMRY</t>
  </si>
  <si>
    <t>Ремень 750 зубчатый привода насоса ГУР УМЗ 4216 Газель бизнес</t>
  </si>
  <si>
    <t>Ремень 775 привода Гура дв.УМЗ 4216</t>
  </si>
  <si>
    <t>Ремень 850-8,5*8 вентиляторный</t>
  </si>
  <si>
    <t>Ремень 8РК 2155 генератора Газель</t>
  </si>
  <si>
    <t>Ремень безопасности 2-х точечный</t>
  </si>
  <si>
    <t>Ремень безопасности 2-х точечный (поясной) Г-3221, ПАЗ</t>
  </si>
  <si>
    <t>Ремень безопасности 2-х точечный инерционный 3221</t>
  </si>
  <si>
    <t>Ремень вентилятора 1053</t>
  </si>
  <si>
    <t>Ремень вентилятора 16*11*1650</t>
  </si>
  <si>
    <t>Ремень генератора 12,5x9x1090</t>
  </si>
  <si>
    <t>Ремень генератора 1320</t>
  </si>
  <si>
    <t>Ремень генератора 8,5*8*850</t>
  </si>
  <si>
    <t>Ремень ГРМ Рено 1.4/1.6 16V K4J</t>
  </si>
  <si>
    <t>Ремень переноса OKI C9600, C9650, C9655, C9800, C9850, C9850 MFP, C910 (42931603)</t>
  </si>
  <si>
    <t>Ремень поликлиновый</t>
  </si>
  <si>
    <t>Ремень привода водяного насоса 14х10х887</t>
  </si>
  <si>
    <t>Ремень УАЗ 6РК1190 Патриот</t>
  </si>
  <si>
    <t>Ремкомплект 1-но цилиндрового 53205-3509100</t>
  </si>
  <si>
    <t>Ремкомплект MK-896A (200К) DK-1, DV-K, FK, TR [Kyocera]</t>
  </si>
  <si>
    <t>Ремкомплект бортового редуктора Б-10 (20наим.)</t>
  </si>
  <si>
    <t>Ремкомплект ГАЗ-53,3307 фильтра масленного 5310170РК</t>
  </si>
  <si>
    <t>Ремкомплект двигателя ЕВРО 2 (36наим) полный (паронит+РТИ)</t>
  </si>
  <si>
    <t>Ремкомплект двигателя Евро 36 наим.</t>
  </si>
  <si>
    <t>Ремкомплект двигателя Евро-3 (27наим)</t>
  </si>
  <si>
    <t>Ремкомплект компрессора 1-но цилиндового РТИ Камаз</t>
  </si>
  <si>
    <t>Ремкомплект компрессора 1-цилиндрового53205-350901 (3 наим. 3дет.)</t>
  </si>
  <si>
    <t>Ремкомплект крышки головки цилиндра</t>
  </si>
  <si>
    <t>Ремкомплект кулисы (7 наим.) металл. 14.1703240</t>
  </si>
  <si>
    <t>Ремкомплект кулисы КПП 14-1703255/32/54/30</t>
  </si>
  <si>
    <t>Ремкомплект маслянного фильтра (2наим,4дет.) БРТ</t>
  </si>
  <si>
    <t>Ремкомплект маслянного фильтра 7406-1012083 ЕВРО</t>
  </si>
  <si>
    <t>Ремкомплект маслянного фильтра Евро</t>
  </si>
  <si>
    <t>Ремкомплект МКД (межколесного дифференциала) 3наим.9 детал.</t>
  </si>
  <si>
    <t>Ремкомплект наконечника рулевой тяги МТЗ-1220 с пальцем</t>
  </si>
  <si>
    <t>Ремкомплект П145ЕВРО</t>
  </si>
  <si>
    <t>Ремкомплект передней ступицы 2121-2131</t>
  </si>
  <si>
    <t>Ремкомплект передней ступицы ГАЗ-3302-3103800</t>
  </si>
  <si>
    <t>Ремкомплект поворотного кулака 375-2304009</t>
  </si>
  <si>
    <t>Ремкомплект поворотного кулака 4310</t>
  </si>
  <si>
    <t>Ремкомплект прокладок двигателя УМЗ 4216 Евро-3</t>
  </si>
  <si>
    <t>Ремкомплект прокладок двигателя УМЗ 4216 Премиум (15 поз.)</t>
  </si>
  <si>
    <t>Ремкомплект прокладок КПП Камаз</t>
  </si>
  <si>
    <t>Ремкомплект прокладок на двигатель Камаз Евро-3 (41поз.)</t>
  </si>
  <si>
    <t>Ремкомплект прокладок на двигатель МТЗ Бычок (33 поз.)</t>
  </si>
  <si>
    <t>Ремкомплект РТИ для УНЖ,СНА</t>
  </si>
  <si>
    <t>Ремкомплект системы охлаждения (3 наимен. 7 деталей)</t>
  </si>
  <si>
    <t>Ремкомплект системы охлаждения 740-1303018</t>
  </si>
  <si>
    <t>Ремкомплект системы охлаждения Евро 7405-1303000</t>
  </si>
  <si>
    <t>Ремкомплект системы охлаждения Евро-2,3</t>
  </si>
  <si>
    <t>Ремкомплект стеклопластиковый Ду 100мм РН10,3Мпа</t>
  </si>
  <si>
    <t>Ремкомплект стеклопластиковый Ду 63мм РН10,3Мпа</t>
  </si>
  <si>
    <t>Ремкомплект ступицы УРАЛ 375-3103076</t>
  </si>
  <si>
    <t>Ремкомплект теплообменника 7406-1013000-01РК</t>
  </si>
  <si>
    <t>Ремкомплект теплообменника масляного 740.20-1012000 РК</t>
  </si>
  <si>
    <t>Ремкомплект ТКР(полный)</t>
  </si>
  <si>
    <t>Ремкомплект ТНВД (10наимен.)+ манжета 33.11110006</t>
  </si>
  <si>
    <t>Ремкомплект топливного фильтра (силикон) 1117</t>
  </si>
  <si>
    <t>Ремкомплект тормозного суппорта Renault</t>
  </si>
  <si>
    <t>Ремкомплект тормозных накладок 8шт + заклепки 64шт 5511,53205,53212</t>
  </si>
  <si>
    <t>Ремкомплект турбокомпрессора (9 наименований) ТКР-7Н, ТКР-7С</t>
  </si>
  <si>
    <t>Ремкомплект тяги рулевой Камаз 4310-3414005</t>
  </si>
  <si>
    <t>Ремкомплект ФГОТ МАЗ 236,238 204-1105001 (3наим.3 дет)</t>
  </si>
  <si>
    <t>Ремкомплект ФГОТ МАЗ 236,238 236/238-1117010</t>
  </si>
  <si>
    <t>Рессора ГАЗель бизнес передняя (лист.)</t>
  </si>
  <si>
    <t>Рессора задняя ГАЗ 3221 (3 лист.) с сайлент. 3221-2912010-01</t>
  </si>
  <si>
    <t>Рессора задняя ГАЗ 53,3307,3309, Газон-NEXT 53-12-2912012-02</t>
  </si>
  <si>
    <t>Рессора УАЗ 2360 Пикап с шарнир.(4 листовая)</t>
  </si>
  <si>
    <t>Рессора УАЗ-452 13 л</t>
  </si>
  <si>
    <t>Ролик каретки боковой двери ГАЗель-2705</t>
  </si>
  <si>
    <t>Ролик колодки с осью 53205-3501107/109-10</t>
  </si>
  <si>
    <t>Ролик натяжителя ремня</t>
  </si>
  <si>
    <t>Ролик натяжной 406 дв.(406.1006.8080-21)</t>
  </si>
  <si>
    <t>Ролик натяжной 406/409</t>
  </si>
  <si>
    <t>Ролик натяжной Д12821</t>
  </si>
  <si>
    <t>Ролик натяжной ЗМЗ-4091 ЕВРО 3</t>
  </si>
  <si>
    <t>Ролик промежуточный ремня верхний Г-3302 Бизнес дв.Cummins ISF 2.8</t>
  </si>
  <si>
    <t>Ротор ведомый 867-040-00</t>
  </si>
  <si>
    <t>Ротор ведущий 867-060-00</t>
  </si>
  <si>
    <t>Рубемаст РНК-400-1,5</t>
  </si>
  <si>
    <t>Рукав 25*1,5 ключ 32 L-1200</t>
  </si>
  <si>
    <t>Рукав I 9-0,63 ГОСТ 9356-75</t>
  </si>
  <si>
    <t>Рукав МБС ф10</t>
  </si>
  <si>
    <t>Рукав МБС ф6</t>
  </si>
  <si>
    <t>Рукав МБС ф8</t>
  </si>
  <si>
    <t>Рукав пожарный "Классик" Д-50 с ГР-50А (20м) 1,0 МПа</t>
  </si>
  <si>
    <t>Рукав ф40</t>
  </si>
  <si>
    <t>Рулевое управление (механизм ГурА)(ШНКФ 453461.136-10) УАЗ452</t>
  </si>
  <si>
    <t>Рулетка Р-20УЗГ- с грузом 1кг</t>
  </si>
  <si>
    <t>Ручка (Crystal)</t>
  </si>
  <si>
    <t>Ручка (Golden Top)</t>
  </si>
  <si>
    <t>Ручка гелевая 0,5мм черная Brauberg</t>
  </si>
  <si>
    <t>Ручка гелевая STAFF Everyday красная, корпус прозрачный, хром.детали, узел 0,5мм</t>
  </si>
  <si>
    <t>Ручка гелевая Пифагор,набор 10шт,ассорти,корпус прозрачный,</t>
  </si>
  <si>
    <t>Ручка двери внутренняя УАЗ</t>
  </si>
  <si>
    <t>Ручка стеклоподъемника пласт.2108-6104064</t>
  </si>
  <si>
    <t>Ручка шариковая 0,7мм синяя  0,35 Brauberg маслянная</t>
  </si>
  <si>
    <t>Ручка шариковая Berlingo "City Style" синяя, 0,7мм</t>
  </si>
  <si>
    <t>Ручка шариковая STAFF Basic ВР-01 синяя</t>
  </si>
  <si>
    <t>Ручка шариковая масляная Пифагор синяя,безопасный корпус ассорти</t>
  </si>
  <si>
    <t>Ручка шариковая маслянная с грипом Erich Krause "Ultra-30" синяя</t>
  </si>
  <si>
    <t>Ручка шариковая маслянная с грипом Erich Krause синяя</t>
  </si>
  <si>
    <t>Ручки гелевые Пифагор набор 10шт. корпус прозрачный</t>
  </si>
  <si>
    <t>Ручки шариковые ПИФАГОР "Веселые зверята", НАБОР 10 шт., АССОРТИ, узел 0,7</t>
  </si>
  <si>
    <t>Ручной душ 1 реж., арт. VSSP751</t>
  </si>
  <si>
    <t>Рычаг регулировачный задний левый 8тн. 5320-3502237</t>
  </si>
  <si>
    <t>Рычаг регулировачный задний правый 8тн. 5320-3502236</t>
  </si>
  <si>
    <t>Рычаг регулировачный передний 5320-3501136</t>
  </si>
  <si>
    <t>Рычаг тормоза регулировочный автоматический ПАЗ-3203</t>
  </si>
  <si>
    <t>Рычаг тормоза регулировочный автоматический ПАЗ-3203,3204 КАвЗ передний задний левый</t>
  </si>
  <si>
    <t>Рычаг тормоза регулировочный ПАЗ КАВЗ задний правый автоматический изогнутый РТ 40-08</t>
  </si>
  <si>
    <t>Рычаг тормоза регулировочный ПАЗ-3205</t>
  </si>
  <si>
    <t>Рычаг тормозной регулировочный 79005D</t>
  </si>
  <si>
    <t>Рычажный механизм МПК 10В-75-РМ</t>
  </si>
  <si>
    <t>Рюкзак Seasons MSP4780 черный [полиэстер]</t>
  </si>
  <si>
    <t>Рюкзак Stasons MSP черный</t>
  </si>
  <si>
    <t>Сайдинг виниловый 3,66м*0,23 белый</t>
  </si>
  <si>
    <t>Салфетки чистящие влажные CLN30320 для экранов в тубе 100шт. DEFENDER</t>
  </si>
  <si>
    <t>Салфетки чистящие влажные для мониторов всех типов в тубе 100шт. DEFENDER</t>
  </si>
  <si>
    <t>Сальник 140*168*16 задн.ступица 864130</t>
  </si>
  <si>
    <t>Сальник 50*68*8</t>
  </si>
  <si>
    <t>Сальник башмака балансира 114х145х15 864117 КАМАЗ,УРАЛ</t>
  </si>
  <si>
    <t>Сальник гидромуфты 100*125*12 740</t>
  </si>
  <si>
    <t>Сальник гидромуфты 100*125*12 740.1318166</t>
  </si>
  <si>
    <t>Сальник гидромуфты малый 34*50*10 740</t>
  </si>
  <si>
    <t>Сальник гидромуфты малый 34*50*10 740-1318188</t>
  </si>
  <si>
    <t>Сальник ЗИЛ-130 вала вторичного КПП ГАЗ-3309,4301 крышки КПП</t>
  </si>
  <si>
    <t>Сальник ЗИЛ,ПАЗ,ГАЗ-3306,3309,3310,4301 вала первичного КПП</t>
  </si>
  <si>
    <t>Сальник Камаз 105*130*12 1005160</t>
  </si>
  <si>
    <t>Сальник коленвала 50*70-10 пер.240-1002055</t>
  </si>
  <si>
    <t>Сальник коленвала задний 100*125-12 240-1002305</t>
  </si>
  <si>
    <t>Сальник коленвала задний 105*130-12</t>
  </si>
  <si>
    <t>Сальник корпуса ТНВД 25*42*10 740-1029240</t>
  </si>
  <si>
    <t>Сальник ступицы 60*85*10 с пружиной</t>
  </si>
  <si>
    <t>Сальник ступицы задней с крышкой 2.2-142*168*15</t>
  </si>
  <si>
    <t>Саморез 3,5*11</t>
  </si>
  <si>
    <t>Саморез 3,5*25 по дереву гипс</t>
  </si>
  <si>
    <t>Саморез 4,2*32 п/с сверло с п/ш</t>
  </si>
  <si>
    <t>Саморез 4,2*32 пресс-шайба сверло</t>
  </si>
  <si>
    <t>Саморез 4,8*35 RAL 3005</t>
  </si>
  <si>
    <t>Саморез 4,8*35 св/нмш/RAL3020</t>
  </si>
  <si>
    <t>Саморез 5,5*19 RAL3005</t>
  </si>
  <si>
    <t>Саморез 5,5*25</t>
  </si>
  <si>
    <t>Саморез 5,5*25 св/нмш/RAL3020</t>
  </si>
  <si>
    <t>Саморез 5,5*32 св/нмш/RAL3020</t>
  </si>
  <si>
    <t>Саморез с пресс-шайбой 4,2*32</t>
  </si>
  <si>
    <t>Саморез с пресс-шайбой острый 4,2*19 RAL 3020</t>
  </si>
  <si>
    <t>Саморез с прессшайбой острый 4,2*25</t>
  </si>
  <si>
    <t>Саморезы прессшайба сверло 4,2*25</t>
  </si>
  <si>
    <t>Сапоги (юфть+кирза) облегченные МБС "Стандарт"-М с мет подноском</t>
  </si>
  <si>
    <t>Сапоги кожанные мужские утепленные "Техногард"(натуральная шерсть) мет. подносок МБС</t>
  </si>
  <si>
    <t>Сапоги кожанные мужские утепленные "Техногард"(натуральная шерсть) мет. подносок МБС б/у р.38 29мес.</t>
  </si>
  <si>
    <t>Сапоги кожанные мужские утепленные "Техногард"(натуральная шерсть) мет. подносок МБС б/у р.43 10мес.</t>
  </si>
  <si>
    <t>Сапоги ПВХ "Призма" с мет.подноском р 42</t>
  </si>
  <si>
    <t>Сапоги ПВХ "Призма" с мет.подноском р 43</t>
  </si>
  <si>
    <t>Сапоги ПВХ "Призма" с мет.подноском р 44</t>
  </si>
  <si>
    <t>Сапоги ПВХ цв.Олив.Сталь 200Дж б/у р.45 33мес.</t>
  </si>
  <si>
    <t>Сапоги Тофф Альп 200Дж ПУ/ТПУ (от-35С-+120С) Р39</t>
  </si>
  <si>
    <t>Сапоги Тофф Альп 200Дж ПУ/ТПУ (от-35С-+120С) Р42</t>
  </si>
  <si>
    <t>Сапоги Тофф Альп 200Дж ПУ/ТПУ (от-35С-+120С) Р45</t>
  </si>
  <si>
    <t>Сапоги Трейл Гранд утеп. цв.чер УТЕПЛ    р39</t>
  </si>
  <si>
    <t>Сапоги Трейл Гранд утеп. цв.чер УТЕПЛ    р40</t>
  </si>
  <si>
    <t>Сапоги Трейл Гранд утеп. цв.чер УТЕПЛ    р47</t>
  </si>
  <si>
    <t>Светильник аварийный ЛБА-3923 А</t>
  </si>
  <si>
    <t>Светильник взрывозащищенный светодиодный SV-GM-EX-100</t>
  </si>
  <si>
    <t>Светильник ЛСУ 2*60</t>
  </si>
  <si>
    <t>Светильник МТ 2077 А 220вт</t>
  </si>
  <si>
    <t>Светодиод 12-32V C6 Y11 18W 5000K</t>
  </si>
  <si>
    <t>Свеча BRISK GARDEN (б/n, косы, 2х такт.двиг.) PR17Y</t>
  </si>
  <si>
    <t>Свеча зажигания (газ) LPG1 NGK</t>
  </si>
  <si>
    <t>Свеча зажигания B240100QAA 4619</t>
  </si>
  <si>
    <t>Свеча зажигания IZKR6B10E</t>
  </si>
  <si>
    <t>Свеча зажигания NGK 1578 L2KR6B-10E</t>
  </si>
  <si>
    <t>Свеча зажигания NGK ZFR5F-11</t>
  </si>
  <si>
    <t>Свеча зажигания Renault 6962.0242235666</t>
  </si>
  <si>
    <t>Свеча зажигания ГАЗель NEXT дв. 274 Evotech Brisk QR15LC-1 (Brisk)</t>
  </si>
  <si>
    <t>Свеча накаливания 30.8101.120</t>
  </si>
  <si>
    <t>Секундомер механический</t>
  </si>
  <si>
    <t>Сервисный комплект Kyocera MK-475 FS-6025MFP/6030MFP/6025MFP/B (1702K38NL0)</t>
  </si>
  <si>
    <t>Сервисный комплект MK-1140 FS-1035MFP DP/1135MFP, M2035dn/M2535dn ориг. [Kyocera]</t>
  </si>
  <si>
    <t>Сервисный комплект MK-130 для FS-1350DN/1028MFP/1128MFP ориг. [Kyocera]</t>
  </si>
  <si>
    <t>Серная кислота 0,1Н</t>
  </si>
  <si>
    <t>Серная кислота ХЧ (1,8кг)</t>
  </si>
  <si>
    <t>Сетевой адаптер 32-bit Gigabit PCIe Network Adapter, Realtek RTL8168B, 10/100/1000Mbps  Auto MDI/MDI</t>
  </si>
  <si>
    <t>Сетевой фильтр 3м 6 розеток</t>
  </si>
  <si>
    <t>Сетевой фильтр 6 розеток, 1,8м.</t>
  </si>
  <si>
    <t>Сетевой фильтр Ippon BK-212 (6 розеток, 1,8 метра)</t>
  </si>
  <si>
    <t>Сетевой фильтр Ippon BK-232 (6 розеток, 3 метра)</t>
  </si>
  <si>
    <t>Сетевой фильтр Ippon BK232 Зм (6 розеток) черный</t>
  </si>
  <si>
    <t>Сетевой фильтр Ippon ВК112 1.8м (6 розеток) белый</t>
  </si>
  <si>
    <t>Сетка стальная плетеная одинарн. 50*50*1,6</t>
  </si>
  <si>
    <t>Сигнал Газель Next</t>
  </si>
  <si>
    <t>Сигнал заднего хода</t>
  </si>
  <si>
    <t>Сигнал звуковой 20 37211 12В</t>
  </si>
  <si>
    <t>Сигнал звуковой 3302 Next высокий тон A21R23-3721010-20</t>
  </si>
  <si>
    <t>Сигнал звуковой 3302 Next низкий тон A21R23-3721010-10</t>
  </si>
  <si>
    <t>Сигнализатор горения ЛУЧ-1АМ-Щ</t>
  </si>
  <si>
    <t>Сигнализатор оксида углерода и горючих газов СТГ-1-1 ИБЯЛ.413411.056</t>
  </si>
  <si>
    <t>Сигнализатор оксида углерода и горючих газов СТГ-1-2 ИЯБЛ.413411.056-01</t>
  </si>
  <si>
    <t>Сигнализатор СТМ-30-50</t>
  </si>
  <si>
    <t>Сиденье 50-23-200СП</t>
  </si>
  <si>
    <t>Сиденье водительское люкс анатом с подголов  53205-68000010</t>
  </si>
  <si>
    <t>Сиденье УАЗ 452 водительское мягкое на салазках</t>
  </si>
  <si>
    <t>Сильфон разделителя фторопластовый F4 D-32мм</t>
  </si>
  <si>
    <t>Сильфонный компенсатор DN50</t>
  </si>
  <si>
    <t>Синхронизатор 2 и 3 передачи 130-1701150-А</t>
  </si>
  <si>
    <t>Синхронизатор 2-3 пер. 14.1701150</t>
  </si>
  <si>
    <t>Синхронизатор 4-5 передачи скоростной ЗИЛ,ПАЗ,МАЗ-4370 320570-1701151</t>
  </si>
  <si>
    <t>Система управления R21 для котлов с 2-х ступенчатой или модул. горелкой, цвет белый Wolf 8906959</t>
  </si>
  <si>
    <t>Сифон 1 1/2*40 в комплекте с гофрой</t>
  </si>
  <si>
    <t>Скоба опоры двигателя КрАЗ 256-1001005-А1</t>
  </si>
  <si>
    <t>Скоба переднего тормоза 3302 лев. (суппорт) 3302-3501137-10</t>
  </si>
  <si>
    <t>Скоба переднего тормоза 3302 прав.. (суппорт) 3302-3501136-10</t>
  </si>
  <si>
    <t>Скоба ТМ 200 для вертикального монтажа осн.200мм</t>
  </si>
  <si>
    <t>Скобы для степлера 24/6</t>
  </si>
  <si>
    <t>Скобы для степлера №10 Staff</t>
  </si>
  <si>
    <t>Скобы для степлера №23/13 1000шт от 30 до 80 листов</t>
  </si>
  <si>
    <t>Скоросшиватель пластиковый Berlingo А4,180 мкм, бирюзовый</t>
  </si>
  <si>
    <t>Скоросшиватель пластиковый А4,180мкм розовый</t>
  </si>
  <si>
    <t>Скрепки 28мм цветные 70шт STAFF</t>
  </si>
  <si>
    <t>Скрепки 31мм с загнутым краем треугольные 100шт</t>
  </si>
  <si>
    <t>Скрепки STAFF "EVERYDAY", 28 мм, металлические, 100 шт., в картонной коробке</t>
  </si>
  <si>
    <t>Скрепки большие 50 мм гофрированные 50 шт., STAFF "EVERYDAY", металлические</t>
  </si>
  <si>
    <t>Скрепки большие 50 мм, BRAUBERG, оцинкованные, 50 шт., в картонной коробке</t>
  </si>
  <si>
    <t>Скрепки большие 50 мм, BRAUBERG, цветные 50 шт., в картонной коробке</t>
  </si>
  <si>
    <t>Скрепки большие 50 мм, цветные, 50 шт., в картонной коробке, BRAUBERG</t>
  </si>
  <si>
    <t>Смазка Devon Grease Li V220 EP2 (400 гр)</t>
  </si>
  <si>
    <t>Смазка WD 40 (420 мл)</t>
  </si>
  <si>
    <t>Смазка WD-40 (200мл)</t>
  </si>
  <si>
    <t>Смазка графитная УССА Девон кнб (21кг)</t>
  </si>
  <si>
    <t>Смазка для буров 5г стик-пакет AL</t>
  </si>
  <si>
    <t>Смазка Литол-24 21 кг</t>
  </si>
  <si>
    <t>Смазка Литол-24 2кг</t>
  </si>
  <si>
    <t>Смазка Литол-24 5кг</t>
  </si>
  <si>
    <t>Смазка МС 1510 Blue высокотемпературная 420мл</t>
  </si>
  <si>
    <t>Смазка резьбовая графитная</t>
  </si>
  <si>
    <t>Смазка резьбовая Р-402 кнб 14кг</t>
  </si>
  <si>
    <t>Смартфон Redmi 9A 2GB+32GB Granite Gray [Xiaomi]</t>
  </si>
  <si>
    <t>Смеситель для ванны/умывальника KEIL</t>
  </si>
  <si>
    <t>Смеситель для душа KEIL</t>
  </si>
  <si>
    <t>Смеситель для кухни Y 35-22</t>
  </si>
  <si>
    <t>Смеситель для кухни Y 35-23</t>
  </si>
  <si>
    <t>Смеситель универсальный одноручный с S-образным поворотным изливом В35-34</t>
  </si>
  <si>
    <t>СН-0,0003-НС (3ppm) (100 мл)</t>
  </si>
  <si>
    <t>СО массовой доли висмута в минеральном масле ВМ-СХ 5000 млн.д.Вi 50 гр</t>
  </si>
  <si>
    <t>СО ХОН-ПА (30) (27+33)млн, 1050мл</t>
  </si>
  <si>
    <t>СО ХОН-ПА (50) (45-55)млн, 1050мл</t>
  </si>
  <si>
    <t>Согласователь работы кондиционера типа CPK-DI</t>
  </si>
  <si>
    <t>Соединение "Идеал Дуб Северный"</t>
  </si>
  <si>
    <t>Соединение БРС-2</t>
  </si>
  <si>
    <t>Соединитель желоба D125 RAL 3005</t>
  </si>
  <si>
    <t>Соединительный кабель типа W CN18</t>
  </si>
  <si>
    <t>Соль поваренная пищ.кам.таблетированная, упаков. мешок п/п по 25кг</t>
  </si>
  <si>
    <t>Соль поваренная экстра выворочная таблетированная "Универсальная" (25 кг ) ТУРБ 400087365.003-2002</t>
  </si>
  <si>
    <t>Соль таблетированная 25 кг</t>
  </si>
  <si>
    <t>Соляная кислота СТ 0.1Н</t>
  </si>
  <si>
    <t>Сошка рулевая УАЗ 452</t>
  </si>
  <si>
    <t>Сошка рулевая УАЗ-3162</t>
  </si>
  <si>
    <t>Спидометр 87.3802</t>
  </si>
  <si>
    <t>Спираль ППУ розжига прямая 65.02.00.416</t>
  </si>
  <si>
    <t>Сплит система Kentatsu KSGA26HFAN1 (2,6 кВт)</t>
  </si>
  <si>
    <t>Сплит система Kentatsu KSGI21HFAN1 (2,1 кВт)</t>
  </si>
  <si>
    <t>Сплит система Kentatsu KSGQ35НFAN1(3,5кВт)</t>
  </si>
  <si>
    <t>Средство чистящее для восстановления резиновых поверхностей 100мл</t>
  </si>
  <si>
    <t>СТ Трилон Б 0,1Н (10 ампул)</t>
  </si>
  <si>
    <t>Стабилизатор ИГК-4-100</t>
  </si>
  <si>
    <t>Стабилизатор пламени ИГК-4-100</t>
  </si>
  <si>
    <t>Стабилизированный источник питания БП-137 (10м) 4А</t>
  </si>
  <si>
    <t>Стакан В-1-250</t>
  </si>
  <si>
    <t>Стакан В-1-600 с делением</t>
  </si>
  <si>
    <t>Стакан для взвешивания СВ-14/8</t>
  </si>
  <si>
    <t>Стакан для взвешивания СВ-19/9</t>
  </si>
  <si>
    <t>Стакан для взвешивания СВ-34/12</t>
  </si>
  <si>
    <t>Стакан лабораторный В-1-250</t>
  </si>
  <si>
    <t>Стакан Н-1-100 со шкалой ТС</t>
  </si>
  <si>
    <t>Стакан Н-1-150 со шкалой ТС</t>
  </si>
  <si>
    <t>Стакан Н-1-600 со шкалой ТС</t>
  </si>
  <si>
    <t>Стаканчик для взвешивания СВ-24/10</t>
  </si>
  <si>
    <t>Стаканчик для взвешивания СВ-34/12</t>
  </si>
  <si>
    <t>Стандарт Conostan Bi (150-500-835) 1шт по 50г 5000ppm SCP SCIENCE CONOSTAN</t>
  </si>
  <si>
    <t>Стандарт Титр рН-метрии 9,18 натрий тетраборнокислый</t>
  </si>
  <si>
    <t>Стандарт-титр магний сернокислый 0,1Н</t>
  </si>
  <si>
    <t>Стандарт-Титры для приготовления рабочих эталонов рН=4,01</t>
  </si>
  <si>
    <t>Стандарт-Титры для приготовления рабочих эталонов рН=6,86</t>
  </si>
  <si>
    <t>Стандартный образец фракционного состава нефти ГСО 8700-2005 МСО 1438 2007</t>
  </si>
  <si>
    <t>Стартер 12 В 2,0КВТ Газель</t>
  </si>
  <si>
    <t>Стартер 405,406,409 12В/1,7 Квт</t>
  </si>
  <si>
    <t>Стартер 7402.3708000 24В ГАЗ-3309,ПАЗ</t>
  </si>
  <si>
    <t>Стартер S2 4-220 В</t>
  </si>
  <si>
    <t>Стартер ГАЗ Бизнес/NEXT 5266969</t>
  </si>
  <si>
    <t>Стартер ЗИЛ "Бычок" МТЗ-80</t>
  </si>
  <si>
    <t>Стартер редукторный Д-243,245 МТЗ-80/82</t>
  </si>
  <si>
    <t>Стартер СТ 142-10 Евро-3</t>
  </si>
  <si>
    <t>Стартер СТ 142Б2 (10зуб)</t>
  </si>
  <si>
    <t>Стартер СТ 230Е 931.3708</t>
  </si>
  <si>
    <t>Стартер СТ-142-3708000-10</t>
  </si>
  <si>
    <t>Стартер СТ-142Б2-3708000 (10 зуб) УРАЛ, ЛИАЗ, КАМАЗ</t>
  </si>
  <si>
    <t>Стартер СТ230К4.3708000 ЗИЛ</t>
  </si>
  <si>
    <t>Стартер УАЗ-405.406.409 редукторный</t>
  </si>
  <si>
    <t>Стартер ЯМЗ н/о 10Z под мах. 132 Z 24 B 9 кВт L50</t>
  </si>
  <si>
    <t>Стекло боковое большое U78105045</t>
  </si>
  <si>
    <t>Стекло боковое левое гнутое без отв. 6099910М1 TEREX</t>
  </si>
  <si>
    <t>Стекло ветровое (защитная полоса) БСЗ</t>
  </si>
  <si>
    <t>Стекло ветровое ВАЗ 2121</t>
  </si>
  <si>
    <t>Стекло ветровое ГАЗель Next,ГАЗон Next,УРАЛ Next</t>
  </si>
  <si>
    <t>Стекло ветровое Камаз 53205-5206010</t>
  </si>
  <si>
    <t>Стекло лобовое Renault</t>
  </si>
  <si>
    <t>Стекло лобовое БОР с полоской</t>
  </si>
  <si>
    <t>Стекло лобовое ЕВРО цельное БОР с полоской</t>
  </si>
  <si>
    <t>Стекло Ха8.640.002</t>
  </si>
  <si>
    <t>Стеклоочиститель 500мм BOSCH 3 397 004 670</t>
  </si>
  <si>
    <t>Стенд ПВХ 2000*1000мм+2кармана Ф-А4(акрил)+5карманов Ф-А4+демосистема Ф-А4-2шт.</t>
  </si>
  <si>
    <t>Стенка для бумаг 2300*2600*380</t>
  </si>
  <si>
    <t>Степлер №10  в ассорт</t>
  </si>
  <si>
    <t>Степлер №10 до 12 листов, с антистеплером</t>
  </si>
  <si>
    <t>Степлер №24/6  20 листов</t>
  </si>
  <si>
    <t>Степлер №24/6, 26/6 BRAUBERG "Extra", до 30 листов, черно-серый</t>
  </si>
  <si>
    <t>Степлер №24/6,26/6 STAFF до 20 листов, черный</t>
  </si>
  <si>
    <t>Стержень гелевый Staff 0.5 синий</t>
  </si>
  <si>
    <t>Стержень полиуретановый 50мм</t>
  </si>
  <si>
    <t>Стержень полиуретановый 80мм</t>
  </si>
  <si>
    <t>Стержень шариковый 98мм синий</t>
  </si>
  <si>
    <t>Стойка железобетонная СВ 110-3,5</t>
  </si>
  <si>
    <t>Стойка СНВ 7-13</t>
  </si>
  <si>
    <t>Стол обеденный (1200*800*760)</t>
  </si>
  <si>
    <t>Стол письменный 1200*600*740</t>
  </si>
  <si>
    <t>Стол письменный 750*1000*600</t>
  </si>
  <si>
    <t>Стол письменный 750*1600*700</t>
  </si>
  <si>
    <t>Стол руководителя 1800*800*750</t>
  </si>
  <si>
    <t>Стол-приставка 1200*600*750</t>
  </si>
  <si>
    <t>Стол-тумба мобильная (900*500*750)</t>
  </si>
  <si>
    <t>Столб DFence L=4,0м 60*60*2мм Zn+ПП RAL6005 с пласт.заглушкой</t>
  </si>
  <si>
    <t>Стремянка Г-53,3307 задняя 53-12-2912408-10</t>
  </si>
  <si>
    <t>Стремянка рессоры под кабину L=60 (М10*1,5) в сб. 5320- 5001058</t>
  </si>
  <si>
    <t>Стремянка рессоры УАЗ-452 452-2902408</t>
  </si>
  <si>
    <t>Стремянка ушка рессоры СЗАП 93271-2912024 4320-2902024</t>
  </si>
  <si>
    <t>Строп грузовой текстильный СТП 2,0/4000</t>
  </si>
  <si>
    <t>Строп грузовой текстильный СТП 3,0/4000</t>
  </si>
  <si>
    <t>Строп грузовой текстильный СТП 4,0/4000</t>
  </si>
  <si>
    <t>Строп из полиэфирного каната СК-31 ЯЭМЗ</t>
  </si>
  <si>
    <t>Строп канатный 4СК-3,0(2500)</t>
  </si>
  <si>
    <t>Строп канатный УСК1-1,0(3000)</t>
  </si>
  <si>
    <t>Строп канатный УСК1-2,0 (2 000)</t>
  </si>
  <si>
    <t>Строп канатный УСК1-3,0 (3 000)</t>
  </si>
  <si>
    <t>Строп канатный УСК1-3,2 (3 000)</t>
  </si>
  <si>
    <t>Строп канатный УСК1-5,0 (4 000)</t>
  </si>
  <si>
    <t>Строп СТП 1,0/1,0м</t>
  </si>
  <si>
    <t>Строп СТП 1,0/1,5 м</t>
  </si>
  <si>
    <t>Строп СТП 1,5/1500</t>
  </si>
  <si>
    <t>Строп СТП 2,0 /1,5 м</t>
  </si>
  <si>
    <t>Строп СТП 3,0/2,0м</t>
  </si>
  <si>
    <t>Строп СТП 4,0/3,5</t>
  </si>
  <si>
    <t>Строп СТП 4,0/4000</t>
  </si>
  <si>
    <t>Строп текстильный СТП 10,0 (8 000)</t>
  </si>
  <si>
    <t>Строп текстильный СТП 5,0 (4 000)</t>
  </si>
  <si>
    <t>Строп текстильный СТП-2,0/4000</t>
  </si>
  <si>
    <t>Строп текстильный СТП-3,0 (4 000)</t>
  </si>
  <si>
    <t>Строп текстильный СТП-4,0 (3 000)</t>
  </si>
  <si>
    <t>Строп текстильный СТП-4,0 (4 000)</t>
  </si>
  <si>
    <t>Строп УСК 1  2,0/2,0м</t>
  </si>
  <si>
    <t>Строп УСК 1 -  5,0/4,0 м</t>
  </si>
  <si>
    <t>Стул ИЗО каркас черный</t>
  </si>
  <si>
    <t>Стул кухонный</t>
  </si>
  <si>
    <t>Стул лабораторный GEMA</t>
  </si>
  <si>
    <t>Ступица колеса Камаз</t>
  </si>
  <si>
    <t>Ступица передняя ВАЗ-2123</t>
  </si>
  <si>
    <t>Стяжка нейлоновая КСС 3*200</t>
  </si>
  <si>
    <t>Суппорт в сборе ВАЗ 2123 правый</t>
  </si>
  <si>
    <t>Суппорт задний 5511-3502012</t>
  </si>
  <si>
    <t>Суппорт тормозной TOYOTA  (F83318) 473060300</t>
  </si>
  <si>
    <t>Суппорт тормозной пер. прав TOYOTA LAND CRUISER PRADO 09= 47730-60300 (F83319)</t>
  </si>
  <si>
    <t>Суппорт тормозной передний левый Газель NEXT</t>
  </si>
  <si>
    <t>Суппорт тормозной передний правый Газель NEXT</t>
  </si>
  <si>
    <t>Сухарь муфты выжимного подшипника 14-1601187</t>
  </si>
  <si>
    <t>Сухарь передней рессоры голый 5320-2902520</t>
  </si>
  <si>
    <t>Счетчик воды СХВ-20 Бет.Х-20 Бетар</t>
  </si>
  <si>
    <t>Счетчик СЕ 301 R33 146-JAZ 3Ф 5-100А 1класс точн. многотарифный униврс.креп.RS</t>
  </si>
  <si>
    <t>Счетчик турбинный ТОР 1-50 с КМЧ</t>
  </si>
  <si>
    <t>Счетчик электрической энергии 3-х фазный "Нева-303" 1SO</t>
  </si>
  <si>
    <t>Счетчик электроэнергии статистический "Меркурий-230" 4-х фазный</t>
  </si>
  <si>
    <t>Счетчик электроэнергии статистический СЭО-1.15</t>
  </si>
  <si>
    <t>Сыр Диаболо Гурмэ 200г</t>
  </si>
  <si>
    <t>Сыр Раклет НАР LE SUPERBE 200г</t>
  </si>
  <si>
    <t>Сырная Тарелка ЭММИ Швейцария 250г</t>
  </si>
  <si>
    <t>Табличка АКМ размер 580*780 мм в рамке Нельсон</t>
  </si>
  <si>
    <t>Табличка АКМ размер 590*1090 мм в рамке Нельсон</t>
  </si>
  <si>
    <t>Табличка АКМ размер 600*300 мм</t>
  </si>
  <si>
    <t>Тавотница масленка прямая</t>
  </si>
  <si>
    <t>Таль ручная рычажная ТРШС-2,0тн-6м</t>
  </si>
  <si>
    <t>Тахометр 1213813</t>
  </si>
  <si>
    <t>Твердотельный накопитель  SSD SATA III 250GB 860 EVO 2.5" Samsung</t>
  </si>
  <si>
    <t>Твердотельный накопитель SSD 2.5'' 250 Gb SATA III 870 EVO</t>
  </si>
  <si>
    <t>Твердотельный накопитель SSD 2.5" 250 Gb SATA III 870 EVO (R560/W530MB/s) (MZ-77E250BW  [Samsung]</t>
  </si>
  <si>
    <t>Твердотельный накопитель SSD M9Pe 256Gb M.2 2280, R3000/W1000 Mb/s, IOPS 180K/160K, MTBF 1.5M, TLC,</t>
  </si>
  <si>
    <t>Текстовыделитель BRAUBERG "BLACK JACK", ЖЕЛТЫЙ, линия 1-5 мм</t>
  </si>
  <si>
    <t>Текстовыделитель BRAUBERG "BLACK JACK", ЗЕЛЕНЫЙ, линия 1-5 мм</t>
  </si>
  <si>
    <t>Текстовыделитель BRAUBERG "BLACK JACK", ОРАНЖЕВЫЙ, линия 1-5 мм</t>
  </si>
  <si>
    <t>Текстовыделитель STAFF "Manager" желтый,линия 1-3 мм</t>
  </si>
  <si>
    <t>Текстовыделитель STAFF "Manager" зеленый,линия 1-3 мм</t>
  </si>
  <si>
    <t>Текстовыделитель STAFF "Manager" розовый,линия 1-3 мм</t>
  </si>
  <si>
    <t>Текстовыделитель желтый 1-4мм</t>
  </si>
  <si>
    <t>Текстовыделитель зеленый 1-4мм</t>
  </si>
  <si>
    <t>Текстовыделитель оранжевый 1-4мм</t>
  </si>
  <si>
    <t>Телевизор LED ECON EX 39НТ005В</t>
  </si>
  <si>
    <t>Телефон Panasonic KX-NT551RU black</t>
  </si>
  <si>
    <t>Телефон SiP Yealink W-60P  8 SIP-аккаунтов,до 8 трубок на базу,8 одновременных разговоров</t>
  </si>
  <si>
    <t>Телефон VOIP 2LINE SIP-T31P, 2 аккаунта, PoE, БП в комплекте, шт (замена SIP-T21P E2) [Yealink]</t>
  </si>
  <si>
    <t>Телефонный шнур витой трубочный Rexant RJ-10 (4Р-4С) L2м белый</t>
  </si>
  <si>
    <t>Телефонный шнур витой трубочный Rexant RJ-10 (4Р-4С) L2м черный</t>
  </si>
  <si>
    <t>Тент УАЗ 39094-50 н/о</t>
  </si>
  <si>
    <t>Тепловая пушка</t>
  </si>
  <si>
    <t>Теплоноситель Гольфстрим 65 бочка(230кг)</t>
  </si>
  <si>
    <t>Теплообменник маслянный  740.11013200</t>
  </si>
  <si>
    <t>Термогигрометр TESTO 608-Н1</t>
  </si>
  <si>
    <t>Термодатчик Pt-100 для аппарата АРН-ЛАБ-11 (датчик температуры паров)</t>
  </si>
  <si>
    <t>Термометр для измерения температуры при определении фракционного состава нефтепродуктов, Ц.Д.1°С ТИН</t>
  </si>
  <si>
    <t>Термометр ИК Berrcom JXB 178</t>
  </si>
  <si>
    <t>Термометр лабораторный электронный ЛТ-300-Н</t>
  </si>
  <si>
    <t>Термометр стеклянный прямой жидкостной, ц.д.2°ССП-2П №3 нч100 (0...+150)°С</t>
  </si>
  <si>
    <t>Термометр ТИН 5 №4</t>
  </si>
  <si>
    <t>Термопаста MX-2 Thermal Compound</t>
  </si>
  <si>
    <t>Термопреобразователь ТСМУ Метран 274-08-Exd (100М)-100-005 Н-10(0+100) С-4-20м</t>
  </si>
  <si>
    <t>Термостат 18D50040</t>
  </si>
  <si>
    <t>Термостат ИЭК YCE-TNO-00-60</t>
  </si>
  <si>
    <t>Термостат с ручным перезапуском 96С (TOD)</t>
  </si>
  <si>
    <t>Термостат ТС 108 t-70</t>
  </si>
  <si>
    <t>Термостат ТС 108 t-80</t>
  </si>
  <si>
    <t>Термостат ТС-117-01 80С</t>
  </si>
  <si>
    <t>Террин УТ 20% 170г ФУА LABEY</t>
  </si>
  <si>
    <t>Тетрадь 24л клетка офсет</t>
  </si>
  <si>
    <t>Тетрадь А4 80 л. HATBER,спираль,клетка,выборочный лак</t>
  </si>
  <si>
    <t>Тетрадь А5 48 л. клетка обл. бум/винил блок/офсет</t>
  </si>
  <si>
    <t>Тетрадь А5, 48л, Пифагор,клетка,офсет №2 эконом,обложка картон</t>
  </si>
  <si>
    <t>Тетрадь А5, 96л,Brauberg,клетка,обложка картон</t>
  </si>
  <si>
    <t>Тетрадь зеленая обложка 18 листов "Архбум",офсет, клетка с полями</t>
  </si>
  <si>
    <t>Тетрадь зеленая обложка 24 листа,офсет,линия с полями</t>
  </si>
  <si>
    <t>Техпластина для отвалов МТЗ-82 (500*250*40 армированная)</t>
  </si>
  <si>
    <t>Тиски слесарные SPARTA 200 мм, поворотные с наковальней</t>
  </si>
  <si>
    <t>ТНВД 51-67-24</t>
  </si>
  <si>
    <t>ТНВД-773.1111005-20.05Э2</t>
  </si>
  <si>
    <t>ТННД ДВ-245 37-1106010-20</t>
  </si>
  <si>
    <t>Толкатель клапана 740-1007184</t>
  </si>
  <si>
    <t>Толуол нефтяной 10л. (8кг)</t>
  </si>
  <si>
    <t>Толуол ЧДА (канистра 20л) ГОСТ 5789-78</t>
  </si>
  <si>
    <t>Толуол ЧДА ГОСТ 14710-78 (канистра 20л)</t>
  </si>
  <si>
    <t>Толуол ЧДА(17,5)</t>
  </si>
  <si>
    <t>Тормоз задний правый УАЗ 452/469</t>
  </si>
  <si>
    <t>Тормоз передний левый УАЗ 452/469 в сб.</t>
  </si>
  <si>
    <t>Тормоз передний правый УАЗ 452/469 в сб.</t>
  </si>
  <si>
    <t>Тормозная жидкость DOT4 910 г.</t>
  </si>
  <si>
    <t>Тормозная жидкость Дот-4 Арктик 910г</t>
  </si>
  <si>
    <t>Торцовое уплотнение 217.R6.028.622/6KK</t>
  </si>
  <si>
    <t>Торцовое уплотнение 38мм 2100S М BBR1S1</t>
  </si>
  <si>
    <t>Точилка BRAUBERG BELL с контейнером,пластиковая конусообразная</t>
  </si>
  <si>
    <t>Точка доступа (25dBi 8 degree Dual Chain 5Ghz 802.11ac integrated antenna, 720MHz CPU, 128MB RAM, Gi</t>
  </si>
  <si>
    <t>Точка доступа AirMAX Sector 5G-19-120</t>
  </si>
  <si>
    <t>Точка доступа Mikrotik RBLHGG-60adkit Wireless Wire Dish pail of preconfigured LHGG-60ad for 60Ghz</t>
  </si>
  <si>
    <t>Точка доступа Power Beam Outdoor 5Ghz PoE Access Point</t>
  </si>
  <si>
    <t>Точка доступа Ubiquiti UniFi AP AC Pro (UAP-AC-PRO)</t>
  </si>
  <si>
    <t>Точка доступа WiFi AirMax Рабочая частота 2.4ГГц 5ГГц выходная мощность 22дБм</t>
  </si>
  <si>
    <t>Траверса ТМ-1 к промежуточной опоре СВ-105</t>
  </si>
  <si>
    <t>Траверса ТМ-1 серия 3.407.1-143</t>
  </si>
  <si>
    <t>Траверса ТМ-8  серия 3.407.1-143</t>
  </si>
  <si>
    <t>Трансформатор тока Т-0,66-2-0.5-5 ВА-200/5 УЗ</t>
  </si>
  <si>
    <t>Трансформатор тока Т-0,66-3-0.5-5 ВА-600/5 УЗ</t>
  </si>
  <si>
    <t>Трегер AJ12-D</t>
  </si>
  <si>
    <t>Трилон Б 0,1Н стандарт-титр 10 ампул</t>
  </si>
  <si>
    <t>Трилон СТ Б 0,1</t>
  </si>
  <si>
    <t>Триммер бензиновый GGT-1900S HUTER (2,5 л/с; 51,7 смЗ; леска/нож; 12 мес.; 9,42 кг) 70/2/12</t>
  </si>
  <si>
    <t>Трипод CLS33</t>
  </si>
  <si>
    <t>Тройник  точеный 89*14 ст.13ХФА Гост 17376-2001</t>
  </si>
  <si>
    <t>Тройник 100*100*100</t>
  </si>
  <si>
    <t>Тройник 100*50</t>
  </si>
  <si>
    <t>Тройник 219*8-159х8 ст.13ХФА</t>
  </si>
  <si>
    <t>Тройник 89*8 П 09Г2С</t>
  </si>
  <si>
    <t>Тройник 89*8 ст.13ХФА ТУ 1462-203-0147016-01 с наружним полиуретановым покрытием ТУ 1469-008-4815137</t>
  </si>
  <si>
    <t>Тройник П 114*8-89*8 ст.13ХФА ТУ 14689-004-82932963-2016</t>
  </si>
  <si>
    <t>Тройник П 159*10-114*8 ст.13ХФА ТУ 14689-004-82932963-2016</t>
  </si>
  <si>
    <t>Тройник П 219*8 ст.13ХФА ТУ 14689-004-82932963-2016</t>
  </si>
  <si>
    <t>Тройник П 57*6 ст.13ХФА ТУ14689-004-82932963-2016</t>
  </si>
  <si>
    <t>Тройник П 89*12 ст.13ХФА ТУ 1469-004-82932963-2016</t>
  </si>
  <si>
    <t>Тройник П 89*8 ст.13ХФА ТУ14689-004-82932963-2016</t>
  </si>
  <si>
    <t>Тройник П 89*8-57*8 ст.13ХФА ТУ14689-004-82932963-2016</t>
  </si>
  <si>
    <t>Тройник ПЭ 50*50*50</t>
  </si>
  <si>
    <t>Тройник стеклопластиковый ДУ63мм Рн 10,3 Мпа</t>
  </si>
  <si>
    <t>Трос DIN 3055 4.0мм</t>
  </si>
  <si>
    <t>Трос DIN 3055 5.0мм</t>
  </si>
  <si>
    <t>Трос жалюзи Камаз в сб.</t>
  </si>
  <si>
    <t>Трос стояночного тормоза RENAULT</t>
  </si>
  <si>
    <t>Труба 110*1м</t>
  </si>
  <si>
    <t>Труба 110*2м</t>
  </si>
  <si>
    <t>Труба 114*10 Гост 8732</t>
  </si>
  <si>
    <t>Труба 133*12 Гост 8732</t>
  </si>
  <si>
    <t>Труба 14*2 ст20</t>
  </si>
  <si>
    <t>Труба 159*6 ГОСТ 10704</t>
  </si>
  <si>
    <t>Труба 219*6 Гост 10704</t>
  </si>
  <si>
    <t>Труба 25*3,2 Гост 3262-75</t>
  </si>
  <si>
    <t>Труба 273*7 Гост 10704</t>
  </si>
  <si>
    <t>Труба 273*8 Гост 10704</t>
  </si>
  <si>
    <t>Труба 426*8,0 В-20 ГОСТ 10705-80</t>
  </si>
  <si>
    <t>Труба 48,3Х3 EN 10217-2 P235 GH</t>
  </si>
  <si>
    <t>Труба 50*0,5м</t>
  </si>
  <si>
    <t>Труба 50*2м</t>
  </si>
  <si>
    <t>Труба 50*3 ПЭ100 SDR17 гост18599-2001</t>
  </si>
  <si>
    <t>Труба 530х6 ГОСТ10705</t>
  </si>
  <si>
    <t>Труба бесшовная горячедеформированная 89*8 ТУ 14-3Р-124-2017 ст.13ХФА с наружн 2-х слойным п/э покр.</t>
  </si>
  <si>
    <t>Труба бесшовная нефтегазопроводная 159*8 ТУ 14-3Р-124-2012, кл.пр. К52, ст.13ХФА</t>
  </si>
  <si>
    <t>Труба БШГД 89х12,0 ст.13ХФАГР.В  Гост 8731-74,8732-78</t>
  </si>
  <si>
    <t>Труба БШГД 89х6,0 с наружным трехслойным покрытием нормального исполнения Гост 8731-74 8732-78 ст 20</t>
  </si>
  <si>
    <t>Труба БШГД 89х8 ст.13ХФА Гост 8732-78 Гост 8731-74 группа В н/д без покрытия</t>
  </si>
  <si>
    <t>Труба высокого давления 740.51-3407110-30</t>
  </si>
  <si>
    <t>Труба выхлопная глушителя Камаз 4326-1203015-10</t>
  </si>
  <si>
    <t>Труба выхлопная глушителя Камаз 4326-1203015-21</t>
  </si>
  <si>
    <t>Труба выхлопная глушителя КАМАЗ 6460-1203090-40</t>
  </si>
  <si>
    <t>Труба глушителя "Вертикальный выхлоп" комплект с кронштейном крепленияКамаз 4328-1203015-10</t>
  </si>
  <si>
    <t>Труба гофрир. 16 мм из ПНД  с протяжкой черн.</t>
  </si>
  <si>
    <t>Труба гофрир. 20 мм из ПНД  с протяжкой черн.</t>
  </si>
  <si>
    <t>Труба металлопластик 16х2,0</t>
  </si>
  <si>
    <t>Труба НКТ 73.02*5,51 гост 31446-2017 гр. пр.Д исп.А</t>
  </si>
  <si>
    <t>Труба НКТ 73*5,5 гост 633-80 гр. пр.Д исп.А</t>
  </si>
  <si>
    <t>Труба НКТ 88,9*6,45 Гост 31446-2017 НКТН-К72 PSL2 EW</t>
  </si>
  <si>
    <t>Труба НКТ 89*6,5 Гост 633-80 гр."Д" исп.А</t>
  </si>
  <si>
    <t>Труба обсадная 140*7,0 ТУ 14-157-61-99 грЕ ТМК UP</t>
  </si>
  <si>
    <t>Труба обсадная 245*8,9 Д ОТТМ ГОСТ 632-80</t>
  </si>
  <si>
    <t>Труба обсадная 426*11 Д норм И тип резьбы-треугольная</t>
  </si>
  <si>
    <t>Труба обсадная 426*11 Дскв 142)</t>
  </si>
  <si>
    <t>Труба пpoф. 40x20x2 ст.3</t>
  </si>
  <si>
    <t>Труба пп 40 СТ.В</t>
  </si>
  <si>
    <t>Труба приемная ВАЗ 2123-1203010-20</t>
  </si>
  <si>
    <t>Труба приемная глушителя ВАЗ 2123</t>
  </si>
  <si>
    <t>Труба приемная левая ЗИЛ 1311203011</t>
  </si>
  <si>
    <t>Труба приемная правая ЗИЛ 1311203011</t>
  </si>
  <si>
    <t>Труба профильная 100*100*5 ст.3</t>
  </si>
  <si>
    <t>Труба профильная 100*4 ст.3</t>
  </si>
  <si>
    <t>Труба профильная 100*5 ст.3</t>
  </si>
  <si>
    <t>Труба профильная 120 120 5 ГОСТ 30245-03</t>
  </si>
  <si>
    <t>Труба профильная 120*5 ст.3</t>
  </si>
  <si>
    <t>Труба профильная 140 140 5 ГОСТ 30245-03</t>
  </si>
  <si>
    <t>Труба профильная 140 140 6 ГОСТ 30245-03</t>
  </si>
  <si>
    <t>Труба профильная 40*20*2</t>
  </si>
  <si>
    <t>Труба профильная 40*40*2</t>
  </si>
  <si>
    <t>Труба профильная 60*40*3</t>
  </si>
  <si>
    <t>Труба профильная 80*4 ст.3</t>
  </si>
  <si>
    <t>Труба стальная электросварная прямошовная  219х5 ст.3пс, гр.В  ГОСТ 10704-91 10705-80</t>
  </si>
  <si>
    <t>Труба стальная электросварная прямошовная  219х6 ст.3пс, гр.В  ГОСТ 10704-91  ГОСТ 10705-80</t>
  </si>
  <si>
    <t>Труба стальная электросварная прямошовная  219х7 ст.3пс, гр.В  ГОСТ 10704-91  ГОСТ 10705-80</t>
  </si>
  <si>
    <t>Труба стальная электросварная прямошовная 159х5 Ст.20</t>
  </si>
  <si>
    <t>Труба стальная электросварная прямошовная 159х5 ст.20, гр.В, ГОСТ 10704-91  ГОСТ 10705-80</t>
  </si>
  <si>
    <t>Труба стальная электросварная прямошовная 159х6 ст.20, ГОСТ 10704-91  ГОСТ 10705-80</t>
  </si>
  <si>
    <t>Труба стальная электросварная прямошовная 219х5 Ст.20</t>
  </si>
  <si>
    <t>Труба стальная электросварная прямошовная 325х10 Ст.20</t>
  </si>
  <si>
    <t>Труба стальная электросварная прямошовная 325х6,0 ГОСТ 10704-91, гр.В, ст.3пс ГОСТ 10705-80</t>
  </si>
  <si>
    <t>Труба стальная электросварная прямошовная 426х8 ст.3сп5  гр.В, ГОСТ 10704-91  ГОСТ 10705-80</t>
  </si>
  <si>
    <t>Труба стеклопластиковая линейная (Н-М) Ду100мм Рн10,3 Мпа L 9120 мм</t>
  </si>
  <si>
    <t>Труба стеклопластиковая линейная (Н-М) Ду63мм Рн10,3 Мпа L 9100 мм</t>
  </si>
  <si>
    <t>Труба электросварная прямоуг 60*40*3 дл.6000 ТУ1373-002-71251680-2014</t>
  </si>
  <si>
    <t>Труба электросварная прямоуг.40x20x1,5 дл.6000 мм ГОСТ 8645-68 192 п/м</t>
  </si>
  <si>
    <t>Труба электросварная прямошовная 114х5,0 ГОСТ 10704-91, гр.В, ст.3сп5 ГОСТ 10705-80</t>
  </si>
  <si>
    <t>ТРубка ГУРа Камаз</t>
  </si>
  <si>
    <t>Трубка Камаз Гура  65115-3408054</t>
  </si>
  <si>
    <t>Трубка камаз ПГУ подкачки</t>
  </si>
  <si>
    <t>Трубка компрессора 65115-3506190</t>
  </si>
  <si>
    <t>Трубка слива масла короткая 45104-1118400</t>
  </si>
  <si>
    <t>Трубка слива масла с ТКР ЕВРО правая 45104-1118400</t>
  </si>
  <si>
    <t>Трубка топливная ПВХ ф10</t>
  </si>
  <si>
    <t>Трубка тормозная 452 инж. медь</t>
  </si>
  <si>
    <t>Трубка тормозная УРАЛ от компрессора 6363-3506178</t>
  </si>
  <si>
    <t>Трубки низкого давления ЕВРО (3 наим.) железные</t>
  </si>
  <si>
    <t>Трубки топливные низкого давления Камаз 53205 (к-т 3 шт)</t>
  </si>
  <si>
    <t>Тумба для аппаратуры 860*450*900</t>
  </si>
  <si>
    <t>Тумба мобильная 570*430*480</t>
  </si>
  <si>
    <t>Тумба мобильная 580*430*450</t>
  </si>
  <si>
    <t>Тумба мобильная 600*1000*450</t>
  </si>
  <si>
    <t>Тумба под аппаратуру 750*800*450</t>
  </si>
  <si>
    <t>Турбина МПК 55.02.120</t>
  </si>
  <si>
    <t>Турбокомпрессор 8,5С 51-54-1СП</t>
  </si>
  <si>
    <t>Турбокомпрессор ЕВРО-1 левый</t>
  </si>
  <si>
    <t>Турбокомпрессор К27-115-01 прав.</t>
  </si>
  <si>
    <t>Турбокомпрессор КамАЗ ЕВРО-4 левый (740.60-1118013) ТКР7С-6М</t>
  </si>
  <si>
    <t>Турбокомпрессор КамАЗ ЕВРО-4 правый (740.60-1118012) ТКР7С-6М</t>
  </si>
  <si>
    <t>Турбокомпрессор ТКР-11Н3 92.00</t>
  </si>
  <si>
    <t>Турбокомпрессор ТКР-11Н3 Т-130 Д-160</t>
  </si>
  <si>
    <t>ТЭН 140 В13 5,0 Р 220 ф7 м/ц 73 шт 1/2 трубчатый электронагр</t>
  </si>
  <si>
    <t>Тяга жалюжи ГАЗ 3307</t>
  </si>
  <si>
    <t>Тяга кулисы промежуточная клюшка L 425 ПАО "КАМАЗ" 15.1703280</t>
  </si>
  <si>
    <t>Тяга поперечная в сборе 3162-002909016-00</t>
  </si>
  <si>
    <t>Тяга поперечная рул. трапеции 4310-3414049</t>
  </si>
  <si>
    <t>Тяга промежуточной кулисы 15-1703260</t>
  </si>
  <si>
    <t>Тяга реактивная привода КПП 65115-1703520 КАМАЗ-ЕВРО</t>
  </si>
  <si>
    <t>Тяга рулевая продольная 06649VLT</t>
  </si>
  <si>
    <t>Тяга сошки 4310-3414009</t>
  </si>
  <si>
    <t>Тяга стабилизатора заднего TOYOTA Camry</t>
  </si>
  <si>
    <t>Уайт-спирит (10л)</t>
  </si>
  <si>
    <t>Уайт-спирит 1л</t>
  </si>
  <si>
    <t>Увлажнитель ультразвуковой Polaris PUH 6080 TFD черный</t>
  </si>
  <si>
    <t>Угол внутренний "Идеал Дуб Северный"</t>
  </si>
  <si>
    <t>Угол желоба внешний D125  RAL3005 90*</t>
  </si>
  <si>
    <t>Угол наружний "Идеал Дуб Северный"</t>
  </si>
  <si>
    <t>Угол наружний 3,05м белый</t>
  </si>
  <si>
    <t>Угол неравнополочный 75*50*5 ст3</t>
  </si>
  <si>
    <t>Уголок 100 100 10 12м ст3пс5/сп5</t>
  </si>
  <si>
    <t>Уголок 100 100 7 12м ст3пс5/сп5</t>
  </si>
  <si>
    <t>Уголок 100*10 Ст3Сп-5</t>
  </si>
  <si>
    <t>Уголок 100*7 ст 3</t>
  </si>
  <si>
    <t>Уголок 100х100х7 ст.3</t>
  </si>
  <si>
    <t>Уголок 125*10 ст.3</t>
  </si>
  <si>
    <t>Уголок 25*3 ст.3</t>
  </si>
  <si>
    <t>Уголок 25*4 ст.3</t>
  </si>
  <si>
    <t>Уголок 32*3 ст3</t>
  </si>
  <si>
    <t>Уголок 32*4 ст3 6м</t>
  </si>
  <si>
    <t>Уголок 40*4 ст3</t>
  </si>
  <si>
    <t>Уголок 40*90</t>
  </si>
  <si>
    <t>Уголок 50 50 5 12м ст3пс5/сп5</t>
  </si>
  <si>
    <t>Уголок 50*4 ст.3пс/сп5</t>
  </si>
  <si>
    <t>Уголок 50*5 дл 6м ст3пс/сп5</t>
  </si>
  <si>
    <t>Уголок 50*5 ст3</t>
  </si>
  <si>
    <t>Уголок 63*40*5 ст3 неравнополочный</t>
  </si>
  <si>
    <t>Уголок 63х63х5 Ст.3</t>
  </si>
  <si>
    <t>Уголок 75 75 5 12м ст3пс5/сп5</t>
  </si>
  <si>
    <t>Уголок 75*5 ст.3</t>
  </si>
  <si>
    <t>Уголок 75х75х6 ст.3</t>
  </si>
  <si>
    <t>Уголок 80*8 ст3</t>
  </si>
  <si>
    <t>Уголок 90 90 7 12м ст3пс5/сп5</t>
  </si>
  <si>
    <t>Уголок 90*7 ст.3</t>
  </si>
  <si>
    <t>Уголок PL 19*19 белый оцинков. L-3,7м (70шт/упак)</t>
  </si>
  <si>
    <t>Уголок НЛГ 75*6 09г2с</t>
  </si>
  <si>
    <t>Угольник энергоаккумулятора 16*20</t>
  </si>
  <si>
    <t>Удобрение для роз и цветов 850г</t>
  </si>
  <si>
    <t>Узел фиксации Kyocera FK-1150 302RV93053 для P2040dn,P2040dw,P2235dn, P2235dw,M2040dn,M2540dn, M2540</t>
  </si>
  <si>
    <t>Узел фотобарабана DK 170 для FS-1320D/1035MFP/1135MFP</t>
  </si>
  <si>
    <t>Узел фотобарабана Kyocera DK-170 для FS-1320D, 1370DN, 1035MFP, 1135MFP, 100 000 стр. (302LZ93061)</t>
  </si>
  <si>
    <t>Узел фотобарабана Kyocera DK»1150/302RV93010 тех.уп (eco)</t>
  </si>
  <si>
    <t>Указатель давления масла 33.3810</t>
  </si>
  <si>
    <t>Указатель давления масла механический</t>
  </si>
  <si>
    <t>Указатель напряжения ЭИ-9000/1</t>
  </si>
  <si>
    <t>Указатель поворота 26.3726 Урал</t>
  </si>
  <si>
    <t>Укрытие защитное УЗМГ 108/325</t>
  </si>
  <si>
    <t>Уксусная кислота ледяная ХЧ 99,9</t>
  </si>
  <si>
    <t>Универсальный модем LoRaWAN-Nb-IoT Bera</t>
  </si>
  <si>
    <t>Универсальный набор инструментов 151 предмет BG151-1214 Berger BG</t>
  </si>
  <si>
    <t>Уничтожитель документов Office Kit S145, 5 уp.секp. 2x15мм, 10 лист, 20л</t>
  </si>
  <si>
    <t>Уничтожитель документов Гелеос УМ22-5, 5 уp.секp. 2x8мм, 10 лист, 22л, скpе</t>
  </si>
  <si>
    <t>Уплотнение большое в сб. 24-19-119СП</t>
  </si>
  <si>
    <t>Уплотнитель вентильного паза 375-3106013</t>
  </si>
  <si>
    <t>Уплотнитель воздушного фильтра ЕВРО</t>
  </si>
  <si>
    <t>Уплотнитель ЗМЗ-405,409 колодца свечного Евро-4</t>
  </si>
  <si>
    <t>Уплотнитель МТЗ переходника механизма блокировки 82Р- 2409036</t>
  </si>
  <si>
    <t>Упор ПГУ 15-1772080</t>
  </si>
  <si>
    <t>Управление блокировкой дифференциала 70-4803010</t>
  </si>
  <si>
    <t>Управляемый POE коммутатор уровня 2 SNR-S2985G-8T-POE</t>
  </si>
  <si>
    <t>Управляемый гигабитный коммутатор уровня 2,24 порта 10/100/1000 Base-T 4 порта</t>
  </si>
  <si>
    <t>Управляемый гигабитный коммутатор уровня 2,48 порта 10/100/1000 Base-T 4 порта</t>
  </si>
  <si>
    <t>Управляемый коммутатор SNR-S2995G-12FX уровня 3, 8 портов 100/1000BaseX SFP,4 Combo портов GE,4 порт</t>
  </si>
  <si>
    <t>Управляемый коммутатор уровня 2 SNR- S2985G-8T-UPS с расширенной гарантией 2 года</t>
  </si>
  <si>
    <t>Устройство заземления автоцистерн УЗА- 4К(5м) УХЛ1</t>
  </si>
  <si>
    <t>Устройство заземления УЗА-2МК 04 (220В, проводник 5м)</t>
  </si>
  <si>
    <t>Устройство защитное DTR 1/6 1500</t>
  </si>
  <si>
    <t>Утеплитель ЯМЗ-236 без капота с боками УРАЛ</t>
  </si>
  <si>
    <t>УТИН Груд Копчен Нарезка 100г</t>
  </si>
  <si>
    <t>Утюг PIR 2888AK 3m с отпар. Polaris</t>
  </si>
  <si>
    <t>Ушко рессоры со втулкой 5320-2902020</t>
  </si>
  <si>
    <t>Фара  TOYOTA 8114533730 правая</t>
  </si>
  <si>
    <t>Фара  TOYOTA 8118533730 левая</t>
  </si>
  <si>
    <t>Фара блок левая с ДХО 24В 441775</t>
  </si>
  <si>
    <t>Фара блок правая с ДХО 24В 443775</t>
  </si>
  <si>
    <t>Фара галоген.ФПГ101</t>
  </si>
  <si>
    <t>Фара доп.светодиодная 45Вт</t>
  </si>
  <si>
    <t>Фара дополнительная квадратная 16CHIPS, 48W, 3360LM, 9-30V, 5000К WHITE (125x65x105) MK1015-48W</t>
  </si>
  <si>
    <t>Фара Камаз ЕВРО</t>
  </si>
  <si>
    <t>Фара Н/О гладкое стекло б/ламп отр-ль пластм.</t>
  </si>
  <si>
    <t>Фара освещения 4573-001-75365669</t>
  </si>
  <si>
    <t>Фара противотуманная Евро-3</t>
  </si>
  <si>
    <t>Фара противотуманная круглая ФПГ 101</t>
  </si>
  <si>
    <t>Фара УРАЛ,Краз 24В пров. L425 герматиз.оптика А24-55-50</t>
  </si>
  <si>
    <t>Фароискатель круглый 12В</t>
  </si>
  <si>
    <t>Фартук ПВХ "Кемикал"</t>
  </si>
  <si>
    <t>Фенолфталеин (чда)</t>
  </si>
  <si>
    <t>Фильтр 1 1/2 косой</t>
  </si>
  <si>
    <t>Фильтр SP4384 C5102</t>
  </si>
  <si>
    <t>Фильтр воздушный CF710 (26400)(внутренний)</t>
  </si>
  <si>
    <t>Фильтр воздушный GB-9434</t>
  </si>
  <si>
    <t>Фильтр воздушный Hangcha 4-5t KW1526</t>
  </si>
  <si>
    <t>Фильтр воздушный Renault Logan</t>
  </si>
  <si>
    <t>Фильтр воздушный Renault: Logan 06,Logan MCV 07, Nissan</t>
  </si>
  <si>
    <t>Фильтр воздушный ВАЗ</t>
  </si>
  <si>
    <t>Фильтр воздушный ГАЗ-3302 Бизнес Cummins 2217 с дв.42164 Евро-4 (AG900) GB-9434</t>
  </si>
  <si>
    <t>Фильтр воздушный Евро-3 Ливны большой</t>
  </si>
  <si>
    <t>Фильтр воздушный Евро-3 Ливны малый</t>
  </si>
  <si>
    <t>Фильтр воздушный салона УАЗ Патриот</t>
  </si>
  <si>
    <t>Фильтр воздушный(элем.) ГАЗель дв. Cummins 2.8 GB-9434М</t>
  </si>
  <si>
    <t>Фильтр к ППФ-5М марки "В2"без иа/ф (кат№6.554)</t>
  </si>
  <si>
    <t>Фильтр КПП Carrato (оригинал) СА 040701</t>
  </si>
  <si>
    <t>Фильтр масл. LF9009 Fleetguard</t>
  </si>
  <si>
    <t>Фильтр масленный 7405 Евро</t>
  </si>
  <si>
    <t>Фильтр масленный Iveco</t>
  </si>
  <si>
    <t>Фильтр масленный Renault Clio Megane</t>
  </si>
  <si>
    <t>Фильтр масленный для ДВС W950/7</t>
  </si>
  <si>
    <t>Фильтр масленный УАЗ,ВАЗ (высокий) (h=100)</t>
  </si>
  <si>
    <t>Фильтр масленный УАЗ,ВАЗ (низкий) (h=66.5)</t>
  </si>
  <si>
    <t>Фильтр масленный УАЗ,ВАЗ (низкий) (h=66.5) (24шт )</t>
  </si>
  <si>
    <t>Фильтр маслянный LADA 2105-2108,2123</t>
  </si>
  <si>
    <t>Фильтр маслянный УАЗ,ВАЗ (низкий) (h=66,5)</t>
  </si>
  <si>
    <t>Фильтр масляный (мет. корпус) Бычок,Зубренок</t>
  </si>
  <si>
    <t>Фильтр обеззоленный /белая лента/ 15.0 см</t>
  </si>
  <si>
    <t>Фильтр обеззоленный /красная лента/ 18.0 см</t>
  </si>
  <si>
    <t>Фильтр отстойник на раму Газель,Газон,УАЗ дв.ЗМЗ-406 3307-1105010</t>
  </si>
  <si>
    <t>Фильтр очистки масла ГАЗ-3302 Бизнес Cummins (GB-104OG111,FOP6308) LF17356</t>
  </si>
  <si>
    <t>Фильтр очистки топлива 020-1117010(ФОТ44.1.001) "Профессионал"</t>
  </si>
  <si>
    <t>Фильтр очистки топлива ФОТ ГО 44.1.011</t>
  </si>
  <si>
    <t>Фильтр салона LADA KALINA FA-P1118</t>
  </si>
  <si>
    <t>Фильтр салона Nissan Almera,Note,Renault Duster</t>
  </si>
  <si>
    <t>Фильтр салона Renault Logan/ Duster Sandero Stepway</t>
  </si>
  <si>
    <t>Фильтр салона Renault Logan/ Duster Sandero Stepway Lada</t>
  </si>
  <si>
    <t>Фильтр салона Toyota AURIS/RAF 4</t>
  </si>
  <si>
    <t>Фильтр салона пылевой  Kia Cerato</t>
  </si>
  <si>
    <t>Фильтр салонный LAIK 452346</t>
  </si>
  <si>
    <t>Фильтр салонный ГАЗ-3302 Next,Газон Next GB-9972</t>
  </si>
  <si>
    <t>Фильтр тонкой очистки в сборе (отстойник) 511-1117010</t>
  </si>
  <si>
    <t>Фильтр топл. ЯМЗ ЕКО-03.53 резьбовой 650-1117039 / FF5470 / FG1066</t>
  </si>
  <si>
    <t>Фильтр топливный EF5102</t>
  </si>
  <si>
    <t>Фильтр топливный Fleetguard FF</t>
  </si>
  <si>
    <t>Фильтр топливный GB-332PL</t>
  </si>
  <si>
    <t>Фильтр топливный Renalult Lagun</t>
  </si>
  <si>
    <t>Фильтр топливный TSN 9.3.060</t>
  </si>
  <si>
    <t>Фильтр топливный Xinchai 485BPG/490BPG</t>
  </si>
  <si>
    <t>Фильтр топливный ГАЗ-3302 Бизнес Cummins ISF (GB-6222,140-2002) FS 19925</t>
  </si>
  <si>
    <t>Фильтр топливный дв. Cummins ISF 2.8L Газель (FS 19925)</t>
  </si>
  <si>
    <t>Фильтр топливный Камаз 5308 (дв.Cummins)</t>
  </si>
  <si>
    <t>Фильтр топливный МАЗ дв. ЯМЗ-7511 Евро-2</t>
  </si>
  <si>
    <t>Фильтр топливный МТЗ ГОТ 2401105025</t>
  </si>
  <si>
    <t>Фильтр топливный Р 917/2х</t>
  </si>
  <si>
    <t>Фильтр топливный сепаратор со сливом D112 H220</t>
  </si>
  <si>
    <t>Фильтр топливный тонкой очистки Патриот, Хантер, 3741 под защёлку инжектор "УАЗ"</t>
  </si>
  <si>
    <t>Фильтр-патрон Камаз,МАЗ,ПАЗ осушитель воздуха</t>
  </si>
  <si>
    <t>Фильтрующий элемент FFIU-12371-125.KSF</t>
  </si>
  <si>
    <t>Фильтрующий элемент воздушного фильтра GB-502</t>
  </si>
  <si>
    <t>Фильтры "Белая лента" d=12,5 см (инд/уп), 3.07.01.0035, БЛ</t>
  </si>
  <si>
    <t>Фильтры "Белая лента" d=15,0 см (инд/уп) БЛ, 3.07.01.0045, БЛ</t>
  </si>
  <si>
    <t>Фильтры "Белая лента" d=18,0 см (инд/уп) БЛ, 3.07.01.0055, БЛ</t>
  </si>
  <si>
    <t>Фильтры "Красная лента" d=18,0 см (в инд/ уп), 3.07.01.0155</t>
  </si>
  <si>
    <t>Фильтры "Синяя лента" d=12,5 см (инд/уп), 3.07.01.0085, СЛ</t>
  </si>
  <si>
    <t>Флаг 1350*900мм</t>
  </si>
  <si>
    <t>Флаг 4+0, 1350*900мм</t>
  </si>
  <si>
    <t>Фланец 036 заднего редуктора (круглый) 4отверстия</t>
  </si>
  <si>
    <t>Фланец 125-16-01-1-В-ст.09Г2С ГОСТ33259-2015</t>
  </si>
  <si>
    <t>Фланец 50-19-158</t>
  </si>
  <si>
    <t>Фланец 50-40-11-1-В-ст.20IV ГОСТ33259-2015 воротниковый</t>
  </si>
  <si>
    <t>Фланец 80-16-11-1-В-ст.13ХФА-IV ГОСТ33259-2015 воротниковый 1шт, заглушка ст.20</t>
  </si>
  <si>
    <t>Фланец 80-16-11-1-В-ст.20IV ГОСТ33259-2015 воротниковый 1шт, заглушка ст.13ХФА</t>
  </si>
  <si>
    <t>Фланец ведущий ЕВРО круглый со шлицами 4 отверстия 5320-2402036</t>
  </si>
  <si>
    <t>Фланец глухой 100*21 ХЛ</t>
  </si>
  <si>
    <t>Фланец глухой 80*21 ХЛ</t>
  </si>
  <si>
    <t>Фланец КАМАЗ-ЕВРО межосевого дифференциала 53205-2506037</t>
  </si>
  <si>
    <t>Фланец передний в сб. УРАЛ (АО "АЗ"УРАЛ") 375-1802079</t>
  </si>
  <si>
    <t>Фланец сальника Ш80-2,5-37,5/2,5</t>
  </si>
  <si>
    <t>Фланцевая пара 100*210 09г2с гост28919</t>
  </si>
  <si>
    <t>Фланцевая пара 65*21 ф ХЛ (Ф89*8)</t>
  </si>
  <si>
    <t>Фланцевая пара 65*210 приварная 09г2с гост28919</t>
  </si>
  <si>
    <t>Фланцевая пара 65*210 с внутр. резьбой 73 мм 09г2с гост28919</t>
  </si>
  <si>
    <t>Фланцевая пара 80*21 П31 ХЛ (d114*8)</t>
  </si>
  <si>
    <t>Фланцевая пара 80*210 09г2с гост28919</t>
  </si>
  <si>
    <t>Флеш накопитель USB Drive 64Gb Marvel M50</t>
  </si>
  <si>
    <t>Фонарь автопоезда ОГ-26 белый 24В</t>
  </si>
  <si>
    <t>Фонарь габаритный боковой маркерный (светодиодный)</t>
  </si>
  <si>
    <t>Фонарь габаритный Камаз желтый</t>
  </si>
  <si>
    <t>Фонарь заднего хода ФП-135</t>
  </si>
  <si>
    <t>Фонарь задний правый 6 болтов</t>
  </si>
  <si>
    <t>Фонарь задний правый 7442.10 с проводом</t>
  </si>
  <si>
    <t>Фонарь освещения номер. знака  ФП 131А -3717010</t>
  </si>
  <si>
    <t>Фонарь освещения номера ФП-134 Б</t>
  </si>
  <si>
    <t>Фонарь передний ФП-402 н/о Ф-402-01.1221*82,1</t>
  </si>
  <si>
    <t>Форсунка 14-69-4 СП</t>
  </si>
  <si>
    <t>Форсунка Fluidics 12 W1-112-50</t>
  </si>
  <si>
    <t>Форсунка Д-243,245 в сб.</t>
  </si>
  <si>
    <t>Форсунка Камаз-Евро-1 273.1112010-31</t>
  </si>
  <si>
    <t>Фото датчик ФДС-03-2К</t>
  </si>
  <si>
    <t>Фотобумага А4, 200 г/м2, 50 листов, односторонняя, глянцевая, BRAUBERG, 362</t>
  </si>
  <si>
    <t>Фотобумага БОЛЬШОГО ФОРМАТА A3, 200 г/м2, 50 листов, односторонняя, глянцевая</t>
  </si>
  <si>
    <t>ФУА ГРА LABEYRIE ГУС 90г</t>
  </si>
  <si>
    <t>Фундамент ленточный ФЛ 12.12-1</t>
  </si>
  <si>
    <t>Фундамент ленточный ФЛ 32.12-1</t>
  </si>
  <si>
    <t>Фундаментный блок ФБС 24-6-6</t>
  </si>
  <si>
    <t>Фундаментный блок ФБС 9-4-6</t>
  </si>
  <si>
    <t>Фурнитура L-стартовая 3м</t>
  </si>
  <si>
    <t>Халат Лаборатория бел  88-92/170-176</t>
  </si>
  <si>
    <t>Халат Лаборатория бел  96-100/158-164</t>
  </si>
  <si>
    <t>Халат Лаборатория бел  96-100/170-176</t>
  </si>
  <si>
    <t>Халат Лаборатория бел б/у 88-92/158-164 19мес.</t>
  </si>
  <si>
    <t>Хамон ЕL PARADOR C/B 100г</t>
  </si>
  <si>
    <t>Холодильник Бирюса 151 двухкамерный 240 л.</t>
  </si>
  <si>
    <t>Хомут 22*32мм</t>
  </si>
  <si>
    <t>Хомут 25-40 мм</t>
  </si>
  <si>
    <t>Хомут 32-50 мм</t>
  </si>
  <si>
    <t>Хомут с ключом 20-32/9мм</t>
  </si>
  <si>
    <t>Хомут стяжной 4,8*200</t>
  </si>
  <si>
    <t>Хомут червячный 16-27мм</t>
  </si>
  <si>
    <t>Хомут червячный 220-240/9 W2 нержавеющая сталь 1Л 220-240-7 Н ГОСТ 28191-89</t>
  </si>
  <si>
    <t>Хомут энжектора Евро в сб.54115-1203060</t>
  </si>
  <si>
    <t>Цапфа 16-03-17</t>
  </si>
  <si>
    <t>Цапфа заднего моста ГАЗ-66,3308,81</t>
  </si>
  <si>
    <t>Цапфа задняя левая в сб.Камаз</t>
  </si>
  <si>
    <t>Цапфа задняя правая в сб.Камаз</t>
  </si>
  <si>
    <t>Цапфа левая 43114-2304079</t>
  </si>
  <si>
    <t>Цапфа поворотного кулака задний левый 4310,43114,43118, 43114-2401081</t>
  </si>
  <si>
    <t>Цапфа поворотного кулака левая 4310-2304080</t>
  </si>
  <si>
    <t>Цапфа поворотного кулака переднего моста в сб.</t>
  </si>
  <si>
    <t>Цапфа поворотного кулака правая 4310-2304084</t>
  </si>
  <si>
    <t>Цапфа поворотного кулака УАЗ 69-00-2304080</t>
  </si>
  <si>
    <t>Цемент Евроцемент 50кг</t>
  </si>
  <si>
    <t>Центратор ЦЦ2-146/216</t>
  </si>
  <si>
    <t>Центробежный насос-автомат Джамбо 70/50 H-24, 1100 Вт</t>
  </si>
  <si>
    <t>Цепь DIN 763 D10 длиннозвенная</t>
  </si>
  <si>
    <t>Цилиндр д/ареометров 950мл (диаметр 50мм высота 500мм)</t>
  </si>
  <si>
    <t>Цилиндр колёсный в сборе 375-3501030-01</t>
  </si>
  <si>
    <t>Цилиндр пневматический ЗИЛ,Камаз,МАЗ,Урал 35*65 вспомог.тормозов</t>
  </si>
  <si>
    <t>Цилиндр пневматический с тягой Камаз 5320-3570074-10</t>
  </si>
  <si>
    <t>Цилиндр рабочий сцепления 3160-1602510 РСТ</t>
  </si>
  <si>
    <t>Цилиндр рабочий сцепления Газель Бизнес,Next</t>
  </si>
  <si>
    <t>Цилиндр сцепления главный в сб. 5320-1602510-10</t>
  </si>
  <si>
    <t>Цилиндр тормозной задний Dacia LOGAN.RENAUT Clio</t>
  </si>
  <si>
    <t>Цинк гранулированный ч ТУ 6-09-5294- 86</t>
  </si>
  <si>
    <t>Цифр. IP-телефон с диспл. 1 строка, 8 клавиш, 2 Ethernet порта, спикерфон, гарнитура [Panasonic]</t>
  </si>
  <si>
    <t>Цифр. IP-телефон с диспл. 1 строка, 8 клавиш, 2 Ethernet порта, спикерфон, гарнитура, автодозвон, дл</t>
  </si>
  <si>
    <t>Чай DAMMANN Цейлон Ж/Б</t>
  </si>
  <si>
    <t>Чайник VITEK VT-7038, (1,8 л)</t>
  </si>
  <si>
    <t>Черенок d 36мм</t>
  </si>
  <si>
    <t>Черенок для лопаты</t>
  </si>
  <si>
    <t>Четырехлинейный клапан с дискретным электроуправлением в сборе E10N-4D-12DN-4BA</t>
  </si>
  <si>
    <t>Чехол для ручки (Nemo)</t>
  </si>
  <si>
    <t>Чистящая жидкость-спрей для маркерных досок УСИЛЕННАЯ ФОРМУЛА, BRAUBERG TUR</t>
  </si>
  <si>
    <t>Чистящие салфетки Defender ECO для экранов всех видов: ЭЛТ, ЖК, плазменными панепями / туба /100 шт</t>
  </si>
  <si>
    <t>Чистящие средства  CACTUS Салфетки CS-T1001 Туба с чистящими салфетками для экранов и оптики, 100 шт</t>
  </si>
  <si>
    <t>Шаблон внутренний для НКТ73мм</t>
  </si>
  <si>
    <t>Шайба 10мм DIN 125 плоская оцинкованная</t>
  </si>
  <si>
    <t>Шайба 24мм DIN 125 плоская оцинкованная</t>
  </si>
  <si>
    <t>Шайба 6мм DIN 125 плоская оцинкованная</t>
  </si>
  <si>
    <t>Шайба 700.28.00.014</t>
  </si>
  <si>
    <t>Шайба 700.28.00.015</t>
  </si>
  <si>
    <t>Шайба гроверная d 12</t>
  </si>
  <si>
    <t>Шайба медная 14*20*1</t>
  </si>
  <si>
    <t>Шайба опорная переднего моста 375-2304087</t>
  </si>
  <si>
    <t>Шайба полуоси упорная  375-2301037</t>
  </si>
  <si>
    <t>Шайба стопорная гайки подшипника ступицы 0061-00-0121168-00</t>
  </si>
  <si>
    <t>Шайба ЯМЗ полумуфты привода ТНВД в сб.</t>
  </si>
  <si>
    <t>Шапка  СКЕЙТЕР-3 ут.черн</t>
  </si>
  <si>
    <t>Шапка п/шерстяная б/у р.58 18мес.</t>
  </si>
  <si>
    <t>Шапка подшлемник утепл Ушанка б/у р.56 18мес.</t>
  </si>
  <si>
    <t>Шар полиуретановый Семигор-Ш 114 102-75А</t>
  </si>
  <si>
    <t>Шарик d 5мм</t>
  </si>
  <si>
    <t>Шарик Карбит вольфрама 5-3 Гост 3722-81</t>
  </si>
  <si>
    <t>Шарнир поворотного кулака длинный УАЗ 31512,452</t>
  </si>
  <si>
    <t>Шарнир поворотного кулака длинный УАЗ Профи,Патриот с 2018</t>
  </si>
  <si>
    <t>Шарнир поворотного кулака короткий УАЗ 31512,452</t>
  </si>
  <si>
    <t>Шарнир поворотного кулака короткий УАЗ 31514,452 гибридный мост</t>
  </si>
  <si>
    <t>Шарнир поворотного кулака короткий УАЗ Профи,Патриот</t>
  </si>
  <si>
    <t>Шарнир резинометалический большой УАЗ</t>
  </si>
  <si>
    <t>Шарнир резинометалический малый УАЗ</t>
  </si>
  <si>
    <t>Шарнир рессоры Газель резинометал.</t>
  </si>
  <si>
    <t>Шарнир рулевой тяги Соболь, Газель</t>
  </si>
  <si>
    <t>Швеллер 10 У 12м ст3пс5/сп5</t>
  </si>
  <si>
    <t>Швеллер 12 У 12м ст3пс5/сп5</t>
  </si>
  <si>
    <t>Швеллер 14 У 12м ст3пс5/сп5</t>
  </si>
  <si>
    <t>Швеллер 14П ст.3</t>
  </si>
  <si>
    <t>Швеллер 16 ст3</t>
  </si>
  <si>
    <t>Швеллер 16 У 12м ст3пс5/сп5</t>
  </si>
  <si>
    <t>Швеллер 18 У 12м С255</t>
  </si>
  <si>
    <t>Швеллер 18П ст.3</t>
  </si>
  <si>
    <t>Швеллер 20 У 12м С255</t>
  </si>
  <si>
    <t>Швеллер 20П ст.3</t>
  </si>
  <si>
    <t>Швеллер 30 У 12м ст3пс5/сп5</t>
  </si>
  <si>
    <t>Швеллер 30П ст.3</t>
  </si>
  <si>
    <t>Шестерня 2 передачи Камаз 141701127</t>
  </si>
  <si>
    <t>Шестерня дифференциала з/моста ведущая левая МТЗ</t>
  </si>
  <si>
    <t>Шестерня длинная дифференциала моста заднего ведущая левая МТЗ 70-2407053</t>
  </si>
  <si>
    <t>Шестерня КПП ведущего вала 240.30.11.00.034А</t>
  </si>
  <si>
    <t>Шестерня промежуточная привода помпы 240-1029104-А</t>
  </si>
  <si>
    <t>Шестерня скоростной КПП 4-5 передачи вторичного вала ПАЗ 32053-171181</t>
  </si>
  <si>
    <t>Шестерня третьей передачи 14.1701130 Камаз</t>
  </si>
  <si>
    <t>Шестигранник 10 ст20 ГОСТ 8560-78</t>
  </si>
  <si>
    <t>Шестигранник 12</t>
  </si>
  <si>
    <t>Шестигранник 12 ст20</t>
  </si>
  <si>
    <t>Шестигранник 14</t>
  </si>
  <si>
    <t>Шестигранник 14 ст.35 ГОСТ 2879-06</t>
  </si>
  <si>
    <t>Шестигранник 17 ст20</t>
  </si>
  <si>
    <t>Шестигранник 22</t>
  </si>
  <si>
    <t>Шестигранник 22 ст20</t>
  </si>
  <si>
    <t>Шестигранник 24</t>
  </si>
  <si>
    <t>Шестигранник 24 ст.20</t>
  </si>
  <si>
    <t>Шестигранник 27 ст.20</t>
  </si>
  <si>
    <t>Шестигранник 27 ст.35</t>
  </si>
  <si>
    <t>Шестигранник 32</t>
  </si>
  <si>
    <t>Шестигранник 32 ст.35 ГОСТ 2879</t>
  </si>
  <si>
    <t>Шестигранник 36</t>
  </si>
  <si>
    <t>Шестигранник 36 ст.20</t>
  </si>
  <si>
    <t>Шестигранник 41</t>
  </si>
  <si>
    <t>Шестигранник 41 мм ст.35</t>
  </si>
  <si>
    <t>Шестигранник 41 ст.20</t>
  </si>
  <si>
    <t>Шестигранник 46</t>
  </si>
  <si>
    <t>Шестигранник 46 ст.35</t>
  </si>
  <si>
    <t>Шестигранник 50 ст.20 ГОСТ 2879-06</t>
  </si>
  <si>
    <t>Шестигранник 55 ст45</t>
  </si>
  <si>
    <t>Шестигранник 60</t>
  </si>
  <si>
    <t>Шкаф 500*500*210 АЕ</t>
  </si>
  <si>
    <t>Шкаф 650*500*250 409 F R 61</t>
  </si>
  <si>
    <t>Шкаф для бумаг 2000*900*360</t>
  </si>
  <si>
    <t>Шкаф для бумаг 2300*600*530</t>
  </si>
  <si>
    <t>Шкаф для бумаг 860*360*1886</t>
  </si>
  <si>
    <t>Шкаф для бумаг встроенный встроенный 1560*970*580</t>
  </si>
  <si>
    <t>Шкаф для бумаг и одежды 2100*900*520</t>
  </si>
  <si>
    <t>Шкаф для бумаг с антресолью 2400*800*360</t>
  </si>
  <si>
    <t>Шкаф для бумаг с антресолью с выдвижными ящиками 2400*800*360</t>
  </si>
  <si>
    <t>Шкаф для одежды с антресолью (2300*600*530)</t>
  </si>
  <si>
    <t>Шкаф для одежды с антресолью 2400*800*360</t>
  </si>
  <si>
    <t>Шкаф навесной 500*500*210 IP 66</t>
  </si>
  <si>
    <t>Шкворень УАЗ Спайсер (4 шт) без ключа с пластмас. вкладышем (2 уса) (Автогидоавлика)</t>
  </si>
  <si>
    <t>Шкворень УАЗ Спайсер (4 шт) с ключом с пластмас. вкладышем (4 уса) (Автогидоавлика)</t>
  </si>
  <si>
    <t>Шкив МТЗ 240-1005131-Г</t>
  </si>
  <si>
    <t>Шкив-демпфер со ступицей ЗМЗ 406,409 с ГУР и кондиционером (450185) 406.1005050-60</t>
  </si>
  <si>
    <t>Шланг d9мм кислородный</t>
  </si>
  <si>
    <t>Шланг высокого давления S24 1650мм М20*1,5 РДВ</t>
  </si>
  <si>
    <t>Шланг манометра 5557-3506207</t>
  </si>
  <si>
    <t>Шланг металлический 1,5 арт. VMSH15</t>
  </si>
  <si>
    <t>Шланг МОД L-570</t>
  </si>
  <si>
    <t>Шланг отопителя 18мм</t>
  </si>
  <si>
    <t>Шланг под кабину 5320-3830400</t>
  </si>
  <si>
    <t>Шланг поливочный резиновый 18мм 50м</t>
  </si>
  <si>
    <t>Шланг полуприцепа спиральный воздушный желто красный М22/М22(из 2-х) 5,5м</t>
  </si>
  <si>
    <t>Шланг привода управления сцеплением Камаз</t>
  </si>
  <si>
    <t>Шланг прицепа винтовой Евро желтый (7,5м)</t>
  </si>
  <si>
    <t>Шланг спиральный с фитингами 15м;6*8мм</t>
  </si>
  <si>
    <t>Шланг тормозной L=650 мм передний (гайка/штуцер) 4310-3506060-10</t>
  </si>
  <si>
    <t>Шланг тормозной L=815 мм, D=22 мм передний (гайка/штуцер М20*М16) 4310-3506060-20</t>
  </si>
  <si>
    <t>Шланг тормозной ГАЗ 3302 передний 3302-00-3506025-10</t>
  </si>
  <si>
    <t>Шланг тормозной задний 4310-3506442</t>
  </si>
  <si>
    <t>Шланг тормозной задний КАМАЗ 6520</t>
  </si>
  <si>
    <t>Шланг тормозной КАМАЗ-4310,43101 передний</t>
  </si>
  <si>
    <t>Шланг тормозной передний 4310 (гайка+штуцер)</t>
  </si>
  <si>
    <t>Шланг указателя давления масла механического (2,7м) 5320-3830400</t>
  </si>
  <si>
    <t>Шланг УРАЛ к ресиверу 1_=350мм дв.ЯМЗ 4320-3506398-01</t>
  </si>
  <si>
    <t>Шлем пожарного ШПМ-С(белый)</t>
  </si>
  <si>
    <t>Шлиф бумага</t>
  </si>
  <si>
    <t>Шок конф с окном Mozart 218г</t>
  </si>
  <si>
    <t>Шпатлевка 18 кг.</t>
  </si>
  <si>
    <t>Шпатлевка Фуген Кнауф (25кг)</t>
  </si>
  <si>
    <t>Шпилька 10*70 ст.35 Гост 9066-75</t>
  </si>
  <si>
    <t>Шпилька 16*70 ст.35 Гост 9066-75</t>
  </si>
  <si>
    <t>Шпилька БМ16-6g*100.32.35 III.4 ГОСТ 9066-75</t>
  </si>
  <si>
    <t>Шпилька БМ16-6g*70.32.35 III.4 ГОСТ 9066-75</t>
  </si>
  <si>
    <t>Шпилька БМ16-6g*80.32.35 III.4 Гайка АМ16-6Н.25.III</t>
  </si>
  <si>
    <t>Шпилька БМ16-6g*90.32.35 III.4 ГОСТ 9066-75</t>
  </si>
  <si>
    <t>Шпилька БМ18-6g*100.36.35 III.4 ГОСТ 9066-75</t>
  </si>
  <si>
    <t>Шпилька БМ18-6g*120.36.35 III.4 Гайка АМ18-6Н.25.III</t>
  </si>
  <si>
    <t>Шпилька БМ20-6g*100.40.35 III.4 ГОСТ 9066-75</t>
  </si>
  <si>
    <t>Шпилька БМ20-6g*140.40.35 III.4 Гайка АМ20-6Н.25.III. 4</t>
  </si>
  <si>
    <t>Шпилька колеса Урал н/о правая 20*20 универс.</t>
  </si>
  <si>
    <t>Шпилька М10*70 ГОСТ9066-75 ст.35</t>
  </si>
  <si>
    <t>Шпилька М10х1,25х15*25 крепления турбокомпрессора Камаз 134495-33</t>
  </si>
  <si>
    <t>Шпилька М12х70 ГОСТ 9066-75 ст.35</t>
  </si>
  <si>
    <t>Шпилька М14*2-Н35-17*96 коллектора МТЗ</t>
  </si>
  <si>
    <t>Шпилька М16*100 ст.35 гост 9066-75</t>
  </si>
  <si>
    <t>Шпилька М16*110 ст.35 гост 9066-75</t>
  </si>
  <si>
    <t>Шпилька М16*70 ГОСТ 9066-75 ст.35</t>
  </si>
  <si>
    <t>Шпилька М18 110</t>
  </si>
  <si>
    <t>Шпилька М18*1,5*40 колеса 853308</t>
  </si>
  <si>
    <t>Шпилька М20*100 ст.35 ГОСТ 9066-75</t>
  </si>
  <si>
    <t>Шпилька резьбовая оцинк.М 6 L=1м</t>
  </si>
  <si>
    <t>Шпилька электромотора</t>
  </si>
  <si>
    <t>Шплинт 6*40</t>
  </si>
  <si>
    <t>Шплинт реакт. Пальца 5,9х60 1/07979/01</t>
  </si>
  <si>
    <t>Шплинт рулевого пальца 5х50 1/07350/01 258073</t>
  </si>
  <si>
    <t>Шпонка МС-30-0116</t>
  </si>
  <si>
    <t>Шпонка специальная Д320-50 0603.506411.0001</t>
  </si>
  <si>
    <t>Шприц 1702 N 25UL SYR (22S/51/5) с поверкой</t>
  </si>
  <si>
    <t>Шприц SGE-Chromatec-02-10 мкл, ТУ4321-011-12908609-08 с</t>
  </si>
  <si>
    <t>Шрус внутренний левый (ремкомплект)</t>
  </si>
  <si>
    <t>Шрус внутренний правый RNIR-LOG</t>
  </si>
  <si>
    <t>Шрус внутренний правый TOYOTA Camry</t>
  </si>
  <si>
    <t>Шрус наружний Duster 4WD</t>
  </si>
  <si>
    <t>Шрус наружный левый RN-LOGL</t>
  </si>
  <si>
    <t>Шрус наружный правый RN-LOGR</t>
  </si>
  <si>
    <t>Шрус поворотного кулака УАЗ 3162-2304061 левый</t>
  </si>
  <si>
    <t>Шрус УАЗ 3162,3163 правый короткий мост 3162-23040610</t>
  </si>
  <si>
    <t>Штамп на автоматической оснастке Colop C40</t>
  </si>
  <si>
    <t>Штамп на автоматической оснастке Colop C60</t>
  </si>
  <si>
    <t>Штамп на автоматической оснастке Colop R 40</t>
  </si>
  <si>
    <t>Штамп на автоматической оснастке GRM 5470 Датер</t>
  </si>
  <si>
    <t>Штамп на автоматической оснастке Pr 50</t>
  </si>
  <si>
    <t>Штамп самонаборный 5 строк 58х22мм без рамки</t>
  </si>
  <si>
    <t>Штанга для заз. ШЗП-15</t>
  </si>
  <si>
    <t>Штанга насосная 7/8*30 (22,22мм*9140мм) S88 c муфтой кл Т</t>
  </si>
  <si>
    <t>Штанга реактивная РМШ Евро 630-2919012-20</t>
  </si>
  <si>
    <t>Штанги реактивные ВАЗ-2121-2123</t>
  </si>
  <si>
    <t>Штанги реактивные ВАЗ-2121-2123 ST0111</t>
  </si>
  <si>
    <t>Штатив для пробирок нержавеющая сталь ф20мм 45 пробирок</t>
  </si>
  <si>
    <t>Шток поршня АФНИ 715,513,005</t>
  </si>
  <si>
    <t>Штукатурка гипсовая (30кг)</t>
  </si>
  <si>
    <t>Штуцер МТЗ переходника механизма блокировки 70- 2409037</t>
  </si>
  <si>
    <t>Шуруп 4,8*35 краш. серо-белый</t>
  </si>
  <si>
    <t>Щебень 20*40 М-400</t>
  </si>
  <si>
    <t>Щебень 40*70 М-800</t>
  </si>
  <si>
    <t>Щека серьги рессоры Газель 3302.2902466</t>
  </si>
  <si>
    <t>Щетка металлическая  5-ти рядная с деревянной ручкой</t>
  </si>
  <si>
    <t>Щетка с/оч 500 мм</t>
  </si>
  <si>
    <t>Щетка стеклоочистителя 350мм</t>
  </si>
  <si>
    <t>Щетка стеклоочистителя DENSO DUR-065L</t>
  </si>
  <si>
    <t>Щетка стеклоочистителя Renault Duster WB45220</t>
  </si>
  <si>
    <t>Щетка стеклоочистителя ГАЗель Next</t>
  </si>
  <si>
    <t>Щетка стеклоочистителя КАМАЗ 341-5205900</t>
  </si>
  <si>
    <t>Щётка стеклоочистителя переднего стекла 33.5205-900</t>
  </si>
  <si>
    <t>Щетка стеклоочистителя УАЗ 452 люкс (330мм)</t>
  </si>
  <si>
    <t>Щетка стеклоочистителя УАЗ 72.5205900</t>
  </si>
  <si>
    <t>Щетки К-КТ 202-340SX</t>
  </si>
  <si>
    <t>Щетки стеклоочистителя 600/450мм(3397014312,DF089) 288903916R</t>
  </si>
  <si>
    <t>Щетки стеклоочистителя Bosch (500+500 2 шт.)</t>
  </si>
  <si>
    <t>Щеткодержатель генератора 28В 5А реле регулятор напр. 4572</t>
  </si>
  <si>
    <t>Щеткодержатель генератора 6582-3701010</t>
  </si>
  <si>
    <t>Щеткодержатель стеклоочистителя Волга-3110</t>
  </si>
  <si>
    <t>Щит закрытого типа-сетка метал.(1300*540*300)</t>
  </si>
  <si>
    <t>Щиток НН7-С-5</t>
  </si>
  <si>
    <t>Щуп Камаз 740-1009050</t>
  </si>
  <si>
    <t>Экран ХА 8,634,016 (ТОР-50)</t>
  </si>
  <si>
    <t>Экран ХА 8.634.016</t>
  </si>
  <si>
    <t>Экран ХА8.634.016</t>
  </si>
  <si>
    <t>Эксцентрик 5320-3501132</t>
  </si>
  <si>
    <t>Эл.модуль FEL55 11-36 В пост.тока XPFTL-A (52002307) Для прибора FTL51- CGQ2BB5G5A</t>
  </si>
  <si>
    <t>Эластоизол Бизнес ЭКП 4,5</t>
  </si>
  <si>
    <t>Эластоизол Бизнес ЭПП 4,5</t>
  </si>
  <si>
    <t>Элеватор ЭХЛ 73</t>
  </si>
  <si>
    <t>Электрический насос для перекачки дизельного топлива Carry 3000 24y/12y</t>
  </si>
  <si>
    <t>Электрод ионизации для G9-G-11</t>
  </si>
  <si>
    <t>Электрод ЭКС-10603 с поверкой</t>
  </si>
  <si>
    <t>Электродвигатель 700.81.01.020 (МЭ-22)</t>
  </si>
  <si>
    <t>Электродвигатель АИМЛ 112 МА 6 У2 3квт 1000об/мин</t>
  </si>
  <si>
    <t>Электродвигатель АИМЛ 80 В 4 У 2,5---1,1КВТ*1500Об/м IM281 ЛАПЫ IP 54 ExbllВТ</t>
  </si>
  <si>
    <t>Электродержатель ESAB 300А</t>
  </si>
  <si>
    <t>Электроды МР-3 3мм СЗСМ 3кг</t>
  </si>
  <si>
    <t>Электроды уони 13/55 4мм</t>
  </si>
  <si>
    <t>Электролит 1л</t>
  </si>
  <si>
    <t>Электронасос ГНОМ 10-10 220В</t>
  </si>
  <si>
    <t>Электронасос ГНОМ 10-10 380В</t>
  </si>
  <si>
    <t>Электронный регистратор Параграф РL20-220 D86219</t>
  </si>
  <si>
    <t>Электростеклоподъемник Газель Next,Газон Next прав.(ДЗС С41R11)</t>
  </si>
  <si>
    <t>Электростеклоподъемник Газель Next.Газон Next лев.(ДЗС С41R11)</t>
  </si>
  <si>
    <t>Элемент воздушно-масляного фильтра сепаратор на дв. CUMMINS ISBe AS2474</t>
  </si>
  <si>
    <t>Элемент воздушного фильтра</t>
  </si>
  <si>
    <t>Элемент воздушного фильтра  ЕВРО 7405-1109560</t>
  </si>
  <si>
    <t>Элемент воздушного фильтра УАЗ</t>
  </si>
  <si>
    <t>Элемент воздушного фильтра УАЗ 3741 дв.УМЗ 4213,ЗМЗ 409 низкий</t>
  </si>
  <si>
    <t>Элемент воздушного фильтра УАЗ Хантер,Патриот ЗМЗ 409,10 высокий</t>
  </si>
  <si>
    <t>Элемент воздушный 740.1109560-02</t>
  </si>
  <si>
    <t>Элемент воздушный 7405.1109560</t>
  </si>
  <si>
    <t>Элемент масл.h200 сетка БелТИЗ 740.1012040-10 С</t>
  </si>
  <si>
    <t>Элемент масленного фильтра</t>
  </si>
  <si>
    <t>Элемент масленного фильтра 16015FL</t>
  </si>
  <si>
    <t>Элемент масленного фильтра ГАЗ-53</t>
  </si>
  <si>
    <t>Элемент масленного фильтра гидравлический</t>
  </si>
  <si>
    <t>Элемент масленного фильтра ЕВРО 5 6W23.288.00</t>
  </si>
  <si>
    <t>Элемент отделачный ЭО-С 5669/20/1 0,50 РЕ RAL 3005</t>
  </si>
  <si>
    <t>Элемент отделочный ЭО-С27142/21/1 0,5 РЕ RAL 3020</t>
  </si>
  <si>
    <t>Элемент отделочный ЭО-С9104/20/1 0,5 РЕ RAL 3020</t>
  </si>
  <si>
    <t>Элемент отделочный ЭО-С9104/20/2 0,5 РЕ RAL 3020</t>
  </si>
  <si>
    <t>Элемент отделочный ЭО-С9104/20/4 0,5 РЕ RAL 3020</t>
  </si>
  <si>
    <t>Элемент отделочный ЭО-С9104/20/5 0,5 РЕ RAL 3020</t>
  </si>
  <si>
    <t>Элемент отделочный ЭО-С9104/20/8 0,5 РЕ RAL 3020</t>
  </si>
  <si>
    <t>Элемент отделочный ЭО-С9104/20/9 0,5 РЕ RAL 3020</t>
  </si>
  <si>
    <t>Элемент питания Duracell LR-4BL BASIC 4х4 (16/208/18304) 5009139/5008091 (блист.16шт) Duracell</t>
  </si>
  <si>
    <t>Элемент питания LR03-12BL ULTRA Power (12шт. в уп-ке)</t>
  </si>
  <si>
    <t>Элемент питания алкалиновый "крона" LR MN 1604/6LR61 ВР-1 (блист.1шт) Duracell 754</t>
  </si>
  <si>
    <t>Элемент питания алкалиновый "крона" MAX 6LR61 BL1 (1/12/4320) (блист.1 шт) Energizer E301531801</t>
  </si>
  <si>
    <t>Элемент питания алкалиновый LR LR6 BR-2 (блист.2шт) Космос KOCLR62BL</t>
  </si>
  <si>
    <t>Элемент питания алкалиновый LR MN 1500/LR6 Basic ВР-4 (блист.4шт) Duracell Б0014045/Б0026815</t>
  </si>
  <si>
    <t>Элемент питания алкалиновый LR MN 2400/LR03 Basic ВР-4 (блист.4шт) Duracell Б0014046/Б0026813</t>
  </si>
  <si>
    <t>Элемент питания литиевый CR2032 BL-5 (уп.5шт) ФАZА 5003217</t>
  </si>
  <si>
    <t>Элемент топл. h 125 сетка 740.1117040 С</t>
  </si>
  <si>
    <t>Элемент топливного фильтра 1067FS</t>
  </si>
  <si>
    <t>Элемент топливного фильтра 740-1117040</t>
  </si>
  <si>
    <t>Элемент топливного фильтра КАМАЗ 740.1117040</t>
  </si>
  <si>
    <t>Элемент топливного фильтра тонкой очистки ЕВРО-3</t>
  </si>
  <si>
    <t>Элемент ФГОТ PL 420 ЕВРО-2</t>
  </si>
  <si>
    <t>Элемент фильтра масляного (ЭФМ) М5310 гидросистемы</t>
  </si>
  <si>
    <t>Элемент фильтра насоса ГУР ЕВРО 4310-3407359-10</t>
  </si>
  <si>
    <t>Элемент фильтрующий ГАЗ-3302 дв. УМЗ-4216,ЕВРО-3,4 воздушный</t>
  </si>
  <si>
    <t>Элемент фильтрующий Камаз масляный 6W23.614.00</t>
  </si>
  <si>
    <t>Элемент фильтрующий масла Камаз ЕВРО 7405.1017040</t>
  </si>
  <si>
    <t>Элемент фильтрующий очистки воздуха 7405-1109560</t>
  </si>
  <si>
    <t>Элемент фильтрующий очистки масла 202*100*39 Камаз 740-1012040-10</t>
  </si>
  <si>
    <t>Элемент фильтрующий очистки масла 740-1012040-10</t>
  </si>
  <si>
    <t>Элементы питания Duracell 6LR61 Basic MN1604 6LF22 6LP3146 9V BL1</t>
  </si>
  <si>
    <t>Эмаль АК-511 белая 25кг</t>
  </si>
  <si>
    <t>Эмаль КО-811 белая 24+1кг</t>
  </si>
  <si>
    <t>Эмаль НЦ-132 белая (1,7кг)</t>
  </si>
  <si>
    <t>Эмаль НЦ-132 белая 25кг</t>
  </si>
  <si>
    <t>Эмаль НЦ-132 голубая 25кг</t>
  </si>
  <si>
    <t>Эмаль НЦ-132 желтая 25кг</t>
  </si>
  <si>
    <t>Эмаль НЦ-132 защитная 25кг</t>
  </si>
  <si>
    <t>Эмаль НЦ-132 зеленая 25кг</t>
  </si>
  <si>
    <t>Эмаль НЦ-132 коричневая 25кг</t>
  </si>
  <si>
    <t>Эмаль НЦ-132 красная (1,7кг)</t>
  </si>
  <si>
    <t>Эмаль НЦ-132 красная 25</t>
  </si>
  <si>
    <t>Эмаль НЦ-132 серая 25</t>
  </si>
  <si>
    <t>Эмаль НЦ-132 серая 25 кг</t>
  </si>
  <si>
    <t>Эмаль НЦ-132 синяя 25кг</t>
  </si>
  <si>
    <t>Эмаль НЦ-132 черная (1,7кг)</t>
  </si>
  <si>
    <t>Эмаль НЦ-132 черная 25кг</t>
  </si>
  <si>
    <t>Эмаль ПФ 115 белая 25кг</t>
  </si>
  <si>
    <t>Эмаль ПФ 115 желтая (25)</t>
  </si>
  <si>
    <t>Эмаль ПФ 115 зеленая (25)</t>
  </si>
  <si>
    <t>Эмаль ПФ 115 коричневая, 25кг</t>
  </si>
  <si>
    <t>Эмаль ПФ 115 красная (25)</t>
  </si>
  <si>
    <t>Эмаль ПФ 115 серая (10кг)</t>
  </si>
  <si>
    <t>Эмаль ПФ 115 серая (25)</t>
  </si>
  <si>
    <t>Эмаль ПФ 115 синяя (25)</t>
  </si>
  <si>
    <t>Эмаль ПФ 115 черная (25)</t>
  </si>
  <si>
    <t>Эмаль ПФ-115 Мастер белая (фас 2,7кг)</t>
  </si>
  <si>
    <t>Эмаль ПФ-115 Мастер голубая (фас 2,7кг)</t>
  </si>
  <si>
    <t>Эмаль ПФ-115 Мастер красная (фас 25кг)</t>
  </si>
  <si>
    <t>Эмаль ПФ-115 Мастер серая (фас 25кг)</t>
  </si>
  <si>
    <t>Эмаль ПФ-115 Мастер черная (фас 2,7кг)</t>
  </si>
  <si>
    <t>Энергоаккумулятор  тип 20*20 г.Рославль РААЗ 100-3519100</t>
  </si>
  <si>
    <t>Энергоаккумулятор  тип 24*24 ЗИЛ,МАЗ,КАМАЗ,КРАЗ усил. пружина для 20т.</t>
  </si>
  <si>
    <t>Энергоаккумулятор 24*24 SORL барабанного тормоза</t>
  </si>
  <si>
    <t>Эриохром черный Т ЧДА</t>
  </si>
  <si>
    <t>Этикетка самоклеящаяся А4 мм 1этикетка белая 70г/м2 100л</t>
  </si>
  <si>
    <t>Ячейка электрохимическая ЭХЯ (H2S, ИБЯЛ.418425.035-22 в упаковке) ИБЯЛ.305649.035-30</t>
  </si>
  <si>
    <t>Ящик для песка 0,5м3</t>
  </si>
  <si>
    <t>СУММА</t>
  </si>
  <si>
    <t>количество</t>
  </si>
  <si>
    <t>на 01.01.2021</t>
  </si>
  <si>
    <t>приход</t>
  </si>
  <si>
    <t>расход</t>
  </si>
  <si>
    <t>на 01.01.2022</t>
  </si>
  <si>
    <t>тип</t>
  </si>
  <si>
    <t>прочие ТМЦ</t>
  </si>
  <si>
    <t>АНАЛИЗ НА 01.01.2022</t>
  </si>
  <si>
    <t>сумма</t>
  </si>
  <si>
    <t>ЦФО</t>
  </si>
  <si>
    <t>Примечание</t>
  </si>
  <si>
    <t>УТО</t>
  </si>
  <si>
    <t>НВЛ и НЛ</t>
  </si>
  <si>
    <t>Аварийный резерв</t>
  </si>
  <si>
    <t>в производство, монтаж 1 кв. 2022</t>
  </si>
  <si>
    <t>Производство 2022</t>
  </si>
  <si>
    <t>УИТ</t>
  </si>
  <si>
    <t>Вынос нефтепровода на С-Зимницкого м.р. в 2022</t>
  </si>
  <si>
    <t>Используем под футляры для трубопроводов. В 2022 часть используем под водоводы С-Зимницкого м.р.</t>
  </si>
  <si>
    <t>НВЛ 2021</t>
  </si>
  <si>
    <t>Агрегат К80-50-200-5-Е ВА160М2 18,5кВт.</t>
  </si>
  <si>
    <t>Агрегат Ш80-2,5-37,55/2,5Б-ТВ1-Р1-11-Е У2 ВА160S6У2  11кВт</t>
  </si>
  <si>
    <t>Аппарат 1 -32-1,0-1И</t>
  </si>
  <si>
    <t>Арматура 2АНКШ-65*21К1М2-01.000</t>
  </si>
  <si>
    <t>Арматура АНК1-Э-80*65*21.ХЛ нагнетательная</t>
  </si>
  <si>
    <t>Арматура АУЭШ 210*50.01универсальная</t>
  </si>
  <si>
    <t>Арматура устьевая 2АНКШ 65*21К1М2,01</t>
  </si>
  <si>
    <t>Арматура фонтанная АФК1-65*21.394</t>
  </si>
  <si>
    <t>Блок предохр.клапанов с переключающим устройством 50-16(50с02нж)в к-теСППК4 50-16(17с7НЖ)-2шт,ПУ50-1</t>
  </si>
  <si>
    <t>Вибрационный датчик предельного уровня Liguiphant 2BB5G5A+L8</t>
  </si>
  <si>
    <t>Датчик расхода ДРГ М-160 исп2,5МПа ;20С RS-485 ;КМЧ для ДРГ М-160 на Рр до 2,5 МПа (газ) ;Монтажная</t>
  </si>
  <si>
    <t>Датчик расхода ДРГ М-160 исп2,5МПа Вн/EXd IP68 вых.сигн. частично импуль. RS-485ModBus RTU</t>
  </si>
  <si>
    <t>Датчик расхода ДРС 25И исп. 25,0МПа с индик. погр.1,5%вых сигналы част импуль RS485ModBus Теплоэнерг</t>
  </si>
  <si>
    <t>Датчик расхода ДРС 50И исп25,0МПа с индекац.погреш 1,5%RS485 Теплоконтроллер ИМ2300DIN 2F2C2R,КМЧ /Д</t>
  </si>
  <si>
    <t>Датчик расхода ДРС 50И исп25,0МПа с индекац.погреш 1,5%RS485 Теплоэнергоконтролер ИМ2300DIN 2F2C2R-5</t>
  </si>
  <si>
    <t>Датчик расхода ДРС-25И исполнение: 25,0 МПа; Вн/Exd; IP68; с индикацией; погрешность 1,5 %; выходные</t>
  </si>
  <si>
    <t>Датчик расхода ДРС-50И исполнение: 25,0 МПа; Вн/Exd; IP68; с индикацией; погрешность 1,5 %; выходные</t>
  </si>
  <si>
    <t>Датчик расхода ДРС.МИ 200И исп.25,0 МПа Вн/Exd с индекац. Теплоэнергоконтроллер ИМ2300DIN 2F2C2R?КМЧ</t>
  </si>
  <si>
    <t>Датчик расхода ДРС100.МИисп.25,0МПа с индекац.:погрешность 1,5%RS485для ДРС 100М Рр до 25,0МПа;Монта</t>
  </si>
  <si>
    <t>Датчик расхода ДРСисп.25,0МПа с индекац.погрешность 1,5%RS485 Теплоконтроллер ИМ2300ЩМ1 4С412R/КМЧ д</t>
  </si>
  <si>
    <t>Датчик расходаДРС 300И исп. 25,0МПа с индик. погр.1,5%вых сигналы част импуль RS485ModBus Теплоэнерг</t>
  </si>
  <si>
    <t>Емкость из полиэтилена низкого давления на раме V=50м3(ЕТ50.КРП-06)УНИКОМ зав.№0371</t>
  </si>
  <si>
    <t>Емкость подземная ЕП 5-1600-1-3 1600мм 5м3 2400мм 0,07Мпа горизонтальная</t>
  </si>
  <si>
    <t>Здание мобильное "Башкирия" 9ВДКМ (Жилое на 2 человека с комнатой мастера 9000*2500*2600) на раме</t>
  </si>
  <si>
    <t>Здание мобильное "Жилой на 4 человека повышенной комфортности на раме 8*2,4</t>
  </si>
  <si>
    <t>Здание мобильное "Операторная " на раме 8*2,4</t>
  </si>
  <si>
    <t>Здание мобильное "Сауна с душевой" на раме 9*2,4</t>
  </si>
  <si>
    <t>Здание мобильное "Сушилка" на раме 9*2,4</t>
  </si>
  <si>
    <t>Котел отопительный Стальной КС-Г-100</t>
  </si>
  <si>
    <t>Метран 305ПР-Ех-100/120-20-0.01-Mod И-С-ХНТ-П cКМЧ Ду100 Ру20МПа Преобразов расхода вихроакус</t>
  </si>
  <si>
    <t>Метран 305ПР-Ех-50/50-20-0,01 Mod И-С-ХНТ-П  (ТЭГ)с кМЧ Ду50 РУ20Мпа Преобразователь расхода вихреак</t>
  </si>
  <si>
    <t>Метран 305ПР-Ех-50/50-20-0,01 Mod И-С-ХНТ-П с кМЧ Ду50 РУ20Мпа Преобразователь расхода вихреакуст.</t>
  </si>
  <si>
    <t>Насос химический с магнитной муфтой Finish Thompson DB7P-B-4-74 c э/д 0.37/3808</t>
  </si>
  <si>
    <t>Насосный агрегат КМ80-65-160Е-Т3-У2с двиг взр. 7,5кВт,корпус Сч 20</t>
  </si>
  <si>
    <t>Насосный агрегат НМШ5-5-25-4,0/4Б-тв3 с двигателем взр.1,5/1,5</t>
  </si>
  <si>
    <t>Обвязка колонная ОКл1*4-168*245</t>
  </si>
  <si>
    <t>Обвязка ОКО 21-245*146 БТС -500</t>
  </si>
  <si>
    <t>Обвязка ОКО 21-245*146БТС -500</t>
  </si>
  <si>
    <t>Подстанция КТПК Т-В/К-1000/10/0,4</t>
  </si>
  <si>
    <t>Преобразователь давления АИР-20/ExdМ2-МВ/ДИ/190-12N/АЗИ2/t5070   C2/A01/60Мпа-/-/К13-/-/КР2/7М/У (Е2</t>
  </si>
  <si>
    <t>Преобразователь давления АИР-20/Ехd/М2-МВ/ДИ/180-/12N/АЗи2/15070/В02/...16МПа КВМ-15Вн/-/Т7М-У Е2</t>
  </si>
  <si>
    <t>Преобразователь расхода вихреакустический Метран-305ПР50/50-20-0,01Mod -И-С-ХНТ-П</t>
  </si>
  <si>
    <t>Преобразователь расхода вихреакустический Метран-305ПР50/50-20-0,01Mod -И-С-ХНТ-П КМЧ Ду50РУ20Контро</t>
  </si>
  <si>
    <t>Преобразователь расхода вихреакустическийМетран305ПР100/50-20-0,01Mod -И-С-ХНТ-П КМЧ Ду100РУ20Контро</t>
  </si>
  <si>
    <t>Расходомер электромагнитный ЭМИС МАГ 270(Ех-020ПФА-Ф-4,0-24М-ГП)+к-т монжажных з/чЭМИС-МАГ</t>
  </si>
  <si>
    <t>Расходомер-счетчик вихре-акустический ЭРВИП.НТ.М/Вн-050/015-НЖ-4,0-П</t>
  </si>
  <si>
    <t>Сетевой накопитель Rack 1U OC2.1Ghz CPU/2Gb.RAIDO1.10.5.5+spare.6/upio 4hol plug HDDs SATA(3.5or2.5u</t>
  </si>
  <si>
    <t>Станция управления ШУН-2-КМ-45-С1074-НЭ-УХЛ1</t>
  </si>
  <si>
    <t>Станция управления ШУН-2-КМ-45-С1135-НЭ-УХЛ1</t>
  </si>
  <si>
    <t>Станция управления Электон-05 СКТ-160</t>
  </si>
  <si>
    <t>Счетчик жидкости СЖУ-25М</t>
  </si>
  <si>
    <t>Счетчик жидкости турбинный PNF 100H.B40.1ф,Ех-4,2</t>
  </si>
  <si>
    <t>Счетчик жидкости турбинный ТОР-1-50 с КМЧ Ха2.833.034</t>
  </si>
  <si>
    <t>Уровнемер Вектор 1112U ДТ-ВН-0-Д-2600-125(500(980)магнитострикционный многопараметрический</t>
  </si>
  <si>
    <t>Уровнемер Вектор 1112U-ДТ-Вн-0-Д 2500-125(500)/(980)-0-ЦТ1-0-Ф14-Ш14-КМн-ГП(магнито) (в к-те панель</t>
  </si>
  <si>
    <t>Уровнемер Вектор 1112U-ДТ-Вн-0-Д 2500-125(500)/(980)-0-ЦТ2//1000-0-ф12Ш12-0-КМн-20МР-ГПмагнитострикц</t>
  </si>
  <si>
    <t>Уровнемер Вектор 1112U-ДТ-Вн-0Д-3000-125(500)/(980) 0-ЦТЗ/1000-0-Ф12-Ш12-0 КМн 20МР-ГП магнитострикц</t>
  </si>
  <si>
    <t>Уровнемер Вектор 1112U-ДТ-Вн-0Д-3000-125(500)/(980) 0-ЦТЗ/1000-0-Ф12-Ш12-Ф/1/150 КМн20МРГП магнитос.</t>
  </si>
  <si>
    <t>Уровнемер Вектор 1112U-ДТ-Вн-0Д-3000-125(500)/(980)магнитострикционный(панель опер)</t>
  </si>
  <si>
    <t>Уровнемер Вектор 1112U-ДТ-Вн-0Д-3500-125(500)/(980)-0-ЦТ1/0-0-Ф14-Ш14-0КМн 20МР-Гмагнитострикционный</t>
  </si>
  <si>
    <t>Уровнемер Вектор 2112U ДТ-ВН-0-Д-12200-125(500(980)магнитострикционный многопараметрический</t>
  </si>
  <si>
    <t>Уровнемер Вектор 2112U-0-ВН-0Д 8000мм -125(500)(980)Гц07ЦТ4/2000--0-ф14-ш14-0КМн магнитострикционный</t>
  </si>
  <si>
    <t>Уровнемер Вектор2112U 0-Вн-0-Д-7600-125(500)/(980)магнитострикционный(в к-те.Сенсорная панель опера</t>
  </si>
  <si>
    <t>Уровнемер ПМП-062Е-УКМ15G1.5/P-Lн3000-h250-D48*50*d25-ФЛК-9-НВ первичная</t>
  </si>
  <si>
    <t>Уровнемер радарный Rosemount 3105НА2FRCIMST</t>
  </si>
  <si>
    <t>Устройство верхнего налива АДК100-АВ-21</t>
  </si>
  <si>
    <t>Шкаф телемеханики АВПЮ 421243.047</t>
  </si>
  <si>
    <t>Шкаф утепленный металлический RizurBox-V-W3-M BхШхГ*800-600-500мм(вн750*550*450)в к-те</t>
  </si>
  <si>
    <t>Агрегат НВ-Е-50/50-3,0-В-55-У1 с эл. двиг. ВА160М4У1 18,5 кВт 1500 об/мин 380/660В</t>
  </si>
  <si>
    <t>Агрегат НМШ 2-25-1,6/4-ТВЗ-Р1-Б1-1,5 дв.1,5</t>
  </si>
  <si>
    <t>Агрегат НМШ 2-25-1,6/4-ТВЗ-Р1-Б1-1,5 УЗ АИР80 В4 1,5кВТ</t>
  </si>
  <si>
    <t>Базовая станция в комплекте Вега БС-1.2 сеть LoRaWAN 863-870МГц + вертикал.всенаправ. антена А10-868</t>
  </si>
  <si>
    <t>Горелка комбинир.(газ/мазут) модуляционнаяOilon.мод.GRP130M,газ.клапанVGD40.050-SKP15/25.0(дл.400м)</t>
  </si>
  <si>
    <t>Емкость аварийная подземная ДЕ6/Н5</t>
  </si>
  <si>
    <t>Емкость дренажная ДЕ3/НП3/1,2</t>
  </si>
  <si>
    <t>Емкость дренажная ДЕ5/Н4</t>
  </si>
  <si>
    <t>Источник бесперебойного питания Ippon Innova RT 2000 2000VA/1800W</t>
  </si>
  <si>
    <t>Источник бесперебойного питания Smart-UPS SRT RM 8000VA 8000V On-Line Extended-run Rack 6U</t>
  </si>
  <si>
    <t>Коммутатор Cisco Catalyst 2960L 8 port GigE, 2х1G SFP LAN Lite SMARTNET 8х5хNBD</t>
  </si>
  <si>
    <t>Контрольно-пропускной пункт с проходной</t>
  </si>
  <si>
    <t>Мачта ТМ 36-24-3</t>
  </si>
  <si>
    <t>Мачта ТМ 45-24-3</t>
  </si>
  <si>
    <t>Обвязка колонная  ОКК1-140*219ХЛ-К1</t>
  </si>
  <si>
    <t>Оконечная станция.Xm/H12S08.5.500.2*500.2*23 Диапазон частот 4900-6000 МГц до 500Мбит/с,вых.мощ2*500</t>
  </si>
  <si>
    <t>Оконечная станция.Xm/H12S08.5.500.2*500.2*28 Диапазон частот 4900-6000 МГц до 500Мбит/с,вых.мощ2*500</t>
  </si>
  <si>
    <t>Подстанция КТПК Т-В/К-250/10/0,4</t>
  </si>
  <si>
    <t>Преобразователь магнитный поплавковый ПМП-062Е-УКМ15G1.5/P-Lн3000-h250-D48*50*d21-ФЛК-9-НВ первичная</t>
  </si>
  <si>
    <t>Сектор базовой станции.Mmxb/H08S00.5.30.0.2*500.2*16 Диапазон частот 4900-6050 МГц до 500Мбит/с</t>
  </si>
  <si>
    <t>Сенсорная панель оператора 7 Weintek МТ 8071 IE(визуализация технологических процессов)</t>
  </si>
  <si>
    <t>Счетчик жидкости турбинный ТОР-1-50</t>
  </si>
  <si>
    <t>Счетчик жидкости турбинный ТОР-1-50 с КМЧ</t>
  </si>
  <si>
    <t>Счетчик жидкости турбинный ТОР-1-50 с КМЧ в ком-те с вторичным прибором ИМ2300DIN-2F2С2R-3</t>
  </si>
  <si>
    <t>Теплообменник 800 ТПГ-1,6М1/25Г-6К-2У-И</t>
  </si>
  <si>
    <t>Уровнемер магнитострикционный  многопараметрический ВЕКТОР1112U-ДТ-Вн-0-Д-3000-125(500)/(980)-0-ЦТ3/</t>
  </si>
  <si>
    <t>Уровнемер магнитострикционный  многопараметрический ВЕКТОР2112U-ДТ-Вн-0-Д-12200-125(500)/(980)-Гц07-</t>
  </si>
  <si>
    <t>Уровнемер магнитострикционный многопараметрический ВЕКТОР2112U-ДТ-Вн-0-Д-12000-125(500)/(980)-Гц07-Ц</t>
  </si>
  <si>
    <t>Шкаф телемеханизации ШТМ</t>
  </si>
  <si>
    <t>Шкаф управления GRP WD 100</t>
  </si>
  <si>
    <t>Электродегидратор</t>
  </si>
  <si>
    <t>Склад</t>
  </si>
  <si>
    <t>счет 10</t>
  </si>
  <si>
    <t>счет 07</t>
  </si>
  <si>
    <t>прочее оборудование к установке</t>
  </si>
  <si>
    <t>Датчик уровня для применений в опасных средах 3105HA2FSCIMQ4 ультразвуковой</t>
  </si>
  <si>
    <t>Склад "Север"</t>
  </si>
  <si>
    <t>Автономный распылитель сорбента АРС</t>
  </si>
  <si>
    <t>Агрегат для снятия фаски с торца труб (60-171мм) 15мм ТТ-Э 150</t>
  </si>
  <si>
    <t>Агрегат НД 1,0 10/100 К14В с двиг. 0,25 кВт/Зав №11210</t>
  </si>
  <si>
    <t>Агрегат ЦНСАнт 60-66-УХЛ4 с эл.двиг. ВА180М2У2 30 кВт 3000 об/мин</t>
  </si>
  <si>
    <t>Агрегат ЦНСГА 38-176-УХЛ4 с эл.двиг. ВА225М2У2 55 кВт 3000 об/мин</t>
  </si>
  <si>
    <t>Агрегат ЦНСГА 38-220-УХЛ4 с эл.двиг. ВА200L2У2 45 кВт 3000 об/мин/Зав.№458</t>
  </si>
  <si>
    <t>Агрегат ЦНСГА 38-220-УХЛ4 с эл.двиг. ВА200L2У2 45 кВт 3000 об/мин/Зав.№459</t>
  </si>
  <si>
    <t>Агрегат ЦНСГА 38-220-УХЛ4 с эл.двиг. ВА200L2У2 45 кВт 3000 об/мин/Зав.№468</t>
  </si>
  <si>
    <t>Агрегат электронасосный НД 1,6/63 К13В-УХЛЗ/Зав.№383</t>
  </si>
  <si>
    <t>Агрегат электронасосный НД 1,6/63 К13В-УХЛЗ/Зав.№384</t>
  </si>
  <si>
    <t>Агрегат электронасосный НД 1,6/63 К13В-УХЛЗ/Зав.№385</t>
  </si>
  <si>
    <t>Агрегат электронасосный НД 1,6/63 К13В-УХЛЗ/Зав.№386</t>
  </si>
  <si>
    <t>Агрегат электронасосный НД 1,6/63 К13В-УХЛЗ/Зав.№387</t>
  </si>
  <si>
    <t>Агрегат электронасосный НД 1,6/63 К13В-УХЛЗ/Зав.№388</t>
  </si>
  <si>
    <t>Агрегат электронасосный НД 1,6/63 К13В-УХЛЗ/Зав.№389</t>
  </si>
  <si>
    <t>Агрегат электронасосный НД 1,6/63 К13В-УХЛЗ/Зав.№390</t>
  </si>
  <si>
    <t>Агрегат электронасосный НД 1,6/63 К13В-УХЛЗ/Зав.№391</t>
  </si>
  <si>
    <t>Аппарат высокого давления HDS 9/18-4 M *EU-I/зав.№022571</t>
  </si>
  <si>
    <t>Бадья поворотная "Туфелька" затвор сегментный БГМ О-П-ЛЗ</t>
  </si>
  <si>
    <t>Базовая станция NON в комплекте Вега Бс-1.2 сеть LoRaWAN 863-870 Гц+вертикальная всенаправляющая антенна А10-868</t>
  </si>
  <si>
    <t>Базовый блок Panasonic (начальная ёмкость 6 городских, 16 внутренних аналоговых,2 цифровых порта)</t>
  </si>
  <si>
    <t>Блок сбора и передачи информации мобильный "MGT Mobile-Д"/Зав.№250</t>
  </si>
  <si>
    <t>Блок сбора и передачи информации мобильный "MGT Mobile-Д"/Зав.№251</t>
  </si>
  <si>
    <t>Блок сбора и передачи информации мобильный "MGT Mobile-Д"/Зав.№252</t>
  </si>
  <si>
    <t>Блок сбора и передачи информации мобильный "MGT Mobile-Д"/Зав.№253</t>
  </si>
  <si>
    <t>Блок сбора и передачи информации мобильный "MGT Mobile-Д"/Зав.№254</t>
  </si>
  <si>
    <t>Блок сбора и передачи информации мобильный "MGT Mobile-Д"/Зав.№255</t>
  </si>
  <si>
    <t>Блок сбора и передачи информации стационарный (БСПС) "MGT БСПС-1М"/Зав.№505/Новобес.м.р. куст№1</t>
  </si>
  <si>
    <t>Блок сбора и передачи информации стационарный (БСПС) "MGT БСПС-1М"/Зав.№506/Новобес.м.р. куст№5</t>
  </si>
  <si>
    <t>Блок сбора и передачи информации стационарный (БСПС) "MGT БСПС-1М"/Зав.№523/Новобес.м.р. скв.№1</t>
  </si>
  <si>
    <t>Блок сбора и передачи информации стационарный (БСПС) "MGT БСПС-1М"/Зав.№524/Новобес.м.р. скв.№5</t>
  </si>
  <si>
    <t>Блок сбора и передачи информации стационарный (БСПС) "MGT БСПС-1М"/Зав.№525/Рудн.м.р. куст№1</t>
  </si>
  <si>
    <t>Блок сбора и передачи информации стационарный (БСПС) "MGT БСПС-1М"/Зав.№526/Рудн.м.р. скв.№1</t>
  </si>
  <si>
    <t>Блок сбора и передачи информации стационарный (БСПС) "MGT БСПС-1М"/Зав.№527/Равн.м.р. скв.№22</t>
  </si>
  <si>
    <t>Блок сбора и передачи информации стационарный (БСПС) "MGT БСПС-1М"/Зав.№528/Равн.м.р. скв.№24</t>
  </si>
  <si>
    <t>Блок сбора и передачи информации стационарный (БСПС) "MGT БСПС-1М"/Зав.№529/МО м.р. куст№1</t>
  </si>
  <si>
    <t>Блок сбора и передачи информации стационарный (БСПС) "MGT БСПС-1М"/Зав.№530/МО м.р. куст№2</t>
  </si>
  <si>
    <t>Блок сбора и передачи информации стационарный (БСПС) "MGT БСПС-1М"/Зав.№531/МО м.р. куст№3</t>
  </si>
  <si>
    <t>Блок сбора и передачи информации стационарный (БСПС) "MGT БСПС-1М"/Зав.№532/МО м.р. куст№4</t>
  </si>
  <si>
    <t>Блок сбора и передачи информации стационарный (БСПС) "MGT БСПС-1М"/Зав.№533 Репьевское м.р.</t>
  </si>
  <si>
    <t>Блок сбора и передачи информации стационарный (БСПС) "MGT БСПС-1М"/Зав.№534 Володарское м.р.</t>
  </si>
  <si>
    <t>Блок сбора и передачи информации стационарный (БСПС) "MGT БСПС-1М"/Зав.№535 Голодяевское м.р.</t>
  </si>
  <si>
    <t>Блок сбора и передачи информации стационарный (БСПС) "MGT БСПС-1М"/Зав.№563</t>
  </si>
  <si>
    <t>Блок сбора и передачи информации стационарный (БСПС) "MGT БСПС-1М"/Зав.№564</t>
  </si>
  <si>
    <t>Блок сбора и передачи информации стационарный (БСПС) "MGT БСПС-1М"/Зав.№565</t>
  </si>
  <si>
    <t>Блок сбора и передачи информации стационарный (БСПС) "MGT БСПС-1М"/Зав.№566</t>
  </si>
  <si>
    <t>Блок сбора и передачи информации стационарный (БСПС) "MGT БСПС-1М"/Зав.№567</t>
  </si>
  <si>
    <t>Блок сбора и передачи информации стационарный (БСПС) "MGT БСПС-1М"/Зав.№568</t>
  </si>
  <si>
    <t>Блок сбора и передачи информации стационарный (БСПС) "MGT БСПС-1М"/Зав.№569</t>
  </si>
  <si>
    <t>Блок сбора и передачи информации стационарный (БСПС) "MGT БСПС-1М"/Зав.№570</t>
  </si>
  <si>
    <t>Блок сбора и передачи информации стационарный (БСПС) "MGT БСПС-1М"/Зав.№571</t>
  </si>
  <si>
    <t>Блок сбора и передачи информации стационарный (БСПС) "MGT БСПС-1М"/Зав.№572</t>
  </si>
  <si>
    <t>Блок сбора и передачи информации стационарный (БСПС) "MGT БСПС-1М"/Зав.№573</t>
  </si>
  <si>
    <t>Блок сбора и передачи информации стационарный (БСПС) "MGT БСПС-1М"/Зав.№574</t>
  </si>
  <si>
    <t>Блок сбора и передачи информации стационарный (БСПС) "MGT БСПС-1М"/Зав.№575</t>
  </si>
  <si>
    <t>Блок сбора и передачи информации стационарный (БСПС) "MGT БСПС-1М"/Зав.№576</t>
  </si>
  <si>
    <t>Блок сбора и передачи информации стационарный (БСПС) "MGT БСПС-1М"/Зав.№577</t>
  </si>
  <si>
    <t>Вертлюг промывочный ВП-50Р1-01</t>
  </si>
  <si>
    <t>Вертлюг промывочный ВП-50Р1-01/Зав.№2220</t>
  </si>
  <si>
    <t>Вертлюг промывочный ВП-50Р1-01/Зав.№2470</t>
  </si>
  <si>
    <t>Вертлюг промывочный ВП-50Р1-01/Зав.№2471</t>
  </si>
  <si>
    <t>Вертлюг эксплуатационный ВЭ-80М/Зав.№47</t>
  </si>
  <si>
    <t>Виброплита СПЛИТСТОУН VS-244</t>
  </si>
  <si>
    <t>Влагомер нефти поточный УДВН-1 пм</t>
  </si>
  <si>
    <t>Генератор бензиновый PS 90 ED-3 DENZEL (7кВт; 9кВт; 25л;12мес;92кг)946944</t>
  </si>
  <si>
    <t>Гидроключ ГКШ-1200МТ/Зав.№ 5698</t>
  </si>
  <si>
    <t>Гидроключ штанговый ГКШ-300/Зав.№463</t>
  </si>
  <si>
    <t>Двигатель винтовой забойный Д-106.2000.7/8/Зав.№39</t>
  </si>
  <si>
    <t>Двигатель винтовой забойный Д-106ZU.7/8.20/Зав.№0586</t>
  </si>
  <si>
    <t>Инверторный полуавтомат 500F SYN Flama MULTIMIG (TIG/MMA 40-500A;380В; 100%; 23кВт;12 мес;31.5кг)</t>
  </si>
  <si>
    <t>Инверторный полуавтомат INMIG 200 SYN LCD с горелкой FB 250 FUBAG (MIG/MAG+MMA/TIG 20-200A;220В; 40%;5,6кВт;24 мес;0кг)31435.1</t>
  </si>
  <si>
    <t>Индикатор алкоголя Dingo (Динго) В-02/сер.№10505526</t>
  </si>
  <si>
    <t>Источник питания высоковольтный ИПМ-25/15</t>
  </si>
  <si>
    <t>Комплект автоматического шлагбаумаDoorHan Bamier-PRO-6000 в сборе (со стрелой 6м, интенсивность 70%, время открывания 6сек, 220 В, 220 IP54.-40...+55</t>
  </si>
  <si>
    <t>Комплект портативный датчик уровня "MGT ПДУ-1М"/Зав.№165 Репьевское м.р.</t>
  </si>
  <si>
    <t>Комплект портативный датчик уровня "MGT ПДУ-1М"/Зав.№166 Голодяевское м.р.</t>
  </si>
  <si>
    <t>Комплект портативный датчик уровня "MGT ПДУ-1М"/Зав.№168 Варваровское м.р.</t>
  </si>
  <si>
    <t>Комплект портативный датчик уровня "MGT ПДУ-1М"/Зав.№169 Володарское м.р.</t>
  </si>
  <si>
    <t>Комплект портативный датчик уровня "MGT ПДУ-1М"/Зав.№172/Новобес.м.р.</t>
  </si>
  <si>
    <t>Комплект портативный датчик уровня "MGT ПДУ-1М"/Зав.№173/Кудр.м.р.</t>
  </si>
  <si>
    <t>Комплект портативный датчик уровня "MGT ПДУ-1М"/Зав.№174/МО м.р.</t>
  </si>
  <si>
    <t>Комплект портативный датчик уровня "MGT ПДУ-1М"/Зав.№175/Бирл.м.р.</t>
  </si>
  <si>
    <t>Комплект портативный датчик уровня "MGT ПДУ-1М"/Зав.№176/Запад.м.р.</t>
  </si>
  <si>
    <t>Комплект портативный датчик уровня "MGT ПДУ-1М"/Зав.№177/ Зимн.м.р.</t>
  </si>
  <si>
    <t>Компоновка 2ПРОК-ДОР3-1-122-59(40)-350-Т100-К3-1/Зав.№178616</t>
  </si>
  <si>
    <t>Компоновка 2ПРОК-ДОР3-1-122-59(40)-350-Т100-К3-1/Зав.№178639</t>
  </si>
  <si>
    <t>Компоновка 2ПРОК-ДОР3-1-122-59(40)-350-Т100-К3-1/Зав.№182433</t>
  </si>
  <si>
    <t>Компоновка 2ПРОК-ДОР3-1-122-59(40)-350-Т100-К3-1/Зав.№182434</t>
  </si>
  <si>
    <t>Компоновка 2ПРОК-ДОР3-1-122-59(40)-350-Т100-К3-1/Зав.№182435</t>
  </si>
  <si>
    <t>Компоновка 2ПРОК-ДОР3-1-122-59(40)-350-Т100-К3-1/Зав.№182436</t>
  </si>
  <si>
    <t>Компоновка 2ПРОК-ДОР3-1-122-59(40)-350-Т100-К3-1/Зав.№188122</t>
  </si>
  <si>
    <t>Компоновка 2ПРОК-ДОР3-1-122-59(40)-350-Т100-К3-1/Зав.№188123</t>
  </si>
  <si>
    <t>Компоновка 2ПРОК-ДОР3-1-122-59(40)-350-Т100-К3-1/Зав.№193475</t>
  </si>
  <si>
    <t>Компоновка 2ПРОК-ДОР3-1-122-59(40)-350-Т100-К3-1/Зав.№193476</t>
  </si>
  <si>
    <t>Компоновка 2ПРОК-ДОР3-1-122-59(40)-350-Т100-К3-1/Зав.№193477</t>
  </si>
  <si>
    <t>Компоновка 2ПРОК-ДОР3-1-122-59(40)-350-Т100-К3-1/Зав.№193478</t>
  </si>
  <si>
    <t>Компрессорная установка С-415М1</t>
  </si>
  <si>
    <t>Минимойка К 7 Premium Full Control Plus/зав.№364929</t>
  </si>
  <si>
    <t>Минимойка К 7 Premium Full Control Plus/зав.№370114</t>
  </si>
  <si>
    <t>Моноблок "Север" MGM 330S (+5//+10 C) 380B</t>
  </si>
  <si>
    <t>Моноблочный насос NB40-160/172 A-F-A-BAQE</t>
  </si>
  <si>
    <t>Насос NB 100-250/245 EUP A-F2-A-BAQE 11,0 кВт 1450 об/мин 3х380В DN125/100 PN16 "Grungfos" (арт.98896950)</t>
  </si>
  <si>
    <t>Насос ЦНСнт 60-99-УХЛ4 без эл.двиг. без рамы</t>
  </si>
  <si>
    <t>Насос ЭЦВ 4-4-60</t>
  </si>
  <si>
    <t>Насос ЭЦВ 6-10-300/Зав.№11297</t>
  </si>
  <si>
    <t>Насос ЭЦВ 6-6,5-105/Зав.№12668</t>
  </si>
  <si>
    <t>Насосный агрегат 1д315-71 с 110/3000, эл.двиг; В/З 110*3000 1001 3/6 ВА280S2 Б01 У2 569 1ExdllBT4/Зав.№54</t>
  </si>
  <si>
    <t>Ноутбук Dell Vostro 3501 i3_1005G1 8Gb SSD 256Gb Intel UHD Graphics 15,6 FND IPS Cam 42 Вт/ч, черный Win 10 Pro</t>
  </si>
  <si>
    <t>Овершот ОВ-124, 3-76, без комплектующих</t>
  </si>
  <si>
    <t>Пакер АБМ-ПМ-О-118-52-1000-00/Зав.№2815</t>
  </si>
  <si>
    <t>Пакер АБМ-ПМ-О-118-52-1000-00/Зав.№2816</t>
  </si>
  <si>
    <t>Пакер АБМ-ПМ-О-122-52-1000-00/Зав.№2593</t>
  </si>
  <si>
    <t>Пакер АБМ-ПМ-О-122-52-1000-00/Зав.№2594</t>
  </si>
  <si>
    <t>Пакер АБМ-ПМ-О-122-52-1000-00/Зав.№2595</t>
  </si>
  <si>
    <t>Пакер АБМ-ПМ-О-122-52-1000-00/Зав.№2596</t>
  </si>
  <si>
    <t>Пакер АБМ-ПМ-О-122-52-1000-00/Зав.№2597</t>
  </si>
  <si>
    <t>Пакер АБМ-ПМ-О-122-52-1000-00/Зав.№2598</t>
  </si>
  <si>
    <t>Пакер АБМ-ПМ-О-122-52-1000-00/Зав.№2599</t>
  </si>
  <si>
    <t>Пакер АБМ-ПМ-О-122-52-1000-00/Зав.№2600</t>
  </si>
  <si>
    <t>Пакер АБМ-ПМ-О-122-52-1000-00/Зав.№2601</t>
  </si>
  <si>
    <t>Пакер АБМ-ПМ-О-122-52-1000-00/Зав.№2602</t>
  </si>
  <si>
    <t>Пакер АБМ-ПМ-О-122-52-1000-00/Зав.№2603</t>
  </si>
  <si>
    <t>Пакер АБМ-ПМ-О-122-52-1000-00/Зав.№2819</t>
  </si>
  <si>
    <t>Пакер АБМ-ПМ-О-122-52-1000-00/Зав.№2820</t>
  </si>
  <si>
    <t>Пакер АБМ-ПМ-О-122-52-1000-00/Зав.№2821</t>
  </si>
  <si>
    <t>Пакер АБМ-ПМ-О-140-60-1000-01/Зав.№2590</t>
  </si>
  <si>
    <t>Пакер АБМ-ПМ-О-140-60-1000-01/Зав.№2591</t>
  </si>
  <si>
    <t>Пакер АБМ-ПМ-О-140-60-1000-01/Зав.№2592</t>
  </si>
  <si>
    <t>Пакер АБМ-ПМ-О-КВ-КТ-122-50-350/Зав.№2588</t>
  </si>
  <si>
    <t>Пакер АБМ-ПМ-О-КВ-КТ-122-50-350/Зав.№2589</t>
  </si>
  <si>
    <t>Пакер АБМ-ПМ-О-ЯГ1-118-52-1000-00/Зав.№2817</t>
  </si>
  <si>
    <t>Пакер АБМ-ПМ-О-ЯГ1-118-52-1000-00/Зав.№2818</t>
  </si>
  <si>
    <t>Пакер АБМ-ПМ-О-ЯГ1-122-52-1000-00/Зав.№2822</t>
  </si>
  <si>
    <t>Пакер АБМ-ПМ-О-ЯГ1-122-52-1000-00/Зав.№2823</t>
  </si>
  <si>
    <t>Пакер механический 2ПОМ-118-700 (ЗИП стандартный)/Зав.№1770</t>
  </si>
  <si>
    <t>Пакер механический 2ПОМ-118-700 (ЗИП стандартный)/Зав.№1771</t>
  </si>
  <si>
    <t>Пакер механический 2ПОМ-118-700 (ЗИП стандартный)/Зав.№1772</t>
  </si>
  <si>
    <t>Пакер механический 2ПОМ-122-700 (ЗИП стандартный)/Зав.№7527</t>
  </si>
  <si>
    <t>Пакер механический 2ПОМ-122-700 (ЗИП стандартный)/Зав.№7533</t>
  </si>
  <si>
    <t>Пакер механический 2ПОМ-122-700 (ЗИП стандартный)/Зав.№7534</t>
  </si>
  <si>
    <t>Пакер механический 2ПОМ-122-700 (ЗИП стандартный)/Зав.№7535</t>
  </si>
  <si>
    <t>Пакер механический 2ПОМ-122-700 (ЗИП стандартный)/Зав.№7536</t>
  </si>
  <si>
    <t>Пакер механический 2ПОМ-122-700 (ЗИП стандартный)/Зав.№7537</t>
  </si>
  <si>
    <t>Пакер механический 2ПОМ-122-700 (ЗИП стандартный)/Зав.№7538</t>
  </si>
  <si>
    <t>Пакер механический 2ПОМ-122-700 (ЗИП стандартный)/Зав.№7539</t>
  </si>
  <si>
    <t>Пакер механический 2ПОМ-122-700 (ЗИП стандартный)/Зав.№7540</t>
  </si>
  <si>
    <t>Пакер механический 2ПОМ-122-700 (ЗИП стандартный)/Зав.№7541</t>
  </si>
  <si>
    <t>Пакер механический 2ПОМ-122-700 (ЗИП стандартный)/Зав.№7542</t>
  </si>
  <si>
    <t>Пакер механический 2ПОМ-122-700 (ЗИП стандартный)/Зав.№7543</t>
  </si>
  <si>
    <t>Пакер механический 2ПОМ-140-700 (ЗИП стандартный)/Зав.№1730</t>
  </si>
  <si>
    <t>Пакер механический 2ПОМ-140-700 (ЗИП стандартный)/Зав.№1731</t>
  </si>
  <si>
    <t>Пакер механический 2ПОМ-140-700 (ЗИП стандартный)/Зав.№1732</t>
  </si>
  <si>
    <t>Пакер механический 2ПОМ-140-700 (ЗИП стандартный)/Зав.№1733</t>
  </si>
  <si>
    <t>Пакер механический 2ПОМ-140-700 (ЗИП стандартный)/Зав.№1734</t>
  </si>
  <si>
    <t>Пакер механический 2ПОМ-140-700 (ЗИП стандартный)/Зав.№1735</t>
  </si>
  <si>
    <t>Пакер механический 2ПОМ-140-700 (ЗИП стандартный)/Зав.№1736</t>
  </si>
  <si>
    <t>Пакер механический 4ПОМ-У-118-700 (ЗИП стандартный)/Зав.№26</t>
  </si>
  <si>
    <t>Пакер механический 4ПОМ-У-122-700 (ЗИП стандартный)/Зав.№114</t>
  </si>
  <si>
    <t>Пакер механический 4ПОМ-У-140-700 (ЗИП стандартный)/Зав.№58</t>
  </si>
  <si>
    <t>Пакер механический аксиальный ПМ-А1 122-52-35/Зав.№1317</t>
  </si>
  <si>
    <t>Пакер механический аксиальный ПМ-А1 122-52-35/Зав.№1318</t>
  </si>
  <si>
    <t>Пакер механический аксиальный ПМ-А1 140-62-35/Зав.№1316</t>
  </si>
  <si>
    <t>Пакер механический-осевой с кабельным вводом ПВМ-О(КВ)118-35-35 с газоотводной трубкой и ЗИП/Зав.№2368</t>
  </si>
  <si>
    <t>Пакер осевой механический ПВМ-О 92-42-70/Зав.№1321</t>
  </si>
  <si>
    <t>Пакер осевой механический ПМ-Р 118-52-35/Зав.№1314</t>
  </si>
  <si>
    <t>Пакер осевой механический ПМ-Р 118-52-35/Зав.№1315</t>
  </si>
  <si>
    <t>Пакер осевой механический ПМ-Р 82-38-70/Зав.№1322</t>
  </si>
  <si>
    <t>Пакер осевой механический с кабельным вводом ПВМ-О (КВ) 140-52-50/Зав.№1517</t>
  </si>
  <si>
    <t>Пакер осевой механический с кабельным вводом ПВМ-О(КВ)122-35-50 с газоотводной трубкой и ЗИП/Зав.№1793</t>
  </si>
  <si>
    <t>Пакер осевой механический с кабельным вводом ПВМ-О(КВ)122-35-50 с газоотводной трубкой и ЗИП/Зав.№1794</t>
  </si>
  <si>
    <t>Пакер осевой механический с кабельным вводом с газоотводной трубкой ПВМ-О (КВ) 122-35-50/Зав.№1760</t>
  </si>
  <si>
    <t>Пакер П-ЯДЖ-О-122-50-250-Т100-КЗ-01/Зав.№170513</t>
  </si>
  <si>
    <t>Пакер П-ЯДЖ-О-122-50-250-Т100-КЗ-01/Зав.№170514</t>
  </si>
  <si>
    <t>Пакер П-ЯДЖ-О-122-50-250-Т100-КЗ-01/Зав.№170515</t>
  </si>
  <si>
    <t>Пакер П-ЯДЖ-О-122-50-250-Т100-КЗ-01/Зав.№170516</t>
  </si>
  <si>
    <t>Пакер П-ЯДЖ-О-122-50-250-Т100-КЗ-01/Зав.№170517</t>
  </si>
  <si>
    <t>Пакер ПРО-ЯДЖ-О-118-50-350-Т100-КЗ-00/Зав.№188897</t>
  </si>
  <si>
    <t>Пакер ПРО-ЯДЖ-О-122-50-350-Т100-КЗ-00/Зав.№176009</t>
  </si>
  <si>
    <t>Пакер ПРО-ЯДЖ-О-122-50-350-Т100-КЗ-00/Зав.№176010</t>
  </si>
  <si>
    <t>Пакер ПРО-ЯДЖ-О-122-50-350-Т100-КЗ-00/Зав.№188886</t>
  </si>
  <si>
    <t>Пакер ПРО-ЯДЖ-О-122-50-350-Т100-КЗ-00/Зав.№188887</t>
  </si>
  <si>
    <t>Пакер ПРО-ЯДЖ-О-122-50-350-Т100-КЗ-00/Зав.№188888</t>
  </si>
  <si>
    <t>Пакер ПРО-ЯДЖ-О-122-50-350-Т100-КЗ-00/Зав.№188889</t>
  </si>
  <si>
    <t>Пакер ПРО-ЯДЖ-О-122-50-350-Т100-КЗ-00/Зав.№188890</t>
  </si>
  <si>
    <t>Пакер ПРО-ЯДЖ-О-122-50-350-Т100-КЗ-00/Зав.№188891</t>
  </si>
  <si>
    <t>Пакер ПРО-ЯДЖ-О-122-50-350-Т100-КЗ-00/Зав.№188892</t>
  </si>
  <si>
    <t>Пакер ПРО-ЯДЖ-О-140-62-350-Т100-КЗ-00/Зав.№176011</t>
  </si>
  <si>
    <t>Пакер ПРО-ЯДЖ-О-140-62-350-Т100-КЗ-00/Зав.№188995</t>
  </si>
  <si>
    <t>Пакер ПРО-ЯДЖ-О-140-62-350-Т100-КЗ-00/Зав.№188996</t>
  </si>
  <si>
    <t>Пакер упорный  ПУ 101-42-70 ЯГ1/Зав.№1320</t>
  </si>
  <si>
    <t>Пакер упорный ПУ 92-46-50 ЯГ1/Зав.№1319</t>
  </si>
  <si>
    <t>Перекачивающая станция ПС/42 на базе мотопомпы Daishin SST-50HX с комплектом рукавов</t>
  </si>
  <si>
    <t>Перфоратор двухдисковый  ГМЩП2-146/Зав.№001</t>
  </si>
  <si>
    <t>Портативный газоанализатор Ventis MX4 на 4 (Четыре) газа: СН4, О2, NO2, СО/ Зав.№191107М-029 Репьевское м.р.</t>
  </si>
  <si>
    <t>Портативный газоанализатор Ventis MX4 на 4 (Четыре) газа: СН4, О2, NO2, СО/ Зав.№191107М-030</t>
  </si>
  <si>
    <t>Программно-аппаратный комплекс МИКОН-101 (исполнение Комплекс "МИКОН-101-П")Зав.№7168</t>
  </si>
  <si>
    <t>Программно-аппаратный комплекс МИКОН-101 (исполнение Комплекс "МИКОН-101-П")Зав.№7169</t>
  </si>
  <si>
    <t>Программно-аппаратный комплекс МИКОН-101 (исполнение Комплекс "МИКОН-101-П")Зав.№7170</t>
  </si>
  <si>
    <t>Программно-аппаратный комплекс МИКОН-101 (исполнение Комплекс "МИКОН-101-П")Зав.№7171</t>
  </si>
  <si>
    <t>Резервуар каркасный РК-7</t>
  </si>
  <si>
    <t>Ротор А50М.04.00.000 гидропроводной (с комплектом ЗИП)/Зав.№259</t>
  </si>
  <si>
    <t>Сварочный инвертор 2100 PROJECT CEA (TIG/MMA; 20-200А; 220В; 100%; 9.9кВт;36 мес;7,7 кг)</t>
  </si>
  <si>
    <t>Сварочный инвертор PICO 180 VRD EWM (MMA; 5-180А;220В;30%;6,7 кВт;12 мес;8,9 кг) 090-002051-00503</t>
  </si>
  <si>
    <t>Скрепер механический С-140 под ЭК 146 присоединительная резьба НКТ73мм с ЗИП 18 пружин/Зав.№554</t>
  </si>
  <si>
    <t>Скрепер механический С-140 под ЭК 146 присоединительная резьба НКТ73мм с ЗИП 18 пружин/Зав.№555</t>
  </si>
  <si>
    <t>Скрепер механический С-168 под ЭК 168 присоединительная резьба НКТ73мм с ЗИП 18 пружин/Зав.№556</t>
  </si>
  <si>
    <t>Спайдер СПГ75.00.00/Зав.№5537</t>
  </si>
  <si>
    <t>Спайдер СПГ75.00.00/Зав.№5538</t>
  </si>
  <si>
    <t>Сплит система "Oasis" OD-24 (7кВт) (включая доставку и установку)</t>
  </si>
  <si>
    <t>Станок вырезной универсальный "Контур М" СВУм-00.001/Зав.№328</t>
  </si>
  <si>
    <t>Станок вырезной универсальный "Контур М" СВУм-00.001/Зав.№329</t>
  </si>
  <si>
    <t>Стационарный датчик динамографа "MGT СДД-1"/Зав.№ 3257/МО м.р. скв№315</t>
  </si>
  <si>
    <t>Стационарный датчик динамографа "MGT СДД-1"/Зав.№ 3260/МО мр скв№62</t>
  </si>
  <si>
    <t>Стационарный датчик динамографа "MGT СДД-1"/Зав.№ 3262 Новоспасское м.р. скв.7</t>
  </si>
  <si>
    <t>Стационарный датчик динамографа "MGT СДД-1"/Зав.№ 3267 Голодяевское м.р. скв.7</t>
  </si>
  <si>
    <t>Стационарный датчик динамографа "MGT СДД-1"/Зав.№ 3268/МО мр скв№54</t>
  </si>
  <si>
    <t>Стационарный датчик динамографа "MGT СДД-1"/Зав.№ 3269/МО м.р.скв.№60</t>
  </si>
  <si>
    <t>Стационарный датчик динамографа "MGT СДД-1"/Зав.№ 3273/МО м.р. скв.№27</t>
  </si>
  <si>
    <t>Стационарный датчик динамографа "MGT СДД-1"/Зав.№ 3274/МО м.р. скв.№63</t>
  </si>
  <si>
    <t>Стационарный датчик динамографа "MGT СДД-1"/Зав.№ 3277 Голодяевское м.р. скв.24</t>
  </si>
  <si>
    <t>Стационарный датчик динамографа "MGT СДД-1"/Зав.№ 3279 Голодяевское м.р. скв.1</t>
  </si>
  <si>
    <t>Стационарный датчик динамографа "MGT СДД-1"/Зав.№ 3281 Голодяевское м.р. скв.8</t>
  </si>
  <si>
    <t>Стационарный датчик динамографа "MGT СДД-1"/Зав.№ 3286/Новобес.м.р. скв.№1</t>
  </si>
  <si>
    <t>Стационарный датчик динамографа "MGT СДД-1"/Зав.№ 3288/Кудр.м.р. скв.№13</t>
  </si>
  <si>
    <t>Стационарный датчик динамографа "MGT СДД-1"/Зав.№ 3293/Кудр.м.р. скв.№17</t>
  </si>
  <si>
    <t>Стационарный датчик динамографа "MGT СДД-1"/Зав.№ 3296/Кудр.м.р. скв.№1</t>
  </si>
  <si>
    <t>Стационарный датчик динамографа "MGT СДД-1"/Зав.№ 3404</t>
  </si>
  <si>
    <t>Стационарный датчик динамографа "MGT СДД-1"/Зав.№ 3408</t>
  </si>
  <si>
    <t>Стационарный датчик динамографа "MGT СДД-1"/Зав.№ 3410</t>
  </si>
  <si>
    <t>Стационарный датчик динамографа "MGT СДД-1"/Зав.№ 3436</t>
  </si>
  <si>
    <t>Стационарный датчик динамографа "MGT СДД-1"/Зав.№ 3447</t>
  </si>
  <si>
    <t>Стационарный датчик динамографа "MGT СДД-1"/Зав.№ 3448</t>
  </si>
  <si>
    <t>Стационарный датчик динамографа "MGT СДД-1"/Зав.№ 3450</t>
  </si>
  <si>
    <t>Стационарный датчик динамографа "MGT СДД-1"/Зав.№ 3452</t>
  </si>
  <si>
    <t>Стационарный датчик динамографа "MGT СДД-1"/Зав.№ 3453</t>
  </si>
  <si>
    <t>Стационарный датчик динамографа "MGT СДД-1"/Зав.№ 3458</t>
  </si>
  <si>
    <t>Стационарный датчик динамографа "MGT СДД-1"/Зав.№ 3459</t>
  </si>
  <si>
    <t>Стационарный датчик динамографа "MGT СДД-1"/Зав.№ 3460</t>
  </si>
  <si>
    <t>Стационарный датчик динамографа "MGT СДД-1"/Зав.№ 3462</t>
  </si>
  <si>
    <t>Стационарный датчик динамографа "MGT СДД-1"/Зав.№ 3471</t>
  </si>
  <si>
    <t>Стационарный датчик динамографа "MGT СДД-1"/Зав.№ 3473</t>
  </si>
  <si>
    <t>Стационарный датчик динамографа "MGT СДД-1"/Зав.№ 3475</t>
  </si>
  <si>
    <t>Стационарный датчик динамографа "MGT СДД-1"/Зав.№ 3476</t>
  </si>
  <si>
    <t>Стационарный датчик динамографа "MGT СДД-1"/Зав.№ 3479</t>
  </si>
  <si>
    <t>Стационарный датчик динамографа "MGT СДД-1"/Зав.№ 3483</t>
  </si>
  <si>
    <t>Стационарный датчик динамографа "MGT СДД-1"/Зав.№ 3485</t>
  </si>
  <si>
    <t>Стационарный датчик динамографа "MGT СДД-1"/Зав.№ 3486</t>
  </si>
  <si>
    <t>Стационарный датчик динамографа "MGT СДД-1"/Зав.№ 3488</t>
  </si>
  <si>
    <t>Стационарный датчик динамографа "MGT СДД-1"/Зав.№ 3496</t>
  </si>
  <si>
    <t>Стационарный датчик динамографа "MGT СДД-1"/Зав.№ 3498</t>
  </si>
  <si>
    <t>Стационарный датчик динамографа "MGT СДД-1"/Зав.№ 3499</t>
  </si>
  <si>
    <t>Труболовка внутренняя освобождающаяся ТВМ-73, М3-76 с ЗИП (плашка 6шт)</t>
  </si>
  <si>
    <t>Труболовка внутренняя освобождающаяся ТВО-73, резьба МЗ-76 с ЗИП ТВО-73 (захват цанговый)/Зав.№888</t>
  </si>
  <si>
    <t>Труболовка Т4-73 с гладким корпусом, удлинитель к труболовке освобождающейся Т4-73 с присоед. резьбой М/Н 3-44.НД 59,5 мм, длина 1500 мм, цанговый зах</t>
  </si>
  <si>
    <t>Труборез REED HBS, 188-240мм</t>
  </si>
  <si>
    <t>Труборез электрический Roar-270 201.270/сер.№20276</t>
  </si>
  <si>
    <t>Труборез электрический Roar-270 201.270/сер.№20278</t>
  </si>
  <si>
    <t>Труборез электрический Roar-270 201.270/сер.№20285</t>
  </si>
  <si>
    <t>Установка вакуумная УВМ-3 разгрузка под давлением/№31121</t>
  </si>
  <si>
    <t>Установка вакуумная УВМ-3 разгрузка под давлением/№31221</t>
  </si>
  <si>
    <t>Фреза арбузообразная усиленная 32Ф2-118</t>
  </si>
  <si>
    <t>Фрезер арбузный, 32Ф-114, 3-73/Зав.№241</t>
  </si>
  <si>
    <t>Шкаф сушильный ПРАКТИК ШС Циклон 1965</t>
  </si>
  <si>
    <t>Штанговращатель ВШК8-Т2/Зав №1</t>
  </si>
  <si>
    <t>Штанговращатель ВШК8-Т2/Зав №10</t>
  </si>
  <si>
    <t>Штанговращатель ВШК8-Т2/Зав №11</t>
  </si>
  <si>
    <t>Штанговращатель ВШК8-Т2/Зав №12</t>
  </si>
  <si>
    <t>Штанговращатель ВШК8-Т2/Зав №13</t>
  </si>
  <si>
    <t>Штанговращатель ВШК8-Т2/Зав №14</t>
  </si>
  <si>
    <t>Штанговращатель ВШК8-Т2/Зав №15</t>
  </si>
  <si>
    <t>Штанговращатель ВШК8-Т2/Зав №16</t>
  </si>
  <si>
    <t>Штанговращатель ВШК8-Т2/Зав №17</t>
  </si>
  <si>
    <t>Штанговращатель ВШК8-Т2/Зав №18</t>
  </si>
  <si>
    <t>Штанговращатель ВШК8-Т2/Зав №19</t>
  </si>
  <si>
    <t>Штанговращатель ВШК8-Т2/Зав №2</t>
  </si>
  <si>
    <t>Штанговращатель ВШК8-Т2/Зав №20</t>
  </si>
  <si>
    <t>Штанговращатель ВШК8-Т2/Зав №21</t>
  </si>
  <si>
    <t>Штанговращатель ВШК8-Т2/Зав №22</t>
  </si>
  <si>
    <t>Штанговращатель ВШК8-Т2/Зав №23</t>
  </si>
  <si>
    <t>Штанговращатель ВШК8-Т2/Зав №24</t>
  </si>
  <si>
    <t>Штанговращатель ВШК8-Т2/Зав №25</t>
  </si>
  <si>
    <t>Штанговращатель ВШК8-Т2/Зав №26</t>
  </si>
  <si>
    <t>Штанговращатель ВШК8-Т2/Зав №27</t>
  </si>
  <si>
    <t>Штанговращатель ВШК8-Т2/Зав №28</t>
  </si>
  <si>
    <t>Штанговращатель ВШК8-Т2/Зав №29</t>
  </si>
  <si>
    <t>Штанговращатель ВШК8-Т2/Зав №3</t>
  </si>
  <si>
    <t>Штанговращатель ВШК8-Т2/Зав №30</t>
  </si>
  <si>
    <t>Штанговращатель ВШК8-Т2/Зав №4</t>
  </si>
  <si>
    <t>Штанговращатель ВШК8-Т2/Зав №5/скв.5 Репьевского м.р.</t>
  </si>
  <si>
    <t>Штанговращатель ВШК8-Т2/Зав №6</t>
  </si>
  <si>
    <t>Штанговращатель ВШК8-Т2/Зав №7</t>
  </si>
  <si>
    <t>Штанговращатель ВШК8-Т2/Зав №8</t>
  </si>
  <si>
    <t>Штанговращатель ВШК8-Т2/Зав №9</t>
  </si>
  <si>
    <t>Элеватор трубный ЭТА-60БН</t>
  </si>
  <si>
    <t>Элеватор ЭТА-50 (48,60,73,73в,81,89мм)/Зав.№085.04. 21</t>
  </si>
  <si>
    <t>Элеватор ЭТА-50 (48,60,73,73в,81,89мм)/Зав.№087.04. 21</t>
  </si>
  <si>
    <t>Элеватор ЭТА-50 (48,60,73,73в,81,89мм)/Зав.№088.04. 21</t>
  </si>
  <si>
    <t>Элеватор ЭТА-50 (48,60,73,73в,81,89мм)/Зав.№093.04. 21</t>
  </si>
  <si>
    <t>Элеватор ЭТА-60 (48,60,73,73в,81,89мм)/Зав.№099.04. 21</t>
  </si>
  <si>
    <t>Электродвигатель АИР 200 L8 У2 IE2 (22/750) IM1081/Зав.№ 1612</t>
  </si>
  <si>
    <t>Электродвигатель АИР 200 М6 У2 (22/1000) IM1001</t>
  </si>
  <si>
    <t>Электродвигатель АИР200Л6 1081 30/1000/УПН 500</t>
  </si>
  <si>
    <t>Электродвигатель ВА 225 М2 У2 (55/3000) IM1001</t>
  </si>
  <si>
    <t>Электродвигатель ВА200Л4 1081 45/1500/УПСВ Западное</t>
  </si>
  <si>
    <t>Электродвигатель ВАЧР 250 S2 Б1 У2 (75/3000) IM1001</t>
  </si>
  <si>
    <t>Якорная система ЯС</t>
  </si>
  <si>
    <t>Склад "Юг"</t>
  </si>
  <si>
    <t>Весы PX224 (30431311) YGD 220 г, дискретность 0,1 мг, InCal (серийный номер 934161824)</t>
  </si>
  <si>
    <t>Весы PX224 (30431311) YGD 220 г, дискретность 0,1 мг, InCal (серийный номер В934161825)</t>
  </si>
  <si>
    <t>Водяная баня ВБЭ 4,5х3,5х3,5/1,0 (электронный терморегулятор, нержавеющая сталь)</t>
  </si>
  <si>
    <t>ИБП Ippon Innova RT 2000 2000VA/1800W/АТС Якушка</t>
  </si>
  <si>
    <t>ИБП Ippon Innova RT 3K Tower 3/1 2700Вт 3000Ва черный/Модуль связи</t>
  </si>
  <si>
    <t>Коммутатор SNR-S2995G-24FX</t>
  </si>
  <si>
    <t>Компактный компьютер Advantech uIBX-250-BW-QGW</t>
  </si>
  <si>
    <t>Компрессор воздушный поршневой СБ4/Ф-270.LB75</t>
  </si>
  <si>
    <t>Многофункциональное устройство Kyocera M3145dn (сер.№R4Z0941923)</t>
  </si>
  <si>
    <t>Многофункциональное устройство Kyocera M3145dn (сер.№R4Z0941925)</t>
  </si>
  <si>
    <t>Многофункциональное устройство Kyocera M3145dn (сер.№R4Z0941926)</t>
  </si>
  <si>
    <t>Многофункциональное устройство Kyocera M3145dn (сер.№R4Z0941935)</t>
  </si>
  <si>
    <t>Монитор Dell Display 23.8"</t>
  </si>
  <si>
    <t>Монитор Dell E2420H</t>
  </si>
  <si>
    <t>Монитор Dell E2421HN Full HD</t>
  </si>
  <si>
    <t>Монитор Dell S2721 HN</t>
  </si>
  <si>
    <t>Монитор Dell SE2422H</t>
  </si>
  <si>
    <t>Монитор Dell Е2420Н</t>
  </si>
  <si>
    <t>Монитор Samsung S34J550WQI</t>
  </si>
  <si>
    <t>Моноблок НР ProOne 440 G6 (1С6Х7ЕА)</t>
  </si>
  <si>
    <t>МФУ Kyocera M2040dn</t>
  </si>
  <si>
    <t>МФУ Kyocera M3145dn</t>
  </si>
  <si>
    <t>МФУ Kyocera в комплекте М2040dn</t>
  </si>
  <si>
    <t>Насос 15-1800 (HN-309) эффективность эластомера 20-40% в комплекте с переводниками и переходными муфтами</t>
  </si>
  <si>
    <t>Насос 15-1800 (РТ-309) эффективность эластомера 20-40% в комплекте с переводниками</t>
  </si>
  <si>
    <t>Насос скважинный SP 1А-21 0,55 кВт 3х400В Rp 11/4 "Grundfos"</t>
  </si>
  <si>
    <t>Насосный агрегат ЭЦВ 6-16-190</t>
  </si>
  <si>
    <t>Насосный агрегат ЭЦВ 8-25-110</t>
  </si>
  <si>
    <t>Пакер механический аксиальный ПМ-А1 118-52-35 с ЗИП/Зав.№2393</t>
  </si>
  <si>
    <t>Пакер П-ЯДЖ-О-122-50-250-Т100-КЗ-01/Зав.№170511 Верхозимское м.р. скв.65</t>
  </si>
  <si>
    <t>Пакер П-ЯДЖ-О-122-50-250-Т100-КЗ-01/Зав.№170512/Варваровское м.р. скв.34</t>
  </si>
  <si>
    <t>Персональный компьютер Dell OptiPlex 3080 (3080-2750) в комплекте ИБП АРС ВХ1400UI</t>
  </si>
  <si>
    <t>Регулятор нагрева PowerTrol.240V,10А, для Glas-Col Series O</t>
  </si>
  <si>
    <t>Система хранения данных HPE StoreOnce 3620 (ВВ954А)</t>
  </si>
  <si>
    <t>Системный блок Dell Optiplex 3080 (3080-5160) в комплекте монитор Dell P2720D</t>
  </si>
  <si>
    <t>Системный блок HP ProDesk 400 G7 (293U8EA)</t>
  </si>
  <si>
    <t>Сплит система Kentatsu KSGA53HFAN1 (5.3кВт)</t>
  </si>
  <si>
    <t>Сплит система Kentatsu KSGI53HFAN1/KSRI53HFAN1(5.28кВт)</t>
  </si>
  <si>
    <t>Стенка для бумаг (2300*4400*330)</t>
  </si>
  <si>
    <t>Стенка для бумаг с антресолью (2400*2600*360)</t>
  </si>
  <si>
    <t>Телевизор Samsung LED 55"</t>
  </si>
  <si>
    <t>Термостат жидкостный LOIP LT-810 для определения плотности жидкостей с помощью ареометров по ГОСТ 3900, до +100град.С,+/-0,1</t>
  </si>
  <si>
    <t>Термоэлектрическая установка Warm Stream-1VP</t>
  </si>
  <si>
    <t>Термоэлектрическая установка Warm Stream-1VP (Н-1000-А-04-160-УХЛ1)</t>
  </si>
  <si>
    <t>Термоэлектрическая установка Warm Stream-1VP (Н-1100-А-04-160-УХЛ1)</t>
  </si>
  <si>
    <t>Термоэлектрическая установка Warm Stream-1VP (Н-1250-А-04-160-УХЛ1)</t>
  </si>
  <si>
    <t>Ультразвуковой толщиномер в базовой комплектации с капсулой совмещенного преобразователя А1207</t>
  </si>
  <si>
    <t>Устройство синхронизации времени УСВ-3 ВЛСТ 240.00.000 А2 Б2</t>
  </si>
  <si>
    <t>Холодильник лабораторный во взрывозащищенном исполнении CF-210WR (сер.№10090122)</t>
  </si>
  <si>
    <t>Холодильник лабораторный во взрывозащищенном исполнении CF-210WR (сер.№10090125)</t>
  </si>
  <si>
    <t>Шкаф вытяжной Лабтех ШВП-2 кг 1200*900*2400</t>
  </si>
  <si>
    <t>Шкаф-купе (2600*1800*650)</t>
  </si>
  <si>
    <t>Шкаф-купе (2700*2700*600)</t>
  </si>
  <si>
    <t>Электронагревательный кожух Glas-Col Series O,100АО1093</t>
  </si>
  <si>
    <t>Электропривод ЭПНВ-F07-100-4-М21/3-2-1-211</t>
  </si>
  <si>
    <t>счет 01</t>
  </si>
  <si>
    <t>прочие ОПФ</t>
  </si>
  <si>
    <t>Будет вовлечено в производство в срок до 02.2022</t>
  </si>
  <si>
    <t>ИТОГО:</t>
  </si>
  <si>
    <t>раб. 8 (8422) 41-31-34</t>
  </si>
  <si>
    <t>Марахтанов М.В.</t>
  </si>
  <si>
    <t>удовлетворительное</t>
  </si>
  <si>
    <t>невостребовано</t>
  </si>
  <si>
    <t>01192</t>
  </si>
  <si>
    <t>Склад "ЮГ", Новоспасское</t>
  </si>
  <si>
    <t>шт</t>
  </si>
  <si>
    <t>электроматериалы</t>
  </si>
  <si>
    <t>ОГЭ</t>
  </si>
  <si>
    <t>00582</t>
  </si>
  <si>
    <t>Склад "Север" п. Якушка</t>
  </si>
  <si>
    <t>ОСБО</t>
  </si>
  <si>
    <t>Запасные части</t>
  </si>
  <si>
    <t>кг</t>
  </si>
  <si>
    <t>Телефон контактного лица</t>
  </si>
  <si>
    <t>ФИО контактного лица (Группа по реализации НВЛ и НЛ)</t>
  </si>
  <si>
    <t>Техническое состояние ТМЦ</t>
  </si>
  <si>
    <t>Причина отнесения к НВЛ</t>
  </si>
  <si>
    <t>№ склада</t>
  </si>
  <si>
    <t>Местонахождение НВЛ</t>
  </si>
  <si>
    <t>Стоимость реализации без НДС</t>
  </si>
  <si>
    <t>Кол-во</t>
  </si>
  <si>
    <t>Ед Изм</t>
  </si>
  <si>
    <t>Дата ввода в эксплуатацию (для ОС), дата поступления на склад (для материалов)</t>
  </si>
  <si>
    <t>Наименование ТМЦ</t>
  </si>
  <si>
    <t>Номенклатурный номер</t>
  </si>
  <si>
    <t>Товарная группа</t>
  </si>
  <si>
    <t>№ п/п</t>
  </si>
  <si>
    <t>на складах Ульяновского филиала ПАО НК "РуссНефть"</t>
  </si>
  <si>
    <t>01.07.2019 (куплено в Ульяновскнефть)</t>
  </si>
  <si>
    <t>Общий итог</t>
  </si>
  <si>
    <t>Сумма по полю Балансовая стоимость (руб.) без НДС</t>
  </si>
  <si>
    <t>выверка 1</t>
  </si>
  <si>
    <t>выверка 2</t>
  </si>
  <si>
    <t>ПТО</t>
  </si>
  <si>
    <t>АСУТП</t>
  </si>
  <si>
    <t>ТБПБиООС</t>
  </si>
  <si>
    <t>УКС</t>
  </si>
  <si>
    <t>УСС</t>
  </si>
  <si>
    <t>Сумма по полю на 01.01.2022</t>
  </si>
  <si>
    <t>Реконструкция НБУ 2022-2024</t>
  </si>
  <si>
    <t>счет 01 Итог</t>
  </si>
  <si>
    <t>счет 07 Итог</t>
  </si>
  <si>
    <t>счет 10 Итог</t>
  </si>
  <si>
    <t>Сумма по полю сумма</t>
  </si>
  <si>
    <t>Аварийный резерв Итог</t>
  </si>
  <si>
    <t>Реконструкция НБУ 2022-2024 Итог</t>
  </si>
  <si>
    <t>Производство 2022 Итог</t>
  </si>
  <si>
    <t>НВЛ и НЛ Итог</t>
  </si>
  <si>
    <t xml:space="preserve">Данное обсадная труба была закуплена в мае 2018 года  по рекомендации специалистов ПАО НК «Русснефть» для спуска в осложнённую негерметичностью эксплуатационной колонны скважину № 8 Варваровского месторождения. 
По состоянию на 01.01.2022 года данное оборудование не спускается в скважину  ввиду наличия автономной изолирующей двухпакерной компоновки. Компоновка обеспечивает изоляцию негерметичности, но высока вероятность получения заколонной циркуляции через продуктивные интервалы. При получении ЗКЦ, вышеуказанное оборудование будет внедрено. </t>
  </si>
  <si>
    <t xml:space="preserve">Данное колонная головка была закуплена в мае 2018 года  по рекомендации специалистов ПАО НК «Русснефть» для спуска в осложнённую негерметичностью эксплуатационной колонны скважину № 8 Варваровского месторождения. 
По состоянию на 01.01.2022 года данное оборудование не спускается в скважину  ввиду наличия автономной изолирующей двухпакерной компоновки. Компоновка обеспечивает изоляцию негерметичности, но высока вероятность получения заколонной циркуляции через продуктивные интервалы. При получении ЗКЦ, вышеуказанное оборудование будет внедрено. 
</t>
  </si>
  <si>
    <t>Использовано в производстве в 1 кв.2022</t>
  </si>
  <si>
    <t>аварийный резерв под изготовление лотков для прокладки кабельной продукции</t>
  </si>
  <si>
    <t>к использованию в производстве в 1 полугодии 2022 года (при выходе АТС из строя либо его комплектующих)</t>
  </si>
  <si>
    <t>к использованию в производстве в 1 полугодии 2022 года</t>
  </si>
  <si>
    <t>Склад "Север" п. Якушка Итог</t>
  </si>
  <si>
    <t>Склад "ЮГ", Новоспасское Итог</t>
  </si>
  <si>
    <t>Таблица 3 "Отношение"</t>
  </si>
  <si>
    <t>Перечень невостребованных ликвидных (НВЛ) ТМЦ по состоянию на 01.01.2023 г.</t>
  </si>
  <si>
    <t>Клапан обратный 16кчЗл-50(16ч6п)</t>
  </si>
  <si>
    <t>Спецодежда и СИЗ</t>
  </si>
  <si>
    <t>Строительные материалы</t>
  </si>
  <si>
    <t>м3</t>
  </si>
  <si>
    <t>тн</t>
  </si>
  <si>
    <t>неудовлетворительное</t>
  </si>
  <si>
    <t>Причина отнесения к НЛ</t>
  </si>
  <si>
    <t>потеря качеств и свойств</t>
  </si>
  <si>
    <t>Счета</t>
  </si>
  <si>
    <t>Цена реализации без НДС (руб/ед.)</t>
  </si>
  <si>
    <t>Реализация невостребованных ликвидов и неликвидов, находящихся в собственности ПАО НК "РуссНефть"</t>
  </si>
  <si>
    <r>
      <t>Перечень</t>
    </r>
    <r>
      <rPr>
        <b/>
        <sz val="11"/>
        <color rgb="FFFF0000"/>
        <rFont val="Arial"/>
        <family val="2"/>
        <charset val="204"/>
      </rPr>
      <t xml:space="preserve"> неликвидных (НЛ)</t>
    </r>
    <r>
      <rPr>
        <b/>
        <sz val="11"/>
        <rFont val="Arial"/>
        <family val="2"/>
        <charset val="204"/>
      </rPr>
      <t xml:space="preserve"> ТМЦ по состоянию на 01.01.2023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</si>
</sst>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#,##0.00\ _₽"/>
  </numFmts>
  <fonts count="19" x14ac:knownFonts="1">
    <font>
      <sz val="8"/>
      <name val="Arial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0"/>
      <color rgb="FF003F2F"/>
      <name val="Arial"/>
      <family val="2"/>
      <charset val="204"/>
    </font>
    <font>
      <sz val="9"/>
      <color rgb="FF003F2F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8"/>
      <color rgb="FFC0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F0F6EF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A0A0A0"/>
      </left>
      <right/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 style="thin">
        <color rgb="FFACC8BD"/>
      </left>
      <right/>
      <top style="thin">
        <color rgb="FFACC8BD"/>
      </top>
      <bottom/>
      <diagonal/>
    </border>
    <border>
      <left style="thin">
        <color rgb="FFACC8BD"/>
      </left>
      <right/>
      <top style="thin">
        <color rgb="FFACC8BD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09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6" fillId="0" borderId="4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165" fontId="6" fillId="0" borderId="3" xfId="0" applyNumberFormat="1" applyFont="1" applyBorder="1" applyAlignment="1">
      <alignment horizontal="right" vertical="top" wrapText="1"/>
    </xf>
    <xf numFmtId="2" fontId="6" fillId="0" borderId="3" xfId="0" applyNumberFormat="1" applyFont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/>
    </xf>
    <xf numFmtId="0" fontId="5" fillId="3" borderId="6" xfId="0" applyFont="1" applyFill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4" fontId="6" fillId="0" borderId="4" xfId="0" applyNumberFormat="1" applyFont="1" applyBorder="1" applyAlignment="1">
      <alignment vertical="top" wrapText="1"/>
    </xf>
    <xf numFmtId="165" fontId="6" fillId="0" borderId="4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164" fontId="6" fillId="0" borderId="4" xfId="0" applyNumberFormat="1" applyFont="1" applyBorder="1" applyAlignment="1">
      <alignment vertical="top" wrapText="1"/>
    </xf>
    <xf numFmtId="165" fontId="6" fillId="0" borderId="7" xfId="0" applyNumberFormat="1" applyFont="1" applyBorder="1" applyAlignment="1">
      <alignment vertical="top" wrapText="1"/>
    </xf>
    <xf numFmtId="0" fontId="2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vertical="top" wrapText="1"/>
    </xf>
    <xf numFmtId="2" fontId="6" fillId="0" borderId="4" xfId="0" applyNumberFormat="1" applyFont="1" applyBorder="1" applyAlignment="1">
      <alignment vertical="top"/>
    </xf>
    <xf numFmtId="0" fontId="0" fillId="0" borderId="0" xfId="0" applyAlignment="1">
      <alignment horizontal="left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3" fillId="0" borderId="0" xfId="0" applyFont="1" applyAlignment="1">
      <alignment horizontal="left" wrapText="1"/>
    </xf>
    <xf numFmtId="0" fontId="5" fillId="3" borderId="4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4" fontId="6" fillId="0" borderId="7" xfId="0" applyNumberFormat="1" applyFont="1" applyBorder="1" applyAlignment="1">
      <alignment vertical="top" wrapText="1"/>
    </xf>
    <xf numFmtId="0" fontId="7" fillId="0" borderId="0" xfId="1" applyFill="1"/>
    <xf numFmtId="4" fontId="7" fillId="0" borderId="0" xfId="1" applyNumberFormat="1" applyFill="1" applyAlignment="1">
      <alignment horizontal="right"/>
    </xf>
    <xf numFmtId="0" fontId="7" fillId="0" borderId="0" xfId="1" applyNumberFormat="1" applyFill="1"/>
    <xf numFmtId="0" fontId="7" fillId="0" borderId="0" xfId="1" applyFill="1" applyAlignment="1">
      <alignment horizontal="left"/>
    </xf>
    <xf numFmtId="0" fontId="8" fillId="0" borderId="0" xfId="1" applyFont="1" applyFill="1" applyBorder="1" applyAlignment="1" applyProtection="1">
      <alignment horizontal="left" vertical="center" wrapText="1"/>
    </xf>
    <xf numFmtId="0" fontId="9" fillId="0" borderId="0" xfId="1" applyFont="1" applyFill="1" applyBorder="1"/>
    <xf numFmtId="4" fontId="10" fillId="0" borderId="0" xfId="1" applyNumberFormat="1" applyFont="1" applyFill="1" applyBorder="1" applyAlignment="1">
      <alignment horizontal="right"/>
    </xf>
    <xf numFmtId="0" fontId="10" fillId="0" borderId="8" xfId="1" applyNumberFormat="1" applyFont="1" applyFill="1" applyBorder="1" applyAlignment="1" applyProtection="1">
      <alignment horizontal="center" vertical="center" wrapText="1"/>
    </xf>
    <xf numFmtId="0" fontId="11" fillId="0" borderId="8" xfId="1" applyNumberFormat="1" applyFont="1" applyFill="1" applyBorder="1" applyAlignment="1" applyProtection="1">
      <alignment horizontal="center" vertical="center" wrapText="1"/>
    </xf>
    <xf numFmtId="0" fontId="10" fillId="0" borderId="8" xfId="1" applyNumberFormat="1" applyFont="1" applyFill="1" applyBorder="1" applyAlignment="1" applyProtection="1">
      <alignment horizontal="center" vertical="center"/>
    </xf>
    <xf numFmtId="49" fontId="10" fillId="0" borderId="8" xfId="1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/>
    </xf>
    <xf numFmtId="14" fontId="10" fillId="0" borderId="8" xfId="1" applyNumberFormat="1" applyFont="1" applyFill="1" applyBorder="1" applyAlignment="1" applyProtection="1">
      <alignment horizontal="center" vertical="center" wrapText="1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14" fillId="0" borderId="0" xfId="1" applyNumberFormat="1" applyFont="1" applyFill="1" applyBorder="1" applyAlignment="1" applyProtection="1">
      <alignment vertical="top"/>
    </xf>
    <xf numFmtId="0" fontId="15" fillId="0" borderId="0" xfId="1" applyNumberFormat="1" applyFont="1" applyFill="1" applyBorder="1" applyAlignment="1" applyProtection="1">
      <alignment vertical="top"/>
    </xf>
    <xf numFmtId="0" fontId="16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>
      <alignment horizontal="center" vertical="center" wrapText="1"/>
    </xf>
    <xf numFmtId="0" fontId="10" fillId="0" borderId="0" xfId="1" applyNumberFormat="1" applyFont="1" applyFill="1" applyBorder="1" applyAlignment="1" applyProtection="1">
      <alignment horizontal="center" vertical="center" wrapText="1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left" vertical="center" wrapText="1"/>
    </xf>
    <xf numFmtId="14" fontId="10" fillId="0" borderId="0" xfId="1" applyNumberFormat="1" applyFont="1" applyFill="1" applyBorder="1" applyAlignment="1" applyProtection="1">
      <alignment horizontal="center" vertical="center" wrapText="1"/>
    </xf>
    <xf numFmtId="0" fontId="11" fillId="0" borderId="0" xfId="1" applyNumberFormat="1" applyFont="1" applyFill="1" applyBorder="1" applyAlignment="1" applyProtection="1">
      <alignment horizontal="center" vertical="center" wrapText="1"/>
    </xf>
    <xf numFmtId="49" fontId="10" fillId="0" borderId="0" xfId="1" applyNumberFormat="1" applyFont="1" applyFill="1" applyBorder="1" applyAlignment="1" applyProtection="1">
      <alignment horizontal="center" vertical="center"/>
    </xf>
    <xf numFmtId="0" fontId="7" fillId="0" borderId="0" xfId="1" applyFont="1" applyFill="1"/>
    <xf numFmtId="0" fontId="0" fillId="0" borderId="0" xfId="0" pivotButton="1"/>
    <xf numFmtId="4" fontId="0" fillId="0" borderId="0" xfId="0" applyNumberFormat="1"/>
    <xf numFmtId="0" fontId="0" fillId="4" borderId="0" xfId="0" applyFill="1"/>
    <xf numFmtId="4" fontId="0" fillId="4" borderId="0" xfId="0" applyNumberFormat="1" applyFill="1"/>
    <xf numFmtId="4" fontId="17" fillId="0" borderId="0" xfId="0" applyNumberFormat="1" applyFont="1"/>
    <xf numFmtId="0" fontId="6" fillId="5" borderId="6" xfId="0" applyFont="1" applyFill="1" applyBorder="1" applyAlignment="1">
      <alignment vertical="top" wrapText="1"/>
    </xf>
    <xf numFmtId="0" fontId="0" fillId="5" borderId="0" xfId="0" applyFill="1" applyAlignment="1">
      <alignment horizontal="left"/>
    </xf>
    <xf numFmtId="4" fontId="0" fillId="5" borderId="0" xfId="0" applyNumberFormat="1" applyFill="1" applyAlignment="1">
      <alignment horizontal="left"/>
    </xf>
    <xf numFmtId="0" fontId="0" fillId="5" borderId="0" xfId="0" applyFill="1" applyAlignment="1">
      <alignment horizontal="left" wrapText="1"/>
    </xf>
    <xf numFmtId="4" fontId="17" fillId="4" borderId="0" xfId="0" applyNumberFormat="1" applyFont="1" applyFill="1"/>
    <xf numFmtId="0" fontId="6" fillId="5" borderId="4" xfId="0" applyFont="1" applyFill="1" applyBorder="1" applyAlignment="1">
      <alignment vertical="top"/>
    </xf>
    <xf numFmtId="2" fontId="6" fillId="5" borderId="4" xfId="0" applyNumberFormat="1" applyFont="1" applyFill="1" applyBorder="1" applyAlignment="1">
      <alignment vertical="top"/>
    </xf>
    <xf numFmtId="2" fontId="6" fillId="5" borderId="4" xfId="0" applyNumberFormat="1" applyFont="1" applyFill="1" applyBorder="1" applyAlignment="1">
      <alignment vertical="top" wrapText="1"/>
    </xf>
    <xf numFmtId="0" fontId="3" fillId="0" borderId="0" xfId="0" applyFont="1"/>
    <xf numFmtId="4" fontId="7" fillId="0" borderId="0" xfId="1" applyNumberFormat="1" applyFont="1" applyFill="1" applyBorder="1" applyAlignment="1">
      <alignment horizontal="right"/>
    </xf>
    <xf numFmtId="0" fontId="7" fillId="0" borderId="0" xfId="1" applyFont="1" applyFill="1" applyBorder="1"/>
    <xf numFmtId="0" fontId="7" fillId="0" borderId="0" xfId="1" applyFill="1" applyAlignment="1">
      <alignment wrapText="1"/>
    </xf>
    <xf numFmtId="0" fontId="15" fillId="0" borderId="0" xfId="1" applyNumberFormat="1" applyFont="1" applyFill="1" applyBorder="1" applyAlignment="1" applyProtection="1">
      <alignment vertical="top" wrapText="1"/>
    </xf>
    <xf numFmtId="0" fontId="14" fillId="0" borderId="0" xfId="1" applyNumberFormat="1" applyFont="1" applyFill="1" applyBorder="1" applyAlignment="1" applyProtection="1">
      <alignment vertical="top" wrapText="1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166" fontId="10" fillId="0" borderId="8" xfId="1" applyNumberFormat="1" applyFont="1" applyFill="1" applyBorder="1" applyAlignment="1" applyProtection="1">
      <alignment horizontal="right" vertical="center"/>
    </xf>
    <xf numFmtId="166" fontId="8" fillId="0" borderId="0" xfId="1" applyNumberFormat="1" applyFont="1" applyFill="1" applyAlignment="1">
      <alignment horizontal="right" vertical="center"/>
    </xf>
    <xf numFmtId="0" fontId="7" fillId="0" borderId="0" xfId="1" applyFont="1" applyFill="1" applyBorder="1" applyAlignment="1">
      <alignment horizontal="right"/>
    </xf>
    <xf numFmtId="0" fontId="7" fillId="0" borderId="0" xfId="1" applyFont="1" applyFill="1" applyAlignment="1">
      <alignment horizontal="right"/>
    </xf>
    <xf numFmtId="0" fontId="15" fillId="0" borderId="0" xfId="1" applyNumberFormat="1" applyFont="1" applyFill="1" applyBorder="1" applyAlignment="1" applyProtection="1">
      <alignment horizontal="left" vertical="top"/>
    </xf>
    <xf numFmtId="0" fontId="16" fillId="0" borderId="0" xfId="1" applyNumberFormat="1" applyFont="1" applyFill="1" applyBorder="1" applyAlignment="1" applyProtection="1">
      <alignment horizontal="left" vertical="top"/>
    </xf>
    <xf numFmtId="0" fontId="14" fillId="0" borderId="0" xfId="1" applyNumberFormat="1" applyFont="1" applyFill="1" applyBorder="1" applyAlignment="1" applyProtection="1">
      <alignment horizontal="left" vertical="top"/>
    </xf>
    <xf numFmtId="0" fontId="10" fillId="0" borderId="0" xfId="1" applyNumberFormat="1" applyFont="1" applyFill="1" applyBorder="1" applyAlignment="1" applyProtection="1">
      <alignment horizontal="left" vertical="center" wrapText="1"/>
    </xf>
    <xf numFmtId="4" fontId="7" fillId="0" borderId="0" xfId="1" applyNumberFormat="1" applyFont="1" applyFill="1" applyBorder="1" applyAlignment="1">
      <alignment horizontal="left"/>
    </xf>
    <xf numFmtId="4" fontId="7" fillId="0" borderId="0" xfId="1" applyNumberFormat="1" applyFill="1" applyAlignment="1">
      <alignment horizontal="left"/>
    </xf>
    <xf numFmtId="0" fontId="15" fillId="0" borderId="0" xfId="1" applyNumberFormat="1" applyFont="1" applyFill="1" applyBorder="1" applyAlignment="1" applyProtection="1">
      <alignment horizontal="right" vertical="top"/>
    </xf>
    <xf numFmtId="0" fontId="14" fillId="0" borderId="0" xfId="1" applyNumberFormat="1" applyFont="1" applyFill="1" applyBorder="1" applyAlignment="1" applyProtection="1">
      <alignment horizontal="right" vertical="top"/>
    </xf>
    <xf numFmtId="166" fontId="10" fillId="0" borderId="0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right" vertical="center" wrapText="1"/>
    </xf>
    <xf numFmtId="0" fontId="7" fillId="0" borderId="0" xfId="1" applyFill="1" applyAlignment="1">
      <alignment horizontal="right"/>
    </xf>
    <xf numFmtId="0" fontId="13" fillId="0" borderId="10" xfId="1" applyNumberFormat="1" applyFont="1" applyFill="1" applyBorder="1" applyAlignment="1" applyProtection="1">
      <alignment horizontal="center" vertical="center" wrapText="1"/>
    </xf>
    <xf numFmtId="0" fontId="13" fillId="0" borderId="9" xfId="1" applyNumberFormat="1" applyFont="1" applyFill="1" applyBorder="1" applyAlignment="1" applyProtection="1">
      <alignment horizontal="center" vertical="center" wrapText="1"/>
    </xf>
    <xf numFmtId="0" fontId="13" fillId="0" borderId="10" xfId="1" applyNumberFormat="1" applyFont="1" applyFill="1" applyBorder="1" applyAlignment="1" applyProtection="1">
      <alignment horizontal="center" vertical="center"/>
    </xf>
    <xf numFmtId="0" fontId="13" fillId="0" borderId="9" xfId="1" applyNumberFormat="1" applyFont="1" applyFill="1" applyBorder="1" applyAlignment="1" applyProtection="1">
      <alignment horizontal="center" vertical="center"/>
    </xf>
    <xf numFmtId="4" fontId="13" fillId="0" borderId="10" xfId="1" applyNumberFormat="1" applyFont="1" applyFill="1" applyBorder="1" applyAlignment="1" applyProtection="1">
      <alignment horizontal="center" vertical="center" wrapText="1"/>
    </xf>
    <xf numFmtId="4" fontId="13" fillId="0" borderId="9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10" fillId="0" borderId="8" xfId="1" applyNumberFormat="1" applyFont="1" applyFill="1" applyBorder="1" applyAlignment="1" applyProtection="1">
      <alignment horizontal="left" vertical="center"/>
    </xf>
    <xf numFmtId="0" fontId="10" fillId="0" borderId="8" xfId="1" applyFont="1" applyFill="1" applyBorder="1" applyAlignment="1" applyProtection="1">
      <alignment horizontal="left" vertical="center" wrapText="1"/>
    </xf>
    <xf numFmtId="1" fontId="10" fillId="0" borderId="8" xfId="1" applyNumberFormat="1" applyFont="1" applyFill="1" applyBorder="1" applyAlignment="1" applyProtection="1">
      <alignment horizontal="center" vertical="center"/>
    </xf>
    <xf numFmtId="0" fontId="10" fillId="0" borderId="8" xfId="1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21">
    <dxf>
      <font>
        <color theme="0"/>
      </font>
    </dxf>
    <dxf>
      <font>
        <color theme="0"/>
      </font>
    </dxf>
    <dxf>
      <font>
        <b/>
      </font>
    </dxf>
    <dxf>
      <font>
        <color rgb="FFC00000"/>
      </font>
    </dxf>
    <dxf>
      <font>
        <b/>
      </font>
    </dxf>
    <dxf>
      <font>
        <color rgb="FFC00000"/>
      </font>
    </dxf>
    <dxf>
      <font>
        <b/>
      </font>
    </dxf>
    <dxf>
      <font>
        <color rgb="FFC00000"/>
      </font>
    </dxf>
    <dxf>
      <font>
        <b/>
      </font>
    </dxf>
    <dxf>
      <font>
        <color rgb="FFC00000"/>
      </font>
    </dxf>
    <dxf>
      <font>
        <b/>
      </font>
    </dxf>
    <dxf>
      <font>
        <color rgb="FFC00000"/>
      </font>
    </dxf>
    <dxf>
      <font>
        <b/>
      </font>
    </dxf>
    <dxf>
      <font>
        <color rgb="FFC00000"/>
      </font>
    </dxf>
    <dxf>
      <fill>
        <patternFill>
          <bgColor theme="0" tint="-0.14999847407452621"/>
        </patternFill>
      </fill>
    </dxf>
    <dxf>
      <fill>
        <patternFill patternType="solid">
          <bgColor rgb="FFFFC000"/>
        </patternFill>
      </fill>
    </dxf>
    <dxf>
      <numFmt numFmtId="4" formatCode="#,##0.00"/>
    </dxf>
    <dxf>
      <numFmt numFmtId="4" formatCode="#,##0.00"/>
    </dxf>
    <dxf>
      <fill>
        <patternFill patternType="solid">
          <bgColor rgb="FFFFC000"/>
        </patternFill>
      </fill>
    </dxf>
    <dxf>
      <numFmt numFmtId="4" formatCode="#,##0.00"/>
    </dxf>
    <dxf>
      <numFmt numFmtId="4" formatCode="#,##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9;&#1052;&#1058;&#1054;\&#1064;&#1072;&#1088;&#1099;&#1087;&#1082;&#1080;&#1085;\&#1053;&#1042;&#1051;%20&#1080;%20&#1053;&#1051;\&#1053;&#1042;&#1051;%202022\01.01.2023\10%20&#1089;&#1095;&#1077;&#1090;%20&#1087;&#1086;%20&#1082;&#1086;&#1076;&#1072;&#10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9;&#1052;&#1058;&#1054;\&#1064;&#1072;&#1088;&#1099;&#1087;&#1082;&#1080;&#1085;\&#1053;&#1042;&#1051;%20&#1080;%20&#1053;&#1051;\&#1053;&#1042;&#1051;%202021\01.01.2022\&#1054;&#1073;&#1097;&#1080;&#1081;%20&#1089;&#1074;&#1086;&#1076;_2021%2010.01.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9;&#1052;&#1058;&#1054;\&#1064;&#1072;&#1088;&#1099;&#1087;&#1082;&#1080;&#1085;\&#1053;&#1042;&#1051;%20&#1080;%20&#1053;&#1051;\&#1053;&#1042;&#1051;%202022\01.01.2022\&#1062;&#1060;&#1054;\&#1053;&#1042;&#1051;%20&#1080;%20&#1053;&#1051;%20&#1059;&#1085;&#1060;%2001.01.22_&#1059;&#1058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9;&#1052;&#1058;&#1054;\&#1064;&#1072;&#1088;&#1099;&#1087;&#1082;&#1080;&#1085;\&#1053;&#1042;&#1051;%20&#1080;%20&#1053;&#1051;\&#1053;&#1042;&#1051;%2020\&#1055;&#1088;&#1080;&#1083;&#1086;&#1078;&#1077;&#1085;&#1080;&#1103;%201%20&#1080;%202%20&#1082;%20&#1055;&#1086;&#1083;&#1086;&#1078;&#1077;&#1085;&#1080;&#1102;\&#1075;&#1086;&#1076;\&#1055;&#1086;&#1083;&#1086;&#1078;&#1077;&#1085;&#1080;&#1077;%201%20&#1080;%202%20&#1082;%20&#1055;&#1086;&#1083;&#1086;&#1078;&#1077;&#1085;&#1080;&#1102;%20&#1086;%20&#1087;&#1086;&#1088;&#1103;&#1076;&#1082;&#1077;%20&#1088;&#1077;&#1072;&#1083;&#1080;&#1079;&#1072;&#1094;&#1080;&#1080;%20&#1053;&#1042;&#1051;%20&#1080;%20&#1053;&#1051;%20&#1059;&#1085;&#1060;%20&#1085;&#1072;%202021%20&#1075;&#1086;&#107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akhtanovMV\AppData\Local\Microsoft\Windows\INetCache\Content.Outlook\T83BQUUQ\&#1053;&#1042;&#1051;%20&#1080;%20&#1053;&#1051;%20&#1059;&#1085;&#1060;%2001.01.22%20(005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9;&#1052;&#1058;&#1054;\&#1064;&#1072;&#1088;&#1099;&#1087;&#1082;&#1080;&#1085;\&#1053;&#1042;&#1051;%20&#1080;%20&#1053;&#1051;\&#1053;&#1042;&#1051;%202022\01.01.2022\&#1062;&#1060;&#1054;\&#1053;&#1042;&#1051;%20&#1080;%20&#1053;&#1051;%20&#1059;&#1085;&#1060;%2001.01.22_&#1054;&#1043;&#106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9;&#1052;&#1058;&#1054;\&#1064;&#1072;&#1088;&#1099;&#1087;&#1082;&#1080;&#1085;\&#1053;&#1042;&#1051;%20&#1080;%20&#1053;&#1051;\&#1053;&#1042;&#1051;%202021\01.01.2022\&#1054;&#1073;&#1097;&#1080;&#1081;%20&#1089;&#1074;&#1086;&#1076;_2021%2002.1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">
          <cell r="B1" t="str">
            <v>Номенклатура</v>
          </cell>
          <cell r="C1" t="str">
            <v>Партии</v>
          </cell>
          <cell r="D1" t="str">
            <v>Номенклатура.Код</v>
          </cell>
        </row>
        <row r="2">
          <cell r="B2" t="str">
            <v>Автолампа 12V 21W</v>
          </cell>
          <cell r="C2" t="str">
            <v>Поступление (акт, накладная) 2208-000709/02 от 15.08.2022 7:00:00</v>
          </cell>
          <cell r="D2" t="str">
            <v>УХ-00044778</v>
          </cell>
        </row>
        <row r="3">
          <cell r="B3" t="str">
            <v>Автолампа А 24 V 21-3</v>
          </cell>
          <cell r="C3" t="str">
            <v>Поступление (акт, накладная) 2205-000389/02 от 17.05.2022 7:00:00</v>
          </cell>
          <cell r="D3" t="str">
            <v>УХ-00139497</v>
          </cell>
        </row>
        <row r="4">
          <cell r="B4" t="str">
            <v>Автолампа А 24 V 5</v>
          </cell>
          <cell r="C4" t="str">
            <v>Поступление (акт, накладная) 2211-001029/02 от 23.11.2022 7:00:00</v>
          </cell>
          <cell r="D4" t="str">
            <v>УХ-00139498</v>
          </cell>
        </row>
        <row r="5">
          <cell r="B5" t="str">
            <v>Автолампа А12 V 21-3</v>
          </cell>
          <cell r="C5" t="str">
            <v>Поступление (акт, накладная) 2111-000683/02 от 18.11.2021 7:00:00</v>
          </cell>
          <cell r="D5" t="str">
            <v>УХ-00113291</v>
          </cell>
        </row>
        <row r="6">
          <cell r="B6" t="str">
            <v>Автолампа А12-21/3В (стоп,габариты)</v>
          </cell>
          <cell r="C6" t="str">
            <v>Поступление (акт, накладная) 2110-000464/02 от 12.10.2021 7:00:00</v>
          </cell>
          <cell r="D6" t="str">
            <v>УХ-00051446</v>
          </cell>
        </row>
        <row r="7">
          <cell r="B7" t="str">
            <v>Автолампа А12-21/3В ВА15s (стоп,габариты) накал.Маяк</v>
          </cell>
          <cell r="C7" t="str">
            <v>Поступление (акт, накладная) 2202-000477/02 от 14.02.2022 7:00:00</v>
          </cell>
          <cell r="D7" t="str">
            <v>УХ-00124788</v>
          </cell>
        </row>
        <row r="8">
          <cell r="B8" t="str">
            <v>Автолампа А12-45/40 Р45 (фары) накал. Маяк</v>
          </cell>
          <cell r="C8" t="str">
            <v>Поступление (акт, накладная) 2104-001439/02 от 27.04.2021 7:00:00</v>
          </cell>
          <cell r="D8" t="str">
            <v>УХ-00086543</v>
          </cell>
        </row>
        <row r="9">
          <cell r="B9" t="str">
            <v>Автолампа А12-55 Н1 Р14,5 (фары,противотум.фары)</v>
          </cell>
          <cell r="C9" t="str">
            <v>Поступление (акт, накладная) 2110-000464/02 от 12.10.2021 7:00:00</v>
          </cell>
          <cell r="D9" t="str">
            <v>УХ-00057394</v>
          </cell>
        </row>
        <row r="10">
          <cell r="B10" t="str">
            <v>Автолампа А12-55 Н7 Р26 (дальний свет) галоген.</v>
          </cell>
          <cell r="C10" t="str">
            <v>Поступление (акт, накладная) 2110-000464/02 от 12.10.2021 7:00:00</v>
          </cell>
          <cell r="D10" t="str">
            <v>УХ-00057395</v>
          </cell>
        </row>
        <row r="11">
          <cell r="B11" t="str">
            <v>Автолампа А12-60 Н4 Р43 галоген.</v>
          </cell>
          <cell r="C11" t="str">
            <v>Поступление (акт, накладная) 2110-000464/02 от 12.10.2021 7:00:00</v>
          </cell>
          <cell r="D11" t="str">
            <v>УХ-00108624</v>
          </cell>
        </row>
        <row r="12">
          <cell r="B12" t="str">
            <v>Автолампа А12-60/55 Н4 Р43t галоген.Маяк</v>
          </cell>
          <cell r="C12" t="str">
            <v>Поступление (акт, накладная) 2202-000477/02 от 14.02.2022 7:00:00</v>
          </cell>
          <cell r="D12" t="str">
            <v>УХ-00124862</v>
          </cell>
        </row>
        <row r="13">
          <cell r="B13" t="str">
            <v>Автолампа А24 V4 (приборная)</v>
          </cell>
          <cell r="C13" t="str">
            <v>Поступление (акт, накладная) 2211-001160/02 от 25.11.2022 7:00:00</v>
          </cell>
          <cell r="D13" t="str">
            <v>УХ-00183127</v>
          </cell>
        </row>
        <row r="14">
          <cell r="B14" t="str">
            <v>Автолампа без цоколя А24 V5</v>
          </cell>
          <cell r="C14" t="str">
            <v>Поступление (акт, накладная) 2211-001160/02 от 25.11.2022 7:00:00</v>
          </cell>
          <cell r="D14" t="str">
            <v>УХ-00183128</v>
          </cell>
        </row>
        <row r="15">
          <cell r="B15" t="str">
            <v>Автолампа галоген Н4 АКГ 24V V75/70W</v>
          </cell>
          <cell r="C15" t="str">
            <v>Поступление (акт, накладная) 2211-001160/02 от 25.11.2022 7:00:00</v>
          </cell>
          <cell r="D15" t="str">
            <v>УХ-00183131</v>
          </cell>
        </row>
        <row r="16">
          <cell r="B16" t="str">
            <v>Автолампа Н1 12V-55W</v>
          </cell>
          <cell r="C16" t="str">
            <v>Поступление (акт, накладная) 2102-001097/02 от 26.02.2021 7:00:00</v>
          </cell>
          <cell r="D16" t="str">
            <v>УХ-00048020</v>
          </cell>
        </row>
        <row r="17">
          <cell r="B17" t="str">
            <v>Автолампа Н4 12V 60*55W</v>
          </cell>
          <cell r="C17" t="str">
            <v>Поступление (акт, накладная) 2111-000683/02 от 18.11.2021 7:00:00</v>
          </cell>
          <cell r="D17" t="str">
            <v>УХ-00035016</v>
          </cell>
        </row>
        <row r="18">
          <cell r="B18" t="str">
            <v>Автолампа Н4 24x75x70 фарная</v>
          </cell>
          <cell r="C18" t="str">
            <v>Поступление (акт, накладная) 2211-000689/02 от 17.11.2022 7:00:00</v>
          </cell>
          <cell r="D18" t="str">
            <v>УХ-00182230</v>
          </cell>
        </row>
        <row r="19">
          <cell r="B19" t="str">
            <v>Автошампунь для бесконтактной мойки REIN Super 20 кг (16 л)</v>
          </cell>
          <cell r="C19" t="str">
            <v>Поступление (акт, накладная) 2209-003642/02 от 30.09.2022 7:00:00</v>
          </cell>
          <cell r="D19" t="str">
            <v>УХ-00160027</v>
          </cell>
        </row>
        <row r="20">
          <cell r="B20" t="str">
            <v>Автошина  215/70Р16 Cordiant Snow Cross PW-2 б/к 100T шип.</v>
          </cell>
          <cell r="C20" t="str">
            <v>Поступление (акт, накладная) 2112-000142/02 от 07.12.2021 7:00:00</v>
          </cell>
          <cell r="D20" t="str">
            <v>УХ-00116396</v>
          </cell>
        </row>
        <row r="21">
          <cell r="B21" t="str">
            <v>Автошина 10,00 R20 (280-508) Forward Traction 310 16сл АШК+об/л</v>
          </cell>
          <cell r="C21" t="str">
            <v>Поступление (акт, накладная) 2006-000548/02 от 17.06.2020 7:00:00</v>
          </cell>
          <cell r="D21" t="str">
            <v>УХ-00051087</v>
          </cell>
        </row>
        <row r="22">
          <cell r="B22" t="str">
            <v>Автошина 11,2-20 Voltyre VL-40 120A8 нс8 с камерой</v>
          </cell>
          <cell r="C22" t="str">
            <v>Поступление (акт, накладная) 2006-000548/02 от 17.06.2020 7:00:00</v>
          </cell>
          <cell r="D22" t="str">
            <v>УХ-00051084</v>
          </cell>
        </row>
        <row r="23">
          <cell r="B23" t="str">
            <v>Автошина 11,2-20 Ф-35 114А6 нс8 АШК</v>
          </cell>
          <cell r="C23" t="str">
            <v>Поступление (акт, накладная) 2203-000063/02 от 03.03.2022 7:00:00</v>
          </cell>
          <cell r="D23" t="str">
            <v>УХ-00021975</v>
          </cell>
        </row>
        <row r="24">
          <cell r="B24" t="str">
            <v>Автошина 12.00-18 Омскшина К-70 129/124J</v>
          </cell>
          <cell r="C24" t="str">
            <v>Поступление (акт, накладная) 2205-000810/02 от 24.05.2022 7:00:00</v>
          </cell>
          <cell r="D24" t="str">
            <v>УХ-00136952</v>
          </cell>
        </row>
        <row r="25">
          <cell r="B25" t="str">
            <v>Автошина 12.00-18 Омскшина К-70 129/124J (ёлка)</v>
          </cell>
          <cell r="C25" t="str">
            <v>Поступление (акт, накладная) 2211-000337/02 от 10.11.2022 7:00:00</v>
          </cell>
          <cell r="D25" t="str">
            <v>УХ-00145896</v>
          </cell>
        </row>
        <row r="26">
          <cell r="B26" t="str">
            <v>Автошина 1200-500-508 ИДП 284 НС16 ОШЗ (а/ш+а/к)</v>
          </cell>
          <cell r="C26" t="str">
            <v>Поступление (акт, накладная) 1907-000019/02 от 01.07.2019 7:00:00</v>
          </cell>
          <cell r="D26" t="str">
            <v>УХ-00021991</v>
          </cell>
        </row>
        <row r="27">
          <cell r="B27" t="str">
            <v>Автошина 1200x500x508 ИД-П-284 Нижнекамск</v>
          </cell>
          <cell r="C27" t="str">
            <v>Поступление (акт, накладная) 2203-000063/02 от 03.03.2022 7:00:00</v>
          </cell>
          <cell r="D27" t="str">
            <v>УХ-00128373</v>
          </cell>
        </row>
        <row r="28">
          <cell r="B28" t="str">
            <v>Автошина 1300-530-533 ВИ-3 нс12 ОШЗ (а/ш+а/к)</v>
          </cell>
          <cell r="C28" t="str">
            <v>Поступление (акт, накладная) 1907-000019/02 от 01.07.2019 7:00:00</v>
          </cell>
          <cell r="D28" t="str">
            <v>УХ-00021996</v>
          </cell>
        </row>
        <row r="29">
          <cell r="B29" t="str">
            <v>Автошина 1300-530-533 ВИ-3 нс12 ОШЗ (а/ш+а/к+о/л)</v>
          </cell>
          <cell r="C29" t="str">
            <v>Поступление (акт, накладная) 1907-000019/02 от 01.07.2019 7:00:00</v>
          </cell>
          <cell r="D29" t="str">
            <v>УХ-00021997</v>
          </cell>
        </row>
        <row r="30">
          <cell r="B30" t="str">
            <v>Автошина 15.5Р38 НКШЗ Ф-2А 134A8 нс8 TT</v>
          </cell>
          <cell r="C30" t="str">
            <v>Поступление (акт, накладная) 2203-000063/02 от 03.03.2022 7:00:00</v>
          </cell>
          <cell r="D30" t="str">
            <v>УХ-00129369</v>
          </cell>
        </row>
        <row r="31">
          <cell r="B31" t="str">
            <v>Автошина 195/65 R15 Hakka GREEN 3 95H NOKIAN</v>
          </cell>
          <cell r="C31" t="str">
            <v>Поступление (акт, накладная) 2203-000063/02 от 03.03.2022 7:00:00</v>
          </cell>
          <cell r="D31" t="str">
            <v>УХ-00094068</v>
          </cell>
        </row>
        <row r="32">
          <cell r="B32" t="str">
            <v>Автошина 195/65 R15 Hakka GREEN 3 95H NOKIAN</v>
          </cell>
          <cell r="C32" t="str">
            <v>Поступление (акт, накладная) 2205-000810/02 от 24.05.2022 7:00:00</v>
          </cell>
          <cell r="D32" t="str">
            <v>УХ-00094068</v>
          </cell>
        </row>
        <row r="33">
          <cell r="B33" t="str">
            <v>Автошина 215/60 R16 Cordiant Comfort 2 99H</v>
          </cell>
          <cell r="C33" t="str">
            <v>Поступление (акт, накладная) 2211-000337/02 от 10.11.2022 7:00:00</v>
          </cell>
          <cell r="D33" t="str">
            <v>УХ-00145889</v>
          </cell>
        </row>
        <row r="34">
          <cell r="B34" t="str">
            <v>Автошина 215/65Р16 НКШЗ НК-242 б/к 102T</v>
          </cell>
          <cell r="C34" t="str">
            <v>Поступление (акт, накладная) 2112-000130/02 от 07.12.2021 7:00:00</v>
          </cell>
          <cell r="D34" t="str">
            <v>УХ-00116285</v>
          </cell>
        </row>
        <row r="35">
          <cell r="B35" t="str">
            <v>Автошина 225/65 R17 Viatti Bosco V-237 A/T 102H б/к Нижнекамск</v>
          </cell>
          <cell r="C35" t="str">
            <v>Поступление (акт, накладная) 2211-000337/02 от 10.11.2022 7:00:00</v>
          </cell>
          <cell r="D35" t="str">
            <v>УХ-00145892</v>
          </cell>
        </row>
        <row r="36">
          <cell r="B36" t="str">
            <v>Автошина 225/85R-15 И-502</v>
          </cell>
          <cell r="C36" t="str">
            <v>Поступление (акт, накладная) 1907-000019/02 от 01.07.2019 7:00:00</v>
          </cell>
          <cell r="D36" t="str">
            <v>УХ-00022079</v>
          </cell>
        </row>
        <row r="37">
          <cell r="B37" t="str">
            <v>Автошина 245/70Р19.5 НКШЗ NF-201 136/134M рул.</v>
          </cell>
          <cell r="C37" t="str">
            <v>Поступление (акт, накладная) 2211-000337/02 от 10.11.2022 7:00:00</v>
          </cell>
          <cell r="D37" t="str">
            <v>УХ-00145901</v>
          </cell>
        </row>
        <row r="38">
          <cell r="B38" t="str">
            <v>Автошина 28,1 R26 ФД-12М К-700</v>
          </cell>
          <cell r="C38" t="str">
            <v>Поступление (акт, накладная) 2205-001242/02 от 19.05.2022 7:00:00</v>
          </cell>
          <cell r="D38" t="str">
            <v>УХ-00022094</v>
          </cell>
        </row>
        <row r="39">
          <cell r="B39" t="str">
            <v>Автошина 425/85 R21 Кама 1260-1 18сл Нижнекамск</v>
          </cell>
          <cell r="C39" t="str">
            <v>Поступление (акт, накладная) 2211-000337/02 от 10.11.2022 7:00:00</v>
          </cell>
          <cell r="D39" t="str">
            <v>УХ-00100061</v>
          </cell>
        </row>
        <row r="40">
          <cell r="B40" t="str">
            <v>Автошина 8.25 R20 НК-240 130/128К НКШЗ</v>
          </cell>
          <cell r="C40" t="str">
            <v>Поступление (акт, накладная) 1907-000019/02 от 01.07.2019 7:00:00</v>
          </cell>
          <cell r="D40" t="str">
            <v>УХ-00022130</v>
          </cell>
        </row>
        <row r="41">
          <cell r="B41" t="str">
            <v>Аккумулятор 132 а/ч Тюмень оп 920А (510*190*235)</v>
          </cell>
          <cell r="C41" t="str">
            <v>Поступление (акт, накладная) 2112-000130/02 от 07.12.2021 7:00:00</v>
          </cell>
          <cell r="D41" t="str">
            <v>УХ-00116287</v>
          </cell>
        </row>
        <row r="42">
          <cell r="B42" t="str">
            <v>Аккумулятор 132 а/ч Тюмень оп 920А (510*190*235)</v>
          </cell>
          <cell r="C42" t="str">
            <v>Поступление (акт, накладная) 2112-000136/02 от 07.12.2021 7:00:00</v>
          </cell>
          <cell r="D42" t="str">
            <v>УХ-00116287</v>
          </cell>
        </row>
        <row r="43">
          <cell r="B43" t="str">
            <v>Аккумулятор 190 а/ч  Тюмень оп Болт 1300А (520*230*240)</v>
          </cell>
          <cell r="C43" t="str">
            <v>Поступление (акт, накладная) 2211-000337/02 от 10.11.2022 7:00:00</v>
          </cell>
          <cell r="D43" t="str">
            <v>УХ-00082389</v>
          </cell>
        </row>
        <row r="44">
          <cell r="B44" t="str">
            <v>Аккумулятор 190 а/ч АПЗ оп Евро Конус Тюмень 1300А (520*230*240)</v>
          </cell>
          <cell r="C44" t="str">
            <v>Поступление (акт, накладная) 2203-000063/02 от 03.03.2022 7:00:00</v>
          </cell>
          <cell r="D44" t="str">
            <v>УХ-00120803</v>
          </cell>
        </row>
        <row r="45">
          <cell r="B45" t="str">
            <v>Аккумулятор 6СТ-132 П.П АКОМ TRIGGER</v>
          </cell>
          <cell r="C45" t="str">
            <v>Поступление (акт, накладная) 2201-000351/02 от 21.01.2022 7:00:00</v>
          </cell>
          <cell r="D45" t="str">
            <v>УХ-00121487</v>
          </cell>
        </row>
        <row r="46">
          <cell r="B46" t="str">
            <v>Аккумулятор 6СТ-190 TRIGGER П.П Конус АКОМ</v>
          </cell>
          <cell r="C46" t="str">
            <v>Поступление (акт, накладная) 2201-000351/02 от 21.01.2022 7:00:00</v>
          </cell>
          <cell r="D46" t="str">
            <v>УХ-00121486</v>
          </cell>
        </row>
        <row r="47">
          <cell r="B47" t="str">
            <v>Аккумулятор 6СТ-90 П.П АКОМ TRIGGER</v>
          </cell>
          <cell r="C47" t="str">
            <v>Поступление (акт, накладная) 2201-000351/02 от 21.01.2022 7:00:00</v>
          </cell>
          <cell r="D47" t="str">
            <v>УХ-00121488</v>
          </cell>
        </row>
        <row r="48">
          <cell r="B48" t="str">
            <v>Аккумулятор 75 а/ч АПЗ пп Евро Тюмень</v>
          </cell>
          <cell r="C48" t="str">
            <v>Поступление (акт, накладная) 2211-000337/02 от 10.11.2022 7:00:00</v>
          </cell>
          <cell r="D48" t="str">
            <v>УХ-00022205</v>
          </cell>
        </row>
        <row r="49">
          <cell r="B49" t="str">
            <v>Аккумулятор 90 а/ч BOLK пп</v>
          </cell>
          <cell r="C49" t="str">
            <v>Поступление (акт, накладная) 2002-000581/02 от 20.02.2020 7:00:00</v>
          </cell>
          <cell r="D49" t="str">
            <v>УХ-00044443</v>
          </cell>
        </row>
        <row r="50">
          <cell r="B50" t="str">
            <v>Аккумулятор 90 а/ч Тюмень пп 720А (345*175*213)</v>
          </cell>
          <cell r="C50" t="str">
            <v>Поступление (акт, накладная) 2112-000130/02 от 07.12.2021 7:00:00</v>
          </cell>
          <cell r="D50" t="str">
            <v>УХ-00100899</v>
          </cell>
        </row>
        <row r="51">
          <cell r="B51" t="str">
            <v>Амортизатор АКСС-400М 700.00.10.020 двиг.(болт 27x110)</v>
          </cell>
          <cell r="C51" t="str">
            <v>Поступление (акт, накладная) 2207-000351/02 от 05.07.2022 7:00:00</v>
          </cell>
          <cell r="D51" t="str">
            <v>УХ-00147061</v>
          </cell>
        </row>
        <row r="52">
          <cell r="B52" t="str">
            <v>Амортизатор АКСС-400М 700.00.10.020 двиг.(болт 27x110)</v>
          </cell>
          <cell r="C52" t="str">
            <v>Поступление (акт, накладная) 2212-000264/02 от 06.12.2022 7:00:00</v>
          </cell>
          <cell r="D52" t="str">
            <v>УХ-00147061</v>
          </cell>
        </row>
        <row r="53">
          <cell r="B53" t="str">
            <v>Амортизатор ВАЗ-2123 задний</v>
          </cell>
          <cell r="C53" t="str">
            <v>Поступление (акт, накладная) 2212-001324/02 от 16.12.2022 7:00:00</v>
          </cell>
          <cell r="D53" t="str">
            <v>УХ-00190259</v>
          </cell>
        </row>
        <row r="54">
          <cell r="B54" t="str">
            <v>Амортизатор ВАЗ-2123 передний</v>
          </cell>
          <cell r="C54" t="str">
            <v>Поступление (акт, накладная) 2212-001324/02 от 16.12.2022 7:00:00</v>
          </cell>
          <cell r="D54" t="str">
            <v>УХ-00022257</v>
          </cell>
        </row>
        <row r="55">
          <cell r="B55" t="str">
            <v>Амортизатор задний газомасляный ГАЗ САДКО NEXT С41А23, ПАЗ 320405</v>
          </cell>
          <cell r="C55" t="str">
            <v>Поступление (акт, накладная) 2211-002541/02 от 30.11.2022 7:00:00</v>
          </cell>
          <cell r="D55" t="str">
            <v>УХ-00185813</v>
          </cell>
        </row>
        <row r="56">
          <cell r="B56" t="str">
            <v>Амортизатор основной ЕВРО 300/475 на 6520,65115</v>
          </cell>
          <cell r="C56" t="str">
            <v>Поступление (акт, накладная) 2106-000313/02 от 11.06.2021 7:00:00</v>
          </cell>
          <cell r="D56" t="str">
            <v>УХ-00089989</v>
          </cell>
        </row>
        <row r="57">
          <cell r="B57" t="str">
            <v>Амортизатор передней подвески 53212-2905006</v>
          </cell>
          <cell r="C57" t="str">
            <v>Поступление (акт, накладная) 2106-000465/02 от 16.06.2021 7:00:00</v>
          </cell>
          <cell r="D57" t="str">
            <v>УХ-00035288</v>
          </cell>
        </row>
        <row r="58">
          <cell r="B58" t="str">
            <v>Амортизатор передней подвески 53212-2905006</v>
          </cell>
          <cell r="C58" t="str">
            <v>Поступление (акт, накладная) 2109-000050/02 от 03.09.2021 7:00:00</v>
          </cell>
          <cell r="D58" t="str">
            <v>УХ-00035288</v>
          </cell>
        </row>
        <row r="59">
          <cell r="B59" t="str">
            <v>Амортизатор передней подвески КАМАЗ 53212-2905006-02</v>
          </cell>
          <cell r="C59" t="str">
            <v>Поступление (акт, накладная) 2204-001201/02 от 14.04.2022 7:00:00</v>
          </cell>
          <cell r="D59" t="str">
            <v>УХ-00137015</v>
          </cell>
        </row>
        <row r="60">
          <cell r="B60" t="str">
            <v>Амортизатор УАЗ 3163 задний газомасляный</v>
          </cell>
          <cell r="C60" t="str">
            <v>Поступление (акт, накладная) 2212-002107/02 от 26.12.2022 7:00:00</v>
          </cell>
          <cell r="D60" t="str">
            <v>УХ-00190932</v>
          </cell>
        </row>
        <row r="61">
          <cell r="B61" t="str">
            <v>Антифриз 40 Long Life Elite G12+ (10кг)</v>
          </cell>
          <cell r="C61" t="str">
            <v>Поступление (акт, накладная) 2206-000091/02 от 06.06.2022 7:00:00</v>
          </cell>
          <cell r="D61" t="str">
            <v>УХ-00142643</v>
          </cell>
        </row>
        <row r="62">
          <cell r="B62" t="str">
            <v>Антифриз для пневмотормозов 650мл</v>
          </cell>
          <cell r="C62" t="str">
            <v>Поступление (акт, накладная) 2111-001507/02 от 30.11.2021 7:00:00</v>
          </cell>
          <cell r="D62" t="str">
            <v>УХ-00037827</v>
          </cell>
        </row>
        <row r="63">
          <cell r="B63" t="str">
            <v>Антифриз для пневмотормозов КR358</v>
          </cell>
          <cell r="C63" t="str">
            <v>Поступление (акт, накладная) 2211-000397/02 от 11.11.2022 7:00:00</v>
          </cell>
          <cell r="D63" t="str">
            <v>УХ-00038301</v>
          </cell>
        </row>
        <row r="64">
          <cell r="B64" t="str">
            <v>Антифриз красный "Промпэк" г.Дзержинск (10кг)</v>
          </cell>
          <cell r="C64" t="str">
            <v>Поступление (акт, накладная) 2202-000355/02 от 10.02.2022 7:00:00</v>
          </cell>
          <cell r="D64" t="str">
            <v>УХ-00124126</v>
          </cell>
        </row>
        <row r="65">
          <cell r="B65" t="str">
            <v>БАК ТОПЛ. 125 л голый 413*498*710 крышка п/об. "Автотехнология" 5410-1101010-10</v>
          </cell>
          <cell r="C65" t="str">
            <v>Поступление (акт, накладная) 2204-001201/02 от 14.04.2022 7:00:00</v>
          </cell>
          <cell r="D65" t="str">
            <v>УХ-00137014</v>
          </cell>
        </row>
        <row r="66">
          <cell r="B66" t="str">
            <v>Бак топливный основной 452 ДВ-4213 под погружной насос</v>
          </cell>
          <cell r="C66" t="str">
            <v>Поступление (акт, накладная) 2210-002098/02 от 31.10.2022 7:00:00</v>
          </cell>
          <cell r="D66" t="str">
            <v>УХ-00175841</v>
          </cell>
        </row>
        <row r="67">
          <cell r="B67" t="str">
            <v>Барабан тормозной Евро 53205-3501070</v>
          </cell>
          <cell r="C67" t="str">
            <v>Поступление (акт, накладная) 2201-001156/02 от 27.01.2022 7:00:00</v>
          </cell>
          <cell r="D67" t="str">
            <v>УХ-00022381</v>
          </cell>
        </row>
        <row r="68">
          <cell r="B68" t="str">
            <v>Барабан тормозной задний ВАЗ-2121-21213</v>
          </cell>
          <cell r="C68" t="str">
            <v>Поступление (акт, накладная) 2212-002803/02 от 28.12.2022 7:00:00</v>
          </cell>
          <cell r="D68" t="str">
            <v>УХ-00194729</v>
          </cell>
        </row>
        <row r="69">
          <cell r="B69" t="str">
            <v>Барабан тормозной передний Г-3307</v>
          </cell>
          <cell r="C69" t="str">
            <v>Поступление (акт, накладная) 2111-001079/02 от 23.11.2021 7:00:00</v>
          </cell>
          <cell r="D69" t="str">
            <v>УХ-00022382</v>
          </cell>
        </row>
        <row r="70">
          <cell r="B70" t="str">
            <v>Барабан тормозной под болт 43114,43118, 4326, 4350, 5350, 6350</v>
          </cell>
          <cell r="C70" t="str">
            <v>Поступление (акт, накладная) 2209-000506/02 от 09.09.2022 7:00:00</v>
          </cell>
          <cell r="D70" t="str">
            <v>УХ-00168779</v>
          </cell>
        </row>
        <row r="71">
          <cell r="B71" t="str">
            <v>Батарея аккумуляторная 19,5/17,9 евро 70Ah 630A 260/175/225</v>
          </cell>
          <cell r="C71" t="str">
            <v>Поступление (акт, накладная) 2212-000261/02 от 06.12.2022 7:00:00</v>
          </cell>
          <cell r="D71" t="str">
            <v>УХ-00188092</v>
          </cell>
        </row>
        <row r="72">
          <cell r="B72" t="str">
            <v>Бачок расширительный 4308.43085</v>
          </cell>
          <cell r="C72" t="str">
            <v>Поступление (акт, накладная) 2103-000551/02 от 11.03.2021 7:00:00</v>
          </cell>
          <cell r="D72" t="str">
            <v>УХ-00065995</v>
          </cell>
        </row>
        <row r="73">
          <cell r="B73" t="str">
            <v>Башмак натяжителя 21214-1006090</v>
          </cell>
          <cell r="C73" t="str">
            <v>Поступление (акт, накладная) 1907-000019/02 от 01.07.2019 7:00:00</v>
          </cell>
          <cell r="D73" t="str">
            <v>УХ-00022405</v>
          </cell>
        </row>
        <row r="74">
          <cell r="B74" t="str">
            <v>Башмак противооткатный 3.902 (2шт)</v>
          </cell>
          <cell r="C74" t="str">
            <v>Поступление (акт, накладная) 1907-000019/02 от 01.07.2019 7:00:00</v>
          </cell>
          <cell r="D74" t="str">
            <v>УХ-00022406</v>
          </cell>
        </row>
        <row r="75">
          <cell r="B75" t="str">
            <v>Бендикс стартера ЗМЗ 402  (редукт.)</v>
          </cell>
          <cell r="C75" t="str">
            <v>Поступление (акт, накладная) 2104-000013/02 от 01.04.2021 7:00:00</v>
          </cell>
          <cell r="D75" t="str">
            <v>УХ-00082750</v>
          </cell>
        </row>
        <row r="76">
          <cell r="B76" t="str">
            <v>Бензонасос Г-53,ПАЗ 53-1106010</v>
          </cell>
          <cell r="C76" t="str">
            <v>Поступление (акт, накладная) 2210-000283/02 от 12.10.2022 7:00:00</v>
          </cell>
          <cell r="D76" t="str">
            <v>УХ-00172840</v>
          </cell>
        </row>
        <row r="77">
          <cell r="B77" t="str">
            <v>Бензонасос Пекар/3М3</v>
          </cell>
          <cell r="C77" t="str">
            <v>Поступление (акт, накладная) 2206-000652/02 от 20.06.2022 7:00:00</v>
          </cell>
          <cell r="D77" t="str">
            <v>УХ-00144196</v>
          </cell>
        </row>
        <row r="78">
          <cell r="B78" t="str">
            <v>Бензонасос электрический ГАЗ-3302,2217 дв Крайслер ЕВРО-3 (BOCSH) погружной MEGAPOWER515.1139-10</v>
          </cell>
          <cell r="C78" t="str">
            <v>Поступление (акт, накладная) 2209-000457/02 от 13.09.2022 7:00:00</v>
          </cell>
          <cell r="D78" t="str">
            <v>УХ-00169557</v>
          </cell>
        </row>
        <row r="79">
          <cell r="B79" t="str">
            <v>Блок гальванический развязки</v>
          </cell>
          <cell r="C79" t="str">
            <v>Поступление (акт, накладная) 1907-000019/02 от 01.07.2019 7:00:00</v>
          </cell>
          <cell r="D79" t="str">
            <v>УХ-00022429</v>
          </cell>
        </row>
        <row r="80">
          <cell r="B80" t="str">
            <v>Блок дозировочный Камаз Евро-4 аналог Bosch</v>
          </cell>
          <cell r="C80" t="str">
            <v>Поступление (акт, накладная) 2209-000308/02 от 12.09.2022 7:00:00</v>
          </cell>
          <cell r="D80" t="str">
            <v>УХ-00087096</v>
          </cell>
        </row>
        <row r="81">
          <cell r="B81" t="str">
            <v>Блок предохранителей Пр111.3722</v>
          </cell>
          <cell r="C81" t="str">
            <v>Поступление (акт, накладная) 1907-000019/02 от 01.07.2019 7:00:00</v>
          </cell>
          <cell r="D81" t="str">
            <v>УХ-00022452</v>
          </cell>
        </row>
        <row r="82">
          <cell r="B82" t="str">
            <v>Блок цилиндров двигателя ЕВРО-1,2,3, ДЛЯ ТНВД ЯЗДА</v>
          </cell>
          <cell r="C82" t="str">
            <v>Поступление (акт, накладная) 2112-003579/02 от 30.12.2021 7:00:00</v>
          </cell>
          <cell r="D82" t="str">
            <v>УХ-00120137</v>
          </cell>
        </row>
        <row r="83">
          <cell r="B83" t="str">
            <v>Болт  М10х1,25*75</v>
          </cell>
          <cell r="C83" t="str">
            <v>Поступление (акт, накладная) 1909-000013/02 от 04.09.2019 7:00:00</v>
          </cell>
          <cell r="D83" t="str">
            <v>УХ-00035451</v>
          </cell>
        </row>
        <row r="84">
          <cell r="B84" t="str">
            <v>Болт DIN 933 с шестигранной головкой, оцинкованный М8х25, 40шт - коробка 105208</v>
          </cell>
          <cell r="C84" t="str">
            <v>Поступление (акт, накладная) 2208-001236/02 от 20.08.2022 7:00:00</v>
          </cell>
          <cell r="D84" t="str">
            <v>УХ-00166282</v>
          </cell>
        </row>
        <row r="85">
          <cell r="B85" t="str">
            <v>Болт DIN 933 с шестигранной головкой, оцинкованный М8х30, 30шт - коробка 105209</v>
          </cell>
          <cell r="C85" t="str">
            <v>Поступление (акт, накладная) 2208-001236/02 от 20.08.2022 7:00:00</v>
          </cell>
          <cell r="D85" t="str">
            <v>УХ-00166300</v>
          </cell>
        </row>
        <row r="86">
          <cell r="B86" t="str">
            <v>Болт барабанный передний 340-007-5238</v>
          </cell>
          <cell r="C86" t="str">
            <v>Поступление (акт, накладная) 2205-000527/02 от 19.05.2022 7:00:00</v>
          </cell>
          <cell r="D86" t="str">
            <v>УХ-00139801</v>
          </cell>
        </row>
        <row r="87">
          <cell r="B87" t="str">
            <v>Болт колеса (костыль) 5335-3104008</v>
          </cell>
          <cell r="C87" t="str">
            <v>Поступление (акт, накладная) 2003-000975/02 от 25.03.2020 7:00:00</v>
          </cell>
          <cell r="D87" t="str">
            <v>УХ-00047885</v>
          </cell>
        </row>
        <row r="88">
          <cell r="B88" t="str">
            <v>Болт колеса М22х1,5х93 с гайкой 3302107600</v>
          </cell>
          <cell r="C88" t="str">
            <v>Поступление (акт, накладная) 2109-001773/02 от 27.09.2021 7:00:00</v>
          </cell>
          <cell r="D88" t="str">
            <v>УХ-00103510</v>
          </cell>
        </row>
        <row r="89">
          <cell r="B89" t="str">
            <v>Болт М 10*1,25х100</v>
          </cell>
          <cell r="C89" t="str">
            <v>Поступление (акт, накладная) 1911-000422/02 от 25.11.2019 7:00:00</v>
          </cell>
          <cell r="D89" t="str">
            <v>УХ-00038298</v>
          </cell>
        </row>
        <row r="90">
          <cell r="B90" t="str">
            <v>Болт М 10*1,25х75</v>
          </cell>
          <cell r="C90" t="str">
            <v>Поступление (акт, накладная) 2105-001465/02 от 28.05.2021 7:00:00</v>
          </cell>
          <cell r="D90" t="str">
            <v>УХ-00022488</v>
          </cell>
        </row>
        <row r="91">
          <cell r="B91" t="str">
            <v>Болт М10*1,25*70</v>
          </cell>
          <cell r="C91" t="str">
            <v>Поступление (акт, накладная) 1907-000019/02 от 01.07.2019 7:00:00</v>
          </cell>
          <cell r="D91" t="str">
            <v>УХ-00022495</v>
          </cell>
        </row>
        <row r="92">
          <cell r="B92" t="str">
            <v>Болт М10*50*1,25</v>
          </cell>
          <cell r="C92" t="str">
            <v>Поступление (акт, накладная) 2106-001367/02 от 21.06.2021 7:00:00</v>
          </cell>
          <cell r="D92" t="str">
            <v>УХ-00092724</v>
          </cell>
        </row>
        <row r="93">
          <cell r="B93" t="str">
            <v>Болт М10x30x1,25 кл. пр. 10.9</v>
          </cell>
          <cell r="C93" t="str">
            <v>Поступление (акт, накладная) 2211-000666/02 от 18.11.2022 7:00:00</v>
          </cell>
          <cell r="D93" t="str">
            <v>УХ-00182177</v>
          </cell>
        </row>
        <row r="94">
          <cell r="B94" t="str">
            <v>Болт М10x35x1,25 карданный в сб ЕВРО</v>
          </cell>
          <cell r="C94" t="str">
            <v>Поступление (акт, накладная) 2211-000666/02 от 18.11.2022 7:00:00</v>
          </cell>
          <cell r="D94" t="str">
            <v>УХ-00182179</v>
          </cell>
        </row>
        <row r="95">
          <cell r="B95" t="str">
            <v>Болт М10x70x1.5 крепления лепестковой корзины</v>
          </cell>
          <cell r="C95" t="str">
            <v>Поступление (акт, накладная) 2209-000086/02 от 02.09.2022 7:00:00</v>
          </cell>
          <cell r="D95" t="str">
            <v>УХ-00168235</v>
          </cell>
        </row>
        <row r="96">
          <cell r="B96" t="str">
            <v>Болт М10х40х1,25</v>
          </cell>
          <cell r="C96" t="str">
            <v>Поступление (акт, накладная) 2210-002045/02 от 28.10.2022 7:00:00</v>
          </cell>
          <cell r="D96" t="str">
            <v>УХ-00175815</v>
          </cell>
        </row>
        <row r="97">
          <cell r="B97" t="str">
            <v>Болт м12*1,25*47 крепления главной пары ГАЗ-66</v>
          </cell>
          <cell r="C97" t="str">
            <v>Поступление (акт, накладная) 2103-002391/02 от 25.03.2021 7:00:00</v>
          </cell>
          <cell r="D97" t="str">
            <v>УХ-00082546</v>
          </cell>
        </row>
        <row r="98">
          <cell r="B98" t="str">
            <v>Болт М14*1,5*40 вала карданного межосевого в сб 853063-М14</v>
          </cell>
          <cell r="C98" t="str">
            <v>Поступление (акт, накладная) 2210-000285/02 от 12.10.2022 7:00:00</v>
          </cell>
          <cell r="D98" t="str">
            <v>УХ-00172846</v>
          </cell>
        </row>
        <row r="99">
          <cell r="B99" t="str">
            <v>Болт М16*1,5*50</v>
          </cell>
          <cell r="C99" t="str">
            <v>Поступление (акт, накладная) 2104-000575/02 от 21.04.2021 7:00:00</v>
          </cell>
          <cell r="D99" t="str">
            <v>УХ-00085525</v>
          </cell>
        </row>
        <row r="100">
          <cell r="B100" t="str">
            <v>Болт М16*1,5*66</v>
          </cell>
          <cell r="C100" t="str">
            <v>Поступление (акт, накладная) 1907-000019/02 от 01.07.2019 7:00:00</v>
          </cell>
          <cell r="D100" t="str">
            <v>УХ-00022504</v>
          </cell>
        </row>
        <row r="101">
          <cell r="B101" t="str">
            <v>Болт М16*1,5*80</v>
          </cell>
          <cell r="C101" t="str">
            <v>Поступление (акт, накладная) 2110-000476/02 от 14.10.2021 7:00:00</v>
          </cell>
          <cell r="D101" t="str">
            <v>УХ-00047888</v>
          </cell>
        </row>
        <row r="102">
          <cell r="B102" t="str">
            <v>Болт М16*65</v>
          </cell>
          <cell r="C102" t="str">
            <v>Поступление (акт, накладная) 2104-000186/02 от 06.04.2021 7:00:00</v>
          </cell>
          <cell r="D102" t="str">
            <v>УХ-00084361</v>
          </cell>
        </row>
        <row r="103">
          <cell r="B103" t="str">
            <v>Болт М20*1,5*85 пер колеса 43118-3103071</v>
          </cell>
          <cell r="C103" t="str">
            <v>Поступление (акт, накладная) 1907-000019/02 от 01.07.2019 7:00:00</v>
          </cell>
          <cell r="D103" t="str">
            <v>УХ-00022513</v>
          </cell>
        </row>
        <row r="104">
          <cell r="B104" t="str">
            <v>Болт М20х1,5-6Дх60 15988331</v>
          </cell>
          <cell r="C104" t="str">
            <v>Поступление (акт, накладная) 2203-000141/02 от 09.03.2022 7:00:00</v>
          </cell>
          <cell r="D104" t="str">
            <v>УХ-00129785</v>
          </cell>
        </row>
        <row r="105">
          <cell r="B105" t="str">
            <v>Болт М20х310х1,5 крепления реактивной штанги 6520</v>
          </cell>
          <cell r="C105" t="str">
            <v>Поступление (акт, накладная) 2206-000064/02 от 03.06.2022 7:00:00</v>
          </cell>
          <cell r="D105" t="str">
            <v>УХ-00142465</v>
          </cell>
        </row>
        <row r="106">
          <cell r="B106" t="str">
            <v>Болт М8*1*20</v>
          </cell>
          <cell r="C106" t="str">
            <v>Поступление (акт, накладная) 2106-000028/02 от 01.06.2021 7:00:00</v>
          </cell>
          <cell r="D106" t="str">
            <v>УХ-00089155</v>
          </cell>
        </row>
        <row r="107">
          <cell r="B107" t="str">
            <v>Болт фланца фрикциона Т-130/170</v>
          </cell>
          <cell r="C107" t="str">
            <v>Поступление (акт, накладная) 1907-000019/02 от 01.07.2019 7:00:00</v>
          </cell>
          <cell r="D107" t="str">
            <v>УХ-00022528</v>
          </cell>
        </row>
        <row r="108">
          <cell r="B108" t="str">
            <v>Брус режущий КРН-2,1.03.000Е</v>
          </cell>
          <cell r="C108" t="str">
            <v>Поступление (акт, накладная) 2210-000354/02 от 13.10.2022 7:00:00</v>
          </cell>
          <cell r="D108" t="str">
            <v>УХ-00173007</v>
          </cell>
        </row>
        <row r="109">
          <cell r="B109" t="str">
            <v>Брызговик 4320Я2-8403579</v>
          </cell>
          <cell r="C109" t="str">
            <v>Поступление (акт, накладная) 2207-001156/02 от 18.07.2022 7:00:00</v>
          </cell>
          <cell r="D109" t="str">
            <v>УХ-00151918</v>
          </cell>
        </row>
        <row r="110">
          <cell r="B110" t="str">
            <v>Брызговик задний 570х500мм резин.</v>
          </cell>
          <cell r="C110" t="str">
            <v>Поступление (акт, накладная) 2207-000026/02 от 01.07.2022 7:00:00</v>
          </cell>
          <cell r="D110" t="str">
            <v>УХ-00145258</v>
          </cell>
        </row>
        <row r="111">
          <cell r="B111" t="str">
            <v>Буфер фаркопа 5320-2707225</v>
          </cell>
          <cell r="C111" t="str">
            <v>Поступление (акт, накладная) 1907-000019/02 от 01.07.2019 7:00:00</v>
          </cell>
          <cell r="D111" t="str">
            <v>УХ-00022567</v>
          </cell>
        </row>
        <row r="112">
          <cell r="B112" t="str">
            <v>Вал 024 ведущий заднего редуктора 5320</v>
          </cell>
          <cell r="C112" t="str">
            <v>Поступление (акт, накладная) 2212-000400/02 от 09.12.2022 7:00:00</v>
          </cell>
          <cell r="D112" t="str">
            <v>УХ-00188588</v>
          </cell>
        </row>
        <row r="113">
          <cell r="B113" t="str">
            <v>Вал 201 редуктора среднего Камаз 5320</v>
          </cell>
          <cell r="C113" t="str">
            <v>Поступление (акт, накладная) 2212-000495/02 от 13.12.2022 7:00:00</v>
          </cell>
          <cell r="D113" t="str">
            <v>УХ-00110177</v>
          </cell>
        </row>
        <row r="114">
          <cell r="B114" t="str">
            <v>Вал 52-2308063</v>
          </cell>
          <cell r="C114" t="str">
            <v>Поступление (акт, накладная) 1908-000400/02 от 21.08.2019 7:00:00</v>
          </cell>
          <cell r="D114" t="str">
            <v>УХ-00034105</v>
          </cell>
        </row>
        <row r="115">
          <cell r="B115" t="str">
            <v>Вал карданный (карданная передача) ЕВРО L=2204 мм 4320Х-2205006</v>
          </cell>
          <cell r="C115" t="str">
            <v>Поступление (акт, накладная) 2210-000778/02 от 21.10.2022 7:00:00</v>
          </cell>
          <cell r="D115" t="str">
            <v>УХ-00174376</v>
          </cell>
        </row>
        <row r="116">
          <cell r="B116" t="str">
            <v>Вал карданный 21211-2201012</v>
          </cell>
          <cell r="C116" t="str">
            <v>Поступление (акт, накладная) 1907-000019/02 от 01.07.2019 7:00:00</v>
          </cell>
          <cell r="D116" t="str">
            <v>УХ-00022591</v>
          </cell>
        </row>
        <row r="117">
          <cell r="B117" t="str">
            <v>Вал карданный 4016-2201011</v>
          </cell>
          <cell r="C117" t="str">
            <v>Поступление (акт, накладная) 2206-000078/02 от 02.06.2022 7:00:00</v>
          </cell>
          <cell r="D117" t="str">
            <v>УХ-00142588</v>
          </cell>
        </row>
        <row r="118">
          <cell r="B118" t="str">
            <v>Вал карданный 43118 основной 1305 мм 4 отв. торц. шлицы</v>
          </cell>
          <cell r="C118" t="str">
            <v>Поступление (акт, накладная) 2212-002474/02 от 02.12.2022 7:00:00</v>
          </cell>
          <cell r="D118" t="str">
            <v>УХ-00191192</v>
          </cell>
        </row>
        <row r="119">
          <cell r="B119" t="str">
            <v>Вал карданный 701.22.08.000-2 КПП К-701</v>
          </cell>
          <cell r="C119" t="str">
            <v>Поступление (акт, накладная) 2207-000791/02 от 19.07.2022 7:00:00</v>
          </cell>
          <cell r="D119" t="str">
            <v>УХ-00051454</v>
          </cell>
        </row>
        <row r="120">
          <cell r="B120" t="str">
            <v>Вал карданный L= 418 мм основной 43114 (торц.шл.) 43114-2202011-01</v>
          </cell>
          <cell r="C120" t="str">
            <v>Поступление (акт, накладная) 2210-000285/02 от 12.10.2022 7:00:00</v>
          </cell>
          <cell r="D120" t="str">
            <v>УХ-00119297</v>
          </cell>
        </row>
        <row r="121">
          <cell r="B121" t="str">
            <v>Вал карданный заднего моста Камаз 53205</v>
          </cell>
          <cell r="C121" t="str">
            <v>Поступление (акт, накладная) 2111-001204/02 от 22.11.2021 7:00:00</v>
          </cell>
          <cell r="D121" t="str">
            <v>УХ-00114661</v>
          </cell>
        </row>
        <row r="122">
          <cell r="B122" t="str">
            <v>Вал карданный задний УАЗ 3741 с 5-ти ст КПП инж дв. ЕВРО-4 Спайсер (УАЗ) L631</v>
          </cell>
          <cell r="C122" t="str">
            <v>Поступление (акт, накладная) 2202-000477/02 от 14.02.2022 7:00:00</v>
          </cell>
          <cell r="D122" t="str">
            <v>УХ-00124792</v>
          </cell>
        </row>
        <row r="123">
          <cell r="B123" t="str">
            <v>Вал карданный задний УАЗ Пикап с 5 -ти ст КПП (3-х опор) (эл РК) Спайсер (АДС) L1350</v>
          </cell>
          <cell r="C123" t="str">
            <v>Поступление (акт, накладная) 2212-000266/02 от 05.12.2022 7:00:00</v>
          </cell>
          <cell r="D123" t="str">
            <v>УХ-00124794</v>
          </cell>
        </row>
        <row r="124">
          <cell r="B124" t="str">
            <v>Вал карданный осн. L 955 (53205-2205011-10)</v>
          </cell>
          <cell r="C124" t="str">
            <v>Поступление (акт, накладная) 2210-000673/02 от 14.10.2022 7:00:00</v>
          </cell>
          <cell r="D124" t="str">
            <v>УХ-00174096</v>
          </cell>
        </row>
        <row r="125">
          <cell r="B125" t="str">
            <v>Вал карданный переднего моста  4 отверстия 1445мм 90мм</v>
          </cell>
          <cell r="C125" t="str">
            <v>Поступление (акт, накладная) 2206-003131/02 от 20.06.2022 7:00:00</v>
          </cell>
          <cell r="D125" t="str">
            <v>УХ-00144199</v>
          </cell>
        </row>
        <row r="126">
          <cell r="B126" t="str">
            <v>Вал карданный передний УАЗ 3163 с 5-ти ст. КПП</v>
          </cell>
          <cell r="C126" t="str">
            <v>Поступление (акт, накладная) 2212-000686/02 от 14.12.2022 7:00:00</v>
          </cell>
          <cell r="D126" t="str">
            <v>УХ-00180956</v>
          </cell>
        </row>
        <row r="127">
          <cell r="B127" t="str">
            <v>Вал карданный передний УАЗ 3163 с 5-ти ст. КПП (эл. РК) "Спайсер" (АДС) L786</v>
          </cell>
          <cell r="C127" t="str">
            <v>Поступление (акт, накладная) 2211-000408/02 от 11.11.2022 7:00:00</v>
          </cell>
          <cell r="D127" t="str">
            <v>УХ-00181001</v>
          </cell>
        </row>
        <row r="128">
          <cell r="B128" t="str">
            <v>Вал карданный рулевой 4310-3422010</v>
          </cell>
          <cell r="C128" t="str">
            <v>Поступление (акт, накладная) 2102-000314/02 от 15.02.2021 7:00:00</v>
          </cell>
          <cell r="D128" t="str">
            <v>УХ-00047154</v>
          </cell>
        </row>
        <row r="129">
          <cell r="B129" t="str">
            <v>Вал коленчатый КАМАЗ ЕВРО-2 740.30-1005008</v>
          </cell>
          <cell r="C129" t="str">
            <v>Поступление (акт, накладная) 2112-000077/02 от 06.12.2021 7:00:00</v>
          </cell>
          <cell r="D129" t="str">
            <v>УХ-00115903</v>
          </cell>
        </row>
        <row r="130">
          <cell r="B130" t="str">
            <v>Вал первичный КПП 3302 5 ступ. в сборе н/о ГАЗ</v>
          </cell>
          <cell r="C130" t="str">
            <v>Поступление (акт, накладная) 2111-000684/02 от 19.11.2021 7:00:00</v>
          </cell>
          <cell r="D130" t="str">
            <v>УХ-00040212</v>
          </cell>
        </row>
        <row r="131">
          <cell r="B131" t="str">
            <v>Вал первичный раздаточный коробки в сб. 034 с шестерней и 2-мя подшипниками 65111</v>
          </cell>
          <cell r="C131" t="str">
            <v>Поступление (акт, накладная) 2209-002007/02 от 26.09.2022 7:00:00</v>
          </cell>
          <cell r="D131" t="str">
            <v>УХ-00171417</v>
          </cell>
        </row>
        <row r="132">
          <cell r="B132" t="str">
            <v>Вал привода гидромуфты Евро-2</v>
          </cell>
          <cell r="C132" t="str">
            <v>Поступление (акт, накладная) 1907-000019/02 от 01.07.2019 7:00:00</v>
          </cell>
          <cell r="D132" t="str">
            <v>УХ-00022661</v>
          </cell>
        </row>
        <row r="133">
          <cell r="B133" t="str">
            <v>Вал привода заднего моста раздаточной коробки 375-1802186</v>
          </cell>
          <cell r="C133" t="str">
            <v>Поступление (акт, накладная) 2210-000278/02 от 12.10.2022 7:00:00</v>
          </cell>
          <cell r="D133" t="str">
            <v>УХ-00172814</v>
          </cell>
        </row>
        <row r="134">
          <cell r="B134" t="str">
            <v>Вал привода ТНВД ЕВРО-2 в сборе L 212 ПАО КАМАЗ 7406.1111050</v>
          </cell>
          <cell r="C134" t="str">
            <v>Поступление (акт, накладная) 2204-000318/02 от 14.04.2022 7:00:00</v>
          </cell>
          <cell r="D134" t="str">
            <v>УХ-00135342</v>
          </cell>
        </row>
        <row r="135">
          <cell r="B135" t="str">
            <v>Вал привода ТНВД ЕВРО-2 в сборе L212 740.1111050</v>
          </cell>
          <cell r="C135" t="str">
            <v>Поступление (акт, накладная) 2204-000085/02 от 07.04.2022 7:00:00</v>
          </cell>
          <cell r="D135" t="str">
            <v>УХ-00134444</v>
          </cell>
        </row>
        <row r="136">
          <cell r="B136" t="str">
            <v>Вал привода ТНВД ЕВРО-2 в сборе L212 740.1111050</v>
          </cell>
          <cell r="C136" t="str">
            <v>Поступление (акт, накладная) 2212-001330/02 от 21.12.2022 7:00:00</v>
          </cell>
          <cell r="D136" t="str">
            <v>УХ-00134444</v>
          </cell>
        </row>
        <row r="137">
          <cell r="B137" t="str">
            <v>Вал промежуточный раздаточный коробки с шестернями в сб. 65111-1802084-10</v>
          </cell>
          <cell r="C137" t="str">
            <v>Поступление (акт, накладная) 2209-002007/02 от 26.09.2022 7:00:00</v>
          </cell>
          <cell r="D137" t="str">
            <v>УХ-00171664</v>
          </cell>
        </row>
        <row r="138">
          <cell r="B138" t="str">
            <v>Ввертыш Камаз маховика 740.50-1005136</v>
          </cell>
          <cell r="C138" t="str">
            <v>Поступление (акт, накладная) 2105-001465/02 от 28.05.2021 7:00:00</v>
          </cell>
          <cell r="D138" t="str">
            <v>УХ-00089136</v>
          </cell>
        </row>
        <row r="139">
          <cell r="B139" t="str">
            <v>Вентилятор отопителя RENAULT LOGAN</v>
          </cell>
          <cell r="C139" t="str">
            <v>Поступление (акт, накладная) 2111-000233/02 от 15.11.2021 7:00:00</v>
          </cell>
          <cell r="D139" t="str">
            <v>УХ-00103499</v>
          </cell>
        </row>
        <row r="140">
          <cell r="B140" t="str">
            <v>Вентилятор под гидромуфту 3160-001308010</v>
          </cell>
          <cell r="C140" t="str">
            <v>Поступление (акт, накладная) 1907-000019/02 от 01.07.2019 7:00:00</v>
          </cell>
          <cell r="D140" t="str">
            <v>УХ-00022734</v>
          </cell>
        </row>
        <row r="141">
          <cell r="B141" t="str">
            <v>Вилка блокировки дифференциала РК шир 90 65111-1802149</v>
          </cell>
          <cell r="C141" t="str">
            <v>Поступление (акт, накладная) 2202-000679/02 от 19.02.2022 7:00:00</v>
          </cell>
          <cell r="D141" t="str">
            <v>УХ-00126837</v>
          </cell>
        </row>
        <row r="142">
          <cell r="B142" t="str">
            <v>Вилка выключения сцепления с опорой в сборе КПП-0905, ТМЗ-14.180 (Автодизель)</v>
          </cell>
          <cell r="C142" t="str">
            <v>Поступление (акт, накладная) 2209-000086/02 от 02.09.2022 7:00:00</v>
          </cell>
          <cell r="D142" t="str">
            <v>УХ-00168237</v>
          </cell>
        </row>
        <row r="143">
          <cell r="B143" t="str">
            <v>Вилка наружная полуоси н/о УРАЛ</v>
          </cell>
          <cell r="C143" t="str">
            <v>Поступление (акт, накладная) 2104-000075/02 от 02.04.2021 7:00:00</v>
          </cell>
          <cell r="D143" t="str">
            <v>УХ-00083606</v>
          </cell>
        </row>
        <row r="144">
          <cell r="B144" t="str">
            <v>Вилка РК(вкл.переднего моста)</v>
          </cell>
          <cell r="C144" t="str">
            <v>Поступление (акт, накладная) 1907-000019/02 от 01.07.2019 7:00:00</v>
          </cell>
          <cell r="D144" t="str">
            <v>УХ-00022757</v>
          </cell>
        </row>
        <row r="145">
          <cell r="B145" t="str">
            <v>Вилка сцепления</v>
          </cell>
          <cell r="C145" t="str">
            <v>Поступление (акт, накладная) 1907-000019/02 от 01.07.2019 7:00:00</v>
          </cell>
          <cell r="D145" t="str">
            <v>УХ-00022758</v>
          </cell>
        </row>
        <row r="146">
          <cell r="B146" t="str">
            <v>Вкладыш Д-240 КН1</v>
          </cell>
          <cell r="C146" t="str">
            <v>Поступление (акт, накладная) 1907-000019/02 от 01.07.2019 7:00:00</v>
          </cell>
          <cell r="D146" t="str">
            <v>УХ-00022781</v>
          </cell>
        </row>
        <row r="147">
          <cell r="B147" t="str">
            <v>Вкладыш заднего кронштейна 5320-2902545-10</v>
          </cell>
          <cell r="C147" t="str">
            <v>Поступление (акт, накладная) 1907-000019/02 от 01.07.2019 7:00:00</v>
          </cell>
          <cell r="D147" t="str">
            <v>УХ-00022782</v>
          </cell>
        </row>
        <row r="148">
          <cell r="B148" t="str">
            <v>Вкладыш кулака шарнирного на ШРУС на К-3</v>
          </cell>
          <cell r="C148" t="str">
            <v>Поступление (акт, накладная) 2206-000154/02 от 07.06.2022 7:00:00</v>
          </cell>
          <cell r="D148" t="str">
            <v>УХ-00142891</v>
          </cell>
        </row>
        <row r="149">
          <cell r="B149" t="str">
            <v>Вкладыш р1 шат 7405.1000104</v>
          </cell>
          <cell r="C149" t="str">
            <v>Поступление (акт, накладная) 2012-000031/02 от 03.12.2020 7:00:00</v>
          </cell>
          <cell r="D149" t="str">
            <v>УХ-00056404</v>
          </cell>
        </row>
        <row r="150">
          <cell r="B150" t="str">
            <v>Вкладыши  740.60R-1000102</v>
          </cell>
          <cell r="C150" t="str">
            <v>Поступление (акт, накладная) 2103-000692/02 от 22.03.2021 7:00:00</v>
          </cell>
          <cell r="D150" t="str">
            <v>УХ-00066406</v>
          </cell>
        </row>
        <row r="151">
          <cell r="B151" t="str">
            <v>Вкладыши коренные Камаз Р0 Евро 1,2 740</v>
          </cell>
          <cell r="C151" t="str">
            <v>Поступление (акт, накладная) 2106-001051/02 от 23.06.2021 7:00:00</v>
          </cell>
          <cell r="D151" t="str">
            <v>УХ-00091208</v>
          </cell>
        </row>
        <row r="152">
          <cell r="B152" t="str">
            <v>Вкладыши коренные Р-0 95.0 стандарт 7405.1000102</v>
          </cell>
          <cell r="C152" t="str">
            <v>Поступление (акт, накладная) 2112-003579/02 от 30.12.2021 7:00:00</v>
          </cell>
          <cell r="D152" t="str">
            <v>УХ-00119711</v>
          </cell>
        </row>
        <row r="153">
          <cell r="B153" t="str">
            <v>Вкладыши коренные Р-1 94.5 ДААЗ (94,5) 7405 1000102 Р-1</v>
          </cell>
          <cell r="C153" t="str">
            <v>Поступление (акт, накладная) 2202-000162/02 от 08.02.2022 7:00:00</v>
          </cell>
          <cell r="D153" t="str">
            <v>УХ-00123454</v>
          </cell>
        </row>
        <row r="154">
          <cell r="B154" t="str">
            <v>Вкладыши коренные Р-1 ЕВРО-4, 5 ДАИДО МЕТАЛЛ РУСЬ</v>
          </cell>
          <cell r="C154" t="str">
            <v>Поступление (акт, накладная) 2205-000389/02 от 17.05.2022 7:00:00</v>
          </cell>
          <cell r="D154" t="str">
            <v>УХ-00139466</v>
          </cell>
        </row>
        <row r="155">
          <cell r="B155" t="str">
            <v>Вкладыши коренные Р1 7405-1000102</v>
          </cell>
          <cell r="C155" t="str">
            <v>Поступление (акт, накладная) 2104-000315/02 от 14.04.2021 7:00:00</v>
          </cell>
          <cell r="D155" t="str">
            <v>УХ-00022804</v>
          </cell>
        </row>
        <row r="156">
          <cell r="B156" t="str">
            <v>Вкладыши коренные Р3  7405-1000102-03</v>
          </cell>
          <cell r="C156" t="str">
            <v>Поступление (акт, накладная) 2103-002757/02 от 31.03.2021 7:00:00</v>
          </cell>
          <cell r="D156" t="str">
            <v>УХ-00022805</v>
          </cell>
        </row>
        <row r="157">
          <cell r="B157" t="str">
            <v>Вкладыши коренные РО 95,00 7405.1000102</v>
          </cell>
          <cell r="C157" t="str">
            <v>Поступление (акт, накладная) 2202-000851/02 от 22.02.2022 7:00:00</v>
          </cell>
          <cell r="D157" t="str">
            <v>УХ-00128070</v>
          </cell>
        </row>
        <row r="158">
          <cell r="B158" t="str">
            <v>Вкладыши коренные РО ЕВРО-4,5 740.71Д-1000102</v>
          </cell>
          <cell r="C158" t="str">
            <v>Поступление (акт, накладная) 2202-000851/02 от 22.02.2022 7:00:00</v>
          </cell>
          <cell r="D158" t="str">
            <v>УХ-00128072</v>
          </cell>
        </row>
        <row r="159">
          <cell r="B159" t="str">
            <v>Вкладыши шатунные Р0 80,0 ДААЗ стандарт 7405.1000104/740.60Д-10</v>
          </cell>
          <cell r="C159" t="str">
            <v>Поступление (акт, накладная) 2202-000162/02 от 08.02.2022 7:00:00</v>
          </cell>
          <cell r="D159" t="str">
            <v>УХ-00123470</v>
          </cell>
        </row>
        <row r="160">
          <cell r="B160" t="str">
            <v>Вкладыши шатунные Р0 80.0 стандарт 7405.1000104</v>
          </cell>
          <cell r="C160" t="str">
            <v>Поступление (акт, накладная) 2112-003579/02 от 30.12.2021 7:00:00</v>
          </cell>
          <cell r="D160" t="str">
            <v>УХ-00119712</v>
          </cell>
        </row>
        <row r="161">
          <cell r="B161" t="str">
            <v>Вкладыши шатунные Р0-7405-1000104</v>
          </cell>
          <cell r="C161" t="str">
            <v>Поступление (акт, накладная) 2112-001012/02 от 20.12.2021 7:00:00</v>
          </cell>
          <cell r="D161" t="str">
            <v>УХ-00022815</v>
          </cell>
        </row>
        <row r="162">
          <cell r="B162" t="str">
            <v>Включатель массы ВК-318Б (флажковый) 5320</v>
          </cell>
          <cell r="C162" t="str">
            <v>Поступление (акт, накладная) 2103-000148/02 от 05.03.2021 7:00:00</v>
          </cell>
          <cell r="D162" t="str">
            <v>УХ-00065164</v>
          </cell>
        </row>
        <row r="163">
          <cell r="B163" t="str">
            <v>Влагомаслоотделитель с РДВ ПААЗ</v>
          </cell>
          <cell r="C163" t="str">
            <v>Поступление (акт, накладная) 2202-000787/02 от 22.02.2022 7:00:00</v>
          </cell>
          <cell r="D163" t="str">
            <v>УХ-00127959</v>
          </cell>
        </row>
        <row r="164">
          <cell r="B164" t="str">
            <v>Воздухозаборник 6520-1109400-30</v>
          </cell>
          <cell r="C164" t="str">
            <v>Поступление (акт, накладная) 2109-000763/02 от 21.09.2021 7:00:00</v>
          </cell>
          <cell r="D164" t="str">
            <v>УХ-00102005</v>
          </cell>
        </row>
        <row r="165">
          <cell r="B165" t="str">
            <v>Воздухораспределитель 971 0021500/3527 003 009</v>
          </cell>
          <cell r="C165" t="str">
            <v>Поступление (акт, накладная) 1907-000019/02 от 01.07.2019 7:00:00</v>
          </cell>
          <cell r="D165" t="str">
            <v>УХ-00022837</v>
          </cell>
        </row>
        <row r="166">
          <cell r="B166" t="str">
            <v>Воздухораспределитель торм. прицепа с краном растормаживания 9758/7494-3531010-01</v>
          </cell>
          <cell r="C166" t="str">
            <v>Поступление (акт, накладная) 2211-002707/02 от 29.11.2022 7:00:00</v>
          </cell>
          <cell r="D166" t="str">
            <v>УХ-00185892</v>
          </cell>
        </row>
        <row r="167">
          <cell r="B167" t="str">
            <v>Войлок сальника поворотного кулака 66-2304055</v>
          </cell>
          <cell r="C167" t="str">
            <v>Поступление (акт, накладная) 2111-000379/02 от 17.11.2021 7:00:00</v>
          </cell>
          <cell r="D167" t="str">
            <v>УХ-00112719</v>
          </cell>
        </row>
        <row r="168">
          <cell r="B168" t="str">
            <v>Втулка амортизатора 53212-2905486</v>
          </cell>
          <cell r="C168" t="str">
            <v>Поступление (акт, накладная) 2106-000313/02 от 11.06.2021 7:00:00</v>
          </cell>
          <cell r="D168" t="str">
            <v>УХ-00022861</v>
          </cell>
        </row>
        <row r="169">
          <cell r="B169" t="str">
            <v>Втулка АФНИ 713191,004</v>
          </cell>
          <cell r="C169" t="str">
            <v>Поступление (акт, накладная) 2007-001251/02 от 31.07.2020 7:00:00</v>
          </cell>
          <cell r="D169" t="str">
            <v>УХ-00033379</v>
          </cell>
        </row>
        <row r="170">
          <cell r="B170" t="str">
            <v>Втулка балансира 3205-2903046</v>
          </cell>
          <cell r="C170" t="str">
            <v>Поступление (акт, накладная) 2102-000253/02 от 15.02.2021 7:00:00</v>
          </cell>
          <cell r="D170" t="str">
            <v>УХ-00051445</v>
          </cell>
        </row>
        <row r="171">
          <cell r="B171" t="str">
            <v>Втулка балансира 5320 (пластик) РОСТАР/ на К-3</v>
          </cell>
          <cell r="C171" t="str">
            <v>Поступление (акт, накладная) 2205-000389/02 от 17.05.2022 7:00:00</v>
          </cell>
          <cell r="D171" t="str">
            <v>УХ-00139478</v>
          </cell>
        </row>
        <row r="172">
          <cell r="B172" t="str">
            <v>Втулка балансира 5320 (пластик) РОСТАР/ на К-3</v>
          </cell>
          <cell r="C172" t="str">
            <v>Поступление (акт, накладная) 2206-000064/02 от 03.06.2022 7:00:00</v>
          </cell>
          <cell r="D172" t="str">
            <v>УХ-00139478</v>
          </cell>
        </row>
        <row r="173">
          <cell r="B173" t="str">
            <v>Втулка балансира 5320-2918074</v>
          </cell>
          <cell r="C173" t="str">
            <v>Поступление (акт, накладная) 2112-001196/02 от 23.12.2021 7:00:00</v>
          </cell>
          <cell r="D173" t="str">
            <v>УХ-00022872</v>
          </cell>
        </row>
        <row r="174">
          <cell r="B174" t="str">
            <v>Втулка балансира бронза РО d 88 5320-2918074</v>
          </cell>
          <cell r="C174" t="str">
            <v>Поступление (акт, накладная) 2202-000855/02 от 22.02.2022 7:00:00</v>
          </cell>
          <cell r="D174" t="str">
            <v>УХ-00128094</v>
          </cell>
        </row>
        <row r="175">
          <cell r="B175" t="str">
            <v>Втулка ВАЗ 2121,21213 ступицы 21210-3103078</v>
          </cell>
          <cell r="C175" t="str">
            <v>Поступление (акт, накладная) 2006-000657/02 от 16.06.2020 7:00:00</v>
          </cell>
          <cell r="D175" t="str">
            <v>УХ-00051186</v>
          </cell>
        </row>
        <row r="176">
          <cell r="B176" t="str">
            <v>Втулка ВАЗ-2101-08 головки блока установочная 21010-1002042-00</v>
          </cell>
          <cell r="C176" t="str">
            <v>Поступление (акт, накладная) 2201-000630/02 от 24.01.2022 7:00:00</v>
          </cell>
          <cell r="D176" t="str">
            <v>УХ-00121874</v>
          </cell>
        </row>
        <row r="177">
          <cell r="B177" t="str">
            <v>Втулка задних рессор MAGTEK 8941185881VDS</v>
          </cell>
          <cell r="C177" t="str">
            <v>Поступление (акт, накладная) 2212-003814/02 от 01.12.2022 7:00:00</v>
          </cell>
          <cell r="D177" t="str">
            <v>УХ-00151914</v>
          </cell>
        </row>
        <row r="178">
          <cell r="B178" t="str">
            <v>Втулка кронштейна 53202919105</v>
          </cell>
          <cell r="C178" t="str">
            <v>Поступление (акт, накладная) 2203-000141/02 от 09.03.2022 7:00:00</v>
          </cell>
          <cell r="D178" t="str">
            <v>УХ-00129787</v>
          </cell>
        </row>
        <row r="179">
          <cell r="B179" t="str">
            <v>Втулка кулака шарнира наружного 4310-2304083</v>
          </cell>
          <cell r="C179" t="str">
            <v>Поступление (акт, накладная) 2106-000028/02 от 01.06.2021 7:00:00</v>
          </cell>
          <cell r="D179" t="str">
            <v>УХ-00056566</v>
          </cell>
        </row>
        <row r="180">
          <cell r="B180" t="str">
            <v>Втулка МТЗ (А)</v>
          </cell>
          <cell r="C180" t="str">
            <v>Поступление (акт, накладная) 2108-000047/02 от 05.08.2021 7:00:00</v>
          </cell>
          <cell r="D180" t="str">
            <v>УХ-00065573</v>
          </cell>
        </row>
        <row r="181">
          <cell r="B181" t="str">
            <v>Втулка опорная продольной штанги (резин)</v>
          </cell>
          <cell r="C181" t="str">
            <v>Поступление (акт, накладная) 2202-000477/02 от 14.02.2022 7:00:00</v>
          </cell>
          <cell r="D181" t="str">
            <v>УХ-00124799</v>
          </cell>
        </row>
        <row r="182">
          <cell r="B182" t="str">
            <v>Втулка опорная продольной штанги (резин)</v>
          </cell>
          <cell r="C182" t="str">
            <v>Поступление (акт, накладная) 2212-000266/02 от 05.12.2022 7:00:00</v>
          </cell>
          <cell r="D182" t="str">
            <v>УХ-00124799</v>
          </cell>
        </row>
        <row r="183">
          <cell r="B183" t="str">
            <v>Втулка поворотного кулака молибден (ШРУСА)</v>
          </cell>
          <cell r="C183" t="str">
            <v>Поступление (акт, накладная) 2112-001197/02 от 24.12.2021 7:00:00</v>
          </cell>
          <cell r="D183" t="str">
            <v>УХ-00118113</v>
          </cell>
        </row>
        <row r="184">
          <cell r="B184" t="str">
            <v>Втулка поворотного кулака молибден (ШРУСА) 375-2304088</v>
          </cell>
          <cell r="C184" t="str">
            <v>Поступление (акт, накладная) 2201-000453/02 от 26.01.2022 7:00:00</v>
          </cell>
          <cell r="D184" t="str">
            <v>УХ-00121656</v>
          </cell>
        </row>
        <row r="185">
          <cell r="B185" t="str">
            <v>Втулка подвески раздат.коробки 1801040-4310</v>
          </cell>
          <cell r="C185" t="str">
            <v>Поступление (акт, накладная) 2110-000476/02 от 14.10.2021 7:00:00</v>
          </cell>
          <cell r="D185" t="str">
            <v>УХ-00022899</v>
          </cell>
        </row>
        <row r="186">
          <cell r="B186" t="str">
            <v>Втулка разжимная кулака 5320-2403072</v>
          </cell>
          <cell r="C186" t="str">
            <v>Поступление (акт, накладная) 1908-000559/02 от 20.08.2019 7:00:00</v>
          </cell>
          <cell r="D186" t="str">
            <v>УХ-00022907</v>
          </cell>
        </row>
        <row r="187">
          <cell r="B187" t="str">
            <v>Втулка разжимная шпильки полуоси ф12мм</v>
          </cell>
          <cell r="C187" t="str">
            <v>Поступление (акт, накладная) 2106-001929/02 от 26.06.2021 7:00:00</v>
          </cell>
          <cell r="D187" t="str">
            <v>УХ-00040251</v>
          </cell>
        </row>
        <row r="188">
          <cell r="B188" t="str">
            <v>Втулка распорная ПАО КАМАЗ 53205-1001053</v>
          </cell>
          <cell r="C188" t="str">
            <v>Поступление (акт, накладная) 2202-000855/02 от 22.02.2022 7:00:00</v>
          </cell>
          <cell r="D188" t="str">
            <v>УХ-00128102</v>
          </cell>
        </row>
        <row r="189">
          <cell r="B189" t="str">
            <v>Втулка распорная передней опоры силового агрегата т(к-т из 8-ми)53205-1001053</v>
          </cell>
          <cell r="C189" t="str">
            <v>Поступление (акт, накладная) 2104-000576/02 от 22.04.2021 7:00:00</v>
          </cell>
          <cell r="D189" t="str">
            <v>УХ-00085539</v>
          </cell>
        </row>
        <row r="190">
          <cell r="B190" t="str">
            <v>Втулка распорная РК 4310-1801040</v>
          </cell>
          <cell r="C190" t="str">
            <v>Поступление (акт, накладная) 2110-000476/02 от 14.10.2021 7:00:00</v>
          </cell>
          <cell r="D190" t="str">
            <v>УХ-00093776</v>
          </cell>
        </row>
        <row r="191">
          <cell r="B191" t="str">
            <v>Втулка распорная РК 4310-1801040</v>
          </cell>
          <cell r="C191" t="str">
            <v>Поступление (акт, накладная) 2110-000699/02 от 20.10.2021 7:00:00</v>
          </cell>
          <cell r="D191" t="str">
            <v>УХ-00093776</v>
          </cell>
        </row>
        <row r="192">
          <cell r="B192" t="str">
            <v>Втулка сайленблока УАЗ продольной штанги (резиновая)</v>
          </cell>
          <cell r="C192" t="str">
            <v>Поступление (акт, накладная) 2202-000477/02 от 14.02.2022 7:00:00</v>
          </cell>
          <cell r="D192" t="str">
            <v>УХ-00124800</v>
          </cell>
        </row>
        <row r="193">
          <cell r="B193" t="str">
            <v>Втулка стабилизатора КАМАЗ-53215</v>
          </cell>
          <cell r="C193" t="str">
            <v>Поступление (акт, накладная) 2109-000763/02 от 21.09.2021 7:00:00</v>
          </cell>
          <cell r="D193" t="str">
            <v>УХ-00102009</v>
          </cell>
        </row>
        <row r="194">
          <cell r="B194" t="str">
            <v>Втулка установочная сошки рулевого механизма 6350-3405032</v>
          </cell>
          <cell r="C194" t="str">
            <v>Поступление (акт, накладная) 2109-000420/02 от 16.09.2021 7:00:00</v>
          </cell>
          <cell r="D194" t="str">
            <v>УХ-00022936</v>
          </cell>
        </row>
        <row r="195">
          <cell r="B195" t="str">
            <v>Втулка цапфы МАЗ</v>
          </cell>
          <cell r="C195" t="str">
            <v>Поступление (акт, накладная) 1907-000019/02 от 01.07.2019 7:00:00</v>
          </cell>
          <cell r="D195" t="str">
            <v>УХ-00022940</v>
          </cell>
        </row>
        <row r="196">
          <cell r="B196" t="str">
            <v>Втулка цапфы поворотного кулака 375-2304088</v>
          </cell>
          <cell r="C196" t="str">
            <v>Поступление (акт, накладная) 2012-001052/02 от 21.12.2020 7:00:00</v>
          </cell>
          <cell r="D196" t="str">
            <v>УХ-00056179</v>
          </cell>
        </row>
        <row r="197">
          <cell r="B197" t="str">
            <v>Втулка центрирующая привода ТНВД</v>
          </cell>
          <cell r="C197" t="str">
            <v>Поступление (акт, накладная) 2211-000666/02 от 18.11.2022 7:00:00</v>
          </cell>
          <cell r="D197" t="str">
            <v>УХ-00182180</v>
          </cell>
        </row>
        <row r="198">
          <cell r="B198" t="str">
            <v>Втулка цилиндровая Ф115 АФНИ 715441.001-03</v>
          </cell>
          <cell r="C198" t="str">
            <v>Поступление (акт, накладная) 2210-000685/02 от 15.10.2022 7:00:00</v>
          </cell>
          <cell r="D198" t="str">
            <v>УХ-00174102</v>
          </cell>
        </row>
        <row r="199">
          <cell r="B199" t="str">
            <v>Втулка цилиндровая ф127 АФНИ 715441.001-04</v>
          </cell>
          <cell r="C199" t="str">
            <v>Поступление (акт, накладная) 1907-000019/02 от 01.07.2019 7:00:00</v>
          </cell>
          <cell r="D199" t="str">
            <v>УХ-00022943</v>
          </cell>
        </row>
        <row r="200">
          <cell r="B200" t="str">
            <v>Втулка шаровой опоры 43114-2304035</v>
          </cell>
          <cell r="C200" t="str">
            <v>Поступление (акт, накладная) 2212-000515/02 от 12.12.2022 7:00:00</v>
          </cell>
          <cell r="D200" t="str">
            <v>УХ-00022947</v>
          </cell>
        </row>
        <row r="201">
          <cell r="B201" t="str">
            <v>Втулка шаровой опоры к цапфу 60мм 4310 на К-3</v>
          </cell>
          <cell r="C201" t="str">
            <v>Поступление (акт, накладная) 2212-001314/02 от 21.12.2022 7:00:00</v>
          </cell>
          <cell r="D201" t="str">
            <v>УХ-00190175</v>
          </cell>
        </row>
        <row r="202">
          <cell r="B202" t="str">
            <v>Втулка шаровой опоры к цапфу 60мм 4310 на К-3</v>
          </cell>
          <cell r="C202" t="str">
            <v>Поступление (акт, накладная) 2212-002816/02 от 29.12.2022 7:00:00</v>
          </cell>
          <cell r="D202" t="str">
            <v>УХ-00190175</v>
          </cell>
        </row>
        <row r="203">
          <cell r="B203" t="str">
            <v>Втулка шаровой опоры поворотного кулака 56мм 4310</v>
          </cell>
          <cell r="C203" t="str">
            <v>Поступление (акт, накладная) 2212-001314/02 от 21.12.2022 7:00:00</v>
          </cell>
          <cell r="D203" t="str">
            <v>УХ-00190179</v>
          </cell>
        </row>
        <row r="204">
          <cell r="B204" t="str">
            <v>Втулка шаровой опоры поворотного кулака 56мм 4310</v>
          </cell>
          <cell r="C204" t="str">
            <v>Поступление (акт, накладная) 2212-002816/02 от 29.12.2022 7:00:00</v>
          </cell>
          <cell r="D204" t="str">
            <v>УХ-00190179</v>
          </cell>
        </row>
        <row r="205">
          <cell r="B205" t="str">
            <v>Втулка шаровой опоры поворотного кулака переднего моста 43114-2304035</v>
          </cell>
          <cell r="C205" t="str">
            <v>Поступление (акт, накладная) 2102-001769/02 от 26.02.2021 7:00:00</v>
          </cell>
          <cell r="D205" t="str">
            <v>УХ-00064763</v>
          </cell>
        </row>
        <row r="206">
          <cell r="B206" t="str">
            <v>Втулка ЯМЗ КПП  шестерня 5-й передачи вала вторичного 236-1701138</v>
          </cell>
          <cell r="C206" t="str">
            <v>Поступление (акт, накладная) 2203-000154/02 от 09.03.2022 7:00:00</v>
          </cell>
          <cell r="D206" t="str">
            <v>УХ-00065149</v>
          </cell>
        </row>
        <row r="207">
          <cell r="B207" t="str">
            <v>Выключатель авар. сигнализации 3151-3700040</v>
          </cell>
          <cell r="C207" t="str">
            <v>Поступление (акт, накладная) 2106-000780/02 от 22.06.2021 7:00:00</v>
          </cell>
          <cell r="D207" t="str">
            <v>УХ-00022960</v>
          </cell>
        </row>
        <row r="208">
          <cell r="B208" t="str">
            <v>Выключатель концевой ВПК2111</v>
          </cell>
          <cell r="C208" t="str">
            <v>Поступление (акт, накладная) 2104-000012/02 от 01.04.2021 7:00:00</v>
          </cell>
          <cell r="D208" t="str">
            <v>УХ-00082742</v>
          </cell>
        </row>
        <row r="209">
          <cell r="B209" t="str">
            <v>Выключатель массы дистанционный 1410.3737</v>
          </cell>
          <cell r="C209" t="str">
            <v>Поступление (акт, накладная) 2211-002707/02 от 29.11.2022 7:00:00</v>
          </cell>
          <cell r="D209" t="str">
            <v>УХ-00047908</v>
          </cell>
        </row>
        <row r="210">
          <cell r="B210" t="str">
            <v>Выключатель общего назначения 24V 4-конт</v>
          </cell>
          <cell r="C210" t="str">
            <v>Поступление (акт, накладная) 2202-001147/02 от 28.02.2022 7:00:00</v>
          </cell>
          <cell r="D210" t="str">
            <v>УХ-00128534</v>
          </cell>
        </row>
        <row r="211">
          <cell r="B211" t="str">
            <v>Гайка 700-30-2415</v>
          </cell>
          <cell r="C211" t="str">
            <v>Поступление (акт, накладная) 2106-002009/02 от 30.06.2021 7:00:00</v>
          </cell>
          <cell r="D211" t="str">
            <v>УХ-00093554</v>
          </cell>
        </row>
        <row r="212">
          <cell r="B212" t="str">
            <v>Гайка 700А М36*3 спец.пальца г/цилиндра</v>
          </cell>
          <cell r="C212" t="str">
            <v>Поступление (акт, накладная) 2208-001451/02 от 23.08.2022 7:00:00</v>
          </cell>
          <cell r="D212" t="str">
            <v>УХ-00166727</v>
          </cell>
        </row>
        <row r="213">
          <cell r="B213" t="str">
            <v>Гайка балансира</v>
          </cell>
          <cell r="C213" t="str">
            <v>Поступление (акт, накладная) 1910-001318/02 от 29.10.2019 7:00:00</v>
          </cell>
          <cell r="D213" t="str">
            <v>УХ-00030570</v>
          </cell>
        </row>
        <row r="214">
          <cell r="B214" t="str">
            <v>Гайка башмака 5320-2918169</v>
          </cell>
          <cell r="C214" t="str">
            <v>Поступление (акт, накладная) 2005-000571/02 от 25.05.2020 7:00:00</v>
          </cell>
          <cell r="D214" t="str">
            <v>УХ-00037333</v>
          </cell>
        </row>
        <row r="215">
          <cell r="B215" t="str">
            <v>Гайка башмака 5320-2918169</v>
          </cell>
          <cell r="C215" t="str">
            <v>Поступление (акт, накладная) 2007-000075/02 от 07.07.2020 7:00:00</v>
          </cell>
          <cell r="D215" t="str">
            <v>УХ-00037333</v>
          </cell>
        </row>
        <row r="216">
          <cell r="B216" t="str">
            <v>Гайка башмака балансира разрезная н/о 53205-2918169</v>
          </cell>
          <cell r="C216" t="str">
            <v>Поступление (акт, накладная) 1912-000869/02 от 23.12.2019 7:00:00</v>
          </cell>
          <cell r="D216" t="str">
            <v>УХ-00037495</v>
          </cell>
        </row>
        <row r="217">
          <cell r="B217" t="str">
            <v>Гайка внутреннего подшипника задн. ступицы ГАЗ-53</v>
          </cell>
          <cell r="C217" t="str">
            <v>Поступление (акт, накладная) 1907-000019/02 от 01.07.2019 7:00:00</v>
          </cell>
          <cell r="D217" t="str">
            <v>УХ-00023052</v>
          </cell>
        </row>
        <row r="218">
          <cell r="B218" t="str">
            <v>Гайка дифференциала 65111 М72*1,5 853583</v>
          </cell>
          <cell r="C218" t="str">
            <v>Поступление (акт, накладная) 2106-001059/02 от 21.06.2021 7:00:00</v>
          </cell>
          <cell r="D218" t="str">
            <v>УХ-00091214</v>
          </cell>
        </row>
        <row r="219">
          <cell r="B219" t="str">
            <v>Гайка колесная УАЗ М14х18*1,5</v>
          </cell>
          <cell r="C219" t="str">
            <v>Поступление (акт, накладная) 2202-000477/02 от 14.02.2022 7:00:00</v>
          </cell>
          <cell r="D219" t="str">
            <v>УХ-00091017</v>
          </cell>
        </row>
        <row r="220">
          <cell r="B220" t="str">
            <v>Гайка колпак 557-1.04.00.080</v>
          </cell>
          <cell r="C220" t="str">
            <v>Поступление (акт, накладная) 2205-000137/02 от 11.05.2022 7:00:00</v>
          </cell>
          <cell r="D220" t="str">
            <v>УХ-00138722</v>
          </cell>
        </row>
        <row r="221">
          <cell r="B221" t="str">
            <v>Гайка корончатая крепления пальца реактивной штанги М33*1,5 55111-2919032</v>
          </cell>
          <cell r="C221" t="str">
            <v>Поступление (акт, накладная) 2208-001451/02 от 23.08.2022 7:00:00</v>
          </cell>
          <cell r="D221" t="str">
            <v>УХ-00049164</v>
          </cell>
        </row>
        <row r="222">
          <cell r="B222" t="str">
            <v>Гайка корончатая М33*1,5 вала 024 853522 М33</v>
          </cell>
          <cell r="C222" t="str">
            <v>Поступление (акт, накладная) 2208-001447/02 от 23.08.2022 7:00:00</v>
          </cell>
          <cell r="D222" t="str">
            <v>УХ-00065555</v>
          </cell>
        </row>
        <row r="223">
          <cell r="B223" t="str">
            <v>Гайка крепления крыльев М8*1,25</v>
          </cell>
          <cell r="C223" t="str">
            <v>Поступление (акт, накладная) 2108-000047/02 от 05.08.2021 7:00:00</v>
          </cell>
          <cell r="D223" t="str">
            <v>УХ-00096768</v>
          </cell>
        </row>
        <row r="224">
          <cell r="B224" t="str">
            <v>Гайка М 16*1,5 вала карданного основного</v>
          </cell>
          <cell r="C224" t="str">
            <v>Поступление (акт, накладная) 2212-000515/02 от 12.12.2022 7:00:00</v>
          </cell>
          <cell r="D224" t="str">
            <v>УХ-00188888</v>
          </cell>
        </row>
        <row r="225">
          <cell r="B225" t="str">
            <v>Гайка М10*1,0</v>
          </cell>
          <cell r="C225" t="str">
            <v>Поступление (акт, накладная) 2104-000576/02 от 22.04.2021 7:00:00</v>
          </cell>
          <cell r="D225" t="str">
            <v>УХ-00023070</v>
          </cell>
        </row>
        <row r="226">
          <cell r="B226" t="str">
            <v>Гайка М12</v>
          </cell>
          <cell r="C226" t="str">
            <v>Поступление (акт, накладная) 1907-000019/02 от 01.07.2019 7:00:00</v>
          </cell>
          <cell r="D226" t="str">
            <v>УХ-00023072</v>
          </cell>
        </row>
        <row r="227">
          <cell r="B227" t="str">
            <v>Гайка М12*1,25 клина шкворня 1/61015/11-М12</v>
          </cell>
          <cell r="C227" t="str">
            <v>Поступление (акт, накладная) 2212-000515/02 от 12.12.2022 7:00:00</v>
          </cell>
          <cell r="D227" t="str">
            <v>УХ-00188886</v>
          </cell>
        </row>
        <row r="228">
          <cell r="B228" t="str">
            <v>Гайка М12*1,5</v>
          </cell>
          <cell r="C228" t="str">
            <v>Поступление (акт, накладная) 1908-000559/02 от 20.08.2019 7:00:00</v>
          </cell>
          <cell r="D228" t="str">
            <v>УХ-00035153</v>
          </cell>
        </row>
        <row r="229">
          <cell r="B229" t="str">
            <v>Гайка М12*1,5</v>
          </cell>
          <cell r="C229" t="str">
            <v>Поступление (акт, накладная) 1908-000389/02 от 26.08.2019 7:00:00</v>
          </cell>
          <cell r="D229" t="str">
            <v>УХ-00035153</v>
          </cell>
        </row>
        <row r="230">
          <cell r="B230" t="str">
            <v>Гайка М12x1,25 клина шкворня</v>
          </cell>
          <cell r="C230" t="str">
            <v>Поступление (акт, накладная) 2212-001314/02 от 21.12.2022 7:00:00</v>
          </cell>
          <cell r="D230" t="str">
            <v>УХ-00144164</v>
          </cell>
        </row>
        <row r="231">
          <cell r="B231" t="str">
            <v>Гайка М14*1,5</v>
          </cell>
          <cell r="C231" t="str">
            <v>Поступление (акт, накладная) 2212-001314/02 от 21.12.2022 7:00:00</v>
          </cell>
          <cell r="D231" t="str">
            <v>УХ-00023078</v>
          </cell>
        </row>
        <row r="232">
          <cell r="B232" t="str">
            <v>Гайка М16х1,5 полуоси редуктора Белебей 1/21641/11</v>
          </cell>
          <cell r="C232" t="str">
            <v>Поступление (акт, накладная) 2212-001314/02 от 21.12.2022 7:00:00</v>
          </cell>
          <cell r="D232" t="str">
            <v>УХ-00121652</v>
          </cell>
        </row>
        <row r="233">
          <cell r="B233" t="str">
            <v>Гайка М18</v>
          </cell>
          <cell r="C233" t="str">
            <v>Поступление (акт, накладная) 1907-000019/02 от 01.07.2019 7:00:00</v>
          </cell>
          <cell r="D233" t="str">
            <v>УХ-00023087</v>
          </cell>
        </row>
        <row r="234">
          <cell r="B234" t="str">
            <v>Гайка М18*1,5</v>
          </cell>
          <cell r="C234" t="str">
            <v>Поступление (акт, накладная) 2010-001626/02 от 30.10.2020 7:00:00</v>
          </cell>
          <cell r="D234" t="str">
            <v>УХ-00023090</v>
          </cell>
        </row>
        <row r="235">
          <cell r="B235" t="str">
            <v>Гайка М20</v>
          </cell>
          <cell r="C235" t="str">
            <v>Поступление (акт, накладная) 1907-000019/02 от 01.07.2019 7:00:00</v>
          </cell>
          <cell r="D235" t="str">
            <v>УХ-00023092</v>
          </cell>
        </row>
        <row r="236">
          <cell r="B236" t="str">
            <v>Гайка М20*1,5 креп 072 кр-на штанги реактивной</v>
          </cell>
          <cell r="C236" t="str">
            <v>Поступление (акт, накладная) 2109-000420/02 от 16.09.2021 7:00:00</v>
          </cell>
          <cell r="D236" t="str">
            <v>УХ-00033387</v>
          </cell>
        </row>
        <row r="237">
          <cell r="B237" t="str">
            <v>Гайка М22*1,5</v>
          </cell>
          <cell r="C237" t="str">
            <v>Поступление (акт, накладная) 1907-000019/02 от 01.07.2019 7:00:00</v>
          </cell>
          <cell r="D237" t="str">
            <v>УХ-00023100</v>
          </cell>
        </row>
        <row r="238">
          <cell r="B238" t="str">
            <v>Гайка М45*1,25 подшипника ступицы</v>
          </cell>
          <cell r="C238" t="str">
            <v>Поступление (акт, накладная) 1907-000019/02 от 01.07.2019 7:00:00</v>
          </cell>
          <cell r="D238" t="str">
            <v>УХ-00023120</v>
          </cell>
        </row>
        <row r="239">
          <cell r="B239" t="str">
            <v>Гайка М6</v>
          </cell>
          <cell r="C239" t="str">
            <v>Поступление (акт, накладная) 1907-000019/02 от 01.07.2019 7:00:00</v>
          </cell>
          <cell r="D239" t="str">
            <v>УХ-00023123</v>
          </cell>
        </row>
        <row r="240">
          <cell r="B240" t="str">
            <v>Гайка подшипника 8352-3104077-10</v>
          </cell>
          <cell r="C240" t="str">
            <v>Поступление (акт, накладная) 1907-000019/02 от 01.07.2019 7:00:00</v>
          </cell>
          <cell r="D240" t="str">
            <v>УХ-00023131</v>
          </cell>
        </row>
        <row r="241">
          <cell r="B241" t="str">
            <v>Гайка реактивной тяги (евро) М33х1,5 ключ №48</v>
          </cell>
          <cell r="C241" t="str">
            <v>Поступление (акт, накладная) 2208-000722/02 от 16.08.2022 7:00:00</v>
          </cell>
          <cell r="D241" t="str">
            <v>УХ-00165149</v>
          </cell>
        </row>
        <row r="242">
          <cell r="B242" t="str">
            <v>Гайка реактивной тяги М30х1,5 ключ №46</v>
          </cell>
          <cell r="C242" t="str">
            <v>Поступление (акт, накладная) 2208-000722/02 от 16.08.2022 7:00:00</v>
          </cell>
          <cell r="D242" t="str">
            <v>УХ-00165150</v>
          </cell>
        </row>
        <row r="243">
          <cell r="B243" t="str">
            <v>Гайка рулевого пальца М24*2</v>
          </cell>
          <cell r="C243" t="str">
            <v>Поступление (акт, накладная) 2105-000861/02 от 12.05.2021 7:00:00</v>
          </cell>
          <cell r="D243" t="str">
            <v>УХ-00088469</v>
          </cell>
        </row>
        <row r="244">
          <cell r="B244" t="str">
            <v>Гайка СИН32.04.100.04.03.017</v>
          </cell>
          <cell r="C244" t="str">
            <v>Поступление (акт, накладная) 1907-000019/02 от 01.07.2019 7:00:00</v>
          </cell>
          <cell r="D244" t="str">
            <v>УХ-00023138</v>
          </cell>
        </row>
        <row r="245">
          <cell r="B245" t="str">
            <v>Гайка стремянки задней 10-13т М27*2.0 5511-2912416</v>
          </cell>
          <cell r="C245" t="str">
            <v>Поступление (акт, накладная) 2205-000520/02 от 19.05.2022 7:00:00</v>
          </cell>
          <cell r="D245" t="str">
            <v>УХ-00139782</v>
          </cell>
        </row>
        <row r="246">
          <cell r="B246" t="str">
            <v>Гайка стремянки перед.4310 Белебей 853510</v>
          </cell>
          <cell r="C246" t="str">
            <v>Поступление (акт, накладная) 2209-000213/02 от 06.09.2022 7:00:00</v>
          </cell>
          <cell r="D246" t="str">
            <v>УХ-00168781</v>
          </cell>
        </row>
        <row r="247">
          <cell r="B247" t="str">
            <v>Гайка ступицы задней внутр.53-2401053/54</v>
          </cell>
          <cell r="C247" t="str">
            <v>Поступление (акт, накладная) 1907-000019/02 от 01.07.2019 7:00:00</v>
          </cell>
          <cell r="D247" t="str">
            <v>УХ-00023146</v>
          </cell>
        </row>
        <row r="248">
          <cell r="B248" t="str">
            <v>Гайка хвостовика</v>
          </cell>
          <cell r="C248" t="str">
            <v>Поступление (акт, накладная) 1907-000019/02 от 01.07.2019 7:00:00</v>
          </cell>
          <cell r="D248" t="str">
            <v>УХ-00023152</v>
          </cell>
        </row>
        <row r="249">
          <cell r="B249" t="str">
            <v>Гайка шпильки колеса ЕВРО М22*1,5 Н-ЗОмм</v>
          </cell>
          <cell r="C249" t="str">
            <v>Поступление (акт, накладная) 2205-000527/02 от 19.05.2022 7:00:00</v>
          </cell>
          <cell r="D249" t="str">
            <v>УХ-00139802</v>
          </cell>
        </row>
        <row r="250">
          <cell r="B250" t="str">
            <v>Гайка штока АФНИ 758412.009</v>
          </cell>
          <cell r="C250" t="str">
            <v>Поступление (акт, накладная) 2104-001464/02 от 28.04.2021 7:00:00</v>
          </cell>
          <cell r="D250" t="str">
            <v>УХ-00023156</v>
          </cell>
        </row>
        <row r="251">
          <cell r="B251" t="str">
            <v>Гайка штока АФНИ.758412.009</v>
          </cell>
          <cell r="C251" t="str">
            <v>Поступление (акт, накладная) 2205-000138/02 от 11.05.2022 7:00:00</v>
          </cell>
          <cell r="D251" t="str">
            <v>УХ-00047698</v>
          </cell>
        </row>
        <row r="252">
          <cell r="B252" t="str">
            <v>Гвозди строит 2,5*60</v>
          </cell>
          <cell r="C252" t="str">
            <v>Поступление (акт, накладная) 2001-000387/02 от 31.01.2020 7:00:00</v>
          </cell>
          <cell r="D252" t="str">
            <v>УХ-00036259</v>
          </cell>
        </row>
        <row r="253">
          <cell r="B253" t="str">
            <v>Гвоздь предохранительный СО 205.00.001-08</v>
          </cell>
          <cell r="C253" t="str">
            <v>Поступление (акт, накладная) 1907-000019/02 от 01.07.2019 7:00:00</v>
          </cell>
          <cell r="D253" t="str">
            <v>УХ-00023174</v>
          </cell>
        </row>
        <row r="254">
          <cell r="B254" t="str">
            <v>Гвоздь предохранительный СО 205.00.001-09</v>
          </cell>
          <cell r="C254" t="str">
            <v>Поступление (акт, накладная) 1907-000019/02 от 01.07.2019 7:00:00</v>
          </cell>
          <cell r="D254" t="str">
            <v>УХ-00023175</v>
          </cell>
        </row>
        <row r="255">
          <cell r="B255" t="str">
            <v>Гвоздь предохранительный СО 205.00.001-10</v>
          </cell>
          <cell r="C255" t="str">
            <v>Поступление (акт, накладная) 1907-000019/02 от 01.07.2019 7:00:00</v>
          </cell>
          <cell r="D255" t="str">
            <v>УХ-00023176</v>
          </cell>
        </row>
        <row r="256">
          <cell r="B256" t="str">
            <v>Генератор (100А) Волга, Газель дв 406 (АТЭ-1)</v>
          </cell>
          <cell r="C256" t="str">
            <v>Поступление (акт, накладная) 2202-001122/02 от 28.02.2022 7:00:00</v>
          </cell>
          <cell r="D256" t="str">
            <v>УХ-00124801</v>
          </cell>
        </row>
        <row r="257">
          <cell r="B257" t="str">
            <v>Генератор 25В, 80А ЕВРО-2 аналог 4001.3771-53, 4502.3771</v>
          </cell>
          <cell r="C257" t="str">
            <v>Поступление (акт, накладная) 2202-000855/02 от 22.02.2022 7:00:00</v>
          </cell>
          <cell r="D257" t="str">
            <v>УХ-00128098</v>
          </cell>
        </row>
        <row r="258">
          <cell r="B258" t="str">
            <v>Генератор 28 V 80 А большой ЕВРО-2 МАРК</v>
          </cell>
          <cell r="C258" t="str">
            <v>Поступление (акт, накладная) 2209-000465/02 от 13.09.2022 7:00:00</v>
          </cell>
          <cell r="D258" t="str">
            <v>УХ-00169642</v>
          </cell>
        </row>
        <row r="259">
          <cell r="B259" t="str">
            <v>Генератор 28В 80А ЕВРО-1 740.11.740.13 2-ручн ЗиТ 6582.3701-02/3122.3771</v>
          </cell>
          <cell r="C259" t="str">
            <v>Поступление (акт, накладная) 2203-000485/02 от 17.03.2022 7:00:00</v>
          </cell>
          <cell r="D259" t="str">
            <v>УХ-00131179</v>
          </cell>
        </row>
        <row r="260">
          <cell r="B260" t="str">
            <v>Генератор 28В, 80А ЕВРО-2 аналог 4001.3771-53,4502.3771</v>
          </cell>
          <cell r="C260" t="str">
            <v>Поступление (акт, накладная) 2203-000483/02 от 09.03.2022 7:00:00</v>
          </cell>
          <cell r="D260" t="str">
            <v>УХ-00131165</v>
          </cell>
        </row>
        <row r="261">
          <cell r="B261" t="str">
            <v>Генератор 4542.3771-10 Камаз ЕВРО-3,4 (6-ручьевой шкив) 28В 125А 4542.3771-10</v>
          </cell>
          <cell r="C261" t="str">
            <v>Поступление (акт, накладная) 2211-000689/02 от 17.11.2022 7:00:00</v>
          </cell>
          <cell r="D261" t="str">
            <v>УХ-00122692</v>
          </cell>
        </row>
        <row r="262">
          <cell r="B262" t="str">
            <v>Герметик-прокладка 85гр</v>
          </cell>
          <cell r="C262" t="str">
            <v>Поступление (акт, накладная) 2210-001066/02 от 25.10.2022 7:00:00</v>
          </cell>
          <cell r="D262" t="str">
            <v>УХ-00066306</v>
          </cell>
        </row>
        <row r="263">
          <cell r="B263" t="str">
            <v>Гидрозамок опоры 541.08.00</v>
          </cell>
          <cell r="C263" t="str">
            <v>Поступление (акт, накладная) 2109-000050/02 от 03.09.2021 7:00:00</v>
          </cell>
          <cell r="D263" t="str">
            <v>УХ-00100040</v>
          </cell>
        </row>
        <row r="264">
          <cell r="B264" t="str">
            <v>Гидроклапан МКПВ 20/3 Т2 Р2 ухл-4</v>
          </cell>
          <cell r="C264" t="str">
            <v>Поступление (акт, накладная) 2111-000178/02 от 01.11.2021 7:00:00</v>
          </cell>
          <cell r="D264" t="str">
            <v>УХ-00112355</v>
          </cell>
        </row>
        <row r="265">
          <cell r="B265" t="str">
            <v>Гидроклапан обратный типа Г51-35</v>
          </cell>
          <cell r="C265" t="str">
            <v>Поступление (акт, накладная) 2204-000251/02 от 13.04.2022 7:00:00</v>
          </cell>
          <cell r="D265" t="str">
            <v>УХ-00135151</v>
          </cell>
        </row>
        <row r="266">
          <cell r="B266" t="str">
            <v>Гидромотор 310.4.112.00.06</v>
          </cell>
          <cell r="C266" t="str">
            <v>Поступление (акт, накладная) 2205-000133/02 от 11.05.2022 7:00:00</v>
          </cell>
          <cell r="D266" t="str">
            <v>УХ-00138708</v>
          </cell>
        </row>
        <row r="267">
          <cell r="B267" t="str">
            <v>Гидромотор МН-250/160</v>
          </cell>
          <cell r="C267" t="str">
            <v>Поступление (акт, накладная) 2109-000335/02 от 15.09.2021 7:00:00</v>
          </cell>
          <cell r="D267" t="str">
            <v>УХ-00101455</v>
          </cell>
        </row>
        <row r="268">
          <cell r="B268" t="str">
            <v>Гидромотор нерегулируемый аксиально-поршневой</v>
          </cell>
          <cell r="C268" t="str">
            <v>Поступление (акт, накладная) 2204-000935/02 от 26.04.2022 7:00:00</v>
          </cell>
          <cell r="D268" t="str">
            <v>УХ-00136504</v>
          </cell>
        </row>
        <row r="269">
          <cell r="B269" t="str">
            <v>Гидромуфта без вентилятора 3162-1308070</v>
          </cell>
          <cell r="C269" t="str">
            <v>Поступление (акт, накладная) 2210-002098/02 от 31.10.2022 7:00:00</v>
          </cell>
          <cell r="D269" t="str">
            <v>УХ-00175842</v>
          </cell>
        </row>
        <row r="270">
          <cell r="B270" t="str">
            <v>Гидронатяжитель цепи ЗМЗ 405,406,409 автоматический с индикатором</v>
          </cell>
          <cell r="C270" t="str">
            <v>Поступление (акт, накладная) 2210-002098/02 от 31.10.2022 7:00:00</v>
          </cell>
          <cell r="D270" t="str">
            <v>УХ-00175847</v>
          </cell>
        </row>
        <row r="271">
          <cell r="B271" t="str">
            <v>Гидрораспределитель 1РН203ФВ64 УХЛ4</v>
          </cell>
          <cell r="C271" t="str">
            <v>Поступление (акт, накладная) 2010-000566/02 от 15.10.2020 7:00:00</v>
          </cell>
          <cell r="D271" t="str">
            <v>УХ-00023216</v>
          </cell>
        </row>
        <row r="272">
          <cell r="B272" t="str">
            <v>Гидроцилиндр К-744 подъема механизма навески (125.63x200) 700А.46.28.000-3</v>
          </cell>
          <cell r="C272" t="str">
            <v>Поступление (акт, накладная) 2207-000556/02 от 14.07.2022 7:00:00</v>
          </cell>
          <cell r="D272" t="str">
            <v>УХ-00151217</v>
          </cell>
        </row>
        <row r="273">
          <cell r="B273" t="str">
            <v>Главный цилиндр сцепления ГЦС в сб. 5320-1602510-10</v>
          </cell>
          <cell r="C273" t="str">
            <v>Поступление (акт, накладная) 2209-000215/02 от 08.09.2022 7:00:00</v>
          </cell>
          <cell r="D273" t="str">
            <v>УХ-00168790</v>
          </cell>
        </row>
        <row r="274">
          <cell r="B274" t="str">
            <v>ГЛАВНЫЙ ЦИЛИНДР СЦЕПЛЕНИЯ КРАЗ С/О 51-3505010 ан. 260-1602510-10</v>
          </cell>
          <cell r="C274" t="str">
            <v>Поступление (акт, накладная) 2205-002292/02 от 31.05.2022 7:00:00</v>
          </cell>
          <cell r="D274" t="str">
            <v>УХ-00142422</v>
          </cell>
        </row>
        <row r="275">
          <cell r="B275" t="str">
            <v>Глушитель 54115,53215</v>
          </cell>
          <cell r="C275" t="str">
            <v>Поступление (акт, накладная) 2211-000136/02 от 08.11.2022 7:00:00</v>
          </cell>
          <cell r="D275" t="str">
            <v>УХ-00052211</v>
          </cell>
        </row>
        <row r="276">
          <cell r="B276" t="str">
            <v>Глушитель для а/м Г-3302 Бизнес Евро-3 дв. Cummins ISF 2.8 3221-1201008-50</v>
          </cell>
          <cell r="C276" t="str">
            <v>Поступление (акт, накладная) 2210-000751/02 от 18.10.2022 7:00:00</v>
          </cell>
          <cell r="D276" t="str">
            <v>УХ-00174290</v>
          </cell>
        </row>
        <row r="277">
          <cell r="B277" t="str">
            <v>Головка блока в сб. Евро 740.30-1003010</v>
          </cell>
          <cell r="C277" t="str">
            <v>Поступление (акт, накладная) 2209-001420/02 от 22.09.2022 7:00:00</v>
          </cell>
          <cell r="D277" t="str">
            <v>УХ-00085054</v>
          </cell>
        </row>
        <row r="278">
          <cell r="B278" t="str">
            <v>Головка блока в сб. Евро 740.30-1003010</v>
          </cell>
          <cell r="C278" t="str">
            <v>Поступление (акт, накладная) 2210-002063/02 от 31.10.2022 7:00:00</v>
          </cell>
          <cell r="D278" t="str">
            <v>УХ-00085054</v>
          </cell>
        </row>
        <row r="279">
          <cell r="B279" t="str">
            <v>Головка блока цилиндров в сб. ЕВРО-4 для Common Rail 740.1003010</v>
          </cell>
          <cell r="C279" t="str">
            <v>Поступление (акт, накладная) 2212-002749/02 от 28.12.2022 7:00:00</v>
          </cell>
          <cell r="D279" t="str">
            <v>УХ-00090730</v>
          </cell>
        </row>
        <row r="280">
          <cell r="B280" t="str">
            <v>Головка блока цилиндров с клапанами ЗМЗ 405,406,409 Евро 0-2</v>
          </cell>
          <cell r="C280" t="str">
            <v>Поступление (акт, накладная) 2104-000013/02 от 01.04.2021 7:00:00</v>
          </cell>
          <cell r="D280" t="str">
            <v>УХ-00082743</v>
          </cell>
        </row>
        <row r="281">
          <cell r="B281" t="str">
            <v>Головка соединительная аналог WABCO с клап. М16*1,5</v>
          </cell>
          <cell r="C281" t="str">
            <v>Поступление (акт, накладная) 2210-000781/02 от 20.10.2022 7:00:00</v>
          </cell>
          <cell r="D281" t="str">
            <v>УХ-00120133</v>
          </cell>
        </row>
        <row r="282">
          <cell r="B282" t="str">
            <v>Гофра ПЖД д38 L1500 труба выхлопная сб 2322/4859</v>
          </cell>
          <cell r="C282" t="str">
            <v>Поступление (акт, накладная) 2110-000466/02 от 13.10.2021 7:00:00</v>
          </cell>
          <cell r="D282" t="str">
            <v>УХ-00108633</v>
          </cell>
        </row>
        <row r="283">
          <cell r="B283" t="str">
            <v>ГУР 4310 (шлицевой)</v>
          </cell>
          <cell r="C283" t="str">
            <v>Поступление (акт, накладная) 2212-002753/02 от 28.12.2022 7:00:00</v>
          </cell>
          <cell r="D283" t="str">
            <v>УХ-00166149</v>
          </cell>
        </row>
        <row r="284">
          <cell r="B284" t="str">
            <v>Датчик АБС 1000мм WABCO 4410328090</v>
          </cell>
          <cell r="C284" t="str">
            <v>Поступление (акт, накладная) 2203-000153/02 от 09.03.2022 7:00:00</v>
          </cell>
          <cell r="D284" t="str">
            <v>УХ-00129826</v>
          </cell>
        </row>
        <row r="285">
          <cell r="B285" t="str">
            <v>Датчик включения заднего хода (0501.210.059,051.216.474,А0015458409, 4.63102) КПП ZF 0510.219.856</v>
          </cell>
          <cell r="C285" t="str">
            <v>Поступление (акт, накладная) 2208-001431/02 от 23.08.2022 7:00:00</v>
          </cell>
          <cell r="D285" t="str">
            <v>УХ-00166672</v>
          </cell>
        </row>
        <row r="286">
          <cell r="B286" t="str">
            <v>Датчик включения электровентилятора ТМ-108</v>
          </cell>
          <cell r="C286" t="str">
            <v>Поступление (акт, накладная) 2210-001054/02 от 20.10.2022 7:00:00</v>
          </cell>
          <cell r="D286" t="str">
            <v>УХ-00158639</v>
          </cell>
        </row>
        <row r="287">
          <cell r="B287" t="str">
            <v>Датчик давления масла ММ-370-3829010</v>
          </cell>
          <cell r="C287" t="str">
            <v>Поступление (акт, накладная) 2210-000285/02 от 12.10.2022 7:00:00</v>
          </cell>
          <cell r="D287" t="str">
            <v>УХ-00172845</v>
          </cell>
        </row>
        <row r="288">
          <cell r="B288" t="str">
            <v>Датчик давления масла ММ111Д</v>
          </cell>
          <cell r="C288" t="str">
            <v>Поступление (акт, накладная) 2105-000862/02 от 13.05.2021 7:00:00</v>
          </cell>
          <cell r="D288" t="str">
            <v>УХ-00023368</v>
          </cell>
        </row>
        <row r="289">
          <cell r="B289" t="str">
            <v>Датчик давления топлива в рампе ЕBPO-4 (0281006327/028100150)</v>
          </cell>
          <cell r="C289" t="str">
            <v>Поступление (акт, накладная) 2208-001451/02 от 23.08.2022 7:00:00</v>
          </cell>
          <cell r="D289" t="str">
            <v>УХ-00166725</v>
          </cell>
        </row>
        <row r="290">
          <cell r="B290" t="str">
            <v>Датчик ДУМП-21</v>
          </cell>
          <cell r="C290" t="str">
            <v>Поступление (акт, накладная) 1908-000400/02 от 21.08.2019 7:00:00</v>
          </cell>
          <cell r="D290" t="str">
            <v>УХ-00034183</v>
          </cell>
        </row>
        <row r="291">
          <cell r="B291" t="str">
            <v>Датчик заднего хода КАМАЗ A0025450509/TECNARI</v>
          </cell>
          <cell r="C291" t="str">
            <v>Поступление (акт, накладная) 2211-000693/02 от 18.11.2022 7:00:00</v>
          </cell>
          <cell r="D291" t="str">
            <v>УХ-00182244</v>
          </cell>
        </row>
        <row r="292">
          <cell r="B292" t="str">
            <v>Датчик ММ 111</v>
          </cell>
          <cell r="C292" t="str">
            <v>Поступление (акт, накладная) 2107-000205/02 от 08.07.2021 7:00:00</v>
          </cell>
          <cell r="D292" t="str">
            <v>УХ-00023385</v>
          </cell>
        </row>
        <row r="293">
          <cell r="B293" t="str">
            <v>Датчик ММ 124 аварийного давления воздуха</v>
          </cell>
          <cell r="C293" t="str">
            <v>Поступление (акт, накладная) 2107-000205/02 от 08.07.2021 7:00:00</v>
          </cell>
          <cell r="D293" t="str">
            <v>УХ-00093407</v>
          </cell>
        </row>
        <row r="294">
          <cell r="B294" t="str">
            <v>Датчик положения коленвала CUMMINS 4921684</v>
          </cell>
          <cell r="C294" t="str">
            <v>Поступление (акт, накладная) 2110-000476/02 от 14.10.2021 7:00:00</v>
          </cell>
          <cell r="D294" t="str">
            <v>УХ-00108686</v>
          </cell>
        </row>
        <row r="295">
          <cell r="B295" t="str">
            <v>Датчик скорости 2110-2112</v>
          </cell>
          <cell r="C295" t="str">
            <v>Поступление (акт, накладная) 1907-000019/02 от 01.07.2019 7:00:00</v>
          </cell>
          <cell r="D295" t="str">
            <v>УХ-00023396</v>
          </cell>
        </row>
        <row r="296">
          <cell r="B296" t="str">
            <v>Датчик скорости 2123 06-11513-SX</v>
          </cell>
          <cell r="C296" t="str">
            <v>Поступление (акт, накладная) 2210-001128/02 от 20.10.2022 7:00:00</v>
          </cell>
          <cell r="D296" t="str">
            <v>УХ-00174985</v>
          </cell>
        </row>
        <row r="297">
          <cell r="B297" t="str">
            <v>Датчик скорости для а/м ВАЗ 2108,2110,2115,21214,2123, УАЗ 3163 6-ИМП. 2111-3843010</v>
          </cell>
          <cell r="C297" t="str">
            <v>Поступление (акт, накладная) 2208-000720/02 от 15.08.2022 7:00:00</v>
          </cell>
          <cell r="D297" t="str">
            <v>УХ-00165139</v>
          </cell>
        </row>
        <row r="298">
          <cell r="B298" t="str">
            <v>Датчик скорости УАЗ Патриот (343.3843) Евро 3</v>
          </cell>
          <cell r="C298" t="str">
            <v>Поступление (акт, накладная) 2202-000477/02 от 14.02.2022 7:00:00</v>
          </cell>
          <cell r="D298" t="str">
            <v>УХ-00124804</v>
          </cell>
        </row>
        <row r="299">
          <cell r="B299" t="str">
            <v>Датчик температуры жидкости ДТОЖ 5226</v>
          </cell>
          <cell r="C299" t="str">
            <v>Поступление (акт, накладная) 2003-001260/02 от 31.03.2020 7:00:00</v>
          </cell>
          <cell r="D299" t="str">
            <v>УХ-00048088</v>
          </cell>
        </row>
        <row r="300">
          <cell r="B300" t="str">
            <v>Датчик температуры ПЖД-14ТС сб.180-01</v>
          </cell>
          <cell r="C300" t="str">
            <v>Поступление (акт, накладная) 2101-000113/02 от 20.01.2021 7:00:00</v>
          </cell>
          <cell r="D300" t="str">
            <v>УХ-00058328</v>
          </cell>
        </row>
        <row r="301">
          <cell r="B301" t="str">
            <v>Датчик температуры ТМ 100А</v>
          </cell>
          <cell r="C301" t="str">
            <v>Поступление (акт, накладная) 2107-000205/02 от 08.07.2021 7:00:00</v>
          </cell>
          <cell r="D301" t="str">
            <v>УХ-00034186</v>
          </cell>
        </row>
        <row r="302">
          <cell r="B302" t="str">
            <v>Датчик температуры ТМ 100А</v>
          </cell>
          <cell r="C302" t="str">
            <v>Поступление (акт, накладная) 2110-001197/02 от 26.10.2021 7:00:00</v>
          </cell>
          <cell r="D302" t="str">
            <v>УХ-00034186</v>
          </cell>
        </row>
        <row r="303">
          <cell r="B303" t="str">
            <v>Датчик температуры ТМ 111</v>
          </cell>
          <cell r="C303" t="str">
            <v>Поступление (акт, накладная) 2110-001197/02 от 26.10.2021 7:00:00</v>
          </cell>
          <cell r="D303" t="str">
            <v>УХ-00044781</v>
          </cell>
        </row>
        <row r="304">
          <cell r="B304" t="str">
            <v>Датчик температуры ТМ 111-02</v>
          </cell>
          <cell r="C304" t="str">
            <v>Поступление (акт, накладная) 1908-000400/02 от 21.08.2019 7:00:00</v>
          </cell>
          <cell r="D304" t="str">
            <v>УХ-00034187</v>
          </cell>
        </row>
        <row r="305">
          <cell r="B305" t="str">
            <v>Датчик уровня магниточувствительный DUG1-30-1</v>
          </cell>
          <cell r="C305" t="str">
            <v>Поступление (акт, накладная) 2210-000740/02 от 18.10.2022 7:00:00</v>
          </cell>
          <cell r="D305" t="str">
            <v>УХ-00174251</v>
          </cell>
        </row>
        <row r="306">
          <cell r="B306" t="str">
            <v>Датчик уровня топлива ВАЗ 2123 (инжектор) ДУТ-16</v>
          </cell>
          <cell r="C306" t="str">
            <v>Поступление (акт, накладная) 2208-000846/02 от 17.08.2022 7:00:00</v>
          </cell>
          <cell r="D306" t="str">
            <v>УХ-00165713</v>
          </cell>
        </row>
        <row r="307">
          <cell r="B307" t="str">
            <v>Датчик уровня топлива ГАЗ-3307</v>
          </cell>
          <cell r="C307" t="str">
            <v>Поступление (акт, накладная) 2006-000655/02 от 23.06.2020 7:00:00</v>
          </cell>
          <cell r="D307" t="str">
            <v>УХ-00023432</v>
          </cell>
        </row>
        <row r="308">
          <cell r="B308" t="str">
            <v>Датчик частоты вращения коленвала ЕВРО-3 0 281 002 898</v>
          </cell>
          <cell r="C308" t="str">
            <v>Поступление (акт, накладная) 2207-001156/02 от 18.07.2022 7:00:00</v>
          </cell>
          <cell r="D308" t="str">
            <v>УХ-00151916</v>
          </cell>
        </row>
        <row r="309">
          <cell r="B309" t="str">
            <v>Держатель заднего крыла 5410-8404151</v>
          </cell>
          <cell r="C309" t="str">
            <v>Поступление (акт, накладная) 1907-000019/02 от 01.07.2019 7:00:00</v>
          </cell>
          <cell r="D309" t="str">
            <v>УХ-00023452</v>
          </cell>
        </row>
        <row r="310">
          <cell r="B310" t="str">
            <v>Держатель заднего крыла 5410-8404151</v>
          </cell>
          <cell r="C310" t="str">
            <v>Поступление (акт, накладная) 1908-000400/02 от 21.08.2019 7:00:00</v>
          </cell>
          <cell r="D310" t="str">
            <v>УХ-00023452</v>
          </cell>
        </row>
        <row r="311">
          <cell r="B311" t="str">
            <v>Диафрагма АР 03.07.036</v>
          </cell>
          <cell r="C311" t="str">
            <v>Поступление (акт, накладная) 2104-001464/02 от 28.04.2021 7:00:00</v>
          </cell>
          <cell r="D311" t="str">
            <v>УХ-00023465</v>
          </cell>
        </row>
        <row r="312">
          <cell r="B312" t="str">
            <v>Диафрагма КДОМ Урал 5557-4209136 усиленный</v>
          </cell>
          <cell r="C312" t="str">
            <v>Поступление (акт, накладная) 2007-000257/02 от 16.07.2020 7:00:00</v>
          </cell>
          <cell r="D312" t="str">
            <v>УХ-00051846</v>
          </cell>
        </row>
        <row r="313">
          <cell r="B313" t="str">
            <v>Диафрагма МК</v>
          </cell>
          <cell r="C313" t="str">
            <v>Поступление (акт, накладная) 1907-000019/02 от 01.07.2019 7:00:00</v>
          </cell>
          <cell r="D313" t="str">
            <v>УХ-00023469</v>
          </cell>
        </row>
        <row r="314">
          <cell r="B314" t="str">
            <v>Диафрагма уплотн.воздушного фильтра 5320-1109250</v>
          </cell>
          <cell r="C314" t="str">
            <v>Поступление (акт, накладная) 2012-000086/02 от 07.12.2020 7:00:00</v>
          </cell>
          <cell r="D314" t="str">
            <v>УХ-00035345</v>
          </cell>
        </row>
        <row r="315">
          <cell r="B315" t="str">
            <v>Диодный мост генератора 120А</v>
          </cell>
          <cell r="C315" t="str">
            <v>Поступление (акт, накладная) 2104-001442/02 от 27.04.2021 7:00:00</v>
          </cell>
          <cell r="D315" t="str">
            <v>УХ-00086554</v>
          </cell>
        </row>
        <row r="316">
          <cell r="B316" t="str">
            <v>Диодный мост генератора Г-4512 МП-13-80-3-6-02</v>
          </cell>
          <cell r="C316" t="str">
            <v>Поступление (акт, накладная) 2105-001412/02 от 31.05.2021 7:00:00</v>
          </cell>
          <cell r="D316" t="str">
            <v>УХ-00089033</v>
          </cell>
        </row>
        <row r="317">
          <cell r="B317" t="str">
            <v>Диодный мост генератора Г-4512,4522,4542,БПВО-87.1.120/02</v>
          </cell>
          <cell r="C317" t="str">
            <v>Поступление (акт, накладная) 2104-000576/02 от 22.04.2021 7:00:00</v>
          </cell>
          <cell r="D317" t="str">
            <v>УХ-00085540</v>
          </cell>
        </row>
        <row r="318">
          <cell r="B318" t="str">
            <v>Диск 130 ведомый (14-1601130)</v>
          </cell>
          <cell r="C318" t="str">
            <v>Поступление (акт, накладная) 2209-000307/02 от 09.09.2022 7:00:00</v>
          </cell>
          <cell r="D318" t="str">
            <v>УХ-00169036</v>
          </cell>
        </row>
        <row r="319">
          <cell r="B319" t="str">
            <v>Диск 130 ведомый (14-1601130)</v>
          </cell>
          <cell r="C319" t="str">
            <v>Поступление (акт, накладная) 2209-000506/02 от 09.09.2022 7:00:00</v>
          </cell>
          <cell r="D319" t="str">
            <v>УХ-00169036</v>
          </cell>
        </row>
        <row r="320">
          <cell r="B320" t="str">
            <v>Диск 130 ведомый (14-1601130)</v>
          </cell>
          <cell r="C320" t="str">
            <v>Поступление (акт, накладная) 2210-000765/02 от 20.10.2022 7:00:00</v>
          </cell>
          <cell r="D320" t="str">
            <v>УХ-00169036</v>
          </cell>
        </row>
        <row r="321">
          <cell r="B321" t="str">
            <v>Диск колеса Урал широкий 400Г*508шир 420 670-3101012</v>
          </cell>
          <cell r="C321" t="str">
            <v>Поступление (акт, накладная) 2201-000570/02 от 24.01.2022 7:00:00</v>
          </cell>
          <cell r="D321" t="str">
            <v>УХ-00121801</v>
          </cell>
        </row>
        <row r="322">
          <cell r="B322" t="str">
            <v>Диск колесный К-700А.701.744Р-04/05 (DW24*26 * ET 548) бездисковое КрКЗ 894.3107012-01</v>
          </cell>
          <cell r="C322" t="str">
            <v>Поступление (акт, накладная) 2209-000585/02 от 15.09.2022 7:00:00</v>
          </cell>
          <cell r="D322" t="str">
            <v>УХ-00169956</v>
          </cell>
        </row>
        <row r="323">
          <cell r="B323" t="str">
            <v>Диск нажимной мтз 70-2409018</v>
          </cell>
          <cell r="C323" t="str">
            <v>Поступление (акт, накладная) 2109-000045/02 от 06.09.2021 7:00:00</v>
          </cell>
          <cell r="D323" t="str">
            <v>УХ-00099934</v>
          </cell>
        </row>
        <row r="324">
          <cell r="B324" t="str">
            <v>Диск сцепления SK 2480049-01</v>
          </cell>
          <cell r="C324" t="str">
            <v>Поступление (акт, накладная) 2105-000797/02 от 21.05.2021 7:00:00</v>
          </cell>
          <cell r="D324" t="str">
            <v>УХ-00085075</v>
          </cell>
        </row>
        <row r="325">
          <cell r="B325" t="str">
            <v>Диск сцепления в СБ (Корзина+Диск+Муфта) (КПП ZF-16S-151 дв.740.37-400) RUEN</v>
          </cell>
          <cell r="C325" t="str">
            <v>Поступление (акт, накладная) 2209-000465/02 от 13.09.2022 7:00:00</v>
          </cell>
          <cell r="D325" t="str">
            <v>УХ-00169040</v>
          </cell>
        </row>
        <row r="326">
          <cell r="B326" t="str">
            <v>Диск сцепления ведомый 238 универсальный</v>
          </cell>
          <cell r="C326" t="str">
            <v>Поступление (акт, накладная) 2210-000875/02 от 17.10.2022 7:00:00</v>
          </cell>
          <cell r="D326" t="str">
            <v>УХ-00174383</v>
          </cell>
        </row>
        <row r="327">
          <cell r="B327" t="str">
            <v>Диск сцепления ведомый 238 универсальный</v>
          </cell>
          <cell r="C327" t="str">
            <v>Поступление (акт, накладная) 2210-000781/02 от 20.10.2022 7:00:00</v>
          </cell>
          <cell r="D327" t="str">
            <v>УХ-00174383</v>
          </cell>
        </row>
        <row r="328">
          <cell r="B328" t="str">
            <v>Диск сцепления ведомый 238-1601130 универсал.</v>
          </cell>
          <cell r="C328" t="str">
            <v>Поступление (акт, накладная) 2211-000142/02 от 07.11.2022 7:00:00</v>
          </cell>
          <cell r="D328" t="str">
            <v>УХ-00099338</v>
          </cell>
        </row>
        <row r="329">
          <cell r="B329" t="str">
            <v>Диск сцепления ведомый 5-ступ. (LUK)</v>
          </cell>
          <cell r="C329" t="str">
            <v>Поступление (акт, накладная) 2205-000152/02 от 06.05.2022 7:00:00</v>
          </cell>
          <cell r="D329" t="str">
            <v>УХ-00138775</v>
          </cell>
        </row>
        <row r="330">
          <cell r="B330" t="str">
            <v>Диск сцепления ведомый 5490 (1878085641)</v>
          </cell>
          <cell r="C330" t="str">
            <v>Поступление (акт, накладная) 2209-000506/02 от 09.09.2022 7:00:00</v>
          </cell>
          <cell r="D330" t="str">
            <v>УХ-00169737</v>
          </cell>
        </row>
        <row r="331">
          <cell r="B331" t="str">
            <v>Диск сцепления ведомый КАМАЗ - ЕВРО (КПП-154) (45104160120690, FD0705) 1878000206</v>
          </cell>
          <cell r="C331" t="str">
            <v>Поступление (акт, накладная) 2207-001378/02 от 25.07.2022 7:00:00</v>
          </cell>
          <cell r="D331" t="str">
            <v>УХ-00098446</v>
          </cell>
        </row>
        <row r="332">
          <cell r="B332" t="str">
            <v>Диск сцепления ведомый Камаз Евро</v>
          </cell>
          <cell r="C332" t="str">
            <v>Поступление (акт, накладная) 2105-001418/02 от 27.05.2021 7:00:00</v>
          </cell>
          <cell r="D332" t="str">
            <v>УХ-00039626</v>
          </cell>
        </row>
        <row r="333">
          <cell r="B333" t="str">
            <v>Диск сцепления ведущий 238 (корзина) 28 пружин</v>
          </cell>
          <cell r="C333" t="str">
            <v>Поступление (акт, накладная) 2211-000142/02 от 07.11.2022 7:00:00</v>
          </cell>
          <cell r="D333" t="str">
            <v>УХ-00177639</v>
          </cell>
        </row>
        <row r="334">
          <cell r="B334" t="str">
            <v>Диск сцепления ведущий Газ 53</v>
          </cell>
          <cell r="C334" t="str">
            <v>Поступление (акт, накладная) 2009-000134/02 от 10.09.2020 7:00:00</v>
          </cell>
          <cell r="D334" t="str">
            <v>УХ-00053662</v>
          </cell>
        </row>
        <row r="335">
          <cell r="B335" t="str">
            <v>Диск сцепления Г-53, ПАЗ-3205 ТРИАЛ 53-1601130</v>
          </cell>
          <cell r="C335" t="str">
            <v>Поступление (акт, накладная) 2205-000151/02 от 05.05.2022 7:00:00</v>
          </cell>
          <cell r="D335" t="str">
            <v>УХ-00138768</v>
          </cell>
        </row>
        <row r="336">
          <cell r="B336" t="str">
            <v>Диск сцепления ГАЗ-4301, 3310 (Валдай), ПАЗ дв.245.7</v>
          </cell>
          <cell r="C336" t="str">
            <v>Поступление (акт, накладная) 2211-001037/02 от 21.11.2022 7:00:00</v>
          </cell>
          <cell r="D336" t="str">
            <v>УХ-00182843</v>
          </cell>
        </row>
        <row r="337">
          <cell r="B337" t="str">
            <v>Диск сцепления Д-240</v>
          </cell>
          <cell r="C337" t="str">
            <v>Поступление (акт, накладная) 2104-000186/02 от 06.04.2021 7:00:00</v>
          </cell>
          <cell r="D337" t="str">
            <v>УХ-00084363</v>
          </cell>
        </row>
        <row r="338">
          <cell r="B338" t="str">
            <v>Диск сцепления нажимной (корзина) ГАЗ дв.511,513,523 диафрагменный 511.1601090-280</v>
          </cell>
          <cell r="C338" t="str">
            <v>Поступление (акт, накладная) 2205-000499/02 от 19.05.2022 7:00:00</v>
          </cell>
          <cell r="D338" t="str">
            <v>УХ-00139719</v>
          </cell>
        </row>
        <row r="339">
          <cell r="B339" t="str">
            <v>Диск сцепления нажимной 14 а/м на К-3</v>
          </cell>
          <cell r="C339" t="str">
            <v>Поступление (акт, накладная) 2203-003125/02 от 31.03.2022 7:00:00</v>
          </cell>
          <cell r="D339" t="str">
            <v>УХ-00134405</v>
          </cell>
        </row>
        <row r="340">
          <cell r="B340" t="str">
            <v>Диск сцепления нажимной ЗИЛ-130/5301 (рычажное сцепление)</v>
          </cell>
          <cell r="C340" t="str">
            <v>Поступление (акт, накладная) 2211-002605/02 от 30.11.2022 7:00:00</v>
          </cell>
          <cell r="D340" t="str">
            <v>УХ-00185850</v>
          </cell>
        </row>
        <row r="341">
          <cell r="B341" t="str">
            <v>Диск тормозной ВАЗ-2120,2121-2131,2123</v>
          </cell>
          <cell r="C341" t="str">
            <v>Поступление (акт, накладная) 2212-001324/02 от 16.12.2022 7:00:00</v>
          </cell>
          <cell r="D341" t="str">
            <v>УХ-00095495</v>
          </cell>
        </row>
        <row r="342">
          <cell r="B342" t="str">
            <v>Диск тормозной задний BN-1137</v>
          </cell>
          <cell r="C342" t="str">
            <v>Поступление (акт, накладная) 2210-001130/02 от 19.10.2022 7:00:00</v>
          </cell>
          <cell r="D342" t="str">
            <v>УХ-00175010</v>
          </cell>
        </row>
        <row r="343">
          <cell r="B343" t="str">
            <v>Диск тормозной МТЗ-1221 (205мм) 85-3502040</v>
          </cell>
          <cell r="C343" t="str">
            <v>Поступление (акт, накладная) 2109-000757/02 от 21.09.2021 7:00:00</v>
          </cell>
          <cell r="D343" t="str">
            <v>УХ-00051399</v>
          </cell>
        </row>
        <row r="344">
          <cell r="B344" t="str">
            <v>Диск тормозной УАЗ (аналог ЗМЗ) 3160</v>
          </cell>
          <cell r="C344" t="str">
            <v>Поступление (акт, накладная) 2209-000455/02 от 14.09.2022 7:00:00</v>
          </cell>
          <cell r="D344" t="str">
            <v>УХ-00169547</v>
          </cell>
        </row>
        <row r="345">
          <cell r="B345" t="str">
            <v>Диск шарнира</v>
          </cell>
          <cell r="C345" t="str">
            <v>Поступление (акт, накладная) 2206-000154/02 от 07.06.2022 7:00:00</v>
          </cell>
          <cell r="D345" t="str">
            <v>УХ-00140728</v>
          </cell>
        </row>
        <row r="346">
          <cell r="B346" t="str">
            <v>Диск шарнира 5557-2303075</v>
          </cell>
          <cell r="C346" t="str">
            <v>Поступление (акт, накладная) 2103-002496/02 от 30.03.2021 7:00:00</v>
          </cell>
          <cell r="D346" t="str">
            <v>УХ-00057506</v>
          </cell>
        </row>
        <row r="347">
          <cell r="B347" t="str">
            <v>Диск щеточный d=20*550 мет. ДЩ-120*550М</v>
          </cell>
          <cell r="C347" t="str">
            <v>Поступление (акт, накладная) 2106-000488/02 от 17.06.2021 7:00:00</v>
          </cell>
          <cell r="D347" t="str">
            <v>УХ-00090759</v>
          </cell>
        </row>
        <row r="348">
          <cell r="B348" t="str">
            <v>Диур экстра ММ (80г)</v>
          </cell>
          <cell r="C348" t="str">
            <v>Поступление (акт, накладная) 2108-001594/02 от 31.08.2021 7:00:00</v>
          </cell>
          <cell r="D348" t="str">
            <v>УХ-00099416</v>
          </cell>
        </row>
        <row r="349">
          <cell r="B349" t="str">
            <v>Дифференциал раздаточной коробки Z=44 зуб в сб. 65111</v>
          </cell>
          <cell r="C349" t="str">
            <v>Поступление (акт, накладная) 2209-002007/02 от 26.09.2022 7:00:00</v>
          </cell>
          <cell r="D349" t="str">
            <v>УХ-00171418</v>
          </cell>
        </row>
        <row r="350">
          <cell r="B350" t="str">
            <v>Дифференциал УАЗ в сборе с гл. парой на 37 зубьев</v>
          </cell>
          <cell r="C350" t="str">
            <v>Поступление (акт, накладная) 2205-000152/02 от 06.05.2022 7:00:00</v>
          </cell>
          <cell r="D350" t="str">
            <v>УХ-00138780</v>
          </cell>
        </row>
        <row r="351">
          <cell r="B351" t="str">
            <v>ДМРВ дв 405,406 Г-24-34405, Г-3302, ВАЗ-2110-12 инж, ВАЗ-2123 (дв 1,5л) УАЗ 3160</v>
          </cell>
          <cell r="C351" t="str">
            <v>Поступление (акт, накладная) 2203-001289/02 от 29.03.2022 7:00:00</v>
          </cell>
          <cell r="D351" t="str">
            <v>УХ-00133017</v>
          </cell>
        </row>
        <row r="352">
          <cell r="B352" t="str">
            <v>Домкрат гидравлический 20,0т</v>
          </cell>
          <cell r="C352" t="str">
            <v>Поступление (акт, накладная) 2208-000028/02 от 01.08.2022 7:00:00</v>
          </cell>
          <cell r="D352" t="str">
            <v>УХ-00160004</v>
          </cell>
        </row>
        <row r="353">
          <cell r="B353" t="str">
            <v>Домкрат гидравлический бутылочный, 5 т, h подъема 216–413 мм</v>
          </cell>
          <cell r="C353" t="str">
            <v>Поступление (акт, накладная) 2211-001442/02 от 23.11.2022 7:00:00</v>
          </cell>
          <cell r="D353" t="str">
            <v>УХ-00183554</v>
          </cell>
        </row>
        <row r="354">
          <cell r="B354" t="str">
            <v>Дроссель клапан расхода подачи воздуха  во впускной коллектор</v>
          </cell>
          <cell r="C354" t="str">
            <v>Поступление (акт, накладная) 2011-000933/02 от 30.11.2020 7:00:00</v>
          </cell>
          <cell r="D354" t="str">
            <v>УХ-00056168</v>
          </cell>
        </row>
        <row r="355">
          <cell r="B355" t="str">
            <v>Дышло прицепа Италмас</v>
          </cell>
          <cell r="C355" t="str">
            <v>Поступление (акт, накладная) 2012-001422/02 от 28.12.2020 7:00:00</v>
          </cell>
          <cell r="D355" t="str">
            <v>УХ-00057797</v>
          </cell>
        </row>
        <row r="356">
          <cell r="B356" t="str">
            <v>Жидкость для АКПП/ IDEMITSU ATF 4л</v>
          </cell>
          <cell r="C356" t="str">
            <v>Поступление (акт, накладная) 2210-000118/02 от 04.10.2022 7:00:00</v>
          </cell>
          <cell r="D356" t="str">
            <v>УХ-00172279</v>
          </cell>
        </row>
        <row r="357">
          <cell r="B357" t="str">
            <v>Жидкость омывания стекол Ниагара 4 л "Универсальная" летняя</v>
          </cell>
          <cell r="C357" t="str">
            <v>Поступление (акт, накладная) 2206-000599/02 от 15.06.2022 7:00:00</v>
          </cell>
          <cell r="D357" t="str">
            <v>УХ-00144068</v>
          </cell>
        </row>
        <row r="358">
          <cell r="B358" t="str">
            <v>Жидкость охлаждающая Тосол Sapsan (канистра 10кг)</v>
          </cell>
          <cell r="C358" t="str">
            <v>Поступление (акт, накладная) 2203-000850/02 от 24.03.2022 7:00:00</v>
          </cell>
          <cell r="D358" t="str">
            <v>УХ-00132018</v>
          </cell>
        </row>
        <row r="359">
          <cell r="B359" t="str">
            <v>Жидкость стеклоомывающая незамерзающая -30°С (5л)</v>
          </cell>
          <cell r="C359" t="str">
            <v>Поступление (акт, накладная) 2211-000122/02 от 07.11.2022 7:00:00</v>
          </cell>
          <cell r="D359" t="str">
            <v>УХ-00166934</v>
          </cell>
        </row>
        <row r="360">
          <cell r="B360" t="str">
            <v>Жидкость стеклоомывающая незамерзающая -30°С (5л)</v>
          </cell>
          <cell r="C360" t="str">
            <v>Поступление (акт, накладная) 2211-000397/02 от 11.11.2022 7:00:00</v>
          </cell>
          <cell r="D360" t="str">
            <v>УХ-00166934</v>
          </cell>
        </row>
        <row r="361">
          <cell r="B361" t="str">
            <v>Жидкость техническая</v>
          </cell>
          <cell r="C361" t="str">
            <v>Поступление (акт, накладная) 1907-000019/02 от 01.07.2019 7:00:00</v>
          </cell>
          <cell r="D361" t="str">
            <v>УХ-00023599</v>
          </cell>
        </row>
        <row r="362">
          <cell r="B362" t="str">
            <v>Жидкость тормозная ЛУКОЙЛ DOT 4 0,91кг.</v>
          </cell>
          <cell r="C362" t="str">
            <v>Поступление (акт, накладная) 2211-000397/02 от 11.11.2022 7:00:00</v>
          </cell>
          <cell r="D362" t="str">
            <v>УХ-00180595</v>
          </cell>
        </row>
        <row r="363">
          <cell r="B363" t="str">
            <v>Зажим  DIN 1142</v>
          </cell>
          <cell r="C363" t="str">
            <v>Поступление (акт, накладная) 2012-000579/02 от 14.12.2020 7:00:00</v>
          </cell>
          <cell r="D363" t="str">
            <v>УХ-00057015</v>
          </cell>
        </row>
        <row r="364">
          <cell r="B364" t="str">
            <v>Заклепка 8*14</v>
          </cell>
          <cell r="C364" t="str">
            <v>Поступление (акт, накладная) 1907-000019/02 от 01.07.2019 7:00:00</v>
          </cell>
          <cell r="D364" t="str">
            <v>УХ-00023692</v>
          </cell>
        </row>
        <row r="365">
          <cell r="B365" t="str">
            <v>Заклепки тормозных колодок 4х8 УАЗ сцепления ГАЗ 3307(48шт)</v>
          </cell>
          <cell r="C365" t="str">
            <v>Поступление (акт, накладная) 2105-000803/02 от 21.05.2021 7:00:00</v>
          </cell>
          <cell r="D365" t="str">
            <v>УХ-00088442</v>
          </cell>
        </row>
        <row r="366">
          <cell r="B366" t="str">
            <v>Замок двери левый 81-6105013</v>
          </cell>
          <cell r="C366" t="str">
            <v>Поступление (акт, накладная) 1907-000019/02 от 01.07.2019 7:00:00</v>
          </cell>
          <cell r="D366" t="str">
            <v>УХ-00023711</v>
          </cell>
        </row>
        <row r="367">
          <cell r="B367" t="str">
            <v>Замок зажигания ВК-353 Камаз 5320</v>
          </cell>
          <cell r="C367" t="str">
            <v>Поступление (акт, накладная) 2211-002707/02 от 29.11.2022 7:00:00</v>
          </cell>
          <cell r="D367" t="str">
            <v>УХ-00094318</v>
          </cell>
        </row>
        <row r="368">
          <cell r="B368" t="str">
            <v>Замок зажигания Г,В, ПАЗ, "Кам-з", МАЗ</v>
          </cell>
          <cell r="C368" t="str">
            <v>Поступление (акт, накладная) 2212-000682/02 от 13.12.2022 7:00:00</v>
          </cell>
          <cell r="D368" t="str">
            <v>УХ-00189124</v>
          </cell>
        </row>
        <row r="369">
          <cell r="B369" t="str">
            <v>Заслонка шиберная АСК ШЗ 100.00</v>
          </cell>
          <cell r="C369" t="str">
            <v>Поступление (акт, накладная) 2010-000215/02 от 08.10.2020 7:00:00</v>
          </cell>
          <cell r="D369" t="str">
            <v>УХ-00023733</v>
          </cell>
        </row>
        <row r="370">
          <cell r="B370" t="str">
            <v>Звездочка 50*26*15 рез</v>
          </cell>
          <cell r="C370" t="str">
            <v>Поступление (акт, накладная) 2201-000592/02 от 25.01.2022 7:00:00</v>
          </cell>
          <cell r="D370" t="str">
            <v>УХ-00121813</v>
          </cell>
        </row>
        <row r="371">
          <cell r="B371" t="str">
            <v>Звездочка ГРМ ВАЗ</v>
          </cell>
          <cell r="C371" t="str">
            <v>Поступление (акт, накладная) 1907-000019/02 от 01.07.2019 7:00:00</v>
          </cell>
          <cell r="D371" t="str">
            <v>УХ-00023751</v>
          </cell>
        </row>
        <row r="372">
          <cell r="B372" t="str">
            <v>Звездочка КС-3577 муфта эластичная</v>
          </cell>
          <cell r="C372" t="str">
            <v>Поступление (акт, накладная) 2209-000301/02 от 12.09.2022 7:00:00</v>
          </cell>
          <cell r="D372" t="str">
            <v>УХ-00086492</v>
          </cell>
        </row>
        <row r="373">
          <cell r="B373" t="str">
            <v>Зеркало боковое v6 318*188 458.201.080</v>
          </cell>
          <cell r="C373" t="str">
            <v>Поступление (акт, накладная) 2210-000792/02 от 20.10.2022 7:00:00</v>
          </cell>
          <cell r="D373" t="str">
            <v>УХ-00174406</v>
          </cell>
        </row>
        <row r="374">
          <cell r="B374" t="str">
            <v>Знак аварийной остановки RFT-06 с оракалом в пластиковом футляре. Длина ребра - 42 см ширина ребра -</v>
          </cell>
          <cell r="C374" t="str">
            <v>Поступление (акт, накладная) 2205-000851/02 от 01.05.2022 7:00:00</v>
          </cell>
          <cell r="D374" t="str">
            <v>УХ-00140334</v>
          </cell>
        </row>
        <row r="375">
          <cell r="B375" t="str">
            <v>Знак безопасности Вещества опасные для окружающей среды 01 (250x250 мм, полипропиленовая пленка)</v>
          </cell>
          <cell r="C375" t="str">
            <v>Поступление (акт, накладная) 2210-002104/02 от 31.10.2022 7:00:00</v>
          </cell>
          <cell r="D375" t="str">
            <v>УХ-00167496</v>
          </cell>
        </row>
        <row r="376">
          <cell r="B376" t="str">
            <v>Знак безопасности Легковоспламеняющиеся жидкости 03 (250x250 мм, полипропиленовая пленка)</v>
          </cell>
          <cell r="C376" t="str">
            <v>Поступление (акт, накладная) 2210-002104/02 от 31.10.2022 7:00:00</v>
          </cell>
          <cell r="D376" t="str">
            <v>УХ-00175854</v>
          </cell>
        </row>
        <row r="377">
          <cell r="B377" t="str">
            <v>Знак опасности (наклейка) класс 8 "Коррозионные вещества" для перевозки опасных грузов по ДОПОГ GRC6</v>
          </cell>
          <cell r="C377" t="str">
            <v>Поступление (акт, накладная) 2210-002104/02 от 31.10.2022 7:00:00</v>
          </cell>
          <cell r="D377" t="str">
            <v>УХ-00175852</v>
          </cell>
        </row>
        <row r="378">
          <cell r="B378" t="str">
            <v>Знак опасности (наклейка) класс 8 "Коррозионные вещества" для перевозки опасных грузов по ДОПОГ GRC6</v>
          </cell>
          <cell r="C378" t="str">
            <v>Поступление (акт, накладная) 2211-000437/02 от 10.11.2022 7:00:00</v>
          </cell>
          <cell r="D378" t="str">
            <v>УХ-00175852</v>
          </cell>
        </row>
        <row r="379">
          <cell r="B379" t="str">
            <v>Золотник вентиля короткий L=20мм</v>
          </cell>
          <cell r="C379" t="str">
            <v>Поступление (акт, накладная) 2112-000977/02 от 21.12.2021 7:00:00</v>
          </cell>
          <cell r="D379" t="str">
            <v>УХ-00117881</v>
          </cell>
        </row>
        <row r="380">
          <cell r="B380" t="str">
            <v>Индикатор пламени ПЖД 14ТС сб.1326-154-01.09.0-0000</v>
          </cell>
          <cell r="C380" t="str">
            <v>Поступление (акт, накладная) 2110-000466/02 от 13.10.2021 7:00:00</v>
          </cell>
          <cell r="D380" t="str">
            <v>УХ-00108634</v>
          </cell>
        </row>
        <row r="381">
          <cell r="B381" t="str">
            <v>Кабель силовой КГ ХЛ 2*1,5</v>
          </cell>
          <cell r="C381" t="str">
            <v>Поступление (акт, накладная) 2109-001773/02 от 27.09.2021 7:00:00</v>
          </cell>
          <cell r="D381" t="str">
            <v>УХ-00103509</v>
          </cell>
        </row>
        <row r="382">
          <cell r="B382" t="str">
            <v>Кабель силовой КГ ХЛ 2*1,5 380</v>
          </cell>
          <cell r="C382" t="str">
            <v>Поступление (акт, накладная) 2107-001156/02 от 26.07.2021 7:00:00</v>
          </cell>
          <cell r="D382" t="str">
            <v>УХ-00096035</v>
          </cell>
        </row>
        <row r="383">
          <cell r="B383" t="str">
            <v>Кабель соединительный L-12000 Wadco</v>
          </cell>
          <cell r="C383" t="str">
            <v>Поступление (акт, накладная) 2105-001438/02 от 13.05.2021 7:00:00</v>
          </cell>
          <cell r="D383" t="str">
            <v>УХ-00089078</v>
          </cell>
        </row>
        <row r="384">
          <cell r="B384" t="str">
            <v>Кабель соединительный L-5080</v>
          </cell>
          <cell r="C384" t="str">
            <v>Поступление (акт, накладная) 2105-001438/02 от 13.05.2021 7:00:00</v>
          </cell>
          <cell r="D384" t="str">
            <v>УХ-00089080</v>
          </cell>
        </row>
        <row r="385">
          <cell r="B385" t="str">
            <v>Кабель удлинитель датчика АБС прицепа 3 м</v>
          </cell>
          <cell r="C385" t="str">
            <v>Поступление (акт, накладная) 2105-001438/02 от 13.05.2021 7:00:00</v>
          </cell>
          <cell r="D385" t="str">
            <v>УХ-00089084</v>
          </cell>
        </row>
        <row r="386">
          <cell r="B386" t="str">
            <v>Кабель уск.клапанаАИС -VCSII 4S/3M диагностика 6м</v>
          </cell>
          <cell r="C386" t="str">
            <v>Поступление (акт, накладная) 2105-001438/02 от 13.05.2021 7:00:00</v>
          </cell>
          <cell r="D386" t="str">
            <v>УХ-00089082</v>
          </cell>
        </row>
        <row r="387">
          <cell r="B387" t="str">
            <v>Камера R-16 175-16А ГАЗель</v>
          </cell>
          <cell r="C387" t="str">
            <v>Поступление (акт, накладная) 2210-001076/02 от 25.10.2022 7:00:00</v>
          </cell>
          <cell r="D387" t="str">
            <v>УХ-00174866</v>
          </cell>
        </row>
        <row r="388">
          <cell r="B388" t="str">
            <v>Камера тормозная передняя тип 24</v>
          </cell>
          <cell r="C388" t="str">
            <v>Поступление (акт, накладная) 2212-001314/02 от 21.12.2022 7:00:00</v>
          </cell>
          <cell r="D388" t="str">
            <v>УХ-00023975</v>
          </cell>
        </row>
        <row r="389">
          <cell r="B389" t="str">
            <v>Камера УРАЛ ИДП-284 1200х500х508Р</v>
          </cell>
          <cell r="C389" t="str">
            <v>Поступление (акт, накладная) 2202-000469/02 от 10.02.2022 7:00:00</v>
          </cell>
          <cell r="D389" t="str">
            <v>УХ-00124772</v>
          </cell>
        </row>
        <row r="390">
          <cell r="B390" t="str">
            <v>Канат стальной ГОСТ 2688-80 (ф15,0мм)</v>
          </cell>
          <cell r="C390" t="str">
            <v>Поступление (акт, накладная) 2202-000473/02 от 14.02.2022 7:00:00</v>
          </cell>
          <cell r="D390" t="str">
            <v>УХ-00124777</v>
          </cell>
        </row>
        <row r="391">
          <cell r="B391" t="str">
            <v>Кардан передний L 1136 фланец квадр. 4310-2203011</v>
          </cell>
          <cell r="C391" t="str">
            <v>Поступление (акт, накладная) 2212-001323/02 от 16.12.2022 7:00:00</v>
          </cell>
          <cell r="D391" t="str">
            <v>УХ-00190251</v>
          </cell>
        </row>
        <row r="392">
          <cell r="B392" t="str">
            <v>Картер гл.передачи (редуктора) переднего моста 43114-2302015</v>
          </cell>
          <cell r="C392" t="str">
            <v>Поступление (акт, накладная) 2212-001330/02 от 21.12.2022 7:00:00</v>
          </cell>
          <cell r="D392" t="str">
            <v>УХ-00190291</v>
          </cell>
        </row>
        <row r="393">
          <cell r="B393" t="str">
            <v>Картер главной передачи в сб 53205-2402015</v>
          </cell>
          <cell r="C393" t="str">
            <v>Поступление (акт, накладная) 2211-000410/02 от 11.11.2022 7:00:00</v>
          </cell>
          <cell r="D393" t="str">
            <v>УХ-00024002</v>
          </cell>
        </row>
        <row r="394">
          <cell r="B394" t="str">
            <v>Картер переднего моста 4310-2301010</v>
          </cell>
          <cell r="C394" t="str">
            <v>Поступление (акт, накладная) 2212-001330/02 от 21.12.2022 7:00:00</v>
          </cell>
          <cell r="D394" t="str">
            <v>УХ-00024006</v>
          </cell>
        </row>
        <row r="395">
          <cell r="B395" t="str">
            <v>Картон асбестовый КАОН-1 5х1000х800мм</v>
          </cell>
          <cell r="C395" t="str">
            <v>Поступление (акт, накладная) 2201-000629/02 от 25.01.2022 7:00:00</v>
          </cell>
          <cell r="D395" t="str">
            <v>УХ-00121872</v>
          </cell>
        </row>
        <row r="396">
          <cell r="B396" t="str">
            <v>Катушка зажигания VAZ 1118 Kalina. 2170 Priora. 2121 Niva</v>
          </cell>
          <cell r="C396" t="str">
            <v>Поступление (акт, накладная) 2203-000491/02 от 14.03.2022 7:00:00</v>
          </cell>
          <cell r="D396" t="str">
            <v>УХ-00131193</v>
          </cell>
        </row>
        <row r="397">
          <cell r="B397" t="str">
            <v>Катушка зажигания ЗМЗ 405,409 УАЗ Патриот (индивидуальная)</v>
          </cell>
          <cell r="C397" t="str">
            <v>Поступление (акт, накладная) 2202-000477/02 от 14.02.2022 7:00:00</v>
          </cell>
          <cell r="D397" t="str">
            <v>УХ-00124805</v>
          </cell>
        </row>
        <row r="398">
          <cell r="B398" t="str">
            <v>Катушка зажигания ЗМЗ 40522</v>
          </cell>
          <cell r="C398" t="str">
            <v>Поступление (акт, накладная) 2202-000477/02 от 14.02.2022 7:00:00</v>
          </cell>
          <cell r="D398" t="str">
            <v>УХ-00037809</v>
          </cell>
        </row>
        <row r="399">
          <cell r="B399" t="str">
            <v>Катушка зажигания ЗМЗ 40522 Евро (ЗМЗ 405, УМЗ 4213)</v>
          </cell>
          <cell r="C399" t="str">
            <v>Поступление (акт, накладная) 2202-000477/02 от 14.02.2022 7:00:00</v>
          </cell>
          <cell r="D399" t="str">
            <v>УХ-00122486</v>
          </cell>
        </row>
        <row r="400">
          <cell r="B400" t="str">
            <v>Катушка электромагнитная муфты вентилятора</v>
          </cell>
          <cell r="C400" t="str">
            <v>Поступление (акт, накладная) 2106-000146/02 от 07.06.2021 7:00:00</v>
          </cell>
          <cell r="D400" t="str">
            <v>УХ-00024043</v>
          </cell>
        </row>
        <row r="401">
          <cell r="B401" t="str">
            <v>Кембрик термоусадочный D=10</v>
          </cell>
          <cell r="C401" t="str">
            <v>Поступление (акт, накладная) 2209-000308/02 от 12.09.2022 7:00:00</v>
          </cell>
          <cell r="D401" t="str">
            <v>УХ-00169042</v>
          </cell>
        </row>
        <row r="402">
          <cell r="B402" t="str">
            <v>Кембрик термоусадочный D=3</v>
          </cell>
          <cell r="C402" t="str">
            <v>Поступление (акт, накладная) 2112-001012/02 от 20.12.2021 7:00:00</v>
          </cell>
          <cell r="D402" t="str">
            <v>УХ-00117911</v>
          </cell>
        </row>
        <row r="403">
          <cell r="B403" t="str">
            <v>Кембрик термоусадочный D=6</v>
          </cell>
          <cell r="C403" t="str">
            <v>Поступление (акт, накладная) 2112-001012/02 от 20.12.2021 7:00:00</v>
          </cell>
          <cell r="D403" t="str">
            <v>УХ-00117913</v>
          </cell>
        </row>
        <row r="404">
          <cell r="B404" t="str">
            <v>Кембрик термоусадочный D=6 206001</v>
          </cell>
          <cell r="C404" t="str">
            <v>Поступление (акт, накладная) 2201-000453/02 от 26.01.2022 7:00:00</v>
          </cell>
          <cell r="D404" t="str">
            <v>УХ-00121653</v>
          </cell>
        </row>
        <row r="405">
          <cell r="B405" t="str">
            <v>Клавиша датчика указателя уровня топлива</v>
          </cell>
          <cell r="C405" t="str">
            <v>Поступление (акт, накладная) 2212-000240/02 от 06.12.2022 7:00:00</v>
          </cell>
          <cell r="D405" t="str">
            <v>УХ-00187994</v>
          </cell>
        </row>
        <row r="406">
          <cell r="B406" t="str">
            <v>Клавиша освещения ЕВРО 581.3710-01</v>
          </cell>
          <cell r="C406" t="str">
            <v>Поступление (акт, накладная) 2201-000609/02 от 24.01.2022 7:00:00</v>
          </cell>
          <cell r="D406" t="str">
            <v>УХ-00088193</v>
          </cell>
        </row>
        <row r="407">
          <cell r="B407" t="str">
            <v>Клапан аварийный AR 05.06.000</v>
          </cell>
          <cell r="C407" t="str">
            <v>Поступление (акт, накладная) 2210-002106/02 от 28.10.2022 7:00:00</v>
          </cell>
          <cell r="D407" t="str">
            <v>УХ-00175859</v>
          </cell>
        </row>
        <row r="408">
          <cell r="B408" t="str">
            <v>Клапан в сборе АФНИ.306577.001-01</v>
          </cell>
          <cell r="C408" t="str">
            <v>Поступление (акт, накладная) 2105-000535/02 от 21.05.2021 7:00:00</v>
          </cell>
          <cell r="D408" t="str">
            <v>УХ-00086661</v>
          </cell>
        </row>
        <row r="409">
          <cell r="B409" t="str">
            <v>Клапан в сборе АФНИ.306577.001-01</v>
          </cell>
          <cell r="C409" t="str">
            <v>Поступление (акт, накладная) 2207-001863/02 от 27.07.2022 7:00:00</v>
          </cell>
          <cell r="D409" t="str">
            <v>УХ-00086661</v>
          </cell>
        </row>
        <row r="410">
          <cell r="B410" t="str">
            <v>Клапан крышки ФТОТ 5 наим. в сб. с щариком 740-1117155</v>
          </cell>
          <cell r="C410" t="str">
            <v>Поступление (акт, накладная) 1907-000019/02 от 01.07.2019 7:00:00</v>
          </cell>
          <cell r="D410" t="str">
            <v>УХ-00024099</v>
          </cell>
        </row>
        <row r="411">
          <cell r="B411" t="str">
            <v>Клапан нагнетательный в сборе 1,3 ПТ-50</v>
          </cell>
          <cell r="C411" t="str">
            <v>Поступление (акт, накладная) 2111-000010/02 от 01.11.2021 7:00:00</v>
          </cell>
          <cell r="D411" t="str">
            <v>УХ-00111390</v>
          </cell>
        </row>
        <row r="412">
          <cell r="B412" t="str">
            <v>Клапан натяжения гусеницы Т-170</v>
          </cell>
          <cell r="C412" t="str">
            <v>Поступление (акт, накладная) 1907-000019/02 от 01.07.2019 7:00:00</v>
          </cell>
          <cell r="D412" t="str">
            <v>УХ-00024101</v>
          </cell>
        </row>
        <row r="413">
          <cell r="B413" t="str">
            <v>Клапан ограничения давления 100-3534010</v>
          </cell>
          <cell r="C413" t="str">
            <v>Поступление (акт, накладная) 2208-001451/02 от 23.08.2022 7:00:00</v>
          </cell>
          <cell r="D413" t="str">
            <v>УХ-00166724</v>
          </cell>
        </row>
        <row r="414">
          <cell r="B414" t="str">
            <v>Клапан однопроводный КУТП-1 100-3522110</v>
          </cell>
          <cell r="C414" t="str">
            <v>Поступление (акт, накладная) 2108-000138/02 от 05.08.2021 7:00:00</v>
          </cell>
          <cell r="D414" t="str">
            <v>УХ-00097085</v>
          </cell>
        </row>
        <row r="415">
          <cell r="B415" t="str">
            <v>Клапан предохранительный АФНИ306577.002</v>
          </cell>
          <cell r="C415" t="str">
            <v>Поступление (акт, накладная) 2201-001614/02 от 14.01.2022 7:00:00</v>
          </cell>
          <cell r="D415" t="str">
            <v>УХ-00123067</v>
          </cell>
        </row>
        <row r="416">
          <cell r="B416" t="str">
            <v>Клапан предохранительный У462.817.1 (521.25.06)</v>
          </cell>
          <cell r="C416" t="str">
            <v>Поступление (акт, накладная) 2205-000145/02 от 11.05.2022 7:00:00</v>
          </cell>
          <cell r="D416" t="str">
            <v>УХ-00138762</v>
          </cell>
        </row>
        <row r="417">
          <cell r="B417" t="str">
            <v>Клапан СИН 32.00.108.600</v>
          </cell>
          <cell r="C417" t="str">
            <v>Поступление (акт, накладная) 2111-000239/02 от 15.11.2021 7:00:00</v>
          </cell>
          <cell r="D417" t="str">
            <v>УХ-00035307</v>
          </cell>
        </row>
        <row r="418">
          <cell r="B418" t="str">
            <v>Клапан СИН61.00.108.600-01</v>
          </cell>
          <cell r="C418" t="str">
            <v>Поступление (акт, накладная) 2201-001614/02 от 14.01.2022 7:00:00</v>
          </cell>
          <cell r="D418" t="str">
            <v>УХ-00123068</v>
          </cell>
        </row>
        <row r="419">
          <cell r="B419" t="str">
            <v>Клапан топливный редукционный рампы на К-3,ПАЗ,ГАЗ дв.CUMMINS ISBe,ISDe,ISF MOVELEX</v>
          </cell>
          <cell r="C419" t="str">
            <v>Поступление (акт, накладная) 2209-000308/02 от 12.09.2022 7:00:00</v>
          </cell>
          <cell r="D419" t="str">
            <v>УХ-00139495</v>
          </cell>
        </row>
        <row r="420">
          <cell r="B420" t="str">
            <v>Клапан топливный редукционный рампы на К-3,ПАЗ,ГАЗ дв.CUMMINS ISBe,ISDe,ISF MOVELEX</v>
          </cell>
          <cell r="C420" t="str">
            <v>Поступление (акт, накладная) 2209-002953/02 от 16.09.2022 7:00:00</v>
          </cell>
          <cell r="D420" t="str">
            <v>УХ-00139495</v>
          </cell>
        </row>
        <row r="421">
          <cell r="B421" t="str">
            <v>Клапан управления тормоз. прицепа-2 с клапаном обрыва 25-3522210-10</v>
          </cell>
          <cell r="C421" t="str">
            <v>Поступление (акт, накладная) 2208-000174/02 от 08.08.2022 7:00:00</v>
          </cell>
          <cell r="D421" t="str">
            <v>УХ-00164129</v>
          </cell>
        </row>
        <row r="422">
          <cell r="B422" t="str">
            <v>Клапан электромагнитного сигнала звукового воздушн 24 В 13 3741</v>
          </cell>
          <cell r="C422" t="str">
            <v>Поступление (акт, накладная) 2107-002214/02 от 29.07.2021 7:00:00</v>
          </cell>
          <cell r="D422" t="str">
            <v>УХ-00096672</v>
          </cell>
        </row>
        <row r="423">
          <cell r="B423" t="str">
            <v>Клапан электромагнитный Smart BRK-03-015 DC24B</v>
          </cell>
          <cell r="C423" t="str">
            <v>Поступление (акт, накладная) 2210-000739/02 от 18.10.2022 7:00:00</v>
          </cell>
          <cell r="D423" t="str">
            <v>УХ-00174249</v>
          </cell>
        </row>
        <row r="424">
          <cell r="B424" t="str">
            <v>Клапан электромагнитный КАМАЗ МАЗ УРАЛ 24V КЭМ 10</v>
          </cell>
          <cell r="C424" t="str">
            <v>Поступление (акт, накладная) 2210-000792/02 от 20.10.2022 7:00:00</v>
          </cell>
          <cell r="D424" t="str">
            <v>УХ-00047995</v>
          </cell>
        </row>
        <row r="425">
          <cell r="B425" t="str">
            <v>Клемма (мама) КТ045-Л</v>
          </cell>
          <cell r="C425" t="str">
            <v>Поступление (акт, накладная) 2109-001773/02 от 27.09.2021 7:00:00</v>
          </cell>
          <cell r="D425" t="str">
            <v>УХ-00103507</v>
          </cell>
        </row>
        <row r="426">
          <cell r="B426" t="str">
            <v>Клемма (папа) КТ046-Л</v>
          </cell>
          <cell r="C426" t="str">
            <v>Поступление (акт, накладная) 2109-001773/02 от 27.09.2021 7:00:00</v>
          </cell>
          <cell r="D426" t="str">
            <v>УХ-00103508</v>
          </cell>
        </row>
        <row r="427">
          <cell r="B427" t="str">
            <v>Клемма проводов мама с проводом 6,3</v>
          </cell>
          <cell r="C427" t="str">
            <v>Поступление (акт, накладная) 2211-001029/02 от 23.11.2022 7:00:00</v>
          </cell>
          <cell r="D427" t="str">
            <v>УХ-00182807</v>
          </cell>
        </row>
        <row r="428">
          <cell r="B428" t="str">
            <v>Клемма проводов папа 6,3 мм</v>
          </cell>
          <cell r="C428" t="str">
            <v>Поступление (акт, накладная) 2211-001029/02 от 23.11.2022 7:00:00</v>
          </cell>
          <cell r="D428" t="str">
            <v>УХ-00182808</v>
          </cell>
        </row>
        <row r="429">
          <cell r="B429" t="str">
            <v>Клемма проводов под болт d.6</v>
          </cell>
          <cell r="C429" t="str">
            <v>Поступление (акт, накладная) 2211-002592/02 от 30.11.2022 7:00:00</v>
          </cell>
          <cell r="D429" t="str">
            <v>УХ-00185842</v>
          </cell>
        </row>
        <row r="430">
          <cell r="B430" t="str">
            <v>Ключ баллонный крестовой усиленный 016 17*19*21*1/2"</v>
          </cell>
          <cell r="C430" t="str">
            <v>Поступление (акт, накладная) 2212-001326/02 от 16.12.2022 7:00:00</v>
          </cell>
          <cell r="D430" t="str">
            <v>УХ-00190265</v>
          </cell>
        </row>
        <row r="431">
          <cell r="B431" t="str">
            <v>Ключ динамометрический  Stayer 1/2", 28-210 Нм, Professional 64064-210</v>
          </cell>
          <cell r="C431" t="str">
            <v>Поступление (акт, накладная) 2209-000749/02 от 16.09.2022 7:00:00</v>
          </cell>
          <cell r="D431" t="str">
            <v>УХ-00170036</v>
          </cell>
        </row>
        <row r="432">
          <cell r="B432" t="str">
            <v>Ключ торцовый 34*34 Г-образный</v>
          </cell>
          <cell r="C432" t="str">
            <v>Поступление (акт, накладная) 1907-000019/02 от 01.07.2019 7:00:00</v>
          </cell>
          <cell r="D432" t="str">
            <v>УХ-00024219</v>
          </cell>
        </row>
        <row r="433">
          <cell r="B433" t="str">
            <v>Ключ торцовый 41*41 Г-образный</v>
          </cell>
          <cell r="C433" t="str">
            <v>Поступление (акт, накладная) 1907-000019/02 от 01.07.2019 7:00:00</v>
          </cell>
          <cell r="D433" t="str">
            <v>УХ-00024221</v>
          </cell>
        </row>
        <row r="434">
          <cell r="B434" t="str">
            <v>Ключ-трубка свечной 21 280мм</v>
          </cell>
          <cell r="C434" t="str">
            <v>Поступление (акт, накладная) 2210-000275/02 от 06.10.2022 7:00:00</v>
          </cell>
          <cell r="D434" t="str">
            <v>УХ-00172746</v>
          </cell>
        </row>
        <row r="435">
          <cell r="B435" t="str">
            <v>Кнопка ВК50-21</v>
          </cell>
          <cell r="C435" t="str">
            <v>Поступление (акт, накладная) 2109-000343/02 от 15.09.2021 7:00:00</v>
          </cell>
          <cell r="D435" t="str">
            <v>УХ-00101471</v>
          </cell>
        </row>
        <row r="436">
          <cell r="B436" t="str">
            <v>Кнопка выкл. КОМа "АВАР" 3842.3710-10.30</v>
          </cell>
          <cell r="C436" t="str">
            <v>Поступление (акт, накладная) 2112-001821/02 от 22.12.2021 7:00:00</v>
          </cell>
          <cell r="D436" t="str">
            <v>УХ-00119035</v>
          </cell>
        </row>
        <row r="437">
          <cell r="B437" t="str">
            <v>Коврик пола кабины УРАЛ 5557-5109010-01/5557Я-5109010-01/5557Я-51-9010</v>
          </cell>
          <cell r="C437" t="str">
            <v>Поступление (акт, накладная) 2210-000276/02 от 12.10.2022 7:00:00</v>
          </cell>
          <cell r="D437" t="str">
            <v>УХ-00172795</v>
          </cell>
        </row>
        <row r="438">
          <cell r="B438" t="str">
            <v>Колесо дисковое 13.0-18.8/275в221 ЕТО 167</v>
          </cell>
          <cell r="C438" t="str">
            <v>Поступление (акт, накладная) 1912-000129/02 от 10.12.2019 7:00:00</v>
          </cell>
          <cell r="D438" t="str">
            <v>УХ-00024266</v>
          </cell>
        </row>
        <row r="439">
          <cell r="B439" t="str">
            <v>Колесо дисковое 13.0-18.8/275в221 ЕТО 167</v>
          </cell>
          <cell r="C439" t="str">
            <v>Поступление (акт, накладная) 2007-000461/02 от 23.07.2020 7:00:00</v>
          </cell>
          <cell r="D439" t="str">
            <v>УХ-00024266</v>
          </cell>
        </row>
        <row r="440">
          <cell r="B440" t="str">
            <v>Колодка блока предохранительный БПР-13</v>
          </cell>
          <cell r="C440" t="str">
            <v>Поступление (акт, накладная) 2103-002446/02 от 24.03.2021 7:00:00</v>
          </cell>
          <cell r="D440" t="str">
            <v>УХ-00082606</v>
          </cell>
        </row>
        <row r="441">
          <cell r="B441" t="str">
            <v>Колодка зад.в сб.255Б-3502090(091)</v>
          </cell>
          <cell r="C441" t="str">
            <v>Поступление (акт, накладная) 2003-000624/02 от 23.03.2020 7:00:00</v>
          </cell>
          <cell r="D441" t="str">
            <v>УХ-00047689</v>
          </cell>
        </row>
        <row r="442">
          <cell r="B442" t="str">
            <v>Колодка тормозная</v>
          </cell>
          <cell r="C442" t="str">
            <v>Поступление (акт, накладная) 1907-000019/02 от 01.07.2019 7:00:00</v>
          </cell>
          <cell r="D442" t="str">
            <v>УХ-00024293</v>
          </cell>
        </row>
        <row r="443">
          <cell r="B443" t="str">
            <v>Колодка тормозная 4020.81-100</v>
          </cell>
          <cell r="C443" t="str">
            <v>Поступление (акт, накладная) 2201-001841/02 от 31.01.2022 7:00:00</v>
          </cell>
          <cell r="D443" t="str">
            <v>УХ-00123170</v>
          </cell>
        </row>
        <row r="444">
          <cell r="B444" t="str">
            <v>Колодка тормозная 5336-3501090/91 d=160мм</v>
          </cell>
          <cell r="C444" t="str">
            <v>Поступление (акт, накладная) 2003-000624/02 от 23.03.2020 7:00:00</v>
          </cell>
          <cell r="D444" t="str">
            <v>УХ-00047691</v>
          </cell>
        </row>
        <row r="445">
          <cell r="B445" t="str">
            <v>Колодка тормозная АПРС50 4020.81-100</v>
          </cell>
          <cell r="C445" t="str">
            <v>Поступление (акт, накладная) 2008-000391/02 от 17.08.2020 7:00:00</v>
          </cell>
          <cell r="D445" t="str">
            <v>УХ-00052841</v>
          </cell>
        </row>
        <row r="446">
          <cell r="B446" t="str">
            <v>Колодка тормозная дисковая передняя УАЗ (к-т 4шт.)</v>
          </cell>
          <cell r="C446" t="str">
            <v>Поступление (акт, накладная) 2211-000696/02 от 16.11.2022 7:00:00</v>
          </cell>
          <cell r="D446" t="str">
            <v>УХ-00095734</v>
          </cell>
        </row>
        <row r="447">
          <cell r="B447" t="str">
            <v>Колодка тормозная ЕВРО 53229 литая (безасбест накладки разной длины 53229</v>
          </cell>
          <cell r="C447" t="str">
            <v>Поступление (акт, накладная) 2110-000468/02 от 13.10.2021 7:00:00</v>
          </cell>
          <cell r="D447" t="str">
            <v>УХ-00108639</v>
          </cell>
        </row>
        <row r="448">
          <cell r="B448" t="str">
            <v>Колодка тормозная ЕВРО-2 литая накл. 12 отв. длин.6520-3501090-40/41</v>
          </cell>
          <cell r="C448" t="str">
            <v>Поступление (акт, накладная) 2106-002607/02 от 30.06.2021 7:00:00</v>
          </cell>
          <cell r="D448" t="str">
            <v>УХ-00093755</v>
          </cell>
        </row>
        <row r="449">
          <cell r="B449" t="str">
            <v>Колодка тормозная задняя УАЗ Патриот /Пикал с РК (4шт) (ADR030721) с рычагами</v>
          </cell>
          <cell r="C449" t="str">
            <v>Поступление (акт, накладная) 2202-000477/02 от 14.02.2022 7:00:00</v>
          </cell>
          <cell r="D449" t="str">
            <v>УХ-00124806</v>
          </cell>
        </row>
        <row r="450">
          <cell r="B450" t="str">
            <v>Колодка тормозная задняя УАЗ Патриот/Пикал с РК "DYMOS" (4шт) без рычагов</v>
          </cell>
          <cell r="C450" t="str">
            <v>Поступление (акт, накладная) 2211-000696/02 от 16.11.2022 7:00:00</v>
          </cell>
          <cell r="D450" t="str">
            <v>УХ-00182253</v>
          </cell>
        </row>
        <row r="451">
          <cell r="B451" t="str">
            <v>Колодка тормозная КАМАЗ-ЕВРО (1шт) 53205-3501090</v>
          </cell>
          <cell r="C451" t="str">
            <v>Поступление (акт, накладная) 2202-000855/02 от 22.02.2022 7:00:00</v>
          </cell>
          <cell r="D451" t="str">
            <v>УХ-00128091</v>
          </cell>
        </row>
        <row r="452">
          <cell r="B452" t="str">
            <v>Колодки тормозные TOYOTA Land Cruiser Prado передние (4шт.)</v>
          </cell>
          <cell r="C452" t="str">
            <v>Поступление (акт, накладная) 2212-001318/02 от 20.12.2022 7:00:00</v>
          </cell>
          <cell r="D452" t="str">
            <v>УХ-00190482</v>
          </cell>
        </row>
        <row r="453">
          <cell r="B453" t="str">
            <v>Колодки тормозные барабанные задние  BSЗ6534</v>
          </cell>
          <cell r="C453" t="str">
            <v>Поступление (акт, накладная) 2111-000233/02 от 15.11.2021 7:00:00</v>
          </cell>
          <cell r="D453" t="str">
            <v>УХ-00088470</v>
          </cell>
        </row>
        <row r="454">
          <cell r="B454" t="str">
            <v>Колодки тормозные форд 15000166</v>
          </cell>
          <cell r="C454" t="str">
            <v>Поступление (акт, накладная) 2107-001148/02 от 28.07.2021 7:00:00</v>
          </cell>
          <cell r="D454" t="str">
            <v>УХ-00096021</v>
          </cell>
        </row>
        <row r="455">
          <cell r="B455" t="str">
            <v>Колонка рулевая 3962 18.3401098.00</v>
          </cell>
          <cell r="C455" t="str">
            <v>Поступление (акт, накладная) 1907-000019/02 от 01.07.2019 7:00:00</v>
          </cell>
          <cell r="D455" t="str">
            <v>УХ-00024327</v>
          </cell>
        </row>
        <row r="456">
          <cell r="B456" t="str">
            <v>Колпак ступицы 452-3103065</v>
          </cell>
          <cell r="C456" t="str">
            <v>Поступление (акт, накладная) 1907-000019/02 от 01.07.2019 7:00:00</v>
          </cell>
          <cell r="D456" t="str">
            <v>УХ-00024333</v>
          </cell>
        </row>
        <row r="457">
          <cell r="B457" t="str">
            <v>Колпак ступицы переднего колеса</v>
          </cell>
          <cell r="C457" t="str">
            <v>Поступление (акт, накладная) 2209-000087/02 от 05.09.2022 7:00:00</v>
          </cell>
          <cell r="D457" t="str">
            <v>УХ-00168253</v>
          </cell>
        </row>
        <row r="458">
          <cell r="B458" t="str">
            <v>Колпачек вентиля мет. 100KV01M</v>
          </cell>
          <cell r="C458" t="str">
            <v>Поступление (акт, накладная) 2112-000977/02 от 21.12.2021 7:00:00</v>
          </cell>
          <cell r="D458" t="str">
            <v>УХ-00117882</v>
          </cell>
        </row>
        <row r="459">
          <cell r="B459" t="str">
            <v>Кольца поршневые 236-1004002-А4</v>
          </cell>
          <cell r="C459" t="str">
            <v>Поступление (акт, накладная) 1907-000019/02 от 01.07.2019 7:00:00</v>
          </cell>
          <cell r="D459" t="str">
            <v>УХ-00024339</v>
          </cell>
        </row>
        <row r="460">
          <cell r="B460" t="str">
            <v>Кольцо (сальник)поворотного кулака Газ-66-2304052</v>
          </cell>
          <cell r="C460" t="str">
            <v>Поступление (акт, накладная) 2111-000379/02 от 17.11.2021 7:00:00</v>
          </cell>
          <cell r="D460" t="str">
            <v>УХ-00112715</v>
          </cell>
        </row>
        <row r="461">
          <cell r="B461" t="str">
            <v>Кольцо 016-021-30</v>
          </cell>
          <cell r="C461" t="str">
            <v>Поступление (акт, накладная) 1910-000318/02 от 22.10.2019 7:00:00</v>
          </cell>
          <cell r="D461" t="str">
            <v>УХ-00036752</v>
          </cell>
        </row>
        <row r="462">
          <cell r="B462" t="str">
            <v>Кольцо 018-024-36</v>
          </cell>
          <cell r="C462" t="str">
            <v>Поступление (акт, накладная) 1910-000318/02 от 22.10.2019 7:00:00</v>
          </cell>
          <cell r="D462" t="str">
            <v>УХ-00036753</v>
          </cell>
        </row>
        <row r="463">
          <cell r="B463" t="str">
            <v>Кольцо 100-105-30</v>
          </cell>
          <cell r="C463" t="str">
            <v>Поступление (акт, накладная) 1907-000019/02 от 01.07.2019 7:00:00</v>
          </cell>
          <cell r="D463" t="str">
            <v>УХ-00024346</v>
          </cell>
        </row>
        <row r="464">
          <cell r="B464" t="str">
            <v>Кольцо 108-115-46</v>
          </cell>
          <cell r="C464" t="str">
            <v>Поступление (акт, накладная) 1907-000019/02 от 01.07.2019 7:00:00</v>
          </cell>
          <cell r="D464" t="str">
            <v>УХ-00024347</v>
          </cell>
        </row>
        <row r="465">
          <cell r="B465" t="str">
            <v>Кольцо 120-125-30</v>
          </cell>
          <cell r="C465" t="str">
            <v>Поступление (акт, накладная) 1907-000019/02 от 01.07.2019 7:00:00</v>
          </cell>
          <cell r="D465" t="str">
            <v>УХ-00024348</v>
          </cell>
        </row>
        <row r="466">
          <cell r="B466" t="str">
            <v>Кольцо 120-125-30-2-4</v>
          </cell>
          <cell r="C466" t="str">
            <v>Поступление (акт, накладная) 1907-000019/02 от 01.07.2019 7:00:00</v>
          </cell>
          <cell r="D466" t="str">
            <v>УХ-00024349</v>
          </cell>
        </row>
        <row r="467">
          <cell r="B467" t="str">
            <v>Кольцо 120-125-30-2-4</v>
          </cell>
          <cell r="C467" t="str">
            <v>Поступление (акт, накладная) 2007-001251/02 от 31.07.2020 7:00:00</v>
          </cell>
          <cell r="D467" t="str">
            <v>УХ-00024349</v>
          </cell>
        </row>
        <row r="468">
          <cell r="B468" t="str">
            <v>Кольцо 120-125-30-2-4</v>
          </cell>
          <cell r="C468" t="str">
            <v>Поступление (акт, накладная) 2102-001007/02 от 20.02.2021 7:00:00</v>
          </cell>
          <cell r="D468" t="str">
            <v>УХ-00024349</v>
          </cell>
        </row>
        <row r="469">
          <cell r="B469" t="str">
            <v>Кольцо 140-145-30-3-4</v>
          </cell>
          <cell r="C469" t="str">
            <v>Поступление (акт, накладная) 2007-001251/02 от 31.07.2020 7:00:00</v>
          </cell>
          <cell r="D469" t="str">
            <v>УХ-00052443</v>
          </cell>
        </row>
        <row r="470">
          <cell r="B470" t="str">
            <v>Кольцо 55111-3104053</v>
          </cell>
          <cell r="C470" t="str">
            <v>Поступление (акт, накладная) 1907-000019/02 от 01.07.2019 7:00:00</v>
          </cell>
          <cell r="D470" t="str">
            <v>УХ-00024356</v>
          </cell>
        </row>
        <row r="471">
          <cell r="B471" t="str">
            <v>Кольцо балансира 5320-2918255</v>
          </cell>
          <cell r="C471" t="str">
            <v>Поступление (акт, накладная) 2202-000855/02 от 22.02.2022 7:00:00</v>
          </cell>
          <cell r="D471" t="str">
            <v>УХ-00128096</v>
          </cell>
        </row>
        <row r="472">
          <cell r="B472" t="str">
            <v>Кольцо балансира 5320/65115 (гродномид) (аналог 5320)</v>
          </cell>
          <cell r="C472" t="str">
            <v>Поступление (акт, накладная) 2205-000389/02 от 17.05.2022 7:00:00</v>
          </cell>
          <cell r="D472" t="str">
            <v>УХ-00139477</v>
          </cell>
        </row>
        <row r="473">
          <cell r="B473" t="str">
            <v>Кольцо В-35</v>
          </cell>
          <cell r="C473" t="str">
            <v>Поступление (акт, накладная) 1907-000019/02 от 01.07.2019 7:00:00</v>
          </cell>
          <cell r="D473" t="str">
            <v>УХ-00024360</v>
          </cell>
        </row>
        <row r="474">
          <cell r="B474" t="str">
            <v>Кольцо В-60</v>
          </cell>
          <cell r="C474" t="str">
            <v>Поступление (акт, накладная) 1907-000019/02 от 01.07.2019 7:00:00</v>
          </cell>
          <cell r="D474" t="str">
            <v>УХ-00024361</v>
          </cell>
        </row>
        <row r="475">
          <cell r="B475" t="str">
            <v>Кольцо В-60</v>
          </cell>
          <cell r="C475" t="str">
            <v>Поступление (акт, накладная) 2003-000540/02 от 17.03.2020 7:00:00</v>
          </cell>
          <cell r="D475" t="str">
            <v>УХ-00024361</v>
          </cell>
        </row>
        <row r="476">
          <cell r="B476" t="str">
            <v>Кольцо водяного насоса 740-1307075</v>
          </cell>
          <cell r="C476" t="str">
            <v>Поступление (акт, накладная) 2101-000985/02 от 29.01.2021 7:00:00</v>
          </cell>
          <cell r="D476" t="str">
            <v>УХ-00024364</v>
          </cell>
        </row>
        <row r="477">
          <cell r="B477" t="str">
            <v>Кольцо врезное 010LS L=7mm</v>
          </cell>
          <cell r="C477" t="str">
            <v>Поступление (акт, накладная) 2010-001626/02 от 30.10.2020 7:00:00</v>
          </cell>
          <cell r="D477" t="str">
            <v>УХ-00055327</v>
          </cell>
        </row>
        <row r="478">
          <cell r="B478" t="str">
            <v>Кольцо газового стыка КамАЗ 740-1003466-11</v>
          </cell>
          <cell r="C478" t="str">
            <v>Поступление (акт, накладная) 2201-001156/02 от 27.01.2022 7:00:00</v>
          </cell>
          <cell r="D478" t="str">
            <v>УХ-00122685</v>
          </cell>
        </row>
        <row r="479">
          <cell r="B479" t="str">
            <v>Кольцо гильзы уплотнительное Д-245</v>
          </cell>
          <cell r="C479" t="str">
            <v>Поступление (акт, накладная) 1907-000019/02 от 01.07.2019 7:00:00</v>
          </cell>
          <cell r="D479" t="str">
            <v>УХ-00024374</v>
          </cell>
        </row>
        <row r="480">
          <cell r="B480" t="str">
            <v>Кольцо медное под гильзу Т-170</v>
          </cell>
          <cell r="C480" t="str">
            <v>Поступление (акт, накладная) 1907-000019/02 от 01.07.2019 7:00:00</v>
          </cell>
          <cell r="D480" t="str">
            <v>УХ-00024385</v>
          </cell>
        </row>
        <row r="481">
          <cell r="B481" t="str">
            <v>Кольцо Н 83.27.00.013</v>
          </cell>
          <cell r="C481" t="str">
            <v>Поступление (акт, накладная) 1907-000019/02 от 01.07.2019 7:00:00</v>
          </cell>
          <cell r="D481" t="str">
            <v>УХ-00024388</v>
          </cell>
        </row>
        <row r="482">
          <cell r="B482" t="str">
            <v>Кольцо распорное на кулак поворотный (ПАО) 4310-2304095</v>
          </cell>
          <cell r="C482" t="str">
            <v>Поступление (акт, накладная) 2209-000306/02 от 09.09.2022 7:00:00</v>
          </cell>
          <cell r="D482" t="str">
            <v>УХ-00169029</v>
          </cell>
        </row>
        <row r="483">
          <cell r="B483" t="str">
            <v>Кольцо резиновое блока дизеля Т-170</v>
          </cell>
          <cell r="C483" t="str">
            <v>Поступление (акт, накладная) 1907-000019/02 от 01.07.2019 7:00:00</v>
          </cell>
          <cell r="D483" t="str">
            <v>УХ-00024395</v>
          </cell>
        </row>
        <row r="484">
          <cell r="B484" t="str">
            <v>Кольцо СИН 32.04.100.04.03.012</v>
          </cell>
          <cell r="C484" t="str">
            <v>Поступление (акт, накладная) 1907-000019/02 от 01.07.2019 7:00:00</v>
          </cell>
          <cell r="D484" t="str">
            <v>УХ-00024397</v>
          </cell>
        </row>
        <row r="485">
          <cell r="B485" t="str">
            <v>Кольцо СИН 32.04.100.04.03.012-01</v>
          </cell>
          <cell r="C485" t="str">
            <v>Поступление (акт, накладная) 2102-001007/02 от 20.02.2021 7:00:00</v>
          </cell>
          <cell r="D485" t="str">
            <v>УХ-00024398</v>
          </cell>
        </row>
        <row r="486">
          <cell r="B486" t="str">
            <v>Кольцо СИН 32.04.100.04.03.012-01</v>
          </cell>
          <cell r="C486" t="str">
            <v>Поступление (акт, накладная) 2208-000719/02 от 15.08.2022 7:00:00</v>
          </cell>
          <cell r="D486" t="str">
            <v>УХ-00024398</v>
          </cell>
        </row>
        <row r="487">
          <cell r="B487" t="str">
            <v>Кольцо синхоронизатора 3163-80-1802-120-00</v>
          </cell>
          <cell r="C487" t="str">
            <v>Поступление (акт, накладная) 1912-000018/02 от 03.12.2019 7:00:00</v>
          </cell>
          <cell r="D487" t="str">
            <v>УХ-00037814</v>
          </cell>
        </row>
        <row r="488">
          <cell r="B488" t="str">
            <v>Кольцо стопорное муфты сцепления (КПП-154, КПП-ZF-16S151)</v>
          </cell>
          <cell r="C488" t="str">
            <v>Поступление (акт, накладная) 2203-000470/02 от 10.03.2022 7:00:00</v>
          </cell>
          <cell r="D488" t="str">
            <v>УХ-00131131</v>
          </cell>
        </row>
        <row r="489">
          <cell r="B489" t="str">
            <v>Кольцо стопорное СИН 32.04.100.04.00.001</v>
          </cell>
          <cell r="C489" t="str">
            <v>Поступление (акт, накладная) 2212-000069/02 от 01.12.2022 7:00:00</v>
          </cell>
          <cell r="D489" t="str">
            <v>УХ-00035311</v>
          </cell>
        </row>
        <row r="490">
          <cell r="B490" t="str">
            <v>Кольцо сцепления нажимное 236 упорное Наб.Челны</v>
          </cell>
          <cell r="C490" t="str">
            <v>Поступление (акт, накладная) 2112-001012/02 от 20.12.2021 7:00:00</v>
          </cell>
          <cell r="D490" t="str">
            <v>УХ-00117895</v>
          </cell>
        </row>
        <row r="491">
          <cell r="B491" t="str">
            <v>Кольцо сцепления нажимное г. Тюмень</v>
          </cell>
          <cell r="C491" t="str">
            <v>Поступление (акт, накладная) 2205-000504/02 от 19.05.2022 7:00:00</v>
          </cell>
          <cell r="D491" t="str">
            <v>УХ-00139756</v>
          </cell>
        </row>
        <row r="492">
          <cell r="B492" t="str">
            <v>Кольцо теплообменника большое</v>
          </cell>
          <cell r="C492" t="str">
            <v>Поступление (акт, накладная) 1907-000019/02 от 01.07.2019 7:00:00</v>
          </cell>
          <cell r="D492" t="str">
            <v>УХ-00024411</v>
          </cell>
        </row>
        <row r="493">
          <cell r="B493" t="str">
            <v>Кольцо уплонительное 840-1012083</v>
          </cell>
          <cell r="C493" t="str">
            <v>Поступление (акт, накладная) 1907-000019/02 от 01.07.2019 7:00:00</v>
          </cell>
          <cell r="D493" t="str">
            <v>УХ-00024413</v>
          </cell>
        </row>
        <row r="494">
          <cell r="B494" t="str">
            <v>Кольцо уплонительное КПП 451Д-1702157</v>
          </cell>
          <cell r="C494" t="str">
            <v>Поступление (акт, накладная) 1907-000019/02 от 01.07.2019 7:00:00</v>
          </cell>
          <cell r="D494" t="str">
            <v>УХ-00024414</v>
          </cell>
        </row>
        <row r="495">
          <cell r="B495" t="str">
            <v>Кольцо уплотнительное 4310-2304089</v>
          </cell>
          <cell r="C495" t="str">
            <v>Поступление (акт, накладная) 2003-000077/02 от 10.03.2020 7:00:00</v>
          </cell>
          <cell r="D495" t="str">
            <v>УХ-00036739</v>
          </cell>
        </row>
        <row r="496">
          <cell r="B496" t="str">
            <v>Кольцо уплотнительное 740-1303018-0086</v>
          </cell>
          <cell r="C496" t="str">
            <v>Поступление (акт, накладная) 1907-000019/02 от 01.07.2019 7:00:00</v>
          </cell>
          <cell r="D496" t="str">
            <v>УХ-00024419</v>
          </cell>
        </row>
        <row r="497">
          <cell r="B497" t="str">
            <v>Кольцо уплотнительное 740-1303172</v>
          </cell>
          <cell r="C497" t="str">
            <v>Поступление (акт, накладная) 1907-000019/02 от 01.07.2019 7:00:00</v>
          </cell>
          <cell r="D497" t="str">
            <v>УХ-00024420</v>
          </cell>
        </row>
        <row r="498">
          <cell r="B498" t="str">
            <v>Кольцо уплотнительное 740,1003040</v>
          </cell>
          <cell r="C498" t="str">
            <v>Поступление (акт, накладная) 1907-000019/02 от 01.07.2019 7:00:00</v>
          </cell>
          <cell r="D498" t="str">
            <v>УХ-00024412</v>
          </cell>
        </row>
        <row r="499">
          <cell r="B499" t="str">
            <v>Кольцо уплотнительное 740,1003040</v>
          </cell>
          <cell r="C499" t="str">
            <v>Поступление (акт, накладная) 1909-001791/02 от 17.09.2019 7:00:00</v>
          </cell>
          <cell r="D499" t="str">
            <v>УХ-00024412</v>
          </cell>
        </row>
        <row r="500">
          <cell r="B500" t="str">
            <v>Кольцо уплотнительное 7406.1013288</v>
          </cell>
          <cell r="C500" t="str">
            <v>Поступление (акт, накладная) 2105-000862/02 от 13.05.2021 7:00:00</v>
          </cell>
          <cell r="D500" t="str">
            <v>УХ-00024421</v>
          </cell>
        </row>
        <row r="501">
          <cell r="B501" t="str">
            <v>Кольцо уплотнительное 9т.10.3</v>
          </cell>
          <cell r="C501" t="str">
            <v>Поступление (акт, накладная) 1907-000019/02 от 01.07.2019 7:00:00</v>
          </cell>
          <cell r="D501" t="str">
            <v>УХ-00024422</v>
          </cell>
        </row>
        <row r="502">
          <cell r="B502" t="str">
            <v>Кольцо уплотнительное АФНИ 754175.001</v>
          </cell>
          <cell r="C502" t="str">
            <v>Поступление (акт, накладная) 1907-000019/02 от 01.07.2019 7:00:00</v>
          </cell>
          <cell r="D502" t="str">
            <v>УХ-00024423</v>
          </cell>
        </row>
        <row r="503">
          <cell r="B503" t="str">
            <v>Кольцо уплотнительное АФНИ 754175.002</v>
          </cell>
          <cell r="C503" t="str">
            <v>Поступление (акт, накладная) 1907-000019/02 от 01.07.2019 7:00:00</v>
          </cell>
          <cell r="D503" t="str">
            <v>УХ-00024424</v>
          </cell>
        </row>
        <row r="504">
          <cell r="B504" t="str">
            <v>Кольцо уплотнительное бортового редуктора Т-170</v>
          </cell>
          <cell r="C504" t="str">
            <v>Поступление (акт, накладная) 1907-000019/02 от 01.07.2019 7:00:00</v>
          </cell>
          <cell r="D504" t="str">
            <v>УХ-00024425</v>
          </cell>
        </row>
        <row r="505">
          <cell r="B505" t="str">
            <v>Кольцо уплотнительное внутренне сальника поворот.кулака ГАз-3308</v>
          </cell>
          <cell r="C505" t="str">
            <v>Поступление (акт, накладная) 2106-000794/02 от 22.06.2021 7:00:00</v>
          </cell>
          <cell r="D505" t="str">
            <v>УХ-00091024</v>
          </cell>
        </row>
        <row r="506">
          <cell r="B506" t="str">
            <v>Кольцо уплотнительное потрубков водяного насоса 740-1303099-0039</v>
          </cell>
          <cell r="C506" t="str">
            <v>Поступление (акт, накладная) 1907-000019/02 от 01.07.2019 7:00:00</v>
          </cell>
          <cell r="D506" t="str">
            <v>УХ-00024432</v>
          </cell>
        </row>
        <row r="507">
          <cell r="B507" t="str">
            <v>Кольцо уплотнительное седла клапана 099*105*36</v>
          </cell>
          <cell r="C507" t="str">
            <v>Поступление (акт, накладная) 1907-000019/02 от 01.07.2019 7:00:00</v>
          </cell>
          <cell r="D507" t="str">
            <v>УХ-00024433</v>
          </cell>
        </row>
        <row r="508">
          <cell r="B508" t="str">
            <v>Кольцо уплотнительное углового редуктора рулевого  управления</v>
          </cell>
          <cell r="C508" t="str">
            <v>Поступление (акт, накладная) 1907-000019/02 от 01.07.2019 7:00:00</v>
          </cell>
          <cell r="D508" t="str">
            <v>УХ-00024434</v>
          </cell>
        </row>
        <row r="509">
          <cell r="B509" t="str">
            <v>Кольцо уплотнительное форсунок дв405.406.409</v>
          </cell>
          <cell r="C509" t="str">
            <v>Поступление (акт, накладная) 1907-000019/02 от 01.07.2019 7:00:00</v>
          </cell>
          <cell r="D509" t="str">
            <v>УХ-00024435</v>
          </cell>
        </row>
        <row r="510">
          <cell r="B510" t="str">
            <v>Кольцо упорное 4310-2304128</v>
          </cell>
          <cell r="C510" t="str">
            <v>Поступление (акт, накладная) 2211-002707/02 от 29.11.2022 7:00:00</v>
          </cell>
          <cell r="D510" t="str">
            <v>УХ-00034279</v>
          </cell>
        </row>
        <row r="511">
          <cell r="B511" t="str">
            <v>Кольцо упорное 4310-2304128</v>
          </cell>
          <cell r="C511" t="str">
            <v>Поступление (акт, накладная) 2212-000515/02 от 12.12.2022 7:00:00</v>
          </cell>
          <cell r="D511" t="str">
            <v>УХ-00034279</v>
          </cell>
        </row>
        <row r="512">
          <cell r="B512" t="str">
            <v>Кольцо упорное 6522-2405117</v>
          </cell>
          <cell r="C512" t="str">
            <v>Поступление (акт, накладная) 2102-000076/02 от 08.02.2021 7:00:00</v>
          </cell>
          <cell r="D512" t="str">
            <v>УХ-00024441</v>
          </cell>
        </row>
        <row r="513">
          <cell r="B513" t="str">
            <v>Кольцо упорное к/вала норм. 740-1005183/84</v>
          </cell>
          <cell r="C513" t="str">
            <v>Поступление (акт, накладная) 2209-001425/02 от 15.09.2022 7:00:00</v>
          </cell>
          <cell r="D513" t="str">
            <v>УХ-00170643</v>
          </cell>
        </row>
        <row r="514">
          <cell r="B514" t="str">
            <v>Кольцо ямз пары  плунжерной 236М-1111083</v>
          </cell>
          <cell r="C514" t="str">
            <v>Поступление (акт, накладная) 2010-000340/02 от 15.10.2020 7:00:00</v>
          </cell>
          <cell r="D514" t="str">
            <v>УХ-00054736</v>
          </cell>
        </row>
        <row r="515">
          <cell r="B515" t="str">
            <v>Комбинация приборов 281 (281.3801)</v>
          </cell>
          <cell r="C515" t="str">
            <v>Поступление (акт, накладная) 2211-001205/02 от 24.11.2022 7:00:00</v>
          </cell>
          <cell r="D515" t="str">
            <v>УХ-00135355</v>
          </cell>
        </row>
        <row r="516">
          <cell r="B516" t="str">
            <v>Комплект болтов выпускного коллектора из 3-х наим.(2 болта+2 втулки+1пластина)</v>
          </cell>
          <cell r="C516" t="str">
            <v>Поступление (акт, накладная) 1909-000015/02 от 03.09.2019 7:00:00</v>
          </cell>
          <cell r="D516" t="str">
            <v>УХ-00035475</v>
          </cell>
        </row>
        <row r="517">
          <cell r="B517" t="str">
            <v>Комплект вкладыш коренных  740.60Д-1000102</v>
          </cell>
          <cell r="C517" t="str">
            <v>Поступление (акт, накладная) 2005-000055/02 от 12.05.2020 7:00:00</v>
          </cell>
          <cell r="D517" t="str">
            <v>УХ-00034284</v>
          </cell>
        </row>
        <row r="518">
          <cell r="B518" t="str">
            <v>Комплект вкладыш коренных  740.60Д-1000102</v>
          </cell>
          <cell r="C518" t="str">
            <v>Поступление (акт, накладная) 2006-000026/02 от 03.06.2020 7:00:00</v>
          </cell>
          <cell r="D518" t="str">
            <v>УХ-00034284</v>
          </cell>
        </row>
        <row r="519">
          <cell r="B519" t="str">
            <v>Комплект вкладыш шатунных 740.60Д-1000104</v>
          </cell>
          <cell r="C519" t="str">
            <v>Поступление (акт, накладная) 2005-000053/02 от 12.05.2020 7:00:00</v>
          </cell>
          <cell r="D519" t="str">
            <v>УХ-00034285</v>
          </cell>
        </row>
        <row r="520">
          <cell r="B520" t="str">
            <v>Комплект вкладыш шатунных 740.60Д-1000104</v>
          </cell>
          <cell r="C520" t="str">
            <v>Поступление (акт, накладная) 2006-000026/02 от 03.06.2020 7:00:00</v>
          </cell>
          <cell r="D520" t="str">
            <v>УХ-00034285</v>
          </cell>
        </row>
        <row r="521">
          <cell r="B521" t="str">
            <v>Комплект гаек на полуось Б-10</v>
          </cell>
          <cell r="C521" t="str">
            <v>Поступление (акт, накладная) 2106-002009/02 от 30.06.2021 7:00:00</v>
          </cell>
          <cell r="D521" t="str">
            <v>УХ-00093549</v>
          </cell>
        </row>
        <row r="522">
          <cell r="B522" t="str">
            <v>Комплект ГРМ DUSTER RENAULT GROUP</v>
          </cell>
          <cell r="C522" t="str">
            <v>Поступление (акт, накладная) 2212-000396/02 от 09.12.2022 7:00:00</v>
          </cell>
          <cell r="D522" t="str">
            <v>УХ-00188578</v>
          </cell>
        </row>
        <row r="523">
          <cell r="B523" t="str">
            <v>Комплект крепления приемной трубы ГАзель дв.УМЗ</v>
          </cell>
          <cell r="C523" t="str">
            <v>Поступление (акт, накладная) 2105-000843/02 от 21.05.2021 7:00:00</v>
          </cell>
          <cell r="D523" t="str">
            <v>УХ-00088453</v>
          </cell>
        </row>
        <row r="524">
          <cell r="B524" t="str">
            <v>Комплект поршневых колец 03712СП</v>
          </cell>
          <cell r="C524" t="str">
            <v>Поступление (акт, накладная) 1908-000400/02 от 21.08.2019 7:00:00</v>
          </cell>
          <cell r="D524" t="str">
            <v>УХ-00034287</v>
          </cell>
        </row>
        <row r="525">
          <cell r="B525" t="str">
            <v>Комплект прокладок двигателя Д-240/245 полный ГБЦ</v>
          </cell>
          <cell r="C525" t="str">
            <v>Поступление (акт, накладная) 2108-000944/02 от 27.08.2021 7:00:00</v>
          </cell>
          <cell r="D525" t="str">
            <v>УХ-00098834</v>
          </cell>
        </row>
        <row r="526">
          <cell r="B526" t="str">
            <v>Комплект прокладок КПП ГАЗ-ЗЗ09,ГАЗ-3310"Валдай", ГАЗон, ПАЗ Вектор NEXT (G-PART) (ГАЗ) 3309-170180</v>
          </cell>
          <cell r="C526" t="str">
            <v>Поступление (акт, накладная) 2205-000501/02 от 19.05.2022 7:00:00</v>
          </cell>
          <cell r="D526" t="str">
            <v>УХ-00139724</v>
          </cell>
        </row>
        <row r="527">
          <cell r="B527" t="str">
            <v>Комплект прокладок моста среднего КАМАЗ (6 наим, 6 дет) 03-23-300</v>
          </cell>
          <cell r="C527" t="str">
            <v>Поступление (акт, накладная) 2208-001447/02 от 23.08.2022 7:00:00</v>
          </cell>
          <cell r="D527" t="str">
            <v>УХ-00166708</v>
          </cell>
        </row>
        <row r="528">
          <cell r="B528" t="str">
            <v>Комплект прокладок на двигатель КАМАЗ ЕВРО-2</v>
          </cell>
          <cell r="C528" t="str">
            <v>Поступление (акт, накладная) 1907-000019/02 от 01.07.2019 7:00:00</v>
          </cell>
          <cell r="D528" t="str">
            <v>УХ-00024497</v>
          </cell>
        </row>
        <row r="529">
          <cell r="B529" t="str">
            <v>Комплект прокладок раздаточной коробки паронит 4310 (12 наим)</v>
          </cell>
          <cell r="C529" t="str">
            <v>Поступление (акт, накладная) 2209-002007/02 от 26.09.2022 7:00:00</v>
          </cell>
          <cell r="D529" t="str">
            <v>УХ-00171423</v>
          </cell>
        </row>
        <row r="530">
          <cell r="B530" t="str">
            <v>Комплект прокладок среднего моста  (6 наим.) 5320</v>
          </cell>
          <cell r="C530" t="str">
            <v>Поступление (акт, накладная) 2210-000015/02 от 01.10.2022 7:00:00</v>
          </cell>
          <cell r="D530" t="str">
            <v>УХ-00171496</v>
          </cell>
        </row>
        <row r="531">
          <cell r="B531" t="str">
            <v>Комплект прокладок турбокомпрессора ЯМЗ-238</v>
          </cell>
          <cell r="C531" t="str">
            <v>Поступление (акт, накладная) 2003-000628/02 от 23.03.2020 7:00:00</v>
          </cell>
          <cell r="D531" t="str">
            <v>УХ-00047721</v>
          </cell>
        </row>
        <row r="532">
          <cell r="B532" t="str">
            <v>Комплект рулевой трапеции 2123 ВИС 21230-3414000-00</v>
          </cell>
          <cell r="C532" t="str">
            <v>Поступление (акт, накладная) 2203-000491/02 от 14.03.2022 7:00:00</v>
          </cell>
          <cell r="D532" t="str">
            <v>УХ-00131189</v>
          </cell>
        </row>
        <row r="533">
          <cell r="B533" t="str">
            <v>Комплект тормозных накладок 53229-3501105-51р</v>
          </cell>
          <cell r="C533" t="str">
            <v>Поступление (акт, накладная) 2005-000895/02 от 29.05.2020 7:00:00</v>
          </cell>
          <cell r="D533" t="str">
            <v>УХ-00049921</v>
          </cell>
        </row>
        <row r="534">
          <cell r="B534" t="str">
            <v>Комплект тормозных накладок 6520-3501105-51К</v>
          </cell>
          <cell r="C534" t="str">
            <v>Поступление (акт, накладная) 2005-000895/02 от 29.05.2020 7:00:00</v>
          </cell>
          <cell r="D534" t="str">
            <v>УХ-00049923</v>
          </cell>
        </row>
        <row r="535">
          <cell r="B535" t="str">
            <v>Комплект установочный колодок ручных RENAULT DUSTER NSР076001551408</v>
          </cell>
          <cell r="C535" t="str">
            <v>Поступление (акт, накладная) 2202-000050/02 от 03.02.2022 7:00:00</v>
          </cell>
          <cell r="D535" t="str">
            <v>УХ-00123197</v>
          </cell>
        </row>
        <row r="536">
          <cell r="B536" t="str">
            <v>Комплект ЦПГ Е4 740.602-1000128-01</v>
          </cell>
          <cell r="C536" t="str">
            <v>Поступление (акт, накладная) 2203-000460/02 от 16.03.2022 7:00:00</v>
          </cell>
          <cell r="D536" t="str">
            <v>УХ-00127873</v>
          </cell>
        </row>
        <row r="537">
          <cell r="B537" t="str">
            <v>Комплект ЦПГ ЕЗ 740.60 (поршень 05) 740.60-1000128-07</v>
          </cell>
          <cell r="C537" t="str">
            <v>Поступление (акт, накладная) 2209-000307/02 от 09.09.2022 7:00:00</v>
          </cell>
          <cell r="D537" t="str">
            <v>УХ-00169034</v>
          </cell>
        </row>
        <row r="538">
          <cell r="B538" t="str">
            <v>Компрессор воздушный 1 цилиндровый С/О (до 2010г.)</v>
          </cell>
          <cell r="C538" t="str">
            <v>Поступление (акт, накладная) 2207-000668/02 от 18.07.2022 7:00:00</v>
          </cell>
          <cell r="D538" t="str">
            <v>УХ-00151475</v>
          </cell>
        </row>
        <row r="539">
          <cell r="B539" t="str">
            <v>Компрессор с воздушным охлаждением ПАЗ 3205.LK3891</v>
          </cell>
          <cell r="C539" t="str">
            <v>Поступление (акт, накладная) 2011-000936/02 от 27.11.2020 7:00:00</v>
          </cell>
          <cell r="D539" t="str">
            <v>УХ-00056193</v>
          </cell>
        </row>
        <row r="540">
          <cell r="B540" t="str">
            <v>Компрессор Урал 4320-31 дв ЯМЗ со шкивом d175 500-3509015-Б1</v>
          </cell>
          <cell r="C540" t="str">
            <v>Поступление (акт, накладная) 2203-000485/02 от 17.03.2022 7:00:00</v>
          </cell>
          <cell r="D540" t="str">
            <v>УХ-00121803</v>
          </cell>
        </row>
        <row r="541">
          <cell r="B541" t="str">
            <v>Компрессор ЭИ-130, МАЗ, УРАЛ 4331-3509009/130-3509009</v>
          </cell>
          <cell r="C541" t="str">
            <v>Поступление (акт, накладная) 2209-000506/02 от 09.09.2022 7:00:00</v>
          </cell>
          <cell r="D541" t="str">
            <v>УХ-00169738</v>
          </cell>
        </row>
        <row r="542">
          <cell r="B542" t="str">
            <v>Компрессор ЯМЗ 53363509012</v>
          </cell>
          <cell r="C542" t="str">
            <v>Поступление (акт, накладная) 2201-000355/02 от 24.01.2022 7:00:00</v>
          </cell>
          <cell r="D542" t="str">
            <v>УХ-00121495</v>
          </cell>
        </row>
        <row r="543">
          <cell r="B543" t="str">
            <v>Конус оградительный мягкий</v>
          </cell>
          <cell r="C543" t="str">
            <v>Поступление (акт, накладная) 1907-000019/02 от 01.07.2019 7:00:00</v>
          </cell>
          <cell r="D543" t="str">
            <v>УХ-00024568</v>
          </cell>
        </row>
        <row r="544">
          <cell r="B544" t="str">
            <v>Конус ограждения 320мм С СОП мягкий</v>
          </cell>
          <cell r="C544" t="str">
            <v>Поступление (акт, накладная) 1907-000019/02 от 01.07.2019 7:00:00</v>
          </cell>
          <cell r="D544" t="str">
            <v>УХ-00024569</v>
          </cell>
        </row>
        <row r="545">
          <cell r="B545" t="str">
            <v>Конус стопорное Т-170</v>
          </cell>
          <cell r="C545" t="str">
            <v>Поступление (акт, накладная) 1907-000019/02 от 01.07.2019 7:00:00</v>
          </cell>
          <cell r="D545" t="str">
            <v>УХ-00024570</v>
          </cell>
        </row>
        <row r="546">
          <cell r="B546" t="str">
            <v>Коробка водяная в сборе ПАО Камаз 740.1303176</v>
          </cell>
          <cell r="C546" t="str">
            <v>Поступление (акт, накладная) 2201-000603/02 от 24.01.2022 7:00:00</v>
          </cell>
          <cell r="D546" t="str">
            <v>УХ-00121833</v>
          </cell>
        </row>
        <row r="547">
          <cell r="B547" t="str">
            <v>Коробка кс-35715 отбора мощности КС-35715.14.100</v>
          </cell>
          <cell r="C547" t="str">
            <v>Поступление (акт, накладная) 2104-000411/02 от 19.04.2021 7:00:00</v>
          </cell>
          <cell r="D547" t="str">
            <v>УХ-00085260</v>
          </cell>
        </row>
        <row r="548">
          <cell r="B548" t="str">
            <v>Коробка раздаточная УАЗ 3163 DYMOS под передаточное число 4,625</v>
          </cell>
          <cell r="C548" t="str">
            <v>Поступление (акт, накладная) 2201-001109/02 от 25.01.2022 7:00:00</v>
          </cell>
          <cell r="D548" t="str">
            <v>УХ-00122498</v>
          </cell>
        </row>
        <row r="549">
          <cell r="B549" t="str">
            <v>Корпус переднего подшипника Камаз 7406-1111040</v>
          </cell>
          <cell r="C549" t="str">
            <v>Поступление (акт, накладная) 2203-001270/02 от 28.03.2022 7:00:00</v>
          </cell>
          <cell r="D549" t="str">
            <v>УХ-00132996</v>
          </cell>
        </row>
        <row r="550">
          <cell r="B550" t="str">
            <v>Корпус редуктора 53205 н/о с крупной резьбой задн/средн а/м на К-3</v>
          </cell>
          <cell r="C550" t="str">
            <v>Поступление (акт, накладная) 2212-000053/02 от 02.12.2022 7:00:00</v>
          </cell>
          <cell r="D550" t="str">
            <v>УХ-00185881</v>
          </cell>
        </row>
        <row r="551">
          <cell r="B551" t="str">
            <v>Корпус ФГОМ крышка алюм. 7406-1012020</v>
          </cell>
          <cell r="C551" t="str">
            <v>Поступление (акт, накладная) 2212-002762/02 от 26.12.2022 7:00:00</v>
          </cell>
          <cell r="D551" t="str">
            <v>УХ-00194721</v>
          </cell>
        </row>
        <row r="552">
          <cell r="B552" t="str">
            <v>Кран 11с42н Ру16 Ду100/80</v>
          </cell>
          <cell r="C552" t="str">
            <v>Поступление (акт, накладная) 1907-000019/02 от 01.07.2019 7:00:00</v>
          </cell>
          <cell r="D552" t="str">
            <v>УХ-00024643</v>
          </cell>
        </row>
        <row r="553">
          <cell r="B553" t="str">
            <v>Кран 2 проводный КУТП-2</v>
          </cell>
          <cell r="C553" t="str">
            <v>Поступление (акт, накладная) 2210-000781/02 от 20.10.2022 7:00:00</v>
          </cell>
          <cell r="D553" t="str">
            <v>УХ-00174384</v>
          </cell>
        </row>
        <row r="554">
          <cell r="B554" t="str">
            <v>Кран аварийного растормаживания 100-3537110</v>
          </cell>
          <cell r="C554" t="str">
            <v>Поступление (акт, накладная) 2207-001367/02 от 25.07.2022 7:00:00</v>
          </cell>
          <cell r="D554" t="str">
            <v>УХ-00024647</v>
          </cell>
        </row>
        <row r="555">
          <cell r="B555" t="str">
            <v>Кран отопителя 5320-8105160</v>
          </cell>
          <cell r="C555" t="str">
            <v>Поступление (акт, накладная) 2210-000741/02 от 18.10.2022 7:00:00</v>
          </cell>
          <cell r="D555" t="str">
            <v>УХ-00024663</v>
          </cell>
        </row>
        <row r="556">
          <cell r="B556" t="str">
            <v>Кран подкачки колеса латунь 375-4224120-Ж</v>
          </cell>
          <cell r="C556" t="str">
            <v>Поступление (акт, накладная) 2201-000570/02 от 24.01.2022 7:00:00</v>
          </cell>
          <cell r="D556" t="str">
            <v>УХ-00121802</v>
          </cell>
        </row>
        <row r="557">
          <cell r="B557" t="str">
            <v>Кран раздаточный А-60</v>
          </cell>
          <cell r="C557" t="str">
            <v>Поступление (акт, накладная) 1910-001453/02 от 31.10.2019 7:00:00</v>
          </cell>
          <cell r="D557" t="str">
            <v>УХ-00037405</v>
          </cell>
        </row>
        <row r="558">
          <cell r="B558" t="str">
            <v>Кран распределительный КРАЗ 257-1104469-12</v>
          </cell>
          <cell r="C558" t="str">
            <v>Поступление (акт, накладная) 2210-000740/02 от 18.10.2022 7:00:00</v>
          </cell>
          <cell r="D558" t="str">
            <v>УХ-00174268</v>
          </cell>
        </row>
        <row r="559">
          <cell r="B559" t="str">
            <v>Кран ручной ШПМ АПР-40</v>
          </cell>
          <cell r="C559" t="str">
            <v>Поступление (акт, накладная) 2012-001438/02 от 29.12.2020 7:00:00</v>
          </cell>
          <cell r="D559" t="str">
            <v>УХ-00057798</v>
          </cell>
        </row>
        <row r="560">
          <cell r="B560" t="str">
            <v>Кран сливной в сб. 5320-8105010</v>
          </cell>
          <cell r="C560" t="str">
            <v>Поступление (акт, накладная) 2211-002707/02 от 29.11.2022 7:00:00</v>
          </cell>
          <cell r="D560" t="str">
            <v>УХ-00024679</v>
          </cell>
        </row>
        <row r="561">
          <cell r="B561" t="str">
            <v>Кран управления давлением в сборе ЗИЛ -131</v>
          </cell>
          <cell r="C561" t="str">
            <v>Поступление (акт, накладная) 2112-001197/02 от 24.12.2021 7:00:00</v>
          </cell>
          <cell r="D561" t="str">
            <v>УХ-00118114</v>
          </cell>
        </row>
        <row r="562">
          <cell r="B562" t="str">
            <v>Кран управления давлением из каб 131-4222010-Б/УРАЛ</v>
          </cell>
          <cell r="C562" t="str">
            <v>Поступление (акт, накладная) 2106-001059/02 от 21.06.2021 7:00:00</v>
          </cell>
          <cell r="D562" t="str">
            <v>УХ-00091216</v>
          </cell>
        </row>
        <row r="563">
          <cell r="B563" t="str">
            <v>Кран управления делителем с троссом в сборе 15-1772132</v>
          </cell>
          <cell r="C563" t="str">
            <v>Поступление (акт, накладная) 2107-000824/02 от 22.07.2021 7:00:00</v>
          </cell>
          <cell r="D563" t="str">
            <v>УХ-00024688</v>
          </cell>
        </row>
        <row r="564">
          <cell r="B564" t="str">
            <v>Кран уровня пола 093.170-01</v>
          </cell>
          <cell r="C564" t="str">
            <v>Поступление (акт, накладная) 2109-001773/02 от 27.09.2021 7:00:00</v>
          </cell>
          <cell r="D564" t="str">
            <v>УХ-00103503</v>
          </cell>
        </row>
        <row r="565">
          <cell r="B565" t="str">
            <v>Кран шаровой LD КШЦМ из ст 20 Ду100 Ру2,5Мпа, стандартнопроходной, кл герм А , Т=200 С</v>
          </cell>
          <cell r="C565" t="str">
            <v>Поступление (акт, накладная) 2202-000977/02 от 25.02.2022 7:00:00</v>
          </cell>
          <cell r="D565" t="str">
            <v>УХ-00128270</v>
          </cell>
        </row>
        <row r="566">
          <cell r="B566" t="str">
            <v>Кран шаровый  АСК 25.70.000-01</v>
          </cell>
          <cell r="C566" t="str">
            <v>Поступление (акт, накладная) 1907-000019/02 от 01.07.2019 7:00:00</v>
          </cell>
          <cell r="D566" t="str">
            <v>УХ-00024700</v>
          </cell>
        </row>
        <row r="567">
          <cell r="B567" t="str">
            <v>Кран шаровый DN 80 PN. 16 резьба</v>
          </cell>
          <cell r="C567" t="str">
            <v>Поступление (акт, накладная) 2101-000483/02 от 15.01.2021 7:00:00</v>
          </cell>
          <cell r="D567" t="str">
            <v>УХ-00058576</v>
          </cell>
        </row>
        <row r="568">
          <cell r="B568" t="str">
            <v>Кран шаровый LD  КШЦФ ст20  ДУ100 РУ16</v>
          </cell>
          <cell r="C568" t="str">
            <v>Поступление (акт, накладная) 2106-000465/02 от 16.06.2021 7:00:00</v>
          </cell>
          <cell r="D568" t="str">
            <v>УХ-00090694</v>
          </cell>
        </row>
        <row r="569">
          <cell r="B569" t="str">
            <v>Кран шаровый STI рыч. Г/Г 100</v>
          </cell>
          <cell r="C569" t="str">
            <v>Поступление (акт, накладная) 2201-000460/02 от 27.01.2022 7:00:00</v>
          </cell>
          <cell r="D569" t="str">
            <v>УХ-00121673</v>
          </cell>
        </row>
        <row r="570">
          <cell r="B570" t="str">
            <v>Кран шаровый Ду 20 Ру 40</v>
          </cell>
          <cell r="C570" t="str">
            <v>Поступление (акт, накладная) 1907-000019/02 от 01.07.2019 7:00:00</v>
          </cell>
          <cell r="D570" t="str">
            <v>УХ-00024710</v>
          </cell>
        </row>
        <row r="571">
          <cell r="B571" t="str">
            <v>Кран шаровый запорный 50/70 АФНИ.306121.005</v>
          </cell>
          <cell r="C571" t="str">
            <v>Поступление (акт, накладная) 2205-000264/02 от 13.05.2022 7:00:00</v>
          </cell>
          <cell r="D571" t="str">
            <v>УХ-00139088</v>
          </cell>
        </row>
        <row r="572">
          <cell r="B572" t="str">
            <v>Кран шаровый полнопроходной вр/вр DN100ст. AISI 304</v>
          </cell>
          <cell r="C572" t="str">
            <v>Поступление (акт, накладная) 2111-000247/02 от 16.11.2021 7:00:00</v>
          </cell>
          <cell r="D572" t="str">
            <v>УХ-00112444</v>
          </cell>
        </row>
        <row r="573">
          <cell r="B573" t="str">
            <v>Крест-на кардана рулевого 5320-3422039</v>
          </cell>
          <cell r="C573" t="str">
            <v>Поступление (акт, накладная) 2201-001852/02 от 31.01.2022 7:00:00</v>
          </cell>
          <cell r="D573" t="str">
            <v>УХ-00123188</v>
          </cell>
        </row>
        <row r="574">
          <cell r="B574" t="str">
            <v>Крестовина большая в сб. ЕВРО 53205-2205025-10</v>
          </cell>
          <cell r="C574" t="str">
            <v>Поступление (акт, накладная) 2208-001447/02 от 23.08.2022 7:00:00</v>
          </cell>
          <cell r="D574" t="str">
            <v>УХ-00166712</v>
          </cell>
        </row>
        <row r="575">
          <cell r="B575" t="str">
            <v>Крестовина кард. вала 130-2201025 (УКД) ЗИЛ, КАМАЗ</v>
          </cell>
          <cell r="C575" t="str">
            <v>Поступление (акт, накладная) 2201-001841/02 от 31.01.2022 7:00:00</v>
          </cell>
          <cell r="D575" t="str">
            <v>УХ-00123171</v>
          </cell>
        </row>
        <row r="576">
          <cell r="B576" t="str">
            <v>Крестовина кардана малая (ЗИЛ, Валдай, 3309) 5320-2201025</v>
          </cell>
          <cell r="C576" t="str">
            <v>Поступление (акт, накладная) 2201-001852/02 от 31.01.2022 7:00:00</v>
          </cell>
          <cell r="D576" t="str">
            <v>УХ-00123190</v>
          </cell>
        </row>
        <row r="577">
          <cell r="B577" t="str">
            <v>Крестовина карданного вала  в сб. большая 5320-2205025</v>
          </cell>
          <cell r="C577" t="str">
            <v>Поступление (акт, накладная) 2004-000176/02 от 15.04.2020 7:00:00</v>
          </cell>
          <cell r="D577" t="str">
            <v>УХ-00048501</v>
          </cell>
        </row>
        <row r="578">
          <cell r="B578" t="str">
            <v>Крестовина карданного вала ГАЗ газель бизнес  01350.02.99 сс 562</v>
          </cell>
          <cell r="C578" t="str">
            <v>Поступление (акт, накладная) 2212-000674/02 от 08.12.2022 7:00:00</v>
          </cell>
          <cell r="D578" t="str">
            <v>УХ-00189114</v>
          </cell>
        </row>
        <row r="579">
          <cell r="B579" t="str">
            <v>Крестовина карданного вала под пластину ГАЗ-53/66/3307</v>
          </cell>
          <cell r="C579" t="str">
            <v>Поступление (акт, накладная) 2212-002753/02 от 28.12.2022 7:00:00</v>
          </cell>
          <cell r="D579" t="str">
            <v>УХ-00194713</v>
          </cell>
        </row>
        <row r="580">
          <cell r="B580" t="str">
            <v>Крестовина карданного вала УАЗ, ГАЗель, Волга с масл. и стопор, кольцами (d30) /TKU- 2201025-71/</v>
          </cell>
          <cell r="C580" t="str">
            <v>Поступление (акт, накладная) 2212-000266/02 от 05.12.2022 7:00:00</v>
          </cell>
          <cell r="D580" t="str">
            <v>УХ-00188098</v>
          </cell>
        </row>
        <row r="581">
          <cell r="B581" t="str">
            <v>Крестовина малая в сб. ЕВРО 53205-2201025-10</v>
          </cell>
          <cell r="C581" t="str">
            <v>Поступление (акт, накладная) 2208-001447/02 от 23.08.2022 7:00:00</v>
          </cell>
          <cell r="D581" t="str">
            <v>УХ-00166713</v>
          </cell>
        </row>
        <row r="582">
          <cell r="B582" t="str">
            <v>Крестовина межосевого карданного вала на К-З ЗИЛ с тав. пластина УКД</v>
          </cell>
          <cell r="C582" t="str">
            <v>Поступление (акт, накладная) 2111-001216/02 от 30.11.2021 7:00:00</v>
          </cell>
          <cell r="D582" t="str">
            <v>УХ-00114666</v>
          </cell>
        </row>
        <row r="583">
          <cell r="B583" t="str">
            <v>Крестовина МКД в сб камаз 5320</v>
          </cell>
          <cell r="C583" t="str">
            <v>Поступление (акт, накладная) 2212-001322/02 от 20.12.2022 7:00:00</v>
          </cell>
          <cell r="D583" t="str">
            <v>УХ-00056606</v>
          </cell>
        </row>
        <row r="584">
          <cell r="B584" t="str">
            <v>Крестовина МКД в сборе</v>
          </cell>
          <cell r="C584" t="str">
            <v>Поступление (акт, накладная) 2212-000400/02 от 09.12.2022 7:00:00</v>
          </cell>
          <cell r="D584" t="str">
            <v>УХ-00170634</v>
          </cell>
        </row>
        <row r="585">
          <cell r="B585" t="str">
            <v>Крестовина МКД в сборе а/м на К-З</v>
          </cell>
          <cell r="C585" t="str">
            <v>Поступление (акт, накладная) 2212-002769/02 от 28.12.2022 7:00:00</v>
          </cell>
          <cell r="D585" t="str">
            <v>УХ-00133037</v>
          </cell>
        </row>
        <row r="586">
          <cell r="B586" t="str">
            <v>Кроншейн скобы запора с подушкой левый в сб.5320-5018061</v>
          </cell>
          <cell r="C586" t="str">
            <v>Поступление (акт, накладная) 2108-000940/02 от 27.08.2021 7:00:00</v>
          </cell>
          <cell r="D586" t="str">
            <v>УХ-00098810</v>
          </cell>
        </row>
        <row r="587">
          <cell r="B587" t="str">
            <v>Кроншейн скобы запора с подушкой правый в сб.5320-5018060</v>
          </cell>
          <cell r="C587" t="str">
            <v>Поступление (акт, накладная) 2108-000940/02 от 27.08.2021 7:00:00</v>
          </cell>
          <cell r="D587" t="str">
            <v>УХ-00098809</v>
          </cell>
        </row>
        <row r="588">
          <cell r="B588" t="str">
            <v>Кронштейн  65115-2801201-55 буксирный правый</v>
          </cell>
          <cell r="C588" t="str">
            <v>Поступление (акт, накладная) 2104-000576/02 от 22.04.2021 7:00:00</v>
          </cell>
          <cell r="D588" t="str">
            <v>УХ-00024791</v>
          </cell>
        </row>
        <row r="589">
          <cell r="B589" t="str">
            <v>Кронштейн  генератора ГАЗ 66,ПАЗ с пальцем</v>
          </cell>
          <cell r="C589" t="str">
            <v>Поступление (акт, накладная) 2107-000208/02 от 09.07.2021 7:00:00</v>
          </cell>
          <cell r="D589" t="str">
            <v>УХ-00094335</v>
          </cell>
        </row>
        <row r="590">
          <cell r="B590" t="str">
            <v>Кронштейн  задней  рессоры перед.Г-33027 полноприводный</v>
          </cell>
          <cell r="C590" t="str">
            <v>Поступление (акт, накладная) 1907-000019/02 от 01.07.2019 7:00:00</v>
          </cell>
          <cell r="D590" t="str">
            <v>УХ-00024793</v>
          </cell>
        </row>
        <row r="591">
          <cell r="B591" t="str">
            <v>Кронштейн  крепления передней опоры левый</v>
          </cell>
          <cell r="C591" t="str">
            <v>Поступление (акт, накладная) 1907-000019/02 от 01.07.2019 7:00:00</v>
          </cell>
          <cell r="D591" t="str">
            <v>УХ-00024796</v>
          </cell>
        </row>
        <row r="592">
          <cell r="B592" t="str">
            <v>Кронштейн  крепления энергоаккумулятора правый 5320</v>
          </cell>
          <cell r="C592" t="str">
            <v>Поступление (акт, накладная) 2005-000087/02 от 12.05.2020 7:00:00</v>
          </cell>
          <cell r="D592" t="str">
            <v>УХ-00049263</v>
          </cell>
        </row>
        <row r="593">
          <cell r="B593" t="str">
            <v>Кронштейн аккумулятора левый ПАО КАМАЗ 43114-3502121</v>
          </cell>
          <cell r="C593" t="str">
            <v>Поступление (акт, накладная) 2202-000855/02 от 22.02.2022 7:00:00</v>
          </cell>
          <cell r="D593" t="str">
            <v>УХ-00128089</v>
          </cell>
        </row>
        <row r="594">
          <cell r="B594" t="str">
            <v>Кронштейн аккумулятора правый ПАО КАМАЗ 43114-3502120</v>
          </cell>
          <cell r="C594" t="str">
            <v>Поступление (акт, накладная) 2202-000855/02 от 22.02.2022 7:00:00</v>
          </cell>
          <cell r="D594" t="str">
            <v>УХ-00128088</v>
          </cell>
        </row>
        <row r="595">
          <cell r="B595" t="str">
            <v>Кронштейн амортизатора нижн передний левый ПАЗ 32053-20-2905541</v>
          </cell>
          <cell r="C595" t="str">
            <v>Поступление (акт, накладная) 2204-000085/02 от 07.04.2022 7:00:00</v>
          </cell>
          <cell r="D595" t="str">
            <v>УХ-00134443</v>
          </cell>
        </row>
        <row r="596">
          <cell r="B596" t="str">
            <v>Кронштейн верхней реактивной штанги 5320291908830</v>
          </cell>
          <cell r="C596" t="str">
            <v>Поступление (акт, накладная) 2203-000141/02 от 09.03.2022 7:00:00</v>
          </cell>
          <cell r="D596" t="str">
            <v>УХ-00129784</v>
          </cell>
        </row>
        <row r="597">
          <cell r="B597" t="str">
            <v>Кронштейн задней рессоры задний правый 0451-50-2902446-10</v>
          </cell>
          <cell r="C597" t="str">
            <v>Поступление (акт, накладная) 2210-001071/02 от 25.10.2022 7:00:00</v>
          </cell>
          <cell r="D597" t="str">
            <v>УХ-00174861</v>
          </cell>
        </row>
        <row r="598">
          <cell r="B598" t="str">
            <v>Кронштейн крепления ГУР ГАЗ 3308</v>
          </cell>
          <cell r="C598" t="str">
            <v>Поступление (акт, накладная) 2109-001775/02 от 27.09.2021 7:00:00</v>
          </cell>
          <cell r="D598" t="str">
            <v>УХ-00103512</v>
          </cell>
        </row>
        <row r="599">
          <cell r="B599" t="str">
            <v>Кронштейн крепления реактивной тяги левый 081 на К-3</v>
          </cell>
          <cell r="C599" t="str">
            <v>Поступление (акт, накладная) 2212-000053/02 от 02.12.2022 7:00:00</v>
          </cell>
          <cell r="D599" t="str">
            <v>УХ-00183129</v>
          </cell>
        </row>
        <row r="600">
          <cell r="B600" t="str">
            <v>Кронштейн крепления реактивной тяги правый 080 на К-3</v>
          </cell>
          <cell r="C600" t="str">
            <v>Поступление (акт, накладная) 2211-001160/02 от 25.11.2022 7:00:00</v>
          </cell>
          <cell r="D600" t="str">
            <v>УХ-00183130</v>
          </cell>
        </row>
        <row r="601">
          <cell r="B601" t="str">
            <v>Кронштейн крепления цилиндра сцепления АО АЗ УРАЛ</v>
          </cell>
          <cell r="C601" t="str">
            <v>Поступление (акт, накладная) 2206-001599/02 от 28.06.2022 7:00:00</v>
          </cell>
          <cell r="D601" t="str">
            <v>УХ-00145256</v>
          </cell>
        </row>
        <row r="602">
          <cell r="B602" t="str">
            <v>Кронштейн переднего амортизатора ГАЗ-66,33081 нижний правый OAО ГАЗ</v>
          </cell>
          <cell r="C602" t="str">
            <v>Поступление (акт, накладная) 2206-000064/02 от 03.06.2022 7:00:00</v>
          </cell>
          <cell r="D602" t="str">
            <v>УХ-00142470</v>
          </cell>
        </row>
        <row r="603">
          <cell r="B603" t="str">
            <v>Кронштейн реактивной штанги Камаз 5320-2919072</v>
          </cell>
          <cell r="C603" t="str">
            <v>Поступление (акт, накладная) 1907-000019/02 от 01.07.2019 7:00:00</v>
          </cell>
          <cell r="D603" t="str">
            <v>УХ-00024817</v>
          </cell>
        </row>
        <row r="604">
          <cell r="B604" t="str">
            <v>Круг отрезной 41 125 1.6 22.23 A 40 S BF 80 мет.+нерж. eх.</v>
          </cell>
          <cell r="C604" t="str">
            <v>Поступление (акт, накладная) 2205-002314/02 от 30.05.2022 7:00:00</v>
          </cell>
          <cell r="D604" t="str">
            <v>УХ-00142449</v>
          </cell>
        </row>
        <row r="605">
          <cell r="B605" t="str">
            <v>Круг отрезной 41 125 1.6 22.23 A 40 S BF 80 мет.+нерж. eх.</v>
          </cell>
          <cell r="C605" t="str">
            <v>Поступление (акт, накладная) 2212-001363/02 от 20.12.2022 7:00:00</v>
          </cell>
          <cell r="D605" t="str">
            <v>УХ-00142449</v>
          </cell>
        </row>
        <row r="606">
          <cell r="B606" t="str">
            <v>Круг отрезной 41 230 1.8 22.23 A 40 S BF 80 мет.+нерж. eх.</v>
          </cell>
          <cell r="C606" t="str">
            <v>Поступление (акт, накладная) 2205-002314/02 от 30.05.2022 7:00:00</v>
          </cell>
          <cell r="D606" t="str">
            <v>УХ-00142456</v>
          </cell>
        </row>
        <row r="607">
          <cell r="B607" t="str">
            <v>Круг отрезной 41 230 2 22.23 A 36 S BF 80 2 ех.</v>
          </cell>
          <cell r="C607" t="str">
            <v>Поступление (акт, накладная) 2205-002314/02 от 30.05.2022 7:00:00</v>
          </cell>
          <cell r="D607" t="str">
            <v>УХ-00142447</v>
          </cell>
        </row>
        <row r="608">
          <cell r="B608" t="str">
            <v>Круг отрезной по металлу 125x1,2x22 14А (уп.50шт.)</v>
          </cell>
          <cell r="C608" t="str">
            <v>Поступление (акт, накладная) 2212-001351/02 от 20.12.2022 7:00:00</v>
          </cell>
          <cell r="D608" t="str">
            <v>УХ-00190377</v>
          </cell>
        </row>
        <row r="609">
          <cell r="B609" t="str">
            <v>Круг шл. ПП 25А 200*20*32 40K-L V</v>
          </cell>
          <cell r="C609" t="str">
            <v>Поступление (акт, накладная) 1907-000019/02 от 01.07.2019 7:00:00</v>
          </cell>
          <cell r="D609" t="str">
            <v>УХ-00024868</v>
          </cell>
        </row>
        <row r="610">
          <cell r="B610" t="str">
            <v>Круг шл. ПП 25А 200*20*32 40K-L V</v>
          </cell>
          <cell r="C610" t="str">
            <v>Поступление (акт, накладная) 1910-001453/02 от 31.10.2019 7:00:00</v>
          </cell>
          <cell r="D610" t="str">
            <v>УХ-00024868</v>
          </cell>
        </row>
        <row r="611">
          <cell r="B611" t="str">
            <v>Круг шл. ПП 25А 200*20*32 60 K-L V</v>
          </cell>
          <cell r="C611" t="str">
            <v>Поступление (акт, накладная) 1907-000019/02 от 01.07.2019 7:00:00</v>
          </cell>
          <cell r="D611" t="str">
            <v>УХ-00024869</v>
          </cell>
        </row>
        <row r="612">
          <cell r="B612" t="str">
            <v>Круг шл. ПП 63С 200*20*32</v>
          </cell>
          <cell r="C612" t="str">
            <v>Поступление (акт, накладная) 1910-001453/02 от 31.10.2019 7:00:00</v>
          </cell>
          <cell r="D612" t="str">
            <v>УХ-00024873</v>
          </cell>
        </row>
        <row r="613">
          <cell r="B613" t="str">
            <v>Круг шлифовальный 1 125 6 22.23 A 24 R BF 80 eх.</v>
          </cell>
          <cell r="C613" t="str">
            <v>Поступление (акт, накладная) 2205-002314/02 от 30.05.2022 7:00:00</v>
          </cell>
          <cell r="D613" t="str">
            <v>УХ-00142459</v>
          </cell>
        </row>
        <row r="614">
          <cell r="B614" t="str">
            <v>Крыло переднее 44108 левое</v>
          </cell>
          <cell r="C614" t="str">
            <v>Поступление (акт, накладная) 2210-000772/02 от 20.10.2022 7:00:00</v>
          </cell>
          <cell r="D614" t="str">
            <v>УХ-00174361</v>
          </cell>
        </row>
        <row r="615">
          <cell r="B615" t="str">
            <v>Крыло пластиковое К-500 3/4 круглое двухкатное прицепа</v>
          </cell>
          <cell r="C615" t="str">
            <v>Поступление (акт, накладная) 2109-000050/02 от 03.09.2021 7:00:00</v>
          </cell>
          <cell r="D615" t="str">
            <v>УХ-00100024</v>
          </cell>
        </row>
        <row r="616">
          <cell r="B616" t="str">
            <v>Крышка 4310-2304097</v>
          </cell>
          <cell r="C616" t="str">
            <v>Поступление (акт, накладная) 1911-000405/02 от 26.11.2019 7:00:00</v>
          </cell>
          <cell r="D616" t="str">
            <v>УХ-00038268</v>
          </cell>
        </row>
        <row r="617">
          <cell r="B617" t="str">
            <v>Крышка башмака оси балансира полимер</v>
          </cell>
          <cell r="C617" t="str">
            <v>Поступление (акт, накладная) 2206-000064/02 от 03.06.2022 7:00:00</v>
          </cell>
          <cell r="D617" t="str">
            <v>УХ-00142471</v>
          </cell>
        </row>
        <row r="618">
          <cell r="B618" t="str">
            <v>Крышка клапанная 238-1003244-А</v>
          </cell>
          <cell r="C618" t="str">
            <v>Поступление (акт, накладная) 2210-001118/02 от 25.10.2022 7:00:00</v>
          </cell>
          <cell r="D618" t="str">
            <v>УХ-00174968</v>
          </cell>
        </row>
        <row r="619">
          <cell r="B619" t="str">
            <v>Крышка клапанная 238-1003256-БЭ</v>
          </cell>
          <cell r="C619" t="str">
            <v>Поступление (акт, накладная) 2210-001118/02 от 25.10.2022 7:00:00</v>
          </cell>
          <cell r="D619" t="str">
            <v>УХ-00174967</v>
          </cell>
        </row>
        <row r="620">
          <cell r="B620" t="str">
            <v>Крышка манжеты ведущей шестерни 53-2402051</v>
          </cell>
          <cell r="C620" t="str">
            <v>Поступление (акт, накладная) 1907-000019/02 от 01.07.2019 7:00:00</v>
          </cell>
          <cell r="D620" t="str">
            <v>УХ-00024890</v>
          </cell>
        </row>
        <row r="621">
          <cell r="B621" t="str">
            <v>Крышка манжеты поворотного кулака ПАО "КАМАЗ" 4310-2304097</v>
          </cell>
          <cell r="C621" t="str">
            <v>Поступление (акт, накладная) 2209-000306/02 от 09.09.2022 7:00:00</v>
          </cell>
          <cell r="D621" t="str">
            <v>УХ-00169028</v>
          </cell>
        </row>
        <row r="622">
          <cell r="B622" t="str">
            <v>Крышка передних подшипников 4320-2302051-11</v>
          </cell>
          <cell r="C622" t="str">
            <v>Поступление (акт, накладная) 1907-000019/02 от 01.07.2019 7:00:00</v>
          </cell>
          <cell r="D622" t="str">
            <v>УХ-00024898</v>
          </cell>
        </row>
        <row r="623">
          <cell r="B623" t="str">
            <v>Крышка подшипника  заднего моста 0020-00-2402051-95</v>
          </cell>
          <cell r="C623" t="str">
            <v>Поступление (акт, накладная) 1907-000019/02 от 01.07.2019 7:00:00</v>
          </cell>
          <cell r="D623" t="str">
            <v>УХ-00024900</v>
          </cell>
        </row>
        <row r="624">
          <cell r="B624" t="str">
            <v>Крышка подшипника раздатки (привода задних мостов) 4320ЯМ-1802213</v>
          </cell>
          <cell r="C624" t="str">
            <v>Поступление (акт, накладная) 2210-000779/02 от 20.10.2022 7:00:00</v>
          </cell>
          <cell r="D624" t="str">
            <v>УХ-00174380</v>
          </cell>
        </row>
        <row r="625">
          <cell r="B625" t="str">
            <v>Крышка распределителя шестерен ЗМЗ 405,406,409</v>
          </cell>
          <cell r="C625" t="str">
            <v>Поступление (акт, накладная) 1907-000019/02 от 01.07.2019 7:00:00</v>
          </cell>
          <cell r="D625" t="str">
            <v>УХ-00024907</v>
          </cell>
        </row>
        <row r="626">
          <cell r="B626" t="str">
            <v>Крышка расширительного бачка 5320-1311060</v>
          </cell>
          <cell r="C626" t="str">
            <v>Поступление (акт, накладная) 2204-000322/02 от 14.04.2022 7:00:00</v>
          </cell>
          <cell r="D626" t="str">
            <v>УХ-00135359</v>
          </cell>
        </row>
        <row r="627">
          <cell r="B627" t="str">
            <v>Крышка регулятора верхняя Камаз евро 1,2 в сборе</v>
          </cell>
          <cell r="C627" t="str">
            <v>Поступление (акт, накладная) 2110-001010/02 от 19.10.2021 7:00:00</v>
          </cell>
          <cell r="D627" t="str">
            <v>УХ-00024908</v>
          </cell>
        </row>
        <row r="628">
          <cell r="B628" t="str">
            <v>Крышка топливного бака Газон-NEXT</v>
          </cell>
          <cell r="C628" t="str">
            <v>Поступление (акт, накладная) 2111-000683/02 от 18.11.2021 7:00:00</v>
          </cell>
          <cell r="D628" t="str">
            <v>УХ-00113293</v>
          </cell>
        </row>
        <row r="629">
          <cell r="B629" t="str">
            <v>Крышка энергоаккумулятора в сб. тип-20</v>
          </cell>
          <cell r="C629" t="str">
            <v>Поступление (акт, накладная) 1907-000019/02 от 01.07.2019 7:00:00</v>
          </cell>
          <cell r="D629" t="str">
            <v>УХ-00024916</v>
          </cell>
        </row>
        <row r="630">
          <cell r="B630" t="str">
            <v>Крюк гидрофицированный 700А.46.29.000-2СБ</v>
          </cell>
          <cell r="C630" t="str">
            <v>Поступление (акт, накладная) 2212-000263/02 от 06.12.2022 7:00:00</v>
          </cell>
          <cell r="D630" t="str">
            <v>УХ-00188093</v>
          </cell>
        </row>
        <row r="631">
          <cell r="B631" t="str">
            <v>Кувалда 4кг с ручкой фибергласс ЗУБР МАСТЕР</v>
          </cell>
          <cell r="C631" t="str">
            <v>Поступление (акт, накладная) 2006-001029/02 от 26.06.2020 7:00:00</v>
          </cell>
          <cell r="D631" t="str">
            <v>УХ-00051373</v>
          </cell>
        </row>
        <row r="632">
          <cell r="B632" t="str">
            <v>Кувалда 8кг с ручкой</v>
          </cell>
          <cell r="C632" t="str">
            <v>Поступление (акт, накладная) 1910-001453/02 от 31.10.2019 7:00:00</v>
          </cell>
          <cell r="D632" t="str">
            <v>УХ-00024928</v>
          </cell>
        </row>
        <row r="633">
          <cell r="B633" t="str">
            <v>Кулак запорный в сб 5410-2703028</v>
          </cell>
          <cell r="C633" t="str">
            <v>Поступление (акт, накладная) 2208-000852/02 от 17.08.2022 7:00:00</v>
          </cell>
          <cell r="D633" t="str">
            <v>УХ-00024930</v>
          </cell>
        </row>
        <row r="634">
          <cell r="B634" t="str">
            <v>Кулак разжимной задний правый ЕВРО 5320-3502110-10</v>
          </cell>
          <cell r="C634" t="str">
            <v>Поступление (акт, накладная) 2005-000087/02 от 12.05.2020 7:00:00</v>
          </cell>
          <cell r="D634" t="str">
            <v>УХ-00049160</v>
          </cell>
        </row>
        <row r="635">
          <cell r="B635" t="str">
            <v>Кулак разжимной передний левый ЕВРО 5320-3501111</v>
          </cell>
          <cell r="C635" t="str">
            <v>Поступление (акт, накладная) 2005-000021/02 от 07.05.2020 7:00:00</v>
          </cell>
          <cell r="D635" t="str">
            <v>УХ-00049161</v>
          </cell>
        </row>
        <row r="636">
          <cell r="B636" t="str">
            <v>Кулак разжимной передний левый ЕВРО 5320-3501111</v>
          </cell>
          <cell r="C636" t="str">
            <v>Поступление (акт, накладная) 2005-000087/02 от 12.05.2020 7:00:00</v>
          </cell>
          <cell r="D636" t="str">
            <v>УХ-00049161</v>
          </cell>
        </row>
        <row r="637">
          <cell r="B637" t="str">
            <v>Кулак шарнира внутр левый (средний 20 Z 53228-2304065</v>
          </cell>
          <cell r="C637" t="str">
            <v>Поступление (акт, накладная) 2210-000015/02 от 01.10.2022 7:00:00</v>
          </cell>
          <cell r="D637" t="str">
            <v>УХ-00128077</v>
          </cell>
        </row>
        <row r="638">
          <cell r="B638" t="str">
            <v>Кулак шарнира внутренний левый Камаз 16 шл 4310-2304065</v>
          </cell>
          <cell r="C638" t="str">
            <v>Поступление (акт, накладная) 2003-000215/02 от 16.03.2020 7:00:00</v>
          </cell>
          <cell r="D638" t="str">
            <v>УХ-00047475</v>
          </cell>
        </row>
        <row r="639">
          <cell r="B639" t="str">
            <v>Кулак шарнира усиленный шир 95</v>
          </cell>
          <cell r="C639" t="str">
            <v>Поступление (акт, накладная) 2103-002496/02 от 30.03.2021 7:00:00</v>
          </cell>
          <cell r="D639" t="str">
            <v>УХ-00082726</v>
          </cell>
        </row>
        <row r="640">
          <cell r="B640" t="str">
            <v>Кулак шарнирный 20шл левый (шрус) 43114/43118/4326 на К-З</v>
          </cell>
          <cell r="C640" t="str">
            <v>Поступление (акт, накладная) 2206-000154/02 от 07.06.2022 7:00:00</v>
          </cell>
          <cell r="D640" t="str">
            <v>УХ-00140727</v>
          </cell>
        </row>
        <row r="641">
          <cell r="B641" t="str">
            <v>Кулак шарнирный 20шл правый (шрус) 43114/43118/4326 на К-З</v>
          </cell>
          <cell r="C641" t="str">
            <v>Поступление (акт, накладная) 2206-000154/02 от 07.06.2022 7:00:00</v>
          </cell>
          <cell r="D641" t="str">
            <v>УХ-00140726</v>
          </cell>
        </row>
        <row r="642">
          <cell r="B642" t="str">
            <v>Лабиринт 50-19-156 СП</v>
          </cell>
          <cell r="C642" t="str">
            <v>Поступление (акт, накладная) 2106-002009/02 от 30.06.2021 7:00:00</v>
          </cell>
          <cell r="D642" t="str">
            <v>УХ-00093551</v>
          </cell>
        </row>
        <row r="643">
          <cell r="B643" t="str">
            <v>Лампа  А12*5 габариты</v>
          </cell>
          <cell r="C643" t="str">
            <v>Поступление (акт, накладная) 2208-001451/02 от 23.08.2022 7:00:00</v>
          </cell>
          <cell r="D643" t="str">
            <v>УХ-00024983</v>
          </cell>
        </row>
        <row r="644">
          <cell r="B644" t="str">
            <v>Лампа LED груша 10W низковольтная Е27 4000К 24-48V PL055WH матовая Uniel</v>
          </cell>
          <cell r="C644" t="str">
            <v>Поступление (акт, накладная) 2206-001975/02 от 20.06.2022 7:00:00</v>
          </cell>
          <cell r="D644" t="str">
            <v>УХ-00141927</v>
          </cell>
        </row>
        <row r="645">
          <cell r="B645" t="str">
            <v>Лампа LED Груша 10W низковольтная Е27 4000К 24-48V PLO55WH матовая</v>
          </cell>
          <cell r="C645" t="str">
            <v>Поступление (акт, накладная) 2201-002085/02 от 26.01.2022 7:00:00</v>
          </cell>
          <cell r="D645" t="str">
            <v>УХ-00123687</v>
          </cell>
        </row>
        <row r="646">
          <cell r="B646" t="str">
            <v>Лампа А12-5</v>
          </cell>
          <cell r="C646" t="str">
            <v>Поступление (акт, накладная) 2112-000686/02 от 01.12.2021 7:00:00</v>
          </cell>
          <cell r="D646" t="str">
            <v>УХ-00024993</v>
          </cell>
        </row>
        <row r="647">
          <cell r="B647" t="str">
            <v>Лампа Абц 24*1,2 W2*4.6d безцокольная (панель приборов)62412БЦ</v>
          </cell>
          <cell r="C647" t="str">
            <v>Поступление (акт, накладная) 2107-000205/02 от 08.07.2021 7:00:00</v>
          </cell>
          <cell r="D647" t="str">
            <v>УХ-00094330</v>
          </cell>
        </row>
        <row r="648">
          <cell r="B648" t="str">
            <v>Лампа АКГ24*70 Н7</v>
          </cell>
          <cell r="C648" t="str">
            <v>Поступление (акт, накладная) 2211-000689/02 от 17.11.2022 7:00:00</v>
          </cell>
          <cell r="D648" t="str">
            <v>УХ-00182226</v>
          </cell>
        </row>
        <row r="649">
          <cell r="B649" t="str">
            <v>Лампа высокотемпературная Koito Whitebeam 9005 (НВЗ) 12V 65W (120W) 4200К 0756W</v>
          </cell>
          <cell r="C649" t="str">
            <v>Поступление (акт, накладная) 2211-001217/02 от 25.11.2022 7:00:00</v>
          </cell>
          <cell r="D649" t="str">
            <v>УХ-00183286</v>
          </cell>
        </row>
        <row r="650">
          <cell r="B650" t="str">
            <v>Лампа паяльная 1,5л</v>
          </cell>
          <cell r="C650" t="str">
            <v>Поступление (акт, накладная) 1907-000019/02 от 01.07.2019 7:00:00</v>
          </cell>
          <cell r="D650" t="str">
            <v>УХ-00025033</v>
          </cell>
        </row>
        <row r="651">
          <cell r="B651" t="str">
            <v>Лампа переносная 12В 2 м на клеммы</v>
          </cell>
          <cell r="C651" t="str">
            <v>Поступление (акт, накладная) 2212-001312/02 от 20.12.2022 7:00:00</v>
          </cell>
          <cell r="D651" t="str">
            <v>УХ-00190170</v>
          </cell>
        </row>
        <row r="652">
          <cell r="B652" t="str">
            <v>Лампа приборная А 24-5 без цоколя</v>
          </cell>
          <cell r="C652" t="str">
            <v>Поступление (акт, накладная) 2208-001239/02 от 20.08.2022 7:00:00</v>
          </cell>
          <cell r="D652" t="str">
            <v>УХ-00166308</v>
          </cell>
        </row>
        <row r="653">
          <cell r="B653" t="str">
            <v>Лампа фарная галоген 24В 75/70 Н4 24-75/70</v>
          </cell>
          <cell r="C653" t="str">
            <v>Поступление (акт, накладная) 2208-000844/02 от 17.08.2022 7:00:00</v>
          </cell>
          <cell r="D653" t="str">
            <v>УХ-00165708</v>
          </cell>
        </row>
        <row r="654">
          <cell r="B654" t="str">
            <v>Лента клейкая изолента IZC 1920 19 мм поливинилхлорид чёрная</v>
          </cell>
          <cell r="C654" t="str">
            <v>Поступление (акт, накладная) 2207-000443/02 от 06.07.2022 7:00:00</v>
          </cell>
          <cell r="D654" t="str">
            <v>УХ-00148497</v>
          </cell>
        </row>
        <row r="655">
          <cell r="B655" t="str">
            <v>Лента светоотражающая ЗМ 983 красная</v>
          </cell>
          <cell r="C655" t="str">
            <v>Поступление (акт, накладная) 1908-000400/02 от 21.08.2019 7:00:00</v>
          </cell>
          <cell r="D655" t="str">
            <v>УХ-00025066</v>
          </cell>
        </row>
        <row r="656">
          <cell r="B656" t="str">
            <v>Лента тормозная АР03.03.100</v>
          </cell>
          <cell r="C656" t="str">
            <v>Поступление (акт, накладная) 2205-000145/02 от 11.05.2022 7:00:00</v>
          </cell>
          <cell r="D656" t="str">
            <v>УХ-00138759</v>
          </cell>
        </row>
        <row r="657">
          <cell r="B657" t="str">
            <v>Лента тормозная ЛАТ-2 12*120</v>
          </cell>
          <cell r="C657" t="str">
            <v>Поступление (акт, накладная) 2204-001882/02 от 29.04.2022 7:00:00</v>
          </cell>
          <cell r="D657" t="str">
            <v>УХ-00137513</v>
          </cell>
        </row>
        <row r="658">
          <cell r="B658" t="str">
            <v>Лист  задней рессоры №1,2,3 6520-2912101</v>
          </cell>
          <cell r="C658" t="str">
            <v>Поступление (акт, накладная) 2110-000469/02 от 13.10.2021 7:00:00</v>
          </cell>
          <cell r="D658" t="str">
            <v>УХ-00108643</v>
          </cell>
        </row>
        <row r="659">
          <cell r="B659" t="str">
            <v>Лист 1, 2, 3 рессоры задней 6520-2912101</v>
          </cell>
          <cell r="C659" t="str">
            <v>Поступление (акт, накладная) 2109-000194/02 от 09.09.2021 7:00:00</v>
          </cell>
          <cell r="D659" t="str">
            <v>УХ-00100950</v>
          </cell>
        </row>
        <row r="660">
          <cell r="B660" t="str">
            <v>Лист 2 передней рессоры Камаз 5557-2902102-01</v>
          </cell>
          <cell r="C660" t="str">
            <v>Поступление (акт, накладная) 1907-000019/02 от 01.07.2019 7:00:00</v>
          </cell>
          <cell r="D660" t="str">
            <v>УХ-00025107</v>
          </cell>
        </row>
        <row r="661">
          <cell r="B661" t="str">
            <v>Лист 3 передней рессоры Камаз 55224-2902103</v>
          </cell>
          <cell r="C661" t="str">
            <v>Поступление (акт, накладная) 1907-000019/02 от 01.07.2019 7:00:00</v>
          </cell>
          <cell r="D661" t="str">
            <v>УХ-00025111</v>
          </cell>
        </row>
        <row r="662">
          <cell r="B662" t="str">
            <v>Лист 3 рессоры 5557-2902103</v>
          </cell>
          <cell r="C662" t="str">
            <v>Поступление (акт, накладная) 1907-000019/02 от 01.07.2019 7:00:00</v>
          </cell>
          <cell r="D662" t="str">
            <v>УХ-00025112</v>
          </cell>
        </row>
        <row r="663">
          <cell r="B663" t="str">
            <v>Лист 9 задней рессоры Камаз 55111-2912109</v>
          </cell>
          <cell r="C663" t="str">
            <v>Поступление (акт, накладная) 1907-000019/02 от 01.07.2019 7:00:00</v>
          </cell>
          <cell r="D663" t="str">
            <v>УХ-00025119</v>
          </cell>
        </row>
        <row r="664">
          <cell r="B664" t="str">
            <v>Лист задней рессоры 55111 №1 1450мм 90х18 из стали ПП 9-листовая</v>
          </cell>
          <cell r="C664" t="str">
            <v>Поступление (акт, накладная) 2212-000400/02 от 09.12.2022 7:00:00</v>
          </cell>
          <cell r="D664" t="str">
            <v>УХ-00127901</v>
          </cell>
        </row>
        <row r="665">
          <cell r="B665" t="str">
            <v>Лист передней рессоры 55111 №1 L=1675 мм 75x10</v>
          </cell>
          <cell r="C665" t="str">
            <v>Поступление (акт, накладная) 2205-000389/02 от 17.05.2022 7:00:00</v>
          </cell>
          <cell r="D665" t="str">
            <v>УХ-00139502</v>
          </cell>
        </row>
        <row r="666">
          <cell r="B666" t="str">
            <v>Лист передней рессоры 55111 №2 1575 мм 75x10</v>
          </cell>
          <cell r="C666" t="str">
            <v>Поступление (акт, накладная) 2205-000389/02 от 17.05.2022 7:00:00</v>
          </cell>
          <cell r="D666" t="str">
            <v>УХ-00139503</v>
          </cell>
        </row>
        <row r="667">
          <cell r="B667" t="str">
            <v>Лист рессоры №1 пер. (55111-2902101)</v>
          </cell>
          <cell r="C667" t="str">
            <v>Поступление (акт, накладная) 2209-000306/02 от 09.09.2022 7:00:00</v>
          </cell>
          <cell r="D667" t="str">
            <v>УХ-00169030</v>
          </cell>
        </row>
        <row r="668">
          <cell r="B668" t="str">
            <v>Лопатка КО-505 (300мм)</v>
          </cell>
          <cell r="C668" t="str">
            <v>Поступление (акт, накладная) 2209-001423/02 от 22.09.2022 7:00:00</v>
          </cell>
          <cell r="D668" t="str">
            <v>УХ-00170635</v>
          </cell>
        </row>
        <row r="669">
          <cell r="B669" t="str">
            <v>Манжета</v>
          </cell>
          <cell r="C669" t="str">
            <v>Поступление (акт, накладная) 1909-001796/02 от 17.09.2019 7:00:00</v>
          </cell>
          <cell r="D669" t="str">
            <v>УХ-00025180</v>
          </cell>
        </row>
        <row r="670">
          <cell r="B670" t="str">
            <v>Манжета 100*125</v>
          </cell>
          <cell r="C670" t="str">
            <v>Поступление (акт, накладная) 1912-000129/02 от 10.12.2019 7:00:00</v>
          </cell>
          <cell r="D670" t="str">
            <v>УХ-00025183</v>
          </cell>
        </row>
        <row r="671">
          <cell r="B671" t="str">
            <v>Манжета 100*125 шевронная</v>
          </cell>
          <cell r="C671" t="str">
            <v>Поступление (акт, накладная) 2212-000069/02 от 01.12.2022 7:00:00</v>
          </cell>
          <cell r="D671" t="str">
            <v>УХ-00186010</v>
          </cell>
        </row>
        <row r="672">
          <cell r="B672" t="str">
            <v>Манжета 114*145*15 балансира Камаз</v>
          </cell>
          <cell r="C672" t="str">
            <v>Поступление (акт, накладная) 2005-000022/02 от 07.05.2020 7:00:00</v>
          </cell>
          <cell r="D672" t="str">
            <v>УХ-00025185</v>
          </cell>
        </row>
        <row r="673">
          <cell r="B673" t="str">
            <v>Манжета 125*145</v>
          </cell>
          <cell r="C673" t="str">
            <v>Поступление (акт, накладная) 2104-001464/02 от 28.04.2021 7:00:00</v>
          </cell>
          <cell r="D673" t="str">
            <v>УХ-00025186</v>
          </cell>
        </row>
        <row r="674">
          <cell r="B674" t="str">
            <v>Манжета 137x180 ступицы Н/О РТР</v>
          </cell>
          <cell r="C674" t="str">
            <v>Поступление (акт, накладная) 2212-002767/02 от 28.12.2022 7:00:00</v>
          </cell>
          <cell r="D674" t="str">
            <v>УХ-00194723</v>
          </cell>
        </row>
        <row r="675">
          <cell r="B675" t="str">
            <v>Манжета 140*170*17</v>
          </cell>
          <cell r="C675" t="str">
            <v>Поступление (акт, накладная) 2004-000154/02 от 16.04.2020 7:00:00</v>
          </cell>
          <cell r="D675" t="str">
            <v>УХ-00048419</v>
          </cell>
        </row>
        <row r="676">
          <cell r="B676" t="str">
            <v>Манжета 142*168*15 задней ступицы</v>
          </cell>
          <cell r="C676" t="str">
            <v>Поступление (акт, накладная) 1907-000019/02 от 01.07.2019 7:00:00</v>
          </cell>
          <cell r="D676" t="str">
            <v>УХ-00025191</v>
          </cell>
        </row>
        <row r="677">
          <cell r="B677" t="str">
            <v>Манжета 2,2*75*94*10 с пружиной 236-1121090-А2</v>
          </cell>
          <cell r="C677" t="str">
            <v>Поступление (акт, накладная) 2106-000823/02 от 16.06.2021 7:00:00</v>
          </cell>
          <cell r="D677" t="str">
            <v>УХ-00025194</v>
          </cell>
        </row>
        <row r="678">
          <cell r="B678" t="str">
            <v>Манжета 25*42-2,2 насоса водяного</v>
          </cell>
          <cell r="C678" t="str">
            <v>Поступление (акт, накладная) 1907-000019/02 от 01.07.2019 7:00:00</v>
          </cell>
          <cell r="D678" t="str">
            <v>УХ-00025201</v>
          </cell>
        </row>
        <row r="679">
          <cell r="B679" t="str">
            <v>Манжета 32*47*2,2 ТНВД ЯМЗ</v>
          </cell>
          <cell r="C679" t="str">
            <v>Поступление (акт, накладная) 1907-000019/02 от 01.07.2019 7:00:00</v>
          </cell>
          <cell r="D679" t="str">
            <v>УХ-00025202</v>
          </cell>
        </row>
        <row r="680">
          <cell r="B680" t="str">
            <v>Манжета 70*95</v>
          </cell>
          <cell r="C680" t="str">
            <v>Поступление (акт, накладная) 1907-000019/02 от 01.07.2019 7:00:00</v>
          </cell>
          <cell r="D680" t="str">
            <v>УХ-00025211</v>
          </cell>
        </row>
        <row r="681">
          <cell r="B681" t="str">
            <v>Манжета вала сошки ГУРа 57,2*76*8</v>
          </cell>
          <cell r="C681" t="str">
            <v>Поступление (акт, накладная) 2003-000972/02 от 24.03.2020 7:00:00</v>
          </cell>
          <cell r="D681" t="str">
            <v>УХ-00025216</v>
          </cell>
        </row>
        <row r="682">
          <cell r="B682" t="str">
            <v>манжета делителя в сб. 15-1771056-10</v>
          </cell>
          <cell r="C682" t="str">
            <v>Поступление (акт, накладная) 1907-000019/02 от 01.07.2019 7:00:00</v>
          </cell>
          <cell r="D682" t="str">
            <v>УХ-00025221</v>
          </cell>
        </row>
        <row r="683">
          <cell r="B683" t="str">
            <v>Манжета задней ступицы 65х90 (53А-3103038)</v>
          </cell>
          <cell r="C683" t="str">
            <v>Поступление (акт, накладная) 2210-000786/02 от 20.10.2022 7:00:00</v>
          </cell>
          <cell r="D683" t="str">
            <v>УХ-00174394</v>
          </cell>
        </row>
        <row r="684">
          <cell r="B684" t="str">
            <v>Манжета задней ступицы 95x130x12 чёрный</v>
          </cell>
          <cell r="C684" t="str">
            <v>Поступление (акт, накладная) 2211-001027/02 от 23.11.2022 7:00:00</v>
          </cell>
          <cell r="D684" t="str">
            <v>УХ-00182795</v>
          </cell>
        </row>
        <row r="685">
          <cell r="B685" t="str">
            <v>Манжета К-700</v>
          </cell>
          <cell r="C685" t="str">
            <v>Поступление (акт, накладная) 1907-000019/02 от 01.07.2019 7:00:00</v>
          </cell>
          <cell r="D685" t="str">
            <v>УХ-00025229</v>
          </cell>
        </row>
        <row r="686">
          <cell r="B686" t="str">
            <v>Манжета кассетная 130*160*14,5/16(на ступицу 43114-3103015-20)415220</v>
          </cell>
          <cell r="C686" t="str">
            <v>Поступление (акт, накладная) 2208-001451/02 от 23.08.2022 7:00:00</v>
          </cell>
          <cell r="D686" t="str">
            <v>УХ-00083649</v>
          </cell>
        </row>
        <row r="687">
          <cell r="B687" t="str">
            <v>Манжета коленвала 105*130 7405-1005160</v>
          </cell>
          <cell r="C687" t="str">
            <v>Поступление (акт, накладная) 1907-000019/02 от 01.07.2019 7:00:00</v>
          </cell>
          <cell r="D687" t="str">
            <v>УХ-00025233</v>
          </cell>
        </row>
        <row r="688">
          <cell r="B688" t="str">
            <v>Манжета коленвала 105*130 7405-1005160</v>
          </cell>
          <cell r="C688" t="str">
            <v>Поступление (акт, накладная) 2111-000088/02 от 09.11.2021 7:00:00</v>
          </cell>
          <cell r="D688" t="str">
            <v>УХ-00025233</v>
          </cell>
        </row>
        <row r="689">
          <cell r="B689" t="str">
            <v>Манжета коленвала 75*102*12</v>
          </cell>
          <cell r="C689" t="str">
            <v>Поступление (акт, накладная) 1907-000019/02 от 01.07.2019 7:00:00</v>
          </cell>
          <cell r="D689" t="str">
            <v>УХ-00025234</v>
          </cell>
        </row>
        <row r="690">
          <cell r="B690" t="str">
            <v>Манжета коленвала ЕВРО-2 120*150*12 7406-1005160</v>
          </cell>
          <cell r="C690" t="str">
            <v>Поступление (акт, накладная) 2201-001090/02 от 31.01.2022 7:00:00</v>
          </cell>
          <cell r="D690" t="str">
            <v>УХ-00122419</v>
          </cell>
        </row>
        <row r="691">
          <cell r="B691" t="str">
            <v>Манжета КПП 14.1701238 45*60</v>
          </cell>
          <cell r="C691" t="str">
            <v>Поступление (акт, накладная) 2011-000085/02 от 09.11.2020 7:00:00</v>
          </cell>
          <cell r="D691" t="str">
            <v>УХ-00038898</v>
          </cell>
        </row>
        <row r="692">
          <cell r="B692" t="str">
            <v>Манжета КПП 45*60 в сб. 14-1701238</v>
          </cell>
          <cell r="C692" t="str">
            <v>Поступление (акт, накладная) 1907-000019/02 от 01.07.2019 7:00:00</v>
          </cell>
          <cell r="D692" t="str">
            <v>УХ-00025238</v>
          </cell>
        </row>
        <row r="693">
          <cell r="B693" t="str">
            <v>Манжета КПП 45*60*7</v>
          </cell>
          <cell r="C693" t="str">
            <v>Поступление (акт, накладная) 1907-000019/02 от 01.07.2019 7:00:00</v>
          </cell>
          <cell r="D693" t="str">
            <v>УХ-00025239</v>
          </cell>
        </row>
        <row r="694">
          <cell r="B694" t="str">
            <v>Манжета КПП 45*60*7 14-1701238</v>
          </cell>
          <cell r="C694" t="str">
            <v>Поступление (акт, накладная) 2212-000515/02 от 12.12.2022 7:00:00</v>
          </cell>
          <cell r="D694" t="str">
            <v>УХ-00188890</v>
          </cell>
        </row>
        <row r="695">
          <cell r="B695" t="str">
            <v>Манжета КПП 45*60*8</v>
          </cell>
          <cell r="C695" t="str">
            <v>Поступление (акт, накладная) 1907-000019/02 от 01.07.2019 7:00:00</v>
          </cell>
          <cell r="D695" t="str">
            <v>УХ-00025240</v>
          </cell>
        </row>
        <row r="696">
          <cell r="B696" t="str">
            <v>Манжета КПП 45*64*8 14-1701230</v>
          </cell>
          <cell r="C696" t="str">
            <v>Поступление (акт, накладная) 2212-000515/02 от 12.12.2022 7:00:00</v>
          </cell>
          <cell r="D696" t="str">
            <v>УХ-00188889</v>
          </cell>
        </row>
        <row r="697">
          <cell r="B697" t="str">
            <v>Манжета КПП-154 90*120*13 45104-1701008-90</v>
          </cell>
          <cell r="C697" t="str">
            <v>Поступление (акт, накладная) 2211-002707/02 от 29.11.2022 7:00:00</v>
          </cell>
          <cell r="D697" t="str">
            <v>УХ-00185894</v>
          </cell>
        </row>
        <row r="698">
          <cell r="B698" t="str">
            <v>Манжета кулака разжимного 5320-3501117</v>
          </cell>
          <cell r="C698" t="str">
            <v>Поступление (акт, накладная) 1907-000019/02 от 01.07.2019 7:00:00</v>
          </cell>
          <cell r="D698" t="str">
            <v>УХ-00025242</v>
          </cell>
        </row>
        <row r="699">
          <cell r="B699" t="str">
            <v>Манжета М100*125-2 ГОСТ 22704-77</v>
          </cell>
          <cell r="C699" t="str">
            <v>Поступление (акт, накладная) 2201-001156/02 от 27.01.2022 7:00:00</v>
          </cell>
          <cell r="D699" t="str">
            <v>УХ-00122684</v>
          </cell>
        </row>
        <row r="700">
          <cell r="B700" t="str">
            <v>Манжета М125х145 (шевронная)</v>
          </cell>
          <cell r="C700" t="str">
            <v>Поступление (акт, накладная) 2208-000030/02 от 01.08.2022 7:00:00</v>
          </cell>
          <cell r="D700" t="str">
            <v>УХ-00123166</v>
          </cell>
        </row>
        <row r="701">
          <cell r="B701" t="str">
            <v>Манжета М125х145 (шевронная)</v>
          </cell>
          <cell r="C701" t="str">
            <v>Поступление (акт, накладная) 2210-000739/02 от 18.10.2022 7:00:00</v>
          </cell>
          <cell r="D701" t="str">
            <v>УХ-00123166</v>
          </cell>
        </row>
        <row r="702">
          <cell r="B702" t="str">
            <v>Манжета опоры рычага КПП 25*38*18 142.1702340</v>
          </cell>
          <cell r="C702" t="str">
            <v>Поступление (акт, накладная) 2202-000858/02 от 22.02.2022 7:00:00</v>
          </cell>
          <cell r="D702" t="str">
            <v>УХ-00128132</v>
          </cell>
        </row>
        <row r="703">
          <cell r="B703" t="str">
            <v>Манжета передней ступицы 70x90 в обойме</v>
          </cell>
          <cell r="C703" t="str">
            <v>Поступление (акт, накладная) 2211-001027/02 от 23.11.2022 7:00:00</v>
          </cell>
          <cell r="D703" t="str">
            <v>УХ-00182796</v>
          </cell>
        </row>
        <row r="704">
          <cell r="B704" t="str">
            <v>Манжета поворотного кулака 4310-2304093</v>
          </cell>
          <cell r="C704" t="str">
            <v>Поступление (акт, накладная) 2108-000940/02 от 27.08.2021 7:00:00</v>
          </cell>
          <cell r="D704" t="str">
            <v>УХ-00080145</v>
          </cell>
        </row>
        <row r="705">
          <cell r="B705" t="str">
            <v>Манжета под крышку цилиндра АФНи 754171.003</v>
          </cell>
          <cell r="C705" t="str">
            <v>Поступление (акт, накладная) 2005-000047/02 от 12.05.2020 7:00:00</v>
          </cell>
          <cell r="D705" t="str">
            <v>УХ-00049193</v>
          </cell>
        </row>
        <row r="706">
          <cell r="B706" t="str">
            <v>Манжета полуоси 59*135 4310-864158-10</v>
          </cell>
          <cell r="C706" t="str">
            <v>Поступление (акт, накладная) 2210-000015/02 от 01.10.2022 7:00:00</v>
          </cell>
          <cell r="D706" t="str">
            <v>УХ-00171491</v>
          </cell>
        </row>
        <row r="707">
          <cell r="B707" t="str">
            <v>Манжета полуоси в КАМАЗ</v>
          </cell>
          <cell r="C707" t="str">
            <v>Поступление (акт, накладная) 2110-001013/02 от 22.10.2021 7:00:00</v>
          </cell>
          <cell r="D707" t="str">
            <v>УХ-00060170</v>
          </cell>
        </row>
        <row r="708">
          <cell r="B708" t="str">
            <v>Манжета СИН 32.04.100.04.03.014</v>
          </cell>
          <cell r="C708" t="str">
            <v>Поступление (акт, накладная) 2109-000050/02 от 03.09.2021 7:00:00</v>
          </cell>
          <cell r="D708" t="str">
            <v>УХ-00100038</v>
          </cell>
        </row>
        <row r="709">
          <cell r="B709" t="str">
            <v>Манжета СИН 32.100.01.006</v>
          </cell>
          <cell r="C709" t="str">
            <v>Поступление (акт, накладная) 2208-000030/02 от 01.08.2022 7:00:00</v>
          </cell>
          <cell r="D709" t="str">
            <v>УХ-00160005</v>
          </cell>
        </row>
        <row r="710">
          <cell r="B710" t="str">
            <v>Манжета СИН 32.100.04.03.016</v>
          </cell>
          <cell r="C710" t="str">
            <v>Поступление (акт, накладная) 1907-000019/02 от 01.07.2019 7:00:00</v>
          </cell>
          <cell r="D710" t="str">
            <v>УХ-00025250</v>
          </cell>
        </row>
        <row r="711">
          <cell r="B711" t="str">
            <v>Манжета СИН31 100.026</v>
          </cell>
          <cell r="C711" t="str">
            <v>Поступление (акт, накладная) 2005-000047/02 от 12.05.2020 7:00:00</v>
          </cell>
          <cell r="D711" t="str">
            <v>УХ-00025251</v>
          </cell>
        </row>
        <row r="712">
          <cell r="B712" t="str">
            <v>Манжета СИН32.04.100.04.03.013-01</v>
          </cell>
          <cell r="C712" t="str">
            <v>Поступление (акт, накладная) 2208-000030/02 от 01.08.2022 7:00:00</v>
          </cell>
          <cell r="D712" t="str">
            <v>УХ-00025252</v>
          </cell>
        </row>
        <row r="713">
          <cell r="B713" t="str">
            <v>Манжета СИН32.04.100.04.03.014</v>
          </cell>
          <cell r="C713" t="str">
            <v>Поступление (акт, накладная) 2004-000433/02 от 21.04.2020 7:00:00</v>
          </cell>
          <cell r="D713" t="str">
            <v>УХ-00048651</v>
          </cell>
        </row>
        <row r="714">
          <cell r="B714" t="str">
            <v>Манжета ступицы 1,1*30*47 УРАЛ</v>
          </cell>
          <cell r="C714" t="str">
            <v>Поступление (акт, накладная) 1907-000019/02 от 01.07.2019 7:00:00</v>
          </cell>
          <cell r="D714" t="str">
            <v>УХ-00025253</v>
          </cell>
        </row>
        <row r="715">
          <cell r="B715" t="str">
            <v>Манжета ступицы 130*162*15</v>
          </cell>
          <cell r="C715" t="str">
            <v>Поступление (акт, накладная) 2112-000688/02 от 01.12.2021 7:00:00</v>
          </cell>
          <cell r="D715" t="str">
            <v>УХ-00049531</v>
          </cell>
        </row>
        <row r="716">
          <cell r="B716" t="str">
            <v>Манжета ступицы задней 53205-3104040-10</v>
          </cell>
          <cell r="C716" t="str">
            <v>Поступление (акт, накладная) 2005-000427/02 от 19.05.2020 7:00:00</v>
          </cell>
          <cell r="D716" t="str">
            <v>УХ-00025256</v>
          </cell>
        </row>
        <row r="717">
          <cell r="B717" t="str">
            <v>Манжета ступицы задний 140х168х16</v>
          </cell>
          <cell r="C717" t="str">
            <v>Поступление (акт, накладная) 1908-000400/02 от 21.08.2019 7:00:00</v>
          </cell>
          <cell r="D717" t="str">
            <v>УХ-00034343</v>
          </cell>
        </row>
        <row r="718">
          <cell r="B718" t="str">
            <v>Манжета ступицы передний 130*154*15</v>
          </cell>
          <cell r="C718" t="str">
            <v>Поступление (акт, накладная) 1907-000019/02 от 01.07.2019 7:00:00</v>
          </cell>
          <cell r="D718" t="str">
            <v>УХ-00025260</v>
          </cell>
        </row>
        <row r="719">
          <cell r="B719" t="str">
            <v>Манжета Т-170</v>
          </cell>
          <cell r="C719" t="str">
            <v>Поступление (акт, накладная) 1907-000019/02 от 01.07.2019 7:00:00</v>
          </cell>
          <cell r="D719" t="str">
            <v>УХ-00025261</v>
          </cell>
        </row>
        <row r="720">
          <cell r="B720" t="str">
            <v>Манжета ТНВД 30x56</v>
          </cell>
          <cell r="C720" t="str">
            <v>Поступление (акт, накладная) 2211-001024/02 от 23.11.2022 7:00:00</v>
          </cell>
          <cell r="D720" t="str">
            <v>УХ-00182791</v>
          </cell>
        </row>
        <row r="721">
          <cell r="B721" t="str">
            <v>Манжета ТНВД 45*60*7 ЕВРО левая красн б/пруж КАМРТИ 740.50-1029238</v>
          </cell>
          <cell r="C721" t="str">
            <v>Поступление (акт, накладная) 2204-000318/02 от 14.04.2022 7:00:00</v>
          </cell>
          <cell r="D721" t="str">
            <v>УХ-00135344</v>
          </cell>
        </row>
        <row r="722">
          <cell r="B722" t="str">
            <v>Манжета ТНВД 45*60*7 ЕВРО левая черн, фтор. "VRT" 7406.1111242</v>
          </cell>
          <cell r="C722" t="str">
            <v>Поступление (акт, накладная) 2210-000015/02 от 01.10.2022 7:00:00</v>
          </cell>
          <cell r="D722" t="str">
            <v>УХ-00171486</v>
          </cell>
        </row>
        <row r="723">
          <cell r="B723" t="str">
            <v>Манжета ТНВД Евро 45х60 Viton 7406/1111242</v>
          </cell>
          <cell r="C723" t="str">
            <v>Поступление (акт, накладная) 2202-000162/02 от 08.02.2022 7:00:00</v>
          </cell>
          <cell r="D723" t="str">
            <v>УХ-00123471</v>
          </cell>
        </row>
        <row r="724">
          <cell r="B724" t="str">
            <v>Манжета хвостовика 70х92универсальная красная РОСИЧЪ</v>
          </cell>
          <cell r="C724" t="str">
            <v>Поступление (акт, накладная) 2206-000064/02 от 03.06.2022 7:00:00</v>
          </cell>
          <cell r="D724" t="str">
            <v>УХ-00142472</v>
          </cell>
        </row>
        <row r="725">
          <cell r="B725" t="str">
            <v>Манжета шкворневого узла передней оси 6520-3001050</v>
          </cell>
          <cell r="C725" t="str">
            <v>Поступление (акт, накладная) 2109-000050/02 от 03.09.2021 7:00:00</v>
          </cell>
          <cell r="D725" t="str">
            <v>УХ-00100004</v>
          </cell>
        </row>
        <row r="726">
          <cell r="B726" t="str">
            <v>Манжета штока АФНИ.754171.001</v>
          </cell>
          <cell r="C726" t="str">
            <v>Поступление (акт, накладная) 2207-001863/02 от 27.07.2022 7:00:00</v>
          </cell>
          <cell r="D726" t="str">
            <v>УХ-00138735</v>
          </cell>
        </row>
        <row r="727">
          <cell r="B727" t="str">
            <v>Масло трансмиссионное "AT-Matic D" 1л KE90899931R</v>
          </cell>
          <cell r="C727" t="str">
            <v>Поступление (акт, накладная) 2210-000292/02 от 10.10.2022 7:00:00</v>
          </cell>
          <cell r="D727" t="str">
            <v>УХ-00172894</v>
          </cell>
        </row>
        <row r="728">
          <cell r="B728" t="str">
            <v>Масляный фильтр 6W.23.288.01</v>
          </cell>
          <cell r="C728" t="str">
            <v>Поступление (акт, накладная) 2205-000503/02 от 18.05.2022 7:00:00</v>
          </cell>
          <cell r="D728" t="str">
            <v>УХ-00139727</v>
          </cell>
        </row>
        <row r="729">
          <cell r="B729" t="str">
            <v>Масляный фильтр 6W.23.614.00</v>
          </cell>
          <cell r="C729" t="str">
            <v>Поступление (акт, накладная) 2205-000503/02 от 18.05.2022 7:00:00</v>
          </cell>
          <cell r="D729" t="str">
            <v>УХ-00139728</v>
          </cell>
        </row>
        <row r="730">
          <cell r="B730" t="str">
            <v>Мастер-смазка "ВАЛЕРА" флакон-аэрозоль 400 мл.</v>
          </cell>
          <cell r="C730" t="str">
            <v>Поступление (акт, накладная) 2211-000397/02 от 11.11.2022 7:00:00</v>
          </cell>
          <cell r="D730" t="str">
            <v>УХ-00180970</v>
          </cell>
        </row>
        <row r="731">
          <cell r="B731" t="str">
            <v>Мембрана 4АН.3.53.3</v>
          </cell>
          <cell r="C731" t="str">
            <v>Поступление (акт, накладная) 2109-000050/02 от 03.09.2021 7:00:00</v>
          </cell>
          <cell r="D731" t="str">
            <v>УХ-00025414</v>
          </cell>
        </row>
        <row r="732">
          <cell r="B732" t="str">
            <v>Мембрана камеры тормозной ТИП 30 100-3519350</v>
          </cell>
          <cell r="C732" t="str">
            <v>Поступление (акт, накладная) 2210-001118/02 от 25.10.2022 7:00:00</v>
          </cell>
          <cell r="D732" t="str">
            <v>УХ-00025415</v>
          </cell>
        </row>
        <row r="733">
          <cell r="B733" t="str">
            <v>Мембрана переключения передач 4310</v>
          </cell>
          <cell r="C733" t="str">
            <v>Поступление (акт, накладная) 2007-000257/02 от 16.07.2020 7:00:00</v>
          </cell>
          <cell r="D733" t="str">
            <v>УХ-00051848</v>
          </cell>
        </row>
        <row r="734">
          <cell r="B734" t="str">
            <v>Металлорукав 43114-1203012-01</v>
          </cell>
          <cell r="C734" t="str">
            <v>Поступление (акт, накладная) 2104-000572/02 от 21.04.2021 7:00:00</v>
          </cell>
          <cell r="D734" t="str">
            <v>УХ-00085520</v>
          </cell>
        </row>
        <row r="735">
          <cell r="B735" t="str">
            <v>Металлорукав 43114-1203012-01</v>
          </cell>
          <cell r="C735" t="str">
            <v>Поступление (акт, накладная) 2211-001233/02 от 22.11.2022 7:00:00</v>
          </cell>
          <cell r="D735" t="str">
            <v>УХ-00085520</v>
          </cell>
        </row>
        <row r="736">
          <cell r="B736" t="str">
            <v>Метчик М 12*1,25 маш ручн.</v>
          </cell>
          <cell r="C736" t="str">
            <v>Поступление (акт, накладная) 2003-000100/02 от 06.03.2020 7:00:00</v>
          </cell>
          <cell r="D736" t="str">
            <v>УХ-00025448</v>
          </cell>
        </row>
        <row r="737">
          <cell r="B737" t="str">
            <v>Метчик М10*1,5 ручной</v>
          </cell>
          <cell r="C737" t="str">
            <v>Поступление (акт, накладная) 2001-000387/02 от 31.01.2020 7:00:00</v>
          </cell>
          <cell r="D737" t="str">
            <v>УХ-00040340</v>
          </cell>
        </row>
        <row r="738">
          <cell r="B738" t="str">
            <v>Метчик М12*1,5 м/р</v>
          </cell>
          <cell r="C738" t="str">
            <v>Поступление (акт, накладная) 2003-000100/02 от 06.03.2020 7:00:00</v>
          </cell>
          <cell r="D738" t="str">
            <v>УХ-00025453</v>
          </cell>
        </row>
        <row r="739">
          <cell r="B739" t="str">
            <v>Метчик М6 (ст.шаг1,0) машинно-ручной</v>
          </cell>
          <cell r="C739" t="str">
            <v>Поступление (акт, накладная) 2001-000387/02 от 31.01.2020 7:00:00</v>
          </cell>
          <cell r="D739" t="str">
            <v>УХ-00025473</v>
          </cell>
        </row>
        <row r="740">
          <cell r="B740" t="str">
            <v>Метчик М8*1,25 (2шт)</v>
          </cell>
          <cell r="C740" t="str">
            <v>Поступление (акт, накладная) 2001-000387/02 от 31.01.2020 7:00:00</v>
          </cell>
          <cell r="D740" t="str">
            <v>УХ-00025476</v>
          </cell>
        </row>
        <row r="741">
          <cell r="B741" t="str">
            <v>Механиз открыв сдвиж двери Газель-2705 нижн в сб</v>
          </cell>
          <cell r="C741" t="str">
            <v>Поступление (акт, накладная) 2202-001116/02 от 28.02.2022 7:00:00</v>
          </cell>
          <cell r="D741" t="str">
            <v>УХ-00128485</v>
          </cell>
        </row>
        <row r="742">
          <cell r="B742" t="str">
            <v>Модулятор АБС 24V472 195 055/472 195 018 0</v>
          </cell>
          <cell r="C742" t="str">
            <v>Поступление (акт, накладная) 1907-000019/02 от 01.07.2019 7:00:00</v>
          </cell>
          <cell r="D742" t="str">
            <v>УХ-00025515</v>
          </cell>
        </row>
        <row r="743">
          <cell r="B743" t="str">
            <v>Модулятор АБС 24V472 195 055/472 195 018 0</v>
          </cell>
          <cell r="C743" t="str">
            <v>Поступление (акт, накладная) 2004-000740/02 от 24.04.2020 7:00:00</v>
          </cell>
          <cell r="D743" t="str">
            <v>УХ-00025515</v>
          </cell>
        </row>
        <row r="744">
          <cell r="B744" t="str">
            <v>Модулятор АБС 4005000810</v>
          </cell>
          <cell r="C744" t="str">
            <v>Поступление (акт, накладная) 2105-001438/02 от 13.05.2021 7:00:00</v>
          </cell>
          <cell r="D744" t="str">
            <v>УХ-00048030</v>
          </cell>
        </row>
        <row r="745">
          <cell r="B745" t="str">
            <v>Мост диодный генератора /2110/ В диодный усиленный 90А</v>
          </cell>
          <cell r="C745" t="str">
            <v>Поступление (акт, накладная) 2104-000435/02 от 15.04.2021 7:00:00</v>
          </cell>
          <cell r="D745" t="str">
            <v>УХ-00085319</v>
          </cell>
        </row>
        <row r="746">
          <cell r="B746" t="str">
            <v>Мотор отопителя 24 V 40 W</v>
          </cell>
          <cell r="C746" t="str">
            <v>Поступление (акт, накладная) 2210-000274/02 от 12.10.2022 7:00:00</v>
          </cell>
          <cell r="D746" t="str">
            <v>УХ-00172706</v>
          </cell>
        </row>
        <row r="747">
          <cell r="B747" t="str">
            <v>Мочевина, водный раствор (канистра 20л)</v>
          </cell>
          <cell r="C747" t="str">
            <v>Поступление (акт, накладная) 2209-001831/02 от 29.09.2022 7:00:00</v>
          </cell>
          <cell r="D747" t="str">
            <v>УХ-00171270</v>
          </cell>
        </row>
        <row r="748">
          <cell r="B748" t="str">
            <v>Мочевина,водный раствор EcoBlue (20л)</v>
          </cell>
          <cell r="C748" t="str">
            <v>Поступление (акт, накладная) 2211-000267/02 от 10.11.2022 7:00:00</v>
          </cell>
          <cell r="D748" t="str">
            <v>УХ-00180604</v>
          </cell>
        </row>
        <row r="749">
          <cell r="B749" t="str">
            <v>Муфта блокировки диффер. РК 18 шлиц ПАО КАМАЗ 65111-1802148</v>
          </cell>
          <cell r="C749" t="str">
            <v>Поступление (акт, накладная) 2202-000679/02 от 19.02.2022 7:00:00</v>
          </cell>
          <cell r="D749" t="str">
            <v>УХ-00126838</v>
          </cell>
        </row>
        <row r="750">
          <cell r="B750" t="str">
            <v>Муфта вала РПН с/о</v>
          </cell>
          <cell r="C750" t="str">
            <v>Поступление (акт, накладная) 1907-000019/02 от 01.07.2019 7:00:00</v>
          </cell>
          <cell r="D750" t="str">
            <v>УХ-00025568</v>
          </cell>
        </row>
        <row r="751">
          <cell r="B751" t="str">
            <v>Муфта выжимная с подшипником в сборе Г-3307,53,66,ПАЗ 3307-1601180</v>
          </cell>
          <cell r="C751" t="str">
            <v>Поступление (акт, накладная) 2205-000151/02 от 05.05.2022 7:00:00</v>
          </cell>
          <cell r="D751" t="str">
            <v>УХ-00138769</v>
          </cell>
        </row>
        <row r="752">
          <cell r="B752" t="str">
            <v>Муфта выжимного (сцепления) ЯМЗ (КПП-2361 дв.6563, 236HE2-24MFZ430)</v>
          </cell>
          <cell r="C752" t="str">
            <v>Поступление (акт, накладная) 2209-000086/02 от 02.09.2022 7:00:00</v>
          </cell>
          <cell r="D752" t="str">
            <v>УХ-00168238</v>
          </cell>
        </row>
        <row r="753">
          <cell r="B753" t="str">
            <v>Муфта выжимного подшипника в сб. ЕВРО-2 MFZ-430 СПЕЦМАШ</v>
          </cell>
          <cell r="C753" t="str">
            <v>Поступление (акт, накладная) 2209-000308/02 от 12.09.2022 7:00:00</v>
          </cell>
          <cell r="D753" t="str">
            <v>УХ-00169041</v>
          </cell>
        </row>
        <row r="754">
          <cell r="B754" t="str">
            <v>Муфта выключения сцепления 3151000157</v>
          </cell>
          <cell r="C754" t="str">
            <v>Поступление (акт, накладная) 2201-001090/02 от 31.01.2022 7:00:00</v>
          </cell>
          <cell r="D754" t="str">
            <v>УХ-00122455</v>
          </cell>
        </row>
        <row r="755">
          <cell r="B755" t="str">
            <v>Муфта синхронизатора КПП ВАЗ-2107,2123 5ой передачи</v>
          </cell>
          <cell r="C755" t="str">
            <v>Поступление (акт, накладная) 2207-001156/02 от 18.07.2022 7:00:00</v>
          </cell>
          <cell r="D755" t="str">
            <v>УХ-00151921</v>
          </cell>
        </row>
        <row r="756">
          <cell r="B756" t="str">
            <v>Муфта скользящая ведущего фланца ступицы в сб. (трещетка) (завод)</v>
          </cell>
          <cell r="C756" t="str">
            <v>Поступление (акт, накладная) 2209-000087/02 от 05.09.2022 7:00:00</v>
          </cell>
          <cell r="D756" t="str">
            <v>УХ-00168252</v>
          </cell>
        </row>
        <row r="757">
          <cell r="B757" t="str">
            <v>Муфта соединительная торм.трубопроводов УАЗ 452</v>
          </cell>
          <cell r="C757" t="str">
            <v>Поступление (акт, накладная) 2104-000013/02 от 01.04.2021 7:00:00</v>
          </cell>
          <cell r="D757" t="str">
            <v>УХ-00082758</v>
          </cell>
        </row>
        <row r="758">
          <cell r="B758" t="str">
            <v>Муфта фланца перв.вала разд.коробки ГАЗ-66.3308</v>
          </cell>
          <cell r="C758" t="str">
            <v>Поступление (акт, накладная) 2106-000794/02 от 22.06.2021 7:00:00</v>
          </cell>
          <cell r="D758" t="str">
            <v>УХ-00082559</v>
          </cell>
        </row>
        <row r="759">
          <cell r="B759" t="str">
            <v>Муфта шестерни привода МОДа 5320-2506131</v>
          </cell>
          <cell r="C759" t="str">
            <v>Поступление (акт, накладная) 1907-000019/02 от 01.07.2019 7:00:00</v>
          </cell>
          <cell r="D759" t="str">
            <v>УХ-00025621</v>
          </cell>
        </row>
        <row r="760">
          <cell r="B760" t="str">
            <v>Муфта электромагнитная вязкостная вентилятора  740.30.10 универсальная 12 отверствий</v>
          </cell>
          <cell r="C760" t="str">
            <v>Поступление (акт, накладная) 2108-000138/02 от 05.08.2021 7:00:00</v>
          </cell>
          <cell r="D760" t="str">
            <v>УХ-00094624</v>
          </cell>
        </row>
        <row r="761">
          <cell r="B761" t="str">
            <v>Муфта электромагнитная вязкостная вентилятора  740.30.10 универсальная 12 отверствий</v>
          </cell>
          <cell r="C761" t="str">
            <v>Поступление (акт, накладная) 2111-000090/02 от 09.11.2021 7:00:00</v>
          </cell>
          <cell r="D761" t="str">
            <v>УХ-00094624</v>
          </cell>
        </row>
        <row r="762">
          <cell r="B762" t="str">
            <v>Набивка сальника ГАЗ-53 S=10</v>
          </cell>
          <cell r="C762" t="str">
            <v>Поступление (акт, накладная) 2108-000904/02 от 27.08.2021 7:00:00</v>
          </cell>
          <cell r="D762" t="str">
            <v>УХ-00098751</v>
          </cell>
        </row>
        <row r="763">
          <cell r="B763" t="str">
            <v>Набор тракториста в сумке (27 предметов) Сервис-ключ</v>
          </cell>
          <cell r="C763" t="str">
            <v>Поступление (акт, накладная) 2212-001312/02 от 20.12.2022 7:00:00</v>
          </cell>
          <cell r="D763" t="str">
            <v>УХ-00190159</v>
          </cell>
        </row>
        <row r="764">
          <cell r="B764" t="str">
            <v>Нагнетатель масла (маслораздатчик) ручной с емкостью 6л, 80см/ход</v>
          </cell>
          <cell r="C764" t="str">
            <v>Поступление (акт, накладная) 2212-001312/02 от 20.12.2022 7:00:00</v>
          </cell>
          <cell r="D764" t="str">
            <v>УХ-00190168</v>
          </cell>
        </row>
        <row r="765">
          <cell r="B765" t="str">
            <v>Накладка тормозная Евро  6520-3501105</v>
          </cell>
          <cell r="C765" t="str">
            <v>Поступление (акт, накладная) 2005-000895/02 от 29.05.2020 7:00:00</v>
          </cell>
          <cell r="D765" t="str">
            <v>УХ-00049922</v>
          </cell>
        </row>
        <row r="766">
          <cell r="B766" t="str">
            <v>Накладка тормозная задняя ПАЗ-4230</v>
          </cell>
          <cell r="C766" t="str">
            <v>Поступление (акт, накладная) 1907-000019/02 от 01.07.2019 7:00:00</v>
          </cell>
          <cell r="D766" t="str">
            <v>УХ-00025719</v>
          </cell>
        </row>
        <row r="767">
          <cell r="B767" t="str">
            <v>Накладка тормозная короткая</v>
          </cell>
          <cell r="C767" t="str">
            <v>Поступление (акт, накладная) 1907-000019/02 от 01.07.2019 7:00:00</v>
          </cell>
          <cell r="D767" t="str">
            <v>УХ-00025721</v>
          </cell>
        </row>
        <row r="768">
          <cell r="B768" t="str">
            <v>Накладка тормозная передняя УАЗ 20-3501105</v>
          </cell>
          <cell r="C768" t="str">
            <v>Поступление (акт, накладная) 2004-000418/02 от 20.04.2020 7:00:00</v>
          </cell>
          <cell r="D768" t="str">
            <v>УХ-00047912</v>
          </cell>
        </row>
        <row r="769">
          <cell r="B769" t="str">
            <v>Накладка тормозная фрикционная 55571-3501105-10</v>
          </cell>
          <cell r="C769" t="str">
            <v>Поступление (акт, накладная) 1907-000019/02 от 01.07.2019 7:00:00</v>
          </cell>
          <cell r="D769" t="str">
            <v>УХ-00025725</v>
          </cell>
        </row>
        <row r="770">
          <cell r="B770" t="str">
            <v>Накладка тормозной колодки длинная 20-3501105</v>
          </cell>
          <cell r="C770" t="str">
            <v>Поступление (акт, накладная) 2105-000803/02 от 21.05.2021 7:00:00</v>
          </cell>
          <cell r="D770" t="str">
            <v>УХ-00086171</v>
          </cell>
        </row>
        <row r="771">
          <cell r="B771" t="str">
            <v>Накладка тормозной колодки задняя ГАЗ-3307</v>
          </cell>
          <cell r="C771" t="str">
            <v>Поступление (акт, накладная) 2106-000794/02 от 22.06.2021 7:00:00</v>
          </cell>
          <cell r="D771" t="str">
            <v>УХ-00091020</v>
          </cell>
        </row>
        <row r="772">
          <cell r="B772" t="str">
            <v>Накладка тормозной колодки Урал (цельная) толщина 11мм сверленая 55571-3501105-10</v>
          </cell>
          <cell r="C772" t="str">
            <v>Поступление (акт, накладная) 2206-000603/02 от 09.06.2022 7:00:00</v>
          </cell>
          <cell r="D772" t="str">
            <v>УХ-00144078</v>
          </cell>
        </row>
        <row r="773">
          <cell r="B773" t="str">
            <v>Накладка шкворня 3160-2304037</v>
          </cell>
          <cell r="C773" t="str">
            <v>Поступление (акт, накладная) 1907-000019/02 от 01.07.2019 7:00:00</v>
          </cell>
          <cell r="D773" t="str">
            <v>УХ-00025731</v>
          </cell>
        </row>
        <row r="774">
          <cell r="B774" t="str">
            <v>Наконечник реактивной тяги левый длинный (с точкой)</v>
          </cell>
          <cell r="C774" t="str">
            <v>Поступление (акт, накладная) 2211-000256/02 от 10.11.2022 7:00:00</v>
          </cell>
          <cell r="D774" t="str">
            <v>УХ-00180561</v>
          </cell>
        </row>
        <row r="775">
          <cell r="B775" t="str">
            <v>Наконечник реактивной тяги правый длинный</v>
          </cell>
          <cell r="C775" t="str">
            <v>Поступление (акт, накладная) 2211-000256/02 от 10.11.2022 7:00:00</v>
          </cell>
          <cell r="D775" t="str">
            <v>УХ-00180560</v>
          </cell>
        </row>
        <row r="776">
          <cell r="B776" t="str">
            <v>Наконечник рулевой Краз 6505-3405280</v>
          </cell>
          <cell r="C776" t="str">
            <v>Поступление (акт, накладная) 1907-000019/02 от 01.07.2019 7:00:00</v>
          </cell>
          <cell r="D776" t="str">
            <v>УХ-00025749</v>
          </cell>
        </row>
        <row r="777">
          <cell r="B777" t="str">
            <v>Наконечник рулевой левый 51-04494-SX</v>
          </cell>
          <cell r="C777" t="str">
            <v>Поступление (акт, накладная) 2210-001136/02 от 20.10.2022 7:00:00</v>
          </cell>
          <cell r="D777" t="str">
            <v>УХ-00175024</v>
          </cell>
        </row>
        <row r="778">
          <cell r="B778" t="str">
            <v>Наконечник рулевой правый 51-04459A-SX</v>
          </cell>
          <cell r="C778" t="str">
            <v>Поступление (акт, накладная) 2210-001136/02 от 20.10.2022 7:00:00</v>
          </cell>
          <cell r="D778" t="str">
            <v>УХ-00175023</v>
          </cell>
        </row>
        <row r="779">
          <cell r="B779" t="str">
            <v>Наконечник рулевой тяги (короткий) для а/м ВАЗ-2101-07, 2121 (к-т 2шт)</v>
          </cell>
          <cell r="C779" t="str">
            <v>Поступление (акт, накладная) 2203-000491/02 от 14.03.2022 7:00:00</v>
          </cell>
          <cell r="D779" t="str">
            <v>УХ-00131192</v>
          </cell>
        </row>
        <row r="780">
          <cell r="B780" t="str">
            <v>Наконечник рулевой тяги 5320 ст/о левый</v>
          </cell>
          <cell r="C780" t="str">
            <v>Поступление (акт, накладная) 2211-000256/02 от 10.11.2022 7:00:00</v>
          </cell>
          <cell r="D780" t="str">
            <v>УХ-00180562</v>
          </cell>
        </row>
        <row r="781">
          <cell r="B781" t="str">
            <v>Наконечник рулевой тяги 5320 ст/о левый</v>
          </cell>
          <cell r="C781" t="str">
            <v>Поступление (акт, накладная) 2211-001025/02 от 23.11.2022 7:00:00</v>
          </cell>
          <cell r="D781" t="str">
            <v>УХ-00180562</v>
          </cell>
        </row>
        <row r="782">
          <cell r="B782" t="str">
            <v>Наконечник рулевой тяги 5320 ст/о правый</v>
          </cell>
          <cell r="C782" t="str">
            <v>Поступление (акт, накладная) 2211-000256/02 от 10.11.2022 7:00:00</v>
          </cell>
          <cell r="D782" t="str">
            <v>УХ-00180563</v>
          </cell>
        </row>
        <row r="783">
          <cell r="B783" t="str">
            <v>Наконечник рулевой тяги 5320 ст/о правый</v>
          </cell>
          <cell r="C783" t="str">
            <v>Поступление (акт, накладная) 2211-001025/02 от 23.11.2022 7:00:00</v>
          </cell>
          <cell r="D783" t="str">
            <v>УХ-00180563</v>
          </cell>
        </row>
        <row r="784">
          <cell r="B784" t="str">
            <v>Наконечник рулевой тяги УАЗ лев обслуживаемый (Автогидравлика)</v>
          </cell>
          <cell r="C784" t="str">
            <v>Поступление (акт, накладная) 2202-000477/02 от 14.02.2022 7:00:00</v>
          </cell>
          <cell r="D784" t="str">
            <v>УХ-00124810</v>
          </cell>
        </row>
        <row r="785">
          <cell r="B785" t="str">
            <v>Наконечник рулевой тяги УАЗ левый обслуживаемый 469</v>
          </cell>
          <cell r="C785" t="str">
            <v>Поступление (акт, накладная) 2110-000463/02 от 12.10.2021 7:00:00</v>
          </cell>
          <cell r="D785" t="str">
            <v>УХ-00108617</v>
          </cell>
        </row>
        <row r="786">
          <cell r="B786" t="str">
            <v>Наконечник рулевой тяги УАЗ прав обслуживаемый (Автогидравлика)</v>
          </cell>
          <cell r="C786" t="str">
            <v>Поступление (акт, накладная) 2202-000477/02 от 14.02.2022 7:00:00</v>
          </cell>
          <cell r="D786" t="str">
            <v>УХ-00124811</v>
          </cell>
        </row>
        <row r="787">
          <cell r="B787" t="str">
            <v>Наконечник рулевой тяги, левый 51-00463-SX</v>
          </cell>
          <cell r="C787" t="str">
            <v>Поступление (акт, накладная) 2210-000290/02 от 08.10.2022 7:00:00</v>
          </cell>
          <cell r="D787" t="str">
            <v>УХ-00172858</v>
          </cell>
        </row>
        <row r="788">
          <cell r="B788" t="str">
            <v>Наконечник рулевой тяги, левый 51-00463-SX</v>
          </cell>
          <cell r="C788" t="str">
            <v>Поступление (акт, накладная) 2210-000371/02 от 08.10.2022 7:00:00</v>
          </cell>
          <cell r="D788" t="str">
            <v>УХ-00172858</v>
          </cell>
        </row>
        <row r="789">
          <cell r="B789" t="str">
            <v>Наконечник рулевой тяги, правый 51-00456-SX</v>
          </cell>
          <cell r="C789" t="str">
            <v>Поступление (акт, накладная) 2210-000371/02 от 08.10.2022 7:00:00</v>
          </cell>
          <cell r="D789" t="str">
            <v>УХ-00172857</v>
          </cell>
        </row>
        <row r="790">
          <cell r="B790" t="str">
            <v>Наконечник трубки ПВХ 06 мм</v>
          </cell>
          <cell r="C790" t="str">
            <v>Поступление (акт, накладная) 2207-000401/02 от 13.07.2022 7:00:00</v>
          </cell>
          <cell r="D790" t="str">
            <v>УХ-00148413</v>
          </cell>
        </row>
        <row r="791">
          <cell r="B791" t="str">
            <v>Наконечник трубки ПВХ 08 мм</v>
          </cell>
          <cell r="C791" t="str">
            <v>Поступление (акт, накладная) 2207-000401/02 от 13.07.2022 7:00:00</v>
          </cell>
          <cell r="D791" t="str">
            <v>УХ-00148414</v>
          </cell>
        </row>
        <row r="792">
          <cell r="B792" t="str">
            <v>Наконечник трубки ПВХ 10 мм</v>
          </cell>
          <cell r="C792" t="str">
            <v>Поступление (акт, накладная) 2207-000401/02 от 13.07.2022 7:00:00</v>
          </cell>
          <cell r="D792" t="str">
            <v>УХ-00148416</v>
          </cell>
        </row>
        <row r="793">
          <cell r="B793" t="str">
            <v>Наконечник трубки ПВХ 12 мм</v>
          </cell>
          <cell r="C793" t="str">
            <v>Поступление (акт, накладная) 2207-000401/02 от 13.07.2022 7:00:00</v>
          </cell>
          <cell r="D793" t="str">
            <v>УХ-00148418</v>
          </cell>
        </row>
        <row r="794">
          <cell r="B794" t="str">
            <v>Наконечник ЯМЗ рычага КПП УРАЛ КРАЗ 238Б-1702119</v>
          </cell>
          <cell r="C794" t="str">
            <v>Поступление (акт, накладная) 2203-001270/02 от 28.03.2022 7:00:00</v>
          </cell>
          <cell r="D794" t="str">
            <v>УХ-00133010</v>
          </cell>
        </row>
        <row r="795">
          <cell r="B795" t="str">
            <v>Напильник плоский 250мм №2</v>
          </cell>
          <cell r="C795" t="str">
            <v>Поступление (акт, накладная) 1907-000019/02 от 01.07.2019 7:00:00</v>
          </cell>
          <cell r="D795" t="str">
            <v>УХ-00025799</v>
          </cell>
        </row>
        <row r="796">
          <cell r="B796" t="str">
            <v>Насос водяной 236 Б1 в сборе СПЕЦМАШ ЕВРО</v>
          </cell>
          <cell r="C796" t="str">
            <v>Поступление (акт, накладная) 2203-000473/02 от 17.03.2022 7:00:00</v>
          </cell>
          <cell r="D796" t="str">
            <v>УХ-00131136</v>
          </cell>
        </row>
        <row r="797">
          <cell r="B797" t="str">
            <v>Насос водяной 4022-1307010</v>
          </cell>
          <cell r="C797" t="str">
            <v>Поступление (акт, накладная) 2010-000250/02 от 12.10.2020 7:00:00</v>
          </cell>
          <cell r="D797" t="str">
            <v>УХ-00054607</v>
          </cell>
        </row>
        <row r="798">
          <cell r="B798" t="str">
            <v>Насос водяной 740.63 в сборе ЕВРО-3 D шкива=100мм</v>
          </cell>
          <cell r="C798" t="str">
            <v>Поступление (акт, накладная) 2212-000053/02 от 02.12.2022 7:00:00</v>
          </cell>
          <cell r="D798" t="str">
            <v>УХ-00182165</v>
          </cell>
        </row>
        <row r="799">
          <cell r="B799" t="str">
            <v>Насос водяной Евро-2 740.50-1307010</v>
          </cell>
          <cell r="C799" t="str">
            <v>Поступление (акт, накладная) 2211-002707/02 от 29.11.2022 7:00:00</v>
          </cell>
          <cell r="D799" t="str">
            <v>УХ-00038996</v>
          </cell>
        </row>
        <row r="800">
          <cell r="B800" t="str">
            <v>Насос водяной ЗМЗ -40904,40525 с кондиц 406.10 с ГУР</v>
          </cell>
          <cell r="C800" t="str">
            <v>Поступление (акт, накладная) 2202-000477/02 от 14.02.2022 7:00:00</v>
          </cell>
          <cell r="D800" t="str">
            <v>УХ-00051740</v>
          </cell>
        </row>
        <row r="801">
          <cell r="B801" t="str">
            <v>Насос водяной с электромагнитной муфтой 24В LUZAR</v>
          </cell>
          <cell r="C801" t="str">
            <v>Поступление (акт, накладная) 2206-000064/02 от 03.06.2022 7:00:00</v>
          </cell>
          <cell r="D801" t="str">
            <v>УХ-00142474</v>
          </cell>
        </row>
        <row r="802">
          <cell r="B802" t="str">
            <v>Насос водяной шкив 2-руч d 140 740.1307010-02</v>
          </cell>
          <cell r="C802" t="str">
            <v>Поступление (акт, накладная) 2201-000609/02 от 24.01.2022 7:00:00</v>
          </cell>
          <cell r="D802" t="str">
            <v>УХ-00121845</v>
          </cell>
        </row>
        <row r="803">
          <cell r="B803" t="str">
            <v>Насос водяной ЯМЗ н/о 236-1307010-Б2/Б3</v>
          </cell>
          <cell r="C803" t="str">
            <v>Поступление (акт, накладная) 2103-002447/02 от 31.03.2021 7:00:00</v>
          </cell>
          <cell r="D803" t="str">
            <v>УХ-00082616</v>
          </cell>
        </row>
        <row r="804">
          <cell r="B804" t="str">
            <v>Насос гидроусилителя МАРК</v>
          </cell>
          <cell r="C804" t="str">
            <v>Поступление (акт, накладная) 2212-002753/02 от 28.12.2022 7:00:00</v>
          </cell>
          <cell r="D804" t="str">
            <v>УХ-00166148</v>
          </cell>
        </row>
        <row r="805">
          <cell r="B805" t="str">
            <v>Насос ГУР Краз, Урал 256В3407200</v>
          </cell>
          <cell r="C805" t="str">
            <v>Поступление (акт, накладная) 2203-000466/02 от 10.03.2022 7:00:00</v>
          </cell>
          <cell r="D805" t="str">
            <v>УХ-00131129</v>
          </cell>
        </row>
        <row r="806">
          <cell r="B806" t="str">
            <v>Насос маслозакачивающий ЯМЗ-240</v>
          </cell>
          <cell r="C806" t="str">
            <v>Поступление (акт, накладная) 2006-001066/02 от 29.06.2020 7:00:00</v>
          </cell>
          <cell r="D806" t="str">
            <v>УХ-00051396</v>
          </cell>
        </row>
        <row r="807">
          <cell r="B807" t="str">
            <v>Насос масляный Евро-3 с шестерней в сб. Z-52 зуб</v>
          </cell>
          <cell r="C807" t="str">
            <v>Поступление (акт, накладная) 2106-000146/02 от 07.06.2021 7:00:00</v>
          </cell>
          <cell r="D807" t="str">
            <v>УХ-00089135</v>
          </cell>
        </row>
        <row r="808">
          <cell r="B808" t="str">
            <v>Насос масляный к ГУР УАЗ 452 дв. 409</v>
          </cell>
          <cell r="C808" t="str">
            <v>Поступление (акт, накладная) 2104-001423/02 от 27.04.2021 7:00:00</v>
          </cell>
          <cell r="D808" t="str">
            <v>УХ-00085314</v>
          </cell>
        </row>
        <row r="809">
          <cell r="B809" t="str">
            <v>Насос масляный прямозубые шестерни КАМАЗ, ПАЗ дв. CUMMINS 6ISBe</v>
          </cell>
          <cell r="C809" t="str">
            <v>Поступление (акт, накладная) 2207-000555/02 от 14.07.2022 7:00:00</v>
          </cell>
          <cell r="D809" t="str">
            <v>УХ-00151216</v>
          </cell>
        </row>
        <row r="810">
          <cell r="B810" t="str">
            <v>Насос НЦС 50-7,1-20</v>
          </cell>
          <cell r="C810" t="str">
            <v>Поступление (акт, накладная) 2108-000940/02 от 27.08.2021 7:00:00</v>
          </cell>
          <cell r="D810" t="str">
            <v>УХ-00098819</v>
          </cell>
        </row>
        <row r="811">
          <cell r="B811" t="str">
            <v>Насос НШ-100В-3 правый</v>
          </cell>
          <cell r="C811" t="str">
            <v>Поступление (акт, накладная) 1907-000019/02 от 01.07.2019 7:00:00</v>
          </cell>
          <cell r="D811" t="str">
            <v>УХ-00025868</v>
          </cell>
        </row>
        <row r="812">
          <cell r="B812" t="str">
            <v>Насос НШ-10Д-ЗЛ левый 6 шлицов B3TA, г. Винница</v>
          </cell>
          <cell r="C812" t="str">
            <v>Поступление (акт, накладная) 2209-000084/02 от 05.09.2022 7:00:00</v>
          </cell>
          <cell r="D812" t="str">
            <v>УХ-00142475</v>
          </cell>
        </row>
        <row r="813">
          <cell r="B813" t="str">
            <v>Насос отопителя дополнительный 24В/D-18мм 321.3780</v>
          </cell>
          <cell r="C813" t="str">
            <v>Поступление (акт, накладная) 2203-000156/02 от 09.03.2022 7:00:00</v>
          </cell>
          <cell r="D813" t="str">
            <v>УХ-00048111</v>
          </cell>
        </row>
        <row r="814">
          <cell r="B814" t="str">
            <v>Насос перекачки жидкости на ПЖД 14,15 24B d16 321.3780-10</v>
          </cell>
          <cell r="C814" t="str">
            <v>Поступление (акт, накладная) 2112-001820/02 от 22.12.2021 7:00:00</v>
          </cell>
          <cell r="D814" t="str">
            <v>УХ-00119041</v>
          </cell>
        </row>
        <row r="815">
          <cell r="B815" t="str">
            <v>Насос перекачки жидкости на ПЖД 24V 18мм 1400л/ч</v>
          </cell>
          <cell r="C815" t="str">
            <v>Поступление (акт, накладная) 2112-001012/02 от 20.12.2021 7:00:00</v>
          </cell>
          <cell r="D815" t="str">
            <v>УХ-00117908</v>
          </cell>
        </row>
        <row r="816">
          <cell r="B816" t="str">
            <v>Насос перекачки жидкости на ПЖД-14 24В d18 корот провод 75.3780.21.01</v>
          </cell>
          <cell r="C816" t="str">
            <v>Поступление (акт, накладная) 2201-001843/02 от 31.01.2022 7:00:00</v>
          </cell>
          <cell r="D816" t="str">
            <v>УХ-00123175</v>
          </cell>
        </row>
        <row r="817">
          <cell r="B817" t="str">
            <v>Насос топливный  ГАЗ-3302, ГАЗель NEXT дв. ЗМЗ-405 ЕВРО-3</v>
          </cell>
          <cell r="C817" t="str">
            <v>Поступление (акт, накладная) 2210-000282/02 от 12.10.2022 7:00:00</v>
          </cell>
          <cell r="D817" t="str">
            <v>УХ-00172832</v>
          </cell>
        </row>
        <row r="818">
          <cell r="B818" t="str">
            <v>Насос топливный ГАЗ-3302,3110,дв ЗМЗ405,406,УАЗ электрический 50.1139-05</v>
          </cell>
          <cell r="C818" t="str">
            <v>Поступление (акт, накладная) 2110-000470/02 от 13.10.2021 7:00:00</v>
          </cell>
          <cell r="D818" t="str">
            <v>УХ-00095146</v>
          </cell>
        </row>
        <row r="819">
          <cell r="B819" t="str">
            <v>Насос топливный тннд в сб.236-1106210-А2</v>
          </cell>
          <cell r="C819" t="str">
            <v>Поступление (акт, накладная) 2010-000340/02 от 15.10.2020 7:00:00</v>
          </cell>
          <cell r="D819" t="str">
            <v>УХ-00054738</v>
          </cell>
        </row>
        <row r="820">
          <cell r="B820" t="str">
            <v>Облицовка буфера 65115-2803020</v>
          </cell>
          <cell r="C820" t="str">
            <v>Поступление (акт, накладная) 2211-000689/02 от 17.11.2022 7:00:00</v>
          </cell>
          <cell r="D820" t="str">
            <v>УХ-00034382</v>
          </cell>
        </row>
        <row r="821">
          <cell r="B821" t="str">
            <v>Обмотка стартера СТ-142-3708110</v>
          </cell>
          <cell r="C821" t="str">
            <v>Поступление (акт, накладная) 2003-000979/02 от 25.03.2020 7:00:00</v>
          </cell>
          <cell r="D821" t="str">
            <v>УХ-00047905</v>
          </cell>
        </row>
        <row r="822">
          <cell r="B822" t="str">
            <v>Ободная лента 12.00-18(205-457)</v>
          </cell>
          <cell r="C822" t="str">
            <v>Поступление (акт, накладная) 2106-000816/02 от 21.06.2021 7:00:00</v>
          </cell>
          <cell r="D822" t="str">
            <v>УХ-00091066</v>
          </cell>
        </row>
        <row r="823">
          <cell r="B823" t="str">
            <v>Опора амортизатора переднего RENAULT LOGAN</v>
          </cell>
          <cell r="C823" t="str">
            <v>Поступление (акт, накладная) 2109-001770/02 от 22.09.2021 7:00:00</v>
          </cell>
          <cell r="D823" t="str">
            <v>УХ-00103498</v>
          </cell>
        </row>
        <row r="824">
          <cell r="B824" t="str">
            <v>Опора вала карданного ГАЗ-3302 Бизнес, ГАЗель Next в сборе</v>
          </cell>
          <cell r="C824" t="str">
            <v>Поступление (акт, накладная) 2211-001029/02 от 23.11.2022 7:00:00</v>
          </cell>
          <cell r="D824" t="str">
            <v>УХ-00182812</v>
          </cell>
        </row>
        <row r="825">
          <cell r="B825" t="str">
            <v>Опора двигателя (подушка) Г-3302/3306/3309/3310 дв.245</v>
          </cell>
          <cell r="C825" t="str">
            <v>Поступление (акт, накладная) 2211-000674/02 от 14.11.2022 7:00:00</v>
          </cell>
          <cell r="D825" t="str">
            <v>УХ-00182198</v>
          </cell>
        </row>
        <row r="826">
          <cell r="B826" t="str">
            <v>Опора карданного вала Г-3302, 2123lNext (35x168x17) (СВ.03517.05.99, СВ.035р 7.05.02) СВ.03517.05.99</v>
          </cell>
          <cell r="C826" t="str">
            <v>Поступление (акт, накладная) 2210-002106/02 от 28.10.2022 7:00:00</v>
          </cell>
          <cell r="D826" t="str">
            <v>УХ-00138502</v>
          </cell>
        </row>
        <row r="827">
          <cell r="B827" t="str">
            <v>Опора промежуточная 700А.22.20.000 н/о</v>
          </cell>
          <cell r="C827" t="str">
            <v>Поступление (акт, накладная) 2207-000351/02 от 05.07.2022 7:00:00</v>
          </cell>
          <cell r="D827" t="str">
            <v>УХ-00147056</v>
          </cell>
        </row>
        <row r="828">
          <cell r="B828" t="str">
            <v>Опора промежуточного вала с кронштейном (подвесной) (d35) (АДС)</v>
          </cell>
          <cell r="C828" t="str">
            <v>Поступление (акт, накладная) 2202-000477/02 от 14.02.2022 7:00:00</v>
          </cell>
          <cell r="D828" t="str">
            <v>УХ-00124812</v>
          </cell>
        </row>
        <row r="829">
          <cell r="B829" t="str">
            <v>Опора промежуточного вала с кронштейном (подвесной) (d35) (АДС)</v>
          </cell>
          <cell r="C829" t="str">
            <v>Поступление (акт, накладная) 2212-000266/02 от 05.12.2022 7:00:00</v>
          </cell>
          <cell r="D829" t="str">
            <v>УХ-00124812</v>
          </cell>
        </row>
        <row r="830">
          <cell r="B830" t="str">
            <v>Опора рессоры задней Евро Камаз 6520</v>
          </cell>
          <cell r="C830" t="str">
            <v>Поступление (акт, накладная) 2109-001805/02 от 27.09.2021 7:00:00</v>
          </cell>
          <cell r="D830" t="str">
            <v>УХ-00103567</v>
          </cell>
        </row>
        <row r="831">
          <cell r="B831" t="str">
            <v>Опора рессоры картера моста 5320-2912426</v>
          </cell>
          <cell r="C831" t="str">
            <v>Поступление (акт, накладная) 2103-002425/02 от 23.03.2021 7:00:00</v>
          </cell>
          <cell r="D831" t="str">
            <v>УХ-00082581</v>
          </cell>
        </row>
        <row r="832">
          <cell r="B832" t="str">
            <v>Опора шаровая ВАЗ-2123 Шевроле-Нива 21230-2904192</v>
          </cell>
          <cell r="C832" t="str">
            <v>Поступление (акт, накладная) 2203-000491/02 от 14.03.2022 7:00:00</v>
          </cell>
          <cell r="D832" t="str">
            <v>УХ-00131191</v>
          </cell>
        </row>
        <row r="833">
          <cell r="B833" t="str">
            <v>Опора шаровая верхняя TSP3171</v>
          </cell>
          <cell r="C833" t="str">
            <v>Поступление (акт, накладная) 2109-000751/02 от 13.09.2021 7:00:00</v>
          </cell>
          <cell r="D833" t="str">
            <v>УХ-00101978</v>
          </cell>
        </row>
        <row r="834">
          <cell r="B834" t="str">
            <v>Опора шаровая нижняя TSP3172</v>
          </cell>
          <cell r="C834" t="str">
            <v>Поступление (акт, накладная) 2109-000751/02 от 13.09.2021 7:00:00</v>
          </cell>
          <cell r="D834" t="str">
            <v>УХ-00101979</v>
          </cell>
        </row>
        <row r="835">
          <cell r="B835" t="str">
            <v>Опора-упор рессоры ПАЗ, КАВЗ 672/53-2902433-А</v>
          </cell>
          <cell r="C835" t="str">
            <v>Поступление (акт, накладная) 2205-000033/02 от 04.05.2022 7:00:00</v>
          </cell>
          <cell r="D835" t="str">
            <v>УХ-00137664</v>
          </cell>
        </row>
        <row r="836">
          <cell r="B836" t="str">
            <v>ОСЬ БАЛАНСИРА В СБ. 5511-2918050</v>
          </cell>
          <cell r="C836" t="str">
            <v>Поступление (акт, накладная) 2206-000602/02 от 17.06.2022 7:00:00</v>
          </cell>
          <cell r="D836" t="str">
            <v>УХ-00144073</v>
          </cell>
        </row>
        <row r="837">
          <cell r="B837" t="str">
            <v>Ось качения МТЗ-длинная</v>
          </cell>
          <cell r="C837" t="str">
            <v>Поступление (акт, накладная) 2108-000047/02 от 05.08.2021 7:00:00</v>
          </cell>
          <cell r="D837" t="str">
            <v>УХ-00096774</v>
          </cell>
        </row>
        <row r="838">
          <cell r="B838" t="str">
            <v>Ось колодки тормозной 53212-3502132</v>
          </cell>
          <cell r="C838" t="str">
            <v>Поступление (акт, накладная) 2108-000955/02 от 26.08.2021 7:00:00</v>
          </cell>
          <cell r="D838" t="str">
            <v>УХ-00091050</v>
          </cell>
        </row>
        <row r="839">
          <cell r="B839" t="str">
            <v>Ось крепления тяги сошки 65222-3414007-20</v>
          </cell>
          <cell r="C839" t="str">
            <v>Поступление (акт, накладная) 2109-000420/02 от 16.09.2021 7:00:00</v>
          </cell>
          <cell r="D839" t="str">
            <v>УХ-00026054</v>
          </cell>
        </row>
        <row r="840">
          <cell r="B840" t="str">
            <v>Отбойник амортизатора передний 11-98111-SX</v>
          </cell>
          <cell r="C840" t="str">
            <v>Поступление (акт, накладная) 2210-000371/02 от 08.10.2022 7:00:00</v>
          </cell>
          <cell r="D840" t="str">
            <v>УХ-00172859</v>
          </cell>
        </row>
        <row r="841">
          <cell r="B841" t="str">
            <v>Очиститель инжекторов 355 мл KR-315</v>
          </cell>
          <cell r="C841" t="str">
            <v>Поступление (акт, накладная) 2208-000852/02 от 17.08.2022 7:00:00</v>
          </cell>
          <cell r="D841" t="str">
            <v>УХ-00165737</v>
          </cell>
        </row>
        <row r="842">
          <cell r="B842" t="str">
            <v>Палец кабины 25х110 5320-853777</v>
          </cell>
          <cell r="C842" t="str">
            <v>Поступление (акт, накладная) 2208-000852/02 от 17.08.2022 7:00:00</v>
          </cell>
          <cell r="D842" t="str">
            <v>УХ-00118106</v>
          </cell>
        </row>
        <row r="843">
          <cell r="B843" t="str">
            <v>Палец передней рессоры (ушка рессоры) 5320-2902478</v>
          </cell>
          <cell r="C843" t="str">
            <v>Поступление (акт, накладная) 2211-002707/02 от 29.11.2022 7:00:00</v>
          </cell>
          <cell r="D843" t="str">
            <v>УХ-00185887</v>
          </cell>
        </row>
        <row r="844">
          <cell r="B844" t="str">
            <v>Палец передних тяг</v>
          </cell>
          <cell r="C844" t="str">
            <v>Поступление (акт, накладная) 1907-000019/02 от 01.07.2019 7:00:00</v>
          </cell>
          <cell r="D844" t="str">
            <v>УХ-00026173</v>
          </cell>
        </row>
        <row r="845">
          <cell r="B845" t="str">
            <v>Палец реактивной  с РМШ</v>
          </cell>
          <cell r="C845" t="str">
            <v>Поступление (акт, накладная) 2010-001628/02 от 28.10.2020 7:00:00</v>
          </cell>
          <cell r="D845" t="str">
            <v>УХ-00026176</v>
          </cell>
        </row>
        <row r="846">
          <cell r="B846" t="str">
            <v>Палец реактивной штанги с РМШ 5511</v>
          </cell>
          <cell r="C846" t="str">
            <v>Поступление (акт, накладная) 2208-001451/02 от 23.08.2022 7:00:00</v>
          </cell>
          <cell r="D846" t="str">
            <v>УХ-00065160</v>
          </cell>
        </row>
        <row r="847">
          <cell r="B847" t="str">
            <v>Палец реактивной штанги с РМШ 5511</v>
          </cell>
          <cell r="C847" t="str">
            <v>Поступление (акт, накладная) 2210-002054/02 от 31.10.2022 7:00:00</v>
          </cell>
          <cell r="D847" t="str">
            <v>УХ-00065160</v>
          </cell>
        </row>
        <row r="848">
          <cell r="B848" t="str">
            <v>Палец РМШ С/О d 82 МЗО 5511-2919026-15</v>
          </cell>
          <cell r="C848" t="str">
            <v>Поступление (акт, накладная) 2210-000015/02 от 01.10.2022 7:00:00</v>
          </cell>
          <cell r="D848" t="str">
            <v>УХ-00171493</v>
          </cell>
        </row>
        <row r="849">
          <cell r="B849" t="str">
            <v>Палец рулевой 5320-3414032</v>
          </cell>
          <cell r="C849" t="str">
            <v>Поступление (акт, накладная) 2205-000527/02 от 19.05.2022 7:00:00</v>
          </cell>
          <cell r="D849" t="str">
            <v>УХ-00139808</v>
          </cell>
        </row>
        <row r="850">
          <cell r="B850" t="str">
            <v>Палец рулевой в сб. (8 наим.) вкл. 6/прорези 5320-3414008 / 5297</v>
          </cell>
          <cell r="C850" t="str">
            <v>Поступление (акт, накладная) 2209-000307/02 от 09.09.2022 7:00:00</v>
          </cell>
          <cell r="D850" t="str">
            <v>УХ-00169033</v>
          </cell>
        </row>
        <row r="851">
          <cell r="B851" t="str">
            <v>Палец ушка рессоры 5320</v>
          </cell>
          <cell r="C851" t="str">
            <v>Поступление (акт, накладная) 2205-000389/02 от 17.05.2022 7:00:00</v>
          </cell>
          <cell r="D851" t="str">
            <v>УХ-00108640</v>
          </cell>
        </row>
        <row r="852">
          <cell r="B852" t="str">
            <v>Палец ушка рессоры 5320</v>
          </cell>
          <cell r="C852" t="str">
            <v>Поступление (акт, накладная) 2205-000504/02 от 19.05.2022 7:00:00</v>
          </cell>
          <cell r="D852" t="str">
            <v>УХ-00108640</v>
          </cell>
        </row>
        <row r="853">
          <cell r="B853" t="str">
            <v>Панель переднего крыла левая Камаз 43118</v>
          </cell>
          <cell r="C853" t="str">
            <v>Поступление (акт, накладная) 2108-000047/02 от 05.08.2021 7:00:00</v>
          </cell>
          <cell r="D853" t="str">
            <v>УХ-00097090</v>
          </cell>
        </row>
        <row r="854">
          <cell r="B854" t="str">
            <v>Пара коническая среднего моста Камаз 5320-2502020</v>
          </cell>
          <cell r="C854" t="str">
            <v>Поступление (акт, накладная) 2208-001447/02 от 23.08.2022 7:00:00</v>
          </cell>
          <cell r="D854" t="str">
            <v>УХ-00166707</v>
          </cell>
        </row>
        <row r="855">
          <cell r="B855" t="str">
            <v>Пара плунжерная 33-1111074-01</v>
          </cell>
          <cell r="C855" t="str">
            <v>Поступление (акт, накладная) 2006-000252/02 от 15.06.2020 7:00:00</v>
          </cell>
          <cell r="D855" t="str">
            <v>УХ-00026200</v>
          </cell>
        </row>
        <row r="856">
          <cell r="B856" t="str">
            <v>Пара плунжерная ЕВРО-2 ТНВД 337-40,40.01,42.08)d=11 мм ЯЗДА</v>
          </cell>
          <cell r="C856" t="str">
            <v>Поступление (акт, накладная) 2209-001423/02 от 22.09.2022 7:00:00</v>
          </cell>
          <cell r="D856" t="str">
            <v>УХ-00170637</v>
          </cell>
        </row>
        <row r="857">
          <cell r="B857" t="str">
            <v>Паронит  0.8мм 1500*1000</v>
          </cell>
          <cell r="C857" t="str">
            <v>Поступление (акт, накладная) 2109-000759/02 от 21.09.2021 7:00:00</v>
          </cell>
          <cell r="D857" t="str">
            <v>УХ-00036180</v>
          </cell>
        </row>
        <row r="858">
          <cell r="B858" t="str">
            <v>Паронит 500*1000*0,8мм</v>
          </cell>
          <cell r="C858" t="str">
            <v>Поступление (акт, накладная) 2111-000683/02 от 18.11.2021 7:00:00</v>
          </cell>
          <cell r="D858" t="str">
            <v>УХ-00113295</v>
          </cell>
        </row>
        <row r="859">
          <cell r="B859" t="str">
            <v>Паронит ПМБ 1,0мм  750*1000</v>
          </cell>
          <cell r="C859" t="str">
            <v>Поступление (акт, накладная) 2110-000385/02 от 05.10.2021 7:00:00</v>
          </cell>
          <cell r="D859" t="str">
            <v>УХ-00108374</v>
          </cell>
        </row>
        <row r="860">
          <cell r="B860" t="str">
            <v>Патрон на блок-фару габарита смещенный цоколь 311.3775-001</v>
          </cell>
          <cell r="C860" t="str">
            <v>Поступление (акт, накладная) 2211-000693/02 от 18.11.2022 7:00:00</v>
          </cell>
          <cell r="D860" t="str">
            <v>УХ-00182246</v>
          </cell>
        </row>
        <row r="861">
          <cell r="B861" t="str">
            <v>Патрон под блок-фару габарита без смещения 311.3775-002 (50218886/31/311.3775)</v>
          </cell>
          <cell r="C861" t="str">
            <v>Поступление (акт, накладная) 2210-000786/02 от 20.10.2022 7:00:00</v>
          </cell>
          <cell r="D861" t="str">
            <v>УХ-00174389</v>
          </cell>
        </row>
        <row r="862">
          <cell r="B862" t="str">
            <v>Патрубки на Камаз комплект (верхний+средний+нижний) БРТ</v>
          </cell>
          <cell r="C862" t="str">
            <v>Поступление (акт, накладная) 2210-000274/02 от 12.10.2022 7:00:00</v>
          </cell>
          <cell r="D862" t="str">
            <v>УХ-00172707</v>
          </cell>
        </row>
        <row r="863">
          <cell r="B863" t="str">
            <v>Патрубки радиатора из 3-х 740-1303010/026/027</v>
          </cell>
          <cell r="C863" t="str">
            <v>Поступление (акт, накладная) 2211-000689/02 от 17.11.2022 7:00:00</v>
          </cell>
          <cell r="D863" t="str">
            <v>УХ-00182231</v>
          </cell>
        </row>
        <row r="864">
          <cell r="B864" t="str">
            <v>Патрубок  включателя гидромуфты ЕВРО 7405.1303168</v>
          </cell>
          <cell r="C864" t="str">
            <v>Поступление (акт, накладная) 2101-000113/02 от 20.01.2021 7:00:00</v>
          </cell>
          <cell r="D864" t="str">
            <v>УХ-00058326</v>
          </cell>
        </row>
        <row r="865">
          <cell r="B865" t="str">
            <v>Патрубок 740-1303168</v>
          </cell>
          <cell r="C865" t="str">
            <v>Поступление (акт, накладная) 1908-000400/02 от 21.08.2019 7:00:00</v>
          </cell>
          <cell r="D865" t="str">
            <v>УХ-00026239</v>
          </cell>
        </row>
        <row r="866">
          <cell r="B866" t="str">
            <v>Патрубок 7405-1013292</v>
          </cell>
          <cell r="C866" t="str">
            <v>Поступление (акт, накладная) 1907-000019/02 от 01.07.2019 7:00:00</v>
          </cell>
          <cell r="D866" t="str">
            <v>УХ-00026240</v>
          </cell>
        </row>
        <row r="867">
          <cell r="B867" t="str">
            <v>Патрубок водяного насоса Д- 240-МТЗ-50-1307044</v>
          </cell>
          <cell r="C867" t="str">
            <v>Поступление (акт, накладная) 1907-000019/02 от 01.07.2019 7:00:00</v>
          </cell>
          <cell r="D867" t="str">
            <v>УХ-00026241</v>
          </cell>
        </row>
        <row r="868">
          <cell r="B868" t="str">
            <v>Патрубок воздушного фильтра (уплотнитель) 5320 гармошка</v>
          </cell>
          <cell r="C868" t="str">
            <v>Поступление (акт, накладная) 2212-002753/02 от 28.12.2022 7:00:00</v>
          </cell>
          <cell r="D868" t="str">
            <v>УХ-00194714</v>
          </cell>
        </row>
        <row r="869">
          <cell r="B869" t="str">
            <v>Патрубок кронштейн 238ф-1008482</v>
          </cell>
          <cell r="C869" t="str">
            <v>Поступление (акт, накладная) 1907-000019/02 от 01.07.2019 7:00:00</v>
          </cell>
          <cell r="D869" t="str">
            <v>УХ-00026243</v>
          </cell>
        </row>
        <row r="870">
          <cell r="B870" t="str">
            <v>Патрубок ПЖД-30 комплект 9 штук (ДВС ЯМЭ-238) с гофрой</v>
          </cell>
          <cell r="C870" t="str">
            <v>Поступление (акт, накладная) 2209-000335/02 от 12.09.2022 7:00:00</v>
          </cell>
          <cell r="D870" t="str">
            <v>УХ-00169093</v>
          </cell>
        </row>
        <row r="871">
          <cell r="B871" t="str">
            <v>Патрубок прием.трубы ЕВРО 54115-1203011-30 левый</v>
          </cell>
          <cell r="C871" t="str">
            <v>Поступление (акт, накладная) 2210-000740/02 от 18.10.2022 7:00:00</v>
          </cell>
          <cell r="D871" t="str">
            <v>УХ-00174265</v>
          </cell>
        </row>
        <row r="872">
          <cell r="B872" t="str">
            <v>Патрубок приемн. трубы ЕВРО 54115-1203010-30 правый</v>
          </cell>
          <cell r="C872" t="str">
            <v>Поступление (акт, накладная) 2210-000740/02 от 18.10.2022 7:00:00</v>
          </cell>
          <cell r="D872" t="str">
            <v>УХ-00066457</v>
          </cell>
        </row>
        <row r="873">
          <cell r="B873" t="str">
            <v>Патрубок приемный 6520-1203008-32</v>
          </cell>
          <cell r="C873" t="str">
            <v>Поступление (акт, накладная) 1907-000019/02 от 01.07.2019 7:00:00</v>
          </cell>
          <cell r="D873" t="str">
            <v>УХ-00026250</v>
          </cell>
        </row>
        <row r="874">
          <cell r="B874" t="str">
            <v>Патрубок расширительного бачка КАМАЗ 5320-1311049</v>
          </cell>
          <cell r="C874" t="str">
            <v>Поступление (акт, накладная) 2211-002707/02 от 29.11.2022 7:00:00</v>
          </cell>
          <cell r="D874" t="str">
            <v>УХ-00185909</v>
          </cell>
        </row>
        <row r="875">
          <cell r="B875" t="str">
            <v>Патрубок турбокомпрессора 56*69-0,98 синий армир. 7403.1118278</v>
          </cell>
          <cell r="C875" t="str">
            <v>Поступление (акт, накладная) 2204-000085/02 от 07.04.2022 7:00:00</v>
          </cell>
          <cell r="D875" t="str">
            <v>УХ-00134446</v>
          </cell>
        </row>
        <row r="876">
          <cell r="B876" t="str">
            <v>Передача главная заднего моста Z=49 (6,53) с МКБ</v>
          </cell>
          <cell r="C876" t="str">
            <v>Поступление (акт, накладная) 2212-002102/02 от 23.12.2022 7:00:00</v>
          </cell>
          <cell r="D876" t="str">
            <v>УХ-00190930</v>
          </cell>
        </row>
        <row r="877">
          <cell r="B877" t="str">
            <v>Передача главная переднего моста Z=49 (6,53) (круглый флянец) 43118-2302010-10</v>
          </cell>
          <cell r="C877" t="str">
            <v>Поступление (акт, накладная) 2212-002102/02 от 23.12.2022 7:00:00</v>
          </cell>
          <cell r="D877" t="str">
            <v>УХ-00190928</v>
          </cell>
        </row>
        <row r="878">
          <cell r="B878" t="str">
            <v>Передача главная среднего моста Z=49 (6,53) с МКБ</v>
          </cell>
          <cell r="C878" t="str">
            <v>Поступление (акт, накладная) 2212-002102/02 от 23.12.2022 7:00:00</v>
          </cell>
          <cell r="D878" t="str">
            <v>УХ-00190929</v>
          </cell>
        </row>
        <row r="879">
          <cell r="B879" t="str">
            <v>Переключ света центр. Камаз Евро 581.3710-01</v>
          </cell>
          <cell r="C879" t="str">
            <v>Поступление (акт, накладная) 2110-000476/02 от 14.10.2021 7:00:00</v>
          </cell>
          <cell r="D879" t="str">
            <v>УХ-00108693</v>
          </cell>
        </row>
        <row r="880">
          <cell r="B880" t="str">
            <v>Переключатель комбинированный П-145</v>
          </cell>
          <cell r="C880" t="str">
            <v>Поступление (акт, накладная) 2112-000695/02 от 13.12.2021 7:00:00</v>
          </cell>
          <cell r="D880" t="str">
            <v>УХ-00026318</v>
          </cell>
        </row>
        <row r="881">
          <cell r="B881" t="str">
            <v>Переключатель П-602 управления подъема платформы 5511-3710210</v>
          </cell>
          <cell r="C881" t="str">
            <v>Поступление (акт, накладная) 2109-000420/02 от 16.09.2021 7:00:00</v>
          </cell>
          <cell r="D881" t="str">
            <v>УХ-00101523</v>
          </cell>
        </row>
        <row r="882">
          <cell r="B882" t="str">
            <v>Переключатель стеклоочистителя ГАЗ 4012.3709</v>
          </cell>
          <cell r="C882" t="str">
            <v>Поступление (акт, накладная) 2204-000085/02 от 07.04.2022 7:00:00</v>
          </cell>
          <cell r="D882" t="str">
            <v>УХ-00134432</v>
          </cell>
        </row>
        <row r="883">
          <cell r="B883" t="str">
            <v>Переключатель-клавиша ЗИЛ, МАЗ (без символа)</v>
          </cell>
          <cell r="C883" t="str">
            <v>Поступление (акт, накладная) 2211-001029/02 от 23.11.2022 7:00:00</v>
          </cell>
          <cell r="D883" t="str">
            <v>УХ-00182813</v>
          </cell>
        </row>
        <row r="884">
          <cell r="B884" t="str">
            <v>Переключатель-клавиша ЗИЛ, МАЗ (без символа)</v>
          </cell>
          <cell r="C884" t="str">
            <v>Поступление (акт, накладная) 2211-002592/02 от 30.11.2022 7:00:00</v>
          </cell>
          <cell r="D884" t="str">
            <v>УХ-00182813</v>
          </cell>
        </row>
        <row r="885">
          <cell r="B885" t="str">
            <v>Петля крепления груза 295.131711</v>
          </cell>
          <cell r="C885" t="str">
            <v>Поступление (акт, накладная) 2109-001773/02 от 27.09.2021 7:00:00</v>
          </cell>
          <cell r="D885" t="str">
            <v>УХ-00103505</v>
          </cell>
        </row>
        <row r="886">
          <cell r="B886" t="str">
            <v>Планка 50-19-129(6)</v>
          </cell>
          <cell r="C886" t="str">
            <v>Поступление (акт, накладная) 2106-002009/02 от 30.06.2021 7:00:00</v>
          </cell>
          <cell r="D886" t="str">
            <v>УХ-00026420</v>
          </cell>
        </row>
        <row r="887">
          <cell r="B887" t="str">
            <v>Пластина привода ТНВД задняя (КВАДРАТНАЯ ЕВРО) малая а/м на К-3</v>
          </cell>
          <cell r="C887" t="str">
            <v>Поступление (акт, накладная) 2211-000666/02 от 18.11.2022 7:00:00</v>
          </cell>
          <cell r="D887" t="str">
            <v>УХ-00182181</v>
          </cell>
        </row>
        <row r="888">
          <cell r="B888" t="str">
            <v>Пластина привода ТНВД передняя (КВАДРАТНАЯ ЕВРО) большая а/м на К-3</v>
          </cell>
          <cell r="C888" t="str">
            <v>Поступление (акт, накладная) 2211-000666/02 от 18.11.2022 7:00:00</v>
          </cell>
          <cell r="D888" t="str">
            <v>УХ-00182182</v>
          </cell>
        </row>
        <row r="889">
          <cell r="B889" t="str">
            <v>Пластина ТНВД ЕВРО 740.11-1111272</v>
          </cell>
          <cell r="C889" t="str">
            <v>Поступление (акт, накладная) 2204-000085/02 от 07.04.2022 7:00:00</v>
          </cell>
          <cell r="D889" t="str">
            <v>УХ-00134445</v>
          </cell>
        </row>
        <row r="890">
          <cell r="B890" t="str">
            <v>Плунжер 125  L-300 СИН 63.00.108.012-02</v>
          </cell>
          <cell r="C890" t="str">
            <v>Поступление (акт, накладная) 2208-000719/02 от 15.08.2022 7:00:00</v>
          </cell>
          <cell r="D890" t="str">
            <v>УХ-00065175</v>
          </cell>
        </row>
        <row r="891">
          <cell r="B891" t="str">
            <v>Плунжер СИН 63.00.108.012АДу-100мм L=300mm</v>
          </cell>
          <cell r="C891" t="str">
            <v>Поступление (акт, накладная) 2212-000069/02 от 01.12.2022 7:00:00</v>
          </cell>
          <cell r="D891" t="str">
            <v>УХ-00186009</v>
          </cell>
        </row>
        <row r="892">
          <cell r="B892" t="str">
            <v>Плунжер СИН32.04.100.04.003А-05</v>
          </cell>
          <cell r="C892" t="str">
            <v>Поступление (акт, накладная) 2206-000158/02 от 07.06.2022 7:00:00</v>
          </cell>
          <cell r="D892" t="str">
            <v>УХ-00142900</v>
          </cell>
        </row>
        <row r="893">
          <cell r="B893" t="str">
            <v>Плунжерная пара 337-1111150-11</v>
          </cell>
          <cell r="C893" t="str">
            <v>Поступление (акт, накладная) 2104-000315/02 от 14.04.2021 7:00:00</v>
          </cell>
          <cell r="D893" t="str">
            <v>УХ-00085064</v>
          </cell>
        </row>
        <row r="894">
          <cell r="B894" t="str">
            <v>Плунжерная пара 60 -1111074-31</v>
          </cell>
          <cell r="C894" t="str">
            <v>Поступление (акт, накладная) 2104-000303/02 от 15.04.2021 7:00:00</v>
          </cell>
          <cell r="D894" t="str">
            <v>УХ-00084943</v>
          </cell>
        </row>
        <row r="895">
          <cell r="B895" t="str">
            <v>Плунжерная пара ЕВРО-2 ТНВД 337-40.40.01.42.08 d=11мм ЯЗДА 337-1111150-11</v>
          </cell>
          <cell r="C895" t="str">
            <v>Поступление (акт, накладная) 2202-000162/02 от 08.02.2022 7:00:00</v>
          </cell>
          <cell r="D895" t="str">
            <v>УХ-00123464</v>
          </cell>
        </row>
        <row r="896">
          <cell r="B896" t="str">
            <v>Плунжерная пара ЯМЗ</v>
          </cell>
          <cell r="C896" t="str">
            <v>Поступление (акт, накладная) 2101-000040/02 от 14.01.2021 7:00:00</v>
          </cell>
          <cell r="D896" t="str">
            <v>УХ-00026516</v>
          </cell>
        </row>
        <row r="897">
          <cell r="B897" t="str">
            <v>Пневмогидроусилитель 5320</v>
          </cell>
          <cell r="C897" t="str">
            <v>Поступление (акт, накладная) 2210-000287/02 от 12.10.2022 7:00:00</v>
          </cell>
          <cell r="D897" t="str">
            <v>УХ-00172849</v>
          </cell>
        </row>
        <row r="898">
          <cell r="B898" t="str">
            <v>Пневмогидроусилитель 5320</v>
          </cell>
          <cell r="C898" t="str">
            <v>Поступление (акт, накладная) 2212-000400/02 от 09.12.2022 7:00:00</v>
          </cell>
          <cell r="D898" t="str">
            <v>УХ-00172849</v>
          </cell>
        </row>
        <row r="899">
          <cell r="B899" t="str">
            <v>Пневмогидроусилитель в сб. КПП ZF 154 9700514230</v>
          </cell>
          <cell r="C899" t="str">
            <v>Поступление (акт, накладная) 2208-000852/02 от 17.08.2022 7:00:00</v>
          </cell>
          <cell r="D899" t="str">
            <v>УХ-00165731</v>
          </cell>
        </row>
        <row r="900">
          <cell r="B900" t="str">
            <v>Пневмогидроусилитель в сборе 4308 11.1609010</v>
          </cell>
          <cell r="C900" t="str">
            <v>Поступление (акт, накладная) 2210-000274/02 от 12.10.2022 7:00:00</v>
          </cell>
          <cell r="D900" t="str">
            <v>УХ-00172703</v>
          </cell>
        </row>
        <row r="901">
          <cell r="B901" t="str">
            <v>Пневмогидроусилитель сцепления УРАЛ дв. ЯМЗ-236НЕ(2); -238 с 1-диск.сцепл. ЯМЗ-182/3/4</v>
          </cell>
          <cell r="C901" t="str">
            <v>Поступление (акт, накладная) 2210-002056/02 от 31.10.2022 7:00:00</v>
          </cell>
          <cell r="D901" t="str">
            <v>УХ-00175829</v>
          </cell>
        </row>
        <row r="902">
          <cell r="B902" t="str">
            <v>Поводок стеклоочистителя Г-3307-4301 (крюк) 20-5205800-30</v>
          </cell>
          <cell r="C902" t="str">
            <v>Поступление (акт, накладная) 2204-000085/02 от 07.04.2022 7:00:00</v>
          </cell>
          <cell r="D902" t="str">
            <v>УХ-00134430</v>
          </cell>
        </row>
        <row r="903">
          <cell r="B903" t="str">
            <v>Подкачка ФГОТ ЕВРО-2 ручная усиленная (помпа)</v>
          </cell>
          <cell r="C903" t="str">
            <v>Поступление (акт, накладная) 2211-000257/02 от 10.11.2022 7:00:00</v>
          </cell>
          <cell r="D903" t="str">
            <v>УХ-00180566</v>
          </cell>
        </row>
        <row r="904">
          <cell r="B904" t="str">
            <v>Подогреватель жидкостный двигателя предпусковой 24В 15кВт дизель 14TC-10</v>
          </cell>
          <cell r="C904" t="str">
            <v>Поступление (акт, накладная) 2212-000246/02 от 06.12.2022 7:00:00</v>
          </cell>
          <cell r="D904" t="str">
            <v>УХ-00182793</v>
          </cell>
        </row>
        <row r="905">
          <cell r="B905" t="str">
            <v>Подпятник КС-55713.00.100</v>
          </cell>
          <cell r="C905" t="str">
            <v>Поступление (акт, накладная) 2210-000280/02 от 12.10.2022 7:00:00</v>
          </cell>
          <cell r="D905" t="str">
            <v>УХ-00124287</v>
          </cell>
        </row>
        <row r="906">
          <cell r="B906" t="str">
            <v>Подушка двигателя задняя боковая дв.245 Г-3308, 33104, ПАЗ-4230, 4234</v>
          </cell>
          <cell r="C906" t="str">
            <v>Поступление (акт, накладная) 2211-000674/02 от 14.11.2022 7:00:00</v>
          </cell>
          <cell r="D906" t="str">
            <v>УХ-00182201</v>
          </cell>
        </row>
        <row r="907">
          <cell r="B907" t="str">
            <v>Подушка задней опоры двигателя Камаз 5320-1001051</v>
          </cell>
          <cell r="C907" t="str">
            <v>Поступление (акт, накладная) 2202-000858/02 от 22.02.2022 7:00:00</v>
          </cell>
          <cell r="D907" t="str">
            <v>УХ-00128120</v>
          </cell>
        </row>
        <row r="908">
          <cell r="B908" t="str">
            <v>Подушка крепления кабины верхняя 4301-5001084</v>
          </cell>
          <cell r="C908" t="str">
            <v>Поступление (акт, накладная) 2003-000970/02 от 26.03.2020 7:00:00</v>
          </cell>
          <cell r="D908" t="str">
            <v>УХ-00047859</v>
          </cell>
        </row>
        <row r="909">
          <cell r="B909" t="str">
            <v>Подушка на раздатку 4310-1801028</v>
          </cell>
          <cell r="C909" t="str">
            <v>Поступление (акт, накладная) 2210-000793/02 от 20.10.2022 7:00:00</v>
          </cell>
          <cell r="D909" t="str">
            <v>УХ-00047149</v>
          </cell>
        </row>
        <row r="910">
          <cell r="B910" t="str">
            <v>Подушка пер. опоры двиг ЕВРО (53205-1001020)</v>
          </cell>
          <cell r="C910" t="str">
            <v>Поступление (акт, накладная) 2202-000855/02 от 22.02.2022 7:00:00</v>
          </cell>
          <cell r="D910" t="str">
            <v>УХ-00128101</v>
          </cell>
        </row>
        <row r="911">
          <cell r="B911" t="str">
            <v>Подушка под двигатель Камаз</v>
          </cell>
          <cell r="C911" t="str">
            <v>Поступление (акт, накладная) 1907-000019/02 от 01.07.2019 7:00:00</v>
          </cell>
          <cell r="D911" t="str">
            <v>УХ-00026564</v>
          </cell>
        </row>
        <row r="912">
          <cell r="B912" t="str">
            <v>Подушка подвесная раздаточной коробки см. на Камаз 375-1801030</v>
          </cell>
          <cell r="C912" t="str">
            <v>Поступление (акт, накладная) 2210-000278/02 от 12.10.2022 7:00:00</v>
          </cell>
          <cell r="D912" t="str">
            <v>УХ-00172816</v>
          </cell>
        </row>
        <row r="913">
          <cell r="B913" t="str">
            <v>Подушка раздатки ГАЗ-66</v>
          </cell>
          <cell r="C913" t="str">
            <v>Поступление (акт, накладная) 2206-000067/02 от 03.06.2022 7:00:00</v>
          </cell>
          <cell r="D913" t="str">
            <v>УХ-00142502</v>
          </cell>
        </row>
        <row r="914">
          <cell r="B914" t="str">
            <v>Подушка раздатки ГАЗ-66</v>
          </cell>
          <cell r="C914" t="str">
            <v>Поступление (акт, накладная) 2207-001362/02 от 26.07.2022 7:00:00</v>
          </cell>
          <cell r="D914" t="str">
            <v>УХ-00142502</v>
          </cell>
        </row>
        <row r="915">
          <cell r="B915" t="str">
            <v>Подушка рессоры 451Д-2902430</v>
          </cell>
          <cell r="C915" t="str">
            <v>Поступление (акт, накладная) 2109-000764/02 от 20.09.2021 7:00:00</v>
          </cell>
          <cell r="D915" t="str">
            <v>УХ-00026571</v>
          </cell>
        </row>
        <row r="916">
          <cell r="B916" t="str">
            <v>Подушка рессоры ГАЗ-53, перед. к-т 5шт.</v>
          </cell>
          <cell r="C916" t="str">
            <v>Поступление (акт, накладная) 2108-000907/02 от 27.08.2021 7:00:00</v>
          </cell>
          <cell r="D916" t="str">
            <v>УХ-00098755</v>
          </cell>
        </row>
        <row r="917">
          <cell r="B917" t="str">
            <v>Подушка рессоры передней  ГАЗ-53,3307,3309</v>
          </cell>
          <cell r="C917" t="str">
            <v>Поступление (акт, накладная) 2102-000253/02 от 15.02.2021 7:00:00</v>
          </cell>
          <cell r="D917" t="str">
            <v>УХ-00060208</v>
          </cell>
        </row>
        <row r="918">
          <cell r="B918" t="str">
            <v>Подушка рессоры средняя. 52-290431</v>
          </cell>
          <cell r="C918" t="str">
            <v>Поступление (акт, накладная) 2210-002274/02 от 31.10.2022 7:00:00</v>
          </cell>
          <cell r="D918" t="str">
            <v>УХ-00061597</v>
          </cell>
        </row>
        <row r="919">
          <cell r="B919" t="str">
            <v>Подушка рессоры УАЗ</v>
          </cell>
          <cell r="C919" t="str">
            <v>Поступление (акт, накладная) 2202-000477/02 от 14.02.2022 7:00:00</v>
          </cell>
          <cell r="D919" t="str">
            <v>УХ-00124813</v>
          </cell>
        </row>
        <row r="920">
          <cell r="B920" t="str">
            <v>Подушка рессоры упорная Г-53,3307 (шоколадка) 53-2902433</v>
          </cell>
          <cell r="C920" t="str">
            <v>Поступление (акт, накладная) 2211-000279/02 от 07.11.2022 7:00:00</v>
          </cell>
          <cell r="D920" t="str">
            <v>УХ-00180636</v>
          </cell>
        </row>
        <row r="921">
          <cell r="B921" t="str">
            <v>Подушка рессоры упорная. 53-290433</v>
          </cell>
          <cell r="C921" t="str">
            <v>Поступление (акт, накладная) 2210-002274/02 от 31.10.2022 7:00:00</v>
          </cell>
          <cell r="D921" t="str">
            <v>УХ-00061598</v>
          </cell>
        </row>
        <row r="922">
          <cell r="B922" t="str">
            <v>Подушка стабилизатора 3206-2906078</v>
          </cell>
          <cell r="C922" t="str">
            <v>Поступление (акт, накладная) 1907-000019/02 от 01.07.2019 7:00:00</v>
          </cell>
          <cell r="D922" t="str">
            <v>УХ-00026578</v>
          </cell>
        </row>
        <row r="923">
          <cell r="B923" t="str">
            <v>Подушка стабилизатора внутр д32 53215</v>
          </cell>
          <cell r="C923" t="str">
            <v>Поступление (акт, накладная) 2109-001708/02 от 22.09.2021 7:00:00</v>
          </cell>
          <cell r="D923" t="str">
            <v>УХ-00103415</v>
          </cell>
        </row>
        <row r="924">
          <cell r="B924" t="str">
            <v>Подушка стабилизатора н/о 3111-2906041</v>
          </cell>
          <cell r="C924" t="str">
            <v>Поступление (акт, накладная) 2005-000426/02 от 15.05.2020 7:00:00</v>
          </cell>
          <cell r="D924" t="str">
            <v>УХ-00049412</v>
          </cell>
        </row>
        <row r="925">
          <cell r="B925" t="str">
            <v>Подушка стабилизатора УАЗ (резин)</v>
          </cell>
          <cell r="C925" t="str">
            <v>Поступление (акт, накладная) 2212-000266/02 от 05.12.2022 7:00:00</v>
          </cell>
          <cell r="D925" t="str">
            <v>УХ-00188097</v>
          </cell>
        </row>
        <row r="926">
          <cell r="B926" t="str">
            <v>Подушка штанги стабилизатора переднего ГАЗ-3302, 3221 дв.CUMMINS 322136-2906040</v>
          </cell>
          <cell r="C926" t="str">
            <v>Поступление (акт, накладная) 2210-000751/02 от 18.10.2022 7:00:00</v>
          </cell>
          <cell r="D926" t="str">
            <v>УХ-00174288</v>
          </cell>
        </row>
        <row r="927">
          <cell r="B927" t="str">
            <v>Подшипиник ступицы колеса передний 43-29004-SX</v>
          </cell>
          <cell r="C927" t="str">
            <v>Поступление (акт, накладная) 2210-001136/02 от 20.10.2022 7:00:00</v>
          </cell>
          <cell r="D927" t="str">
            <v>УХ-00175019</v>
          </cell>
        </row>
        <row r="928">
          <cell r="B928" t="str">
            <v>Подшипник 102304 (мост)</v>
          </cell>
          <cell r="C928" t="str">
            <v>Поступление (акт, накладная) 2205-000152/02 от 06.05.2022 7:00:00</v>
          </cell>
          <cell r="D928" t="str">
            <v>УХ-00138778</v>
          </cell>
        </row>
        <row r="929">
          <cell r="B929" t="str">
            <v>Подшипник 102308</v>
          </cell>
          <cell r="C929" t="str">
            <v>Поступление (акт, накладная) 1907-000019/02 от 01.07.2019 7:00:00</v>
          </cell>
          <cell r="D929" t="str">
            <v>УХ-00026589</v>
          </cell>
        </row>
        <row r="930">
          <cell r="B930" t="str">
            <v>Подшипник 102409</v>
          </cell>
          <cell r="C930" t="str">
            <v>Поступление (акт, накладная) 2212-000400/02 от 09.12.2022 7:00:00</v>
          </cell>
          <cell r="D930" t="str">
            <v>УХ-00026591</v>
          </cell>
        </row>
        <row r="931">
          <cell r="B931" t="str">
            <v>Подшипник 102409</v>
          </cell>
          <cell r="C931" t="str">
            <v>Поступление (акт, накладная) 2212-001314/02 от 21.12.2022 7:00:00</v>
          </cell>
          <cell r="D931" t="str">
            <v>УХ-00026591</v>
          </cell>
        </row>
        <row r="932">
          <cell r="B932" t="str">
            <v>Подшипник 102605</v>
          </cell>
          <cell r="C932" t="str">
            <v>Поступление (акт, накладная) 2208-000722/02 от 16.08.2022 7:00:00</v>
          </cell>
          <cell r="D932" t="str">
            <v>УХ-00026592</v>
          </cell>
        </row>
        <row r="933">
          <cell r="B933" t="str">
            <v>Подшипник 102605</v>
          </cell>
          <cell r="C933" t="str">
            <v>Поступление (акт, накладная) 2210-000744/02 от 19.10.2022 7:00:00</v>
          </cell>
          <cell r="D933" t="str">
            <v>УХ-00026592</v>
          </cell>
        </row>
        <row r="934">
          <cell r="B934" t="str">
            <v>Подшипник 102605</v>
          </cell>
          <cell r="C934" t="str">
            <v>Поступление (акт, накладная) 2211-000296/02 от 01.11.2022 7:00:00</v>
          </cell>
          <cell r="D934" t="str">
            <v>УХ-00026592</v>
          </cell>
        </row>
        <row r="935">
          <cell r="B935" t="str">
            <v>Подшипник 111</v>
          </cell>
          <cell r="C935" t="str">
            <v>Поступление (акт, накладная) 1912-000129/02 от 10.12.2019 7:00:00</v>
          </cell>
          <cell r="D935" t="str">
            <v>УХ-00026595</v>
          </cell>
        </row>
        <row r="936">
          <cell r="B936" t="str">
            <v>Подшипник 114 гидромуфты привода вентилятора 740-1318174-10</v>
          </cell>
          <cell r="C936" t="str">
            <v>Поступление (акт, накладная) 1912-000129/02 от 10.12.2019 7:00:00</v>
          </cell>
          <cell r="D936" t="str">
            <v>УХ-00026597</v>
          </cell>
        </row>
        <row r="937">
          <cell r="B937" t="str">
            <v>Подшипник 118</v>
          </cell>
          <cell r="C937" t="str">
            <v>Поступление (акт, накладная) 1907-000019/02 от 01.07.2019 7:00:00</v>
          </cell>
          <cell r="D937" t="str">
            <v>УХ-00026598</v>
          </cell>
        </row>
        <row r="938">
          <cell r="B938" t="str">
            <v>Подшипник 118</v>
          </cell>
          <cell r="C938" t="str">
            <v>Поступление (акт, накладная) 1912-000871/02 от 20.12.2019 7:00:00</v>
          </cell>
          <cell r="D938" t="str">
            <v>УХ-00026598</v>
          </cell>
        </row>
        <row r="939">
          <cell r="B939" t="str">
            <v>Подшипник 1180304</v>
          </cell>
          <cell r="C939" t="str">
            <v>Поступление (акт, накладная) 2103-000148/02 от 05.03.2021 7:00:00</v>
          </cell>
          <cell r="D939" t="str">
            <v>УХ-00065165</v>
          </cell>
        </row>
        <row r="940">
          <cell r="B940" t="str">
            <v>Подшипник 1180305 водяного насоса 740.1307027-10</v>
          </cell>
          <cell r="C940" t="str">
            <v>Поступление (акт, накладная) 2107-002123/02 от 02.07.2021 7:00:00</v>
          </cell>
          <cell r="D940" t="str">
            <v>УХ-00090652</v>
          </cell>
        </row>
        <row r="941">
          <cell r="B941" t="str">
            <v>Подшипник 12115/NFK12115*6-12115</v>
          </cell>
          <cell r="C941" t="str">
            <v>Поступление (акт, накладная) 1907-000019/02 от 01.07.2019 7:00:00</v>
          </cell>
          <cell r="D941" t="str">
            <v>УХ-00026599</v>
          </cell>
        </row>
        <row r="942">
          <cell r="B942" t="str">
            <v>Подшипник 1216 К-701</v>
          </cell>
          <cell r="C942" t="str">
            <v>Поступление (акт, накладная) 2003-000540/02 от 17.03.2020 7:00:00</v>
          </cell>
          <cell r="D942" t="str">
            <v>УХ-00047590</v>
          </cell>
        </row>
        <row r="943">
          <cell r="B943" t="str">
            <v>Подшипник 12308</v>
          </cell>
          <cell r="C943" t="str">
            <v>Поступление (акт, накладная) 1907-000019/02 от 01.07.2019 7:00:00</v>
          </cell>
          <cell r="D943" t="str">
            <v>УХ-00026601</v>
          </cell>
        </row>
        <row r="944">
          <cell r="B944" t="str">
            <v>Подшипник 12309</v>
          </cell>
          <cell r="C944" t="str">
            <v>Поступление (акт, накладная) 2112-000691/02 от 14.12.2021 7:00:00</v>
          </cell>
          <cell r="D944" t="str">
            <v>УХ-00026602</v>
          </cell>
        </row>
        <row r="945">
          <cell r="B945" t="str">
            <v>Подшипник 12310</v>
          </cell>
          <cell r="C945" t="str">
            <v>Поступление (акт, накладная) 2208-001447/02 от 23.08.2022 7:00:00</v>
          </cell>
          <cell r="D945" t="str">
            <v>УХ-00026603</v>
          </cell>
        </row>
        <row r="946">
          <cell r="B946" t="str">
            <v>Подшипник 12310</v>
          </cell>
          <cell r="C946" t="str">
            <v>Поступление (акт, накладная) 2210-000755/02 от 20.10.2022 7:00:00</v>
          </cell>
          <cell r="D946" t="str">
            <v>УХ-00026603</v>
          </cell>
        </row>
        <row r="947">
          <cell r="B947" t="str">
            <v>Подшипник 12310 КМ</v>
          </cell>
          <cell r="C947" t="str">
            <v>Поступление (акт, накладная) 2207-001881/02 от 29.07.2022 7:00:00</v>
          </cell>
          <cell r="D947" t="str">
            <v>УХ-00158642</v>
          </cell>
        </row>
        <row r="948">
          <cell r="B948" t="str">
            <v>Подшипник 12310 КМ</v>
          </cell>
          <cell r="C948" t="str">
            <v>Поступление (акт, накладная) 2212-001314/02 от 21.12.2022 7:00:00</v>
          </cell>
          <cell r="D948" t="str">
            <v>УХ-00158642</v>
          </cell>
        </row>
        <row r="949">
          <cell r="B949" t="str">
            <v>Подшипник 12311К1М</v>
          </cell>
          <cell r="C949" t="str">
            <v>Поступление (акт, накладная) 2003-000540/02 от 17.03.2020 7:00:00</v>
          </cell>
          <cell r="D949" t="str">
            <v>УХ-00026604</v>
          </cell>
        </row>
        <row r="950">
          <cell r="B950" t="str">
            <v>Подшипник 12318</v>
          </cell>
          <cell r="C950" t="str">
            <v>Поступление (акт, накладная) 1907-000019/02 от 01.07.2019 7:00:00</v>
          </cell>
          <cell r="D950" t="str">
            <v>УХ-00026605</v>
          </cell>
        </row>
        <row r="951">
          <cell r="B951" t="str">
            <v>Подшипник 12318</v>
          </cell>
          <cell r="C951" t="str">
            <v>Поступление (акт, накладная) 2003-000540/02 от 17.03.2020 7:00:00</v>
          </cell>
          <cell r="D951" t="str">
            <v>УХ-00026605</v>
          </cell>
        </row>
        <row r="952">
          <cell r="B952" t="str">
            <v>Подшипник 12318 (NF318)</v>
          </cell>
          <cell r="C952" t="str">
            <v>Поступление (акт, накладная) 2104-000085/02 от 08.04.2021 7:00:00</v>
          </cell>
          <cell r="D952" t="str">
            <v>УХ-00083667</v>
          </cell>
        </row>
        <row r="953">
          <cell r="B953" t="str">
            <v>Подшипник 170314</v>
          </cell>
          <cell r="C953" t="str">
            <v>Поступление (акт, накладная) 2205-000498/02 от 19.05.2022 7:00:00</v>
          </cell>
          <cell r="D953" t="str">
            <v>УХ-00026613</v>
          </cell>
        </row>
        <row r="954">
          <cell r="B954" t="str">
            <v>Подшипник 170314 А  КПП вала делителя</v>
          </cell>
          <cell r="C954" t="str">
            <v>Поступление (акт, накладная) 2205-000389/02 от 17.05.2022 7:00:00</v>
          </cell>
          <cell r="D954" t="str">
            <v>УХ-00139470</v>
          </cell>
        </row>
        <row r="955">
          <cell r="B955" t="str">
            <v>Подшипник 180205 АС17</v>
          </cell>
          <cell r="C955" t="str">
            <v>Поступление (акт, накладная) 2206-001601/02 от 28.06.2022 7:00:00</v>
          </cell>
          <cell r="D955" t="str">
            <v>УХ-00140736</v>
          </cell>
        </row>
        <row r="956">
          <cell r="B956" t="str">
            <v>Подшипник 180207</v>
          </cell>
          <cell r="C956" t="str">
            <v>Поступление (акт, накладная) 2202-000477/02 от 14.02.2022 7:00:00</v>
          </cell>
          <cell r="D956" t="str">
            <v>УХ-00124831</v>
          </cell>
        </row>
        <row r="957">
          <cell r="B957" t="str">
            <v>Подшипник 180302</v>
          </cell>
          <cell r="C957" t="str">
            <v>Поступление (акт, накладная) 1912-000129/02 от 10.12.2019 7:00:00</v>
          </cell>
          <cell r="D957" t="str">
            <v>УХ-00038990</v>
          </cell>
        </row>
        <row r="958">
          <cell r="B958" t="str">
            <v>Подшипник 180303</v>
          </cell>
          <cell r="C958" t="str">
            <v>Поступление (акт, накладная) 1912-000129/02 от 10.12.2019 7:00:00</v>
          </cell>
          <cell r="D958" t="str">
            <v>УХ-00026618</v>
          </cell>
        </row>
        <row r="959">
          <cell r="B959" t="str">
            <v>Подшипник 180603</v>
          </cell>
          <cell r="C959" t="str">
            <v>Поступление (акт, накладная) 2103-000684/02 от 18.03.2021 7:00:00</v>
          </cell>
          <cell r="D959" t="str">
            <v>УХ-00055341</v>
          </cell>
        </row>
        <row r="960">
          <cell r="B960" t="str">
            <v>Подшипник 180603</v>
          </cell>
          <cell r="C960" t="str">
            <v>Поступление (акт, накладная) 2103-000688/02 от 19.03.2021 7:00:00</v>
          </cell>
          <cell r="D960" t="str">
            <v>УХ-00055341</v>
          </cell>
        </row>
        <row r="961">
          <cell r="B961" t="str">
            <v>Подшипник 2007118 А ступицы наруж. 43114</v>
          </cell>
          <cell r="C961" t="str">
            <v>Поступление (акт, накладная) 2212-002769/02 от 28.12.2022 7:00:00</v>
          </cell>
          <cell r="D961" t="str">
            <v>УХ-00139493</v>
          </cell>
        </row>
        <row r="962">
          <cell r="B962" t="str">
            <v>Подшипник 210 П (6210)</v>
          </cell>
          <cell r="C962" t="str">
            <v>Поступление (акт, накладная) 1907-000019/02 от 01.07.2019 7:00:00</v>
          </cell>
          <cell r="D962" t="str">
            <v>УХ-00026631</v>
          </cell>
        </row>
        <row r="963">
          <cell r="B963" t="str">
            <v>Подшипник 211П (6211)</v>
          </cell>
          <cell r="C963" t="str">
            <v>Поступление (акт, накладная) 1907-000019/02 от 01.07.2019 7:00:00</v>
          </cell>
          <cell r="D963" t="str">
            <v>УХ-00026632</v>
          </cell>
        </row>
        <row r="964">
          <cell r="B964" t="str">
            <v>Подшипник 224</v>
          </cell>
          <cell r="C964" t="str">
            <v>Поступление (акт, накладная) 1912-000114/02 от 11.12.2019 7:00:00</v>
          </cell>
          <cell r="D964" t="str">
            <v>УХ-00038977</v>
          </cell>
        </row>
        <row r="965">
          <cell r="B965" t="str">
            <v>Подшипник 264706</v>
          </cell>
          <cell r="C965" t="str">
            <v>Поступление (акт, накладная) 2205-000156/02 от 05.05.2022 7:00:00</v>
          </cell>
          <cell r="D965" t="str">
            <v>УХ-00026637</v>
          </cell>
        </row>
        <row r="966">
          <cell r="B966" t="str">
            <v>Подшипник 264706 Е</v>
          </cell>
          <cell r="C966" t="str">
            <v>Поступление (акт, накладная) 1907-000019/02 от 01.07.2019 7:00:00</v>
          </cell>
          <cell r="D966" t="str">
            <v>УХ-00026638</v>
          </cell>
        </row>
        <row r="967">
          <cell r="B967" t="str">
            <v>Подшипник 272614 КМУ Т-170</v>
          </cell>
          <cell r="C967" t="str">
            <v>Поступление (акт, накладная) 1907-000019/02 от 01.07.2019 7:00:00</v>
          </cell>
          <cell r="D967" t="str">
            <v>УХ-00026639</v>
          </cell>
        </row>
        <row r="968">
          <cell r="B968" t="str">
            <v>Подшипник 27307 (31307)</v>
          </cell>
          <cell r="C968" t="str">
            <v>Поступление (акт, накладная) 2107-000818/02 от 23.07.2021 7:00:00</v>
          </cell>
          <cell r="D968" t="str">
            <v>УХ-00095479</v>
          </cell>
        </row>
        <row r="969">
          <cell r="B969" t="str">
            <v>Подшипник 27307 (31307)</v>
          </cell>
          <cell r="C969" t="str">
            <v>Поступление (акт, накладная) 2111-000379/02 от 17.11.2021 7:00:00</v>
          </cell>
          <cell r="D969" t="str">
            <v>УХ-00095479</v>
          </cell>
        </row>
        <row r="970">
          <cell r="B970" t="str">
            <v>Подшипник 27308</v>
          </cell>
          <cell r="C970" t="str">
            <v>Поступление (акт, накладная) 2103-002391/02 от 25.03.2021 7:00:00</v>
          </cell>
          <cell r="D970" t="str">
            <v>УХ-00026641</v>
          </cell>
        </row>
        <row r="971">
          <cell r="B971" t="str">
            <v>Подшипник 27308</v>
          </cell>
          <cell r="C971" t="str">
            <v>Поступление (акт, накладная) 2111-000087/02 от 09.11.2021 7:00:00</v>
          </cell>
          <cell r="D971" t="str">
            <v>УХ-00026641</v>
          </cell>
        </row>
        <row r="972">
          <cell r="B972" t="str">
            <v>Подшипник 27310</v>
          </cell>
          <cell r="C972" t="str">
            <v>Поступление (акт, накладная) 2212-000400/02 от 09.12.2022 7:00:00</v>
          </cell>
          <cell r="D972" t="str">
            <v>УХ-00026642</v>
          </cell>
        </row>
        <row r="973">
          <cell r="B973" t="str">
            <v>Подшипник 27310</v>
          </cell>
          <cell r="C973" t="str">
            <v>Поступление (акт, накладная) 2212-001314/02 от 21.12.2022 7:00:00</v>
          </cell>
          <cell r="D973" t="str">
            <v>УХ-00026642</v>
          </cell>
        </row>
        <row r="974">
          <cell r="B974" t="str">
            <v>Подшипник 27709</v>
          </cell>
          <cell r="C974" t="str">
            <v>Поступление (акт, накладная) 2210-000287/02 от 12.10.2022 7:00:00</v>
          </cell>
          <cell r="D974" t="str">
            <v>УХ-00026643</v>
          </cell>
        </row>
        <row r="975">
          <cell r="B975" t="str">
            <v>Подшипник 27709</v>
          </cell>
          <cell r="C975" t="str">
            <v>Поступление (акт, накладная) 2211-000134/02 от 07.11.2022 7:00:00</v>
          </cell>
          <cell r="D975" t="str">
            <v>УХ-00026643</v>
          </cell>
        </row>
        <row r="976">
          <cell r="B976" t="str">
            <v>Подшипник 27911 (У)</v>
          </cell>
          <cell r="C976" t="str">
            <v>Поступление (акт, накладная) 2212-000400/02 от 09.12.2022 7:00:00</v>
          </cell>
          <cell r="D976" t="str">
            <v>УХ-00158644</v>
          </cell>
        </row>
        <row r="977">
          <cell r="B977" t="str">
            <v>Подшипник 292213</v>
          </cell>
          <cell r="C977" t="str">
            <v>Поступление (акт, накладная) 2211-001205/02 от 24.11.2022 7:00:00</v>
          </cell>
          <cell r="D977" t="str">
            <v>УХ-00026647</v>
          </cell>
        </row>
        <row r="978">
          <cell r="B978" t="str">
            <v>Подшипник 29908</v>
          </cell>
          <cell r="C978" t="str">
            <v>Поступление (акт, накладная) 1908-000587/02 от 28.08.2019 7:00:00</v>
          </cell>
          <cell r="D978" t="str">
            <v>УХ-00026650</v>
          </cell>
        </row>
        <row r="979">
          <cell r="B979" t="str">
            <v>Подшипник 29910С17</v>
          </cell>
          <cell r="C979" t="str">
            <v>Поступление (акт, накладная) 2109-000050/02 от 03.09.2021 7:00:00</v>
          </cell>
          <cell r="D979" t="str">
            <v>УХ-00100000</v>
          </cell>
        </row>
        <row r="980">
          <cell r="B980" t="str">
            <v>Подшипник 30216</v>
          </cell>
          <cell r="C980" t="str">
            <v>Поступление (акт, накладная) 2012-001451/02 от 29.12.2020 7:00:00</v>
          </cell>
          <cell r="D980" t="str">
            <v>УХ-00057805</v>
          </cell>
        </row>
        <row r="981">
          <cell r="B981" t="str">
            <v>Подшипник 3056207 (3207) вторичного вала КПП</v>
          </cell>
          <cell r="C981" t="str">
            <v>Поступление (акт, накладная) 2211-000685/02 от 16.11.2022 7:00:00</v>
          </cell>
          <cell r="D981" t="str">
            <v>УХ-00170629</v>
          </cell>
        </row>
        <row r="982">
          <cell r="B982" t="str">
            <v>Подшипник 3624</v>
          </cell>
          <cell r="C982" t="str">
            <v>Поступление (акт, накладная) 2012-000086/02 от 07.12.2020 7:00:00</v>
          </cell>
          <cell r="D982" t="str">
            <v>УХ-00026667</v>
          </cell>
        </row>
        <row r="983">
          <cell r="B983" t="str">
            <v>Подшипник 42208</v>
          </cell>
          <cell r="C983" t="str">
            <v>Поступление (акт, накладная) 2103-000148/02 от 05.03.2021 7:00:00</v>
          </cell>
          <cell r="D983" t="str">
            <v>УХ-00047697</v>
          </cell>
        </row>
        <row r="984">
          <cell r="B984" t="str">
            <v>Подшипник 42310</v>
          </cell>
          <cell r="C984" t="str">
            <v>Поступление (акт, накладная) 1907-000019/02 от 01.07.2019 7:00:00</v>
          </cell>
          <cell r="D984" t="str">
            <v>УХ-00026671</v>
          </cell>
        </row>
        <row r="985">
          <cell r="B985" t="str">
            <v>Подшипник 50207</v>
          </cell>
          <cell r="C985" t="str">
            <v>Поступление (акт, накладная) 1907-000019/02 от 01.07.2019 7:00:00</v>
          </cell>
          <cell r="D985" t="str">
            <v>УХ-00026680</v>
          </cell>
        </row>
        <row r="986">
          <cell r="B986" t="str">
            <v>Подшипник 50306</v>
          </cell>
          <cell r="C986" t="str">
            <v>Поступление (акт, накладная) 2012-000697/02 от 17.12.2020 7:00:00</v>
          </cell>
          <cell r="D986" t="str">
            <v>УХ-00026683</v>
          </cell>
        </row>
        <row r="987">
          <cell r="B987" t="str">
            <v>Подшипник 50306 КПП пром.вала задний (6306N)</v>
          </cell>
          <cell r="C987" t="str">
            <v>Поступление (акт, накладная) 2210-002087/02 от 31.10.2022 7:00:00</v>
          </cell>
          <cell r="D987" t="str">
            <v>УХ-00175836</v>
          </cell>
        </row>
        <row r="988">
          <cell r="B988" t="str">
            <v>Подшипник 50307 с канавкой РК (6307N)</v>
          </cell>
          <cell r="C988" t="str">
            <v>Поступление (акт, накладная) 2210-002087/02 от 31.10.2022 7:00:00</v>
          </cell>
          <cell r="D988" t="str">
            <v>УХ-00175837</v>
          </cell>
        </row>
        <row r="989">
          <cell r="B989" t="str">
            <v>Подшипник 50310</v>
          </cell>
          <cell r="C989" t="str">
            <v>Поступление (акт, накладная) 2110-001194/02 от 26.10.2021 7:00:00</v>
          </cell>
          <cell r="D989" t="str">
            <v>УХ-00026685</v>
          </cell>
        </row>
        <row r="990">
          <cell r="B990" t="str">
            <v>Подшипник 50407</v>
          </cell>
          <cell r="C990" t="str">
            <v>Поступление (акт, накладная) 2106-000753/02 от 22.06.2021 7:00:00</v>
          </cell>
          <cell r="D990" t="str">
            <v>УХ-00026688</v>
          </cell>
        </row>
        <row r="991">
          <cell r="B991" t="str">
            <v>Подшипник 50411</v>
          </cell>
          <cell r="C991" t="str">
            <v>Поступление (акт, накладная) 1907-000019/02 от 01.07.2019 7:00:00</v>
          </cell>
          <cell r="D991" t="str">
            <v>УХ-00026691</v>
          </cell>
        </row>
        <row r="992">
          <cell r="B992" t="str">
            <v>Подшипник 50411</v>
          </cell>
          <cell r="C992" t="str">
            <v>Поступление (акт, накладная) 2001-000546/02 от 28.01.2020 7:00:00</v>
          </cell>
          <cell r="D992" t="str">
            <v>УХ-00026691</v>
          </cell>
        </row>
        <row r="993">
          <cell r="B993" t="str">
            <v>Подшипник 50412</v>
          </cell>
          <cell r="C993" t="str">
            <v>Поступление (акт, накладная) 2210-002043/02 от 28.10.2022 7:00:00</v>
          </cell>
          <cell r="D993" t="str">
            <v>УХ-00026692</v>
          </cell>
        </row>
        <row r="994">
          <cell r="B994" t="str">
            <v>Подшипник 57707 (мост)</v>
          </cell>
          <cell r="C994" t="str">
            <v>Поступление (акт, накладная) 2202-000477/02 от 14.02.2022 7:00:00</v>
          </cell>
          <cell r="D994" t="str">
            <v>УХ-00124832</v>
          </cell>
        </row>
        <row r="995">
          <cell r="B995" t="str">
            <v>Подшипник 592708</v>
          </cell>
          <cell r="C995" t="str">
            <v>Поступление (акт, накладная) 2104-000085/02 от 08.04.2021 7:00:00</v>
          </cell>
          <cell r="D995" t="str">
            <v>УХ-00026699</v>
          </cell>
        </row>
        <row r="996">
          <cell r="B996" t="str">
            <v>Подшипник 592708 М1 (70)</v>
          </cell>
          <cell r="C996" t="str">
            <v>Поступление (акт, накладная) 2205-000389/02 от 17.05.2022 7:00:00</v>
          </cell>
          <cell r="D996" t="str">
            <v>УХ-00139473</v>
          </cell>
        </row>
        <row r="997">
          <cell r="B997" t="str">
            <v>Подшипник 6-7515А</v>
          </cell>
          <cell r="C997" t="str">
            <v>Поступление (акт, накладная) 2003-000540/02 от 17.03.2020 7:00:00</v>
          </cell>
          <cell r="D997" t="str">
            <v>УХ-00047586</v>
          </cell>
        </row>
        <row r="998">
          <cell r="B998" t="str">
            <v>Подшипник 60-42207</v>
          </cell>
          <cell r="C998" t="str">
            <v>Поступление (акт, накладная) 1907-000019/02 от 01.07.2019 7:00:00</v>
          </cell>
          <cell r="D998" t="str">
            <v>УХ-00026701</v>
          </cell>
        </row>
        <row r="999">
          <cell r="B999" t="str">
            <v>Подшипник 60208</v>
          </cell>
          <cell r="C999" t="str">
            <v>Поступление (акт, накладная) 2010-000933/02 от 28.10.2020 7:00:00</v>
          </cell>
          <cell r="D999" t="str">
            <v>УХ-00055139</v>
          </cell>
        </row>
        <row r="1000">
          <cell r="B1000" t="str">
            <v>Подшипник 606(7606)</v>
          </cell>
          <cell r="C1000" t="str">
            <v>Поступление (акт, накладная) 1912-000581/02 от 17.12.2019 7:00:00</v>
          </cell>
          <cell r="D1000" t="str">
            <v>УХ-00026702</v>
          </cell>
        </row>
        <row r="1001">
          <cell r="B1001" t="str">
            <v>Подшипник 6203</v>
          </cell>
          <cell r="C1001" t="str">
            <v>Поступление (акт, накладная) 2206-000168/02 от 02.06.2022 7:00:00</v>
          </cell>
          <cell r="D1001" t="str">
            <v>УХ-00142934</v>
          </cell>
        </row>
        <row r="1002">
          <cell r="B1002" t="str">
            <v>Подшипник 6312</v>
          </cell>
          <cell r="C1002" t="str">
            <v>Поступление (акт, накладная) 1907-000019/02 от 01.07.2019 7:00:00</v>
          </cell>
          <cell r="D1002" t="str">
            <v>УХ-00026718</v>
          </cell>
        </row>
        <row r="1003">
          <cell r="B1003" t="str">
            <v>Подшипник 664913</v>
          </cell>
          <cell r="C1003" t="str">
            <v>Поступление (акт, накладная) 1907-000019/02 от 01.07.2019 7:00:00</v>
          </cell>
          <cell r="D1003" t="str">
            <v>УХ-00026732</v>
          </cell>
        </row>
        <row r="1004">
          <cell r="B1004" t="str">
            <v>Подшипник 664916</v>
          </cell>
          <cell r="C1004" t="str">
            <v>Поступление (акт, накладная) 2203-000485/02 от 17.03.2022 7:00:00</v>
          </cell>
          <cell r="D1004" t="str">
            <v>УХ-00131175</v>
          </cell>
        </row>
        <row r="1005">
          <cell r="B1005" t="str">
            <v>Подшипник 688911</v>
          </cell>
          <cell r="C1005" t="str">
            <v>Поступление (акт, накладная) 2211-002707/02 от 29.11.2022 7:00:00</v>
          </cell>
          <cell r="D1005" t="str">
            <v>УХ-00185884</v>
          </cell>
        </row>
        <row r="1006">
          <cell r="B1006" t="str">
            <v>Подшипник 70-12315км</v>
          </cell>
          <cell r="C1006" t="str">
            <v>Поступление (акт, накладная) 1907-000019/02 от 01.07.2019 7:00:00</v>
          </cell>
          <cell r="D1006" t="str">
            <v>УХ-00026740</v>
          </cell>
        </row>
        <row r="1007">
          <cell r="B1007" t="str">
            <v>Подшипник 7214 А (30214)</v>
          </cell>
          <cell r="C1007" t="str">
            <v>Поступление (акт, накладная) 2212-000400/02 от 09.12.2022 7:00:00</v>
          </cell>
          <cell r="D1007" t="str">
            <v>УХ-00158646</v>
          </cell>
        </row>
        <row r="1008">
          <cell r="B1008" t="str">
            <v>Подшипник 7214 А (30214) КАМАЗ редуктор</v>
          </cell>
          <cell r="C1008" t="str">
            <v>Поступление (акт, накладная) 2212-001314/02 от 21.12.2022 7:00:00</v>
          </cell>
          <cell r="D1008" t="str">
            <v>УХ-00133033</v>
          </cell>
        </row>
        <row r="1009">
          <cell r="B1009" t="str">
            <v>Подшипник 7216</v>
          </cell>
          <cell r="C1009" t="str">
            <v>Поступление (акт, накладная) 2212-000400/02 от 09.12.2022 7:00:00</v>
          </cell>
          <cell r="D1009" t="str">
            <v>УХ-00026748</v>
          </cell>
        </row>
        <row r="1010">
          <cell r="B1010" t="str">
            <v>Подшипник 7216</v>
          </cell>
          <cell r="C1010" t="str">
            <v>Поступление (акт, накладная) 2212-001314/02 от 21.12.2022 7:00:00</v>
          </cell>
          <cell r="D1010" t="str">
            <v>УХ-00026748</v>
          </cell>
        </row>
        <row r="1011">
          <cell r="B1011" t="str">
            <v>Подшипник 7216 (30216)</v>
          </cell>
          <cell r="C1011" t="str">
            <v>Поступление (акт, накладная) 2211-002707/02 от 29.11.2022 7:00:00</v>
          </cell>
          <cell r="D1011" t="str">
            <v>УХ-00185890</v>
          </cell>
        </row>
        <row r="1012">
          <cell r="B1012" t="str">
            <v>Подшипник 7217 А</v>
          </cell>
          <cell r="C1012" t="str">
            <v>Поступление (акт, накладная) 2106-000146/02 от 07.06.2021 7:00:00</v>
          </cell>
          <cell r="D1012" t="str">
            <v>УХ-00026749</v>
          </cell>
        </row>
        <row r="1013">
          <cell r="B1013" t="str">
            <v>Подшипник 7305</v>
          </cell>
          <cell r="C1013" t="str">
            <v>Поступление (акт, накладная) 2211-001029/02 от 23.11.2022 7:00:00</v>
          </cell>
          <cell r="D1013" t="str">
            <v>УХ-00182803</v>
          </cell>
        </row>
        <row r="1014">
          <cell r="B1014" t="str">
            <v>Подшипник 7307</v>
          </cell>
          <cell r="C1014" t="str">
            <v>Поступление (акт, накладная) 2211-001029/02 от 23.11.2022 7:00:00</v>
          </cell>
          <cell r="D1014" t="str">
            <v>УХ-00026752</v>
          </cell>
        </row>
        <row r="1015">
          <cell r="B1015" t="str">
            <v>Подшипник 7307 передний ступицы Г-3302 внутренний</v>
          </cell>
          <cell r="C1015" t="str">
            <v>Поступление (акт, накладная) 2210-002106/02 от 28.10.2022 7:00:00</v>
          </cell>
          <cell r="D1015" t="str">
            <v>УХ-00175856</v>
          </cell>
        </row>
        <row r="1016">
          <cell r="B1016" t="str">
            <v>Подшипник 7310</v>
          </cell>
          <cell r="C1016" t="str">
            <v>Поступление (акт, накладная) 1907-000019/02 от 01.07.2019 7:00:00</v>
          </cell>
          <cell r="D1016" t="str">
            <v>УХ-00026753</v>
          </cell>
        </row>
        <row r="1017">
          <cell r="B1017" t="str">
            <v>Подшипник 7310А</v>
          </cell>
          <cell r="C1017" t="str">
            <v>Поступление (акт, накладная) 2003-000540/02 от 17.03.2020 7:00:00</v>
          </cell>
          <cell r="D1017" t="str">
            <v>УХ-00047585</v>
          </cell>
        </row>
        <row r="1018">
          <cell r="B1018" t="str">
            <v>Подшипник 7311</v>
          </cell>
          <cell r="C1018" t="str">
            <v>Поступление (акт, накладная) 1907-000019/02 от 01.07.2019 7:00:00</v>
          </cell>
          <cell r="D1018" t="str">
            <v>УХ-00026754</v>
          </cell>
        </row>
        <row r="1019">
          <cell r="B1019" t="str">
            <v>Подшипник 7506А(32206)</v>
          </cell>
          <cell r="C1019" t="str">
            <v>Поступление (акт, накладная) 2012-000116/02 от 09.12.2020 7:00:00</v>
          </cell>
          <cell r="D1019" t="str">
            <v>УХ-00040594</v>
          </cell>
        </row>
        <row r="1020">
          <cell r="B1020" t="str">
            <v>Подшипник 7516 (А) (32216)</v>
          </cell>
          <cell r="C1020" t="str">
            <v>Поступление (акт, накладная) 2212-000400/02 от 09.12.2022 7:00:00</v>
          </cell>
          <cell r="D1020" t="str">
            <v>УХ-00133035</v>
          </cell>
        </row>
        <row r="1021">
          <cell r="B1021" t="str">
            <v>Подшипник 7516 (А) (32216)</v>
          </cell>
          <cell r="C1021" t="str">
            <v>Поступление (акт, накладная) 2212-001314/02 от 21.12.2022 7:00:00</v>
          </cell>
          <cell r="D1021" t="str">
            <v>УХ-00133035</v>
          </cell>
        </row>
        <row r="1022">
          <cell r="B1022" t="str">
            <v>Подшипник 7518 К  ступицы внутр. 43114</v>
          </cell>
          <cell r="C1022" t="str">
            <v>Поступление (акт, накладная) 2212-002769/02 от 28.12.2022 7:00:00</v>
          </cell>
          <cell r="D1022" t="str">
            <v>УХ-00139730</v>
          </cell>
        </row>
        <row r="1023">
          <cell r="B1023" t="str">
            <v>Подшипник 76-592708М1</v>
          </cell>
          <cell r="C1023" t="str">
            <v>Поступление (акт, накладная) 2203-000485/02 от 17.03.2022 7:00:00</v>
          </cell>
          <cell r="D1023" t="str">
            <v>УХ-00039983</v>
          </cell>
        </row>
        <row r="1024">
          <cell r="B1024" t="str">
            <v>Подшипник 7608 ступ пер. нар. ПАЗ, ЗИЛ ведущей шестерни гл. пер. УАЗ-3160</v>
          </cell>
          <cell r="C1024" t="str">
            <v>Поступление (акт, накладная) 2210-000679/02 от 13.10.2022 7:00:00</v>
          </cell>
          <cell r="D1024" t="str">
            <v>УХ-00174100</v>
          </cell>
        </row>
        <row r="1025">
          <cell r="B1025" t="str">
            <v>Подшипник 7609  П</v>
          </cell>
          <cell r="C1025" t="str">
            <v>Поступление (акт, накладная) 1907-000019/02 от 01.07.2019 7:00:00</v>
          </cell>
          <cell r="D1025" t="str">
            <v>УХ-00026771</v>
          </cell>
        </row>
        <row r="1026">
          <cell r="B1026" t="str">
            <v>Подшипник 7614</v>
          </cell>
          <cell r="C1026" t="str">
            <v>Поступление (акт, накладная) 1907-000019/02 от 01.07.2019 7:00:00</v>
          </cell>
          <cell r="D1026" t="str">
            <v>УХ-00026775</v>
          </cell>
        </row>
        <row r="1027">
          <cell r="B1027" t="str">
            <v>Подшипник 7815</v>
          </cell>
          <cell r="C1027" t="str">
            <v>Поступление (акт, накладная) 1907-000019/02 от 01.07.2019 7:00:00</v>
          </cell>
          <cell r="D1027" t="str">
            <v>УХ-00026782</v>
          </cell>
        </row>
        <row r="1028">
          <cell r="B1028" t="str">
            <v>Подшипник 7815</v>
          </cell>
          <cell r="C1028" t="str">
            <v>Поступление (акт, накладная) 1908-000400/02 от 21.08.2019 7:00:00</v>
          </cell>
          <cell r="D1028" t="str">
            <v>УХ-00026782</v>
          </cell>
        </row>
        <row r="1029">
          <cell r="B1029" t="str">
            <v>Подшипник 7815</v>
          </cell>
          <cell r="C1029" t="str">
            <v>Поступление (акт, накладная) 2012-000086/02 от 07.12.2020 7:00:00</v>
          </cell>
          <cell r="D1029" t="str">
            <v>УХ-00026782</v>
          </cell>
        </row>
        <row r="1030">
          <cell r="B1030" t="str">
            <v>Подшипник 807813</v>
          </cell>
          <cell r="C1030" t="str">
            <v>Поступление (акт, накладная) 2212-000680/02 от 08.12.2022 7:00:00</v>
          </cell>
          <cell r="D1030" t="str">
            <v>УХ-00026787</v>
          </cell>
        </row>
        <row r="1031">
          <cell r="B1031" t="str">
            <v>Подшипник 8222</v>
          </cell>
          <cell r="C1031" t="str">
            <v>Поступление (акт, накладная) 1907-000019/02 от 01.07.2019 7:00:00</v>
          </cell>
          <cell r="D1031" t="str">
            <v>УХ-00026788</v>
          </cell>
        </row>
        <row r="1032">
          <cell r="B1032" t="str">
            <v>Подшипник 8222</v>
          </cell>
          <cell r="C1032" t="str">
            <v>Поступление (акт, накладная) 2012-000086/02 от 07.12.2020 7:00:00</v>
          </cell>
          <cell r="D1032" t="str">
            <v>УХ-00026788</v>
          </cell>
        </row>
        <row r="1033">
          <cell r="B1033" t="str">
            <v>Подшипник 8318</v>
          </cell>
          <cell r="C1033" t="str">
            <v>Поступление (акт, накладная) 2105-001412/02 от 31.05.2021 7:00:00</v>
          </cell>
          <cell r="D1033" t="str">
            <v>УХ-00089035</v>
          </cell>
        </row>
        <row r="1034">
          <cell r="B1034" t="str">
            <v>Подшипник 8320</v>
          </cell>
          <cell r="C1034" t="str">
            <v>Поступление (акт, накладная) 2012-000086/02 от 07.12.2020 7:00:00</v>
          </cell>
          <cell r="D1034" t="str">
            <v>УХ-00026789</v>
          </cell>
        </row>
        <row r="1035">
          <cell r="B1035" t="str">
            <v>Подшипник 906654</v>
          </cell>
          <cell r="C1035" t="str">
            <v>Поступление (акт, накладная) 2109-000745/02 от 20.09.2021 7:00:00</v>
          </cell>
          <cell r="D1035" t="str">
            <v>УХ-00101910</v>
          </cell>
        </row>
        <row r="1036">
          <cell r="B1036" t="str">
            <v>Подшипник 92705</v>
          </cell>
          <cell r="C1036" t="str">
            <v>Поступление (акт, накладная) 2208-001432/02 от 25.08.2022 7:00:00</v>
          </cell>
          <cell r="D1036" t="str">
            <v>УХ-00166675</v>
          </cell>
        </row>
        <row r="1037">
          <cell r="B1037" t="str">
            <v>Подшипник вторичного вала передний 5-ти ст. КПП (174В-1701106) (64704) (АЛС)</v>
          </cell>
          <cell r="C1037" t="str">
            <v>Поступление (акт, накладная) 2206-000646/02 от 09.06.2022 7:00:00</v>
          </cell>
          <cell r="D1037" t="str">
            <v>УХ-00144174</v>
          </cell>
        </row>
        <row r="1038">
          <cell r="B1038" t="str">
            <v>Подшипник выжимной d55 в сб (сцеп 182)</v>
          </cell>
          <cell r="C1038" t="str">
            <v>Поступление (акт, накладная) 2207-001159/02 от 20.07.2022 7:00:00</v>
          </cell>
          <cell r="D1038" t="str">
            <v>УХ-00151929</v>
          </cell>
        </row>
        <row r="1039">
          <cell r="B1039" t="str">
            <v>Подшипник моста заднего среднего</v>
          </cell>
          <cell r="C1039" t="str">
            <v>Поступление (акт, накладная) 1907-000019/02 от 01.07.2019 7:00:00</v>
          </cell>
          <cell r="D1039" t="str">
            <v>УХ-00026807</v>
          </cell>
        </row>
        <row r="1040">
          <cell r="B1040" t="str">
            <v>Подшипник опорный шкворня 5320-3001028</v>
          </cell>
          <cell r="C1040" t="str">
            <v>Поступление (акт, накладная) 1911-000758/02 от 28.11.2019 7:00:00</v>
          </cell>
          <cell r="D1040" t="str">
            <v>УХ-00026813</v>
          </cell>
        </row>
        <row r="1041">
          <cell r="B1041" t="str">
            <v>Подшипник подвесной GUD GBC001057</v>
          </cell>
          <cell r="C1041" t="str">
            <v>Поступление (акт, накладная) 2212-003814/02 от 01.12.2022 7:00:00</v>
          </cell>
          <cell r="D1041" t="str">
            <v>УХ-00195381</v>
          </cell>
        </row>
        <row r="1042">
          <cell r="B1042" t="str">
            <v>Подшипник ступицы 2007124</v>
          </cell>
          <cell r="C1042" t="str">
            <v>Поступление (акт, накладная) 2206-000168/02 от 02.06.2022 7:00:00</v>
          </cell>
          <cell r="D1042" t="str">
            <v>УХ-00142935</v>
          </cell>
        </row>
        <row r="1043">
          <cell r="B1043" t="str">
            <v>Подшипник ступицы 7510 задн. ГАЗель, Соболь, мост УАЗ (завод)</v>
          </cell>
          <cell r="C1043" t="str">
            <v>Поступление (акт, накладная) 2205-000152/02 от 06.05.2022 7:00:00</v>
          </cell>
          <cell r="D1043" t="str">
            <v>УХ-00138779</v>
          </cell>
        </row>
        <row r="1044">
          <cell r="B1044" t="str">
            <v>Подшипник ступицы внутренней 43114 7518К</v>
          </cell>
          <cell r="C1044" t="str">
            <v>Поступление (акт, накладная) 2212-001314/02 от 21.12.2022 7:00:00</v>
          </cell>
          <cell r="D1044" t="str">
            <v>УХ-00165148</v>
          </cell>
        </row>
        <row r="1045">
          <cell r="B1045" t="str">
            <v>Подшипник ступицы внутренний камаз 864733</v>
          </cell>
          <cell r="C1045" t="str">
            <v>Поступление (акт, накладная) 2005-000415/02 от 15.05.2020 7:00:00</v>
          </cell>
          <cell r="D1045" t="str">
            <v>УХ-00049345</v>
          </cell>
        </row>
        <row r="1046">
          <cell r="B1046" t="str">
            <v>Подшипник ступицы задней 43-29043-SX</v>
          </cell>
          <cell r="C1046" t="str">
            <v>Поступление (акт, накладная) 2210-001136/02 от 20.10.2022 7:00:00</v>
          </cell>
          <cell r="D1046" t="str">
            <v>УХ-00175021</v>
          </cell>
        </row>
        <row r="1047">
          <cell r="B1047" t="str">
            <v>Подшипник ступицы задний 7815</v>
          </cell>
          <cell r="C1047" t="str">
            <v>Поступление (акт, накладная) 1907-000019/02 от 01.07.2019 7:00:00</v>
          </cell>
          <cell r="D1047" t="str">
            <v>УХ-00026825</v>
          </cell>
        </row>
        <row r="1048">
          <cell r="B1048" t="str">
            <v>Подшипник ступицы наружный 43114 2007118 А</v>
          </cell>
          <cell r="C1048" t="str">
            <v>Поступление (акт, накладная) 2212-001314/02 от 21.12.2022 7:00:00</v>
          </cell>
          <cell r="D1048" t="str">
            <v>УХ-00185869</v>
          </cell>
        </row>
        <row r="1049">
          <cell r="B1049" t="str">
            <v>Подшипник ступицы наружный камаз</v>
          </cell>
          <cell r="C1049" t="str">
            <v>Поступление (акт, накладная) 2005-000415/02 от 15.05.2020 7:00:00</v>
          </cell>
          <cell r="D1049" t="str">
            <v>УХ-00049346</v>
          </cell>
        </row>
        <row r="1050">
          <cell r="B1050" t="str">
            <v>Подшипник ступицы Урал 2007124 (4) А</v>
          </cell>
          <cell r="C1050" t="str">
            <v>Поступление (акт, накладная) 2212-000052/02 от 02.12.2022 7:00:00</v>
          </cell>
          <cell r="D1050" t="str">
            <v>УХ-00185868</v>
          </cell>
        </row>
        <row r="1051">
          <cell r="B1051" t="str">
            <v>Подшипник ступицы Урал 2007124 (4) А</v>
          </cell>
          <cell r="C1051" t="str">
            <v>Поступление (акт, накладная) 2212-000536/02 от 12.12.2022 7:00:00</v>
          </cell>
          <cell r="D1051" t="str">
            <v>УХ-00185868</v>
          </cell>
        </row>
        <row r="1052">
          <cell r="B1052" t="str">
            <v>Подшипник У-27911А</v>
          </cell>
          <cell r="C1052" t="str">
            <v>Поступление (акт, накладная) 2212-001314/02 от 21.12.2022 7:00:00</v>
          </cell>
          <cell r="D1052" t="str">
            <v>УХ-00174280</v>
          </cell>
        </row>
        <row r="1053">
          <cell r="B1053" t="str">
            <v>Подшипник урал роликовый 75*130*33 32215/7515</v>
          </cell>
          <cell r="C1053" t="str">
            <v>Поступление (акт, накладная) 2111-001079/02 от 23.11.2021 7:00:00</v>
          </cell>
          <cell r="D1053" t="str">
            <v>УХ-00114405</v>
          </cell>
        </row>
        <row r="1054">
          <cell r="B1054" t="str">
            <v>Подшипник хвостовика 27606 Г-3302 6-27605АШ2</v>
          </cell>
          <cell r="C1054" t="str">
            <v>Поступление (акт, накладная) 2210-000281/02 от 12.10.2022 7:00:00</v>
          </cell>
          <cell r="D1054" t="str">
            <v>УХ-00172829</v>
          </cell>
        </row>
        <row r="1055">
          <cell r="B1055" t="str">
            <v>Подшипник цилиндра ГУР ШС 30</v>
          </cell>
          <cell r="C1055" t="str">
            <v>Поступление (акт, накладная) 2107-000316/02 от 15.07.2021 7:00:00</v>
          </cell>
          <cell r="D1055" t="str">
            <v>УХ-00094635</v>
          </cell>
        </row>
        <row r="1056">
          <cell r="B1056" t="str">
            <v>Подшипник цилиндра ГУР ШС 30</v>
          </cell>
          <cell r="C1056" t="str">
            <v>Поступление (акт, накладная) 2108-000138/02 от 05.08.2021 7:00:00</v>
          </cell>
          <cell r="D1056" t="str">
            <v>УХ-00094635</v>
          </cell>
        </row>
        <row r="1057">
          <cell r="B1057" t="str">
            <v>Подшипник шариковый однорядный с одной защитной шайбой 60206 (6206-Z)</v>
          </cell>
          <cell r="C1057" t="str">
            <v>Поступление (акт, накладная) 2205-002306/02 от 31.05.2022 7:00:00</v>
          </cell>
          <cell r="D1057" t="str">
            <v>УХ-00142436</v>
          </cell>
        </row>
        <row r="1058">
          <cell r="B1058" t="str">
            <v>Подшипник шс 50</v>
          </cell>
          <cell r="C1058" t="str">
            <v>Поступление (акт, накладная) 2104-001417/02 от 27.04.2021 7:00:00</v>
          </cell>
          <cell r="D1058" t="str">
            <v>УХ-00049616</v>
          </cell>
        </row>
        <row r="1059">
          <cell r="B1059" t="str">
            <v>Подшипник ШСП 30</v>
          </cell>
          <cell r="C1059" t="str">
            <v>Поступление (акт, накладная) 2107-000806/02 от 22.07.2021 7:00:00</v>
          </cell>
          <cell r="D1059" t="str">
            <v>УХ-00026831</v>
          </cell>
        </row>
        <row r="1060">
          <cell r="B1060" t="str">
            <v>Полукольца коленвала Р0 стандарт. омедн.740.100584</v>
          </cell>
          <cell r="C1060" t="str">
            <v>Поступление (акт, накладная) 2206-001601/02 от 28.06.2022 7:00:00</v>
          </cell>
          <cell r="D1060" t="str">
            <v>УХ-00120139</v>
          </cell>
        </row>
        <row r="1061">
          <cell r="B1061" t="str">
            <v>Полукольцо коленвала 7511-1005183</v>
          </cell>
          <cell r="C1061" t="str">
            <v>Поступление (акт, накладная) 2208-001417/02 от 23.08.2022 7:00:00</v>
          </cell>
          <cell r="D1061" t="str">
            <v>УХ-00166667</v>
          </cell>
        </row>
        <row r="1062">
          <cell r="B1062" t="str">
            <v>Полукольцо коленвала 7511-1005183</v>
          </cell>
          <cell r="C1062" t="str">
            <v>Поступление (акт, накладная) 2208-001451/02 от 23.08.2022 7:00:00</v>
          </cell>
          <cell r="D1062" t="str">
            <v>УХ-00166667</v>
          </cell>
        </row>
        <row r="1063">
          <cell r="B1063" t="str">
            <v>Полукольцо опорное коленвала ЗИЛ-5301 комплект 4шт А23.01-10403/10401</v>
          </cell>
          <cell r="C1063" t="str">
            <v>Поступление (акт, накладная) 2204-000318/02 от 14.04.2022 7:00:00</v>
          </cell>
          <cell r="D1063" t="str">
            <v>УХ-00135335</v>
          </cell>
        </row>
        <row r="1064">
          <cell r="B1064" t="str">
            <v>Полумуфта ведущая привода ТНВД ЕВРО-1 диам 26мм</v>
          </cell>
          <cell r="C1064" t="str">
            <v>Поступление (акт, накладная) 2210-000287/02 от 12.10.2022 7:00:00</v>
          </cell>
          <cell r="D1064" t="str">
            <v>УХ-00172851</v>
          </cell>
        </row>
        <row r="1065">
          <cell r="B1065" t="str">
            <v>Полумуфта ведущая привода ТНВД ЕВРО-1 диам 26мм</v>
          </cell>
          <cell r="C1065" t="str">
            <v>Поступление (акт, накладная) 2210-000772/02 от 20.10.2022 7:00:00</v>
          </cell>
          <cell r="D1065" t="str">
            <v>УХ-00172851</v>
          </cell>
        </row>
        <row r="1066">
          <cell r="B1066" t="str">
            <v>Полумуфта отбора мощности 740.1005534</v>
          </cell>
          <cell r="C1066" t="str">
            <v>Поступление (акт, накладная) 1911-000722/02 от 27.11.2019 7:00:00</v>
          </cell>
          <cell r="D1066" t="str">
            <v>УХ-00026879</v>
          </cell>
        </row>
        <row r="1067">
          <cell r="B1067" t="str">
            <v>Полумуфта привода ТНВД 740.37-1111054</v>
          </cell>
          <cell r="C1067" t="str">
            <v>Поступление (акт, накладная) 2212-001330/02 от 21.12.2022 7:00:00</v>
          </cell>
          <cell r="D1067" t="str">
            <v>УХ-00190340</v>
          </cell>
        </row>
        <row r="1068">
          <cell r="B1068" t="str">
            <v>Полуось 52-2308085</v>
          </cell>
          <cell r="C1068" t="str">
            <v>Поступление (акт, накладная) 1908-000400/02 от 21.08.2019 7:00:00</v>
          </cell>
          <cell r="D1068" t="str">
            <v>УХ-00034493</v>
          </cell>
        </row>
        <row r="1069">
          <cell r="B1069" t="str">
            <v>Полуось моста ведущего 700А.23.00.012</v>
          </cell>
          <cell r="C1069" t="str">
            <v>Поступление (акт, накладная) 2212-000264/02 от 06.12.2022 7:00:00</v>
          </cell>
          <cell r="D1069" t="str">
            <v>УХ-00188094</v>
          </cell>
        </row>
        <row r="1070">
          <cell r="B1070" t="str">
            <v>Порог левый а/м FORD</v>
          </cell>
          <cell r="C1070" t="str">
            <v>Поступление (акт, накладная) 2203-003127/02 от 31.03.2022 7:00:00</v>
          </cell>
          <cell r="D1070" t="str">
            <v>УХ-00134408</v>
          </cell>
        </row>
        <row r="1071">
          <cell r="B1071" t="str">
            <v>Порог правый а/м FORD</v>
          </cell>
          <cell r="C1071" t="str">
            <v>Поступление (акт, накладная) 2203-003127/02 от 31.03.2022 7:00:00</v>
          </cell>
          <cell r="D1071" t="str">
            <v>УХ-00134409</v>
          </cell>
        </row>
        <row r="1072">
          <cell r="B1072" t="str">
            <v>Поручень панель приборов левый (кривой н/о) 6522-5325163</v>
          </cell>
          <cell r="C1072" t="str">
            <v>Поступление (акт, накладная) 2210-000740/02 от 18.10.2022 7:00:00</v>
          </cell>
          <cell r="D1072" t="str">
            <v>УХ-00174266</v>
          </cell>
        </row>
        <row r="1073">
          <cell r="B1073" t="str">
            <v>Поршень (уплотнение)</v>
          </cell>
          <cell r="C1073" t="str">
            <v>Поступление (акт, накладная) 2211-000253/02 от 10.11.2022 7:00:00</v>
          </cell>
          <cell r="D1073" t="str">
            <v>УХ-00180559</v>
          </cell>
        </row>
        <row r="1074">
          <cell r="B1074" t="str">
            <v>Поршень D115MM АФНИ.306571.002-01</v>
          </cell>
          <cell r="C1074" t="str">
            <v>Поступление (акт, накладная) 2206-000079/02 от 02.06.2022 7:00:00</v>
          </cell>
          <cell r="D1074" t="str">
            <v>УХ-00142589</v>
          </cell>
        </row>
        <row r="1075">
          <cell r="B1075" t="str">
            <v>Поршень ф 115 АФНИ 306571 0002-01</v>
          </cell>
          <cell r="C1075" t="str">
            <v>Поступление (акт, накладная) 1907-000019/02 от 01.07.2019 7:00:00</v>
          </cell>
          <cell r="D1075" t="str">
            <v>УХ-00026909</v>
          </cell>
        </row>
        <row r="1076">
          <cell r="B1076" t="str">
            <v>Предохранитель плавкий 10А ПР119</v>
          </cell>
          <cell r="C1076" t="str">
            <v>Поступление (акт, накладная) 1907-000019/02 от 01.07.2019 7:00:00</v>
          </cell>
          <cell r="D1076" t="str">
            <v>УХ-00026937</v>
          </cell>
        </row>
        <row r="1077">
          <cell r="B1077" t="str">
            <v>Предохранитель плавкий штырьевой/флажковый 10А (красный) 35.3722-02</v>
          </cell>
          <cell r="C1077" t="str">
            <v>Поступление (акт, накладная) 2203-000156/02 от 09.03.2022 7:00:00</v>
          </cell>
          <cell r="D1077" t="str">
            <v>УХ-00129840</v>
          </cell>
        </row>
        <row r="1078">
          <cell r="B1078" t="str">
            <v>Предохранитель плавкий штырьевой/флажковый 15А (синий) 35.3722-03</v>
          </cell>
          <cell r="C1078" t="str">
            <v>Поступление (акт, накладная) 2203-000156/02 от 09.03.2022 7:00:00</v>
          </cell>
          <cell r="D1078" t="str">
            <v>УХ-00129842</v>
          </cell>
        </row>
        <row r="1079">
          <cell r="B1079" t="str">
            <v>Предохранитель плоский 10А МТА10/35.3722-02/FT-10</v>
          </cell>
          <cell r="C1079" t="str">
            <v>Поступление (акт, накладная) 2201-000453/02 от 26.01.2022 7:00:00</v>
          </cell>
          <cell r="D1079" t="str">
            <v>УХ-00121657</v>
          </cell>
        </row>
        <row r="1080">
          <cell r="B1080" t="str">
            <v>Предохранитель плоский 15А 35.3722-03</v>
          </cell>
          <cell r="C1080" t="str">
            <v>Поступление (акт, накладная) 2112-001197/02 от 24.12.2021 7:00:00</v>
          </cell>
          <cell r="D1080" t="str">
            <v>УХ-00118110</v>
          </cell>
        </row>
        <row r="1081">
          <cell r="B1081" t="str">
            <v>Предохранитель ПР-20 Камаз</v>
          </cell>
          <cell r="C1081" t="str">
            <v>Поступление (акт, накладная) 2201-001852/02 от 31.01.2022 7:00:00</v>
          </cell>
          <cell r="D1081" t="str">
            <v>УХ-00123180</v>
          </cell>
        </row>
        <row r="1082">
          <cell r="B1082" t="str">
            <v>Преобразователь напряжения ПН-141 3754</v>
          </cell>
          <cell r="C1082" t="str">
            <v>Поступление (акт, накладная) 1907-000019/02 от 01.07.2019 7:00:00</v>
          </cell>
          <cell r="D1082" t="str">
            <v>УХ-00026944</v>
          </cell>
        </row>
        <row r="1083">
          <cell r="B1083" t="str">
            <v>Пресс-клещи для обжима наконечников 0,5 - 6 кв.мм</v>
          </cell>
          <cell r="C1083" t="str">
            <v>Поступление (акт, накладная) 2211-001029/02 от 23.11.2022 7:00:00</v>
          </cell>
          <cell r="D1083" t="str">
            <v>УХ-00182814</v>
          </cell>
        </row>
        <row r="1084">
          <cell r="B1084" t="str">
            <v>Прибор давления масла с/о УАЗ УК130А</v>
          </cell>
          <cell r="C1084" t="str">
            <v>Поступление (акт, накладная) 2009-000758/02 от 23.09.2020 7:00:00</v>
          </cell>
          <cell r="D1084" t="str">
            <v>УХ-00054161</v>
          </cell>
        </row>
        <row r="1085">
          <cell r="B1085" t="str">
            <v>Привод бендикс 6002.3771</v>
          </cell>
          <cell r="C1085" t="str">
            <v>Поступление (акт, накладная) 1912-000585/02 от 11.12.2019 7:00:00</v>
          </cell>
          <cell r="D1085" t="str">
            <v>УХ-00039202</v>
          </cell>
        </row>
        <row r="1086">
          <cell r="B1086" t="str">
            <v>Привод вентилятора ЯМЗ-236 БЕ,ДЕ,238БЕ,ДЕ с гидромуфтой в сб.</v>
          </cell>
          <cell r="C1086" t="str">
            <v>Поступление (акт, накладная) 2106-000146/02 от 07.06.2021 7:00:00</v>
          </cell>
          <cell r="D1086" t="str">
            <v>УХ-00089675</v>
          </cell>
        </row>
        <row r="1087">
          <cell r="B1087" t="str">
            <v>Привод замка двери левый УАЗ-452</v>
          </cell>
          <cell r="C1087" t="str">
            <v>Поступление (акт, накладная) 1907-000019/02 от 01.07.2019 7:00:00</v>
          </cell>
          <cell r="D1087" t="str">
            <v>УХ-00026954</v>
          </cell>
        </row>
        <row r="1088">
          <cell r="B1088" t="str">
            <v>Привод замка двери правый УАЗ-452</v>
          </cell>
          <cell r="C1088" t="str">
            <v>Поступление (акт, накладная) 1907-000019/02 от 01.07.2019 7:00:00</v>
          </cell>
          <cell r="D1088" t="str">
            <v>УХ-00026955</v>
          </cell>
        </row>
        <row r="1089">
          <cell r="B1089" t="str">
            <v>Привод распределителя 13-1016010-02</v>
          </cell>
          <cell r="C1089" t="str">
            <v>Поступление (акт, накладная) 1907-000019/02 от 01.07.2019 7:00:00</v>
          </cell>
          <cell r="D1089" t="str">
            <v>УХ-00026957</v>
          </cell>
        </row>
        <row r="1090">
          <cell r="B1090" t="str">
            <v>Привод спидометра КАМАЗ,КРАЗ,МАЗ,ЗИЛ МЭ307</v>
          </cell>
          <cell r="C1090" t="str">
            <v>Поступление (акт, накладная) 2205-000527/02 от 19.05.2022 7:00:00</v>
          </cell>
          <cell r="D1090" t="str">
            <v>УХ-00139725</v>
          </cell>
        </row>
        <row r="1091">
          <cell r="B1091" t="str">
            <v>Привод стартера 7402.3708.600</v>
          </cell>
          <cell r="C1091" t="str">
            <v>Поступление (акт, накладная) 2102-000042/02 от 01.02.2021 7:00:00</v>
          </cell>
          <cell r="D1091" t="str">
            <v>УХ-00059620</v>
          </cell>
        </row>
        <row r="1092">
          <cell r="B1092" t="str">
            <v>Привод стартера ХН-1106</v>
          </cell>
          <cell r="C1092" t="str">
            <v>Поступление (акт, накладная) 2102-000042/02 от 01.02.2021 7:00:00</v>
          </cell>
          <cell r="D1092" t="str">
            <v>УХ-00059619</v>
          </cell>
        </row>
        <row r="1093">
          <cell r="B1093" t="str">
            <v>Привод стеклоочистителя 24V 20Вт CJ1-351 на К-З/УРАЛ</v>
          </cell>
          <cell r="C1093" t="str">
            <v>Поступление (акт, накладная) 2211-000693/02 от 18.11.2022 7:00:00</v>
          </cell>
          <cell r="D1093" t="str">
            <v>УХ-00182247</v>
          </cell>
        </row>
        <row r="1094">
          <cell r="B1094" t="str">
            <v>Привод ТНВД ЕВРО-2 в сборе</v>
          </cell>
          <cell r="C1094" t="str">
            <v>Поступление (акт, накладная) 2211-000666/02 от 18.11.2022 7:00:00</v>
          </cell>
          <cell r="D1094" t="str">
            <v>УХ-00182183</v>
          </cell>
        </row>
        <row r="1095">
          <cell r="B1095" t="str">
            <v>Припой ПОС-40 d=8.0MM пруток</v>
          </cell>
          <cell r="C1095" t="str">
            <v>Поступление (акт, накладная) 2206-000064/02 от 03.06.2022 7:00:00</v>
          </cell>
          <cell r="D1095" t="str">
            <v>УХ-00142481</v>
          </cell>
        </row>
        <row r="1096">
          <cell r="B1096" t="str">
            <v>Пробка расширительного бачка УАЗ Патриот,Ваз 2108</v>
          </cell>
          <cell r="C1096" t="str">
            <v>Поступление (акт, накладная) 2111-000694/02 от 19.11.2021 7:00:00</v>
          </cell>
          <cell r="D1096" t="str">
            <v>УХ-00113368</v>
          </cell>
        </row>
        <row r="1097">
          <cell r="B1097" t="str">
            <v>Провод (метражом) 0,75мм</v>
          </cell>
          <cell r="C1097" t="str">
            <v>Поступление (акт, накладная) 2211-001029/02 от 23.11.2022 7:00:00</v>
          </cell>
          <cell r="D1097" t="str">
            <v>УХ-00182815</v>
          </cell>
        </row>
        <row r="1098">
          <cell r="B1098" t="str">
            <v>Провод силовой ПуГВ нг (А)- LS 1х2,5</v>
          </cell>
          <cell r="C1098" t="str">
            <v>Поступление (акт, накладная) 2203-000156/02 от 09.03.2022 7:00:00</v>
          </cell>
          <cell r="D1098" t="str">
            <v>УХ-00129844</v>
          </cell>
        </row>
        <row r="1099">
          <cell r="B1099" t="str">
            <v>Провода в/в 4091.3707244-575</v>
          </cell>
          <cell r="C1099" t="str">
            <v>Поступление (акт, накладная) 2109-001785/02 от 28.09.2021 7:00:00</v>
          </cell>
          <cell r="D1099" t="str">
            <v>УХ-00034515</v>
          </cell>
        </row>
        <row r="1100">
          <cell r="B1100" t="str">
            <v>Провода высоковольтные ЗМЗ 4091 SILICONE с наконечниками</v>
          </cell>
          <cell r="C1100" t="str">
            <v>Поступление (акт, накладная) 2202-000477/02 от 14.02.2022 7:00:00</v>
          </cell>
          <cell r="D1100" t="str">
            <v>УХ-00108836</v>
          </cell>
        </row>
        <row r="1101">
          <cell r="B1101" t="str">
            <v>Проводка УРАЛ дв. ЯМЗ-236,238 (замок зажиг. ВК 353 фонарь зад. ФП133АБ) комп.</v>
          </cell>
          <cell r="C1101" t="str">
            <v>Поступление (акт, накладная) 2112-003579/02 от 30.12.2021 7:00:00</v>
          </cell>
          <cell r="D1101" t="str">
            <v>УХ-00120141</v>
          </cell>
        </row>
        <row r="1102">
          <cell r="B1102" t="str">
            <v>Проволока сварочная ф0,8мм СВО 8Г2С кассета 5кг</v>
          </cell>
          <cell r="C1102" t="str">
            <v>Поступление (акт, накладная) 1910-001453/02 от 31.10.2019 7:00:00</v>
          </cell>
          <cell r="D1102" t="str">
            <v>УХ-00027038</v>
          </cell>
        </row>
        <row r="1103">
          <cell r="B1103" t="str">
            <v>Проволока сварочная ф0,8мм СВО 8Г2С кассета 5кг</v>
          </cell>
          <cell r="C1103" t="str">
            <v>Поступление (акт, накладная) 2002-000817/02 от 28.02.2020 7:00:00</v>
          </cell>
          <cell r="D1103" t="str">
            <v>УХ-00027038</v>
          </cell>
        </row>
        <row r="1104">
          <cell r="B1104" t="str">
            <v>Прокладка 53215-1203020</v>
          </cell>
          <cell r="C1104" t="str">
            <v>Поступление (акт, накладная) 2007-000373/02 от 20.07.2020 7:00:00</v>
          </cell>
          <cell r="D1104" t="str">
            <v>УХ-00051943</v>
          </cell>
        </row>
        <row r="1105">
          <cell r="B1105" t="str">
            <v>Прокладка 700-40-2049</v>
          </cell>
          <cell r="C1105" t="str">
            <v>Поступление (акт, накладная) 1908-000400/02 от 21.08.2019 7:00:00</v>
          </cell>
          <cell r="D1105" t="str">
            <v>УХ-00034516</v>
          </cell>
        </row>
        <row r="1106">
          <cell r="B1106" t="str">
            <v>Прокладка бензанасоса</v>
          </cell>
          <cell r="C1106" t="str">
            <v>Поступление (акт, накладная) 1907-000019/02 от 01.07.2019 7:00:00</v>
          </cell>
          <cell r="D1106" t="str">
            <v>УХ-00027047</v>
          </cell>
        </row>
        <row r="1107">
          <cell r="B1107" t="str">
            <v>Прокладка впускного коллектора 11-26017-SX</v>
          </cell>
          <cell r="C1107" t="str">
            <v>Поступление (акт, накладная) 2210-001136/02 от 20.10.2022 7:00:00</v>
          </cell>
          <cell r="D1107" t="str">
            <v>УХ-00172286</v>
          </cell>
        </row>
        <row r="1108">
          <cell r="B1108" t="str">
            <v>Прокладка впускного коллектора 11-26069-SX</v>
          </cell>
          <cell r="C1108" t="str">
            <v>Поступление (акт, накладная) 2210-001136/02 от 20.10.2022 7:00:00</v>
          </cell>
          <cell r="D1108" t="str">
            <v>УХ-00175013</v>
          </cell>
        </row>
        <row r="1109">
          <cell r="B1109" t="str">
            <v>Прокладка впускной трубы  406-1008080</v>
          </cell>
          <cell r="C1109" t="str">
            <v>Поступление (акт, накладная) 1907-000019/02 от 01.07.2019 7:00:00</v>
          </cell>
          <cell r="D1109" t="str">
            <v>УХ-00027051</v>
          </cell>
        </row>
        <row r="1110">
          <cell r="B1110" t="str">
            <v>Прокладка вып. кололектора ЯМЗ сильфона 238 238НБ-1008054</v>
          </cell>
          <cell r="C1110" t="str">
            <v>Поступление (акт, накладная) 2202-000858/02 от 22.02.2022 7:00:00</v>
          </cell>
          <cell r="D1110" t="str">
            <v>УХ-00128131</v>
          </cell>
        </row>
        <row r="1111">
          <cell r="B1111" t="str">
            <v>Прокладка выпускного коллектора 740-1008050</v>
          </cell>
          <cell r="C1111" t="str">
            <v>Поступление (акт, накладная) 2210-002063/02 от 31.10.2022 7:00:00</v>
          </cell>
          <cell r="D1111" t="str">
            <v>УХ-00027054</v>
          </cell>
        </row>
        <row r="1112">
          <cell r="B1112" t="str">
            <v>Прокладка ГБЦ двигателя 51-02-107СП Т-170</v>
          </cell>
          <cell r="C1112" t="str">
            <v>Поступление (акт, накладная) 1907-000019/02 от 01.07.2019 7:00:00</v>
          </cell>
          <cell r="D1112" t="str">
            <v>УХ-00027059</v>
          </cell>
        </row>
        <row r="1113">
          <cell r="B1113" t="str">
            <v>Прокладка ГБЦ ЯМЗ-236</v>
          </cell>
          <cell r="C1113" t="str">
            <v>Поступление (акт, накладная) 2004-000028/02 от 07.04.2020 7:00:00</v>
          </cell>
          <cell r="D1113" t="str">
            <v>УХ-00038395</v>
          </cell>
        </row>
        <row r="1114">
          <cell r="B1114" t="str">
            <v>Прокладка ГБЦ-402 4021,1003020</v>
          </cell>
          <cell r="C1114" t="str">
            <v>Поступление (акт, накладная) 1907-000019/02 от 01.07.2019 7:00:00</v>
          </cell>
          <cell r="D1114" t="str">
            <v>УХ-00027062</v>
          </cell>
        </row>
        <row r="1115">
          <cell r="B1115" t="str">
            <v>Прокладка глушителя</v>
          </cell>
          <cell r="C1115" t="str">
            <v>Поступление (акт, накладная) 1907-000019/02 от 01.07.2019 7:00:00</v>
          </cell>
          <cell r="D1115" t="str">
            <v>УХ-00027063</v>
          </cell>
        </row>
        <row r="1116">
          <cell r="B1116" t="str">
            <v>Прокладка головки блока 100 с герметиком</v>
          </cell>
          <cell r="C1116" t="str">
            <v>Поступление (акт, накладная) 2209-000587/02 от 16.09.2022 7:00:00</v>
          </cell>
          <cell r="D1116" t="str">
            <v>УХ-00169961</v>
          </cell>
        </row>
        <row r="1117">
          <cell r="B1117" t="str">
            <v>Прокладка головки блока 238-1003210</v>
          </cell>
          <cell r="C1117" t="str">
            <v>Поступление (акт, накладная) 2103-000684/02 от 18.03.2021 7:00:00</v>
          </cell>
          <cell r="D1117" t="str">
            <v>УХ-00027065</v>
          </cell>
        </row>
        <row r="1118">
          <cell r="B1118" t="str">
            <v>Прокладка головки блока 240.100210-А3</v>
          </cell>
          <cell r="C1118" t="str">
            <v>Поступление (акт, накладная) 2009-000137/02 от 02.09.2020 7:00:00</v>
          </cell>
          <cell r="D1118" t="str">
            <v>УХ-00038449</v>
          </cell>
        </row>
        <row r="1119">
          <cell r="B1119" t="str">
            <v>Прокладка головки блока BA3-21213 d=82.0</v>
          </cell>
          <cell r="C1119" t="str">
            <v>Поступление (акт, накладная) 2211-001029/02 от 23.11.2022 7:00:00</v>
          </cell>
          <cell r="D1119" t="str">
            <v>УХ-00182816</v>
          </cell>
        </row>
        <row r="1120">
          <cell r="B1120" t="str">
            <v>Прокладка головки блока ЕВРО-3 армированный силикон Альтернатива</v>
          </cell>
          <cell r="C1120" t="str">
            <v>Поступление (акт, накладная) 2206-000064/02 от 03.06.2022 7:00:00</v>
          </cell>
          <cell r="D1120" t="str">
            <v>УХ-00142482</v>
          </cell>
        </row>
        <row r="1121">
          <cell r="B1121" t="str">
            <v>Прокладка головки блока с уплотнителями 236Д-1003212-А</v>
          </cell>
          <cell r="C1121" t="str">
            <v>Поступление (акт, накладная) 2109-000008/02 от 02.09.2021 7:00:00</v>
          </cell>
          <cell r="D1121" t="str">
            <v>УХ-00099440</v>
          </cell>
        </row>
        <row r="1122">
          <cell r="B1122" t="str">
            <v>Прокладка головки блока цилиндров ЗМЗ 40904,40524,40525 Евро3</v>
          </cell>
          <cell r="C1122" t="str">
            <v>Поступление (акт, накладная) 2112-001953/02 от 27.12.2021 7:00:00</v>
          </cell>
          <cell r="D1122" t="str">
            <v>УХ-00119142</v>
          </cell>
        </row>
        <row r="1123">
          <cell r="B1123" t="str">
            <v>Прокладка двигателя 3110-1003800</v>
          </cell>
          <cell r="C1123" t="str">
            <v>Поступление (акт, накладная) 1907-000019/02 от 01.07.2019 7:00:00</v>
          </cell>
          <cell r="D1123" t="str">
            <v>УХ-00027073</v>
          </cell>
        </row>
        <row r="1124">
          <cell r="B1124" t="str">
            <v>Прокладка дроссельной заслонки большая RINGAH-009</v>
          </cell>
          <cell r="C1124" t="str">
            <v>Поступление (акт, накладная) 2210-001136/02 от 20.10.2022 7:00:00</v>
          </cell>
          <cell r="D1124" t="str">
            <v>УХ-00175014</v>
          </cell>
        </row>
        <row r="1125">
          <cell r="B1125" t="str">
            <v>Прокладка дроссельной заслонки малая RINGAH-0</v>
          </cell>
          <cell r="C1125" t="str">
            <v>Поступление (акт, накладная) 2210-001136/02 от 20.10.2022 7:00:00</v>
          </cell>
          <cell r="D1125" t="str">
            <v>УХ-00175015</v>
          </cell>
        </row>
        <row r="1126">
          <cell r="B1126" t="str">
            <v>Прокладка КАМАЗ коллектора впускного 740.1115026</v>
          </cell>
          <cell r="C1126" t="str">
            <v>Поступление (акт, накладная) 2205-000515/02 от 19.05.2022 7:00:00</v>
          </cell>
          <cell r="D1126" t="str">
            <v>УХ-00139769</v>
          </cell>
        </row>
        <row r="1127">
          <cell r="B1127" t="str">
            <v>Прокладка Камаз трубы приемной (кольцо) 5320</v>
          </cell>
          <cell r="C1127" t="str">
            <v>Поступление (акт, накладная) 2010-000007/02 от 01.10.2020 7:00:00</v>
          </cell>
          <cell r="D1127" t="str">
            <v>УХ-00054378</v>
          </cell>
        </row>
        <row r="1128">
          <cell r="B1128" t="str">
            <v>Прокладка карбюратора 151  карагелитовая</v>
          </cell>
          <cell r="C1128" t="str">
            <v>Поступление (акт, накладная) 1907-000019/02 от 01.07.2019 7:00:00</v>
          </cell>
          <cell r="D1128" t="str">
            <v>УХ-00027082</v>
          </cell>
        </row>
        <row r="1129">
          <cell r="B1129" t="str">
            <v>Прокладка картера МОДа  5320-2506115</v>
          </cell>
          <cell r="C1129" t="str">
            <v>Поступление (акт, накладная) 2109-000420/02 от 16.09.2021 7:00:00</v>
          </cell>
          <cell r="D1129" t="str">
            <v>УХ-00027085</v>
          </cell>
        </row>
        <row r="1130">
          <cell r="B1130" t="str">
            <v>Прокладка картера редуктора (круг) 0,6мм 5320-2402034</v>
          </cell>
          <cell r="C1130" t="str">
            <v>Поступление (акт, накладная) 2208-001447/02 от 23.08.2022 7:00:00</v>
          </cell>
          <cell r="D1130" t="str">
            <v>УХ-00166703</v>
          </cell>
        </row>
        <row r="1131">
          <cell r="B1131" t="str">
            <v>Прокладка картера редуктора 5320-2402034</v>
          </cell>
          <cell r="C1131" t="str">
            <v>Поступление (акт, накладная) 2106-001059/02 от 21.06.2021 7:00:00</v>
          </cell>
          <cell r="D1131" t="str">
            <v>УХ-00027087</v>
          </cell>
        </row>
        <row r="1132">
          <cell r="B1132" t="str">
            <v>Прокладка картера редуктора переднего моста 4310-2302034</v>
          </cell>
          <cell r="C1132" t="str">
            <v>Поступление (акт, накладная) 2211-000258/02 от 10.11.2022 7:00:00</v>
          </cell>
          <cell r="D1132" t="str">
            <v>УХ-00027088</v>
          </cell>
        </row>
        <row r="1133">
          <cell r="B1133" t="str">
            <v>Прокладка клапана крышки ЕВРО 4 7406.1003270</v>
          </cell>
          <cell r="C1133" t="str">
            <v>Поступление (акт, накладная) 1907-000019/02 от 01.07.2019 7:00:00</v>
          </cell>
          <cell r="D1133" t="str">
            <v>УХ-00027091</v>
          </cell>
        </row>
        <row r="1134">
          <cell r="B1134" t="str">
            <v>Прокладка клапана СИН 61.00.108.602-01</v>
          </cell>
          <cell r="C1134" t="str">
            <v>Поступление (акт, накладная) 2208-000030/02 от 01.08.2022 7:00:00</v>
          </cell>
          <cell r="D1134" t="str">
            <v>УХ-00123069</v>
          </cell>
        </row>
        <row r="1135">
          <cell r="B1135" t="str">
            <v>Прокладка клапана СИН 61.00.108.602-01</v>
          </cell>
          <cell r="C1135" t="str">
            <v>Поступление (акт, накладная) 2212-000069/02 от 01.12.2022 7:00:00</v>
          </cell>
          <cell r="D1135" t="str">
            <v>УХ-00123069</v>
          </cell>
        </row>
        <row r="1136">
          <cell r="B1136" t="str">
            <v>Прокладка клапана син 61.00.108.602-01</v>
          </cell>
          <cell r="C1136" t="str">
            <v>Поступление (акт, накладная) 2201-001614/02 от 14.01.2022 7:00:00</v>
          </cell>
          <cell r="D1136" t="str">
            <v>УХ-00052444</v>
          </cell>
        </row>
        <row r="1137">
          <cell r="B1137" t="str">
            <v>Прокладка клапанной крышки 240-1003270</v>
          </cell>
          <cell r="C1137" t="str">
            <v>Поступление (акт, накладная) 2010-000335/02 от 13.10.2020 7:00:00</v>
          </cell>
          <cell r="D1137" t="str">
            <v>УХ-00034519</v>
          </cell>
        </row>
        <row r="1138">
          <cell r="B1138" t="str">
            <v>Прокладка клапанной крышки 240-1003270</v>
          </cell>
          <cell r="C1138" t="str">
            <v>Поступление (акт, накладная) 2101-000040/02 от 14.01.2021 7:00:00</v>
          </cell>
          <cell r="D1138" t="str">
            <v>УХ-00034519</v>
          </cell>
        </row>
        <row r="1139">
          <cell r="B1139" t="str">
            <v>Прокладка клапанной крышки 40525,40904 дв.ЕВРО-3</v>
          </cell>
          <cell r="C1139" t="str">
            <v>Поступление (акт, накладная) 2010-000340/02 от 15.10.2020 7:00:00</v>
          </cell>
          <cell r="D1139" t="str">
            <v>УХ-00027097</v>
          </cell>
        </row>
        <row r="1140">
          <cell r="B1140" t="str">
            <v>Прокладка клапанной крышки 414-1007245</v>
          </cell>
          <cell r="C1140" t="str">
            <v>Поступление (акт, накладная) 2209-000335/02 от 12.09.2022 7:00:00</v>
          </cell>
          <cell r="D1140" t="str">
            <v>УХ-00039505</v>
          </cell>
        </row>
        <row r="1141">
          <cell r="B1141" t="str">
            <v>Прокладка клапанной крышки 740-1003270</v>
          </cell>
          <cell r="C1141" t="str">
            <v>Поступление (акт, накладная) 2109-000050/02 от 03.09.2021 7:00:00</v>
          </cell>
          <cell r="D1141" t="str">
            <v>УХ-00100011</v>
          </cell>
        </row>
        <row r="1142">
          <cell r="B1142" t="str">
            <v>Прокладка клапанной крышки ЗМЗ-405 Евро -3 40624-1007245</v>
          </cell>
          <cell r="C1142" t="str">
            <v>Поступление (акт, накладная) 1907-000019/02 от 01.07.2019 7:00:00</v>
          </cell>
          <cell r="D1142" t="str">
            <v>УХ-00027098</v>
          </cell>
        </row>
        <row r="1143">
          <cell r="B1143" t="str">
            <v>Прокладка клапанной крышки ЗМЗ-406</v>
          </cell>
          <cell r="C1143" t="str">
            <v>Поступление (акт, накладная) 2212-002114/02 от 26.12.2022 7:00:00</v>
          </cell>
          <cell r="D1143" t="str">
            <v>УХ-00035588</v>
          </cell>
        </row>
        <row r="1144">
          <cell r="B1144" t="str">
            <v>Прокладка клапанной крышки ЯМЗ-238</v>
          </cell>
          <cell r="C1144" t="str">
            <v>Поступление (акт, накладная) 2210-001118/02 от 25.10.2022 7:00:00</v>
          </cell>
          <cell r="D1144" t="str">
            <v>УХ-00036502</v>
          </cell>
        </row>
        <row r="1145">
          <cell r="B1145" t="str">
            <v>Прокладка коллектора выпускного дв.245</v>
          </cell>
          <cell r="C1145" t="str">
            <v>Поступление (акт, накладная) 2102-000075/02 от 08.02.2021 7:00:00</v>
          </cell>
          <cell r="D1145" t="str">
            <v>УХ-00059731</v>
          </cell>
        </row>
        <row r="1146">
          <cell r="B1146" t="str">
            <v>Прокладка крышки балансира</v>
          </cell>
          <cell r="C1146" t="str">
            <v>Поступление (акт, накладная) 2206-000064/02 от 03.06.2022 7:00:00</v>
          </cell>
          <cell r="D1146" t="str">
            <v>УХ-00142483</v>
          </cell>
        </row>
        <row r="1147">
          <cell r="B1147" t="str">
            <v>Прокладка крышки балансира 375-2918148</v>
          </cell>
          <cell r="C1147" t="str">
            <v>Поступление (акт, накладная) 1910-001318/02 от 29.10.2019 7:00:00</v>
          </cell>
          <cell r="D1147" t="str">
            <v>УХ-00037326</v>
          </cell>
        </row>
        <row r="1148">
          <cell r="B1148" t="str">
            <v>Прокладка крышки клапанной 238-1003270</v>
          </cell>
          <cell r="C1148" t="str">
            <v>Поступление (акт, накладная) 1907-000019/02 от 01.07.2019 7:00:00</v>
          </cell>
          <cell r="D1148" t="str">
            <v>УХ-00027115</v>
          </cell>
        </row>
        <row r="1149">
          <cell r="B1149" t="str">
            <v>ПРОКЛАДКА КРЫШКИ КЛАПАНОВ ЯМЗ-236 силикон зеленая 236-1003270</v>
          </cell>
          <cell r="C1149" t="str">
            <v>Поступление (акт, накладная) 2206-000598/02 от 17.06.2022 7:00:00</v>
          </cell>
          <cell r="D1149" t="str">
            <v>УХ-00144067</v>
          </cell>
        </row>
        <row r="1150">
          <cell r="B1150" t="str">
            <v>Прокладка крышки раздаточной коробки камаз 4310</v>
          </cell>
          <cell r="C1150" t="str">
            <v>Поступление (акт, накладная) 2110-000140/02 от 04.10.2021 7:00:00</v>
          </cell>
          <cell r="D1150" t="str">
            <v>УХ-00105028</v>
          </cell>
        </row>
        <row r="1151">
          <cell r="B1151" t="str">
            <v>Прокладка крышки раздаточной коробки камаз 4310</v>
          </cell>
          <cell r="C1151" t="str">
            <v>Поступление (акт, накладная) 2209-002007/02 от 26.09.2022 7:00:00</v>
          </cell>
          <cell r="D1151" t="str">
            <v>УХ-00105028</v>
          </cell>
        </row>
        <row r="1152">
          <cell r="B1152" t="str">
            <v>Прокладка крышки распредвала 240-1002038</v>
          </cell>
          <cell r="C1152" t="str">
            <v>Поступление (акт, накладная) 2108-000047/02 от 05.08.2021 7:00:00</v>
          </cell>
          <cell r="D1152" t="str">
            <v>УХ-00097093</v>
          </cell>
        </row>
        <row r="1153">
          <cell r="B1153" t="str">
            <v>Прокладка металлорукава 54115-1203023</v>
          </cell>
          <cell r="C1153" t="str">
            <v>Поступление (акт, накладная) 2211-002707/02 от 29.11.2022 7:00:00</v>
          </cell>
          <cell r="D1153" t="str">
            <v>УХ-00027118</v>
          </cell>
        </row>
        <row r="1154">
          <cell r="B1154" t="str">
            <v>Прокладка насоса ГУР 740 3407032</v>
          </cell>
          <cell r="C1154" t="str">
            <v>Поступление (акт, накладная) 2211-000257/02 от 10.11.2022 7:00:00</v>
          </cell>
          <cell r="D1154" t="str">
            <v>УХ-00180565</v>
          </cell>
        </row>
        <row r="1155">
          <cell r="B1155" t="str">
            <v>Прокладка передней крышки двигателя (гидромуфты) на К-з ЕВРО-4</v>
          </cell>
          <cell r="C1155" t="str">
            <v>Поступление (акт, накладная) 2106-000146/02 от 07.06.2021 7:00:00</v>
          </cell>
          <cell r="D1155" t="str">
            <v>УХ-00089656</v>
          </cell>
        </row>
        <row r="1156">
          <cell r="B1156" t="str">
            <v>Прокладка под основание клапанной кр.Т-170</v>
          </cell>
          <cell r="C1156" t="str">
            <v>Поступление (акт, накладная) 1907-000019/02 от 01.07.2019 7:00:00</v>
          </cell>
          <cell r="D1156" t="str">
            <v>УХ-00027122</v>
          </cell>
        </row>
        <row r="1157">
          <cell r="B1157" t="str">
            <v>Прокладка поддона ДВ-245 боковая</v>
          </cell>
          <cell r="C1157" t="str">
            <v>Поступление (акт, накладная) 2106-000794/02 от 22.06.2021 7:00:00</v>
          </cell>
          <cell r="D1157" t="str">
            <v>УХ-00091025</v>
          </cell>
        </row>
        <row r="1158">
          <cell r="B1158" t="str">
            <v>Прокладка поддона ДВ-245 боковая</v>
          </cell>
          <cell r="C1158" t="str">
            <v>Поступление (акт, накладная) 2107-000208/02 от 09.07.2021 7:00:00</v>
          </cell>
          <cell r="D1158" t="str">
            <v>УХ-00091025</v>
          </cell>
        </row>
        <row r="1159">
          <cell r="B1159" t="str">
            <v>Прокладка поддона ДВ-245 задняя</v>
          </cell>
          <cell r="C1159" t="str">
            <v>Поступление (акт, накладная) 2106-000794/02 от 22.06.2021 7:00:00</v>
          </cell>
          <cell r="D1159" t="str">
            <v>УХ-00091026</v>
          </cell>
        </row>
        <row r="1160">
          <cell r="B1160" t="str">
            <v>Прокладка поддона ДВ-245 задняя</v>
          </cell>
          <cell r="C1160" t="str">
            <v>Поступление (акт, накладная) 2107-000208/02 от 09.07.2021 7:00:00</v>
          </cell>
          <cell r="D1160" t="str">
            <v>УХ-00091026</v>
          </cell>
        </row>
        <row r="1161">
          <cell r="B1161" t="str">
            <v>Прокладка поддона ДВ-245 передняя</v>
          </cell>
          <cell r="C1161" t="str">
            <v>Поступление (акт, накладная) 2106-000794/02 от 22.06.2021 7:00:00</v>
          </cell>
          <cell r="D1161" t="str">
            <v>УХ-00091027</v>
          </cell>
        </row>
        <row r="1162">
          <cell r="B1162" t="str">
            <v>Прокладка полуоси 4310-2304091</v>
          </cell>
          <cell r="C1162" t="str">
            <v>Поступление (акт, накладная) 2210-000285/02 от 12.10.2022 7:00:00</v>
          </cell>
          <cell r="D1162" t="str">
            <v>УХ-00027125</v>
          </cell>
        </row>
        <row r="1163">
          <cell r="B1163" t="str">
            <v>Прокладка приемной трубы АО АЗ УРАЛ</v>
          </cell>
          <cell r="C1163" t="str">
            <v>Поступление (акт, накладная) 2206-000654/02 от 20.06.2022 7:00:00</v>
          </cell>
          <cell r="D1163" t="str">
            <v>УХ-00144216</v>
          </cell>
        </row>
        <row r="1164">
          <cell r="B1164" t="str">
            <v>Прокладка приемной трубы ГАЗель</v>
          </cell>
          <cell r="C1164" t="str">
            <v>Поступление (акт, накладная) 2105-000537/02 от 21.05.2021 7:00:00</v>
          </cell>
          <cell r="D1164" t="str">
            <v>УХ-00088159</v>
          </cell>
        </row>
        <row r="1165">
          <cell r="B1165" t="str">
            <v>Прокладка приемной трубы уплотнительная квадратная сдвиг. ЯМЗ-2Э6НЕ2 перфорированный металл</v>
          </cell>
          <cell r="C1165" t="str">
            <v>Поступление (акт, накладная) 2206-000654/02 от 20.06.2022 7:00:00</v>
          </cell>
          <cell r="D1165" t="str">
            <v>УХ-00144215</v>
          </cell>
        </row>
        <row r="1166">
          <cell r="B1166" t="str">
            <v>Прокладка регулировочная 4310-2304074</v>
          </cell>
          <cell r="C1166" t="str">
            <v>Поступление (акт, накладная) 2106-000028/02 от 01.06.2021 7:00:00</v>
          </cell>
          <cell r="D1166" t="str">
            <v>УХ-00089152</v>
          </cell>
        </row>
        <row r="1167">
          <cell r="B1167" t="str">
            <v>Прокладка регулировочная КПП 154-1701042</v>
          </cell>
          <cell r="C1167" t="str">
            <v>Поступление (акт, накладная) 1907-000019/02 от 01.07.2019 7:00:00</v>
          </cell>
          <cell r="D1167" t="str">
            <v>УХ-00027133</v>
          </cell>
        </row>
        <row r="1168">
          <cell r="B1168" t="str">
            <v>Прокладка регулировочная КПП 154-1701042-10</v>
          </cell>
          <cell r="C1168" t="str">
            <v>Поступление (акт, накладная) 1907-000019/02 от 01.07.2019 7:00:00</v>
          </cell>
          <cell r="D1168" t="str">
            <v>УХ-00027134</v>
          </cell>
        </row>
        <row r="1169">
          <cell r="B1169" t="str">
            <v>Прокладка регулировочная РКПП 65111-1802045-01</v>
          </cell>
          <cell r="C1169" t="str">
            <v>Поступление (акт, накладная) 1907-000019/02 от 01.07.2019 7:00:00</v>
          </cell>
          <cell r="D1169" t="str">
            <v>УХ-00027136</v>
          </cell>
        </row>
        <row r="1170">
          <cell r="B1170" t="str">
            <v>Прокладка регулировочная РКПП 65111-1802045-02</v>
          </cell>
          <cell r="C1170" t="str">
            <v>Поступление (акт, накладная) 1907-000019/02 от 01.07.2019 7:00:00</v>
          </cell>
          <cell r="D1170" t="str">
            <v>УХ-00027137</v>
          </cell>
        </row>
        <row r="1171">
          <cell r="B1171" t="str">
            <v>Прокладка рессивера 4062-1008085-10 406 ЭК-2,405,409</v>
          </cell>
          <cell r="C1171" t="str">
            <v>Поступление (акт, накладная) 1907-000019/02 от 01.07.2019 7:00:00</v>
          </cell>
          <cell r="D1171" t="str">
            <v>УХ-00027144</v>
          </cell>
        </row>
        <row r="1172">
          <cell r="B1172" t="str">
            <v>Прокладка сальника кулака пов.3308,33081,,66-2304057</v>
          </cell>
          <cell r="C1172" t="str">
            <v>Поступление (акт, накладная) 2111-000379/02 от 17.11.2021 7:00:00</v>
          </cell>
          <cell r="D1172" t="str">
            <v>УХ-00112724</v>
          </cell>
        </row>
        <row r="1173">
          <cell r="B1173" t="str">
            <v>Прокладка трубы ромашка 700.10.00.018-2 К-700</v>
          </cell>
          <cell r="C1173" t="str">
            <v>Поступление (акт, накладная) 2109-000050/02 от 03.09.2021 7:00:00</v>
          </cell>
          <cell r="D1173" t="str">
            <v>УХ-00100042</v>
          </cell>
        </row>
        <row r="1174">
          <cell r="B1174" t="str">
            <v>Прокладка турбокомпрессора 7403-1118189</v>
          </cell>
          <cell r="C1174" t="str">
            <v>Поступление (акт, накладная) 2212-001314/02 от 21.12.2022 7:00:00</v>
          </cell>
          <cell r="D1174" t="str">
            <v>УХ-00108638</v>
          </cell>
        </row>
        <row r="1175">
          <cell r="B1175" t="str">
            <v>Прокладка турбокомпрессора большая кренгелит перфорированная</v>
          </cell>
          <cell r="C1175" t="str">
            <v>Поступление (акт, накладная) 2206-000064/02 от 03.06.2022 7:00:00</v>
          </cell>
          <cell r="D1175" t="str">
            <v>УХ-00142484</v>
          </cell>
        </row>
        <row r="1176">
          <cell r="B1176" t="str">
            <v>Прокладка фильтра очистки масла 7406-1012100</v>
          </cell>
          <cell r="C1176" t="str">
            <v>Поступление (акт, накладная) 1907-000019/02 от 01.07.2019 7:00:00</v>
          </cell>
          <cell r="D1176" t="str">
            <v>УХ-00027150</v>
          </cell>
        </row>
        <row r="1177">
          <cell r="B1177" t="str">
            <v>Прокладка цапфы 55571-2304052-01</v>
          </cell>
          <cell r="C1177" t="str">
            <v>Поступление (акт, накладная) 2012-001052/02 от 21.12.2020 7:00:00</v>
          </cell>
          <cell r="D1177" t="str">
            <v>УХ-00057508</v>
          </cell>
        </row>
        <row r="1178">
          <cell r="B1178" t="str">
            <v>Прокладка цапфы поворотного кулака Газ-66 ,3308,33081,</v>
          </cell>
          <cell r="C1178" t="str">
            <v>Поступление (акт, накладная) 2111-001079/02 от 23.11.2021 7:00:00</v>
          </cell>
          <cell r="D1178" t="str">
            <v>УХ-00112714</v>
          </cell>
        </row>
        <row r="1179">
          <cell r="B1179" t="str">
            <v>Пружина дышла прицепа Камаз</v>
          </cell>
          <cell r="C1179" t="str">
            <v>Поступление (акт, накладная) 2104-000435/02 от 15.04.2021 7:00:00</v>
          </cell>
          <cell r="D1179" t="str">
            <v>УХ-00085326</v>
          </cell>
        </row>
        <row r="1180">
          <cell r="B1180" t="str">
            <v>Пружина клапана НБ.80.02.00.023</v>
          </cell>
          <cell r="C1180" t="str">
            <v>Поступление (акт, накладная) 2104-001464/02 от 28.04.2021 7:00:00</v>
          </cell>
          <cell r="D1180" t="str">
            <v>УХ-00056592</v>
          </cell>
        </row>
        <row r="1181">
          <cell r="B1181" t="str">
            <v>Пружина передняя 10-22498-SX</v>
          </cell>
          <cell r="C1181" t="str">
            <v>Поступление (акт, накладная) 2209-003624/02 от 27.09.2022 7:00:00</v>
          </cell>
          <cell r="D1181" t="str">
            <v>УХ-00172282</v>
          </cell>
        </row>
        <row r="1182">
          <cell r="B1182" t="str">
            <v>Пружина подвески задней для ВАЗ-2123</v>
          </cell>
          <cell r="C1182" t="str">
            <v>Поступление (акт, накладная) 2212-002803/02 от 28.12.2022 7:00:00</v>
          </cell>
          <cell r="D1182" t="str">
            <v>УХ-00194731</v>
          </cell>
        </row>
        <row r="1183">
          <cell r="B1183" t="str">
            <v>Пружина распорная ПГУ 5320-1609565</v>
          </cell>
          <cell r="C1183" t="str">
            <v>Поступление (акт, накладная) 1907-000019/02 от 01.07.2019 7:00:00</v>
          </cell>
          <cell r="D1183" t="str">
            <v>УХ-00027215</v>
          </cell>
        </row>
        <row r="1184">
          <cell r="B1184" t="str">
            <v>Пружина сальника поворотного кулака ГАЗ-66.3308</v>
          </cell>
          <cell r="C1184" t="str">
            <v>Поступление (акт, накладная) 1907-000019/02 от 01.07.2019 7:00:00</v>
          </cell>
          <cell r="D1184" t="str">
            <v>УХ-00027216</v>
          </cell>
        </row>
        <row r="1185">
          <cell r="B1185" t="str">
            <v>Пружина стяжная колодки 375-3501036-Д1</v>
          </cell>
          <cell r="C1185" t="str">
            <v>Поступление (акт, накладная) 2007-000381/02 от 17.07.2020 7:00:00</v>
          </cell>
          <cell r="D1185" t="str">
            <v>УХ-00037784</v>
          </cell>
        </row>
        <row r="1186">
          <cell r="B1186" t="str">
            <v>Пружина толкателя ТННД 33.1106248</v>
          </cell>
          <cell r="C1186" t="str">
            <v>Поступление (акт, накладная) 2106-001059/02 от 21.06.2021 7:00:00</v>
          </cell>
          <cell r="D1186" t="str">
            <v>УХ-00091218</v>
          </cell>
        </row>
        <row r="1187">
          <cell r="B1187" t="str">
            <v>Пружина тормозной колодки  Газ-66,3308</v>
          </cell>
          <cell r="C1187" t="str">
            <v>Поступление (акт, накладная) 2106-000794/02 от 22.06.2021 7:00:00</v>
          </cell>
          <cell r="D1187" t="str">
            <v>УХ-00091018</v>
          </cell>
        </row>
        <row r="1188">
          <cell r="B1188" t="str">
            <v>Пружина тормозной колодки 5320-3501035</v>
          </cell>
          <cell r="C1188" t="str">
            <v>Поступление (акт, накладная) 2208-001451/02 от 23.08.2022 7:00:00</v>
          </cell>
          <cell r="D1188" t="str">
            <v>УХ-00027219</v>
          </cell>
        </row>
        <row r="1189">
          <cell r="B1189" t="str">
            <v>Пружина тормозной колодки Евро 53205-3501035</v>
          </cell>
          <cell r="C1189" t="str">
            <v>Поступление (акт, накладная) 2205-000520/02 от 19.05.2022 7:00:00</v>
          </cell>
          <cell r="D1189" t="str">
            <v>УХ-00139787</v>
          </cell>
        </row>
        <row r="1190">
          <cell r="B1190" t="str">
            <v>Пружина тормозной колодки ЕВРО-2 6520-3501035</v>
          </cell>
          <cell r="C1190" t="str">
            <v>Поступление (акт, накладная) 2205-000520/02 от 19.05.2022 7:00:00</v>
          </cell>
          <cell r="D1190" t="str">
            <v>УХ-00139785</v>
          </cell>
        </row>
        <row r="1191">
          <cell r="B1191" t="str">
            <v>Пружина тормозной колодки Камаз 5320-3501035</v>
          </cell>
          <cell r="C1191" t="str">
            <v>Поступление (акт, накладная) 2110-000467/02 от 13.10.2021 7:00:00</v>
          </cell>
          <cell r="D1191" t="str">
            <v>УХ-00081153</v>
          </cell>
        </row>
        <row r="1192">
          <cell r="B1192" t="str">
            <v>Пружина тормозной колодки камаз 53229-3501035</v>
          </cell>
          <cell r="C1192" t="str">
            <v>Поступление (акт, накладная) 2208-001451/02 от 23.08.2022 7:00:00</v>
          </cell>
          <cell r="D1192" t="str">
            <v>УХ-00037507</v>
          </cell>
        </row>
        <row r="1193">
          <cell r="B1193" t="str">
            <v>Пружина тормозной колодки н/о кольцо 6361-3501036</v>
          </cell>
          <cell r="C1193" t="str">
            <v>Поступление (акт, накладная) 2207-001156/02 от 18.07.2022 7:00:00</v>
          </cell>
          <cell r="D1193" t="str">
            <v>УХ-00151919</v>
          </cell>
        </row>
        <row r="1194">
          <cell r="B1194" t="str">
            <v>Пучок задний на раму правый камаз</v>
          </cell>
          <cell r="C1194" t="str">
            <v>Поступление (акт, накладная) 1907-000019/02 от 01.07.2019 7:00:00</v>
          </cell>
          <cell r="D1194" t="str">
            <v>УХ-00027249</v>
          </cell>
        </row>
        <row r="1195">
          <cell r="B1195" t="str">
            <v>Пыльник балансира 5320 черный</v>
          </cell>
          <cell r="C1195" t="str">
            <v>Поступление (акт, накладная) 2205-000389/02 от 17.05.2022 7:00:00</v>
          </cell>
          <cell r="D1195" t="str">
            <v>УХ-00139479</v>
          </cell>
        </row>
        <row r="1196">
          <cell r="B1196" t="str">
            <v>Пыльник балансира 6520-2918180</v>
          </cell>
          <cell r="C1196" t="str">
            <v>Поступление (акт, накладная) 1907-000019/02 от 01.07.2019 7:00:00</v>
          </cell>
          <cell r="D1196" t="str">
            <v>УХ-00027255</v>
          </cell>
        </row>
        <row r="1197">
          <cell r="B1197" t="str">
            <v>Пыльник ШРУС ВАЗ 2121-2123 наружный 2123-2215030-04</v>
          </cell>
          <cell r="C1197" t="str">
            <v>Поступление (акт, накладная) 2208-000720/02 от 15.08.2022 7:00:00</v>
          </cell>
          <cell r="D1197" t="str">
            <v>УХ-00165136</v>
          </cell>
        </row>
        <row r="1198">
          <cell r="B1198" t="str">
            <v>Пыльник ШРУС внутренний ВАС 2121-2123 2123-2215068-04</v>
          </cell>
          <cell r="C1198" t="str">
            <v>Поступление (акт, накладная) 2208-000720/02 от 15.08.2022 7:00:00</v>
          </cell>
          <cell r="D1198" t="str">
            <v>УХ-00165137</v>
          </cell>
        </row>
        <row r="1199">
          <cell r="B1199" t="str">
            <v>Р/к ГБЦ привода сцепления (4 наим.4 детали)</v>
          </cell>
          <cell r="C1199" t="str">
            <v>Поступление (акт, накладная) 2104-000085/02 от 08.04.2021 7:00:00</v>
          </cell>
          <cell r="D1199" t="str">
            <v>УХ-00083659</v>
          </cell>
        </row>
        <row r="1200">
          <cell r="B1200" t="str">
            <v>Р/к клапана управления тормозами КУТП-2 100-3518009</v>
          </cell>
          <cell r="C1200" t="str">
            <v>Поступление (акт, накладная) 2103-000148/02 от 05.03.2021 7:00:00</v>
          </cell>
          <cell r="D1200" t="str">
            <v>УХ-00065159</v>
          </cell>
        </row>
        <row r="1201">
          <cell r="B1201" t="str">
            <v>Р/к опоры двигателя (задний) для а/м Г-53,3307,3308,66 3307-1001067</v>
          </cell>
          <cell r="C1201" t="str">
            <v>Поступление (акт, накладная) 2204-000085/02 от 07.04.2022 7:00:00</v>
          </cell>
          <cell r="D1201" t="str">
            <v>УХ-00134439</v>
          </cell>
        </row>
        <row r="1202">
          <cell r="B1202" t="str">
            <v>Р/к пальцев рулевых 2 пальца ЦС-50(короткий+длинный)</v>
          </cell>
          <cell r="C1202" t="str">
            <v>Поступление (акт, накладная) 2104-000186/02 от 06.04.2021 7:00:00</v>
          </cell>
          <cell r="D1202" t="str">
            <v>УХ-00084360</v>
          </cell>
        </row>
        <row r="1203">
          <cell r="B1203" t="str">
            <v>Р/к регулятор давления воздуха БРТ 5РП</v>
          </cell>
          <cell r="C1203" t="str">
            <v>Поступление (акт, накладная) 1907-000019/02 от 01.07.2019 7:00:00</v>
          </cell>
          <cell r="D1203" t="str">
            <v>УХ-00027267</v>
          </cell>
        </row>
        <row r="1204">
          <cell r="B1204" t="str">
            <v>Р/к регулятор давления Полный</v>
          </cell>
          <cell r="C1204" t="str">
            <v>Поступление (акт, накладная) 1907-000019/02 от 01.07.2019 7:00:00</v>
          </cell>
          <cell r="D1204" t="str">
            <v>УХ-00027268</v>
          </cell>
        </row>
        <row r="1205">
          <cell r="B1205" t="str">
            <v>Р/к системы охлаждения (3 наим, 7 деталей)</v>
          </cell>
          <cell r="C1205" t="str">
            <v>Поступление (акт, накладная) 2201-001090/02 от 31.01.2022 7:00:00</v>
          </cell>
          <cell r="D1205" t="str">
            <v>УХ-00122457</v>
          </cell>
        </row>
        <row r="1206">
          <cell r="B1206" t="str">
            <v>Р/к системы охлаждения ЕВРО-2,3 7406-1303000</v>
          </cell>
          <cell r="C1206" t="str">
            <v>Поступление (акт, накладная) 2201-001156/02 от 27.01.2022 7:00:00</v>
          </cell>
          <cell r="D1206" t="str">
            <v>УХ-00122691</v>
          </cell>
        </row>
        <row r="1207">
          <cell r="B1207" t="str">
            <v>Р/к турбокомпрессора с патрубком (4 наим. 4 дет)</v>
          </cell>
          <cell r="C1207" t="str">
            <v>Поступление (акт, накладная) 2102-000314/02 от 15.02.2021 7:00:00</v>
          </cell>
          <cell r="D1207" t="str">
            <v>УХ-00060463</v>
          </cell>
        </row>
        <row r="1208">
          <cell r="B1208" t="str">
            <v>Р/к ФТОТ ЯМЗ РТИ+мед шайбы+чашки 236-117001</v>
          </cell>
          <cell r="C1208" t="str">
            <v>Поступление (акт, накладная) 2201-000587/02 от 24.01.2022 7:00:00</v>
          </cell>
          <cell r="D1208" t="str">
            <v>УХ-00121806</v>
          </cell>
        </row>
        <row r="1209">
          <cell r="B1209" t="str">
            <v>Радиатор 5460-1301010</v>
          </cell>
          <cell r="C1209" t="str">
            <v>Поступление (акт, накладная) 2210-002063/02 от 31.10.2022 7:00:00</v>
          </cell>
          <cell r="D1209" t="str">
            <v>УХ-00175831</v>
          </cell>
        </row>
        <row r="1210">
          <cell r="B1210" t="str">
            <v>Радиатор вод. охл. УАЗ 2-х ряд. (алюм.) под кондиционер</v>
          </cell>
          <cell r="C1210" t="str">
            <v>Поступление (акт, накладная) 2212-000687/02 от 14.12.2022 7:00:00</v>
          </cell>
          <cell r="D1210" t="str">
            <v>УХ-00189131</v>
          </cell>
        </row>
        <row r="1211">
          <cell r="B1211" t="str">
            <v>Радиатор водяной основной ПАО-54115 54115-1301010-10</v>
          </cell>
          <cell r="C1211" t="str">
            <v>Поступление (акт, накладная) 2211-001233/02 от 22.11.2022 7:00:00</v>
          </cell>
          <cell r="D1211" t="str">
            <v>УХ-00123178</v>
          </cell>
        </row>
        <row r="1212">
          <cell r="B1212" t="str">
            <v>Радиатор масляный для а/м Камаз гидравлического усилителя руля 5320</v>
          </cell>
          <cell r="C1212" t="str">
            <v>Поступление (акт, накладная) 2104-001417/02 от 27.04.2021 7:00:00</v>
          </cell>
          <cell r="D1212" t="str">
            <v>УХ-00086657</v>
          </cell>
        </row>
        <row r="1213">
          <cell r="B1213" t="str">
            <v>Радиатор отопления УАЗ 3163 (алюм.) (аналог Sanden) LRh 03631b (ЛУЗАР)</v>
          </cell>
          <cell r="C1213" t="str">
            <v>Поступление (акт, накладная) 2210-001071/02 от 25.10.2022 7:00:00</v>
          </cell>
          <cell r="D1213" t="str">
            <v>УХ-00174860</v>
          </cell>
        </row>
        <row r="1214">
          <cell r="B1214" t="str">
            <v>Радиатор отопления УАЗ 469 (медный) 3-х ряд d-16 (кривые трубки) (ШААЗ)</v>
          </cell>
          <cell r="C1214" t="str">
            <v>Поступление (акт, накладная) 2202-001115/02 от 28.02.2022 7:00:00</v>
          </cell>
          <cell r="D1214" t="str">
            <v>УХ-00128473</v>
          </cell>
        </row>
        <row r="1215">
          <cell r="B1215" t="str">
            <v>Радиатор отопления УАЗ 469 (медный) 3-х ряд d-16 (кривые трубки) (ШААЗ)</v>
          </cell>
          <cell r="C1215" t="str">
            <v>Поступление (акт, накладная) 2207-000128/02 от 05.07.2022 7:00:00</v>
          </cell>
          <cell r="D1215" t="str">
            <v>УХ-00128473</v>
          </cell>
        </row>
        <row r="1216">
          <cell r="B1216" t="str">
            <v>Радиатор охлаждения для а/м УРАЛ 4320-/5323 с двиг. ЯМЗ</v>
          </cell>
          <cell r="C1216" t="str">
            <v>Поступление (акт, накладная) 2103-002451/02 от 30.03.2021 7:00:00</v>
          </cell>
          <cell r="D1216" t="str">
            <v>УХ-00082640</v>
          </cell>
        </row>
        <row r="1217">
          <cell r="B1217" t="str">
            <v>Радиатор системы охлаждения 54115 (алюм)</v>
          </cell>
          <cell r="C1217" t="str">
            <v>Поступление (акт, накладная) 2208-001852/02 от 29.08.2022 7:00:00</v>
          </cell>
          <cell r="D1217" t="str">
            <v>УХ-00167309</v>
          </cell>
        </row>
        <row r="1218">
          <cell r="B1218" t="str">
            <v>Разъем 2-х контактный овальный с проводками АМР к габаритному фонарю 50,3731-08 282080-01</v>
          </cell>
          <cell r="C1218" t="str">
            <v>Поступление (акт, накладная) 2108-000940/02 от 27.08.2021 7:00:00</v>
          </cell>
          <cell r="D1218" t="str">
            <v>УХ-00098813</v>
          </cell>
        </row>
        <row r="1219">
          <cell r="B1219" t="str">
            <v>Разъем 2-х контактный овальный с проводками АМР к габаритному фонарю 50,3731-08 282080-01</v>
          </cell>
          <cell r="C1219" t="str">
            <v>Поступление (акт, накладная) 2109-001773/02 от 27.09.2021 7:00:00</v>
          </cell>
          <cell r="D1219" t="str">
            <v>УХ-00098813</v>
          </cell>
        </row>
        <row r="1220">
          <cell r="B1220" t="str">
            <v>Разъем электрический 325 (мама+папа) металл (Турция) ALSA</v>
          </cell>
          <cell r="C1220" t="str">
            <v>Поступление (акт, накладная) 2205-000389/02 от 17.05.2022 7:00:00</v>
          </cell>
          <cell r="D1220" t="str">
            <v>УХ-00139476</v>
          </cell>
        </row>
        <row r="1221">
          <cell r="B1221" t="str">
            <v>Распредвал  740.21 ЕВРО а/м на К-З</v>
          </cell>
          <cell r="C1221" t="str">
            <v>Поступление (акт, накладная) 2106-000146/02 от 07.06.2021 7:00:00</v>
          </cell>
          <cell r="D1221" t="str">
            <v>УХ-00089650</v>
          </cell>
        </row>
        <row r="1222">
          <cell r="B1222" t="str">
            <v>Распределитель с редуктором К-700 А34.22.000-1</v>
          </cell>
          <cell r="C1222" t="str">
            <v>Поступление (акт, накладная) 2212-000263/02 от 06.12.2022 7:00:00</v>
          </cell>
          <cell r="D1222" t="str">
            <v>УХ-00058189</v>
          </cell>
        </row>
        <row r="1223">
          <cell r="B1223" t="str">
            <v>Распылитель (дв 740.50-360) 906-1112110</v>
          </cell>
          <cell r="C1223" t="str">
            <v>Поступление (акт, накладная) 2203-000156/02 от 09.03.2022 7:00:00</v>
          </cell>
          <cell r="D1223" t="str">
            <v>УХ-00129833</v>
          </cell>
        </row>
        <row r="1224">
          <cell r="B1224" t="str">
            <v>Распылитель Д-240,241,242,243,245,12 только на форсунку 174.111211002</v>
          </cell>
          <cell r="C1224" t="str">
            <v>Поступление (акт, накладная) 2104-000576/02 от 22.04.2021 7:00:00</v>
          </cell>
          <cell r="D1224" t="str">
            <v>УХ-00085536</v>
          </cell>
        </row>
        <row r="1225">
          <cell r="B1225" t="str">
            <v>Распылитель ЕВРО 2 ЯЗДА дв 740.50-360</v>
          </cell>
          <cell r="C1225" t="str">
            <v>Поступление (акт, накладная) 2112-001012/02 от 20.12.2021 7:00:00</v>
          </cell>
          <cell r="D1225" t="str">
            <v>УХ-00117906</v>
          </cell>
        </row>
        <row r="1226">
          <cell r="B1226" t="str">
            <v>Распылитель ЕВРО 273-1112110-20</v>
          </cell>
          <cell r="C1226" t="str">
            <v>Поступление (акт, накладная) 2203-001270/02 от 28.03.2022 7:00:00</v>
          </cell>
          <cell r="D1226" t="str">
            <v>УХ-00133003</v>
          </cell>
        </row>
        <row r="1227">
          <cell r="B1227" t="str">
            <v>Распылитель ЕВРО 273-1112110-30</v>
          </cell>
          <cell r="C1227" t="str">
            <v>Поступление (акт, накладная) 2203-000156/02 от 09.03.2022 7:00:00</v>
          </cell>
          <cell r="D1227" t="str">
            <v>УХ-00129834</v>
          </cell>
        </row>
        <row r="1228">
          <cell r="B1228" t="str">
            <v>Распылитель ЕВРО ЯЗДА ЕВРО 1/2 дв 740.11-240.40.02.42.0142.08.336-20</v>
          </cell>
          <cell r="C1228" t="str">
            <v>Поступление (акт, накладная) 2112-001012/02 от 20.12.2021 7:00:00</v>
          </cell>
          <cell r="D1228" t="str">
            <v>УХ-00117907</v>
          </cell>
        </row>
        <row r="1229">
          <cell r="B1229" t="str">
            <v>Распылитель ЯМЗ 33.1112110-240</v>
          </cell>
          <cell r="C1229" t="str">
            <v>Поступление (акт, накладная) 2104-000303/02 от 15.04.2021 7:00:00</v>
          </cell>
          <cell r="D1229" t="str">
            <v>УХ-00084945</v>
          </cell>
        </row>
        <row r="1230">
          <cell r="B1230" t="str">
            <v>Растворитель 646, кан. 10 л</v>
          </cell>
          <cell r="C1230" t="str">
            <v>Поступление (акт, накладная) 2206-000068/02 от 02.06.2022 7:00:00</v>
          </cell>
          <cell r="D1230" t="str">
            <v>УХ-00142580</v>
          </cell>
        </row>
        <row r="1231">
          <cell r="B1231" t="str">
            <v>Растворитель 650 10л</v>
          </cell>
          <cell r="C1231" t="str">
            <v>Поступление (акт, накладная) 2108-001598/02 от 31.08.2021 7:00:00</v>
          </cell>
          <cell r="D1231" t="str">
            <v>УХ-00027342</v>
          </cell>
        </row>
        <row r="1232">
          <cell r="B1232" t="str">
            <v>РВД рукав высокого давления 20-21,5-2010 (М33*2) (S41)</v>
          </cell>
          <cell r="C1232" t="str">
            <v>Поступление (акт, накладная) 2204-000251/02 от 13.04.2022 7:00:00</v>
          </cell>
          <cell r="D1232" t="str">
            <v>УХ-00135157</v>
          </cell>
        </row>
        <row r="1233">
          <cell r="B1233" t="str">
            <v>РДВ (регулятор давления воздуха) 100-3512010</v>
          </cell>
          <cell r="C1233" t="str">
            <v>Поступление (акт, накладная) 2201-000609/02 от 24.01.2022 7:00:00</v>
          </cell>
          <cell r="D1233" t="str">
            <v>УХ-00121850</v>
          </cell>
        </row>
        <row r="1234">
          <cell r="B1234" t="str">
            <v>Регулятор напряжения 14V с генератором 5102.3771/5122.3771</v>
          </cell>
          <cell r="C1234" t="str">
            <v>Поступление (акт, накладная) 2211-001029/02 от 23.11.2022 7:00:00</v>
          </cell>
          <cell r="D1234" t="str">
            <v>УХ-00182817</v>
          </cell>
        </row>
        <row r="1235">
          <cell r="B1235" t="str">
            <v>Регулятор напряжения в сб. с ЩУ (на генератор 1312.3771, 1322.3771) 1312.3771.080-11</v>
          </cell>
          <cell r="C1235" t="str">
            <v>Поступление (акт, накладная) 2208-001451/02 от 23.08.2022 7:00:00</v>
          </cell>
          <cell r="D1235" t="str">
            <v>УХ-00166720</v>
          </cell>
        </row>
        <row r="1236">
          <cell r="B1236" t="str">
            <v>Регулятор напряжения на К-3-ЕВР02,3/ЯМЭ-7511</v>
          </cell>
          <cell r="C1236" t="str">
            <v>Поступление (акт, накладная) 2211-001029/02 от 23.11.2022 7:00:00</v>
          </cell>
          <cell r="D1236" t="str">
            <v>УХ-00182818</v>
          </cell>
        </row>
        <row r="1237">
          <cell r="B1237" t="str">
            <v>Регулятор напряжения на К-3-ЕВР02,3/ЯМЭ-7511</v>
          </cell>
          <cell r="C1237" t="str">
            <v>Поступление (акт, накладная) 2211-002592/02 от 30.11.2022 7:00:00</v>
          </cell>
          <cell r="D1237" t="str">
            <v>УХ-00182818</v>
          </cell>
        </row>
        <row r="1238">
          <cell r="B1238" t="str">
            <v>Регулятор холостого хода ВАЗ-2104-07 и их мод. ВАЗ-21214, ВАЗ-2123 21203-1148300-04</v>
          </cell>
          <cell r="C1238" t="str">
            <v>Поступление (акт, накладная) 2203-000491/02 от 14.03.2022 7:00:00</v>
          </cell>
          <cell r="D1238" t="str">
            <v>УХ-00131200</v>
          </cell>
        </row>
        <row r="1239">
          <cell r="B1239" t="str">
            <v>Реле 753.3777 (ан. 903.3747) 5 конт. с резистором 20/10А 24В I</v>
          </cell>
          <cell r="C1239" t="str">
            <v>Поступление (акт, накладная) 2211-000689/02 от 17.11.2022 7:00:00</v>
          </cell>
          <cell r="D1239" t="str">
            <v>УХ-00182227</v>
          </cell>
        </row>
        <row r="1240">
          <cell r="B1240" t="str">
            <v>Реле 981.3747-111 (4-контактное, без кронштейна, с резистром)</v>
          </cell>
          <cell r="C1240" t="str">
            <v>Поступление (акт, накладная) 2203-000156/02 от 09.03.2022 7:00:00</v>
          </cell>
          <cell r="D1240" t="str">
            <v>УХ-00129836</v>
          </cell>
        </row>
        <row r="1241">
          <cell r="B1241" t="str">
            <v>Реле втягивающее  Камаз 5402-3708800</v>
          </cell>
          <cell r="C1241" t="str">
            <v>Поступление (акт, накладная) 2104-000315/02 от 14.04.2021 7:00:00</v>
          </cell>
          <cell r="D1241" t="str">
            <v>УХ-00085067</v>
          </cell>
        </row>
        <row r="1242">
          <cell r="B1242" t="str">
            <v>Реле интегральное Я-120АМ универс. (ан. Я120; Я120М1 ;412.3702;444.3702) 24В</v>
          </cell>
          <cell r="C1242" t="str">
            <v>Поступление (акт, накладная) 2208-001451/02 от 23.08.2022 7:00:00</v>
          </cell>
          <cell r="D1242" t="str">
            <v>УХ-00166722</v>
          </cell>
        </row>
        <row r="1243">
          <cell r="B1243" t="str">
            <v>Реле лотока ДР-П-50-20</v>
          </cell>
          <cell r="C1243" t="str">
            <v>Поступление (акт, накладная) 1907-000019/02 от 01.07.2019 7:00:00</v>
          </cell>
          <cell r="D1243" t="str">
            <v>УХ-00027412</v>
          </cell>
        </row>
        <row r="1244">
          <cell r="B1244" t="str">
            <v>Реле поворота 24 V Евро</v>
          </cell>
          <cell r="C1244" t="str">
            <v>Поступление (акт, накладная) 2211-001029/02 от 23.11.2022 7:00:00</v>
          </cell>
          <cell r="D1244" t="str">
            <v>УХ-00128739</v>
          </cell>
        </row>
        <row r="1245">
          <cell r="B1245" t="str">
            <v>Реле поворота 718.3777-01</v>
          </cell>
          <cell r="C1245" t="str">
            <v>Поступление (акт, накладная) 2203-000156/02 от 09.03.2022 7:00:00</v>
          </cell>
          <cell r="D1245" t="str">
            <v>УХ-00129838</v>
          </cell>
        </row>
        <row r="1246">
          <cell r="B1246" t="str">
            <v>Реле регулятор напряжения рр380 В2872587</v>
          </cell>
          <cell r="C1246" t="str">
            <v>Поступление (акт, накладная) 2107-000454/02 от 19.07.2021 7:00:00</v>
          </cell>
          <cell r="D1246" t="str">
            <v>УХ-00095141</v>
          </cell>
        </row>
        <row r="1247">
          <cell r="B1247" t="str">
            <v>Реле стартера (4-х конт) 90.3747-10 (аналог 98.3777-10)</v>
          </cell>
          <cell r="C1247" t="str">
            <v>Поступление (акт, накладная) 2202-000477/02 от 14.02.2022 7:00:00</v>
          </cell>
          <cell r="D1247" t="str">
            <v>УХ-00124836</v>
          </cell>
        </row>
        <row r="1248">
          <cell r="B1248" t="str">
            <v>Реле стартера (5-ти конт) 738.3747 н/о 12В</v>
          </cell>
          <cell r="C1248" t="str">
            <v>Поступление (акт, накладная) 2211-000418/02 от 11.11.2022 7:00:00</v>
          </cell>
          <cell r="D1248" t="str">
            <v>УХ-00181047</v>
          </cell>
        </row>
        <row r="1249">
          <cell r="B1249" t="str">
            <v>Реле стартера (5-ти конт) 90.3747 12В с кроншт (аналог 98.3777)</v>
          </cell>
          <cell r="C1249" t="str">
            <v>Поступление (акт, накладная) 2202-000477/02 от 14.02.2022 7:00:00</v>
          </cell>
          <cell r="D1249" t="str">
            <v>УХ-00124837</v>
          </cell>
        </row>
        <row r="1250">
          <cell r="B1250" t="str">
            <v>Реле стартера (5-ти конт) 98.3777 12В с кронш</v>
          </cell>
          <cell r="C1250" t="str">
            <v>Поступление (акт, накладная) 2210-002098/02 от 31.10.2022 7:00:00</v>
          </cell>
          <cell r="D1250" t="str">
            <v>УХ-00175845</v>
          </cell>
        </row>
        <row r="1251">
          <cell r="B1251" t="str">
            <v>Реле стартера (блокировки) БОШ 24V 4-конт. 981.3777-11</v>
          </cell>
          <cell r="C1251" t="str">
            <v>Поступление (акт, накладная) 2211-001029/02 от 23.11.2022 7:00:00</v>
          </cell>
          <cell r="D1251" t="str">
            <v>УХ-00182821</v>
          </cell>
        </row>
        <row r="1252">
          <cell r="B1252" t="str">
            <v>Реле стартера 738.3747-50 ЕВРО пластмасс. 5А, 24В</v>
          </cell>
          <cell r="C1252" t="str">
            <v>Поступление (акт, накладная) 2201-001156/02 от 27.01.2022 7:00:00</v>
          </cell>
          <cell r="D1252" t="str">
            <v>УХ-00100014</v>
          </cell>
        </row>
        <row r="1253">
          <cell r="B1253" t="str">
            <v>Рем комплект рулевого шарнира Газ-66 ПАЗ</v>
          </cell>
          <cell r="C1253" t="str">
            <v>Поступление (акт, накладная) 1907-000019/02 от 01.07.2019 7:00:00</v>
          </cell>
          <cell r="D1253" t="str">
            <v>УХ-00027445</v>
          </cell>
        </row>
        <row r="1254">
          <cell r="B1254" t="str">
            <v>Ремень 1020</v>
          </cell>
          <cell r="C1254" t="str">
            <v>Поступление (акт, накладная) 2209-001419/02 от 22.09.2022 7:00:00</v>
          </cell>
          <cell r="D1254" t="str">
            <v>УХ-00040133</v>
          </cell>
        </row>
        <row r="1255">
          <cell r="B1255" t="str">
            <v>Ремень 1037х14х10</v>
          </cell>
          <cell r="C1255" t="str">
            <v>Поступление (акт, накладная) 2211-000258/02 от 10.11.2022 7:00:00</v>
          </cell>
          <cell r="D1255" t="str">
            <v>УХ-00119799</v>
          </cell>
        </row>
        <row r="1256">
          <cell r="B1256" t="str">
            <v>Ремень 1037х14х10 ЯРТ</v>
          </cell>
          <cell r="C1256" t="str">
            <v>Поступление (акт, накладная) 2211-000258/02 от 10.11.2022 7:00:00</v>
          </cell>
          <cell r="D1256" t="str">
            <v>УХ-00180571</v>
          </cell>
        </row>
        <row r="1257">
          <cell r="B1257" t="str">
            <v>Ремень 1190 (6РК-1190) привода агрегатов насоса ГУР с боль шкивом ЗМЗ 409</v>
          </cell>
          <cell r="C1257" t="str">
            <v>Поступление (акт, накладная) 2202-000477/02 от 14.02.2022 7:00:00</v>
          </cell>
          <cell r="D1257" t="str">
            <v>УХ-00124839</v>
          </cell>
        </row>
        <row r="1258">
          <cell r="B1258" t="str">
            <v>Ремень 1220 (6РК-1220) дв, 406(без ГУР)</v>
          </cell>
          <cell r="C1258" t="str">
            <v>Поступление (акт, накладная) 2202-001122/02 от 28.02.2022 7:00:00</v>
          </cell>
          <cell r="D1258" t="str">
            <v>УХ-00091283</v>
          </cell>
        </row>
        <row r="1259">
          <cell r="B1259" t="str">
            <v>Ремень 1250 (8,5х8)</v>
          </cell>
          <cell r="C1259" t="str">
            <v>Поступление (акт, накладная) 2210-002063/02 от 31.10.2022 7:00:00</v>
          </cell>
          <cell r="D1259" t="str">
            <v>УХ-00175886</v>
          </cell>
        </row>
        <row r="1260">
          <cell r="B1260" t="str">
            <v>Ремень 1275 (6РК-1275) привода агрегатов дв.ЗМЗ 40904 УАЗ</v>
          </cell>
          <cell r="C1260" t="str">
            <v>Поступление (акт, накладная) 2202-001122/02 от 28.02.2022 7:00:00</v>
          </cell>
          <cell r="D1260" t="str">
            <v>УХ-00057329</v>
          </cell>
        </row>
        <row r="1261">
          <cell r="B1261" t="str">
            <v>Ремень 1280 11*10</v>
          </cell>
          <cell r="C1261" t="str">
            <v>Поступление (акт, накладная) 2210-002274/02 от 31.10.2022 7:00:00</v>
          </cell>
          <cell r="D1261" t="str">
            <v>УХ-00056978</v>
          </cell>
        </row>
        <row r="1262">
          <cell r="B1262" t="str">
            <v>Ремень 1370 6РК ВЕНТИЛЯТОРА ЯМЗ-534, 536 5340.1308170-10</v>
          </cell>
          <cell r="C1262" t="str">
            <v>Поступление (акт, накладная) 2209-000506/02 от 09.09.2022 7:00:00</v>
          </cell>
          <cell r="D1262" t="str">
            <v>УХ-00169741</v>
          </cell>
        </row>
        <row r="1263">
          <cell r="B1263" t="str">
            <v>Ремень 1411-6РК компрессора кондиционера</v>
          </cell>
          <cell r="C1263" t="str">
            <v>Поступление (акт, накладная) 2209-001423/02 от 22.09.2022 7:00:00</v>
          </cell>
          <cell r="D1263" t="str">
            <v>УХ-00170632</v>
          </cell>
        </row>
        <row r="1264">
          <cell r="B1264" t="str">
            <v>Ремень 1650</v>
          </cell>
          <cell r="C1264" t="str">
            <v>Поступление (акт, накладная) 1910-000084/02 от 08.10.2019 7:00:00</v>
          </cell>
          <cell r="D1264" t="str">
            <v>УХ-00036543</v>
          </cell>
        </row>
        <row r="1265">
          <cell r="B1265" t="str">
            <v>Ремень 1775*10*11 ПАЗ с ГУР клиновой</v>
          </cell>
          <cell r="C1265" t="str">
            <v>Поступление (акт, накладная) 2106-000805/02 от 22.06.2021 7:00:00</v>
          </cell>
          <cell r="D1265" t="str">
            <v>УХ-00091042</v>
          </cell>
        </row>
        <row r="1266">
          <cell r="B1266" t="str">
            <v>Ремень 1800</v>
          </cell>
          <cell r="C1266" t="str">
            <v>Поступление (акт, накладная) 2003-000976/02 от 26.03.2020 7:00:00</v>
          </cell>
          <cell r="D1266" t="str">
            <v>УХ-00027475</v>
          </cell>
        </row>
        <row r="1267">
          <cell r="B1267" t="str">
            <v>Ремень 1850 Б</v>
          </cell>
          <cell r="C1267" t="str">
            <v>Поступление (акт, накладная) 2003-000025/02 от 03.03.2020 7:00:00</v>
          </cell>
          <cell r="D1267" t="str">
            <v>УХ-00045860</v>
          </cell>
        </row>
        <row r="1268">
          <cell r="B1268" t="str">
            <v>Ремень 2000В</v>
          </cell>
          <cell r="C1268" t="str">
            <v>Поступление (акт, накладная) 1909-000012/02 от 03.09.2019 7:00:00</v>
          </cell>
          <cell r="D1268" t="str">
            <v>УХ-00035442</v>
          </cell>
        </row>
        <row r="1269">
          <cell r="B1269" t="str">
            <v>Ремень 21*14*1650 зубчатый</v>
          </cell>
          <cell r="C1269" t="str">
            <v>Поступление (акт, накладная) 1907-000019/02 от 01.07.2019 7:00:00</v>
          </cell>
          <cell r="D1269" t="str">
            <v>УХ-00027476</v>
          </cell>
        </row>
        <row r="1270">
          <cell r="B1270" t="str">
            <v>Ремень 2100 (6PK-2100) привода агрегата Патриот с кондиц</v>
          </cell>
          <cell r="C1270" t="str">
            <v>Поступление (акт, накладная) 2202-001113/02 от 28.02.2022 7:00:00</v>
          </cell>
          <cell r="D1270" t="str">
            <v>УХ-00128467</v>
          </cell>
        </row>
        <row r="1271">
          <cell r="B1271" t="str">
            <v>Ремень 2120 В(Б)</v>
          </cell>
          <cell r="C1271" t="str">
            <v>Поступление (акт, накладная) 2210-000741/02 от 18.10.2022 7:00:00</v>
          </cell>
          <cell r="D1271" t="str">
            <v>УХ-00174271</v>
          </cell>
        </row>
        <row r="1272">
          <cell r="B1272" t="str">
            <v>Ремень 2150</v>
          </cell>
          <cell r="C1272" t="str">
            <v>Поступление (акт, накладная) 2008-000775/02 от 14.08.2020 7:00:00</v>
          </cell>
          <cell r="D1272" t="str">
            <v>УХ-00053213</v>
          </cell>
        </row>
        <row r="1273">
          <cell r="B1273" t="str">
            <v>Ремень 2240 А</v>
          </cell>
          <cell r="C1273" t="str">
            <v>Поступление (акт, накладная) 2012-001422/02 от 28.12.2020 7:00:00</v>
          </cell>
          <cell r="D1273" t="str">
            <v>УХ-00027478</v>
          </cell>
        </row>
        <row r="1274">
          <cell r="B1274" t="str">
            <v>Ремень 2240 В(Б) клиновой</v>
          </cell>
          <cell r="C1274" t="str">
            <v>Поступление (акт, накладная) 2205-000527/02 от 19.05.2022 7:00:00</v>
          </cell>
          <cell r="D1274" t="str">
            <v>УХ-00139811</v>
          </cell>
        </row>
        <row r="1275">
          <cell r="B1275" t="str">
            <v>Ремень 2800 УБ</v>
          </cell>
          <cell r="C1275" t="str">
            <v>Поступление (акт, накладная) 2106-001114/02 от 24.06.2021 7:00:00</v>
          </cell>
          <cell r="D1275" t="str">
            <v>УХ-00027480</v>
          </cell>
        </row>
        <row r="1276">
          <cell r="B1276" t="str">
            <v>Ремень 2800УБ  (SPB)</v>
          </cell>
          <cell r="C1276" t="str">
            <v>Поступление (акт, накладная) 2210-000771/02 от 20.10.2022 7:00:00</v>
          </cell>
          <cell r="D1276" t="str">
            <v>УХ-00174357</v>
          </cell>
        </row>
        <row r="1277">
          <cell r="B1277" t="str">
            <v>Ремень 5РК1885</v>
          </cell>
          <cell r="C1277" t="str">
            <v>Поступление (акт, накладная) 2208-000174/02 от 08.08.2022 7:00:00</v>
          </cell>
          <cell r="D1277" t="str">
            <v>УХ-00046863</v>
          </cell>
        </row>
        <row r="1278">
          <cell r="B1278" t="str">
            <v>Ремень 5РК705</v>
          </cell>
          <cell r="C1278" t="str">
            <v>Поступление (акт, накладная) 1907-000293/02 от 01.07.2019 7:00:00</v>
          </cell>
          <cell r="D1278" t="str">
            <v>УХ-00027483</v>
          </cell>
        </row>
        <row r="1279">
          <cell r="B1279" t="str">
            <v>Ремень 6РК 1125</v>
          </cell>
          <cell r="C1279" t="str">
            <v>Поступление (акт, накладная) 1907-000019/02 от 01.07.2019 7:00:00</v>
          </cell>
          <cell r="D1279" t="str">
            <v>УХ-00027485</v>
          </cell>
        </row>
        <row r="1280">
          <cell r="B1280" t="str">
            <v>Ремень 6РК 1370</v>
          </cell>
          <cell r="C1280" t="str">
            <v>Поступление (акт, накладная) 2005-000428/02 от 19.05.2020 7:00:00</v>
          </cell>
          <cell r="D1280" t="str">
            <v>УХ-00027488</v>
          </cell>
        </row>
        <row r="1281">
          <cell r="B1281" t="str">
            <v>Ремень 6РК 1703</v>
          </cell>
          <cell r="C1281" t="str">
            <v>Поступление (акт, накладная) 2210-002063/02 от 31.10.2022 7:00:00</v>
          </cell>
          <cell r="D1281" t="str">
            <v>УХ-00027489</v>
          </cell>
        </row>
        <row r="1282">
          <cell r="B1282" t="str">
            <v>Ремень 6РК 1703</v>
          </cell>
          <cell r="C1282" t="str">
            <v>Поступление (акт, накладная) 2211-001205/02 от 24.11.2022 7:00:00</v>
          </cell>
          <cell r="D1282" t="str">
            <v>УХ-00027489</v>
          </cell>
        </row>
        <row r="1283">
          <cell r="B1283" t="str">
            <v>Ремень 7РК 1792</v>
          </cell>
          <cell r="C1283" t="str">
            <v>Поступление (акт, накладная) 2112-000717/02 от 16.12.2021 7:00:00</v>
          </cell>
          <cell r="D1283" t="str">
            <v>УХ-00117421</v>
          </cell>
        </row>
        <row r="1284">
          <cell r="B1284" t="str">
            <v>Ремень 7РК 1795</v>
          </cell>
          <cell r="C1284" t="str">
            <v>Поступление (акт, накладная) 2109-001770/02 от 22.09.2021 7:00:00</v>
          </cell>
          <cell r="D1284" t="str">
            <v>УХ-00103495</v>
          </cell>
        </row>
        <row r="1285">
          <cell r="B1285" t="str">
            <v>Ремень 887 14*10 помпы</v>
          </cell>
          <cell r="C1285" t="str">
            <v>Поступление (акт, накладная) 2209-000506/02 от 09.09.2022 7:00:00</v>
          </cell>
          <cell r="D1285" t="str">
            <v>УХ-00082727</v>
          </cell>
        </row>
        <row r="1286">
          <cell r="B1286" t="str">
            <v>Ремень 887-14x10 (водяной насос МАЗ) BRT ASK зубчатый</v>
          </cell>
          <cell r="C1286" t="str">
            <v>Поступление (акт, накладная) 2209-000335/02 от 12.09.2022 7:00:00</v>
          </cell>
          <cell r="D1286" t="str">
            <v>УХ-00169143</v>
          </cell>
        </row>
        <row r="1287">
          <cell r="B1287" t="str">
            <v>Ремень 8РК 1727</v>
          </cell>
          <cell r="C1287" t="str">
            <v>Поступление (акт, накладная) 2108-000138/02 от 05.08.2021 7:00:00</v>
          </cell>
          <cell r="D1287" t="str">
            <v>УХ-00097083</v>
          </cell>
        </row>
        <row r="1288">
          <cell r="B1288" t="str">
            <v>Ремень 937  (компрессор МАЗ) BRT ASK зубчатый</v>
          </cell>
          <cell r="C1288" t="str">
            <v>Поступление (акт, накладная) 2209-000335/02 от 12.09.2022 7:00:00</v>
          </cell>
          <cell r="D1288" t="str">
            <v>УХ-00169094</v>
          </cell>
        </row>
        <row r="1289">
          <cell r="B1289" t="str">
            <v>Ремень 937 14*10 КОМПРЕССОРА зубч.</v>
          </cell>
          <cell r="C1289" t="str">
            <v>Поступление (акт, накладная) 2209-000506/02 от 09.09.2022 7:00:00</v>
          </cell>
          <cell r="D1289" t="str">
            <v>УХ-00169740</v>
          </cell>
        </row>
        <row r="1290">
          <cell r="B1290" t="str">
            <v>Ремень 987 (ГУР МАЗ) BRT ASK зубчатый</v>
          </cell>
          <cell r="C1290" t="str">
            <v>Поступление (акт, накладная) 2209-000335/02 от 12.09.2022 7:00:00</v>
          </cell>
          <cell r="D1290" t="str">
            <v>УХ-00169145</v>
          </cell>
        </row>
        <row r="1291">
          <cell r="B1291" t="str">
            <v>Ремень 987х14х10 насоса ГУР ЯМЗ</v>
          </cell>
          <cell r="C1291" t="str">
            <v>Поступление (акт, накладная) 2201-000587/02 от 24.01.2022 7:00:00</v>
          </cell>
          <cell r="D1291" t="str">
            <v>УХ-00119026</v>
          </cell>
        </row>
        <row r="1292">
          <cell r="B1292" t="str">
            <v>Ремень Megapower зубчатый 1320-8,5x8</v>
          </cell>
          <cell r="C1292" t="str">
            <v>Поступление (акт, накладная) 2207-000668/02 от 18.07.2022 7:00:00</v>
          </cell>
          <cell r="D1292" t="str">
            <v>УХ-00151474</v>
          </cell>
        </row>
        <row r="1293">
          <cell r="B1293" t="str">
            <v>Ремень В-2300 клиновый</v>
          </cell>
          <cell r="C1293" t="str">
            <v>Поступление (акт, накладная) 2210-002106/02 от 28.10.2022 7:00:00</v>
          </cell>
          <cell r="D1293" t="str">
            <v>УХ-00175857</v>
          </cell>
        </row>
        <row r="1294">
          <cell r="B1294" t="str">
            <v>Ремень В/Б-2360 (SPB-2360)</v>
          </cell>
          <cell r="C1294" t="str">
            <v>Поступление (акт, накладная) 2210-002106/02 от 28.10.2022 7:00:00</v>
          </cell>
          <cell r="D1294" t="str">
            <v>УХ-00175858</v>
          </cell>
        </row>
        <row r="1295">
          <cell r="B1295" t="str">
            <v>Ремень вентилятора 1650 Т-170</v>
          </cell>
          <cell r="C1295" t="str">
            <v>Поступление (акт, накладная) 1907-000019/02 от 01.07.2019 7:00:00</v>
          </cell>
          <cell r="D1295" t="str">
            <v>УХ-00027514</v>
          </cell>
        </row>
        <row r="1296">
          <cell r="B1296" t="str">
            <v>Ремень вентилятора Hitachi</v>
          </cell>
          <cell r="C1296" t="str">
            <v>Поступление (акт, накладная) 2108-000057/02 от 04.08.2021 7:00:00</v>
          </cell>
          <cell r="D1296" t="str">
            <v>УХ-00096846</v>
          </cell>
        </row>
        <row r="1297">
          <cell r="B1297" t="str">
            <v>Ремень генератора STELLOX 1575-8РК Cummins</v>
          </cell>
          <cell r="C1297" t="str">
            <v>Поступление (акт, накладная) 2207-000405/02 от 13.07.2022 7:00:00</v>
          </cell>
          <cell r="D1297" t="str">
            <v>УХ-00148420</v>
          </cell>
        </row>
        <row r="1298">
          <cell r="B1298" t="str">
            <v>Ремень гидроусилителя 987*14*10</v>
          </cell>
          <cell r="C1298" t="str">
            <v>Поступление (акт, накладная) 2108-001590/02 от 26.08.2021 7:00:00</v>
          </cell>
          <cell r="D1298" t="str">
            <v>УХ-00099407</v>
          </cell>
        </row>
        <row r="1299">
          <cell r="B1299" t="str">
            <v>Ремень ГРМ Renault комплект</v>
          </cell>
          <cell r="C1299" t="str">
            <v>Поступление (акт, накладная) 2212-000396/02 от 09.12.2022 7:00:00</v>
          </cell>
          <cell r="D1299" t="str">
            <v>УХ-00188579</v>
          </cell>
        </row>
        <row r="1300">
          <cell r="B1300" t="str">
            <v>Ремень клиновой AVX17*1200 LI</v>
          </cell>
          <cell r="C1300" t="str">
            <v>Поступление (акт, накладная) 2109-000198/02 от 10.09.2021 7:00:00</v>
          </cell>
          <cell r="D1300" t="str">
            <v>УХ-00100953</v>
          </cell>
        </row>
        <row r="1301">
          <cell r="B1301" t="str">
            <v>Ремень клиновой В/Б/-2000</v>
          </cell>
          <cell r="C1301" t="str">
            <v>Поступление (акт, накладная) 1907-000019/02 от 01.07.2019 7:00:00</v>
          </cell>
          <cell r="D1301" t="str">
            <v>УХ-00027524</v>
          </cell>
        </row>
        <row r="1302">
          <cell r="B1302" t="str">
            <v>Ремень компрессора кондиционера ЯМЗ 536 BRTASK 1411-6РК</v>
          </cell>
          <cell r="C1302" t="str">
            <v>Поступление (акт, накладная) 2207-000670/02 от 18.07.2022 7:00:00</v>
          </cell>
          <cell r="D1302" t="str">
            <v>УХ-00151478</v>
          </cell>
        </row>
        <row r="1303">
          <cell r="B1303" t="str">
            <v>Ремень на К-3 5490 16х75-8РК</v>
          </cell>
          <cell r="C1303" t="str">
            <v>Поступление (акт, накладная) 2212-000076/02 от 02.12.2022 7:00:00</v>
          </cell>
          <cell r="D1303" t="str">
            <v>УХ-00180569</v>
          </cell>
        </row>
        <row r="1304">
          <cell r="B1304" t="str">
            <v>Ремень поликлиновой 1625-8РК</v>
          </cell>
          <cell r="C1304" t="str">
            <v>Поступление (акт, накладная) 2212-000076/02 от 02.12.2022 7:00:00</v>
          </cell>
          <cell r="D1304" t="str">
            <v>УХ-00186051</v>
          </cell>
        </row>
        <row r="1305">
          <cell r="B1305" t="str">
            <v>Ремень помпы 11*10*1045 ЯМЗ-236,7511 7511-1307170</v>
          </cell>
          <cell r="C1305" t="str">
            <v>Поступление (акт, накладная) 2211-001205/02 от 24.11.2022 7:00:00</v>
          </cell>
          <cell r="D1305" t="str">
            <v>УХ-00183272</v>
          </cell>
        </row>
        <row r="1306">
          <cell r="B1306" t="str">
            <v>Ремень привода вентилятора ЯМЗ-534 BRTASK 1371-6РК</v>
          </cell>
          <cell r="C1306" t="str">
            <v>Поступление (акт, накладная) 2207-000670/02 от 18.07.2022 7:00:00</v>
          </cell>
          <cell r="D1306" t="str">
            <v>УХ-00151477</v>
          </cell>
        </row>
        <row r="1307">
          <cell r="B1307" t="str">
            <v>Ремень приводной клиновой 13*725</v>
          </cell>
          <cell r="C1307" t="str">
            <v>Поступление (акт, накладная) 2106-000488/02 от 17.06.2021 7:00:00</v>
          </cell>
          <cell r="D1307" t="str">
            <v>УХ-00090756</v>
          </cell>
        </row>
        <row r="1308">
          <cell r="B1308" t="str">
            <v>Ремень приводной клиновый 13*725</v>
          </cell>
          <cell r="C1308" t="str">
            <v>Поступление (акт, накладная) 2101-000483/02 от 15.01.2021 7:00:00</v>
          </cell>
          <cell r="D1308" t="str">
            <v>УХ-00058574</v>
          </cell>
        </row>
        <row r="1309">
          <cell r="B1309" t="str">
            <v>Ремень приводной поликлиновой 7РК1795</v>
          </cell>
          <cell r="C1309" t="str">
            <v>Поступление (акт, накладная) 2208-000323/02 от 08.08.2022 7:00:00</v>
          </cell>
          <cell r="D1309" t="str">
            <v>УХ-00164525</v>
          </cell>
        </row>
        <row r="1310">
          <cell r="B1310" t="str">
            <v>Ремень ручейковый УАЗ-3163 дв ЗМЗ-409 привода насоса ГУР</v>
          </cell>
          <cell r="C1310" t="str">
            <v>Поступление (акт, накладная) 2207-001141/02 от 18.07.2022 7:00:00</v>
          </cell>
          <cell r="D1310" t="str">
            <v>УХ-00152813</v>
          </cell>
        </row>
        <row r="1311">
          <cell r="B1311" t="str">
            <v>Ремень ручейковый УАЗ-3163 дв ЗМЗ-409 привода насоса ГУР</v>
          </cell>
          <cell r="C1311" t="str">
            <v>Поступление (акт, накладная) 2207-001797/02 от 26.07.2022 7:00:00</v>
          </cell>
          <cell r="D1311" t="str">
            <v>УХ-00152813</v>
          </cell>
        </row>
        <row r="1312">
          <cell r="B1312" t="str">
            <v>Ремкомплект MТ3-80/82 замены патрубков КН-9020</v>
          </cell>
          <cell r="C1312" t="str">
            <v>Поступление (акт, накладная) 2211-000414/02 от 11.11.2022 7:00:00</v>
          </cell>
          <cell r="D1312" t="str">
            <v>УХ-00181014</v>
          </cell>
        </row>
        <row r="1313">
          <cell r="B1313" t="str">
            <v>Ремкомплект гаек ступицы из 4-х</v>
          </cell>
          <cell r="C1313" t="str">
            <v>Поступление (акт, накладная) 2212-002812/02 от 29.12.2022 7:00:00</v>
          </cell>
          <cell r="D1313" t="str">
            <v>УХ-00194733</v>
          </cell>
        </row>
        <row r="1314">
          <cell r="B1314" t="str">
            <v>Ремкомплект гидроцилиндра подъема отвала н/о Т-170</v>
          </cell>
          <cell r="C1314" t="str">
            <v>Поступление (акт, накладная) 1907-000019/02 от 01.07.2019 7:00:00</v>
          </cell>
          <cell r="D1314" t="str">
            <v>УХ-00027546</v>
          </cell>
        </row>
        <row r="1315">
          <cell r="B1315" t="str">
            <v>Ремкомплект гидроцилиндра Т-170</v>
          </cell>
          <cell r="C1315" t="str">
            <v>Поступление (акт, накладная) 1907-000019/02 от 01.07.2019 7:00:00</v>
          </cell>
          <cell r="D1315" t="str">
            <v>УХ-00027547</v>
          </cell>
        </row>
        <row r="1316">
          <cell r="B1316" t="str">
            <v>Ремкомплект двигателя Евро-3 (36наим)</v>
          </cell>
          <cell r="C1316" t="str">
            <v>Поступление (акт, накладная) 2210-000015/02 от 01.10.2022 7:00:00</v>
          </cell>
          <cell r="D1316" t="str">
            <v>УХ-00128329</v>
          </cell>
        </row>
        <row r="1317">
          <cell r="B1317" t="str">
            <v>Ремкомплект двигателя полный ЕВРО-3 (ГБЦ армир. металл, силикон) 27 найм.</v>
          </cell>
          <cell r="C1317" t="str">
            <v>Поступление (акт, накладная) 2206-000064/02 от 03.06.2022 7:00:00</v>
          </cell>
          <cell r="D1317" t="str">
            <v>УХ-00142487</v>
          </cell>
        </row>
        <row r="1318">
          <cell r="B1318" t="str">
            <v>Ремкомплект двигателя полный ЕВРО-4 полный комплект АВТОПРОКЛАДКА</v>
          </cell>
          <cell r="C1318" t="str">
            <v>Поступление (акт, накладная) 2206-000064/02 от 03.06.2022 7:00:00</v>
          </cell>
          <cell r="D1318" t="str">
            <v>УХ-00142489</v>
          </cell>
        </row>
        <row r="1319">
          <cell r="B1319" t="str">
            <v>Ремкомплект колесно-ступичный узел 83-00447-SX</v>
          </cell>
          <cell r="C1319" t="str">
            <v>Поступление (акт, накладная) 2212-000491/02 от 12.12.2022 7:00:00</v>
          </cell>
          <cell r="D1319" t="str">
            <v>УХ-00188872</v>
          </cell>
        </row>
        <row r="1320">
          <cell r="B1320" t="str">
            <v>Ремкомплект колодки (нак 8шт+закл)</v>
          </cell>
          <cell r="C1320" t="str">
            <v>Поступление (акт, накладная) 2207-001159/02 от 20.07.2022 7:00:00</v>
          </cell>
          <cell r="D1320" t="str">
            <v>УХ-00151932</v>
          </cell>
        </row>
        <row r="1321">
          <cell r="B1321" t="str">
            <v>Ремкомплект колодки 5320 {накл. 8 шт.+закл. 8*20) Р0 "ВАТИ"</v>
          </cell>
          <cell r="C1321" t="str">
            <v>Поступление (акт, накладная) 2208-001239/02 от 20.08.2022 7:00:00</v>
          </cell>
          <cell r="D1321" t="str">
            <v>УХ-00166302</v>
          </cell>
        </row>
        <row r="1322">
          <cell r="B1322" t="str">
            <v>Ремкомплект компрессора 1 цилиндрового (РТИ) синие/зелёные</v>
          </cell>
          <cell r="C1322" t="str">
            <v>Поступление (акт, накладная) 2211-000666/02 от 18.11.2022 7:00:00</v>
          </cell>
          <cell r="D1322" t="str">
            <v>УХ-00182184</v>
          </cell>
        </row>
        <row r="1323">
          <cell r="B1323" t="str">
            <v>Ремкомплект компрессора 1-цилиндрового53205-350901 (3 наим. 3дет.)</v>
          </cell>
          <cell r="C1323" t="str">
            <v>Поступление (акт, накладная) 2208-001451/02 от 23.08.2022 7:00:00</v>
          </cell>
          <cell r="D1323" t="str">
            <v>УХ-00113527</v>
          </cell>
        </row>
        <row r="1324">
          <cell r="B1324" t="str">
            <v>Ремкомплект корзины сцепления (полный комплект)</v>
          </cell>
          <cell r="C1324" t="str">
            <v>Поступление (акт, накладная) 2205-000389/02 от 17.05.2022 7:00:00</v>
          </cell>
          <cell r="D1324" t="str">
            <v>УХ-00139496</v>
          </cell>
        </row>
        <row r="1325">
          <cell r="B1325" t="str">
            <v>Ремкомплект КУТП-1</v>
          </cell>
          <cell r="C1325" t="str">
            <v>Поступление (акт, накладная) 1907-000019/02 от 01.07.2019 7:00:00</v>
          </cell>
          <cell r="D1325" t="str">
            <v>УХ-00027576</v>
          </cell>
        </row>
        <row r="1326">
          <cell r="B1326" t="str">
            <v>Ремкомплект маслянного фильтра Евро силикон</v>
          </cell>
          <cell r="C1326" t="str">
            <v>Поступление (акт, накладная) 2212-001314/02 от 21.12.2022 7:00:00</v>
          </cell>
          <cell r="D1326" t="str">
            <v>УХ-00087100</v>
          </cell>
        </row>
        <row r="1327">
          <cell r="B1327" t="str">
            <v>Ремкомплект пальца реактивной тяги РМШ (кроме 6520 и у, 5460)</v>
          </cell>
          <cell r="C1327" t="str">
            <v>Поступление (акт, накладная) 2209-000086/02 от 02.09.2022 7:00:00</v>
          </cell>
          <cell r="D1327" t="str">
            <v>УХ-00168239</v>
          </cell>
        </row>
        <row r="1328">
          <cell r="B1328" t="str">
            <v>Ремкомплект поворотного кулака</v>
          </cell>
          <cell r="C1328" t="str">
            <v>Поступление (акт, накладная) 2106-001367/02 от 21.06.2021 7:00:00</v>
          </cell>
          <cell r="D1328" t="str">
            <v>УХ-00027598</v>
          </cell>
        </row>
        <row r="1329">
          <cell r="B1329" t="str">
            <v>Ремкомплект помпы из 14-ти 740.50-1307000</v>
          </cell>
          <cell r="C1329" t="str">
            <v>Поступление (акт, накладная) 1907-000019/02 от 01.07.2019 7:00:00</v>
          </cell>
          <cell r="D1329" t="str">
            <v>УХ-00027603</v>
          </cell>
        </row>
        <row r="1330">
          <cell r="B1330" t="str">
            <v>Ремкомплект прокладок двигателя Евро-4 Камаз</v>
          </cell>
          <cell r="C1330" t="str">
            <v>Поступление (акт, накладная) 1907-000019/02 от 01.07.2019 7:00:00</v>
          </cell>
          <cell r="D1330" t="str">
            <v>УХ-00027608</v>
          </cell>
        </row>
        <row r="1331">
          <cell r="B1331" t="str">
            <v>Ремкомплект прокладок КПП МТЗ 0,8мм</v>
          </cell>
          <cell r="C1331" t="str">
            <v>Поступление (акт, накладная) 1907-000019/02 от 01.07.2019 7:00:00</v>
          </cell>
          <cell r="D1331" t="str">
            <v>УХ-00027611</v>
          </cell>
        </row>
        <row r="1332">
          <cell r="B1332" t="str">
            <v>Ремкомплект РДВ 100-3512009-52</v>
          </cell>
          <cell r="C1332" t="str">
            <v>Поступление (акт, накладная) 1907-000019/02 от 01.07.2019 7:00:00</v>
          </cell>
          <cell r="D1332" t="str">
            <v>УХ-00027614</v>
          </cell>
        </row>
        <row r="1333">
          <cell r="B1333" t="str">
            <v>Ремкомплект реактивной тяги 53205 РМШ ЕВРО М33х1,5 под стопор из 5 наим.</v>
          </cell>
          <cell r="C1333" t="str">
            <v>Поступление (акт, накладная) 2208-000722/02 от 16.08.2022 7:00:00</v>
          </cell>
          <cell r="D1333" t="str">
            <v>УХ-00165154</v>
          </cell>
        </row>
        <row r="1334">
          <cell r="B1334" t="str">
            <v>Ремкомплект реактивной тяги 5511 РМШ (элемент) 5ед. с крышкой, болтами, гайкой и шплинтом</v>
          </cell>
          <cell r="C1334" t="str">
            <v>Поступление (акт, накладная) 2208-000722/02 от 16.08.2022 7:00:00</v>
          </cell>
          <cell r="D1334" t="str">
            <v>УХ-00165152</v>
          </cell>
        </row>
        <row r="1335">
          <cell r="B1335" t="str">
            <v>Ремкомплект реактивной тяги РМШ (кроме 6520 и 5460) под 1630-2919010-20</v>
          </cell>
          <cell r="C1335" t="str">
            <v>Поступление (акт, накладная) 2208-000722/02 от 16.08.2022 7:00:00</v>
          </cell>
          <cell r="D1335" t="str">
            <v>УХ-00165153</v>
          </cell>
        </row>
        <row r="1336">
          <cell r="B1336" t="str">
            <v>Ремкомплект реле втягивающего Камаз СТ142-37088РК</v>
          </cell>
          <cell r="C1336" t="str">
            <v>Поступление (акт, накладная) 2003-000979/02 от 25.03.2020 7:00:00</v>
          </cell>
          <cell r="D1336" t="str">
            <v>УХ-00047907</v>
          </cell>
        </row>
        <row r="1337">
          <cell r="B1337" t="str">
            <v>Ремкомплект системы охлаждения (белый) 740-1303000</v>
          </cell>
          <cell r="C1337" t="str">
            <v>Поступление (акт, накладная) 2209-000307/02 от 09.09.2022 7:00:00</v>
          </cell>
          <cell r="D1337" t="str">
            <v>УХ-00169035</v>
          </cell>
        </row>
        <row r="1338">
          <cell r="B1338" t="str">
            <v>Ремкомплект системы охлаждения (белый) 740-1303000</v>
          </cell>
          <cell r="C1338" t="str">
            <v>Поступление (акт, накладная) 2210-000015/02 от 01.10.2022 7:00:00</v>
          </cell>
          <cell r="D1338" t="str">
            <v>УХ-00169035</v>
          </cell>
        </row>
        <row r="1339">
          <cell r="B1339" t="str">
            <v>Ремкомплект ступицы SAF</v>
          </cell>
          <cell r="C1339" t="str">
            <v>Поступление (акт, накладная) 2207-000025/02 от 01.07.2022 7:00:00</v>
          </cell>
          <cell r="D1339" t="str">
            <v>УХ-00145825</v>
          </cell>
        </row>
        <row r="1340">
          <cell r="B1340" t="str">
            <v>Ремкомплект теплообменника 7406-101327488</v>
          </cell>
          <cell r="C1340" t="str">
            <v>Поступление (акт, накладная) 2105-000862/02 от 13.05.2021 7:00:00</v>
          </cell>
          <cell r="D1340" t="str">
            <v>УХ-00027626</v>
          </cell>
        </row>
        <row r="1341">
          <cell r="B1341" t="str">
            <v>Ремкомплект ТНВД ЯМЗ-7511, 238БЕ2 ТНВД-175 (33 наимен.) РД</v>
          </cell>
          <cell r="C1341" t="str">
            <v>Поступление (акт, накладная) 2211-001024/02 от 23.11.2022 7:00:00</v>
          </cell>
          <cell r="D1341" t="str">
            <v>УХ-00182792</v>
          </cell>
        </row>
        <row r="1342">
          <cell r="B1342" t="str">
            <v>Ремкомплект ТНВД323.1111011</v>
          </cell>
          <cell r="C1342" t="str">
            <v>Поступление (акт, накладная) 2105-000862/02 от 13.05.2021 7:00:00</v>
          </cell>
          <cell r="D1342" t="str">
            <v>УХ-00088477</v>
          </cell>
        </row>
        <row r="1343">
          <cell r="B1343" t="str">
            <v>Ремкомплект топливного фильтра (3 наим, 6 дет) 740/7406</v>
          </cell>
          <cell r="C1343" t="str">
            <v>Поступление (акт, накладная) 2211-000689/02 от 17.11.2022 7:00:00</v>
          </cell>
          <cell r="D1343" t="str">
            <v>УХ-00182233</v>
          </cell>
        </row>
        <row r="1344">
          <cell r="B1344" t="str">
            <v>Ремкомплект ТОР передней ступицы ВАЗ-2121, 2123 (2с+2п+гайка)</v>
          </cell>
          <cell r="C1344" t="str">
            <v>Поступление (акт, накладная) 2211-001029/02 от 23.11.2022 7:00:00</v>
          </cell>
          <cell r="D1344" t="str">
            <v>УХ-00182822</v>
          </cell>
        </row>
        <row r="1345">
          <cell r="B1345" t="str">
            <v>Ремкомплект турбокомпрессора (4 наим.)</v>
          </cell>
          <cell r="C1345" t="str">
            <v>Поступление (акт, накладная) 2102-000314/02 от 15.02.2021 7:00:00</v>
          </cell>
          <cell r="D1345" t="str">
            <v>УХ-00060465</v>
          </cell>
        </row>
        <row r="1346">
          <cell r="B1346" t="str">
            <v>Ремкомплект турбокомпрессора камаз (4 наим. 4 дет)</v>
          </cell>
          <cell r="C1346" t="str">
            <v>Поступление (акт, накладная) 2102-000314/02 от 15.02.2021 7:00:00</v>
          </cell>
          <cell r="D1346" t="str">
            <v>УХ-00060464</v>
          </cell>
        </row>
        <row r="1347">
          <cell r="B1347" t="str">
            <v>Ремкомплект фильтра тонкой очистки топлива 236-1117001-01</v>
          </cell>
          <cell r="C1347" t="str">
            <v>Поступление (акт, накладная) 2106-002607/02 от 30.06.2021 7:00:00</v>
          </cell>
          <cell r="D1347" t="str">
            <v>УХ-00093758</v>
          </cell>
        </row>
        <row r="1348">
          <cell r="B1348" t="str">
            <v>Ремкомплект форсунки 153 АЗПИ аналог BOSCH F00R J04 797</v>
          </cell>
          <cell r="C1348" t="str">
            <v>Поступление (акт, накладная) 2210-000776/02 от 21.10.2022 7:00:00</v>
          </cell>
          <cell r="D1348" t="str">
            <v>УХ-00174374</v>
          </cell>
        </row>
        <row r="1349">
          <cell r="B1349" t="str">
            <v>Ремкомплект шарового пальца МТЗ-82</v>
          </cell>
          <cell r="C1349" t="str">
            <v>Поступление (акт, накладная) 1907-000019/02 от 01.07.2019 7:00:00</v>
          </cell>
          <cell r="D1349" t="str">
            <v>УХ-00027647</v>
          </cell>
        </row>
        <row r="1350">
          <cell r="B1350" t="str">
            <v>Ремонтный комплект предохранителя выключения заднего хода</v>
          </cell>
          <cell r="C1350" t="str">
            <v>Поступление (акт, накладная) 2104-001402/02 от 19.04.2021 7:00:00</v>
          </cell>
          <cell r="D1350" t="str">
            <v>УХ-00086511</v>
          </cell>
        </row>
        <row r="1351">
          <cell r="B1351" t="str">
            <v>Репе стартера (блокировки) БОШ 24V 4-конт. 98.3777-10</v>
          </cell>
          <cell r="C1351" t="str">
            <v>Поступление (акт, накладная) 2211-001029/02 от 23.11.2022 7:00:00</v>
          </cell>
          <cell r="D1351" t="str">
            <v>УХ-00182820</v>
          </cell>
        </row>
        <row r="1352">
          <cell r="B1352" t="str">
            <v>Рессора Г-3308 передняя (14 листов) 3308-2902012-01</v>
          </cell>
          <cell r="C1352" t="str">
            <v>Поступление (акт, накладная) 2211-000279/02 от 07.11.2022 7:00:00</v>
          </cell>
          <cell r="D1352" t="str">
            <v>УХ-00180637</v>
          </cell>
        </row>
        <row r="1353">
          <cell r="B1353" t="str">
            <v>Рессора Г-3308 передняя (14 листов) 3308-2902012-01</v>
          </cell>
          <cell r="C1353" t="str">
            <v>Поступление (акт, накладная) 2211-001043/02 от 18.11.2022 7:00:00</v>
          </cell>
          <cell r="D1353" t="str">
            <v>УХ-00180637</v>
          </cell>
        </row>
        <row r="1354">
          <cell r="B1354" t="str">
            <v>Рессора Г-3308 передняя (14 листов) 3308-2902012-01</v>
          </cell>
          <cell r="C1354" t="str">
            <v>Поступление (акт, накладная) 2211-001233/02 от 22.11.2022 7:00:00</v>
          </cell>
          <cell r="D1354" t="str">
            <v>УХ-00180637</v>
          </cell>
        </row>
        <row r="1355">
          <cell r="B1355" t="str">
            <v>Рессора передняя 14лист</v>
          </cell>
          <cell r="C1355" t="str">
            <v>Поступление (акт, накладная) 2201-000594/02 от 24.01.2022 7:00:00</v>
          </cell>
          <cell r="D1355" t="str">
            <v>УХ-00121818</v>
          </cell>
        </row>
        <row r="1356">
          <cell r="B1356" t="str">
            <v>Рессора передняя ПАЗ-3205, задняя ГАЗ-66 (9 листов) 66-2902012-03</v>
          </cell>
          <cell r="C1356" t="str">
            <v>Поступление (акт, накладная) 2204-000085/02 от 07.04.2022 7:00:00</v>
          </cell>
          <cell r="D1356" t="str">
            <v>УХ-00134442</v>
          </cell>
        </row>
        <row r="1357">
          <cell r="B1357" t="str">
            <v>Рессора под кабину Завод 5 листов (5320-5001080)</v>
          </cell>
          <cell r="C1357" t="str">
            <v>Поступление (акт, накладная) 2211-000693/02 от 18.11.2022 7:00:00</v>
          </cell>
          <cell r="D1357" t="str">
            <v>УХ-00174388</v>
          </cell>
        </row>
        <row r="1358">
          <cell r="B1358" t="str">
            <v>Рессора под кабину Завод 5 листов (5320-5001080)</v>
          </cell>
          <cell r="C1358" t="str">
            <v>Поступление (акт, накладная) 2211-001023/02 от 23.11.2022 7:00:00</v>
          </cell>
          <cell r="D1358" t="str">
            <v>УХ-00174388</v>
          </cell>
        </row>
        <row r="1359">
          <cell r="B1359" t="str">
            <v>Рессора УАЗ 2360 Пикап с шарнир.(4 листовая)</v>
          </cell>
          <cell r="C1359" t="str">
            <v>Поступление (акт, накладная) 2210-000748/02 от 20.10.2022 7:00:00</v>
          </cell>
          <cell r="D1359" t="str">
            <v>УХ-00059863</v>
          </cell>
        </row>
        <row r="1360">
          <cell r="B1360" t="str">
            <v>Ролик + ось тормозных колодок 5320</v>
          </cell>
          <cell r="C1360" t="str">
            <v>Поступление (акт, накладная) 2108-000955/02 от 26.08.2021 7:00:00</v>
          </cell>
          <cell r="D1360" t="str">
            <v>УХ-00089654</v>
          </cell>
        </row>
        <row r="1361">
          <cell r="B1361" t="str">
            <v>Ролик направляющий металлич. 740.11-1307220</v>
          </cell>
          <cell r="C1361" t="str">
            <v>Поступление (акт, накладная) 2211-001205/02 от 24.11.2022 7:00:00</v>
          </cell>
          <cell r="D1361" t="str">
            <v>УХ-00183277</v>
          </cell>
        </row>
        <row r="1362">
          <cell r="B1362" t="str">
            <v>Ролик натяжителя ЕВРО 740.11-1307220</v>
          </cell>
          <cell r="C1362" t="str">
            <v>Поступление (акт, накладная) 2211-000689/02 от 17.11.2022 7:00:00</v>
          </cell>
          <cell r="D1362" t="str">
            <v>УХ-00139772</v>
          </cell>
        </row>
        <row r="1363">
          <cell r="B1363" t="str">
            <v>Ролик натяжной ЗМЗ 4091 Евро 3 6201 RS</v>
          </cell>
          <cell r="C1363" t="str">
            <v>Поступление (акт, накладная) 2202-001122/02 от 28.02.2022 7:00:00</v>
          </cell>
          <cell r="D1363" t="str">
            <v>УХ-00126641</v>
          </cell>
        </row>
        <row r="1364">
          <cell r="B1364" t="str">
            <v>Ролик натяжной комплект</v>
          </cell>
          <cell r="C1364" t="str">
            <v>Поступление (акт, накладная) 2212-000396/02 от 09.12.2022 7:00:00</v>
          </cell>
          <cell r="D1364" t="str">
            <v>УХ-00188580</v>
          </cell>
        </row>
        <row r="1365">
          <cell r="B1365" t="str">
            <v>Ролик натяжной на К-3 ЕВРО-5 DAYCO</v>
          </cell>
          <cell r="C1365" t="str">
            <v>Поступление (акт, накладная) 2211-000693/02 от 18.11.2022 7:00:00</v>
          </cell>
          <cell r="D1365" t="str">
            <v>УХ-00182248</v>
          </cell>
        </row>
        <row r="1366">
          <cell r="B1366" t="str">
            <v>Ролик натяжной на К-3 ЕВРО-5 DAYCO</v>
          </cell>
          <cell r="C1366" t="str">
            <v>Поступление (акт, накладная) 2211-001025/02 от 23.11.2022 7:00:00</v>
          </cell>
          <cell r="D1366" t="str">
            <v>УХ-00182248</v>
          </cell>
        </row>
        <row r="1367">
          <cell r="B1367" t="str">
            <v>Ролик ремня генератора направляющий 740.11 пластик. с буртиком</v>
          </cell>
          <cell r="C1367" t="str">
            <v>Поступление (акт, накладная) 2212-000492/02 от 12.12.2022 7:00:00</v>
          </cell>
          <cell r="D1367" t="str">
            <v>УХ-00117896</v>
          </cell>
        </row>
        <row r="1368">
          <cell r="B1368" t="str">
            <v>Ротор датчика скорости а/м на Камаз</v>
          </cell>
          <cell r="C1368" t="str">
            <v>Поступление (акт, накладная) 2111-000683/02 от 18.11.2021 7:00:00</v>
          </cell>
          <cell r="D1368" t="str">
            <v>УХ-00113285</v>
          </cell>
        </row>
        <row r="1369">
          <cell r="B1369" t="str">
            <v>Рукав 16ВГ-1,0 напорный с нитяным каркасом ТУ 38105998</v>
          </cell>
          <cell r="C1369" t="str">
            <v>Поступление (акт, накладная) 2211-001233/02 от 22.11.2022 7:00:00</v>
          </cell>
          <cell r="D1369" t="str">
            <v>УХ-00183347</v>
          </cell>
        </row>
        <row r="1370">
          <cell r="B1370" t="str">
            <v>Рукав высокого давления  М27*1,5-610 DK DN16*2</v>
          </cell>
          <cell r="C1370" t="str">
            <v>Поступление (акт, накладная) 2209-000213/02 от 06.09.2022 7:00:00</v>
          </cell>
          <cell r="D1370" t="str">
            <v>УХ-00168783</v>
          </cell>
        </row>
        <row r="1371">
          <cell r="B1371" t="str">
            <v>Рукав гибкий глушителя (гофра) 256-1203021</v>
          </cell>
          <cell r="C1371" t="str">
            <v>Поступление (акт, накладная) 2210-000741/02 от 18.10.2022 7:00:00</v>
          </cell>
          <cell r="D1371" t="str">
            <v>УХ-00174274</v>
          </cell>
        </row>
        <row r="1372">
          <cell r="B1372" t="str">
            <v>Рукав для газ.сварки ГОСТ 9356 I- 12,0-0,63</v>
          </cell>
          <cell r="C1372" t="str">
            <v>Поступление (акт, накладная) 2211-001233/02 от 22.11.2022 7:00:00</v>
          </cell>
          <cell r="D1372" t="str">
            <v>УХ-00183348</v>
          </cell>
        </row>
        <row r="1373">
          <cell r="B1373" t="str">
            <v>Рукав для газ.сварки ГОСТ 9356 III- 9,0-2,0</v>
          </cell>
          <cell r="C1373" t="str">
            <v>Поступление (акт, накладная) 2211-001233/02 от 22.11.2022 7:00:00</v>
          </cell>
          <cell r="D1373" t="str">
            <v>УХ-00183346</v>
          </cell>
        </row>
        <row r="1374">
          <cell r="B1374" t="str">
            <v>Рукав КЩ  -1-75(по 6м)</v>
          </cell>
          <cell r="C1374" t="str">
            <v>Поступление (акт, накладная) 2106-001931/02 от 30.06.2021 7:00:00</v>
          </cell>
          <cell r="D1374" t="str">
            <v>УХ-00093438</v>
          </cell>
        </row>
        <row r="1375">
          <cell r="B1375" t="str">
            <v>Рукав МБС 25</v>
          </cell>
          <cell r="C1375" t="str">
            <v>Поступление (акт, накладная) 2103-002447/02 от 31.03.2021 7:00:00</v>
          </cell>
          <cell r="D1375" t="str">
            <v>УХ-00082611</v>
          </cell>
        </row>
        <row r="1376">
          <cell r="B1376" t="str">
            <v>Рукав напорно-всасывающий ПАР-2-8-25-46 У ГОСТ 18698-79</v>
          </cell>
          <cell r="C1376" t="str">
            <v>Поступление (акт, накладная) 2202-000536/02 от 17.02.2022 7:00:00</v>
          </cell>
          <cell r="D1376" t="str">
            <v>УХ-00125795</v>
          </cell>
        </row>
        <row r="1377">
          <cell r="B1377" t="str">
            <v>Рукав напорный ПАР-(2) 8-25-46</v>
          </cell>
          <cell r="C1377" t="str">
            <v>Поступление (акт, накладная) 2208-000177/02 от 09.08.2022 7:00:00</v>
          </cell>
          <cell r="D1377" t="str">
            <v>УХ-00112900</v>
          </cell>
        </row>
        <row r="1378">
          <cell r="B1378" t="str">
            <v>Рукоятка переключения КПП (двухтрубная) 412-1703007</v>
          </cell>
          <cell r="C1378" t="str">
            <v>Поступление (акт, накладная) 2112-001196/02 от 23.12.2021 7:00:00</v>
          </cell>
          <cell r="D1378" t="str">
            <v>УХ-00118107</v>
          </cell>
        </row>
        <row r="1379">
          <cell r="B1379" t="str">
            <v>Рулевой механизм с сошкой 4320Я2-3400020</v>
          </cell>
          <cell r="C1379" t="str">
            <v>Поступление (акт, накладная) 2201-000193/02 от 01.01.2022 7:00:00</v>
          </cell>
          <cell r="D1379" t="str">
            <v>УХ-00121119</v>
          </cell>
        </row>
        <row r="1380">
          <cell r="B1380" t="str">
            <v>Ручка входная правая 5320-8202200</v>
          </cell>
          <cell r="C1380" t="str">
            <v>Поступление (акт, накладная) 2210-000740/02 от 18.10.2022 7:00:00</v>
          </cell>
          <cell r="D1380" t="str">
            <v>УХ-00174267</v>
          </cell>
        </row>
        <row r="1381">
          <cell r="B1381" t="str">
            <v>Ручка двери 3307,3302 внутр. лев/прав в сб. 4301-6105082/83</v>
          </cell>
          <cell r="C1381" t="str">
            <v>Поступление (акт, накладная) 2211-001233/02 от 22.11.2022 7:00:00</v>
          </cell>
          <cell r="D1381" t="str">
            <v>УХ-00183345</v>
          </cell>
        </row>
        <row r="1382">
          <cell r="B1382" t="str">
            <v>Ручка двери наружная УАЗ 452 "Рысь" с ключом ЕВРО (черная! (к-т 3 шт)</v>
          </cell>
          <cell r="C1382" t="str">
            <v>Поступление (акт, накладная) 2211-000683/02 от 16.11.2022 7:00:00</v>
          </cell>
          <cell r="D1382" t="str">
            <v>УХ-00182219</v>
          </cell>
        </row>
        <row r="1383">
          <cell r="B1383" t="str">
            <v>Рычаг круиз-контроля левый А0611-061-00</v>
          </cell>
          <cell r="C1383" t="str">
            <v>Поступление (акт, накладная) 2208-001856/02 от 23.08.2022 7:00:00</v>
          </cell>
          <cell r="D1383" t="str">
            <v>УХ-00167311</v>
          </cell>
        </row>
        <row r="1384">
          <cell r="B1384" t="str">
            <v>Рычаг подрулевого переключателя поворотов УАЗ 3163-3709020-10</v>
          </cell>
          <cell r="C1384" t="str">
            <v>Поступление (акт, накладная) 2110-000463/02 от 12.10.2021 7:00:00</v>
          </cell>
          <cell r="D1384" t="str">
            <v>УХ-00108620</v>
          </cell>
        </row>
        <row r="1385">
          <cell r="B1385" t="str">
            <v>Рычаг реактивной штанги верхний</v>
          </cell>
          <cell r="C1385" t="str">
            <v>Поступление (акт, накладная) 2006-001344/02 от 29.06.2020 7:00:00</v>
          </cell>
          <cell r="D1385" t="str">
            <v>УХ-00027843</v>
          </cell>
        </row>
        <row r="1386">
          <cell r="B1386" t="str">
            <v>Рычаг реактивной штанги задний левый 5320-2919081-01</v>
          </cell>
          <cell r="C1386" t="str">
            <v>Поступление (акт, накладная) 1912-000029/02 от 05.12.2019 7:00:00</v>
          </cell>
          <cell r="D1386" t="str">
            <v>УХ-00027844</v>
          </cell>
        </row>
        <row r="1387">
          <cell r="B1387" t="str">
            <v>Рычаг регулировочный задний левый ЕВРО самоподв. 53229-3502237</v>
          </cell>
          <cell r="C1387" t="str">
            <v>Поступление (акт, накладная) 2209-000215/02 от 08.09.2022 7:00:00</v>
          </cell>
          <cell r="D1387" t="str">
            <v>УХ-00168788</v>
          </cell>
        </row>
        <row r="1388">
          <cell r="B1388" t="str">
            <v>Рычаг регулировочный задний правый ЕВРО самоподв. 53229-3502136</v>
          </cell>
          <cell r="C1388" t="str">
            <v>Поступление (акт, накладная) 2209-000215/02 от 08.09.2022 7:00:00</v>
          </cell>
          <cell r="D1388" t="str">
            <v>УХ-00168787</v>
          </cell>
        </row>
        <row r="1389">
          <cell r="B1389" t="str">
            <v>Рычаг стеклоочистителя Камаз ЕВРО</v>
          </cell>
          <cell r="C1389" t="str">
            <v>Поступление (акт, накладная) 2104-000315/02 от 14.04.2021 7:00:00</v>
          </cell>
          <cell r="D1389" t="str">
            <v>УХ-00037584</v>
          </cell>
        </row>
        <row r="1390">
          <cell r="B1390" t="str">
            <v>Рычаг тормоза регулировочный ПАЗ-3205 КРАЗ, КАВЗ автомат левый</v>
          </cell>
          <cell r="C1390" t="str">
            <v>Поступление (акт, накладная) 2211-001027/02 от 23.11.2022 7:00:00</v>
          </cell>
          <cell r="D1390" t="str">
            <v>УХ-00182797</v>
          </cell>
        </row>
        <row r="1391">
          <cell r="B1391" t="str">
            <v>Рычаг тормоза регулировочный ПАЗ-3205, КРАЗ, КАВЗ автомат правый</v>
          </cell>
          <cell r="C1391" t="str">
            <v>Поступление (акт, накладная) 2211-001027/02 от 23.11.2022 7:00:00</v>
          </cell>
          <cell r="D1391" t="str">
            <v>УХ-00182798</v>
          </cell>
        </row>
        <row r="1392">
          <cell r="B1392" t="str">
            <v>Сайленблок PSF11038</v>
          </cell>
          <cell r="C1392" t="str">
            <v>Поступление (акт, накладная) 2207-001140/02 от 21.07.2022 7:00:00</v>
          </cell>
          <cell r="D1392" t="str">
            <v>УХ-00151833</v>
          </cell>
        </row>
        <row r="1393">
          <cell r="B1393" t="str">
            <v>Сайленблок для а/м ВАЗ-2121-2123 (кт 8шт) 2121-2904040</v>
          </cell>
          <cell r="C1393" t="str">
            <v>Поступление (акт, накладная) 2203-000491/02 от 14.03.2022 7:00:00</v>
          </cell>
          <cell r="D1393" t="str">
            <v>УХ-00131199</v>
          </cell>
        </row>
        <row r="1394">
          <cell r="B1394" t="str">
            <v>Сайлентблок задней балки 6001549988</v>
          </cell>
          <cell r="C1394" t="str">
            <v>Поступление (акт, накладная) 2206-000640/02 от 09.06.2022 7:00:00</v>
          </cell>
          <cell r="D1394" t="str">
            <v>УХ-00144166</v>
          </cell>
        </row>
        <row r="1395">
          <cell r="B1395" t="str">
            <v>Сайлентблок задней продольной тяги (ВН43042,2-06-1002)</v>
          </cell>
          <cell r="C1395" t="str">
            <v>Поступление (акт, накладная) 2207-001803/02 от 28.07.2022 7:00:00</v>
          </cell>
          <cell r="D1395" t="str">
            <v>УХ-00158559</v>
          </cell>
        </row>
        <row r="1396">
          <cell r="B1396" t="str">
            <v>Сайлентблок нижнего переднего рычага 77-01625-SX</v>
          </cell>
          <cell r="C1396" t="str">
            <v>Поступление (акт, накладная) 2209-003625/02 от 27.09.2022 7:00:00</v>
          </cell>
          <cell r="D1396" t="str">
            <v>УХ-00172287</v>
          </cell>
        </row>
        <row r="1397">
          <cell r="B1397" t="str">
            <v>Сальник 1,2*120*150-1 МАЗ</v>
          </cell>
          <cell r="C1397" t="str">
            <v>Поступление (акт, накладная) 1907-000019/02 от 01.07.2019 7:00:00</v>
          </cell>
          <cell r="D1397" t="str">
            <v>УХ-00027868</v>
          </cell>
        </row>
        <row r="1398">
          <cell r="B1398" t="str">
            <v>Сальник 114*145*15</v>
          </cell>
          <cell r="C1398" t="str">
            <v>Поступление (акт, накладная) 2005-000571/02 от 25.05.2020 7:00:00</v>
          </cell>
          <cell r="D1398" t="str">
            <v>УХ-00049619</v>
          </cell>
        </row>
        <row r="1399">
          <cell r="B1399" t="str">
            <v>Сальник 120*150задний ступицы ЛИАЗ 1,2*120*150</v>
          </cell>
          <cell r="C1399" t="str">
            <v>Поступление (акт, накладная) 1907-000019/02 от 01.07.2019 7:00:00</v>
          </cell>
          <cell r="D1399" t="str">
            <v>УХ-00027873</v>
          </cell>
        </row>
        <row r="1400">
          <cell r="B1400" t="str">
            <v>Сальник 130*154*15</v>
          </cell>
          <cell r="C1400" t="str">
            <v>Поступление (акт, накладная) 1907-000019/02 от 01.07.2019 7:00:00</v>
          </cell>
          <cell r="D1400" t="str">
            <v>УХ-00027874</v>
          </cell>
        </row>
        <row r="1401">
          <cell r="B1401" t="str">
            <v>Сальник 2,2-85-110-3</v>
          </cell>
          <cell r="C1401" t="str">
            <v>Поступление (акт, накладная) 1907-000019/02 от 01.07.2019 7:00:00</v>
          </cell>
          <cell r="D1401" t="str">
            <v>УХ-00027885</v>
          </cell>
        </row>
        <row r="1402">
          <cell r="B1402" t="str">
            <v>Сальник 21210-2302052-01</v>
          </cell>
          <cell r="C1402" t="str">
            <v>Поступление (акт, накладная) 1907-000019/02 от 01.07.2019 7:00:00</v>
          </cell>
          <cell r="D1402" t="str">
            <v>УХ-00027886</v>
          </cell>
        </row>
        <row r="1403">
          <cell r="B1403" t="str">
            <v>Сальник 41*56 ТНВД МАЗ ФТОР</v>
          </cell>
          <cell r="C1403" t="str">
            <v>Поступление (акт, накладная) 2002-000006/02 от 03.02.2020 7:00:00</v>
          </cell>
          <cell r="D1403" t="str">
            <v>УХ-00040313</v>
          </cell>
        </row>
        <row r="1404">
          <cell r="B1404" t="str">
            <v>Сальник 42*68*10*15,5 хвостовика</v>
          </cell>
          <cell r="C1404" t="str">
            <v>Поступление (акт, накладная) 2210-002087/02 от 31.10.2022 7:00:00</v>
          </cell>
          <cell r="D1404" t="str">
            <v>УХ-00034602</v>
          </cell>
        </row>
        <row r="1405">
          <cell r="B1405" t="str">
            <v>Сальник 45*65*10</v>
          </cell>
          <cell r="C1405" t="str">
            <v>Поступление (акт, накладная) 2004-000154/02 от 16.04.2020 7:00:00</v>
          </cell>
          <cell r="D1405" t="str">
            <v>УХ-00038544</v>
          </cell>
        </row>
        <row r="1406">
          <cell r="B1406" t="str">
            <v>Сальник 45*65*10</v>
          </cell>
          <cell r="C1406" t="str">
            <v>Поступление (акт, накладная) 2103-002391/02 от 25.03.2021 7:00:00</v>
          </cell>
          <cell r="D1406" t="str">
            <v>УХ-00038544</v>
          </cell>
        </row>
        <row r="1407">
          <cell r="B1407" t="str">
            <v>Сальник 55х80</v>
          </cell>
          <cell r="C1407" t="str">
            <v>Поступление (акт, накладная) 1909-000810/02 от 17.09.2019 7:00:00</v>
          </cell>
          <cell r="D1407" t="str">
            <v>УХ-00034603</v>
          </cell>
        </row>
        <row r="1408">
          <cell r="B1408" t="str">
            <v>Сальник 60*80*10</v>
          </cell>
          <cell r="C1408" t="str">
            <v>Поступление (акт, накладная) 1907-000084/02 от 01.07.2019 7:00:00</v>
          </cell>
          <cell r="D1408" t="str">
            <v>УХ-00027904</v>
          </cell>
        </row>
        <row r="1409">
          <cell r="B1409" t="str">
            <v>Сальник Гура 4310-3401029</v>
          </cell>
          <cell r="C1409" t="str">
            <v>Поступление (акт, накладная) 1907-000019/02 от 01.07.2019 7:00:00</v>
          </cell>
          <cell r="D1409" t="str">
            <v>УХ-00027918</v>
          </cell>
        </row>
        <row r="1410">
          <cell r="B1410" t="str">
            <v>Сальник задней ступицы Камаз наружний 85*135</v>
          </cell>
          <cell r="C1410" t="str">
            <v>Поступление (акт, накладная) 2109-000743/02 от 20.09.2021 7:00:00</v>
          </cell>
          <cell r="D1410" t="str">
            <v>УХ-00101909</v>
          </cell>
        </row>
        <row r="1411">
          <cell r="B1411" t="str">
            <v>Сальник Камаз 4310 полуоси 60*135*10</v>
          </cell>
          <cell r="C1411" t="str">
            <v>Поступление (акт, накладная) 2212-001330/02 от 21.12.2022 7:00:00</v>
          </cell>
          <cell r="D1411" t="str">
            <v>УХ-00101997</v>
          </cell>
        </row>
        <row r="1412">
          <cell r="B1412" t="str">
            <v>Сальник клапана 236-1007262</v>
          </cell>
          <cell r="C1412" t="str">
            <v>Поступление (акт, накладная) 2009-000137/02 от 02.09.2020 7:00:00</v>
          </cell>
          <cell r="D1412" t="str">
            <v>УХ-00053663</v>
          </cell>
        </row>
        <row r="1413">
          <cell r="B1413" t="str">
            <v>Сальник пер. вала КПП 5ст. Волга рул.мех.Газ-53 35*48*10</v>
          </cell>
          <cell r="C1413" t="str">
            <v>Поступление (акт, накладная) 2112-000020/02 от 01.12.2021 7:00:00</v>
          </cell>
          <cell r="D1413" t="str">
            <v>УХ-00115626</v>
          </cell>
        </row>
        <row r="1414">
          <cell r="B1414" t="str">
            <v>Сальник переднего моста Газ-66 (45*65*10)</v>
          </cell>
          <cell r="C1414" t="str">
            <v>Поступление (акт, накладная) 2108-000907/02 от 27.08.2021 7:00:00</v>
          </cell>
          <cell r="D1414" t="str">
            <v>УХ-00098756</v>
          </cell>
        </row>
        <row r="1415">
          <cell r="B1415" t="str">
            <v>Сальник привода ВАЗ 2123</v>
          </cell>
          <cell r="C1415" t="str">
            <v>Поступление (акт, накладная) 2208-000174/02 от 08.08.2022 7:00:00</v>
          </cell>
          <cell r="D1415" t="str">
            <v>УХ-00164128</v>
          </cell>
        </row>
        <row r="1416">
          <cell r="B1416" t="str">
            <v>Сальник привода левый 2110</v>
          </cell>
          <cell r="C1416" t="str">
            <v>Поступление (акт, накладная) 1907-000019/02 от 01.07.2019 7:00:00</v>
          </cell>
          <cell r="D1416" t="str">
            <v>УХ-00027937</v>
          </cell>
        </row>
        <row r="1417">
          <cell r="B1417" t="str">
            <v>Сальник привода правый 2110</v>
          </cell>
          <cell r="C1417" t="str">
            <v>Поступление (акт, накладная) 1907-000019/02 от 01.07.2019 7:00:00</v>
          </cell>
          <cell r="D1417" t="str">
            <v>УХ-00027938</v>
          </cell>
        </row>
        <row r="1418">
          <cell r="B1418" t="str">
            <v>Сальник ступицы 60x85 (3741-3103038)</v>
          </cell>
          <cell r="C1418" t="str">
            <v>Поступление (акт, накладная) 2210-000281/02 от 12.10.2022 7:00:00</v>
          </cell>
          <cell r="D1418" t="str">
            <v>УХ-00172830</v>
          </cell>
        </row>
        <row r="1419">
          <cell r="B1419" t="str">
            <v>Сальник ступицы 60x85x10 с пружиной (черный)</v>
          </cell>
          <cell r="C1419" t="str">
            <v>Поступление (акт, накладная) 2209-000455/02 от 14.09.2022 7:00:00</v>
          </cell>
          <cell r="D1419" t="str">
            <v>УХ-00165981</v>
          </cell>
        </row>
        <row r="1420">
          <cell r="B1420" t="str">
            <v>Сальник ступицы передней ЗИЛ-130</v>
          </cell>
          <cell r="C1420" t="str">
            <v>Поступление (акт, накладная) 1907-000019/02 от 01.07.2019 7:00:00</v>
          </cell>
          <cell r="D1420" t="str">
            <v>УХ-00027951</v>
          </cell>
        </row>
        <row r="1421">
          <cell r="B1421" t="str">
            <v>Сальник ТНВД Евро2 30*45*6</v>
          </cell>
          <cell r="C1421" t="str">
            <v>Поступление (акт, накладная) 1907-000019/02 от 01.07.2019 7:00:00</v>
          </cell>
          <cell r="D1421" t="str">
            <v>УХ-00027953</v>
          </cell>
        </row>
        <row r="1422">
          <cell r="B1422" t="str">
            <v>Сальник хвостовика 42х75х9х13,6</v>
          </cell>
          <cell r="C1422" t="str">
            <v>Поступление (акт, накладная) 2210-002098/02 от 31.10.2022 7:00:00</v>
          </cell>
          <cell r="D1422" t="str">
            <v>УХ-00175850</v>
          </cell>
        </row>
        <row r="1423">
          <cell r="B1423" t="str">
            <v>Сальник шаровой опоры 4310-864189</v>
          </cell>
          <cell r="C1423" t="str">
            <v>Поступление (акт, накладная) 1907-000019/02 от 01.07.2019 7:00:00</v>
          </cell>
          <cell r="D1423" t="str">
            <v>УХ-00027960</v>
          </cell>
        </row>
        <row r="1424">
          <cell r="B1424" t="str">
            <v>Сальник шаровой опоры 4310-864189</v>
          </cell>
          <cell r="C1424" t="str">
            <v>Поступление (акт, накладная) 1909-000570/02 от 20.09.2019 7:00:00</v>
          </cell>
          <cell r="D1424" t="str">
            <v>УХ-00027960</v>
          </cell>
        </row>
        <row r="1425">
          <cell r="B1425" t="str">
            <v>Светильник переносной ЛСУ 220В 10м</v>
          </cell>
          <cell r="C1425" t="str">
            <v>Поступление (акт, накладная) 2206-002025/02 от 27.06.2022 7:00:00</v>
          </cell>
          <cell r="D1425" t="str">
            <v>УХ-00141946</v>
          </cell>
        </row>
        <row r="1426">
          <cell r="B1426" t="str">
            <v>Свеча накаливания Камаз,Маз, ПЖД-30 24V СН-423</v>
          </cell>
          <cell r="C1426" t="str">
            <v>Поступление (акт, накладная) 2109-000763/02 от 21.09.2021 7:00:00</v>
          </cell>
          <cell r="D1426" t="str">
            <v>УХ-00045895</v>
          </cell>
        </row>
        <row r="1427">
          <cell r="B1427" t="str">
            <v>Свеча накаливания СБ-3000-01</v>
          </cell>
          <cell r="C1427" t="str">
            <v>Поступление (акт, накладная) 2101-000113/02 от 20.01.2021 7:00:00</v>
          </cell>
          <cell r="D1427" t="str">
            <v>УХ-00053668</v>
          </cell>
        </row>
        <row r="1428">
          <cell r="B1428" t="str">
            <v>Свеча ПЖД -14 ТС-10 н/о с проводком АДВР -008.00/сб165/300С</v>
          </cell>
          <cell r="C1428" t="str">
            <v>Поступление (акт, накладная) 2110-000466/02 от 13.10.2021 7:00:00</v>
          </cell>
          <cell r="D1428" t="str">
            <v>УХ-00108631</v>
          </cell>
        </row>
        <row r="1429">
          <cell r="B1429" t="str">
            <v>Свеча ПЛАНАР 4Д 12/24В запальная сб.886/сб.3333</v>
          </cell>
          <cell r="C1429" t="str">
            <v>Поступление (акт, накладная) 2110-000466/02 от 13.10.2021 7:00:00</v>
          </cell>
          <cell r="D1429" t="str">
            <v>УХ-00108629</v>
          </cell>
        </row>
        <row r="1430">
          <cell r="B1430" t="str">
            <v>Седло клапана СИН 32.00.108.011</v>
          </cell>
          <cell r="C1430" t="str">
            <v>Поступление (акт, накладная) 2104-001464/02 от 28.04.2021 7:00:00</v>
          </cell>
          <cell r="D1430" t="str">
            <v>УХ-00049955</v>
          </cell>
        </row>
        <row r="1431">
          <cell r="B1431" t="str">
            <v>Седло клапана Ф111 АФНИ 712173.001</v>
          </cell>
          <cell r="C1431" t="str">
            <v>Поступление (акт, накладная) 2210-000013/02 от 01.10.2022 7:00:00</v>
          </cell>
          <cell r="D1431" t="str">
            <v>УХ-00028088</v>
          </cell>
        </row>
        <row r="1432">
          <cell r="B1432" t="str">
            <v>Сетка ПЖД Сб.49 (ПЖД 14мТС -10) сб.49</v>
          </cell>
          <cell r="C1432" t="str">
            <v>Поступление (акт, накладная) 2110-000466/02 от 13.10.2021 7:00:00</v>
          </cell>
          <cell r="D1432" t="str">
            <v>УХ-00108630</v>
          </cell>
        </row>
        <row r="1433">
          <cell r="B1433" t="str">
            <v>Сигнал звуковой  Волга н/о 22/221</v>
          </cell>
          <cell r="C1433" t="str">
            <v>Поступление (акт, накладная) 2109-000764/02 от 20.09.2021 7:00:00</v>
          </cell>
          <cell r="D1433" t="str">
            <v>УХ-00102070</v>
          </cell>
        </row>
        <row r="1434">
          <cell r="B1434" t="str">
            <v>Сильфон 236БЕ-1008088 А</v>
          </cell>
          <cell r="C1434" t="str">
            <v>Поступление (акт, накладная) 2103-000684/02 от 18.03.2021 7:00:00</v>
          </cell>
          <cell r="D1434" t="str">
            <v>УХ-00066391</v>
          </cell>
        </row>
        <row r="1435">
          <cell r="B1435" t="str">
            <v>Сильфон 236БЕ-1008088 А</v>
          </cell>
          <cell r="C1435" t="str">
            <v>Поступление (акт, накладная) 2103-000688/02 от 19.03.2021 7:00:00</v>
          </cell>
          <cell r="D1435" t="str">
            <v>УХ-00066391</v>
          </cell>
        </row>
        <row r="1436">
          <cell r="B1436" t="str">
            <v>Синхронизатор 2-3 передачи (большой) 2361701150В2</v>
          </cell>
          <cell r="C1436" t="str">
            <v>Поступление (акт, накладная) 2203-000142/02 от 09.03.2022 7:00:00</v>
          </cell>
          <cell r="D1436" t="str">
            <v>УХ-00129815</v>
          </cell>
        </row>
        <row r="1437">
          <cell r="B1437" t="str">
            <v>Синхронизатор ГАЗ-ЗЗ09 1,2,3 передачи и заднего хода 3309-1701123 (ОАО ГАЗ)</v>
          </cell>
          <cell r="C1437" t="str">
            <v>Поступление (акт, накладная) 2205-000156/02 от 05.05.2022 7:00:00</v>
          </cell>
          <cell r="D1437" t="str">
            <v>УХ-00138806</v>
          </cell>
        </row>
        <row r="1438">
          <cell r="B1438" t="str">
            <v>Скоба подушки стабилизатора</v>
          </cell>
          <cell r="C1438" t="str">
            <v>Поступление (акт, накладная) 1907-000019/02 от 01.07.2019 7:00:00</v>
          </cell>
          <cell r="D1438" t="str">
            <v>УХ-00028142</v>
          </cell>
        </row>
        <row r="1439">
          <cell r="B1439" t="str">
            <v>Смазка Sintec Multi Grease LX EP 2-150, 400 Г)з син</v>
          </cell>
          <cell r="C1439" t="str">
            <v>Поступление (акт, накладная) 2209-000488/02 от 14.09.2022 7:00:00</v>
          </cell>
          <cell r="D1439" t="str">
            <v>УХ-00169698</v>
          </cell>
        </row>
        <row r="1440">
          <cell r="B1440" t="str">
            <v>Смазка многоцелевая VS-40 (400мл)</v>
          </cell>
          <cell r="C1440" t="str">
            <v>Поступление (акт, накладная) 2208-001537/02 от 29.08.2022 7:00:00</v>
          </cell>
          <cell r="D1440" t="str">
            <v>УХ-00166938</v>
          </cell>
        </row>
        <row r="1441">
          <cell r="B1441" t="str">
            <v>Соединение быстроразъемное БРС-2</v>
          </cell>
          <cell r="C1441" t="str">
            <v>Поступление (акт, накладная) 2212-000066/02 от 01.12.2022 7:00:00</v>
          </cell>
          <cell r="D1441" t="str">
            <v>УХ-00185986</v>
          </cell>
        </row>
        <row r="1442">
          <cell r="B1442" t="str">
            <v>Соединение быстроразъемное БРС-2</v>
          </cell>
          <cell r="C1442" t="str">
            <v>Поступление (акт, накладная) 2212-000067/02 от 01.12.2022 7:00:00</v>
          </cell>
          <cell r="D1442" t="str">
            <v>УХ-00185986</v>
          </cell>
        </row>
        <row r="1443">
          <cell r="B1443" t="str">
            <v>Соединитель топливных трубок Г-образный угол</v>
          </cell>
          <cell r="C1443" t="str">
            <v>Поступление (акт, накладная) 2112-000960/02 от 21.12.2021 7:00:00</v>
          </cell>
          <cell r="D1443" t="str">
            <v>УХ-00117843</v>
          </cell>
        </row>
        <row r="1444">
          <cell r="B1444" t="str">
            <v>Соединитель центральный трубопроводов гидр. тормозов 4 отвертий</v>
          </cell>
          <cell r="C1444" t="str">
            <v>Поступление (акт, накладная) 2104-000013/02 от 01.04.2021 7:00:00</v>
          </cell>
          <cell r="D1444" t="str">
            <v>УХ-00082759</v>
          </cell>
        </row>
        <row r="1445">
          <cell r="B1445" t="str">
            <v>Сошка ГУР 4310-3401090</v>
          </cell>
          <cell r="C1445" t="str">
            <v>Поступление (акт, накладная) 2209-001425/02 от 15.09.2022 7:00:00</v>
          </cell>
          <cell r="D1445" t="str">
            <v>УХ-00028193</v>
          </cell>
        </row>
        <row r="1446">
          <cell r="B1446" t="str">
            <v>Сошка ГУР 4310-3401090</v>
          </cell>
          <cell r="C1446" t="str">
            <v>Поступление (акт, накладная) 2210-000791/02 от 20.10.2022 7:00:00</v>
          </cell>
          <cell r="D1446" t="str">
            <v>УХ-00028193</v>
          </cell>
        </row>
        <row r="1447">
          <cell r="B1447" t="str">
            <v>Спидометр ГАЗ-ЗЗ03, 33081, 33096, 33098 Евро 3 в/з .АНТЯ.453892.007 электронный 871.3802010-10</v>
          </cell>
          <cell r="C1447" t="str">
            <v>Поступление (акт, накладная) 2205-000033/02 от 04.05.2022 7:00:00</v>
          </cell>
          <cell r="D1447" t="str">
            <v>УХ-00137666</v>
          </cell>
        </row>
        <row r="1448">
          <cell r="B1448" t="str">
            <v>Спираль розжига ППУА 65.02.00.416</v>
          </cell>
          <cell r="C1448" t="str">
            <v>Поступление (акт, накладная) 2210-000271/02 от 12.10.2022 7:00:00</v>
          </cell>
          <cell r="D1448" t="str">
            <v>УХ-00060455</v>
          </cell>
        </row>
        <row r="1449">
          <cell r="B1449" t="str">
            <v>Стакан масляного фильтра 740</v>
          </cell>
          <cell r="C1449" t="str">
            <v>Поступление (акт, накладная) 2111-000683/02 от 18.11.2021 7:00:00</v>
          </cell>
          <cell r="D1449" t="str">
            <v>УХ-00113288</v>
          </cell>
        </row>
        <row r="1450">
          <cell r="B1450" t="str">
            <v>Стакан СИН32.04.100.04.03.018</v>
          </cell>
          <cell r="C1450" t="str">
            <v>Поступление (акт, накладная) 1907-000019/02 от 01.07.2019 7:00:00</v>
          </cell>
          <cell r="D1450" t="str">
            <v>УХ-00028234</v>
          </cell>
        </row>
        <row r="1451">
          <cell r="B1451" t="str">
            <v>Стакан СИН32.04.100.04.03.018-01</v>
          </cell>
          <cell r="C1451" t="str">
            <v>Поступление (акт, накладная) 2104-001464/02 от 28.04.2021 7:00:00</v>
          </cell>
          <cell r="D1451" t="str">
            <v>УХ-00086663</v>
          </cell>
        </row>
        <row r="1452">
          <cell r="B1452" t="str">
            <v>Стартер AZF-4554</v>
          </cell>
          <cell r="C1452" t="str">
            <v>Поступление (акт, накладная) 2208-001451/02 от 23.08.2022 7:00:00</v>
          </cell>
          <cell r="D1452" t="str">
            <v>УХ-00166716</v>
          </cell>
        </row>
        <row r="1453">
          <cell r="B1453" t="str">
            <v>Стартер AZF-4554</v>
          </cell>
          <cell r="C1453" t="str">
            <v>Поступление (акт, накладная) 2211-000689/02 от 17.11.2022 7:00:00</v>
          </cell>
          <cell r="D1453" t="str">
            <v>УХ-00166716</v>
          </cell>
        </row>
        <row r="1454">
          <cell r="B1454" t="str">
            <v>Стартер МАЗ, дв. ЯМЗ-236,-238,-7511, 24В/8.5 кВт z10, редукторный, аналог AZF 4581, СТ142Т-10, M9T.9</v>
          </cell>
          <cell r="C1454" t="str">
            <v>Поступление (акт, накладная) 2209-000506/02 от 09.09.2022 7:00:00</v>
          </cell>
          <cell r="D1454" t="str">
            <v>УХ-00169742</v>
          </cell>
        </row>
        <row r="1455">
          <cell r="B1455" t="str">
            <v>Стартер МАЗ, УРАЛ дв.ЯМЗ-236, 238, 656, 658, 7511 ЕВРО-2, 3 z=10 8.5кВт М9Т.9122</v>
          </cell>
          <cell r="C1455" t="str">
            <v>Поступление (акт, накладная) 2211-001232/02 от 25.11.2022 7:00:00</v>
          </cell>
          <cell r="D1455" t="str">
            <v>УХ-00183324</v>
          </cell>
        </row>
        <row r="1456">
          <cell r="B1456" t="str">
            <v>Стартер СТ142-10 ЕВРО</v>
          </cell>
          <cell r="C1456" t="str">
            <v>Поступление (акт, накладная) 2209-001425/02 от 15.09.2022 7:00:00</v>
          </cell>
          <cell r="D1456" t="str">
            <v>УХ-00170645</v>
          </cell>
        </row>
        <row r="1457">
          <cell r="B1457" t="str">
            <v>Стартер СТ142Б2 (4 отв., аналог модифицированный - 5432.3708000-10,М9Т.9112)</v>
          </cell>
          <cell r="C1457" t="str">
            <v>Поступление (акт, накладная) 2210-000686/02 от 13.10.2022 7:00:00</v>
          </cell>
          <cell r="D1457" t="str">
            <v>УХ-00174103</v>
          </cell>
        </row>
        <row r="1458">
          <cell r="B1458" t="str">
            <v>Статор генератора 463701100</v>
          </cell>
          <cell r="C1458" t="str">
            <v>Поступление (акт, накладная) 2104-000012/02 от 01.04.2021 7:00:00</v>
          </cell>
          <cell r="D1458" t="str">
            <v>УХ-00082740</v>
          </cell>
        </row>
        <row r="1459">
          <cell r="B1459" t="str">
            <v>Ствол ручной пожарный  РС 50</v>
          </cell>
          <cell r="C1459" t="str">
            <v>Поступление (акт, накладная) 2112-001821/02 от 22.12.2021 7:00:00</v>
          </cell>
          <cell r="D1459" t="str">
            <v>УХ-00119011</v>
          </cell>
        </row>
        <row r="1460">
          <cell r="B1460" t="str">
            <v>Стекло ветровое УАЗ 469 КМК</v>
          </cell>
          <cell r="C1460" t="str">
            <v>Поступление (акт, накладная) 2210-002098/02 от 31.10.2022 7:00:00</v>
          </cell>
          <cell r="D1460" t="str">
            <v>УХ-00175848</v>
          </cell>
        </row>
        <row r="1461">
          <cell r="B1461" t="str">
            <v>Стекло лобовое Газель с полосой и шелкограф 33025206010</v>
          </cell>
          <cell r="C1461" t="str">
            <v>Поступление (акт, накладная) 2201-000364/02 от 24.01.2022 7:00:00</v>
          </cell>
          <cell r="D1461" t="str">
            <v>УХ-00121508</v>
          </cell>
        </row>
        <row r="1462">
          <cell r="B1462" t="str">
            <v>Стеклоподъёмник н/обр ЕВРО лев. ДААЗ (53205-6104011)</v>
          </cell>
          <cell r="C1462" t="str">
            <v>Поступление (акт, накладная) 2210-000786/02 от 20.10.2022 7:00:00</v>
          </cell>
          <cell r="D1462" t="str">
            <v>УХ-00174393</v>
          </cell>
        </row>
        <row r="1463">
          <cell r="B1463" t="str">
            <v>Стеклоподъемник правый ЕВРО 53205-6104010</v>
          </cell>
          <cell r="C1463" t="str">
            <v>Поступление (акт, накладная) 2208-000852/02 от 17.08.2022 7:00:00</v>
          </cell>
          <cell r="D1463" t="str">
            <v>УХ-00028278</v>
          </cell>
        </row>
        <row r="1464">
          <cell r="B1464" t="str">
            <v>Стремянка КАМАЗ-5511 рессоры задней И=420мм 5511- 2912408-10</v>
          </cell>
          <cell r="C1464" t="str">
            <v>Поступление (акт, накладная) 2205-000520/02 от 19.05.2022 7:00:00</v>
          </cell>
          <cell r="D1464" t="str">
            <v>УХ-00139781</v>
          </cell>
        </row>
        <row r="1465">
          <cell r="B1465" t="str">
            <v>Стремянка рессора  УАЗ-452 451-2902408</v>
          </cell>
          <cell r="C1465" t="str">
            <v>Поступление (акт, накладная) 1907-000019/02 от 01.07.2019 7:00:00</v>
          </cell>
          <cell r="D1465" t="str">
            <v>УХ-00028351</v>
          </cell>
        </row>
        <row r="1466">
          <cell r="B1466" t="str">
            <v>Ступица голая под болты под манж. (подш.7118,7518) 43114-3103015</v>
          </cell>
          <cell r="C1466" t="str">
            <v>Поступление (акт, накладная) 2209-001425/02 от 15.09.2022 7:00:00</v>
          </cell>
          <cell r="D1466" t="str">
            <v>УХ-00168786</v>
          </cell>
        </row>
        <row r="1467">
          <cell r="B1467" t="str">
            <v>Ступица задняя 10отв. МАЗ</v>
          </cell>
          <cell r="C1467" t="str">
            <v>Поступление (акт, накладная) 1907-000019/02 от 01.07.2019 7:00:00</v>
          </cell>
          <cell r="D1467" t="str">
            <v>УХ-00028414</v>
          </cell>
        </row>
        <row r="1468">
          <cell r="B1468" t="str">
            <v>Ступица колеса гол. 4310-3103015</v>
          </cell>
          <cell r="C1468" t="str">
            <v>Поступление (акт, накладная) 2205-000515/02 от 19.05.2022 7:00:00</v>
          </cell>
          <cell r="D1468" t="str">
            <v>УХ-00139767</v>
          </cell>
        </row>
        <row r="1469">
          <cell r="B1469" t="str">
            <v>Ступица Урал-375,4320-3103012-11</v>
          </cell>
          <cell r="C1469" t="str">
            <v>Поступление (акт, накладная) 2104-000085/02 от 08.04.2021 7:00:00</v>
          </cell>
          <cell r="D1469" t="str">
            <v>УХ-00055340</v>
          </cell>
        </row>
        <row r="1470">
          <cell r="B1470" t="str">
            <v>Суппорт ВАЗ-21214,2123 левый в сборе (ОАО АВТОВАЗ) под 1 шланг 21214-3501015-10</v>
          </cell>
          <cell r="C1470" t="str">
            <v>Поступление (акт, накладная) 2212-000684/02 от 13.12.2022 7:00:00</v>
          </cell>
          <cell r="D1470" t="str">
            <v>УХ-00131198</v>
          </cell>
        </row>
        <row r="1471">
          <cell r="B1471" t="str">
            <v>Суппорт ВАЗ-21214,2123 правый в сборе (ОАО АВТОВАЗ) под 1 шланг 21214-3501012-10</v>
          </cell>
          <cell r="C1471" t="str">
            <v>Поступление (акт, накладная) 2212-000392/02 от 07.12.2022 7:00:00</v>
          </cell>
          <cell r="D1471" t="str">
            <v>УХ-00131197</v>
          </cell>
        </row>
        <row r="1472">
          <cell r="B1472" t="str">
            <v>Суппорт моста задний 43114 ЕВРО в сб. а/м на К-3</v>
          </cell>
          <cell r="C1472" t="str">
            <v>Поступление (акт, накладная) 2205-000389/02 от 17.05.2022 7:00:00</v>
          </cell>
          <cell r="D1472" t="str">
            <v>УХ-00139490</v>
          </cell>
        </row>
        <row r="1473">
          <cell r="B1473" t="str">
            <v>Суппорт тормозной направляющий ВС-2088</v>
          </cell>
          <cell r="C1473" t="str">
            <v>Поступление (акт, накладная) 2210-001130/02 от 19.10.2022 7:00:00</v>
          </cell>
          <cell r="D1473" t="str">
            <v>УХ-00175007</v>
          </cell>
        </row>
        <row r="1474">
          <cell r="B1474" t="str">
            <v>Талреп цепной с храповым натяжным устройством</v>
          </cell>
          <cell r="C1474" t="str">
            <v>Поступление (акт, накладная) 2207-001684/02 от 28.07.2022 7:00:00</v>
          </cell>
          <cell r="D1474" t="str">
            <v>УХ-00158551</v>
          </cell>
        </row>
        <row r="1475">
          <cell r="B1475" t="str">
            <v>Тент УАЗ 39094-50 н/о (армированный 600гр) домиком</v>
          </cell>
          <cell r="C1475" t="str">
            <v>Поступление (акт, накладная) 2212-002114/02 от 26.12.2022 7:00:00</v>
          </cell>
          <cell r="D1475" t="str">
            <v>УХ-00124845</v>
          </cell>
        </row>
        <row r="1476">
          <cell r="B1476" t="str">
            <v>Теплообменник ЕВРО-3,4 универсальный</v>
          </cell>
          <cell r="C1476" t="str">
            <v>Поступление (акт, накладная) 2212-000053/02 от 02.12.2022 7:00:00</v>
          </cell>
          <cell r="D1476" t="str">
            <v>УХ-00183135</v>
          </cell>
        </row>
        <row r="1477">
          <cell r="B1477" t="str">
            <v>Теплообменник масленный длинный камаз 740.60/740.20-1013200</v>
          </cell>
          <cell r="C1477" t="str">
            <v>Поступление (акт, накладная) 2108-000138/02 от 05.08.2021 7:00:00</v>
          </cell>
          <cell r="D1477" t="str">
            <v>УХ-00028502</v>
          </cell>
        </row>
        <row r="1478">
          <cell r="B1478" t="str">
            <v>Теплообменник ЯМЗ 236,7601 жидкостно масляный  н/о МАЗ</v>
          </cell>
          <cell r="C1478" t="str">
            <v>Поступление (акт, накладная) 2109-000008/02 от 02.09.2021 7:00:00</v>
          </cell>
          <cell r="D1478" t="str">
            <v>УХ-00034644</v>
          </cell>
        </row>
        <row r="1479">
          <cell r="B1479" t="str">
            <v>Термопреобразователь сопротивления 90...300</v>
          </cell>
          <cell r="C1479" t="str">
            <v>Поступление (акт, накладная) 1907-000019/02 от 01.07.2019 7:00:00</v>
          </cell>
          <cell r="D1479" t="str">
            <v>УХ-00028529</v>
          </cell>
        </row>
        <row r="1480">
          <cell r="B1480" t="str">
            <v>Термостат 8200772985</v>
          </cell>
          <cell r="C1480" t="str">
            <v>Поступление (акт, накладная) 2206-000643/02 от 15.06.2022 7:00:00</v>
          </cell>
          <cell r="D1480" t="str">
            <v>УХ-00144169</v>
          </cell>
        </row>
        <row r="1481">
          <cell r="B1481" t="str">
            <v>Термостат 87 С Камаз (107-1306100-04)</v>
          </cell>
          <cell r="C1481" t="str">
            <v>Поступление (акт, накладная) 2201-001852/02 от 31.01.2022 7:00:00</v>
          </cell>
          <cell r="D1481" t="str">
            <v>УХ-00123187</v>
          </cell>
        </row>
        <row r="1482">
          <cell r="B1482" t="str">
            <v>Термостат ВАС2123 (в сборе) Нива Шевроле 2123-1306010</v>
          </cell>
          <cell r="C1482" t="str">
            <v>Поступление (акт, накладная) 2208-000720/02 от 15.08.2022 7:00:00</v>
          </cell>
          <cell r="D1482" t="str">
            <v>УХ-00165138</v>
          </cell>
        </row>
        <row r="1483">
          <cell r="B1483" t="str">
            <v>ТНВД BOSCH на K-3-EBPO-3,4740.70-280...740.75-440 0 445 020 089</v>
          </cell>
          <cell r="C1483" t="str">
            <v>Поступление (акт, накладная) 2210-000776/02 от 21.10.2022 7:00:00</v>
          </cell>
          <cell r="D1483" t="str">
            <v>УХ-00174366</v>
          </cell>
        </row>
        <row r="1484">
          <cell r="B1484" t="str">
            <v>ТНВД ЕВРО-2 дв.740.51-320 337.1111005-20-03</v>
          </cell>
          <cell r="C1484" t="str">
            <v>Поступление (акт, накладная) 2212-001330/02 от 21.12.2022 7:00:00</v>
          </cell>
          <cell r="D1484" t="str">
            <v>УХ-00190293</v>
          </cell>
        </row>
        <row r="1485">
          <cell r="B1485" t="str">
            <v>Толкатель клапана 740-1007184</v>
          </cell>
          <cell r="C1485" t="str">
            <v>Поступление (акт, накладная) 2112-003579/02 от 30.12.2021 7:00:00</v>
          </cell>
          <cell r="D1485" t="str">
            <v>УХ-00095639</v>
          </cell>
        </row>
        <row r="1486">
          <cell r="B1486" t="str">
            <v>Топливозаборник с обогревателем 500л ЕВРО-3 ТХЗ-525</v>
          </cell>
          <cell r="C1486" t="str">
            <v>Поступление (акт, накладная) 2212-000393/02 от 08.12.2022 7:00:00</v>
          </cell>
          <cell r="D1486" t="str">
            <v>УХ-00188573</v>
          </cell>
        </row>
        <row r="1487">
          <cell r="B1487" t="str">
            <v>Топливопровод ЗМЗ 405.409со штуцером углов. и клапаном без форсунок 406</v>
          </cell>
          <cell r="C1487" t="str">
            <v>Поступление (акт, накладная) 2104-000013/02 от 01.04.2021 7:00:00</v>
          </cell>
          <cell r="D1487" t="str">
            <v>УХ-00082760</v>
          </cell>
        </row>
        <row r="1488">
          <cell r="B1488" t="str">
            <v>Топливопровод клапана ЭФу ЕВРО-4</v>
          </cell>
          <cell r="C1488" t="str">
            <v>Поступление (акт, накладная) 2105-001465/02 от 28.05.2021 7:00:00</v>
          </cell>
          <cell r="D1488" t="str">
            <v>УХ-00089109</v>
          </cell>
        </row>
        <row r="1489">
          <cell r="B1489" t="str">
            <v>Топливопровод одводящий взамен 74070-1104422-10</v>
          </cell>
          <cell r="C1489" t="str">
            <v>Поступление (акт, накладная) 2112-000697/02 от 15.12.2021 7:00:00</v>
          </cell>
          <cell r="D1489" t="str">
            <v>УХ-00089145</v>
          </cell>
        </row>
        <row r="1490">
          <cell r="B1490" t="str">
            <v>Топливопровод топливные баки МТЗ-1221</v>
          </cell>
          <cell r="C1490" t="str">
            <v>Поступление (акт, накладная) 2104-000186/02 от 06.04.2021 7:00:00</v>
          </cell>
          <cell r="D1490" t="str">
            <v>УХ-00084358</v>
          </cell>
        </row>
        <row r="1491">
          <cell r="B1491" t="str">
            <v>Топливопровод электронного блока 74070-1104256-10</v>
          </cell>
          <cell r="C1491" t="str">
            <v>Поступление (акт, накладная) 2105-001465/02 от 28.05.2021 7:00:00</v>
          </cell>
          <cell r="D1491" t="str">
            <v>УХ-00036465</v>
          </cell>
        </row>
        <row r="1492">
          <cell r="B1492" t="str">
            <v>Тормоз передний левый УАЗ 3160, 3163 под АБС с колодками /суппорт</v>
          </cell>
          <cell r="C1492" t="str">
            <v>Поступление (акт, накладная) 2210-002084/02 от 31.10.2022 7:00:00</v>
          </cell>
          <cell r="D1492" t="str">
            <v>УХ-00175031</v>
          </cell>
        </row>
        <row r="1493">
          <cell r="B1493" t="str">
            <v>Тормоз передний левый УАЗ 3160, 3163 под АБС с колодками /суппорт</v>
          </cell>
          <cell r="C1493" t="str">
            <v>Поступление (акт, накладная) 2212-002114/02 от 26.12.2022 7:00:00</v>
          </cell>
          <cell r="D1493" t="str">
            <v>УХ-00175031</v>
          </cell>
        </row>
        <row r="1494">
          <cell r="B1494" t="str">
            <v>Тормоз передний правый УАЗ 3160, 3163 под АБС с колодками /суппорт</v>
          </cell>
          <cell r="C1494" t="str">
            <v>Поступление (акт, накладная) 2212-002114/02 от 26.12.2022 7:00:00</v>
          </cell>
          <cell r="D1494" t="str">
            <v>УХ-00175028</v>
          </cell>
        </row>
        <row r="1495">
          <cell r="B1495" t="str">
            <v>Тормозная жидкость Дзержинский DOT-4 455 г. (25)</v>
          </cell>
          <cell r="C1495" t="str">
            <v>Поступление (акт, накладная) 2204-001916/02 от 29.04.2022 7:00:00</v>
          </cell>
          <cell r="D1495" t="str">
            <v>УХ-00137541</v>
          </cell>
        </row>
        <row r="1496">
          <cell r="B1496" t="str">
            <v>Тормозная шайба 03.07.015</v>
          </cell>
          <cell r="C1496" t="str">
            <v>Поступление (акт, накладная) 2205-000145/02 от 11.05.2022 7:00:00</v>
          </cell>
          <cell r="D1496" t="str">
            <v>УХ-00138760</v>
          </cell>
        </row>
        <row r="1497">
          <cell r="B1497" t="str">
            <v>Тормозной цилиндр рабочий в сб 375-3501030-01</v>
          </cell>
          <cell r="C1497" t="str">
            <v>Поступление (акт, накладная) 2203-000485/02 от 17.03.2022 7:00:00</v>
          </cell>
          <cell r="D1497" t="str">
            <v>УХ-00131183</v>
          </cell>
        </row>
        <row r="1498">
          <cell r="B1498" t="str">
            <v>Тосол ОЖ-45 супер 10кг</v>
          </cell>
          <cell r="C1498" t="str">
            <v>Поступление (акт, накладная) 2111-001507/02 от 30.11.2021 7:00:00</v>
          </cell>
          <cell r="D1498" t="str">
            <v>УХ-00115249</v>
          </cell>
        </row>
        <row r="1499">
          <cell r="B1499" t="str">
            <v>Тройник трубопроводов к задним гидравлическим тормозам 0069-00-3506033-00</v>
          </cell>
          <cell r="C1499" t="str">
            <v>Поступление (акт, накладная) 2104-000013/02 от 01.04.2021 7:00:00</v>
          </cell>
          <cell r="D1499" t="str">
            <v>УХ-00082757</v>
          </cell>
        </row>
        <row r="1500">
          <cell r="B1500" t="str">
            <v>Тройник трубопроводов к задним гидравлическим тормозам 3160</v>
          </cell>
          <cell r="C1500" t="str">
            <v>Поступление (акт, накладная) 2104-000013/02 от 01.04.2021 7:00:00</v>
          </cell>
          <cell r="D1500" t="str">
            <v>УХ-00082756</v>
          </cell>
        </row>
        <row r="1501">
          <cell r="B1501" t="str">
            <v>Трос газа УАЗ дв. ЗМЗ 40911 ЕВРО -4 (200см)дл. рубашка</v>
          </cell>
          <cell r="C1501" t="str">
            <v>Поступление (акт, накладная) 2212-002114/02 от 26.12.2022 7:00:00</v>
          </cell>
          <cell r="D1501" t="str">
            <v>УХ-00082568</v>
          </cell>
        </row>
        <row r="1502">
          <cell r="B1502" t="str">
            <v>Трос ручного тормоза УАЗ задний левый(145 см)</v>
          </cell>
          <cell r="C1502" t="str">
            <v>Поступление (акт, накладная) 2212-000688/02 от 14.12.2022 7:00:00</v>
          </cell>
          <cell r="D1502" t="str">
            <v>УХ-00189136</v>
          </cell>
        </row>
        <row r="1503">
          <cell r="B1503" t="str">
            <v>Трос ручного тормоза УАЗ задний правый (134 см)</v>
          </cell>
          <cell r="C1503" t="str">
            <v>Поступление (акт, накладная) 2212-000688/02 от 14.12.2022 7:00:00</v>
          </cell>
          <cell r="D1503" t="str">
            <v>УХ-00189135</v>
          </cell>
        </row>
        <row r="1504">
          <cell r="B1504" t="str">
            <v>Труба водяная соединит (дюраль) 740-1303256</v>
          </cell>
          <cell r="C1504" t="str">
            <v>Поступление (акт, накладная) 2201-000603/02 от 24.01.2022 7:00:00</v>
          </cell>
          <cell r="D1504" t="str">
            <v>УХ-00121836</v>
          </cell>
        </row>
        <row r="1505">
          <cell r="B1505" t="str">
            <v>Труба гофрированная ПВХ 20мм</v>
          </cell>
          <cell r="C1505" t="str">
            <v>Поступление (акт, накладная) 2109-001773/02 от 27.09.2021 7:00:00</v>
          </cell>
          <cell r="D1505" t="str">
            <v>УХ-00028767</v>
          </cell>
        </row>
        <row r="1506">
          <cell r="B1506" t="str">
            <v>Труба перепускная (ПАО) 740-1303090</v>
          </cell>
          <cell r="C1506" t="str">
            <v>Поступление (акт, накладная) 2201-000603/02 от 24.01.2022 7:00:00</v>
          </cell>
          <cell r="D1506" t="str">
            <v>УХ-00121837</v>
          </cell>
        </row>
        <row r="1507">
          <cell r="B1507" t="str">
            <v>Труба перепускная водяных термостатов 740.1303090</v>
          </cell>
          <cell r="C1507" t="str">
            <v>Поступление (акт, накладная) 2107-000824/02 от 22.07.2021 7:00:00</v>
          </cell>
          <cell r="D1507" t="str">
            <v>УХ-00040039</v>
          </cell>
        </row>
        <row r="1508">
          <cell r="B1508" t="str">
            <v>Труба перепускная водяных термостатов 740.1303090</v>
          </cell>
          <cell r="C1508" t="str">
            <v>Поступление (акт, накладная) 2108-000942/02 от 27.08.2021 7:00:00</v>
          </cell>
          <cell r="D1508" t="str">
            <v>УХ-00040039</v>
          </cell>
        </row>
        <row r="1509">
          <cell r="B1509" t="str">
            <v>Труба перепускная Евро 54115-1311091-30</v>
          </cell>
          <cell r="C1509" t="str">
            <v>Поступление (акт, накладная) 1907-000019/02 от 01.07.2019 7:00:00</v>
          </cell>
          <cell r="D1509" t="str">
            <v>УХ-00028796</v>
          </cell>
        </row>
        <row r="1510">
          <cell r="B1510" t="str">
            <v>Труба подводящая 740-1303152</v>
          </cell>
          <cell r="C1510" t="str">
            <v>Поступление (акт, накладная) 2107-000824/02 от 22.07.2021 7:00:00</v>
          </cell>
          <cell r="D1510" t="str">
            <v>УХ-00083745</v>
          </cell>
        </row>
        <row r="1511">
          <cell r="B1511" t="str">
            <v>Труба приемная глушителя 30 ЕВРО (6 отв) под 6 шпилек левая (54115-1203011-20)</v>
          </cell>
          <cell r="C1511" t="str">
            <v>Поступление (акт, накладная) 2210-001350/02 от 28.10.2022 7:00:00</v>
          </cell>
          <cell r="D1511" t="str">
            <v>УХ-00175307</v>
          </cell>
        </row>
        <row r="1512">
          <cell r="B1512" t="str">
            <v>Труба приемная задняя (4320Я3-1203006-01)</v>
          </cell>
          <cell r="C1512" t="str">
            <v>Поступление (акт, накладная) 2207-001156/02 от 18.07.2022 7:00:00</v>
          </cell>
          <cell r="D1512" t="str">
            <v>УХ-00151917</v>
          </cell>
        </row>
        <row r="1513">
          <cell r="B1513" t="str">
            <v>Трубка 1 цилиндр.компрессора 6520-3506190</v>
          </cell>
          <cell r="C1513" t="str">
            <v>Поступление (акт, накладная) 2211-002707/02 от 29.11.2022 7:00:00</v>
          </cell>
          <cell r="D1513" t="str">
            <v>УХ-00098825</v>
          </cell>
        </row>
        <row r="1514">
          <cell r="B1514" t="str">
            <v>Трубка 7405-1188280</v>
          </cell>
          <cell r="C1514" t="str">
            <v>Поступление (акт, накладная) 1907-000019/02 от 01.07.2019 7:00:00</v>
          </cell>
          <cell r="D1514" t="str">
            <v>УХ-00028830</v>
          </cell>
        </row>
        <row r="1515">
          <cell r="B1515" t="str">
            <v>Трубка автомобильная гофрированная диаметр 25.8 1м</v>
          </cell>
          <cell r="C1515" t="str">
            <v>Поступление (акт, накладная) 2102-000026/02 от 01.02.2021 7:00:00</v>
          </cell>
          <cell r="D1515" t="str">
            <v>УХ-00059578</v>
          </cell>
        </row>
        <row r="1516">
          <cell r="B1516" t="str">
            <v>Трубка высокого давления 740.51-3407110-30</v>
          </cell>
          <cell r="C1516" t="str">
            <v>Поступление (акт, накладная) 2104-000315/02 от 14.04.2021 7:00:00</v>
          </cell>
          <cell r="D1516" t="str">
            <v>УХ-00085070</v>
          </cell>
        </row>
        <row r="1517">
          <cell r="B1517" t="str">
            <v>Трубка компрессора к РВД 2-цил 5320-3506200</v>
          </cell>
          <cell r="C1517" t="str">
            <v>Поступление (акт, накладная) 2110-000476/02 от 14.10.2021 7:00:00</v>
          </cell>
          <cell r="D1517" t="str">
            <v>УХ-00108685</v>
          </cell>
        </row>
        <row r="1518">
          <cell r="B1518" t="str">
            <v>Трубка медная d-8 (м)</v>
          </cell>
          <cell r="C1518" t="str">
            <v>Поступление (акт, накладная) 2212-000394/02 от 08.12.2022 7:00:00</v>
          </cell>
          <cell r="D1518" t="str">
            <v>УХ-00188574</v>
          </cell>
        </row>
        <row r="1519">
          <cell r="B1519" t="str">
            <v>Трубка от клап.управления ГАЗ-3308,81</v>
          </cell>
          <cell r="C1519" t="str">
            <v>Поступление (акт, накладная) 2107-000208/02 от 09.07.2021 7:00:00</v>
          </cell>
          <cell r="D1519" t="str">
            <v>УХ-00094339</v>
          </cell>
        </row>
        <row r="1520">
          <cell r="B1520" t="str">
            <v>Трубка от клапана управления продольной тяги Г-33081 (ОАО ТАЗ") 33097-3408030</v>
          </cell>
          <cell r="C1520" t="str">
            <v>Поступление (акт, накладная) 2205-000151/02 от 05.05.2022 7:00:00</v>
          </cell>
          <cell r="D1520" t="str">
            <v>УХ-00138772</v>
          </cell>
        </row>
        <row r="1521">
          <cell r="B1521" t="str">
            <v>Трубка отвода масла ЯМЗ L270 кТНВД шланг 238-1111620</v>
          </cell>
          <cell r="C1521" t="str">
            <v>Поступление (акт, накладная) 2210-002106/02 от 28.10.2022 7:00:00</v>
          </cell>
          <cell r="D1521" t="str">
            <v>УХ-00175862</v>
          </cell>
        </row>
        <row r="1522">
          <cell r="B1522" t="str">
            <v>Трубка ПВХ 4*1</v>
          </cell>
          <cell r="C1522" t="str">
            <v>Поступление (акт, накладная) 2106-001059/02 от 21.06.2021 7:00:00</v>
          </cell>
          <cell r="D1522" t="str">
            <v>УХ-00091221</v>
          </cell>
        </row>
        <row r="1523">
          <cell r="B1523" t="str">
            <v>Трубка подводящая насоса предпусковой прокачки топлива усилен. након. 7406-1105166</v>
          </cell>
          <cell r="C1523" t="str">
            <v>Поступление (акт, накладная) 2109-001805/02 от 27.09.2021 7:00:00</v>
          </cell>
          <cell r="D1523" t="str">
            <v>УХ-00103572</v>
          </cell>
        </row>
        <row r="1524">
          <cell r="B1524" t="str">
            <v>Трубка подводящая теплообменника 740.20-1013282-10</v>
          </cell>
          <cell r="C1524" t="str">
            <v>Поступление (акт, накладная) 2102-000314/02 от 15.02.2021 7:00:00</v>
          </cell>
          <cell r="D1524" t="str">
            <v>УХ-00060462</v>
          </cell>
        </row>
        <row r="1525">
          <cell r="B1525" t="str">
            <v>Трубка подъема кабины 53212-5009578-99</v>
          </cell>
          <cell r="C1525" t="str">
            <v>Поступление (акт, накладная) 2106-001059/02 от 21.06.2021 7:00:00</v>
          </cell>
          <cell r="D1525" t="str">
            <v>УХ-00091222</v>
          </cell>
        </row>
        <row r="1526">
          <cell r="B1526" t="str">
            <v>Трубка подъема кабины в сборе 6520 а/м на К-3</v>
          </cell>
          <cell r="C1526" t="str">
            <v>Поступление (акт, накладная) 2207-000400/02 от 13.07.2022 7:00:00</v>
          </cell>
          <cell r="D1526" t="str">
            <v>УХ-00144085</v>
          </cell>
        </row>
        <row r="1527">
          <cell r="B1527" t="str">
            <v>Трубка термоусадочная 3/1,5</v>
          </cell>
          <cell r="C1527" t="str">
            <v>Поступление (акт, накладная) 2203-000156/02 от 09.03.2022 7:00:00</v>
          </cell>
          <cell r="D1527" t="str">
            <v>УХ-00129849</v>
          </cell>
        </row>
        <row r="1528">
          <cell r="B1528" t="str">
            <v>Трубка термоусадочная 4/2</v>
          </cell>
          <cell r="C1528" t="str">
            <v>Поступление (акт, накладная) 2203-000156/02 от 09.03.2022 7:00:00</v>
          </cell>
          <cell r="D1528" t="str">
            <v>УХ-00129847</v>
          </cell>
        </row>
        <row r="1529">
          <cell r="B1529" t="str">
            <v>Трубка термоусадочная 6/3</v>
          </cell>
          <cell r="C1529" t="str">
            <v>Поступление (акт, накладная) 2203-000156/02 от 09.03.2022 7:00:00</v>
          </cell>
          <cell r="D1529" t="str">
            <v>УХ-00129845</v>
          </cell>
        </row>
        <row r="1530">
          <cell r="B1530" t="str">
            <v>Трубка топливная отводящая 740-1104426</v>
          </cell>
          <cell r="C1530" t="str">
            <v>Поступление (акт, накладная) 1907-000019/02 от 01.07.2019 7:00:00</v>
          </cell>
          <cell r="D1530" t="str">
            <v>УХ-00028861</v>
          </cell>
        </row>
        <row r="1531">
          <cell r="B1531" t="str">
            <v>Турбокомпрессор Д-245.5,245.5С-349 (МТЗ) Б3А</v>
          </cell>
          <cell r="C1531" t="str">
            <v>Поступление (акт, накладная) 2212-001312/02 от 20.12.2022 7:00:00</v>
          </cell>
          <cell r="D1531" t="str">
            <v>УХ-00190165</v>
          </cell>
        </row>
        <row r="1532">
          <cell r="B1532" t="str">
            <v>Турбокомпрессор К27-145-01 (Чех) ЕВРО-2 (правый)</v>
          </cell>
          <cell r="C1532" t="str">
            <v>Поступление (акт, накладная) 2201-000068/02 от 11.01.2022 7:00:00</v>
          </cell>
          <cell r="D1532" t="str">
            <v>УХ-00120341</v>
          </cell>
        </row>
        <row r="1533">
          <cell r="B1533" t="str">
            <v>Турбокомпрессор К27-145-02 (Чех) ЕВРО-2 (левый)</v>
          </cell>
          <cell r="C1533" t="str">
            <v>Поступление (акт, накладная) 2201-000068/02 от 11.01.2022 7:00:00</v>
          </cell>
          <cell r="D1533" t="str">
            <v>УХ-00120342</v>
          </cell>
        </row>
        <row r="1534">
          <cell r="B1534" t="str">
            <v>Турбокомпрессор Камаз Евро-4 (левый, под хомут) 740.60-1118013</v>
          </cell>
          <cell r="C1534" t="str">
            <v>Поступление (акт, накладная) 2201-000068/02 от 11.01.2022 7:00:00</v>
          </cell>
          <cell r="D1534" t="str">
            <v>УХ-00120344</v>
          </cell>
        </row>
        <row r="1535">
          <cell r="B1535" t="str">
            <v>Турбокомпрессор Камаз Евро-4 (правый, под хомут) 740.60-1118012</v>
          </cell>
          <cell r="C1535" t="str">
            <v>Поступление (акт, накладная) 2201-000068/02 от 11.01.2022 7:00:00</v>
          </cell>
          <cell r="D1535" t="str">
            <v>УХ-00120343</v>
          </cell>
        </row>
        <row r="1536">
          <cell r="B1536" t="str">
            <v>Турбокомпрессор на К-з ЕВРО -2,3,4 шпильки левая дв. 740.30-740.65</v>
          </cell>
          <cell r="C1536" t="str">
            <v>Поступление (акт, накладная) 2112-001012/02 от 20.12.2021 7:00:00</v>
          </cell>
          <cell r="D1536" t="str">
            <v>УХ-00110192</v>
          </cell>
        </row>
        <row r="1537">
          <cell r="B1537" t="str">
            <v>Тяга замка двери задка 2123-6305240</v>
          </cell>
          <cell r="C1537" t="str">
            <v>Поступление (акт, накладная) 2103-002417/02 от 24.03.2021 7:00:00</v>
          </cell>
          <cell r="D1537" t="str">
            <v>УХ-00082569</v>
          </cell>
        </row>
        <row r="1538">
          <cell r="B1538" t="str">
            <v>Тяга навески левая центральная с винтами МТЗ-82</v>
          </cell>
          <cell r="C1538" t="str">
            <v>Поступление (акт, накладная) 2105-000861/02 от 12.05.2021 7:00:00</v>
          </cell>
          <cell r="D1538" t="str">
            <v>УХ-00088472</v>
          </cell>
        </row>
        <row r="1539">
          <cell r="B1539" t="str">
            <v>Тяга продольная в сб сошки рулевого управления 5557-3414010</v>
          </cell>
          <cell r="C1539" t="str">
            <v>Поступление (акт, накладная) 2207-001159/02 от 20.07.2022 7:00:00</v>
          </cell>
          <cell r="D1539" t="str">
            <v>УХ-00151935</v>
          </cell>
        </row>
        <row r="1540">
          <cell r="B1540" t="str">
            <v>Тяга реактивная 5511/5320 в сборе РМШ</v>
          </cell>
          <cell r="C1540" t="str">
            <v>Поступление (акт, накладная) 2208-000722/02 от 16.08.2022 7:00:00</v>
          </cell>
          <cell r="D1540" t="str">
            <v>УХ-00165151</v>
          </cell>
        </row>
        <row r="1541">
          <cell r="B1541" t="str">
            <v>Тяга реактивная 5511/5320 в сборе РМШ</v>
          </cell>
          <cell r="C1541" t="str">
            <v>Поступление (акт, накладная) 2209-000086/02 от 02.09.2022 7:00:00</v>
          </cell>
          <cell r="D1541" t="str">
            <v>УХ-00165151</v>
          </cell>
        </row>
        <row r="1542">
          <cell r="B1542" t="str">
            <v>Тяга рулевая 55-00395-SX</v>
          </cell>
          <cell r="C1542" t="str">
            <v>Поступление (акт, накладная) 2210-001136/02 от 20.10.2022 7:00:00</v>
          </cell>
          <cell r="D1542" t="str">
            <v>УХ-00173049</v>
          </cell>
        </row>
        <row r="1543">
          <cell r="B1543" t="str">
            <v>Тяга рулевой трапеции длинная УАЗ Патриот (Автогидравлика)</v>
          </cell>
          <cell r="C1543" t="str">
            <v>Поступление (акт, накладная) 2202-000477/02 от 14.02.2022 7:00:00</v>
          </cell>
          <cell r="D1543" t="str">
            <v>УХ-00124846</v>
          </cell>
        </row>
        <row r="1544">
          <cell r="B1544" t="str">
            <v>Тяга рулевой трапеции длинная УАЗ Патриот с широкой колеёй АДС)</v>
          </cell>
          <cell r="C1544" t="str">
            <v>Поступление (акт, накладная) 2211-000696/02 от 16.11.2022 7:00:00</v>
          </cell>
          <cell r="D1544" t="str">
            <v>УХ-00182255</v>
          </cell>
        </row>
        <row r="1545">
          <cell r="B1545" t="str">
            <v>Тяга с наконечником в сб. 21230-8305458-00</v>
          </cell>
          <cell r="C1545" t="str">
            <v>Поступление (акт, накладная) 2103-002417/02 от 24.03.2021 7:00:00</v>
          </cell>
          <cell r="D1545" t="str">
            <v>УХ-00082570</v>
          </cell>
        </row>
        <row r="1546">
          <cell r="B1546" t="str">
            <v>Тяга сошки короткая УАЗ 3162 с широкой колеей (АДС)</v>
          </cell>
          <cell r="C1546" t="str">
            <v>Поступление (акт, накладная) 2211-000696/02 от 16.11.2022 7:00:00</v>
          </cell>
          <cell r="D1546" t="str">
            <v>УХ-00182256</v>
          </cell>
        </row>
        <row r="1547">
          <cell r="B1547" t="str">
            <v>Удлинитель штока ПГУ 65117-1609613</v>
          </cell>
          <cell r="C1547" t="str">
            <v>Поступление (акт, накладная) 2207-001849/02 от 19.07.2022 7:00:00</v>
          </cell>
          <cell r="D1547" t="str">
            <v>УХ-00101556</v>
          </cell>
        </row>
        <row r="1548">
          <cell r="B1548" t="str">
            <v>Указатель давления масла УК-170 ЕВРО 22.3810010</v>
          </cell>
          <cell r="C1548" t="str">
            <v>Поступление (акт, накладная) 2211-001029/02 от 23.11.2022 7:00:00</v>
          </cell>
          <cell r="D1548" t="str">
            <v>УХ-00182832</v>
          </cell>
        </row>
        <row r="1549">
          <cell r="B1549" t="str">
            <v>Указатель поворота 24В ГАЗ-3309/ЗИЛ-4331 боковой</v>
          </cell>
          <cell r="C1549" t="str">
            <v>Поступление (акт, накладная) 2210-001352/02 от 28.10.2022 7:00:00</v>
          </cell>
          <cell r="D1549" t="str">
            <v>УХ-00175309</v>
          </cell>
        </row>
        <row r="1550">
          <cell r="B1550" t="str">
            <v>Указатель температуры воды 24 V ЕВРО</v>
          </cell>
          <cell r="C1550" t="str">
            <v>Поступление (акт, накладная) 2211-001029/02 от 23.11.2022 7:00:00</v>
          </cell>
          <cell r="D1550" t="str">
            <v>УХ-00182834</v>
          </cell>
        </row>
        <row r="1551">
          <cell r="B1551" t="str">
            <v>Уплотнение клапана Ф-111 АФНИ 754174.004-01</v>
          </cell>
          <cell r="C1551" t="str">
            <v>Поступление (акт, накладная) 2207-001863/02 от 27.07.2022 7:00:00</v>
          </cell>
          <cell r="D1551" t="str">
            <v>УХ-00158624</v>
          </cell>
        </row>
        <row r="1552">
          <cell r="B1552" t="str">
            <v>Уплотнение крышки клапана НБ 80.02.00.009</v>
          </cell>
          <cell r="C1552" t="str">
            <v>Поступление (акт, накладная) 2207-001863/02 от 27.07.2022 7:00:00</v>
          </cell>
          <cell r="D1552" t="str">
            <v>УХ-00029028</v>
          </cell>
        </row>
        <row r="1553">
          <cell r="B1553" t="str">
            <v>Уплотнение плунжера СИН32.04.100.04.03.100-07</v>
          </cell>
          <cell r="C1553" t="str">
            <v>Поступление (акт, накладная) 2102-001007/02 от 20.02.2021 7:00:00</v>
          </cell>
          <cell r="D1553" t="str">
            <v>УХ-00061594</v>
          </cell>
        </row>
        <row r="1554">
          <cell r="B1554" t="str">
            <v>Уплотнение плунжера СИН32.04.100.04.03.100-07</v>
          </cell>
          <cell r="C1554" t="str">
            <v>Поступление (акт, накладная) 2104-001464/02 от 28.04.2021 7:00:00</v>
          </cell>
          <cell r="D1554" t="str">
            <v>УХ-00061594</v>
          </cell>
        </row>
        <row r="1555">
          <cell r="B1555" t="str">
            <v>Уплотнение цилиндровой втулки АФНИ 754,152 ,017</v>
          </cell>
          <cell r="C1555" t="str">
            <v>Поступление (акт, накладная) 2104-001464/02 от 28.04.2021 7:00:00</v>
          </cell>
          <cell r="D1555" t="str">
            <v>УХ-00029034</v>
          </cell>
        </row>
        <row r="1556">
          <cell r="B1556" t="str">
            <v>Уплотнитель рычага коробки передач стадион</v>
          </cell>
          <cell r="C1556" t="str">
            <v>Поступление (акт, накладная) 2212-002753/02 от 28.12.2022 7:00:00</v>
          </cell>
          <cell r="D1556" t="str">
            <v>УХ-00194715</v>
          </cell>
        </row>
        <row r="1557">
          <cell r="B1557" t="str">
            <v>Уплотнитель тяги 6350-3405040</v>
          </cell>
          <cell r="C1557" t="str">
            <v>Поступление (акт, накладная) 2109-000420/02 от 16.09.2021 7:00:00</v>
          </cell>
          <cell r="D1557" t="str">
            <v>УХ-00101557</v>
          </cell>
        </row>
        <row r="1558">
          <cell r="B1558" t="str">
            <v>Уплотнитель тяги 65222-3405040-20</v>
          </cell>
          <cell r="C1558" t="str">
            <v>Поступление (акт, накладная) 2107-001162/02 от 26.07.2021 7:00:00</v>
          </cell>
          <cell r="D1558" t="str">
            <v>УХ-00096037</v>
          </cell>
        </row>
        <row r="1559">
          <cell r="B1559" t="str">
            <v>Упор пружины раб. тормоза полукольца под монокль</v>
          </cell>
          <cell r="C1559" t="str">
            <v>Поступление (акт, накладная) 2207-001159/02 от 20.07.2022 7:00:00</v>
          </cell>
          <cell r="D1559" t="str">
            <v>УХ-00151933</v>
          </cell>
        </row>
        <row r="1560">
          <cell r="B1560" t="str">
            <v>Утеплитель дверного проема металл 3,8м 5320</v>
          </cell>
          <cell r="C1560" t="str">
            <v>Поступление (акт, накладная) 2110-001197/02 от 26.10.2021 7:00:00</v>
          </cell>
          <cell r="D1560" t="str">
            <v>УХ-00110191</v>
          </cell>
        </row>
        <row r="1561">
          <cell r="B1561" t="str">
            <v>УШКО РЕССОРЫ со втулкой бронза 5320-2902020</v>
          </cell>
          <cell r="C1561" t="str">
            <v>Поступление (акт, накладная) 2204-001201/02 от 14.04.2022 7:00:00</v>
          </cell>
          <cell r="D1561" t="str">
            <v>УХ-00137016</v>
          </cell>
        </row>
        <row r="1562">
          <cell r="B1562" t="str">
            <v>Фара блок КАМАЗ-6520,6511,4308 с ДХО левая Н/О 441.3775</v>
          </cell>
          <cell r="C1562" t="str">
            <v>Поступление (акт, накладная) 2212-001330/02 от 21.12.2022 7:00:00</v>
          </cell>
          <cell r="D1562" t="str">
            <v>УХ-00190286</v>
          </cell>
        </row>
        <row r="1563">
          <cell r="B1563" t="str">
            <v>Фара блок КАМАЗ-6520,6511,4308 с ДХО правая Н/О 44.3775</v>
          </cell>
          <cell r="C1563" t="str">
            <v>Поступление (акт, накладная) 2212-001330/02 от 21.12.2022 7:00:00</v>
          </cell>
          <cell r="D1563" t="str">
            <v>УХ-00190284</v>
          </cell>
        </row>
        <row r="1564">
          <cell r="B1564" t="str">
            <v>Фара на К-3 Евро-3 в сборе левая</v>
          </cell>
          <cell r="C1564" t="str">
            <v>Поступление (акт, накладная) 2211-002601/02 от 30.11.2022 7:00:00</v>
          </cell>
          <cell r="D1564" t="str">
            <v>УХ-00127897</v>
          </cell>
        </row>
        <row r="1565">
          <cell r="B1565" t="str">
            <v>Фара на К-3 Евро-3 в сборе левая</v>
          </cell>
          <cell r="C1565" t="str">
            <v>Поступление (акт, накладная) 2212-000243/02 от 06.12.2022 7:00:00</v>
          </cell>
          <cell r="D1565" t="str">
            <v>УХ-00127897</v>
          </cell>
        </row>
        <row r="1566">
          <cell r="B1566" t="str">
            <v>Фара на К-3 Евро-3 в сборе левая</v>
          </cell>
          <cell r="C1566" t="str">
            <v>Поступление (акт, накладная) 2212-001322/02 от 20.12.2022 7:00:00</v>
          </cell>
          <cell r="D1566" t="str">
            <v>УХ-00127897</v>
          </cell>
        </row>
        <row r="1567">
          <cell r="B1567" t="str">
            <v>Фара на К-3 Евро-3 в сборе правая</v>
          </cell>
          <cell r="C1567" t="str">
            <v>Поступление (акт, накладная) 2211-002601/02 от 30.11.2022 7:00:00</v>
          </cell>
          <cell r="D1567" t="str">
            <v>УХ-00127896</v>
          </cell>
        </row>
        <row r="1568">
          <cell r="B1568" t="str">
            <v>Фара на К-3 Евро-3 в сборе правая</v>
          </cell>
          <cell r="C1568" t="str">
            <v>Поступление (акт, накладная) 2212-000243/02 от 06.12.2022 7:00:00</v>
          </cell>
          <cell r="D1568" t="str">
            <v>УХ-00127896</v>
          </cell>
        </row>
        <row r="1569">
          <cell r="B1569" t="str">
            <v>Фара на К-3 Евро-3 в сборе правая</v>
          </cell>
          <cell r="C1569" t="str">
            <v>Поступление (акт, накладная) 2212-001322/02 от 20.12.2022 7:00:00</v>
          </cell>
          <cell r="D1569" t="str">
            <v>УХ-00127896</v>
          </cell>
        </row>
        <row r="1570">
          <cell r="B1570" t="str">
            <v>Фиксатор замка двери левый 5320</v>
          </cell>
          <cell r="C1570" t="str">
            <v>Поступление (акт, накладная) 2108-000940/02 от 27.08.2021 7:00:00</v>
          </cell>
          <cell r="D1570" t="str">
            <v>УХ-00098817</v>
          </cell>
        </row>
        <row r="1571">
          <cell r="B1571" t="str">
            <v>Фиксатор замка двери правый 5320</v>
          </cell>
          <cell r="C1571" t="str">
            <v>Поступление (акт, накладная) 2108-000940/02 от 27.08.2021 7:00:00</v>
          </cell>
          <cell r="D1571" t="str">
            <v>УХ-00098818</v>
          </cell>
        </row>
        <row r="1572">
          <cell r="B1572" t="str">
            <v>Фиксатор оси колодок ЕВРО 5320-3501133-10</v>
          </cell>
          <cell r="C1572" t="str">
            <v>Поступление (акт, накладная) 1911-000167/02 от 13.11.2019 7:00:00</v>
          </cell>
          <cell r="D1572" t="str">
            <v>УХ-00029147</v>
          </cell>
        </row>
        <row r="1573">
          <cell r="B1573" t="str">
            <v>Фиксатор оси колодок ЕВРО 5320-3501133-10</v>
          </cell>
          <cell r="C1573" t="str">
            <v>Поступление (акт, накладная) 2002-000709/02 от 20.02.2020 7:00:00</v>
          </cell>
          <cell r="D1573" t="str">
            <v>УХ-00029147</v>
          </cell>
        </row>
        <row r="1574">
          <cell r="B1574" t="str">
            <v>Фильтр воздушный (MFAT007,GB-95015) 17801380518Е</v>
          </cell>
          <cell r="C1574" t="str">
            <v>Поступление (акт, накладная) 2211-001041/02 от 22.11.2022 7:00:00</v>
          </cell>
          <cell r="D1574" t="str">
            <v>УХ-00182850</v>
          </cell>
        </row>
        <row r="1575">
          <cell r="B1575" t="str">
            <v>Фильтр воздушный 7405 Цитрон/МАРК/Гродно 7405-1109560 эфв 444</v>
          </cell>
          <cell r="C1575" t="str">
            <v>Поступление (акт, накладная) 2210-000276/02 от 12.10.2022 7:00:00</v>
          </cell>
          <cell r="D1575" t="str">
            <v>УХ-00172799</v>
          </cell>
        </row>
        <row r="1576">
          <cell r="B1576" t="str">
            <v>Фильтр воздушный 7701070525</v>
          </cell>
          <cell r="C1576" t="str">
            <v>Поступление (акт, накладная) 2109-000344/02 от 13.09.2021 7:00:00</v>
          </cell>
          <cell r="D1576" t="str">
            <v>УХ-00101472</v>
          </cell>
        </row>
        <row r="1577">
          <cell r="B1577" t="str">
            <v>Фильтр воздушный HITACHI</v>
          </cell>
          <cell r="C1577" t="str">
            <v>Оприходование товаров 2212-000080/02 от 19.12.2022 7:00:00</v>
          </cell>
          <cell r="D1577" t="str">
            <v>УХ-00188471</v>
          </cell>
        </row>
        <row r="1578">
          <cell r="B1578" t="str">
            <v>Фильтр воздушный Renault</v>
          </cell>
          <cell r="C1578" t="str">
            <v>Поступление (акт, накладная) 2112-000717/02 от 16.12.2021 7:00:00</v>
          </cell>
          <cell r="D1578" t="str">
            <v>УХ-00088488</v>
          </cell>
        </row>
        <row r="1579">
          <cell r="B1579" t="str">
            <v>Фильтр воздушный ГАЗ-3308.09 в сборе Евро-2</v>
          </cell>
          <cell r="C1579" t="str">
            <v>Поступление (акт, накладная) 2107-000206/02 от 09.07.2021 7:00:00</v>
          </cell>
          <cell r="D1579" t="str">
            <v>УХ-00082739</v>
          </cell>
        </row>
        <row r="1580">
          <cell r="B1580" t="str">
            <v>Фильтр воздушный для FORD</v>
          </cell>
          <cell r="C1580" t="str">
            <v>Поступление (акт, накладная) 2204-000081/02 от 04.04.2022 7:00:00</v>
          </cell>
          <cell r="D1580" t="str">
            <v>УХ-00134420</v>
          </cell>
        </row>
        <row r="1581">
          <cell r="B1581" t="str">
            <v>Фильтр воздушный ММЗ Д-260 воздушный комплект DIFA ЕКО-126</v>
          </cell>
          <cell r="C1581" t="str">
            <v>Поступление (акт, накладная) 2211-001027/02 от 23.11.2022 7:00:00</v>
          </cell>
          <cell r="D1581" t="str">
            <v>УХ-00182800</v>
          </cell>
        </row>
        <row r="1582">
          <cell r="B1582" t="str">
            <v>Фильтр воздушный Т-150</v>
          </cell>
          <cell r="C1582" t="str">
            <v>Поступление (акт, накладная) 1907-000019/02 от 01.07.2019 7:00:00</v>
          </cell>
          <cell r="D1582" t="str">
            <v>УХ-00029168</v>
          </cell>
        </row>
        <row r="1583">
          <cell r="B1583" t="str">
            <v>Фильтр гидравлический HITACHI</v>
          </cell>
          <cell r="C1583" t="str">
            <v>Оприходование товаров 2212-000080/02 от 19.12.2022 7:00:00</v>
          </cell>
          <cell r="D1583" t="str">
            <v>УХ-00188472</v>
          </cell>
        </row>
        <row r="1584">
          <cell r="B1584" t="str">
            <v>Фильтр грубой очистки топлива 270 элемент ЕВРО-2 Цитрон</v>
          </cell>
          <cell r="C1584" t="str">
            <v>Поступление (акт, накладная) 2207-000667/02 от 13.07.2022 7:00:00</v>
          </cell>
          <cell r="D1584" t="str">
            <v>УХ-00151473</v>
          </cell>
        </row>
        <row r="1585">
          <cell r="B1585" t="str">
            <v>Фильтр ГУР 3110 Камаз больш.бачок ЕКО-02.62</v>
          </cell>
          <cell r="C1585" t="str">
            <v>Поступление (акт, накладная) 1909-000823/02 от 09.09.2019 7:00:00</v>
          </cell>
          <cell r="D1585" t="str">
            <v>УХ-00036187</v>
          </cell>
        </row>
        <row r="1586">
          <cell r="B1586" t="str">
            <v>Фильтр маслянный FORD</v>
          </cell>
          <cell r="C1586" t="str">
            <v>Поступление (акт, накладная) 2105-000861/02 от 12.05.2021 7:00:00</v>
          </cell>
          <cell r="D1586" t="str">
            <v>УХ-00029187</v>
          </cell>
        </row>
        <row r="1587">
          <cell r="B1587" t="str">
            <v>Фильтр масляный 840</v>
          </cell>
          <cell r="C1587" t="str">
            <v>Поступление (акт, накладная) 2209-000335/02 от 12.09.2022 7:00:00</v>
          </cell>
          <cell r="D1587" t="str">
            <v>УХ-00169147</v>
          </cell>
        </row>
        <row r="1588">
          <cell r="B1588" t="str">
            <v>Фильтр масляный 840</v>
          </cell>
          <cell r="C1588" t="str">
            <v>Поступление (акт, накладная) 2212-001312/02 от 20.12.2022 7:00:00</v>
          </cell>
          <cell r="D1588" t="str">
            <v>УХ-00169147</v>
          </cell>
        </row>
        <row r="1589">
          <cell r="B1589" t="str">
            <v>Фильтр масляный HITACHI</v>
          </cell>
          <cell r="C1589" t="str">
            <v>Оприходование товаров 2212-000080/02 от 19.12.2022 7:00:00</v>
          </cell>
          <cell r="D1589" t="str">
            <v>УХ-00188469</v>
          </cell>
        </row>
        <row r="1590">
          <cell r="B1590" t="str">
            <v>Фильтр масляный RENAULT (2050309SX.OP6433) 8200768913</v>
          </cell>
          <cell r="C1590" t="str">
            <v>Поступление (акт, накладная) 2211-001035/02 от 17.11.2022 7:00:00</v>
          </cell>
          <cell r="D1590" t="str">
            <v>УХ-00182841</v>
          </cell>
        </row>
        <row r="1591">
          <cell r="B1591" t="str">
            <v>Фильтр масляный TOYOTA (ST04152YZZA5.04152YZZA1)</v>
          </cell>
          <cell r="C1591" t="str">
            <v>Поступление (акт, накладная) 2211-001041/02 от 22.11.2022 7:00:00</v>
          </cell>
          <cell r="D1591" t="str">
            <v>УХ-00182851</v>
          </cell>
        </row>
        <row r="1592">
          <cell r="B1592" t="str">
            <v>Фильтр масляный в сб. 740 ФГОМ</v>
          </cell>
          <cell r="C1592" t="str">
            <v>Поступление (акт, накладная) 2111-000683/02 от 18.11.2021 7:00:00</v>
          </cell>
          <cell r="D1592" t="str">
            <v>УХ-00113287</v>
          </cell>
        </row>
        <row r="1593">
          <cell r="B1593" t="str">
            <v>Фильтр масляный грубой очистки масла в сборе  204АТ-1105510-Б</v>
          </cell>
          <cell r="C1593" t="str">
            <v>Поступление (акт, накладная) 2010-000340/02 от 15.10.2020 7:00:00</v>
          </cell>
          <cell r="D1593" t="str">
            <v>УХ-00054732</v>
          </cell>
        </row>
        <row r="1594">
          <cell r="B1594" t="str">
            <v>Фильтр масляный ЕВРО-3,4 ЯМЗ-534,536,650.10,658/W11</v>
          </cell>
          <cell r="C1594" t="str">
            <v>Поступление (акт, накладная) 2209-000465/02 от 13.09.2022 7:00:00</v>
          </cell>
          <cell r="D1594" t="str">
            <v>УХ-00151472</v>
          </cell>
        </row>
        <row r="1595">
          <cell r="B1595" t="str">
            <v>Фильтр масляный ЕВРО-5 6W.23.614.00 М32х2,0 SELERUS</v>
          </cell>
          <cell r="C1595" t="str">
            <v>Поступление (акт, накладная) 2203-000071/02 от 05.03.2022 7:00:00</v>
          </cell>
          <cell r="D1595" t="str">
            <v>УХ-00127974</v>
          </cell>
        </row>
        <row r="1596">
          <cell r="B1596" t="str">
            <v>Фильтр масляный КАМАЗ, MA3-5335 ЕВРО 1,2 840-1012040</v>
          </cell>
          <cell r="C1596" t="str">
            <v>Поступление (акт, накладная) 2211-000689/02 от 17.11.2022 7:00:00</v>
          </cell>
          <cell r="D1596" t="str">
            <v>УХ-00182228</v>
          </cell>
        </row>
        <row r="1597">
          <cell r="B1597" t="str">
            <v>Фильтр масляный М27х2-6Н LF 16015 аналог дв. CUMMINS МАРК</v>
          </cell>
          <cell r="C1597" t="str">
            <v>Поступление (акт, накладная) 2207-000405/02 от 13.07.2022 7:00:00</v>
          </cell>
          <cell r="D1597" t="str">
            <v>УХ-00148423</v>
          </cell>
        </row>
        <row r="1598">
          <cell r="B1598" t="str">
            <v>Фильтр масляный ОВ-9651 ФМ009-1012005 (Пушкино) н/обр. (Д-245, ГАЗ-3309)</v>
          </cell>
          <cell r="C1598" t="str">
            <v>Поступление (акт, накладная) 2210-000283/02 от 12.10.2022 7:00:00</v>
          </cell>
          <cell r="D1598" t="str">
            <v>УХ-00172833</v>
          </cell>
        </row>
        <row r="1599">
          <cell r="B1599" t="str">
            <v>Фильтр салона Renault ADN12508 /8201370532</v>
          </cell>
          <cell r="C1599" t="str">
            <v>Поступление (акт, накладная) 2112-001192/02 от 22.12.2021 7:00:00</v>
          </cell>
          <cell r="D1599" t="str">
            <v>УХ-00088487</v>
          </cell>
        </row>
        <row r="1600">
          <cell r="B1600" t="str">
            <v>Фильтр салона TOYOTA (К1210) 87139YZZ16</v>
          </cell>
          <cell r="C1600" t="str">
            <v>Поступление (акт, накладная) 2211-001041/02 от 22.11.2022 7:00:00</v>
          </cell>
          <cell r="D1600" t="str">
            <v>УХ-00182852</v>
          </cell>
        </row>
        <row r="1601">
          <cell r="B1601" t="str">
            <v>Фильтр салонный LAIK 452346</v>
          </cell>
          <cell r="C1601" t="str">
            <v>Поступление (акт, накладная) 2105-000678/02 от 17.05.2021 7:00:00</v>
          </cell>
          <cell r="D1601" t="str">
            <v>УХ-00088399</v>
          </cell>
        </row>
        <row r="1602">
          <cell r="B1602" t="str">
            <v>Фильтр салонный В-2123 250х152х35 2123-8122010</v>
          </cell>
          <cell r="C1602" t="str">
            <v>Поступление (акт, накладная) 2203-001289/02 от 29.03.2022 7:00:00</v>
          </cell>
          <cell r="D1602" t="str">
            <v>УХ-00133016</v>
          </cell>
        </row>
        <row r="1603">
          <cell r="B1603" t="str">
            <v>Фильтр сливной REM-110-CV --D-D-8-R1-S</v>
          </cell>
          <cell r="C1603" t="str">
            <v>Поступление (акт, накладная) 1907-000019/02 от 01.07.2019 7:00:00</v>
          </cell>
          <cell r="D1603" t="str">
            <v>УХ-00029226</v>
          </cell>
        </row>
        <row r="1604">
          <cell r="B1604" t="str">
            <v>Фильтр топливный 1-14 UNS-2B FS1067 аналог Fleetguard на К-3 ЕВРО-4 (ДВ. CUMMINS ISBE)</v>
          </cell>
          <cell r="C1604" t="str">
            <v>Поступление (акт, накладная) 2207-000405/02 от 13.07.2022 7:00:00</v>
          </cell>
          <cell r="D1604" t="str">
            <v>УХ-00148422</v>
          </cell>
        </row>
        <row r="1605">
          <cell r="B1605" t="str">
            <v>Фильтр топливный 201 (металл) Ю1РА/ЭКОФИЛ/ПЗМИ</v>
          </cell>
          <cell r="C1605" t="str">
            <v>Поступление (акт, накладная) 2209-000335/02 от 12.09.2022 7:00:00</v>
          </cell>
          <cell r="D1605" t="str">
            <v>УХ-00169149</v>
          </cell>
        </row>
        <row r="1606">
          <cell r="B1606" t="str">
            <v>Фильтр топливный 201 грубой очистки (бумага) ЕКОФИЛ</v>
          </cell>
          <cell r="C1606" t="str">
            <v>Поступление (акт, накладная) 2209-000335/02 от 12.09.2022 7:00:00</v>
          </cell>
          <cell r="D1606" t="str">
            <v>УХ-00169150</v>
          </cell>
        </row>
        <row r="1607">
          <cell r="B1607" t="str">
            <v>Фильтр топливный 201 грубой очистки (бумага) ЕКОФИЛ</v>
          </cell>
          <cell r="C1607" t="str">
            <v>Поступление (акт, накладная) 2209-000587/02 от 16.09.2022 7:00:00</v>
          </cell>
          <cell r="D1607" t="str">
            <v>УХ-00169150</v>
          </cell>
        </row>
        <row r="1608">
          <cell r="B1608" t="str">
            <v>Фильтр топливный 2123</v>
          </cell>
          <cell r="C1608" t="str">
            <v>Поступление (акт, накладная) 2109-000207/02 от 13.09.2021 7:00:00</v>
          </cell>
          <cell r="D1608" t="str">
            <v>УХ-00034746</v>
          </cell>
        </row>
        <row r="1609">
          <cell r="B1609" t="str">
            <v>Фильтр топливный 4326739 (FC1005)</v>
          </cell>
          <cell r="C1609" t="str">
            <v>Поступление (акт, накладная) 2208-000849/02 от 17.08.2022 7:00:00</v>
          </cell>
          <cell r="D1609" t="str">
            <v>УХ-00165722</v>
          </cell>
        </row>
        <row r="1610">
          <cell r="B1610" t="str">
            <v>Фильтр топливный 5340 ЕВРО-4</v>
          </cell>
          <cell r="C1610" t="str">
            <v>Поступление (акт, накладная) 2207-000670/02 от 18.07.2022 7:00:00</v>
          </cell>
          <cell r="D1610" t="str">
            <v>УХ-00113254</v>
          </cell>
        </row>
        <row r="1611">
          <cell r="B1611" t="str">
            <v>Фильтр топливный FC1801</v>
          </cell>
          <cell r="C1611" t="str">
            <v>Поступление (акт, накладная) 2208-000849/02 от 17.08.2022 7:00:00</v>
          </cell>
          <cell r="D1611" t="str">
            <v>УХ-00165721</v>
          </cell>
        </row>
        <row r="1612">
          <cell r="B1612" t="str">
            <v>Фильтр топливный HITACHI</v>
          </cell>
          <cell r="C1612" t="str">
            <v>Оприходование товаров 2212-000080/02 от 19.12.2022 7:00:00</v>
          </cell>
          <cell r="D1612" t="str">
            <v>УХ-00188470</v>
          </cell>
        </row>
        <row r="1613">
          <cell r="B1613" t="str">
            <v>Фильтр топливный Г-NEXT, ГАЗ-33098, 33088 ЯМЗ-5344 WDK 940/1 536.1117075-01</v>
          </cell>
          <cell r="C1613" t="str">
            <v>Поступление (акт, накладная) 2209-000461/02 от 12.09.2022 7:00:00</v>
          </cell>
          <cell r="D1613" t="str">
            <v>УХ-00169560</v>
          </cell>
        </row>
        <row r="1614">
          <cell r="B1614" t="str">
            <v>Фильтр топливный М20х1.5-6Н FF5485/5421</v>
          </cell>
          <cell r="C1614" t="str">
            <v>Поступление (акт, накладная) 2207-000405/02 от 13.07.2022 7:00:00</v>
          </cell>
          <cell r="D1614" t="str">
            <v>УХ-00148421</v>
          </cell>
        </row>
        <row r="1615">
          <cell r="B1615" t="str">
            <v>Фильтр топливный МАЗ дв. ЯМЗ-7511 Евро-2</v>
          </cell>
          <cell r="C1615" t="str">
            <v>Поступление (акт, накладная) 2211-002707/02 от 29.11.2022 7:00:00</v>
          </cell>
          <cell r="D1615" t="str">
            <v>УХ-00098862</v>
          </cell>
        </row>
        <row r="1616">
          <cell r="B1616" t="str">
            <v>Фильтр топливный погружн.электробензонасоса ВАЗ-21073,21214,</v>
          </cell>
          <cell r="C1616" t="str">
            <v>Поступление (акт, накладная) 2109-000346/02 от 15.09.2021 7:00:00</v>
          </cell>
          <cell r="D1616" t="str">
            <v>УХ-00101520</v>
          </cell>
        </row>
        <row r="1617">
          <cell r="B1617" t="str">
            <v>Фильтр топливный тонкой очистки Патриот, Хантер, 3741 под штуцер инжектор (повыш ресурс) (20шт)</v>
          </cell>
          <cell r="C1617" t="str">
            <v>Поступление (акт, накладная) 2202-000477/02 от 14.02.2022 7:00:00</v>
          </cell>
          <cell r="D1617" t="str">
            <v>УХ-00124850</v>
          </cell>
        </row>
        <row r="1618">
          <cell r="B1618" t="str">
            <v>Фильтр-патрон КАМАЗ,МАЗ,ПАЗ осушителя воздуха 4324102227</v>
          </cell>
          <cell r="C1618" t="str">
            <v>Поступление (акт, накладная) 2211-001038/02 от 21.11.2022 7:00:00</v>
          </cell>
          <cell r="D1618" t="str">
            <v>УХ-00131413</v>
          </cell>
        </row>
        <row r="1619">
          <cell r="B1619" t="str">
            <v>Фильтрующий элемент грубой очистки 93420</v>
          </cell>
          <cell r="C1619" t="str">
            <v>Поступление (акт, накладная) 2206-000639/02 от 09.06.2022 7:00:00</v>
          </cell>
          <cell r="D1619" t="str">
            <v>УХ-00144165</v>
          </cell>
        </row>
        <row r="1620">
          <cell r="B1620" t="str">
            <v>Фитинг трубки 12 прямой</v>
          </cell>
          <cell r="C1620" t="str">
            <v>Поступление (акт, накладная) 2210-002106/02 от 28.10.2022 7:00:00</v>
          </cell>
          <cell r="D1620" t="str">
            <v>УХ-00175866</v>
          </cell>
        </row>
        <row r="1621">
          <cell r="B1621" t="str">
            <v>Фитинг трубки 14 прямой</v>
          </cell>
          <cell r="C1621" t="str">
            <v>Поступление (акт, накладная) 2210-002106/02 от 28.10.2022 7:00:00</v>
          </cell>
          <cell r="D1621" t="str">
            <v>УХ-00175868</v>
          </cell>
        </row>
        <row r="1622">
          <cell r="B1622" t="str">
            <v>Фитинг трубки 16 прямой</v>
          </cell>
          <cell r="C1622" t="str">
            <v>Поступление (акт, накладная) 2210-002106/02 от 28.10.2022 7:00:00</v>
          </cell>
          <cell r="D1622" t="str">
            <v>УХ-00175867</v>
          </cell>
        </row>
        <row r="1623">
          <cell r="B1623" t="str">
            <v>ФИТИНГ ТРУБКИ 4 тройник</v>
          </cell>
          <cell r="C1623" t="str">
            <v>Поступление (акт, накладная) 2210-002106/02 от 28.10.2022 7:00:00</v>
          </cell>
          <cell r="D1623" t="str">
            <v>УХ-00158261</v>
          </cell>
        </row>
        <row r="1624">
          <cell r="B1624" t="str">
            <v>ФИТИНГ ТРУБКИ 6 тройник</v>
          </cell>
          <cell r="C1624" t="str">
            <v>Поступление (акт, накладная) 2210-002106/02 от 28.10.2022 7:00:00</v>
          </cell>
          <cell r="D1624" t="str">
            <v>УХ-00158262</v>
          </cell>
        </row>
        <row r="1625">
          <cell r="B1625" t="str">
            <v>Фитинг угловой 12мм</v>
          </cell>
          <cell r="C1625" t="str">
            <v>Поступление (акт, накладная) 2112-001012/02 от 20.12.2021 7:00:00</v>
          </cell>
          <cell r="D1625" t="str">
            <v>УХ-00117922</v>
          </cell>
        </row>
        <row r="1626">
          <cell r="B1626" t="str">
            <v>Флажок коленвала (2шт)</v>
          </cell>
          <cell r="C1626" t="str">
            <v>Поступление (акт, накладная) 2103-002401/02 от 25.03.2021 7:00:00</v>
          </cell>
          <cell r="D1626" t="str">
            <v>УХ-00082564</v>
          </cell>
        </row>
        <row r="1627">
          <cell r="B1627" t="str">
            <v>Фланец вала вторичного ГАЗ 66,3308</v>
          </cell>
          <cell r="C1627" t="str">
            <v>Поступление (акт, накладная) 2109-001777/02 от 27.09.2021 7:00:00</v>
          </cell>
          <cell r="D1627" t="str">
            <v>УХ-00103516</v>
          </cell>
        </row>
        <row r="1628">
          <cell r="B1628" t="str">
            <v>Фланец ведущего вала 6520-2502024 среднего и заднего моста, 4 отверстия</v>
          </cell>
          <cell r="C1628" t="str">
            <v>Поступление (акт, накладная) 2209-002007/02 от 26.09.2022 7:00:00</v>
          </cell>
          <cell r="D1628" t="str">
            <v>УХ-00171421</v>
          </cell>
        </row>
        <row r="1629">
          <cell r="B1629" t="str">
            <v>Фланец ведущей переднего моста 3162-2304190</v>
          </cell>
          <cell r="C1629" t="str">
            <v>Поступление (акт, накладная) 2004-000744/02 от 28.04.2020 7:00:00</v>
          </cell>
          <cell r="D1629" t="str">
            <v>УХ-00048798</v>
          </cell>
        </row>
        <row r="1630">
          <cell r="B1630" t="str">
            <v>Фланец ведущей ступицы перед колеса Камаз 4310-2304090</v>
          </cell>
          <cell r="C1630" t="str">
            <v>Поступление (акт, накладная) 2211-001231/02 от 25.11.2022 7:00:00</v>
          </cell>
          <cell r="D1630" t="str">
            <v>УХ-00029286</v>
          </cell>
        </row>
        <row r="1631">
          <cell r="B1631" t="str">
            <v>Фланец ведущий ступицы переднего колеса (трещетки) (завод)</v>
          </cell>
          <cell r="C1631" t="str">
            <v>Поступление (акт, накладная) 2209-000087/02 от 05.09.2022 7:00:00</v>
          </cell>
          <cell r="D1631" t="str">
            <v>УХ-00168251</v>
          </cell>
        </row>
        <row r="1632">
          <cell r="B1632" t="str">
            <v>Фланец ДЗ-122,ДЗ-180 240.30.11.02.000</v>
          </cell>
          <cell r="C1632" t="str">
            <v>Поступление (акт, накладная) 2107-000801/02 от 22.07.2021 7:00:00</v>
          </cell>
          <cell r="D1632" t="str">
            <v>УХ-00095397</v>
          </cell>
        </row>
        <row r="1633">
          <cell r="B1633" t="str">
            <v>Фланец заднего/среднего моста ЕВРО круглый со шлицами а/м на К-З</v>
          </cell>
          <cell r="C1633" t="str">
            <v>Поступление (акт, накладная) 2212-000400/02 от 09.12.2022 7:00:00</v>
          </cell>
          <cell r="D1633" t="str">
            <v>УХ-00188587</v>
          </cell>
        </row>
        <row r="1634">
          <cell r="B1634" t="str">
            <v>Фланец заднего/среднего моста ЕВРО круглый со шлицами а/м на К-З</v>
          </cell>
          <cell r="C1634" t="str">
            <v>Поступление (акт, накладная) 2212-001317/02 от 20.12.2022 7:00:00</v>
          </cell>
          <cell r="D1634" t="str">
            <v>УХ-00188587</v>
          </cell>
        </row>
        <row r="1635">
          <cell r="B1635" t="str">
            <v>Фланец полумуфты привода ТНВД 740.50-1111064-90</v>
          </cell>
          <cell r="C1635" t="str">
            <v>Поступление (акт, накладная) 2012-001438/02 от 29.12.2020 7:00:00</v>
          </cell>
          <cell r="D1635" t="str">
            <v>УХ-00057101</v>
          </cell>
        </row>
        <row r="1636">
          <cell r="B1636" t="str">
            <v>Фланец привода насоса К-700</v>
          </cell>
          <cell r="C1636" t="str">
            <v>Поступление (акт, накладная) 1907-000019/02 от 01.07.2019 7:00:00</v>
          </cell>
          <cell r="D1636" t="str">
            <v>УХ-00029305</v>
          </cell>
        </row>
        <row r="1637">
          <cell r="B1637" t="str">
            <v>Фланец раздаточной коробки задний (торц.шлиц) Н/О АО АЗ УРАЛ 4320-802211</v>
          </cell>
          <cell r="C1637" t="str">
            <v>Поступление (акт, накладная) 2210-000779/02 от 20.10.2022 7:00:00</v>
          </cell>
          <cell r="D1637" t="str">
            <v>УХ-00174381</v>
          </cell>
        </row>
        <row r="1638">
          <cell r="B1638" t="str">
            <v>Фланец редуктора 5320-2402036</v>
          </cell>
          <cell r="C1638" t="str">
            <v>Поступление (акт, накладная) 2106-000146/02 от 07.06.2021 7:00:00</v>
          </cell>
          <cell r="D1638" t="str">
            <v>УХ-00089655</v>
          </cell>
        </row>
        <row r="1639">
          <cell r="B1639" t="str">
            <v>Фланец УАЗ ступицы переднего моста УАЗ</v>
          </cell>
          <cell r="C1639" t="str">
            <v>Поступление (акт, накладная) 1907-000019/02 от 01.07.2019 7:00:00</v>
          </cell>
          <cell r="D1639" t="str">
            <v>УХ-00029314</v>
          </cell>
        </row>
        <row r="1640">
          <cell r="B1640" t="str">
            <v>Фонарь боковой габаритный (светодиод) 12/24В красный</v>
          </cell>
          <cell r="C1640" t="str">
            <v>Поступление (акт, накладная) 2210-001352/02 от 28.10.2022 7:00:00</v>
          </cell>
          <cell r="D1640" t="str">
            <v>УХ-00175310</v>
          </cell>
        </row>
        <row r="1641">
          <cell r="B1641" t="str">
            <v>Фонарь заднего хода белый ПАЭ-3205 (ФП117-3716010)</v>
          </cell>
          <cell r="C1641" t="str">
            <v>Поступление (акт, накладная) 2205-002306/02 от 31.05.2022 7:00:00</v>
          </cell>
          <cell r="D1641" t="str">
            <v>УХ-00142437</v>
          </cell>
        </row>
        <row r="1642">
          <cell r="B1642" t="str">
            <v>Фонарь задний (стоп сигнал) 12В ФП-115</v>
          </cell>
          <cell r="C1642" t="str">
            <v>Поступление (акт, накладная) 2001-000055/02 от 15.01.2020 7:00:00</v>
          </cell>
          <cell r="D1642" t="str">
            <v>УХ-00039968</v>
          </cell>
        </row>
        <row r="1643">
          <cell r="B1643" t="str">
            <v>Фонарь задний МАЗ без провода ТехАвтоСвет левый 7452.3716-213</v>
          </cell>
          <cell r="C1643" t="str">
            <v>Поступление (акт, накладная) 2206-000066/02 от 03.06.2022 7:00:00</v>
          </cell>
          <cell r="D1643" t="str">
            <v>УХ-00142493</v>
          </cell>
        </row>
        <row r="1644">
          <cell r="B1644" t="str">
            <v>Фонарь передний ПФ116</v>
          </cell>
          <cell r="C1644" t="str">
            <v>Поступление (акт, накладная) 1912-001303/02 от 27.12.2019 7:00:00</v>
          </cell>
          <cell r="D1644" t="str">
            <v>УХ-00039625</v>
          </cell>
        </row>
        <row r="1645">
          <cell r="B1645" t="str">
            <v>Фонарь СИН32.04.100.04.03.006</v>
          </cell>
          <cell r="C1645" t="str">
            <v>Поступление (акт, накладная) 1907-000019/02 от 01.07.2019 7:00:00</v>
          </cell>
          <cell r="D1645" t="str">
            <v>УХ-00029367</v>
          </cell>
        </row>
        <row r="1646">
          <cell r="B1646" t="str">
            <v>Форсунка горелочного устройства 1600.100.01.08.000</v>
          </cell>
          <cell r="C1646" t="str">
            <v>Поступление (акт, накладная) 2210-000271/02 от 12.10.2022 7:00:00</v>
          </cell>
          <cell r="D1646" t="str">
            <v>УХ-00172688</v>
          </cell>
        </row>
        <row r="1647">
          <cell r="B1647" t="str">
            <v>Форсунка на K-3 системы Common Rail ЕВРО-4,5 BOSCH</v>
          </cell>
          <cell r="C1647" t="str">
            <v>Поступление (акт, накладная) 2210-000776/02 от 21.10.2022 7:00:00</v>
          </cell>
          <cell r="D1647" t="str">
            <v>УХ-00174367</v>
          </cell>
        </row>
        <row r="1648">
          <cell r="B1648" t="str">
            <v>Форсунка охлаждения поршня ЕВРО</v>
          </cell>
          <cell r="C1648" t="str">
            <v>Поступление (акт, накладная) 2206-001601/02 от 28.06.2022 7:00:00</v>
          </cell>
          <cell r="D1648" t="str">
            <v>УХ-00145271</v>
          </cell>
        </row>
        <row r="1649">
          <cell r="B1649" t="str">
            <v>Форсунка охлаждения поршня ЕВРО</v>
          </cell>
          <cell r="C1649" t="str">
            <v>Поступление (акт, накладная) 2207-000026/02 от 01.07.2022 7:00:00</v>
          </cell>
          <cell r="D1649" t="str">
            <v>УХ-00145271</v>
          </cell>
        </row>
        <row r="1650">
          <cell r="B1650" t="str">
            <v>Форсунка ЯМЗ 238</v>
          </cell>
          <cell r="C1650" t="str">
            <v>Поступление (акт, накладная) 2109-000204/02 от 10.09.2021 7:00:00</v>
          </cell>
          <cell r="D1650" t="str">
            <v>УХ-00036548</v>
          </cell>
        </row>
        <row r="1651">
          <cell r="B1651" t="str">
            <v>Хвостовик короткий на К-3-6460</v>
          </cell>
          <cell r="C1651" t="str">
            <v>Поступление (акт, накладная) 2211-000256/02 от 10.11.2022 7:00:00</v>
          </cell>
          <cell r="D1651" t="str">
            <v>УХ-00180564</v>
          </cell>
        </row>
        <row r="1652">
          <cell r="B1652" t="str">
            <v>Хвостовик короткий на К-3-6460</v>
          </cell>
          <cell r="C1652" t="str">
            <v>Поступление (акт, накладная) 2211-001025/02 от 23.11.2022 7:00:00</v>
          </cell>
          <cell r="D1652" t="str">
            <v>УХ-00180564</v>
          </cell>
        </row>
        <row r="1653">
          <cell r="B1653" t="str">
            <v>Хвостовик короткий на К-3-6460</v>
          </cell>
          <cell r="C1653" t="str">
            <v>Поступление (акт, накладная) 2211-002630/02 от 30.11.2022 7:00:00</v>
          </cell>
          <cell r="D1653" t="str">
            <v>УХ-00180564</v>
          </cell>
        </row>
        <row r="1654">
          <cell r="B1654" t="str">
            <v>Хвостовик КПП L120 нар резьба d14 дв</v>
          </cell>
          <cell r="C1654" t="str">
            <v>Поступление (акт, накладная) 2207-001159/02 от 20.07.2022 7:00:00</v>
          </cell>
          <cell r="D1654" t="str">
            <v>УХ-00151934</v>
          </cell>
        </row>
        <row r="1655">
          <cell r="B1655" t="str">
            <v>Хомут 10-16 мм</v>
          </cell>
          <cell r="C1655" t="str">
            <v>Поступление (акт, накладная) 2210-000285/02 от 12.10.2022 7:00:00</v>
          </cell>
          <cell r="D1655" t="str">
            <v>УХ-00029405</v>
          </cell>
        </row>
        <row r="1656">
          <cell r="B1656" t="str">
            <v>Хомут 10-16 мм</v>
          </cell>
          <cell r="C1656" t="str">
            <v>Поступление (акт, накладная) 2210-000751/02 от 18.10.2022 7:00:00</v>
          </cell>
          <cell r="D1656" t="str">
            <v>УХ-00029405</v>
          </cell>
        </row>
        <row r="1657">
          <cell r="B1657" t="str">
            <v>Хомут 25-40мм</v>
          </cell>
          <cell r="C1657" t="str">
            <v>Поступление (акт, накладная) 2210-000285/02 от 12.10.2022 7:00:00</v>
          </cell>
          <cell r="D1657" t="str">
            <v>УХ-00029412</v>
          </cell>
        </row>
        <row r="1658">
          <cell r="B1658" t="str">
            <v>Хомут 30-45</v>
          </cell>
          <cell r="C1658" t="str">
            <v>Поступление (акт, накладная) 2210-002106/02 от 28.10.2022 7:00:00</v>
          </cell>
          <cell r="D1658" t="str">
            <v>УХ-00053575</v>
          </cell>
        </row>
        <row r="1659">
          <cell r="B1659" t="str">
            <v>Хомут 40-60мм</v>
          </cell>
          <cell r="C1659" t="str">
            <v>Поступление (акт, накладная) 2210-000285/02 от 12.10.2022 7:00:00</v>
          </cell>
          <cell r="D1659" t="str">
            <v>УХ-00029418</v>
          </cell>
        </row>
        <row r="1660">
          <cell r="B1660" t="str">
            <v>Хомут 40-60мм</v>
          </cell>
          <cell r="C1660" t="str">
            <v>Поступление (акт, накладная) 2210-000751/02 от 18.10.2022 7:00:00</v>
          </cell>
          <cell r="D1660" t="str">
            <v>УХ-00029418</v>
          </cell>
        </row>
        <row r="1661">
          <cell r="B1661" t="str">
            <v>Хомут 60-80мм</v>
          </cell>
          <cell r="C1661" t="str">
            <v>Поступление (акт, накладная) 2210-000285/02 от 12.10.2022 7:00:00</v>
          </cell>
          <cell r="D1661" t="str">
            <v>УХ-00029421</v>
          </cell>
        </row>
        <row r="1662">
          <cell r="B1662" t="str">
            <v>Хомут 60-80мм 9мм</v>
          </cell>
          <cell r="C1662" t="str">
            <v>Поступление (акт, накладная) 2210-000751/02 от 18.10.2022 7:00:00</v>
          </cell>
          <cell r="D1662" t="str">
            <v>УХ-00174285</v>
          </cell>
        </row>
        <row r="1663">
          <cell r="B1663" t="str">
            <v>Хомут 70-90</v>
          </cell>
          <cell r="C1663" t="str">
            <v>Поступление (акт, накладная) 2207-001363/02 от 26.07.2022 7:00:00</v>
          </cell>
          <cell r="D1663" t="str">
            <v>УХ-00029422</v>
          </cell>
        </row>
        <row r="1664">
          <cell r="B1664" t="str">
            <v>Хомут 90-110мм</v>
          </cell>
          <cell r="C1664" t="str">
            <v>Поступление (акт, накладная) 2210-000285/02 от 12.10.2022 7:00:00</v>
          </cell>
          <cell r="D1664" t="str">
            <v>УХ-00158636</v>
          </cell>
        </row>
        <row r="1665">
          <cell r="B1665" t="str">
            <v>Хомут монтажный пластик 3,6x300 мм</v>
          </cell>
          <cell r="C1665" t="str">
            <v>Поступление (акт, накладная) 2212-002811/02 от 29.12.2022 7:00:00</v>
          </cell>
          <cell r="D1665" t="str">
            <v>УХ-00194732</v>
          </cell>
        </row>
        <row r="1666">
          <cell r="B1666" t="str">
            <v>Цапфа поворотного кулака ГАЗ-3308.66 голая</v>
          </cell>
          <cell r="C1666" t="str">
            <v>Поступление (акт, накладная) 2104-000297/02 от 14.04.2021 7:00:00</v>
          </cell>
          <cell r="D1666" t="str">
            <v>УХ-00084939</v>
          </cell>
        </row>
        <row r="1667">
          <cell r="B1667" t="str">
            <v>Цапфа поворотного кулака левая 43114 в сб.</v>
          </cell>
          <cell r="C1667" t="str">
            <v>Поступление (акт, накладная) 2212-002815/02 от 29.12.2022 7:00:00</v>
          </cell>
          <cell r="D1667" t="str">
            <v>УХ-00142892</v>
          </cell>
        </row>
        <row r="1668">
          <cell r="B1668" t="str">
            <v>Цапфа поворотного кулака правая 43114 в сб.</v>
          </cell>
          <cell r="C1668" t="str">
            <v>Поступление (акт, накладная) 2212-002815/02 от 29.12.2022 7:00:00</v>
          </cell>
          <cell r="D1668" t="str">
            <v>УХ-00194735</v>
          </cell>
        </row>
        <row r="1669">
          <cell r="B1669" t="str">
            <v>Цилиндр главный сцепления УАЗ 452</v>
          </cell>
          <cell r="C1669" t="str">
            <v>Поступление (акт, накладная) 2110-000463/02 от 12.10.2021 7:00:00</v>
          </cell>
          <cell r="D1669" t="str">
            <v>УХ-00057251</v>
          </cell>
        </row>
        <row r="1670">
          <cell r="B1670" t="str">
            <v>Цилиндр колесный задний д28 Патриот ,Пикап УАЗ</v>
          </cell>
          <cell r="C1670" t="str">
            <v>Поступление (акт, накладная) 2103-002383/02 от 25.03.2021 7:00:00</v>
          </cell>
          <cell r="D1670" t="str">
            <v>УХ-00082540</v>
          </cell>
        </row>
        <row r="1671">
          <cell r="B1671" t="str">
            <v>Цилиндр пневматический выключения подачи топлива16-3570110 30х25</v>
          </cell>
          <cell r="C1671" t="str">
            <v>Поступление (акт, накладная) 2005-000564/02 от 25.05.2020 7:00:00</v>
          </cell>
          <cell r="D1671" t="str">
            <v>УХ-00049614</v>
          </cell>
        </row>
        <row r="1672">
          <cell r="B1672" t="str">
            <v>Цилиндр подъема 700.46.12.000-1</v>
          </cell>
          <cell r="C1672" t="str">
            <v>Поступление (акт, накладная) 2207-000398/02 от 13.07.2022 7:00:00</v>
          </cell>
          <cell r="D1672" t="str">
            <v>УХ-00148404</v>
          </cell>
        </row>
        <row r="1673">
          <cell r="B1673" t="str">
            <v>Цилиндр рабочий сцепления в сборе 21231602510</v>
          </cell>
          <cell r="C1673" t="str">
            <v>Поступление (акт, накладная) 2208-000173/02 от 06.08.2022 7:00:00</v>
          </cell>
          <cell r="D1673" t="str">
            <v>УХ-00164124</v>
          </cell>
        </row>
        <row r="1674">
          <cell r="B1674" t="str">
            <v>Цилиндр рабочий сцепления УАЗ 452 АДС</v>
          </cell>
          <cell r="C1674" t="str">
            <v>Поступление (акт, накладная) 2212-002114/02 от 26.12.2022 7:00:00</v>
          </cell>
          <cell r="D1674" t="str">
            <v>УХ-00190938</v>
          </cell>
        </row>
        <row r="1675">
          <cell r="B1675" t="str">
            <v>Цилиндр силовой рулевого управления 66/3309/4301 ЦГ-30 "БАГУ"</v>
          </cell>
          <cell r="C1675" t="str">
            <v>Поступление (акт, накладная) 2206-000064/02 от 03.06.2022 7:00:00</v>
          </cell>
          <cell r="D1675" t="str">
            <v>УХ-00142491</v>
          </cell>
        </row>
        <row r="1676">
          <cell r="B1676" t="str">
            <v>Цилиндр сцепления рабочий для а/м BA3-2123 2123-1 602510</v>
          </cell>
          <cell r="C1676" t="str">
            <v>Поступление (акт, накладная) 2210-000751/02 от 18.10.2022 7:00:00</v>
          </cell>
          <cell r="D1676" t="str">
            <v>УХ-00174286</v>
          </cell>
        </row>
        <row r="1677">
          <cell r="B1677" t="str">
            <v>Цилиндр тормозной главный 2-х секц. С бачком ОАО ГАЗ</v>
          </cell>
          <cell r="C1677" t="str">
            <v>Поступление (акт, накладная) 2206-000652/02 от 20.06.2022 7:00:00</v>
          </cell>
          <cell r="D1677" t="str">
            <v>УХ-00144198</v>
          </cell>
        </row>
        <row r="1678">
          <cell r="B1678" t="str">
            <v>Цилиндр тормозной главный Г3307,3309,66 с бачком 66-11-3505211-01</v>
          </cell>
          <cell r="C1678" t="str">
            <v>Поступление (акт, накладная) 2210-000283/02 от 12.10.2022 7:00:00</v>
          </cell>
          <cell r="D1678" t="str">
            <v>УХ-00172839</v>
          </cell>
        </row>
        <row r="1679">
          <cell r="B1679" t="str">
            <v>Цилиндр тормозной главный ГАЗ-66 с бочком 66-11-3505211-01М</v>
          </cell>
          <cell r="C1679" t="str">
            <v>Поступление (акт, накладная) 2011-000026/02 от 05.11.2020 7:00:00</v>
          </cell>
          <cell r="D1679" t="str">
            <v>УХ-00055344</v>
          </cell>
        </row>
        <row r="1680">
          <cell r="B1680" t="str">
            <v>Цилиндр тормозной главный УАЗ в сб 469-3505010</v>
          </cell>
          <cell r="C1680" t="str">
            <v>Поступление (акт, накладная) 2111-000683/02 от 18.11.2021 7:00:00</v>
          </cell>
          <cell r="D1680" t="str">
            <v>УХ-00029499</v>
          </cell>
        </row>
        <row r="1681">
          <cell r="B1681" t="str">
            <v>Цилиндр тормозной задний для ВАЗ-2105-2107. 2108-2115</v>
          </cell>
          <cell r="C1681" t="str">
            <v>Поступление (акт, накладная) 2212-002803/02 от 28.12.2022 7:00:00</v>
          </cell>
          <cell r="D1681" t="str">
            <v>УХ-00194730</v>
          </cell>
        </row>
        <row r="1682">
          <cell r="B1682" t="str">
            <v>Цилиндр энергоаакумулятора тип 20*20</v>
          </cell>
          <cell r="C1682" t="str">
            <v>Поступление (акт, накладная) 1907-000019/02 от 01.07.2019 7:00:00</v>
          </cell>
          <cell r="D1682" t="str">
            <v>УХ-00029516</v>
          </cell>
        </row>
        <row r="1683">
          <cell r="B1683" t="str">
            <v>Чашка балансира 5320</v>
          </cell>
          <cell r="C1683" t="str">
            <v>Поступление (акт, накладная) 2205-000504/02 от 19.05.2022 7:00:00</v>
          </cell>
          <cell r="D1683" t="str">
            <v>УХ-00110181</v>
          </cell>
        </row>
        <row r="1684">
          <cell r="B1684" t="str">
            <v>Чашка защитная башмака 65200-2918184</v>
          </cell>
          <cell r="C1684" t="str">
            <v>Поступление (акт, накладная) 1907-000019/02 от 01.07.2019 7:00:00</v>
          </cell>
          <cell r="D1684" t="str">
            <v>УХ-00029535</v>
          </cell>
        </row>
        <row r="1685">
          <cell r="B1685" t="str">
            <v>Чашка МКД дифференциала переднего моста в сборе на К-З</v>
          </cell>
          <cell r="C1685" t="str">
            <v>Поступление (акт, накладная) 2212-002816/02 от 29.12.2022 7:00:00</v>
          </cell>
          <cell r="D1685" t="str">
            <v>УХ-00194736</v>
          </cell>
        </row>
        <row r="1686">
          <cell r="B1686" t="str">
            <v>Шаблон сварщика УШС-3</v>
          </cell>
          <cell r="C1686" t="str">
            <v>Поступление (акт, накладная) 1907-000019/02 от 01.07.2019 7:00:00</v>
          </cell>
          <cell r="D1686" t="str">
            <v>УХ-00029559</v>
          </cell>
        </row>
        <row r="1687">
          <cell r="B1687" t="str">
            <v>Шайба 050 шестерни полуоси</v>
          </cell>
          <cell r="C1687" t="str">
            <v>Поступление (акт, накладная) 2212-000400/02 от 09.12.2022 7:00:00</v>
          </cell>
          <cell r="D1687" t="str">
            <v>УХ-00133039</v>
          </cell>
        </row>
        <row r="1688">
          <cell r="B1688" t="str">
            <v>Шайба 050 шестерни полуоси</v>
          </cell>
          <cell r="C1688" t="str">
            <v>Поступление (акт, накладная) 2212-001314/02 от 21.12.2022 7:00:00</v>
          </cell>
          <cell r="D1688" t="str">
            <v>УХ-00133039</v>
          </cell>
        </row>
        <row r="1689">
          <cell r="B1689" t="str">
            <v>Шайба 126 шестерни МОД</v>
          </cell>
          <cell r="C1689" t="str">
            <v>Поступление (акт, накладная) 2110-001194/02 от 26.10.2021 7:00:00</v>
          </cell>
          <cell r="D1689" t="str">
            <v>УХ-00110182</v>
          </cell>
        </row>
        <row r="1690">
          <cell r="B1690" t="str">
            <v>Шайба 16*45 862517</v>
          </cell>
          <cell r="C1690" t="str">
            <v>Поступление (акт, накладная) 2110-000476/02 от 14.10.2021 7:00:00</v>
          </cell>
          <cell r="D1690" t="str">
            <v>УХ-00108689</v>
          </cell>
        </row>
        <row r="1691">
          <cell r="B1691" t="str">
            <v>Шайба 30 *55</v>
          </cell>
          <cell r="C1691" t="str">
            <v>Поступление (акт, накладная) 2110-000476/02 от 14.10.2021 7:00:00</v>
          </cell>
          <cell r="D1691" t="str">
            <v>УХ-00029567</v>
          </cell>
        </row>
        <row r="1692">
          <cell r="B1692" t="str">
            <v>Шайба 30 *55</v>
          </cell>
          <cell r="C1692" t="str">
            <v>Поступление (акт, накладная) 2110-000699/02 от 20.10.2021 7:00:00</v>
          </cell>
          <cell r="D1692" t="str">
            <v>УХ-00029567</v>
          </cell>
        </row>
        <row r="1693">
          <cell r="B1693" t="str">
            <v>Шайба замковая Камаз</v>
          </cell>
          <cell r="C1693" t="str">
            <v>Поступление (акт, накладная) 1907-000019/02 от 01.07.2019 7:00:00</v>
          </cell>
          <cell r="D1693" t="str">
            <v>УХ-00029577</v>
          </cell>
        </row>
        <row r="1694">
          <cell r="B1694" t="str">
            <v>Шайба замочная (ромашка) подшипника ступицы колеса УАЗ</v>
          </cell>
          <cell r="C1694" t="str">
            <v>Поступление (акт, накладная) 2202-000477/02 от 14.02.2022 7:00:00</v>
          </cell>
          <cell r="D1694" t="str">
            <v>УХ-00124852</v>
          </cell>
        </row>
        <row r="1695">
          <cell r="B1695" t="str">
            <v>Шайба кулака поворотного упорная 4310-2304068</v>
          </cell>
          <cell r="C1695" t="str">
            <v>Поступление (акт, накладная) 2211-002653/02 от 29.11.2022 7:00:00</v>
          </cell>
          <cell r="D1695" t="str">
            <v>УХ-00059571</v>
          </cell>
        </row>
        <row r="1696">
          <cell r="B1696" t="str">
            <v>Шайба кулака поворотного упорная 4310-2304068</v>
          </cell>
          <cell r="C1696" t="str">
            <v>Поступление (акт, накладная) 2212-000515/02 от 12.12.2022 7:00:00</v>
          </cell>
          <cell r="D1696" t="str">
            <v>УХ-00059571</v>
          </cell>
        </row>
        <row r="1697">
          <cell r="B1697" t="str">
            <v>Шайба М22 плоская ГОСТ 11371</v>
          </cell>
          <cell r="C1697" t="str">
            <v>Поступление (акт, накладная) 2208-000721/02 от 15.08.2022 7:00:00</v>
          </cell>
          <cell r="D1697" t="str">
            <v>УХ-00165141</v>
          </cell>
        </row>
        <row r="1698">
          <cell r="B1698" t="str">
            <v>Шайба медная 9,3*14,8</v>
          </cell>
          <cell r="C1698" t="str">
            <v>Поступление (акт, накладная) 2109-000204/02 от 10.09.2021 7:00:00</v>
          </cell>
          <cell r="D1698" t="str">
            <v>УХ-00100981</v>
          </cell>
        </row>
        <row r="1699">
          <cell r="B1699" t="str">
            <v>Шайба медная ф 14*20*1,5</v>
          </cell>
          <cell r="C1699" t="str">
            <v>Поступление (акт, накладная) 2104-000303/02 от 15.04.2021 7:00:00</v>
          </cell>
          <cell r="D1699" t="str">
            <v>УХ-00029589</v>
          </cell>
        </row>
        <row r="1700">
          <cell r="B1700" t="str">
            <v>Шайба медная ф 9,3 форсунки</v>
          </cell>
          <cell r="C1700" t="str">
            <v>Поступление (акт, накладная) 2104-000303/02 от 15.04.2021 7:00:00</v>
          </cell>
          <cell r="D1700" t="str">
            <v>УХ-00044422</v>
          </cell>
        </row>
        <row r="1701">
          <cell r="B1701" t="str">
            <v>Шайба опорная 126 шестерни МОД 5320-2506051</v>
          </cell>
          <cell r="C1701" t="str">
            <v>Поступление (акт, накладная) 2109-000420/02 от 16.09.2021 7:00:00</v>
          </cell>
          <cell r="D1701" t="str">
            <v>УХ-00101524</v>
          </cell>
        </row>
        <row r="1702">
          <cell r="B1702" t="str">
            <v>Шайба опорная 126 шестерни МОД 5320-2506051</v>
          </cell>
          <cell r="C1702" t="str">
            <v>Поступление (акт, накладная) 2210-000793/02 от 20.10.2022 7:00:00</v>
          </cell>
          <cell r="D1702" t="str">
            <v>УХ-00101524</v>
          </cell>
        </row>
        <row r="1703">
          <cell r="B1703" t="str">
            <v>Шайба опорная 130 шестерня МОД Камаз 5320-2506065</v>
          </cell>
          <cell r="C1703" t="str">
            <v>Поступление (акт, накладная) 2210-000793/02 от 20.10.2022 7:00:00</v>
          </cell>
          <cell r="D1703" t="str">
            <v>УХ-00029594</v>
          </cell>
        </row>
        <row r="1704">
          <cell r="B1704" t="str">
            <v>Шайба опорная 375-2304087</v>
          </cell>
          <cell r="C1704" t="str">
            <v>Поступление (акт, накладная) 2012-001052/02 от 21.12.2020 7:00:00</v>
          </cell>
          <cell r="D1704" t="str">
            <v>УХ-00029595</v>
          </cell>
        </row>
        <row r="1705">
          <cell r="B1705" t="str">
            <v>Шайба опорная ЕВРО d 14*82 53205-1001071</v>
          </cell>
          <cell r="C1705" t="str">
            <v>Поступление (акт, накладная) 2202-000855/02 от 22.02.2022 7:00:00</v>
          </cell>
          <cell r="D1705" t="str">
            <v>УХ-00128103</v>
          </cell>
        </row>
        <row r="1706">
          <cell r="B1706" t="str">
            <v>Шайба опорная шестерни полуоси</v>
          </cell>
          <cell r="C1706" t="str">
            <v>Поступление (акт, накладная) 1907-000019/02 от 01.07.2019 7:00:00</v>
          </cell>
          <cell r="D1706" t="str">
            <v>УХ-00029598</v>
          </cell>
        </row>
        <row r="1707">
          <cell r="B1707" t="str">
            <v>Шайба опорная шестерни полуоси</v>
          </cell>
          <cell r="C1707" t="str">
            <v>Поступление (акт, накладная) 2109-000420/02 от 16.09.2021 7:00:00</v>
          </cell>
          <cell r="D1707" t="str">
            <v>УХ-00029598</v>
          </cell>
        </row>
        <row r="1708">
          <cell r="B1708" t="str">
            <v>Шайба опорная шестерни полуоси КАМАЗ 5320-2403051</v>
          </cell>
          <cell r="C1708" t="str">
            <v>Поступление (акт, накладная) 2208-001447/02 от 23.08.2022 7:00:00</v>
          </cell>
          <cell r="D1708" t="str">
            <v>УХ-00166702</v>
          </cell>
        </row>
        <row r="1709">
          <cell r="B1709" t="str">
            <v>Шайба плоская д 8мм</v>
          </cell>
          <cell r="C1709" t="str">
            <v>Поступление (акт, накладная) 2108-000047/02 от 05.08.2021 7:00:00</v>
          </cell>
          <cell r="D1709" t="str">
            <v>УХ-00097097</v>
          </cell>
        </row>
        <row r="1710">
          <cell r="B1710" t="str">
            <v>Шайба полумуфты привода ТНВД 236-1029276-Б</v>
          </cell>
          <cell r="C1710" t="str">
            <v>Поступление (акт, накладная) 2109-000211/02 от 13.09.2021 7:00:00</v>
          </cell>
          <cell r="D1710" t="str">
            <v>УХ-00100998</v>
          </cell>
        </row>
        <row r="1711">
          <cell r="B1711" t="str">
            <v>Шайба полумуфты привода ТНВД 236-1029276-Б</v>
          </cell>
          <cell r="C1711" t="str">
            <v>Поступление (акт, накладная) 2208-000721/02 от 15.08.2022 7:00:00</v>
          </cell>
          <cell r="D1711" t="str">
            <v>УХ-00100998</v>
          </cell>
        </row>
        <row r="1712">
          <cell r="B1712" t="str">
            <v>Шайба регулировочная хвостовика толст..(05)</v>
          </cell>
          <cell r="C1712" t="str">
            <v>Поступление (акт, накладная) 1907-000019/02 от 01.07.2019 7:00:00</v>
          </cell>
          <cell r="D1712" t="str">
            <v>УХ-00029617</v>
          </cell>
        </row>
        <row r="1713">
          <cell r="B1713" t="str">
            <v>Шайба сошки ГУРА 853631</v>
          </cell>
          <cell r="C1713" t="str">
            <v>Поступление (акт, накладная) 2212-001323/02 от 16.12.2022 7:00:00</v>
          </cell>
          <cell r="D1713" t="str">
            <v>УХ-00190253</v>
          </cell>
        </row>
        <row r="1714">
          <cell r="B1714" t="str">
            <v>Шайба стопорная 557-1.04.00.067</v>
          </cell>
          <cell r="C1714" t="str">
            <v>Поступление (акт, накладная) 2205-000137/02 от 11.05.2022 7:00:00</v>
          </cell>
          <cell r="D1714" t="str">
            <v>УХ-00138725</v>
          </cell>
        </row>
        <row r="1715">
          <cell r="B1715" t="str">
            <v>Шайба стопорная 6522-3103079</v>
          </cell>
          <cell r="C1715" t="str">
            <v>Поступление (акт, накладная) 2102-000076/02 от 08.02.2021 7:00:00</v>
          </cell>
          <cell r="D1715" t="str">
            <v>УХ-00029623</v>
          </cell>
        </row>
        <row r="1716">
          <cell r="B1716" t="str">
            <v>Шайба стопорная 7403-1008078</v>
          </cell>
          <cell r="C1716" t="str">
            <v>Поступление (акт, накладная) 1911-000422/02 от 25.11.2019 7:00:00</v>
          </cell>
          <cell r="D1716" t="str">
            <v>УХ-00038299</v>
          </cell>
        </row>
        <row r="1717">
          <cell r="B1717" t="str">
            <v>Шайба ступицы стопорная 061-0121168</v>
          </cell>
          <cell r="C1717" t="str">
            <v>Поступление (акт, накладная) 1907-000019/02 от 01.07.2019 7:00:00</v>
          </cell>
          <cell r="D1717" t="str">
            <v>УХ-00029626</v>
          </cell>
        </row>
        <row r="1718">
          <cell r="B1718" t="str">
            <v>Шайба сферическая 7403-1008076</v>
          </cell>
          <cell r="C1718" t="str">
            <v>Поступление (акт, накладная) 1911-000422/02 от 25.11.2019 7:00:00</v>
          </cell>
          <cell r="D1718" t="str">
            <v>УХ-00029627</v>
          </cell>
        </row>
        <row r="1719">
          <cell r="B1719" t="str">
            <v>Шайба упорная вторич. вала КПП 14-1701122</v>
          </cell>
          <cell r="C1719" t="str">
            <v>Поступление (акт, накладная) 1907-000019/02 от 01.07.2019 7:00:00</v>
          </cell>
          <cell r="D1719" t="str">
            <v>УХ-00029636</v>
          </cell>
        </row>
        <row r="1720">
          <cell r="B1720" t="str">
            <v>Шайба упорная кулака п-ка пром.вала 451-50-1701058-00</v>
          </cell>
          <cell r="C1720" t="str">
            <v>Поступление (акт, накладная) 1907-000019/02 от 01.07.2019 7:00:00</v>
          </cell>
          <cell r="D1720" t="str">
            <v>УХ-00029639</v>
          </cell>
        </row>
        <row r="1721">
          <cell r="B1721" t="str">
            <v>Шайба упорная шарнира поворотного кулака переднего моста (метал) (min 10)</v>
          </cell>
          <cell r="C1721" t="str">
            <v>Поступление (акт, накладная) 2202-000477/02 от 14.02.2022 7:00:00</v>
          </cell>
          <cell r="D1721" t="str">
            <v>УХ-00124853</v>
          </cell>
        </row>
        <row r="1722">
          <cell r="B1722" t="str">
            <v>Шайба упорного подшипника 13-1005184</v>
          </cell>
          <cell r="C1722" t="str">
            <v>Поступление (акт, накладная) 1907-000019/02 от 01.07.2019 7:00:00</v>
          </cell>
          <cell r="D1722" t="str">
            <v>УХ-00029647</v>
          </cell>
        </row>
        <row r="1723">
          <cell r="B1723" t="str">
            <v>Шайба шкворня 6520-3001024</v>
          </cell>
          <cell r="C1723" t="str">
            <v>Поступление (акт, накладная) 1907-000019/02 от 01.07.2019 7:00:00</v>
          </cell>
          <cell r="D1723" t="str">
            <v>УХ-00029648</v>
          </cell>
        </row>
        <row r="1724">
          <cell r="B1724" t="str">
            <v>Шарнир поворотного кулака  длинный УАЗ 3162,3163 мост Спайсар колея 1600мм (УАЗ)</v>
          </cell>
          <cell r="C1724" t="str">
            <v>Поступление (акт, накладная) 2207-000408/02 от 12.07.2022 7:00:00</v>
          </cell>
          <cell r="D1724" t="str">
            <v>УХ-00108622</v>
          </cell>
        </row>
        <row r="1725">
          <cell r="B1725" t="str">
            <v>Шарнир поворотного кулака  короткий УАЗ 31512, 452 гибридный мост</v>
          </cell>
          <cell r="C1725" t="str">
            <v>Поступление (акт, накладная) 2202-000477/02 от 14.02.2022 7:00:00</v>
          </cell>
          <cell r="D1725" t="str">
            <v>УХ-00124857</v>
          </cell>
        </row>
        <row r="1726">
          <cell r="B1726" t="str">
            <v>Шарнир поворотного кулака 3162,3163 мост , колея 1600мм</v>
          </cell>
          <cell r="C1726" t="str">
            <v>Поступление (акт, накладная) 2207-000124/02 от 05.07.2022 7:00:00</v>
          </cell>
          <cell r="D1726" t="str">
            <v>УХ-00146648</v>
          </cell>
        </row>
        <row r="1727">
          <cell r="B1727" t="str">
            <v>Шарнир рессоры</v>
          </cell>
          <cell r="C1727" t="str">
            <v>Поступление (акт, накладная) 2002-000059/02 от 07.02.2020 7:00:00</v>
          </cell>
          <cell r="D1727" t="str">
            <v>УХ-00029670</v>
          </cell>
        </row>
        <row r="1728">
          <cell r="B1728" t="str">
            <v>Шарнир рессоры УАЗ 3163 резинометал (сайленблок)</v>
          </cell>
          <cell r="C1728" t="str">
            <v>Поступление (акт, накладная) 2202-001114/02 от 28.02.2022 7:00:00</v>
          </cell>
          <cell r="D1728" t="str">
            <v>УХ-00128469</v>
          </cell>
        </row>
        <row r="1729">
          <cell r="B1729" t="str">
            <v>Шарнир рессоры УАЗ 3163 резинометал (сайленблок)</v>
          </cell>
          <cell r="C1729" t="str">
            <v>Поступление (акт, накладная) 2202-001115/02 от 28.02.2022 7:00:00</v>
          </cell>
          <cell r="D1729" t="str">
            <v>УХ-00128469</v>
          </cell>
        </row>
        <row r="1730">
          <cell r="B1730" t="str">
            <v>Шарнир рессоры уаз 3163 резинометал.</v>
          </cell>
          <cell r="C1730" t="str">
            <v>Поступление (акт, накладная) 2110-000463/02 от 12.10.2021 7:00:00</v>
          </cell>
          <cell r="D1730" t="str">
            <v>УХ-00108621</v>
          </cell>
        </row>
        <row r="1731">
          <cell r="B1731" t="str">
            <v>Шатун в сборе 740-1004045</v>
          </cell>
          <cell r="C1731" t="str">
            <v>Поступление (акт, накладная) 2106-000313/02 от 11.06.2021 7:00:00</v>
          </cell>
          <cell r="D1731" t="str">
            <v>УХ-00082636</v>
          </cell>
        </row>
        <row r="1732">
          <cell r="B1732" t="str">
            <v>Шестерня 110 вед. цил. на13 зуб 5320</v>
          </cell>
          <cell r="C1732" t="str">
            <v>Поступление (акт, накладная) 2209-001425/02 от 15.09.2022 7:00:00</v>
          </cell>
          <cell r="D1732" t="str">
            <v>УХ-00064768</v>
          </cell>
        </row>
        <row r="1733">
          <cell r="B1733" t="str">
            <v>Шестерня 14.1701112</v>
          </cell>
          <cell r="C1733" t="str">
            <v>Поступление (акт, накладная) 2001-000315/02 от 30.01.2020 7:00:00</v>
          </cell>
          <cell r="D1733" t="str">
            <v>УХ-00029692</v>
          </cell>
        </row>
        <row r="1734">
          <cell r="B1734" t="str">
            <v>Шестерня 2-й передачи 46 Z 14.1701127</v>
          </cell>
          <cell r="C1734" t="str">
            <v>Поступление (акт, накладная) 2210-000687/02 от 15.10.2022 7:00:00</v>
          </cell>
          <cell r="D1734" t="str">
            <v>УХ-00174179</v>
          </cell>
        </row>
        <row r="1735">
          <cell r="B1735" t="str">
            <v>Шестерня 4й передачи КПП</v>
          </cell>
          <cell r="C1735" t="str">
            <v>Поступление (акт, накладная) 2001-000086/02 от 20.01.2020 7:00:00</v>
          </cell>
          <cell r="D1735" t="str">
            <v>УХ-00029706</v>
          </cell>
        </row>
        <row r="1736">
          <cell r="B1736" t="str">
            <v>Шестерня ведущая первичного вала Камаз</v>
          </cell>
          <cell r="C1736" t="str">
            <v>Поступление (акт, накладная) 2109-000747/02 от 20.09.2021 7:00:00</v>
          </cell>
          <cell r="D1736" t="str">
            <v>УХ-00101911</v>
          </cell>
        </row>
        <row r="1737">
          <cell r="B1737" t="str">
            <v>Шестерня включ.пониж. передачи коробки разд.ГАЗ-3308,81,66</v>
          </cell>
          <cell r="C1737" t="str">
            <v>Поступление (акт, накладная) 2107-000213/02 от 09.07.2021 7:00:00</v>
          </cell>
          <cell r="D1737" t="str">
            <v>УХ-00094341</v>
          </cell>
        </row>
        <row r="1738">
          <cell r="B1738" t="str">
            <v>Шестерня главной пары (49 зуб.) а/м на К-3</v>
          </cell>
          <cell r="C1738" t="str">
            <v>Поступление (акт, накладная) 2209-000308/02 от 12.09.2022 7:00:00</v>
          </cell>
          <cell r="D1738" t="str">
            <v>УХ-00169043</v>
          </cell>
        </row>
        <row r="1739">
          <cell r="B1739" t="str">
            <v>Шестерня коническая ведомая 5320-240 2060</v>
          </cell>
          <cell r="C1739" t="str">
            <v>Поступление (акт, накладная) 2012-000116/02 от 09.12.2020 7:00:00</v>
          </cell>
          <cell r="D1739" t="str">
            <v>УХ-00029737</v>
          </cell>
        </row>
        <row r="1740">
          <cell r="B1740" t="str">
            <v>Шестерня коническая ведомая Урал 375-2402061-Б</v>
          </cell>
          <cell r="C1740" t="str">
            <v>Поступление (акт, накладная) 2103-002496/02 от 30.03.2021 7:00:00</v>
          </cell>
          <cell r="D1740" t="str">
            <v>УХ-00082728</v>
          </cell>
        </row>
        <row r="1741">
          <cell r="B1741" t="str">
            <v>Шестерня коническая заднего моста пара 5320 а/м на К-З</v>
          </cell>
          <cell r="C1741" t="str">
            <v>Поступление (акт, накладная) 2212-000400/02 от 09.12.2022 7:00:00</v>
          </cell>
          <cell r="D1741" t="str">
            <v>УХ-00133042</v>
          </cell>
        </row>
        <row r="1742">
          <cell r="B1742" t="str">
            <v>Шестерня коническая заднего моста пара 5320 а/м на К-З</v>
          </cell>
          <cell r="C1742" t="str">
            <v>Поступление (акт, накладная) 2212-001314/02 от 21.12.2022 7:00:00</v>
          </cell>
          <cell r="D1742" t="str">
            <v>УХ-00133042</v>
          </cell>
        </row>
        <row r="1743">
          <cell r="B1743" t="str">
            <v>Шестерня коническая заднего моста пара 5320 а/м на К-З</v>
          </cell>
          <cell r="C1743" t="str">
            <v>Поступление (акт, накладная) 2212-002810/02 от 26.12.2022 7:00:00</v>
          </cell>
          <cell r="D1743" t="str">
            <v>УХ-00133042</v>
          </cell>
        </row>
        <row r="1744">
          <cell r="B1744" t="str">
            <v>Шестерня КПП 2 передачи вторичного вала (47 зуб.)</v>
          </cell>
          <cell r="C1744" t="str">
            <v>Поступление (акт, накладная) 2210-001352/02 от 28.10.2022 7:00:00</v>
          </cell>
          <cell r="D1744" t="str">
            <v>УХ-00175308</v>
          </cell>
        </row>
        <row r="1745">
          <cell r="B1745" t="str">
            <v>Шестерня полуоси 050 20зуб ЕВРО на К-З</v>
          </cell>
          <cell r="C1745" t="str">
            <v>Поступление (акт, накладная) 2212-000400/02 от 09.12.2022 7:00:00</v>
          </cell>
          <cell r="D1745" t="str">
            <v>УХ-00133043</v>
          </cell>
        </row>
        <row r="1746">
          <cell r="B1746" t="str">
            <v>Шестерня полуоси 050 20зуб ЕВРО на К-З</v>
          </cell>
          <cell r="C1746" t="str">
            <v>Поступление (акт, накладная) 2212-001314/02 от 21.12.2022 7:00:00</v>
          </cell>
          <cell r="D1746" t="str">
            <v>УХ-00133043</v>
          </cell>
        </row>
        <row r="1747">
          <cell r="B1747" t="str">
            <v>Шкворень 53205-3001019</v>
          </cell>
          <cell r="C1747" t="str">
            <v>Поступление (акт, накладная) 1909-000014/02 от 04.09.2019 7:00:00</v>
          </cell>
          <cell r="D1747" t="str">
            <v>УХ-00035461</v>
          </cell>
        </row>
        <row r="1748">
          <cell r="B1748" t="str">
            <v>Шкворень ГАЗ-3302 в сборе комплект 2шт. 3302-3000100</v>
          </cell>
          <cell r="C1748" t="str">
            <v>Поступление (акт, накладная) 2212-000392/02 от 07.12.2022 7:00:00</v>
          </cell>
          <cell r="D1748" t="str">
            <v>УХ-00188571</v>
          </cell>
        </row>
        <row r="1749">
          <cell r="B1749" t="str">
            <v>Шкворень УАЗ в сб. н/о на подшипниках 3151</v>
          </cell>
          <cell r="C1749" t="str">
            <v>Поступление (акт, накладная) 2110-000464/02 от 12.10.2021 7:00:00</v>
          </cell>
          <cell r="D1749" t="str">
            <v>УХ-00108623</v>
          </cell>
        </row>
        <row r="1750">
          <cell r="B1750" t="str">
            <v>Шкворень УАЗ н/о на подшипниках (Фактор)</v>
          </cell>
          <cell r="C1750" t="str">
            <v>Поступление (акт, накладная) 2202-000477/02 от 14.02.2022 7:00:00</v>
          </cell>
          <cell r="D1750" t="str">
            <v>УХ-00124858</v>
          </cell>
        </row>
        <row r="1751">
          <cell r="B1751" t="str">
            <v>Шкворень УАЗ с/о с втулкой и шайбой (к-т 4 шт) (Фактор)</v>
          </cell>
          <cell r="C1751" t="str">
            <v>Поступление (акт, накладная) 2202-000477/02 от 14.02.2022 7:00:00</v>
          </cell>
          <cell r="D1751" t="str">
            <v>УХ-00124859</v>
          </cell>
        </row>
        <row r="1752">
          <cell r="B1752" t="str">
            <v>Шланг выжимного подшипника ГАЗ-53</v>
          </cell>
          <cell r="C1752" t="str">
            <v>Поступление (акт, накладная) 1907-000019/02 от 01.07.2019 7:00:00</v>
          </cell>
          <cell r="D1752" t="str">
            <v>УХ-00029833</v>
          </cell>
        </row>
        <row r="1753">
          <cell r="B1753" t="str">
            <v>Шланг высокого давления ГУР (Полюс-Альфа) ш-ш</v>
          </cell>
          <cell r="C1753" t="str">
            <v>Поступление (акт, накладная) 2202-000679/02 от 19.02.2022 7:00:00</v>
          </cell>
          <cell r="D1753" t="str">
            <v>УХ-00126836</v>
          </cell>
        </row>
        <row r="1754">
          <cell r="B1754" t="str">
            <v>Шланг гибкий переднего тормоза 3160-3506060</v>
          </cell>
          <cell r="C1754" t="str">
            <v>Поступление (акт, накладная) 1907-000019/02 от 01.07.2019 7:00:00</v>
          </cell>
          <cell r="D1754" t="str">
            <v>УХ-00029836</v>
          </cell>
        </row>
        <row r="1755">
          <cell r="B1755" t="str">
            <v>Шланг гибкий тормозов 66-3506025-01</v>
          </cell>
          <cell r="C1755" t="str">
            <v>Поступление (акт, накладная) 2001-000064/02 от 16.01.2020 7:00:00</v>
          </cell>
          <cell r="D1755" t="str">
            <v>УХ-00039992</v>
          </cell>
        </row>
        <row r="1756">
          <cell r="B1756" t="str">
            <v>Шланг гидроусилителя 65115 высокого давления ЕВРО L=324мм М18*М18</v>
          </cell>
          <cell r="C1756" t="str">
            <v>Поступление (акт, накладная) 2110-001194/02 от 26.10.2021 7:00:00</v>
          </cell>
          <cell r="D1756" t="str">
            <v>УХ-00110185</v>
          </cell>
        </row>
        <row r="1757">
          <cell r="B1757" t="str">
            <v>Шланг ГУР ГАЗ-66</v>
          </cell>
          <cell r="C1757" t="str">
            <v>Поступление (акт, накладная) 1907-000019/02 от 01.07.2019 7:00:00</v>
          </cell>
          <cell r="D1757" t="str">
            <v>УХ-00029839</v>
          </cell>
        </row>
        <row r="1758">
          <cell r="B1758" t="str">
            <v>Шланг ГУРа 452 нагнетательный</v>
          </cell>
          <cell r="C1758" t="str">
            <v>Поступление (акт, накладная) 2012-001351/02 от 28.12.2020 7:00:00</v>
          </cell>
          <cell r="D1758" t="str">
            <v>УХ-00057750</v>
          </cell>
        </row>
        <row r="1759">
          <cell r="B1759" t="str">
            <v>Шланг компрессора Г22+Ш22 L 900 бронир. 65115-3506060</v>
          </cell>
          <cell r="C1759" t="str">
            <v>Поступление (акт, накладная) 2211-002933/02 от 28.11.2022 7:00:00</v>
          </cell>
          <cell r="D1759" t="str">
            <v>УХ-00185957</v>
          </cell>
        </row>
        <row r="1760">
          <cell r="B1760" t="str">
            <v>Шланг нижний Краз 6422-1303025</v>
          </cell>
          <cell r="C1760" t="str">
            <v>Поступление (акт, накладная) 1907-000019/02 от 01.07.2019 7:00:00</v>
          </cell>
          <cell r="D1760" t="str">
            <v>УХ-00029851</v>
          </cell>
        </row>
        <row r="1761">
          <cell r="B1761" t="str">
            <v>Шланг отопителя 16мм</v>
          </cell>
          <cell r="C1761" t="str">
            <v>Поступление (акт, накладная) 2211-000258/02 от 10.11.2022 7:00:00</v>
          </cell>
          <cell r="D1761" t="str">
            <v>УХ-00029855</v>
          </cell>
        </row>
        <row r="1762">
          <cell r="B1762" t="str">
            <v>Шланг отопителя МБС 12 мм</v>
          </cell>
          <cell r="C1762" t="str">
            <v>Поступление (акт, накладная) 2211-002544/02 от 30.11.2022 7:00:00</v>
          </cell>
          <cell r="D1762" t="str">
            <v>УХ-00139759</v>
          </cell>
        </row>
        <row r="1763">
          <cell r="B1763" t="str">
            <v>Шланг отопителя МБС 18 мм</v>
          </cell>
          <cell r="C1763" t="str">
            <v>Поступление (акт, накладная) 2211-000693/02 от 18.11.2022 7:00:00</v>
          </cell>
          <cell r="D1763" t="str">
            <v>УХ-00128572</v>
          </cell>
        </row>
        <row r="1764">
          <cell r="B1764" t="str">
            <v>Шланг ПГУ Камаз 53201602590</v>
          </cell>
          <cell r="C1764" t="str">
            <v>Поступление (акт, накладная) 2201-000355/02 от 24.01.2022 7:00:00</v>
          </cell>
          <cell r="D1764" t="str">
            <v>УХ-00121496</v>
          </cell>
        </row>
        <row r="1765">
          <cell r="B1765" t="str">
            <v>Шланг смазки компрессора (А)</v>
          </cell>
          <cell r="C1765" t="str">
            <v>Поступление (акт, накладная) 2206-000064/02 от 03.06.2022 7:00:00</v>
          </cell>
          <cell r="D1765" t="str">
            <v>УХ-00142492</v>
          </cell>
        </row>
        <row r="1766">
          <cell r="B1766" t="str">
            <v>Шланг тормозной L=650 мм передний (гайка/штуцер) 4310-3506060-10</v>
          </cell>
          <cell r="C1766" t="str">
            <v>Поступление (акт, накладная) 2211-000689/02 от 17.11.2022 7:00:00</v>
          </cell>
          <cell r="D1766" t="str">
            <v>УХ-00108860</v>
          </cell>
        </row>
        <row r="1767">
          <cell r="B1767" t="str">
            <v>Шланг тормозной L=800 мм задний (гайка/гайка) 6520/4310- 3506442-10</v>
          </cell>
          <cell r="C1767" t="str">
            <v>Поступление (акт, накладная) 2211-000689/02 от 17.11.2022 7:00:00</v>
          </cell>
          <cell r="D1767" t="str">
            <v>УХ-00139777</v>
          </cell>
        </row>
        <row r="1768">
          <cell r="B1768" t="str">
            <v>Шланг тормозной вездехода 4310 Г-Г М20х1,5 задний с пружиной бронированный</v>
          </cell>
          <cell r="C1768" t="str">
            <v>Поступление (акт, накладная) 2209-002972/02 от 13.09.2022 7:00:00</v>
          </cell>
          <cell r="D1768" t="str">
            <v>УХ-00167527</v>
          </cell>
        </row>
        <row r="1769">
          <cell r="B1769" t="str">
            <v>Шланг тормозной вездехода 4310 Г-Ш М20х16,5х1,5 передний 815мм</v>
          </cell>
          <cell r="C1769" t="str">
            <v>Поступление (акт, накладная) 2209-002972/02 от 13.09.2022 7:00:00</v>
          </cell>
          <cell r="D1769" t="str">
            <v>УХ-00167528</v>
          </cell>
        </row>
        <row r="1770">
          <cell r="B1770" t="str">
            <v>Шланг тормозной задний для а/м Г-2410-3110, 3302-2217, 24-3506025-10</v>
          </cell>
          <cell r="C1770" t="str">
            <v>Поступление (акт, накладная) 2208-000325/02 от 08.08.2022 7:00:00</v>
          </cell>
          <cell r="D1770" t="str">
            <v>УХ-00164527</v>
          </cell>
        </row>
        <row r="1771">
          <cell r="B1771" t="str">
            <v>Шланг тормозной задний КАМАЗ 6520</v>
          </cell>
          <cell r="C1771" t="str">
            <v>Поступление (акт, накладная) 2211-002707/02 от 29.11.2022 7:00:00</v>
          </cell>
          <cell r="D1771" t="str">
            <v>УХ-00040445</v>
          </cell>
        </row>
        <row r="1772">
          <cell r="B1772" t="str">
            <v>Шланг тормозной передний ГАЗ-66,53</v>
          </cell>
          <cell r="C1772" t="str">
            <v>Поступление (акт, накладная) 2001-000055/02 от 15.01.2020 7:00:00</v>
          </cell>
          <cell r="D1772" t="str">
            <v>УХ-00038745</v>
          </cell>
        </row>
        <row r="1773">
          <cell r="B1773" t="str">
            <v>Шланг угловой 43114-1109600</v>
          </cell>
          <cell r="C1773" t="str">
            <v>Поступление (акт, накладная) 2103-000688/02 от 19.03.2021 7:00:00</v>
          </cell>
          <cell r="D1773" t="str">
            <v>УХ-00029908</v>
          </cell>
        </row>
        <row r="1774">
          <cell r="B1774" t="str">
            <v>Шланг угловой воздушного фильтра 53205-1105375</v>
          </cell>
          <cell r="C1774" t="str">
            <v>Поступление (акт, накладная) 1908-000400/02 от 21.08.2019 7:00:00</v>
          </cell>
          <cell r="D1774" t="str">
            <v>УХ-00034802</v>
          </cell>
        </row>
        <row r="1775">
          <cell r="B1775" t="str">
            <v>Шпилька ГБЦ дв4216</v>
          </cell>
          <cell r="C1775" t="str">
            <v>Поступление (акт, накладная) 1907-000019/02 от 01.07.2019 7:00:00</v>
          </cell>
          <cell r="D1775" t="str">
            <v>УХ-00029931</v>
          </cell>
        </row>
        <row r="1776">
          <cell r="B1776" t="str">
            <v>Шпилька колеса</v>
          </cell>
          <cell r="C1776" t="str">
            <v>Поступление (акт, накладная) 1907-000019/02 от 01.07.2019 7:00:00</v>
          </cell>
          <cell r="D1776" t="str">
            <v>УХ-00029932</v>
          </cell>
        </row>
        <row r="1777">
          <cell r="B1777" t="str">
            <v>Шпилька колеса М18х15х25х40</v>
          </cell>
          <cell r="C1777" t="str">
            <v>Поступление (акт, накладная) 1907-000019/02 от 01.07.2019 7:00:00</v>
          </cell>
          <cell r="D1777" t="str">
            <v>УХ-00029933</v>
          </cell>
        </row>
        <row r="1778">
          <cell r="B1778" t="str">
            <v>Шпилька колесная задняя правая 51-3103008-31</v>
          </cell>
          <cell r="C1778" t="str">
            <v>Поступление (акт, накладная) 2111-000379/02 от 17.11.2021 7:00:00</v>
          </cell>
          <cell r="D1778" t="str">
            <v>УХ-00112718</v>
          </cell>
        </row>
        <row r="1779">
          <cell r="B1779" t="str">
            <v>Шпилька крепления головки блока цилиндров</v>
          </cell>
          <cell r="C1779" t="str">
            <v>Поступление (акт, накладная) 1907-000019/02 от 01.07.2019 7:00:00</v>
          </cell>
          <cell r="D1779" t="str">
            <v>УХ-00029938</v>
          </cell>
        </row>
        <row r="1780">
          <cell r="B1780" t="str">
            <v>Шпилька М 12*50 1/35305/21-М12</v>
          </cell>
          <cell r="C1780" t="str">
            <v>Поступление (акт, накладная) 2212-000515/02 от 12.12.2022 7:00:00</v>
          </cell>
          <cell r="D1780" t="str">
            <v>УХ-00188884</v>
          </cell>
        </row>
        <row r="1781">
          <cell r="B1781" t="str">
            <v>Шпилька М 14*30 1/17973/31-М 14</v>
          </cell>
          <cell r="C1781" t="str">
            <v>Поступление (акт, накладная) 2212-000515/02 от 12.12.2022 7:00:00</v>
          </cell>
          <cell r="D1781" t="str">
            <v>УХ-00188892</v>
          </cell>
        </row>
        <row r="1782">
          <cell r="B1782" t="str">
            <v>Шпилька М 14*30 1/17973/31-М 14</v>
          </cell>
          <cell r="C1782" t="str">
            <v>Поступление (акт, накладная) 2212-001330/02 от 21.12.2022 7:00:00</v>
          </cell>
          <cell r="D1782" t="str">
            <v>УХ-00188892</v>
          </cell>
        </row>
        <row r="1783">
          <cell r="B1783" t="str">
            <v>Шпилька М10*1*80 (дв402)</v>
          </cell>
          <cell r="C1783" t="str">
            <v>Поступление (акт, накладная) 1907-000019/02 от 01.07.2019 7:00:00</v>
          </cell>
          <cell r="D1783" t="str">
            <v>УХ-00029939</v>
          </cell>
        </row>
        <row r="1784">
          <cell r="B1784" t="str">
            <v>Шпилька М10*25*15*1,25 турбокомпрессора КОМ,КПП</v>
          </cell>
          <cell r="C1784" t="str">
            <v>Поступление (акт, накладная) 2212-001314/02 от 21.12.2022 7:00:00</v>
          </cell>
          <cell r="D1784" t="str">
            <v>УХ-00066003</v>
          </cell>
        </row>
        <row r="1785">
          <cell r="B1785" t="str">
            <v>Шпилька М16*40 кулака поворотного 1/18005/31</v>
          </cell>
          <cell r="C1785" t="str">
            <v>Поступление (акт, накладная) 2212-000515/02 от 12.12.2022 7:00:00</v>
          </cell>
          <cell r="D1785" t="str">
            <v>УХ-00188887</v>
          </cell>
        </row>
        <row r="1786">
          <cell r="B1786" t="str">
            <v>Шпилька М18*1,5*35*40</v>
          </cell>
          <cell r="C1786" t="str">
            <v>Поступление (акт, накладная) 1907-000019/02 от 01.07.2019 7:00:00</v>
          </cell>
          <cell r="D1786" t="str">
            <v>УХ-00029962</v>
          </cell>
        </row>
        <row r="1787">
          <cell r="B1787" t="str">
            <v>Шпилька М18*1,5*42 1/35647/31-М18</v>
          </cell>
          <cell r="C1787" t="str">
            <v>Поступление (акт, накладная) 2212-001330/02 от 21.12.2022 7:00:00</v>
          </cell>
          <cell r="D1787" t="str">
            <v>УХ-00190277</v>
          </cell>
        </row>
        <row r="1788">
          <cell r="B1788" t="str">
            <v>Шпилька М18*1*58</v>
          </cell>
          <cell r="C1788" t="str">
            <v>Поступление (акт, накладная) 1907-000019/02 от 01.07.2019 7:00:00</v>
          </cell>
          <cell r="D1788" t="str">
            <v>УХ-00029961</v>
          </cell>
        </row>
        <row r="1789">
          <cell r="B1789" t="str">
            <v>Шпилька полуоси 4310 М12х22х35х1,25 L=55</v>
          </cell>
          <cell r="C1789" t="str">
            <v>Поступление (акт, накладная) 2212-002769/02 от 28.12.2022 7:00:00</v>
          </cell>
          <cell r="D1789" t="str">
            <v>УХ-00194725</v>
          </cell>
        </row>
        <row r="1790">
          <cell r="B1790" t="str">
            <v>Шплинт 3,2*40</v>
          </cell>
          <cell r="C1790" t="str">
            <v>Поступление (акт, накладная) 2011-000942/02 от 27.11.2020 7:00:00</v>
          </cell>
          <cell r="D1790" t="str">
            <v>УХ-00056210</v>
          </cell>
        </row>
        <row r="1791">
          <cell r="B1791" t="str">
            <v>Шплинт 4*50</v>
          </cell>
          <cell r="C1791" t="str">
            <v>Поступление (акт, накладная) 2011-000942/02 от 27.11.2020 7:00:00</v>
          </cell>
          <cell r="D1791" t="str">
            <v>УХ-00056211</v>
          </cell>
        </row>
        <row r="1792">
          <cell r="B1792" t="str">
            <v>Шплинт 6*60</v>
          </cell>
          <cell r="C1792" t="str">
            <v>Поступление (акт, накладная) 2011-000942/02 от 27.11.2020 7:00:00</v>
          </cell>
          <cell r="D1792" t="str">
            <v>УХ-00029985</v>
          </cell>
        </row>
        <row r="1793">
          <cell r="B1793" t="str">
            <v>Шпонка</v>
          </cell>
          <cell r="C1793" t="str">
            <v>Поступление (акт, накладная) 1907-000019/02 от 01.07.2019 7:00:00</v>
          </cell>
          <cell r="D1793" t="str">
            <v>УХ-00029986</v>
          </cell>
        </row>
        <row r="1794">
          <cell r="B1794" t="str">
            <v>Шпонка  сегментная 6*9*21.6</v>
          </cell>
          <cell r="C1794" t="str">
            <v>Поступление (акт, накладная) 1907-000019/02 от 01.07.2019 7:00:00</v>
          </cell>
          <cell r="D1794" t="str">
            <v>УХ-00029987</v>
          </cell>
        </row>
        <row r="1795">
          <cell r="B1795" t="str">
            <v>Шпонка 110 вала 14*9*45</v>
          </cell>
          <cell r="C1795" t="str">
            <v>Поступление (акт, накладная) 2110-001194/02 от 26.10.2021 7:00:00</v>
          </cell>
          <cell r="D1795" t="str">
            <v>УХ-00110186</v>
          </cell>
        </row>
        <row r="1796">
          <cell r="B1796" t="str">
            <v>Шприц нагнетательный 500 мл (не под тубу) АТ-0029</v>
          </cell>
          <cell r="C1796" t="str">
            <v>Поступление (акт, накладная) 2212-001312/02 от 20.12.2022 7:00:00</v>
          </cell>
          <cell r="D1796" t="str">
            <v>УХ-00190167</v>
          </cell>
        </row>
        <row r="1797">
          <cell r="B1797" t="str">
            <v>Штанга реактивная РМШ 5511-2919012</v>
          </cell>
          <cell r="C1797" t="str">
            <v>Поступление (акт, накладная) 2208-001451/02 от 23.08.2022 7:00:00</v>
          </cell>
          <cell r="D1797" t="str">
            <v>УХ-00030043</v>
          </cell>
        </row>
        <row r="1798">
          <cell r="B1798" t="str">
            <v>Штанга реактивная УРАЛ верхняя в сборе 375-2919006-05</v>
          </cell>
          <cell r="C1798" t="str">
            <v>Поступление (акт, накладная) 2212-002746/02 от 26.12.2022 7:00:00</v>
          </cell>
          <cell r="D1798" t="str">
            <v>УХ-00194711</v>
          </cell>
        </row>
        <row r="1799">
          <cell r="B1799" t="str">
            <v>Штифт шкворня поворотного кулака 672-3001025</v>
          </cell>
          <cell r="C1799" t="str">
            <v>Поступление (акт, накладная) 1908-000587/02 от 28.08.2019 7:00:00</v>
          </cell>
          <cell r="D1799" t="str">
            <v>УХ-00035174</v>
          </cell>
        </row>
        <row r="1800">
          <cell r="B1800" t="str">
            <v>Шток вилки переключения 3-4 передачи 5 ступ КПП Волга .Газель</v>
          </cell>
          <cell r="C1800" t="str">
            <v>Поступление (акт, накладная) 2111-000684/02 от 19.11.2021 7:00:00</v>
          </cell>
          <cell r="D1800" t="str">
            <v>УХ-00113349</v>
          </cell>
        </row>
        <row r="1801">
          <cell r="B1801" t="str">
            <v>Шток поршня (цилиндр ТВЧ) АФНИ 715513,00501</v>
          </cell>
          <cell r="C1801" t="str">
            <v>Поступление (акт, накладная) 2210-000013/02 от 01.10.2022 7:00:00</v>
          </cell>
          <cell r="D1801" t="str">
            <v>УХ-00171415</v>
          </cell>
        </row>
        <row r="1802">
          <cell r="B1802" t="str">
            <v>Штуцер 6522-2304152</v>
          </cell>
          <cell r="C1802" t="str">
            <v>Поступление (акт, накладная) 2003-000093/02 от 12.03.2020 7:00:00</v>
          </cell>
          <cell r="D1802" t="str">
            <v>УХ-00047030</v>
          </cell>
        </row>
        <row r="1803">
          <cell r="B1803" t="str">
            <v>Штуцер Камаз проходной М22*22  53205</v>
          </cell>
          <cell r="C1803" t="str">
            <v>Поступление (акт, накладная) 2006-000667/02 от 25.06.2020 7:00:00</v>
          </cell>
          <cell r="D1803" t="str">
            <v>УХ-00051217</v>
          </cell>
        </row>
        <row r="1804">
          <cell r="B1804" t="str">
            <v>Штуцер ТНВД МАЗ 323-1111256-10</v>
          </cell>
          <cell r="C1804" t="str">
            <v>Поступление (акт, накладная) 2111-000186/02 от 15.11.2021 7:00:00</v>
          </cell>
          <cell r="D1804" t="str">
            <v>УХ-00112360</v>
          </cell>
        </row>
        <row r="1805">
          <cell r="B1805" t="str">
            <v>Щетка для снега зимняя со скребком, телескопичка, поворотная голова</v>
          </cell>
          <cell r="C1805" t="str">
            <v>Поступление (акт, накладная) 2112-001821/02 от 22.12.2021 7:00:00</v>
          </cell>
          <cell r="D1805" t="str">
            <v>УХ-00119019</v>
          </cell>
        </row>
        <row r="1806">
          <cell r="B1806" t="str">
            <v>Щетка металлическая строительная</v>
          </cell>
          <cell r="C1806" t="str">
            <v>Поступление (акт, накладная) 2212-000519/02 от 12.12.2022 7:00:00</v>
          </cell>
          <cell r="D1806" t="str">
            <v>УХ-00188905</v>
          </cell>
        </row>
        <row r="1807">
          <cell r="B1807" t="str">
            <v>Щетка сметка</v>
          </cell>
          <cell r="C1807" t="str">
            <v>Поступление (акт, накладная) 1910-001453/02 от 31.10.2019 7:00:00</v>
          </cell>
          <cell r="D1807" t="str">
            <v>УХ-00030097</v>
          </cell>
        </row>
        <row r="1808">
          <cell r="B1808" t="str">
            <v>Щетка стеклоочистителя УАЗ 452 люкс (330мм)</v>
          </cell>
          <cell r="C1808" t="str">
            <v>Поступление (акт, накладная) 2202-000477/02 от 14.02.2022 7:00:00</v>
          </cell>
          <cell r="D1808" t="str">
            <v>УХ-00059869</v>
          </cell>
        </row>
        <row r="1809">
          <cell r="B1809" t="str">
            <v>Щетка стеклоочистителя УАЗ 452 люкс (330мм)</v>
          </cell>
          <cell r="C1809" t="str">
            <v>Поступление (акт, накладная) 2211-000683/02 от 16.11.2022 7:00:00</v>
          </cell>
          <cell r="D1809" t="str">
            <v>УХ-00059869</v>
          </cell>
        </row>
        <row r="1810">
          <cell r="B1810" t="str">
            <v>Щеткодержатель генератора 6582-3701010</v>
          </cell>
          <cell r="C1810" t="str">
            <v>Поступление (акт, накладная) 2208-001432/02 от 25.08.2022 7:00:00</v>
          </cell>
          <cell r="D1810" t="str">
            <v>УХ-00056588</v>
          </cell>
        </row>
        <row r="1811">
          <cell r="B1811" t="str">
            <v>Щеткодержатель стеклоочистителя Волга-3110</v>
          </cell>
          <cell r="C1811" t="str">
            <v>Поступление (акт, накладная) 2105-000841/02 от 21.05.2021 7:00:00</v>
          </cell>
          <cell r="D1811" t="str">
            <v>УХ-00088450</v>
          </cell>
        </row>
        <row r="1812">
          <cell r="B1812" t="str">
            <v>Щеткодержатель стеклоочистителя Волга-3110</v>
          </cell>
          <cell r="C1812" t="str">
            <v>Поступление (акт, накладная) 2107-000222/02 от 09.07.2021 7:00:00</v>
          </cell>
          <cell r="D1812" t="str">
            <v>УХ-00088450</v>
          </cell>
        </row>
        <row r="1813">
          <cell r="B1813" t="str">
            <v>Щиток грязевой задней верхний а/м камаз 43105</v>
          </cell>
          <cell r="C1813" t="str">
            <v>Поступление (акт, накладная) 2108-000047/02 от 05.08.2021 7:00:00</v>
          </cell>
          <cell r="D1813" t="str">
            <v>УХ-00097101</v>
          </cell>
        </row>
        <row r="1814">
          <cell r="B1814" t="str">
            <v>Щиток грязевой левый 5320-8403277</v>
          </cell>
          <cell r="C1814" t="str">
            <v>Поступление (акт, накладная) 2108-000047/02 от 05.08.2021 7:00:00</v>
          </cell>
          <cell r="D1814" t="str">
            <v>УХ-00030134</v>
          </cell>
        </row>
        <row r="1815">
          <cell r="B1815" t="str">
            <v>Щиток грязевой правый 5320-8403276</v>
          </cell>
          <cell r="C1815" t="str">
            <v>Поступление (акт, накладная) 2108-000047/02 от 05.08.2021 7:00:00</v>
          </cell>
          <cell r="D1815" t="str">
            <v>УХ-00030137</v>
          </cell>
        </row>
        <row r="1816">
          <cell r="B1816" t="str">
            <v>Щиток подножки левый 5320-8405111</v>
          </cell>
          <cell r="C1816" t="str">
            <v>Поступление (акт, накладная) 2108-000047/02 от 05.08.2021 7:00:00</v>
          </cell>
          <cell r="D1816" t="str">
            <v>УХ-00030140</v>
          </cell>
        </row>
        <row r="1817">
          <cell r="B1817" t="str">
            <v>Щиток подножки правый 5320-8405110</v>
          </cell>
          <cell r="C1817" t="str">
            <v>Поступление (акт, накладная) 2108-000047/02 от 05.08.2021 7:00:00</v>
          </cell>
          <cell r="D1817" t="str">
            <v>УХ-00030141</v>
          </cell>
        </row>
        <row r="1818">
          <cell r="B1818" t="str">
            <v>Щиток приборов Патриот Е-4</v>
          </cell>
          <cell r="C1818" t="str">
            <v>Поступление (акт, накладная) 1907-000019/02 от 01.07.2019 7:00:00</v>
          </cell>
          <cell r="D1818" t="str">
            <v>УХ-00030143</v>
          </cell>
        </row>
        <row r="1819">
          <cell r="B1819" t="str">
            <v>Щиток суппорта 43114 а/м на К-3</v>
          </cell>
          <cell r="C1819" t="str">
            <v>Поступление (акт, накладная) 2205-000389/02 от 17.05.2022 7:00:00</v>
          </cell>
          <cell r="D1819" t="str">
            <v>УХ-00139491</v>
          </cell>
        </row>
        <row r="1820">
          <cell r="B1820" t="str">
            <v>Экран головки блока 740.1003216</v>
          </cell>
          <cell r="C1820" t="str">
            <v>Поступление (акт, накладная) 2201-000445/02 от 26.01.2022 7:00:00</v>
          </cell>
          <cell r="D1820" t="str">
            <v>УХ-00121650</v>
          </cell>
        </row>
        <row r="1821">
          <cell r="B1821" t="str">
            <v>Экран головки блока на камаз 740</v>
          </cell>
          <cell r="C1821" t="str">
            <v>Поступление (акт, накладная) 2111-000088/02 от 09.11.2021 7:00:00</v>
          </cell>
          <cell r="D1821" t="str">
            <v>УХ-00112175</v>
          </cell>
        </row>
        <row r="1822">
          <cell r="B1822" t="str">
            <v>Эксцентрик ГАЗ 53 колодок тормозных 51-3501028</v>
          </cell>
          <cell r="C1822" t="str">
            <v>Поступление (акт, накладная) 2008-000796/02 от 24.08.2020 7:00:00</v>
          </cell>
          <cell r="D1822" t="str">
            <v>УХ-00053219</v>
          </cell>
        </row>
        <row r="1823">
          <cell r="B1823" t="str">
            <v>Эксцентрик ГАЗ 53 колодок тормозных 51-3501028</v>
          </cell>
          <cell r="C1823" t="str">
            <v>Поступление (акт, накладная) 2106-000794/02 от 22.06.2021 7:00:00</v>
          </cell>
          <cell r="D1823" t="str">
            <v>УХ-00053219</v>
          </cell>
        </row>
        <row r="1824">
          <cell r="B1824" t="str">
            <v>Электробензонасос (погружной) УАЗ 3163 под один бак</v>
          </cell>
          <cell r="C1824" t="str">
            <v>Поступление (акт, накладная) 2212-002107/02 от 26.12.2022 7:00:00</v>
          </cell>
          <cell r="D1824" t="str">
            <v>УХ-00190931</v>
          </cell>
        </row>
        <row r="1825">
          <cell r="B1825" t="str">
            <v>Электроды ЛЭЗ УОНИ 13-55 4мм</v>
          </cell>
          <cell r="C1825" t="str">
            <v>Поступление (акт, накладная) 1907-000019/02 от 01.07.2019 7:00:00</v>
          </cell>
          <cell r="D1825" t="str">
            <v>УХ-00030214</v>
          </cell>
        </row>
        <row r="1826">
          <cell r="B1826" t="str">
            <v>Электронасос ПЖД-14 (ан. 1542.3730; 321,89,Н0472.3780) 1400л/ч Ф18мм 24В</v>
          </cell>
          <cell r="C1826" t="str">
            <v>Поступление (акт, накладная) 2211-000689/02 от 17.11.2022 7:00:00</v>
          </cell>
          <cell r="D1826" t="str">
            <v>УХ-00182229</v>
          </cell>
        </row>
        <row r="1827">
          <cell r="B1827" t="str">
            <v>Электропроводка КрАЗ 255-3724000</v>
          </cell>
          <cell r="C1827" t="str">
            <v>Поступление (акт, накладная) 2204-000251/02 от 13.04.2022 7:00:00</v>
          </cell>
          <cell r="D1827" t="str">
            <v>УХ-00135150</v>
          </cell>
        </row>
        <row r="1828">
          <cell r="B1828" t="str">
            <v>Элемент возд h 380 d255 740.1109560-02МЭ/Урал дв ЯМЗ</v>
          </cell>
          <cell r="C1828" t="str">
            <v>Поступление (акт, накладная) 2201-000609/02 от 24.01.2022 7:00:00</v>
          </cell>
          <cell r="D1828" t="str">
            <v>УХ-00121863</v>
          </cell>
        </row>
        <row r="1829">
          <cell r="B1829" t="str">
            <v>Элемент возд h 380 d255 740.1109560-02МЭ/Урал дв ЯМЗ</v>
          </cell>
          <cell r="C1829" t="str">
            <v>Поступление (акт, накладная) 2202-000470/02 от 07.02.2022 7:00:00</v>
          </cell>
          <cell r="D1829" t="str">
            <v>УХ-00121863</v>
          </cell>
        </row>
        <row r="1830">
          <cell r="B1830" t="str">
            <v>Элемент возд. ЕВРО-3 h 524 d 179,5/310 + доп. эл.</v>
          </cell>
          <cell r="C1830" t="str">
            <v>Поступление (акт, накладная) 2211-002539/02 от 30.11.2022 7:00:00</v>
          </cell>
          <cell r="D1830" t="str">
            <v>УХ-00185812</v>
          </cell>
        </row>
        <row r="1831">
          <cell r="B1831" t="str">
            <v>Элемент воздушного фильтра К-700 кассета</v>
          </cell>
          <cell r="C1831" t="str">
            <v>Поступление (акт, накладная) 2212-001312/02 от 20.12.2022 7:00:00</v>
          </cell>
          <cell r="D1831" t="str">
            <v>УХ-00190166</v>
          </cell>
        </row>
        <row r="1832">
          <cell r="B1832" t="str">
            <v>Элемент воздушного фильтра К-700 кассета</v>
          </cell>
          <cell r="C1832" t="str">
            <v>Поступление (акт, накладная) 2212-002100/02 от 26.12.2022 7:00:00</v>
          </cell>
          <cell r="D1832" t="str">
            <v>УХ-00190166</v>
          </cell>
        </row>
        <row r="1833">
          <cell r="B1833" t="str">
            <v>Элемент воздушного фильтра К-700 кассета</v>
          </cell>
          <cell r="C1833" t="str">
            <v>Поступление (акт, накладная) 2212-002759/02 от 28.12.2022 7:00:00</v>
          </cell>
          <cell r="D1833" t="str">
            <v>УХ-00190166</v>
          </cell>
        </row>
        <row r="1834">
          <cell r="B1834" t="str">
            <v>Элемент воздушного фильтра Камаз ЕВРО-2 721-1109560</v>
          </cell>
          <cell r="C1834" t="str">
            <v>Поступление (акт, накладная) 2210-000741/02 от 18.10.2022 7:00:00</v>
          </cell>
          <cell r="D1834" t="str">
            <v>УХ-00174273</v>
          </cell>
        </row>
        <row r="1835">
          <cell r="B1835" t="str">
            <v>Элемент воздушного фильтра Т-150</v>
          </cell>
          <cell r="C1835" t="str">
            <v>Поступление (акт, накладная) 2103-002447/02 от 31.03.2021 7:00:00</v>
          </cell>
          <cell r="D1835" t="str">
            <v>УХ-00082615</v>
          </cell>
        </row>
        <row r="1836">
          <cell r="B1836" t="str">
            <v>Элемент воздушного фильтра УАЗ 3741 дв.УМЗ 4213,ЗМЗ 409 низкий</v>
          </cell>
          <cell r="C1836" t="str">
            <v>Поступление (акт, накладная) 2202-000477/02 от 14.02.2022 7:00:00</v>
          </cell>
          <cell r="D1836" t="str">
            <v>УХ-00098854</v>
          </cell>
        </row>
        <row r="1837">
          <cell r="B1837" t="str">
            <v>Элемент воздушного фильтра УАЗ 3741 дв.УМЗ 4213,ЗМЗ 409 низкий</v>
          </cell>
          <cell r="C1837" t="str">
            <v>Поступление (акт, накладная) 2202-001118/02 от 28.02.2022 7:00:00</v>
          </cell>
          <cell r="D1837" t="str">
            <v>УХ-00098854</v>
          </cell>
        </row>
        <row r="1838">
          <cell r="B1838" t="str">
            <v>Элемент воздушного фильтра УАЗ 3741 дв.УМЗ 4213,ЗМЗ 409 низкий (повыш ресурс)</v>
          </cell>
          <cell r="C1838" t="str">
            <v>Поступление (акт, накладная) 2202-000477/02 от 14.02.2022 7:00:00</v>
          </cell>
          <cell r="D1838" t="str">
            <v>УХ-00124861</v>
          </cell>
        </row>
        <row r="1839">
          <cell r="B1839" t="str">
            <v>Элемент масл ЕВРО/ЯМЗ h 225 сетка 7405/840-1012040С</v>
          </cell>
          <cell r="C1839" t="str">
            <v>Поступление (акт, накладная) 2201-000609/02 от 24.01.2022 7:00:00</v>
          </cell>
          <cell r="D1839" t="str">
            <v>УХ-00121867</v>
          </cell>
        </row>
        <row r="1840">
          <cell r="B1840" t="str">
            <v>Элемент масл. ЕВРО h 200 нитка пластмас. крышка 7405.1017040-02</v>
          </cell>
          <cell r="C1840" t="str">
            <v>Поступление (акт, накладная) 2210-002106/02 от 28.10.2022 7:00:00</v>
          </cell>
          <cell r="D1840" t="str">
            <v>УХ-00121904</v>
          </cell>
        </row>
        <row r="1841">
          <cell r="B1841" t="str">
            <v>Элемент масляного фильтра ЕВРО ниточный 7405-1012040</v>
          </cell>
          <cell r="C1841" t="str">
            <v>Поступление (акт, накладная) 2211-000689/02 от 17.11.2022 7:00:00</v>
          </cell>
          <cell r="D1841" t="str">
            <v>УХ-00039541</v>
          </cell>
        </row>
        <row r="1842">
          <cell r="B1842" t="str">
            <v>Элемент масляного фильтра резьбовой МАЗ ЕВРО-2,3 (ан.5340-1012075,658-1012075,W11102/36)</v>
          </cell>
          <cell r="C1842" t="str">
            <v>Поступление (акт, накладная) 2211-002707/02 от 29.11.2022 7:00:00</v>
          </cell>
          <cell r="D1842" t="str">
            <v>УХ-00185886</v>
          </cell>
        </row>
        <row r="1843">
          <cell r="B1843" t="str">
            <v>Элемент масляный ЕВРО/ЯМЗ h 225 бумага г. Ливны 702/7405.1012040</v>
          </cell>
          <cell r="C1843" t="str">
            <v>Поступление (акт, накладная) 2210-002106/02 от 28.10.2022 7:00:00</v>
          </cell>
          <cell r="D1843" t="str">
            <v>УХ-00175863</v>
          </cell>
        </row>
        <row r="1844">
          <cell r="B1844" t="str">
            <v>Элемент топл h 125 740.1117040 С</v>
          </cell>
          <cell r="C1844" t="str">
            <v>Поступление (акт, накладная) 2201-000609/02 от 24.01.2022 7:00:00</v>
          </cell>
          <cell r="D1844" t="str">
            <v>УХ-00121868</v>
          </cell>
        </row>
        <row r="1845">
          <cell r="B1845" t="str">
            <v>Элемент топливного фильтра дв.CUMMINS В5.9-180,ISLe+350 42000 FF5052.FF5074</v>
          </cell>
          <cell r="C1845" t="str">
            <v>Поступление (акт, накладная) 2211-000689/02 от 17.11.2022 7:00:00</v>
          </cell>
          <cell r="D1845" t="str">
            <v>УХ-00065155</v>
          </cell>
        </row>
        <row r="1846">
          <cell r="B1846" t="str">
            <v>Элемент топливного фильтра КАМАЗ 740.1117040</v>
          </cell>
          <cell r="C1846" t="str">
            <v>Поступление (акт, накладная) 2210-000741/02 от 18.10.2022 7:00:00</v>
          </cell>
          <cell r="D1846" t="str">
            <v>УХ-00047564</v>
          </cell>
        </row>
        <row r="1847">
          <cell r="B1847" t="str">
            <v>Элемент топливный ФГОТ PL-420</v>
          </cell>
          <cell r="C1847" t="str">
            <v>Поступление (акт, накладная) 2211-000689/02 от 17.11.2022 7:00:00</v>
          </cell>
          <cell r="D1847" t="str">
            <v>УХ-00174272</v>
          </cell>
        </row>
        <row r="1848">
          <cell r="B1848" t="str">
            <v>Элемент ФГОТ ЯМЗ сетка большая 201-1105540</v>
          </cell>
          <cell r="C1848" t="str">
            <v>Поступление (акт, накладная) 2106-002607/02 от 30.06.2021 7:00:00</v>
          </cell>
          <cell r="D1848" t="str">
            <v>УХ-00093764</v>
          </cell>
        </row>
        <row r="1849">
          <cell r="B1849" t="str">
            <v>Элемент фильтрующий SFC791202</v>
          </cell>
          <cell r="C1849" t="str">
            <v>Поступление (акт, накладная) 2104-000315/02 от 14.04.2021 7:00:00</v>
          </cell>
          <cell r="D1849" t="str">
            <v>УХ-00085079</v>
          </cell>
        </row>
        <row r="1850">
          <cell r="B1850" t="str">
            <v>Элемент фильтрующий насоса ГУРа (Н601/4, ОМ512) GB1178</v>
          </cell>
          <cell r="C1850" t="str">
            <v>Поступление (акт, накладная) 2205-000527/02 от 19.05.2022 7:00:00</v>
          </cell>
          <cell r="D1850" t="str">
            <v>УХ-00139792</v>
          </cell>
        </row>
        <row r="1851">
          <cell r="B1851" t="str">
            <v>Элемент фильтрующий очистки топлива 201-1117040А (ЭК 02) Специалист</v>
          </cell>
          <cell r="C1851" t="str">
            <v>Поступление (акт, накладная) 2106-002607/02 от 30.06.2021 7:00:00</v>
          </cell>
          <cell r="D1851" t="str">
            <v>УХ-00093763</v>
          </cell>
        </row>
        <row r="1852">
          <cell r="B1852" t="str">
            <v>Элемент фильтрующий очистки топлива Камаз 127*74*17 740-1117040-09</v>
          </cell>
          <cell r="C1852" t="str">
            <v>Поступление (акт, накладная) 2201-001090/02 от 31.01.2022 7:00:00</v>
          </cell>
          <cell r="D1852" t="str">
            <v>УХ-00122462</v>
          </cell>
        </row>
        <row r="1853">
          <cell r="B1853" t="str">
            <v>Элемент фильтрующий очистки топлива Т-150 ДТ-75,125*95*20</v>
          </cell>
          <cell r="C1853" t="str">
            <v>Поступление (акт, накладная) 1907-000019/02 от 01.07.2019 7:00:00</v>
          </cell>
          <cell r="D1853" t="str">
            <v>УХ-00030308</v>
          </cell>
        </row>
        <row r="1854">
          <cell r="B1854" t="str">
            <v>Элемент ФТОТ ЯМЗ сетка "Дифа" 201-1117040/6301М</v>
          </cell>
          <cell r="C1854" t="str">
            <v>Поступление (акт, накладная) 2201-000587/02 от 24.01.2022 7:00:00</v>
          </cell>
          <cell r="D1854" t="str">
            <v>УХ-00121808</v>
          </cell>
        </row>
        <row r="1855">
          <cell r="B1855" t="str">
            <v>ЭМАЛЬ МЛ-1110 БЕЛАЯ 202, БАРАБАН 45 КГ</v>
          </cell>
          <cell r="C1855" t="str">
            <v>Поступление (акт, накладная) 2206-000068/02 от 02.06.2022 7:00:00</v>
          </cell>
          <cell r="D1855" t="str">
            <v>УХ-00142503</v>
          </cell>
        </row>
        <row r="1856">
          <cell r="B1856" t="str">
            <v>ЭМАЛЬ МЛ-1110 ЗОЛОТИСТО-ЖЕЛТАЯ, БАРАБАН 45 КГ</v>
          </cell>
          <cell r="C1856" t="str">
            <v>Поступление (акт, накладная) 2206-000068/02 от 02.06.2022 7:00:00</v>
          </cell>
          <cell r="D1856" t="str">
            <v>УХ-00142567</v>
          </cell>
        </row>
        <row r="1857">
          <cell r="B1857" t="str">
            <v>ЭМАЛЬ МЛ-1110 ОРАНЖЕВАЯ, БАРАБАН 45 КГ</v>
          </cell>
          <cell r="C1857" t="str">
            <v>Поступление (акт, накладная) 2206-000068/02 от 02.06.2022 7:00:00</v>
          </cell>
          <cell r="D1857" t="str">
            <v>УХ-00142572</v>
          </cell>
        </row>
        <row r="1858">
          <cell r="B1858" t="str">
            <v>ЭМАЛЬ МЛ-1110 СИНЯЯ, БАРАБАН 45 КГ</v>
          </cell>
          <cell r="C1858" t="str">
            <v>Поступление (акт, накладная) 2206-000068/02 от 02.06.2022 7:00:00</v>
          </cell>
          <cell r="D1858" t="str">
            <v>УХ-00142568</v>
          </cell>
        </row>
        <row r="1859">
          <cell r="B1859" t="str">
            <v>ЭМАЛЬ МЛ-12 ЗАЩИТНАЯ 02, БАРАБАН 45 КГ</v>
          </cell>
          <cell r="C1859" t="str">
            <v>Поступление (акт, накладная) 2206-000068/02 от 02.06.2022 7:00:00</v>
          </cell>
          <cell r="D1859" t="str">
            <v>УХ-00142570</v>
          </cell>
        </row>
        <row r="1860">
          <cell r="B1860" t="str">
            <v>Эмаль НЦ-132П защитная (жест, банка 1,7 кг)</v>
          </cell>
          <cell r="C1860" t="str">
            <v>Поступление (акт, накладная) 2206-000068/02 от 02.06.2022 7:00:00</v>
          </cell>
          <cell r="D1860" t="str">
            <v>УХ-00142587</v>
          </cell>
        </row>
        <row r="1861">
          <cell r="B1861" t="str">
            <v>Эмаль НЦ-132П КРАСНАЯ (18 кг)</v>
          </cell>
          <cell r="C1861" t="str">
            <v>Поступление (акт, накладная) 2206-000068/02 от 02.06.2022 7:00:00</v>
          </cell>
          <cell r="D1861" t="str">
            <v>УХ-00142578</v>
          </cell>
        </row>
        <row r="1862">
          <cell r="B1862" t="str">
            <v>Эмаль НЦ-132П СЕРАЯ (50 кг)</v>
          </cell>
          <cell r="C1862" t="str">
            <v>Поступление (акт, накладная) 2206-000068/02 от 02.06.2022 7:00:00</v>
          </cell>
          <cell r="D1862" t="str">
            <v>УХ-00142575</v>
          </cell>
        </row>
        <row r="1863">
          <cell r="B1863" t="str">
            <v>Эмаль НЦ-132П ЧЕРНАЯ (45 кг)</v>
          </cell>
          <cell r="C1863" t="str">
            <v>Поступление (акт, накладная) 2206-000068/02 от 02.06.2022 7:00:00</v>
          </cell>
          <cell r="D1863" t="str">
            <v>УХ-00142577</v>
          </cell>
        </row>
        <row r="1864">
          <cell r="B1864" t="str">
            <v>Энергоаккумулятор 24/24 барабанного тормоза</v>
          </cell>
          <cell r="C1864" t="str">
            <v>Поступление (акт, накладная) 2212-000400/02 от 09.12.2022 7:00:00</v>
          </cell>
          <cell r="D1864" t="str">
            <v>УХ-00188589</v>
          </cell>
        </row>
        <row r="1865">
          <cell r="B1865" t="str">
            <v>Автосцеп АС 22/89 АФНИ.303671.015</v>
          </cell>
          <cell r="C1865" t="str">
            <v>Поступление (акт, накладная) 2109-000041/02 от 02.09.2021 7:00:00</v>
          </cell>
          <cell r="D1865" t="str">
            <v>УХ-00047770</v>
          </cell>
        </row>
        <row r="1866">
          <cell r="B1866" t="str">
            <v>Автосцеп АС-19/73 АФНИ.303671.012</v>
          </cell>
          <cell r="C1866" t="str">
            <v>Поступление (акт, накладная) 2202-000517/02 от 17.02.2022 7:00:00</v>
          </cell>
          <cell r="D1866" t="str">
            <v>УХ-00121110</v>
          </cell>
        </row>
        <row r="1867">
          <cell r="B1867" t="str">
            <v>Автосцеп АС-19/73 АФНИ.303671.012</v>
          </cell>
          <cell r="C1867" t="str">
            <v>Поступление (акт, накладная) 2210-000672/02 от 19.10.2022 7:00:00</v>
          </cell>
          <cell r="D1867" t="str">
            <v>УХ-00121110</v>
          </cell>
        </row>
        <row r="1868">
          <cell r="B1868" t="str">
            <v>Адаптер для установки ножей 721/73 HC260C/M</v>
          </cell>
          <cell r="C1868" t="str">
            <v>Поступление (акт, накладная) 2109-002972/02 от 29.09.2021 7:00:00</v>
          </cell>
          <cell r="D1868" t="str">
            <v>УХ-00104738</v>
          </cell>
        </row>
        <row r="1869">
          <cell r="B1869" t="str">
            <v>Аккумулятор 12В 7,2А.ч Delta HR 12-7.2</v>
          </cell>
          <cell r="C1869" t="str">
            <v>Поступление (акт, накладная) 2202-001749/02 от 20.02.2022 7:00:00</v>
          </cell>
          <cell r="D1869" t="str">
            <v>УХ-00129078</v>
          </cell>
        </row>
        <row r="1870">
          <cell r="B1870" t="str">
            <v>Аккумулятор Camelion 1,2B AA-2700mAh</v>
          </cell>
          <cell r="C1870" t="str">
            <v>Поступление (акт, накладная) 2208-001294/02 от 22.08.2022 7:00:00</v>
          </cell>
          <cell r="D1870" t="str">
            <v>УХ-00166512</v>
          </cell>
        </row>
        <row r="1871">
          <cell r="B1871" t="str">
            <v>Аккумулятор GP AA HR6 2700 мАч_15920386</v>
          </cell>
          <cell r="C1871" t="str">
            <v>Поступление (акт, накладная) 2208-001294/02 от 22.08.2022 7:00:00</v>
          </cell>
          <cell r="D1871" t="str">
            <v>УХ-00166511</v>
          </cell>
        </row>
        <row r="1872">
          <cell r="B1872" t="str">
            <v>Аккумулятор GP Rechargeable 2700ААНС4/2 АА NiMH 2700mAh (6шт) блистер</v>
          </cell>
          <cell r="C1872" t="str">
            <v>Поступление (акт, накладная) 2211-002715/02 от 29.11.2022 7:00:00</v>
          </cell>
          <cell r="D1872" t="str">
            <v>УХ-00185911</v>
          </cell>
        </row>
        <row r="1873">
          <cell r="B1873" t="str">
            <v>Аккумулятор NBP-I1H 3,6В 1400 мАч</v>
          </cell>
          <cell r="C1873" t="str">
            <v>Поступление (акт, накладная) 2209-001405/02 от 21.09.2022 7:00:00</v>
          </cell>
          <cell r="D1873" t="str">
            <v>УХ-00170602</v>
          </cell>
        </row>
        <row r="1874">
          <cell r="B1874" t="str">
            <v>Аммиак водный (чда)</v>
          </cell>
          <cell r="C1874" t="str">
            <v>Поступление (акт, накладная) 2212-003896/02 от 22.12.2022 7:00:00</v>
          </cell>
          <cell r="D1874" t="str">
            <v>УХ-00195563</v>
          </cell>
        </row>
        <row r="1875">
          <cell r="B1875" t="str">
            <v>Антенна направленная Antey AX-410Y диапазон 430-470 МГц</v>
          </cell>
          <cell r="C1875" t="str">
            <v>Поступление (акт, накладная) 2207-002247/02 от 29.07.2022 7:00:00</v>
          </cell>
          <cell r="D1875" t="str">
            <v>УХ-00160042</v>
          </cell>
        </row>
        <row r="1876">
          <cell r="B1876" t="str">
            <v>Антифриз AGA00ЗZ -Z40 красный10 кг</v>
          </cell>
          <cell r="C1876" t="str">
            <v>Поступление (акт, накладная) 2111-001507/02 от 30.11.2021 7:00:00</v>
          </cell>
          <cell r="D1876" t="str">
            <v>УХ-00112503</v>
          </cell>
        </row>
        <row r="1877">
          <cell r="B1877" t="str">
            <v>Антифриз Лукойл G12 RED 220л</v>
          </cell>
          <cell r="C1877" t="str">
            <v>Поступление (акт, накладная) 2203-000850/02 от 24.03.2022 7:00:00</v>
          </cell>
          <cell r="D1877" t="str">
            <v>УХ-00132015</v>
          </cell>
        </row>
        <row r="1878">
          <cell r="B1878" t="str">
            <v>Аптечка для оказания первой помощи работникам в большом пластиковом кейсе ФЭСТ ф. 8-2, 15759635</v>
          </cell>
          <cell r="C1878" t="str">
            <v>Поступление (акт, накладная) 2208-000928/02 от 16.08.2022 7:00:00</v>
          </cell>
          <cell r="D1878" t="str">
            <v>УХ-00165918</v>
          </cell>
        </row>
        <row r="1879">
          <cell r="B1879" t="str">
            <v>Ареометр АН  890-920 (20 С) (1208)</v>
          </cell>
          <cell r="C1879" t="str">
            <v>Поступление (акт, накладная) 2212-003896/02 от 22.12.2022 7:00:00</v>
          </cell>
          <cell r="D1879" t="str">
            <v>УХ-00195579</v>
          </cell>
        </row>
        <row r="1880">
          <cell r="B1880" t="str">
            <v>Аэрозоль Safe and Care РЕФТАМИД МАКСИМУМ (30% ДЭТА) д/защ.от насек.и клещ 200 мл</v>
          </cell>
          <cell r="C1880" t="str">
            <v>Поступление (акт, накладная) 2204-000987/02 от 26.04.2022 7:00:00</v>
          </cell>
          <cell r="D1880" t="str">
            <v>УХ-00080108</v>
          </cell>
        </row>
        <row r="1881">
          <cell r="B1881" t="str">
            <v>Багор пожарный</v>
          </cell>
          <cell r="C1881" t="str">
            <v>Поступление (акт, накладная) 2207-001124/02 от 21.07.2022 7:00:00</v>
          </cell>
          <cell r="D1881" t="str">
            <v>УХ-00022343</v>
          </cell>
        </row>
        <row r="1882">
          <cell r="B1882" t="str">
            <v>Балка 25 Ш1</v>
          </cell>
          <cell r="C1882" t="str">
            <v>Поступление (акт, накладная) 2012-000595/02 от 01.12.2020 7:00:00</v>
          </cell>
          <cell r="D1882" t="str">
            <v>УХ-00022354</v>
          </cell>
        </row>
        <row r="1883">
          <cell r="B1883" t="str">
            <v>Балка 30</v>
          </cell>
          <cell r="C1883" t="str">
            <v>Поступление (акт, накладная) 2012-000595/02 от 01.12.2020 7:00:00</v>
          </cell>
          <cell r="D1883" t="str">
            <v>УХ-00057049</v>
          </cell>
        </row>
        <row r="1884">
          <cell r="B1884" t="str">
            <v>Балка НЛГ 25Б1 12м С355-6</v>
          </cell>
          <cell r="C1884" t="str">
            <v>Поступление (акт, накладная) 2204-000090/02 от 08.04.2022 7:00:00</v>
          </cell>
          <cell r="D1884" t="str">
            <v>УХ-00134317</v>
          </cell>
        </row>
        <row r="1885">
          <cell r="B1885" t="str">
            <v>Батарейка Крона Plus Alkaline 9B, 6LF22, 6LR61 Camelion 1655</v>
          </cell>
          <cell r="C1885" t="str">
            <v>Поступление (акт, накладная) 2208-001294/02 от 22.08.2022 7:00:00</v>
          </cell>
          <cell r="D1885" t="str">
            <v>УХ-00166517</v>
          </cell>
        </row>
        <row r="1886">
          <cell r="B1886" t="str">
            <v>Бельё НОРМАТИВ утеп. трикотражное</v>
          </cell>
          <cell r="C1886" t="str">
            <v>Оприходование товаров 2212-000078/02 от 19.12.2022 7:00:00</v>
          </cell>
          <cell r="D1886" t="str">
            <v>УХ-00010607</v>
          </cell>
        </row>
        <row r="1887">
          <cell r="B1887" t="str">
            <v>Бланк бухгалтерский, офсет, "Товарно-транспортная накладная, А4 (198х275мм) 100шт</v>
          </cell>
          <cell r="C1887" t="str">
            <v>Поступление (акт, накладная) 2208-000285/02 от 12.08.2022 7:00:00</v>
          </cell>
          <cell r="D1887" t="str">
            <v>УХ-00164542</v>
          </cell>
        </row>
        <row r="1888">
          <cell r="B1888" t="str">
            <v>Блок клапанный ЭЛЕМЕР-БК/Е/2/2/63МПа/5М/0М/02/03/-/t507 0 УЗ/-/-/ТУ</v>
          </cell>
          <cell r="C1888" t="str">
            <v>Поступление (акт, накладная) 2212-000524/02 от 12.12.2022 7:00:00</v>
          </cell>
          <cell r="D1888" t="str">
            <v>УХ-00188931</v>
          </cell>
        </row>
        <row r="1889">
          <cell r="B1889" t="str">
            <v>Блок ФБС 24-3-6</v>
          </cell>
          <cell r="C1889" t="str">
            <v>Поступление (акт, накладная) 1907-000050/02 от 01.07.2019 7:00:00</v>
          </cell>
          <cell r="D1889" t="str">
            <v>УХ-00022464</v>
          </cell>
        </row>
        <row r="1890">
          <cell r="B1890" t="str">
            <v>Бокорезы 160 мм диэлектрические до 1000 В 12-4614-3</v>
          </cell>
          <cell r="C1890" t="str">
            <v>Поступление (акт, накладная) 2212-000669/02 от 07.12.2022 7:00:00</v>
          </cell>
          <cell r="D1890" t="str">
            <v>УХ-00189110</v>
          </cell>
        </row>
        <row r="1891">
          <cell r="B1891" t="str">
            <v>Болт анкерный 8,0х100</v>
          </cell>
          <cell r="C1891" t="str">
            <v>Поступление (акт, накладная) 2208-000033/02 от 01.08.2022 7:00:00</v>
          </cell>
          <cell r="D1891" t="str">
            <v>УХ-00160025</v>
          </cell>
        </row>
        <row r="1892">
          <cell r="B1892" t="str">
            <v>Болт анкерный 8,0х60</v>
          </cell>
          <cell r="C1892" t="str">
            <v>Поступление (акт, накладная) 2208-000033/02 от 01.08.2022 7:00:00</v>
          </cell>
          <cell r="D1892" t="str">
            <v>УХ-00160026</v>
          </cell>
        </row>
        <row r="1893">
          <cell r="B1893" t="str">
            <v>Ботинки Jalas 1718, цвет черный (р 47)</v>
          </cell>
          <cell r="C1893" t="str">
            <v>Поступление (акт, накладная) 2205-000029/02 от 05.05.2022 7:00:00</v>
          </cell>
          <cell r="D1893" t="str">
            <v>УХ-00137626</v>
          </cell>
        </row>
        <row r="1894">
          <cell r="B1894" t="str">
            <v>Ботинки кожаные облег.с внутр.защ.носками из поликарбоната</v>
          </cell>
          <cell r="C1894" t="str">
            <v>Оприходование товаров 2212-000078/02 от 19.12.2022 7:00:00</v>
          </cell>
          <cell r="D1894" t="str">
            <v>УХ-00082297</v>
          </cell>
        </row>
        <row r="1895">
          <cell r="B1895" t="str">
            <v>Ботинки ТОФФ Труд МП тест цв.чер. сталь Мун 200Дж ПУ р 43</v>
          </cell>
          <cell r="C1895" t="str">
            <v>Оприходование товаров 2212-000078/02 от 19.12.2022 7:00:00</v>
          </cell>
          <cell r="D1895" t="str">
            <v>УХ-00134334</v>
          </cell>
        </row>
        <row r="1896">
          <cell r="B1896" t="str">
            <v>Ботинки ТОФФ Труд МП тест цв.чер. сталь Мун 200Дж ПУ р 44</v>
          </cell>
          <cell r="C1896" t="str">
            <v>Поступление (акт, накладная) 2205-000269/02 от 17.05.2022 7:00:00</v>
          </cell>
          <cell r="D1896" t="str">
            <v>УХ-00139131</v>
          </cell>
        </row>
        <row r="1897">
          <cell r="B1897" t="str">
            <v>Ботинки ТОФФ Труд МП тест цв.чер. сталь Мун 200Дж ПУ р 45</v>
          </cell>
          <cell r="C1897" t="str">
            <v>Поступление (акт, накладная) 2209-000077/02 от 05.09.2022 7:00:00</v>
          </cell>
          <cell r="D1897" t="str">
            <v>УХ-00168113</v>
          </cell>
        </row>
        <row r="1898">
          <cell r="B1898" t="str">
            <v>Ботинки ТОФФ Труд МП тест цв.чер. сталь Мун 200Дж ПУ р 46</v>
          </cell>
          <cell r="C1898" t="str">
            <v>Поступление (акт, накладная) 2207-001313/02 от 25.07.2022 7:00:00</v>
          </cell>
          <cell r="D1898" t="str">
            <v>УХ-00152130</v>
          </cell>
        </row>
        <row r="1899">
          <cell r="B1899" t="str">
            <v>Ботинки ТОФФ ТРУД МП цв.чер. сталь 200Дж</v>
          </cell>
          <cell r="C1899" t="str">
            <v>Оприходование товаров 2212-000078/02 от 19.12.2022 7:00:00</v>
          </cell>
          <cell r="D1899" t="str">
            <v>УХ-00051064</v>
          </cell>
        </row>
        <row r="1900">
          <cell r="B1900" t="str">
            <v>Ботинки Трей Леди Фриз КПШ кож.утепл.200Дж. ПУ/ТПУ</v>
          </cell>
          <cell r="C1900" t="str">
            <v>Поступление (акт, накладная) 2108-000359/02 от 25.08.2021 7:00:00</v>
          </cell>
          <cell r="D1900" t="str">
            <v>УХ-00095870</v>
          </cell>
        </row>
        <row r="1901">
          <cell r="B1901" t="str">
            <v>Ботинки Трейд ФРИЗ МПИ Утепл чер. сталь 200Дж</v>
          </cell>
          <cell r="C1901" t="str">
            <v>Поступление (акт, накладная) 2107-001067/02 от 30.07.2021 7:00:00</v>
          </cell>
          <cell r="D1901" t="str">
            <v>УХ-00055649</v>
          </cell>
        </row>
        <row r="1902">
          <cell r="B1902" t="str">
            <v>Ботинки Трейд ФРИЗ МПИ Утепл чер. сталь 200Дж</v>
          </cell>
          <cell r="C1902" t="str">
            <v>Поступление (акт, накладная) 2108-000359/02 от 25.08.2021 7:00:00</v>
          </cell>
          <cell r="D1902" t="str">
            <v>УХ-00055649</v>
          </cell>
        </row>
        <row r="1903">
          <cell r="B1903" t="str">
            <v>Ботинки Трейл Леди Фриз КПШ шерст. черн кож ут. композит 200Дж. ПУ/ТПУ р 36</v>
          </cell>
          <cell r="C1903" t="str">
            <v>Поступление (акт, накладная) 2207-001314/02 от 25.07.2022 7:00:00</v>
          </cell>
          <cell r="D1903" t="str">
            <v>УХ-00152131</v>
          </cell>
        </row>
        <row r="1904">
          <cell r="B1904" t="str">
            <v>Ботинки Трейл Леди Фриз КПШ шерст. черн кож ут. композит 200Дж. ПУ/ТПУ р 40</v>
          </cell>
          <cell r="C1904" t="str">
            <v>Поступление (акт, накладная) 2208-001280/02 от 24.08.2022 7:00:00</v>
          </cell>
          <cell r="D1904" t="str">
            <v>УХ-00166396</v>
          </cell>
        </row>
        <row r="1905">
          <cell r="B1905" t="str">
            <v>Ботинки Трейл Фриз МПШ шерстяной мех ут. цв. чер. сталь 200Дж. ПУ/ТПУ р 42</v>
          </cell>
          <cell r="C1905" t="str">
            <v>Поступление (акт, накладная) 2207-001314/02 от 25.07.2022 7:00:00</v>
          </cell>
          <cell r="D1905" t="str">
            <v>УХ-00152134</v>
          </cell>
        </row>
        <row r="1906">
          <cell r="B1906" t="str">
            <v>Ботинки Трейл Фриз МПШ шерстяной мех ут. цв. чер. сталь 200Дж. ПУ/ТПУ р 43</v>
          </cell>
          <cell r="C1906" t="str">
            <v>Поступление (акт, накладная) 2207-001314/02 от 25.07.2022 7:00:00</v>
          </cell>
          <cell r="D1906" t="str">
            <v>УХ-00152135</v>
          </cell>
        </row>
        <row r="1907">
          <cell r="B1907" t="str">
            <v>Ботинки Трейл Фриз МПШ шерстяной мех ут. цв. чер. сталь 200Дж. ПУ/ТПУ р 44</v>
          </cell>
          <cell r="C1907" t="str">
            <v>Поступление (акт, накладная) 2207-001314/02 от 25.07.2022 7:00:00</v>
          </cell>
          <cell r="D1907" t="str">
            <v>УХ-00152136</v>
          </cell>
        </row>
        <row r="1908">
          <cell r="B1908" t="str">
            <v>Ботинки Трейл Фриз МПШ шерстяной мех ут. цв. чер. сталь 200Дж. ПУ/ТПУ р 45</v>
          </cell>
          <cell r="C1908" t="str">
            <v>Поступление (акт, накладная) 2207-001314/02 от 25.07.2022 7:00:00</v>
          </cell>
          <cell r="D1908" t="str">
            <v>УХ-00152137</v>
          </cell>
        </row>
        <row r="1909">
          <cell r="B1909" t="str">
            <v>Ботинки ФОРВЕЛД СВАРЩИК 6 КП цв.черн.композит. 200Дж ПУ/Нитрил</v>
          </cell>
          <cell r="C1909" t="str">
            <v>Поступление (акт, накладная) 2103-000315/02 от 15.03.2021 7:00:00</v>
          </cell>
          <cell r="D1909" t="str">
            <v>УХ-00065726</v>
          </cell>
        </row>
        <row r="1910">
          <cell r="B1910" t="str">
            <v>Ботинки ФОРВЕЛД СВАРЩИК 6 КП цв.черн.композит. 200Дж ПУ/Нитрил</v>
          </cell>
          <cell r="C1910" t="str">
            <v>Поступление (акт, накладная) 2103-001270/02 от 29.03.2021 7:00:00</v>
          </cell>
          <cell r="D1910" t="str">
            <v>УХ-00065726</v>
          </cell>
        </row>
        <row r="1911">
          <cell r="B1911" t="str">
            <v>Брюки мужские (утепленные) Арт.644511-99, цвет черный XXL</v>
          </cell>
          <cell r="C1911" t="str">
            <v>Поступление (акт, накладная) 2205-000029/02 от 05.05.2022 7:00:00</v>
          </cell>
          <cell r="D1911" t="str">
            <v>УХ-00137611</v>
          </cell>
        </row>
        <row r="1912">
          <cell r="B1912" t="str">
            <v>Брюки мужские Арт.642520-53, цвет небесно-голубой С58</v>
          </cell>
          <cell r="C1912" t="str">
            <v>Поступление (акт, накладная) 2205-000029/02 от 05.05.2022 7:00:00</v>
          </cell>
          <cell r="D1912" t="str">
            <v>УХ-00137606</v>
          </cell>
        </row>
        <row r="1913">
          <cell r="B1913" t="str">
            <v>Бумага индикаторная свинцовая (100 полосок)</v>
          </cell>
          <cell r="C1913" t="str">
            <v>Поступление (акт, накладная) 2212-003896/02 от 22.12.2022 7:00:00</v>
          </cell>
          <cell r="D1913" t="str">
            <v>УХ-00195559</v>
          </cell>
        </row>
        <row r="1914">
          <cell r="B1914" t="str">
            <v>Бур ЗУБР "Профессионал" SDS+ 10х310 мм бетон 29314-310-10 z01</v>
          </cell>
          <cell r="C1914" t="str">
            <v>Поступление (акт, накладная) 2209-000749/02 от 16.09.2022 7:00:00</v>
          </cell>
          <cell r="D1914" t="str">
            <v>УХ-00170032</v>
          </cell>
        </row>
        <row r="1915">
          <cell r="B1915" t="str">
            <v>Бюкс СВ-34/12 (d=40, h=65) ГОСТ 25336-82 (10003608)</v>
          </cell>
          <cell r="C1915" t="str">
            <v>Поступление (акт, накладная) 2212-003896/02 от 22.12.2022 7:00:00</v>
          </cell>
          <cell r="D1915" t="str">
            <v>УХ-00195562</v>
          </cell>
        </row>
        <row r="1916">
          <cell r="B1916" t="str">
            <v>Вал 0603.401613.0001 сталь 30ХГСА Д320-50</v>
          </cell>
          <cell r="C1916" t="str">
            <v>Поступление (акт, накладная) 2212-002149/02 от 19.12.2022 7:00:00</v>
          </cell>
          <cell r="D1916" t="str">
            <v>УХ-00190997</v>
          </cell>
        </row>
        <row r="1917">
          <cell r="B1917" t="str">
            <v>Вал ЦНС 38-44…220.01.000.12-10 ЦНС 38х220 длина вала 1386 мм</v>
          </cell>
          <cell r="C1917" t="str">
            <v>Поступление (акт, накладная) 2211-000370/02 от 14.11.2022 7:00:00</v>
          </cell>
          <cell r="D1917" t="str">
            <v>УХ-00135488</v>
          </cell>
        </row>
        <row r="1918">
          <cell r="B1918" t="str">
            <v>Валенки обрезиненные цвет серый р 24</v>
          </cell>
          <cell r="C1918" t="str">
            <v>Поступление (акт, накладная) 2209-000515/02 от 15.09.2022 7:00:00</v>
          </cell>
          <cell r="D1918" t="str">
            <v>УХ-00169757</v>
          </cell>
        </row>
        <row r="1919">
          <cell r="B1919" t="str">
            <v>Валенки обрезиненные цвет серый р 25</v>
          </cell>
          <cell r="C1919" t="str">
            <v>Поступление (акт, накладная) 2209-000515/02 от 15.09.2022 7:00:00</v>
          </cell>
          <cell r="D1919" t="str">
            <v>УХ-00169758</v>
          </cell>
        </row>
        <row r="1920">
          <cell r="B1920" t="str">
            <v>Валенки обрезиненные цвет серый р 26</v>
          </cell>
          <cell r="C1920" t="str">
            <v>Поступление (акт, накладная) 2207-001314/02 от 25.07.2022 7:00:00</v>
          </cell>
          <cell r="D1920" t="str">
            <v>УХ-00152141</v>
          </cell>
        </row>
        <row r="1921">
          <cell r="B1921" t="str">
            <v>Валенки обрезиненные цвет серый р 27</v>
          </cell>
          <cell r="C1921" t="str">
            <v>Поступление (акт, накладная) 2207-001314/02 от 25.07.2022 7:00:00</v>
          </cell>
          <cell r="D1921" t="str">
            <v>УХ-00152142</v>
          </cell>
        </row>
        <row r="1922">
          <cell r="B1922" t="str">
            <v>Валенки обрезиненные цвет серый р 31</v>
          </cell>
          <cell r="C1922" t="str">
            <v>Поступление (акт, накладная) 2207-001314/02 от 25.07.2022 7:00:00</v>
          </cell>
          <cell r="D1922" t="str">
            <v>УХ-00152146</v>
          </cell>
        </row>
        <row r="1923">
          <cell r="B1923" t="str">
            <v>Валик 100мм</v>
          </cell>
          <cell r="C1923" t="str">
            <v>Поступление (акт, накладная) 2212-002148/02 от 23.12.2022 7:00:00</v>
          </cell>
          <cell r="D1923" t="str">
            <v>УХ-00037391</v>
          </cell>
        </row>
        <row r="1924">
          <cell r="B1924" t="str">
            <v>Валик 180мм</v>
          </cell>
          <cell r="C1924" t="str">
            <v>Поступление (акт, накладная) 2212-001351/02 от 20.12.2022 7:00:00</v>
          </cell>
          <cell r="D1924" t="str">
            <v>УХ-00036743</v>
          </cell>
        </row>
        <row r="1925">
          <cell r="B1925" t="str">
            <v>Ввод кабельный 6,1-13 мм М20 Exd К0З</v>
          </cell>
          <cell r="C1925" t="str">
            <v>Поступление (акт, накладная) 2212-000524/02 от 12.12.2022 7:00:00</v>
          </cell>
          <cell r="D1925" t="str">
            <v>УХ-00188927</v>
          </cell>
        </row>
        <row r="1926">
          <cell r="B1926" t="str">
            <v>Ведро пожарное конусное красное</v>
          </cell>
          <cell r="C1926" t="str">
            <v>Поступление (акт, накладная) 2207-001824/02 от 28.07.2022 7:00:00</v>
          </cell>
          <cell r="D1926" t="str">
            <v>УХ-00022708</v>
          </cell>
        </row>
        <row r="1927">
          <cell r="B1927" t="str">
            <v>Вентиль15кч16п1 Ру-25 Ду-50</v>
          </cell>
          <cell r="C1927" t="str">
            <v>Поступление (акт, накладная) 2210-000718/02 от 17.10.2022 7:00:00</v>
          </cell>
          <cell r="D1927" t="str">
            <v>УХ-00174183</v>
          </cell>
        </row>
        <row r="1928">
          <cell r="B1928" t="str">
            <v>Вентиль15кч16п1 Ру-32 Ду-32</v>
          </cell>
          <cell r="C1928" t="str">
            <v>Поступление (акт, накладная) 2210-000718/02 от 17.10.2022 7:00:00</v>
          </cell>
          <cell r="D1928" t="str">
            <v>УХ-00174184</v>
          </cell>
        </row>
        <row r="1929">
          <cell r="B1929" t="str">
            <v>Вентиль15лс68нж Ду50 Ру25 с КОФ</v>
          </cell>
          <cell r="C1929" t="str">
            <v>Поступление (акт, накладная) 2211-000158/02 от 07.11.2022 7:00:00</v>
          </cell>
          <cell r="D1929" t="str">
            <v>УХ-00177686</v>
          </cell>
        </row>
        <row r="1930">
          <cell r="B1930" t="str">
            <v>Вентиль15с22нж Ру-40 Ду-32</v>
          </cell>
          <cell r="C1930" t="str">
            <v>Поступление (акт, накладная) 2210-000719/02 от 25.10.2022 7:00:00</v>
          </cell>
          <cell r="D1930" t="str">
            <v>УХ-00174189</v>
          </cell>
        </row>
        <row r="1931">
          <cell r="B1931" t="str">
            <v>Вентилятор BOB280, 315 2P=2 У3 /алюм/</v>
          </cell>
          <cell r="C1931" t="str">
            <v>Поступление (акт, накладная) 2208-000132/02 от 02.08.2022 7:00:00</v>
          </cell>
          <cell r="D1931" t="str">
            <v>УХ-00163873</v>
          </cell>
        </row>
        <row r="1932">
          <cell r="B1932" t="str">
            <v>Ветошь трикотаж (лоскут) брикет</v>
          </cell>
          <cell r="C1932" t="str">
            <v>Поступление (акт, накладная) 2207-000561/02 от 14.07.2022 7:00:00</v>
          </cell>
          <cell r="D1932" t="str">
            <v>УХ-00146817</v>
          </cell>
        </row>
        <row r="1933">
          <cell r="B1933" t="str">
            <v>Ветошь трикотаж (лоскут) брикет</v>
          </cell>
          <cell r="C1933" t="str">
            <v>Поступление (акт, накладная) 2207-000788/02 от 19.07.2022 7:00:00</v>
          </cell>
          <cell r="D1933" t="str">
            <v>УХ-00146817</v>
          </cell>
        </row>
        <row r="1934">
          <cell r="B1934" t="str">
            <v>Вилка каучук прямая с/з Черная IP44 2P+PE 1Х16A 220-240V</v>
          </cell>
          <cell r="C1934" t="str">
            <v>Поступление (акт, накладная) 2209-002053/02 от 19.09.2022 7:00:00</v>
          </cell>
          <cell r="D1934" t="str">
            <v>УХ-00121304</v>
          </cell>
        </row>
        <row r="1935">
          <cell r="B1935" t="str">
            <v>Вилка с/з белая угловая 16А EVP11-16-01-K01 IEK (50/600)</v>
          </cell>
          <cell r="C1935" t="str">
            <v>Поступление (акт, накладная) 2208-000448/02 от 05.08.2022 7:00:00</v>
          </cell>
          <cell r="D1935" t="str">
            <v>УХ-00121282</v>
          </cell>
        </row>
        <row r="1936">
          <cell r="B1936" t="str">
            <v>Вискозиметр ВНЖ 1.08</v>
          </cell>
          <cell r="C1936" t="str">
            <v>Поступление (акт, накладная) 2211-000160/02 от 01.11.2022 7:00:00</v>
          </cell>
          <cell r="D1936" t="str">
            <v>УХ-00022768</v>
          </cell>
        </row>
        <row r="1937">
          <cell r="B1937" t="str">
            <v>Вискозиметр ВНЖ d=1,08</v>
          </cell>
          <cell r="C1937" t="str">
            <v>Поступление (акт, накладная) 2212-003896/02 от 22.12.2022 7:00:00</v>
          </cell>
          <cell r="D1937" t="str">
            <v>УХ-00195577</v>
          </cell>
        </row>
        <row r="1938">
          <cell r="B1938" t="str">
            <v>Воронка В-100-150 ХС (10000506)</v>
          </cell>
          <cell r="C1938" t="str">
            <v>Поступление (акт, накладная) 2212-003896/02 от 22.12.2022 7:00:00</v>
          </cell>
          <cell r="D1938" t="str">
            <v>УХ-00195541</v>
          </cell>
        </row>
        <row r="1939">
          <cell r="B1939" t="str">
            <v>Воронка ВД-3-500 (10000303)</v>
          </cell>
          <cell r="C1939" t="str">
            <v>Поступление (акт, накладная) 2212-003896/02 от 22.12.2022 7:00:00</v>
          </cell>
          <cell r="D1939" t="str">
            <v>УХ-00195556</v>
          </cell>
        </row>
        <row r="1940">
          <cell r="B1940" t="str">
            <v>Втулка ДХМ 10020 00 014</v>
          </cell>
          <cell r="C1940" t="str">
            <v>Поступление (акт, накладная) 2211-001018/02 от 24.11.2022 7:00:00</v>
          </cell>
          <cell r="D1940" t="str">
            <v>УХ-00022884</v>
          </cell>
        </row>
        <row r="1941">
          <cell r="B1941" t="str">
            <v>Втулка РР.02.00.006</v>
          </cell>
          <cell r="C1941" t="str">
            <v>Поступление (акт, накладная) 2211-000623/02 от 17.11.2022 7:00:00</v>
          </cell>
          <cell r="D1941" t="str">
            <v>УХ-00182155</v>
          </cell>
        </row>
        <row r="1942">
          <cell r="B1942" t="str">
            <v>Выключатель 1-кл. с/п Белый VS16-133-B ХИТ (96шт)</v>
          </cell>
          <cell r="C1942" t="str">
            <v>Поступление (акт, накладная) 2208-000448/02 от 05.08.2022 7:00:00</v>
          </cell>
          <cell r="D1942" t="str">
            <v>УХ-00164846</v>
          </cell>
        </row>
        <row r="1943">
          <cell r="B1943" t="str">
            <v>Выключатель 2-кл. с/п Белый VS56-234-B ХИТ (96шт)</v>
          </cell>
          <cell r="C1943" t="str">
            <v>Поступление (акт, накладная) 2208-000448/02 от 05.08.2022 7:00:00</v>
          </cell>
          <cell r="D1943" t="str">
            <v>УХ-00164848</v>
          </cell>
        </row>
        <row r="1944">
          <cell r="B1944" t="str">
            <v>Выключатель кнопочный КЕ 021-У3 исп. 2 (красный)</v>
          </cell>
          <cell r="C1944" t="str">
            <v>Поступление (акт, накладная) 2208-000942/02 от 16.08.2022 7:00:00</v>
          </cell>
          <cell r="D1944" t="str">
            <v>УХ-00165978</v>
          </cell>
        </row>
        <row r="1945">
          <cell r="B1945" t="str">
            <v>Выключатель кнопочный КЕ 021-У3 исп. 2 (черный)</v>
          </cell>
          <cell r="C1945" t="str">
            <v>Поступление (акт, накладная) 2208-000942/02 от 16.08.2022 7:00:00</v>
          </cell>
          <cell r="D1945" t="str">
            <v>УХ-00165980</v>
          </cell>
        </row>
        <row r="1946">
          <cell r="B1946" t="str">
            <v>Газ в баллоне портативном Экос GC-220 всесезонный</v>
          </cell>
          <cell r="C1946" t="str">
            <v>Поступление (акт, накладная) 2208-000079/02 от 01.08.2022 7:00:00</v>
          </cell>
          <cell r="D1946" t="str">
            <v>УХ-00163674</v>
          </cell>
        </row>
        <row r="1947">
          <cell r="B1947" t="str">
            <v>Газ сжиженный (баллоны 50л, 21кг)</v>
          </cell>
          <cell r="C1947" t="str">
            <v>Поступление (акт, накладная) 2206-000048/02 от 02.06.2022 7:00:00</v>
          </cell>
          <cell r="D1947" t="str">
            <v>УХ-00135209</v>
          </cell>
        </row>
        <row r="1948">
          <cell r="B1948" t="str">
            <v>Гайка М16.25 ГОСТ 9064-75</v>
          </cell>
          <cell r="C1948" t="str">
            <v>Поступление (акт, накладная) 2212-002155/02 от 26.12.2022 7:00:00</v>
          </cell>
          <cell r="D1948" t="str">
            <v>УХ-00191002</v>
          </cell>
        </row>
        <row r="1949">
          <cell r="B1949" t="str">
            <v>Гайка М20.25 ГОСТ 9064-75</v>
          </cell>
          <cell r="C1949" t="str">
            <v>Поступление (акт, накладная) 2212-002155/02 от 26.12.2022 7:00:00</v>
          </cell>
          <cell r="D1949" t="str">
            <v>УХ-00191109</v>
          </cell>
        </row>
        <row r="1950">
          <cell r="B1950" t="str">
            <v>Гайка с фланцем DIN 6923 (кг) цинк М16</v>
          </cell>
          <cell r="C1950" t="str">
            <v>Поступление (акт, накладная) 2208-000033/02 от 01.08.2022 7:00:00</v>
          </cell>
          <cell r="D1950" t="str">
            <v>УХ-00160024</v>
          </cell>
        </row>
        <row r="1951">
          <cell r="B1951" t="str">
            <v>Гвозди 120мм шиферные</v>
          </cell>
          <cell r="C1951" t="str">
            <v>Поступление (акт, накладная) 1907-000289/02 от 01.07.2019 7:00:00</v>
          </cell>
          <cell r="D1951" t="str">
            <v>УХ-00023165</v>
          </cell>
        </row>
        <row r="1952">
          <cell r="B1952" t="str">
            <v>Генератор РЗУ-420</v>
          </cell>
          <cell r="C1952" t="str">
            <v>Поступление (акт, накладная) 2205-000480/02 от 16.05.2022 7:00:00</v>
          </cell>
          <cell r="D1952" t="str">
            <v>УХ-00139101</v>
          </cell>
        </row>
        <row r="1953">
          <cell r="B1953" t="str">
            <v>Гептан (этал) (Экос-1)</v>
          </cell>
          <cell r="C1953" t="str">
            <v>Поступление (акт, накладная) 2212-003896/02 от 22.12.2022 7:00:00</v>
          </cell>
          <cell r="D1953" t="str">
            <v>УХ-00195553</v>
          </cell>
        </row>
        <row r="1954">
          <cell r="B1954" t="str">
            <v>Гильза ГМЛ(о)   2,5-6 (20 шт/уп) (КВТ)</v>
          </cell>
          <cell r="C1954" t="str">
            <v>Поступление (акт, накладная) 2208-000926/02 от 17.08.2022 7:00:00</v>
          </cell>
          <cell r="D1954" t="str">
            <v>УХ-00165831</v>
          </cell>
        </row>
        <row r="1955">
          <cell r="B1955" t="str">
            <v>Головка Autocut 26-2 40027102169</v>
          </cell>
          <cell r="C1955" t="str">
            <v>Поступление (акт, накладная) 2208-000334/02 от 08.08.2022 7:00:00</v>
          </cell>
          <cell r="D1955" t="str">
            <v>УХ-00164562</v>
          </cell>
        </row>
        <row r="1956">
          <cell r="B1956" t="str">
            <v>Грабли 14 зуб прямые окраш S=3мм б/ч (ГП14)</v>
          </cell>
          <cell r="C1956" t="str">
            <v>Поступление (акт, накладная) 2202-000707/02 от 09.02.2022 7:00:00</v>
          </cell>
          <cell r="D1956" t="str">
            <v>УХ-00127642</v>
          </cell>
        </row>
        <row r="1957">
          <cell r="B1957" t="str">
            <v>Грабли веерные</v>
          </cell>
          <cell r="C1957" t="str">
            <v>Поступление (акт, накладная) 2212-000519/02 от 12.12.2022 7:00:00</v>
          </cell>
          <cell r="D1957" t="str">
            <v>УХ-00119760</v>
          </cell>
        </row>
        <row r="1958">
          <cell r="B1958" t="str">
            <v>Грабли веерные пластинчатые б/ч</v>
          </cell>
          <cell r="C1958" t="str">
            <v>Поступление (акт, накладная) 2202-000707/02 от 09.02.2022 7:00:00</v>
          </cell>
          <cell r="D1958" t="str">
            <v>УХ-00127653</v>
          </cell>
        </row>
        <row r="1959">
          <cell r="B1959" t="str">
            <v>ГРАНЭЙР тип С-50 Сепаратор ф/ф Ду50 Ру10</v>
          </cell>
          <cell r="C1959" t="str">
            <v>Поступление (акт, накладная) 2205-000266/02 от 13.05.2022 7:00:00</v>
          </cell>
          <cell r="D1959" t="str">
            <v>УХ-00139090</v>
          </cell>
        </row>
        <row r="1960">
          <cell r="B1960" t="str">
            <v>Грозозащита ОРЕК LP-350</v>
          </cell>
          <cell r="C1960" t="str">
            <v>Поступление (акт, накладная) 2207-002247/02 от 29.07.2022 7:00:00</v>
          </cell>
          <cell r="D1960" t="str">
            <v>УХ-00160047</v>
          </cell>
        </row>
        <row r="1961">
          <cell r="B1961" t="str">
            <v>Датчик CA-SCT16I-100A-L080</v>
          </cell>
          <cell r="C1961" t="str">
            <v>Поступление (акт, накладная) 2211-002934/02 от 29.11.2022 7:00:00</v>
          </cell>
          <cell r="D1961" t="str">
            <v>УХ-00185958</v>
          </cell>
        </row>
        <row r="1962">
          <cell r="B1962" t="str">
            <v>Датчик ИВЭ-50-3 ДИ-01 -05-25МПа-Р</v>
          </cell>
          <cell r="C1962" t="str">
            <v>Поступление (акт, накладная) 2211-000163/02 от 07.11.2022 7:00:00</v>
          </cell>
          <cell r="D1962" t="str">
            <v>УХ-00177704</v>
          </cell>
        </row>
        <row r="1963">
          <cell r="B1963" t="str">
            <v>Датчик импульсов ДИ-300.3</v>
          </cell>
          <cell r="C1963" t="str">
            <v>Поступление (акт, накладная) 2211-000163/02 от 07.11.2022 7:00:00</v>
          </cell>
          <cell r="D1963" t="str">
            <v>УХ-00177703</v>
          </cell>
        </row>
        <row r="1964">
          <cell r="B1964" t="str">
            <v>Датчик ПД100-ДИ25,0-115-0,5-EXD</v>
          </cell>
          <cell r="C1964" t="str">
            <v>Поступление (акт, накладная) 2212-000543/02 от 12.12.2022 7:00:00</v>
          </cell>
          <cell r="D1964" t="str">
            <v>УХ-00127555</v>
          </cell>
        </row>
        <row r="1965">
          <cell r="B1965" t="str">
            <v>Датчик ПД100-ДИ25.0-111-0.5</v>
          </cell>
          <cell r="C1965" t="str">
            <v>Поступление (акт, накладная) 2212-001371/02 от 19.12.2022 7:00:00</v>
          </cell>
          <cell r="D1965" t="str">
            <v>УХ-00190422</v>
          </cell>
        </row>
        <row r="1966">
          <cell r="B1966" t="str">
            <v>Дверное полотно глухое  "симпп"</v>
          </cell>
          <cell r="C1966" t="str">
            <v>Поступление (акт, накладная) 1907-000050/02 от 01.07.2019 7:00:00</v>
          </cell>
          <cell r="D1966" t="str">
            <v>УХ-00023437</v>
          </cell>
        </row>
        <row r="1967">
          <cell r="B1967" t="str">
            <v>Двутавр 25К1</v>
          </cell>
          <cell r="C1967" t="str">
            <v>Поступление (акт, накладная) 1907-000050/02 от 01.07.2019 7:00:00</v>
          </cell>
          <cell r="D1967" t="str">
            <v>УХ-00023445</v>
          </cell>
        </row>
        <row r="1968">
          <cell r="B1968" t="str">
            <v>Двутавр СТ3СП-5,25К1*12000МД,СТО АСЧМ 20-93 Гост 535-2005</v>
          </cell>
          <cell r="C1968" t="str">
            <v>Поступление (акт, накладная) 1907-000050/02 от 01.07.2019 7:00:00</v>
          </cell>
          <cell r="D1968" t="str">
            <v>УХ-00023446</v>
          </cell>
        </row>
        <row r="1969">
          <cell r="B1969" t="str">
            <v>Деэмульгатор "ТХП Demulex марка А"(197)</v>
          </cell>
          <cell r="C1969" t="str">
            <v>Поступление (акт, накладная) 2212-001095/02 от 20.12.2022 7:00:00</v>
          </cell>
          <cell r="D1969" t="str">
            <v>УХ-00189640</v>
          </cell>
        </row>
        <row r="1970">
          <cell r="B1970" t="str">
            <v>Деэмульгатор OFC-D м WS (197)</v>
          </cell>
          <cell r="C1970" t="str">
            <v>Поступление (акт, накладная) 2212-001095/02 от 20.12.2022 7:00:00</v>
          </cell>
          <cell r="D1970" t="str">
            <v>УХ-00189641</v>
          </cell>
        </row>
        <row r="1971">
          <cell r="B1971" t="str">
            <v>Деэмульгатор Реапон-ИФ (185)</v>
          </cell>
          <cell r="C1971" t="str">
            <v>Поступление (акт, накладная) 2210-000220/02 от 12.10.2022 7:00:00</v>
          </cell>
          <cell r="D1971" t="str">
            <v>УХ-00121780</v>
          </cell>
        </row>
        <row r="1972">
          <cell r="B1972" t="str">
            <v>Диск гидравлической пяты ЦНС 60-165.01.107</v>
          </cell>
          <cell r="C1972" t="str">
            <v>Поступление (акт, накладная) 2211-000370/02 от 14.11.2022 7:00:00</v>
          </cell>
          <cell r="D1972" t="str">
            <v>УХ-00038927</v>
          </cell>
        </row>
        <row r="1973">
          <cell r="B1973" t="str">
            <v>Диур экстра ММ (80г)</v>
          </cell>
          <cell r="C1973" t="str">
            <v>Поступление (акт, накладная) 2108-001594/02 от 31.08.2021 7:00:00</v>
          </cell>
          <cell r="D1973" t="str">
            <v>УХ-00099416</v>
          </cell>
        </row>
        <row r="1974">
          <cell r="B1974" t="str">
            <v>Диур экстра ММ (80г)</v>
          </cell>
          <cell r="C1974" t="str">
            <v>Поступление (акт, накладная) 2108-001598/02 от 31.08.2021 7:00:00</v>
          </cell>
          <cell r="D1974" t="str">
            <v>УХ-00099416</v>
          </cell>
        </row>
        <row r="1975">
          <cell r="B1975" t="str">
            <v>Дозатор Экохим - ОПА-10-100 (1.75.30.30.0039)</v>
          </cell>
          <cell r="C1975" t="str">
            <v>Поступление (акт, накладная) 2212-003896/02 от 22.12.2022 7:00:00</v>
          </cell>
          <cell r="D1975" t="str">
            <v>УХ-00195578</v>
          </cell>
        </row>
        <row r="1976">
          <cell r="B1976" t="str">
            <v>Драйвер ИПС39-350Т 0210 ЭКО IP20 Aproc</v>
          </cell>
          <cell r="C1976" t="str">
            <v>Поступление (акт, накладная) 2208-000448/02 от 05.08.2022 7:00:00</v>
          </cell>
          <cell r="D1976" t="str">
            <v>УХ-00121213</v>
          </cell>
        </row>
        <row r="1977">
          <cell r="B1977" t="str">
            <v>Драйвер ИПС50-350Т 0110 ЭКО IP20 Aproc</v>
          </cell>
          <cell r="C1977" t="str">
            <v>Поступление (акт, накладная) 2208-000448/02 от 05.08.2022 7:00:00</v>
          </cell>
          <cell r="D1977" t="str">
            <v>УХ-00120400</v>
          </cell>
        </row>
        <row r="1978">
          <cell r="B1978" t="str">
            <v>Дроссель 1И ДРЛ 250 встраиваемый световые решекния (6шт)</v>
          </cell>
          <cell r="C1978" t="str">
            <v>Поступление (акт, накладная) 2208-000448/02 от 05.08.2022 7:00:00</v>
          </cell>
          <cell r="D1978" t="str">
            <v>УХ-00164867</v>
          </cell>
        </row>
        <row r="1979">
          <cell r="B1979" t="str">
            <v>Жидкость охлаждающая Антифриз 40 Long Life Elite  G12+ (220кг)</v>
          </cell>
          <cell r="C1979" t="str">
            <v>Поступление (акт, накладная) 2211-000267/02 от 10.11.2022 7:00:00</v>
          </cell>
          <cell r="D1979" t="str">
            <v>УХ-00180602</v>
          </cell>
        </row>
        <row r="1980">
          <cell r="B1980" t="str">
            <v>Жидкость охлаждающая Тосол А 40М (220кг)</v>
          </cell>
          <cell r="C1980" t="str">
            <v>Поступление (акт, накладная) 2211-000267/02 от 10.11.2022 7:00:00</v>
          </cell>
          <cell r="D1980" t="str">
            <v>УХ-00180603</v>
          </cell>
        </row>
        <row r="1981">
          <cell r="B1981" t="str">
            <v>Жилет ВЕСТ ут цвет черно-синий 104/176</v>
          </cell>
          <cell r="C1981" t="str">
            <v>Поступление (акт, накладная) 2209-000078/02 от 05.09.2022 7:00:00</v>
          </cell>
          <cell r="D1981" t="str">
            <v>УХ-00168117</v>
          </cell>
        </row>
        <row r="1982">
          <cell r="B1982" t="str">
            <v>Жилет ВЕСТ ут цвет черно-синий 104/188</v>
          </cell>
          <cell r="C1982" t="str">
            <v>Поступление (акт, накладная) 2208-001280/02 от 24.08.2022 7:00:00</v>
          </cell>
          <cell r="D1982" t="str">
            <v>УХ-00166397</v>
          </cell>
        </row>
        <row r="1983">
          <cell r="B1983" t="str">
            <v>Жилет ВЕСТ ут цвет черно-синий 112/188</v>
          </cell>
          <cell r="C1983" t="str">
            <v>Поступление (акт, накладная) 2208-001280/02 от 24.08.2022 7:00:00</v>
          </cell>
          <cell r="D1983" t="str">
            <v>УХ-00166399</v>
          </cell>
        </row>
        <row r="1984">
          <cell r="B1984" t="str">
            <v>Жилет ВЕСТ ут цвет черно-синий 96/176</v>
          </cell>
          <cell r="C1984" t="str">
            <v>Поступление (акт, накладная) 2209-000078/02 от 05.09.2022 7:00:00</v>
          </cell>
          <cell r="D1984" t="str">
            <v>УХ-00168118</v>
          </cell>
        </row>
        <row r="1985">
          <cell r="B1985" t="str">
            <v>Жилет Вест ут. цвет черно-синий р 92/176</v>
          </cell>
          <cell r="C1985" t="str">
            <v>Поступление (акт, накладная) 2207-001314/02 от 25.07.2022 7:00:00</v>
          </cell>
          <cell r="D1985" t="str">
            <v>УХ-00152156</v>
          </cell>
        </row>
        <row r="1986">
          <cell r="B1986" t="str">
            <v>Жилет мужской утепленный "Рабочий" р 120-124/182-188</v>
          </cell>
          <cell r="C1986" t="str">
            <v>Поступление (акт, накладная) 2208-000955/02 от 19.08.2022 7:00:00</v>
          </cell>
          <cell r="D1986" t="str">
            <v>УХ-00166014</v>
          </cell>
        </row>
        <row r="1987">
          <cell r="B1987" t="str">
            <v>Жилет мужской утепленный "Рабочий" р 128-132/182-188</v>
          </cell>
          <cell r="C1987" t="str">
            <v>Поступление (акт, накладная) 2208-000955/02 от 19.08.2022 7:00:00</v>
          </cell>
          <cell r="D1987" t="str">
            <v>УХ-00166017</v>
          </cell>
        </row>
        <row r="1988">
          <cell r="B1988" t="str">
            <v>Жилет СИГНАЛЬНЫЙ с карм. цв. оран флуор.</v>
          </cell>
          <cell r="C1988" t="str">
            <v>Оприходование товаров 2212-000078/02 от 19.12.2022 7:00:00</v>
          </cell>
          <cell r="D1988" t="str">
            <v>УХ-00065727</v>
          </cell>
        </row>
        <row r="1989">
          <cell r="B1989" t="str">
            <v>Жилет Сигнальный с карм. цв. оран флуор. р 104-108/170-176</v>
          </cell>
          <cell r="C1989" t="str">
            <v>Поступление (акт, накладная) 2207-001314/02 от 25.07.2022 7:00:00</v>
          </cell>
          <cell r="D1989" t="str">
            <v>УХ-00136551</v>
          </cell>
        </row>
        <row r="1990">
          <cell r="B1990" t="str">
            <v>Жилет Сигнальный с карм. цв. оран флуор. р 112-116/170-176</v>
          </cell>
          <cell r="C1990" t="str">
            <v>Поступление (акт, накладная) 2207-001314/02 от 25.07.2022 7:00:00</v>
          </cell>
          <cell r="D1990" t="str">
            <v>УХ-00136552</v>
          </cell>
        </row>
        <row r="1991">
          <cell r="B1991" t="str">
            <v>Жилет Сигнальный с карм. цв. оран флуор. р 120-124/170-176</v>
          </cell>
          <cell r="C1991" t="str">
            <v>Поступление (акт, накладная) 2207-001314/02 от 25.07.2022 7:00:00</v>
          </cell>
          <cell r="D1991" t="str">
            <v>УХ-00136553</v>
          </cell>
        </row>
        <row r="1992">
          <cell r="B1992" t="str">
            <v>Жилет Сигнальный с карм. цв. оран флуор. р 88-92/170-176</v>
          </cell>
          <cell r="C1992" t="str">
            <v>Поступление (акт, накладная) 2204-000987/02 от 26.04.2022 7:00:00</v>
          </cell>
          <cell r="D1992" t="str">
            <v>УХ-00136554</v>
          </cell>
        </row>
        <row r="1993">
          <cell r="B1993" t="str">
            <v>Жилет Сигнальный с карм. цв. оран флуор. р 88-92/170-176</v>
          </cell>
          <cell r="C1993" t="str">
            <v>Поступление (акт, накладная) 2207-001314/02 от 25.07.2022 7:00:00</v>
          </cell>
          <cell r="D1993" t="str">
            <v>УХ-00136554</v>
          </cell>
        </row>
        <row r="1994">
          <cell r="B1994" t="str">
            <v>Жилет Сигнальный с карм. цв. оран флуор. р 96-100/170-176</v>
          </cell>
          <cell r="C1994" t="str">
            <v>Поступление (акт, накладная) 2207-001314/02 от 25.07.2022 7:00:00</v>
          </cell>
          <cell r="D1994" t="str">
            <v>УХ-00136555</v>
          </cell>
        </row>
        <row r="1995">
          <cell r="B1995" t="str">
            <v>Жилет утепленный для ИТР</v>
          </cell>
          <cell r="C1995" t="str">
            <v>Поступление (акт, накладная) 2109-000023/02 от 06.09.2021 7:00:00</v>
          </cell>
          <cell r="D1995" t="str">
            <v>УХ-00056408</v>
          </cell>
        </row>
        <row r="1996">
          <cell r="B1996" t="str">
            <v>Жилет утепленный для ИТР</v>
          </cell>
          <cell r="C1996" t="str">
            <v>Оприходование товаров 2212-000078/02 от 19.12.2022 7:00:00</v>
          </cell>
          <cell r="D1996" t="str">
            <v>УХ-00056408</v>
          </cell>
        </row>
        <row r="1997">
          <cell r="B1997" t="str">
            <v>Заглушка 1-80-10АТК 24.200.02-90</v>
          </cell>
          <cell r="C1997" t="str">
            <v>Поступление (акт, накладная) 2110-001198/02 от 26.10.2021 7:00:00</v>
          </cell>
          <cell r="D1997" t="str">
            <v>УХ-00110202</v>
          </cell>
        </row>
        <row r="1998">
          <cell r="B1998" t="str">
            <v>Заглушка П 89 х12 ст 13ХФА</v>
          </cell>
          <cell r="C1998" t="str">
            <v>Поступление (акт, накладная) 2112-000038/02 от 03.12.2021 7:00:00</v>
          </cell>
          <cell r="D1998" t="str">
            <v>УХ-00115934</v>
          </cell>
        </row>
        <row r="1999">
          <cell r="B1999" t="str">
            <v>Задвижка 30с15нж Ду150 Ру40 с КОФ</v>
          </cell>
          <cell r="C1999" t="str">
            <v>Поступление (акт, накладная) 2103-001156/02 от 26.03.2021 7:00:00</v>
          </cell>
          <cell r="D1999" t="str">
            <v>УХ-00023649</v>
          </cell>
        </row>
        <row r="2000">
          <cell r="B2000" t="str">
            <v>Задвижка 30с15нж Ду150 Ру40 с КОФ</v>
          </cell>
          <cell r="C2000" t="str">
            <v>Поступление (акт, накладная) 2105-000859/02 от 27.05.2021 7:00:00</v>
          </cell>
          <cell r="D2000" t="str">
            <v>УХ-00023649</v>
          </cell>
        </row>
        <row r="2001">
          <cell r="B2001" t="str">
            <v>Задвижка 30с15нж Ду150 Ру40 с КОФ 150-40-11-1-F-ст.20-IV, креп., прокл.</v>
          </cell>
          <cell r="C2001" t="str">
            <v>Поступление (акт, накладная) 2207-000027/02 от 05.07.2022 7:00:00</v>
          </cell>
          <cell r="D2001" t="str">
            <v>УХ-00146034</v>
          </cell>
        </row>
        <row r="2002">
          <cell r="B2002" t="str">
            <v>Задвижка PN 16/50</v>
          </cell>
          <cell r="C2002" t="str">
            <v>Оприходование товаров 2212-000078/02 от 19.12.2022 7:00:00</v>
          </cell>
          <cell r="D2002" t="str">
            <v>УХ-00188443</v>
          </cell>
        </row>
        <row r="2003">
          <cell r="B2003" t="str">
            <v>Задвижка дисковая ЗДШ 65*210М с КОФ</v>
          </cell>
          <cell r="C2003" t="str">
            <v>Поступление (акт, накладная) 2210-000335/02 от 14.10.2022 7:00:00</v>
          </cell>
          <cell r="D2003" t="str">
            <v>УХ-00083615</v>
          </cell>
        </row>
        <row r="2004">
          <cell r="B2004" t="str">
            <v>Задвижка клиновая 31лс45нж Ду100 Ру160 ХЛ1, кл. герметичности А, полнопроходная, фланцевая  исп.J с</v>
          </cell>
          <cell r="C2004" t="str">
            <v>Поступление (акт, накладная) 2211-001333/02 от 28.11.2022 7:00:00</v>
          </cell>
          <cell r="D2004" t="str">
            <v>УХ-00183451</v>
          </cell>
        </row>
        <row r="2005">
          <cell r="B2005" t="str">
            <v>Задвижка клиновая 31лс45нж Ду80 Ру160 ХЛ1, кл. герметичности А, полнопроходная, фланцевая  исп.J с</v>
          </cell>
          <cell r="C2005" t="str">
            <v>Поступление (акт, накладная) 2211-001333/02 от 28.11.2022 7:00:00</v>
          </cell>
          <cell r="D2005" t="str">
            <v>УХ-00183452</v>
          </cell>
        </row>
        <row r="2006">
          <cell r="B2006" t="str">
            <v>Задвижка клиновая ЗКЛ2 100-40 (30с15нж) корпус сталь 20Л. строительная длина L-305 мм</v>
          </cell>
          <cell r="C2006" t="str">
            <v>Поступление (акт, накладная) 2208-000085/02 от 04.08.2022 7:00:00</v>
          </cell>
          <cell r="D2006" t="str">
            <v>УХ-00163702</v>
          </cell>
        </row>
        <row r="2007">
          <cell r="B2007" t="str">
            <v>Зажим наборный ЗНИ- 4мм2 (JXB35А) Серый 0001 TDM (50/1000)</v>
          </cell>
          <cell r="C2007" t="str">
            <v>Поступление (акт, накладная) 2208-001287/02 от 19.08.2022 7:00:00</v>
          </cell>
          <cell r="D2007" t="str">
            <v>УХ-00166425</v>
          </cell>
        </row>
        <row r="2008">
          <cell r="B2008" t="str">
            <v>Заслонка АФНИ 305365,006</v>
          </cell>
          <cell r="C2008" t="str">
            <v>Поступление (акт, накладная) 2210-000672/02 от 19.10.2022 7:00:00</v>
          </cell>
          <cell r="D2008" t="str">
            <v>УХ-00023730</v>
          </cell>
        </row>
        <row r="2009">
          <cell r="B2009" t="str">
            <v>Захват для бочек DC40 EURO LIFT</v>
          </cell>
          <cell r="C2009" t="str">
            <v>Поступление (акт, накладная) 2109-002972/02 от 29.09.2021 7:00:00</v>
          </cell>
          <cell r="D2009" t="str">
            <v>УХ-00104631</v>
          </cell>
        </row>
        <row r="2010">
          <cell r="B2010" t="str">
            <v>Зубило 25 мм 250 мм</v>
          </cell>
          <cell r="C2010" t="str">
            <v>Поступление (акт, накладная) 2210-000275/02 от 06.10.2022 7:00:00</v>
          </cell>
          <cell r="D2010" t="str">
            <v>УХ-00172708</v>
          </cell>
        </row>
        <row r="2011">
          <cell r="B2011" t="str">
            <v>Изолента ПВХ 19мм*25м черная "Safeline"</v>
          </cell>
          <cell r="C2011" t="str">
            <v>Поступление (акт, накладная) 2212-000669/02 от 07.12.2022 7:00:00</v>
          </cell>
          <cell r="D2011" t="str">
            <v>УХ-00189111</v>
          </cell>
        </row>
        <row r="2012">
          <cell r="B2012" t="str">
            <v>Ингибитор АСПО Пральт-11 марка В-3 (190кг)</v>
          </cell>
          <cell r="C2012" t="str">
            <v>Поступление (акт, накладная) 2210-000189/02 от 10.10.2022 7:00:00</v>
          </cell>
          <cell r="D2012" t="str">
            <v>УХ-00121467</v>
          </cell>
        </row>
        <row r="2013">
          <cell r="B2013" t="str">
            <v>Ингибитор АСПО Пральт-11 марка В-3 (190кг)</v>
          </cell>
          <cell r="C2013" t="str">
            <v>Поступление (акт, накладная) 2212-001941/02 от 26.12.2022 7:00:00</v>
          </cell>
          <cell r="D2013" t="str">
            <v>УХ-00121467</v>
          </cell>
        </row>
        <row r="2014">
          <cell r="B2014" t="str">
            <v>Ингибитор коррозии СНПХ 6201Б(200)</v>
          </cell>
          <cell r="C2014" t="str">
            <v>Поступление (акт, накладная) 2211-000014/02 от 01.11.2022 7:00:00</v>
          </cell>
          <cell r="D2014" t="str">
            <v>УХ-00036493</v>
          </cell>
        </row>
        <row r="2015">
          <cell r="B2015" t="str">
            <v>Ингибитор коррозии СНПХ 6418Б (200)</v>
          </cell>
          <cell r="C2015" t="str">
            <v>Поступление (акт, накладная) 2211-000529/02 от 01.11.2022 7:00:00</v>
          </cell>
          <cell r="D2015" t="str">
            <v>УХ-00135942</v>
          </cell>
        </row>
        <row r="2016">
          <cell r="B2016" t="str">
            <v>Кабель ВБбШвз 4x1.5-1 4 жилы 1.5мм2 1 кВ</v>
          </cell>
          <cell r="C2016" t="str">
            <v>Поступление (акт, накладная) 2208-000346/02 от 09.08.2022 7:00:00</v>
          </cell>
          <cell r="D2016" t="str">
            <v>УХ-00164559</v>
          </cell>
        </row>
        <row r="2017">
          <cell r="B2017" t="str">
            <v>Кабель ВБбШвнг(A)-ХЛ 5x4 Алюр</v>
          </cell>
          <cell r="C2017" t="str">
            <v>Поступление (акт, накладная) 2207-001884/02 от 26.07.2022 7:00:00</v>
          </cell>
          <cell r="D2017" t="str">
            <v>УХ-00158652</v>
          </cell>
        </row>
        <row r="2018">
          <cell r="B2018" t="str">
            <v>Кабель ВБбШвнг(A)-ХЛ 5x6 Кабэкс</v>
          </cell>
          <cell r="C2018" t="str">
            <v>Поступление (акт, накладная) 2207-001884/02 от 26.07.2022 7:00:00</v>
          </cell>
          <cell r="D2018" t="str">
            <v>УХ-00158653</v>
          </cell>
        </row>
        <row r="2019">
          <cell r="B2019" t="str">
            <v>Кабель ВБШвнг (А)-LS 4*70 мс (N)-1</v>
          </cell>
          <cell r="C2019" t="str">
            <v>Поступление (акт, накладная) 2211-000512/02 от 16.11.2022 7:00:00</v>
          </cell>
          <cell r="D2019" t="str">
            <v>УХ-00134854</v>
          </cell>
        </row>
        <row r="2020">
          <cell r="B2020" t="str">
            <v>Кабель ВБШвнг (А)-LS 5*16 ок  (N, PE)-0.66</v>
          </cell>
          <cell r="C2020" t="str">
            <v>Поступление (акт, накладная) 2211-000512/02 от 16.11.2022 7:00:00</v>
          </cell>
          <cell r="D2020" t="str">
            <v>УХ-00134855</v>
          </cell>
        </row>
        <row r="2021">
          <cell r="B2021" t="str">
            <v>Кабель ВВГнгLS  3*2,5 плоский гост</v>
          </cell>
          <cell r="C2021" t="str">
            <v>Поступление (акт, накладная) 2208-000142/02 от 04.08.2022 7:00:00</v>
          </cell>
          <cell r="D2021" t="str">
            <v>УХ-00057130</v>
          </cell>
        </row>
        <row r="2022">
          <cell r="B2022" t="str">
            <v>Кабель КВВГнг-LS 14х1,0</v>
          </cell>
          <cell r="C2022" t="str">
            <v>Поступление (акт, накладная) 2204-000412/02 от 18.04.2022 7:00:00</v>
          </cell>
          <cell r="D2022" t="str">
            <v>УХ-00135655</v>
          </cell>
        </row>
        <row r="2023">
          <cell r="B2023" t="str">
            <v>Кабель КВВГнг-LS 4*1</v>
          </cell>
          <cell r="C2023" t="str">
            <v>Поступление (акт, накладная) 2208-000142/02 от 04.08.2022 7:00:00</v>
          </cell>
          <cell r="D2023" t="str">
            <v>УХ-00095128</v>
          </cell>
        </row>
        <row r="2024">
          <cell r="B2024" t="str">
            <v>Кабель КВВГнг-LS 5х1,0</v>
          </cell>
          <cell r="C2024" t="str">
            <v>Поступление (акт, накладная) 2204-000412/02 от 18.04.2022 7:00:00</v>
          </cell>
          <cell r="D2024" t="str">
            <v>УХ-00135654</v>
          </cell>
        </row>
        <row r="2025">
          <cell r="B2025" t="str">
            <v>Кабель КВВГЭнг 4*1</v>
          </cell>
          <cell r="C2025" t="str">
            <v>Поступление (акт, накладная) 2211-000261/02 от 07.11.2022 7:00:00</v>
          </cell>
          <cell r="D2025" t="str">
            <v>УХ-00023901</v>
          </cell>
        </row>
        <row r="2026">
          <cell r="B2026" t="str">
            <v>Кабель КГ хл 4*10</v>
          </cell>
          <cell r="C2026" t="str">
            <v>Поступление (акт, накладная) 2208-000142/02 от 04.08.2022 7:00:00</v>
          </cell>
          <cell r="D2026" t="str">
            <v>УХ-00117152</v>
          </cell>
        </row>
        <row r="2027">
          <cell r="B2027" t="str">
            <v>Кабель КГ хл 4*16</v>
          </cell>
          <cell r="C2027" t="str">
            <v>Поступление (акт, накладная) 2208-000142/02 от 04.08.2022 7:00:00</v>
          </cell>
          <cell r="D2027" t="str">
            <v>УХ-00163892</v>
          </cell>
        </row>
        <row r="2028">
          <cell r="B2028" t="str">
            <v>Кабель КГтп-ХЛ 4х4-0,66 (ГОСТ)</v>
          </cell>
          <cell r="C2028" t="str">
            <v>Поступление (акт, накладная) 2204-000412/02 от 18.04.2022 7:00:00</v>
          </cell>
          <cell r="D2028" t="str">
            <v>УХ-00135657</v>
          </cell>
        </row>
        <row r="2029">
          <cell r="B2029" t="str">
            <v>Кабель КИПвЭнг(А)-HF 2*2*0.78</v>
          </cell>
          <cell r="C2029" t="str">
            <v>Поступление (акт, накладная) 2211-000783/02 от 15.11.2022 7:00:00</v>
          </cell>
          <cell r="D2029" t="str">
            <v>УХ-00053907</v>
          </cell>
        </row>
        <row r="2030">
          <cell r="B2030" t="str">
            <v>Кабель КПБП-90 3х25-3,3кВ ТУ 16-505.129-2002 (ГОСТ Р 51777-2001) (33% перекрытие бронеленты)</v>
          </cell>
          <cell r="C2030" t="str">
            <v>Поступление (акт, накладная) 2210-000808/02 от 18.10.2022 7:00:00</v>
          </cell>
          <cell r="D2030" t="str">
            <v>УХ-00174427</v>
          </cell>
        </row>
        <row r="2031">
          <cell r="B2031" t="str">
            <v>Кабель КПСВВнг A-LS 2*2*1.5</v>
          </cell>
          <cell r="C2031" t="str">
            <v>Поступление (акт, накладная) 1907-000050/02 от 01.07.2019 7:00:00</v>
          </cell>
          <cell r="D2031" t="str">
            <v>УХ-00023912</v>
          </cell>
        </row>
        <row r="2032">
          <cell r="B2032" t="str">
            <v>Кабель КПСЭнг 1*2*1</v>
          </cell>
          <cell r="C2032" t="str">
            <v>Поступление (акт, накладная) 1907-000050/02 от 01.07.2019 7:00:00</v>
          </cell>
          <cell r="D2032" t="str">
            <v>УХ-00023914</v>
          </cell>
        </row>
        <row r="2033">
          <cell r="B2033" t="str">
            <v>Кабель КПСЭнг-1*2*05 FRLS</v>
          </cell>
          <cell r="C2033" t="str">
            <v>Поступление (акт, накладная) 1907-000050/02 от 01.07.2019 7:00:00</v>
          </cell>
          <cell r="D2033" t="str">
            <v>УХ-00023917</v>
          </cell>
        </row>
        <row r="2034">
          <cell r="B2034" t="str">
            <v>Кабель КПСЭнг(А) FRLS 1*2*0,5</v>
          </cell>
          <cell r="C2034" t="str">
            <v>Поступление (акт, накладная) 1907-000803/02 от 01.07.2019 7:00:00</v>
          </cell>
          <cell r="D2034" t="str">
            <v>УХ-00030500</v>
          </cell>
        </row>
        <row r="2035">
          <cell r="B2035" t="str">
            <v>Кабель медный бронир. BБбШвнгrLS 5х 2,5</v>
          </cell>
          <cell r="C2035" t="str">
            <v>Поступление (акт, накладная) 2211-000261/02 от 07.11.2022 7:00:00</v>
          </cell>
          <cell r="D2035" t="str">
            <v>УХ-00180579</v>
          </cell>
        </row>
        <row r="2036">
          <cell r="B2036" t="str">
            <v>Кабель медный ВВГнгLS 4*1.5</v>
          </cell>
          <cell r="C2036" t="str">
            <v>Поступление (акт, накладная) 2211-000261/02 от 07.11.2022 7:00:00</v>
          </cell>
          <cell r="D2036" t="str">
            <v>УХ-00180583</v>
          </cell>
        </row>
        <row r="2037">
          <cell r="B2037" t="str">
            <v>Кабель медный контр КВВГнг 4*1</v>
          </cell>
          <cell r="C2037" t="str">
            <v>Поступление (акт, накладная) 2211-000261/02 от 07.11.2022 7:00:00</v>
          </cell>
          <cell r="D2037" t="str">
            <v>УХ-00180584</v>
          </cell>
        </row>
        <row r="2038">
          <cell r="B2038" t="str">
            <v>Кальсоны (белье нательное) Арт.643506-99 цвет черный XXL</v>
          </cell>
          <cell r="C2038" t="str">
            <v>Поступление (акт, накладная) 2205-000029/02 от 05.05.2022 7:00:00</v>
          </cell>
          <cell r="D2038" t="str">
            <v>УХ-00137615</v>
          </cell>
        </row>
        <row r="2039">
          <cell r="B2039" t="str">
            <v>Канат 14,0 мм ГОСТ (Г-В-Н-Р-Т-1770)</v>
          </cell>
          <cell r="C2039" t="str">
            <v>Поступление (акт, накладная) 2212-000242/02 от 07.12.2022 7:00:00</v>
          </cell>
          <cell r="D2039" t="str">
            <v>УХ-00188001</v>
          </cell>
        </row>
        <row r="2040">
          <cell r="B2040" t="str">
            <v>Канат 22,0 мм (Г-В-Н-Р-Т-1770)</v>
          </cell>
          <cell r="C2040" t="str">
            <v>Поступление (акт, накладная) 2209-000055/02 от 01.09.2022 7:00:00</v>
          </cell>
          <cell r="D2040" t="str">
            <v>УХ-00094501</v>
          </cell>
        </row>
        <row r="2041">
          <cell r="B2041" t="str">
            <v>Канат 22,0 мм (Г-В-Н-Р-Т-1770)</v>
          </cell>
          <cell r="C2041" t="str">
            <v>Поступление (акт, накладная) 2212-000242/02 от 07.12.2022 7:00:00</v>
          </cell>
          <cell r="D2041" t="str">
            <v>УХ-00094501</v>
          </cell>
        </row>
        <row r="2042">
          <cell r="B2042" t="str">
            <v>Канат д 15,00 мм ГОСТ (Г-В-Н-Р-Т-1770)</v>
          </cell>
          <cell r="C2042" t="str">
            <v>Поступление (акт, накладная) 2212-000242/02 от 07.12.2022 7:00:00</v>
          </cell>
          <cell r="D2042" t="str">
            <v>УХ-00188000</v>
          </cell>
        </row>
        <row r="2043">
          <cell r="B2043" t="str">
            <v>Канат стальной ГОСТ 2688-80 (ф 6,9мм)</v>
          </cell>
          <cell r="C2043" t="str">
            <v>Поступление (акт, накладная) 2211-001224/02 от 25.11.2022 7:00:00</v>
          </cell>
          <cell r="D2043" t="str">
            <v>УХ-00183320</v>
          </cell>
        </row>
        <row r="2044">
          <cell r="B2044" t="str">
            <v>Канат стальной ГОСТ 2688-80 (ф14,0мм)</v>
          </cell>
          <cell r="C2044" t="str">
            <v>Поступление (акт, накладная) 2211-001224/02 от 25.11.2022 7:00:00</v>
          </cell>
          <cell r="D2044" t="str">
            <v>УХ-00183321</v>
          </cell>
        </row>
        <row r="2045">
          <cell r="B2045" t="str">
            <v>Каска СОМЗ-55 Favori T RAPID "Фаворит Рапид" с храповиком белая (75717) (кат.№6.620)</v>
          </cell>
          <cell r="C2045" t="str">
            <v>Поступление (акт, накладная) 2208-000955/02 от 19.08.2022 7:00:00</v>
          </cell>
          <cell r="D2045" t="str">
            <v>УХ-00141322</v>
          </cell>
        </row>
        <row r="2046">
          <cell r="B2046" t="str">
            <v>Каска СОМЗ-55 Favori T RAPID "Фаворит Рапид" с храповиком оранжевая (75714)</v>
          </cell>
          <cell r="C2046" t="str">
            <v>Поступление (акт, накладная) 2208-000955/02 от 19.08.2022 7:00:00</v>
          </cell>
          <cell r="D2046" t="str">
            <v>УХ-00166021</v>
          </cell>
        </row>
        <row r="2047">
          <cell r="B2047" t="str">
            <v>Каска Титан Рапид с логотипом с храповиком синяя</v>
          </cell>
          <cell r="C2047" t="str">
            <v>Поступление (акт, накладная) 1908-000486/02 от 21.08.2019 7:00:00</v>
          </cell>
          <cell r="D2047" t="str">
            <v>УХ-00034034</v>
          </cell>
        </row>
        <row r="2048">
          <cell r="B2048" t="str">
            <v>Кепи (бейсболка) Арт. 649062-99, цвет черный</v>
          </cell>
          <cell r="C2048" t="str">
            <v>Поступление (акт, накладная) 2205-000029/02 от 05.05.2022 7:00:00</v>
          </cell>
          <cell r="D2048" t="str">
            <v>УХ-00137617</v>
          </cell>
        </row>
        <row r="2049">
          <cell r="B2049" t="str">
            <v>Кепи-бейсболка "Скаймастер" (кат.№8.015) р 54-62</v>
          </cell>
          <cell r="C2049" t="str">
            <v>Поступление (акт, накладная) 2205-001202/02 от 30.05.2022 7:00:00</v>
          </cell>
          <cell r="D2049" t="str">
            <v>УХ-00141323</v>
          </cell>
        </row>
        <row r="2050">
          <cell r="B2050" t="str">
            <v>Кислота фтористоводородная техническая 40%</v>
          </cell>
          <cell r="C2050" t="str">
            <v>Поступление (акт, накладная) 2209-000274/02 от 08.09.2022 7:00:00</v>
          </cell>
          <cell r="D2050" t="str">
            <v>УХ-00094411</v>
          </cell>
        </row>
        <row r="2051">
          <cell r="B2051" t="str">
            <v>Клапан КЗИС-25л-А-М20*1,5/М20*1,5</v>
          </cell>
          <cell r="C2051" t="str">
            <v>Поступление (акт, накладная) 2005-000451/02 от 18.05.2020 7:00:00</v>
          </cell>
          <cell r="D2051" t="str">
            <v>УХ-00024098</v>
          </cell>
        </row>
        <row r="2052">
          <cell r="B2052" t="str">
            <v>Клапан обратный 16кчЗл-50(16ч6п)</v>
          </cell>
          <cell r="C2052" t="str">
            <v>Поступление (акт, накладная) 2110-001198/02 от 26.10.2021 7:00:00</v>
          </cell>
          <cell r="D2052" t="str">
            <v>УХ-00110198</v>
          </cell>
        </row>
        <row r="2053">
          <cell r="B2053" t="str">
            <v>Клапан обратный 16ч6п-100</v>
          </cell>
          <cell r="C2053" t="str">
            <v>Поступление (акт, накладная) 2110-001198/02 от 26.10.2021 7:00:00</v>
          </cell>
          <cell r="D2053" t="str">
            <v>УХ-00110199</v>
          </cell>
        </row>
        <row r="2054">
          <cell r="B2054" t="str">
            <v>Клапан обратный 19с53нж Ду100 Ру40 с КОФ 100-40-11-1-F-ст.20-IV, креп. прокл.</v>
          </cell>
          <cell r="C2054" t="str">
            <v>Поступление (акт, накладная) 2207-000027/02 от 05.07.2022 7:00:00</v>
          </cell>
          <cell r="D2054" t="str">
            <v>УХ-00146035</v>
          </cell>
        </row>
        <row r="2055">
          <cell r="B2055" t="str">
            <v>Клапан обратный 19с53нж Ду50 Ру40 исп2 в к-те о отв. фланцами ст20</v>
          </cell>
          <cell r="C2055" t="str">
            <v>Поступление (акт, накладная) 2105-000859/02 от 27.05.2021 7:00:00</v>
          </cell>
          <cell r="D2055" t="str">
            <v>УХ-00024108</v>
          </cell>
        </row>
        <row r="2056">
          <cell r="B2056" t="str">
            <v>Клапан обратный 19с76нж Ду100 Ру16 с КОФ 100-16-11-1-В-ст.20-IV ГОСТ 33259-2015,креп, прокл.</v>
          </cell>
          <cell r="C2056" t="str">
            <v>Поступление (акт, накладная) 2207-000027/02 от 05.07.2022 7:00:00</v>
          </cell>
          <cell r="D2056" t="str">
            <v>УХ-00146043</v>
          </cell>
        </row>
        <row r="2057">
          <cell r="B2057" t="str">
            <v>Клапан обратный тарельчатый пружинный ОКТ-73</v>
          </cell>
          <cell r="C2057" t="str">
            <v>Поступление (акт, накладная) 2207-001370/02 от 07.07.2022 7:00:00</v>
          </cell>
          <cell r="D2057" t="str">
            <v>УХ-00152502</v>
          </cell>
        </row>
        <row r="2058">
          <cell r="B2058" t="str">
            <v>Клапан предохранительный 1/2"х6 бара VT.0490.IG.0460</v>
          </cell>
          <cell r="C2058" t="str">
            <v>Поступление (акт, накладная) 2208-001436/02 от 25.08.2022 7:00:00</v>
          </cell>
          <cell r="D2058" t="str">
            <v>УХ-00166686</v>
          </cell>
        </row>
        <row r="2059">
          <cell r="B2059" t="str">
            <v>Клапан предохранительный 17с21нж Ду50 Ру40 № 10 (0,5-1,2 )  Рн=0,5 кгс/см2  У1, ст.25Л, кл. гермет</v>
          </cell>
          <cell r="C2059" t="str">
            <v>Поступление (акт, накладная) 2212-002328/02 от 28.12.2022 7:00:00</v>
          </cell>
          <cell r="D2059" t="str">
            <v>УХ-00191217</v>
          </cell>
        </row>
        <row r="2060">
          <cell r="B2060" t="str">
            <v>Клапан термостатический для рад. Угловой 1/2" (с доп. Уплотнением) VT.031.NR.04</v>
          </cell>
          <cell r="C2060" t="str">
            <v>Поступление (акт, накладная) 2205-000265/02 от 13.05.2022 7:00:00</v>
          </cell>
          <cell r="D2060" t="str">
            <v>УХ-00139089</v>
          </cell>
        </row>
        <row r="2061">
          <cell r="B2061" t="str">
            <v>Клемма заземления латунь КЗ-40</v>
          </cell>
          <cell r="C2061" t="str">
            <v>Поступление (акт, накладная) 2209-002051/02 от 29.09.2022 7:00:00</v>
          </cell>
          <cell r="D2061" t="str">
            <v>УХ-00171465</v>
          </cell>
        </row>
        <row r="2062">
          <cell r="B2062" t="str">
            <v>Клемма заземления магнитная 400А</v>
          </cell>
          <cell r="C2062" t="str">
            <v>Поступление (акт, накладная) 2209-002051/02 от 29.09.2022 7:00:00</v>
          </cell>
          <cell r="D2062" t="str">
            <v>УХ-00171464</v>
          </cell>
        </row>
        <row r="2063">
          <cell r="B2063" t="str">
            <v>Ключ трубный 6531-36 810 мм</v>
          </cell>
          <cell r="C2063" t="str">
            <v>Поступление (акт, накладная) 2210-001105/02 от 25.10.2022 7:00:00</v>
          </cell>
          <cell r="D2063" t="str">
            <v>УХ-00174959</v>
          </cell>
        </row>
        <row r="2064">
          <cell r="B2064" t="str">
            <v>Колба КН -1- 100-29/32 с пробкой (Минимед 10000820 + 12002993)</v>
          </cell>
          <cell r="C2064" t="str">
            <v>Поступление (акт, накладная) 2212-003896/02 от 22.12.2022 7:00:00</v>
          </cell>
          <cell r="D2064" t="str">
            <v>УХ-00195570</v>
          </cell>
        </row>
        <row r="2065">
          <cell r="B2065" t="str">
            <v>Колено пластик 125 мм ERA 12,5ТП</v>
          </cell>
          <cell r="C2065" t="str">
            <v>Поступление (акт, накладная) 2208-001436/02 от 25.08.2022 7:00:00</v>
          </cell>
          <cell r="D2065" t="str">
            <v>УХ-00166689</v>
          </cell>
        </row>
        <row r="2066">
          <cell r="B2066" t="str">
            <v>Колесо рабочее 0603.408876.0002</v>
          </cell>
          <cell r="C2066" t="str">
            <v>Поступление (акт, накладная) 2212-002149/02 от 19.12.2022 7:00:00</v>
          </cell>
          <cell r="D2066" t="str">
            <v>УХ-00190994</v>
          </cell>
        </row>
        <row r="2067">
          <cell r="B2067" t="str">
            <v>Колесо рабочее ЦНС 38-44...220.01.000.114 (материал сталь 35Л)</v>
          </cell>
          <cell r="C2067" t="str">
            <v>Поступление (акт, накладная) 2211-000370/02 от 14.11.2022 7:00:00</v>
          </cell>
          <cell r="D2067" t="str">
            <v>УХ-00180799</v>
          </cell>
        </row>
        <row r="2068">
          <cell r="B2068" t="str">
            <v>Колонка адсорбционная для определения парафинов L=1410+-10 мм, D=50мм, с краном К1Х-1-28-1,6 КШ 19/2</v>
          </cell>
          <cell r="C2068" t="str">
            <v>Поступление (акт, накладная) 2212-003896/02 от 22.12.2022 7:00:00</v>
          </cell>
          <cell r="D2068" t="str">
            <v>УХ-00195573</v>
          </cell>
        </row>
        <row r="2069">
          <cell r="B2069" t="str">
            <v>Кольцо 045-050-30-2-2</v>
          </cell>
          <cell r="C2069" t="str">
            <v>Поступление (акт, накладная) 2209-001837/02 от 21.09.2022 7:00:00</v>
          </cell>
          <cell r="D2069" t="str">
            <v>УХ-00171274</v>
          </cell>
        </row>
        <row r="2070">
          <cell r="B2070" t="str">
            <v>Кольцо 080-086-36-2-2</v>
          </cell>
          <cell r="C2070" t="str">
            <v>Поступление (акт, накладная) 2212-000401/02 от 01.12.2022 7:00:00</v>
          </cell>
          <cell r="D2070" t="str">
            <v>УХ-00188592</v>
          </cell>
        </row>
        <row r="2071">
          <cell r="B2071" t="str">
            <v>Кольцо гидропяты ЦНС 60-165-1.01.004</v>
          </cell>
          <cell r="C2071" t="str">
            <v>Поступление (акт, накладная) 2211-000370/02 от 14.11.2022 7:00:00</v>
          </cell>
          <cell r="D2071" t="str">
            <v>УХ-00180801</v>
          </cell>
        </row>
        <row r="2072">
          <cell r="B2072" t="str">
            <v>Кольцо КС 10-9</v>
          </cell>
          <cell r="C2072" t="str">
            <v>Поступление (акт, накладная) 1908-000401/02 от 21.08.2019 7:00:00</v>
          </cell>
          <cell r="D2072" t="str">
            <v>УХ-00024383</v>
          </cell>
        </row>
        <row r="2073">
          <cell r="B2073" t="str">
            <v>Кольцо КС-7.3</v>
          </cell>
          <cell r="C2073" t="str">
            <v>Поступление (акт, накладная) 2203-000124/02 от 10.03.2022 7:00:00</v>
          </cell>
          <cell r="D2073" t="str">
            <v>УХ-00129744</v>
          </cell>
        </row>
        <row r="2074">
          <cell r="B2074" t="str">
            <v>Кольцо опорно-направляющее в комплекте с опорами-ползунами, прокладкой резиновой и метизами ПМТД 89/</v>
          </cell>
          <cell r="C2074" t="str">
            <v>Поступление (акт, накладная) 2208-001272/02 от 23.08.2022 7:00:00</v>
          </cell>
          <cell r="D2074" t="str">
            <v>УХ-00166387</v>
          </cell>
        </row>
        <row r="2075">
          <cell r="B2075" t="str">
            <v>Кольцо резиновое У0079</v>
          </cell>
          <cell r="C2075" t="str">
            <v>Поступление (акт, накладная) 2211-000370/02 от 14.11.2022 7:00:00</v>
          </cell>
          <cell r="D2075" t="str">
            <v>УХ-00087886</v>
          </cell>
        </row>
        <row r="2076">
          <cell r="B2076" t="str">
            <v>Кольцо стеновое колодца КС 10.9</v>
          </cell>
          <cell r="C2076" t="str">
            <v>Поступление (акт, накладная) 1908-000401/02 от 21.08.2019 7:00:00</v>
          </cell>
          <cell r="D2076" t="str">
            <v>УХ-00034268</v>
          </cell>
        </row>
        <row r="2077">
          <cell r="B2077" t="str">
            <v>Кольцо стеновое колодца КС 7.3</v>
          </cell>
          <cell r="C2077" t="str">
            <v>Поступление (акт, накладная) 1907-000050/02 от 01.07.2019 7:00:00</v>
          </cell>
          <cell r="D2077" t="str">
            <v>УХ-00024404</v>
          </cell>
        </row>
        <row r="2078">
          <cell r="B2078" t="str">
            <v>Кольцо стеновое КС 20-6</v>
          </cell>
          <cell r="C2078" t="str">
            <v>Поступление (акт, накладная) 1907-000050/02 от 01.07.2019 7:00:00</v>
          </cell>
          <cell r="D2078" t="str">
            <v>УХ-00024405</v>
          </cell>
        </row>
        <row r="2079">
          <cell r="B2079" t="str">
            <v>Кольцо стеновое КС 7-3</v>
          </cell>
          <cell r="C2079" t="str">
            <v>Поступление (акт, накладная) 1908-000402/02 от 21.08.2019 7:00:00</v>
          </cell>
          <cell r="D2079" t="str">
            <v>УХ-00024406</v>
          </cell>
        </row>
        <row r="2080">
          <cell r="B2080" t="str">
            <v>Кольцо стеновое КС 7-9</v>
          </cell>
          <cell r="C2080" t="str">
            <v>Поступление (акт, накладная) 1908-000402/02 от 21.08.2019 7:00:00</v>
          </cell>
          <cell r="D2080" t="str">
            <v>УХ-00034271</v>
          </cell>
        </row>
        <row r="2081">
          <cell r="B2081" t="str">
            <v>Комбинезон ANSELL ALPHATEC 1800 STANDARD р L</v>
          </cell>
          <cell r="C2081" t="str">
            <v>Поступление (акт, накладная) 2204-000987/02 от 26.04.2022 7:00:00</v>
          </cell>
          <cell r="D2081" t="str">
            <v>УХ-00136556</v>
          </cell>
        </row>
        <row r="2082">
          <cell r="B2082" t="str">
            <v>Комбинезон ANSELL ALPHATEC 1800 STANDARD р XXL</v>
          </cell>
          <cell r="C2082" t="str">
            <v>Поступление (акт, накладная) 2204-000987/02 от 26.04.2022 7:00:00</v>
          </cell>
          <cell r="D2082" t="str">
            <v>УХ-00136561</v>
          </cell>
        </row>
        <row r="2083">
          <cell r="B2083" t="str">
            <v>Комбинезон ANSELL ALPHATEC 1800 STANDARD р XXXL</v>
          </cell>
          <cell r="C2083" t="str">
            <v>Поступление (акт, накладная) 2204-000987/02 от 26.04.2022 7:00:00</v>
          </cell>
          <cell r="D2083" t="str">
            <v>УХ-00136562</v>
          </cell>
        </row>
        <row r="2084">
          <cell r="B2084" t="str">
            <v>Комбинезон КАСПЕР</v>
          </cell>
          <cell r="C2084" t="str">
            <v>Оприходование товаров 2212-000078/02 от 19.12.2022 7:00:00</v>
          </cell>
          <cell r="D2084" t="str">
            <v>УХ-00024462</v>
          </cell>
        </row>
        <row r="2085">
          <cell r="B2085" t="str">
            <v>Комплект фланцев (2шт.) КМЧ Ду100 Ру20МПа (13ХФА,d90) для Метран-305 СПГК.5204.800.00-09</v>
          </cell>
          <cell r="C2085" t="str">
            <v>Поступление (акт, накладная) 2212-000524/02 от 12.12.2022 7:00:00</v>
          </cell>
          <cell r="D2085" t="str">
            <v>УХ-00188926</v>
          </cell>
        </row>
        <row r="2086">
          <cell r="B2086" t="str">
            <v>Контроллер DR-UPS40</v>
          </cell>
          <cell r="C2086" t="str">
            <v>Поступление (акт, накладная) 2211-000164/02 от 07.11.2022 7:00:00</v>
          </cell>
          <cell r="D2086" t="str">
            <v>УХ-00177707</v>
          </cell>
        </row>
        <row r="2087">
          <cell r="B2087" t="str">
            <v>КОП 50-16 19нж76нж с КОФ</v>
          </cell>
          <cell r="C2087" t="str">
            <v>Поступление (акт, накладная) 2202-000977/02 от 25.02.2022 7:00:00</v>
          </cell>
          <cell r="D2087" t="str">
            <v>УХ-00128280</v>
          </cell>
        </row>
        <row r="2088">
          <cell r="B2088" t="str">
            <v>Коробка дверная Симпп</v>
          </cell>
          <cell r="C2088" t="str">
            <v>Поступление (акт, накладная) 1907-000050/02 от 01.07.2019 7:00:00</v>
          </cell>
          <cell r="D2088" t="str">
            <v>УХ-00024582</v>
          </cell>
        </row>
        <row r="2089">
          <cell r="B2089" t="str">
            <v>Коробка КЗПМ3.2-31/12П-(Л-1БМ-М20)х4(А)-1Ех е II T6 Gb-B1,5</v>
          </cell>
          <cell r="C2089" t="str">
            <v>Поступление (акт, накладная) 2208-000137/02 от 02.08.2022 7:00:00</v>
          </cell>
          <cell r="D2089" t="str">
            <v>УХ-00163881</v>
          </cell>
        </row>
        <row r="2090">
          <cell r="B2090" t="str">
            <v>Коробка протяжная КП-1УЗ</v>
          </cell>
          <cell r="C2090" t="str">
            <v>Поступление (акт, накладная) 1907-000803/02 от 01.07.2019 7:00:00</v>
          </cell>
          <cell r="D2090" t="str">
            <v>УХ-00030502</v>
          </cell>
        </row>
        <row r="2091">
          <cell r="B2091" t="str">
            <v>Костюм Бастион ПЛЮС ут. тк.Парусина/спилок 112-116/182-188</v>
          </cell>
          <cell r="C2091" t="str">
            <v>Поступление (акт, накладная) 1907-000002/02 от 01.07.2019 7:00:00</v>
          </cell>
          <cell r="D2091" t="str">
            <v>УХ-00011243</v>
          </cell>
        </row>
        <row r="2092">
          <cell r="B2092" t="str">
            <v>Костюм ЗЕВС ПЛЮС-2 ут. цвет сер-зеленый р 104-108-170-176</v>
          </cell>
          <cell r="C2092" t="str">
            <v>Поступление (акт, накладная) 2207-001314/02 от 25.07.2022 7:00:00</v>
          </cell>
          <cell r="D2092" t="str">
            <v>УХ-00152165</v>
          </cell>
        </row>
        <row r="2093">
          <cell r="B2093" t="str">
            <v>Костюм ЗЕВС ПЛЮС-2 ут. цвет сер-зеленый р 96-100/170-176</v>
          </cell>
          <cell r="C2093" t="str">
            <v>Поступление (акт, накладная) 2207-001314/02 от 25.07.2022 7:00:00</v>
          </cell>
          <cell r="D2093" t="str">
            <v>УХ-00152167</v>
          </cell>
        </row>
        <row r="2094">
          <cell r="B2094" t="str">
            <v>Костюм Кеми Стайл цв.т-синий вас</v>
          </cell>
          <cell r="C2094" t="str">
            <v>Оприходование товаров 2212-000078/02 от 19.12.2022 7:00:00</v>
          </cell>
          <cell r="D2094" t="str">
            <v>УХ-00024629</v>
          </cell>
        </row>
        <row r="2095">
          <cell r="B2095" t="str">
            <v>Костюм комбинированный КС18 тк Парусина/спилок</v>
          </cell>
          <cell r="C2095" t="str">
            <v>Поступление (акт, накладная) 2103-000315/02 от 15.03.2021 7:00:00</v>
          </cell>
          <cell r="D2095" t="str">
            <v>УХ-00065736</v>
          </cell>
        </row>
        <row r="2096">
          <cell r="B2096" t="str">
            <v>Костюм комбинированный КС18 тк Парусина/спилок</v>
          </cell>
          <cell r="C2096" t="str">
            <v>Поступление (акт, накладная) 2106-000066/02 от 04.06.2021 7:00:00</v>
          </cell>
          <cell r="D2096" t="str">
            <v>УХ-00065736</v>
          </cell>
        </row>
        <row r="2097">
          <cell r="B2097" t="str">
            <v>Костюм летний для защиты от нефти (к+п/к) из антистатической ткани системы НегаСтат р.96-100/182-188</v>
          </cell>
          <cell r="C2097" t="str">
            <v>Поступление (акт, накладная) 2209-001444/02 от 26.09.2022 7:00:00</v>
          </cell>
          <cell r="D2097" t="str">
            <v>УХ-00170666</v>
          </cell>
        </row>
        <row r="2098">
          <cell r="B2098" t="str">
            <v>Костюм летний для защиты от нефти (к+п/к) из антистатической ткани системы НегаСтат р104-108/170-176</v>
          </cell>
          <cell r="C2098" t="str">
            <v>Поступление (акт, накладная) 2209-001444/02 от 26.09.2022 7:00:00</v>
          </cell>
          <cell r="D2098" t="str">
            <v>УХ-00138288</v>
          </cell>
        </row>
        <row r="2099">
          <cell r="B2099" t="str">
            <v>Костюм летний для защиты от нефти (к+п/к) из антистатической ткани системы НегаСтат р104-108/182-188</v>
          </cell>
          <cell r="C2099" t="str">
            <v>Поступление (акт, накладная) 2209-001444/02 от 26.09.2022 7:00:00</v>
          </cell>
          <cell r="D2099" t="str">
            <v>УХ-00170667</v>
          </cell>
        </row>
        <row r="2100">
          <cell r="B2100" t="str">
            <v>Костюм летний для защиты от нефти (к+п/к) из антистатической ткани системы НегаСтат р112-116/170-176</v>
          </cell>
          <cell r="C2100" t="str">
            <v>Поступление (акт, накладная) 2209-001444/02 от 26.09.2022 7:00:00</v>
          </cell>
          <cell r="D2100" t="str">
            <v>УХ-00170668</v>
          </cell>
        </row>
        <row r="2101">
          <cell r="B2101" t="str">
            <v>Костюм летний для защиты от нефти и нефтепродуктов</v>
          </cell>
          <cell r="C2101" t="str">
            <v>Поступление (акт, накладная) 2102-000642/02 от 25.02.2021 7:00:00</v>
          </cell>
          <cell r="D2101" t="str">
            <v>УХ-00024630</v>
          </cell>
        </row>
        <row r="2102">
          <cell r="B2102" t="str">
            <v>Костюм летний от ОПЗ</v>
          </cell>
          <cell r="C2102" t="str">
            <v>Оприходование товаров 2212-000078/02 от 19.12.2022 7:00:00</v>
          </cell>
          <cell r="D2102" t="str">
            <v>УХ-00034971</v>
          </cell>
        </row>
        <row r="2103">
          <cell r="B2103" t="str">
            <v>Костюм летний от ОПЗ (к+п\к) из антистат. ткани системы НегаСтат р. 88-92/158-164</v>
          </cell>
          <cell r="C2103" t="str">
            <v>Поступление (акт, накладная) 2205-001185/02 от 30.05.2022 7:00:00</v>
          </cell>
          <cell r="D2103" t="str">
            <v>УХ-00141278</v>
          </cell>
        </row>
        <row r="2104">
          <cell r="B2104" t="str">
            <v>Костюм летний от ОПЗ (к+п\к) из антистат. ткани системы НегаСтат р. 88-92/170-176</v>
          </cell>
          <cell r="C2104" t="str">
            <v>Поступление (акт, накладная) 2205-001185/02 от 30.05.2022 7:00:00</v>
          </cell>
          <cell r="D2104" t="str">
            <v>УХ-00141280</v>
          </cell>
        </row>
        <row r="2105">
          <cell r="B2105" t="str">
            <v>Костюм летний от ОПЗ (к+п\к) из антистат. ткани системы НегаСтат р. 88-92/182-188</v>
          </cell>
          <cell r="C2105" t="str">
            <v>Поступление (акт, накладная) 2205-001185/02 от 30.05.2022 7:00:00</v>
          </cell>
          <cell r="D2105" t="str">
            <v>УХ-00141282</v>
          </cell>
        </row>
        <row r="2106">
          <cell r="B2106" t="str">
            <v>Костюм летний от ОПЗ (к+п\к) из антистат. ткани системы НегаСтат р.104-108/158-164</v>
          </cell>
          <cell r="C2106" t="str">
            <v>Поступление (акт, накладная) 2205-001185/02 от 30.05.2022 7:00:00</v>
          </cell>
          <cell r="D2106" t="str">
            <v>УХ-00141286</v>
          </cell>
        </row>
        <row r="2107">
          <cell r="B2107" t="str">
            <v>Костюм летний от ОПЗ (к+п\к) из антистат. ткани системы НегаСтат р.104-108/170-176</v>
          </cell>
          <cell r="C2107" t="str">
            <v>Поступление (акт, накладная) 2209-001444/02 от 26.09.2022 7:00:00</v>
          </cell>
          <cell r="D2107" t="str">
            <v>УХ-00138293</v>
          </cell>
        </row>
        <row r="2108">
          <cell r="B2108" t="str">
            <v>Костюм летний от ОПЗ (к+п\к) из антистат. ткани системы НегаСтат р.104-108/170-176</v>
          </cell>
          <cell r="C2108" t="str">
            <v>Оприходование товаров 2212-000078/02 от 19.12.2022 7:00:00</v>
          </cell>
          <cell r="D2108" t="str">
            <v>УХ-00138293</v>
          </cell>
        </row>
        <row r="2109">
          <cell r="B2109" t="str">
            <v>Костюм летний от ОПЗ (к+п\к) из антистат. ткани системы НегаСтат р.112-116/158-164</v>
          </cell>
          <cell r="C2109" t="str">
            <v>Поступление (акт, накладная) 2205-001185/02 от 30.05.2022 7:00:00</v>
          </cell>
          <cell r="D2109" t="str">
            <v>УХ-00141290</v>
          </cell>
        </row>
        <row r="2110">
          <cell r="B2110" t="str">
            <v>Костюм летний от ОПЗ (к+п\к) из антистат. ткани системы НегаСтат р.112-116/170-176</v>
          </cell>
          <cell r="C2110" t="str">
            <v>Поступление (акт, накладная) 2205-001185/02 от 30.05.2022 7:00:00</v>
          </cell>
          <cell r="D2110" t="str">
            <v>УХ-00141291</v>
          </cell>
        </row>
        <row r="2111">
          <cell r="B2111" t="str">
            <v>Костюм летний от ОПЗ (к+п\к) из антистат. ткани системы НегаСтат р.112-116/170-176</v>
          </cell>
          <cell r="C2111" t="str">
            <v>Поступление (акт, накладная) 2209-001444/02 от 26.09.2022 7:00:00</v>
          </cell>
          <cell r="D2111" t="str">
            <v>УХ-00141291</v>
          </cell>
        </row>
        <row r="2112">
          <cell r="B2112" t="str">
            <v>Костюм летний от ОПЗ (к+п\к) из антистат. ткани системы НегаСтат р.112-116/182-188</v>
          </cell>
          <cell r="C2112" t="str">
            <v>Поступление (акт, накладная) 2209-001444/02 от 26.09.2022 7:00:00</v>
          </cell>
          <cell r="D2112" t="str">
            <v>УХ-00141293</v>
          </cell>
        </row>
        <row r="2113">
          <cell r="B2113" t="str">
            <v>Костюм летний от ОПЗ (к+п\к) из антистат. ткани системы НегаСтат р.112-116/194-200</v>
          </cell>
          <cell r="C2113" t="str">
            <v>Поступление (акт, накладная) 2205-001185/02 от 30.05.2022 7:00:00</v>
          </cell>
          <cell r="D2113" t="str">
            <v>УХ-00141294</v>
          </cell>
        </row>
        <row r="2114">
          <cell r="B2114" t="str">
            <v>Костюм летний от ОПЗ (к+п\к) из антистат. ткани системы НегаСтат р120-124/170-176</v>
          </cell>
          <cell r="C2114" t="str">
            <v>Поступление (акт, накладная) 2205-001185/02 от 30.05.2022 7:00:00</v>
          </cell>
          <cell r="D2114" t="str">
            <v>УХ-00141295</v>
          </cell>
        </row>
        <row r="2115">
          <cell r="B2115" t="str">
            <v>Костюм летний от ОПЗ (к+п\к) из антистат. ткани системы НегаСтат р120-124/182-188</v>
          </cell>
          <cell r="C2115" t="str">
            <v>Поступление (акт, накладная) 2205-001185/02 от 30.05.2022 7:00:00</v>
          </cell>
          <cell r="D2115" t="str">
            <v>УХ-00141298</v>
          </cell>
        </row>
        <row r="2116">
          <cell r="B2116" t="str">
            <v>Костюм летний от ОПЗ (к+п\к) из антистат. ткани системы НегаСтат р120-124/182-188</v>
          </cell>
          <cell r="C2116" t="str">
            <v>Поступление (акт, накладная) 2209-001444/02 от 26.09.2022 7:00:00</v>
          </cell>
          <cell r="D2116" t="str">
            <v>УХ-00141298</v>
          </cell>
        </row>
        <row r="2117">
          <cell r="B2117" t="str">
            <v>Костюм летний от ОПЗ (к+п\к) из антистат. ткани системы НегаСтат р128-132/194-200</v>
          </cell>
          <cell r="C2117" t="str">
            <v>Поступление (акт, накладная) 2209-001444/02 от 26.09.2022 7:00:00</v>
          </cell>
          <cell r="D2117" t="str">
            <v>УХ-00170739</v>
          </cell>
        </row>
        <row r="2118">
          <cell r="B2118" t="str">
            <v>Костюм муж летн. для защиты от термических рисков электрической дуги р 46-48/170-176</v>
          </cell>
          <cell r="C2118" t="str">
            <v>Поступление (акт, накладная) 1907-000002/02 от 01.07.2019 7:00:00</v>
          </cell>
          <cell r="D2118" t="str">
            <v>УХ-00011712</v>
          </cell>
        </row>
        <row r="2119">
          <cell r="B2119" t="str">
            <v>Костюм муж летн. для ИТР (корпоротивный стиль)</v>
          </cell>
          <cell r="C2119" t="str">
            <v>Поступление (акт, накладная) 2102-000642/02 от 25.02.2021 7:00:00</v>
          </cell>
          <cell r="D2119" t="str">
            <v>УХ-00035380</v>
          </cell>
        </row>
        <row r="2120">
          <cell r="B2120" t="str">
            <v>Костюм муж летн. для ИТР (корпоротивный стиль)</v>
          </cell>
          <cell r="C2120" t="str">
            <v>Оприходование товаров 2212-000078/02 от 19.12.2022 7:00:00</v>
          </cell>
          <cell r="D2120" t="str">
            <v>УХ-00035380</v>
          </cell>
        </row>
        <row r="2121">
          <cell r="B2121" t="str">
            <v>Костюм муж утепл. для ИТР (корпоротивный стиль)</v>
          </cell>
          <cell r="C2121" t="str">
            <v>Поступление (акт, накладная) 2111-000005/02 от 10.11.2021 7:00:00</v>
          </cell>
          <cell r="D2121" t="str">
            <v>УХ-00110967</v>
          </cell>
        </row>
        <row r="2122">
          <cell r="B2122" t="str">
            <v>Костюм мужской летний для ИТР (корпоративный стиль) р104-108/182-188</v>
          </cell>
          <cell r="C2122" t="str">
            <v>Поступление (акт, накладная) 2209-001444/02 от 26.09.2022 7:00:00</v>
          </cell>
          <cell r="D2122" t="str">
            <v>УХ-00170718</v>
          </cell>
        </row>
        <row r="2123">
          <cell r="B2123" t="str">
            <v>Костюм мужской утепленный для ИТР (корпоративный стиль) р96-100/182-188</v>
          </cell>
          <cell r="C2123" t="str">
            <v>Поступление (акт, накладная) 2209-001444/02 от 26.09.2022 7:00:00</v>
          </cell>
          <cell r="D2123" t="str">
            <v>УХ-00170722</v>
          </cell>
        </row>
        <row r="2124">
          <cell r="B2124" t="str">
            <v>Костюм сварщика летний "Марс" тк. "Флеймшилд" (куртка+брюки) р 104-108/170-176</v>
          </cell>
          <cell r="C2124" t="str">
            <v>Поступление (акт, накладная) 2208-000955/02 от 19.08.2022 7:00:00</v>
          </cell>
          <cell r="D2124" t="str">
            <v>УХ-00166025</v>
          </cell>
        </row>
        <row r="2125">
          <cell r="B2125" t="str">
            <v>Костюм сварщика летний "Марс" тк. "Флеймшилд" (куртка+брюки) р 104-108/182-188</v>
          </cell>
          <cell r="C2125" t="str">
            <v>Поступление (акт, накладная) 2208-000955/02 от 19.08.2022 7:00:00</v>
          </cell>
          <cell r="D2125" t="str">
            <v>УХ-00166026</v>
          </cell>
        </row>
        <row r="2126">
          <cell r="B2126" t="str">
            <v>Костюм утеп. для защиты от нефти и нефтепрод (к+п/к) из ант. ткани системы НегаСтат р88-92/158-164</v>
          </cell>
          <cell r="C2126" t="str">
            <v>Поступление (акт, накладная) 2211-000625/02 от 21.11.2022 7:00:00</v>
          </cell>
          <cell r="D2126" t="str">
            <v>УХ-00182386</v>
          </cell>
        </row>
        <row r="2127">
          <cell r="B2127" t="str">
            <v>Костюм утеп. для защиты от нефти и нефтепрод (к+п/к) из ант. ткани системы НегаСтат р88-92/170-176</v>
          </cell>
          <cell r="C2127" t="str">
            <v>Поступление (акт, накладная) 2211-000625/02 от 21.11.2022 7:00:00</v>
          </cell>
          <cell r="D2127" t="str">
            <v>УХ-00182387</v>
          </cell>
        </row>
        <row r="2128">
          <cell r="B2128" t="str">
            <v>Костюм утеп. для защиты от нефти и нефтепрод (к+п/к) из ант. ткани системы НегаСтат р88-92/182-188</v>
          </cell>
          <cell r="C2128" t="str">
            <v>Поступление (акт, накладная) 2211-000625/02 от 21.11.2022 7:00:00</v>
          </cell>
          <cell r="D2128" t="str">
            <v>УХ-00182388</v>
          </cell>
        </row>
        <row r="2129">
          <cell r="B2129" t="str">
            <v>Костюм утеп. для защиты от нефти и нефтепрод (к+п/к) из ант. ткани системы НегаСтат р96-100/158-164</v>
          </cell>
          <cell r="C2129" t="str">
            <v>Поступление (акт, накладная) 2211-000625/02 от 21.11.2022 7:00:00</v>
          </cell>
          <cell r="D2129" t="str">
            <v>УХ-00182389</v>
          </cell>
        </row>
        <row r="2130">
          <cell r="B2130" t="str">
            <v>Костюм утеп. для защиты от нефти и нефтепрод (к+п/к) из ант. ткани системы НегаСтат р96-100/170-176</v>
          </cell>
          <cell r="C2130" t="str">
            <v>Поступление (акт, накладная) 2211-000625/02 от 21.11.2022 7:00:00</v>
          </cell>
          <cell r="D2130" t="str">
            <v>УХ-00182390</v>
          </cell>
        </row>
        <row r="2131">
          <cell r="B2131" t="str">
            <v>Костюм утеп. для защиты от нефти и нефтепрод (к+п/к) из ант. ткани системы НегаСтат р96-100/182-188</v>
          </cell>
          <cell r="C2131" t="str">
            <v>Поступление (акт, накладная) 2211-000625/02 от 21.11.2022 7:00:00</v>
          </cell>
          <cell r="D2131" t="str">
            <v>УХ-00182391</v>
          </cell>
        </row>
        <row r="2132">
          <cell r="B2132" t="str">
            <v>Костюм утепл от Нефти и нефтепр.</v>
          </cell>
          <cell r="C2132" t="str">
            <v>Поступление (акт, накладная) 2111-000005/02 от 10.11.2021 7:00:00</v>
          </cell>
          <cell r="D2132" t="str">
            <v>УХ-00035403</v>
          </cell>
        </row>
        <row r="2133">
          <cell r="B2133" t="str">
            <v>Костюм утепленный для защиты от нефти и нефтепрод.р 112-116/200</v>
          </cell>
          <cell r="C2133" t="str">
            <v>Поступление (акт, накладная) 1907-000003/02 от 01.07.2019 7:00:00</v>
          </cell>
          <cell r="D2133" t="str">
            <v>УХ-00011808</v>
          </cell>
        </row>
        <row r="2134">
          <cell r="B2134" t="str">
            <v>Костюм утепленный от ОПЗ</v>
          </cell>
          <cell r="C2134" t="str">
            <v>Оприходование товаров 2212-000078/02 от 19.12.2022 7:00:00</v>
          </cell>
          <cell r="D2134" t="str">
            <v>УХ-00035405</v>
          </cell>
        </row>
        <row r="2135">
          <cell r="B2135" t="str">
            <v>Костюм утепленный от ОПЗ (к+п/к) из антистат ткани системы НегаСтат р104-108/158-164</v>
          </cell>
          <cell r="C2135" t="str">
            <v>Поступление (акт, накладная) 2211-000625/02 от 21.11.2022 7:00:00</v>
          </cell>
          <cell r="D2135" t="str">
            <v>УХ-00182398</v>
          </cell>
        </row>
        <row r="2136">
          <cell r="B2136" t="str">
            <v>Костюм утепленный от ОПЗ (к+п/к) из антистат ткани системы НегаСтат р104-108/170-176</v>
          </cell>
          <cell r="C2136" t="str">
            <v>Поступление (акт, накладная) 2209-001444/02 от 26.09.2022 7:00:00</v>
          </cell>
          <cell r="D2136" t="str">
            <v>УХ-00170728</v>
          </cell>
        </row>
        <row r="2137">
          <cell r="B2137" t="str">
            <v>Костюм утепленный от ОПЗ (к+п/к) из антистат ткани системы НегаСтат р104-108/182-188</v>
          </cell>
          <cell r="C2137" t="str">
            <v>Поступление (акт, накладная) 2211-000625/02 от 21.11.2022 7:00:00</v>
          </cell>
          <cell r="D2137" t="str">
            <v>УХ-00182400</v>
          </cell>
        </row>
        <row r="2138">
          <cell r="B2138" t="str">
            <v>Костюм утепленный от ОПЗ (к+п/к) из антистат ткани системы НегаСтат р112-116/158-164</v>
          </cell>
          <cell r="C2138" t="str">
            <v>Поступление (акт, накладная) 2211-000625/02 от 21.11.2022 7:00:00</v>
          </cell>
          <cell r="D2138" t="str">
            <v>УХ-00182401</v>
          </cell>
        </row>
        <row r="2139">
          <cell r="B2139" t="str">
            <v>Костюм утепленный от ОПЗ (к+п/к) из антистат ткани системы НегаСтат р112-116/170-176</v>
          </cell>
          <cell r="C2139" t="str">
            <v>Поступление (акт, накладная) 2209-001444/02 от 26.09.2022 7:00:00</v>
          </cell>
          <cell r="D2139" t="str">
            <v>УХ-00170729</v>
          </cell>
        </row>
        <row r="2140">
          <cell r="B2140" t="str">
            <v>Костюм утепленный от ОПЗ (к+п/к) из антистат ткани системы НегаСтат р112-116/182-188</v>
          </cell>
          <cell r="C2140" t="str">
            <v>Поступление (акт, накладная) 2211-000625/02 от 21.11.2022 7:00:00</v>
          </cell>
          <cell r="D2140" t="str">
            <v>УХ-00182402</v>
          </cell>
        </row>
        <row r="2141">
          <cell r="B2141" t="str">
            <v>Костюм утепленный от ОПЗ (к+п/к) из антистат ткани системы НегаСтат р112-116/194-200</v>
          </cell>
          <cell r="C2141" t="str">
            <v>Поступление (акт, накладная) 2211-000625/02 от 21.11.2022 7:00:00</v>
          </cell>
          <cell r="D2141" t="str">
            <v>УХ-00182403</v>
          </cell>
        </row>
        <row r="2142">
          <cell r="B2142" t="str">
            <v>Костюм утепленный от ОПЗ (к+п/к) из антистат ткани системы НегаСтат р120-124/170-176</v>
          </cell>
          <cell r="C2142" t="str">
            <v>Поступление (акт, накладная) 2211-000625/02 от 21.11.2022 7:00:00</v>
          </cell>
          <cell r="D2142" t="str">
            <v>УХ-00182404</v>
          </cell>
        </row>
        <row r="2143">
          <cell r="B2143" t="str">
            <v>Костюм утепленный от ОПЗ (к+п/к) из антистат ткани системы НегаСтат р120-124/182-188</v>
          </cell>
          <cell r="C2143" t="str">
            <v>Поступление (акт, накладная) 2211-000625/02 от 21.11.2022 7:00:00</v>
          </cell>
          <cell r="D2143" t="str">
            <v>УХ-00182405</v>
          </cell>
        </row>
        <row r="2144">
          <cell r="B2144" t="str">
            <v>Костюм утепленный от ОПЗ (к+п/к) из антистат ткани системы НегаСтат р128-132/194-200</v>
          </cell>
          <cell r="C2144" t="str">
            <v>Поступление (акт, накладная) 2211-000625/02 от 21.11.2022 7:00:00</v>
          </cell>
          <cell r="D2144" t="str">
            <v>УХ-00182406</v>
          </cell>
        </row>
        <row r="2145">
          <cell r="B2145" t="str">
            <v>Костюм утепленный от ОПЗ (к+п/к) из антистат ткани системы НегаСтат р88-92/158-164</v>
          </cell>
          <cell r="C2145" t="str">
            <v>Поступление (акт, накладная) 2211-000625/02 от 21.11.2022 7:00:00</v>
          </cell>
          <cell r="D2145" t="str">
            <v>УХ-00182393</v>
          </cell>
        </row>
        <row r="2146">
          <cell r="B2146" t="str">
            <v>Костюм утепленный от ОПЗ (к+п/к) из антистат ткани системы НегаСтат р88-92/170-176</v>
          </cell>
          <cell r="C2146" t="str">
            <v>Поступление (акт, накладная) 2211-000625/02 от 21.11.2022 7:00:00</v>
          </cell>
          <cell r="D2146" t="str">
            <v>УХ-00182394</v>
          </cell>
        </row>
        <row r="2147">
          <cell r="B2147" t="str">
            <v>Костюм утепленный от ОПЗ (к+п/к) из антистат ткани системы НегаСтат р88-92/182-188</v>
          </cell>
          <cell r="C2147" t="str">
            <v>Поступление (акт, накладная) 2211-000625/02 от 21.11.2022 7:00:00</v>
          </cell>
          <cell r="D2147" t="str">
            <v>УХ-00182395</v>
          </cell>
        </row>
        <row r="2148">
          <cell r="B2148" t="str">
            <v>Костюм утепленный от ОПЗ (к+п/к) из антистат ткани системы НегаСтат р96-100/158-164</v>
          </cell>
          <cell r="C2148" t="str">
            <v>Поступление (акт, накладная) 2211-000625/02 от 21.11.2022 7:00:00</v>
          </cell>
          <cell r="D2148" t="str">
            <v>УХ-00182396</v>
          </cell>
        </row>
        <row r="2149">
          <cell r="B2149" t="str">
            <v>Костюм утепленный от ОПЗ (к+п/к) из антистат ткани системы НегаСтат р96-100/170-176</v>
          </cell>
          <cell r="C2149" t="str">
            <v>Поступление (акт, накладная) 2209-001444/02 от 26.09.2022 7:00:00</v>
          </cell>
          <cell r="D2149" t="str">
            <v>УХ-00170727</v>
          </cell>
        </row>
        <row r="2150">
          <cell r="B2150" t="str">
            <v>Костюм утепленный от ОПЗ (к+п/к) из антистат ткани системы НегаСтат р96-100/182-188</v>
          </cell>
          <cell r="C2150" t="str">
            <v>Поступление (акт, накладная) 2211-000625/02 от 21.11.2022 7:00:00</v>
          </cell>
          <cell r="D2150" t="str">
            <v>УХ-00182397</v>
          </cell>
        </row>
        <row r="2151">
          <cell r="B2151" t="str">
            <v>Костюм Цезарь муж.для защиты от искр.Брызг расплавл.металла 2 кл. пониж темп(куртка+брюки)</v>
          </cell>
          <cell r="C2151" t="str">
            <v>Поступление (акт, накладная) 2109-000023/02 от 06.09.2021 7:00:00</v>
          </cell>
          <cell r="D2151" t="str">
            <v>УХ-00099737</v>
          </cell>
        </row>
        <row r="2152">
          <cell r="B2152" t="str">
            <v>Костюм ЭКСПЕДИЦИЯ н/р цв.хаки-оранж тк. Палатка</v>
          </cell>
          <cell r="C2152" t="str">
            <v>Оприходование товаров 2212-000078/02 от 19.12.2022 7:00:00</v>
          </cell>
          <cell r="D2152" t="str">
            <v>УХ-00051067</v>
          </cell>
        </row>
        <row r="2153">
          <cell r="B2153" t="str">
            <v>Костюм Электра 3-10 БиО СО (куртка+п/к) утепленный цвет вас-крас. тк. АркВинтер р 112-116/170-176</v>
          </cell>
          <cell r="C2153" t="str">
            <v>Поступление (акт, накладная) 2207-001314/02 от 25.07.2022 7:00:00</v>
          </cell>
          <cell r="D2153" t="str">
            <v>УХ-00152182</v>
          </cell>
        </row>
        <row r="2154">
          <cell r="B2154" t="str">
            <v>Костюм Электра 3-10 БиО СО (куртка+п/к) утепленный цвет вас-крас. тк. АркВинтер р 112-116/182-188</v>
          </cell>
          <cell r="C2154" t="str">
            <v>Поступление (акт, накладная) 2207-001314/02 от 25.07.2022 7:00:00</v>
          </cell>
          <cell r="D2154" t="str">
            <v>УХ-00152183</v>
          </cell>
        </row>
        <row r="2155">
          <cell r="B2155" t="str">
            <v>Костюм Электра 3Н-24 СО(куртка+п/к) утепленный цв.т-синий Номекс 46-48/170-176</v>
          </cell>
          <cell r="C2155" t="str">
            <v>Поступление (акт, накладная) 1907-000002/02 от 01.07.2019 7:00:00</v>
          </cell>
          <cell r="D2155" t="str">
            <v>УХ-00012172</v>
          </cell>
        </row>
        <row r="2156">
          <cell r="B2156" t="str">
            <v>Костюм Электра 3Н-24 СО(куртка+п/к) утепленный цв.т-синий Номекс 46-48/170-176</v>
          </cell>
          <cell r="C2156" t="str">
            <v>Поступление (акт, накладная) 1907-000003/02 от 01.07.2019 7:00:00</v>
          </cell>
          <cell r="D2156" t="str">
            <v>УХ-00012173</v>
          </cell>
        </row>
        <row r="2157">
          <cell r="B2157" t="str">
            <v>Костюм ЭЛЕКТРА Л-4 БИО (кур+бр) мужской цв. вас-крас. тк. Биотерм 88-92/182-188</v>
          </cell>
          <cell r="C2157" t="str">
            <v>Поступление (акт, накладная) 2209-000078/02 от 05.09.2022 7:00:00</v>
          </cell>
          <cell r="D2157" t="str">
            <v>УХ-00168124</v>
          </cell>
        </row>
        <row r="2158">
          <cell r="B2158" t="str">
            <v>Костюм Электра Л-4 БиО СО (кур+бр) мужской цв. вас-крас. тк. Биотерм р 104-108/170-176</v>
          </cell>
          <cell r="C2158" t="str">
            <v>Поступление (акт, накладная) 2207-001314/02 от 25.07.2022 7:00:00</v>
          </cell>
          <cell r="D2158" t="str">
            <v>УХ-00136598</v>
          </cell>
        </row>
        <row r="2159">
          <cell r="B2159" t="str">
            <v>Костюм Электра Л-4 БиО СО (кур+бр) мужской цв. вас-крас. тк. Биотерм р 112-116/170-176</v>
          </cell>
          <cell r="C2159" t="str">
            <v>Поступление (акт, накладная) 2207-001314/02 от 25.07.2022 7:00:00</v>
          </cell>
          <cell r="D2159" t="str">
            <v>УХ-00152187</v>
          </cell>
        </row>
        <row r="2160">
          <cell r="B2160" t="str">
            <v>Костюм Электра Л-4 БиО СО (кур+бр) мужской цв. вас-крас. тк. Биотерм р 112-116/182-188</v>
          </cell>
          <cell r="C2160" t="str">
            <v>Поступление (акт, накладная) 2207-001314/02 от 25.07.2022 7:00:00</v>
          </cell>
          <cell r="D2160" t="str">
            <v>УХ-00152188</v>
          </cell>
        </row>
        <row r="2161">
          <cell r="B2161" t="str">
            <v>Костюм Электра Л-4 БиО СО (кур+бр) мужской цв. вас-крас. тк. Биотерм р 96-100/170-176</v>
          </cell>
          <cell r="C2161" t="str">
            <v>Поступление (акт, накладная) 2207-001314/02 от 25.07.2022 7:00:00</v>
          </cell>
          <cell r="D2161" t="str">
            <v>УХ-00152189</v>
          </cell>
        </row>
        <row r="2162">
          <cell r="B2162" t="str">
            <v>Краги G540 пятипалые цв. сер мт. спилок</v>
          </cell>
          <cell r="C2162" t="str">
            <v>Поступление (акт, накладная) 2204-000987/02 от 26.04.2022 7:00:00</v>
          </cell>
          <cell r="D2162" t="str">
            <v>УХ-00136600</v>
          </cell>
        </row>
        <row r="2163">
          <cell r="B2163" t="str">
            <v>Краги Восточые тигры ут G129 цв. жел-крас мт. спилок искусственный мех</v>
          </cell>
          <cell r="C2163" t="str">
            <v>Поступление (акт, накладная) 2207-001314/02 от 25.07.2022 7:00:00</v>
          </cell>
          <cell r="D2163" t="str">
            <v>УХ-00152191</v>
          </cell>
        </row>
        <row r="2164">
          <cell r="B2164" t="str">
            <v>Краги пятипалые спилковые ArmProtect УТЕПЛ.</v>
          </cell>
          <cell r="C2164" t="str">
            <v>Поступление (акт, накладная) 2108-000026/02 от 04.08.2021 7:00:00</v>
          </cell>
          <cell r="D2164" t="str">
            <v>УХ-00096618</v>
          </cell>
        </row>
        <row r="2165">
          <cell r="B2165" t="str">
            <v>Кран шаровой 11с01пф Ду 100 Ру 16 с КОФ</v>
          </cell>
          <cell r="C2165" t="str">
            <v>Поступление (акт, накладная) 2106-000087/02 от 07.06.2021 7:00:00</v>
          </cell>
          <cell r="D2165" t="str">
            <v>УХ-00087556</v>
          </cell>
        </row>
        <row r="2166">
          <cell r="B2166" t="str">
            <v>Кран шаровой LD КШЦФ из ст 20 Ду100/80 Ру1,6Мпа, стандартнопроходной, кл герм А</v>
          </cell>
          <cell r="C2166" t="str">
            <v>Поступление (акт, накладная) 2202-000977/02 от 25.02.2022 7:00:00</v>
          </cell>
          <cell r="D2166" t="str">
            <v>УХ-00128274</v>
          </cell>
        </row>
        <row r="2167">
          <cell r="B2167" t="str">
            <v>Кран шаровый LD КШЦМ из ст. 20 Ду 100 Ру2,5 Мпа, стандартнопроходной, кл. герм. "А", Т=200 С, среда</v>
          </cell>
          <cell r="C2167" t="str">
            <v>Поступление (акт, накладная) 2206-000177/02 от 07.06.2022 7:00:00</v>
          </cell>
          <cell r="D2167" t="str">
            <v>УХ-00142966</v>
          </cell>
        </row>
        <row r="2168">
          <cell r="B2168" t="str">
            <v>Кран шаровый муфтовый LD КШЦМ ст.20 Ру2,5 МПа Ду100</v>
          </cell>
          <cell r="C2168" t="str">
            <v>Поступление (акт, накладная) 2209-000475/02 от 07.09.2022 7:00:00</v>
          </cell>
          <cell r="D2168" t="str">
            <v>УХ-00169672</v>
          </cell>
        </row>
        <row r="2169">
          <cell r="B2169" t="str">
            <v>Краска ВД-АК 1180 "Новые технологии" фасадная супербелая (14 кг)</v>
          </cell>
          <cell r="C2169" t="str">
            <v>Поступление (акт, накладная) 2212-000517/02 от 12.12.2022 7:00:00</v>
          </cell>
          <cell r="D2169" t="str">
            <v>УХ-00188895</v>
          </cell>
        </row>
        <row r="2170">
          <cell r="B2170" t="str">
            <v>Краска эмаль аэрозоль KUDO серая (520 мл) 1018</v>
          </cell>
          <cell r="C2170" t="str">
            <v>Поступление (акт, накладная) 2208-000140/02 от 04.08.2022 7:00:00</v>
          </cell>
          <cell r="D2170" t="str">
            <v>УХ-00163886</v>
          </cell>
        </row>
        <row r="2171">
          <cell r="B2171" t="str">
            <v>Краска эмаль ПФ-115 синяя ЯрЛКМ МК (25 кг)</v>
          </cell>
          <cell r="C2171" t="str">
            <v>Поступление (акт, накладная) 2208-000140/02 от 04.08.2022 7:00:00</v>
          </cell>
          <cell r="D2171" t="str">
            <v>УХ-00163888</v>
          </cell>
        </row>
        <row r="2172">
          <cell r="B2172" t="str">
            <v>Крем для защиты от мороза,ветра и неблагопр.погодный условий  100мл</v>
          </cell>
          <cell r="C2172" t="str">
            <v>Поступление (акт, накладная) 2109-000023/02 от 06.09.2021 7:00:00</v>
          </cell>
          <cell r="D2172" t="str">
            <v>УХ-00048367</v>
          </cell>
        </row>
        <row r="2173">
          <cell r="B2173" t="str">
            <v>Крем защитный "Триада-уф защита" крем защитный от УФ излучения SPF-30 /100 мл/ (кат.№10.522)</v>
          </cell>
          <cell r="C2173" t="str">
            <v>Поступление (акт, накладная) 2205-001202/02 от 30.05.2022 7:00:00</v>
          </cell>
          <cell r="D2173" t="str">
            <v>УХ-00141319</v>
          </cell>
        </row>
        <row r="2174">
          <cell r="B2174" t="str">
            <v>Крем защитный гидрофильный 100 мл</v>
          </cell>
          <cell r="C2174" t="str">
            <v>Поступление (акт, накладная) 2104-000004/02 от 08.04.2021 7:00:00</v>
          </cell>
          <cell r="D2174" t="str">
            <v>УХ-00024736</v>
          </cell>
        </row>
        <row r="2175">
          <cell r="B2175" t="str">
            <v>Крем защитный гидрофобный 100 мл</v>
          </cell>
          <cell r="C2175" t="str">
            <v>Поступление (акт, накладная) 2009-000523/02 от 18.09.2020 7:00:00</v>
          </cell>
          <cell r="D2175" t="str">
            <v>УХ-00024737</v>
          </cell>
        </row>
        <row r="2176">
          <cell r="B2176" t="str">
            <v>Крем защитный гидрофобный 100 мл</v>
          </cell>
          <cell r="C2176" t="str">
            <v>Поступление (акт, накладная) 2104-000004/02 от 08.04.2021 7:00:00</v>
          </cell>
          <cell r="D2176" t="str">
            <v>УХ-00024737</v>
          </cell>
        </row>
        <row r="2177">
          <cell r="B2177" t="str">
            <v>Крем регенерирующий "Триада-софт" крем регенерирующий (100 мл) (кат.№10.507)</v>
          </cell>
          <cell r="C2177" t="str">
            <v>Поступление (акт, накладная) 2208-000955/02 от 19.08.2022 7:00:00</v>
          </cell>
          <cell r="D2177" t="str">
            <v>УХ-00141318</v>
          </cell>
        </row>
        <row r="2178">
          <cell r="B2178" t="str">
            <v>Кронштейн задний 4МСГ-10.2.01.103-1-02 (сталь 35Л)</v>
          </cell>
          <cell r="C2178" t="str">
            <v>Поступление (акт, накладная) 2211-000370/02 от 14.11.2022 7:00:00</v>
          </cell>
          <cell r="D2178" t="str">
            <v>УХ-00174460</v>
          </cell>
        </row>
        <row r="2179">
          <cell r="B2179" t="str">
            <v>Круг отрезной 41 125 1.2 22.23 A 54 S BF 80 2 мет.+нерж. Eх.</v>
          </cell>
          <cell r="C2179" t="str">
            <v>Поступление (акт, накладная) 2212-001363/02 от 20.12.2022 7:00:00</v>
          </cell>
          <cell r="D2179" t="str">
            <v>УХ-00142448</v>
          </cell>
        </row>
        <row r="2180">
          <cell r="B2180" t="str">
            <v>Круг отрезной 41 125 1.6 22.23 A 40 S BF 80 мет.+нерж. eх.</v>
          </cell>
          <cell r="C2180" t="str">
            <v>Поступление (акт, накладная) 2212-001363/02 от 20.12.2022 7:00:00</v>
          </cell>
          <cell r="D2180" t="str">
            <v>УХ-00142449</v>
          </cell>
        </row>
        <row r="2181">
          <cell r="B2181" t="str">
            <v>Круг отрезной по металлу 230x1,6x22 14А</v>
          </cell>
          <cell r="C2181" t="str">
            <v>Поступление (акт, накладная) 2212-001351/02 от 20.12.2022 7:00:00</v>
          </cell>
          <cell r="D2181" t="str">
            <v>УХ-00190379</v>
          </cell>
        </row>
        <row r="2182">
          <cell r="B2182" t="str">
            <v>Круг отрезной по металлу 230х1,8x22,23мм</v>
          </cell>
          <cell r="C2182" t="str">
            <v>Поступление (акт, накладная) 2212-001351/02 от 20.12.2022 7:00:00</v>
          </cell>
          <cell r="D2182" t="str">
            <v>УХ-00190374</v>
          </cell>
        </row>
        <row r="2183">
          <cell r="B2183" t="str">
            <v>Круг шлифовальный 1 125 6 22.23 A 24 R BF 80 eх.</v>
          </cell>
          <cell r="C2183" t="str">
            <v>Поступление (акт, накладная) 2205-002314/02 от 30.05.2022 7:00:00</v>
          </cell>
          <cell r="D2183" t="str">
            <v>УХ-00142459</v>
          </cell>
        </row>
        <row r="2184">
          <cell r="B2184" t="str">
            <v>Крыльчатка ТОР-Т-50.09.00.008 (ХА6.393.008)</v>
          </cell>
          <cell r="C2184" t="str">
            <v>Поступление (акт, накладная) 2205-000070/02 от 11.05.2022 7:00:00</v>
          </cell>
          <cell r="D2184" t="str">
            <v>УХ-00138239</v>
          </cell>
        </row>
        <row r="2185">
          <cell r="B2185" t="str">
            <v>Крыльчатка Ха 6.393.008</v>
          </cell>
          <cell r="C2185" t="str">
            <v>Поступление (акт, накладная) 2212-000651/02 от 06.12.2022 7:00:00</v>
          </cell>
          <cell r="D2185" t="str">
            <v>УХ-00024882</v>
          </cell>
        </row>
        <row r="2186">
          <cell r="B2186" t="str">
            <v>Крышка всасывания  ЦНС 38-110.1.01.013-03</v>
          </cell>
          <cell r="C2186" t="str">
            <v>Поступление (акт, накладная) 2211-000370/02 от 14.11.2022 7:00:00</v>
          </cell>
          <cell r="D2186" t="str">
            <v>УХ-00098529</v>
          </cell>
        </row>
        <row r="2187">
          <cell r="B2187" t="str">
            <v>Крышка на кольцо железобетонное КЦП 1,10-2</v>
          </cell>
          <cell r="C2187" t="str">
            <v>Поступление (акт, накладная) 1908-000402/02 от 21.08.2019 7:00:00</v>
          </cell>
          <cell r="D2187" t="str">
            <v>УХ-00024892</v>
          </cell>
        </row>
        <row r="2188">
          <cell r="B2188" t="str">
            <v>Крышка нагнетания ЦНС 38-110-1.01.002</v>
          </cell>
          <cell r="C2188" t="str">
            <v>Поступление (акт, накладная) 2211-000370/02 от 14.11.2022 7:00:00</v>
          </cell>
          <cell r="D2188" t="str">
            <v>УХ-00098528</v>
          </cell>
        </row>
        <row r="2189">
          <cell r="B2189" t="str">
            <v>Крышка сальника Н03.3.302.01.01.008</v>
          </cell>
          <cell r="C2189" t="str">
            <v>Поступление (акт, накладная) 2212-002149/02 от 19.12.2022 7:00:00</v>
          </cell>
          <cell r="D2189" t="str">
            <v>УХ-00036764</v>
          </cell>
        </row>
        <row r="2190">
          <cell r="B2190" t="str">
            <v>Крышка ХА 6.178.000</v>
          </cell>
          <cell r="C2190" t="str">
            <v>Поступление (акт, накладная) 2211-000623/02 от 17.11.2022 7:00:00</v>
          </cell>
          <cell r="D2190" t="str">
            <v>УХ-00096490</v>
          </cell>
        </row>
        <row r="2191">
          <cell r="B2191" t="str">
            <v>Крышка ХА 6.178.000</v>
          </cell>
          <cell r="C2191" t="str">
            <v>Поступление (акт, накладная) 2212-001244/02 от 13.12.2022 7:00:00</v>
          </cell>
          <cell r="D2191" t="str">
            <v>УХ-00096490</v>
          </cell>
        </row>
        <row r="2192">
          <cell r="B2192" t="str">
            <v>Кувалда с деревянной удл рукояткой 6кг</v>
          </cell>
          <cell r="C2192" t="str">
            <v>Поступление (акт, накладная) 2210-000275/02 от 06.10.2022 7:00:00</v>
          </cell>
          <cell r="D2192" t="str">
            <v>УХ-00172748</v>
          </cell>
        </row>
        <row r="2193">
          <cell r="B2193" t="str">
            <v>Куртка МАРКА ут. цв. т-син-вас. тк. Оксфорд р 112-116/170-176</v>
          </cell>
          <cell r="C2193" t="str">
            <v>Поступление (акт, накладная) 2207-001314/02 от 25.07.2022 7:00:00</v>
          </cell>
          <cell r="D2193" t="str">
            <v>УХ-00152192</v>
          </cell>
        </row>
        <row r="2194">
          <cell r="B2194" t="str">
            <v>Куртка мужская Арт.643406-53, цвет небесно-голубой XXL</v>
          </cell>
          <cell r="C2194" t="str">
            <v>Поступление (акт, накладная) 2205-000029/02 от 05.05.2022 7:00:00</v>
          </cell>
          <cell r="D2194" t="str">
            <v>УХ-00137601</v>
          </cell>
        </row>
        <row r="2195">
          <cell r="B2195" t="str">
            <v>Кювета вентилируемая диаметр 32 мм (100 шт/упак)</v>
          </cell>
          <cell r="C2195" t="str">
            <v>Поступление (акт, накладная) 2211-000146/02 от 01.11.2022 7:00:00</v>
          </cell>
          <cell r="D2195" t="str">
            <v>УХ-00177656</v>
          </cell>
        </row>
        <row r="2196">
          <cell r="B2196" t="str">
            <v>Лампа 400W E40 (ДРЛ PHILPS)</v>
          </cell>
          <cell r="C2196" t="str">
            <v>Поступление (акт, накладная) 1907-000050/02 от 01.07.2019 7:00:00</v>
          </cell>
          <cell r="D2196" t="str">
            <v>УХ-00024989</v>
          </cell>
        </row>
        <row r="2197">
          <cell r="B2197" t="str">
            <v>Лампа накаливания 75W E27</v>
          </cell>
          <cell r="C2197" t="str">
            <v>Поступление (акт, накладная) 2208-000434/02 от 09.08.2022 7:00:00</v>
          </cell>
          <cell r="D2197" t="str">
            <v>УХ-00057144</v>
          </cell>
        </row>
        <row r="2198">
          <cell r="B2198" t="str">
            <v>Лампа ртутная ДРВ 160 Е27 ST CP ALB</v>
          </cell>
          <cell r="C2198" t="str">
            <v>Поступление (акт, накладная) 2208-000448/02 от 05.08.2022 7:00:00</v>
          </cell>
          <cell r="D2198" t="str">
            <v>УХ-00121271</v>
          </cell>
        </row>
        <row r="2199">
          <cell r="B2199" t="str">
            <v>Лампа ртутная ДРВ 250 Е40</v>
          </cell>
          <cell r="C2199" t="str">
            <v>Поступление (акт, накладная) 2208-000448/02 от 05.08.2022 7:00:00</v>
          </cell>
          <cell r="D2199" t="str">
            <v>УХ-00082766</v>
          </cell>
        </row>
        <row r="2200">
          <cell r="B2200" t="str">
            <v>Лампа ртутная ДРВ 250 Е40 ST CP ALB (40шт)</v>
          </cell>
          <cell r="C2200" t="str">
            <v>Поступление (акт, накладная) 2208-000448/02 от 05.08.2022 7:00:00</v>
          </cell>
          <cell r="D2200" t="str">
            <v>УХ-00121275</v>
          </cell>
        </row>
        <row r="2201">
          <cell r="B2201" t="str">
            <v>Лента геодезическая стальная мерная 20м STAYER LEADER 2-34183-020</v>
          </cell>
          <cell r="C2201" t="str">
            <v>Поступление (акт, накладная) 2210-000275/02 от 06.10.2022 7:00:00</v>
          </cell>
          <cell r="D2201" t="str">
            <v>УХ-00172775</v>
          </cell>
        </row>
        <row r="2202">
          <cell r="B2202" t="str">
            <v>Лента геодезическая стальная мерная STAYER LEADER 30 м 2-34183-030</v>
          </cell>
          <cell r="C2202" t="str">
            <v>Поступление (акт, накладная) 2210-000097/02 от 05.10.2022 7:00:00</v>
          </cell>
          <cell r="D2202" t="str">
            <v>УХ-00172080</v>
          </cell>
        </row>
        <row r="2203">
          <cell r="B2203" t="str">
            <v>Лента геодезическая стальная мерная STAYER LEADER 30 м 2-34183-030</v>
          </cell>
          <cell r="C2203" t="str">
            <v>Поступление (акт, накладная) 2210-001103/02 от 25.10.2022 7:00:00</v>
          </cell>
          <cell r="D2203" t="str">
            <v>УХ-00172080</v>
          </cell>
        </row>
        <row r="2204">
          <cell r="B2204" t="str">
            <v>Лента п/э Полилен</v>
          </cell>
          <cell r="C2204" t="str">
            <v>Поступление (акт, накладная) 1908-000402/02 от 21.08.2019 7:00:00</v>
          </cell>
          <cell r="D2204" t="str">
            <v>УХ-00034331</v>
          </cell>
        </row>
        <row r="2205">
          <cell r="B2205" t="str">
            <v>Лента самоклеящаяся алюм. армир. 50мм 50м "ЛАС"-А</v>
          </cell>
          <cell r="C2205" t="str">
            <v>Поступление (акт, накладная) 2207-000443/02 от 06.07.2022 7:00:00</v>
          </cell>
          <cell r="D2205" t="str">
            <v>УХ-00148496</v>
          </cell>
        </row>
        <row r="2206">
          <cell r="B2206" t="str">
            <v>Линия горизонтальная анкерная вектор 20 м Safe-Tec</v>
          </cell>
          <cell r="C2206" t="str">
            <v>Поступление (акт, накладная) 2209-000459/02 от 05.09.2022 7:00:00</v>
          </cell>
          <cell r="D2206" t="str">
            <v>УХ-00169558</v>
          </cell>
        </row>
        <row r="2207">
          <cell r="B2207" t="str">
            <v>Лист 14 ст.09Г2С</v>
          </cell>
          <cell r="C2207" t="str">
            <v>Поступление (акт, накладная) 2007-000782/02 от 22.07.2020 7:00:00</v>
          </cell>
          <cell r="D2207" t="str">
            <v>УХ-00052183</v>
          </cell>
        </row>
        <row r="2208">
          <cell r="B2208" t="str">
            <v>Лист г/к ГОСТ 16523-97 ст3пс/сп5 2*1250*2500 н/обр</v>
          </cell>
          <cell r="C2208" t="str">
            <v>Поступление (акт, накладная) 2204-000069/02 от 07.04.2022 7:00:00</v>
          </cell>
          <cell r="D2208" t="str">
            <v>УХ-00134676</v>
          </cell>
        </row>
        <row r="2209">
          <cell r="B2209" t="str">
            <v>Лист г/к ГОСТ 19281-2014 ст09Г2С-15 10*1500*6000 н/обр</v>
          </cell>
          <cell r="C2209" t="str">
            <v>Поступление (акт, накладная) 2204-000069/02 от 07.04.2022 7:00:00</v>
          </cell>
          <cell r="D2209" t="str">
            <v>УХ-00134677</v>
          </cell>
        </row>
        <row r="2210">
          <cell r="B2210" t="str">
            <v>Лист г/к ГОСТ 19281-2014 ст09Г2С-15 7*1500*6000 н/обр</v>
          </cell>
          <cell r="C2210" t="str">
            <v>Поступление (акт, накладная) 2204-000069/02 от 07.04.2022 7:00:00</v>
          </cell>
          <cell r="D2210" t="str">
            <v>УХ-00134678</v>
          </cell>
        </row>
        <row r="2211">
          <cell r="B2211" t="str">
            <v>Лист г/к ГОСТ 19281-2014 ст09Г2С-15 8*1500*6000 н/обр</v>
          </cell>
          <cell r="C2211" t="str">
            <v>Поступление (акт, накладная) 2204-000069/02 от 07.04.2022 7:00:00</v>
          </cell>
          <cell r="D2211" t="str">
            <v>УХ-00134679</v>
          </cell>
        </row>
        <row r="2212">
          <cell r="B2212" t="str">
            <v>Лист НЛГ 5 1,5м 6м 09г2с 19281</v>
          </cell>
          <cell r="C2212" t="str">
            <v>Поступление (акт, накладная) 2204-000090/02 от 08.04.2022 7:00:00</v>
          </cell>
          <cell r="D2212" t="str">
            <v>УХ-00134453</v>
          </cell>
        </row>
        <row r="2213">
          <cell r="B2213" t="str">
            <v>Лист НЛГ 6 1,5м 6м 09г2с-15 19281</v>
          </cell>
          <cell r="C2213" t="str">
            <v>Поступление (акт, накладная) 2204-000090/02 от 08.04.2022 7:00:00</v>
          </cell>
          <cell r="D2213" t="str">
            <v>УХ-00134255</v>
          </cell>
        </row>
        <row r="2214">
          <cell r="B2214" t="str">
            <v>Лист оцинкованный 0,5</v>
          </cell>
          <cell r="C2214" t="str">
            <v>Поступление (акт, накладная) 2105-000232/02 от 17.05.2021 7:00:00</v>
          </cell>
          <cell r="D2214" t="str">
            <v>УХ-00087775</v>
          </cell>
        </row>
        <row r="2215">
          <cell r="B2215" t="str">
            <v>Лист ПВЛ 406 4*1000*2000</v>
          </cell>
          <cell r="C2215" t="str">
            <v>Поступление (акт, накладная) 2007-000221/02 от 15.07.2020 7:00:00</v>
          </cell>
          <cell r="D2215" t="str">
            <v>УХ-00040397</v>
          </cell>
        </row>
        <row r="2216">
          <cell r="B2216" t="str">
            <v>Лист пвл 508 ст3</v>
          </cell>
          <cell r="C2216" t="str">
            <v>Поступление (акт, накладная) 1907-000050/02 от 01.07.2019 7:00:00</v>
          </cell>
          <cell r="D2216" t="str">
            <v>УХ-00025137</v>
          </cell>
        </row>
        <row r="2217">
          <cell r="B2217" t="str">
            <v>Лист ст.3 20 мм</v>
          </cell>
          <cell r="C2217" t="str">
            <v>Поступление (акт, накладная) 2209-000533/02 от 16.09.2022 7:00:00</v>
          </cell>
          <cell r="D2217" t="str">
            <v>УХ-00169789</v>
          </cell>
        </row>
        <row r="2218">
          <cell r="B2218" t="str">
            <v>Литол-24 (21кг)</v>
          </cell>
          <cell r="C2218" t="str">
            <v>Поступление (акт, накладная) 2211-000267/02 от 10.11.2022 7:00:00</v>
          </cell>
          <cell r="D2218" t="str">
            <v>УХ-00142656</v>
          </cell>
        </row>
        <row r="2219">
          <cell r="B2219" t="str">
            <v>Ловушка АКОВ-10 (213)</v>
          </cell>
          <cell r="C2219" t="str">
            <v>Поступление (акт, накладная) 2212-003896/02 от 22.12.2022 7:00:00</v>
          </cell>
          <cell r="D2219" t="str">
            <v>УХ-00195555</v>
          </cell>
        </row>
        <row r="2220">
          <cell r="B2220" t="str">
            <v>Лом пожарный</v>
          </cell>
          <cell r="C2220" t="str">
            <v>Поступление (акт, накладная) 2207-001824/02 от 28.07.2022 7:00:00</v>
          </cell>
          <cell r="D2220" t="str">
            <v>УХ-00025155</v>
          </cell>
        </row>
        <row r="2221">
          <cell r="B2221" t="str">
            <v>Лопата "Мастер" штыковая ЛКО, деревянный черенок, 1450 мм, 39570</v>
          </cell>
          <cell r="C2221" t="str">
            <v>Поступление (акт, накладная) 2208-000927/02 от 12.08.2022 7:00:00</v>
          </cell>
          <cell r="D2221" t="str">
            <v>УХ-00165858</v>
          </cell>
        </row>
        <row r="2222">
          <cell r="B2222" t="str">
            <v>Лопата пожарная совковая с черенком</v>
          </cell>
          <cell r="C2222" t="str">
            <v>Поступление (акт, накладная) 2207-001824/02 от 28.07.2022 7:00:00</v>
          </cell>
          <cell r="D2222" t="str">
            <v>УХ-00058461</v>
          </cell>
        </row>
        <row r="2223">
          <cell r="B2223" t="str">
            <v>Лопата пожарная штыковая с черенком</v>
          </cell>
          <cell r="C2223" t="str">
            <v>Поступление (акт, накладная) 2207-001824/02 от 28.07.2022 7:00:00</v>
          </cell>
          <cell r="D2223" t="str">
            <v>УХ-00025156</v>
          </cell>
        </row>
        <row r="2224">
          <cell r="B2224" t="str">
            <v>Лопата совковая ЗУБР МАСТЕР, ЛСП, деревянный черенок, 1450 мм, 39577</v>
          </cell>
          <cell r="C2224" t="str">
            <v>Поступление (акт, накладная) 2208-001910/02 от 28.08.2022 7:00:00</v>
          </cell>
          <cell r="D2224" t="str">
            <v>УХ-00165857</v>
          </cell>
        </row>
        <row r="2225">
          <cell r="B2225" t="str">
            <v>Люк чугунный "Т" ГОСТ 3634-99 (250кН)</v>
          </cell>
          <cell r="C2225" t="str">
            <v>Поступление (акт, накладная) 2212-000250/02 от 05.12.2022 7:00:00</v>
          </cell>
          <cell r="D2225" t="str">
            <v>УХ-00188007</v>
          </cell>
        </row>
        <row r="2226">
          <cell r="B2226" t="str">
            <v>Манжета 2,2*170*200-15</v>
          </cell>
          <cell r="C2226" t="str">
            <v>Поступление (акт, накладная) 2104-000684/02 от 22.04.2021 7:00:00</v>
          </cell>
          <cell r="D2226" t="str">
            <v>УХ-00085671</v>
          </cell>
        </row>
        <row r="2227">
          <cell r="B2227" t="str">
            <v>Манжета 2,2*170*200-15</v>
          </cell>
          <cell r="C2227" t="str">
            <v>Поступление (акт, накладная) 2108-001069/02 от 30.08.2021 7:00:00</v>
          </cell>
          <cell r="D2227" t="str">
            <v>УХ-00085671</v>
          </cell>
        </row>
        <row r="2228">
          <cell r="B2228" t="str">
            <v>Манжета армированная 1,2-50*70-10</v>
          </cell>
          <cell r="C2228" t="str">
            <v>Поступление (акт, накладная) 2212-000401/02 от 01.12.2022 7:00:00</v>
          </cell>
          <cell r="D2228" t="str">
            <v>УХ-00188597</v>
          </cell>
        </row>
        <row r="2229">
          <cell r="B2229" t="str">
            <v>Манжета герметизирующая резиновая ПМТД 114/325 (в комплект входит: манжета - 1шт., подмоточный матер</v>
          </cell>
          <cell r="C2229" t="str">
            <v>Поступление (акт, накладная) 2207-001148/02 от 19.07.2022 7:00:00</v>
          </cell>
          <cell r="D2229" t="str">
            <v>УХ-00151865</v>
          </cell>
        </row>
        <row r="2230">
          <cell r="B2230" t="str">
            <v>Манжета защитная ПУ 122-01-004-07</v>
          </cell>
          <cell r="C2230" t="str">
            <v>Поступление (акт, накладная) 2212-000568/02 от 13.12.2022 7:00:00</v>
          </cell>
          <cell r="D2230" t="str">
            <v>УХ-00189639</v>
          </cell>
        </row>
        <row r="2231">
          <cell r="B2231" t="str">
            <v>Манжета уплотнительная ПУ 122.01.003-07</v>
          </cell>
          <cell r="C2231" t="str">
            <v>Поступление (акт, накладная) 2212-000568/02 от 13.12.2022 7:00:00</v>
          </cell>
          <cell r="D2231" t="str">
            <v>УХ-00189638</v>
          </cell>
        </row>
        <row r="2232">
          <cell r="B2232" t="str">
            <v>Мановакуумметр ТМВ-510Р.00(-0.1-0,9МРа) М20х1,5.1,5. IP54</v>
          </cell>
          <cell r="C2232" t="str">
            <v>Поступление (акт, накладная) 2212-001371/02 от 19.12.2022 7:00:00</v>
          </cell>
          <cell r="D2232" t="str">
            <v>УХ-00190410</v>
          </cell>
        </row>
        <row r="2233">
          <cell r="B2233" t="str">
            <v>Манометр МП3-УУ3-0,6МПа-1,5-IP 54-П.П.Пас-МПИ-2года -УПД</v>
          </cell>
          <cell r="C2233" t="str">
            <v>Поступление (акт, накладная) 2108-000192/02 от 12.08.2021 7:00:00</v>
          </cell>
          <cell r="D2233" t="str">
            <v>УХ-00097152</v>
          </cell>
        </row>
        <row r="2234">
          <cell r="B2234" t="str">
            <v>Манометр МП4-УУ2-4.0МРа-IP54-П.П.Пас в комплекте с указателем предельного давления</v>
          </cell>
          <cell r="C2234" t="str">
            <v>Поступление (акт, накладная) 2205-000480/02 от 16.05.2022 7:00:00</v>
          </cell>
          <cell r="D2234" t="str">
            <v>УХ-00139109</v>
          </cell>
        </row>
        <row r="2235">
          <cell r="B2235" t="str">
            <v>Манометр с гидрозаполнением ТМ-520Р. 10(0-25МРа) М20х1,5.1,0</v>
          </cell>
          <cell r="C2235" t="str">
            <v>Поступление (акт, накладная) 2212-001371/02 от 19.12.2022 7:00:00</v>
          </cell>
          <cell r="D2235" t="str">
            <v>УХ-00190424</v>
          </cell>
        </row>
        <row r="2236">
          <cell r="B2236" t="str">
            <v>Манометр ТМ-520Р.00(0-0,6МРа) М20х1.5.1.0</v>
          </cell>
          <cell r="C2236" t="str">
            <v>Поступление (акт, накладная) 2212-001371/02 от 19.12.2022 7:00:00</v>
          </cell>
          <cell r="D2236" t="str">
            <v>УХ-00190421</v>
          </cell>
        </row>
        <row r="2237">
          <cell r="B2237" t="str">
            <v>Манометр ТМ-520Р.00(0-25МРа) G1/2.150C.1.0</v>
          </cell>
          <cell r="C2237" t="str">
            <v>Поступление (акт, накладная) 2112-001090/02 от 23.12.2021 7:00:00</v>
          </cell>
          <cell r="D2237" t="str">
            <v>УХ-00117973</v>
          </cell>
        </row>
        <row r="2238">
          <cell r="B2238" t="str">
            <v>Манометр ТМ-610Р.00 (0-0,1 МРа) М20х1,5.1.5. IP54</v>
          </cell>
          <cell r="C2238" t="str">
            <v>Поступление (акт, накладная) 2212-001371/02 от 19.12.2022 7:00:00</v>
          </cell>
          <cell r="D2238" t="str">
            <v>УХ-00190411</v>
          </cell>
        </row>
        <row r="2239">
          <cell r="B2239" t="str">
            <v>Манометр ТМ-610Р.00 (0-25МРа) М20х1,5.1,5. IP54</v>
          </cell>
          <cell r="C2239" t="str">
            <v>Поступление (акт, накладная) 2212-001371/02 от 19.12.2022 7:00:00</v>
          </cell>
          <cell r="D2239" t="str">
            <v>УХ-00190418</v>
          </cell>
        </row>
        <row r="2240">
          <cell r="B2240" t="str">
            <v>Манометр ТМ-610Р.00(0-0,16МРа) М20х1,5.1.5. IP54</v>
          </cell>
          <cell r="C2240" t="str">
            <v>Поступление (акт, накладная) 2212-001371/02 от 19.12.2022 7:00:00</v>
          </cell>
          <cell r="D2240" t="str">
            <v>УХ-00190412</v>
          </cell>
        </row>
        <row r="2241">
          <cell r="B2241" t="str">
            <v>Манометр ТМ-610Р.00(0-0,6МРа) М20х1,5.1,5. IP54</v>
          </cell>
          <cell r="C2241" t="str">
            <v>Поступление (акт, накладная) 2212-001371/02 от 19.12.2022 7:00:00</v>
          </cell>
          <cell r="D2241" t="str">
            <v>УХ-00190414</v>
          </cell>
        </row>
        <row r="2242">
          <cell r="B2242" t="str">
            <v>Манометр ТМ-610Р.00(0-1 МРа) М20х 1,5.1.5. IP54</v>
          </cell>
          <cell r="C2242" t="str">
            <v>Поступление (акт, накладная) 2212-001371/02 от 19.12.2022 7:00:00</v>
          </cell>
          <cell r="D2242" t="str">
            <v>УХ-00190416</v>
          </cell>
        </row>
        <row r="2243">
          <cell r="B2243" t="str">
            <v>Манометр ТМ-610Р.00(0-1,6МРа) М20х1.5,1,5. IP54</v>
          </cell>
          <cell r="C2243" t="str">
            <v>Поступление (акт, накладная) 2212-001371/02 от 19.12.2022 7:00:00</v>
          </cell>
          <cell r="D2243" t="str">
            <v>УХ-00190413</v>
          </cell>
        </row>
        <row r="2244">
          <cell r="B2244" t="str">
            <v>Манометр ТМ-610Р.00(0-16МРа) М20х1,5.1.5. IP54</v>
          </cell>
          <cell r="C2244" t="str">
            <v>Поступление (акт, накладная) 2212-001371/02 от 19.12.2022 7:00:00</v>
          </cell>
          <cell r="D2244" t="str">
            <v>УХ-00190415</v>
          </cell>
        </row>
        <row r="2245">
          <cell r="B2245" t="str">
            <v>Манометр ТМ-610Р.00(0-2.5МРа) М20х1,5.1.5. IP54</v>
          </cell>
          <cell r="C2245" t="str">
            <v>Поступление (акт, накладная) 2212-001371/02 от 19.12.2022 7:00:00</v>
          </cell>
          <cell r="D2245" t="str">
            <v>УХ-00190417</v>
          </cell>
        </row>
        <row r="2246">
          <cell r="B2246" t="str">
            <v>Манометр ТМ-610Р.00(0-4МРа) М20х 1.5.1.5. IP54</v>
          </cell>
          <cell r="C2246" t="str">
            <v>Поступление (акт, накладная) 2212-001371/02 от 19.12.2022 7:00:00</v>
          </cell>
          <cell r="D2246" t="str">
            <v>УХ-00190419</v>
          </cell>
        </row>
        <row r="2247">
          <cell r="B2247" t="str">
            <v>Манометр ТМ-610Р.00(0-бМРа) М20х1,5.1,5. IP54</v>
          </cell>
          <cell r="C2247" t="str">
            <v>Поступление (акт, накладная) 2212-001371/02 от 19.12.2022 7:00:00</v>
          </cell>
          <cell r="D2247" t="str">
            <v>УХ-00190420</v>
          </cell>
        </row>
        <row r="2248">
          <cell r="B2248" t="str">
            <v>Масло Gazpromneft Reductor CLP-150</v>
          </cell>
          <cell r="C2248" t="str">
            <v>Поступление (акт, накладная) 2202-000355/02 от 10.02.2022 7:00:00</v>
          </cell>
          <cell r="D2248" t="str">
            <v>УХ-00124135</v>
          </cell>
        </row>
        <row r="2249">
          <cell r="B2249" t="str">
            <v>Масло Gazpromneft Reductor CLP-150</v>
          </cell>
          <cell r="C2249" t="str">
            <v>Поступление (акт, накладная) 2209-000488/02 от 14.09.2022 7:00:00</v>
          </cell>
          <cell r="D2249" t="str">
            <v>УХ-00124135</v>
          </cell>
        </row>
        <row r="2250">
          <cell r="B2250" t="str">
            <v>Масло Девон ВМГЗ (-45)</v>
          </cell>
          <cell r="C2250" t="str">
            <v>Поступление (акт, накладная) 2209-000488/02 от 14.09.2022 7:00:00</v>
          </cell>
          <cell r="D2250" t="str">
            <v>УХ-00169694</v>
          </cell>
        </row>
        <row r="2251">
          <cell r="B2251" t="str">
            <v>Масло Девон ИГП-30</v>
          </cell>
          <cell r="C2251" t="str">
            <v>Поступление (акт, накладная) 2209-000488/02 от 14.09.2022 7:00:00</v>
          </cell>
          <cell r="D2251" t="str">
            <v>УХ-00169715</v>
          </cell>
        </row>
        <row r="2252">
          <cell r="B2252" t="str">
            <v>Масло компрессорное  Compressor Oil ISO 46 1л</v>
          </cell>
          <cell r="C2252" t="str">
            <v>Поступление (акт, накладная) 2209-000488/02 от 14.09.2022 7:00:00</v>
          </cell>
          <cell r="D2252" t="str">
            <v>УХ-00169713</v>
          </cell>
        </row>
        <row r="2253">
          <cell r="B2253" t="str">
            <v>Масло ЛУКОЙЛ для двухтактных бензиновых двигателей Мото 2Т 1л</v>
          </cell>
          <cell r="C2253" t="str">
            <v>Поступление (акт, накладная) 2211-000397/02 от 11.11.2022 7:00:00</v>
          </cell>
          <cell r="D2253" t="str">
            <v>УХ-00186510</v>
          </cell>
        </row>
        <row r="2254">
          <cell r="B2254" t="str">
            <v>Масло ЛУКОЙЛ для двухтактных бензиновых двигателей Мото 2Т 4л</v>
          </cell>
          <cell r="C2254" t="str">
            <v>Поступление (акт, накладная) 2211-000397/02 от 11.11.2022 7:00:00</v>
          </cell>
          <cell r="D2254" t="str">
            <v>УХ-00186508</v>
          </cell>
        </row>
        <row r="2255">
          <cell r="B2255" t="str">
            <v>Масло Лукойл М 10Г2К (216,5/185кг)</v>
          </cell>
          <cell r="C2255" t="str">
            <v>Поступление (акт, накладная) 2206-000091/02 от 06.06.2022 7:00:00</v>
          </cell>
          <cell r="D2255" t="str">
            <v>УХ-00142649</v>
          </cell>
        </row>
        <row r="2256">
          <cell r="B2256" t="str">
            <v>Масло моторное 10W40 KIXX HD1 CI-4 20л</v>
          </cell>
          <cell r="C2256" t="str">
            <v>Поступление (акт, накладная) 2208-001250/02 от 24.08.2022 7:00:00</v>
          </cell>
          <cell r="D2256" t="str">
            <v>УХ-00055464</v>
          </cell>
        </row>
        <row r="2257">
          <cell r="B2257" t="str">
            <v>Масло моторное KIXX G1 SP 5w50  синт.</v>
          </cell>
          <cell r="C2257" t="str">
            <v>Поступление (акт, накладная) 2209-000488/02 от 14.09.2022 7:00:00</v>
          </cell>
          <cell r="D2257" t="str">
            <v>УХ-00169692</v>
          </cell>
        </row>
        <row r="2258">
          <cell r="B2258" t="str">
            <v>Масло моторное KIXX HD1 CI-4 10W40 (D1)</v>
          </cell>
          <cell r="C2258" t="str">
            <v>Поступление (акт, накладная) 2209-000488/02 от 14.09.2022 7:00:00</v>
          </cell>
          <cell r="D2258" t="str">
            <v>УХ-00169691</v>
          </cell>
        </row>
        <row r="2259">
          <cell r="B2259" t="str">
            <v>Масло моторное ROWE HIGHTEC SUPER LEICHTLAUF SAE 10W-40 НС-0 20л. (Аналог FUCHS TITAN SYN МС SAE 10W</v>
          </cell>
          <cell r="C2259" t="str">
            <v>Поступление (акт, накладная) 2211-000264/02 от 09.11.2022 7:00:00</v>
          </cell>
          <cell r="D2259" t="str">
            <v>УХ-00186078</v>
          </cell>
        </row>
        <row r="2260">
          <cell r="B2260" t="str">
            <v>Масло моторное ROWE HIGHTEC SYNT RS DLS SAE 5W-30 (5л.) СЗ (Аналог SHELL Helix Ultra ECT 5W30)</v>
          </cell>
          <cell r="C2260" t="str">
            <v>Поступление (акт, накладная) 2209-000488/02 от 14.09.2022 7:00:00</v>
          </cell>
          <cell r="D2260" t="str">
            <v>УХ-00169690</v>
          </cell>
        </row>
        <row r="2261">
          <cell r="B2261" t="str">
            <v>Масло моторное SHELL Helix Ultra ECT 5W30 4 л</v>
          </cell>
          <cell r="C2261" t="str">
            <v>Поступление (акт, накладная) 2211-000397/02 от 11.11.2022 7:00:00</v>
          </cell>
          <cell r="D2261" t="str">
            <v>УХ-00095867</v>
          </cell>
        </row>
        <row r="2262">
          <cell r="B2262" t="str">
            <v>Масло моторное SHELL Helix НХ8 Synthetic 5w30 4л</v>
          </cell>
          <cell r="C2262" t="str">
            <v>Поступление (акт, накладная) 2211-000397/02 от 11.11.2022 7:00:00</v>
          </cell>
          <cell r="D2262" t="str">
            <v>УХ-00180964</v>
          </cell>
        </row>
        <row r="2263">
          <cell r="B2263" t="str">
            <v>Масло моторное SHELL Helix НХ8 Synthetic 5w30 A5/B5 4л</v>
          </cell>
          <cell r="C2263" t="str">
            <v>Поступление (акт, накладная) 2211-000397/02 от 11.11.2022 7:00:00</v>
          </cell>
          <cell r="D2263" t="str">
            <v>УХ-00180965</v>
          </cell>
        </row>
        <row r="2264">
          <cell r="B2264" t="str">
            <v>Масло моторное Лукойл Люкс полусинтетическое SAE 5W-40,( 5л)</v>
          </cell>
          <cell r="C2264" t="str">
            <v>Поступление (акт, накладная) 2209-000488/02 от 14.09.2022 7:00:00</v>
          </cell>
          <cell r="D2264" t="str">
            <v>УХ-00133526</v>
          </cell>
        </row>
        <row r="2265">
          <cell r="B2265" t="str">
            <v>Масло моторное М-10ДМ ( Канистра 20 л )</v>
          </cell>
          <cell r="C2265" t="str">
            <v>Поступление (акт, накладная) 2209-000139/02 от 08.09.2022 7:00:00</v>
          </cell>
          <cell r="D2265" t="str">
            <v>УХ-00168494</v>
          </cell>
        </row>
        <row r="2266">
          <cell r="B2266" t="str">
            <v>Масло моторное М-10ДМ ( Канистра 20 л )</v>
          </cell>
          <cell r="C2266" t="str">
            <v>Поступление (акт, накладная) 2209-001831/02 от 29.09.2022 7:00:00</v>
          </cell>
          <cell r="D2266" t="str">
            <v>УХ-00168494</v>
          </cell>
        </row>
        <row r="2267">
          <cell r="B2267" t="str">
            <v>Масло моторное М10Г2</v>
          </cell>
          <cell r="C2267" t="str">
            <v>Поступление (акт, накладная) 2202-000355/02 от 10.02.2022 7:00:00</v>
          </cell>
          <cell r="D2267" t="str">
            <v>УХ-00124132</v>
          </cell>
        </row>
        <row r="2268">
          <cell r="B2268" t="str">
            <v>Масло моторное М10Г2К ( Канистра 20 л )</v>
          </cell>
          <cell r="C2268" t="str">
            <v>Поступление (акт, накладная) 2209-000139/02 от 08.09.2022 7:00:00</v>
          </cell>
          <cell r="D2268" t="str">
            <v>УХ-00168493</v>
          </cell>
        </row>
        <row r="2269">
          <cell r="B2269" t="str">
            <v>Масло моторное М10Г2К Лукойл (216,5л)</v>
          </cell>
          <cell r="C2269" t="str">
            <v>Поступление (акт, накладная) 2211-000064/02 от 03.11.2022 7:00:00</v>
          </cell>
          <cell r="D2269" t="str">
            <v>УХ-00065657</v>
          </cell>
        </row>
        <row r="2270">
          <cell r="B2270" t="str">
            <v>Масло моторное М10Г2К Лукойл (бочка 208л)</v>
          </cell>
          <cell r="C2270" t="str">
            <v>Поступление (акт, накладная) 2203-000850/02 от 24.03.2022 7:00:00</v>
          </cell>
          <cell r="D2270" t="str">
            <v>УХ-00132021</v>
          </cell>
        </row>
        <row r="2271">
          <cell r="B2271" t="str">
            <v>Масло моторное М8В UNIX 10л</v>
          </cell>
          <cell r="C2271" t="str">
            <v>Поступление (акт, накладная) 2102-000427/02 от 19.02.2021 7:00:00</v>
          </cell>
          <cell r="D2271" t="str">
            <v>УХ-00060584</v>
          </cell>
        </row>
        <row r="2272">
          <cell r="B2272" t="str">
            <v>Масло моторное полусинтетическое Лукойл Супер 10W40 (216,5л, 180кг)</v>
          </cell>
          <cell r="C2272" t="str">
            <v>Поступление (акт, накладная) 2211-000121/02 от 07.11.2022 7:00:00</v>
          </cell>
          <cell r="D2272" t="str">
            <v>УХ-00177458</v>
          </cell>
        </row>
        <row r="2273">
          <cell r="B2273" t="str">
            <v>Масло моторное синтетическое ЛУКОЙЛ GENESIS UNIVERSAL SAE 5W-40, API SN/CF ( Бочка 200 л/170 кг )</v>
          </cell>
          <cell r="C2273" t="str">
            <v>Поступление (акт, накладная) 2209-000139/02 от 08.09.2022 7:00:00</v>
          </cell>
          <cell r="D2273" t="str">
            <v>УХ-00168492</v>
          </cell>
        </row>
        <row r="2274">
          <cell r="B2274" t="str">
            <v>Масло Супер 10W40 Лукойл (216,5л/185кг)</v>
          </cell>
          <cell r="C2274" t="str">
            <v>Поступление (акт, накладная) 2208-001537/02 от 29.08.2022 7:00:00</v>
          </cell>
          <cell r="D2274" t="str">
            <v>УХ-00141349</v>
          </cell>
        </row>
        <row r="2275">
          <cell r="B2275" t="str">
            <v>Масло трансмиссионное ZIC G-FF 75w85 GL-4 синтетика 4л</v>
          </cell>
          <cell r="C2275" t="str">
            <v>Поступление (акт, накладная) 2209-000488/02 от 14.09.2022 7:00:00</v>
          </cell>
          <cell r="D2275" t="str">
            <v>УХ-00132019</v>
          </cell>
        </row>
        <row r="2276">
          <cell r="B2276" t="str">
            <v>Масло трансмиссионное ЛУКОЙЛ TM-4 75w90 п/с 1л</v>
          </cell>
          <cell r="C2276" t="str">
            <v>Поступление (акт, накладная) 2211-000265/02 от 09.11.2022 7:00:00</v>
          </cell>
          <cell r="D2276" t="str">
            <v>УХ-00186505</v>
          </cell>
        </row>
        <row r="2277">
          <cell r="B2277" t="str">
            <v>Масло трансмиссионное ЛУКОЙЛ TM-4 75w90 п/с 4л</v>
          </cell>
          <cell r="C2277" t="str">
            <v>Поступление (акт, накладная) 2211-000265/02 от 09.11.2022 7:00:00</v>
          </cell>
          <cell r="D2277" t="str">
            <v>УХ-00186504</v>
          </cell>
        </row>
        <row r="2278">
          <cell r="B2278" t="str">
            <v>Масло Трансмиссионное ЛУКОЙЛ ТМ-5 75W90 п/с</v>
          </cell>
          <cell r="C2278" t="str">
            <v>Поступление (акт, накладная) 2209-000488/02 от 14.09.2022 7:00:00</v>
          </cell>
          <cell r="D2278" t="str">
            <v>УХ-00169686</v>
          </cell>
        </row>
        <row r="2279">
          <cell r="B2279" t="str">
            <v>Мензурка 50 мл (10001504)</v>
          </cell>
          <cell r="C2279" t="str">
            <v>Поступление (акт, накладная) 2212-003896/02 от 22.12.2022 7:00:00</v>
          </cell>
          <cell r="D2279" t="str">
            <v>УХ-00195585</v>
          </cell>
        </row>
        <row r="2280">
          <cell r="B2280" t="str">
            <v>Металлолом 12А</v>
          </cell>
          <cell r="C2280" t="str">
            <v>Оприходование товаров 2103-000010/02 от 15.03.2021 7:00:00</v>
          </cell>
          <cell r="D2280" t="str">
            <v>УХ-00036451</v>
          </cell>
        </row>
        <row r="2281">
          <cell r="B2281" t="str">
            <v>Металлолом 12А</v>
          </cell>
          <cell r="C2281" t="str">
            <v>Оприходование товаров 2106-000091/02 от 07.06.2021 7:00:00</v>
          </cell>
          <cell r="D2281" t="str">
            <v>УХ-00036451</v>
          </cell>
        </row>
        <row r="2282">
          <cell r="B2282" t="str">
            <v>Металлолом 12А</v>
          </cell>
          <cell r="C2282" t="str">
            <v>Оприходование товаров 2106-000036/02 от 25.06.2021 7:00:00</v>
          </cell>
          <cell r="D2282" t="str">
            <v>УХ-00036451</v>
          </cell>
        </row>
        <row r="2283">
          <cell r="B2283" t="str">
            <v>Металлолом 12А</v>
          </cell>
          <cell r="C2283" t="str">
            <v>Оприходование товаров 2107-000124/02 от 01.07.2021 7:00:00</v>
          </cell>
          <cell r="D2283" t="str">
            <v>УХ-00036451</v>
          </cell>
        </row>
        <row r="2284">
          <cell r="B2284" t="str">
            <v>Металлолом 12А</v>
          </cell>
          <cell r="C2284" t="str">
            <v>Оприходование товаров 2107-000020/02 от 14.07.2021 7:00:00</v>
          </cell>
          <cell r="D2284" t="str">
            <v>УХ-00036451</v>
          </cell>
        </row>
        <row r="2285">
          <cell r="B2285" t="str">
            <v>Металлолом 12А</v>
          </cell>
          <cell r="C2285" t="str">
            <v>Оприходование товаров 2109-000001/02 от 06.09.2021 7:00:00</v>
          </cell>
          <cell r="D2285" t="str">
            <v>УХ-00036451</v>
          </cell>
        </row>
        <row r="2286">
          <cell r="B2286" t="str">
            <v>Металлолом 12А</v>
          </cell>
          <cell r="C2286" t="str">
            <v>Оприходование товаров 2109-000014/02 от 20.09.2021 7:00:00</v>
          </cell>
          <cell r="D2286" t="str">
            <v>УХ-00036451</v>
          </cell>
        </row>
        <row r="2287">
          <cell r="B2287" t="str">
            <v>Металлолом 12А</v>
          </cell>
          <cell r="C2287" t="str">
            <v>Оприходование товаров 2109-000046/02 от 30.09.2021 7:00:00</v>
          </cell>
          <cell r="D2287" t="str">
            <v>УХ-00036451</v>
          </cell>
        </row>
        <row r="2288">
          <cell r="B2288" t="str">
            <v>Металлолом 12А</v>
          </cell>
          <cell r="C2288" t="str">
            <v>Оприходование товаров 2109-000164/02 от 30.09.2021 7:00:00</v>
          </cell>
          <cell r="D2288" t="str">
            <v>УХ-00036451</v>
          </cell>
        </row>
        <row r="2289">
          <cell r="B2289" t="str">
            <v>Металлолом 12А</v>
          </cell>
          <cell r="C2289" t="str">
            <v>Оприходование товаров 2110-000053/02 от 25.10.2021 7:00:00</v>
          </cell>
          <cell r="D2289" t="str">
            <v>УХ-00036451</v>
          </cell>
        </row>
        <row r="2290">
          <cell r="B2290" t="str">
            <v>Металлолом 12А</v>
          </cell>
          <cell r="C2290" t="str">
            <v>Оприходование товаров 2110-000087/02 от 29.10.2021 7:00:00</v>
          </cell>
          <cell r="D2290" t="str">
            <v>УХ-00036451</v>
          </cell>
        </row>
        <row r="2291">
          <cell r="B2291" t="str">
            <v>Металлолом 12А</v>
          </cell>
          <cell r="C2291" t="str">
            <v>Оприходование товаров 2111-000032/02 от 12.11.2021 7:00:00</v>
          </cell>
          <cell r="D2291" t="str">
            <v>УХ-00036451</v>
          </cell>
        </row>
        <row r="2292">
          <cell r="B2292" t="str">
            <v>Металлолом 12А</v>
          </cell>
          <cell r="C2292" t="str">
            <v>Оприходование товаров 2111-000036/02 от 25.11.2021 7:00:00</v>
          </cell>
          <cell r="D2292" t="str">
            <v>УХ-00036451</v>
          </cell>
        </row>
        <row r="2293">
          <cell r="B2293" t="str">
            <v>Металлолом 12А</v>
          </cell>
          <cell r="C2293" t="str">
            <v>Оприходование товаров 2111-000056/02 от 29.11.2021 7:00:00</v>
          </cell>
          <cell r="D2293" t="str">
            <v>УХ-00036451</v>
          </cell>
        </row>
        <row r="2294">
          <cell r="B2294" t="str">
            <v>Металлолом 12А</v>
          </cell>
          <cell r="C2294" t="str">
            <v>Оприходование товаров 2111-000024/02 от 30.11.2021 7:00:00</v>
          </cell>
          <cell r="D2294" t="str">
            <v>УХ-00036451</v>
          </cell>
        </row>
        <row r="2295">
          <cell r="B2295" t="str">
            <v>Металлолом 12А</v>
          </cell>
          <cell r="C2295" t="str">
            <v>Оприходование товаров 2112-000144/02 от 30.12.2021 7:00:00</v>
          </cell>
          <cell r="D2295" t="str">
            <v>УХ-00036451</v>
          </cell>
        </row>
        <row r="2296">
          <cell r="B2296" t="str">
            <v>Металлолом 12А</v>
          </cell>
          <cell r="C2296" t="str">
            <v>Оприходование товаров 2112-000021/02 от 30.12.2021 7:00:00</v>
          </cell>
          <cell r="D2296" t="str">
            <v>УХ-00036451</v>
          </cell>
        </row>
        <row r="2297">
          <cell r="B2297" t="str">
            <v>Металлолом 12А</v>
          </cell>
          <cell r="C2297" t="str">
            <v>Оприходование товаров 2112-000083/02 от 30.12.2021 7:00:00</v>
          </cell>
          <cell r="D2297" t="str">
            <v>УХ-00036451</v>
          </cell>
        </row>
        <row r="2298">
          <cell r="B2298" t="str">
            <v>Металлолом 12А</v>
          </cell>
          <cell r="C2298" t="str">
            <v>Оприходование товаров 2201-000078/02 от 10.01.2022 7:00:00</v>
          </cell>
          <cell r="D2298" t="str">
            <v>УХ-00036451</v>
          </cell>
        </row>
        <row r="2299">
          <cell r="B2299" t="str">
            <v>Металлолом 12А</v>
          </cell>
          <cell r="C2299" t="str">
            <v>Оприходование товаров 2201-000065/02 от 31.01.2022 7:00:00</v>
          </cell>
          <cell r="D2299" t="str">
            <v>УХ-00036451</v>
          </cell>
        </row>
        <row r="2300">
          <cell r="B2300" t="str">
            <v>Металлолом 12А</v>
          </cell>
          <cell r="C2300" t="str">
            <v>Оприходование товаров 2201-000059/02 от 31.01.2022 7:00:00</v>
          </cell>
          <cell r="D2300" t="str">
            <v>УХ-00036451</v>
          </cell>
        </row>
        <row r="2301">
          <cell r="B2301" t="str">
            <v>Металлолом 12А</v>
          </cell>
          <cell r="C2301" t="str">
            <v>Оприходование товаров 2201-000084/02 от 31.01.2022 7:00:00</v>
          </cell>
          <cell r="D2301" t="str">
            <v>УХ-00036451</v>
          </cell>
        </row>
        <row r="2302">
          <cell r="B2302" t="str">
            <v>Металлолом 12А</v>
          </cell>
          <cell r="C2302" t="str">
            <v>Оприходование товаров 2202-000059/02 от 25.02.2022 7:00:00</v>
          </cell>
          <cell r="D2302" t="str">
            <v>УХ-00036451</v>
          </cell>
        </row>
        <row r="2303">
          <cell r="B2303" t="str">
            <v>Металлолом 12А</v>
          </cell>
          <cell r="C2303" t="str">
            <v>Оприходование товаров 2202-000062/02 от 25.02.2022 7:00:00</v>
          </cell>
          <cell r="D2303" t="str">
            <v>УХ-00036451</v>
          </cell>
        </row>
        <row r="2304">
          <cell r="B2304" t="str">
            <v>Металлолом 12А</v>
          </cell>
          <cell r="C2304" t="str">
            <v>Оприходование товаров 2202-000077/02 от 28.02.2022 7:00:00</v>
          </cell>
          <cell r="D2304" t="str">
            <v>УХ-00036451</v>
          </cell>
        </row>
        <row r="2305">
          <cell r="B2305" t="str">
            <v>Металлолом 12А</v>
          </cell>
          <cell r="C2305" t="str">
            <v>Оприходование товаров 2203-000050/02 от 31.03.2022 7:00:00</v>
          </cell>
          <cell r="D2305" t="str">
            <v>УХ-00036451</v>
          </cell>
        </row>
        <row r="2306">
          <cell r="B2306" t="str">
            <v>Металлолом 12А</v>
          </cell>
          <cell r="C2306" t="str">
            <v>Оприходование товаров 2203-000052/02 от 31.03.2022 7:00:00</v>
          </cell>
          <cell r="D2306" t="str">
            <v>УХ-00036451</v>
          </cell>
        </row>
        <row r="2307">
          <cell r="B2307" t="str">
            <v>Металлолом 12А</v>
          </cell>
          <cell r="C2307" t="str">
            <v>Оприходование товаров 2203-000068/02 от 31.03.2022 7:00:00</v>
          </cell>
          <cell r="D2307" t="str">
            <v>УХ-00036451</v>
          </cell>
        </row>
        <row r="2308">
          <cell r="B2308" t="str">
            <v>Металлолом 12А</v>
          </cell>
          <cell r="C2308" t="str">
            <v>Оприходование товаров 2204-000058/02 от 26.04.2022 7:00:00</v>
          </cell>
          <cell r="D2308" t="str">
            <v>УХ-00036451</v>
          </cell>
        </row>
        <row r="2309">
          <cell r="B2309" t="str">
            <v>Металлолом 12А</v>
          </cell>
          <cell r="C2309" t="str">
            <v>Оприходование товаров 2204-000059/02 от 26.04.2022 7:00:00</v>
          </cell>
          <cell r="D2309" t="str">
            <v>УХ-00036451</v>
          </cell>
        </row>
        <row r="2310">
          <cell r="B2310" t="str">
            <v>Металлолом 12А</v>
          </cell>
          <cell r="C2310" t="str">
            <v>Оприходование товаров 2204-000070/02 от 27.04.2022 7:00:00</v>
          </cell>
          <cell r="D2310" t="str">
            <v>УХ-00036451</v>
          </cell>
        </row>
        <row r="2311">
          <cell r="B2311" t="str">
            <v>Металлолом 12А</v>
          </cell>
          <cell r="C2311" t="str">
            <v>Оприходование товаров 2204-000077/02 от 30.04.2022 7:00:00</v>
          </cell>
          <cell r="D2311" t="str">
            <v>УХ-00036451</v>
          </cell>
        </row>
        <row r="2312">
          <cell r="B2312" t="str">
            <v>Металлолом 12А</v>
          </cell>
          <cell r="C2312" t="str">
            <v>Оприходование товаров 2205-000038/02 от 16.05.2022 7:00:00</v>
          </cell>
          <cell r="D2312" t="str">
            <v>УХ-00036451</v>
          </cell>
        </row>
        <row r="2313">
          <cell r="B2313" t="str">
            <v>Металлолом 12А</v>
          </cell>
          <cell r="C2313" t="str">
            <v>Списание ОС 2205-000006/02 от 17.05.2022 13:00:00</v>
          </cell>
          <cell r="D2313" t="str">
            <v>УХ-00036451</v>
          </cell>
        </row>
        <row r="2314">
          <cell r="B2314" t="str">
            <v>Металлолом 12А</v>
          </cell>
          <cell r="C2314" t="str">
            <v>Оприходование товаров 2205-000020/02 от 20.05.2022 7:00:00</v>
          </cell>
          <cell r="D2314" t="str">
            <v>УХ-00036451</v>
          </cell>
        </row>
        <row r="2315">
          <cell r="B2315" t="str">
            <v>Металлолом 12А</v>
          </cell>
          <cell r="C2315" t="str">
            <v>Оприходование товаров 2205-000044/02 от 31.05.2022 7:00:00</v>
          </cell>
          <cell r="D2315" t="str">
            <v>УХ-00036451</v>
          </cell>
        </row>
        <row r="2316">
          <cell r="B2316" t="str">
            <v>Металлолом 12А</v>
          </cell>
          <cell r="C2316" t="str">
            <v>Оприходование товаров 2205-000072/02 от 31.05.2022 7:00:00</v>
          </cell>
          <cell r="D2316" t="str">
            <v>УХ-00036451</v>
          </cell>
        </row>
        <row r="2317">
          <cell r="B2317" t="str">
            <v>Металлолом 12А</v>
          </cell>
          <cell r="C2317" t="str">
            <v>Оприходование товаров 2206-000127/02 от 30.06.2022 7:00:00</v>
          </cell>
          <cell r="D2317" t="str">
            <v>УХ-00036451</v>
          </cell>
        </row>
        <row r="2318">
          <cell r="B2318" t="str">
            <v>Металлолом 12А</v>
          </cell>
          <cell r="C2318" t="str">
            <v>Оприходование товаров 2206-000053/02 от 30.06.2022 7:00:00</v>
          </cell>
          <cell r="D2318" t="str">
            <v>УХ-00036451</v>
          </cell>
        </row>
        <row r="2319">
          <cell r="B2319" t="str">
            <v>Металлолом 12А</v>
          </cell>
          <cell r="C2319" t="str">
            <v>Оприходование товаров 2207-000031/02 от 29.07.2022 7:00:00</v>
          </cell>
          <cell r="D2319" t="str">
            <v>УХ-00036451</v>
          </cell>
        </row>
        <row r="2320">
          <cell r="B2320" t="str">
            <v>Металлолом 12А</v>
          </cell>
          <cell r="C2320" t="str">
            <v>Оприходование товаров 2207-000072/02 от 29.07.2022 7:00:00</v>
          </cell>
          <cell r="D2320" t="str">
            <v>УХ-00036451</v>
          </cell>
        </row>
        <row r="2321">
          <cell r="B2321" t="str">
            <v>Металлолом 12А</v>
          </cell>
          <cell r="C2321" t="str">
            <v>Оприходование товаров 2208-000158/02 от 08.08.2022 7:00:00</v>
          </cell>
          <cell r="D2321" t="str">
            <v>УХ-00036451</v>
          </cell>
        </row>
        <row r="2322">
          <cell r="B2322" t="str">
            <v>Металлолом 12А</v>
          </cell>
          <cell r="C2322" t="str">
            <v>Оприходование товаров 2208-000159/02 от 08.08.2022 7:00:00</v>
          </cell>
          <cell r="D2322" t="str">
            <v>УХ-00036451</v>
          </cell>
        </row>
        <row r="2323">
          <cell r="B2323" t="str">
            <v>Металлолом 12А</v>
          </cell>
          <cell r="C2323" t="str">
            <v>Оприходование товаров 2208-000017/02 от 15.08.2022 7:00:00</v>
          </cell>
          <cell r="D2323" t="str">
            <v>УХ-00036451</v>
          </cell>
        </row>
        <row r="2324">
          <cell r="B2324" t="str">
            <v>Металлолом 12А</v>
          </cell>
          <cell r="C2324" t="str">
            <v>Оприходование товаров 2208-000093/02 от 31.08.2022 7:00:00</v>
          </cell>
          <cell r="D2324" t="str">
            <v>УХ-00036451</v>
          </cell>
        </row>
        <row r="2325">
          <cell r="B2325" t="str">
            <v>Металлолом 12А</v>
          </cell>
          <cell r="C2325" t="str">
            <v>Оприходование товаров 2209-000017/02 от 01.09.2022 7:00:00</v>
          </cell>
          <cell r="D2325" t="str">
            <v>УХ-00036451</v>
          </cell>
        </row>
        <row r="2326">
          <cell r="B2326" t="str">
            <v>Металлолом 12А</v>
          </cell>
          <cell r="C2326" t="str">
            <v>Оприходование товаров 2209-000018/02 от 02.09.2022 7:00:00</v>
          </cell>
          <cell r="D2326" t="str">
            <v>УХ-00036451</v>
          </cell>
        </row>
        <row r="2327">
          <cell r="B2327" t="str">
            <v>Металлолом 12А</v>
          </cell>
          <cell r="C2327" t="str">
            <v>Оприходование товаров 2209-000050/02 от 30.09.2022 7:00:00</v>
          </cell>
          <cell r="D2327" t="str">
            <v>УХ-00036451</v>
          </cell>
        </row>
        <row r="2328">
          <cell r="B2328" t="str">
            <v>Металлолом 12А</v>
          </cell>
          <cell r="C2328" t="str">
            <v>Оприходование товаров 2209-000056/02 от 30.09.2022 7:00:00</v>
          </cell>
          <cell r="D2328" t="str">
            <v>УХ-00036451</v>
          </cell>
        </row>
        <row r="2329">
          <cell r="B2329" t="str">
            <v>Металлолом 12А</v>
          </cell>
          <cell r="C2329" t="str">
            <v>Оприходование товаров 2209-000063/02 от 30.09.2022 7:00:00</v>
          </cell>
          <cell r="D2329" t="str">
            <v>УХ-00036451</v>
          </cell>
        </row>
        <row r="2330">
          <cell r="B2330" t="str">
            <v>Металлолом 12А</v>
          </cell>
          <cell r="C2330" t="str">
            <v>Оприходование товаров 2210-000122/02 от 31.10.2022 7:00:00</v>
          </cell>
          <cell r="D2330" t="str">
            <v>УХ-00036451</v>
          </cell>
        </row>
        <row r="2331">
          <cell r="B2331" t="str">
            <v>Металлолом 12А</v>
          </cell>
          <cell r="C2331" t="str">
            <v>Оприходование товаров 2210-000057/02 от 31.10.2022 7:00:00</v>
          </cell>
          <cell r="D2331" t="str">
            <v>УХ-00036451</v>
          </cell>
        </row>
        <row r="2332">
          <cell r="B2332" t="str">
            <v>Металлолом 12А</v>
          </cell>
          <cell r="C2332" t="str">
            <v>Оприходование товаров 2211-000060/02 от 30.11.2022 7:00:00</v>
          </cell>
          <cell r="D2332" t="str">
            <v>УХ-00036451</v>
          </cell>
        </row>
        <row r="2333">
          <cell r="B2333" t="str">
            <v>Металлолом 12А</v>
          </cell>
          <cell r="C2333" t="str">
            <v>Оприходование товаров 2211-000064/02 от 30.11.2022 7:00:00</v>
          </cell>
          <cell r="D2333" t="str">
            <v>УХ-00036451</v>
          </cell>
        </row>
        <row r="2334">
          <cell r="B2334" t="str">
            <v>Металлолом 12А</v>
          </cell>
          <cell r="C2334" t="str">
            <v>Оприходование товаров 2212-000055/02 от 30.12.2022 7:00:00</v>
          </cell>
          <cell r="D2334" t="str">
            <v>УХ-00036451</v>
          </cell>
        </row>
        <row r="2335">
          <cell r="B2335" t="str">
            <v>Металлолом 12А</v>
          </cell>
          <cell r="C2335" t="str">
            <v>Оприходование товаров 2212-000106/02 от 30.12.2022 7:00:00</v>
          </cell>
          <cell r="D2335" t="str">
            <v>УХ-00036451</v>
          </cell>
        </row>
        <row r="2336">
          <cell r="B2336" t="str">
            <v>Металлолом 12А</v>
          </cell>
          <cell r="C2336" t="str">
            <v>Оприходование товаров 2212-000157/02 от 31.12.2022 7:00:00</v>
          </cell>
          <cell r="D2336" t="str">
            <v>УХ-00036451</v>
          </cell>
        </row>
        <row r="2337">
          <cell r="B2337" t="str">
            <v>Металлолом 5АЭД</v>
          </cell>
          <cell r="C2337" t="str">
            <v>Оприходование товаров 2205-000038/02 от 16.05.2022 7:00:00</v>
          </cell>
          <cell r="D2337" t="str">
            <v>УХ-00053605</v>
          </cell>
        </row>
        <row r="2338">
          <cell r="B2338" t="str">
            <v>Мешок п/п строительный зеленый 95x55 (40 гр, 100шт/уп)</v>
          </cell>
          <cell r="C2338" t="str">
            <v>Поступление (акт, накладная) 2207-000446/02 от 01.07.2022 7:00:00</v>
          </cell>
          <cell r="D2338" t="str">
            <v>УХ-00148517</v>
          </cell>
        </row>
        <row r="2339">
          <cell r="B2339" t="str">
            <v>Многофункциональный реагент "МЛ-Супер" (200кг)</v>
          </cell>
          <cell r="C2339" t="str">
            <v>Поступление (акт, накладная) 2212-001175/02 от 21.12.2022 7:00:00</v>
          </cell>
          <cell r="D2339" t="str">
            <v>УХ-00120958</v>
          </cell>
        </row>
        <row r="2340">
          <cell r="B2340" t="str">
            <v>Модуль электронный МРТ-РМ ver.4.4 исполнение  433/446</v>
          </cell>
          <cell r="C2340" t="str">
            <v>Поступление (акт, накладная) 2212-002414/02 от 29.12.2022 7:00:00</v>
          </cell>
          <cell r="D2340" t="str">
            <v>УХ-00191218</v>
          </cell>
        </row>
        <row r="2341">
          <cell r="B2341" t="str">
            <v>Молоток 0,8 кг омедненный</v>
          </cell>
          <cell r="C2341" t="str">
            <v>Поступление (акт, накладная) 2212-001351/02 от 20.12.2022 7:00:00</v>
          </cell>
          <cell r="D2341" t="str">
            <v>УХ-00190376</v>
          </cell>
        </row>
        <row r="2342">
          <cell r="B2342" t="str">
            <v>Молоток-кирочка ЗУБР каменщика с деревянной рукояткой, 400г</v>
          </cell>
          <cell r="C2342" t="str">
            <v>Поступление (акт, накладная) 2209-000749/02 от 16.09.2022 7:00:00</v>
          </cell>
          <cell r="D2342" t="str">
            <v>УХ-00170046</v>
          </cell>
        </row>
        <row r="2343">
          <cell r="B2343" t="str">
            <v>Муфта для трубы НКТ 48 мм группа Д</v>
          </cell>
          <cell r="C2343" t="str">
            <v>Поступление (акт, накладная) 2206-000292/02 от 08.06.2022 7:00:00</v>
          </cell>
          <cell r="D2343" t="str">
            <v>УХ-00133208</v>
          </cell>
        </row>
        <row r="2344">
          <cell r="B2344" t="str">
            <v>Муфта для трубы НКТ 48мм. группа Д</v>
          </cell>
          <cell r="C2344" t="str">
            <v>Поступление (акт, накладная) 2209-003135/02 от 30.09.2022 7:00:00</v>
          </cell>
          <cell r="D2344" t="str">
            <v>УХ-00164275</v>
          </cell>
        </row>
        <row r="2345">
          <cell r="B2345" t="str">
            <v>Муфта для трубы НКТ 60 мм группа Д</v>
          </cell>
          <cell r="C2345" t="str">
            <v>Поступление (акт, накладная) 2206-000292/02 от 08.06.2022 7:00:00</v>
          </cell>
          <cell r="D2345" t="str">
            <v>УХ-00133205</v>
          </cell>
        </row>
        <row r="2346">
          <cell r="B2346" t="str">
            <v>Муфта для трубы НКТ 73 мм</v>
          </cell>
          <cell r="C2346" t="str">
            <v>Поступление (акт, накладная) 2209-000338/02 от 07.09.2022 7:00:00</v>
          </cell>
          <cell r="D2346" t="str">
            <v>УХ-00144526</v>
          </cell>
        </row>
        <row r="2347">
          <cell r="B2347" t="str">
            <v>Муфта для трубы НКТ 73 мм группа Д</v>
          </cell>
          <cell r="C2347" t="str">
            <v>Поступление (акт, накладная) 2206-000292/02 от 08.06.2022 7:00:00</v>
          </cell>
          <cell r="D2347" t="str">
            <v>УХ-00133207</v>
          </cell>
        </row>
        <row r="2348">
          <cell r="B2348" t="str">
            <v>Муфта для трубы НКТ 89 мм группа Д</v>
          </cell>
          <cell r="C2348" t="str">
            <v>Поступление (акт, накладная) 2209-000338/02 от 07.09.2022 7:00:00</v>
          </cell>
          <cell r="D2348" t="str">
            <v>УХ-00133206</v>
          </cell>
        </row>
        <row r="2349">
          <cell r="B2349" t="str">
            <v>Муфта магнитная ХА5.125.000</v>
          </cell>
          <cell r="C2349" t="str">
            <v>Поступление (акт, накладная) 2209-000594/02 от 19.09.2022 7:00:00</v>
          </cell>
          <cell r="D2349" t="str">
            <v>УХ-00143985</v>
          </cell>
        </row>
        <row r="2350">
          <cell r="B2350" t="str">
            <v>Муфта магнитная Ха5.125.000 СБ</v>
          </cell>
          <cell r="C2350" t="str">
            <v>Поступление (акт, накладная) 2212-000651/02 от 06.12.2022 7:00:00</v>
          </cell>
          <cell r="D2350" t="str">
            <v>УХ-00025589</v>
          </cell>
        </row>
        <row r="2351">
          <cell r="B2351" t="str">
            <v>Муфта НКТ-60</v>
          </cell>
          <cell r="C2351" t="str">
            <v>Поступление (акт, накладная) 2111-000255/02 от 16.11.2021 7:00:00</v>
          </cell>
          <cell r="D2351" t="str">
            <v>УХ-00036482</v>
          </cell>
        </row>
        <row r="2352">
          <cell r="B2352" t="str">
            <v>Муфта переводная НКТ 60*73 Д</v>
          </cell>
          <cell r="C2352" t="str">
            <v>Поступление (акт, накладная) 2111-000255/02 от 16.11.2021 7:00:00</v>
          </cell>
          <cell r="D2352" t="str">
            <v>УХ-00112457</v>
          </cell>
        </row>
        <row r="2353">
          <cell r="B2353" t="str">
            <v>Муфта переводная НКТ 60х73</v>
          </cell>
          <cell r="C2353" t="str">
            <v>Поступление (акт, накладная) 2204-001025/02 от 28.04.2022 7:00:00</v>
          </cell>
          <cell r="D2353" t="str">
            <v>УХ-00136649</v>
          </cell>
        </row>
        <row r="2354">
          <cell r="B2354" t="str">
            <v>Муфта переводная НКТ М73хМ89</v>
          </cell>
          <cell r="C2354" t="str">
            <v>Поступление (акт, накладная) 2204-001025/02 от 28.04.2022 7:00:00</v>
          </cell>
          <cell r="D2354" t="str">
            <v>УХ-00136650</v>
          </cell>
        </row>
        <row r="2355">
          <cell r="B2355" t="str">
            <v>Муфта переводная НКТ М73хН89</v>
          </cell>
          <cell r="C2355" t="str">
            <v>Поступление (акт, накладная) 2204-001025/02 от 28.04.2022 7:00:00</v>
          </cell>
          <cell r="D2355" t="str">
            <v>УХ-00136648</v>
          </cell>
        </row>
        <row r="2356">
          <cell r="B2356" t="str">
            <v>Муфта переводная, штанговая МШ 19х22</v>
          </cell>
          <cell r="C2356" t="str">
            <v>Поступление (акт, накладная) 2206-000693/02 от 15.06.2022 7:00:00</v>
          </cell>
          <cell r="D2356" t="str">
            <v>УХ-00136009</v>
          </cell>
        </row>
        <row r="2357">
          <cell r="B2357" t="str">
            <v>Муфта переводная, штанговая МШ 22х25</v>
          </cell>
          <cell r="C2357" t="str">
            <v>Поступление (акт, накладная) 2206-000693/02 от 15.06.2022 7:00:00</v>
          </cell>
          <cell r="D2357" t="str">
            <v>УХ-00136010</v>
          </cell>
        </row>
        <row r="2358">
          <cell r="B2358" t="str">
            <v>Мыло туалетное 100 гр. В обертке</v>
          </cell>
          <cell r="C2358" t="str">
            <v>Поступление (акт, накладная) 2112-002503/02 от 28.12.2021 7:00:00</v>
          </cell>
          <cell r="D2358" t="str">
            <v>УХ-00117143</v>
          </cell>
        </row>
        <row r="2359">
          <cell r="B2359" t="str">
            <v>Мыло туалетное 90 гр./72</v>
          </cell>
          <cell r="C2359" t="str">
            <v>Поступление (акт, накладная) 2205-002311/02 от 31.05.2022 7:00:00</v>
          </cell>
          <cell r="D2359" t="str">
            <v>УХ-00139076</v>
          </cell>
        </row>
        <row r="2360">
          <cell r="B2360" t="str">
            <v>Мыло туалетное 90 гр./72</v>
          </cell>
          <cell r="C2360" t="str">
            <v>Поступление (акт, накладная) 2207-000789/02 от 11.07.2022 7:00:00</v>
          </cell>
          <cell r="D2360" t="str">
            <v>УХ-00139076</v>
          </cell>
        </row>
        <row r="2361">
          <cell r="B2361" t="str">
            <v>Набор 1,5 сп. бязь</v>
          </cell>
          <cell r="C2361" t="str">
            <v>Поступление (акт, накладная) 2212-000518/02 от 12.12.2022 7:00:00</v>
          </cell>
          <cell r="D2361" t="str">
            <v>УХ-00188898</v>
          </cell>
        </row>
        <row r="2362">
          <cell r="B2362" t="str">
            <v>Набор демеркуризационный ДЕМЕРКИТ SKM-20</v>
          </cell>
          <cell r="C2362" t="str">
            <v>Поступление (акт, накладная) 2212-001355/02 от 21.12.2022 7:00:00</v>
          </cell>
          <cell r="D2362" t="str">
            <v>УХ-00190394</v>
          </cell>
        </row>
        <row r="2363">
          <cell r="B2363" t="str">
            <v>Набор для тестирования Сорокин 21.30</v>
          </cell>
          <cell r="C2363" t="str">
            <v>Поступление (акт, накладная) 2210-000815/02 от 19.10.2022 7:00:00</v>
          </cell>
          <cell r="D2363" t="str">
            <v>УХ-00174447</v>
          </cell>
        </row>
        <row r="2364">
          <cell r="B2364" t="str">
            <v>Набор зубил для перфораторов SDS-Plus (4шт)</v>
          </cell>
          <cell r="C2364" t="str">
            <v>Поступление (акт, накладная) 2209-000749/02 от 16.09.2022 7:00:00</v>
          </cell>
          <cell r="D2364" t="str">
            <v>УХ-00170047</v>
          </cell>
        </row>
        <row r="2365">
          <cell r="B2365" t="str">
            <v>Набор инструмента метчики и плашки Torin TRX040METRIC 40 gh/</v>
          </cell>
          <cell r="C2365" t="str">
            <v>Поступление (акт, накладная) 2208-000929/02 от 22.08.2022 7:00:00</v>
          </cell>
          <cell r="D2365" t="str">
            <v>УХ-00165907</v>
          </cell>
        </row>
        <row r="2366">
          <cell r="B2366" t="str">
            <v>Набор стамесок Sparta 243965</v>
          </cell>
          <cell r="C2366" t="str">
            <v>Поступление (акт, накладная) 2212-001351/02 от 20.12.2022 7:00:00</v>
          </cell>
          <cell r="D2366" t="str">
            <v>УХ-00190375</v>
          </cell>
        </row>
        <row r="2367">
          <cell r="B2367" t="str">
            <v>Наклейка (297x210, Плёнка самоклеящаяся ПВХ) (Требуется согласование макета)</v>
          </cell>
          <cell r="C2367" t="str">
            <v>Поступление (акт, накладная) 2205-000874/02 от 01.05.2022 7:00:00</v>
          </cell>
          <cell r="D2367" t="str">
            <v>УХ-00140413</v>
          </cell>
        </row>
        <row r="2368">
          <cell r="B2368" t="str">
            <v>Наколенники Полюс-Т арт 691519</v>
          </cell>
          <cell r="C2368" t="str">
            <v>Поступление (акт, накладная) 2207-001314/02 от 25.07.2022 7:00:00</v>
          </cell>
          <cell r="D2368" t="str">
            <v>УХ-00134347</v>
          </cell>
        </row>
        <row r="2369">
          <cell r="B2369" t="str">
            <v>Наконечник ТМЛ 6-6-4 луженый (КВТ) (100шт)</v>
          </cell>
          <cell r="C2369" t="str">
            <v>Поступление (акт, накладная) 2208-000434/02 от 09.08.2022 7:00:00</v>
          </cell>
          <cell r="D2369" t="str">
            <v>УХ-00121263</v>
          </cell>
        </row>
        <row r="2370">
          <cell r="B2370" t="str">
            <v>Наконечник-гильза Е 1012 1-12мм2 с изолированным фланцем(красный), НГИ1(100шт/упак) GNGI-E-1-12</v>
          </cell>
          <cell r="C2370" t="str">
            <v>Поступление (акт, накладная) 2208-000448/02 от 05.08.2022 7:00:00</v>
          </cell>
          <cell r="D2370" t="str">
            <v>УХ-00164873</v>
          </cell>
        </row>
        <row r="2371">
          <cell r="B2371" t="str">
            <v>Наконечник-гильза Е 1508 1,5-8мм2 штыр.втулочный НШВИ100шт (КВТ)</v>
          </cell>
          <cell r="C2371" t="str">
            <v>Поступление (акт, накладная) 2208-000448/02 от 05.08.2022 7:00:00</v>
          </cell>
          <cell r="D2371" t="str">
            <v>УХ-00164869</v>
          </cell>
        </row>
        <row r="2372">
          <cell r="B2372" t="str">
            <v>Наконечник-гильза Е 7508 0,75-8мм2 штыр.втулочный НШВИ100шт (КВТ)</v>
          </cell>
          <cell r="C2372" t="str">
            <v>Поступление (акт, накладная) 2208-000448/02 от 05.08.2022 7:00:00</v>
          </cell>
          <cell r="D2372" t="str">
            <v>УХ-00164871</v>
          </cell>
        </row>
        <row r="2373">
          <cell r="B2373" t="str">
            <v>Наличник 58*10</v>
          </cell>
          <cell r="C2373" t="str">
            <v>Поступление (акт, накладная) 1907-000050/02 от 01.07.2019 7:00:00</v>
          </cell>
          <cell r="D2373" t="str">
            <v>УХ-00025790</v>
          </cell>
        </row>
        <row r="2374">
          <cell r="B2374" t="str">
            <v>Натрий хлористый 0.1н (ТУ 2642-001-33813273-97)</v>
          </cell>
          <cell r="C2374" t="str">
            <v>Поступление (акт, накладная) 2212-003896/02 от 22.12.2022 7:00:00</v>
          </cell>
          <cell r="D2374" t="str">
            <v>УХ-00195551</v>
          </cell>
        </row>
        <row r="2375">
          <cell r="B2375" t="str">
            <v>Наушники СОМЗ-5 Штурм 27 дБ (60105) на каску (кат.№6.337)</v>
          </cell>
          <cell r="C2375" t="str">
            <v>Поступление (акт, накладная) 2208-000955/02 от 19.08.2022 7:00:00</v>
          </cell>
          <cell r="D2375" t="str">
            <v>УХ-00141324</v>
          </cell>
        </row>
        <row r="2376">
          <cell r="B2376" t="str">
            <v>Нивелир ЛН 3 ELITECH E0306.007.00</v>
          </cell>
          <cell r="C2376" t="str">
            <v>Поступление (акт, накладная) 2208-002792/02 от 30.08.2022 7:00:00</v>
          </cell>
          <cell r="D2376" t="str">
            <v>УХ-00168078</v>
          </cell>
        </row>
        <row r="2377">
          <cell r="B2377" t="str">
            <v>Ножовка для быстрого реза "ТАЙГА-5" 400 мм, 5 TPl, быстрый рез поперёк волокон, для крупных и средни</v>
          </cell>
          <cell r="C2377" t="str">
            <v>Поступление (акт, накладная) 2210-000275/02 от 06.10.2022 7:00:00</v>
          </cell>
          <cell r="D2377" t="str">
            <v>УХ-00172768</v>
          </cell>
        </row>
        <row r="2378">
          <cell r="B2378" t="str">
            <v>Ножовка многоцелевая (пила) "Cobra TOOLBOX" 350 мм, 11 TPl, мелкий прямой закалённый зуб, точный рез</v>
          </cell>
          <cell r="C2378" t="str">
            <v>Поступление (акт, накладная) 2210-000275/02 от 06.10.2022 7:00:00</v>
          </cell>
          <cell r="D2378" t="str">
            <v>УХ-00172760</v>
          </cell>
        </row>
        <row r="2379">
          <cell r="B2379" t="str">
            <v>Обтекатель Ха6.430.029</v>
          </cell>
          <cell r="C2379" t="str">
            <v>Поступление (акт, накладная) 2212-001244/02 от 13.12.2022 7:00:00</v>
          </cell>
          <cell r="D2379" t="str">
            <v>УХ-00143786</v>
          </cell>
        </row>
        <row r="2380">
          <cell r="B2380" t="str">
            <v>Огнетушитель ОП-2</v>
          </cell>
          <cell r="C2380" t="str">
            <v>Поступление (акт, накладная) 2207-001824/02 от 28.07.2022 7:00:00</v>
          </cell>
          <cell r="D2380" t="str">
            <v>УХ-00151781</v>
          </cell>
        </row>
        <row r="2381">
          <cell r="B2381" t="str">
            <v>Огнетушитель ОП-4</v>
          </cell>
          <cell r="C2381" t="str">
            <v>Поступление (акт, накладная) 2207-001124/02 от 21.07.2022 7:00:00</v>
          </cell>
          <cell r="D2381" t="str">
            <v>УХ-00151786</v>
          </cell>
        </row>
        <row r="2382">
          <cell r="B2382" t="str">
            <v>Огнетушитель ОП-6</v>
          </cell>
          <cell r="C2382" t="str">
            <v>Поступление (акт, накладная) 2207-001124/02 от 21.07.2022 7:00:00</v>
          </cell>
          <cell r="D2382" t="str">
            <v>УХ-00151789</v>
          </cell>
        </row>
        <row r="2383">
          <cell r="B2383" t="str">
            <v>Опечатывающее устройство шток откидной (корпус дюраль)</v>
          </cell>
          <cell r="C2383" t="str">
            <v>Поступление (акт, накладная) 2206-001782/02 от 28.06.2022 7:00:00</v>
          </cell>
          <cell r="D2383" t="str">
            <v>УХ-00144222</v>
          </cell>
        </row>
        <row r="2384">
          <cell r="B2384" t="str">
            <v>Отвод 22,5 стеклопластиковый  ДУ 100мм Рн24,1 МПа</v>
          </cell>
          <cell r="C2384" t="str">
            <v>Поступление (акт, накладная) 2110-000097/02 от 07.10.2021 7:00:00</v>
          </cell>
          <cell r="D2384" t="str">
            <v>УХ-00104916</v>
          </cell>
        </row>
        <row r="2385">
          <cell r="B2385" t="str">
            <v>Отвод 325*10</v>
          </cell>
          <cell r="C2385" t="str">
            <v>Поступление (акт, накладная) 1907-000050/02 от 01.07.2019 7:00:00</v>
          </cell>
          <cell r="D2385" t="str">
            <v>УХ-00026075</v>
          </cell>
        </row>
        <row r="2386">
          <cell r="B2386" t="str">
            <v>Отвод 45 стеклопластиковый  ДУ100мм Рн17,2 МПа</v>
          </cell>
          <cell r="C2386" t="str">
            <v>Поступление (акт, накладная) 2204-000447/02 от 20.04.2022 7:00:00</v>
          </cell>
          <cell r="D2386" t="str">
            <v>УХ-00112467</v>
          </cell>
        </row>
        <row r="2387">
          <cell r="B2387" t="str">
            <v>Отвод 76*6 П90 09Г2С</v>
          </cell>
          <cell r="C2387" t="str">
            <v>Поступление (акт, накладная) 2112-000038/02 от 03.12.2021 7:00:00</v>
          </cell>
          <cell r="D2387" t="str">
            <v>УХ-00115920</v>
          </cell>
        </row>
        <row r="2388">
          <cell r="B2388" t="str">
            <v>Отвод ОГ 90-159*(8К52)-4,0-0,6 5 DN 1200/1200 ст.13ХФА</v>
          </cell>
          <cell r="C2388" t="str">
            <v>Поступление (акт, накладная) 2101-000300/02 от 29.01.2021 7:00:00</v>
          </cell>
          <cell r="D2388" t="str">
            <v>УХ-00058512</v>
          </cell>
        </row>
        <row r="2389">
          <cell r="B2389" t="str">
            <v>Отвод ОКШ 90-114*8-1,5dn 13хфа</v>
          </cell>
          <cell r="C2389" t="str">
            <v>Поступление (акт, накладная) 2112-000038/02 от 03.12.2021 7:00:00</v>
          </cell>
          <cell r="D2389" t="str">
            <v>УХ-00115921</v>
          </cell>
        </row>
        <row r="2390">
          <cell r="B2390" t="str">
            <v>Отвод ОКШ 90-57х6-1,5DN-20A (K48) ТУ (геом по ГОСТ 17375-01)</v>
          </cell>
          <cell r="C2390" t="str">
            <v>Поступление (акт, накладная) 2202-000012/02 от 01.02.2022 7:00:00</v>
          </cell>
          <cell r="D2390" t="str">
            <v>УХ-00122511</v>
          </cell>
        </row>
        <row r="2391">
          <cell r="B2391" t="str">
            <v>Отвод П90-114*12 ст.13ХФА ТУ 1468-040-39918642-13</v>
          </cell>
          <cell r="C2391" t="str">
            <v>Поступление (акт, накладная) 2202-000540/02 от 17.02.2022 7:00:00</v>
          </cell>
          <cell r="D2391" t="str">
            <v>УХ-00125807</v>
          </cell>
        </row>
        <row r="2392">
          <cell r="B2392" t="str">
            <v>Отвод стеклопластиковый 45 Ду100 Рн 24,1 Мпа</v>
          </cell>
          <cell r="C2392" t="str">
            <v>Поступление (акт, накладная) 2110-000097/02 от 07.10.2021 7:00:00</v>
          </cell>
          <cell r="D2392" t="str">
            <v>УХ-00104921</v>
          </cell>
        </row>
        <row r="2393">
          <cell r="B2393" t="str">
            <v>Отрез вафельный</v>
          </cell>
          <cell r="C2393" t="str">
            <v>Поступление (акт, накладная) 2212-000518/02 от 12.12.2022 7:00:00</v>
          </cell>
          <cell r="D2393" t="str">
            <v>УХ-00188899</v>
          </cell>
        </row>
        <row r="2394">
          <cell r="B2394" t="str">
            <v>Очки Ортех Визи лин. прозрачная</v>
          </cell>
          <cell r="C2394" t="str">
            <v>Поступление (акт, накладная) 2207-001314/02 от 25.07.2022 7:00:00</v>
          </cell>
          <cell r="D2394" t="str">
            <v>УХ-00152196</v>
          </cell>
        </row>
        <row r="2395">
          <cell r="B2395" t="str">
            <v>Очки открытые O88 SURGUT super (5-2,5 PC)(Сургут)(18823) серые</v>
          </cell>
          <cell r="C2395" t="str">
            <v>Поступление (акт, накладная) 2208-000952/02 от 19.08.2022 7:00:00</v>
          </cell>
          <cell r="D2395" t="str">
            <v>УХ-00165991</v>
          </cell>
        </row>
        <row r="2396">
          <cell r="B2396" t="str">
            <v>Очки РОСОМЗ 088 Сургут 18823 лин. серая</v>
          </cell>
          <cell r="C2396" t="str">
            <v>Поступление (акт, накладная) 2211-000228/02 от 09.11.2022 7:00:00</v>
          </cell>
          <cell r="D2396" t="str">
            <v>УХ-00152197</v>
          </cell>
        </row>
        <row r="2397">
          <cell r="B2397" t="str">
            <v>Очки РОСОМЗ АДМИРАЛ ЗНД2 Г1 23231 непр.вент.</v>
          </cell>
          <cell r="C2397" t="str">
            <v>Поступление (акт, накладная) 2209-000515/02 от 15.09.2022 7:00:00</v>
          </cell>
          <cell r="D2397" t="str">
            <v>УХ-00169759</v>
          </cell>
        </row>
        <row r="2398">
          <cell r="B2398" t="str">
            <v>Очки РОСОМЗ АДМИРАЛ ЗНД2 Г1 23231 непр.вент.</v>
          </cell>
          <cell r="C2398" t="str">
            <v>Поступление (акт, накладная) 2210-000131/02 от 07.10.2022 7:00:00</v>
          </cell>
          <cell r="D2398" t="str">
            <v>УХ-00169759</v>
          </cell>
        </row>
        <row r="2399">
          <cell r="B2399" t="str">
            <v>Пассатижи 160 мм диэлектрические до 1000В "Эксперт" (КВТ)</v>
          </cell>
          <cell r="C2399" t="str">
            <v>Поступление (акт, накладная) 2212-000669/02 от 07.12.2022 7:00:00</v>
          </cell>
          <cell r="D2399" t="str">
            <v>УХ-00189113</v>
          </cell>
        </row>
        <row r="2400">
          <cell r="B2400" t="str">
            <v>Паста для кожи очищающая с натур. абразивом "Garda-Standart-Nature Solo" (Гарда Стандарт Натур Соло)</v>
          </cell>
          <cell r="C2400" t="str">
            <v>Поступление (акт, накладная) 2208-000955/02 от 19.08.2022 7:00:00</v>
          </cell>
          <cell r="D2400" t="str">
            <v>УХ-00141313</v>
          </cell>
        </row>
        <row r="2401">
          <cell r="B2401" t="str">
            <v>Патрубок стеклопластиковый (Н-М) Ду 76мм Рн17,2 МПа ,L 4000мм</v>
          </cell>
          <cell r="C2401" t="str">
            <v>Поступление (акт, накладная) 2205-000256/02 от 17.05.2022 7:00:00</v>
          </cell>
          <cell r="D2401" t="str">
            <v>УХ-00139060</v>
          </cell>
        </row>
        <row r="2402">
          <cell r="B2402" t="str">
            <v>Патрубок стеклопластиковый (Н-Н) Ду 100мм Рн17,2 МПа ,L 1270м</v>
          </cell>
          <cell r="C2402" t="str">
            <v>Поступление (акт, накладная) 2110-000097/02 от 07.10.2021 7:00:00</v>
          </cell>
          <cell r="D2402" t="str">
            <v>УХ-00105003</v>
          </cell>
        </row>
        <row r="2403">
          <cell r="B2403" t="str">
            <v>Патрубок стеклопластиковый (Н-Н) Ду 100мм Рн17,2 МПа ,L 2230м</v>
          </cell>
          <cell r="C2403" t="str">
            <v>Поступление (акт, накладная) 2110-000097/02 от 07.10.2021 7:00:00</v>
          </cell>
          <cell r="D2403" t="str">
            <v>УХ-00105002</v>
          </cell>
        </row>
        <row r="2404">
          <cell r="B2404" t="str">
            <v>Патрубок стеклопластиковый (Н-Н) Ду 100мм Рн17,2 МПа ,L 2310мм</v>
          </cell>
          <cell r="C2404" t="str">
            <v>Поступление (акт, накладная) 2110-000097/02 от 07.10.2021 7:00:00</v>
          </cell>
          <cell r="D2404" t="str">
            <v>УХ-00104923</v>
          </cell>
        </row>
        <row r="2405">
          <cell r="B2405" t="str">
            <v>Патрубок стеклопластиковый (Н-Н) Ду 100мм Рн17,2 МПа ,L 610мм</v>
          </cell>
          <cell r="C2405" t="str">
            <v>Поступление (акт, накладная) 2203-000440/02 от 18.03.2022 7:00:00</v>
          </cell>
          <cell r="D2405" t="str">
            <v>УХ-00104927</v>
          </cell>
        </row>
        <row r="2406">
          <cell r="B2406" t="str">
            <v>Патрубок стеклопластиковый (Н-Н) Ду 100мм Рн17,2 МПа ,L 810мм</v>
          </cell>
          <cell r="C2406" t="str">
            <v>Поступление (акт, накладная) 2110-000097/02 от 07.10.2021 7:00:00</v>
          </cell>
          <cell r="D2406" t="str">
            <v>УХ-00104922</v>
          </cell>
        </row>
        <row r="2407">
          <cell r="B2407" t="str">
            <v>Патрубок стеклопластиковый (Н-Н) Ду 100мм Рн17,2 МПа ,L1200мм</v>
          </cell>
          <cell r="C2407" t="str">
            <v>Поступление (акт, накладная) 2203-000440/02 от 18.03.2022 7:00:00</v>
          </cell>
          <cell r="D2407" t="str">
            <v>УХ-00131027</v>
          </cell>
        </row>
        <row r="2408">
          <cell r="B2408" t="str">
            <v>Патрубок стеклопластиковый (Н-Н) Ду 100мм Рн17,2 МПа ,L2810мм</v>
          </cell>
          <cell r="C2408" t="str">
            <v>Поступление (акт, накладная) 2203-000440/02 от 18.03.2022 7:00:00</v>
          </cell>
          <cell r="D2408" t="str">
            <v>УХ-00131038</v>
          </cell>
        </row>
        <row r="2409">
          <cell r="B2409" t="str">
            <v>Патрубок стеклопластиковый (Н-Н) Ду 100мм Рн17,2 МПа ,L3970мм</v>
          </cell>
          <cell r="C2409" t="str">
            <v>Поступление (акт, накладная) 2203-000440/02 от 18.03.2022 7:00:00</v>
          </cell>
          <cell r="D2409" t="str">
            <v>УХ-00131037</v>
          </cell>
        </row>
        <row r="2410">
          <cell r="B2410" t="str">
            <v>Патрубок стеклопластиковый (Н-Н) Ду 100мм Рн17,2 МПа ,L4500мм</v>
          </cell>
          <cell r="C2410" t="str">
            <v>Поступление (акт, накладная) 2203-000440/02 от 18.03.2022 7:00:00</v>
          </cell>
          <cell r="D2410" t="str">
            <v>УХ-00131040</v>
          </cell>
        </row>
        <row r="2411">
          <cell r="B2411" t="str">
            <v>Патрубок стеклопластиковый (Н-Н) Ду 100мм Рн17,2 МПа ,L640мм</v>
          </cell>
          <cell r="C2411" t="str">
            <v>Поступление (акт, накладная) 2110-000097/02 от 07.10.2021 7:00:00</v>
          </cell>
          <cell r="D2411" t="str">
            <v>УХ-00104919</v>
          </cell>
        </row>
        <row r="2412">
          <cell r="B2412" t="str">
            <v>Патрубок стеклопластиковый (Н-Н) Ду 100мм Рн17,2 МПа ,L6630мм</v>
          </cell>
          <cell r="C2412" t="str">
            <v>Поступление (акт, накладная) 2110-000097/02 от 07.10.2021 7:00:00</v>
          </cell>
          <cell r="D2412" t="str">
            <v>УХ-00105004</v>
          </cell>
        </row>
        <row r="2413">
          <cell r="B2413" t="str">
            <v>Патрубок стеклопластиковый (Н-Н) Ду 100мм Рн17,2 МПа ,L7160мм</v>
          </cell>
          <cell r="C2413" t="str">
            <v>Поступление (акт, накладная) 2204-000447/02 от 20.04.2022 7:00:00</v>
          </cell>
          <cell r="D2413" t="str">
            <v>УХ-00131039</v>
          </cell>
        </row>
        <row r="2414">
          <cell r="B2414" t="str">
            <v>Паяльник эл ЭПСН 200/220 200Вт 220В</v>
          </cell>
          <cell r="C2414" t="str">
            <v>Поступление (акт, накладная) 2212-000537/02 от 12.12.2022 7:00:00</v>
          </cell>
          <cell r="D2414" t="str">
            <v>УХ-00188913</v>
          </cell>
        </row>
        <row r="2415">
          <cell r="B2415" t="str">
            <v>Паяльник эл.ПД 220В 300Вт</v>
          </cell>
          <cell r="C2415" t="str">
            <v>Поступление (акт, накладная) 2212-000537/02 от 12.12.2022 7:00:00</v>
          </cell>
          <cell r="D2415" t="str">
            <v>УХ-00188915</v>
          </cell>
        </row>
        <row r="2416">
          <cell r="B2416" t="str">
            <v>Паяльник эл.ЭПСН 220В 100Вт</v>
          </cell>
          <cell r="C2416" t="str">
            <v>Поступление (акт, накладная) 2212-000537/02 от 12.12.2022 7:00:00</v>
          </cell>
          <cell r="D2416" t="str">
            <v>УХ-00188916</v>
          </cell>
        </row>
        <row r="2417">
          <cell r="B2417" t="str">
            <v>Паяльник эл.ЭПСН 220В 25Вт</v>
          </cell>
          <cell r="C2417" t="str">
            <v>Поступление (акт, накладная) 2212-000537/02 от 12.12.2022 7:00:00</v>
          </cell>
          <cell r="D2417" t="str">
            <v>УХ-00188918</v>
          </cell>
        </row>
        <row r="2418">
          <cell r="B2418" t="str">
            <v>Паяльник эл.ЭПСН 220В 40Вт</v>
          </cell>
          <cell r="C2418" t="str">
            <v>Поступление (акт, накладная) 2212-000537/02 от 12.12.2022 7:00:00</v>
          </cell>
          <cell r="D2418" t="str">
            <v>УХ-00188917</v>
          </cell>
        </row>
        <row r="2419">
          <cell r="B2419" t="str">
            <v>Переход 89х12-57х8ст.13ХФА ТУ 1468-040- 39918642-13 с геометрией по ГОСТ 17378-01</v>
          </cell>
          <cell r="C2419" t="str">
            <v>Поступление (акт, накладная) 2212-000256/02 от 05.12.2022 7:00:00</v>
          </cell>
          <cell r="D2419" t="str">
            <v>УХ-00188025</v>
          </cell>
        </row>
        <row r="2420">
          <cell r="B2420" t="str">
            <v>Переход К 219x8-159x8 СТ.13ХФА ТУ1468-040-39918642-02 геометрией по ГОСТ 17378-01</v>
          </cell>
          <cell r="C2420" t="str">
            <v>Поступление (акт, накладная) 2212-000256/02 от 05.12.2022 7:00:00</v>
          </cell>
          <cell r="D2420" t="str">
            <v>УХ-00188031</v>
          </cell>
        </row>
        <row r="2421">
          <cell r="B2421" t="str">
            <v>Переход К325*8-219*7 ст. 20</v>
          </cell>
          <cell r="C2421" t="str">
            <v>Поступление (акт, накладная) 2210-000717/02 от 25.10.2022 7:00:00</v>
          </cell>
          <cell r="D2421" t="str">
            <v>УХ-00172396</v>
          </cell>
        </row>
        <row r="2422">
          <cell r="B2422" t="str">
            <v>Переход ПК 108х8-89х8 09Г2С гост 17378-01</v>
          </cell>
          <cell r="C2422" t="str">
            <v>Поступление (акт, накладная) 2112-000038/02 от 03.12.2021 7:00:00</v>
          </cell>
          <cell r="D2422" t="str">
            <v>УХ-00115925</v>
          </cell>
        </row>
        <row r="2423">
          <cell r="B2423" t="str">
            <v>Переход ПК 159х8-108х6-09Г2С Гост 17376-01</v>
          </cell>
          <cell r="C2423" t="str">
            <v>Поступление (акт, накладная) 2112-000038/02 от 03.12.2021 7:00:00</v>
          </cell>
          <cell r="D2423" t="str">
            <v>УХ-00115926</v>
          </cell>
        </row>
        <row r="2424">
          <cell r="B2424" t="str">
            <v>Переход ПШК 108*8-57*8 13ХФА</v>
          </cell>
          <cell r="C2424" t="str">
            <v>Поступление (акт, накладная) 2112-000038/02 от 03.12.2021 7:00:00</v>
          </cell>
          <cell r="D2424" t="str">
            <v>УХ-00115928</v>
          </cell>
        </row>
        <row r="2425">
          <cell r="B2425" t="str">
            <v>Перчатки  Антистатик</v>
          </cell>
          <cell r="C2425" t="str">
            <v>Поступление (акт, накладная) 2109-000021/02 от 06.09.2021 7:00:00</v>
          </cell>
          <cell r="D2425" t="str">
            <v>УХ-00082399</v>
          </cell>
        </row>
        <row r="2426">
          <cell r="B2426" t="str">
            <v>Перчатки "Дублин П/Э с нитриловым покрытием</v>
          </cell>
          <cell r="C2426" t="str">
            <v>Поступление (акт, накладная) 2104-000004/02 от 08.04.2021 7:00:00</v>
          </cell>
          <cell r="D2426" t="str">
            <v>УХ-00026376</v>
          </cell>
        </row>
        <row r="2427">
          <cell r="B2427" t="str">
            <v>Перчатки "Дублин" П/Э с нитрильным покрытием (кат.№7.910) р 10</v>
          </cell>
          <cell r="C2427" t="str">
            <v>Поступление (акт, накладная) 2205-001202/02 от 30.05.2022 7:00:00</v>
          </cell>
          <cell r="D2427" t="str">
            <v>УХ-00141326</v>
          </cell>
        </row>
        <row r="2428">
          <cell r="B2428" t="str">
            <v>Перчатки AlphaTec Solvex 37-675 (Альфатек Солвекс), Ansell, универсальные, химически стойкие р 10</v>
          </cell>
          <cell r="C2428" t="str">
            <v>Поступление (акт, накладная) 2208-000955/02 от 19.08.2022 7:00:00</v>
          </cell>
          <cell r="D2428" t="str">
            <v>УХ-00166034</v>
          </cell>
        </row>
        <row r="2429">
          <cell r="B2429" t="str">
            <v>Перчатки AlphaTec Solvex 37-675 (Альфатек Солвекс), Ansell, универсальные, химически стойкие р 11</v>
          </cell>
          <cell r="C2429" t="str">
            <v>Поступление (акт, накладная) 2208-000955/02 от 19.08.2022 7:00:00</v>
          </cell>
          <cell r="D2429" t="str">
            <v>УХ-00166035</v>
          </cell>
        </row>
        <row r="2430">
          <cell r="B2430" t="str">
            <v>Перчатки AlphaTec Solvex 37-675 (Альфатек Солвекс), Ansell, универсальные, химически стойкие р 8</v>
          </cell>
          <cell r="C2430" t="str">
            <v>Поступление (акт, накладная) 2208-000955/02 от 19.08.2022 7:00:00</v>
          </cell>
          <cell r="D2430" t="str">
            <v>УХ-00166032</v>
          </cell>
        </row>
        <row r="2431">
          <cell r="B2431" t="str">
            <v>Перчатки AlphaTec Solvex 37-675 (Альфатек Солвекс), Ansell, универсальные, химически стойкие р 9</v>
          </cell>
          <cell r="C2431" t="str">
            <v>Поступление (акт, накладная) 2208-000955/02 от 19.08.2022 7:00:00</v>
          </cell>
          <cell r="D2431" t="str">
            <v>УХ-00166033</v>
          </cell>
        </row>
        <row r="2432">
          <cell r="B2432" t="str">
            <v>Перчатки CERVA СВИФТ покр полное Крага р 10</v>
          </cell>
          <cell r="C2432" t="str">
            <v>Поступление (акт, накладная) 2204-000070/02 от 05.04.2022 7:00:00</v>
          </cell>
          <cell r="D2432" t="str">
            <v>УХ-00134362</v>
          </cell>
        </row>
        <row r="2433">
          <cell r="B2433" t="str">
            <v>Перчатки CERVA СВИФТ покр полное Крага р 11</v>
          </cell>
          <cell r="C2433" t="str">
            <v>Поступление (акт, накладная) 2206-001619/02 от 29.06.2022 7:00:00</v>
          </cell>
          <cell r="D2433" t="str">
            <v>УХ-00145281</v>
          </cell>
        </row>
        <row r="2434">
          <cell r="B2434" t="str">
            <v>Перчатки Sky 7.703 (Скай) краги с полным нитриловым покрытием р 9</v>
          </cell>
          <cell r="C2434" t="str">
            <v>Поступление (акт, накладная) 2208-000955/02 от 19.08.2022 7:00:00</v>
          </cell>
          <cell r="D2434" t="str">
            <v>УХ-00166037</v>
          </cell>
        </row>
        <row r="2435">
          <cell r="B2435" t="str">
            <v>Перчатки Sky 7.703 (Скай) краги с полным нитриловым покрытием р10</v>
          </cell>
          <cell r="C2435" t="str">
            <v>Поступление (акт, накладная) 2209-001442/02 от 26.09.2022 7:00:00</v>
          </cell>
          <cell r="D2435" t="str">
            <v>УХ-00170662</v>
          </cell>
        </row>
        <row r="2436">
          <cell r="B2436" t="str">
            <v>Перчатки Sky 7.703 (Скай) краги с полным нитриловым покрытием р11</v>
          </cell>
          <cell r="C2436" t="str">
            <v>Поступление (акт, накладная) 2209-001442/02 от 26.09.2022 7:00:00</v>
          </cell>
          <cell r="D2436" t="str">
            <v>УХ-00170663</v>
          </cell>
        </row>
        <row r="2437">
          <cell r="B2437" t="str">
            <v>Перчатки Tegera 8355, цвет черный (р 12)</v>
          </cell>
          <cell r="C2437" t="str">
            <v>Поступление (акт, накладная) 2205-000029/02 от 05.05.2022 7:00:00</v>
          </cell>
          <cell r="D2437" t="str">
            <v>УХ-00137631</v>
          </cell>
        </row>
        <row r="2438">
          <cell r="B2438" t="str">
            <v>Перчатки Дублин 79.100 П/Э с полным нитрильным покрытием р 10</v>
          </cell>
          <cell r="C2438" t="str">
            <v>Поступление (акт, накладная) 2208-000955/02 от 19.08.2022 7:00:00</v>
          </cell>
          <cell r="D2438" t="str">
            <v>УХ-00166043</v>
          </cell>
        </row>
        <row r="2439">
          <cell r="B2439" t="str">
            <v>Перчатки Дублин 79.100 П/Э с полным нитрильным покрытием р 11</v>
          </cell>
          <cell r="C2439" t="str">
            <v>Поступление (акт, накладная) 2208-000955/02 от 19.08.2022 7:00:00</v>
          </cell>
          <cell r="D2439" t="str">
            <v>УХ-00166044</v>
          </cell>
        </row>
        <row r="2440">
          <cell r="B2440" t="str">
            <v>Перчатки Дублин 79.100 П/Э с полным нитрильным покрытием р 8</v>
          </cell>
          <cell r="C2440" t="str">
            <v>Поступление (акт, накладная) 2208-000955/02 от 19.08.2022 7:00:00</v>
          </cell>
          <cell r="D2440" t="str">
            <v>УХ-00166040</v>
          </cell>
        </row>
        <row r="2441">
          <cell r="B2441" t="str">
            <v>Перчатки Дублин 79.100 П/Э с полным нитрильным покрытием р 9</v>
          </cell>
          <cell r="C2441" t="str">
            <v>Поступление (акт, накладная) 2208-000955/02 от 19.08.2022 7:00:00</v>
          </cell>
          <cell r="D2441" t="str">
            <v>УХ-00166042</v>
          </cell>
        </row>
        <row r="2442">
          <cell r="B2442" t="str">
            <v>Перчатки защитные, модель Split 7.412 (Сплит), из спилка КРС с крагами р 10</v>
          </cell>
          <cell r="C2442" t="str">
            <v>Поступление (акт, накладная) 2208-000955/02 от 19.08.2022 7:00:00</v>
          </cell>
          <cell r="D2442" t="str">
            <v>УХ-00166045</v>
          </cell>
        </row>
        <row r="2443">
          <cell r="B2443" t="str">
            <v>Перчатки защитные, модель Split 7.412 (Сплит), из спилка КРС с крагами р 11</v>
          </cell>
          <cell r="C2443" t="str">
            <v>Поступление (акт, накладная) 2208-000955/02 от 19.08.2022 7:00:00</v>
          </cell>
          <cell r="D2443" t="str">
            <v>УХ-00166046</v>
          </cell>
        </row>
        <row r="2444">
          <cell r="B2444" t="str">
            <v>Перчатки краги Sky с полным нитриловым покрытием ОПАЛЫ</v>
          </cell>
          <cell r="C2444" t="str">
            <v>Поступление (акт, накладная) 2104-000004/02 от 08.04.2021 7:00:00</v>
          </cell>
          <cell r="D2444" t="str">
            <v>УХ-00026382</v>
          </cell>
        </row>
        <row r="2445">
          <cell r="B2445" t="str">
            <v>Перчатки ЛИКОМ ПОЛИЗАР ТЕРМА 75</v>
          </cell>
          <cell r="C2445" t="str">
            <v>Поступление (акт, накладная) 2112-002822/02 от 27.12.2021 7:00:00</v>
          </cell>
          <cell r="D2445" t="str">
            <v>УХ-00119629</v>
          </cell>
        </row>
        <row r="2446">
          <cell r="B2446" t="str">
            <v>Перчатки ЛИКОМ ПОЛИЗАР ЮГРА 77 р 10</v>
          </cell>
          <cell r="C2446" t="str">
            <v>Поступление (акт, накладная) 2210-000131/02 от 07.10.2022 7:00:00</v>
          </cell>
          <cell r="D2446" t="str">
            <v>УХ-00172313</v>
          </cell>
        </row>
        <row r="2447">
          <cell r="B2447" t="str">
            <v>Перчатки ЛИКОМ ПОЛИЗАРЬ ТЕРМА</v>
          </cell>
          <cell r="C2447" t="str">
            <v>Поступление (акт, накладная) 2110-000138/02 от 11.10.2021 7:00:00</v>
          </cell>
          <cell r="D2447" t="str">
            <v>УХ-00097937</v>
          </cell>
        </row>
        <row r="2448">
          <cell r="B2448" t="str">
            <v>Перчатки ЛИКОМ ПОЛИЗАРЬ ТЕРМА</v>
          </cell>
          <cell r="C2448" t="str">
            <v>Поступление (акт, накладная) 2111-000245/02 от 15.11.2021 7:00:00</v>
          </cell>
          <cell r="D2448" t="str">
            <v>УХ-00097937</v>
          </cell>
        </row>
        <row r="2449">
          <cell r="B2449" t="str">
            <v>Перчатки полушерстянные</v>
          </cell>
          <cell r="C2449" t="str">
            <v>Поступление (акт, накладная) 2109-000023/02 от 06.09.2021 7:00:00</v>
          </cell>
          <cell r="D2449" t="str">
            <v>УХ-00099742</v>
          </cell>
        </row>
        <row r="2450">
          <cell r="B2450" t="str">
            <v>Перчатки трикотажные "Гриф" для защиты рук от механических воздействий и ОПЗ /ПВХ покрытие/ р 7</v>
          </cell>
          <cell r="C2450" t="str">
            <v>Поступление (акт, накладная) 2208-000955/02 от 19.08.2022 7:00:00</v>
          </cell>
          <cell r="D2450" t="str">
            <v>УХ-00166054</v>
          </cell>
        </row>
        <row r="2451">
          <cell r="B2451" t="str">
            <v>Перчатки трикотажные "Гриф" для защиты рук от механических воздействий и ОПЗ /ПВХ покрытие/ р 8</v>
          </cell>
          <cell r="C2451" t="str">
            <v>Поступление (акт, накладная) 2208-000955/02 от 19.08.2022 7:00:00</v>
          </cell>
          <cell r="D2451" t="str">
            <v>УХ-00166055</v>
          </cell>
        </row>
        <row r="2452">
          <cell r="B2452" t="str">
            <v>Перчатки трикотажные "Гриф" для защиты рук от механических воздействий и ОПЗ /ПВХ покрытие/ р 9</v>
          </cell>
          <cell r="C2452" t="str">
            <v>Поступление (акт, накладная) 2208-000955/02 от 19.08.2022 7:00:00</v>
          </cell>
          <cell r="D2452" t="str">
            <v>УХ-00166056</v>
          </cell>
        </row>
        <row r="2453">
          <cell r="B2453" t="str">
            <v>Пескобетон М-300 (40кг)</v>
          </cell>
          <cell r="C2453" t="str">
            <v>Поступление (акт, накладная) 2106-001972/02 от 25.06.2021 7:00:00</v>
          </cell>
          <cell r="D2453" t="str">
            <v>УХ-00091267</v>
          </cell>
        </row>
        <row r="2454">
          <cell r="B2454" t="str">
            <v>Пескобетон М-300 (40кг)</v>
          </cell>
          <cell r="C2454" t="str">
            <v>Поступление (акт, накладная) 2106-001159/02 от 25.06.2021 7:00:00</v>
          </cell>
          <cell r="D2454" t="str">
            <v>УХ-00091267</v>
          </cell>
        </row>
        <row r="2455">
          <cell r="B2455" t="str">
            <v>Песок кварцевый окатанный фр. 0,3-0,8/ (25 кг)</v>
          </cell>
          <cell r="C2455" t="str">
            <v>Поступление (акт, накладная) 2203-000550/02 от 21.03.2022 7:00:00</v>
          </cell>
          <cell r="D2455" t="str">
            <v>УХ-00131460</v>
          </cell>
        </row>
        <row r="2456">
          <cell r="B2456" t="str">
            <v>Пилка (2 шт; T118A) для лобзиков</v>
          </cell>
          <cell r="C2456" t="str">
            <v>Поступление (акт, накладная) 2207-000445/02 от 06.07.2022 7:00:00</v>
          </cell>
          <cell r="D2456" t="str">
            <v>УХ-00148537</v>
          </cell>
        </row>
        <row r="2457">
          <cell r="B2457" t="str">
            <v>Плакат по ЭБ (200x100, Пластик ПВХ 2 мм) (A07 Стой! Напряжение (c!))</v>
          </cell>
          <cell r="C2457" t="str">
            <v>Поступление (акт, накладная) 2205-000874/02 от 01.05.2022 7:00:00</v>
          </cell>
          <cell r="D2457" t="str">
            <v>УХ-00140420</v>
          </cell>
        </row>
        <row r="2458">
          <cell r="B2458" t="str">
            <v>Пленка стрейч первый сорт ПАКПОЛИМЕР прозрачная 500мм 20мкм</v>
          </cell>
          <cell r="C2458" t="str">
            <v>Поступление (акт, накладная) 2208-000870/02 от 17.08.2022 7:00:00</v>
          </cell>
          <cell r="D2458" t="str">
            <v>УХ-00165749</v>
          </cell>
        </row>
        <row r="2459">
          <cell r="B2459" t="str">
            <v>Плёнки-заготовки для ламинирования А4, комплект 100 шт, 80мкм, Brauberg</v>
          </cell>
          <cell r="C2459" t="str">
            <v>Поступление (акт, накладная) 2208-000285/02 от 12.08.2022 7:00:00</v>
          </cell>
          <cell r="D2459" t="str">
            <v>УХ-00164548</v>
          </cell>
        </row>
        <row r="2460">
          <cell r="B2460" t="str">
            <v>Плита 2П 30.18-30</v>
          </cell>
          <cell r="C2460" t="str">
            <v>Поступление (акт, накладная) 2109-000362/02 от 17.09.2021 7:00:00</v>
          </cell>
          <cell r="D2460" t="str">
            <v>УХ-00101504</v>
          </cell>
        </row>
        <row r="2461">
          <cell r="B2461" t="str">
            <v>Плита дорожная 1П 30-18-30 (0,88)</v>
          </cell>
          <cell r="C2461" t="str">
            <v>Поступление (акт, накладная) 2210-000258/02 от 13.10.2022 7:00:00</v>
          </cell>
          <cell r="D2461" t="str">
            <v>УХ-00129293</v>
          </cell>
        </row>
        <row r="2462">
          <cell r="B2462" t="str">
            <v>Плита дорожная 1П 30-18-30 (0,88)</v>
          </cell>
          <cell r="C2462" t="str">
            <v>Поступление (акт, накладная) 2210-000337/02 от 14.10.2022 7:00:00</v>
          </cell>
          <cell r="D2462" t="str">
            <v>УХ-00129293</v>
          </cell>
        </row>
        <row r="2463">
          <cell r="B2463" t="str">
            <v>Плита дорожная 1П 30-18-30 (0,88)</v>
          </cell>
          <cell r="C2463" t="str">
            <v>Поступление (акт, накладная) 2210-000338/02 от 14.10.2022 7:00:00</v>
          </cell>
          <cell r="D2463" t="str">
            <v>УХ-00129293</v>
          </cell>
        </row>
        <row r="2464">
          <cell r="B2464" t="str">
            <v>Плита дорожная 1П30.18-10</v>
          </cell>
          <cell r="C2464" t="str">
            <v>Поступление (акт, накладная) 2103-000607/02 от 22.03.2021 7:00:00</v>
          </cell>
          <cell r="D2464" t="str">
            <v>УХ-00066099</v>
          </cell>
        </row>
        <row r="2465">
          <cell r="B2465" t="str">
            <v>Плита дорожная 2П-30-12-30</v>
          </cell>
          <cell r="C2465" t="str">
            <v>Поступление (акт, накладная) 2107-000055/02 от 01.07.2021 7:00:00</v>
          </cell>
          <cell r="D2465" t="str">
            <v>УХ-00093425</v>
          </cell>
        </row>
        <row r="2466">
          <cell r="B2466" t="str">
            <v>Плита дорожная 2П-30-12-30</v>
          </cell>
          <cell r="C2466" t="str">
            <v>Поступление (акт, накладная) 2107-000057/02 от 05.07.2021 7:00:00</v>
          </cell>
          <cell r="D2466" t="str">
            <v>УХ-00093425</v>
          </cell>
        </row>
        <row r="2467">
          <cell r="B2467" t="str">
            <v>Плита дорожная 2П-30-12-30</v>
          </cell>
          <cell r="C2467" t="str">
            <v>Поступление (акт, накладная) 2107-000058/02 от 06.07.2021 7:00:00</v>
          </cell>
          <cell r="D2467" t="str">
            <v>УХ-00093425</v>
          </cell>
        </row>
        <row r="2468">
          <cell r="B2468" t="str">
            <v>Плита дорожная ПДН,м-AV (1,68)</v>
          </cell>
          <cell r="C2468" t="str">
            <v>Поступление (акт, накладная) 2210-000340/02 от 14.10.2022 7:00:00</v>
          </cell>
          <cell r="D2468" t="str">
            <v>УХ-00128574</v>
          </cell>
        </row>
        <row r="2469">
          <cell r="B2469" t="str">
            <v>Плита железобетонная перекрытия ПБ 21-15-8</v>
          </cell>
          <cell r="C2469" t="str">
            <v>Поступление (акт, накладная) 2209-000426/02 от 19.09.2022 7:00:00</v>
          </cell>
          <cell r="D2469" t="str">
            <v>УХ-00169436</v>
          </cell>
        </row>
        <row r="2470">
          <cell r="B2470" t="str">
            <v>Плита перекрытия колец ПП 10-1</v>
          </cell>
          <cell r="C2470" t="str">
            <v>Поступление (акт, накладная) 1907-000050/02 от 01.07.2019 7:00:00</v>
          </cell>
          <cell r="D2470" t="str">
            <v>УХ-00026492</v>
          </cell>
        </row>
        <row r="2471">
          <cell r="B2471" t="str">
            <v>Подпятник ПСМНТ 001.000.002</v>
          </cell>
          <cell r="C2471" t="str">
            <v>Поступление (акт, накладная) 2205-000070/02 от 11.05.2022 7:00:00</v>
          </cell>
          <cell r="D2471" t="str">
            <v>УХ-00138244</v>
          </cell>
        </row>
        <row r="2472">
          <cell r="B2472" t="str">
            <v>Подшипник 1608</v>
          </cell>
          <cell r="C2472" t="str">
            <v>Поступление (акт, накладная) 2212-000559/02 от 12.12.2022 7:00:00</v>
          </cell>
          <cell r="D2472" t="str">
            <v>УХ-00145433</v>
          </cell>
        </row>
        <row r="2473">
          <cell r="B2473" t="str">
            <v>Подшипник 1612 (2312)</v>
          </cell>
          <cell r="C2473" t="str">
            <v>Поступление (акт, накладная) 2212-000559/02 от 12.12.2022 7:00:00</v>
          </cell>
          <cell r="D2473" t="str">
            <v>УХ-00026610</v>
          </cell>
        </row>
        <row r="2474">
          <cell r="B2474" t="str">
            <v>Подшипник 180203</v>
          </cell>
          <cell r="C2474" t="str">
            <v>Поступление (акт, накладная) 2111-001062/02 от 22.11.2021 7:00:00</v>
          </cell>
          <cell r="D2474" t="str">
            <v>УХ-00026615</v>
          </cell>
        </row>
        <row r="2475">
          <cell r="B2475" t="str">
            <v>Подшипник 180312</v>
          </cell>
          <cell r="C2475" t="str">
            <v>Поступление (акт, накладная) 2212-000559/02 от 12.12.2022 7:00:00</v>
          </cell>
          <cell r="D2475" t="str">
            <v>УХ-00145431</v>
          </cell>
        </row>
        <row r="2476">
          <cell r="B2476" t="str">
            <v>Подшипник 180314</v>
          </cell>
          <cell r="C2476" t="str">
            <v>Поступление (акт, накладная) 2207-001389/02 от 18.07.2022 7:00:00</v>
          </cell>
          <cell r="D2476" t="str">
            <v>УХ-00145436</v>
          </cell>
        </row>
        <row r="2477">
          <cell r="B2477" t="str">
            <v>Подшипник 180318 (6318-2RS)</v>
          </cell>
          <cell r="C2477" t="str">
            <v>Поступление (акт, накладная) 2212-000559/02 от 12.12.2022 7:00:00</v>
          </cell>
          <cell r="D2477" t="str">
            <v>УХ-00188966</v>
          </cell>
        </row>
        <row r="2478">
          <cell r="B2478" t="str">
            <v>Подшипник 180318 АС17</v>
          </cell>
          <cell r="C2478" t="str">
            <v>Поступление (акт, накладная) 2207-000557/02 от 14.07.2022 7:00:00</v>
          </cell>
          <cell r="D2478" t="str">
            <v>УХ-00151219</v>
          </cell>
        </row>
        <row r="2479">
          <cell r="B2479" t="str">
            <v>Подшипник 306</v>
          </cell>
          <cell r="C2479" t="str">
            <v>Поступление (акт, накладная) 2212-000559/02 от 12.12.2022 7:00:00</v>
          </cell>
          <cell r="D2479" t="str">
            <v>УХ-00026653</v>
          </cell>
        </row>
        <row r="2480">
          <cell r="B2480" t="str">
            <v>Подшипник 308</v>
          </cell>
          <cell r="C2480" t="str">
            <v>Поступление (акт, накладная) 2212-000559/02 от 12.12.2022 7:00:00</v>
          </cell>
          <cell r="D2480" t="str">
            <v>УХ-00100857</v>
          </cell>
        </row>
        <row r="2481">
          <cell r="B2481" t="str">
            <v>Подшипник 309</v>
          </cell>
          <cell r="C2481" t="str">
            <v>Поступление (акт, накладная) 2206-001828/02 от 30.06.2022 7:00:00</v>
          </cell>
          <cell r="D2481" t="str">
            <v>УХ-00054924</v>
          </cell>
        </row>
        <row r="2482">
          <cell r="B2482" t="str">
            <v>Подшипник 309</v>
          </cell>
          <cell r="C2482" t="str">
            <v>Поступление (акт, накладная) 2212-000559/02 от 12.12.2022 7:00:00</v>
          </cell>
          <cell r="D2482" t="str">
            <v>УХ-00054924</v>
          </cell>
        </row>
        <row r="2483">
          <cell r="B2483" t="str">
            <v>Подшипник 314</v>
          </cell>
          <cell r="C2483" t="str">
            <v>Поступление (акт, накладная) 2212-000559/02 от 12.12.2022 7:00:00</v>
          </cell>
          <cell r="D2483" t="str">
            <v>УХ-00114376</v>
          </cell>
        </row>
        <row r="2484">
          <cell r="B2484" t="str">
            <v>Подшипник 32317 КМ</v>
          </cell>
          <cell r="C2484" t="str">
            <v>Поступление (акт, накладная) 2212-000559/02 от 12.12.2022 7:00:00</v>
          </cell>
          <cell r="D2484" t="str">
            <v>УХ-00188965</v>
          </cell>
        </row>
        <row r="2485">
          <cell r="B2485" t="str">
            <v>Подшипник 32318 КМ</v>
          </cell>
          <cell r="C2485" t="str">
            <v>Поступление (акт, накладная) 2206-001828/02 от 30.06.2022 7:00:00</v>
          </cell>
          <cell r="D2485" t="str">
            <v>УХ-00026664</v>
          </cell>
        </row>
        <row r="2486">
          <cell r="B2486" t="str">
            <v>Подшипник 32318 КМ</v>
          </cell>
          <cell r="C2486" t="str">
            <v>Поступление (акт, накладная) 2212-000559/02 от 12.12.2022 7:00:00</v>
          </cell>
          <cell r="D2486" t="str">
            <v>УХ-00026664</v>
          </cell>
        </row>
        <row r="2487">
          <cell r="B2487" t="str">
            <v>Подшипник 46212 Л</v>
          </cell>
          <cell r="C2487" t="str">
            <v>Поступление (акт, накладная) 2212-000559/02 от 12.12.2022 7:00:00</v>
          </cell>
          <cell r="D2487" t="str">
            <v>УХ-00040654</v>
          </cell>
        </row>
        <row r="2488">
          <cell r="B2488" t="str">
            <v>Подшипник BR 202816</v>
          </cell>
          <cell r="C2488" t="str">
            <v>Поступление (акт, накладная) 2207-001389/02 от 18.07.2022 7:00:00</v>
          </cell>
          <cell r="D2488" t="str">
            <v>УХ-00033613</v>
          </cell>
        </row>
        <row r="2489">
          <cell r="B2489" t="str">
            <v>Подшипник роликовый 42308 (NJ308</v>
          </cell>
          <cell r="C2489" t="str">
            <v>Поступление (акт, накладная) 2212-000559/02 от 12.12.2022 7:00:00</v>
          </cell>
          <cell r="D2489" t="str">
            <v>УХ-00188970</v>
          </cell>
        </row>
        <row r="2490">
          <cell r="B2490" t="str">
            <v>Подшипник ТОР-Т50.13.02.006 (Ха 8.250.006)</v>
          </cell>
          <cell r="C2490" t="str">
            <v>Поступление (акт, накладная) 2205-000070/02 от 11.05.2022 7:00:00</v>
          </cell>
          <cell r="D2490" t="str">
            <v>УХ-00138241</v>
          </cell>
        </row>
        <row r="2491">
          <cell r="B2491" t="str">
            <v>Подшипник Ха 8.250.006</v>
          </cell>
          <cell r="C2491" t="str">
            <v>Поступление (акт, накладная) 2212-001244/02 от 13.12.2022 7:00:00</v>
          </cell>
          <cell r="D2491" t="str">
            <v>УХ-00026829</v>
          </cell>
        </row>
        <row r="2492">
          <cell r="B2492" t="str">
            <v>Подшипник Ха8.250.005</v>
          </cell>
          <cell r="C2492" t="str">
            <v>Поступление (акт, накладная) 2209-000594/02 от 19.09.2022 7:00:00</v>
          </cell>
          <cell r="D2492" t="str">
            <v>УХ-00143788</v>
          </cell>
        </row>
        <row r="2493">
          <cell r="B2493" t="str">
            <v>Подшипник Ха8.250.005</v>
          </cell>
          <cell r="C2493" t="str">
            <v>Поступление (акт, накладная) 2211-000623/02 от 17.11.2022 7:00:00</v>
          </cell>
          <cell r="D2493" t="str">
            <v>УХ-00143788</v>
          </cell>
        </row>
        <row r="2494">
          <cell r="B2494" t="str">
            <v>Подшлемник ЗЕВС ПЛЮС ут. цв. чер. тк. Арсенал р 58</v>
          </cell>
          <cell r="C2494" t="str">
            <v>Поступление (акт, накладная) 2209-000515/02 от 15.09.2022 7:00:00</v>
          </cell>
          <cell r="D2494" t="str">
            <v>УХ-00170885</v>
          </cell>
        </row>
        <row r="2495">
          <cell r="B2495" t="str">
            <v>Подшлемник ЗЕВС цв. чер. тк. Арсенал р 56</v>
          </cell>
          <cell r="C2495" t="str">
            <v>Поступление (акт, накладная) 2204-000987/02 от 26.04.2022 7:00:00</v>
          </cell>
          <cell r="D2495" t="str">
            <v>УХ-00136609</v>
          </cell>
        </row>
        <row r="2496">
          <cell r="B2496" t="str">
            <v>Подшлемник ЗЕВС цв. чер. тк. Арсенал р 59</v>
          </cell>
          <cell r="C2496" t="str">
            <v>Поступление (акт, накладная) 2205-000269/02 от 17.05.2022 7:00:00</v>
          </cell>
          <cell r="D2496" t="str">
            <v>УХ-00139133</v>
          </cell>
        </row>
        <row r="2497">
          <cell r="B2497" t="str">
            <v>Подшлемник ЗЕВС цв. чер. тк. Арсенал р 60</v>
          </cell>
          <cell r="C2497" t="str">
            <v>Поступление (акт, накладная) 2204-000987/02 от 26.04.2022 7:00:00</v>
          </cell>
          <cell r="D2497" t="str">
            <v>УХ-00136612</v>
          </cell>
        </row>
        <row r="2498">
          <cell r="B2498" t="str">
            <v>Подшлемник трикотажный</v>
          </cell>
          <cell r="C2498" t="str">
            <v>Оприходование товаров 2212-000078/02 от 19.12.2022 7:00:00</v>
          </cell>
          <cell r="D2498" t="str">
            <v>УХ-00095914</v>
          </cell>
        </row>
        <row r="2499">
          <cell r="B2499" t="str">
            <v>Подшлемник трикотажный п/ш черный</v>
          </cell>
          <cell r="C2499" t="str">
            <v>Поступление (акт, накладная) 2211-000037/02 от 02.11.2022 7:00:00</v>
          </cell>
          <cell r="D2499" t="str">
            <v>УХ-00175964</v>
          </cell>
        </row>
        <row r="2500">
          <cell r="B2500" t="str">
            <v>Подшлемник утепленный для сварщика "ЦЕЗАРЬ"</v>
          </cell>
          <cell r="C2500" t="str">
            <v>Поступление (акт, накладная) 2109-000023/02 от 06.09.2021 7:00:00</v>
          </cell>
          <cell r="D2500" t="str">
            <v>УХ-00099743</v>
          </cell>
        </row>
        <row r="2501">
          <cell r="B2501" t="str">
            <v>Покрывало гобелен</v>
          </cell>
          <cell r="C2501" t="str">
            <v>Поступление (акт, накладная) 2212-000518/02 от 12.12.2022 7:00:00</v>
          </cell>
          <cell r="D2501" t="str">
            <v>УХ-00026837</v>
          </cell>
        </row>
        <row r="2502">
          <cell r="B2502" t="str">
            <v>Полимер акриламида АК-631 марка А-155</v>
          </cell>
          <cell r="C2502" t="str">
            <v>Поступление (акт, накладная) 2209-000209/02 от 08.09.2022 7:00:00</v>
          </cell>
          <cell r="D2502" t="str">
            <v>УХ-00168777</v>
          </cell>
        </row>
        <row r="2503">
          <cell r="B2503" t="str">
            <v>Полоса ст.3 150*4 ГОСТ 103-2006, г/к</v>
          </cell>
          <cell r="C2503" t="str">
            <v>Поступление (акт, накладная) 2209-000533/02 от 16.09.2022 7:00:00</v>
          </cell>
          <cell r="D2503" t="str">
            <v>УХ-00169791</v>
          </cell>
        </row>
        <row r="2504">
          <cell r="B2504" t="str">
            <v>Полотна  Т118А, для эл/лобзика, HSS, по металлу (1,5-2мм), EU-хвост., шаг 1,2мм, 50 мм 1595</v>
          </cell>
          <cell r="C2504" t="str">
            <v>Поступление (акт, накладная) 2210-000275/02 от 06.10.2022 7:00:00</v>
          </cell>
          <cell r="D2504" t="str">
            <v>УХ-00172773</v>
          </cell>
        </row>
        <row r="2505">
          <cell r="B2505" t="str">
            <v>Полотно махровое 70х140</v>
          </cell>
          <cell r="C2505" t="str">
            <v>Поступление (акт, накладная) 2212-000518/02 от 12.12.2022 7:00:00</v>
          </cell>
          <cell r="D2505" t="str">
            <v>УХ-00166693</v>
          </cell>
        </row>
        <row r="2506">
          <cell r="B2506" t="str">
            <v>Полотно противопожарное ПП600 (2*1,5м)</v>
          </cell>
          <cell r="C2506" t="str">
            <v>Поступление (акт, накладная) 2207-001824/02 от 28.07.2022 7:00:00</v>
          </cell>
          <cell r="D2506" t="str">
            <v>УХ-00151780</v>
          </cell>
        </row>
        <row r="2507">
          <cell r="B2507" t="str">
            <v>Полуботинки Альбус с перфор.ПУ/ТПУ мет.,внутр. защ.носок</v>
          </cell>
          <cell r="C2507" t="str">
            <v>Оприходование товаров 2212-000078/02 от 19.12.2022 7:00:00</v>
          </cell>
          <cell r="D2507" t="str">
            <v>УХ-00056410</v>
          </cell>
        </row>
        <row r="2508">
          <cell r="B2508" t="str">
            <v>Полумаска фильтрующая (респиратор) "Юлия-212" FFP2 R D с/кл. д/з от кислых газов  (кат.№8.330)</v>
          </cell>
          <cell r="C2508" t="str">
            <v>Поступление (акт, накладная) 2205-001202/02 от 30.05.2022 7:00:00</v>
          </cell>
          <cell r="D2508" t="str">
            <v>УХ-00141332</v>
          </cell>
        </row>
        <row r="2509">
          <cell r="B2509" t="str">
            <v>Полумаска фильтрующая (респиратор) "Юлия-212" FFP2 R D с/кл. д/з от кислых газов  (кат.№8.330)</v>
          </cell>
          <cell r="C2509" t="str">
            <v>Поступление (акт, накладная) 2208-000955/02 от 19.08.2022 7:00:00</v>
          </cell>
          <cell r="D2509" t="str">
            <v>УХ-00141332</v>
          </cell>
        </row>
        <row r="2510">
          <cell r="B2510" t="str">
            <v>Полумаска фильтрующая (респиратор) "Юлия-215" FFP2 R D для сварщиков с клапаном выдоха, с дополнител</v>
          </cell>
          <cell r="C2510" t="str">
            <v>Поступление (акт, накладная) 2208-000955/02 от 19.08.2022 7:00:00</v>
          </cell>
          <cell r="D2510" t="str">
            <v>УХ-00166069</v>
          </cell>
        </row>
        <row r="2511">
          <cell r="B2511" t="str">
            <v>Поршень поролоновый Семигор ЛП40-114(0,13кг)</v>
          </cell>
          <cell r="C2511" t="str">
            <v>Поступление (акт, накладная) 2210-000798/02 от 13.10.2022 7:00:00</v>
          </cell>
          <cell r="D2511" t="str">
            <v>УХ-00039708</v>
          </cell>
        </row>
        <row r="2512">
          <cell r="B2512" t="str">
            <v>Поршень поролоновый Семигор-ЛС70-159</v>
          </cell>
          <cell r="C2512" t="str">
            <v>Поступление (акт, накладная) 2205-000884/02 от 20.05.2022 7:00:00</v>
          </cell>
          <cell r="D2512" t="str">
            <v>УХ-00140480</v>
          </cell>
        </row>
        <row r="2513">
          <cell r="B2513" t="str">
            <v>Поршень поролоновый Семигор-ЛС70-159</v>
          </cell>
          <cell r="C2513" t="str">
            <v>Поступление (акт, накладная) 2210-000798/02 от 13.10.2022 7:00:00</v>
          </cell>
          <cell r="D2513" t="str">
            <v>УХ-00140480</v>
          </cell>
        </row>
        <row r="2514">
          <cell r="B2514" t="str">
            <v>Поршень поролоновый Семигор-ЛС70-219</v>
          </cell>
          <cell r="C2514" t="str">
            <v>Поступление (акт, накладная) 2205-000884/02 от 20.05.2022 7:00:00</v>
          </cell>
          <cell r="D2514" t="str">
            <v>УХ-00140478</v>
          </cell>
        </row>
        <row r="2515">
          <cell r="B2515" t="str">
            <v>Поршень цельнолитой Семигор-4Д1МК-159 (код 57-057)</v>
          </cell>
          <cell r="C2515" t="str">
            <v>Поступление (акт, накладная) 2205-000884/02 от 20.05.2022 7:00:00</v>
          </cell>
          <cell r="D2515" t="str">
            <v>УХ-00140481</v>
          </cell>
        </row>
        <row r="2516">
          <cell r="B2516" t="str">
            <v>Пояс крепления погружного кабеля 2,5</v>
          </cell>
          <cell r="C2516" t="str">
            <v>Поступление (акт, накладная) 2108-000404/02 от 20.08.2021 7:00:00</v>
          </cell>
          <cell r="D2516" t="str">
            <v>УХ-00054975</v>
          </cell>
        </row>
        <row r="2517">
          <cell r="B2517" t="str">
            <v>Пояс предохранительный ЯЭМЗ ПП-Л-32 SM</v>
          </cell>
          <cell r="C2517" t="str">
            <v>Поступление (акт, накладная) 2207-001314/02 от 25.07.2022 7:00:00</v>
          </cell>
          <cell r="D2517" t="str">
            <v>УХ-00152200</v>
          </cell>
        </row>
        <row r="2518">
          <cell r="B2518" t="str">
            <v>Пояс предохранительный ЯЭМЗ ПП-Л-32 ХХL</v>
          </cell>
          <cell r="C2518" t="str">
            <v>Поступление (акт, накладная) 2209-000078/02 от 05.09.2022 7:00:00</v>
          </cell>
          <cell r="D2518" t="str">
            <v>УХ-00168122</v>
          </cell>
        </row>
        <row r="2519">
          <cell r="B2519" t="str">
            <v>Правило Зубр "БИ-Металл", 3,0 м 1072-3</v>
          </cell>
          <cell r="C2519" t="str">
            <v>Поступление (акт, накладная) 2209-000749/02 от 16.09.2022 7:00:00</v>
          </cell>
          <cell r="D2519" t="str">
            <v>УХ-00170050</v>
          </cell>
        </row>
        <row r="2520">
          <cell r="B2520" t="str">
            <v>Привязь "Альфа 0.2" Vento размер 1</v>
          </cell>
          <cell r="C2520" t="str">
            <v>Поступление (акт, накладная) 2212-001355/02 от 21.12.2022 7:00:00</v>
          </cell>
          <cell r="D2520" t="str">
            <v>УХ-00190387</v>
          </cell>
        </row>
        <row r="2521">
          <cell r="B2521" t="str">
            <v>Привязь "Альфа 0.2" Vento размер 2</v>
          </cell>
          <cell r="C2521" t="str">
            <v>Поступление (акт, накладная) 2212-001355/02 от 21.12.2022 7:00:00</v>
          </cell>
          <cell r="D2521" t="str">
            <v>УХ-00190388</v>
          </cell>
        </row>
        <row r="2522">
          <cell r="B2522" t="str">
            <v>Привязь "Высота 042” Vento</v>
          </cell>
          <cell r="C2522" t="str">
            <v>Поступление (акт, накладная) 2212-001355/02 от 21.12.2022 7:00:00</v>
          </cell>
          <cell r="D2522" t="str">
            <v>УХ-00190385</v>
          </cell>
        </row>
        <row r="2523">
          <cell r="B2523" t="str">
            <v>Провод АС-70/11</v>
          </cell>
          <cell r="C2523" t="str">
            <v>Поступление (акт, накладная) 1908-000419/02 от 21.08.2019 7:00:00</v>
          </cell>
          <cell r="D2523" t="str">
            <v>УХ-00034888</v>
          </cell>
        </row>
        <row r="2524">
          <cell r="B2524" t="str">
            <v>Провод медный ПВС 3* 2,5 ГОСТ</v>
          </cell>
          <cell r="C2524" t="str">
            <v>Поступление (акт, накладная) 2208-000142/02 от 04.08.2022 7:00:00</v>
          </cell>
          <cell r="D2524" t="str">
            <v>УХ-00163897</v>
          </cell>
        </row>
        <row r="2525">
          <cell r="B2525" t="str">
            <v>Провод медный ПуГВ (ПВ-3) 6 жел/зел ГОСТ</v>
          </cell>
          <cell r="C2525" t="str">
            <v>Поступление (акт, накладная) 2208-000142/02 от 04.08.2022 7:00:00</v>
          </cell>
          <cell r="D2525" t="str">
            <v>УХ-00163895</v>
          </cell>
        </row>
        <row r="2526">
          <cell r="B2526" t="str">
            <v>Провод медный ПУГНП 3*2,5 (ТУ)</v>
          </cell>
          <cell r="C2526" t="str">
            <v>Поступление (акт, накладная) 2208-000142/02 от 04.08.2022 7:00:00</v>
          </cell>
          <cell r="D2526" t="str">
            <v>УХ-00163898</v>
          </cell>
        </row>
        <row r="2527">
          <cell r="B2527" t="str">
            <v>Провод ПУГВ В 3*2.5</v>
          </cell>
          <cell r="C2527" t="str">
            <v>Поступление (акт, накладная) 2208-000142/02 от 04.08.2022 7:00:00</v>
          </cell>
          <cell r="D2527" t="str">
            <v>УХ-00027008</v>
          </cell>
        </row>
        <row r="2528">
          <cell r="B2528" t="str">
            <v>Провод ПУГНП 3х2,5</v>
          </cell>
          <cell r="C2528" t="str">
            <v>Поступление (акт, накладная) 2112-000626/02 от 14.12.2021 7:00:00</v>
          </cell>
          <cell r="D2528" t="str">
            <v>УХ-00057132</v>
          </cell>
        </row>
        <row r="2529">
          <cell r="B2529" t="str">
            <v>Проволока вязальная ф6,0мм</v>
          </cell>
          <cell r="C2529" t="str">
            <v>Поступление (акт, накладная) 2207-001820/02 от 28.07.2022 7:00:00</v>
          </cell>
          <cell r="D2529" t="str">
            <v>УХ-00057515</v>
          </cell>
        </row>
        <row r="2530">
          <cell r="B2530" t="str">
            <v>Проволока пломбировочная 0,80 мм (100м) нерж/нейлон</v>
          </cell>
          <cell r="C2530" t="str">
            <v>Поступление (акт, накладная) 2209-000742/02 от 14.09.2022 7:00:00</v>
          </cell>
          <cell r="D2530" t="str">
            <v>УХ-00168776</v>
          </cell>
        </row>
        <row r="2531">
          <cell r="B2531" t="str">
            <v>Прокладка МПК 20.00.00.002</v>
          </cell>
          <cell r="C2531" t="str">
            <v>Поступление (акт, накладная) 2212-000651/02 от 06.12.2022 7:00:00</v>
          </cell>
          <cell r="D2531" t="str">
            <v>УХ-00036838</v>
          </cell>
        </row>
        <row r="2532">
          <cell r="B2532" t="str">
            <v>Прокладка паронитовая ДУ 25 ГОСТ 15180-86</v>
          </cell>
          <cell r="C2532" t="str">
            <v>Поступление (акт, накладная) 2209-000475/02 от 07.09.2022 7:00:00</v>
          </cell>
          <cell r="D2532" t="str">
            <v>УХ-00169677</v>
          </cell>
        </row>
        <row r="2533">
          <cell r="B2533" t="str">
            <v>Промывалка 500 мл ПЭ (Greetmed 11001301)</v>
          </cell>
          <cell r="C2533" t="str">
            <v>Поступление (акт, накладная) 2212-003896/02 от 22.12.2022 7:00:00</v>
          </cell>
          <cell r="D2533" t="str">
            <v>УХ-00195587</v>
          </cell>
        </row>
        <row r="2534">
          <cell r="B2534" t="str">
            <v>Профнастил С-8 (3300*1200) ХП 3020 красный</v>
          </cell>
          <cell r="C2534" t="str">
            <v>Поступление (акт, накладная) 2102-000150/02 от 11.02.2021 7:00:00</v>
          </cell>
          <cell r="D2534" t="str">
            <v>УХ-00060065</v>
          </cell>
        </row>
        <row r="2535">
          <cell r="B2535" t="str">
            <v>Пружина МПК 10В 75-40</v>
          </cell>
          <cell r="C2535" t="str">
            <v>Поступление (акт, накладная) 2212-000651/02 от 06.12.2022 7:00:00</v>
          </cell>
          <cell r="D2535" t="str">
            <v>УХ-00119286</v>
          </cell>
        </row>
        <row r="2536">
          <cell r="B2536" t="str">
            <v>Пружина МПК 10В 75-40</v>
          </cell>
          <cell r="C2536" t="str">
            <v>Поступление (акт, накладная) 2212-000165/02 от 06.12.2022 7:00:00</v>
          </cell>
          <cell r="D2536" t="str">
            <v>УХ-00119286</v>
          </cell>
        </row>
        <row r="2537">
          <cell r="B2537" t="str">
            <v>Пружина МПК 10В 77-39</v>
          </cell>
          <cell r="C2537" t="str">
            <v>Поступление (акт, накладная) 2212-000651/02 от 06.12.2022 7:00:00</v>
          </cell>
          <cell r="D2537" t="str">
            <v>УХ-00091194</v>
          </cell>
        </row>
        <row r="2538">
          <cell r="B2538" t="str">
            <v>Пружина МПК 10В-77-39</v>
          </cell>
          <cell r="C2538" t="str">
            <v>Поступление (акт, накладная) 2212-000165/02 от 06.12.2022 7:00:00</v>
          </cell>
          <cell r="D2538" t="str">
            <v>УХ-00181925</v>
          </cell>
        </row>
        <row r="2539">
          <cell r="B2539" t="str">
            <v>Пружина РР.02.00.007</v>
          </cell>
          <cell r="C2539" t="str">
            <v>Поступление (акт, накладная) 2211-000623/02 от 17.11.2022 7:00:00</v>
          </cell>
          <cell r="D2539" t="str">
            <v>УХ-00182154</v>
          </cell>
        </row>
        <row r="2540">
          <cell r="B2540" t="str">
            <v>Пружина РР.02.00.036</v>
          </cell>
          <cell r="C2540" t="str">
            <v>Поступление (акт, накладная) 2211-000623/02 от 17.11.2022 7:00:00</v>
          </cell>
          <cell r="D2540" t="str">
            <v>УХ-00182153</v>
          </cell>
        </row>
        <row r="2541">
          <cell r="B2541" t="str">
            <v>Пружина УР.02.01.004-01</v>
          </cell>
          <cell r="C2541" t="str">
            <v>Поступление (акт, накладная) 2212-001244/02 от 13.12.2022 7:00:00</v>
          </cell>
          <cell r="D2541" t="str">
            <v>УХ-00096489</v>
          </cell>
        </row>
        <row r="2542">
          <cell r="B2542" t="str">
            <v>Пульт кнопочный ПКТ-63 на 6 кнопок IP54 PROxima</v>
          </cell>
          <cell r="C2542" t="str">
            <v>Поступление (акт, накладная) 2207-002247/02 от 29.07.2022 7:00:00</v>
          </cell>
          <cell r="D2542" t="str">
            <v>УХ-00160053</v>
          </cell>
        </row>
        <row r="2543">
          <cell r="B2543" t="str">
            <v>Пульт управления на 6 кнопок ПКТ-60 У2, оранж. (5А,IP54,вверрх,вниз,влево,вправо,вперед,назад)</v>
          </cell>
          <cell r="C2543" t="str">
            <v>Поступление (акт, накладная) 2208-000434/02 от 09.08.2022 7:00:00</v>
          </cell>
          <cell r="D2543" t="str">
            <v>УХ-00164766</v>
          </cell>
        </row>
        <row r="2544">
          <cell r="B2544" t="str">
            <v>Радиомодем для систем телеметрии Геолинк Невод-5 питания, В9-30DC. темп С40,,,+70</v>
          </cell>
          <cell r="C2544" t="str">
            <v>Поступление (акт, накладная) 2211-001246/02 от 28.11.2022 7:00:00</v>
          </cell>
          <cell r="D2544" t="str">
            <v>УХ-00183352</v>
          </cell>
        </row>
        <row r="2545">
          <cell r="B2545" t="str">
            <v>Разрядник РВО-10У1</v>
          </cell>
          <cell r="C2545" t="str">
            <v>Поступление (акт, накладная) 1908-000402/02 от 21.08.2019 7:00:00</v>
          </cell>
          <cell r="D2545" t="str">
            <v>УХ-00027306</v>
          </cell>
        </row>
        <row r="2546">
          <cell r="B2546" t="str">
            <v>Разъединитель РЛНД-1-10-11 400 УХЛ1 Зп с приводом ПРНЗ-10</v>
          </cell>
          <cell r="C2546" t="str">
            <v>Поступление (акт, накладная) 2207-001872/02 от 27.07.2022 7:00:00</v>
          </cell>
          <cell r="D2546" t="str">
            <v>УХ-00158633</v>
          </cell>
        </row>
        <row r="2547">
          <cell r="B2547" t="str">
            <v>Разъем РШ/ВШ черн 32 А 380 В 4 конт  карболит (6/72шт)</v>
          </cell>
          <cell r="C2547" t="str">
            <v>Поступление (акт, накладная) 2208-000448/02 от 05.08.2022 7:00:00</v>
          </cell>
          <cell r="D2547" t="str">
            <v>УХ-00164868</v>
          </cell>
        </row>
        <row r="2548">
          <cell r="B2548" t="str">
            <v>Раствор калибровочный для кондуктометра, 1413 мкСм/см, 250 мл</v>
          </cell>
          <cell r="C2548" t="str">
            <v>Поступление (акт, накладная) 2212-003896/02 от 22.12.2022 7:00:00</v>
          </cell>
          <cell r="D2548" t="str">
            <v>УХ-00195582</v>
          </cell>
        </row>
        <row r="2549">
          <cell r="B2549" t="str">
            <v>Растворитель Нефрас С2 80/12 БР-2, канистра 10 л (7кг)</v>
          </cell>
          <cell r="C2549" t="str">
            <v>Поступление (акт, накладная) 2208-000140/02 от 04.08.2022 7:00:00</v>
          </cell>
          <cell r="D2549" t="str">
            <v>УХ-00163884</v>
          </cell>
        </row>
        <row r="2550">
          <cell r="B2550" t="str">
            <v>Реагент ингибитор (АСПГО) "Дельта"(0,180)</v>
          </cell>
          <cell r="C2550" t="str">
            <v>Поступление (акт, накладная) 2109-002110/02 от 29.09.2021 21:00:00</v>
          </cell>
          <cell r="D2550" t="str">
            <v>УХ-00027363</v>
          </cell>
        </row>
        <row r="2551">
          <cell r="B2551" t="str">
            <v>Регулятор ТРМ202-Щ2.РР</v>
          </cell>
          <cell r="C2551" t="str">
            <v>Поступление (акт, накладная) 2212-001349/02 от 21.12.2022 7:00:00</v>
          </cell>
          <cell r="D2551" t="str">
            <v>УХ-00127557</v>
          </cell>
        </row>
        <row r="2552">
          <cell r="B2552" t="str">
            <v>Редуктор в сборе ХА6.332.00</v>
          </cell>
          <cell r="C2552" t="str">
            <v>Поступление (акт, накладная) 2212-000651/02 от 06.12.2022 7:00:00</v>
          </cell>
          <cell r="D2552" t="str">
            <v>УХ-00115822</v>
          </cell>
        </row>
        <row r="2553">
          <cell r="B2553" t="str">
            <v>Редуктор кислородный БКО 50-4</v>
          </cell>
          <cell r="C2553" t="str">
            <v>Поступление (акт, накладная) 2212-000664/02 от 14.12.2022 7:00:00</v>
          </cell>
          <cell r="D2553" t="str">
            <v>УХ-00033628</v>
          </cell>
        </row>
        <row r="2554">
          <cell r="B2554" t="str">
            <v>Редуктор пропановый БПО-5</v>
          </cell>
          <cell r="C2554" t="str">
            <v>Поступление (акт, накладная) 2212-000664/02 от 14.12.2022 7:00:00</v>
          </cell>
          <cell r="D2554" t="str">
            <v>УХ-00189106</v>
          </cell>
        </row>
        <row r="2555">
          <cell r="B2555" t="str">
            <v>Редуктор пропановый БПО-5-4</v>
          </cell>
          <cell r="C2555" t="str">
            <v>Поступление (акт, накладная) 2212-000664/02 от 14.12.2022 7:00:00</v>
          </cell>
          <cell r="D2555" t="str">
            <v>УХ-00027382</v>
          </cell>
        </row>
        <row r="2556">
          <cell r="B2556" t="str">
            <v>Редуктор ХА6.332.000</v>
          </cell>
          <cell r="C2556" t="str">
            <v>Поступление (акт, накладная) 2211-000621/02 от 17.11.2022 7:00:00</v>
          </cell>
          <cell r="D2556" t="str">
            <v>УХ-00143784</v>
          </cell>
        </row>
        <row r="2557">
          <cell r="B2557" t="str">
            <v>Редуктор ХА6.332.000</v>
          </cell>
          <cell r="C2557" t="str">
            <v>Поступление (акт, накладная) 2211-000623/02 от 17.11.2022 7:00:00</v>
          </cell>
          <cell r="D2557" t="str">
            <v>УХ-00143784</v>
          </cell>
        </row>
        <row r="2558">
          <cell r="B2558" t="str">
            <v>Резак пропановый РЗП-300</v>
          </cell>
          <cell r="C2558" t="str">
            <v>Поступление (акт, накладная) 2212-000538/02 от 12.12.2022 7:00:00</v>
          </cell>
          <cell r="D2558" t="str">
            <v>УХ-00152108</v>
          </cell>
        </row>
        <row r="2559">
          <cell r="B2559" t="str">
            <v>Рейка прижимная 3000*31*1,5</v>
          </cell>
          <cell r="C2559" t="str">
            <v>Поступление (акт, накладная) 2208-000033/02 от 01.08.2022 7:00:00</v>
          </cell>
          <cell r="D2559" t="str">
            <v>УХ-00160022</v>
          </cell>
        </row>
        <row r="2560">
          <cell r="B2560" t="str">
            <v>Реле тепловое РТТ-326П 125А 106...143А</v>
          </cell>
          <cell r="C2560" t="str">
            <v>Поступление (акт, накладная) 2208-000942/02 от 16.08.2022 7:00:00</v>
          </cell>
          <cell r="D2560" t="str">
            <v>УХ-00144079</v>
          </cell>
        </row>
        <row r="2561">
          <cell r="B2561" t="str">
            <v>Ремень Арт.649060-53, цвет небесно-голубой</v>
          </cell>
          <cell r="C2561" t="str">
            <v>Поступление (акт, накладная) 2205-000029/02 от 05.05.2022 7:00:00</v>
          </cell>
          <cell r="D2561" t="str">
            <v>УХ-00137620</v>
          </cell>
        </row>
        <row r="2562">
          <cell r="B2562" t="str">
            <v>Розетка 1-ая с/з с/п Белая RS16-134-B  ХИТ (81шт)</v>
          </cell>
          <cell r="C2562" t="str">
            <v>Поступление (акт, накладная) 2208-000448/02 от 05.08.2022 7:00:00</v>
          </cell>
          <cell r="D2562" t="str">
            <v>УХ-00164851</v>
          </cell>
        </row>
        <row r="2563">
          <cell r="B2563" t="str">
            <v>Розетка 2-ая с/з с/п Белая RS16-236-B  ХИТ (68 шт)</v>
          </cell>
          <cell r="C2563" t="str">
            <v>Поступление (акт, накладная) 2208-000448/02 от 05.08.2022 7:00:00</v>
          </cell>
          <cell r="D2563" t="str">
            <v>УХ-00164852</v>
          </cell>
        </row>
        <row r="2564">
          <cell r="B2564" t="str">
            <v>Розетка 2-ая с/з со шторками IP44,16А,250В Белый BLNRS441121 SE Blanca</v>
          </cell>
          <cell r="C2564" t="str">
            <v>Поступление (акт, накладная) 2208-000448/02 от 05.08.2022 7:00:00</v>
          </cell>
          <cell r="D2564" t="str">
            <v>УХ-00123691</v>
          </cell>
        </row>
        <row r="2565">
          <cell r="B2565" t="str">
            <v>Роликовое опорно-направляющее кольцо РОНК-76 (в комплект входит:¶кольцо-1 шт, метизы-1 компл) по ТУ</v>
          </cell>
          <cell r="C2565" t="str">
            <v>Поступление (акт, накладная) 2208-001272/02 от 23.08.2022 7:00:00</v>
          </cell>
          <cell r="D2565" t="str">
            <v>УХ-00166389</v>
          </cell>
        </row>
        <row r="2566">
          <cell r="B2566" t="str">
            <v>Рубашка (с воротом поло) Арт. 642022-53, цвет небесно-голубой XXL</v>
          </cell>
          <cell r="C2566" t="str">
            <v>Поступление (акт, накладная) 2205-000029/02 от 05.05.2022 7:00:00</v>
          </cell>
          <cell r="D2566" t="str">
            <v>УХ-00137612</v>
          </cell>
        </row>
        <row r="2567">
          <cell r="B2567" t="str">
            <v>Рукав буровой 51-25-5000 У (НКТ60/НКТ60)</v>
          </cell>
          <cell r="C2567" t="str">
            <v>Поступление (акт, накладная) 2208-000177/02 от 09.08.2022 7:00:00</v>
          </cell>
          <cell r="D2567" t="str">
            <v>УХ-00164133</v>
          </cell>
        </row>
        <row r="2568">
          <cell r="B2568" t="str">
            <v>Рукав КЩ - 1 -100 ГОСТ 5398-76 (4,0м)</v>
          </cell>
          <cell r="C2568" t="str">
            <v>Поступление (акт, накладная) 2208-002004/02 от 31.08.2022 7:00:00</v>
          </cell>
          <cell r="D2568" t="str">
            <v>УХ-00167502</v>
          </cell>
        </row>
        <row r="2569">
          <cell r="B2569" t="str">
            <v>Рукав КЩ - 2 - 75 - 5 - У ГОСТ 5398-76 (6,0м)</v>
          </cell>
          <cell r="C2569" t="str">
            <v>Поступление (акт, накладная) 2208-002004/02 от 31.08.2022 7:00:00</v>
          </cell>
          <cell r="D2569" t="str">
            <v>УХ-00167504</v>
          </cell>
        </row>
        <row r="2570">
          <cell r="B2570" t="str">
            <v>Рукав МБС 150 L-4 м</v>
          </cell>
          <cell r="C2570" t="str">
            <v>Поступление (акт, накладная) 2209-001404/02 от 22.09.2022 7:00:00</v>
          </cell>
          <cell r="D2570" t="str">
            <v>УХ-00170599</v>
          </cell>
        </row>
        <row r="2571">
          <cell r="B2571" t="str">
            <v>Рукав напорно всасывающий КЩ 2-100-3 4м</v>
          </cell>
          <cell r="C2571" t="str">
            <v>Поступление (акт, накладная) 2212-000401/02 от 01.12.2022 7:00:00</v>
          </cell>
          <cell r="D2571" t="str">
            <v>УХ-00188594</v>
          </cell>
        </row>
        <row r="2572">
          <cell r="B2572" t="str">
            <v>Рукав напорно-всасывающий Б-2-75-10 6м</v>
          </cell>
          <cell r="C2572" t="str">
            <v>Поступление (акт, накладная) 2212-000401/02 от 01.12.2022 7:00:00</v>
          </cell>
          <cell r="D2572" t="str">
            <v>УХ-00171296</v>
          </cell>
        </row>
        <row r="2573">
          <cell r="B2573" t="str">
            <v>Рукав напорно-всасывающий КЩ-2-100-5-4000 ГОСТ 5398-76</v>
          </cell>
          <cell r="C2573" t="str">
            <v>Поступление (акт, накладная) 2202-000536/02 от 17.02.2022 7:00:00</v>
          </cell>
          <cell r="D2573" t="str">
            <v>УХ-00125794</v>
          </cell>
        </row>
        <row r="2574">
          <cell r="B2574" t="str">
            <v>Рукав напорно-всасывающий КЩ-2-100-5-4000 ГОСТ 5398-76</v>
          </cell>
          <cell r="C2574" t="str">
            <v>Поступление (акт, накладная) 2208-000177/02 от 09.08.2022 7:00:00</v>
          </cell>
          <cell r="D2574" t="str">
            <v>УХ-00164148</v>
          </cell>
        </row>
        <row r="2575">
          <cell r="B2575" t="str">
            <v>Рукав напорно-всасывающий КЩ-2-75-5-6000 ГОСТ5398-76</v>
          </cell>
          <cell r="C2575" t="str">
            <v>Поступление (акт, накладная) 2202-000536/02 от 17.02.2022 7:00:00</v>
          </cell>
          <cell r="D2575" t="str">
            <v>УХ-00125797</v>
          </cell>
        </row>
        <row r="2576">
          <cell r="B2576" t="str">
            <v>Рукав напорный с нитяным каркасом 20-29-1,6</v>
          </cell>
          <cell r="C2576" t="str">
            <v>Поступление (акт, накладная) 2212-000401/02 от 01.12.2022 7:00:00</v>
          </cell>
          <cell r="D2576" t="str">
            <v>УХ-00188593</v>
          </cell>
        </row>
        <row r="2577">
          <cell r="B2577" t="str">
            <v>Рукав ПАР-2-25-0,8</v>
          </cell>
          <cell r="C2577" t="str">
            <v>Поступление (акт, накладная) 2212-000401/02 от 01.12.2022 7:00:00</v>
          </cell>
          <cell r="D2577" t="str">
            <v>УХ-00188595</v>
          </cell>
        </row>
        <row r="2578">
          <cell r="B2578" t="str">
            <v>Рукав с н/о 50,0 х 61,5-1,6 ГОСТ 10362- 2017 (18,0м)</v>
          </cell>
          <cell r="C2578" t="str">
            <v>Поступление (акт, накладная) 2208-002004/02 от 31.08.2022 7:00:00</v>
          </cell>
          <cell r="D2578" t="str">
            <v>УХ-00152534</v>
          </cell>
        </row>
        <row r="2579">
          <cell r="B2579" t="str">
            <v>Рукоятка деревянная ЛЮКС 120см d.25MM с резьбой 9650</v>
          </cell>
          <cell r="C2579" t="str">
            <v>Поступление (акт, накладная) 2207-000446/02 от 01.07.2022 7:00:00</v>
          </cell>
          <cell r="D2579" t="str">
            <v>УХ-00148505</v>
          </cell>
        </row>
        <row r="2580">
          <cell r="B2580" t="str">
            <v>Рукоятка для щетки</v>
          </cell>
          <cell r="C2580" t="str">
            <v>Поступление (акт, накладная) 2212-000519/02 от 12.12.2022 7:00:00</v>
          </cell>
          <cell r="D2580" t="str">
            <v>УХ-00027798</v>
          </cell>
        </row>
        <row r="2581">
          <cell r="B2581" t="str">
            <v>Рулетка Нейлон 8м х 25мм 34056-08-25</v>
          </cell>
          <cell r="C2581" t="str">
            <v>Поступление (акт, накладная) 2210-000275/02 от 06.10.2022 7:00:00</v>
          </cell>
          <cell r="D2581" t="str">
            <v>УХ-00172778</v>
          </cell>
        </row>
        <row r="2582">
          <cell r="B2582" t="str">
            <v>Ручка 2576000</v>
          </cell>
          <cell r="C2582" t="str">
            <v>Поступление (акт, накладная) 2202-000704/02 от 18.02.2022 7:00:00</v>
          </cell>
          <cell r="D2582" t="str">
            <v>УХ-00127563</v>
          </cell>
        </row>
        <row r="2583">
          <cell r="B2583" t="str">
            <v>Рычаг ТОР.318.003</v>
          </cell>
          <cell r="C2583" t="str">
            <v>Поступление (акт, накладная) 2209-000594/02 от 19.09.2022 7:00:00</v>
          </cell>
          <cell r="D2583" t="str">
            <v>УХ-00170016</v>
          </cell>
        </row>
        <row r="2584">
          <cell r="B2584" t="str">
            <v>Сальник 1,2*85*110-1</v>
          </cell>
          <cell r="C2584" t="str">
            <v>Поступление (акт, накладная) 2104-000684/02 от 22.04.2021 7:00:00</v>
          </cell>
          <cell r="D2584" t="str">
            <v>УХ-00085672</v>
          </cell>
        </row>
        <row r="2585">
          <cell r="B2585" t="str">
            <v>Сальник MG LX 20 диаметр проводника 9-14мм IP68 0009 TDM</v>
          </cell>
          <cell r="C2585" t="str">
            <v>Поступление (акт, накладная) 2208-000942/02 от 16.08.2022 7:00:00</v>
          </cell>
          <cell r="D2585" t="str">
            <v>УХ-00055376</v>
          </cell>
        </row>
        <row r="2586">
          <cell r="B2586" t="str">
            <v>Сальник MG LX 25 диаметр проводника 13-18мм  IP68 0010 TDM</v>
          </cell>
          <cell r="C2586" t="str">
            <v>Поступление (акт, накладная) 2208-000942/02 от 16.08.2022 7:00:00</v>
          </cell>
          <cell r="D2586" t="str">
            <v>УХ-00165990</v>
          </cell>
        </row>
        <row r="2587">
          <cell r="B2587" t="str">
            <v>Сальник MG LX 32 диаметр проводника 18-25мм  IP68 0011 TDM</v>
          </cell>
          <cell r="C2587" t="str">
            <v>Поступление (акт, накладная) 2208-000434/02 от 09.08.2022 7:00:00</v>
          </cell>
          <cell r="D2587" t="str">
            <v>УХ-00164776</v>
          </cell>
        </row>
        <row r="2588">
          <cell r="B2588" t="str">
            <v>Сальник PG 13.5 диаметр проводника 6-12 мм IP54 TDM (20шт)</v>
          </cell>
          <cell r="C2588" t="str">
            <v>Поступление (акт, накладная) 2208-000448/02 от 05.08.2022 7:00:00</v>
          </cell>
          <cell r="D2588" t="str">
            <v>УХ-00164872</v>
          </cell>
        </row>
        <row r="2589">
          <cell r="B2589" t="str">
            <v>Сальник устьевой СУ4 00.000.03</v>
          </cell>
          <cell r="C2589" t="str">
            <v>Поступление (акт, накладная) 2206-000045/02 от 02.06.2022 7:00:00</v>
          </cell>
          <cell r="D2589" t="str">
            <v>УХ-00142224</v>
          </cell>
        </row>
        <row r="2590">
          <cell r="B2590" t="str">
            <v>Сандали PANDA Санитари 3116 S1 бел. МП р 36</v>
          </cell>
          <cell r="C2590" t="str">
            <v>Поступление (акт, накладная) 2208-001285/02 от 24.08.2022 7:00:00</v>
          </cell>
          <cell r="D2590" t="str">
            <v>УХ-00166412</v>
          </cell>
        </row>
        <row r="2591">
          <cell r="B2591" t="str">
            <v>Сандали PANDA Санитари 3116 S1 бел. МП р 37</v>
          </cell>
          <cell r="C2591" t="str">
            <v>Поступление (акт, накладная) 2208-001285/02 от 24.08.2022 7:00:00</v>
          </cell>
          <cell r="D2591" t="str">
            <v>УХ-00166413</v>
          </cell>
        </row>
        <row r="2592">
          <cell r="B2592" t="str">
            <v>Сапоги ПВХ мод.209 цв.олив. сталь 200Дж (ПС-15 МП) р 37</v>
          </cell>
          <cell r="C2592" t="str">
            <v>Поступление (акт, накладная) 2204-000070/02 от 05.04.2022 7:00:00</v>
          </cell>
          <cell r="D2592" t="str">
            <v>УХ-00134373</v>
          </cell>
        </row>
        <row r="2593">
          <cell r="B2593" t="str">
            <v>Сапоги ПВХ мод.209 цв.олив. сталь 200Дж (ПС-15 МП) р 38</v>
          </cell>
          <cell r="C2593" t="str">
            <v>Поступление (акт, накладная) 2209-000515/02 от 15.09.2022 7:00:00</v>
          </cell>
          <cell r="D2593" t="str">
            <v>УХ-00134374</v>
          </cell>
        </row>
        <row r="2594">
          <cell r="B2594" t="str">
            <v>Сапоги ПВХ мод.209 цв.олив. сталь 200Дж (ПС-15 МП) р 39</v>
          </cell>
          <cell r="C2594" t="str">
            <v>Поступление (акт, накладная) 2209-000515/02 от 15.09.2022 7:00:00</v>
          </cell>
          <cell r="D2594" t="str">
            <v>УХ-00134375</v>
          </cell>
        </row>
        <row r="2595">
          <cell r="B2595" t="str">
            <v>Сапоги ПВХ мод.209 цв.олив. сталь 200Дж (ПС-15 МП) р 40</v>
          </cell>
          <cell r="C2595" t="str">
            <v>Поступление (акт, накладная) 2204-000987/02 от 26.04.2022 7:00:00</v>
          </cell>
          <cell r="D2595" t="str">
            <v>УХ-00136624</v>
          </cell>
        </row>
        <row r="2596">
          <cell r="B2596" t="str">
            <v>Сапоги Тофф Альп 200Дж ПУ/ТПУ (от-35С-+120С)</v>
          </cell>
          <cell r="C2596" t="str">
            <v>Оприходование товаров 2212-000078/02 от 19.12.2022 7:00:00</v>
          </cell>
          <cell r="D2596" t="str">
            <v>УХ-00051077</v>
          </cell>
        </row>
        <row r="2597">
          <cell r="B2597" t="str">
            <v>Сапоги ТОФФ Альп цв. чер. сталь 200Дж ПУ/ТПУ (от 35 С до 120 С) р 45</v>
          </cell>
          <cell r="C2597" t="str">
            <v>Поступление (акт, накладная) 2207-001314/02 от 25.07.2022 7:00:00</v>
          </cell>
          <cell r="D2597" t="str">
            <v>УХ-00139134</v>
          </cell>
        </row>
        <row r="2598">
          <cell r="B2598" t="str">
            <v>Сапоги Трейл Гранд МПШ ут. цв.чер металлический 200Дж ПУ/ТПУ шерстяной мех р 43</v>
          </cell>
          <cell r="C2598" t="str">
            <v>Поступление (акт, накладная) 2207-001314/02 от 25.07.2022 7:00:00</v>
          </cell>
          <cell r="D2598" t="str">
            <v>УХ-00152208</v>
          </cell>
        </row>
        <row r="2599">
          <cell r="B2599" t="str">
            <v>Сапоги Трейл Гранд МПШ ут. цв.чер металлический 200Дж ПУ/ТПУ шерстяной мех р 44</v>
          </cell>
          <cell r="C2599" t="str">
            <v>Поступление (акт, накладная) 2207-001314/02 от 25.07.2022 7:00:00</v>
          </cell>
          <cell r="D2599" t="str">
            <v>УХ-00152209</v>
          </cell>
        </row>
        <row r="2600">
          <cell r="B2600" t="str">
            <v>Сапоги Трейл Гранд МПШ ут. цв.чер металлический 200Дж ПУ/ТПУ шерстяной мех р 45</v>
          </cell>
          <cell r="C2600" t="str">
            <v>Поступление (акт, накладная) 2207-001314/02 от 25.07.2022 7:00:00</v>
          </cell>
          <cell r="D2600" t="str">
            <v>УХ-00152210</v>
          </cell>
        </row>
        <row r="2601">
          <cell r="B2601" t="str">
            <v>Сапоги Трейл Гранд цв.чер УТЕПЛ</v>
          </cell>
          <cell r="C2601" t="str">
            <v>Поступление (акт, накладная) 2107-001067/02 от 30.07.2021 7:00:00</v>
          </cell>
          <cell r="D2601" t="str">
            <v>УХ-00039096</v>
          </cell>
        </row>
        <row r="2602">
          <cell r="B2602" t="str">
            <v>Сапоги Трейл Гранд цв.чер УТЕПЛ</v>
          </cell>
          <cell r="C2602" t="str">
            <v>Оприходование товаров 2212-000078/02 от 19.12.2022 7:00:00</v>
          </cell>
          <cell r="D2602" t="str">
            <v>УХ-00039096</v>
          </cell>
        </row>
        <row r="2603">
          <cell r="B2603" t="str">
            <v>Сверло по металлу 3.5x70мм</v>
          </cell>
          <cell r="C2603" t="str">
            <v>Поступление (акт, накладная) 2212-001351/02 от 20.12.2022 7:00:00</v>
          </cell>
          <cell r="D2603" t="str">
            <v>УХ-00190371</v>
          </cell>
        </row>
        <row r="2604">
          <cell r="B2604" t="str">
            <v>Сверло по металлу 4.0x75мм</v>
          </cell>
          <cell r="C2604" t="str">
            <v>Поступление (акт, накладная) 2212-001351/02 от 20.12.2022 7:00:00</v>
          </cell>
          <cell r="D2604" t="str">
            <v>УХ-00190372</v>
          </cell>
        </row>
        <row r="2605">
          <cell r="B2605" t="str">
            <v>Сверло по металлу 4.5x80мм</v>
          </cell>
          <cell r="C2605" t="str">
            <v>Поступление (акт, накладная) 2212-001351/02 от 20.12.2022 7:00:00</v>
          </cell>
          <cell r="D2605" t="str">
            <v>УХ-00190373</v>
          </cell>
        </row>
        <row r="2606">
          <cell r="B2606" t="str">
            <v>Свинец (II) уксуснокислый 3-вод. (чда)</v>
          </cell>
          <cell r="C2606" t="str">
            <v>Поступление (акт, накладная) 2212-003896/02 от 22.12.2022 7:00:00</v>
          </cell>
          <cell r="D2606" t="str">
            <v>УХ-00195558</v>
          </cell>
        </row>
        <row r="2607">
          <cell r="B2607" t="str">
            <v>Сигнализатор СТМ-30-50</v>
          </cell>
          <cell r="C2607" t="str">
            <v>Поступление (акт, накладная) 1908-000401/02 от 21.08.2019 7:00:00</v>
          </cell>
          <cell r="D2607" t="str">
            <v>УХ-00034613</v>
          </cell>
        </row>
        <row r="2608">
          <cell r="B2608" t="str">
            <v>Сигнализатор уровня СУР-10-1,93-ОМ1,5-М33х1,5-45</v>
          </cell>
          <cell r="C2608" t="str">
            <v>Поступление (акт, накладная) 2209-000270/02 от 07.09.2022 7:00:00</v>
          </cell>
          <cell r="D2608" t="str">
            <v>УХ-00146568</v>
          </cell>
        </row>
        <row r="2609">
          <cell r="B2609" t="str">
            <v>Сигнализатор уровня ультразвуковой РИЗУР -01-1-0-5-150-6-М-500-Д-0-901</v>
          </cell>
          <cell r="C2609" t="str">
            <v>Поступление (акт, накладная) 1907-000050/02 от 01.07.2019 7:00:00</v>
          </cell>
          <cell r="D2609" t="str">
            <v>УХ-00028110</v>
          </cell>
        </row>
        <row r="2610">
          <cell r="B2610" t="str">
            <v>Склянка градуированная темн.500мл (с винтовой крышкой) (Минимед) (10007207)</v>
          </cell>
          <cell r="C2610" t="str">
            <v>Поступление (акт, накладная) 2212-003896/02 от 22.12.2022 7:00:00</v>
          </cell>
          <cell r="D2610" t="str">
            <v>УХ-00195538</v>
          </cell>
        </row>
        <row r="2611">
          <cell r="B2611" t="str">
            <v>Смазка Sintec Multi Grease LX EP 2-150, 400 Г)з син</v>
          </cell>
          <cell r="C2611" t="str">
            <v>Поступление (акт, накладная) 2209-000488/02 от 14.09.2022 7:00:00</v>
          </cell>
          <cell r="D2611" t="str">
            <v>УХ-00169698</v>
          </cell>
        </row>
        <row r="2612">
          <cell r="B2612" t="str">
            <v>Смазка Sintec Multi Grease LX EP 2-150, 400 Г)з син</v>
          </cell>
          <cell r="C2612" t="str">
            <v>Поступление (акт, накладная) 2211-000397/02 от 11.11.2022 7:00:00</v>
          </cell>
          <cell r="D2612" t="str">
            <v>УХ-00169698</v>
          </cell>
        </row>
        <row r="2613">
          <cell r="B2613" t="str">
            <v>Смазка TFW</v>
          </cell>
          <cell r="C2613" t="str">
            <v>Поступление (акт, накладная) 2203-000440/02 от 18.03.2022 7:00:00</v>
          </cell>
          <cell r="D2613" t="str">
            <v>УХ-00131023</v>
          </cell>
        </row>
        <row r="2614">
          <cell r="B2614" t="str">
            <v>Смазка TFW</v>
          </cell>
          <cell r="C2614" t="str">
            <v>Поступление (акт, накладная) 2204-000447/02 от 20.04.2022 7:00:00</v>
          </cell>
          <cell r="D2614" t="str">
            <v>УХ-00131023</v>
          </cell>
        </row>
        <row r="2615">
          <cell r="B2615" t="str">
            <v>Смазка WD-40 (200мл)</v>
          </cell>
          <cell r="C2615" t="str">
            <v>Поступление (акт, накладная) 2211-000397/02 от 11.11.2022 7:00:00</v>
          </cell>
          <cell r="D2615" t="str">
            <v>УХ-00121578</v>
          </cell>
        </row>
        <row r="2616">
          <cell r="B2616" t="str">
            <v>Смазка многоцелевая 5 л WD-40</v>
          </cell>
          <cell r="C2616" t="str">
            <v>Поступление (акт, накладная) 2209-000488/02 от 14.09.2022 7:00:00</v>
          </cell>
          <cell r="D2616" t="str">
            <v>УХ-00169727</v>
          </cell>
        </row>
        <row r="2617">
          <cell r="B2617" t="str">
            <v>Смазка силиконовая МС СПОРТ, 400г банка</v>
          </cell>
          <cell r="C2617" t="str">
            <v>Поступление (акт, накладная) 2211-000397/02 от 11.11.2022 7:00:00</v>
          </cell>
          <cell r="D2617" t="str">
            <v>УХ-00180971</v>
          </cell>
        </row>
        <row r="2618">
          <cell r="B2618" t="str">
            <v>Смазка трансмисионное</v>
          </cell>
          <cell r="C2618" t="str">
            <v>Поступление (акт, накладная) 1907-000288/02 от 01.07.2019 7:00:00</v>
          </cell>
          <cell r="D2618" t="str">
            <v>УХ-00028159</v>
          </cell>
        </row>
        <row r="2619">
          <cell r="B2619" t="str">
            <v>СО давления насыщ.паров ДНП-6 (66,4кПа при 37,8С), ГСО 10439-2014, 140мл</v>
          </cell>
          <cell r="C2619" t="str">
            <v>Поступление (акт, накладная) 2212-003896/02 от 22.12.2022 7:00:00</v>
          </cell>
          <cell r="D2619" t="str">
            <v>УХ-00195550</v>
          </cell>
        </row>
        <row r="2620">
          <cell r="B2620" t="str">
            <v>СО мас.доли серы в нефти и н/прод. СН-0,060-ЭК (0,054-0,066%), фл. 100мл, ГСО 8174-2002</v>
          </cell>
          <cell r="C2620" t="str">
            <v>Поступление (акт, накладная) 2212-003896/02 от 22.12.2022 7:00:00</v>
          </cell>
          <cell r="D2620" t="str">
            <v>УХ-00195574</v>
          </cell>
        </row>
        <row r="2621">
          <cell r="B2621" t="str">
            <v>СО массовой доли висмута в минеральном масле ВМ-5000-СХ (5000ppm), 50см3</v>
          </cell>
          <cell r="C2621" t="str">
            <v>Поступление (акт, накладная) 2212-003896/02 от 22.12.2022 7:00:00</v>
          </cell>
          <cell r="D2621" t="str">
            <v>УХ-00195545</v>
          </cell>
        </row>
        <row r="2622">
          <cell r="B2622" t="str">
            <v>СО содер.хлорорганических соединений в нефти ХОН-2-ЭК (1,5-2,5мкг/г), фл. 500см3, ГСО 8852-2007</v>
          </cell>
          <cell r="C2622" t="str">
            <v>Поступление (акт, накладная) 2212-003896/02 от 22.12.2022 7:00:00</v>
          </cell>
          <cell r="D2622" t="str">
            <v>УХ-00195564</v>
          </cell>
        </row>
        <row r="2623">
          <cell r="B2623" t="str">
            <v>СО фракционного состава нефти ФС-ТЦСМ (н.к. 30-100С), фл. 0,48дм3, ГСО 8546-2004</v>
          </cell>
          <cell r="C2623" t="str">
            <v>Поступление (акт, накладная) 2212-003896/02 от 22.12.2022 7:00:00</v>
          </cell>
          <cell r="D2623" t="str">
            <v>УХ-00195546</v>
          </cell>
        </row>
        <row r="2624">
          <cell r="B2624" t="str">
            <v>Сода кальцинированная 20 кг</v>
          </cell>
          <cell r="C2624" t="str">
            <v>Поступление (акт, накладная) 2207-000786/02 от 19.07.2022 7:00:00</v>
          </cell>
          <cell r="D2624" t="str">
            <v>УХ-00151640</v>
          </cell>
        </row>
        <row r="2625">
          <cell r="B2625" t="str">
            <v>Соляная кислота 0.1н (ТУ 2642-001-56278322-2008)</v>
          </cell>
          <cell r="C2625" t="str">
            <v>Поступление (акт, накладная) 2212-003895/02 от 22.12.2022 7:00:00</v>
          </cell>
          <cell r="D2625" t="str">
            <v>УХ-00195535</v>
          </cell>
        </row>
        <row r="2626">
          <cell r="B2626" t="str">
            <v>Средство увлажняющее офтальмологическое флакон Plum pH Neutral 200 мл 4752</v>
          </cell>
          <cell r="C2626" t="str">
            <v>Поступление (акт, накладная) 2210-000327/02 от 12.10.2022 7:00:00</v>
          </cell>
          <cell r="D2626" t="str">
            <v>УХ-00172958</v>
          </cell>
        </row>
        <row r="2627">
          <cell r="B2627" t="str">
            <v>Стакан В-1-100 со шкалой ТС (1102)</v>
          </cell>
          <cell r="C2627" t="str">
            <v>Поступление (акт, накладная) 2212-003896/02 от 22.12.2022 7:00:00</v>
          </cell>
          <cell r="D2627" t="str">
            <v>УХ-00195576</v>
          </cell>
        </row>
        <row r="2628">
          <cell r="B2628" t="str">
            <v>Стакан В-1-1000 со шкалой ТС (Минимед 10003801)</v>
          </cell>
          <cell r="C2628" t="str">
            <v>Поступление (акт, накладная) 2212-003896/02 от 22.12.2022 7:00:00</v>
          </cell>
          <cell r="D2628" t="str">
            <v>УХ-00195568</v>
          </cell>
        </row>
        <row r="2629">
          <cell r="B2629" t="str">
            <v>Стакан В-1-250 со шкалой ТС (Минимед) (10003803)</v>
          </cell>
          <cell r="C2629" t="str">
            <v>Поступление (акт, накладная) 2212-003896/02 от 22.12.2022 7:00:00</v>
          </cell>
          <cell r="D2629" t="str">
            <v>УХ-00195581</v>
          </cell>
        </row>
        <row r="2630">
          <cell r="B2630" t="str">
            <v>Стакан В-1-50 со шкалой ТС (1102)</v>
          </cell>
          <cell r="C2630" t="str">
            <v>Поступление (акт, накладная) 2212-003896/02 от 22.12.2022 7:00:00</v>
          </cell>
          <cell r="D2630" t="str">
            <v>УХ-00195569</v>
          </cell>
        </row>
        <row r="2631">
          <cell r="B2631" t="str">
            <v>Стандарт-титры для pH-метрии 3 разряда, pH-6,86 (калий фосфорнокислый 1-зам, натрий фосфорнокислый 2</v>
          </cell>
          <cell r="C2631" t="str">
            <v>Поступление (акт, накладная) 2212-003896/02 от 22.12.2022 7:00:00</v>
          </cell>
          <cell r="D2631" t="str">
            <v>УХ-00195584</v>
          </cell>
        </row>
        <row r="2632">
          <cell r="B2632" t="str">
            <v>Стандарт-титры для рН-метрии 3 разряда рН-4,01 (Калий фталевокислый кислый) (ТУ 2642-004-33813273-20</v>
          </cell>
          <cell r="C2632" t="str">
            <v>Поступление (акт, накладная) 2212-003896/02 от 22.12.2022 7:00:00</v>
          </cell>
          <cell r="D2632" t="str">
            <v>УХ-00195583</v>
          </cell>
        </row>
        <row r="2633">
          <cell r="B2633" t="str">
            <v>Стекло защитное поликарбонатное (2 шт; 119x98 мм; внешнее) для сварочных масок</v>
          </cell>
          <cell r="C2633" t="str">
            <v>Поступление (акт, накладная) 2212-001355/02 от 21.12.2022 7:00:00</v>
          </cell>
          <cell r="D2633" t="str">
            <v>УХ-00190392</v>
          </cell>
        </row>
        <row r="2634">
          <cell r="B2634" t="str">
            <v>Стекло ТИСС защитное (прозрачное, поликарб.) 110x90</v>
          </cell>
          <cell r="C2634" t="str">
            <v>Поступление (акт, накладная) 2212-001355/02 от 21.12.2022 7:00:00</v>
          </cell>
          <cell r="D2634" t="str">
            <v>УХ-00190390</v>
          </cell>
        </row>
        <row r="2635">
          <cell r="B2635" t="str">
            <v>Стекло ХА8.640.002</v>
          </cell>
          <cell r="C2635" t="str">
            <v>Поступление (акт, накладная) 2209-001368/02 от 08.09.2022 7:00:00</v>
          </cell>
          <cell r="D2635" t="str">
            <v>УХ-00170575</v>
          </cell>
        </row>
        <row r="2636">
          <cell r="B2636" t="str">
            <v>Стойка железобетонная СВ 105-3,5 (0,47)</v>
          </cell>
          <cell r="C2636" t="str">
            <v>Поступление (акт, накладная) 2206-001129/02 от 27.06.2022 7:00:00</v>
          </cell>
          <cell r="D2636" t="str">
            <v>УХ-00144692</v>
          </cell>
        </row>
        <row r="2637">
          <cell r="B2637" t="str">
            <v>Стойка СВ -110-3,5</v>
          </cell>
          <cell r="C2637" t="str">
            <v>Поступление (акт, накладная) 1908-000402/02 от 21.08.2019 7:00:00</v>
          </cell>
          <cell r="D2637" t="str">
            <v>УХ-00034631</v>
          </cell>
        </row>
        <row r="2638">
          <cell r="B2638" t="str">
            <v>Стойка СВ -110-5</v>
          </cell>
          <cell r="C2638" t="str">
            <v>Поступление (акт, накладная) 1908-000402/02 от 21.08.2019 7:00:00</v>
          </cell>
          <cell r="D2638" t="str">
            <v>УХ-00034632</v>
          </cell>
        </row>
        <row r="2639">
          <cell r="B2639" t="str">
            <v>Строп 1СК 2,5/2000</v>
          </cell>
          <cell r="C2639" t="str">
            <v>Поступление (акт, накладная) 2111-000242/02 от 11.11.2021 7:00:00</v>
          </cell>
          <cell r="D2639" t="str">
            <v>УХ-00111877</v>
          </cell>
        </row>
        <row r="2640">
          <cell r="B2640" t="str">
            <v>Строп канатный 4СК втулка 10,0т (2м)</v>
          </cell>
          <cell r="C2640" t="str">
            <v>Поступление (акт, накладная) 2210-000269/02 от 12.10.2022 7:00:00</v>
          </cell>
          <cell r="D2640" t="str">
            <v>УХ-00172687</v>
          </cell>
        </row>
        <row r="2641">
          <cell r="B2641" t="str">
            <v>Строп канатный 4СК втулка 10,0т (2м)</v>
          </cell>
          <cell r="C2641" t="str">
            <v>Поступление (акт, накладная) 2211-000726/02 от 16.11.2022 7:00:00</v>
          </cell>
          <cell r="D2641" t="str">
            <v>УХ-00172687</v>
          </cell>
        </row>
        <row r="2642">
          <cell r="B2642" t="str">
            <v>Строп канатный 4СК втулка 10,0т (4м)</v>
          </cell>
          <cell r="C2642" t="str">
            <v>Поступление (акт, накладная) 2210-000269/02 от 12.10.2022 7:00:00</v>
          </cell>
          <cell r="D2642" t="str">
            <v>УХ-00172686</v>
          </cell>
        </row>
        <row r="2643">
          <cell r="B2643" t="str">
            <v>Строп канатный 4СК втулка 10,0т (4м)</v>
          </cell>
          <cell r="C2643" t="str">
            <v>Поступление (акт, накладная) 2211-000726/02 от 16.11.2022 7:00:00</v>
          </cell>
          <cell r="D2643" t="str">
            <v>УХ-00172686</v>
          </cell>
        </row>
        <row r="2644">
          <cell r="B2644" t="str">
            <v>Строп канатный 4СК-10т/2000 мм(втулка)</v>
          </cell>
          <cell r="C2644" t="str">
            <v>Поступление (акт, накладная) 2109-000155/02 от 10.09.2021 7:00:00</v>
          </cell>
          <cell r="D2644" t="str">
            <v>УХ-00051146</v>
          </cell>
        </row>
        <row r="2645">
          <cell r="B2645" t="str">
            <v>Строп канатный 4СК-10т/4000 мм(втулка)</v>
          </cell>
          <cell r="C2645" t="str">
            <v>Поступление (акт, накладная) 2109-000155/02 от 10.09.2021 7:00:00</v>
          </cell>
          <cell r="D2645" t="str">
            <v>УХ-00051145</v>
          </cell>
        </row>
        <row r="2646">
          <cell r="B2646" t="str">
            <v>Строп канатный петлевой СКП (УСК1) втулка 2,0т(2м)</v>
          </cell>
          <cell r="C2646" t="str">
            <v>Поступление (акт, накладная) 2109-000155/02 от 10.09.2021 7:00:00</v>
          </cell>
          <cell r="D2646" t="str">
            <v>УХ-00097446</v>
          </cell>
        </row>
        <row r="2647">
          <cell r="B2647" t="str">
            <v>Строп канатный петлевой СКП (УСК1) втулка 2,0т(2м)</v>
          </cell>
          <cell r="C2647" t="str">
            <v>Поступление (акт, накладная) 2210-000269/02 от 12.10.2022 7:00:00</v>
          </cell>
          <cell r="D2647" t="str">
            <v>УХ-00097446</v>
          </cell>
        </row>
        <row r="2648">
          <cell r="B2648" t="str">
            <v>Строп канатный петлевой СКП (УСК1) втулка 2,0т(2м)</v>
          </cell>
          <cell r="C2648" t="str">
            <v>Поступление (акт, накладная) 2211-000726/02 от 16.11.2022 7:00:00</v>
          </cell>
          <cell r="D2648" t="str">
            <v>УХ-00097446</v>
          </cell>
        </row>
        <row r="2649">
          <cell r="B2649" t="str">
            <v>Строп канатный петлевой СКП (УСК1) втулка 5,0т(4м)</v>
          </cell>
          <cell r="C2649" t="str">
            <v>Поступление (акт, накладная) 2108-000249/02 от 03.08.2021 7:00:00</v>
          </cell>
          <cell r="D2649" t="str">
            <v>УХ-00097447</v>
          </cell>
        </row>
        <row r="2650">
          <cell r="B2650" t="str">
            <v>Струна триммерная кр. сечения 2,0 мм*15м 70288710175</v>
          </cell>
          <cell r="C2650" t="str">
            <v>Поступление (акт, накладная) 2208-000334/02 от 08.08.2022 7:00:00</v>
          </cell>
          <cell r="D2650" t="str">
            <v>УХ-00164563</v>
          </cell>
        </row>
        <row r="2651">
          <cell r="B2651" t="str">
            <v>Сумка Техноавия цв.черный с</v>
          </cell>
          <cell r="C2651" t="str">
            <v>Поступление (акт, накладная) 1908-000486/02 от 21.08.2019 7:00:00</v>
          </cell>
          <cell r="D2651" t="str">
            <v>УХ-00035002</v>
          </cell>
        </row>
        <row r="2652">
          <cell r="B2652" t="str">
            <v>Сумка Техноавия цв.черный с  логотипами</v>
          </cell>
          <cell r="C2652" t="str">
            <v>Поступление (акт, накладная) 1907-000323/02 от 01.07.2019 7:00:00</v>
          </cell>
          <cell r="D2652" t="str">
            <v>УХ-00028432</v>
          </cell>
        </row>
        <row r="2653">
          <cell r="B2653" t="str">
            <v>Счетчик импульсов CИ8-H.P</v>
          </cell>
          <cell r="C2653" t="str">
            <v>Поступление (акт, накладная) 2212-000543/02 от 12.12.2022 7:00:00</v>
          </cell>
          <cell r="D2653" t="str">
            <v>УХ-00139102</v>
          </cell>
        </row>
        <row r="2654">
          <cell r="B2654" t="str">
            <v>Счетчик импульсов СИЗО-24.Щ2.Р</v>
          </cell>
          <cell r="C2654" t="str">
            <v>Поступление (акт, накладная) 2212-000543/02 от 12.12.2022 7:00:00</v>
          </cell>
          <cell r="D2654" t="str">
            <v>УХ-00188933</v>
          </cell>
        </row>
        <row r="2655">
          <cell r="B2655" t="str">
            <v>Тара для бетона и раствора PST ТР-0.5</v>
          </cell>
          <cell r="C2655" t="str">
            <v>Поступление (акт, накладная) 2207-000566/02 от 14.07.2022 7:00:00</v>
          </cell>
          <cell r="D2655" t="str">
            <v>УХ-00151234</v>
          </cell>
        </row>
        <row r="2656">
          <cell r="B2656" t="str">
            <v>Термометр СП-2П №3 нч 100 (0+150)</v>
          </cell>
          <cell r="C2656" t="str">
            <v>Поступление (акт, накладная) 2210-000814/02 от 19.10.2022 7:00:00</v>
          </cell>
          <cell r="D2656" t="str">
            <v>УХ-00174437</v>
          </cell>
        </row>
        <row r="2657">
          <cell r="B2657" t="str">
            <v>Термометр ТЛ-4 №2 (0...55 °С), ртуть (200428)</v>
          </cell>
          <cell r="C2657" t="str">
            <v>Поступление (акт, накладная) 2212-003896/02 от 22.12.2022 7:00:00</v>
          </cell>
          <cell r="D2657" t="str">
            <v>УХ-00195561</v>
          </cell>
        </row>
        <row r="2658">
          <cell r="B2658" t="str">
            <v>Терморегулятор механический встраиваемый с датчиком температуры пола R70XT REXANT</v>
          </cell>
          <cell r="C2658" t="str">
            <v>Поступление (акт, накладная) 2108-000322/02 от 18.08.2021 7:00:00</v>
          </cell>
          <cell r="D2658" t="str">
            <v>УХ-00097844</v>
          </cell>
        </row>
        <row r="2659">
          <cell r="B2659" t="str">
            <v>Техпластина МБС-С 0,5</v>
          </cell>
          <cell r="C2659" t="str">
            <v>Поступление (акт, накладная) 2212-000401/02 от 01.12.2022 7:00:00</v>
          </cell>
          <cell r="D2659" t="str">
            <v>УХ-00188598</v>
          </cell>
        </row>
        <row r="2660">
          <cell r="B2660" t="str">
            <v>Толстовка с капюшоном (утепленная) Арт.642130-58, цвет темно-синий XXL</v>
          </cell>
          <cell r="C2660" t="str">
            <v>Поступление (акт, накладная) 2205-000029/02 от 05.05.2022 7:00:00</v>
          </cell>
          <cell r="D2660" t="str">
            <v>УХ-00137613</v>
          </cell>
        </row>
        <row r="2661">
          <cell r="B2661" t="str">
            <v>Толуол (хч) без хлора и серы (Экос-1)</v>
          </cell>
          <cell r="C2661" t="str">
            <v>Поступление (акт, накладная) 2212-003895/02 от 22.12.2022 7:00:00</v>
          </cell>
          <cell r="D2661" t="str">
            <v>УХ-00195534</v>
          </cell>
        </row>
        <row r="2662">
          <cell r="B2662" t="str">
            <v>Трилон-Б 0.1н (ТУ 2642-001-56278322-2008)</v>
          </cell>
          <cell r="C2662" t="str">
            <v>Поступление (акт, накладная) 2212-003896/02 от 22.12.2022 7:00:00</v>
          </cell>
          <cell r="D2662" t="str">
            <v>УХ-00195539</v>
          </cell>
        </row>
        <row r="2663">
          <cell r="B2663" t="str">
            <v>Тройник 108*6-10-20А</v>
          </cell>
          <cell r="C2663" t="str">
            <v>Поступление (акт, накладная) 1908-000402/02 от 21.08.2019 7:00:00</v>
          </cell>
          <cell r="D2663" t="str">
            <v>УХ-00034659</v>
          </cell>
        </row>
        <row r="2664">
          <cell r="B2664" t="str">
            <v>Тройник 219*8-114*8 ст 20  Гост 17376-01</v>
          </cell>
          <cell r="C2664" t="str">
            <v>Поступление (акт, накладная) 1907-000803/02 от 01.07.2019 7:00:00</v>
          </cell>
          <cell r="D2664" t="str">
            <v>УХ-00030503</v>
          </cell>
        </row>
        <row r="2665">
          <cell r="B2665" t="str">
            <v>Тройник 325*12 ст.13ХФА</v>
          </cell>
          <cell r="C2665" t="str">
            <v>Поступление (акт, накладная) 1907-000050/02 от 01.07.2019 7:00:00</v>
          </cell>
          <cell r="D2665" t="str">
            <v>УХ-00028643</v>
          </cell>
        </row>
        <row r="2666">
          <cell r="B2666" t="str">
            <v>Тройник 325*12 ст.13ХФА</v>
          </cell>
          <cell r="C2666" t="str">
            <v>Поступление (акт, накладная) 2101-000300/02 от 29.01.2021 7:00:00</v>
          </cell>
          <cell r="D2666" t="str">
            <v>УХ-00028643</v>
          </cell>
        </row>
        <row r="2667">
          <cell r="B2667" t="str">
            <v>Тройник П-57*5 ст20 Гост 17376-2001</v>
          </cell>
          <cell r="C2667" t="str">
            <v>Поступление (акт, накладная) 1907-000050/02 от 01.07.2019 7:00:00</v>
          </cell>
          <cell r="D2667" t="str">
            <v>УХ-00028658</v>
          </cell>
        </row>
        <row r="2668">
          <cell r="B2668" t="str">
            <v>Тройник Т-образный пластик 125 мм ERA 12,5ТП</v>
          </cell>
          <cell r="C2668" t="str">
            <v>Поступление (акт, накладная) 2208-001436/02 от 25.08.2022 7:00:00</v>
          </cell>
          <cell r="D2668" t="str">
            <v>УХ-00166687</v>
          </cell>
        </row>
        <row r="2669">
          <cell r="B2669" t="str">
            <v>Тройник ТШ 114(12К52)-25,0-0,75-13ХФА ТУ 1469-004-82932963-2016</v>
          </cell>
          <cell r="C2669" t="str">
            <v>Поступление (акт, накладная) 2202-000540/02 от 17.02.2022 7:00:00</v>
          </cell>
          <cell r="D2669" t="str">
            <v>УХ-00125881</v>
          </cell>
        </row>
        <row r="2670">
          <cell r="B2670" t="str">
            <v>Тройник ТШ 219x10-159x8 СТ.13ХФА ТУ1468-040-39918642-2013 с геометрией по ГОСТ 17376-2001</v>
          </cell>
          <cell r="C2670" t="str">
            <v>Поступление (акт, накладная) 2212-000256/02 от 05.12.2022 7:00:00</v>
          </cell>
          <cell r="D2670" t="str">
            <v>УХ-00188030</v>
          </cell>
        </row>
        <row r="2671">
          <cell r="B2671" t="str">
            <v>Труба 114*5 Гост 8732 с наружным 2-х слойным покрытием</v>
          </cell>
          <cell r="C2671" t="str">
            <v>Поступление (акт, накладная) 1907-001934/02 от 31.07.2019 7:00:00</v>
          </cell>
          <cell r="D2671" t="str">
            <v>УХ-00033663</v>
          </cell>
        </row>
        <row r="2672">
          <cell r="B2672" t="str">
            <v>Труба 114*8 ст.13ХФА</v>
          </cell>
          <cell r="C2672" t="str">
            <v>Поступление (акт, накладная) 2111-000838/02 от 22.11.2021 7:00:00</v>
          </cell>
          <cell r="D2672" t="str">
            <v>УХ-00104861</v>
          </cell>
        </row>
        <row r="2673">
          <cell r="B2673" t="str">
            <v>Труба 159*6 изол</v>
          </cell>
          <cell r="C2673" t="str">
            <v>Поступление (акт, накладная) 1907-000050/02 от 01.07.2019 7:00:00</v>
          </cell>
          <cell r="D2673" t="str">
            <v>УХ-00028696</v>
          </cell>
        </row>
        <row r="2674">
          <cell r="B2674" t="str">
            <v>Труба 219*12 ст.13ХФА ГОСТ 8732-78/ТУ 14-ЗР-91-2004</v>
          </cell>
          <cell r="C2674" t="str">
            <v>Поступление (акт, накладная) 2203-000844/02 от 18.03.2022 7:00:00</v>
          </cell>
          <cell r="D2674" t="str">
            <v>УХ-00132041</v>
          </cell>
        </row>
        <row r="2675">
          <cell r="B2675" t="str">
            <v>Труба 245*10</v>
          </cell>
          <cell r="C2675" t="str">
            <v>Поступление (акт, накладная) 2012-000595/02 от 01.12.2020 7:00:00</v>
          </cell>
          <cell r="D2675" t="str">
            <v>УХ-00057043</v>
          </cell>
        </row>
        <row r="2676">
          <cell r="B2676" t="str">
            <v>Труба 273*20</v>
          </cell>
          <cell r="C2676" t="str">
            <v>Поступление (акт, накладная) 2012-000595/02 от 01.12.2020 7:00:00</v>
          </cell>
          <cell r="D2676" t="str">
            <v>УХ-00057045</v>
          </cell>
        </row>
        <row r="2677">
          <cell r="B2677" t="str">
            <v>Труба 273*8 Гост 8732</v>
          </cell>
          <cell r="C2677" t="str">
            <v>Поступление (акт, накладная) 2012-000595/02 от 01.12.2020 7:00:00</v>
          </cell>
          <cell r="D2677" t="str">
            <v>УХ-00057044</v>
          </cell>
        </row>
        <row r="2678">
          <cell r="B2678" t="str">
            <v>Труба 273*8 ст 20 электросварная дл 11800</v>
          </cell>
          <cell r="C2678" t="str">
            <v>Поступление (акт, накладная) 2102-000096/02 от 09.02.2021 7:00:00</v>
          </cell>
          <cell r="D2678" t="str">
            <v>УХ-00059807</v>
          </cell>
        </row>
        <row r="2679">
          <cell r="B2679" t="str">
            <v>Труба 426*9 Гост 8732</v>
          </cell>
          <cell r="C2679" t="str">
            <v>Поступление (акт, накладная) 2110-000096/02 от 05.10.2021 7:00:00</v>
          </cell>
          <cell r="D2679" t="str">
            <v>УХ-00028724</v>
          </cell>
        </row>
        <row r="2680">
          <cell r="B2680" t="str">
            <v>Труба 426х10 электросварная прямошовная Гост 10705-80 гр.В ст20 с наружным 2-х слойным покрытием</v>
          </cell>
          <cell r="C2680" t="str">
            <v>Поступление (акт, накладная) 1908-000411/02 от 27.08.2019 7:00:00</v>
          </cell>
          <cell r="D2680" t="str">
            <v>УХ-00034877</v>
          </cell>
        </row>
        <row r="2681">
          <cell r="B2681" t="str">
            <v>Труба 50 2 м (толщ. 1,8 мм)</v>
          </cell>
          <cell r="C2681" t="str">
            <v>Поступление (акт, накладная) 2208-001436/02 от 25.08.2022 7:00:00</v>
          </cell>
          <cell r="D2681" t="str">
            <v>УХ-00166684</v>
          </cell>
        </row>
        <row r="2682">
          <cell r="B2682" t="str">
            <v>Труба 57*5 ст 20 Гост 8732</v>
          </cell>
          <cell r="C2682" t="str">
            <v>Поступление (акт, накладная) 2110-000096/02 от 05.10.2021 7:00:00</v>
          </cell>
          <cell r="D2682" t="str">
            <v>УХ-00087774</v>
          </cell>
        </row>
        <row r="2683">
          <cell r="B2683" t="str">
            <v>Труба 57*5 ст 3-20 Гост 10705-80 эл/св</v>
          </cell>
          <cell r="C2683" t="str">
            <v>Поступление (акт, накладная) 2111-000842/02 от 22.11.2021 7:00:00</v>
          </cell>
          <cell r="D2683" t="str">
            <v>УХ-00113967</v>
          </cell>
        </row>
        <row r="2684">
          <cell r="B2684" t="str">
            <v>Труба 57*6 Гост 8732</v>
          </cell>
          <cell r="C2684" t="str">
            <v>Поступление (акт, накладная) 2110-000096/02 от 05.10.2021 7:00:00</v>
          </cell>
          <cell r="D2684" t="str">
            <v>УХ-00055710</v>
          </cell>
        </row>
        <row r="2685">
          <cell r="B2685" t="str">
            <v>Труба 820*10 Гост 10704</v>
          </cell>
          <cell r="C2685" t="str">
            <v>Поступление (акт, накладная) 1907-000050/02 от 01.07.2019 7:00:00</v>
          </cell>
          <cell r="D2685" t="str">
            <v>УХ-00028731</v>
          </cell>
        </row>
        <row r="2686">
          <cell r="B2686" t="str">
            <v>Труба 89*10 ст. 13ХФА Ту 1317-006,1-593377520-2003/14-ЗР-124-</v>
          </cell>
          <cell r="C2686" t="str">
            <v>Поступление (акт, накладная) 2112-000598/02 от 16.12.2021 7:00:00</v>
          </cell>
          <cell r="D2686" t="str">
            <v>УХ-00117102</v>
          </cell>
        </row>
        <row r="2687">
          <cell r="B2687" t="str">
            <v>Труба 89*8 ст 13ХФА с наружн.экструдированным полиэтиленовым покрытием</v>
          </cell>
          <cell r="C2687" t="str">
            <v>Поступление (акт, накладная) 2110-000096/02 от 05.10.2021 7:00:00</v>
          </cell>
          <cell r="D2687" t="str">
            <v>УХ-00104860</v>
          </cell>
        </row>
        <row r="2688">
          <cell r="B2688" t="str">
            <v>Труба 89*8 ст 13ХФА ТУ 1317-006.1-593377520-2003</v>
          </cell>
          <cell r="C2688" t="str">
            <v>Поступление (акт, накладная) 2111-000838/02 от 22.11.2021 7:00:00</v>
          </cell>
          <cell r="D2688" t="str">
            <v>УХ-00113951</v>
          </cell>
        </row>
        <row r="2689">
          <cell r="B2689" t="str">
            <v>Труба 89*8 ст.13ХФА ТУ  с наружн экструдированным 2-х сл.полиэтиленоым покрытием</v>
          </cell>
          <cell r="C2689" t="str">
            <v>Поступление (акт, накладная) 2112-000598/02 от 16.12.2021 7:00:00</v>
          </cell>
          <cell r="D2689" t="str">
            <v>УХ-00117100</v>
          </cell>
        </row>
        <row r="2690">
          <cell r="B2690" t="str">
            <v>Труба бесшовная 114x8 СТ.13ХФА К42 с наруж 2-х сл. ВУС изол.</v>
          </cell>
          <cell r="C2690" t="str">
            <v>Поступление (акт, накладная) 2208-000837/02 от 18.08.2022 7:00:00</v>
          </cell>
          <cell r="D2690" t="str">
            <v>УХ-00165637</v>
          </cell>
        </row>
        <row r="2691">
          <cell r="B2691" t="str">
            <v>Труба бесшовная 57x8 СТ.13ХФА К52</v>
          </cell>
          <cell r="C2691" t="str">
            <v>Поступление (акт, накладная) 2208-000837/02 от 18.08.2022 7:00:00</v>
          </cell>
          <cell r="D2691" t="str">
            <v>УХ-00165634</v>
          </cell>
        </row>
        <row r="2692">
          <cell r="B2692" t="str">
            <v>Труба бесшовная 89х8 ТУ24.20.13.110-369-00186619-2018, ст 13ХФА, кл пр К52 с наруж. двух. пол. покр.</v>
          </cell>
          <cell r="C2692" t="str">
            <v>Поступление (акт, накладная) 2206-000999/02 от 23.06.2022 7:00:00</v>
          </cell>
          <cell r="D2692" t="str">
            <v>УХ-00145805</v>
          </cell>
        </row>
        <row r="2693">
          <cell r="B2693" t="str">
            <v>Труба БШГД 159х6,0 ст.20А нефтегазопроводная повышенной коррозийности и хладостойкости ТУ 14-161-148</v>
          </cell>
          <cell r="C2693" t="str">
            <v>Поступление (акт, накладная) 1907-000050/02 от 01.07.2019 7:00:00</v>
          </cell>
          <cell r="D2693" t="str">
            <v>УХ-00028750</v>
          </cell>
        </row>
        <row r="2694">
          <cell r="B2694" t="str">
            <v>Труба ВГП Ду50*3,5 Гост 3262-75</v>
          </cell>
          <cell r="C2694" t="str">
            <v>Поступление (акт, накладная) 2110-000096/02 от 05.10.2021 7:00:00</v>
          </cell>
          <cell r="D2694" t="str">
            <v>УХ-00104855</v>
          </cell>
        </row>
        <row r="2695">
          <cell r="B2695" t="str">
            <v>Труба обсадная 146,05х7,7 ВС К-55 PSL1</v>
          </cell>
          <cell r="C2695" t="str">
            <v>Поступление (акт, накладная) 2205-000844/01 от 07.05.2022 7:00:00</v>
          </cell>
          <cell r="D2695" t="str">
            <v>УХ-00090808</v>
          </cell>
        </row>
        <row r="2696">
          <cell r="B2696" t="str">
            <v>Труба обсадная 146,05х7,70 ГОСТ 31446-2017, К55, ВС, PSL1, EW, R3</v>
          </cell>
          <cell r="C2696" t="str">
            <v>Поступление (акт, накладная) 2201-000485/02 от 14.01.2022 7:00:00</v>
          </cell>
          <cell r="D2696" t="str">
            <v>УХ-00121730</v>
          </cell>
        </row>
        <row r="2697">
          <cell r="B2697" t="str">
            <v>Труба обсадная 244,48х7,92 БТС К 55</v>
          </cell>
          <cell r="C2697" t="str">
            <v>Поступление (акт, накладная) 2205-002359/01 от 17.05.2022 7:00:00</v>
          </cell>
          <cell r="D2697" t="str">
            <v>УХ-00088404</v>
          </cell>
        </row>
        <row r="2698">
          <cell r="B2698" t="str">
            <v>Труба обсадная 245*8,9 Д БТС ТУ14-3Р-2*9-2007</v>
          </cell>
          <cell r="C2698" t="str">
            <v>Поступление (акт, накладная) 2112-003201/02 от 30.12.2021 7:00:00</v>
          </cell>
          <cell r="D2698" t="str">
            <v>УХ-00028789</v>
          </cell>
        </row>
        <row r="2699">
          <cell r="B2699" t="str">
            <v>Труба стеклопластиковая линейная (Н-М) Ду100мм Рн17,2 Мпа L-9120 мм</v>
          </cell>
          <cell r="C2699" t="str">
            <v>Поступление (акт, накладная) 2204-000447/02 от 20.04.2022 7:00:00</v>
          </cell>
          <cell r="D2699" t="str">
            <v>УХ-00091153</v>
          </cell>
        </row>
        <row r="2700">
          <cell r="B2700" t="str">
            <v>Труба стеклопластиковая линейная (Н-М) Ду100мм Рн17,2 Мпа L-9120 мм</v>
          </cell>
          <cell r="C2700" t="str">
            <v>Поступление (акт, накладная) 2205-000256/02 от 17.05.2022 7:00:00</v>
          </cell>
          <cell r="D2700" t="str">
            <v>УХ-00091153</v>
          </cell>
        </row>
        <row r="2701">
          <cell r="B2701" t="str">
            <v>Труба стеклопластиковая линейная (НМ) Ду76мм Рн17,2 Мпа L-9100 мм</v>
          </cell>
          <cell r="C2701" t="str">
            <v>Поступление (акт, накладная) 2205-000256/02 от 17.05.2022 7:00:00</v>
          </cell>
          <cell r="D2701" t="str">
            <v>УХ-00113456</v>
          </cell>
        </row>
        <row r="2702">
          <cell r="B2702" t="str">
            <v>Трубно-нипельный предохранитель ТНП А-48</v>
          </cell>
          <cell r="C2702" t="str">
            <v>Поступление (акт, накладная) 2112-000058/02 от 02.12.2021 7:00:00</v>
          </cell>
          <cell r="D2702" t="str">
            <v>УХ-00089935</v>
          </cell>
        </row>
        <row r="2703">
          <cell r="B2703" t="str">
            <v>Трубно-нипельный предохранитель ТНП А-73</v>
          </cell>
          <cell r="C2703" t="str">
            <v>Поступление (акт, накладная) 2112-000053/02 от 02.12.2021 7:00:00</v>
          </cell>
          <cell r="D2703" t="str">
            <v>УХ-00052990</v>
          </cell>
        </row>
        <row r="2704">
          <cell r="B2704" t="str">
            <v>Трубно-нипельный предохранитель ТНП А-73</v>
          </cell>
          <cell r="C2704" t="str">
            <v>Поступление (акт, накладная) 2112-000058/02 от 02.12.2021 7:00:00</v>
          </cell>
          <cell r="D2704" t="str">
            <v>УХ-00052990</v>
          </cell>
        </row>
        <row r="2705">
          <cell r="B2705" t="str">
            <v>Трубный ключ типа S TOPEX 34D701</v>
          </cell>
          <cell r="C2705" t="str">
            <v>Поступление (акт, накладная) 2208-001289/02 от 17.08.2022 7:00:00</v>
          </cell>
          <cell r="D2705" t="str">
            <v>УХ-00166494</v>
          </cell>
        </row>
        <row r="2706">
          <cell r="B2706" t="str">
            <v>Трубчатый электронагреватель ТЭН 120/1.0 S220 R30</v>
          </cell>
          <cell r="C2706" t="str">
            <v>Поступление (акт, накладная) 1907-000050/02 от 01.07.2019 7:00:00</v>
          </cell>
          <cell r="D2706" t="str">
            <v>УХ-00028871</v>
          </cell>
        </row>
        <row r="2707">
          <cell r="B2707" t="str">
            <v>Трубчатый электронагреватель ТЭН 172 B 10/1.0 S220 Ф-10</v>
          </cell>
          <cell r="C2707" t="str">
            <v>Поступление (акт, накладная) 1907-000050/02 от 01.07.2019 7:00:00</v>
          </cell>
          <cell r="D2707" t="str">
            <v>УХ-00028872</v>
          </cell>
        </row>
        <row r="2708">
          <cell r="B2708" t="str">
            <v>Тубус пластиковый (диаметр 38мм, высота 105мм)</v>
          </cell>
          <cell r="C2708" t="str">
            <v>Поступление (акт, накладная) 2206-001782/02 от 28.06.2022 7:00:00</v>
          </cell>
          <cell r="D2708" t="str">
            <v>УХ-00144220</v>
          </cell>
        </row>
        <row r="2709">
          <cell r="B2709" t="str">
            <v>Туфли жен. арт 201 цвет беж. термопласт 5дж ПУ р 38</v>
          </cell>
          <cell r="C2709" t="str">
            <v>Поступление (акт, накладная) 2210-000131/02 от 07.10.2022 7:00:00</v>
          </cell>
          <cell r="D2709" t="str">
            <v>УХ-00172314</v>
          </cell>
        </row>
        <row r="2710">
          <cell r="B2710" t="str">
            <v>Туфли жен. арт 201 цвет беж. термопласт 5дж ПУ р 40</v>
          </cell>
          <cell r="C2710" t="str">
            <v>Поступление (акт, накладная) 2210-000131/02 от 07.10.2022 7:00:00</v>
          </cell>
          <cell r="D2710" t="str">
            <v>УХ-00172315</v>
          </cell>
        </row>
        <row r="2711">
          <cell r="B2711" t="str">
            <v>Угол 90*8 ст3сп5</v>
          </cell>
          <cell r="C2711" t="str">
            <v>Поступление (акт, накладная) 1907-000050/02 от 01.07.2019 7:00:00</v>
          </cell>
          <cell r="D2711" t="str">
            <v>УХ-00028957</v>
          </cell>
        </row>
        <row r="2712">
          <cell r="B2712" t="str">
            <v>Уголок 100*100*8</v>
          </cell>
          <cell r="C2712" t="str">
            <v>Поступление (акт, накладная) 1907-000050/02 от 01.07.2019 7:00:00</v>
          </cell>
          <cell r="D2712" t="str">
            <v>УХ-00028962</v>
          </cell>
        </row>
        <row r="2713">
          <cell r="B2713" t="str">
            <v>Уголок 160*100</v>
          </cell>
          <cell r="C2713" t="str">
            <v>Поступление (акт, накладная) 2012-000595/02 от 01.12.2020 7:00:00</v>
          </cell>
          <cell r="D2713" t="str">
            <v>УХ-00057048</v>
          </cell>
        </row>
        <row r="2714">
          <cell r="B2714" t="str">
            <v>Уголок 160*100*10 ст3</v>
          </cell>
          <cell r="C2714" t="str">
            <v>Поступление (акт, накладная) 1907-000050/02 от 01.07.2019 7:00:00</v>
          </cell>
          <cell r="D2714" t="str">
            <v>УХ-00028964</v>
          </cell>
        </row>
        <row r="2715">
          <cell r="B2715" t="str">
            <v>Уголок 50 50 5 12м ст3пс5/сп5</v>
          </cell>
          <cell r="C2715" t="str">
            <v>Поступление (акт, накладная) 2204-000057/02 от 06.04.2022 7:00:00</v>
          </cell>
          <cell r="D2715" t="str">
            <v>УХ-00103205</v>
          </cell>
        </row>
        <row r="2716">
          <cell r="B2716" t="str">
            <v>Уголок 50 50 5 12м ст3пс5/сп5</v>
          </cell>
          <cell r="C2716" t="str">
            <v>Поступление (акт, накладная) 2204-000090/02 от 08.04.2022 7:00:00</v>
          </cell>
          <cell r="D2716" t="str">
            <v>УХ-00103205</v>
          </cell>
        </row>
        <row r="2717">
          <cell r="B2717" t="str">
            <v>Уголок 63 63 6 12м ст3пс5/сп5</v>
          </cell>
          <cell r="C2717" t="str">
            <v>Поступление (акт, накладная) 2204-000057/02 от 06.04.2022 7:00:00</v>
          </cell>
          <cell r="D2717" t="str">
            <v>УХ-00134313</v>
          </cell>
        </row>
        <row r="2718">
          <cell r="B2718" t="str">
            <v>Уголок 75*6</v>
          </cell>
          <cell r="C2718" t="str">
            <v>Поступление (акт, накладная) 1907-000050/02 от 01.07.2019 7:00:00</v>
          </cell>
          <cell r="D2718" t="str">
            <v>УХ-00028972</v>
          </cell>
        </row>
        <row r="2719">
          <cell r="B2719" t="str">
            <v>Уголок 75*75*6</v>
          </cell>
          <cell r="C2719" t="str">
            <v>Поступление (акт, накладная) 2012-000595/02 от 01.12.2020 7:00:00</v>
          </cell>
          <cell r="D2719" t="str">
            <v>УХ-00057047</v>
          </cell>
        </row>
        <row r="2720">
          <cell r="B2720" t="str">
            <v>Угольник литой алюминиевый 250 мм MATRIX 32471</v>
          </cell>
          <cell r="C2720" t="str">
            <v>Поступление (акт, накладная) 2212-001363/02 от 20.12.2022 7:00:00</v>
          </cell>
          <cell r="D2720" t="str">
            <v>УХ-00190398</v>
          </cell>
        </row>
        <row r="2721">
          <cell r="B2721" t="str">
            <v>Узел измерительный ХА5.183.003</v>
          </cell>
          <cell r="C2721" t="str">
            <v>Поступление (акт, накладная) 2212-000569/02 от 13.12.2022 7:00:00</v>
          </cell>
          <cell r="D2721" t="str">
            <v>УХ-00189924</v>
          </cell>
        </row>
        <row r="2722">
          <cell r="B2722" t="str">
            <v>Указатель напряжения ПИН-90-2М</v>
          </cell>
          <cell r="C2722" t="str">
            <v>Поступление (акт, накладная) 2212-000543/02 от 12.12.2022 7:00:00</v>
          </cell>
          <cell r="D2722" t="str">
            <v>УХ-00188934</v>
          </cell>
        </row>
        <row r="2723">
          <cell r="B2723" t="str">
            <v>Указатель предельного давления манометра УПЗ-1</v>
          </cell>
          <cell r="C2723" t="str">
            <v>Поступление (акт, накладная) 2212-001371/02 от 19.12.2022 7:00:00</v>
          </cell>
          <cell r="D2723" t="str">
            <v>УХ-00190423</v>
          </cell>
        </row>
        <row r="2724">
          <cell r="B2724" t="str">
            <v>Укрытие защитное УЗМГ 114/325 для манжеты герметизирующей</v>
          </cell>
          <cell r="C2724" t="str">
            <v>Поступление (акт, накладная) 2207-001146/02 от 19.07.2022 7:00:00</v>
          </cell>
          <cell r="D2724" t="str">
            <v>УХ-00151856</v>
          </cell>
        </row>
        <row r="2725">
          <cell r="B2725" t="str">
            <v>Упор МПК 20.000.00.015</v>
          </cell>
          <cell r="C2725" t="str">
            <v>Поступление (акт, накладная) 2212-000651/02 от 06.12.2022 7:00:00</v>
          </cell>
          <cell r="D2725" t="str">
            <v>УХ-00189079</v>
          </cell>
        </row>
        <row r="2726">
          <cell r="B2726" t="str">
            <v>Уровень 1000мм 781-40РМ магнитный</v>
          </cell>
          <cell r="C2726" t="str">
            <v>Поступление (акт, накладная) 2212-002148/02 от 23.12.2022 7:00:00</v>
          </cell>
          <cell r="D2726" t="str">
            <v>УХ-00190990</v>
          </cell>
        </row>
        <row r="2727">
          <cell r="B2727" t="str">
            <v>Утяжелитель УБО 1420-2,3-12,5(094)</v>
          </cell>
          <cell r="C2727" t="str">
            <v>Поступление (акт, накладная) 1907-000050/02 от 01.07.2019 7:00:00</v>
          </cell>
          <cell r="D2727" t="str">
            <v>УХ-00029097</v>
          </cell>
        </row>
        <row r="2728">
          <cell r="B2728" t="str">
            <v>Фильтры обез. белая лента d=12,5 см, уп/100 шт</v>
          </cell>
          <cell r="C2728" t="str">
            <v>Поступление (акт, накладная) 2212-003896/02 от 22.12.2022 7:00:00</v>
          </cell>
          <cell r="D2728" t="str">
            <v>УХ-00195542</v>
          </cell>
        </row>
        <row r="2729">
          <cell r="B2729" t="str">
            <v>Фильтры обез. красная лента d=18 см, уп/100 шт</v>
          </cell>
          <cell r="C2729" t="str">
            <v>Поступление (акт, накладная) 2212-003896/02 от 22.12.2022 7:00:00</v>
          </cell>
          <cell r="D2729" t="str">
            <v>УХ-00195540</v>
          </cell>
        </row>
        <row r="2730">
          <cell r="B2730" t="str">
            <v>Фильтры обез. синяя лента d=12,5 см, уп/100 шт</v>
          </cell>
          <cell r="C2730" t="str">
            <v>Поступление (акт, накладная) 2212-003896/02 от 22.12.2022 7:00:00</v>
          </cell>
          <cell r="D2730" t="str">
            <v>УХ-00195544</v>
          </cell>
        </row>
        <row r="2731">
          <cell r="B2731" t="str">
            <v>Фланец 1-25-16 ст.20 ГОСТ 12820-80</v>
          </cell>
          <cell r="C2731" t="str">
            <v>Поступление (акт, накладная) 2209-000475/02 от 07.09.2022 7:00:00</v>
          </cell>
          <cell r="D2731" t="str">
            <v>УХ-00169681</v>
          </cell>
        </row>
        <row r="2732">
          <cell r="B2732" t="str">
            <v>Фланец 25-16-01-1-В-ст.20-IV ГОСТ33259-2015</v>
          </cell>
          <cell r="C2732" t="str">
            <v>Поступление (акт, накладная) 2110-001198/02 от 26.10.2021 7:00:00</v>
          </cell>
          <cell r="D2732" t="str">
            <v>УХ-00101187</v>
          </cell>
        </row>
        <row r="2733">
          <cell r="B2733" t="str">
            <v>Фляга "Гранде" 40л с ручками С910</v>
          </cell>
          <cell r="C2733" t="str">
            <v>Поступление (акт, накладная) 2207-000566/02 от 14.07.2022 7:00:00</v>
          </cell>
          <cell r="D2733" t="str">
            <v>УХ-00151235</v>
          </cell>
        </row>
        <row r="2734">
          <cell r="B2734" t="str">
            <v>Фонарь налобный 3W аккумуляторный 29090 2 REV</v>
          </cell>
          <cell r="C2734" t="str">
            <v>Поступление (акт, накладная) 2212-000669/02 от 07.12.2022 7:00:00</v>
          </cell>
          <cell r="D2734" t="str">
            <v>УХ-00189112</v>
          </cell>
        </row>
        <row r="2735">
          <cell r="B2735" t="str">
            <v>Фундам блоки ФБС 12-4-6-Т</v>
          </cell>
          <cell r="C2735" t="str">
            <v>Поступление (акт, накладная) 1907-000050/02 от 01.07.2019 7:00:00</v>
          </cell>
          <cell r="D2735" t="str">
            <v>УХ-00029388</v>
          </cell>
        </row>
        <row r="2736">
          <cell r="B2736" t="str">
            <v>Фундам блоки ФБС 12-4-6-Т</v>
          </cell>
          <cell r="C2736" t="str">
            <v>Поступление (акт, накладная) 2003-000169/02 от 17.03.2020 7:00:00</v>
          </cell>
          <cell r="D2736" t="str">
            <v>УХ-00029388</v>
          </cell>
        </row>
        <row r="2737">
          <cell r="B2737" t="str">
            <v>Фундам блоки ФБС 24-4-6т</v>
          </cell>
          <cell r="C2737" t="str">
            <v>Поступление (акт, накладная) 2006-000957/02 от 26.06.2020 7:00:00</v>
          </cell>
          <cell r="D2737" t="str">
            <v>УХ-00051329</v>
          </cell>
        </row>
        <row r="2738">
          <cell r="B2738" t="str">
            <v>Фундаментные блоки ФБС 12-4-3-Т</v>
          </cell>
          <cell r="C2738" t="str">
            <v>Поступление (акт, накладная) 1907-000050/02 от 01.07.2019 7:00:00</v>
          </cell>
          <cell r="D2738" t="str">
            <v>УХ-00029390</v>
          </cell>
        </row>
        <row r="2739">
          <cell r="B2739" t="str">
            <v>Фундаментный блок ФБС 12-4-6</v>
          </cell>
          <cell r="C2739" t="str">
            <v>Поступление (акт, накладная) 2103-000607/02 от 22.03.2021 7:00:00</v>
          </cell>
          <cell r="D2739" t="str">
            <v>УХ-00047019</v>
          </cell>
        </row>
        <row r="2740">
          <cell r="B2740" t="str">
            <v>Футболка Спорт-К цв. Вас.</v>
          </cell>
          <cell r="C2740" t="str">
            <v>Оприходование товаров 2212-000078/02 от 19.12.2022 7:00:00</v>
          </cell>
          <cell r="D2740" t="str">
            <v>УХ-00051081</v>
          </cell>
        </row>
        <row r="2741">
          <cell r="B2741" t="str">
            <v>Халат</v>
          </cell>
          <cell r="C2741" t="str">
            <v>Оприходование товаров 2212-000078/02 от 19.12.2022 7:00:00</v>
          </cell>
          <cell r="D2741" t="str">
            <v>УХ-00041291</v>
          </cell>
        </row>
        <row r="2742">
          <cell r="B2742" t="str">
            <v>Халат женский  цв.белый, ткань ТС (кат.№4.801) р 104-108/158-164</v>
          </cell>
          <cell r="C2742" t="str">
            <v>Поступление (акт, накладная) 2208-000955/02 от 19.08.2022 7:00:00</v>
          </cell>
          <cell r="D2742" t="str">
            <v>УХ-00141335</v>
          </cell>
        </row>
        <row r="2743">
          <cell r="B2743" t="str">
            <v>Халат женский  цв.белый, ткань ТС (кат.№4.801) р 88-92/158-164</v>
          </cell>
          <cell r="C2743" t="str">
            <v>Поступление (акт, накладная) 2208-000955/02 от 19.08.2022 7:00:00</v>
          </cell>
          <cell r="D2743" t="str">
            <v>УХ-00166070</v>
          </cell>
        </row>
        <row r="2744">
          <cell r="B2744" t="str">
            <v>Халат женский  цв.белый, ткань ТС (кат.№4.801) р 96-100/170-176</v>
          </cell>
          <cell r="C2744" t="str">
            <v>Поступление (акт, накладная) 2208-000955/02 от 19.08.2022 7:00:00</v>
          </cell>
          <cell r="D2744" t="str">
            <v>УХ-00166073</v>
          </cell>
        </row>
        <row r="2745">
          <cell r="B2745" t="str">
            <v>Халат женский 112-116/170-176</v>
          </cell>
          <cell r="C2745" t="str">
            <v>Оприходование товаров 2212-000078/02 от 19.12.2022 7:00:00</v>
          </cell>
          <cell r="D2745" t="str">
            <v>УХ-00013125</v>
          </cell>
        </row>
        <row r="2746">
          <cell r="B2746" t="str">
            <v>Халат женский белый ТС</v>
          </cell>
          <cell r="C2746" t="str">
            <v>Оприходование товаров 2212-000078/02 от 19.12.2022 7:00:00</v>
          </cell>
          <cell r="D2746" t="str">
            <v>УХ-00082409</v>
          </cell>
        </row>
        <row r="2747">
          <cell r="B2747" t="str">
            <v>Халат женский цвет белый, ткань ТС р 96-100/170/176</v>
          </cell>
          <cell r="C2747" t="str">
            <v>Поступление (акт, накладная) 2208-000952/02 от 19.08.2022 7:00:00</v>
          </cell>
          <cell r="D2747" t="str">
            <v>УХ-00165999</v>
          </cell>
        </row>
        <row r="2748">
          <cell r="B2748" t="str">
            <v>Халат Лаборатория бел</v>
          </cell>
          <cell r="C2748" t="str">
            <v>Оприходование товаров 2212-000078/02 от 19.12.2022 7:00:00</v>
          </cell>
          <cell r="D2748" t="str">
            <v>УХ-00047984</v>
          </cell>
        </row>
        <row r="2749">
          <cell r="B2749" t="str">
            <v>Халат ЛЕДИ МЕДИКАЛ цв. бел. тк. смесовая р 112-116/158-164</v>
          </cell>
          <cell r="C2749" t="str">
            <v>Поступление (акт, накладная) 2207-001314/02 от 25.07.2022 7:00:00</v>
          </cell>
          <cell r="D2749" t="str">
            <v>УХ-00136636</v>
          </cell>
        </row>
        <row r="2750">
          <cell r="B2750" t="str">
            <v>Халат МАЛЬВА 104-108/170-176</v>
          </cell>
          <cell r="C2750" t="str">
            <v>Оприходование товаров 2212-000078/02 от 19.12.2022 7:00:00</v>
          </cell>
          <cell r="D2750" t="str">
            <v>УХ-00013172</v>
          </cell>
        </row>
        <row r="2751">
          <cell r="B2751" t="str">
            <v>Цемент тампонажный ПЦТ I-G-CC-1</v>
          </cell>
          <cell r="C2751" t="str">
            <v>Поступление (акт, накладная) 2109-000221/02 от 14.09.2021 7:00:00</v>
          </cell>
          <cell r="D2751" t="str">
            <v>УХ-00101011</v>
          </cell>
        </row>
        <row r="2752">
          <cell r="B2752" t="str">
            <v>Цемент ЦЕМ II/В-Ш 42,5Н М-500 Д20 (50кг)</v>
          </cell>
          <cell r="C2752" t="str">
            <v>Поступление (акт, накладная) 2106-001159/02 от 25.06.2021 7:00:00</v>
          </cell>
          <cell r="D2752" t="str">
            <v>УХ-00091268</v>
          </cell>
        </row>
        <row r="2753">
          <cell r="B2753" t="str">
            <v>Черенок для грабель</v>
          </cell>
          <cell r="C2753" t="str">
            <v>Поступление (акт, накладная) 2212-000519/02 от 12.12.2022 7:00:00</v>
          </cell>
          <cell r="D2753" t="str">
            <v>УХ-00188902</v>
          </cell>
        </row>
        <row r="2754">
          <cell r="B2754" t="str">
            <v>Шапка  СКЕЙТЕР-3 ут.черн</v>
          </cell>
          <cell r="C2754" t="str">
            <v>Оприходование товаров 2212-000078/02 от 19.12.2022 7:00:00</v>
          </cell>
          <cell r="D2754" t="str">
            <v>УХ-00013177</v>
          </cell>
        </row>
        <row r="2755">
          <cell r="B2755" t="str">
            <v>Шапка  СКЕЙТЕР-3 ут.черн  р 55-62</v>
          </cell>
          <cell r="C2755" t="str">
            <v>Оприходование товаров 2212-000078/02 от 19.12.2022 7:00:00</v>
          </cell>
          <cell r="D2755" t="str">
            <v>УХ-00013178</v>
          </cell>
        </row>
        <row r="2756">
          <cell r="B2756" t="str">
            <v>Шапка подшлемник МОНБЛАН утеп</v>
          </cell>
          <cell r="C2756" t="str">
            <v>Оприходование товаров 2212-000078/02 от 19.12.2022 7:00:00</v>
          </cell>
          <cell r="D2756" t="str">
            <v>УХ-00095939</v>
          </cell>
        </row>
        <row r="2757">
          <cell r="B2757" t="str">
            <v>Шапка шерстяная Арт 649063-99, цвет черный</v>
          </cell>
          <cell r="C2757" t="str">
            <v>Поступление (акт, накладная) 2205-000029/02 от 05.05.2022 7:00:00</v>
          </cell>
          <cell r="D2757" t="str">
            <v>УХ-00137618</v>
          </cell>
        </row>
        <row r="2758">
          <cell r="B2758" t="str">
            <v>Швабра деревянная</v>
          </cell>
          <cell r="C2758" t="str">
            <v>Поступление (акт, накладная) 2212-000519/02 от 12.12.2022 7:00:00</v>
          </cell>
          <cell r="D2758" t="str">
            <v>УХ-00115945</v>
          </cell>
        </row>
        <row r="2759">
          <cell r="B2759" t="str">
            <v>Швеллер 18 У 12м С255</v>
          </cell>
          <cell r="C2759" t="str">
            <v>Поступление (акт, накладная) 2204-000057/02 от 06.04.2022 7:00:00</v>
          </cell>
          <cell r="D2759" t="str">
            <v>УХ-00101139</v>
          </cell>
        </row>
        <row r="2760">
          <cell r="B2760" t="str">
            <v>Швеллер 27 П ст3</v>
          </cell>
          <cell r="C2760" t="str">
            <v>Поступление (акт, накладная) 1907-000050/02 от 01.07.2019 7:00:00</v>
          </cell>
          <cell r="D2760" t="str">
            <v>УХ-00029684</v>
          </cell>
        </row>
        <row r="2761">
          <cell r="B2761" t="str">
            <v>Швеллер 6,5у (3ПС5 6000 гОСТ 535-2005)</v>
          </cell>
          <cell r="C2761" t="str">
            <v>Поступление (акт, накладная) 1908-000402/02 от 21.08.2019 7:00:00</v>
          </cell>
          <cell r="D2761" t="str">
            <v>УХ-00034775</v>
          </cell>
        </row>
        <row r="2762">
          <cell r="B2762" t="str">
            <v>Швеллер 8 ст3</v>
          </cell>
          <cell r="C2762" t="str">
            <v>Поступление (акт, накладная) 2012-000595/02 от 01.12.2020 7:00:00</v>
          </cell>
          <cell r="D2762" t="str">
            <v>УХ-00057050</v>
          </cell>
        </row>
        <row r="2763">
          <cell r="B2763" t="str">
            <v>Швеллер 8П(зпс5 12000Гост 535-2005)</v>
          </cell>
          <cell r="C2763" t="str">
            <v>Поступление (акт, накладная) 1908-000402/02 от 21.08.2019 7:00:00</v>
          </cell>
          <cell r="D2763" t="str">
            <v>УХ-00034776</v>
          </cell>
        </row>
        <row r="2764">
          <cell r="B2764" t="str">
            <v>Шифер 6-волновый</v>
          </cell>
          <cell r="C2764" t="str">
            <v>Поступление (акт, накладная) 1907-000289/02 от 01.07.2019 7:00:00</v>
          </cell>
          <cell r="D2764" t="str">
            <v>УХ-00029766</v>
          </cell>
        </row>
        <row r="2765">
          <cell r="B2765" t="str">
            <v>Шифер 8-волновый</v>
          </cell>
          <cell r="C2765" t="str">
            <v>Поступление (акт, накладная) 1907-000289/02 от 01.07.2019 7:00:00</v>
          </cell>
          <cell r="D2765" t="str">
            <v>УХ-00029767</v>
          </cell>
        </row>
        <row r="2766">
          <cell r="B2766" t="str">
            <v>Шлюз сетевой MKOH-24.WIFI</v>
          </cell>
          <cell r="C2766" t="str">
            <v>Поступление (акт, накладная) 2212-001349/02 от 21.12.2022 7:00:00</v>
          </cell>
          <cell r="D2766" t="str">
            <v>УХ-00190367</v>
          </cell>
        </row>
        <row r="2767">
          <cell r="B2767" t="str">
            <v>Шлюз сетевой МКОН-24</v>
          </cell>
          <cell r="C2767" t="str">
            <v>Поступление (акт, накладная) 2212-001349/02 от 21.12.2022 7:00:00</v>
          </cell>
          <cell r="D2767" t="str">
            <v>УХ-00190366</v>
          </cell>
        </row>
        <row r="2768">
          <cell r="B2768" t="str">
            <v>Шпатель STAYER 100 мм нержавеющий 1008-10</v>
          </cell>
          <cell r="C2768" t="str">
            <v>Поступление (акт, накладная) 2208-002792/02 от 30.08.2022 7:00:00</v>
          </cell>
          <cell r="D2768" t="str">
            <v>УХ-00168081</v>
          </cell>
        </row>
        <row r="2769">
          <cell r="B2769" t="str">
            <v>Шпатель нержавеющее полотно, 100мм 10077-10</v>
          </cell>
          <cell r="C2769" t="str">
            <v>Поступление (акт, накладная) 2209-000749/02 от 16.09.2022 7:00:00</v>
          </cell>
          <cell r="D2769" t="str">
            <v>УХ-00170053</v>
          </cell>
        </row>
        <row r="2770">
          <cell r="B2770" t="str">
            <v>Шпатель фасадный 250мм нерж.</v>
          </cell>
          <cell r="C2770" t="str">
            <v>Поступление (акт, накладная) 2210-000275/02 от 06.10.2022 7:00:00</v>
          </cell>
          <cell r="D2770" t="str">
            <v>УХ-00048320</v>
          </cell>
        </row>
        <row r="2771">
          <cell r="B2771" t="str">
            <v>Шпатель фасадный 450мм нерж.</v>
          </cell>
          <cell r="C2771" t="str">
            <v>Поступление (акт, накладная) 2210-000275/02 от 06.10.2022 7:00:00</v>
          </cell>
          <cell r="D2771" t="str">
            <v>УХ-00172781</v>
          </cell>
        </row>
        <row r="2772">
          <cell r="B2772" t="str">
            <v>Шпилька 1Н-М16*100.35</v>
          </cell>
          <cell r="C2772" t="str">
            <v>Поступление (акт, накладная) 2212-002155/02 от 26.12.2022 7:00:00</v>
          </cell>
          <cell r="D2772" t="str">
            <v>УХ-00166528</v>
          </cell>
        </row>
        <row r="2773">
          <cell r="B2773" t="str">
            <v>Шпилька 1Н-М16*70.35</v>
          </cell>
          <cell r="C2773" t="str">
            <v>Поступление (акт, накладная) 2212-002155/02 от 26.12.2022 7:00:00</v>
          </cell>
          <cell r="D2773" t="str">
            <v>УХ-00166531</v>
          </cell>
        </row>
        <row r="2774">
          <cell r="B2774" t="str">
            <v>Шпилька 1Н-М16*80.35</v>
          </cell>
          <cell r="C2774" t="str">
            <v>Поступление (акт, накладная) 2212-002155/02 от 26.12.2022 7:00:00</v>
          </cell>
          <cell r="D2774" t="str">
            <v>УХ-00191110</v>
          </cell>
        </row>
        <row r="2775">
          <cell r="B2775" t="str">
            <v>Шпилька 1Н-М16*90.35</v>
          </cell>
          <cell r="C2775" t="str">
            <v>Поступление (акт, накладная) 2212-002155/02 от 26.12.2022 7:00:00</v>
          </cell>
          <cell r="D2775" t="str">
            <v>УХ-00166532</v>
          </cell>
        </row>
        <row r="2776">
          <cell r="B2776" t="str">
            <v>Шпилька 1Н-М20*100.35</v>
          </cell>
          <cell r="C2776" t="str">
            <v>Поступление (акт, накладная) 2212-002155/02 от 26.12.2022 7:00:00</v>
          </cell>
          <cell r="D2776" t="str">
            <v>УХ-00166534</v>
          </cell>
        </row>
        <row r="2777">
          <cell r="B2777" t="str">
            <v>Шпилька 1Н-М20*120.35</v>
          </cell>
          <cell r="C2777" t="str">
            <v>Поступление (акт, накладная) 2212-002155/02 от 26.12.2022 7:00:00</v>
          </cell>
          <cell r="D2777" t="str">
            <v>УХ-00166535</v>
          </cell>
        </row>
        <row r="2778">
          <cell r="B2778" t="str">
            <v>Шпилька 1Н-М20*140.35</v>
          </cell>
          <cell r="C2778" t="str">
            <v>Поступление (акт, накладная) 2212-002155/02 от 26.12.2022 7:00:00</v>
          </cell>
          <cell r="D2778" t="str">
            <v>УХ-00166536</v>
          </cell>
        </row>
        <row r="2779">
          <cell r="B2779" t="str">
            <v>Шпилька 1Н-М20*90.35</v>
          </cell>
          <cell r="C2779" t="str">
            <v>Поступление (акт, накладная) 2212-002155/02 от 26.12.2022 7:00:00</v>
          </cell>
          <cell r="D2779" t="str">
            <v>УХ-00191116</v>
          </cell>
        </row>
        <row r="2780">
          <cell r="B2780" t="str">
            <v>Шпилька резьбовая 2м 16,0</v>
          </cell>
          <cell r="C2780" t="str">
            <v>Поступление (акт, накладная) 2208-000033/02 от 01.08.2022 7:00:00</v>
          </cell>
          <cell r="D2780" t="str">
            <v>УХ-00160023</v>
          </cell>
        </row>
        <row r="2781">
          <cell r="B2781" t="str">
            <v>Штангенциркуль ШЦ-1-250 0,05</v>
          </cell>
          <cell r="C2781" t="str">
            <v>Поступление (акт, накладная) 2212-000251/02 от 05.12.2022 7:00:00</v>
          </cell>
          <cell r="D2781" t="str">
            <v>УХ-00030056</v>
          </cell>
        </row>
        <row r="2782">
          <cell r="B2782" t="str">
            <v>Штангенциркуль ШЦ-1-300-0.05</v>
          </cell>
          <cell r="C2782" t="str">
            <v>Поступление (акт, накладная) 2212-000251/02 от 05.12.2022 7:00:00</v>
          </cell>
          <cell r="D2782" t="str">
            <v>УХ-00030057</v>
          </cell>
        </row>
        <row r="2783">
          <cell r="B2783" t="str">
            <v>Штангециркуль ШЦ-III- 500-0,05</v>
          </cell>
          <cell r="C2783" t="str">
            <v>Поступление (акт, накладная) 2212-000251/02 от 05.12.2022 7:00:00</v>
          </cell>
          <cell r="D2783" t="str">
            <v>УХ-00104708</v>
          </cell>
        </row>
        <row r="2784">
          <cell r="B2784" t="str">
            <v>Штатив ELITECH 180 см 1/4" 2210.000200</v>
          </cell>
          <cell r="C2784" t="str">
            <v>Поступление (акт, накладная) 2208-002792/02 от 30.08.2022 7:00:00</v>
          </cell>
          <cell r="D2784" t="str">
            <v>УХ-00168079</v>
          </cell>
        </row>
        <row r="2785">
          <cell r="B2785" t="str">
            <v>Шток полированный ШСУ-31-6000</v>
          </cell>
          <cell r="C2785" t="str">
            <v>Поступление (акт, накладная) 2112-000068/02 от 06.12.2021 7:00:00</v>
          </cell>
          <cell r="D2785" t="str">
            <v>УХ-00056636</v>
          </cell>
        </row>
        <row r="2786">
          <cell r="B2786" t="str">
            <v>Шток полированный ШСУ-32-5600</v>
          </cell>
          <cell r="C2786" t="str">
            <v>Поступление (акт, накладная) 2112-000024/02 от 03.12.2021 7:00:00</v>
          </cell>
          <cell r="D2786" t="str">
            <v>УХ-00115628</v>
          </cell>
        </row>
        <row r="2787">
          <cell r="B2787" t="str">
            <v>Шток РР.02.00.005</v>
          </cell>
          <cell r="C2787" t="str">
            <v>Поступление (акт, накладная) 2211-000623/02 от 17.11.2022 7:00:00</v>
          </cell>
          <cell r="D2787" t="str">
            <v>УХ-00182152</v>
          </cell>
        </row>
        <row r="2788">
          <cell r="B2788" t="str">
            <v>Щебень 20*40 М-600</v>
          </cell>
          <cell r="C2788" t="str">
            <v>Поступление (акт, накладная) 2106-000381/02 от 03.06.2021 7:00:00</v>
          </cell>
          <cell r="D2788" t="str">
            <v>УХ-00030084</v>
          </cell>
        </row>
        <row r="2789">
          <cell r="B2789" t="str">
            <v>Щебень 80*120 №400</v>
          </cell>
          <cell r="C2789" t="str">
            <v>Поступление (акт, накладная) 2109-002124/02 от 30.09.2021 7:00:00</v>
          </cell>
          <cell r="D2789" t="str">
            <v>УХ-00103884</v>
          </cell>
        </row>
        <row r="2790">
          <cell r="B2790" t="str">
            <v>Щебень 80*120 №400</v>
          </cell>
          <cell r="C2790" t="str">
            <v>Поступление (акт, накладная) 2110-000029/02 от 01.10.2021 7:00:00</v>
          </cell>
          <cell r="D2790" t="str">
            <v>УХ-00103884</v>
          </cell>
        </row>
        <row r="2791">
          <cell r="B2791" t="str">
            <v>Щебень гранитный 20-40 М600</v>
          </cell>
          <cell r="C2791" t="str">
            <v>Поступление (акт, накладная) 2206-000054/02 от 02.06.2022 7:00:00</v>
          </cell>
          <cell r="D2791" t="str">
            <v>УХ-00142283</v>
          </cell>
        </row>
        <row r="2792">
          <cell r="B2792" t="str">
            <v>Щебень гранитный 20-40 М600</v>
          </cell>
          <cell r="C2792" t="str">
            <v>Поступление (акт, накладная) 2206-000055/02 от 02.06.2022 7:00:00</v>
          </cell>
          <cell r="D2792" t="str">
            <v>УХ-00142283</v>
          </cell>
        </row>
        <row r="2793">
          <cell r="B2793" t="str">
            <v>Щебень гранитный 20-40 М600</v>
          </cell>
          <cell r="C2793" t="str">
            <v>Поступление (акт, накладная) 2206-000056/02 от 02.06.2022 7:00:00</v>
          </cell>
          <cell r="D2793" t="str">
            <v>УХ-00142283</v>
          </cell>
        </row>
        <row r="2794">
          <cell r="B2794" t="str">
            <v>Щебень фрацкии 20-40 ММ М400</v>
          </cell>
          <cell r="C2794" t="str">
            <v>Поступление (акт, накладная) 2103-000875/02 от 25.03.2021 7:00:00</v>
          </cell>
          <cell r="D2794" t="str">
            <v>УХ-00066450</v>
          </cell>
        </row>
        <row r="2795">
          <cell r="B2795" t="str">
            <v>Щебень фрацкии 20-40 ММ М400</v>
          </cell>
          <cell r="C2795" t="str">
            <v>Поступление (акт, накладная) 2103-001174/02 от 26.03.2021 7:00:00</v>
          </cell>
          <cell r="D2795" t="str">
            <v>УХ-00066450</v>
          </cell>
        </row>
        <row r="2796">
          <cell r="B2796" t="str">
            <v>Щебень фрацкии 20-40 ММ М400</v>
          </cell>
          <cell r="C2796" t="str">
            <v>Поступление (акт, накладная) 2103-001258/02 от 27.03.2021 7:00:00</v>
          </cell>
          <cell r="D2796" t="str">
            <v>УХ-00066450</v>
          </cell>
        </row>
        <row r="2797">
          <cell r="B2797" t="str">
            <v>Щетка - сметка (пласт.)/200</v>
          </cell>
          <cell r="C2797" t="str">
            <v>Поступление (акт, накладная) 2212-000519/02 от 12.12.2022 7:00:00</v>
          </cell>
          <cell r="D2797" t="str">
            <v>УХ-00188900</v>
          </cell>
        </row>
        <row r="2798">
          <cell r="B2798" t="str">
            <v>Щетка - сметка стальная</v>
          </cell>
          <cell r="C2798" t="str">
            <v>Поступление (акт, накладная) 2212-000519/02 от 12.12.2022 7:00:00</v>
          </cell>
          <cell r="D2798" t="str">
            <v>УХ-00188904</v>
          </cell>
        </row>
        <row r="2799">
          <cell r="B2799" t="str">
            <v>Щетка для пола "Волна"</v>
          </cell>
          <cell r="C2799" t="str">
            <v>Поступление (акт, накладная) 2212-000519/02 от 12.12.2022 7:00:00</v>
          </cell>
          <cell r="D2799" t="str">
            <v>УХ-00030093</v>
          </cell>
        </row>
        <row r="2800">
          <cell r="B2800" t="str">
            <v>Щетка металлическая строительная</v>
          </cell>
          <cell r="C2800" t="str">
            <v>Поступление (акт, накладная) 2212-000519/02 от 12.12.2022 7:00:00</v>
          </cell>
          <cell r="D2800" t="str">
            <v>УХ-00188905</v>
          </cell>
        </row>
        <row r="2801">
          <cell r="B2801" t="str">
            <v>Щиток РОСОМЗ КБТ ВИЗИОН"</v>
          </cell>
          <cell r="C2801" t="str">
            <v>Поступление (акт, накладная) 2103-000315/02 от 15.03.2021 7:00:00</v>
          </cell>
          <cell r="D2801" t="str">
            <v>УХ-00065749</v>
          </cell>
        </row>
        <row r="2802">
          <cell r="B2802" t="str">
            <v>Щиток РОСОМЗ КБТ ВИЗИОН"</v>
          </cell>
          <cell r="C2802" t="str">
            <v>Поступление (акт, накладная) 2107-001067/02 от 30.07.2021 7:00:00</v>
          </cell>
          <cell r="D2802" t="str">
            <v>УХ-00065749</v>
          </cell>
        </row>
        <row r="2803">
          <cell r="B2803" t="str">
            <v>Щиток РОСОМЗ НН75 Кристалайн Ямал БИОТ 57545</v>
          </cell>
          <cell r="C2803" t="str">
            <v>Поступление (акт, накладная) 2208-001280/02 от 24.08.2022 7:00:00</v>
          </cell>
          <cell r="D2803" t="str">
            <v>УХ-00134384</v>
          </cell>
        </row>
        <row r="2804">
          <cell r="B2804" t="str">
            <v>Экран ХА 8.634.016</v>
          </cell>
          <cell r="C2804" t="str">
            <v>Поступление (акт, накладная) 2212-001244/02 от 13.12.2022 7:00:00</v>
          </cell>
          <cell r="D2804" t="str">
            <v>УХ-00096491</v>
          </cell>
        </row>
        <row r="2805">
          <cell r="B2805" t="str">
            <v>Электродвигатель АИР 112МВ8 3кВт*750об/мин 1081 лапы</v>
          </cell>
          <cell r="C2805" t="str">
            <v>Поступление (акт, накладная) 1907-000050/02 от 01.07.2019 7:00:00</v>
          </cell>
          <cell r="D2805" t="str">
            <v>УХ-00030177</v>
          </cell>
        </row>
        <row r="2806">
          <cell r="B2806" t="str">
            <v>Электродержатель сварочный  ESAB 300А</v>
          </cell>
          <cell r="C2806" t="str">
            <v>Поступление (акт, накладная) 2212-000538/02 от 12.12.2022 7:00:00</v>
          </cell>
          <cell r="D2806" t="str">
            <v>УХ-00189089</v>
          </cell>
        </row>
        <row r="2807">
          <cell r="B2807" t="str">
            <v>Электродержатель сварочный ESAB 200А</v>
          </cell>
          <cell r="C2807" t="str">
            <v>Поступление (акт, накладная) 2212-000538/02 от 12.12.2022 7:00:00</v>
          </cell>
          <cell r="D2807" t="str">
            <v>УХ-00189091</v>
          </cell>
        </row>
        <row r="2808">
          <cell r="B2808" t="str">
            <v>Элемент питания алкалиновый AA/LR6/MN 1500 Basic Duracell C0037388</v>
          </cell>
          <cell r="C2808" t="str">
            <v>Поступление (акт, накладная) 2208-001294/02 от 22.08.2022 7:00:00</v>
          </cell>
          <cell r="D2808" t="str">
            <v>УХ-00166513</v>
          </cell>
        </row>
        <row r="2809">
          <cell r="B2809" t="str">
            <v>Эмаль аэрозоль аврил DECORIX серая глянцевая (520мл)</v>
          </cell>
          <cell r="C2809" t="str">
            <v>Поступление (акт, накладная) 2112-000072/02 от 06.12.2021 7:00:00</v>
          </cell>
          <cell r="D2809" t="str">
            <v>УХ-00115885</v>
          </cell>
        </row>
        <row r="2810">
          <cell r="B2810" t="str">
            <v>Эмаль КО 198 черная 25кг</v>
          </cell>
          <cell r="C2810" t="str">
            <v>Поступление (акт, накладная) 2105-000402/02 от 20.05.2021 7:00:00</v>
          </cell>
          <cell r="D2810" t="str">
            <v>УХ-00087970</v>
          </cell>
        </row>
        <row r="2811">
          <cell r="B2811" t="str">
            <v>Эмаль КО-811 красная 25кг</v>
          </cell>
          <cell r="C2811" t="str">
            <v>Поступление (акт, накладная) 2205-000089/02 от 12.05.2022 7:00:00</v>
          </cell>
          <cell r="D2811" t="str">
            <v>УХ-00049827</v>
          </cell>
        </row>
        <row r="2812">
          <cell r="B2812" t="str">
            <v>Эмаль МЛ-12 белая, 20кг</v>
          </cell>
          <cell r="C2812" t="str">
            <v>Поступление (акт, накладная) 2108-001594/02 от 31.08.2021 7:00:00</v>
          </cell>
          <cell r="D2812" t="str">
            <v>УХ-00099409</v>
          </cell>
        </row>
        <row r="2813">
          <cell r="B2813" t="str">
            <v>Эмаль МЛ-12 белая, 20кг</v>
          </cell>
          <cell r="C2813" t="str">
            <v>Поступление (акт, накладная) 2108-001598/02 от 31.08.2021 7:00:00</v>
          </cell>
          <cell r="D2813" t="str">
            <v>УХ-00099409</v>
          </cell>
        </row>
        <row r="2814">
          <cell r="B2814" t="str">
            <v>Эмаль МЛ-12 защитная  (0,8кг)</v>
          </cell>
          <cell r="C2814" t="str">
            <v>Поступление (акт, накладная) 2108-001598/02 от 31.08.2021 7:00:00</v>
          </cell>
          <cell r="D2814" t="str">
            <v>УХ-00099423</v>
          </cell>
        </row>
        <row r="2815">
          <cell r="B2815" t="str">
            <v>Эмаль МЛ-12 оранжевая 0,8кг</v>
          </cell>
          <cell r="C2815" t="str">
            <v>Поступление (акт, накладная) 2108-001598/02 от 31.08.2021 7:00:00</v>
          </cell>
          <cell r="D2815" t="str">
            <v>УХ-00099422</v>
          </cell>
        </row>
        <row r="2816">
          <cell r="B2816" t="str">
            <v>Эмаль МЛ-12 оранжевая 20кг</v>
          </cell>
          <cell r="C2816" t="str">
            <v>Поступление (акт, накладная) 2108-001594/02 от 31.08.2021 7:00:00</v>
          </cell>
          <cell r="D2816" t="str">
            <v>УХ-00099413</v>
          </cell>
        </row>
        <row r="2817">
          <cell r="B2817" t="str">
            <v>Эмаль МЛ-12 синяя 20кг</v>
          </cell>
          <cell r="C2817" t="str">
            <v>Поступление (акт, накладная) 2108-001594/02 от 31.08.2021 7:00:00</v>
          </cell>
          <cell r="D2817" t="str">
            <v>УХ-00099414</v>
          </cell>
        </row>
        <row r="2818">
          <cell r="B2818" t="str">
            <v>Эмаль МЛ-12 синяя 20кг</v>
          </cell>
          <cell r="C2818" t="str">
            <v>Поступление (акт, накладная) 2108-001598/02 от 31.08.2021 7:00:00</v>
          </cell>
          <cell r="D2818" t="str">
            <v>УХ-00099414</v>
          </cell>
        </row>
        <row r="2819">
          <cell r="B2819" t="str">
            <v>Эмаль МЛ-12 черная 45кг</v>
          </cell>
          <cell r="C2819" t="str">
            <v>Поступление (акт, накладная) 2109-000006/02 от 01.09.2021 7:00:00</v>
          </cell>
          <cell r="D2819" t="str">
            <v>УХ-00030347</v>
          </cell>
        </row>
        <row r="2820">
          <cell r="B2820" t="str">
            <v>Эмаль НЦ-132 П защитная 1,7кг</v>
          </cell>
          <cell r="C2820" t="str">
            <v>Поступление (акт, накладная) 2108-001598/02 от 31.08.2021 7:00:00</v>
          </cell>
          <cell r="D2820" t="str">
            <v>УХ-00099425</v>
          </cell>
        </row>
        <row r="2821">
          <cell r="B2821" t="str">
            <v>Эмаль НЦ-132 П зол. желтая 1,7кг</v>
          </cell>
          <cell r="C2821" t="str">
            <v>Поступление (акт, накладная) 2108-001598/02 от 31.08.2021 7:00:00</v>
          </cell>
          <cell r="D2821" t="str">
            <v>УХ-00099427</v>
          </cell>
        </row>
        <row r="2822">
          <cell r="B2822" t="str">
            <v>Эмаль НЦ-132 черная 18кг</v>
          </cell>
          <cell r="C2822" t="str">
            <v>Поступление (акт, накладная) 2108-001598/02 от 31.08.2021 7:00:00</v>
          </cell>
          <cell r="D2822" t="str">
            <v>УХ-00099426</v>
          </cell>
        </row>
        <row r="2823">
          <cell r="B2823" t="str">
            <v>Эмаль НЦ-132П красная (1,7кг)</v>
          </cell>
          <cell r="C2823" t="str">
            <v>Поступление (акт, накладная) 2108-001598/02 от 31.08.2021 7:00:00</v>
          </cell>
          <cell r="D2823" t="str">
            <v>УХ-00099424</v>
          </cell>
        </row>
        <row r="2824">
          <cell r="B2824" t="str">
            <v>Эмульгатор "CIeave марки С"(0,200)</v>
          </cell>
          <cell r="C2824" t="str">
            <v>Поступление (акт, накладная) 2210-001150/02 от 26.10.2022 7:00:00</v>
          </cell>
          <cell r="D2824" t="str">
            <v>УХ-00065832</v>
          </cell>
        </row>
        <row r="2825">
          <cell r="B2825" t="str">
            <v>Эмульгатор CIeave марки С (200кг)</v>
          </cell>
          <cell r="C2825" t="str">
            <v>Поступление (акт, накладная) 2212-002016/02 от 27.12.2022 7:00:00</v>
          </cell>
          <cell r="D2825" t="str">
            <v>УХ-00138890</v>
          </cell>
        </row>
        <row r="2826">
          <cell r="B2826" t="str">
            <v>Автолампа А 24 V 21-3</v>
          </cell>
          <cell r="C2826" t="str">
            <v>Поступление (акт, накладная) 2211-000141/02 от 01.11.2022 7:00:00</v>
          </cell>
          <cell r="D2826" t="str">
            <v>УХ-00139587</v>
          </cell>
        </row>
        <row r="2827">
          <cell r="B2827" t="str">
            <v>Автолампа А 24 V 21-3</v>
          </cell>
          <cell r="C2827" t="str">
            <v>Поступление (акт, накладная) 2212-000303/02 от 06.12.2022 7:00:00</v>
          </cell>
          <cell r="D2827" t="str">
            <v>УХ-00139587</v>
          </cell>
        </row>
        <row r="2828">
          <cell r="B2828" t="str">
            <v>Автолампа Н1 АКГ  24х70</v>
          </cell>
          <cell r="C2828" t="str">
            <v>Поступление (акт, накладная) 2212-000303/02 от 06.12.2022 7:00:00</v>
          </cell>
          <cell r="D2828" t="str">
            <v>УХ-00071459</v>
          </cell>
        </row>
        <row r="2829">
          <cell r="B2829" t="str">
            <v>Автосцеп АС-19/73 АФНИ.303671.012</v>
          </cell>
          <cell r="C2829" t="str">
            <v>Поступление (акт, накладная) 2201-000191/02 от 21.01.2022 7:00:00</v>
          </cell>
          <cell r="D2829" t="str">
            <v>УХ-00121110</v>
          </cell>
        </row>
        <row r="2830">
          <cell r="B2830" t="str">
            <v>Автошампунь для бесконтактной мойки REIN Super 20 кг (16 л)</v>
          </cell>
          <cell r="C2830" t="str">
            <v>Поступление (акт, накладная) 2212-002883/02 от 27.12.2022 7:00:00</v>
          </cell>
          <cell r="D2830" t="str">
            <v>УХ-00151231</v>
          </cell>
        </row>
        <row r="2831">
          <cell r="B2831" t="str">
            <v>Автошина 10.00R20 И-281 нс16  ОШЗ (а/ш+а/к)</v>
          </cell>
          <cell r="C2831" t="str">
            <v>Поступление (акт, накладная) 2212-002267/02 от 27.12.2022 7:00:00</v>
          </cell>
          <cell r="D2831" t="str">
            <v>УХ-00177057</v>
          </cell>
        </row>
        <row r="2832">
          <cell r="B2832" t="str">
            <v>Автошина 1200*500-508 ИД-П284 нс16 ОШЗ (а/ш+а/к)</v>
          </cell>
          <cell r="C2832" t="str">
            <v>Поступление (акт, накладная) 2212-002267/02 от 27.12.2022 7:00:00</v>
          </cell>
          <cell r="D2832" t="str">
            <v>УХ-00080349</v>
          </cell>
        </row>
        <row r="2833">
          <cell r="B2833" t="str">
            <v>Автошина 185/75 R-16C Кама 365 LT (YR-243) НкШЗ</v>
          </cell>
          <cell r="C2833" t="str">
            <v>Поступление (акт, накладная) 2212-002267/02 от 27.12.2022 7:00:00</v>
          </cell>
          <cell r="D2833" t="str">
            <v>УХ-00191106</v>
          </cell>
        </row>
        <row r="2834">
          <cell r="B2834" t="str">
            <v>Автошина 185/75 R-16C Кама ЕВРО LCV 520 (Нк-520) ош Нкшз</v>
          </cell>
          <cell r="C2834" t="str">
            <v>Поступление (акт, накладная) 2212-002267/02 от 27.12.2022 7:00:00</v>
          </cell>
          <cell r="D2834" t="str">
            <v>УХ-00191230</v>
          </cell>
        </row>
        <row r="2835">
          <cell r="B2835" t="str">
            <v>Автошина 215/60 R16 95V Viatti Strada Asimmetrico V-130</v>
          </cell>
          <cell r="C2835" t="str">
            <v>Поступление (акт, накладная) 2212-002267/02 от 27.12.2022 7:00:00</v>
          </cell>
          <cell r="D2835" t="str">
            <v>УХ-00191097</v>
          </cell>
        </row>
        <row r="2836">
          <cell r="B2836" t="str">
            <v>Автошина 215/60 R16 XL Nokian Tyres NORDMAN 7</v>
          </cell>
          <cell r="C2836" t="str">
            <v>Поступление (акт, накладная) 2212-002267/02 от 27.12.2022 7:00:00</v>
          </cell>
          <cell r="D2836" t="str">
            <v>УХ-00191245</v>
          </cell>
        </row>
        <row r="2837">
          <cell r="B2837" t="str">
            <v>Автошина 295/80R22.5 NF-201 НкШЗ</v>
          </cell>
          <cell r="C2837" t="str">
            <v>Поступление (акт, накладная) 2212-002267/02 от 27.12.2022 7:00:00</v>
          </cell>
          <cell r="D2837" t="str">
            <v>УХ-00177058</v>
          </cell>
        </row>
        <row r="2838">
          <cell r="B2838" t="str">
            <v>Автошина 425/85 R21 Tyrex CRG POWER нс18 ОШЗ а/ш+а/к</v>
          </cell>
          <cell r="C2838" t="str">
            <v>Поступление (акт, накладная) 2212-002267/02 от 27.12.2022 7:00:00</v>
          </cell>
          <cell r="D2838" t="str">
            <v>УХ-00097377</v>
          </cell>
        </row>
        <row r="2839">
          <cell r="B2839" t="str">
            <v>Адаптер IRDA Ethernet</v>
          </cell>
          <cell r="C2839" t="str">
            <v>Поступление (акт, накладная) 1907-000010/02 от 01.07.2019 7:00:00</v>
          </cell>
          <cell r="D2839" t="str">
            <v>УХ-00022165</v>
          </cell>
        </row>
        <row r="2840">
          <cell r="B2840" t="str">
            <v>Аккумулятор BOLK Россия 75 А/ч 278x175x190 EN650</v>
          </cell>
          <cell r="C2840" t="str">
            <v>Поступление (акт, накладная) 2212-002267/02 от 27.12.2022 7:00:00</v>
          </cell>
          <cell r="D2840" t="str">
            <v>УХ-00177049</v>
          </cell>
        </row>
        <row r="2841">
          <cell r="B2841" t="str">
            <v>Аккумуляторная батарея 19.5/17.9 евро 70Ah 630А 260/175/225</v>
          </cell>
          <cell r="C2841" t="str">
            <v>Поступление (акт, накладная) 2212-000601/02 от 12.12.2022 7:00:00</v>
          </cell>
          <cell r="D2841" t="str">
            <v>УХ-00189026</v>
          </cell>
        </row>
        <row r="2842">
          <cell r="B2842" t="str">
            <v>Амортизатор передний левый 4214-0084-SX</v>
          </cell>
          <cell r="C2842" t="str">
            <v>Поступление (акт, накладная) 2210-002030/02 от 25.10.2022 7:00:00</v>
          </cell>
          <cell r="D2842" t="str">
            <v>УХ-00175788</v>
          </cell>
        </row>
        <row r="2843">
          <cell r="B2843" t="str">
            <v>Анкер клиновой 10х100  108046</v>
          </cell>
          <cell r="C2843" t="str">
            <v>Поступление (акт, накладная) 2109-001939/02 от 27.09.2021 7:00:00</v>
          </cell>
          <cell r="D2843" t="str">
            <v>УХ-00103776</v>
          </cell>
        </row>
        <row r="2844">
          <cell r="B2844" t="str">
            <v>Антистеплер для скоб № 10 и № 24/6, STAFF "EVERYDAY", черный</v>
          </cell>
          <cell r="C2844" t="str">
            <v>Поступление (акт, накладная) 2211-000826/02 от 22.11.2022 7:00:00</v>
          </cell>
          <cell r="D2844" t="str">
            <v>УХ-00104056</v>
          </cell>
        </row>
        <row r="2845">
          <cell r="B2845" t="str">
            <v>Антифриз красный 5кг СН007</v>
          </cell>
          <cell r="C2845" t="str">
            <v>Поступление (акт, накладная) 2210-001317/02 от 19.10.2022 7:00:00</v>
          </cell>
          <cell r="D2845" t="str">
            <v>УХ-00175300</v>
          </cell>
        </row>
        <row r="2846">
          <cell r="B2846" t="str">
            <v>Аптечка первой помощи работникам ФЭСТ (приказ № 1331 н, малый пластиковый бокс, с наполнением)147265</v>
          </cell>
          <cell r="C2846" t="str">
            <v>Поступление (акт, накладная) 2206-002290/02 от 27.06.2022 7:00:00</v>
          </cell>
          <cell r="D2846" t="str">
            <v>УХ-00143486</v>
          </cell>
        </row>
        <row r="2847">
          <cell r="B2847" t="str">
            <v>Аэрозоль Safe and Care РЕФТАМИД МАКСИМУМ (30% ДЭТА) д/защ.от насек.и клещ 200 мл</v>
          </cell>
          <cell r="C2847" t="str">
            <v>Поступление (акт, накладная) 2103-001270/02 от 29.03.2021 7:00:00</v>
          </cell>
          <cell r="D2847" t="str">
            <v>УХ-00080108</v>
          </cell>
        </row>
        <row r="2848">
          <cell r="B2848" t="str">
            <v>Балка 20 Б1</v>
          </cell>
          <cell r="C2848" t="str">
            <v>Поступление (акт, накладная) 2103-000318/02 от 05.03.2021 7:00:00</v>
          </cell>
          <cell r="D2848" t="str">
            <v>УХ-00022352</v>
          </cell>
        </row>
        <row r="2849">
          <cell r="B2849" t="str">
            <v>Балка 24М 12м с255</v>
          </cell>
          <cell r="C2849" t="str">
            <v>Поступление (акт, накладная) 2109-000244/02 от 08.09.2021 7:00:00</v>
          </cell>
          <cell r="D2849" t="str">
            <v>УХ-00101144</v>
          </cell>
        </row>
        <row r="2850">
          <cell r="B2850" t="str">
            <v>Баллон газовый универсальный 220 г</v>
          </cell>
          <cell r="C2850" t="str">
            <v>Поступление (акт, накладная) 2207-001296/02 от 21.07.2022 7:00:00</v>
          </cell>
          <cell r="D2850" t="str">
            <v>УХ-00139952</v>
          </cell>
        </row>
        <row r="2851">
          <cell r="B2851" t="str">
            <v>Барабан тормозной Renault</v>
          </cell>
          <cell r="C2851" t="str">
            <v>Поступление (акт, накладная) 2212-002339/02 от 27.12.2022 7:00:00</v>
          </cell>
          <cell r="D2851" t="str">
            <v>УХ-00191189</v>
          </cell>
        </row>
        <row r="2852">
          <cell r="B2852" t="str">
            <v>Бачок расширительный 6520-1311010</v>
          </cell>
          <cell r="C2852" t="str">
            <v>Поступление (акт, накладная) 2212-000562/02 от 12.12.2022 7:00:00</v>
          </cell>
          <cell r="D2852" t="str">
            <v>УХ-00022401</v>
          </cell>
        </row>
        <row r="2853">
          <cell r="B2853" t="str">
            <v>Бельё НОРМАТИВ утеп. трикотражное</v>
          </cell>
          <cell r="C2853" t="str">
            <v>Поступление (акт, накладная) 2107-001067/02 от 30.07.2021 7:00:00</v>
          </cell>
          <cell r="D2853" t="str">
            <v>УХ-00010607</v>
          </cell>
        </row>
        <row r="2854">
          <cell r="B2854" t="str">
            <v>Бельё Слендер трикотражное 100% хлопок</v>
          </cell>
          <cell r="C2854" t="str">
            <v>Поступление (акт, накладная) 2107-001067/02 от 30.07.2021 7:00:00</v>
          </cell>
          <cell r="D2854" t="str">
            <v>УХ-00095864</v>
          </cell>
        </row>
        <row r="2855">
          <cell r="B2855" t="str">
            <v>Биты Optimum Line, PH2, 50 мм, тип хвостовика E 1/4″, блистер 10 шт., KRAFTOOL</v>
          </cell>
          <cell r="C2855" t="str">
            <v>Поступление (акт, накладная) 2212-000979/02 от 14.12.2022 7:00:00</v>
          </cell>
          <cell r="D2855" t="str">
            <v>УХ-00189497</v>
          </cell>
        </row>
        <row r="2856">
          <cell r="B2856" t="str">
            <v>Биты ЗУБР ″ЭКСПЕРТ″ торсионные кованые,обточенные,хромомолибден. сталь,тип хвостовика C 1/4″,упаковк</v>
          </cell>
          <cell r="C2856" t="str">
            <v>Поступление (акт, накладная) 2212-000979/02 от 14.12.2022 7:00:00</v>
          </cell>
          <cell r="D2856" t="str">
            <v>УХ-00189496</v>
          </cell>
        </row>
        <row r="2857">
          <cell r="B2857" t="str">
            <v>Блок питания, 24В,1.5А,36Вт, HDR-30-24</v>
          </cell>
          <cell r="C2857" t="str">
            <v>Поступление (акт, накладная) 2210-001532/02 от 18.10.2022 7:00:00</v>
          </cell>
          <cell r="D2857" t="str">
            <v>УХ-00167974</v>
          </cell>
        </row>
        <row r="2858">
          <cell r="B2858" t="str">
            <v>Болт БСР М16*150 ГОСТ 28778-90</v>
          </cell>
          <cell r="C2858" t="str">
            <v>Поступление (акт, накладная) 2009-000769/02 от 22.09.2020 7:00:00</v>
          </cell>
          <cell r="D2858" t="str">
            <v>УХ-00054176</v>
          </cell>
        </row>
        <row r="2859">
          <cell r="B2859" t="str">
            <v>Болт ГВЦ 14-32089-01</v>
          </cell>
          <cell r="C2859" t="str">
            <v>Поступление (акт, накладная) 2210-001317/02 от 19.10.2022 7:00:00</v>
          </cell>
          <cell r="D2859" t="str">
            <v>УХ-00175293</v>
          </cell>
        </row>
        <row r="2860">
          <cell r="B2860" t="str">
            <v>Болт крепления заднего моста TEREX-820</v>
          </cell>
          <cell r="C2860" t="str">
            <v>Поступление (акт, накладная) 2212-000297/02 от 05.12.2022 7:00:00</v>
          </cell>
          <cell r="D2860" t="str">
            <v>УХ-00188265</v>
          </cell>
        </row>
        <row r="2861">
          <cell r="B2861" t="str">
            <v>Болт М12х1,25x40</v>
          </cell>
          <cell r="C2861" t="str">
            <v>Поступление (акт, накладная) 2111-000807/02 от 22.11.2021 7:00:00</v>
          </cell>
          <cell r="D2861" t="str">
            <v>УХ-00113859</v>
          </cell>
        </row>
        <row r="2862">
          <cell r="B2862" t="str">
            <v>Болт рессоры  в сборе 291156-П29</v>
          </cell>
          <cell r="C2862" t="str">
            <v>Поступление (акт, накладная) 2211-000166/02 от 01.11.2022 7:00:00</v>
          </cell>
          <cell r="D2862" t="str">
            <v>УХ-00113304</v>
          </cell>
        </row>
        <row r="2863">
          <cell r="B2863" t="str">
            <v>Бордюрный камень</v>
          </cell>
          <cell r="C2863" t="str">
            <v>Поступление (акт, накладная) 1907-000012/02 от 01.07.2019 7:00:00</v>
          </cell>
          <cell r="D2863" t="str">
            <v>УХ-00022530</v>
          </cell>
        </row>
        <row r="2864">
          <cell r="B2864" t="str">
            <v>Ботинки ТОФФ Труд МП тест цв.чер. сталь Мун 200Дж ПУ р 37</v>
          </cell>
          <cell r="C2864" t="str">
            <v>Поступление (акт, накладная) 2205-000015/02 от 04.05.2022 7:00:00</v>
          </cell>
          <cell r="D2864" t="str">
            <v>УХ-00137371</v>
          </cell>
        </row>
        <row r="2865">
          <cell r="B2865" t="str">
            <v>Ботинки ТОФФ Труд МП тест цв.чер. сталь Мун 200Дж ПУ р 38</v>
          </cell>
          <cell r="C2865" t="str">
            <v>Поступление (акт, накладная) 2205-000015/02 от 04.05.2022 7:00:00</v>
          </cell>
          <cell r="D2865" t="str">
            <v>УХ-00137372</v>
          </cell>
        </row>
        <row r="2866">
          <cell r="B2866" t="str">
            <v>Ботинки ТОФФ Труд МП тест цв.чер. сталь Мун 200Дж ПУ р 45</v>
          </cell>
          <cell r="C2866" t="str">
            <v>Поступление (акт, накладная) 2209-000077/02 от 05.09.2022 7:00:00</v>
          </cell>
          <cell r="D2866" t="str">
            <v>УХ-00168113</v>
          </cell>
        </row>
        <row r="2867">
          <cell r="B2867" t="str">
            <v>Ботинки Трейд ФРИЗ МПИ Утепл чер. сталь 200Дж</v>
          </cell>
          <cell r="C2867" t="str">
            <v>Поступление (акт, накладная) 2107-001067/02 от 30.07.2021 7:00:00</v>
          </cell>
          <cell r="D2867" t="str">
            <v>УХ-00055649</v>
          </cell>
        </row>
        <row r="2868">
          <cell r="B2868" t="str">
            <v>Ботинки Трейл Леди Фриз КПШ шерст. черн кож ут. композит 200Дж. ПУ/ТПУ р 37</v>
          </cell>
          <cell r="C2868" t="str">
            <v>Поступление (акт, накладная) 2208-001280/02 от 24.08.2022 7:00:00</v>
          </cell>
          <cell r="D2868" t="str">
            <v>УХ-00166393</v>
          </cell>
        </row>
        <row r="2869">
          <cell r="B2869" t="str">
            <v>Ботинки Трейл Фриз МПШ шерстяной мех ут. цв. чер. сталь 200Дж. ПУ/ТПУ р 43</v>
          </cell>
          <cell r="C2869" t="str">
            <v>Поступление (акт, накладная) 2207-001314/02 от 25.07.2022 7:00:00</v>
          </cell>
          <cell r="D2869" t="str">
            <v>УХ-00152135</v>
          </cell>
        </row>
        <row r="2870">
          <cell r="B2870" t="str">
            <v>Ботинки Трейл Фриз МПШ шерстяной мех ут. цв. чер. сталь 200Дж. ПУ/ТПУ р 45</v>
          </cell>
          <cell r="C2870" t="str">
            <v>Поступление (акт, накладная) 2207-001314/02 от 25.07.2022 7:00:00</v>
          </cell>
          <cell r="D2870" t="str">
            <v>УХ-00152137</v>
          </cell>
        </row>
        <row r="2871">
          <cell r="B2871" t="str">
            <v>Ботинки Трейл Фриз МПШ шерстяной мех ут. цв. чер. сталь 200Дж. ПУ/ТПУ р 46</v>
          </cell>
          <cell r="C2871" t="str">
            <v>Поступление (акт, накладная) 2207-001314/02 от 25.07.2022 7:00:00</v>
          </cell>
          <cell r="D2871" t="str">
            <v>УХ-00152139</v>
          </cell>
        </row>
        <row r="2872">
          <cell r="B2872" t="str">
            <v>Ботинки Трейл Фриз МПШ шерстяной мех ут. цв. чер. сталь 200Дж. ПУ/ТПУ р 47</v>
          </cell>
          <cell r="C2872" t="str">
            <v>Поступление (акт, накладная) 2207-001314/02 от 25.07.2022 7:00:00</v>
          </cell>
          <cell r="D2872" t="str">
            <v>УХ-00152140</v>
          </cell>
        </row>
        <row r="2873">
          <cell r="B2873" t="str">
            <v>Ботинки ФОРВЕЛД СВАРЩИК 6 КП цв.черн.композит. 200Дж ПУ/Нитрил</v>
          </cell>
          <cell r="C2873" t="str">
            <v>Поступление (акт, накладная) 2103-000315/02 от 15.03.2021 7:00:00</v>
          </cell>
          <cell r="D2873" t="str">
            <v>УХ-00065726</v>
          </cell>
        </row>
        <row r="2874">
          <cell r="B2874" t="str">
            <v>БРС-3 для Рукав КЩ - 2 - 75 - 5 - У ГОСТ 5398-76 (6,0м)</v>
          </cell>
          <cell r="C2874" t="str">
            <v>Поступление (акт, накладная) 2208-000078/02 от 02.08.2022 7:00:00</v>
          </cell>
          <cell r="D2874" t="str">
            <v>УХ-00146335</v>
          </cell>
        </row>
        <row r="2875">
          <cell r="B2875" t="str">
            <v>Брус 25*100мм срощенный 6м</v>
          </cell>
          <cell r="C2875" t="str">
            <v>Поступление (акт, накладная) 2011-000057/02 от 09.11.2020 7:00:00</v>
          </cell>
          <cell r="D2875" t="str">
            <v>УХ-00055232</v>
          </cell>
        </row>
        <row r="2876">
          <cell r="B2876" t="str">
            <v>Брус 50*150мм срощенный 6м</v>
          </cell>
          <cell r="C2876" t="str">
            <v>Поступление (акт, накладная) 2012-000908/02 от 01.12.2020 7:00:00</v>
          </cell>
          <cell r="D2876" t="str">
            <v>УХ-00055233</v>
          </cell>
        </row>
        <row r="2877">
          <cell r="B2877" t="str">
            <v>Брус антисептированный 150*150*6000</v>
          </cell>
          <cell r="C2877" t="str">
            <v>Поступление (акт, накладная) 2009-000090/02 от 08.09.2020 7:00:00</v>
          </cell>
          <cell r="D2877" t="str">
            <v>УХ-00053620</v>
          </cell>
        </row>
        <row r="2878">
          <cell r="B2878" t="str">
            <v>Брус профилированный 50*50</v>
          </cell>
          <cell r="C2878" t="str">
            <v>Поступление (акт, накладная) 2006-000269/02 от 09.06.2020 7:00:00</v>
          </cell>
          <cell r="D2878" t="str">
            <v>УХ-00050487</v>
          </cell>
        </row>
        <row r="2879">
          <cell r="B2879" t="str">
            <v>Брызговик задний 3308-8511188</v>
          </cell>
          <cell r="C2879" t="str">
            <v>Поступление (акт, накладная) 2211-000166/02 от 01.11.2022 7:00:00</v>
          </cell>
          <cell r="D2879" t="str">
            <v>УХ-00054707</v>
          </cell>
        </row>
        <row r="2880">
          <cell r="B2880" t="str">
            <v>Брызговик нижний 5320-8403291</v>
          </cell>
          <cell r="C2880" t="str">
            <v>Поступление (акт, накладная) 2208-001940/02 от 23.08.2022 7:00:00</v>
          </cell>
          <cell r="D2880" t="str">
            <v>УХ-00167403</v>
          </cell>
        </row>
        <row r="2881">
          <cell r="B2881" t="str">
            <v>Вагонка белая АП (3м0,1)</v>
          </cell>
          <cell r="C2881" t="str">
            <v>Поступление (акт, накладная) 2009-001228/02 от 23.09.2020 7:00:00</v>
          </cell>
          <cell r="D2881" t="str">
            <v>УХ-00054341</v>
          </cell>
        </row>
        <row r="2882">
          <cell r="B2882" t="str">
            <v>Вал карданный (2,4м) (3309-2200011-20)</v>
          </cell>
          <cell r="C2882" t="str">
            <v>Поступление (акт, накладная) 2205-002327/02 от 31.05.2022 7:00:00</v>
          </cell>
          <cell r="D2882" t="str">
            <v>УХ-00142461</v>
          </cell>
        </row>
        <row r="2883">
          <cell r="B2883" t="str">
            <v>Вал карданный задний  УАЗ Пикап с 5-ти ст. КПП (3-х опор.)</v>
          </cell>
          <cell r="C2883" t="str">
            <v>Поступление (акт, накладная) 2208-000951/02 от 18.08.2022 7:00:00</v>
          </cell>
          <cell r="D2883" t="str">
            <v>УХ-00086573</v>
          </cell>
        </row>
        <row r="2884">
          <cell r="B2884" t="str">
            <v>Вал карданный задний в сборе для Terex 820</v>
          </cell>
          <cell r="C2884" t="str">
            <v>Поступление (акт, накладная) 2212-000297/02 от 05.12.2022 7:00:00</v>
          </cell>
          <cell r="D2884" t="str">
            <v>УХ-00188262</v>
          </cell>
        </row>
        <row r="2885">
          <cell r="B2885" t="str">
            <v>Вал карданный К0-503 привода КОМ (дизель) 1200мм КО-503В2.02.04.000-15</v>
          </cell>
          <cell r="C2885" t="str">
            <v>Поступление (акт, накладная) 2211-000403/02 от 07.11.2022 7:00:00</v>
          </cell>
          <cell r="D2885" t="str">
            <v>УХ-00180993</v>
          </cell>
        </row>
        <row r="2886">
          <cell r="B2886" t="str">
            <v>Вал карданный переднего моста (L=1167мм) 375-2203010-02</v>
          </cell>
          <cell r="C2886" t="str">
            <v>Поступление (акт, накладная) 2212-001485/02 от 22.12.2022 7:00:00</v>
          </cell>
          <cell r="D2886" t="str">
            <v>УХ-00172733</v>
          </cell>
        </row>
        <row r="2887">
          <cell r="B2887" t="str">
            <v>Вал карданный передний УАЗ 3163 с 5-ти ст. КПП</v>
          </cell>
          <cell r="C2887" t="str">
            <v>Поступление (акт, накладная) 2211-000396/02 от 11.11.2022 7:00:00</v>
          </cell>
          <cell r="D2887" t="str">
            <v>УХ-00180956</v>
          </cell>
        </row>
        <row r="2888">
          <cell r="B2888" t="str">
            <v>Вал карданный передний УАЗ 3163,2363 (L=764мм)</v>
          </cell>
          <cell r="C2888" t="str">
            <v>Поступление (акт, накладная) 2211-003145/02 от 29.11.2022 7:00:00</v>
          </cell>
          <cell r="D2888" t="str">
            <v>УХ-00186507</v>
          </cell>
        </row>
        <row r="2889">
          <cell r="B2889" t="str">
            <v>Вал карданный рулевой 4310-3422010</v>
          </cell>
          <cell r="C2889" t="str">
            <v>Поступление (акт, накладная) 2211-000141/02 от 01.11.2022 7:00:00</v>
          </cell>
          <cell r="D2889" t="str">
            <v>УХ-00047154</v>
          </cell>
        </row>
        <row r="2890">
          <cell r="B2890" t="str">
            <v>Валенки обрезиненные цвет серый р 25</v>
          </cell>
          <cell r="C2890" t="str">
            <v>Поступление (акт, накладная) 2209-000515/02 от 15.09.2022 7:00:00</v>
          </cell>
          <cell r="D2890" t="str">
            <v>УХ-00169758</v>
          </cell>
        </row>
        <row r="2891">
          <cell r="B2891" t="str">
            <v>Валенки обрезиненные цвет серый р 26</v>
          </cell>
          <cell r="C2891" t="str">
            <v>Поступление (акт, накладная) 2207-001314/02 от 25.07.2022 7:00:00</v>
          </cell>
          <cell r="D2891" t="str">
            <v>УХ-00152141</v>
          </cell>
        </row>
        <row r="2892">
          <cell r="B2892" t="str">
            <v>Валенки обрезиненные цвет серый р 28</v>
          </cell>
          <cell r="C2892" t="str">
            <v>Поступление (акт, накладная) 2207-001314/02 от 25.07.2022 7:00:00</v>
          </cell>
          <cell r="D2892" t="str">
            <v>УХ-00152143</v>
          </cell>
        </row>
        <row r="2893">
          <cell r="B2893" t="str">
            <v>Валенки обрезиненные цвет серый р 29</v>
          </cell>
          <cell r="C2893" t="str">
            <v>Поступление (акт, накладная) 2207-001314/02 от 25.07.2022 7:00:00</v>
          </cell>
          <cell r="D2893" t="str">
            <v>УХ-00152144</v>
          </cell>
        </row>
        <row r="2894">
          <cell r="B2894" t="str">
            <v>Вентиль б/к шины прямой TR-418 L=51 d=15 (пластик)</v>
          </cell>
          <cell r="C2894" t="str">
            <v>Поступление (акт, накладная) 2212-000376/02 от 06.12.2022 7:00:00</v>
          </cell>
          <cell r="D2894" t="str">
            <v>УХ-00188547</v>
          </cell>
        </row>
        <row r="2895">
          <cell r="B2895" t="str">
            <v>Вентиль игольчатый 15с54бкМ Ду15 Ру160 со стяжной муфтой (Rc 1/2- /М20*1,5)</v>
          </cell>
          <cell r="C2895" t="str">
            <v>Поступление (акт, накладная) 2212-001093/02 от 15.12.2022 7:00:00</v>
          </cell>
          <cell r="D2895" t="str">
            <v>УХ-00183378</v>
          </cell>
        </row>
        <row r="2896">
          <cell r="B2896" t="str">
            <v>Вентиль-пробоотборник ВП1-15*14</v>
          </cell>
          <cell r="C2896" t="str">
            <v>Поступление (акт, накладная) 2212-001096/02 от 15.12.2022 7:00:00</v>
          </cell>
          <cell r="D2896" t="str">
            <v>УХ-00098191</v>
          </cell>
        </row>
        <row r="2897">
          <cell r="B2897" t="str">
            <v>Вентилятор отопителя LUZAR</v>
          </cell>
          <cell r="C2897" t="str">
            <v>Поступление (акт, накладная) 2212-000303/02 от 06.12.2022 7:00:00</v>
          </cell>
          <cell r="D2897" t="str">
            <v>УХ-00188280</v>
          </cell>
        </row>
        <row r="2898">
          <cell r="B2898" t="str">
            <v>Ветошь трикотаж (лоскут) брикет</v>
          </cell>
          <cell r="C2898" t="str">
            <v>Поступление (акт, накладная) 2207-000193/02 от 05.07.2022 7:00:00</v>
          </cell>
          <cell r="D2898" t="str">
            <v>УХ-00146817</v>
          </cell>
        </row>
        <row r="2899">
          <cell r="B2899" t="str">
            <v>Ветошь трикотаж (лоскут) брикет крупный</v>
          </cell>
          <cell r="C2899" t="str">
            <v>Поступление (акт, накладная) 2112-003366/02 от 20.12.2021 7:00:00</v>
          </cell>
          <cell r="D2899" t="str">
            <v>УХ-00119290</v>
          </cell>
        </row>
        <row r="2900">
          <cell r="B2900" t="str">
            <v>Ветошь трикотаж (лоскут) брикет крупный</v>
          </cell>
          <cell r="C2900" t="str">
            <v>Поступление (акт, накладная) 2112-002151/02 от 22.12.2021 7:00:00</v>
          </cell>
          <cell r="D2900" t="str">
            <v>УХ-00119290</v>
          </cell>
        </row>
        <row r="2901">
          <cell r="B2901" t="str">
            <v>Винт М6*20 с внутр. шест.,кл.8.8 оцинк. DIN 912</v>
          </cell>
          <cell r="C2901" t="str">
            <v>Поступление (акт, накладная) 2011-000394/02 от 16.11.2020 7:00:00</v>
          </cell>
          <cell r="D2901" t="str">
            <v>УХ-00055571</v>
          </cell>
        </row>
        <row r="2902">
          <cell r="B2902" t="str">
            <v>Винт М6*45 с внутр. шест.,кл.8.8 оцинк. DIN 912</v>
          </cell>
          <cell r="C2902" t="str">
            <v>Поступление (акт, накладная) 2011-000394/02 от 16.11.2020 7:00:00</v>
          </cell>
          <cell r="D2902" t="str">
            <v>УХ-00055572</v>
          </cell>
        </row>
        <row r="2903">
          <cell r="B2903" t="str">
            <v>Вкладыши коренные Р-0 95.0 стандарт 7405.1000102</v>
          </cell>
          <cell r="C2903" t="str">
            <v>Поступление (акт, накладная) 2212-000560/02 от 12.12.2022 7:00:00</v>
          </cell>
          <cell r="D2903" t="str">
            <v>УХ-00128583</v>
          </cell>
        </row>
        <row r="2904">
          <cell r="B2904" t="str">
            <v>Вкладыши шатунные РО 80,0 ДААЗ стандарт</v>
          </cell>
          <cell r="C2904" t="str">
            <v>Поступление (акт, накладная) 2212-000560/02 от 12.12.2022 7:00:00</v>
          </cell>
          <cell r="D2904" t="str">
            <v>УХ-00123457</v>
          </cell>
        </row>
        <row r="2905">
          <cell r="B2905" t="str">
            <v>Воздуховод круглый Ф 190-1мм, L=1 250; Воздуховод круглый Ф 190-1мм, L=750;Ниппель Ф 190, L=140 -1мм</v>
          </cell>
          <cell r="C2905" t="str">
            <v>Поступление (акт, накладная) 2111-000153/02 от 11.11.2021 7:00:00</v>
          </cell>
          <cell r="D2905" t="str">
            <v>УХ-00112320</v>
          </cell>
        </row>
        <row r="2906">
          <cell r="B2906" t="str">
            <v>Воронка желоба D125/90 RAL3005</v>
          </cell>
          <cell r="C2906" t="str">
            <v>Поступление (акт, накладная) 2102-000052/02 от 03.02.2021 7:00:00</v>
          </cell>
          <cell r="D2906" t="str">
            <v>УХ-00059686</v>
          </cell>
        </row>
        <row r="2907">
          <cell r="B2907" t="str">
            <v>Втулка балансира 5320 (пластик) на КАМАЗ</v>
          </cell>
          <cell r="C2907" t="str">
            <v>Поступление (акт, накладная) 2204-000395/02 от 18.04.2022 7:00:00</v>
          </cell>
          <cell r="D2907" t="str">
            <v>УХ-00135563</v>
          </cell>
        </row>
        <row r="2908">
          <cell r="B2908" t="str">
            <v>Втулка балансира 5511-2918074-01</v>
          </cell>
          <cell r="C2908" t="str">
            <v>Поступление (акт, накладная) 2204-000173/02 от 06.04.2022 7:00:00</v>
          </cell>
          <cell r="D2908" t="str">
            <v>УХ-00049914</v>
          </cell>
        </row>
        <row r="2909">
          <cell r="B2909" t="str">
            <v>Втулка стяжного болта (на 520 сухарь) 5320-2902487</v>
          </cell>
          <cell r="C2909" t="str">
            <v>Поступление (акт, накладная) 2208-001887/02 от 23.08.2022 7:00:00</v>
          </cell>
          <cell r="D2909" t="str">
            <v>УХ-00167333</v>
          </cell>
        </row>
        <row r="2910">
          <cell r="B2910" t="str">
            <v>Втулка Ха8.227.131-0</v>
          </cell>
          <cell r="C2910" t="str">
            <v>Поступление (акт, накладная) 2208-002128/02 от 25.08.2022 7:00:00</v>
          </cell>
          <cell r="D2910" t="str">
            <v>УХ-00145863</v>
          </cell>
        </row>
        <row r="2911">
          <cell r="B2911" t="str">
            <v>Выключатель гидромуфты Камаз 740-1318210</v>
          </cell>
          <cell r="C2911" t="str">
            <v>Поступление (акт, накладная) 2212-000876/02 от 13.12.2022 7:00:00</v>
          </cell>
          <cell r="D2911" t="str">
            <v>УХ-00102772</v>
          </cell>
        </row>
        <row r="2912">
          <cell r="B2912" t="str">
            <v>Выключатель гидромуфты Камаз 740-1318210</v>
          </cell>
          <cell r="C2912" t="str">
            <v>Поступление (акт, накладная) 2212-001393/02 от 16.12.2022 7:00:00</v>
          </cell>
          <cell r="D2912" t="str">
            <v>УХ-00102772</v>
          </cell>
        </row>
        <row r="2913">
          <cell r="B2913" t="str">
            <v>Выключатель гидромуфты КАМАЗ 740-1318210-01</v>
          </cell>
          <cell r="C2913" t="str">
            <v>Поступление (акт, накладная) 2212-000376/02 от 06.12.2022 7:00:00</v>
          </cell>
          <cell r="D2913" t="str">
            <v>УХ-00047442</v>
          </cell>
        </row>
        <row r="2914">
          <cell r="B2914" t="str">
            <v>Выключатель массы дистанционный (IP65, ДОПОГ п.9.2.2) САТЕЛИТ-16 24V</v>
          </cell>
          <cell r="C2914" t="str">
            <v>Поступление (акт, накладная) 2211-000424/02 от 10.11.2022 7:00:00</v>
          </cell>
          <cell r="D2914" t="str">
            <v>УХ-00181052</v>
          </cell>
        </row>
        <row r="2915">
          <cell r="B2915" t="str">
            <v>Выключатель путевой ВПВ-1А 21 ХЛ 1</v>
          </cell>
          <cell r="C2915" t="str">
            <v>Поступление (акт, накладная) 1907-000802/02 от 01.07.2019 0:00:00</v>
          </cell>
          <cell r="D2915" t="str">
            <v>УХ-00030463</v>
          </cell>
        </row>
        <row r="2916">
          <cell r="B2916" t="str">
            <v>Гайка ГЗ-80</v>
          </cell>
          <cell r="C2916" t="str">
            <v>Поступление (акт, накладная) 2103-000639/02 от 19.03.2021 7:00:00</v>
          </cell>
          <cell r="D2916" t="str">
            <v>УХ-00066253</v>
          </cell>
        </row>
        <row r="2917">
          <cell r="B2917" t="str">
            <v>Гайка крепления заднего моста Terex</v>
          </cell>
          <cell r="C2917" t="str">
            <v>Поступление (акт, накладная) 2212-000297/02 от 05.12.2022 7:00:00</v>
          </cell>
          <cell r="D2917" t="str">
            <v>УХ-00195289</v>
          </cell>
        </row>
        <row r="2918">
          <cell r="B2918" t="str">
            <v>Гайка м12*1,25 клина шкворня 1/61015/11</v>
          </cell>
          <cell r="C2918" t="str">
            <v>Поступление (акт, накладная) 2211-000166/02 от 01.11.2022 7:00:00</v>
          </cell>
          <cell r="D2918" t="str">
            <v>УХ-00143604</v>
          </cell>
        </row>
        <row r="2919">
          <cell r="B2919" t="str">
            <v>Гвозди</v>
          </cell>
          <cell r="C2919" t="str">
            <v>Поступление (акт, накладная) 1907-000060/02 от 01.07.2019 7:00:00</v>
          </cell>
          <cell r="D2919" t="str">
            <v>УХ-00023164</v>
          </cell>
        </row>
        <row r="2920">
          <cell r="B2920" t="str">
            <v>Гвозди 32 мм</v>
          </cell>
          <cell r="C2920" t="str">
            <v>Поступление (акт, накладная) 1907-000060/02 от 01.07.2019 7:00:00</v>
          </cell>
          <cell r="D2920" t="str">
            <v>УХ-00023166</v>
          </cell>
        </row>
        <row r="2921">
          <cell r="B2921" t="str">
            <v>Гвозди 4*100</v>
          </cell>
          <cell r="C2921" t="str">
            <v>Поступление (акт, накладная) 1907-000060/02 от 01.07.2019 7:00:00</v>
          </cell>
          <cell r="D2921" t="str">
            <v>УХ-00023167</v>
          </cell>
        </row>
        <row r="2922">
          <cell r="B2922" t="str">
            <v>Гвозди 4*100</v>
          </cell>
          <cell r="C2922" t="str">
            <v>Поступление (акт, накладная) 2004-000065/02 от 02.04.2020 7:00:00</v>
          </cell>
          <cell r="D2922" t="str">
            <v>УХ-00023167</v>
          </cell>
        </row>
        <row r="2923">
          <cell r="B2923" t="str">
            <v>Гвозди 40 мм</v>
          </cell>
          <cell r="C2923" t="str">
            <v>Поступление (акт, накладная) 1907-000060/02 от 01.07.2019 7:00:00</v>
          </cell>
          <cell r="D2923" t="str">
            <v>УХ-00023168</v>
          </cell>
        </row>
        <row r="2924">
          <cell r="B2924" t="str">
            <v>Гвозди 50 мм</v>
          </cell>
          <cell r="C2924" t="str">
            <v>Поступление (акт, накладная) 1907-000060/02 от 01.07.2019 7:00:00</v>
          </cell>
          <cell r="D2924" t="str">
            <v>УХ-00023169</v>
          </cell>
        </row>
        <row r="2925">
          <cell r="B2925" t="str">
            <v>Гвозди строит 1.8*32</v>
          </cell>
          <cell r="C2925" t="str">
            <v>Поступление (акт, накладная) 1907-000060/02 от 01.07.2019 7:00:00</v>
          </cell>
          <cell r="D2925" t="str">
            <v>УХ-00023170</v>
          </cell>
        </row>
        <row r="2926">
          <cell r="B2926" t="str">
            <v>Гидрораспределитель 1рн203фв64хл1</v>
          </cell>
          <cell r="C2926" t="str">
            <v>Поступление (акт, накладная) 2208-001862/02 от 24.08.2022 7:00:00</v>
          </cell>
          <cell r="D2926" t="str">
            <v>УХ-00167313</v>
          </cell>
        </row>
        <row r="2927">
          <cell r="B2927" t="str">
            <v>Гипсоблоки влагостойкие 667*500*80</v>
          </cell>
          <cell r="C2927" t="str">
            <v>Поступление (акт, накладная) 1907-000010/02 от 01.07.2019 7:00:00</v>
          </cell>
          <cell r="D2927" t="str">
            <v>УХ-00023239</v>
          </cell>
        </row>
        <row r="2928">
          <cell r="B2928" t="str">
            <v>Глушитель ЕВРО</v>
          </cell>
          <cell r="C2928" t="str">
            <v>Поступление (акт, накладная) 2211-000301/02 от 07.11.2022 7:00:00</v>
          </cell>
          <cell r="D2928" t="str">
            <v>УХ-00124667</v>
          </cell>
        </row>
        <row r="2929">
          <cell r="B2929" t="str">
            <v>Глушитель Соболь-2217,2310,2752 дв. Крайслер ЕВРО-3, Соболь-27527 дв.УМЗ-4216 ЕВРО-3, 02752-00-12010</v>
          </cell>
          <cell r="C2929" t="str">
            <v>Поступление (акт, накладная) 2110-000567/02 от 14.10.2021 7:00:00</v>
          </cell>
          <cell r="D2929" t="str">
            <v>УХ-00098846</v>
          </cell>
        </row>
        <row r="2930">
          <cell r="B2930" t="str">
            <v>Головка присоединительная с поворотной муфтой ДУ100мм - БРС-ОТ-ПМ-ГП100 РСТ1002 884.00.00.00-03</v>
          </cell>
          <cell r="C2930" t="str">
            <v>Поступление (акт, накладная) 2208-000089/02 от 02.08.2022 7:00:00</v>
          </cell>
          <cell r="D2930" t="str">
            <v>УХ-00139910</v>
          </cell>
        </row>
        <row r="2931">
          <cell r="B2931" t="str">
            <v>ГРМ комплект РК-1194</v>
          </cell>
          <cell r="C2931" t="str">
            <v>Поступление (акт, накладная) 2210-001317/02 от 19.10.2022 7:00:00</v>
          </cell>
          <cell r="D2931" t="str">
            <v>УХ-00175283</v>
          </cell>
        </row>
        <row r="2932">
          <cell r="B2932" t="str">
            <v>Датчик включения вентилятора TS 6994</v>
          </cell>
          <cell r="C2932" t="str">
            <v>Поступление (акт, накладная) 2211-000347/02 от 01.11.2022 7:00:00</v>
          </cell>
          <cell r="D2932" t="str">
            <v>УХ-00180747</v>
          </cell>
        </row>
        <row r="2933">
          <cell r="B2933" t="str">
            <v>Диск сцепления ведомый 430x50 мм КПП ZF-16S151 (16 ступ)</v>
          </cell>
          <cell r="C2933" t="str">
            <v>Поступление (акт, накладная) 2212-000560/02 от 12.12.2022 7:00:00</v>
          </cell>
          <cell r="D2933" t="str">
            <v>УХ-00188956</v>
          </cell>
        </row>
        <row r="2934">
          <cell r="B2934" t="str">
            <v>Диск сцепления нажимной Евро-2</v>
          </cell>
          <cell r="C2934" t="str">
            <v>Поступление (акт, накладная) 2212-000560/02 от 12.12.2022 7:00:00</v>
          </cell>
          <cell r="D2934" t="str">
            <v>УХ-00058940</v>
          </cell>
        </row>
        <row r="2935">
          <cell r="B2935" t="str">
            <v>Доводчик APECS DC-05/85</v>
          </cell>
          <cell r="C2935" t="str">
            <v>Поступление (акт, накладная) 2009-001228/02 от 23.09.2020 7:00:00</v>
          </cell>
          <cell r="D2935" t="str">
            <v>УХ-00054339</v>
          </cell>
        </row>
        <row r="2936">
          <cell r="B2936" t="str">
            <v>Доводчик дверной Vanger DC-120-W 26415</v>
          </cell>
          <cell r="C2936" t="str">
            <v>Поступление (акт, накладная) 2201-000667/02 от 28.01.2022 7:00:00</v>
          </cell>
          <cell r="D2936" t="str">
            <v>УХ-00121918</v>
          </cell>
        </row>
        <row r="2937">
          <cell r="B2937" t="str">
            <v>Жилет ВЕСТ ут цвет черно-синий 104/176</v>
          </cell>
          <cell r="C2937" t="str">
            <v>Поступление (акт, накладная) 2209-000078/02 от 05.09.2022 7:00:00</v>
          </cell>
          <cell r="D2937" t="str">
            <v>УХ-00168117</v>
          </cell>
        </row>
        <row r="2938">
          <cell r="B2938" t="str">
            <v>Жилет мужской утепленный "Рабочий" р 96-100/170-176</v>
          </cell>
          <cell r="C2938" t="str">
            <v>Поступление (акт, накладная) 2208-000955/02 от 19.08.2022 7:00:00</v>
          </cell>
          <cell r="D2938" t="str">
            <v>УХ-00166007</v>
          </cell>
        </row>
        <row r="2939">
          <cell r="B2939" t="str">
            <v>Жилет СИГНАЛЬНЫЙ с карм. цв. оран флуор.</v>
          </cell>
          <cell r="C2939" t="str">
            <v>Поступление (акт, накладная) 2103-000315/02 от 15.03.2021 7:00:00</v>
          </cell>
          <cell r="D2939" t="str">
            <v>УХ-00065727</v>
          </cell>
        </row>
        <row r="2940">
          <cell r="B2940" t="str">
            <v>Жилет Сигнальный с карм. цв. оран флуор. р 104-108/170-176</v>
          </cell>
          <cell r="C2940" t="str">
            <v>Поступление (акт, накладная) 2204-000987/02 от 26.04.2022 7:00:00</v>
          </cell>
          <cell r="D2940" t="str">
            <v>УХ-00136551</v>
          </cell>
        </row>
        <row r="2941">
          <cell r="B2941" t="str">
            <v>Жилет Сигнальный с карм. цв. оран флуор. р 112-116/170-176</v>
          </cell>
          <cell r="C2941" t="str">
            <v>Поступление (акт, накладная) 2204-000987/02 от 26.04.2022 7:00:00</v>
          </cell>
          <cell r="D2941" t="str">
            <v>УХ-00136552</v>
          </cell>
        </row>
        <row r="2942">
          <cell r="B2942" t="str">
            <v>Жилет утепленный для ИТР</v>
          </cell>
          <cell r="C2942" t="str">
            <v>Поступление (акт, накладная) 2109-000023/02 от 06.09.2021 7:00:00</v>
          </cell>
          <cell r="D2942" t="str">
            <v>УХ-00056408</v>
          </cell>
        </row>
        <row r="2943">
          <cell r="B2943" t="str">
            <v>Заглушка "Идеал Дуб Северный"</v>
          </cell>
          <cell r="C2943" t="str">
            <v>Поступление (акт, накладная) 2009-001228/02 от 23.09.2020 7:00:00</v>
          </cell>
          <cell r="D2943" t="str">
            <v>УХ-00054343</v>
          </cell>
        </row>
        <row r="2944">
          <cell r="B2944" t="str">
            <v>Заглушка 1-80*16(10) ст.20 АТК24.200.02.90</v>
          </cell>
          <cell r="C2944" t="str">
            <v>Поступление (акт, накладная) 2108-000053/02 от 04.08.2021 7:00:00</v>
          </cell>
          <cell r="D2944" t="str">
            <v>УХ-00096834</v>
          </cell>
        </row>
        <row r="2945">
          <cell r="B2945" t="str">
            <v>Заглушка 219*16 ст.13 ХФА Р=32,0 ТУ 1462-203-0147016-01</v>
          </cell>
          <cell r="C2945" t="str">
            <v>Поступление (акт, накладная) 1907-000010/02 от 01.07.2019 7:00:00</v>
          </cell>
          <cell r="D2945" t="str">
            <v>УХ-00023616</v>
          </cell>
        </row>
        <row r="2946">
          <cell r="B2946" t="str">
            <v>Заглушка П 57х5 ст.09г2с ГОСТ 17379-01</v>
          </cell>
          <cell r="C2946" t="str">
            <v>Поступление (акт, накладная) 2208-002286/02 от 19.08.2022 7:00:00</v>
          </cell>
          <cell r="D2946" t="str">
            <v>УХ-00146618</v>
          </cell>
        </row>
        <row r="2947">
          <cell r="B2947" t="str">
            <v>Заглушка П 89*12 ст.13ХФА</v>
          </cell>
          <cell r="C2947" t="str">
            <v>Поступление (акт, накладная) 2205-001772/02 от 20.05.2022 7:00:00</v>
          </cell>
          <cell r="D2947" t="str">
            <v>УХ-00142299</v>
          </cell>
        </row>
        <row r="2948">
          <cell r="B2948" t="str">
            <v>Заглушка П108х10-ст.20 ГОСТ 17379-2001</v>
          </cell>
          <cell r="C2948" t="str">
            <v>Поступление (акт, накладная) 2105-001027/02 от 26.05.2021 7:00:00</v>
          </cell>
          <cell r="D2948" t="str">
            <v>УХ-00088636</v>
          </cell>
        </row>
        <row r="2949">
          <cell r="B2949" t="str">
            <v>Заглушка П89х10-ст.20 ГОСТ 17379-2001</v>
          </cell>
          <cell r="C2949" t="str">
            <v>Поступление (акт, накладная) 2205-002157/02 от 31.05.2022 7:00:00</v>
          </cell>
          <cell r="D2949" t="str">
            <v>УХ-00088635</v>
          </cell>
        </row>
        <row r="2950">
          <cell r="B2950" t="str">
            <v>Заглушка распредвала 75-52752-SX</v>
          </cell>
          <cell r="C2950" t="str">
            <v>Поступление (акт, накладная) 2210-001317/02 от 19.10.2022 7:00:00</v>
          </cell>
          <cell r="D2950" t="str">
            <v>УХ-00175291</v>
          </cell>
        </row>
        <row r="2951">
          <cell r="B2951" t="str">
            <v>Заглушка с рукояткой (1) 250-16 ст 13 ХФА Т-ММ 25-01-06-01</v>
          </cell>
          <cell r="C2951" t="str">
            <v>Поступление (акт, накладная) 2206-003069/02 от 30.06.2022 7:00:00</v>
          </cell>
          <cell r="D2951" t="str">
            <v>УХ-00137387</v>
          </cell>
        </row>
        <row r="2952">
          <cell r="B2952" t="str">
            <v>Заглушка фланцевая АТК 24.200.02-90 ст.20 Ду100 Ру40</v>
          </cell>
          <cell r="C2952" t="str">
            <v>Поступление (акт, накладная) 2206-000685/02 от 15.06.2022 7:00:00</v>
          </cell>
          <cell r="D2952" t="str">
            <v>УХ-00142876</v>
          </cell>
        </row>
        <row r="2953">
          <cell r="B2953" t="str">
            <v>Заглушка элиптическая 89х12 ст 13ХФА ГОСТ 17379-2001</v>
          </cell>
          <cell r="C2953" t="str">
            <v>Поступление (акт, накладная) 2210-002419/02 от 31.10.2022 7:00:00</v>
          </cell>
          <cell r="D2953" t="str">
            <v>УХ-00175993</v>
          </cell>
        </row>
        <row r="2954">
          <cell r="B2954" t="str">
            <v>Задвижка дисковая ЗД 100-210 с КОФ</v>
          </cell>
          <cell r="C2954" t="str">
            <v>Поступление (акт, накладная) 2210-000335/02 от 14.10.2022 7:00:00</v>
          </cell>
          <cell r="D2954" t="str">
            <v>УХ-00172972</v>
          </cell>
        </row>
        <row r="2955">
          <cell r="B2955" t="str">
            <v>Задвижка дисковая ЗД 100-210 с КОФ</v>
          </cell>
          <cell r="C2955" t="str">
            <v>Поступление (акт, накладная) 2210-000341/02 от 14.10.2022 7:00:00</v>
          </cell>
          <cell r="D2955" t="str">
            <v>УХ-00172972</v>
          </cell>
        </row>
        <row r="2956">
          <cell r="B2956" t="str">
            <v>Замок дверной левый</v>
          </cell>
          <cell r="C2956" t="str">
            <v>Поступление (акт, накладная) 2212-001485/02 от 22.12.2022 7:00:00</v>
          </cell>
          <cell r="D2956" t="str">
            <v>УХ-00190660</v>
          </cell>
        </row>
        <row r="2957">
          <cell r="B2957" t="str">
            <v>Замок дверной правый</v>
          </cell>
          <cell r="C2957" t="str">
            <v>Поступление (акт, накладная) 2212-001485/02 от 22.12.2022 7:00:00</v>
          </cell>
          <cell r="D2957" t="str">
            <v>УХ-00190661</v>
          </cell>
        </row>
        <row r="2958">
          <cell r="B2958" t="str">
            <v>Замок ЗУБР стандарт тросовый 2 ключа в комплекте</v>
          </cell>
          <cell r="C2958" t="str">
            <v>Поступление (акт, накладная) 2106-002641/02 от 28.06.2021 7:00:00</v>
          </cell>
          <cell r="D2958" t="str">
            <v>УХ-00093781</v>
          </cell>
        </row>
        <row r="2959">
          <cell r="B2959" t="str">
            <v>Затирка для швов "Cerezit" 2кг</v>
          </cell>
          <cell r="C2959" t="str">
            <v>Поступление (акт, накладная) 2009-001228/02 от 23.09.2020 7:00:00</v>
          </cell>
          <cell r="D2959" t="str">
            <v>УХ-00054342</v>
          </cell>
        </row>
        <row r="2960">
          <cell r="B2960" t="str">
            <v>Защитный колпачок для штекера Rexant  8Р8С (Rj-45), серый</v>
          </cell>
          <cell r="C2960" t="str">
            <v>Поступление (акт, накладная) 2206-003267/02 от 29.06.2022 7:00:00</v>
          </cell>
          <cell r="D2960" t="str">
            <v>УХ-00146419</v>
          </cell>
        </row>
        <row r="2961">
          <cell r="B2961" t="str">
            <v>Зеркало в сборе 3307 (полусфера) с крепежом</v>
          </cell>
          <cell r="C2961" t="str">
            <v>Поступление (акт, накладная) 2212-000560/02 от 12.12.2022 7:00:00</v>
          </cell>
          <cell r="D2961" t="str">
            <v>УХ-00188958</v>
          </cell>
        </row>
        <row r="2962">
          <cell r="B2962" t="str">
            <v>ЗИП для ЕТ50. КРП-06 в сборе</v>
          </cell>
          <cell r="C2962" t="str">
            <v>Поступление (акт, накладная) 2112-002996/02 от 29.12.2021 7:00:00</v>
          </cell>
          <cell r="D2962" t="str">
            <v>УХ-00119764</v>
          </cell>
        </row>
        <row r="2963">
          <cell r="B2963" t="str">
            <v>ЗИП к ТОР-50 Шарик Д-5 мм</v>
          </cell>
          <cell r="C2963" t="str">
            <v>Поступление (акт, накладная) 2112-000460/02 от 14.12.2021 7:00:00</v>
          </cell>
          <cell r="D2963" t="str">
            <v>УХ-00116947</v>
          </cell>
        </row>
        <row r="2964">
          <cell r="B2964" t="str">
            <v>Измеритель двухканальный 2ТРМ0-Д.У2.RS</v>
          </cell>
          <cell r="C2964" t="str">
            <v>Поступление (акт, накладная) 2209-000356/02 от 07.09.2022 7:00:00</v>
          </cell>
          <cell r="D2964" t="str">
            <v>УХ-00169206</v>
          </cell>
        </row>
        <row r="2965">
          <cell r="B2965" t="str">
            <v>Изолента ПВХ 15мм х20м</v>
          </cell>
          <cell r="C2965" t="str">
            <v>Поступление (акт, накладная) 2211-000141/02 от 01.11.2022 7:00:00</v>
          </cell>
          <cell r="D2965" t="str">
            <v>УХ-00099308</v>
          </cell>
        </row>
        <row r="2966">
          <cell r="B2966" t="str">
            <v>Ингибитор коррозии СНПХ 6418Б (200)</v>
          </cell>
          <cell r="C2966" t="str">
            <v>Поступление (акт, накладная) 2204-000489/02 от 22.04.2022 7:00:00</v>
          </cell>
          <cell r="D2966" t="str">
            <v>УХ-00135942</v>
          </cell>
        </row>
        <row r="2967">
          <cell r="B2967" t="str">
            <v>Ингибитор коррозии СНПХ 6418Б (200)</v>
          </cell>
          <cell r="C2967" t="str">
            <v>Поступление (акт, накладная) 2207-002782/02 от 26.07.2022 7:00:00</v>
          </cell>
          <cell r="D2967" t="str">
            <v>УХ-00135942</v>
          </cell>
        </row>
        <row r="2968">
          <cell r="B2968" t="str">
            <v>Источник питания, Блок питания, 24В,0.63А,15Вт\MEAN WELL, HDR-15-24</v>
          </cell>
          <cell r="C2968" t="str">
            <v>Поступление (акт, накладная) 2210-001532/02 от 18.10.2022 7:00:00</v>
          </cell>
          <cell r="D2968" t="str">
            <v>УХ-00167975</v>
          </cell>
        </row>
        <row r="2969">
          <cell r="B2969" t="str">
            <v>Кабель КВБбшв 10*1.0</v>
          </cell>
          <cell r="C2969" t="str">
            <v>Поступление (акт, накладная) 1908-000401/02 от 21.08.2019 7:00:00</v>
          </cell>
          <cell r="D2969" t="str">
            <v>УХ-00023892</v>
          </cell>
        </row>
        <row r="2970">
          <cell r="B2970" t="str">
            <v>Кабель КВВГ 10*1,0</v>
          </cell>
          <cell r="C2970" t="str">
            <v>Поступление (акт, накладная) 1908-000401/02 от 21.08.2019 7:00:00</v>
          </cell>
          <cell r="D2970" t="str">
            <v>УХ-00034218</v>
          </cell>
        </row>
        <row r="2971">
          <cell r="B2971" t="str">
            <v>Кабель КВВГнг 14*2,5</v>
          </cell>
          <cell r="C2971" t="str">
            <v>Поступление (акт, накладная) 1908-000401/02 от 21.08.2019 7:00:00</v>
          </cell>
          <cell r="D2971" t="str">
            <v>УХ-00034221</v>
          </cell>
        </row>
        <row r="2972">
          <cell r="B2972" t="str">
            <v>Кабель КПсПБК 120 3*25</v>
          </cell>
          <cell r="C2972" t="str">
            <v>Поступление (акт, накладная) 1907-000010/02 от 01.07.2019 7:00:00</v>
          </cell>
          <cell r="D2972" t="str">
            <v>УХ-00023913</v>
          </cell>
        </row>
        <row r="2973">
          <cell r="B2973" t="str">
            <v>Канат 03,8 мм (Г-В-Н-Р-Т-1770)</v>
          </cell>
          <cell r="C2973" t="str">
            <v>Поступление (акт, накладная) 2107-000276/02 от 13.07.2021 7:00:00</v>
          </cell>
          <cell r="D2973" t="str">
            <v>УХ-00094512</v>
          </cell>
        </row>
        <row r="2974">
          <cell r="B2974" t="str">
            <v>Канат 15мм ГОСТ 2688-80</v>
          </cell>
          <cell r="C2974" t="str">
            <v>Поступление (акт, накладная) 2203-000552/02 от 15.03.2022 7:00:00</v>
          </cell>
          <cell r="D2974" t="str">
            <v>УХ-00111872</v>
          </cell>
        </row>
        <row r="2975">
          <cell r="B2975" t="str">
            <v>Канат 22,0 мм (Г-В-Н-Р-Т-1770)</v>
          </cell>
          <cell r="C2975" t="str">
            <v>Поступление (акт, накладная) 2107-000276/02 от 13.07.2021 7:00:00</v>
          </cell>
          <cell r="D2975" t="str">
            <v>УХ-00094501</v>
          </cell>
        </row>
        <row r="2976">
          <cell r="B2976" t="str">
            <v>Карбюратор К-125 Л</v>
          </cell>
          <cell r="C2976" t="str">
            <v>Поступление (акт, накладная) 2109-001307/02 от 22.09.2021 7:00:00</v>
          </cell>
          <cell r="D2976" t="str">
            <v>УХ-00058994</v>
          </cell>
        </row>
        <row r="2977">
          <cell r="B2977" t="str">
            <v>Картер маховика с люком для отбора мощности 74011-1002310</v>
          </cell>
          <cell r="C2977" t="str">
            <v>Поступление (акт, накладная) 2210-001680/02 от 28.10.2022 7:00:00</v>
          </cell>
          <cell r="D2977" t="str">
            <v>УХ-00175716</v>
          </cell>
        </row>
        <row r="2978">
          <cell r="B2978" t="str">
            <v>Картриджное торцевое уплотнение 0220RSGR96525458</v>
          </cell>
          <cell r="C2978" t="str">
            <v>Поступление (акт, накладная) 2209-000820/02 от 19.09.2022 7:00:00</v>
          </cell>
          <cell r="D2978" t="str">
            <v>УХ-00164912</v>
          </cell>
        </row>
        <row r="2979">
          <cell r="B2979" t="str">
            <v>Каска СОМЗ-55 Favori T RAPID "Фаворит Рапид" с храповиком белая (75717) (кат.№6.620)</v>
          </cell>
          <cell r="C2979" t="str">
            <v>Поступление (акт, накладная) 2205-001202/02 от 30.05.2022 7:00:00</v>
          </cell>
          <cell r="D2979" t="str">
            <v>УХ-00141322</v>
          </cell>
        </row>
        <row r="2980">
          <cell r="B2980" t="str">
            <v>Каска СОМЗ-55 Favori T RAPID "Фаворит Рапид" с храповиком оранжевая (75714)</v>
          </cell>
          <cell r="C2980" t="str">
            <v>Поступление (акт, накладная) 2208-000955/02 от 19.08.2022 7:00:00</v>
          </cell>
          <cell r="D2980" t="str">
            <v>УХ-00166021</v>
          </cell>
        </row>
        <row r="2981">
          <cell r="B2981" t="str">
            <v>Кембрик термоусадочный (24шт.)</v>
          </cell>
          <cell r="C2981" t="str">
            <v>Поступление (акт, накладная) 2212-000562/02 от 12.12.2022 7:00:00</v>
          </cell>
          <cell r="D2981" t="str">
            <v>УХ-00188961</v>
          </cell>
        </row>
        <row r="2982">
          <cell r="B2982" t="str">
            <v>Кепи-бейсболка "Скаймастер" (кат.№8.015) р 54-62</v>
          </cell>
          <cell r="C2982" t="str">
            <v>Поступление (акт, накладная) 2205-001202/02 от 30.05.2022 7:00:00</v>
          </cell>
          <cell r="D2982" t="str">
            <v>УХ-00141323</v>
          </cell>
        </row>
        <row r="2983">
          <cell r="B2983" t="str">
            <v>Кирпич силикатный</v>
          </cell>
          <cell r="C2983" t="str">
            <v>Поступление (акт, накладная) 1907-000010/02 от 01.07.2019 7:00:00</v>
          </cell>
          <cell r="D2983" t="str">
            <v>УХ-00024045</v>
          </cell>
        </row>
        <row r="2984">
          <cell r="B2984" t="str">
            <v>Кислород</v>
          </cell>
          <cell r="C2984" t="str">
            <v>Поступление (акт, накладная) 2212-002739/02 от 28.12.2022 7:00:00</v>
          </cell>
          <cell r="D2984" t="str">
            <v>УХ-00024046</v>
          </cell>
        </row>
        <row r="2985">
          <cell r="B2985" t="str">
            <v>Кислород</v>
          </cell>
          <cell r="C2985" t="str">
            <v>Поступление (акт, накладная) 2212-003517/02 от 30.12.2022 7:00:00</v>
          </cell>
          <cell r="D2985" t="str">
            <v>УХ-00024046</v>
          </cell>
        </row>
        <row r="2986">
          <cell r="B2986" t="str">
            <v>Кислота фтористоводородная техническая 40%</v>
          </cell>
          <cell r="C2986" t="str">
            <v>Поступление (акт, накладная) 2209-000274/02 от 08.09.2022 7:00:00</v>
          </cell>
          <cell r="D2986" t="str">
            <v>УХ-00094411</v>
          </cell>
        </row>
        <row r="2987">
          <cell r="B2987" t="str">
            <v>Клапан 15с54бк Ду15 Ру160 (муфтовый Rc1/2-М20х1,5)</v>
          </cell>
          <cell r="C2987" t="str">
            <v>Поступление (акт, накладная) 2207-000302/02 от 07.07.2022 7:00:00</v>
          </cell>
          <cell r="D2987" t="str">
            <v>УХ-00136218</v>
          </cell>
        </row>
        <row r="2988">
          <cell r="B2988" t="str">
            <v>Клапан 15с68нж Ду20 Ру63 (фланцевый с КОФиК)</v>
          </cell>
          <cell r="C2988" t="str">
            <v>Поступление (акт, накладная) 2207-000302/02 от 07.07.2022 7:00:00</v>
          </cell>
          <cell r="D2988" t="str">
            <v>УХ-00136217</v>
          </cell>
        </row>
        <row r="2989">
          <cell r="B2989" t="str">
            <v>Клапан 19с53нж Ду50 Ру40 (фланцевый)</v>
          </cell>
          <cell r="C2989" t="str">
            <v>Поступление (акт, накладная) 2207-000302/02 от 07.07.2022 7:00:00</v>
          </cell>
          <cell r="D2989" t="str">
            <v>УХ-00136222</v>
          </cell>
        </row>
        <row r="2990">
          <cell r="B2990" t="str">
            <v>Клапан 2-х  магистральный</v>
          </cell>
          <cell r="C2990" t="str">
            <v>Поступление (акт, накладная) 2212-000599/02 от 12.12.2022 7:00:00</v>
          </cell>
          <cell r="D2990" t="str">
            <v>УХ-00059004</v>
          </cell>
        </row>
        <row r="2991">
          <cell r="B2991" t="str">
            <v>Клапан впускной V051315</v>
          </cell>
          <cell r="C2991" t="str">
            <v>Поступление (акт, накладная) 2210-001317/02 от 19.10.2022 7:00:00</v>
          </cell>
          <cell r="D2991" t="str">
            <v>УХ-00175302</v>
          </cell>
        </row>
        <row r="2992">
          <cell r="B2992" t="str">
            <v>Клапан выпускной V517646</v>
          </cell>
          <cell r="C2992" t="str">
            <v>Поступление (акт, накладная) 2210-001317/02 от 19.10.2022 7:00:00</v>
          </cell>
          <cell r="D2992" t="str">
            <v>УХ-00175303</v>
          </cell>
        </row>
        <row r="2993">
          <cell r="B2993" t="str">
            <v>Клапан ДУ 50</v>
          </cell>
          <cell r="C2993" t="str">
            <v>Поступление (акт, накладная) 1907-000010/02 от 01.07.2019 7:00:00</v>
          </cell>
          <cell r="D2993" t="str">
            <v>УХ-00024084</v>
          </cell>
        </row>
        <row r="2994">
          <cell r="B2994" t="str">
            <v>Клапан защиты двойной SORL</v>
          </cell>
          <cell r="C2994" t="str">
            <v>Поступление (акт, накладная) 2212-000599/02 от 12.12.2022 7:00:00</v>
          </cell>
          <cell r="D2994" t="str">
            <v>УХ-00188988</v>
          </cell>
        </row>
        <row r="2995">
          <cell r="B2995" t="str">
            <v>Клапан К 01-65/26*21 в комплекте</v>
          </cell>
          <cell r="C2995" t="str">
            <v>Поступление (акт, накладная) 1907-000010/02 от 01.07.2019 7:00:00</v>
          </cell>
          <cell r="D2995" t="str">
            <v>УХ-00024096</v>
          </cell>
        </row>
        <row r="2996">
          <cell r="B2996" t="str">
            <v>Клапан обр. 19с53нж Ду80 Ру40 с КОФ 80-40-11-1-F-ст.20-IV, креп.16х90, прокл.</v>
          </cell>
          <cell r="C2996" t="str">
            <v>Поступление (акт, накладная) 2212-001093/02 от 15.12.2022 7:00:00</v>
          </cell>
          <cell r="D2996" t="str">
            <v>УХ-00183368</v>
          </cell>
        </row>
        <row r="2997">
          <cell r="B2997" t="str">
            <v>Клапан обратный 19с76нж Ду50 Ру16 с КОФ 50-16-11-1-В-ст.20-IV ГОСТ 33259-2015,креп, прокл.</v>
          </cell>
          <cell r="C2997" t="str">
            <v>Поступление (акт, накладная) 2207-000027/02 от 05.07.2022 7:00:00</v>
          </cell>
          <cell r="D2997" t="str">
            <v>УХ-00146042</v>
          </cell>
        </row>
        <row r="2998">
          <cell r="B2998" t="str">
            <v>Клапан обратный 19с76нж Ду80 Ру16 с КОФ 80-16-11-1-В-ст.20-IV ГОСТ 33259-2015,креп, прокл.</v>
          </cell>
          <cell r="C2998" t="str">
            <v>Поступление (акт, накладная) 2207-000027/02 от 05.07.2022 7:00:00</v>
          </cell>
          <cell r="D2998" t="str">
            <v>УХ-00146044</v>
          </cell>
        </row>
        <row r="2999">
          <cell r="B2999" t="str">
            <v>Клапан обратный КО-Г-20 пропан, ацетилен</v>
          </cell>
          <cell r="C2999" t="str">
            <v>Поступление (акт, накладная) 2207-001296/02 от 21.07.2022 7:00:00</v>
          </cell>
          <cell r="D2999" t="str">
            <v>УХ-00139965</v>
          </cell>
        </row>
        <row r="3000">
          <cell r="B3000" t="str">
            <v>Клапан обратный М16/1.5 кислород</v>
          </cell>
          <cell r="C3000" t="str">
            <v>Поступление (акт, накладная) 2207-001296/02 от 21.07.2022 7:00:00</v>
          </cell>
          <cell r="D3000" t="str">
            <v>УХ-00139964</v>
          </cell>
        </row>
        <row r="3001">
          <cell r="B3001" t="str">
            <v>Клапан обратный поворотный 19лс76нж Ду50 Ру16кгс/см2 сталь 20ГЛ с КОФ ст.09Г2С.</v>
          </cell>
          <cell r="C3001" t="str">
            <v>Поступление (акт, накладная) 2112-001091/02 от 23.12.2021 7:00:00</v>
          </cell>
          <cell r="D3001" t="str">
            <v>УХ-00117977</v>
          </cell>
        </row>
        <row r="3002">
          <cell r="B3002" t="str">
            <v>Клапан обратный поворотный фланцевый КОП 100*160 УХЛ1 19нж19нж1 сталь 12*18Н12МЗТЛ с ком-том фланцев</v>
          </cell>
          <cell r="C3002" t="str">
            <v>Поступление (акт, накладная) 1907-000010/02 от 01.07.2019 7:00:00</v>
          </cell>
          <cell r="D3002" t="str">
            <v>УХ-00024112</v>
          </cell>
        </row>
        <row r="3003">
          <cell r="B3003" t="str">
            <v>Клапан предохранительный КЛ-25-6,3-М1-К-С с КМЧ</v>
          </cell>
          <cell r="C3003" t="str">
            <v>Поступление (акт, накладная) 2208-000073/02 от 02.08.2022 7:00:00</v>
          </cell>
          <cell r="D3003" t="str">
            <v>УХ-00140023</v>
          </cell>
        </row>
        <row r="3004">
          <cell r="B3004" t="str">
            <v>Клапан сбивной в сборе КС-73 для слива с резьбой НКТ-73</v>
          </cell>
          <cell r="C3004" t="str">
            <v>Поступление (акт, накладная) 2209-003135/02 от 30.09.2022 7:00:00</v>
          </cell>
          <cell r="D3004" t="str">
            <v>УХ-00171905</v>
          </cell>
        </row>
        <row r="3005">
          <cell r="B3005" t="str">
            <v>Клапан сбивной в сборе КС-73 для слива с резьбой НКТ-73</v>
          </cell>
          <cell r="C3005" t="str">
            <v>Поступление (акт, накладная) 2212-001092/02 от 15.12.2022 7:00:00</v>
          </cell>
          <cell r="D3005" t="str">
            <v>УХ-00171905</v>
          </cell>
        </row>
        <row r="3006">
          <cell r="B3006" t="str">
            <v>Клапан электромагнитный 24 V КЭМ-10</v>
          </cell>
          <cell r="C3006" t="str">
            <v>Поступление (акт, накладная) 2212-001425/02 от 13.12.2022 7:00:00</v>
          </cell>
          <cell r="D3006" t="str">
            <v>УХ-00190508</v>
          </cell>
        </row>
        <row r="3007">
          <cell r="B3007" t="str">
            <v>Клемма АКБ свинец усиленная с болтом 156/250 гр.</v>
          </cell>
          <cell r="C3007" t="str">
            <v>Поступление (акт, накладная) 2212-000562/02 от 12.12.2022 7:00:00</v>
          </cell>
          <cell r="D3007" t="str">
            <v>УХ-00142468</v>
          </cell>
        </row>
        <row r="3008">
          <cell r="B3008" t="str">
            <v>Клемма заземления КЗ-50</v>
          </cell>
          <cell r="C3008" t="str">
            <v>Поступление (акт, накладная) 1907-000587/02 от 29.07.2019 7:00:00</v>
          </cell>
          <cell r="D3008" t="str">
            <v>УХ-00030697</v>
          </cell>
        </row>
        <row r="3009">
          <cell r="B3009" t="str">
            <v>Клипса 20</v>
          </cell>
          <cell r="C3009" t="str">
            <v>Поступление (акт, накладная) 1907-000010/02 от 01.07.2019 7:00:00</v>
          </cell>
          <cell r="D3009" t="str">
            <v>УХ-00024168</v>
          </cell>
        </row>
        <row r="3010">
          <cell r="B3010" t="str">
            <v>Клипса 20</v>
          </cell>
          <cell r="C3010" t="str">
            <v>Поступление (акт, накладная) 2004-001510/02 от 28.04.2020 7:00:00</v>
          </cell>
          <cell r="D3010" t="str">
            <v>УХ-00024168</v>
          </cell>
        </row>
        <row r="3011">
          <cell r="B3011" t="str">
            <v>Колено стока D90 RAL 3005</v>
          </cell>
          <cell r="C3011" t="str">
            <v>Поступление (акт, накладная) 2102-000052/02 от 03.02.2021 7:00:00</v>
          </cell>
          <cell r="D3011" t="str">
            <v>УХ-00059687</v>
          </cell>
        </row>
        <row r="3012">
          <cell r="B3012" t="str">
            <v>Колено трубы 60 D90 RAL 3005 24</v>
          </cell>
          <cell r="C3012" t="str">
            <v>Поступление (акт, накладная) 2102-000052/02 от 03.02.2021 7:00:00</v>
          </cell>
          <cell r="D3012" t="str">
            <v>УХ-00059688</v>
          </cell>
        </row>
        <row r="3013">
          <cell r="B3013" t="str">
            <v>Колено шарнирное 25.18.00.010 СБ для установки ППУА</v>
          </cell>
          <cell r="C3013" t="str">
            <v>Поступление (акт, накладная) 2209-000825/02 от 19.09.2022 7:00:00</v>
          </cell>
          <cell r="D3013" t="str">
            <v>УХ-00164503</v>
          </cell>
        </row>
        <row r="3014">
          <cell r="B3014" t="str">
            <v>Колено шарнирное 3КШ.001-02 50х70МПА</v>
          </cell>
          <cell r="C3014" t="str">
            <v>Поступление (акт, накладная) 2209-000825/02 от 19.09.2022 7:00:00</v>
          </cell>
          <cell r="D3014" t="str">
            <v>УХ-00164504</v>
          </cell>
        </row>
        <row r="3015">
          <cell r="B3015" t="str">
            <v>Колено шарнирное АФНИ 50x40 ЗКШ.00.000</v>
          </cell>
          <cell r="C3015" t="str">
            <v>Поступление (акт, накладная) 2208-001976/02 от 20.08.2022 7:00:00</v>
          </cell>
          <cell r="D3015" t="str">
            <v>УХ-00167476</v>
          </cell>
        </row>
        <row r="3016">
          <cell r="B3016" t="str">
            <v>Колено шарнирное АФНИ 50x70 ЗКШ.001.02</v>
          </cell>
          <cell r="C3016" t="str">
            <v>Поступление (акт, накладная) 2208-001976/02 от 20.08.2022 7:00:00</v>
          </cell>
          <cell r="D3016" t="str">
            <v>УХ-00167477</v>
          </cell>
        </row>
        <row r="3017">
          <cell r="B3017" t="str">
            <v>Колено шарнирное АФНИ 50x70 ЗКШ.001.02</v>
          </cell>
          <cell r="C3017" t="str">
            <v>Поступление (акт, накладная) 2211-000347/02 от 01.11.2022 7:00:00</v>
          </cell>
          <cell r="D3017" t="str">
            <v>УХ-00167477</v>
          </cell>
        </row>
        <row r="3018">
          <cell r="B3018" t="str">
            <v>Колесо d250 литая резина чугунный обод D85/350кг</v>
          </cell>
          <cell r="C3018" t="str">
            <v>Поступление (акт, накладная) 2209-000159/02 от 01.09.2022 7:00:00</v>
          </cell>
          <cell r="D3018" t="str">
            <v>УХ-00168701</v>
          </cell>
        </row>
        <row r="3019">
          <cell r="B3019" t="str">
            <v>Колодка торм диск пер Renault Duster/Renault Fluence</v>
          </cell>
          <cell r="C3019" t="str">
            <v>Поступление (акт, накладная) 2212-002339/02 от 27.12.2022 7:00:00</v>
          </cell>
          <cell r="D3019" t="str">
            <v>УХ-00191190</v>
          </cell>
        </row>
        <row r="3020">
          <cell r="B3020" t="str">
            <v>Колодка тормозная в сб. 53229-3501090</v>
          </cell>
          <cell r="C3020" t="str">
            <v>Поступление (акт, накладная) 2208-001940/02 от 23.08.2022 7:00:00</v>
          </cell>
          <cell r="D3020" t="str">
            <v>УХ-00098243</v>
          </cell>
        </row>
        <row r="3021">
          <cell r="B3021" t="str">
            <v>Колодки тормозные задние BD-4407</v>
          </cell>
          <cell r="C3021" t="str">
            <v>Поступление (акт, накладная) 2210-002073/02 от 19.10.2022 7:00:00</v>
          </cell>
          <cell r="D3021" t="str">
            <v>УХ-00175830</v>
          </cell>
        </row>
        <row r="3022">
          <cell r="B3022" t="str">
            <v>Колодки тормозные передние к-т Nippon</v>
          </cell>
          <cell r="C3022" t="str">
            <v>Поступление (акт, накладная) 2212-000303/02 от 06.12.2022 7:00:00</v>
          </cell>
          <cell r="D3022" t="str">
            <v>УХ-00188281</v>
          </cell>
        </row>
        <row r="3023">
          <cell r="B3023" t="str">
            <v>Колпак кулисы 14.1703230</v>
          </cell>
          <cell r="C3023" t="str">
            <v>Поступление (акт, накладная) 2211-000794/02 от 14.11.2022 7:00:00</v>
          </cell>
          <cell r="D3023" t="str">
            <v>УХ-00182452</v>
          </cell>
        </row>
        <row r="3024">
          <cell r="B3024" t="str">
            <v>Кольцо 008-012-25</v>
          </cell>
          <cell r="C3024" t="str">
            <v>Поступление (акт, накладная) 2207-001335/02 от 21.07.2022 7:00:00</v>
          </cell>
          <cell r="D3024" t="str">
            <v>УХ-00146382</v>
          </cell>
        </row>
        <row r="3025">
          <cell r="B3025" t="str">
            <v>Кольцо 010-014-25</v>
          </cell>
          <cell r="C3025" t="str">
            <v>Поступление (акт, накладная) 2207-001335/02 от 21.07.2022 7:00:00</v>
          </cell>
          <cell r="D3025" t="str">
            <v>УХ-00146380</v>
          </cell>
        </row>
        <row r="3026">
          <cell r="B3026" t="str">
            <v>Кольцо 075-080-30</v>
          </cell>
          <cell r="C3026" t="str">
            <v>Поступление (акт, накладная) 2207-001335/02 от 21.07.2022 7:00:00</v>
          </cell>
          <cell r="D3026" t="str">
            <v>УХ-00024344</v>
          </cell>
        </row>
        <row r="3027">
          <cell r="B3027" t="str">
            <v>Кольцо USIT R 1 1/4 гидравлическое</v>
          </cell>
          <cell r="C3027" t="str">
            <v>Поступление (акт, накладная) 2207-001559/02 от 20.07.2022 7:00:00</v>
          </cell>
          <cell r="D3027" t="str">
            <v>УХ-00158270</v>
          </cell>
        </row>
        <row r="3028">
          <cell r="B3028" t="str">
            <v>Кольцо водопроводное и канализ колодцев КС-20-9</v>
          </cell>
          <cell r="C3028" t="str">
            <v>Поступление (акт, накладная) 1907-000010/02 от 01.07.2019 7:00:00</v>
          </cell>
          <cell r="D3028" t="str">
            <v>УХ-00024363</v>
          </cell>
        </row>
        <row r="3029">
          <cell r="B3029" t="str">
            <v>Кольцо КС-15.9 (п)</v>
          </cell>
          <cell r="C3029" t="str">
            <v>Поступление (акт, накладная) 2203-000124/02 от 10.03.2022 7:00:00</v>
          </cell>
          <cell r="D3029" t="str">
            <v>УХ-00129743</v>
          </cell>
        </row>
        <row r="3030">
          <cell r="B3030" t="str">
            <v>Кольцо опорное КО-6 (КЦ01)</v>
          </cell>
          <cell r="C3030" t="str">
            <v>Поступление (акт, накладная) 2208-001092/02 от 23.08.2022 7:00:00</v>
          </cell>
          <cell r="D3030" t="str">
            <v>УХ-00166151</v>
          </cell>
        </row>
        <row r="3031">
          <cell r="B3031" t="str">
            <v>Кольцо опорное КС-15.6</v>
          </cell>
          <cell r="C3031" t="str">
            <v>Поступление (акт, накладная) 2208-001092/02 от 23.08.2022 7:00:00</v>
          </cell>
          <cell r="D3031" t="str">
            <v>УХ-00166153</v>
          </cell>
        </row>
        <row r="3032">
          <cell r="B3032" t="str">
            <v>Кольцо стеновое колодца КС 15.9б</v>
          </cell>
          <cell r="C3032" t="str">
            <v>Поступление (акт, накладная) 1907-000050/02 от 01.07.2019 7:00:00</v>
          </cell>
          <cell r="D3032" t="str">
            <v>УХ-00024403</v>
          </cell>
        </row>
        <row r="3033">
          <cell r="B3033" t="str">
            <v>Кольцо стеновое колодца КС 7.6</v>
          </cell>
          <cell r="C3033" t="str">
            <v>Поступление (акт, накладная) 1908-000401/02 от 21.08.2019 7:00:00</v>
          </cell>
          <cell r="D3033" t="str">
            <v>УХ-00034269</v>
          </cell>
        </row>
        <row r="3034">
          <cell r="B3034" t="str">
            <v>Кольцо стеновое КС 10-6</v>
          </cell>
          <cell r="C3034" t="str">
            <v>Поступление (акт, накладная) 2002-000728/02 от 26.02.2020 7:00:00</v>
          </cell>
          <cell r="D3034" t="str">
            <v>УХ-00044556</v>
          </cell>
        </row>
        <row r="3035">
          <cell r="B3035" t="str">
            <v>Кольцо стеновое КС 20-9б</v>
          </cell>
          <cell r="C3035" t="str">
            <v>Поступление (акт, накладная) 1908-000401/02 от 21.08.2019 7:00:00</v>
          </cell>
          <cell r="D3035" t="str">
            <v>УХ-00034270</v>
          </cell>
        </row>
        <row r="3036">
          <cell r="B3036" t="str">
            <v>Кольцо стеновое КС 7-3</v>
          </cell>
          <cell r="C3036" t="str">
            <v>Поступление (акт, накладная) 2003-000080/02 от 04.03.2020 7:00:00</v>
          </cell>
          <cell r="D3036" t="str">
            <v>УХ-00024406</v>
          </cell>
        </row>
        <row r="3037">
          <cell r="B3037" t="str">
            <v>Кольцо уплотнительное форсунки 018-022-25-2-1 (25 3111 2066/6066)</v>
          </cell>
          <cell r="C3037" t="str">
            <v>Поступление (акт, накладная) 2207-001559/02 от 20.07.2022 7:00:00</v>
          </cell>
          <cell r="D3037" t="str">
            <v>УХ-00158275</v>
          </cell>
        </row>
        <row r="3038">
          <cell r="B3038" t="str">
            <v>Кольцо упорное цапфы в сб.4310-2304128</v>
          </cell>
          <cell r="C3038" t="str">
            <v>Поступление (акт, накладная) 2212-000562/02 от 12.12.2022 7:00:00</v>
          </cell>
          <cell r="D3038" t="str">
            <v>УХ-00024448</v>
          </cell>
        </row>
        <row r="3039">
          <cell r="B3039" t="str">
            <v>Кольцо форсунки (уплотнительное) ЗИЛ-5301 "Бычок"/Г3310"Валдай” (дв. Д-245)</v>
          </cell>
          <cell r="C3039" t="str">
            <v>Поступление (акт, накладная) 2207-001511/02 от 18.07.2022 7:00:00</v>
          </cell>
          <cell r="D3039" t="str">
            <v>УХ-00153077</v>
          </cell>
        </row>
        <row r="3040">
          <cell r="B3040" t="str">
            <v>Комбинезон ANSELL ALPHATEC 1800 STANDARD р L</v>
          </cell>
          <cell r="C3040" t="str">
            <v>Поступление (акт, накладная) 2204-000987/02 от 26.04.2022 7:00:00</v>
          </cell>
          <cell r="D3040" t="str">
            <v>УХ-00136556</v>
          </cell>
        </row>
        <row r="3041">
          <cell r="B3041" t="str">
            <v>Комбинезон ANSELL ALPHATEC 1800 STANDARD р XL</v>
          </cell>
          <cell r="C3041" t="str">
            <v>Поступление (акт, накладная) 2204-000987/02 от 26.04.2022 7:00:00</v>
          </cell>
          <cell r="D3041" t="str">
            <v>УХ-00136560</v>
          </cell>
        </row>
        <row r="3042">
          <cell r="B3042" t="str">
            <v>Комплексный отвердитель к реагенту "Силином ВН-М"</v>
          </cell>
          <cell r="C3042" t="str">
            <v>Поступление (акт, накладная) 2210-001383/02 от 18.10.2022 7:00:00</v>
          </cell>
          <cell r="D3042" t="str">
            <v>УХ-00040411</v>
          </cell>
        </row>
        <row r="3043">
          <cell r="B3043" t="str">
            <v>Комплект КАМАЗ 740.30 Дальнобой (ЕВРО-2) 740.30-1000128</v>
          </cell>
          <cell r="C3043" t="str">
            <v>Поступление (акт, накладная) 2208-001897/02 от 23.08.2022 7:00:00</v>
          </cell>
          <cell r="D3043" t="str">
            <v>УХ-00167337</v>
          </cell>
        </row>
        <row r="3044">
          <cell r="B3044" t="str">
            <v>Комплект КЕМИ Стайл цв. т-син-вас р 96-100/170-176</v>
          </cell>
          <cell r="C3044" t="str">
            <v>Поступление (акт, накладная) 2204-000987/02 от 26.04.2022 7:00:00</v>
          </cell>
          <cell r="D3044" t="str">
            <v>УХ-00136580</v>
          </cell>
        </row>
        <row r="3045">
          <cell r="B3045" t="str">
            <v>Комплект прокладок головки цилиндров (8кл) 417748Р</v>
          </cell>
          <cell r="C3045" t="str">
            <v>Поступление (акт, накладная) 2210-001317/02 от 19.10.2022 7:00:00</v>
          </cell>
          <cell r="D3045" t="str">
            <v>УХ-00175286</v>
          </cell>
        </row>
        <row r="3046">
          <cell r="B3046" t="str">
            <v>Комплект сцепления ЗМЗ 409 Хантер с выжим. подшипником</v>
          </cell>
          <cell r="C3046" t="str">
            <v>Поступление (акт, накладная) 2212-003718/02 от 22.12.2022 7:00:00</v>
          </cell>
          <cell r="D3046" t="str">
            <v>УХ-00195281</v>
          </cell>
        </row>
        <row r="3047">
          <cell r="B3047" t="str">
            <v>Компрессор 1-цилиндровый 53205-3509015</v>
          </cell>
          <cell r="C3047" t="str">
            <v>Поступление (акт, накладная) 2208-002090/02 от 29.08.2022 7:00:00</v>
          </cell>
          <cell r="D3047" t="str">
            <v>УХ-00108936</v>
          </cell>
        </row>
        <row r="3048">
          <cell r="B3048" t="str">
            <v>Компрессор ЗИЛ,МАЗ,Краз (210л/мин) 5336-3509012</v>
          </cell>
          <cell r="C3048" t="str">
            <v>Поступление (акт, накладная) 2210-000609/02 от 15.10.2022 7:00:00</v>
          </cell>
          <cell r="D3048" t="str">
            <v>УХ-00174014</v>
          </cell>
        </row>
        <row r="3049">
          <cell r="B3049" t="str">
            <v>Конек 15*15*200 белый</v>
          </cell>
          <cell r="C3049" t="str">
            <v>Поступление (акт, накладная) 2011-001108/02 от 30.11.2020 7:00:00</v>
          </cell>
          <cell r="D3049" t="str">
            <v>УХ-00056306</v>
          </cell>
        </row>
        <row r="3050">
          <cell r="B3050" t="str">
            <v>Конек RAL 6005 0.7 10*300*300*10 L=2500</v>
          </cell>
          <cell r="C3050" t="str">
            <v>Поступление (акт, накладная) 1907-000010/02 от 01.07.2019 7:00:00</v>
          </cell>
          <cell r="D3050" t="str">
            <v>УХ-00024538</v>
          </cell>
        </row>
        <row r="3051">
          <cell r="B3051" t="str">
            <v>Концентрат минеральный -галит,тип С, сорт высший, затаренный в МКР по 1т</v>
          </cell>
          <cell r="C3051" t="str">
            <v>Поступление (акт, накладная) 2212-002296/02 от 19.12.2022 7:00:00</v>
          </cell>
          <cell r="D3051" t="str">
            <v>УХ-00124682</v>
          </cell>
        </row>
        <row r="3052">
          <cell r="B3052" t="str">
            <v>Корпус термостата 05914</v>
          </cell>
          <cell r="C3052" t="str">
            <v>Поступление (акт, накладная) 2210-001317/02 от 19.10.2022 7:00:00</v>
          </cell>
          <cell r="D3052" t="str">
            <v>УХ-00175287</v>
          </cell>
        </row>
        <row r="3053">
          <cell r="B3053" t="str">
            <v>Костюм  Т02-01НЕФ.А-М  цв.т-син-бордо. тк смесовая</v>
          </cell>
          <cell r="C3053" t="str">
            <v>Поступление (акт, накладная) 2006-000163/02 от 09.06.2020 7:00:00</v>
          </cell>
          <cell r="D3053" t="str">
            <v>УХ-00036100</v>
          </cell>
        </row>
        <row r="3054">
          <cell r="B3054" t="str">
            <v>Костюм ЗЕВС цв. чер-сер.тк Арсенал NEW р 104-108/182-188</v>
          </cell>
          <cell r="C3054" t="str">
            <v>Поступление (акт, накладная) 2204-000987/02 от 26.04.2022 7:00:00</v>
          </cell>
          <cell r="D3054" t="str">
            <v>УХ-00136586</v>
          </cell>
        </row>
        <row r="3055">
          <cell r="B3055" t="str">
            <v>Костюм ЗЕВС цв. чер-сер.тк Арсенал NEW р 112-116/170-176</v>
          </cell>
          <cell r="C3055" t="str">
            <v>Поступление (акт, накладная) 2205-000015/02 от 04.05.2022 7:00:00</v>
          </cell>
          <cell r="D3055" t="str">
            <v>УХ-00137373</v>
          </cell>
        </row>
        <row r="3056">
          <cell r="B3056" t="str">
            <v>Костюм ЗЕВС цв. чер-сер.тк Арсенал NEW р 120-124/182-188</v>
          </cell>
          <cell r="C3056" t="str">
            <v>Поступление (акт, накладная) 2205-000269/02 от 17.05.2022 7:00:00</v>
          </cell>
          <cell r="D3056" t="str">
            <v>УХ-00139132</v>
          </cell>
        </row>
        <row r="3057">
          <cell r="B3057" t="str">
            <v>Костюм летний для защиты от нефти (к+п/к) из антистатической ткани системы НегаСтат р104-108/170-176</v>
          </cell>
          <cell r="C3057" t="str">
            <v>Поступление (акт, накладная) 2209-001444/02 от 26.09.2022 7:00:00</v>
          </cell>
          <cell r="D3057" t="str">
            <v>УХ-00138288</v>
          </cell>
        </row>
        <row r="3058">
          <cell r="B3058" t="str">
            <v>Костюм летний для защиты от нефти и нефтепродуктов</v>
          </cell>
          <cell r="C3058" t="str">
            <v>Поступление (акт, накладная) 2009-000531/02 от 18.09.2020 7:00:00</v>
          </cell>
          <cell r="D3058" t="str">
            <v>УХ-00024630</v>
          </cell>
        </row>
        <row r="3059">
          <cell r="B3059" t="str">
            <v>Костюм летний от ОПЗ (к+п\к) из антистат. ткани системы НегаСтат р.112-116/158-164</v>
          </cell>
          <cell r="C3059" t="str">
            <v>Поступление (акт, накладная) 2205-001185/02 от 30.05.2022 7:00:00</v>
          </cell>
          <cell r="D3059" t="str">
            <v>УХ-00141290</v>
          </cell>
        </row>
        <row r="3060">
          <cell r="B3060" t="str">
            <v>Костюм летний от ОПЗ (к+п\к) из антистат. ткани системы НегаСтат р120-124/170-176</v>
          </cell>
          <cell r="C3060" t="str">
            <v>Поступление (акт, накладная) 2205-001185/02 от 30.05.2022 7:00:00</v>
          </cell>
          <cell r="D3060" t="str">
            <v>УХ-00141295</v>
          </cell>
        </row>
        <row r="3061">
          <cell r="B3061" t="str">
            <v>Костюм летний от ОПЗ (к+п\к) из антистат. ткани системы НегаСтат р120-124/182-188</v>
          </cell>
          <cell r="C3061" t="str">
            <v>Поступление (акт, накладная) 2205-001185/02 от 30.05.2022 7:00:00</v>
          </cell>
          <cell r="D3061" t="str">
            <v>УХ-00141298</v>
          </cell>
        </row>
        <row r="3062">
          <cell r="B3062" t="str">
            <v>Костюм муж утепл. для ИТР (корпоротивный стиль)</v>
          </cell>
          <cell r="C3062" t="str">
            <v>Поступление (акт, накладная) 2111-000005/02 от 10.11.2021 7:00:00</v>
          </cell>
          <cell r="D3062" t="str">
            <v>УХ-00110967</v>
          </cell>
        </row>
        <row r="3063">
          <cell r="B3063" t="str">
            <v>Костюм сварщика летний "Марс" тк. "Флеймшилд" (куртка+брюки) р 96-100/170-176</v>
          </cell>
          <cell r="C3063" t="str">
            <v>Поступление (акт, накладная) 2208-000955/02 от 19.08.2022 7:00:00</v>
          </cell>
          <cell r="D3063" t="str">
            <v>УХ-00166022</v>
          </cell>
        </row>
        <row r="3064">
          <cell r="B3064" t="str">
            <v>Костюм утеп. для защиты от нефти и нефтепрод (к+п/к) из ант. ткани системы НегаСтат р104-108/170-176</v>
          </cell>
          <cell r="C3064" t="str">
            <v>Поступление (акт, накладная) 2211-000625/02 от 21.11.2022 7:00:00</v>
          </cell>
          <cell r="D3064" t="str">
            <v>УХ-00182392</v>
          </cell>
        </row>
        <row r="3065">
          <cell r="B3065" t="str">
            <v>Костюм утеп. для защиты от нефти и нефтепрод (к+п/к) из ант. ткани системы НегаСтат р88-92/170-176</v>
          </cell>
          <cell r="C3065" t="str">
            <v>Поступление (акт, накладная) 2211-000625/02 от 21.11.2022 7:00:00</v>
          </cell>
          <cell r="D3065" t="str">
            <v>УХ-00182387</v>
          </cell>
        </row>
        <row r="3066">
          <cell r="B3066" t="str">
            <v>Костюм утеп. для защиты от нефти и нефтепрод (к+п/к) из ант. ткани системы НегаСтат р96-100/170-176</v>
          </cell>
          <cell r="C3066" t="str">
            <v>Поступление (акт, накладная) 2211-000625/02 от 21.11.2022 7:00:00</v>
          </cell>
          <cell r="D3066" t="str">
            <v>УХ-00182390</v>
          </cell>
        </row>
        <row r="3067">
          <cell r="B3067" t="str">
            <v>Костюм утепл от Нефти и нефтепр.</v>
          </cell>
          <cell r="C3067" t="str">
            <v>Поступление (акт, накладная) 2006-000491/02 от 18.06.2020 7:00:00</v>
          </cell>
          <cell r="D3067" t="str">
            <v>УХ-00035403</v>
          </cell>
        </row>
        <row r="3068">
          <cell r="B3068" t="str">
            <v>Костюм утепл от Нефти и нефтепр.</v>
          </cell>
          <cell r="C3068" t="str">
            <v>Поступление (акт, накладная) 2009-000531/02 от 18.09.2020 7:00:00</v>
          </cell>
          <cell r="D3068" t="str">
            <v>УХ-00035403</v>
          </cell>
        </row>
        <row r="3069">
          <cell r="B3069" t="str">
            <v>Костюм утепл от Нефти и нефтепр.</v>
          </cell>
          <cell r="C3069" t="str">
            <v>Поступление (акт, накладная) 2111-000005/02 от 10.11.2021 7:00:00</v>
          </cell>
          <cell r="D3069" t="str">
            <v>УХ-00035403</v>
          </cell>
        </row>
        <row r="3070">
          <cell r="B3070" t="str">
            <v>Костюм утепленный от ОПЗ (к+п/к) из антистат ткани системы НегаСтат р104-108/182-188</v>
          </cell>
          <cell r="C3070" t="str">
            <v>Поступление (акт, накладная) 2211-000625/02 от 21.11.2022 7:00:00</v>
          </cell>
          <cell r="D3070" t="str">
            <v>УХ-00182400</v>
          </cell>
        </row>
        <row r="3071">
          <cell r="B3071" t="str">
            <v>Костюм утепленный от ОПЗ (к+п/к) из антистат ткани системы НегаСтат р112-116/158-164</v>
          </cell>
          <cell r="C3071" t="str">
            <v>Поступление (акт, накладная) 2211-000625/02 от 21.11.2022 7:00:00</v>
          </cell>
          <cell r="D3071" t="str">
            <v>УХ-00182401</v>
          </cell>
        </row>
        <row r="3072">
          <cell r="B3072" t="str">
            <v>Костюм утепленный от ОПЗ (к+п/к) из антистат ткани системы НегаСтат р120-124/170-176</v>
          </cell>
          <cell r="C3072" t="str">
            <v>Поступление (акт, накладная) 2211-000625/02 от 21.11.2022 7:00:00</v>
          </cell>
          <cell r="D3072" t="str">
            <v>УХ-00182404</v>
          </cell>
        </row>
        <row r="3073">
          <cell r="B3073" t="str">
            <v>Костюм утепленный от ОПЗ (к+п/к) из антистат ткани системы НегаСтат р120-124/182-188</v>
          </cell>
          <cell r="C3073" t="str">
            <v>Поступление (акт, накладная) 2211-000625/02 от 21.11.2022 7:00:00</v>
          </cell>
          <cell r="D3073" t="str">
            <v>УХ-00182405</v>
          </cell>
        </row>
        <row r="3074">
          <cell r="B3074" t="str">
            <v>Костюм утепленный от ОПЗ (к+п/к) из антистат ткани системы НегаСтат р128-132/194-200</v>
          </cell>
          <cell r="C3074" t="str">
            <v>Поступление (акт, накладная) 2211-000625/02 от 21.11.2022 7:00:00</v>
          </cell>
          <cell r="D3074" t="str">
            <v>УХ-00182406</v>
          </cell>
        </row>
        <row r="3075">
          <cell r="B3075" t="str">
            <v>Костюм утепленный от ОПЗ (к+п/к) из антистат ткани системы НегаСтат р88-92/158-164</v>
          </cell>
          <cell r="C3075" t="str">
            <v>Поступление (акт, накладная) 2211-000625/02 от 21.11.2022 7:00:00</v>
          </cell>
          <cell r="D3075" t="str">
            <v>УХ-00182393</v>
          </cell>
        </row>
        <row r="3076">
          <cell r="B3076" t="str">
            <v>Костюм утепленный от ОПЗ (к+п/к) из антистат ткани системы НегаСтат р88-92/170-176</v>
          </cell>
          <cell r="C3076" t="str">
            <v>Поступление (акт, накладная) 2211-000625/02 от 21.11.2022 7:00:00</v>
          </cell>
          <cell r="D3076" t="str">
            <v>УХ-00182394</v>
          </cell>
        </row>
        <row r="3077">
          <cell r="B3077" t="str">
            <v>Костюм утепленный от ОПЗ (к+п/к) из антистат ткани системы НегаСтат р88-92/182-188</v>
          </cell>
          <cell r="C3077" t="str">
            <v>Поступление (акт, накладная) 2211-000625/02 от 21.11.2022 7:00:00</v>
          </cell>
          <cell r="D3077" t="str">
            <v>УХ-00182395</v>
          </cell>
        </row>
        <row r="3078">
          <cell r="B3078" t="str">
            <v>Костюм утепленный от ОПЗ (к+п/к) из антистат ткани системы НегаСтат р96-100/158-164</v>
          </cell>
          <cell r="C3078" t="str">
            <v>Поступление (акт, накладная) 2211-000625/02 от 21.11.2022 7:00:00</v>
          </cell>
          <cell r="D3078" t="str">
            <v>УХ-00182396</v>
          </cell>
        </row>
        <row r="3079">
          <cell r="B3079" t="str">
            <v>Костюм утепленный от ОПЗ (к+п/к) из антистат ткани системы НегаСтат р96-100/170-176</v>
          </cell>
          <cell r="C3079" t="str">
            <v>Поступление (акт, накладная) 2209-001444/02 от 26.09.2022 7:00:00</v>
          </cell>
          <cell r="D3079" t="str">
            <v>УХ-00170727</v>
          </cell>
        </row>
        <row r="3080">
          <cell r="B3080" t="str">
            <v>Костюм утепленный от ОПЗ (к+п/к) из антистат ткани системы НегаСтат р96-100/182-188</v>
          </cell>
          <cell r="C3080" t="str">
            <v>Поступление (акт, накладная) 2211-000625/02 от 21.11.2022 7:00:00</v>
          </cell>
          <cell r="D3080" t="str">
            <v>УХ-00182397</v>
          </cell>
        </row>
        <row r="3081">
          <cell r="B3081" t="str">
            <v>Костюм Электра 3-10 БиО СО (куртка+п/к) утепленный цвет вас-крас. тк. АркВинтер р 104-108/170-176</v>
          </cell>
          <cell r="C3081" t="str">
            <v>Поступление (акт, накладная) 2207-001314/02 от 25.07.2022 7:00:00</v>
          </cell>
          <cell r="D3081" t="str">
            <v>УХ-00152180</v>
          </cell>
        </row>
        <row r="3082">
          <cell r="B3082" t="str">
            <v>Костюм Электра 3-10 БиО СО (куртка+п/к) утепленный цвет вас-крас. тк. АркВинтер р 96-100/170-176</v>
          </cell>
          <cell r="C3082" t="str">
            <v>Поступление (акт, накладная) 2207-001314/02 от 25.07.2022 7:00:00</v>
          </cell>
          <cell r="D3082" t="str">
            <v>УХ-00152185</v>
          </cell>
        </row>
        <row r="3083">
          <cell r="B3083" t="str">
            <v>Костюм Электра 3-10 БиО СО (куртка+п/к) утеплнный</v>
          </cell>
          <cell r="C3083" t="str">
            <v>Поступление (акт, накладная) 2107-001067/02 от 30.07.2021 7:00:00</v>
          </cell>
          <cell r="D3083" t="str">
            <v>УХ-00050251</v>
          </cell>
        </row>
        <row r="3084">
          <cell r="B3084" t="str">
            <v>Костюм ЭЛЕКТРА Л-4 БИО (кур+бр) мужской цв. вас-крас. тк. Биотерм 88-92/170-176</v>
          </cell>
          <cell r="C3084" t="str">
            <v>Поступление (акт, накладная) 2209-000078/02 от 05.09.2022 7:00:00</v>
          </cell>
          <cell r="D3084" t="str">
            <v>УХ-00168123</v>
          </cell>
        </row>
        <row r="3085">
          <cell r="B3085" t="str">
            <v>Костюм Электра Л-4 БиО СО (кур+бр) мужской цв. вас-крас. тк. Биотерм р 96-100/170-176</v>
          </cell>
          <cell r="C3085" t="str">
            <v>Поступление (акт, накладная) 2207-001314/02 от 25.07.2022 7:00:00</v>
          </cell>
          <cell r="D3085" t="str">
            <v>УХ-00152189</v>
          </cell>
        </row>
        <row r="3086">
          <cell r="B3086" t="str">
            <v>Костюм Электра Л-4 БиО СО (куртка+бр)</v>
          </cell>
          <cell r="C3086" t="str">
            <v>Поступление (акт, накладная) 2103-000315/02 от 15.03.2021 7:00:00</v>
          </cell>
          <cell r="D3086" t="str">
            <v>УХ-00051069</v>
          </cell>
        </row>
        <row r="3087">
          <cell r="B3087" t="str">
            <v>Краги G540 пятипалые цв. сер мт. спилок</v>
          </cell>
          <cell r="C3087" t="str">
            <v>Поступление (акт, накладная) 2204-000987/02 от 26.04.2022 7:00:00</v>
          </cell>
          <cell r="D3087" t="str">
            <v>УХ-00136600</v>
          </cell>
        </row>
        <row r="3088">
          <cell r="B3088" t="str">
            <v>Краги Восточые тигры ут G129 цв. жел-крас мт. спилок искусственный мех</v>
          </cell>
          <cell r="C3088" t="str">
            <v>Поступление (акт, накладная) 2207-001314/02 от 25.07.2022 7:00:00</v>
          </cell>
          <cell r="D3088" t="str">
            <v>УХ-00152191</v>
          </cell>
        </row>
        <row r="3089">
          <cell r="B3089" t="str">
            <v>Краги пятипалые спилковые ArmProtect УТЕПЛ.</v>
          </cell>
          <cell r="C3089" t="str">
            <v>Поступление (акт, накладная) 2108-000026/02 от 04.08.2021 7:00:00</v>
          </cell>
          <cell r="D3089" t="str">
            <v>УХ-00096618</v>
          </cell>
        </row>
        <row r="3090">
          <cell r="B3090" t="str">
            <v>Краги спилковые пятипалые "G340"</v>
          </cell>
          <cell r="C3090" t="str">
            <v>Поступление (акт, накладная) 2103-000315/02 от 15.03.2021 7:00:00</v>
          </cell>
          <cell r="D3090" t="str">
            <v>УХ-00012222</v>
          </cell>
        </row>
        <row r="3091">
          <cell r="B3091" t="str">
            <v>Кран VT 215 ДУ15 вн.-нар</v>
          </cell>
          <cell r="C3091" t="str">
            <v>Поступление (акт, накладная) 1908-000401/02 от 21.08.2019 7:00:00</v>
          </cell>
          <cell r="D3091" t="str">
            <v>УХ-00034298</v>
          </cell>
        </row>
        <row r="3092">
          <cell r="B3092" t="str">
            <v>Кран сливной системы охлаждения Кр2 (КАМАЗ,КРАЗ,МАЗ,УРАЛ)</v>
          </cell>
          <cell r="C3092" t="str">
            <v>Поступление (акт, накладная) 2212-000562/02 от 12.12.2022 7:00:00</v>
          </cell>
          <cell r="D3092" t="str">
            <v>УХ-00124360</v>
          </cell>
        </row>
        <row r="3093">
          <cell r="B3093" t="str">
            <v>Кран управления ручного тормоза 100-3537010</v>
          </cell>
          <cell r="C3093" t="str">
            <v>Поступление (акт, накладная) 2212-000599/02 от 12.12.2022 7:00:00</v>
          </cell>
          <cell r="D3093" t="str">
            <v>УХ-00060205</v>
          </cell>
        </row>
        <row r="3094">
          <cell r="B3094" t="str">
            <v>Кран шаровой АФНИ 306121.005 Ду50мм Ру70 МПа</v>
          </cell>
          <cell r="C3094" t="str">
            <v>Поступление (акт, накладная) 2211-000347/02 от 01.11.2022 7:00:00</v>
          </cell>
          <cell r="D3094" t="str">
            <v>УХ-00167478</v>
          </cell>
        </row>
        <row r="3095">
          <cell r="B3095" t="str">
            <v>Кран шаровой АФНИ 306121.005 Ду50мм Ру70 МПа</v>
          </cell>
          <cell r="C3095" t="str">
            <v>Поступление (акт, накладная) 2211-000403/02 от 07.11.2022 7:00:00</v>
          </cell>
          <cell r="D3095" t="str">
            <v>УХ-00167478</v>
          </cell>
        </row>
        <row r="3096">
          <cell r="B3096" t="str">
            <v>Кран шаровый 1 КШ60-21</v>
          </cell>
          <cell r="C3096" t="str">
            <v>Поступление (акт, накладная) 2209-003135/02 от 30.09.2022 7:00:00</v>
          </cell>
          <cell r="D3096" t="str">
            <v>УХ-00149874</v>
          </cell>
        </row>
        <row r="3097">
          <cell r="B3097" t="str">
            <v>Кран шаровый АСК 50.70.000-06</v>
          </cell>
          <cell r="C3097" t="str">
            <v>Поступление (акт, накладная) 2207-000198/02 от 05.07.2022 7:00:00</v>
          </cell>
          <cell r="D3097" t="str">
            <v>УХ-00146821</v>
          </cell>
        </row>
        <row r="3098">
          <cell r="B3098" t="str">
            <v>Крем для защиты от мороза,ветра и неблагопр.погодный условий  100мл</v>
          </cell>
          <cell r="C3098" t="str">
            <v>Поступление (акт, накладная) 2109-000023/02 от 06.09.2021 7:00:00</v>
          </cell>
          <cell r="D3098" t="str">
            <v>УХ-00048367</v>
          </cell>
        </row>
        <row r="3099">
          <cell r="B3099" t="str">
            <v>Крем защитный "Триада-профи защита" крем защитный гидрофильного действия /100 мл/ (кат.№10.506)</v>
          </cell>
          <cell r="C3099" t="str">
            <v>Поступление (акт, накладная) 2205-001202/02 от 30.05.2022 7:00:00</v>
          </cell>
          <cell r="D3099" t="str">
            <v>УХ-00141317</v>
          </cell>
        </row>
        <row r="3100">
          <cell r="B3100" t="str">
            <v>Крем защитный "Триада-уф защита" крем защитный от УФ излучения SPF-30 /100 мл/ (кат.№10.522)</v>
          </cell>
          <cell r="C3100" t="str">
            <v>Поступление (акт, накладная) 2205-001202/02 от 30.05.2022 7:00:00</v>
          </cell>
          <cell r="D3100" t="str">
            <v>УХ-00141319</v>
          </cell>
        </row>
        <row r="3101">
          <cell r="B3101" t="str">
            <v>Крем защитный гидрофильный 100 мл</v>
          </cell>
          <cell r="C3101" t="str">
            <v>Поступление (акт, накладная) 2104-000004/02 от 08.04.2021 7:00:00</v>
          </cell>
          <cell r="D3101" t="str">
            <v>УХ-00024736</v>
          </cell>
        </row>
        <row r="3102">
          <cell r="B3102" t="str">
            <v>Крем защитный гидрофобный 100 мл</v>
          </cell>
          <cell r="C3102" t="str">
            <v>Поступление (акт, накладная) 2104-000004/02 от 08.04.2021 7:00:00</v>
          </cell>
          <cell r="D3102" t="str">
            <v>УХ-00024737</v>
          </cell>
        </row>
        <row r="3103">
          <cell r="B3103" t="str">
            <v>Крем защитный гидрофобный 100 мл</v>
          </cell>
          <cell r="C3103" t="str">
            <v>Поступление (акт, накладная) 2109-000023/02 от 06.09.2021 7:00:00</v>
          </cell>
          <cell r="D3103" t="str">
            <v>УХ-00024737</v>
          </cell>
        </row>
        <row r="3104">
          <cell r="B3104" t="str">
            <v>Крем регенерирующий "Триада-софт" крем регенерирующий (100 мл) (кат.№10.507)</v>
          </cell>
          <cell r="C3104" t="str">
            <v>Поступление (акт, накладная) 2205-001202/02 от 30.05.2022 7:00:00</v>
          </cell>
          <cell r="D3104" t="str">
            <v>УХ-00141318</v>
          </cell>
        </row>
        <row r="3105">
          <cell r="B3105" t="str">
            <v>Крестовина карданного вала 30.2x106.28 (со стопорн кольцами) New Holland DAF.RVI,Volvo,Ivec</v>
          </cell>
          <cell r="C3105" t="str">
            <v>Поступление (акт, накладная) 2212-000297/02 от 05.12.2022 7:00:00</v>
          </cell>
          <cell r="D3105" t="str">
            <v>УХ-00188184</v>
          </cell>
        </row>
        <row r="3106">
          <cell r="B3106" t="str">
            <v>Крестовина карданного вала ЕВРО большая 50x155 под стопор</v>
          </cell>
          <cell r="C3106" t="str">
            <v>Поступление (акт, накладная) 2211-000288/02 от 01.11.2022 7:00:00</v>
          </cell>
          <cell r="D3106" t="str">
            <v>УХ-00180645</v>
          </cell>
        </row>
        <row r="3107">
          <cell r="B3107" t="str">
            <v>Кровля рулонная Технониколь Унифлекс ЭКП</v>
          </cell>
          <cell r="C3107" t="str">
            <v>Поступление (акт, накладная) 2207-001521/02 от 27.07.2022 7:00:00</v>
          </cell>
          <cell r="D3107" t="str">
            <v>УХ-00153096</v>
          </cell>
        </row>
        <row r="3108">
          <cell r="B3108" t="str">
            <v>Кровля рулонная Технониколь Унифлекс ЭПП</v>
          </cell>
          <cell r="C3108" t="str">
            <v>Поступление (акт, накладная) 2207-001521/02 от 27.07.2022 7:00:00</v>
          </cell>
          <cell r="D3108" t="str">
            <v>УХ-00153098</v>
          </cell>
        </row>
        <row r="3109">
          <cell r="B3109" t="str">
            <v>Кронштейн ВОВ 150</v>
          </cell>
          <cell r="C3109" t="str">
            <v>Поступление (акт, накладная) 2108-000463/02 от 20.08.2021 7:00:00</v>
          </cell>
          <cell r="D3109" t="str">
            <v>УХ-00098154</v>
          </cell>
        </row>
        <row r="3110">
          <cell r="B3110" t="str">
            <v>Кронштейн двигателя передний рамный 53205</v>
          </cell>
          <cell r="C3110" t="str">
            <v>Поступление (акт, накладная) 2207-000394/02 от 01.07.2022 7:00:00</v>
          </cell>
          <cell r="D3110" t="str">
            <v>УХ-00148381</v>
          </cell>
        </row>
        <row r="3111">
          <cell r="B3111" t="str">
            <v>Кронштейн трубы на кирпич  D90 RAL 3005</v>
          </cell>
          <cell r="C3111" t="str">
            <v>Поступление (акт, накладная) 2102-000052/02 от 03.02.2021 7:00:00</v>
          </cell>
          <cell r="D3111" t="str">
            <v>УХ-00059689</v>
          </cell>
        </row>
        <row r="3112">
          <cell r="B3112" t="str">
            <v>Круг 140 ст.40 ГОСТ 2590-06</v>
          </cell>
          <cell r="C3112" t="str">
            <v>Поступление (акт, накладная) 2209-003119/02 от 26.09.2022 7:00:00</v>
          </cell>
          <cell r="D3112" t="str">
            <v>УХ-00114628</v>
          </cell>
        </row>
        <row r="3113">
          <cell r="B3113" t="str">
            <v>Круг 28 ст.20 Гост 2590-06</v>
          </cell>
          <cell r="C3113" t="str">
            <v>Поступление (акт, накладная) 2209-003119/02 от 26.09.2022 7:00:00</v>
          </cell>
          <cell r="D3113" t="str">
            <v>УХ-00171900</v>
          </cell>
        </row>
        <row r="3114">
          <cell r="B3114" t="str">
            <v>Круглая труба  D90 3м RAL 3005</v>
          </cell>
          <cell r="C3114" t="str">
            <v>Поступление (акт, накладная) 2102-000052/02 от 03.02.2021 7:00:00</v>
          </cell>
          <cell r="D3114" t="str">
            <v>УХ-00059690</v>
          </cell>
        </row>
        <row r="3115">
          <cell r="B3115" t="str">
            <v>Крыльчатка генератора LINZ E10VE00B (d=30 мм; D=165 мм) пластик</v>
          </cell>
          <cell r="C3115" t="str">
            <v>Поступление (акт, накладная) 2206-001036/02 от 20.06.2022 7:00:00</v>
          </cell>
          <cell r="D3115" t="str">
            <v>УХ-00139285</v>
          </cell>
        </row>
        <row r="3116">
          <cell r="B3116" t="str">
            <v>Крышка маслозаливной горловины 5320-131110301</v>
          </cell>
          <cell r="C3116" t="str">
            <v>Поступление (акт, накладная) 2212-000562/02 от 12.12.2022 7:00:00</v>
          </cell>
          <cell r="D3116" t="str">
            <v>УХ-00093672</v>
          </cell>
        </row>
        <row r="3117">
          <cell r="B3117" t="str">
            <v>Крышка переднего подшипника РК 375-1802027-01</v>
          </cell>
          <cell r="C3117" t="str">
            <v>Поступление (акт, накладная) 2211-000794/02 от 14.11.2022 7:00:00</v>
          </cell>
          <cell r="D3117" t="str">
            <v>УХ-00182453</v>
          </cell>
        </row>
        <row r="3118">
          <cell r="B3118" t="str">
            <v>Крышка расширительного бачка Камаз 5320-1311060</v>
          </cell>
          <cell r="C3118" t="str">
            <v>Поступление (акт, накладная) 2106-000028/02 от 01.06.2021 7:00:00</v>
          </cell>
          <cell r="D3118" t="str">
            <v>УХ-00089156</v>
          </cell>
        </row>
        <row r="3119">
          <cell r="B3119" t="str">
            <v>Крюк длинный D125 RAL 3005</v>
          </cell>
          <cell r="C3119" t="str">
            <v>Поступление (акт, накладная) 2102-000052/02 от 03.02.2021 7:00:00</v>
          </cell>
          <cell r="D3119" t="str">
            <v>УХ-00059692</v>
          </cell>
        </row>
        <row r="3120">
          <cell r="B3120" t="str">
            <v>Куртка МАРКА ут. цв. т-син-вас. тк. Оксфорд р 96-100/170-176</v>
          </cell>
          <cell r="C3120" t="str">
            <v>Поступление (акт, накладная) 2207-001314/02 от 25.07.2022 7:00:00</v>
          </cell>
          <cell r="D3120" t="str">
            <v>УХ-00152193</v>
          </cell>
        </row>
        <row r="3121">
          <cell r="B3121" t="str">
            <v>Лампа А 12 5 ВА 15s</v>
          </cell>
          <cell r="C3121" t="str">
            <v>Поступление (акт, накладная) 2203-000146/02 от 04.03.2022 7:00:00</v>
          </cell>
          <cell r="D3121" t="str">
            <v>УХ-00044500</v>
          </cell>
        </row>
        <row r="3122">
          <cell r="B3122" t="str">
            <v>Лампа А 12 5 ВА 15s</v>
          </cell>
          <cell r="C3122" t="str">
            <v>Поступление (акт, накладная) 2204-001934/02 от 28.04.2022 7:00:00</v>
          </cell>
          <cell r="D3122" t="str">
            <v>УХ-00044500</v>
          </cell>
        </row>
        <row r="3123">
          <cell r="B3123" t="str">
            <v>Лампа ЛЛ 18вт</v>
          </cell>
          <cell r="C3123" t="str">
            <v>Поступление (акт, накладная) 1909-001367/02 от 27.09.2019 7:00:00</v>
          </cell>
          <cell r="D3123" t="str">
            <v>УХ-00036276</v>
          </cell>
        </row>
        <row r="3124">
          <cell r="B3124" t="str">
            <v>Лампа ЛЛ 18вт</v>
          </cell>
          <cell r="C3124" t="str">
            <v>Поступление (акт, накладная) 1912-000395/02 от 18.12.2019 7:00:00</v>
          </cell>
          <cell r="D3124" t="str">
            <v>УХ-00036276</v>
          </cell>
        </row>
        <row r="3125">
          <cell r="B3125" t="str">
            <v>Лампа ЛЛ-58 Вт Osram</v>
          </cell>
          <cell r="C3125" t="str">
            <v>Поступление (акт, накладная) 1907-000010/02 от 01.07.2019 7:00:00</v>
          </cell>
          <cell r="D3125" t="str">
            <v>УХ-00025013</v>
          </cell>
        </row>
        <row r="3126">
          <cell r="B3126" t="str">
            <v>Лампа МО-60 В-36В Е-27</v>
          </cell>
          <cell r="C3126" t="str">
            <v>Поступление (акт, накладная) 1907-000010/02 от 01.07.2019 7:00:00</v>
          </cell>
          <cell r="D3126" t="str">
            <v>УХ-00025017</v>
          </cell>
        </row>
        <row r="3127">
          <cell r="B3127" t="str">
            <v>Лента п/э Полилен 40-ЛИ-63</v>
          </cell>
          <cell r="C3127" t="str">
            <v>Поступление (акт, накладная) 1908-000401/02 от 21.08.2019 7:00:00</v>
          </cell>
          <cell r="D3127" t="str">
            <v>УХ-00025061</v>
          </cell>
        </row>
        <row r="3128">
          <cell r="B3128" t="str">
            <v>Лента п/э Полилен 40-ОБ-63</v>
          </cell>
          <cell r="C3128" t="str">
            <v>Поступление (акт, накладная) 1908-000401/02 от 21.08.2019 7:00:00</v>
          </cell>
          <cell r="D3128" t="str">
            <v>УХ-00025062</v>
          </cell>
        </row>
        <row r="3129">
          <cell r="B3129" t="str">
            <v>Лента п/э Полилен 40-ОБ-63 Ш450мм ТУ 2245-004-01297858-99</v>
          </cell>
          <cell r="C3129" t="str">
            <v>Поступление (акт, накладная) 1907-000010/02 от 01.07.2019 7:00:00</v>
          </cell>
          <cell r="D3129" t="str">
            <v>УХ-00025063</v>
          </cell>
        </row>
        <row r="3130">
          <cell r="B3130" t="str">
            <v>Лента рулоннаяф ЛКС (304)-1204 (25м)</v>
          </cell>
          <cell r="C3130" t="str">
            <v>Поступление (акт, накладная) 2209-003119/02 от 26.09.2022 7:00:00</v>
          </cell>
          <cell r="D3130" t="str">
            <v>УХ-00171902</v>
          </cell>
        </row>
        <row r="3131">
          <cell r="B3131" t="str">
            <v>Лист 10*1500*6000 ст3 сп5 Гост 19903-74</v>
          </cell>
          <cell r="C3131" t="str">
            <v>Поступление (акт, накладная) 2002-001654/02 от 17.02.2020 7:00:00</v>
          </cell>
          <cell r="D3131" t="str">
            <v>УХ-00045853</v>
          </cell>
        </row>
        <row r="3132">
          <cell r="B3132" t="str">
            <v>Лист 10х1500х6000 ст 3</v>
          </cell>
          <cell r="C3132" t="str">
            <v>Поступление (акт, накладная) 2208-000742/02 от 12.08.2022 7:00:00</v>
          </cell>
          <cell r="D3132" t="str">
            <v>УХ-00165246</v>
          </cell>
        </row>
        <row r="3133">
          <cell r="B3133" t="str">
            <v>Лист 2х1250х2500 оцинк.08пс</v>
          </cell>
          <cell r="C3133" t="str">
            <v>Поступление (акт, накладная) 2111-001145/02 от 22.11.2021 7:00:00</v>
          </cell>
          <cell r="D3133" t="str">
            <v>УХ-00115722</v>
          </cell>
        </row>
        <row r="3134">
          <cell r="B3134" t="str">
            <v>Лист 3,0*1500*6000 ст.3</v>
          </cell>
          <cell r="C3134" t="str">
            <v>Поступление (акт, накладная) 2209-003119/02 от 26.09.2022 7:00:00</v>
          </cell>
          <cell r="D3134" t="str">
            <v>УХ-00171899</v>
          </cell>
        </row>
        <row r="3135">
          <cell r="B3135" t="str">
            <v>Лист 4*1500*6000 ст3 сп5 Гост 19903-74</v>
          </cell>
          <cell r="C3135" t="str">
            <v>Поступление (акт, накладная) 2002-000582/02 от 14.02.2020 7:00:00</v>
          </cell>
          <cell r="D3135" t="str">
            <v>УХ-00044444</v>
          </cell>
        </row>
        <row r="3136">
          <cell r="B3136" t="str">
            <v>Лист 5*1500*6000 рифл. ромб</v>
          </cell>
          <cell r="C3136" t="str">
            <v>Поступление (акт, накладная) 2111-001145/02 от 22.11.2021 7:00:00</v>
          </cell>
          <cell r="D3136" t="str">
            <v>УХ-00115723</v>
          </cell>
        </row>
        <row r="3137">
          <cell r="B3137" t="str">
            <v>Лист 5*1500*6000 ст3 сп/пс Гост 19903-74 г/к</v>
          </cell>
          <cell r="C3137" t="str">
            <v>Поступление (акт, накладная) 2002-000556/02 от 13.02.2020 7:00:00</v>
          </cell>
          <cell r="D3137" t="str">
            <v>УХ-00040567</v>
          </cell>
        </row>
        <row r="3138">
          <cell r="B3138" t="str">
            <v>Лист г/к 25,0х1500х6000 3пс/сп5 Гост 14637-89</v>
          </cell>
          <cell r="C3138" t="str">
            <v>Поступление (акт, накладная) 2106-000358/02 от 15.06.2021 7:00:00</v>
          </cell>
          <cell r="D3138" t="str">
            <v>УХ-00090170</v>
          </cell>
        </row>
        <row r="3139">
          <cell r="B3139" t="str">
            <v>Лист г/к 4 1,5м 6м ст3пс5/сп5 14637</v>
          </cell>
          <cell r="C3139" t="str">
            <v>Поступление (акт, накладная) 2109-000244/02 от 08.09.2021 7:00:00</v>
          </cell>
          <cell r="D3139" t="str">
            <v>УХ-00101148</v>
          </cell>
        </row>
        <row r="3140">
          <cell r="B3140" t="str">
            <v>Лист Г/К 5 1,5м 6м ст3пс5/сп5 14637</v>
          </cell>
          <cell r="C3140" t="str">
            <v>Поступление (акт, накладная) 2204-000057/02 от 06.04.2022 7:00:00</v>
          </cell>
          <cell r="D3140" t="str">
            <v>УХ-00101151</v>
          </cell>
        </row>
        <row r="3141">
          <cell r="B3141" t="str">
            <v>Лист г/к 6 1,5м 6м ст3пс5/сп5 14637</v>
          </cell>
          <cell r="C3141" t="str">
            <v>Поступление (акт, накладная) 2109-000244/02 от 08.09.2021 7:00:00</v>
          </cell>
          <cell r="D3141" t="str">
            <v>УХ-00101149</v>
          </cell>
        </row>
        <row r="3142">
          <cell r="B3142" t="str">
            <v>Лист ОЦ 0,5х1250х2500 ст.08пс</v>
          </cell>
          <cell r="C3142" t="str">
            <v>Поступление (акт, накладная) 2208-000760/02 от 12.08.2022 7:00:00</v>
          </cell>
          <cell r="D3142" t="str">
            <v>УХ-00102666</v>
          </cell>
        </row>
        <row r="3143">
          <cell r="B3143" t="str">
            <v>Лист пвл 508</v>
          </cell>
          <cell r="C3143" t="str">
            <v>Поступление (акт, накладная) 2007-000780/02 от 22.07.2020 7:00:00</v>
          </cell>
          <cell r="D3143" t="str">
            <v>УХ-00025136</v>
          </cell>
        </row>
        <row r="3144">
          <cell r="B3144" t="str">
            <v>Лист Ст09г2с 10г/к (1500*1500)</v>
          </cell>
          <cell r="C3144" t="str">
            <v>Поступление (акт, накладная) 2106-003030/02 от 25.06.2021 7:00:00</v>
          </cell>
          <cell r="D3144" t="str">
            <v>УХ-00093718</v>
          </cell>
        </row>
        <row r="3145">
          <cell r="B3145" t="str">
            <v>Люк чугунный тяжелый тип Т (250кН)</v>
          </cell>
          <cell r="C3145" t="str">
            <v>Поступление (акт, накладная) 2208-000131/02 от 04.08.2022 7:00:00</v>
          </cell>
          <cell r="D3145" t="str">
            <v>УХ-00135166</v>
          </cell>
        </row>
        <row r="3146">
          <cell r="B3146" t="str">
            <v>Магнето М-149</v>
          </cell>
          <cell r="C3146" t="str">
            <v>Поступление (акт, накладная) 2109-001307/02 от 22.09.2021 7:00:00</v>
          </cell>
          <cell r="D3146" t="str">
            <v>УХ-00074391</v>
          </cell>
        </row>
        <row r="3147">
          <cell r="B3147" t="str">
            <v>Манжета 4320-2918033</v>
          </cell>
          <cell r="C3147" t="str">
            <v>Поступление (акт, накладная) 2109-001138/02 от 22.09.2021 7:00:00</v>
          </cell>
          <cell r="D3147" t="str">
            <v>УХ-00102509</v>
          </cell>
        </row>
        <row r="3148">
          <cell r="B3148" t="str">
            <v>Манжета сальника устьевого д63*31</v>
          </cell>
          <cell r="C3148" t="str">
            <v>Поступление (акт, накладная) 2207-001335/02 от 21.07.2022 7:00:00</v>
          </cell>
          <cell r="D3148" t="str">
            <v>УХ-00116808</v>
          </cell>
        </row>
        <row r="3149">
          <cell r="B3149" t="str">
            <v>Манометр МП4-УУ2(0…1,0) МПа кл. 1,5, корпус Ф160мм, IP54, радиальный штуцер М20х1,5 П.П.Пас с клипсо</v>
          </cell>
          <cell r="C3149" t="str">
            <v>Поступление (акт, накладная) 2208-002794/02 от 31.08.2022 7:00:00</v>
          </cell>
          <cell r="D3149" t="str">
            <v>УХ-00168069</v>
          </cell>
        </row>
        <row r="3150">
          <cell r="B3150" t="str">
            <v>Манометр МП4-УУ2(0…1,6) МПа кл. 1,5, корпус Ф160мм, IP54, радиальный штуцер М20х1,5 П.П.Пас с клипсо</v>
          </cell>
          <cell r="C3150" t="str">
            <v>Поступление (акт, накладная) 2208-002794/02 от 31.08.2022 7:00:00</v>
          </cell>
          <cell r="D3150" t="str">
            <v>УХ-00168066</v>
          </cell>
        </row>
        <row r="3151">
          <cell r="B3151" t="str">
            <v>Манометр МП4-УУ2(0…10) МПа кл. 1,5, корпус Ф160мм, IP42, радиальный штуцер М20х1,5 П.П.Пас с клипсой</v>
          </cell>
          <cell r="C3151" t="str">
            <v>Поступление (акт, накладная) 2208-002794/02 от 31.08.2022 7:00:00</v>
          </cell>
          <cell r="D3151" t="str">
            <v>УХ-00168063</v>
          </cell>
        </row>
        <row r="3152">
          <cell r="B3152" t="str">
            <v>Манометр МП4-УУ2(0…2,5) МПа кл. 1,5, корпус Ф160мм, IP54, радиальный штуцер М20х1,5 П.П.Пас с клипсо</v>
          </cell>
          <cell r="C3152" t="str">
            <v>Поступление (акт, накладная) 2208-002794/02 от 31.08.2022 7:00:00</v>
          </cell>
          <cell r="D3152" t="str">
            <v>УХ-00168067</v>
          </cell>
        </row>
        <row r="3153">
          <cell r="B3153" t="str">
            <v>Манометр МП4-УУ2(0…25) МПа кл. 1,5, корпус Ф160мм, IP54, радиальный штуцер М20х1,5 П.П.Пас с клипсой</v>
          </cell>
          <cell r="C3153" t="str">
            <v>Поступление (акт, накладная) 2208-002794/02 от 31.08.2022 7:00:00</v>
          </cell>
          <cell r="D3153" t="str">
            <v>УХ-00168062</v>
          </cell>
        </row>
        <row r="3154">
          <cell r="B3154" t="str">
            <v>Манометр МП4-УУ2(0…4,0) МПа кл. 1,5, корпус Ф160мм, IP54, радиальный штуцер М20х1,5 П.П.Пас с клипсо</v>
          </cell>
          <cell r="C3154" t="str">
            <v>Поступление (акт, накладная) 2208-002794/02 от 31.08.2022 7:00:00</v>
          </cell>
          <cell r="D3154" t="str">
            <v>УХ-00168064</v>
          </cell>
        </row>
        <row r="3155">
          <cell r="B3155" t="str">
            <v>Манометр МП4-УУ2(0…400) КПа кл. 1,5, корпус Ф160мм, IP54, радиальный штуцер М20х1,5 П.П.Пас с клипсо</v>
          </cell>
          <cell r="C3155" t="str">
            <v>Поступление (акт, накладная) 2208-002794/02 от 31.08.2022 7:00:00</v>
          </cell>
          <cell r="D3155" t="str">
            <v>УХ-00168070</v>
          </cell>
        </row>
        <row r="3156">
          <cell r="B3156" t="str">
            <v>Манометр МП4-УУ2(0…6,0) МПа кл. 1,5, корпус Ф160мм, IP54, радиальный штуцер М20х1,5 П.П.Пас с клипсо</v>
          </cell>
          <cell r="C3156" t="str">
            <v>Поступление (акт, накладная) 2208-002794/02 от 31.08.2022 7:00:00</v>
          </cell>
          <cell r="D3156" t="str">
            <v>УХ-00168065</v>
          </cell>
        </row>
        <row r="3157">
          <cell r="B3157" t="str">
            <v>Манометр МП4-УУ2(0…600) КПа кл. 1,5, корпус Ф160мм, IP54, радиальный штуцер М20х1,5 П.П.Пас с клипсо</v>
          </cell>
          <cell r="C3157" t="str">
            <v>Поступление (акт, накладная) 2208-002794/02 от 31.08.2022 7:00:00</v>
          </cell>
          <cell r="D3157" t="str">
            <v>УХ-00168068</v>
          </cell>
        </row>
        <row r="3158">
          <cell r="B3158" t="str">
            <v>Масло ГК 216,5л Rosneft</v>
          </cell>
          <cell r="C3158" t="str">
            <v>Поступление (акт, накладная) 2107-001102/02 от 30.07.2021 7:00:00</v>
          </cell>
          <cell r="D3158" t="str">
            <v>УХ-00055510</v>
          </cell>
        </row>
        <row r="3159">
          <cell r="B3159" t="str">
            <v>Масло Девон CLP- 150 216.5л-180кг</v>
          </cell>
          <cell r="C3159" t="str">
            <v>Поступление (акт, накладная) 2108-000360/02 от 18.08.2021 7:00:00</v>
          </cell>
          <cell r="D3159" t="str">
            <v>УХ-00097939</v>
          </cell>
        </row>
        <row r="3160">
          <cell r="B3160" t="str">
            <v>Мембрана разделителя АФНИ 3.53.3</v>
          </cell>
          <cell r="C3160" t="str">
            <v>Поступление (акт, накладная) 2211-000347/02 от 01.11.2022 7:00:00</v>
          </cell>
          <cell r="D3160" t="str">
            <v>УХ-00180748</v>
          </cell>
        </row>
        <row r="3161">
          <cell r="B3161" t="str">
            <v>Металлолом 12А</v>
          </cell>
          <cell r="C3161" t="str">
            <v>Оприходование товаров 2102-000099/02 от 28.02.2021 7:00:00</v>
          </cell>
          <cell r="D3161" t="str">
            <v>УХ-00036451</v>
          </cell>
        </row>
        <row r="3162">
          <cell r="B3162" t="str">
            <v>Металлолом 12А</v>
          </cell>
          <cell r="C3162" t="str">
            <v>Оприходование товаров 2103-000011/02 от 16.03.2021 7:00:00</v>
          </cell>
          <cell r="D3162" t="str">
            <v>УХ-00036451</v>
          </cell>
        </row>
        <row r="3163">
          <cell r="B3163" t="str">
            <v>Металлолом 12А</v>
          </cell>
          <cell r="C3163" t="str">
            <v>Оприходование товаров 2103-000113/02 от 21.03.2021 7:00:00</v>
          </cell>
          <cell r="D3163" t="str">
            <v>УХ-00036451</v>
          </cell>
        </row>
        <row r="3164">
          <cell r="B3164" t="str">
            <v>Металлолом 12А</v>
          </cell>
          <cell r="C3164" t="str">
            <v>Оприходование товаров 2103-000038/02 от 29.03.2021 7:00:00</v>
          </cell>
          <cell r="D3164" t="str">
            <v>УХ-00036451</v>
          </cell>
        </row>
        <row r="3165">
          <cell r="B3165" t="str">
            <v>Металлолом 12А</v>
          </cell>
          <cell r="C3165" t="str">
            <v>Оприходование товаров 2103-000026/02 от 31.03.2021 7:00:00</v>
          </cell>
          <cell r="D3165" t="str">
            <v>УХ-00036451</v>
          </cell>
        </row>
        <row r="3166">
          <cell r="B3166" t="str">
            <v>Металлолом 12А</v>
          </cell>
          <cell r="C3166" t="str">
            <v>Оприходование товаров 2103-000051/02 от 31.03.2021 7:00:00</v>
          </cell>
          <cell r="D3166" t="str">
            <v>УХ-00036451</v>
          </cell>
        </row>
        <row r="3167">
          <cell r="B3167" t="str">
            <v>Металлолом 12А</v>
          </cell>
          <cell r="C3167" t="str">
            <v>Оприходование товаров 2103-000056/02 от 31.03.2021 7:00:00</v>
          </cell>
          <cell r="D3167" t="str">
            <v>УХ-00036451</v>
          </cell>
        </row>
        <row r="3168">
          <cell r="B3168" t="str">
            <v>Металлолом 12А</v>
          </cell>
          <cell r="C3168" t="str">
            <v>Оприходование товаров 2104-000042/02 от 29.04.2021 7:00:00</v>
          </cell>
          <cell r="D3168" t="str">
            <v>УХ-00036451</v>
          </cell>
        </row>
        <row r="3169">
          <cell r="B3169" t="str">
            <v>Металлолом 12А</v>
          </cell>
          <cell r="C3169" t="str">
            <v>Оприходование товаров 2104-000043/02 от 29.04.2021 7:00:00</v>
          </cell>
          <cell r="D3169" t="str">
            <v>УХ-00036451</v>
          </cell>
        </row>
        <row r="3170">
          <cell r="B3170" t="str">
            <v>Металлолом 12А</v>
          </cell>
          <cell r="C3170" t="str">
            <v>Оприходование товаров 2104-000059/02 от 30.04.2021 7:00:00</v>
          </cell>
          <cell r="D3170" t="str">
            <v>УХ-00036451</v>
          </cell>
        </row>
        <row r="3171">
          <cell r="B3171" t="str">
            <v>Металлолом 12А</v>
          </cell>
          <cell r="C3171" t="str">
            <v>Оприходование товаров 2104-000127/02 от 30.04.2021 7:00:00</v>
          </cell>
          <cell r="D3171" t="str">
            <v>УХ-00036451</v>
          </cell>
        </row>
        <row r="3172">
          <cell r="B3172" t="str">
            <v>Металлолом 12А</v>
          </cell>
          <cell r="C3172" t="str">
            <v>Оприходование товаров 2105-000064/02 от 31.05.2021 7:00:00</v>
          </cell>
          <cell r="D3172" t="str">
            <v>УХ-00036451</v>
          </cell>
        </row>
        <row r="3173">
          <cell r="B3173" t="str">
            <v>Металлолом 12А</v>
          </cell>
          <cell r="C3173" t="str">
            <v>Оприходование товаров 2105-000078/02 от 31.05.2021 7:00:00</v>
          </cell>
          <cell r="D3173" t="str">
            <v>УХ-00036451</v>
          </cell>
        </row>
        <row r="3174">
          <cell r="B3174" t="str">
            <v>Металлолом 12А</v>
          </cell>
          <cell r="C3174" t="str">
            <v>Оприходование товаров 2106-000080/02 от 30.06.2021 7:00:00</v>
          </cell>
          <cell r="D3174" t="str">
            <v>УХ-00036451</v>
          </cell>
        </row>
        <row r="3175">
          <cell r="B3175" t="str">
            <v>Металлолом 12А</v>
          </cell>
          <cell r="C3175" t="str">
            <v>Оприходование товаров 2106-000086/02 от 30.06.2021 7:00:00</v>
          </cell>
          <cell r="D3175" t="str">
            <v>УХ-00036451</v>
          </cell>
        </row>
        <row r="3176">
          <cell r="B3176" t="str">
            <v>Металлолом 12А</v>
          </cell>
          <cell r="C3176" t="str">
            <v>Оприходование товаров 2107-000021/02 от 15.07.2021 7:00:00</v>
          </cell>
          <cell r="D3176" t="str">
            <v>УХ-00036451</v>
          </cell>
        </row>
        <row r="3177">
          <cell r="B3177" t="str">
            <v>Металлолом 12А</v>
          </cell>
          <cell r="C3177" t="str">
            <v>Оприходование товаров 2107-000104/02 от 31.07.2021 7:00:00</v>
          </cell>
          <cell r="D3177" t="str">
            <v>УХ-00036451</v>
          </cell>
        </row>
        <row r="3178">
          <cell r="B3178" t="str">
            <v>Металлолом 12А</v>
          </cell>
          <cell r="C3178" t="str">
            <v>Оприходование товаров 2107-000153/02 от 31.07.2021 7:00:00</v>
          </cell>
          <cell r="D3178" t="str">
            <v>УХ-00036451</v>
          </cell>
        </row>
        <row r="3179">
          <cell r="B3179" t="str">
            <v>Металлолом 12А</v>
          </cell>
          <cell r="C3179" t="str">
            <v>Оприходование товаров 2108-000123/02 от 01.08.2021 7:00:00</v>
          </cell>
          <cell r="D3179" t="str">
            <v>УХ-00036451</v>
          </cell>
        </row>
        <row r="3180">
          <cell r="B3180" t="str">
            <v>Металлолом 12А</v>
          </cell>
          <cell r="C3180" t="str">
            <v>Оприходование товаров 2108-000165/02 от 15.08.2021 7:00:00</v>
          </cell>
          <cell r="D3180" t="str">
            <v>УХ-00036451</v>
          </cell>
        </row>
        <row r="3181">
          <cell r="B3181" t="str">
            <v>Металлолом 12А</v>
          </cell>
          <cell r="C3181" t="str">
            <v>Оприходование товаров 2108-000119/02 от 30.08.2021 7:00:00</v>
          </cell>
          <cell r="D3181" t="str">
            <v>УХ-00036451</v>
          </cell>
        </row>
        <row r="3182">
          <cell r="B3182" t="str">
            <v>Металлолом 12А</v>
          </cell>
          <cell r="C3182" t="str">
            <v>Оприходование товаров 2108-000097/02 от 31.08.2021 7:00:00</v>
          </cell>
          <cell r="D3182" t="str">
            <v>УХ-00036451</v>
          </cell>
        </row>
        <row r="3183">
          <cell r="B3183" t="str">
            <v>Металлолом 12А</v>
          </cell>
          <cell r="C3183" t="str">
            <v>Оприходование товаров 2108-000156/02 от 31.08.2021 7:00:00</v>
          </cell>
          <cell r="D3183" t="str">
            <v>УХ-00036451</v>
          </cell>
        </row>
        <row r="3184">
          <cell r="B3184" t="str">
            <v>Металлолом 12А</v>
          </cell>
          <cell r="C3184" t="str">
            <v>Оприходование товаров 2109-000010/02 от 01.09.2021 7:00:00</v>
          </cell>
          <cell r="D3184" t="str">
            <v>УХ-00036451</v>
          </cell>
        </row>
        <row r="3185">
          <cell r="B3185" t="str">
            <v>Металлолом 12А</v>
          </cell>
          <cell r="C3185" t="str">
            <v>Оприходование товаров 2109-000009/02 от 16.09.2021 7:00:00</v>
          </cell>
          <cell r="D3185" t="str">
            <v>УХ-00036451</v>
          </cell>
        </row>
        <row r="3186">
          <cell r="B3186" t="str">
            <v>Металлолом 12А</v>
          </cell>
          <cell r="C3186" t="str">
            <v>Оприходование товаров 2109-000020/02 от 22.09.2021 7:00:00</v>
          </cell>
          <cell r="D3186" t="str">
            <v>УХ-00036451</v>
          </cell>
        </row>
        <row r="3187">
          <cell r="B3187" t="str">
            <v>Металлолом 12А</v>
          </cell>
          <cell r="C3187" t="str">
            <v>Оприходование товаров 2109-000029/02 от 27.09.2021 7:00:00</v>
          </cell>
          <cell r="D3187" t="str">
            <v>УХ-00036451</v>
          </cell>
        </row>
        <row r="3188">
          <cell r="B3188" t="str">
            <v>Металлолом 12А</v>
          </cell>
          <cell r="C3188" t="str">
            <v>Оприходование товаров 2109-000106/02 от 30.09.2021 7:00:00</v>
          </cell>
          <cell r="D3188" t="str">
            <v>УХ-00036451</v>
          </cell>
        </row>
        <row r="3189">
          <cell r="B3189" t="str">
            <v>Металлолом 12А</v>
          </cell>
          <cell r="C3189" t="str">
            <v>Оприходование товаров 2109-000153/02 от 30.09.2021 7:00:00</v>
          </cell>
          <cell r="D3189" t="str">
            <v>УХ-00036451</v>
          </cell>
        </row>
        <row r="3190">
          <cell r="B3190" t="str">
            <v>Металлолом 12А</v>
          </cell>
          <cell r="C3190" t="str">
            <v>Оприходование товаров 2110-000096/02 от 29.10.2021 7:00:00</v>
          </cell>
          <cell r="D3190" t="str">
            <v>УХ-00036451</v>
          </cell>
        </row>
        <row r="3191">
          <cell r="B3191" t="str">
            <v>Металлолом 12А</v>
          </cell>
          <cell r="C3191" t="str">
            <v>Оприходование товаров 2110-000111/02 от 31.10.2021 7:00:00</v>
          </cell>
          <cell r="D3191" t="str">
            <v>УХ-00036451</v>
          </cell>
        </row>
        <row r="3192">
          <cell r="B3192" t="str">
            <v>Металлолом 12А</v>
          </cell>
          <cell r="C3192" t="str">
            <v>Оприходование товаров 2111-000101/02 от 30.11.2021 7:00:00</v>
          </cell>
          <cell r="D3192" t="str">
            <v>УХ-00036451</v>
          </cell>
        </row>
        <row r="3193">
          <cell r="B3193" t="str">
            <v>Металлолом 12А</v>
          </cell>
          <cell r="C3193" t="str">
            <v>Оприходование товаров 2111-000130/02 от 30.11.2021 7:00:00</v>
          </cell>
          <cell r="D3193" t="str">
            <v>УХ-00036451</v>
          </cell>
        </row>
        <row r="3194">
          <cell r="B3194" t="str">
            <v>Металлолом 12А</v>
          </cell>
          <cell r="C3194" t="str">
            <v>Оприходование товаров 2112-000009/02 от 06.12.2021 7:00:00</v>
          </cell>
          <cell r="D3194" t="str">
            <v>УХ-00036451</v>
          </cell>
        </row>
        <row r="3195">
          <cell r="B3195" t="str">
            <v>Металлолом 12А</v>
          </cell>
          <cell r="C3195" t="str">
            <v>Оприходование товаров 2112-000159/02 от 29.12.2021 7:00:00</v>
          </cell>
          <cell r="D3195" t="str">
            <v>УХ-00036451</v>
          </cell>
        </row>
        <row r="3196">
          <cell r="B3196" t="str">
            <v>Металлолом 12А</v>
          </cell>
          <cell r="C3196" t="str">
            <v>Оприходование товаров 2112-000161/02 от 29.12.2021 7:00:00</v>
          </cell>
          <cell r="D3196" t="str">
            <v>УХ-00036451</v>
          </cell>
        </row>
        <row r="3197">
          <cell r="B3197" t="str">
            <v>Металлолом 12А</v>
          </cell>
          <cell r="C3197" t="str">
            <v>Оприходование товаров 2201-000020/02 от 25.01.2022 7:00:00</v>
          </cell>
          <cell r="D3197" t="str">
            <v>УХ-00036451</v>
          </cell>
        </row>
        <row r="3198">
          <cell r="B3198" t="str">
            <v>Металлолом 12А</v>
          </cell>
          <cell r="C3198" t="str">
            <v>Оприходование товаров 2201-000060/02 от 31.01.2022 7:00:00</v>
          </cell>
          <cell r="D3198" t="str">
            <v>УХ-00036451</v>
          </cell>
        </row>
        <row r="3199">
          <cell r="B3199" t="str">
            <v>Металлолом 12А</v>
          </cell>
          <cell r="C3199" t="str">
            <v>Оприходование товаров 2201-000114/02 от 31.01.2022 7:00:00</v>
          </cell>
          <cell r="D3199" t="str">
            <v>УХ-00036451</v>
          </cell>
        </row>
        <row r="3200">
          <cell r="B3200" t="str">
            <v>Металлолом 12А</v>
          </cell>
          <cell r="C3200" t="str">
            <v>Оприходование товаров 2201-000124/02 от 31.01.2022 7:00:00</v>
          </cell>
          <cell r="D3200" t="str">
            <v>УХ-00036451</v>
          </cell>
        </row>
        <row r="3201">
          <cell r="B3201" t="str">
            <v>Металлолом 12А</v>
          </cell>
          <cell r="C3201" t="str">
            <v>Оприходование товаров 2201-000028/02 от 31.01.2022 7:00:00</v>
          </cell>
          <cell r="D3201" t="str">
            <v>УХ-00036451</v>
          </cell>
        </row>
        <row r="3202">
          <cell r="B3202" t="str">
            <v>Металлолом 12А</v>
          </cell>
          <cell r="C3202" t="str">
            <v>Оприходование товаров 2202-000113/02 от 28.02.2022 7:00:00</v>
          </cell>
          <cell r="D3202" t="str">
            <v>УХ-00036451</v>
          </cell>
        </row>
        <row r="3203">
          <cell r="B3203" t="str">
            <v>Металлолом 12А</v>
          </cell>
          <cell r="C3203" t="str">
            <v>Оприходование товаров 2202-000084/02 от 28.02.2022 7:00:00</v>
          </cell>
          <cell r="D3203" t="str">
            <v>УХ-00036451</v>
          </cell>
        </row>
        <row r="3204">
          <cell r="B3204" t="str">
            <v>Металлолом 12А</v>
          </cell>
          <cell r="C3204" t="str">
            <v>Оприходование товаров 2203-000062/02 от 31.03.2022 7:00:00</v>
          </cell>
          <cell r="D3204" t="str">
            <v>УХ-00036451</v>
          </cell>
        </row>
        <row r="3205">
          <cell r="B3205" t="str">
            <v>Металлолом 12А</v>
          </cell>
          <cell r="C3205" t="str">
            <v>Оприходование товаров 2203-000081/02 от 31.03.2022 7:00:00</v>
          </cell>
          <cell r="D3205" t="str">
            <v>УХ-00036451</v>
          </cell>
        </row>
        <row r="3206">
          <cell r="B3206" t="str">
            <v>Металлолом 12А</v>
          </cell>
          <cell r="C3206" t="str">
            <v>Оприходование товаров 2203-000084/02 от 31.03.2022 7:00:00</v>
          </cell>
          <cell r="D3206" t="str">
            <v>УХ-00036451</v>
          </cell>
        </row>
        <row r="3207">
          <cell r="B3207" t="str">
            <v>Металлолом 12А</v>
          </cell>
          <cell r="C3207" t="str">
            <v>Оприходование товаров 2204-000008/02 от 07.04.2022 7:00:00</v>
          </cell>
          <cell r="D3207" t="str">
            <v>УХ-00036451</v>
          </cell>
        </row>
        <row r="3208">
          <cell r="B3208" t="str">
            <v>Металлолом 12А</v>
          </cell>
          <cell r="C3208" t="str">
            <v>Оприходование товаров 2204-000073/02 от 30.04.2022 7:00:00</v>
          </cell>
          <cell r="D3208" t="str">
            <v>УХ-00036451</v>
          </cell>
        </row>
        <row r="3209">
          <cell r="B3209" t="str">
            <v>Металлолом 12А</v>
          </cell>
          <cell r="C3209" t="str">
            <v>Оприходование товаров 2204-000089/02 от 30.04.2022 7:00:00</v>
          </cell>
          <cell r="D3209" t="str">
            <v>УХ-00036451</v>
          </cell>
        </row>
        <row r="3210">
          <cell r="B3210" t="str">
            <v>Металлолом 12А</v>
          </cell>
          <cell r="C3210" t="str">
            <v>Оприходование товаров 2204-000124/02 от 30.04.2022 7:00:00</v>
          </cell>
          <cell r="D3210" t="str">
            <v>УХ-00036451</v>
          </cell>
        </row>
        <row r="3211">
          <cell r="B3211" t="str">
            <v>Металлолом 12А</v>
          </cell>
          <cell r="C3211" t="str">
            <v>Оприходование товаров 2205-000006/02 от 12.05.2022 7:00:00</v>
          </cell>
          <cell r="D3211" t="str">
            <v>УХ-00036451</v>
          </cell>
        </row>
        <row r="3212">
          <cell r="B3212" t="str">
            <v>Металлолом 12А</v>
          </cell>
          <cell r="C3212" t="str">
            <v>Оприходование товаров 2205-000062/02 от 30.05.2022 7:00:00</v>
          </cell>
          <cell r="D3212" t="str">
            <v>УХ-00036451</v>
          </cell>
        </row>
        <row r="3213">
          <cell r="B3213" t="str">
            <v>Металлолом 12А</v>
          </cell>
          <cell r="C3213" t="str">
            <v>Оприходование товаров 2205-000041/02 от 31.05.2022 7:00:00</v>
          </cell>
          <cell r="D3213" t="str">
            <v>УХ-00036451</v>
          </cell>
        </row>
        <row r="3214">
          <cell r="B3214" t="str">
            <v>Металлолом 12А</v>
          </cell>
          <cell r="C3214" t="str">
            <v>Оприходование товаров 2205-000071/02 от 31.05.2022 7:00:00</v>
          </cell>
          <cell r="D3214" t="str">
            <v>УХ-00036451</v>
          </cell>
        </row>
        <row r="3215">
          <cell r="B3215" t="str">
            <v>Металлолом 12А</v>
          </cell>
          <cell r="C3215" t="str">
            <v>Оприходование товаров 2206-000071/02 от 30.06.2022 7:00:00</v>
          </cell>
          <cell r="D3215" t="str">
            <v>УХ-00036451</v>
          </cell>
        </row>
        <row r="3216">
          <cell r="B3216" t="str">
            <v>Металлолом 12А</v>
          </cell>
          <cell r="C3216" t="str">
            <v>Оприходование товаров 2206-000125/02 от 30.06.2022 7:00:00</v>
          </cell>
          <cell r="D3216" t="str">
            <v>УХ-00036451</v>
          </cell>
        </row>
        <row r="3217">
          <cell r="B3217" t="str">
            <v>Металлолом 12А</v>
          </cell>
          <cell r="C3217" t="str">
            <v>Оприходование товаров 2207-000068/02 от 31.07.2022 7:00:00</v>
          </cell>
          <cell r="D3217" t="str">
            <v>УХ-00036451</v>
          </cell>
        </row>
        <row r="3218">
          <cell r="B3218" t="str">
            <v>Металлолом 12А</v>
          </cell>
          <cell r="C3218" t="str">
            <v>Оприходование товаров 2207-000087/02 от 31.07.2022 7:00:00</v>
          </cell>
          <cell r="D3218" t="str">
            <v>УХ-00036451</v>
          </cell>
        </row>
        <row r="3219">
          <cell r="B3219" t="str">
            <v>Металлолом 12А</v>
          </cell>
          <cell r="C3219" t="str">
            <v>Оприходование товаров 2208-000185/02 от 12.08.2022 7:00:00</v>
          </cell>
          <cell r="D3219" t="str">
            <v>УХ-00036451</v>
          </cell>
        </row>
        <row r="3220">
          <cell r="B3220" t="str">
            <v>Металлолом 12А</v>
          </cell>
          <cell r="C3220" t="str">
            <v>Оприходование товаров 2208-000120/02 от 31.08.2022 7:00:00</v>
          </cell>
          <cell r="D3220" t="str">
            <v>УХ-00036451</v>
          </cell>
        </row>
        <row r="3221">
          <cell r="B3221" t="str">
            <v>Металлолом 12А</v>
          </cell>
          <cell r="C3221" t="str">
            <v>Оприходование товаров 2208-000154/02 от 31.08.2022 7:00:00</v>
          </cell>
          <cell r="D3221" t="str">
            <v>УХ-00036451</v>
          </cell>
        </row>
        <row r="3222">
          <cell r="B3222" t="str">
            <v>Металлолом 12А</v>
          </cell>
          <cell r="C3222" t="str">
            <v>Оприходование товаров 2208-000155/02 от 31.08.2022 7:00:00</v>
          </cell>
          <cell r="D3222" t="str">
            <v>УХ-00036451</v>
          </cell>
        </row>
        <row r="3223">
          <cell r="B3223" t="str">
            <v>Металлолом 12А</v>
          </cell>
          <cell r="C3223" t="str">
            <v>Оприходование товаров 2209-000129/02 от 30.09.2022 7:00:00</v>
          </cell>
          <cell r="D3223" t="str">
            <v>УХ-00036451</v>
          </cell>
        </row>
        <row r="3224">
          <cell r="B3224" t="str">
            <v>Металлолом 12А</v>
          </cell>
          <cell r="C3224" t="str">
            <v>Оприходование товаров 2209-000087/02 от 30.09.2022 7:00:00</v>
          </cell>
          <cell r="D3224" t="str">
            <v>УХ-00036451</v>
          </cell>
        </row>
        <row r="3225">
          <cell r="B3225" t="str">
            <v>Металлолом 12А</v>
          </cell>
          <cell r="C3225" t="str">
            <v>Оприходование товаров 2210-000031/02 от 20.10.2022 7:00:00</v>
          </cell>
          <cell r="D3225" t="str">
            <v>УХ-00036451</v>
          </cell>
        </row>
        <row r="3226">
          <cell r="B3226" t="str">
            <v>Металлолом 12А</v>
          </cell>
          <cell r="C3226" t="str">
            <v>Оприходование товаров 2210-000127/02 от 30.10.2022 7:00:00</v>
          </cell>
          <cell r="D3226" t="str">
            <v>УХ-00036451</v>
          </cell>
        </row>
        <row r="3227">
          <cell r="B3227" t="str">
            <v>Металлолом 12А</v>
          </cell>
          <cell r="C3227" t="str">
            <v>Оприходование товаров 2210-000086/02 от 31.10.2022 7:00:00</v>
          </cell>
          <cell r="D3227" t="str">
            <v>УХ-00036451</v>
          </cell>
        </row>
        <row r="3228">
          <cell r="B3228" t="str">
            <v>Металлолом 12А</v>
          </cell>
          <cell r="C3228" t="str">
            <v>Оприходование товаров 2211-000108/02 от 30.11.2022 7:00:00</v>
          </cell>
          <cell r="D3228" t="str">
            <v>УХ-00036451</v>
          </cell>
        </row>
        <row r="3229">
          <cell r="B3229" t="str">
            <v>Металлолом 12А</v>
          </cell>
          <cell r="C3229" t="str">
            <v>Оприходование товаров 2211-000140/02 от 30.11.2022 7:00:00</v>
          </cell>
          <cell r="D3229" t="str">
            <v>УХ-00036451</v>
          </cell>
        </row>
        <row r="3230">
          <cell r="B3230" t="str">
            <v>Металлолом 12А</v>
          </cell>
          <cell r="C3230" t="str">
            <v>Оприходование товаров 2212-000111/02 от 29.12.2022 7:00:00</v>
          </cell>
          <cell r="D3230" t="str">
            <v>УХ-00036451</v>
          </cell>
        </row>
        <row r="3231">
          <cell r="B3231" t="str">
            <v>Металлолом 12А</v>
          </cell>
          <cell r="C3231" t="str">
            <v>Оприходование товаров 2212-000048/02 от 30.12.2022 7:00:00</v>
          </cell>
          <cell r="D3231" t="str">
            <v>УХ-00036451</v>
          </cell>
        </row>
        <row r="3232">
          <cell r="B3232" t="str">
            <v>Металлолом 12А</v>
          </cell>
          <cell r="C3232" t="str">
            <v>Оприходование товаров 2212-000171/02 от 31.12.2022 7:00:00</v>
          </cell>
          <cell r="D3232" t="str">
            <v>УХ-00036451</v>
          </cell>
        </row>
        <row r="3233">
          <cell r="B3233" t="str">
            <v>Металлолом А10-1А/Алюминий смешанный</v>
          </cell>
          <cell r="C3233" t="str">
            <v>Оприходование товаров 2112-000009/02 от 06.12.2021 7:00:00</v>
          </cell>
          <cell r="D3233" t="str">
            <v>УХ-00053589</v>
          </cell>
        </row>
        <row r="3234">
          <cell r="B3234" t="str">
            <v>Металлорукав Турбо L390 гофра 54115-1203012-02</v>
          </cell>
          <cell r="C3234" t="str">
            <v>Поступление (акт, накладная) 2211-000794/02 от 14.11.2022 7:00:00</v>
          </cell>
          <cell r="D3234" t="str">
            <v>УХ-00182456</v>
          </cell>
        </row>
        <row r="3235">
          <cell r="B3235" t="str">
            <v>Модуль аналогового ввода МВ210-101</v>
          </cell>
          <cell r="C3235" t="str">
            <v>Поступление (акт, накладная) 2209-000356/02 от 07.09.2022 7:00:00</v>
          </cell>
          <cell r="D3235" t="str">
            <v>УХ-00169207</v>
          </cell>
        </row>
        <row r="3236">
          <cell r="B3236" t="str">
            <v>Модуль дискретного ввода МВ210-202</v>
          </cell>
          <cell r="C3236" t="str">
            <v>Поступление (акт, накладная) 2209-000356/02 от 07.09.2022 7:00:00</v>
          </cell>
          <cell r="D3236" t="str">
            <v>УХ-00169208</v>
          </cell>
        </row>
        <row r="3237">
          <cell r="B3237" t="str">
            <v>Модуль электроизмерительный МЭ210-701</v>
          </cell>
          <cell r="C3237" t="str">
            <v>Поступление (акт, накладная) 2209-000356/02 от 07.09.2022 7:00:00</v>
          </cell>
          <cell r="D3237" t="str">
            <v>УХ-00169203</v>
          </cell>
        </row>
        <row r="3238">
          <cell r="B3238" t="str">
            <v>Мотор отопителя МТЗ-82 привод вентилятора охлаждения</v>
          </cell>
          <cell r="C3238" t="str">
            <v>Поступление (акт, накладная) 2212-000275/02 от 06.12.2022 7:00:00</v>
          </cell>
          <cell r="D3238" t="str">
            <v>УХ-00188160</v>
          </cell>
        </row>
        <row r="3239">
          <cell r="B3239" t="str">
            <v>Мультиметр цифровой МS8268</v>
          </cell>
          <cell r="C3239" t="str">
            <v>Поступление (акт, накладная) 2212-001483/02 от 22.12.2022 7:00:00</v>
          </cell>
          <cell r="D3239" t="str">
            <v>УХ-00190616</v>
          </cell>
        </row>
        <row r="3240">
          <cell r="B3240" t="str">
            <v>Муфта ВМ-73</v>
          </cell>
          <cell r="C3240" t="str">
            <v>Поступление (акт, накладная) 2209-003137/02 от 30.09.2022 7:00:00</v>
          </cell>
          <cell r="D3240" t="str">
            <v>УХ-00025569</v>
          </cell>
        </row>
        <row r="3241">
          <cell r="B3241" t="str">
            <v>Муфта выжимного подшипника в сб. ЕВРО-2 MFZ-430 СПЕЦМАШ</v>
          </cell>
          <cell r="C3241" t="str">
            <v>Поступление (акт, накладная) 2212-000560/02 от 12.12.2022 7:00:00</v>
          </cell>
          <cell r="D3241" t="str">
            <v>УХ-00169041</v>
          </cell>
        </row>
        <row r="3242">
          <cell r="B3242" t="str">
            <v>Муфта для трубы НКТ 48 мм группа Д</v>
          </cell>
          <cell r="C3242" t="str">
            <v>Поступление (акт, накладная) 2212-001092/02 от 15.12.2022 7:00:00</v>
          </cell>
          <cell r="D3242" t="str">
            <v>УХ-00133208</v>
          </cell>
        </row>
        <row r="3243">
          <cell r="B3243" t="str">
            <v>Муфта для трубы НКТ 60 мм группа Д</v>
          </cell>
          <cell r="C3243" t="str">
            <v>Поступление (акт, накладная) 2209-000338/02 от 07.09.2022 7:00:00</v>
          </cell>
          <cell r="D3243" t="str">
            <v>УХ-00133205</v>
          </cell>
        </row>
        <row r="3244">
          <cell r="B3244" t="str">
            <v>Муфта для трубы НКТ 60 мм группа Д</v>
          </cell>
          <cell r="C3244" t="str">
            <v>Поступление (акт, накладная) 2212-001092/02 от 15.12.2022 7:00:00</v>
          </cell>
          <cell r="D3244" t="str">
            <v>УХ-00133205</v>
          </cell>
        </row>
        <row r="3245">
          <cell r="B3245" t="str">
            <v>Муфта для трубы НКТ 73 мм</v>
          </cell>
          <cell r="C3245" t="str">
            <v>Поступление (акт, накладная) 2212-001092/02 от 15.12.2022 7:00:00</v>
          </cell>
          <cell r="D3245" t="str">
            <v>УХ-00144515</v>
          </cell>
        </row>
        <row r="3246">
          <cell r="B3246" t="str">
            <v>Муфта для трубы НКТ 89мм группа Д</v>
          </cell>
          <cell r="C3246" t="str">
            <v>Поступление (акт, накладная) 2212-001092/02 от 15.12.2022 7:00:00</v>
          </cell>
          <cell r="D3246" t="str">
            <v>УХ-00144524</v>
          </cell>
        </row>
        <row r="3247">
          <cell r="B3247" t="str">
            <v>Муфта кабельная концевая 1квтп-4 Ж 150*240</v>
          </cell>
          <cell r="C3247" t="str">
            <v>Поступление (акт, накладная) 1907-000010/02 от 01.07.2019 7:00:00</v>
          </cell>
          <cell r="D3247" t="str">
            <v>УХ-00025584</v>
          </cell>
        </row>
        <row r="3248">
          <cell r="B3248" t="str">
            <v>Муфта кабельная концевая 1квтп-4 Ж 150*240</v>
          </cell>
          <cell r="C3248" t="str">
            <v>Поступление (акт, накладная) 1907-000011/02 от 01.07.2019 7:00:00</v>
          </cell>
          <cell r="D3248" t="str">
            <v>УХ-00025584</v>
          </cell>
        </row>
        <row r="3249">
          <cell r="B3249" t="str">
            <v>Муфта переводная штанговая МШ 19х22, исп. 2</v>
          </cell>
          <cell r="C3249" t="str">
            <v>Поступление (акт, накладная) 2209-003135/02 от 30.09.2022 7:00:00</v>
          </cell>
          <cell r="D3249" t="str">
            <v>УХ-00164276</v>
          </cell>
        </row>
        <row r="3250">
          <cell r="B3250" t="str">
            <v>Муфта переводная штанговая МШ 22х25, исп. 2</v>
          </cell>
          <cell r="C3250" t="str">
            <v>Поступление (акт, накладная) 2209-003135/02 от 30.09.2022 7:00:00</v>
          </cell>
          <cell r="D3250" t="str">
            <v>УХ-00164277</v>
          </cell>
        </row>
        <row r="3251">
          <cell r="B3251" t="str">
            <v>Мыло туалетное 90 гр./72</v>
          </cell>
          <cell r="C3251" t="str">
            <v>Поступление (акт, накладная) 2205-002311/02 от 31.05.2022 7:00:00</v>
          </cell>
          <cell r="D3251" t="str">
            <v>УХ-00139076</v>
          </cell>
        </row>
        <row r="3252">
          <cell r="B3252" t="str">
            <v>Набор наконечников и клемм REXANTIT300</v>
          </cell>
          <cell r="C3252" t="str">
            <v>Поступление (акт, накладная) 2212-000562/02 от 12.12.2022 7:00:00</v>
          </cell>
          <cell r="D3252" t="str">
            <v>УХ-00188964</v>
          </cell>
        </row>
        <row r="3253">
          <cell r="B3253" t="str">
            <v>Нагревательный элемент ТЭН RF 2000W 200V</v>
          </cell>
          <cell r="C3253" t="str">
            <v>Поступление (акт, накладная) 1912-001139/02 от 24.12.2019 7:00:00</v>
          </cell>
          <cell r="D3253" t="str">
            <v>УХ-00039556</v>
          </cell>
        </row>
        <row r="3254">
          <cell r="B3254" t="str">
            <v>Нагревательный элемент ТЭН RF 2000W 200V</v>
          </cell>
          <cell r="C3254" t="str">
            <v>Поступление (акт, накладная) 2002-000822/02 от 27.02.2020 7:00:00</v>
          </cell>
          <cell r="D3254" t="str">
            <v>УХ-00039556</v>
          </cell>
        </row>
        <row r="3255">
          <cell r="B3255" t="str">
            <v>Нагревательный элемент ТЭН RF 2000W 200V</v>
          </cell>
          <cell r="C3255" t="str">
            <v>Поступление (акт, накладная) 2005-000877/02 от 29.05.2020 7:00:00</v>
          </cell>
          <cell r="D3255" t="str">
            <v>УХ-00039556</v>
          </cell>
        </row>
        <row r="3256">
          <cell r="B3256" t="str">
            <v>Наколенники Полюс-Т арт 691519</v>
          </cell>
          <cell r="C3256" t="str">
            <v>Поступление (акт, накладная) 2204-000070/02 от 05.04.2022 7:00:00</v>
          </cell>
          <cell r="D3256" t="str">
            <v>УХ-00134347</v>
          </cell>
        </row>
        <row r="3257">
          <cell r="B3257" t="str">
            <v>Наколенники Полюс-Т арт 691519</v>
          </cell>
          <cell r="C3257" t="str">
            <v>Поступление (акт, накладная) 2207-001314/02 от 25.07.2022 7:00:00</v>
          </cell>
          <cell r="D3257" t="str">
            <v>УХ-00134347</v>
          </cell>
        </row>
        <row r="3258">
          <cell r="B3258" t="str">
            <v>Наконечник ТМЛ 4-6-3 луженый (КВТ)</v>
          </cell>
          <cell r="C3258" t="str">
            <v>Поступление (акт, накладная) 2206-002667/02 от 17.06.2022 7:00:00</v>
          </cell>
          <cell r="D3258" t="str">
            <v>УХ-00145647</v>
          </cell>
        </row>
        <row r="3259">
          <cell r="B3259" t="str">
            <v>Наконечник трубки ПВХ 14 мм</v>
          </cell>
          <cell r="C3259" t="str">
            <v>Поступление (акт, накладная) 2212-000599/02 от 12.12.2022 7:00:00</v>
          </cell>
          <cell r="D3259" t="str">
            <v>УХ-00188989</v>
          </cell>
        </row>
        <row r="3260">
          <cell r="B3260" t="str">
            <v>Нарукавники ANSELL  VSB-8-HS</v>
          </cell>
          <cell r="C3260" t="str">
            <v>Поступление (акт, накладная) 1907-000008/02 от 01.07.2019 7:00:00</v>
          </cell>
          <cell r="D3260" t="str">
            <v>УХ-00013346</v>
          </cell>
        </row>
        <row r="3261">
          <cell r="B3261" t="str">
            <v>Нарукавники ANSELL  VSB-8-HS</v>
          </cell>
          <cell r="C3261" t="str">
            <v>Поступление (акт, накладная) 2009-000523/02 от 18.09.2020 7:00:00</v>
          </cell>
          <cell r="D3261" t="str">
            <v>УХ-00013346</v>
          </cell>
        </row>
        <row r="3262">
          <cell r="B3262" t="str">
            <v>Нарукавники ANSELL  VSB-8-HS</v>
          </cell>
          <cell r="C3262" t="str">
            <v>Поступление (акт, накладная) 2103-000315/02 от 15.03.2021 7:00:00</v>
          </cell>
          <cell r="D3262" t="str">
            <v>УХ-00013346</v>
          </cell>
        </row>
        <row r="3263">
          <cell r="B3263" t="str">
            <v>Нарукавники ANSELL  VSB-8-HS</v>
          </cell>
          <cell r="C3263" t="str">
            <v>Поступление (акт, накладная) 2107-001067/02 от 30.07.2021 7:00:00</v>
          </cell>
          <cell r="D3263" t="str">
            <v>УХ-00013346</v>
          </cell>
        </row>
        <row r="3264">
          <cell r="B3264" t="str">
            <v>Нарукавники Ansell ПВХ VSB-8-HS</v>
          </cell>
          <cell r="C3264" t="str">
            <v>Поступление (акт, накладная) 2204-000070/02 от 05.04.2022 7:00:00</v>
          </cell>
          <cell r="D3264" t="str">
            <v>УХ-00134348</v>
          </cell>
        </row>
        <row r="3265">
          <cell r="B3265" t="str">
            <v>Насос маслянный к ГУР УАЗ-3163 дв.н/о без кронштейна</v>
          </cell>
          <cell r="C3265" t="str">
            <v>Поступление (акт, накладная) 2202-000422/02 от 11.02.2022 7:00:00</v>
          </cell>
          <cell r="D3265" t="str">
            <v>УХ-00124341</v>
          </cell>
        </row>
        <row r="3266">
          <cell r="B3266" t="str">
            <v>Насос НВИ1Б-44-73-3,2-2</v>
          </cell>
          <cell r="C3266" t="str">
            <v>Поступление (акт, накладная) 2012-000913/02 от 22.12.2020 7:00:00</v>
          </cell>
          <cell r="D3266" t="str">
            <v>УХ-00057412</v>
          </cell>
        </row>
        <row r="3267">
          <cell r="B3267" t="str">
            <v>Насос НМШ2-40-1,6/16 с дв.1,5 кВт</v>
          </cell>
          <cell r="C3267" t="str">
            <v>Поступление (акт, накладная) 2206-002844/02 от 30.06.2022 7:00:00</v>
          </cell>
          <cell r="D3267" t="str">
            <v>УХ-00144298</v>
          </cell>
        </row>
        <row r="3268">
          <cell r="B3268" t="str">
            <v>Насос НШ 32Д-3</v>
          </cell>
          <cell r="C3268" t="str">
            <v>Поступление (акт, накладная) 2208-000305/02 от 08.08.2022 7:00:00</v>
          </cell>
          <cell r="D3268" t="str">
            <v>УХ-00164466</v>
          </cell>
        </row>
        <row r="3269">
          <cell r="B3269" t="str">
            <v>Наушники СОМЗ-5 Штурм 27 дБ (60105) на каску (кат.№6.337)</v>
          </cell>
          <cell r="C3269" t="str">
            <v>Поступление (акт, накладная) 2205-001202/02 от 30.05.2022 7:00:00</v>
          </cell>
          <cell r="D3269" t="str">
            <v>УХ-00141324</v>
          </cell>
        </row>
        <row r="3270">
          <cell r="B3270" t="str">
            <v>Наушники СОМЗ-5 Штурм 27 дБ (60105) на каску (кат.№6.337)</v>
          </cell>
          <cell r="C3270" t="str">
            <v>Поступление (акт, накладная) 2208-000955/02 от 19.08.2022 7:00:00</v>
          </cell>
          <cell r="D3270" t="str">
            <v>УХ-00141324</v>
          </cell>
        </row>
        <row r="3271">
          <cell r="B3271" t="str">
            <v>Обшивка на рулевое колесо TOYOTA LC 200 черный</v>
          </cell>
          <cell r="C3271" t="str">
            <v>Поступление (акт, накладная) 2211-001221/02 от 14.11.2022 7:00:00</v>
          </cell>
          <cell r="D3271" t="str">
            <v>УХ-00183285</v>
          </cell>
        </row>
        <row r="3272">
          <cell r="B3272" t="str">
            <v>Опора 219-КХ-А11 ОСТ 36-146-88</v>
          </cell>
          <cell r="C3272" t="str">
            <v>Поступление (акт, накладная) 2208-002286/02 от 19.08.2022 7:00:00</v>
          </cell>
          <cell r="D3272" t="str">
            <v>УХ-00142271</v>
          </cell>
        </row>
        <row r="3273">
          <cell r="B3273" t="str">
            <v>Опора 273-КХ-А11-ВСтЗпс-ОСТ 36-146-88</v>
          </cell>
          <cell r="C3273" t="str">
            <v>Поступление (акт, накладная) 1907-000010/02 от 01.07.2019 7:00:00</v>
          </cell>
          <cell r="D3273" t="str">
            <v>УХ-00026007</v>
          </cell>
        </row>
        <row r="3274">
          <cell r="B3274" t="str">
            <v>Опора 32-ТХ-АС10 Вст3пс ОСТ 36-146-88</v>
          </cell>
          <cell r="C3274" t="str">
            <v>Поступление (акт, накладная) 2211-000528/02 от 16.11.2022 7:00:00</v>
          </cell>
          <cell r="D3274" t="str">
            <v>УХ-00167066</v>
          </cell>
        </row>
        <row r="3275">
          <cell r="B3275" t="str">
            <v>Опора 57-КХ-А11 ОСТ 36-146-88</v>
          </cell>
          <cell r="C3275" t="str">
            <v>Поступление (акт, накладная) 2205-001772/02 от 20.05.2022 7:00:00</v>
          </cell>
          <cell r="D3275" t="str">
            <v>УХ-00142214</v>
          </cell>
        </row>
        <row r="3276">
          <cell r="B3276" t="str">
            <v>Опора 57-КХ-А11 ст.3сп5 ОСТ 36-146-88</v>
          </cell>
          <cell r="C3276" t="str">
            <v>Поступление (акт, накладная) 2208-002286/02 от 19.08.2022 7:00:00</v>
          </cell>
          <cell r="D3276" t="str">
            <v>УХ-00146614</v>
          </cell>
        </row>
        <row r="3277">
          <cell r="B3277" t="str">
            <v>Опора 57-КХ-А11-ВСтЗпс-ОСТ 36-146-88</v>
          </cell>
          <cell r="C3277" t="str">
            <v>Поступление (акт, накладная) 1907-000010/02 от 01.07.2019 7:00:00</v>
          </cell>
          <cell r="D3277" t="str">
            <v>УХ-00026010</v>
          </cell>
        </row>
        <row r="3278">
          <cell r="B3278" t="str">
            <v>Опора 57-КХ-А11-ВСтЗпс-ОСТ 36-146-88</v>
          </cell>
          <cell r="C3278" t="str">
            <v>Поступление (акт, накладная) 1908-000401/02 от 21.08.2019 7:00:00</v>
          </cell>
          <cell r="D3278" t="str">
            <v>УХ-00026010</v>
          </cell>
        </row>
        <row r="3279">
          <cell r="B3279" t="str">
            <v>Опора 89-КХ-А11 ст.3 ОСТ 36-146-88</v>
          </cell>
          <cell r="C3279" t="str">
            <v>Поступление (акт, накладная) 2208-002286/02 от 19.08.2022 7:00:00</v>
          </cell>
          <cell r="D3279" t="str">
            <v>УХ-00146615</v>
          </cell>
        </row>
        <row r="3280">
          <cell r="B3280" t="str">
            <v>Опора 89-КХ-А11-ВСтЗпс-ОСТ 36-146-88</v>
          </cell>
          <cell r="C3280" t="str">
            <v>Поступление (акт, накладная) 1907-000010/02 от 01.07.2019 7:00:00</v>
          </cell>
          <cell r="D3280" t="str">
            <v>УХ-00026012</v>
          </cell>
        </row>
        <row r="3281">
          <cell r="B3281" t="str">
            <v>Опора корпусная хомутовая 89-КХ-А-11-20</v>
          </cell>
          <cell r="C3281" t="str">
            <v>Поступление (акт, накладная) 1907-000010/02 от 01.07.2019 7:00:00</v>
          </cell>
          <cell r="D3281" t="str">
            <v>УХ-00026024</v>
          </cell>
        </row>
        <row r="3282">
          <cell r="B3282" t="str">
            <v>Опорно-направляющее кольцо ОНК-159/426 по ТУ 1469-001-01297858-98 (в комплект входит: кольцо - 1шт.,</v>
          </cell>
          <cell r="C3282" t="str">
            <v>Поступление (акт, накладная) 2211-000528/02 от 16.11.2022 7:00:00</v>
          </cell>
          <cell r="D3282" t="str">
            <v>УХ-00167067</v>
          </cell>
        </row>
        <row r="3283">
          <cell r="B3283" t="str">
            <v>Опорно-направляющие кольца ОНК 325</v>
          </cell>
          <cell r="C3283" t="str">
            <v>Поступление (акт, накладная) 1908-000401/02 от 21.08.2019 7:00:00</v>
          </cell>
          <cell r="D3283" t="str">
            <v>УХ-00034387</v>
          </cell>
        </row>
        <row r="3284">
          <cell r="B3284" t="str">
            <v>Опорно-направляющие кольца ОНК 89</v>
          </cell>
          <cell r="C3284" t="str">
            <v>Поступление (акт, накладная) 1908-000401/02 от 21.08.2019 7:00:00</v>
          </cell>
          <cell r="D3284" t="str">
            <v>УХ-00034388</v>
          </cell>
        </row>
        <row r="3285">
          <cell r="B3285" t="str">
            <v>Органический растворитель PR-10</v>
          </cell>
          <cell r="C3285" t="str">
            <v>Поступление (акт, накладная) 2109-001085/02 от 23.09.2021 7:00:00</v>
          </cell>
          <cell r="D3285" t="str">
            <v>УХ-00112243</v>
          </cell>
        </row>
        <row r="3286">
          <cell r="B3286" t="str">
            <v>Отвод 11,25 стеклопластиковый Ду63 мм Рн10,3 МПа</v>
          </cell>
          <cell r="C3286" t="str">
            <v>Поступление (акт, накладная) 2203-000925/02 от 16.03.2022 7:00:00</v>
          </cell>
          <cell r="D3286" t="str">
            <v>УХ-00095383</v>
          </cell>
        </row>
        <row r="3287">
          <cell r="B3287" t="str">
            <v>Отвод 114*4 ст.20 45гр. Гост 17375-2001</v>
          </cell>
          <cell r="C3287" t="str">
            <v>Поступление (акт, накладная) 1908-000401/02 от 21.08.2019 7:00:00</v>
          </cell>
          <cell r="D3287" t="str">
            <v>УХ-00034401</v>
          </cell>
        </row>
        <row r="3288">
          <cell r="B3288" t="str">
            <v>Отвод 114*4 ст.20 90гр. Гост 17375-2001</v>
          </cell>
          <cell r="C3288" t="str">
            <v>Поступление (акт, накладная) 1908-000401/02 от 21.08.2019 7:00:00</v>
          </cell>
          <cell r="D3288" t="str">
            <v>УХ-00034402</v>
          </cell>
        </row>
        <row r="3289">
          <cell r="B3289" t="str">
            <v>Отвод 45 219х10 ст.13ХФА ГОСТ 17375-01</v>
          </cell>
          <cell r="C3289" t="str">
            <v>Поступление (акт, накладная) 2210-002419/02 от 31.10.2022 7:00:00</v>
          </cell>
          <cell r="D3289" t="str">
            <v>УХ-00176000</v>
          </cell>
        </row>
        <row r="3290">
          <cell r="B3290" t="str">
            <v>Отвод 45 89х8 ст.13ХФА ГОСТ 17375-01</v>
          </cell>
          <cell r="C3290" t="str">
            <v>Поступление (акт, накладная) 2210-002419/02 от 31.10.2022 7:00:00</v>
          </cell>
          <cell r="D3290" t="str">
            <v>УХ-00176007</v>
          </cell>
        </row>
        <row r="3291">
          <cell r="B3291" t="str">
            <v>Отвод 45 стеклопластиковый Ду 63 мм Рн 10,3 Мпа</v>
          </cell>
          <cell r="C3291" t="str">
            <v>Поступление (акт, накладная) 2203-000925/02 от 16.03.2022 7:00:00</v>
          </cell>
          <cell r="D3291" t="str">
            <v>УХ-00110571</v>
          </cell>
        </row>
        <row r="3292">
          <cell r="B3292" t="str">
            <v>Отвод 50 угол 87</v>
          </cell>
          <cell r="C3292" t="str">
            <v>Поступление (акт, накладная) 2207-000345/02 от 01.07.2022 7:00:00</v>
          </cell>
          <cell r="D3292" t="str">
            <v>УХ-00147034</v>
          </cell>
        </row>
        <row r="3293">
          <cell r="B3293" t="str">
            <v>Отвод 90 114х10 ст.13ХФА ГОСТ 17375-01</v>
          </cell>
          <cell r="C3293" t="str">
            <v>Поступление (акт, накладная) 2210-002419/02 от 31.10.2022 7:00:00</v>
          </cell>
          <cell r="D3293" t="str">
            <v>УХ-00176003</v>
          </cell>
        </row>
        <row r="3294">
          <cell r="B3294" t="str">
            <v>Отвод 90 114х12 ст.13ХФА ГОСТ 17375-01</v>
          </cell>
          <cell r="C3294" t="str">
            <v>Поступление (акт, накладная) 2210-002419/02 от 31.10.2022 7:00:00</v>
          </cell>
          <cell r="D3294" t="str">
            <v>УХ-00175998</v>
          </cell>
        </row>
        <row r="3295">
          <cell r="B3295" t="str">
            <v>Отвод 90 114х8 ст.13ХФА ГОСТ 17375-01</v>
          </cell>
          <cell r="C3295" t="str">
            <v>Поступление (акт, накладная) 2210-002419/02 от 31.10.2022 7:00:00</v>
          </cell>
          <cell r="D3295" t="str">
            <v>УХ-00175999</v>
          </cell>
        </row>
        <row r="3296">
          <cell r="B3296" t="str">
            <v>Отвод 90 89х12 ст.13ХФА ГОСТ 17375-01</v>
          </cell>
          <cell r="C3296" t="str">
            <v>Поступление (акт, накладная) 2210-002419/02 от 31.10.2022 7:00:00</v>
          </cell>
          <cell r="D3296" t="str">
            <v>УХ-00176005</v>
          </cell>
        </row>
        <row r="3297">
          <cell r="B3297" t="str">
            <v>Отвод 90 89х8 ст.13ХФА ГОСТ 17375-01</v>
          </cell>
          <cell r="C3297" t="str">
            <v>Поступление (акт, накладная) 2210-002419/02 от 31.10.2022 7:00:00</v>
          </cell>
          <cell r="D3297" t="str">
            <v>УХ-00176001</v>
          </cell>
        </row>
        <row r="3298">
          <cell r="B3298" t="str">
            <v>Отвод 90 стеклопластиковый Ду 100 мм Рн 10,3 Мпа</v>
          </cell>
          <cell r="C3298" t="str">
            <v>Поступление (акт, накладная) 2203-000925/02 от 16.03.2022 7:00:00</v>
          </cell>
          <cell r="D3298" t="str">
            <v>УХ-00132687</v>
          </cell>
        </row>
        <row r="3299">
          <cell r="B3299" t="str">
            <v>Отвод 90 стеклопластиковый Ду63 Рн 10,3 МПа</v>
          </cell>
          <cell r="C3299" t="str">
            <v>Поступление (акт, накладная) 2203-000925/02 от 16.03.2022 7:00:00</v>
          </cell>
          <cell r="D3299" t="str">
            <v>УХ-00026114</v>
          </cell>
        </row>
        <row r="3300">
          <cell r="B3300" t="str">
            <v>Отвод 90-114*10-100*985-R500 ст 13ХФА</v>
          </cell>
          <cell r="C3300" t="str">
            <v>Поступление (акт, накладная) 1907-000010/02 от 01.07.2019 7:00:00</v>
          </cell>
          <cell r="D3300" t="str">
            <v>УХ-00026116</v>
          </cell>
        </row>
        <row r="3301">
          <cell r="B3301" t="str">
            <v>Отвод 90*159*12 ст.09Г2С ГОСТ 17375-01</v>
          </cell>
          <cell r="C3301" t="str">
            <v>Поступление (акт, накладная) 2210-002364/02 от 31.10.2022 7:00:00</v>
          </cell>
          <cell r="D3301" t="str">
            <v>УХ-00175970</v>
          </cell>
        </row>
        <row r="3302">
          <cell r="B3302" t="str">
            <v>Отвод 90*76*6 ст.120 ГОСТ 17375-01</v>
          </cell>
          <cell r="C3302" t="str">
            <v>Поступление (акт, накладная) 2210-002364/02 от 31.10.2022 7:00:00</v>
          </cell>
          <cell r="D3302" t="str">
            <v>УХ-00175978</v>
          </cell>
        </row>
        <row r="3303">
          <cell r="B3303" t="str">
            <v>Отвод гнутый 90 159х8 13 ХФА 5DN 1200/1200</v>
          </cell>
          <cell r="C3303" t="str">
            <v>Поступление (акт, накладная) 2206-000312/02 от 06.06.2022 7:00:00</v>
          </cell>
          <cell r="D3303" t="str">
            <v>УХ-00136198</v>
          </cell>
        </row>
        <row r="3304">
          <cell r="B3304" t="str">
            <v>Отвод ОКШ 90-114(6К52)-4,0-0,75-1,5DN-ХЛ1-13ХФА</v>
          </cell>
          <cell r="C3304" t="str">
            <v>Поступление (акт, накладная) 2205-002157/02 от 31.05.2022 7:00:00</v>
          </cell>
          <cell r="D3304" t="str">
            <v>УХ-00129065</v>
          </cell>
        </row>
        <row r="3305">
          <cell r="B3305" t="str">
            <v>Отвод ОКШ 90° 114(10К52)-16,0-0,66-13ХФА-УХЛ ТУ 24.20.40-004-82932963-2021</v>
          </cell>
          <cell r="C3305" t="str">
            <v>Поступление (акт, накладная) 2205-002157/02 от 31.05.2022 7:00:00</v>
          </cell>
          <cell r="D3305" t="str">
            <v>УХ-00142879</v>
          </cell>
        </row>
        <row r="3306">
          <cell r="B3306" t="str">
            <v>Отвод ОКШ 90° 114(12К52)-16,0-0,66- 13ХФА-УХЛ ТУ 24.20.40-004- 82932963-2021</v>
          </cell>
          <cell r="C3306" t="str">
            <v>Поступление (акт, накладная) 2205-002157/02 от 31.05.2022 7:00:00</v>
          </cell>
          <cell r="D3306" t="str">
            <v>УХ-00142884</v>
          </cell>
        </row>
        <row r="3307">
          <cell r="B3307" t="str">
            <v>Отвод ОКШ 90° 159(12К52)-16,0-0,66- 13ХФА-УХЛ ТУ 24.20.40-004- 82932963-2021</v>
          </cell>
          <cell r="C3307" t="str">
            <v>Поступление (акт, накладная) 2205-002157/02 от 31.05.2022 7:00:00</v>
          </cell>
          <cell r="D3307" t="str">
            <v>УХ-00142885</v>
          </cell>
        </row>
        <row r="3308">
          <cell r="B3308" t="str">
            <v>Отвод ОП45-89х8 стЛЗХФА ГОСТ 17375- 2001</v>
          </cell>
          <cell r="C3308" t="str">
            <v>Поступление (акт, накладная) 2212-001096/02 от 15.12.2022 7:00:00</v>
          </cell>
          <cell r="D3308" t="str">
            <v>УХ-00173726</v>
          </cell>
        </row>
        <row r="3309">
          <cell r="B3309" t="str">
            <v>Отвод ОП90-89х8 ст. 13ХФА ГОСТ 17375-2001</v>
          </cell>
          <cell r="C3309" t="str">
            <v>Поступление (акт, накладная) 2212-001096/02 от 15.12.2022 7:00:00</v>
          </cell>
          <cell r="D3309" t="str">
            <v>УХ-00173725</v>
          </cell>
        </row>
        <row r="3310">
          <cell r="B3310" t="str">
            <v>Отвод П45-89*8 ст.13ХФА  ГОСТ 17375-2001</v>
          </cell>
          <cell r="C3310" t="str">
            <v>Поступление (акт, накладная) 2106-002817/02 от 21.06.2021 7:00:00</v>
          </cell>
          <cell r="D3310" t="str">
            <v>УХ-00093922</v>
          </cell>
        </row>
        <row r="3311">
          <cell r="B3311" t="str">
            <v>Отвод П90 114*10 Гост17375-01</v>
          </cell>
          <cell r="C3311" t="str">
            <v>Поступление (акт, накладная) 2112-000038/02 от 03.12.2021 7:00:00</v>
          </cell>
          <cell r="D3311" t="str">
            <v>УХ-00115927</v>
          </cell>
        </row>
        <row r="3312">
          <cell r="B3312" t="str">
            <v>Отвод П90 114х12-13ХФА ГОСТ 17375-2001</v>
          </cell>
          <cell r="C3312" t="str">
            <v>Поступление (акт, накладная) 2205-001772/02 от 20.05.2022 7:00:00</v>
          </cell>
          <cell r="D3312" t="str">
            <v>УХ-00109019</v>
          </cell>
        </row>
        <row r="3313">
          <cell r="B3313" t="str">
            <v>Отвод П90 114х9 ст.13ХФА  ТУ 1469-003-65723488-2011</v>
          </cell>
          <cell r="C3313" t="str">
            <v>Поступление (акт, накладная) 2205-001772/02 от 20.05.2022 7:00:00</v>
          </cell>
          <cell r="D3313" t="str">
            <v>УХ-00142296</v>
          </cell>
        </row>
        <row r="3314">
          <cell r="B3314" t="str">
            <v>Отвод П90 57х4 ст.09г2с ГОСТ 17375-01</v>
          </cell>
          <cell r="C3314" t="str">
            <v>Поступление (акт, накладная) 2208-002286/02 от 19.08.2022 7:00:00</v>
          </cell>
          <cell r="D3314" t="str">
            <v>УХ-00146601</v>
          </cell>
        </row>
        <row r="3315">
          <cell r="B3315" t="str">
            <v>Отвод П90 57х5 ст.20 ГОСТ 17375-01</v>
          </cell>
          <cell r="C3315" t="str">
            <v>Поступление (акт, накладная) 2208-002286/02 от 19.08.2022 7:00:00</v>
          </cell>
          <cell r="D3315" t="str">
            <v>УХ-00146594</v>
          </cell>
        </row>
        <row r="3316">
          <cell r="B3316" t="str">
            <v>Отвод П90 76х5 ст.20 ГОСТ 17375-01</v>
          </cell>
          <cell r="C3316" t="str">
            <v>Поступление (акт, накладная) 2208-002286/02 от 19.08.2022 7:00:00</v>
          </cell>
          <cell r="D3316" t="str">
            <v>УХ-00146595</v>
          </cell>
        </row>
        <row r="3317">
          <cell r="B3317" t="str">
            <v>Отвод П90 89*10 ст.20 ГОСТ 17375-2001</v>
          </cell>
          <cell r="C3317" t="str">
            <v>Поступление (акт, накладная) 2205-001772/02 от 20.05.2022 7:00:00</v>
          </cell>
          <cell r="D3317" t="str">
            <v>УХ-00142291</v>
          </cell>
        </row>
        <row r="3318">
          <cell r="B3318" t="str">
            <v>Отвод П90 89*8 ст.13ХФА ГОСТ 17375-2001</v>
          </cell>
          <cell r="C3318" t="str">
            <v>Поступление (акт, накладная) 2205-001772/02 от 20.05.2022 7:00:00</v>
          </cell>
          <cell r="D3318" t="str">
            <v>УХ-00093917</v>
          </cell>
        </row>
        <row r="3319">
          <cell r="B3319" t="str">
            <v>Отвод П90 89х8 ст.13хфа ГОСТ 17375-01 ТУ 24.20.40.000-102-44643454-17</v>
          </cell>
          <cell r="C3319" t="str">
            <v>Поступление (акт, накладная) 2208-002286/02 от 19.08.2022 7:00:00</v>
          </cell>
          <cell r="D3319" t="str">
            <v>УХ-00146599</v>
          </cell>
        </row>
        <row r="3320">
          <cell r="B3320" t="str">
            <v>Отвод П90-102x4 ст.20 ГОСТ 17375-2001</v>
          </cell>
          <cell r="C3320" t="str">
            <v>Поступление (акт, накладная) 2212-001096/02 от 15.12.2022 7:00:00</v>
          </cell>
          <cell r="D3320" t="str">
            <v>УХ-00173730</v>
          </cell>
        </row>
        <row r="3321">
          <cell r="B3321" t="str">
            <v>Отвод П90-114*8 ст.20 ГОСТ 17375-2001</v>
          </cell>
          <cell r="C3321" t="str">
            <v>Поступление (акт, накладная) 2212-001096/02 от 15.12.2022 7:00:00</v>
          </cell>
          <cell r="D3321" t="str">
            <v>УХ-00142384</v>
          </cell>
        </row>
        <row r="3322">
          <cell r="B3322" t="str">
            <v>Отвод П90-114*9 ст.13ХФА ТУ 1468-001-61473758-2011</v>
          </cell>
          <cell r="C3322" t="str">
            <v>Поступление (акт, накладная) 2109-003130/02 от 01.09.2021 7:00:00</v>
          </cell>
          <cell r="D3322" t="str">
            <v>УХ-00104826</v>
          </cell>
        </row>
        <row r="3323">
          <cell r="B3323" t="str">
            <v>Отвод П90-114х12 ст.09Г2С ГОСТ 17375-2001</v>
          </cell>
          <cell r="C3323" t="str">
            <v>Поступление (акт, накладная) 2205-002157/02 от 31.05.2022 7:00:00</v>
          </cell>
          <cell r="D3323" t="str">
            <v>УХ-00142873</v>
          </cell>
        </row>
        <row r="3324">
          <cell r="B3324" t="str">
            <v>Отвод П90-114х8 ст20 ГОСТ 17375-2001</v>
          </cell>
          <cell r="C3324" t="str">
            <v>Поступление (акт, накладная) 2202-000540/02 от 17.02.2022 7:00:00</v>
          </cell>
          <cell r="D3324" t="str">
            <v>УХ-00125806</v>
          </cell>
        </row>
        <row r="3325">
          <cell r="B3325" t="str">
            <v>Отвод П90-76х6 ст.20 ГОСТ 17375-2001</v>
          </cell>
          <cell r="C3325" t="str">
            <v>Поступление (акт, накладная) 2205-002157/02 от 31.05.2022 7:00:00</v>
          </cell>
          <cell r="D3325" t="str">
            <v>УХ-00135627</v>
          </cell>
        </row>
        <row r="3326">
          <cell r="B3326" t="str">
            <v>Отвод П90-89*8 ст.13ХФА  ГОСТ 17375-2001</v>
          </cell>
          <cell r="C3326" t="str">
            <v>Поступление (акт, накладная) 2109-003130/02 от 01.09.2021 7:00:00</v>
          </cell>
          <cell r="D3326" t="str">
            <v>УХ-00104829</v>
          </cell>
        </row>
        <row r="3327">
          <cell r="B3327" t="str">
            <v>Отвод П90-89х10 ст.20 ГОСТ 17375-2001</v>
          </cell>
          <cell r="C3327" t="str">
            <v>Поступление (акт, накладная) 2205-002157/02 от 31.05.2022 7:00:00</v>
          </cell>
          <cell r="D3327" t="str">
            <v>УХ-00142874</v>
          </cell>
        </row>
        <row r="3328">
          <cell r="B3328" t="str">
            <v>Отвод ЦЕ 90-5DN 159*8,0-4-20С</v>
          </cell>
          <cell r="C3328" t="str">
            <v>Поступление (акт, накладная) 1907-000041/02 от 01.07.2019 7:00:00</v>
          </cell>
          <cell r="D3328" t="str">
            <v>УХ-00026134</v>
          </cell>
        </row>
        <row r="3329">
          <cell r="B3329" t="str">
            <v>Отвод ЦЕ 90-5DN 89*8,0-4-20 L=740мм</v>
          </cell>
          <cell r="C3329" t="str">
            <v>Поступление (акт, накладная) 1907-000010/02 от 01.07.2019 7:00:00</v>
          </cell>
          <cell r="D3329" t="str">
            <v>УХ-00026135</v>
          </cell>
        </row>
        <row r="3330">
          <cell r="B3330" t="str">
            <v>Отлив 150*2500</v>
          </cell>
          <cell r="C3330" t="str">
            <v>Поступление (акт, накладная) 1907-000010/02 от 01.07.2019 7:00:00</v>
          </cell>
          <cell r="D3330" t="str">
            <v>УХ-00026137</v>
          </cell>
        </row>
        <row r="3331">
          <cell r="B3331" t="str">
            <v>Отлив 150*2500</v>
          </cell>
          <cell r="C3331" t="str">
            <v>Поступление (акт, накладная) 1907-000900/02 от 01.07.2019 7:00:00</v>
          </cell>
          <cell r="D3331" t="str">
            <v>УХ-00026137</v>
          </cell>
        </row>
        <row r="3332">
          <cell r="B3332" t="str">
            <v>Отопитель воздушный 4Д-24</v>
          </cell>
          <cell r="C3332" t="str">
            <v>Поступление (акт, накладная) 2212-000562/02 от 12.12.2022 7:00:00</v>
          </cell>
          <cell r="D3332" t="str">
            <v>УХ-00084230</v>
          </cell>
        </row>
        <row r="3333">
          <cell r="B3333" t="str">
            <v>Очистное устройство ВОСТОК-Д6Т-100 на передатчике и ЗИП 2 ведущих диска 4 чистящих</v>
          </cell>
          <cell r="C3333" t="str">
            <v>Поступление (акт, накладная) 1907-001935/02 от 31.07.2019 7:00:00</v>
          </cell>
          <cell r="D3333" t="str">
            <v>УХ-00033535</v>
          </cell>
        </row>
        <row r="3334">
          <cell r="B3334" t="str">
            <v>Очки Ортех Визи</v>
          </cell>
          <cell r="C3334" t="str">
            <v>Поступление (акт, накладная) 2204-000987/02 от 26.04.2022 7:00:00</v>
          </cell>
          <cell r="D3334" t="str">
            <v>УХ-00095901</v>
          </cell>
        </row>
        <row r="3335">
          <cell r="B3335" t="str">
            <v>Очки Ортех Визи лин. прозрачная</v>
          </cell>
          <cell r="C3335" t="str">
            <v>Поступление (акт, накладная) 2207-001314/02 от 25.07.2022 7:00:00</v>
          </cell>
          <cell r="D3335" t="str">
            <v>УХ-00152196</v>
          </cell>
        </row>
        <row r="3336">
          <cell r="B3336" t="str">
            <v>Очки открытые O88 SURGUT super (5-2,5 PC)(Сургут)(18823) серые</v>
          </cell>
          <cell r="C3336" t="str">
            <v>Поступление (акт, накладная) 2208-000952/02 от 19.08.2022 7:00:00</v>
          </cell>
          <cell r="D3336" t="str">
            <v>УХ-00165991</v>
          </cell>
        </row>
        <row r="3337">
          <cell r="B3337" t="str">
            <v>Очки РОСОМЗ ЗНД2 ADMIRAL (6) 23232 непрямая вентиляция тип линзы зел</v>
          </cell>
          <cell r="C3337" t="str">
            <v>Поступление (акт, накладная) 2204-000070/02 от 05.04.2022 7:00:00</v>
          </cell>
          <cell r="D3337" t="str">
            <v>УХ-00134352</v>
          </cell>
        </row>
        <row r="3338">
          <cell r="B3338" t="str">
            <v>Палец РМШ длинный</v>
          </cell>
          <cell r="C3338" t="str">
            <v>Поступление (акт, накладная) 2202-000414/02 от 07.02.2022 7:00:00</v>
          </cell>
          <cell r="D3338" t="str">
            <v>УХ-00075257</v>
          </cell>
        </row>
        <row r="3339">
          <cell r="B3339" t="str">
            <v>Пара фланцевая 80-16-11-1-F-ст.13ХФА-IV</v>
          </cell>
          <cell r="C3339" t="str">
            <v>Поступление (акт, накладная) 2210-002419/02 от 31.10.2022 7:00:00</v>
          </cell>
          <cell r="D3339" t="str">
            <v>УХ-00176008</v>
          </cell>
        </row>
        <row r="3340">
          <cell r="B3340" t="str">
            <v>Паста для кожи очищающая с натур. абразивом "Garda-Standart-Nature Solo" (Гарда Стандарт Натур Соло)</v>
          </cell>
          <cell r="C3340" t="str">
            <v>Поступление (акт, накладная) 2205-001202/02 от 30.05.2022 7:00:00</v>
          </cell>
          <cell r="D3340" t="str">
            <v>УХ-00141313</v>
          </cell>
        </row>
        <row r="3341">
          <cell r="B3341" t="str">
            <v>Патрубок вентиляции картера двигателя (740.1014138)</v>
          </cell>
          <cell r="C3341" t="str">
            <v>Поступление (акт, накладная) 2211-000141/02 от 01.11.2022 7:00:00</v>
          </cell>
          <cell r="D3341" t="str">
            <v>УХ-00177618</v>
          </cell>
        </row>
        <row r="3342">
          <cell r="B3342" t="str">
            <v>Патрубок водяной 5320 расширительного бачка БРТ (L=60мм, d=32) (5320-1311049)</v>
          </cell>
          <cell r="C3342" t="str">
            <v>Поступление (акт, накладная) 2211-000141/02 от 01.11.2022 7:00:00</v>
          </cell>
          <cell r="D3342" t="str">
            <v>УХ-00177619</v>
          </cell>
        </row>
        <row r="3343">
          <cell r="B3343" t="str">
            <v>Патрубок стеклопластиковый (Н-Н) Ду 100 мм Рн 10,3 МПа L 1350 мм</v>
          </cell>
          <cell r="C3343" t="str">
            <v>Поступление (акт, накладная) 2203-000925/02 от 16.03.2022 7:00:00</v>
          </cell>
          <cell r="D3343" t="str">
            <v>УХ-00132682</v>
          </cell>
        </row>
        <row r="3344">
          <cell r="B3344" t="str">
            <v>Патрубок стеклопластиковый (Н-Н) Ду 100 мм Рн 10,3 МПа L 1500 мм</v>
          </cell>
          <cell r="C3344" t="str">
            <v>Поступление (акт, накладная) 2203-000925/02 от 16.03.2022 7:00:00</v>
          </cell>
          <cell r="D3344" t="str">
            <v>УХ-00132677</v>
          </cell>
        </row>
        <row r="3345">
          <cell r="B3345" t="str">
            <v>Патрубок стеклопластиковый (Н-Н) Ду 150 мм Рн 4,0 Мпа L 1000 мм</v>
          </cell>
          <cell r="C3345" t="str">
            <v>Поступление (акт, накладная) 2211-003150/02 от 30.11.2022 7:00:00</v>
          </cell>
          <cell r="D3345" t="str">
            <v>УХ-00144374</v>
          </cell>
        </row>
        <row r="3346">
          <cell r="B3346" t="str">
            <v>Патрубок стеклопластиковый (Н-Н) Ду 150 мм Рн 4,0 МПа L 1670 мм</v>
          </cell>
          <cell r="C3346" t="str">
            <v>Поступление (акт, накладная) 2203-000256/02 от 11.03.2022 7:00:00</v>
          </cell>
          <cell r="D3346" t="str">
            <v>УХ-00130433</v>
          </cell>
        </row>
        <row r="3347">
          <cell r="B3347" t="str">
            <v>Патрубок стеклопластиковый (Н-Н) Ду 150 мм Рн 4,0 МПа L 4250 мм</v>
          </cell>
          <cell r="C3347" t="str">
            <v>Поступление (акт, накладная) 2203-000256/02 от 11.03.2022 7:00:00</v>
          </cell>
          <cell r="D3347" t="str">
            <v>УХ-00130430</v>
          </cell>
        </row>
        <row r="3348">
          <cell r="B3348" t="str">
            <v>Патрубок стеклопластиковый (Н-Н) Ду 150 мм Рн 4,0 МПа L 6200 мм</v>
          </cell>
          <cell r="C3348" t="str">
            <v>Поступление (акт, накладная) 2203-000256/02 от 11.03.2022 7:00:00</v>
          </cell>
          <cell r="D3348" t="str">
            <v>УХ-00130436</v>
          </cell>
        </row>
        <row r="3349">
          <cell r="B3349" t="str">
            <v>Патрубок стеклопластиковый (Н-Н) Ду 63мм Рн10,3МПа L=1200мм</v>
          </cell>
          <cell r="C3349" t="str">
            <v>Поступление (акт, накладная) 2203-000075/02 от 02.03.2022 7:00:00</v>
          </cell>
          <cell r="D3349" t="str">
            <v>УХ-00129597</v>
          </cell>
        </row>
        <row r="3350">
          <cell r="B3350" t="str">
            <v>Патрубок стеклопластиковый (Н-Н) Ду 63мм Рн10,3МПа L=2500мм</v>
          </cell>
          <cell r="C3350" t="str">
            <v>Поступление (акт, накладная) 2203-000075/02 от 02.03.2022 7:00:00</v>
          </cell>
          <cell r="D3350" t="str">
            <v>УХ-00129594</v>
          </cell>
        </row>
        <row r="3351">
          <cell r="B3351" t="str">
            <v>Патрубок стеклопластиковый (Н-Н) Ду 63мм Рн10,3МПа L=2850мм</v>
          </cell>
          <cell r="C3351" t="str">
            <v>Поступление (акт, накладная) 2203-000075/02 от 02.03.2022 7:00:00</v>
          </cell>
          <cell r="D3351" t="str">
            <v>УХ-00129600</v>
          </cell>
        </row>
        <row r="3352">
          <cell r="B3352" t="str">
            <v>Патрубок стеклопластиковый (Н-Н) Ду 63мм Рн10,3МПа L=3050мм</v>
          </cell>
          <cell r="C3352" t="str">
            <v>Поступление (акт, накладная) 2203-000075/02 от 02.03.2022 7:00:00</v>
          </cell>
          <cell r="D3352" t="str">
            <v>УХ-00129599</v>
          </cell>
        </row>
        <row r="3353">
          <cell r="B3353" t="str">
            <v>Патрубок стеклопластиковый (Н-Н) Ду 63мм Рн10,3МПа L=3700мм</v>
          </cell>
          <cell r="C3353" t="str">
            <v>Поступление (акт, накладная) 2203-000075/02 от 02.03.2022 7:00:00</v>
          </cell>
          <cell r="D3353" t="str">
            <v>УХ-00129426</v>
          </cell>
        </row>
        <row r="3354">
          <cell r="B3354" t="str">
            <v>Патрубок стеклопластиковый (Н-Н) Ду 63мм Рн10,3МПа L=4300мм</v>
          </cell>
          <cell r="C3354" t="str">
            <v>Поступление (акт, накладная) 2203-000075/02 от 02.03.2022 7:00:00</v>
          </cell>
          <cell r="D3354" t="str">
            <v>УХ-00129425</v>
          </cell>
        </row>
        <row r="3355">
          <cell r="B3355" t="str">
            <v>Патрубок стеклопластиковый (Н-Н) Ду 63мм Рн10,3МПа L=4450мм</v>
          </cell>
          <cell r="C3355" t="str">
            <v>Поступление (акт, накладная) 2203-000075/02 от 02.03.2022 7:00:00</v>
          </cell>
          <cell r="D3355" t="str">
            <v>УХ-00129419</v>
          </cell>
        </row>
        <row r="3356">
          <cell r="B3356" t="str">
            <v>Патрубок стеклопластиковый (Н-Н) Ду 63мм Рн10,3МПа L=5900мм</v>
          </cell>
          <cell r="C3356" t="str">
            <v>Поступление (акт, накладная) 2203-000075/02 от 02.03.2022 7:00:00</v>
          </cell>
          <cell r="D3356" t="str">
            <v>УХ-00129411</v>
          </cell>
        </row>
        <row r="3357">
          <cell r="B3357" t="str">
            <v>ПГУ в сборе ЕВРО-2 на немецкую КПП г. Волчанск (65115,65116,65117,65111,6540,МАЗ с КПП ZF)</v>
          </cell>
          <cell r="C3357" t="str">
            <v>Поступление (акт, накладная) 2206-002761/02 от 03.06.2022 7:00:00</v>
          </cell>
          <cell r="D3357" t="str">
            <v>УХ-00128765</v>
          </cell>
        </row>
        <row r="3358">
          <cell r="B3358" t="str">
            <v>Педаль газа с подпятником</v>
          </cell>
          <cell r="C3358" t="str">
            <v>Поступление (акт, накладная) 2208-001713/02 от 20.08.2022 7:00:00</v>
          </cell>
          <cell r="D3358" t="str">
            <v>УХ-00146903</v>
          </cell>
        </row>
        <row r="3359">
          <cell r="B3359" t="str">
            <v>Переводник металлический приварной 3СТ-05.100.365 ДУ-100мм Рн 17,2МПа</v>
          </cell>
          <cell r="C3359" t="str">
            <v>Поступление (акт, накладная) 2203-000925/02 от 16.03.2022 7:00:00</v>
          </cell>
          <cell r="D3359" t="str">
            <v>УХ-00112469</v>
          </cell>
        </row>
        <row r="3360">
          <cell r="B3360" t="str">
            <v>Переводник металлический приварной Ду 150 мм  ЗСТ-05.150.366 (13ХФА)</v>
          </cell>
          <cell r="C3360" t="str">
            <v>Поступление (акт, накладная) 2206-000385/02 от 03.06.2022 7:00:00</v>
          </cell>
          <cell r="D3360" t="str">
            <v>УХ-00133163</v>
          </cell>
        </row>
        <row r="3361">
          <cell r="B3361" t="str">
            <v>Переводник металлический приварной Ду 63 мм Рн 10,3 Мпа ЗСТ-05.63.364 (13ХФА)</v>
          </cell>
          <cell r="C3361" t="str">
            <v>Поступление (акт, накладная) 2204-000170/02 от 06.04.2022 7:00:00</v>
          </cell>
          <cell r="D3361" t="str">
            <v>УХ-00133054</v>
          </cell>
        </row>
        <row r="3362">
          <cell r="B3362" t="str">
            <v>Переводник приварной DN 150мм ст.13ХФА (внутренняя резьба)</v>
          </cell>
          <cell r="C3362" t="str">
            <v>Поступление (акт, накладная) 1907-000010/02 от 01.07.2019 7:00:00</v>
          </cell>
          <cell r="D3362" t="str">
            <v>УХ-00026307</v>
          </cell>
        </row>
        <row r="3363">
          <cell r="B3363" t="str">
            <v>Переход 159х8-108х6 ст.09Г2С ГОСТ 17378-01</v>
          </cell>
          <cell r="C3363" t="str">
            <v>Поступление (акт, накладная) 2210-002364/02 от 31.10.2022 7:00:00</v>
          </cell>
          <cell r="D3363" t="str">
            <v>УХ-00175984</v>
          </cell>
        </row>
        <row r="3364">
          <cell r="B3364" t="str">
            <v>Переход 89х8-76х7 ст.13ХФА ГОСТ 17378-01</v>
          </cell>
          <cell r="C3364" t="str">
            <v>Поступление (акт, накладная) 2210-002364/02 от 31.10.2022 7:00:00</v>
          </cell>
          <cell r="D3364" t="str">
            <v>УХ-00175985</v>
          </cell>
        </row>
        <row r="3365">
          <cell r="B3365" t="str">
            <v>Переход К 114х12 89х10 ст.13ХФА ГОСТ 17378-01</v>
          </cell>
          <cell r="C3365" t="str">
            <v>Поступление (акт, накладная) 2210-002419/02 от 31.10.2022 7:00:00</v>
          </cell>
          <cell r="D3365" t="str">
            <v>УХ-00176010</v>
          </cell>
        </row>
        <row r="3366">
          <cell r="B3366" t="str">
            <v>Переход К 89х8 57х8 ст.20 ГОСТ 17378-01</v>
          </cell>
          <cell r="C3366" t="str">
            <v>Поступление (акт, накладная) 2210-002419/02 от 31.10.2022 7:00:00</v>
          </cell>
          <cell r="D3366" t="str">
            <v>УХ-00176024</v>
          </cell>
        </row>
        <row r="3367">
          <cell r="B3367" t="str">
            <v>Переход К108х8-89х8 ст.09Г2С ГОСТ 17378-01</v>
          </cell>
          <cell r="C3367" t="str">
            <v>Поступление (акт, накладная) 2210-002364/02 от 31.10.2022 7:00:00</v>
          </cell>
          <cell r="D3367" t="str">
            <v>УХ-00175986</v>
          </cell>
        </row>
        <row r="3368">
          <cell r="B3368" t="str">
            <v>Переход К114х10-89х8 ст.20 ГОСТ 17378-01</v>
          </cell>
          <cell r="C3368" t="str">
            <v>Поступление (акт, накладная) 2210-002364/02 от 31.10.2022 7:00:00</v>
          </cell>
          <cell r="D3368" t="str">
            <v>УХ-00175983</v>
          </cell>
        </row>
        <row r="3369">
          <cell r="B3369" t="str">
            <v>Переход К159х10-57х5 ст.13ХФА ГОСТ 17378-01</v>
          </cell>
          <cell r="C3369" t="str">
            <v>Поступление (акт, накладная) 2210-002364/02 от 31.10.2022 7:00:00</v>
          </cell>
          <cell r="D3369" t="str">
            <v>УХ-00175987</v>
          </cell>
        </row>
        <row r="3370">
          <cell r="B3370" t="str">
            <v>Переход П К-114х10-89х8 ст.20 ГОСТ17378-2001</v>
          </cell>
          <cell r="C3370" t="str">
            <v>Поступление (акт, накладная) 2205-002157/02 от 31.05.2022 7:00:00</v>
          </cell>
          <cell r="D3370" t="str">
            <v>УХ-00142869</v>
          </cell>
        </row>
        <row r="3371">
          <cell r="B3371" t="str">
            <v>Переход П К-76х7-57х6 ст.20 ГОСТ17378-2001</v>
          </cell>
          <cell r="C3371" t="str">
            <v>Поступление (акт, накладная) 2205-002157/02 от 31.05.2022 7:00:00</v>
          </cell>
          <cell r="D3371" t="str">
            <v>УХ-00142868</v>
          </cell>
        </row>
        <row r="3372">
          <cell r="B3372" t="str">
            <v>Переход П К-89х8-57х6 ст.13ХФА ТУ 24.20.40-004-82932963-2021</v>
          </cell>
          <cell r="C3372" t="str">
            <v>Поступление (акт, накладная) 2205-002157/02 от 31.05.2022 7:00:00</v>
          </cell>
          <cell r="D3372" t="str">
            <v>УХ-00142870</v>
          </cell>
        </row>
        <row r="3373">
          <cell r="B3373" t="str">
            <v>Переход ПК 108х6 57х6 ст.13ХФА</v>
          </cell>
          <cell r="C3373" t="str">
            <v>Поступление (акт, накладная) 2209-001945/02 от 26.09.2022 7:00:00</v>
          </cell>
          <cell r="D3373" t="str">
            <v>УХ-00167409</v>
          </cell>
        </row>
        <row r="3374">
          <cell r="B3374" t="str">
            <v>Переход ПК 114*10-89*8 ст.20 ГОСТ 17378-2001</v>
          </cell>
          <cell r="C3374" t="str">
            <v>Поступление (акт, накладная) 2205-001772/02 от 20.05.2022 7:00:00</v>
          </cell>
          <cell r="D3374" t="str">
            <v>УХ-00142294</v>
          </cell>
        </row>
        <row r="3375">
          <cell r="B3375" t="str">
            <v>Переход ПК 114*12-89*12 ст.09Г2С ГОСТ 17378-2001</v>
          </cell>
          <cell r="C3375" t="str">
            <v>Поступление (акт, накладная) 2205-001772/02 от 20.05.2022 7:00:00</v>
          </cell>
          <cell r="D3375" t="str">
            <v>УХ-00142297</v>
          </cell>
        </row>
        <row r="3376">
          <cell r="B3376" t="str">
            <v>Переход ПК 114*9-57*6 ст.09Г2С ГОСТ 17378-2001</v>
          </cell>
          <cell r="C3376" t="str">
            <v>Поступление (акт, накладная) 2205-001772/02 от 20.05.2022 7:00:00</v>
          </cell>
          <cell r="D3376" t="str">
            <v>УХ-00093939</v>
          </cell>
        </row>
        <row r="3377">
          <cell r="B3377" t="str">
            <v>Переход ПК 114х10-57х8 ст.13ХФА ТУ 1469-00482932963-2016</v>
          </cell>
          <cell r="C3377" t="str">
            <v>Поступление (акт, накладная) 2202-000540/02 от 17.02.2022 7:00:00</v>
          </cell>
          <cell r="D3377" t="str">
            <v>УХ-00125822</v>
          </cell>
        </row>
        <row r="3378">
          <cell r="B3378" t="str">
            <v>Переход ПК 159х10-57х5 ст.13хфа ГОСТ 17378-01 ТУ 24.20.40.000-102-44643454-17</v>
          </cell>
          <cell r="C3378" t="str">
            <v>Поступление (акт, накладная) 2208-002286/02 от 19.08.2022 7:00:00</v>
          </cell>
          <cell r="D3378" t="str">
            <v>УХ-00146609</v>
          </cell>
        </row>
        <row r="3379">
          <cell r="B3379" t="str">
            <v>Переход ПК 57х6 45х5 ст.09Г2С ГОСТ 17378-01</v>
          </cell>
          <cell r="C3379" t="str">
            <v>Поступление (акт, накладная) 2210-002419/02 от 31.10.2022 7:00:00</v>
          </cell>
          <cell r="D3379" t="str">
            <v>УХ-00176020</v>
          </cell>
        </row>
        <row r="3380">
          <cell r="B3380" t="str">
            <v>Переход ПК 89*8-57*5 ст.13ХФА</v>
          </cell>
          <cell r="C3380" t="str">
            <v>Поступление (акт, накладная) 2212-001096/02 от 15.12.2022 7:00:00</v>
          </cell>
          <cell r="D3380" t="str">
            <v>УХ-00142287</v>
          </cell>
        </row>
        <row r="3381">
          <cell r="B3381" t="str">
            <v>Переход ПК 89*8-76*8 ст.13ХФА</v>
          </cell>
          <cell r="C3381" t="str">
            <v>Поступление (акт, накладная) 2205-001772/02 от 20.05.2022 7:00:00</v>
          </cell>
          <cell r="D3381" t="str">
            <v>УХ-00142298</v>
          </cell>
        </row>
        <row r="3382">
          <cell r="B3382" t="str">
            <v>Переход ПЭ 159х8 114х6 ст.13ХФА ГОСТ 17378-01</v>
          </cell>
          <cell r="C3382" t="str">
            <v>Поступление (акт, накладная) 2210-002419/02 от 31.10.2022 7:00:00</v>
          </cell>
          <cell r="D3382" t="str">
            <v>УХ-00176019</v>
          </cell>
        </row>
        <row r="3383">
          <cell r="B3383" t="str">
            <v>Перчатки  ANSELL ALPHATEC SOLVEX 37-675 c х/б</v>
          </cell>
          <cell r="C3383" t="str">
            <v>Поступление (акт, накладная) 2103-000315/02 от 15.03.2021 7:00:00</v>
          </cell>
          <cell r="D3383" t="str">
            <v>УХ-00065737</v>
          </cell>
        </row>
        <row r="3384">
          <cell r="B3384" t="str">
            <v>Перчатки  Антистатик</v>
          </cell>
          <cell r="C3384" t="str">
            <v>Поступление (акт, накладная) 2109-000021/02 от 06.09.2021 7:00:00</v>
          </cell>
          <cell r="D3384" t="str">
            <v>УХ-00082399</v>
          </cell>
        </row>
        <row r="3385">
          <cell r="B3385" t="str">
            <v>Перчатки AlphaTec Solvex 37-675 (Альфатек Солвекс), Ansell, универсальные, химически стойкие р 7</v>
          </cell>
          <cell r="C3385" t="str">
            <v>Поступление (акт, накладная) 2208-000955/02 от 19.08.2022 7:00:00</v>
          </cell>
          <cell r="D3385" t="str">
            <v>УХ-00166030</v>
          </cell>
        </row>
        <row r="3386">
          <cell r="B3386" t="str">
            <v>Перчатки CERVA АТТИС р 10</v>
          </cell>
          <cell r="C3386" t="str">
            <v>Поступление (акт, накладная) 2209-000078/02 от 05.09.2022 7:00:00</v>
          </cell>
          <cell r="D3386" t="str">
            <v>УХ-00168119</v>
          </cell>
        </row>
        <row r="3387">
          <cell r="B3387" t="str">
            <v>Перчатки CERVA СВИФТ покр полное Крага р 10</v>
          </cell>
          <cell r="C3387" t="str">
            <v>Поступление (акт, накладная) 2204-000070/02 от 05.04.2022 7:00:00</v>
          </cell>
          <cell r="D3387" t="str">
            <v>УХ-00134362</v>
          </cell>
        </row>
        <row r="3388">
          <cell r="B3388" t="str">
            <v>Перчатки CERVA СВИФТ покр полное Крага р 11</v>
          </cell>
          <cell r="C3388" t="str">
            <v>Поступление (акт, накладная) 2206-001619/02 от 29.06.2022 7:00:00</v>
          </cell>
          <cell r="D3388" t="str">
            <v>УХ-00145281</v>
          </cell>
        </row>
        <row r="3389">
          <cell r="B3389" t="str">
            <v>Перчатки GERVA АТТИС антивибрационные р 10</v>
          </cell>
          <cell r="C3389" t="str">
            <v>Поступление (акт, накладная) 2204-000987/02 от 26.04.2022 7:00:00</v>
          </cell>
          <cell r="D3389" t="str">
            <v>УХ-00136605</v>
          </cell>
        </row>
        <row r="3390">
          <cell r="B3390" t="str">
            <v>Перчатки Sky 7.703 (Скай) краги с полным нитриловым покрытием р10</v>
          </cell>
          <cell r="C3390" t="str">
            <v>Поступление (акт, накладная) 2209-001442/02 от 26.09.2022 7:00:00</v>
          </cell>
          <cell r="D3390" t="str">
            <v>УХ-00170662</v>
          </cell>
        </row>
        <row r="3391">
          <cell r="B3391" t="str">
            <v>Перчатки Sky 7.703 (Скай) краги с полным нитриловым покрытием р11</v>
          </cell>
          <cell r="C3391" t="str">
            <v>Поступление (акт, накладная) 2209-001442/02 от 26.09.2022 7:00:00</v>
          </cell>
          <cell r="D3391" t="str">
            <v>УХ-00170663</v>
          </cell>
        </row>
        <row r="3392">
          <cell r="B3392" t="str">
            <v>Перчатки Альфатек СОЛВЕКС 37-675 р11</v>
          </cell>
          <cell r="C3392" t="str">
            <v>Поступление (акт, накладная) 1907-000008/02 от 01.07.2019 7:00:00</v>
          </cell>
          <cell r="D3392" t="str">
            <v>УХ-00013354</v>
          </cell>
        </row>
        <row r="3393">
          <cell r="B3393" t="str">
            <v>Перчатки ВС10 трикотажные с ПВХ (10кл в) р 9</v>
          </cell>
          <cell r="C3393" t="str">
            <v>Поступление (акт, накладная) 2204-000987/02 от 26.04.2022 7:00:00</v>
          </cell>
          <cell r="D3393" t="str">
            <v>УХ-00136606</v>
          </cell>
        </row>
        <row r="3394">
          <cell r="B3394" t="str">
            <v>Перчатки Дублин 79.100 П/Э с полным нитрильным покрытием р 10</v>
          </cell>
          <cell r="C3394" t="str">
            <v>Поступление (акт, накладная) 2208-000955/02 от 19.08.2022 7:00:00</v>
          </cell>
          <cell r="D3394" t="str">
            <v>УХ-00166043</v>
          </cell>
        </row>
        <row r="3395">
          <cell r="B3395" t="str">
            <v>Перчатки защитные, модель Split 7.412 (Сплит), из спилка КРС с крагами р 10</v>
          </cell>
          <cell r="C3395" t="str">
            <v>Поступление (акт, накладная) 2208-000955/02 от 19.08.2022 7:00:00</v>
          </cell>
          <cell r="D3395" t="str">
            <v>УХ-00166045</v>
          </cell>
        </row>
        <row r="3396">
          <cell r="B3396" t="str">
            <v>Перчатки защитные, модель Split 7.412 (Сплит), из спилка КРС с крагами р 11</v>
          </cell>
          <cell r="C3396" t="str">
            <v>Поступление (акт, накладная) 2208-000955/02 от 19.08.2022 7:00:00</v>
          </cell>
          <cell r="D3396" t="str">
            <v>УХ-00166046</v>
          </cell>
        </row>
        <row r="3397">
          <cell r="B3397" t="str">
            <v>Перчатки ЛИКОМ ПОЛИЗАР ЮГРА 77 р 11</v>
          </cell>
          <cell r="C3397" t="str">
            <v>Поступление (акт, накладная) 2207-001314/02 от 25.07.2022 7:00:00</v>
          </cell>
          <cell r="D3397" t="str">
            <v>УХ-00152198</v>
          </cell>
        </row>
        <row r="3398">
          <cell r="B3398" t="str">
            <v>Перчатки ЛИКОМ ПОЛИЗАРЬ ТЕРМА</v>
          </cell>
          <cell r="C3398" t="str">
            <v>Поступление (акт, накладная) 2108-001087/02 от 31.08.2021 7:00:00</v>
          </cell>
          <cell r="D3398" t="str">
            <v>УХ-00097937</v>
          </cell>
        </row>
        <row r="3399">
          <cell r="B3399" t="str">
            <v>Перчатки ПОЛИЗАРЬ СИБИРЬ</v>
          </cell>
          <cell r="C3399" t="str">
            <v>Поступление (акт, накладная) 1912-000277/02 от 17.12.2019 7:00:00</v>
          </cell>
          <cell r="D3399" t="str">
            <v>УХ-00012328</v>
          </cell>
        </row>
        <row r="3400">
          <cell r="B3400" t="str">
            <v>Перчатки ПОЛИЗАРЬ СИБИРЬ</v>
          </cell>
          <cell r="C3400" t="str">
            <v>Поступление (акт, накладная) 2003-001018/02 от 27.03.2020 7:00:00</v>
          </cell>
          <cell r="D3400" t="str">
            <v>УХ-00012328</v>
          </cell>
        </row>
        <row r="3401">
          <cell r="B3401" t="str">
            <v>Перчатки ПОЛИЗАРЬ СИБИРЬ</v>
          </cell>
          <cell r="C3401" t="str">
            <v>Поступление (акт, накладная) 2005-000006/02 от 06.05.2020 7:00:00</v>
          </cell>
          <cell r="D3401" t="str">
            <v>УХ-00012328</v>
          </cell>
        </row>
        <row r="3402">
          <cell r="B3402" t="str">
            <v>Перчатки ПОЛИЗАРЬ СИБИРЬ №11</v>
          </cell>
          <cell r="C3402" t="str">
            <v>Поступление (акт, накладная) 1907-000007/02 от 01.07.2019 7:00:00</v>
          </cell>
          <cell r="D3402" t="str">
            <v>УХ-00012330</v>
          </cell>
        </row>
        <row r="3403">
          <cell r="B3403" t="str">
            <v>Перчатки ПОЛИЗАРЬ СИБИРЬ №11</v>
          </cell>
          <cell r="C3403" t="str">
            <v>Поступление (акт, накладная) 1909-000670/02 от 30.09.2019 7:00:00</v>
          </cell>
          <cell r="D3403" t="str">
            <v>УХ-00012330</v>
          </cell>
        </row>
        <row r="3404">
          <cell r="B3404" t="str">
            <v>Перчатки полушерстянные</v>
          </cell>
          <cell r="C3404" t="str">
            <v>Поступление (акт, накладная) 2109-000023/02 от 06.09.2021 7:00:00</v>
          </cell>
          <cell r="D3404" t="str">
            <v>УХ-00099742</v>
          </cell>
        </row>
        <row r="3405">
          <cell r="B3405" t="str">
            <v>Перчатки полушерстянные  (шерсть 30%) р 10</v>
          </cell>
          <cell r="C3405" t="str">
            <v>Поступление (акт, накладная) 2207-001314/02 от 25.07.2022 7:00:00</v>
          </cell>
          <cell r="D3405" t="str">
            <v>УХ-00152199</v>
          </cell>
        </row>
        <row r="3406">
          <cell r="B3406" t="str">
            <v>Перчатки трикотажные "Гриф" для защиты рук от механических воздействий и ОПЗ /ПВХ покрытие/ р 9</v>
          </cell>
          <cell r="C3406" t="str">
            <v>Поступление (акт, накладная) 2208-000955/02 от 19.08.2022 7:00:00</v>
          </cell>
          <cell r="D3406" t="str">
            <v>УХ-00166056</v>
          </cell>
        </row>
        <row r="3407">
          <cell r="B3407" t="str">
            <v>Перчатки трикотажные с ПВХ ВС</v>
          </cell>
          <cell r="C3407" t="str">
            <v>Поступление (акт, накладная) 2103-000315/02 от 15.03.2021 7:00:00</v>
          </cell>
          <cell r="D3407" t="str">
            <v>УХ-00026390</v>
          </cell>
        </row>
        <row r="3408">
          <cell r="B3408" t="str">
            <v>Песок речной</v>
          </cell>
          <cell r="C3408" t="str">
            <v>Поступление (акт, накладная) 1907-000900/02 от 01.07.2019 7:00:00</v>
          </cell>
          <cell r="D3408" t="str">
            <v>УХ-00026395</v>
          </cell>
        </row>
        <row r="3409">
          <cell r="B3409" t="str">
            <v>Песок речной</v>
          </cell>
          <cell r="C3409" t="str">
            <v>Поступление (акт, накладная) 1907-001935/02 от 31.07.2019 7:00:00</v>
          </cell>
          <cell r="D3409" t="str">
            <v>УХ-00026395</v>
          </cell>
        </row>
        <row r="3410">
          <cell r="B3410" t="str">
            <v>Планка начальная бесцветная Т-11 (3,0м)</v>
          </cell>
          <cell r="C3410" t="str">
            <v>Поступление (акт, накладная) 2009-001228/02 от 23.09.2020 7:00:00</v>
          </cell>
          <cell r="D3410" t="str">
            <v>УХ-00054347</v>
          </cell>
        </row>
        <row r="3411">
          <cell r="B3411" t="str">
            <v>Планка угла внешнего 50*50*3000 РЕ RAL 3020</v>
          </cell>
          <cell r="C3411" t="str">
            <v>Поступление (акт, накладная) 2102-000052/02 от 03.02.2021 7:00:00</v>
          </cell>
          <cell r="D3411" t="str">
            <v>УХ-00059676</v>
          </cell>
        </row>
        <row r="3412">
          <cell r="B3412" t="str">
            <v>Планка угла внутреннего 50*50*3000 РЕ RAL 3020</v>
          </cell>
          <cell r="C3412" t="str">
            <v>Поступление (акт, накладная) 2102-000052/02 от 03.02.2021 7:00:00</v>
          </cell>
          <cell r="D3412" t="str">
            <v>УХ-00059677</v>
          </cell>
        </row>
        <row r="3413">
          <cell r="B3413" t="str">
            <v>Пластификатор 5л</v>
          </cell>
          <cell r="C3413" t="str">
            <v>Поступление (акт, накладная) 1907-000010/02 от 01.07.2019 7:00:00</v>
          </cell>
          <cell r="D3413" t="str">
            <v>УХ-00026431</v>
          </cell>
        </row>
        <row r="3414">
          <cell r="B3414" t="str">
            <v>Плинтус пластиковый "Идеал дуб"</v>
          </cell>
          <cell r="C3414" t="str">
            <v>Поступление (акт, накладная) 2008-000305/02 от 14.08.2020 7:00:00</v>
          </cell>
          <cell r="D3414" t="str">
            <v>УХ-00026479</v>
          </cell>
        </row>
        <row r="3415">
          <cell r="B3415" t="str">
            <v>Плита днища ПН10</v>
          </cell>
          <cell r="C3415" t="str">
            <v>Поступление (акт, накладная) 2002-000728/02 от 26.02.2020 7:00:00</v>
          </cell>
          <cell r="D3415" t="str">
            <v>УХ-00044554</v>
          </cell>
        </row>
        <row r="3416">
          <cell r="B3416" t="str">
            <v>Плита П 2-15-А</v>
          </cell>
          <cell r="C3416" t="str">
            <v>Поступление (акт, накладная) 1907-000010/02 от 01.07.2019 7:00:00</v>
          </cell>
          <cell r="D3416" t="str">
            <v>УХ-00026490</v>
          </cell>
        </row>
        <row r="3417">
          <cell r="B3417" t="str">
            <v>Плита П 2-15-А</v>
          </cell>
          <cell r="C3417" t="str">
            <v>Поступление (акт, накладная) 1907-000036/02 от 01.07.2019 7:00:00</v>
          </cell>
          <cell r="D3417" t="str">
            <v>УХ-00026490</v>
          </cell>
        </row>
        <row r="3418">
          <cell r="B3418" t="str">
            <v>Плитка керамическая облицовочная Ладога</v>
          </cell>
          <cell r="C3418" t="str">
            <v>Поступление (акт, накладная) 1907-000010/02 от 01.07.2019 7:00:00</v>
          </cell>
          <cell r="D3418" t="str">
            <v>УХ-00026496</v>
          </cell>
        </row>
        <row r="3419">
          <cell r="B3419" t="str">
            <v>Плитка настенная 20*30 Шахты</v>
          </cell>
          <cell r="C3419" t="str">
            <v>Поступление (акт, накладная) 2102-001287/02 от 24.02.2021 7:00:00</v>
          </cell>
          <cell r="D3419" t="str">
            <v>УХ-00062034</v>
          </cell>
        </row>
        <row r="3420">
          <cell r="B3420" t="str">
            <v>Подножка кабины левая 5320-8405015</v>
          </cell>
          <cell r="C3420" t="str">
            <v>Поступление (акт, накладная) 2211-000141/02 от 01.11.2022 7:00:00</v>
          </cell>
          <cell r="D3420" t="str">
            <v>УХ-00097091</v>
          </cell>
        </row>
        <row r="3421">
          <cell r="B3421" t="str">
            <v>Подножка кабины левая 5320-8405015</v>
          </cell>
          <cell r="C3421" t="str">
            <v>Поступление (акт, накладная) 2211-003145/02 от 29.11.2022 7:00:00</v>
          </cell>
          <cell r="D3421" t="str">
            <v>УХ-00097091</v>
          </cell>
        </row>
        <row r="3422">
          <cell r="B3422" t="str">
            <v>Подножка кабины правая 5320-8405015</v>
          </cell>
          <cell r="C3422" t="str">
            <v>Поступление (акт, накладная) 2211-000141/02 от 01.11.2022 7:00:00</v>
          </cell>
          <cell r="D3422" t="str">
            <v>УХ-00097092</v>
          </cell>
        </row>
        <row r="3423">
          <cell r="B3423" t="str">
            <v>Подшипник 12213КПП 14-1701066-01</v>
          </cell>
          <cell r="C3423" t="str">
            <v>Поступление (акт, накладная) 1907-000010/02 от 01.07.2019 7:00:00</v>
          </cell>
          <cell r="D3423" t="str">
            <v>УХ-00026600</v>
          </cell>
        </row>
        <row r="3424">
          <cell r="B3424" t="str">
            <v>Подшипник 180312 АС17 520-2011 6312 2RS FBC</v>
          </cell>
          <cell r="C3424" t="str">
            <v>Поступление (акт, накладная) 2207-000350/02 от 01.07.2022 7:00:00</v>
          </cell>
          <cell r="D3424" t="str">
            <v>УХ-00139615</v>
          </cell>
        </row>
        <row r="3425">
          <cell r="B3425" t="str">
            <v>Подшипник 218 (6218)</v>
          </cell>
          <cell r="C3425" t="str">
            <v>Поступление (акт, накладная) 2207-001043/02 от 19.07.2022 7:00:00</v>
          </cell>
          <cell r="D3425" t="str">
            <v>УХ-00075830</v>
          </cell>
        </row>
        <row r="3426">
          <cell r="B3426" t="str">
            <v>Подшипник 32318 КМ</v>
          </cell>
          <cell r="C3426" t="str">
            <v>Поступление (акт, накладная) 2207-000350/02 от 01.07.2022 7:00:00</v>
          </cell>
          <cell r="D3426" t="str">
            <v>УХ-00026664</v>
          </cell>
        </row>
        <row r="3427">
          <cell r="B3427" t="str">
            <v>Подшипник 53612</v>
          </cell>
          <cell r="C3427" t="str">
            <v>Поступление (акт, накладная) 1907-000010/02 от 01.07.2019 7:00:00</v>
          </cell>
          <cell r="D3427" t="str">
            <v>УХ-00026695</v>
          </cell>
        </row>
        <row r="3428">
          <cell r="B3428" t="str">
            <v>Подшипник 60208</v>
          </cell>
          <cell r="C3428" t="str">
            <v>Поступление (акт, накладная) 2010-000933/02 от 28.10.2020 7:00:00</v>
          </cell>
          <cell r="D3428" t="str">
            <v>УХ-00055139</v>
          </cell>
        </row>
        <row r="3429">
          <cell r="B3429" t="str">
            <v>Подшлемник ЗЕВС плюс</v>
          </cell>
          <cell r="C3429" t="str">
            <v>Поступление (акт, накладная) 2003-000198/02 от 17.03.2020 7:00:00</v>
          </cell>
          <cell r="D3429" t="str">
            <v>УХ-00047376</v>
          </cell>
        </row>
        <row r="3430">
          <cell r="B3430" t="str">
            <v>Подшлемник ЗЕВС цв. чер. тк. Арсенал р 59</v>
          </cell>
          <cell r="C3430" t="str">
            <v>Поступление (акт, накладная) 2205-000269/02 от 17.05.2022 7:00:00</v>
          </cell>
          <cell r="D3430" t="str">
            <v>УХ-00139133</v>
          </cell>
        </row>
        <row r="3431">
          <cell r="B3431" t="str">
            <v>Подшлемник трикотажный</v>
          </cell>
          <cell r="C3431" t="str">
            <v>Поступление (акт, накладная) 2107-001067/02 от 30.07.2021 7:00:00</v>
          </cell>
          <cell r="D3431" t="str">
            <v>УХ-00095914</v>
          </cell>
        </row>
        <row r="3432">
          <cell r="B3432" t="str">
            <v>Подшлемник утепленный для сварщика "ЦЕЗАРЬ"</v>
          </cell>
          <cell r="C3432" t="str">
            <v>Поступление (акт, накладная) 2109-000023/02 от 06.09.2021 7:00:00</v>
          </cell>
          <cell r="D3432" t="str">
            <v>УХ-00099743</v>
          </cell>
        </row>
        <row r="3433">
          <cell r="B3433" t="str">
            <v>Полуботинки "Альбус" с перфорацией, ПУ/ТПУ, метал. внутр. защ. носок р 36</v>
          </cell>
          <cell r="C3433" t="str">
            <v>Поступление (акт, накладная) 2208-000955/02 от 19.08.2022 7:00:00</v>
          </cell>
          <cell r="D3433" t="str">
            <v>УХ-00166059</v>
          </cell>
        </row>
        <row r="3434">
          <cell r="B3434" t="str">
            <v>Полуботинки "Альбус" с перфорацией, ПУ/ТПУ, метал. внутр. защ. носок р 38</v>
          </cell>
          <cell r="C3434" t="str">
            <v>Поступление (акт, накладная) 2208-000955/02 от 19.08.2022 7:00:00</v>
          </cell>
          <cell r="D3434" t="str">
            <v>УХ-00166061</v>
          </cell>
        </row>
        <row r="3435">
          <cell r="B3435" t="str">
            <v>Полуботинки "Альбус" с перфорацией, ПУ/ТПУ, метал. внутр. защ. носок р 39</v>
          </cell>
          <cell r="C3435" t="str">
            <v>Поступление (акт, накладная) 2208-000955/02 от 19.08.2022 7:00:00</v>
          </cell>
          <cell r="D3435" t="str">
            <v>УХ-00166063</v>
          </cell>
        </row>
        <row r="3436">
          <cell r="B3436" t="str">
            <v>Полуботинки "Альбус" с перфорацией, ПУ/ТПУ, метал. внутр. защ. носок р 40</v>
          </cell>
          <cell r="C3436" t="str">
            <v>Поступление (акт, накладная) 2208-000955/02 от 19.08.2022 7:00:00</v>
          </cell>
          <cell r="D3436" t="str">
            <v>УХ-00166065</v>
          </cell>
        </row>
        <row r="3437">
          <cell r="B3437" t="str">
            <v>Полуботинки "Альбус" с перфорацией, ПУ/ТПУ, метал. внутр. защ. носок р 41</v>
          </cell>
          <cell r="C3437" t="str">
            <v>Поступление (акт, накладная) 2208-000955/02 от 19.08.2022 7:00:00</v>
          </cell>
          <cell r="D3437" t="str">
            <v>УХ-00166066</v>
          </cell>
        </row>
        <row r="3438">
          <cell r="B3438" t="str">
            <v>Полуботинки Альбус с перфор.ПУ/ТПУ мет.,внутр. защ.носок</v>
          </cell>
          <cell r="C3438" t="str">
            <v>Поступление (акт, накладная) 2104-000004/02 от 08.04.2021 7:00:00</v>
          </cell>
          <cell r="D3438" t="str">
            <v>УХ-00056410</v>
          </cell>
        </row>
        <row r="3439">
          <cell r="B3439" t="str">
            <v>Полукольцо коленвала верх/нижн. 740-1005183/184</v>
          </cell>
          <cell r="C3439" t="str">
            <v>Поступление (акт, накладная) 2212-000553/02 от 12.12.2022 7:00:00</v>
          </cell>
          <cell r="D3439" t="str">
            <v>УХ-00089140</v>
          </cell>
        </row>
        <row r="3440">
          <cell r="B3440" t="str">
            <v>Полукруглый желоб D125  RAL3005 3м</v>
          </cell>
          <cell r="C3440" t="str">
            <v>Поступление (акт, накладная) 2009-001150/02 от 22.09.2020 7:00:00</v>
          </cell>
          <cell r="D3440" t="str">
            <v>УХ-00054320</v>
          </cell>
        </row>
        <row r="3441">
          <cell r="B3441" t="str">
            <v>Полумаска фильтрующая (респиратор) "Юлия-212" FFP2 R D с/кл. д/з от кислых газов  (кат.№8.330)</v>
          </cell>
          <cell r="C3441" t="str">
            <v>Поступление (акт, накладная) 2205-001202/02 от 30.05.2022 7:00:00</v>
          </cell>
          <cell r="D3441" t="str">
            <v>УХ-00141332</v>
          </cell>
        </row>
        <row r="3442">
          <cell r="B3442" t="str">
            <v>Полумаска фильтрующая (респиратор) "Юлия-215" FFP2 R D для сварщиков с клапаном выдоха, с дополнител</v>
          </cell>
          <cell r="C3442" t="str">
            <v>Поступление (акт, накладная) 2208-000955/02 от 19.08.2022 7:00:00</v>
          </cell>
          <cell r="D3442" t="str">
            <v>УХ-00166069</v>
          </cell>
        </row>
        <row r="3443">
          <cell r="B3443" t="str">
            <v>Полумаска фильтрующая (респиратор) Юлия 212 от кислых газов</v>
          </cell>
          <cell r="C3443" t="str">
            <v>Поступление (акт, накладная) 2104-000004/02 от 08.04.2021 7:00:00</v>
          </cell>
          <cell r="D3443" t="str">
            <v>УХ-00082404</v>
          </cell>
        </row>
        <row r="3444">
          <cell r="B3444" t="str">
            <v>Полуось длинная левая 20шлиц. 43118-2403069</v>
          </cell>
          <cell r="C3444" t="str">
            <v>Поступление (акт, накладная) 2208-001915/02 от 24.08.2022 7:00:00</v>
          </cell>
          <cell r="D3444" t="str">
            <v>УХ-00167359</v>
          </cell>
        </row>
        <row r="3445">
          <cell r="B3445" t="str">
            <v>Поршень пуля Семигор ПП-89</v>
          </cell>
          <cell r="C3445" t="str">
            <v>Поступление (акт, накладная) 2103-000251/02 от 11.03.2021 7:00:00</v>
          </cell>
          <cell r="D3445" t="str">
            <v>УХ-00065638</v>
          </cell>
        </row>
        <row r="3446">
          <cell r="B3446" t="str">
            <v>Пояс предохранительный ЯЭМЗ ПП-Л-32 SM</v>
          </cell>
          <cell r="C3446" t="str">
            <v>Поступление (акт, накладная) 2207-001314/02 от 25.07.2022 7:00:00</v>
          </cell>
          <cell r="D3446" t="str">
            <v>УХ-00152200</v>
          </cell>
        </row>
        <row r="3447">
          <cell r="B3447" t="str">
            <v>Пояс предохранительный ЯЭМЗ ПП-Л-32 ХХL</v>
          </cell>
          <cell r="C3447" t="str">
            <v>Поступление (акт, накладная) 2209-000078/02 от 05.09.2022 7:00:00</v>
          </cell>
          <cell r="D3447" t="str">
            <v>УХ-00168122</v>
          </cell>
        </row>
        <row r="3448">
          <cell r="B3448" t="str">
            <v>Предохранители плоские (10шт)</v>
          </cell>
          <cell r="C3448" t="str">
            <v>Поступление (акт, накладная) 2212-000562/02 от 12.12.2022 7:00:00</v>
          </cell>
          <cell r="D3448" t="str">
            <v>УХ-00188967</v>
          </cell>
        </row>
        <row r="3449">
          <cell r="B3449" t="str">
            <v>Предохранители цилиндрические (к-т 10 шт) 469.172.100</v>
          </cell>
          <cell r="C3449" t="str">
            <v>Поступление (акт, накладная) 2212-000562/02 от 12.12.2022 7:00:00</v>
          </cell>
          <cell r="D3449" t="str">
            <v>УХ-00118768</v>
          </cell>
        </row>
        <row r="3450">
          <cell r="B3450" t="str">
            <v>Преобразователь давления АИР-20/Exd/М2-MB/ДИ/190/-/12V/А3/t1</v>
          </cell>
          <cell r="C3450" t="str">
            <v>Поступление (акт, накладная) 2209-000356/02 от 07.09.2022 7:00:00</v>
          </cell>
          <cell r="D3450" t="str">
            <v>УХ-00169204</v>
          </cell>
        </row>
        <row r="3451">
          <cell r="B3451" t="str">
            <v>Преобразователь давления АИР-20/Exd/М2-MB/ДИ/190/-/12V/А3/t1</v>
          </cell>
          <cell r="C3451" t="str">
            <v>Поступление (акт, накладная) 2209-000356/02 от 07.09.2022 7:00:00</v>
          </cell>
          <cell r="D3451" t="str">
            <v>УХ-00169205</v>
          </cell>
        </row>
        <row r="3452">
          <cell r="B3452" t="str">
            <v>Провод высоковольтный ВАЗ-2123 комплект силикон SLON 2123370708010</v>
          </cell>
          <cell r="C3452" t="str">
            <v>Поступление (акт, накладная) 2212-000275/02 от 06.12.2022 7:00:00</v>
          </cell>
          <cell r="D3452" t="str">
            <v>УХ-00134596</v>
          </cell>
        </row>
        <row r="3453">
          <cell r="B3453" t="str">
            <v>Провод ПВ 1*1</v>
          </cell>
          <cell r="C3453" t="str">
            <v>Поступление (акт, накладная) 1908-000401/02 от 21.08.2019 7:00:00</v>
          </cell>
          <cell r="D3453" t="str">
            <v>УХ-00034509</v>
          </cell>
        </row>
        <row r="3454">
          <cell r="B3454" t="str">
            <v>Провод ПВ 3 -1*0,75</v>
          </cell>
          <cell r="C3454" t="str">
            <v>Поступление (акт, накладная) 1908-000401/02 от 21.08.2019 7:00:00</v>
          </cell>
          <cell r="D3454" t="str">
            <v>УХ-00034510</v>
          </cell>
        </row>
        <row r="3455">
          <cell r="B3455" t="str">
            <v>Провод ПУГВ 1*1,5</v>
          </cell>
          <cell r="C3455" t="str">
            <v>Поступление (акт, накладная) 1907-000010/02 от 01.07.2019 7:00:00</v>
          </cell>
          <cell r="D3455" t="str">
            <v>УХ-00027001</v>
          </cell>
        </row>
        <row r="3456">
          <cell r="B3456" t="str">
            <v>Проволока 6</v>
          </cell>
          <cell r="C3456" t="str">
            <v>Поступление (акт, накладная) 2106-003030/02 от 25.06.2021 7:00:00</v>
          </cell>
          <cell r="D3456" t="str">
            <v>УХ-00093719</v>
          </cell>
        </row>
        <row r="3457">
          <cell r="B3457" t="str">
            <v>Прокладка 700-40-2754</v>
          </cell>
          <cell r="C3457" t="str">
            <v>Поступление (акт, накладная) 2109-000236/02 от 13.09.2021 7:00:00</v>
          </cell>
          <cell r="D3457" t="str">
            <v>УХ-00101120</v>
          </cell>
        </row>
        <row r="3458">
          <cell r="B3458" t="str">
            <v>Прокладка MT3, ЗИЛ корпуса ТНВД передняя (паронит 0,5 мм)</v>
          </cell>
          <cell r="C3458" t="str">
            <v>Поступление (акт, накладная) 2207-001559/02 от 20.07.2022 7:00:00</v>
          </cell>
          <cell r="D3458" t="str">
            <v>УХ-00158271</v>
          </cell>
        </row>
        <row r="3459">
          <cell r="B3459" t="str">
            <v>Прокладка клапанной крышки Камаз 7406-1003270-01</v>
          </cell>
          <cell r="C3459" t="str">
            <v>Поступление (акт, накладная) 2211-000794/02 от 14.11.2022 7:00:00</v>
          </cell>
          <cell r="D3459" t="str">
            <v>УХ-00182458</v>
          </cell>
        </row>
        <row r="3460">
          <cell r="B3460" t="str">
            <v>Прокладка коллектора выпускного 236-1008050</v>
          </cell>
          <cell r="C3460" t="str">
            <v>Поступление (акт, накладная) 2212-001425/02 от 13.12.2022 7:00:00</v>
          </cell>
          <cell r="D3460" t="str">
            <v>УХ-00056613</v>
          </cell>
        </row>
        <row r="3461">
          <cell r="B3461" t="str">
            <v>Прокладка крышки люка шестерен Д-243 (МТЗ-80,-82), Д-245 (ГАЗ, ПАЗ, МАЗ, ЗиЛ) (ММЗ) 240-1002038</v>
          </cell>
          <cell r="C3461" t="str">
            <v>Поступление (акт, накладная) 2208-000298/02 от 01.08.2022 7:00:00</v>
          </cell>
          <cell r="D3461" t="str">
            <v>УХ-00164463</v>
          </cell>
        </row>
        <row r="3462">
          <cell r="B3462" t="str">
            <v>Прокладка патрубка ЕВРО паронит 7406.1115050-10</v>
          </cell>
          <cell r="C3462" t="str">
            <v>Поступление (акт, накладная) 2110-000583/02 от 13.10.2021 7:00:00</v>
          </cell>
          <cell r="D3462" t="str">
            <v>УХ-00108866</v>
          </cell>
        </row>
        <row r="3463">
          <cell r="B3463" t="str">
            <v>Прокладка турбокомпрессора металл.7403</v>
          </cell>
          <cell r="C3463" t="str">
            <v>Поступление (акт, накладная) 2211-000288/02 от 01.11.2022 7:00:00</v>
          </cell>
          <cell r="D3463" t="str">
            <v>УХ-00112174</v>
          </cell>
        </row>
        <row r="3464">
          <cell r="B3464" t="str">
            <v>Проникающая смазка синтетическая AXIOM 210мл</v>
          </cell>
          <cell r="C3464" t="str">
            <v>Поступление (акт, накладная) 2110-000806/02 от 15.10.2021 7:00:00</v>
          </cell>
          <cell r="D3464" t="str">
            <v>УХ-00109185</v>
          </cell>
        </row>
        <row r="3465">
          <cell r="B3465" t="str">
            <v>Пропан</v>
          </cell>
          <cell r="C3465" t="str">
            <v>Поступление (акт, накладная) 2211-000656/02 от 17.11.2022 7:00:00</v>
          </cell>
          <cell r="D3465" t="str">
            <v>УХ-00027159</v>
          </cell>
        </row>
        <row r="3466">
          <cell r="B3466" t="str">
            <v>Пропан</v>
          </cell>
          <cell r="C3466" t="str">
            <v>Поступление (акт, накладная) 2212-003516/02 от 30.12.2022 7:00:00</v>
          </cell>
          <cell r="D3466" t="str">
            <v>УХ-00027159</v>
          </cell>
        </row>
        <row r="3467">
          <cell r="B3467" t="str">
            <v>Пропитка для огнебиозащиты 1 группа Неомид-450 10кг</v>
          </cell>
          <cell r="C3467" t="str">
            <v>Поступление (акт, накладная) 1907-000010/02 от 01.07.2019 7:00:00</v>
          </cell>
          <cell r="D3467" t="str">
            <v>УХ-00027161</v>
          </cell>
        </row>
        <row r="3468">
          <cell r="B3468" t="str">
            <v>Пропитка для огнебиозащиты 1 группа Неомид-450 10кг</v>
          </cell>
          <cell r="C3468" t="str">
            <v>Поступление (акт, накладная) 1907-000900/02 от 01.07.2019 7:00:00</v>
          </cell>
          <cell r="D3468" t="str">
            <v>УХ-00027161</v>
          </cell>
        </row>
        <row r="3469">
          <cell r="B3469" t="str">
            <v>Протектор насосной системы ПНС</v>
          </cell>
          <cell r="C3469" t="str">
            <v>Поступление (акт, накладная) 2008-000465/02 от 14.08.2020 7:00:00</v>
          </cell>
          <cell r="D3469" t="str">
            <v>УХ-00027165</v>
          </cell>
        </row>
        <row r="3470">
          <cell r="B3470" t="str">
            <v>Профиль монтажный (труба) 40x40x2мм L=6м</v>
          </cell>
          <cell r="C3470" t="str">
            <v>Поступление (акт, накладная) 2211-003220/02 от 28.11.2022 7:00:00</v>
          </cell>
          <cell r="D3470" t="str">
            <v>УХ-00186564</v>
          </cell>
        </row>
        <row r="3471">
          <cell r="B3471" t="str">
            <v>Профиль-J 3,00 м белый</v>
          </cell>
          <cell r="C3471" t="str">
            <v>Поступление (акт, накладная) 2009-001228/02 от 23.09.2020 7:00:00</v>
          </cell>
          <cell r="D3471" t="str">
            <v>УХ-00040558</v>
          </cell>
        </row>
        <row r="3472">
          <cell r="B3472" t="str">
            <v>Профлист С 10 0,50*1100/1131*2000 RAL8017</v>
          </cell>
          <cell r="C3472" t="str">
            <v>Поступление (акт, накладная) 2105-000400/02 от 17.05.2021 7:00:00</v>
          </cell>
          <cell r="D3472" t="str">
            <v>УХ-00087942</v>
          </cell>
        </row>
        <row r="3473">
          <cell r="B3473" t="str">
            <v>Профлист С 8 А 0,50*1150/1200*1700 РЕ RAL3020</v>
          </cell>
          <cell r="C3473" t="str">
            <v>Поступление (акт, накладная) 2009-001150/02 от 22.09.2020 7:00:00</v>
          </cell>
          <cell r="D3473" t="str">
            <v>УХ-00054275</v>
          </cell>
        </row>
        <row r="3474">
          <cell r="B3474" t="str">
            <v>Профлист С 8 А 0,50*1150/1200*2500 РЕ RAL3005</v>
          </cell>
          <cell r="C3474" t="str">
            <v>Поступление (акт, накладная) 2005-000488/02 от 18.05.2020 7:00:00</v>
          </cell>
          <cell r="D3474" t="str">
            <v>УХ-00049559</v>
          </cell>
        </row>
        <row r="3475">
          <cell r="B3475" t="str">
            <v>Профлист С 8 А 0,50*1150/1200*2600 РЕ RAL3020</v>
          </cell>
          <cell r="C3475" t="str">
            <v>Поступление (акт, накладная) 2009-001150/02 от 22.09.2020 7:00:00</v>
          </cell>
          <cell r="D3475" t="str">
            <v>УХ-00054274</v>
          </cell>
        </row>
        <row r="3476">
          <cell r="B3476" t="str">
            <v>Профнастил окр.С-8 (2,8*1,2*0,55)</v>
          </cell>
          <cell r="C3476" t="str">
            <v>Поступление (акт, накладная) 1909-001399/02 от 30.09.2019 7:00:00</v>
          </cell>
          <cell r="D3476" t="str">
            <v>УХ-00036261</v>
          </cell>
        </row>
        <row r="3477">
          <cell r="B3477" t="str">
            <v>Пружина МПК 10В 77-39</v>
          </cell>
          <cell r="C3477" t="str">
            <v>Поступление (акт, накладная) 2211-000520/02 от 16.11.2022 7:00:00</v>
          </cell>
          <cell r="D3477" t="str">
            <v>УХ-00091194</v>
          </cell>
        </row>
        <row r="3478">
          <cell r="B3478" t="str">
            <v>Пружина передней подвески 32032 (Renault Duster)</v>
          </cell>
          <cell r="C3478" t="str">
            <v>Поступление (акт, накладная) 2211-000115/02 от 01.11.2022 7:00:00</v>
          </cell>
          <cell r="D3478" t="str">
            <v>УХ-00177301</v>
          </cell>
        </row>
        <row r="3479">
          <cell r="B3479" t="str">
            <v>Пруток бронза 50 БpАЖ9-4</v>
          </cell>
          <cell r="C3479" t="str">
            <v>Поступление (акт, накладная) 2209-003119/02 от 26.09.2022 7:00:00</v>
          </cell>
          <cell r="D3479" t="str">
            <v>УХ-00114643</v>
          </cell>
        </row>
        <row r="3480">
          <cell r="B3480" t="str">
            <v>Пруток бронза 85 БрАЖ9-4</v>
          </cell>
          <cell r="C3480" t="str">
            <v>Поступление (акт, накладная) 2209-003119/02 от 26.09.2022 7:00:00</v>
          </cell>
          <cell r="D3480" t="str">
            <v>УХ-00114644</v>
          </cell>
        </row>
        <row r="3481">
          <cell r="B3481" t="str">
            <v>Пруток латунный 30 Л6З</v>
          </cell>
          <cell r="C3481" t="str">
            <v>Поступление (акт, накладная) 2209-003119/02 от 26.09.2022 7:00:00</v>
          </cell>
          <cell r="D3481" t="str">
            <v>УХ-00114640</v>
          </cell>
        </row>
        <row r="3482">
          <cell r="B3482" t="str">
            <v>Пруток латунный 50 Л6З</v>
          </cell>
          <cell r="C3482" t="str">
            <v>Поступление (акт, накладная) 2209-003119/02 от 26.09.2022 7:00:00</v>
          </cell>
          <cell r="D3482" t="str">
            <v>УХ-00114641</v>
          </cell>
        </row>
        <row r="3483">
          <cell r="B3483" t="str">
            <v>Пруток латунный 80 Л6З</v>
          </cell>
          <cell r="C3483" t="str">
            <v>Поступление (акт, накладная) 2209-003119/02 от 26.09.2022 7:00:00</v>
          </cell>
          <cell r="D3483" t="str">
            <v>УХ-00114642</v>
          </cell>
        </row>
        <row r="3484">
          <cell r="B3484" t="str">
            <v>Пыльник отбойник заднего амортизатора 20284</v>
          </cell>
          <cell r="C3484" t="str">
            <v>Поступление (акт, накладная) 2210-001317/02 от 19.10.2022 7:00:00</v>
          </cell>
          <cell r="D3484" t="str">
            <v>УХ-00175285</v>
          </cell>
        </row>
        <row r="3485">
          <cell r="B3485" t="str">
            <v>Реагент Силином ВН-М</v>
          </cell>
          <cell r="C3485" t="str">
            <v>Поступление (акт, накладная) 2210-001383/02 от 18.10.2022 7:00:00</v>
          </cell>
          <cell r="D3485" t="str">
            <v>УХ-00056314</v>
          </cell>
        </row>
        <row r="3486">
          <cell r="B3486" t="str">
            <v>Реагент Силином ВУЧ</v>
          </cell>
          <cell r="C3486" t="str">
            <v>Поступление (акт, накладная) 2210-001383/02 от 18.10.2022 7:00:00</v>
          </cell>
          <cell r="D3486" t="str">
            <v>УХ-00088566</v>
          </cell>
        </row>
        <row r="3487">
          <cell r="B3487" t="str">
            <v>Регулятор расхода РР.02.00.000</v>
          </cell>
          <cell r="C3487" t="str">
            <v>Поступление (акт, накладная) 2107-001858/02 от 27.07.2021 7:00:00</v>
          </cell>
          <cell r="D3487" t="str">
            <v>УХ-00069811</v>
          </cell>
        </row>
        <row r="3488">
          <cell r="B3488" t="str">
            <v>Реле поворота и авар.сигн. ВАЗ-2108-99,2110</v>
          </cell>
          <cell r="C3488" t="str">
            <v>Поступление (акт, накладная) 2109-001728/02 от 22.09.2021 7:00:00</v>
          </cell>
          <cell r="D3488" t="str">
            <v>УХ-00103482</v>
          </cell>
        </row>
        <row r="3489">
          <cell r="B3489" t="str">
            <v>Ремень 1190 (6РК-1190) привода агрегатов насоса ГУР с боль шкивом ЗМЗ 409</v>
          </cell>
          <cell r="C3489" t="str">
            <v>Поступление (акт, накладная) 2212-000574/02 от 12.12.2022 7:00:00</v>
          </cell>
          <cell r="D3489" t="str">
            <v>УХ-00124839</v>
          </cell>
        </row>
        <row r="3490">
          <cell r="B3490" t="str">
            <v>Ремень 1220 (6РК-1220) дв, 406(без ГУР)</v>
          </cell>
          <cell r="C3490" t="str">
            <v>Поступление (акт, накладная) 2212-000574/02 от 12.12.2022 7:00:00</v>
          </cell>
          <cell r="D3490" t="str">
            <v>УХ-00091283</v>
          </cell>
        </row>
        <row r="3491">
          <cell r="B3491" t="str">
            <v>Ремень генератора 12,5x9x1090</v>
          </cell>
          <cell r="C3491" t="str">
            <v>Поступление (акт, накладная) 2109-001307/02 от 22.09.2021 7:00:00</v>
          </cell>
          <cell r="D3491" t="str">
            <v>УХ-00102747</v>
          </cell>
        </row>
        <row r="3492">
          <cell r="B3492" t="str">
            <v>Ремень клиновой "Darwin Plus" С(В) 5600 IV кл.</v>
          </cell>
          <cell r="C3492" t="str">
            <v>Поступление (акт, накладная) 2212-003183/02 от 29.12.2022 7:00:00</v>
          </cell>
          <cell r="D3492" t="str">
            <v>УХ-00138433</v>
          </cell>
        </row>
        <row r="3493">
          <cell r="B3493" t="str">
            <v>Ремкомплект двигателя полный ЕВРО-4 полный комплект АВТОПРОКЛАДКА</v>
          </cell>
          <cell r="C3493" t="str">
            <v>Поступление (акт, накладная) 2212-000560/02 от 12.12.2022 7:00:00</v>
          </cell>
          <cell r="D3493" t="str">
            <v>УХ-00142489</v>
          </cell>
        </row>
        <row r="3494">
          <cell r="B3494" t="str">
            <v>Ремкомплект КАМАЗ фильтра тонкой очистки топлива</v>
          </cell>
          <cell r="C3494" t="str">
            <v>Поступление (акт, накладная) 2212-001393/02 от 16.12.2022 7:00:00</v>
          </cell>
          <cell r="D3494" t="str">
            <v>УХ-00077096</v>
          </cell>
        </row>
        <row r="3495">
          <cell r="B3495" t="str">
            <v>Ремкомплект маслянного фильтра Евро силикон</v>
          </cell>
          <cell r="C3495" t="str">
            <v>Поступление (акт, накладная) 2103-000731/02 от 18.03.2021 7:00:00</v>
          </cell>
          <cell r="D3495" t="str">
            <v>УХ-00056573</v>
          </cell>
        </row>
        <row r="3496">
          <cell r="B3496" t="str">
            <v>Ремкомплект стеклопластиковый Ду 100мм РН10,3Мпа</v>
          </cell>
          <cell r="C3496" t="str">
            <v>Поступление (акт, накладная) 2203-000925/02 от 16.03.2022 7:00:00</v>
          </cell>
          <cell r="D3496" t="str">
            <v>УХ-00095381</v>
          </cell>
        </row>
        <row r="3497">
          <cell r="B3497" t="str">
            <v>Ремкомплект стеклопластиковый Ду 63мм РН10,3Мпа</v>
          </cell>
          <cell r="C3497" t="str">
            <v>Поступление (акт, накладная) 2107-000789/02 от 18.07.2021 7:00:00</v>
          </cell>
          <cell r="D3497" t="str">
            <v>УХ-00095380</v>
          </cell>
        </row>
        <row r="3498">
          <cell r="B3498" t="str">
            <v>Ремкомплект стеклопластиковый Ду 63мм РН10,3Мпа</v>
          </cell>
          <cell r="C3498" t="str">
            <v>Поступление (акт, накладная) 2203-000075/02 от 02.03.2022 7:00:00</v>
          </cell>
          <cell r="D3498" t="str">
            <v>УХ-00095380</v>
          </cell>
        </row>
        <row r="3499">
          <cell r="B3499" t="str">
            <v>Ремкомплект ТНВД (10наимен.)+ манжета 33.11110006</v>
          </cell>
          <cell r="C3499" t="str">
            <v>Поступление (акт, накладная) 2110-000583/02 от 13.10.2021 7:00:00</v>
          </cell>
          <cell r="D3499" t="str">
            <v>УХ-00108869</v>
          </cell>
        </row>
        <row r="3500">
          <cell r="B3500" t="str">
            <v>Ремкомплект топливного фильтра 740.1117014</v>
          </cell>
          <cell r="C3500" t="str">
            <v>Поступление (акт, накладная) 2212-000376/02 от 06.12.2022 7:00:00</v>
          </cell>
          <cell r="D3500" t="str">
            <v>УХ-00053217</v>
          </cell>
        </row>
        <row r="3501">
          <cell r="B3501" t="str">
            <v>Ремкомплект шайб для регулировки форсунок</v>
          </cell>
          <cell r="C3501" t="str">
            <v>Поступление (акт, накладная) 2212-000562/02 от 12.12.2022 7:00:00</v>
          </cell>
          <cell r="D3501" t="str">
            <v>УХ-00188972</v>
          </cell>
        </row>
        <row r="3502">
          <cell r="B3502" t="str">
            <v>Рессора ГАЗ-3308 передняя 3308-2902012</v>
          </cell>
          <cell r="C3502" t="str">
            <v>Поступление (акт, накладная) 2211-000166/02 от 01.11.2022 7:00:00</v>
          </cell>
          <cell r="D3502" t="str">
            <v>УХ-00027661</v>
          </cell>
        </row>
        <row r="3503">
          <cell r="B3503" t="str">
            <v>Розетка сварочная кабельная панель (гнездо) СКРП 10-25</v>
          </cell>
          <cell r="C3503" t="str">
            <v>Поступление (акт, накладная) 2206-001975/02 от 20.06.2022 7:00:00</v>
          </cell>
          <cell r="D3503" t="str">
            <v>УХ-00145581</v>
          </cell>
        </row>
        <row r="3504">
          <cell r="B3504" t="str">
            <v>Розетка сварочная кабельная панель (гнездо) СКРП 35-50</v>
          </cell>
          <cell r="C3504" t="str">
            <v>Поступление (акт, накладная) 2206-001975/02 от 20.06.2022 7:00:00</v>
          </cell>
          <cell r="D3504" t="str">
            <v>УХ-00145582</v>
          </cell>
        </row>
        <row r="3505">
          <cell r="B3505" t="str">
            <v>Ролик натяжной ЗМЗ 4091 Евро 3 6201 RS</v>
          </cell>
          <cell r="C3505" t="str">
            <v>Поступление (акт, накладная) 2205-000074/02 от 06.05.2022 7:00:00</v>
          </cell>
          <cell r="D3505" t="str">
            <v>УХ-00126641</v>
          </cell>
        </row>
        <row r="3506">
          <cell r="B3506" t="str">
            <v>Рубемаст РНК-400-1,5</v>
          </cell>
          <cell r="C3506" t="str">
            <v>Поступление (акт, накладная) 1907-000060/02 от 01.07.2019 7:00:00</v>
          </cell>
          <cell r="D3506" t="str">
            <v>УХ-00027733</v>
          </cell>
        </row>
        <row r="3507">
          <cell r="B3507" t="str">
            <v>Рукав буровой 50-15-10000 NKT 60х2,5+БРС 2 NKT 60х2,5</v>
          </cell>
          <cell r="C3507" t="str">
            <v>Поступление (акт, накладная) 2212-001092/02 от 15.12.2022 7:00:00</v>
          </cell>
          <cell r="D3507" t="str">
            <v>УХ-00143537</v>
          </cell>
        </row>
        <row r="3508">
          <cell r="B3508" t="str">
            <v>Рукав КЩ-1-100 ГОСТ 5398-76 (4,0м)</v>
          </cell>
          <cell r="C3508" t="str">
            <v>Поступление (акт, накладная) 2207-001335/02 от 21.07.2022 7:00:00</v>
          </cell>
          <cell r="D3508" t="str">
            <v>УХ-00152216</v>
          </cell>
        </row>
        <row r="3509">
          <cell r="B3509" t="str">
            <v>Рукав ПАР-2-25-46-0,8МПа L-20 м. ГОСТ 18698-79</v>
          </cell>
          <cell r="C3509" t="str">
            <v>Поступление (акт, накладная) 2207-001335/02 от 21.07.2022 7:00:00</v>
          </cell>
          <cell r="D3509" t="str">
            <v>УХ-00008260</v>
          </cell>
        </row>
        <row r="3510">
          <cell r="B3510" t="str">
            <v>Рукав с н/о 50,0 х 61,5-1,6 ГОСТ 10362- 2017 (18,0м)</v>
          </cell>
          <cell r="C3510" t="str">
            <v>Поступление (акт, накладная) 2207-001335/02 от 21.07.2022 7:00:00</v>
          </cell>
          <cell r="D3510" t="str">
            <v>УХ-00152534</v>
          </cell>
        </row>
        <row r="3511">
          <cell r="B3511" t="str">
            <v>Рулевое управление (механизм ГурА) УАЗ,Патриот подмелкий шлиц</v>
          </cell>
          <cell r="C3511" t="str">
            <v>Поступление (акт, накладная) 2202-000422/02 от 11.02.2022 7:00:00</v>
          </cell>
          <cell r="D3511" t="str">
            <v>УХ-00124367</v>
          </cell>
        </row>
        <row r="3512">
          <cell r="B3512" t="str">
            <v>Рулонная кровля Унифлекс ЭКП Технониколь</v>
          </cell>
          <cell r="C3512" t="str">
            <v>Поступление (акт, накладная) 1907-001935/02 от 31.07.2019 7:00:00</v>
          </cell>
          <cell r="D3512" t="str">
            <v>УХ-00033641</v>
          </cell>
        </row>
        <row r="3513">
          <cell r="B3513" t="str">
            <v>Рычаг стеклоочистителя ПАЗ-320402-05 А11 левый</v>
          </cell>
          <cell r="C3513" t="str">
            <v>Поступление (акт, накладная) 2211-000172/02 от 01.11.2022 7:00:00</v>
          </cell>
          <cell r="D3513" t="str">
            <v>УХ-00177730</v>
          </cell>
        </row>
        <row r="3514">
          <cell r="B3514" t="str">
            <v>Рычаг стеклоочистителя ПАЗ-320402-05 А11 правый</v>
          </cell>
          <cell r="C3514" t="str">
            <v>Поступление (акт, накладная) 2211-000172/02 от 01.11.2022 7:00:00</v>
          </cell>
          <cell r="D3514" t="str">
            <v>УХ-00177731</v>
          </cell>
        </row>
        <row r="3515">
          <cell r="B3515" t="str">
            <v>Сайдинг виниловый 3,66м*0,23 белый</v>
          </cell>
          <cell r="C3515" t="str">
            <v>Поступление (акт, накладная) 2009-001228/02 от 23.09.2020 7:00:00</v>
          </cell>
          <cell r="D3515" t="str">
            <v>УХ-00039144</v>
          </cell>
        </row>
        <row r="3516">
          <cell r="B3516" t="str">
            <v>Сайлентблок задней балки 77-00845-SX</v>
          </cell>
          <cell r="C3516" t="str">
            <v>Поступление (акт, накладная) 2210-001317/02 от 19.10.2022 7:00:00</v>
          </cell>
          <cell r="D3516" t="str">
            <v>УХ-00175301</v>
          </cell>
        </row>
        <row r="3517">
          <cell r="B3517" t="str">
            <v>Сальник переднего моста Газ-66 (45*65*10)</v>
          </cell>
          <cell r="C3517" t="str">
            <v>Поступление (акт, накладная) 2111-001895/02 от 30.11.2021 7:00:00</v>
          </cell>
          <cell r="D3517" t="str">
            <v>УХ-00098756</v>
          </cell>
        </row>
        <row r="3518">
          <cell r="B3518" t="str">
            <v>Сальник ШРУСа 32x50,4x10 (черный)</v>
          </cell>
          <cell r="C3518" t="str">
            <v>Поступление (акт, накладная) 2211-000383/02 от 11.11.2022 7:00:00</v>
          </cell>
          <cell r="D3518" t="str">
            <v>УХ-00180894</v>
          </cell>
        </row>
        <row r="3519">
          <cell r="B3519" t="str">
            <v>Саморез 3,5*25 по дереву гипс</v>
          </cell>
          <cell r="C3519" t="str">
            <v>Поступление (акт, накладная) 1907-000060/02 от 01.07.2019 7:00:00</v>
          </cell>
          <cell r="D3519" t="str">
            <v>УХ-00027966</v>
          </cell>
        </row>
        <row r="3520">
          <cell r="B3520" t="str">
            <v>Саморез 5,5*25 св/нмш/RAL3020</v>
          </cell>
          <cell r="C3520" t="str">
            <v>Поступление (акт, накладная) 2009-001150/02 от 22.09.2020 7:00:00</v>
          </cell>
          <cell r="D3520" t="str">
            <v>УХ-00054316</v>
          </cell>
        </row>
        <row r="3521">
          <cell r="B3521" t="str">
            <v>Саморез 5,5*32 св/нмш/RAL3020</v>
          </cell>
          <cell r="C3521" t="str">
            <v>Поступление (акт, накладная) 2009-001150/02 от 22.09.2020 7:00:00</v>
          </cell>
          <cell r="D3521" t="str">
            <v>УХ-00054311</v>
          </cell>
        </row>
        <row r="3522">
          <cell r="B3522" t="str">
            <v>Саморез кровельн. 5,5*25 оцинк</v>
          </cell>
          <cell r="C3522" t="str">
            <v>Поступление (акт, накладная) 2211-003220/02 от 28.11.2022 7:00:00</v>
          </cell>
          <cell r="D3522" t="str">
            <v>УХ-00186565</v>
          </cell>
        </row>
        <row r="3523">
          <cell r="B3523" t="str">
            <v>Сандали PANDA Санитари 3116 S1 бел. МП р 37</v>
          </cell>
          <cell r="C3523" t="str">
            <v>Поступление (акт, накладная) 2208-001285/02 от 24.08.2022 7:00:00</v>
          </cell>
          <cell r="D3523" t="str">
            <v>УХ-00166413</v>
          </cell>
        </row>
        <row r="3524">
          <cell r="B3524" t="str">
            <v>Сандали PANDA Санитари 3116 S1 бел. МП р 38</v>
          </cell>
          <cell r="C3524" t="str">
            <v>Поступление (акт, накладная) 2204-000987/02 от 26.04.2022 7:00:00</v>
          </cell>
          <cell r="D3524" t="str">
            <v>УХ-00136617</v>
          </cell>
        </row>
        <row r="3525">
          <cell r="B3525" t="str">
            <v>Сандали PANDA Санитари 3116 S1 бел. МП р 39</v>
          </cell>
          <cell r="C3525" t="str">
            <v>Поступление (акт, накладная) 2204-000987/02 от 26.04.2022 7:00:00</v>
          </cell>
          <cell r="D3525" t="str">
            <v>УХ-00136619</v>
          </cell>
        </row>
        <row r="3526">
          <cell r="B3526" t="str">
            <v>Сандали PANDA Санитари 3116 S1 бел. МП р 40</v>
          </cell>
          <cell r="C3526" t="str">
            <v>Поступление (акт, накладная) 2204-000987/02 от 26.04.2022 7:00:00</v>
          </cell>
          <cell r="D3526" t="str">
            <v>УХ-00136621</v>
          </cell>
        </row>
        <row r="3527">
          <cell r="B3527" t="str">
            <v>Сандали PANDA Санитари 3116 S1 бел. МП р 41</v>
          </cell>
          <cell r="C3527" t="str">
            <v>Поступление (акт, накладная) 2204-000987/02 от 26.04.2022 7:00:00</v>
          </cell>
          <cell r="D3527" t="str">
            <v>УХ-00136623</v>
          </cell>
        </row>
        <row r="3528">
          <cell r="B3528" t="str">
            <v>Сапоги ПВХ мод.209 цв.олив. сталь 200Дж (ПС-15 МП) р 38</v>
          </cell>
          <cell r="C3528" t="str">
            <v>Поступление (акт, накладная) 2204-000070/02 от 05.04.2022 7:00:00</v>
          </cell>
          <cell r="D3528" t="str">
            <v>УХ-00134374</v>
          </cell>
        </row>
        <row r="3529">
          <cell r="B3529" t="str">
            <v>Сапоги ПВХ мод.209 цв.олив. сталь 200Дж (ПС-15 МП) р 47</v>
          </cell>
          <cell r="C3529" t="str">
            <v>Поступление (акт, накладная) 2204-000987/02 от 26.04.2022 7:00:00</v>
          </cell>
          <cell r="D3529" t="str">
            <v>УХ-00136632</v>
          </cell>
        </row>
        <row r="3530">
          <cell r="B3530" t="str">
            <v>Сапоги Тофф Альп 200Дж ПУ/ТПУ (от-35С-+120С)</v>
          </cell>
          <cell r="C3530" t="str">
            <v>Поступление (акт, накладная) 2006-000552/02 от 22.06.2020 7:00:00</v>
          </cell>
          <cell r="D3530" t="str">
            <v>УХ-00051077</v>
          </cell>
        </row>
        <row r="3531">
          <cell r="B3531" t="str">
            <v>Сапоги Тофф Альп 200Дж ПУ/ТПУ (от-35С-+120С)</v>
          </cell>
          <cell r="C3531" t="str">
            <v>Поступление (акт, накладная) 2009-000559/02 от 21.09.2020 7:00:00</v>
          </cell>
          <cell r="D3531" t="str">
            <v>УХ-00051077</v>
          </cell>
        </row>
        <row r="3532">
          <cell r="B3532" t="str">
            <v>Сапоги Тофф Альп 200Дж ПУ/ТПУ (от-35С-+120С)</v>
          </cell>
          <cell r="C3532" t="str">
            <v>Поступление (акт, накладная) 2103-000315/02 от 15.03.2021 7:00:00</v>
          </cell>
          <cell r="D3532" t="str">
            <v>УХ-00051077</v>
          </cell>
        </row>
        <row r="3533">
          <cell r="B3533" t="str">
            <v>Сапоги Тофф Альп 200Дж ПУ/ТПУ (от-35С-+120С)</v>
          </cell>
          <cell r="C3533" t="str">
            <v>Возврат материалов из эксплуатации 2106-000003/02 от 09.06.2021 7:00:00</v>
          </cell>
          <cell r="D3533" t="str">
            <v>УХ-00051077</v>
          </cell>
        </row>
        <row r="3534">
          <cell r="B3534" t="str">
            <v>Сапоги ТОФФ Альп цв. чер. сталь 200Дж ПУ/ТПУ (от 35 С до 120 С) р 45</v>
          </cell>
          <cell r="C3534" t="str">
            <v>Поступление (акт, накладная) 2205-000269/02 от 17.05.2022 7:00:00</v>
          </cell>
          <cell r="D3534" t="str">
            <v>УХ-00139134</v>
          </cell>
        </row>
        <row r="3535">
          <cell r="B3535" t="str">
            <v>Сапоги ТОФФ Альп цв. чер. сталь 200Дж ПУ/ТПУ (от 35 С до 120 С) р 46</v>
          </cell>
          <cell r="C3535" t="str">
            <v>Поступление (акт, накладная) 2205-000015/02 от 04.05.2022 7:00:00</v>
          </cell>
          <cell r="D3535" t="str">
            <v>УХ-00137374</v>
          </cell>
        </row>
        <row r="3536">
          <cell r="B3536" t="str">
            <v>Сапоги ТОФФ Альп цв. чер. сталь 200Дж ПУ/ТПУ (от 35 С до 120 С) р 47</v>
          </cell>
          <cell r="C3536" t="str">
            <v>Поступление (акт, накладная) 2208-001285/02 от 24.08.2022 7:00:00</v>
          </cell>
          <cell r="D3536" t="str">
            <v>УХ-00166414</v>
          </cell>
        </row>
        <row r="3537">
          <cell r="B3537" t="str">
            <v>Сапоги Трейл Гранд МПШ ут. цв.чер металлический 200Дж ПУ/ТПУ шерстяной мех р 40</v>
          </cell>
          <cell r="C3537" t="str">
            <v>Поступление (акт, накладная) 2207-001314/02 от 25.07.2022 7:00:00</v>
          </cell>
          <cell r="D3537" t="str">
            <v>УХ-00152205</v>
          </cell>
        </row>
        <row r="3538">
          <cell r="B3538" t="str">
            <v>Сапоги Трейл Гранд МПШ ут. цв.чер металлический 200Дж ПУ/ТПУ шерстяной мех р 41</v>
          </cell>
          <cell r="C3538" t="str">
            <v>Поступление (акт, накладная) 2207-001314/02 от 25.07.2022 7:00:00</v>
          </cell>
          <cell r="D3538" t="str">
            <v>УХ-00152206</v>
          </cell>
        </row>
        <row r="3539">
          <cell r="B3539" t="str">
            <v>Сапоги Трейл Гранд МПШ ут. цв.чер металлический 200Дж ПУ/ТПУ шерстяной мех р 42</v>
          </cell>
          <cell r="C3539" t="str">
            <v>Поступление (акт, накладная) 2207-001314/02 от 25.07.2022 7:00:00</v>
          </cell>
          <cell r="D3539" t="str">
            <v>УХ-00152207</v>
          </cell>
        </row>
        <row r="3540">
          <cell r="B3540" t="str">
            <v>Сапоги Трейл Гранд МПШ ут. цв.чер металлический 200Дж ПУ/ТПУ шерстяной мех р 43</v>
          </cell>
          <cell r="C3540" t="str">
            <v>Поступление (акт, накладная) 2207-001314/02 от 25.07.2022 7:00:00</v>
          </cell>
          <cell r="D3540" t="str">
            <v>УХ-00152208</v>
          </cell>
        </row>
        <row r="3541">
          <cell r="B3541" t="str">
            <v>Сапоги Трейл Гранд МПШ ут. цв.чер металлический 200Дж ПУ/ТПУ шерстяной мех р 46</v>
          </cell>
          <cell r="C3541" t="str">
            <v>Поступление (акт, накладная) 2207-001314/02 от 25.07.2022 7:00:00</v>
          </cell>
          <cell r="D3541" t="str">
            <v>УХ-00152211</v>
          </cell>
        </row>
        <row r="3542">
          <cell r="B3542" t="str">
            <v>Сапоги Трейл Гранд МПШ ут. цв.чер металлический 200Дж ПУ/ТПУ шерстяной мех р 47</v>
          </cell>
          <cell r="C3542" t="str">
            <v>Поступление (акт, накладная) 2207-001314/02 от 25.07.2022 7:00:00</v>
          </cell>
          <cell r="D3542" t="str">
            <v>УХ-00152212</v>
          </cell>
        </row>
        <row r="3543">
          <cell r="B3543" t="str">
            <v>Сапоги Трейл Гранд цв.чер УТЕПЛ</v>
          </cell>
          <cell r="C3543" t="str">
            <v>Поступление (акт, накладная) 2005-000817/02 от 29.05.2020 7:00:00</v>
          </cell>
          <cell r="D3543" t="str">
            <v>УХ-00039096</v>
          </cell>
        </row>
        <row r="3544">
          <cell r="B3544" t="str">
            <v>Сапоги Трейл Гранд цв.чер УТЕПЛ</v>
          </cell>
          <cell r="C3544" t="str">
            <v>Поступление (акт, накладная) 2107-001067/02 от 30.07.2021 7:00:00</v>
          </cell>
          <cell r="D3544" t="str">
            <v>УХ-00039096</v>
          </cell>
        </row>
        <row r="3545">
          <cell r="B3545" t="str">
            <v>Сапоги ФОРВЕЛД СВАРЩИК КП чер. ЗП р 44</v>
          </cell>
          <cell r="C3545" t="str">
            <v>Поступление (акт, накладная) 2204-000987/02 от 26.04.2022 7:00:00</v>
          </cell>
          <cell r="D3545" t="str">
            <v>УХ-00136634</v>
          </cell>
        </row>
        <row r="3546">
          <cell r="B3546" t="str">
            <v>Седло ХА7.142.035</v>
          </cell>
          <cell r="C3546" t="str">
            <v>Поступление (акт, накладная) 2212-001469/02 от 22.12.2022 7:00:00</v>
          </cell>
          <cell r="D3546" t="str">
            <v>УХ-00168343</v>
          </cell>
        </row>
        <row r="3547">
          <cell r="B3547" t="str">
            <v>Сетевой шлюз Modbus МКОН-24</v>
          </cell>
          <cell r="C3547" t="str">
            <v>Поступление (акт, накладная) 2209-000356/02 от 07.09.2022 7:00:00</v>
          </cell>
          <cell r="D3547" t="str">
            <v>УХ-00169201</v>
          </cell>
        </row>
        <row r="3548">
          <cell r="B3548" t="str">
            <v>Сетевой шлюз Modbus МКОН-24.WIFI</v>
          </cell>
          <cell r="C3548" t="str">
            <v>Поступление (акт, накладная) 2209-000356/02 от 07.09.2022 7:00:00</v>
          </cell>
          <cell r="D3548" t="str">
            <v>УХ-00169202</v>
          </cell>
        </row>
        <row r="3549">
          <cell r="B3549" t="str">
            <v>Скоба карданного вала TEREX-820</v>
          </cell>
          <cell r="C3549" t="str">
            <v>Поступление (акт, накладная) 2212-000297/02 от 05.12.2022 7:00:00</v>
          </cell>
          <cell r="D3549" t="str">
            <v>УХ-00188263</v>
          </cell>
        </row>
        <row r="3550">
          <cell r="B3550" t="str">
            <v>Скрепки большие 50 мм, BRAUBERG, цветные 50 шт., в картонной коробке</v>
          </cell>
          <cell r="C3550" t="str">
            <v>Поступление (акт, накладная) 2211-000826/02 от 22.11.2022 7:00:00</v>
          </cell>
          <cell r="D3550" t="str">
            <v>УХ-00090281</v>
          </cell>
        </row>
        <row r="3551">
          <cell r="B3551" t="str">
            <v>Смазка TFW</v>
          </cell>
          <cell r="C3551" t="str">
            <v>Поступление (акт, накладная) 2203-000925/02 от 16.03.2022 7:00:00</v>
          </cell>
          <cell r="D3551" t="str">
            <v>УХ-00028149</v>
          </cell>
        </row>
        <row r="3552">
          <cell r="B3552" t="str">
            <v>Смазка TFW</v>
          </cell>
          <cell r="C3552" t="str">
            <v>Поступление (акт, накладная) 2211-003150/02 от 30.11.2022 7:00:00</v>
          </cell>
          <cell r="D3552" t="str">
            <v>УХ-00028149</v>
          </cell>
        </row>
        <row r="3553">
          <cell r="B3553" t="str">
            <v>Смазка РУС-1 (20 кг)</v>
          </cell>
          <cell r="C3553" t="str">
            <v>Поступление (акт, накладная) 2209-003135/02 от 30.09.2022 7:00:00</v>
          </cell>
          <cell r="D3553" t="str">
            <v>УХ-00171906</v>
          </cell>
        </row>
        <row r="3554">
          <cell r="B3554" t="str">
            <v>Снеговая лопата 490 мм пластиковая с алюминиевой планкой дерев. Черенок V-ручка</v>
          </cell>
          <cell r="C3554" t="str">
            <v>Поступление (акт, накладная) 2212-000249/02 от 01.12.2022 7:00:00</v>
          </cell>
          <cell r="D3554" t="str">
            <v>УХ-00188006</v>
          </cell>
        </row>
        <row r="3555">
          <cell r="B3555" t="str">
            <v>Соединение "Идеал Дуб Северный"</v>
          </cell>
          <cell r="C3555" t="str">
            <v>Поступление (акт, накладная) 2009-001228/02 от 23.09.2020 7:00:00</v>
          </cell>
          <cell r="D3555" t="str">
            <v>УХ-00054344</v>
          </cell>
        </row>
        <row r="3556">
          <cell r="B3556" t="str">
            <v>Соединение БРС 2,5</v>
          </cell>
          <cell r="C3556" t="str">
            <v>Поступление (акт, накладная) 2209-003137/02 от 30.09.2022 7:00:00</v>
          </cell>
          <cell r="D3556" t="str">
            <v>УХ-00146431</v>
          </cell>
        </row>
        <row r="3557">
          <cell r="B3557" t="str">
            <v>Соединитель желоба D125 RAL 3005</v>
          </cell>
          <cell r="C3557" t="str">
            <v>Поступление (акт, накладная) 2102-000052/02 от 03.02.2021 7:00:00</v>
          </cell>
          <cell r="D3557" t="str">
            <v>УХ-00059693</v>
          </cell>
        </row>
        <row r="3558">
          <cell r="B3558" t="str">
            <v>Стабилизатор горения для горения ИГК-4-100</v>
          </cell>
          <cell r="C3558" t="str">
            <v>Поступление (акт, накладная) 2204-000550/02 от 12.04.2022 7:00:00</v>
          </cell>
          <cell r="D3558" t="str">
            <v>УХ-00133913</v>
          </cell>
        </row>
        <row r="3559">
          <cell r="B3559" t="str">
            <v>Стакан 40УВ.01.01.00 в сборе</v>
          </cell>
          <cell r="C3559" t="str">
            <v>Поступление (акт, накладная) 2211-000799/02 от 19.11.2022 7:00:00</v>
          </cell>
          <cell r="D3559" t="str">
            <v>УХ-00182469</v>
          </cell>
        </row>
        <row r="3560">
          <cell r="B3560" t="str">
            <v>Стартер ЗМЗ 405,406,409,514 УАЗ,ГАЗ редукт (2,0кВт)</v>
          </cell>
          <cell r="C3560" t="str">
            <v>Поступление (акт, накладная) 2212-003718/02 от 22.12.2022 7:00:00</v>
          </cell>
          <cell r="D3560" t="str">
            <v>УХ-00124844</v>
          </cell>
        </row>
        <row r="3561">
          <cell r="B3561" t="str">
            <v>Стремянка хомута глушителя большая волга, газель,3307, 3309, 33104 ГАЗ "Оригинал" 53а-1203033-01</v>
          </cell>
          <cell r="C3561" t="str">
            <v>Поступление (акт, накладная) 2212-000867/02 от 13.12.2022 7:00:00</v>
          </cell>
          <cell r="D3561" t="str">
            <v>УХ-00189173</v>
          </cell>
        </row>
        <row r="3562">
          <cell r="B3562" t="str">
            <v>Стяжка SGR-Zn 1141 цинк</v>
          </cell>
          <cell r="C3562" t="str">
            <v>Поступление (акт, накладная) 2205-000494/02 от 04.05.2022 7:00:00</v>
          </cell>
          <cell r="D3562" t="str">
            <v>УХ-00139713</v>
          </cell>
        </row>
        <row r="3563">
          <cell r="B3563" t="str">
            <v>Стяжка SGR-Zn 751 цинк</v>
          </cell>
          <cell r="C3563" t="str">
            <v>Поступление (акт, накладная) 2205-000494/02 от 04.05.2022 7:00:00</v>
          </cell>
          <cell r="D3563" t="str">
            <v>УХ-00139714</v>
          </cell>
        </row>
        <row r="3564">
          <cell r="B3564" t="str">
            <v>Тележка WDS</v>
          </cell>
          <cell r="C3564" t="str">
            <v>Поступление (акт, накладная) 2209-000159/02 от 01.09.2022 7:00:00</v>
          </cell>
          <cell r="D3564" t="str">
            <v>УХ-00158767</v>
          </cell>
        </row>
        <row r="3565">
          <cell r="B3565" t="str">
            <v>Тележка платформенная ТПО 7 с поворотной осью 800х1400 в комплекте колеса (4 шт) d 250, D85 литая ре</v>
          </cell>
          <cell r="C3565" t="str">
            <v>Поступление (акт, накладная) 2209-000159/02 от 01.09.2022 7:00:00</v>
          </cell>
          <cell r="D3565" t="str">
            <v>УХ-00158766</v>
          </cell>
        </row>
        <row r="3566">
          <cell r="B3566" t="str">
            <v>Теплообменник КАМАЗ-ЕВРО-2, 3, 4 масляный универсальный Н/О ТЕПЛООБМЕННИК 343-1013200-30</v>
          </cell>
          <cell r="C3566" t="str">
            <v>Поступление (акт, накладная) 2212-001393/02 от 16.12.2022 7:00:00</v>
          </cell>
          <cell r="D3566" t="str">
            <v>УХ-00190440</v>
          </cell>
        </row>
        <row r="3567">
          <cell r="B3567" t="str">
            <v>ТНВД 51-67-24</v>
          </cell>
          <cell r="C3567" t="str">
            <v>Поступление (акт, накладная) 2109-002176/02 от 28.09.2021 7:00:00</v>
          </cell>
          <cell r="D3567" t="str">
            <v>УХ-00103940</v>
          </cell>
        </row>
        <row r="3568">
          <cell r="B3568" t="str">
            <v>ТНВД-773.1111005-20.05Э2</v>
          </cell>
          <cell r="C3568" t="str">
            <v>Поступление (акт, накладная) 2109-002177/02 от 28.09.2021 7:00:00</v>
          </cell>
          <cell r="D3568" t="str">
            <v>УХ-00103944</v>
          </cell>
        </row>
        <row r="3569">
          <cell r="B3569" t="str">
            <v>Тройник  точеный 89*14 ст.13ХФА Гост 17376-2001</v>
          </cell>
          <cell r="C3569" t="str">
            <v>Поступление (акт, накладная) 1908-000401/02 от 21.08.2019 7:00:00</v>
          </cell>
          <cell r="D3569" t="str">
            <v>УХ-00034656</v>
          </cell>
        </row>
        <row r="3570">
          <cell r="B3570" t="str">
            <v>Тройник 114х12 ст.13ХФА ГОСТ 17376-01</v>
          </cell>
          <cell r="C3570" t="str">
            <v>Поступление (акт, накладная) 2210-002419/02 от 31.10.2022 7:00:00</v>
          </cell>
          <cell r="D3570" t="str">
            <v>УХ-00176022</v>
          </cell>
        </row>
        <row r="3571">
          <cell r="B3571" t="str">
            <v>Тройник 219*8-159х8 ст.13ХФА</v>
          </cell>
          <cell r="C3571" t="str">
            <v>Поступление (акт, накладная) 2107-000171/02 от 07.07.2021 7:00:00</v>
          </cell>
          <cell r="D3571" t="str">
            <v>УХ-00094226</v>
          </cell>
        </row>
        <row r="3572">
          <cell r="B3572" t="str">
            <v>Тройник 89*8 П 09Г2С</v>
          </cell>
          <cell r="C3572" t="str">
            <v>Поступление (акт, накладная) 1907-001935/02 от 31.07.2019 7:00:00</v>
          </cell>
          <cell r="D3572" t="str">
            <v>УХ-00033661</v>
          </cell>
        </row>
        <row r="3573">
          <cell r="B3573" t="str">
            <v>Тройник 89*8 ст.13ХФА ТУ 1462-203-0147016-01 с наружним полиуретановым покрытием ТУ 1469-008-4815137</v>
          </cell>
          <cell r="C3573" t="str">
            <v>Поступление (акт, накладная) 1908-000401/02 от 21.08.2019 7:00:00</v>
          </cell>
          <cell r="D3573" t="str">
            <v>УХ-00034673</v>
          </cell>
        </row>
        <row r="3574">
          <cell r="B3574" t="str">
            <v>Тройник 89х12 ст.13ХФА ГОСТ 17376-01</v>
          </cell>
          <cell r="C3574" t="str">
            <v>Поступление (акт, накладная) 2210-002419/02 от 31.10.2022 7:00:00</v>
          </cell>
          <cell r="D3574" t="str">
            <v>УХ-00176021</v>
          </cell>
        </row>
        <row r="3575">
          <cell r="B3575" t="str">
            <v>Тройник 89х8 57х6 ст.13ХФА</v>
          </cell>
          <cell r="C3575" t="str">
            <v>Поступление (акт, накладная) 2209-001945/02 от 26.09.2022 7:00:00</v>
          </cell>
          <cell r="D3575" t="str">
            <v>УХ-00167412</v>
          </cell>
        </row>
        <row r="3576">
          <cell r="B3576" t="str">
            <v>Тройник П 114*9-57*8 ст.13ХФА</v>
          </cell>
          <cell r="C3576" t="str">
            <v>Поступление (акт, накладная) 2205-001772/02 от 20.05.2022 7:00:00</v>
          </cell>
          <cell r="D3576" t="str">
            <v>УХ-00142327</v>
          </cell>
        </row>
        <row r="3577">
          <cell r="B3577" t="str">
            <v>Тройник П 159*10-114*8 ст.13ХФА ТУ 14689-004-82932963-2016</v>
          </cell>
          <cell r="C3577" t="str">
            <v>Поступление (акт, накладная) 2106-002817/02 от 21.06.2021 7:00:00</v>
          </cell>
          <cell r="D3577" t="str">
            <v>УХ-00093928</v>
          </cell>
        </row>
        <row r="3578">
          <cell r="B3578" t="str">
            <v>Тройник П 57х4 ст.09г2с ГОСТ 17376-01</v>
          </cell>
          <cell r="C3578" t="str">
            <v>Поступление (акт, накладная) 2208-002286/02 от 19.08.2022 7:00:00</v>
          </cell>
          <cell r="D3578" t="str">
            <v>УХ-00146606</v>
          </cell>
        </row>
        <row r="3579">
          <cell r="B3579" t="str">
            <v>Тройник П89х6 ст.13ХФА ТУ 24.20.40-004-82932963-2021</v>
          </cell>
          <cell r="C3579" t="str">
            <v>Поступление (акт, накладная) 2205-002157/02 от 31.05.2022 7:00:00</v>
          </cell>
          <cell r="D3579" t="str">
            <v>УХ-00142871</v>
          </cell>
        </row>
        <row r="3580">
          <cell r="B3580" t="str">
            <v>Тройник П89х6-57х6 стЛЗХФА ТУ 24.20.40-004-82932963-2021</v>
          </cell>
          <cell r="C3580" t="str">
            <v>Поступление (акт, накладная) 2212-001096/02 от 15.12.2022 7:00:00</v>
          </cell>
          <cell r="D3580" t="str">
            <v>УХ-00173727</v>
          </cell>
        </row>
        <row r="3581">
          <cell r="B3581" t="str">
            <v>Трос капота ГАЗель Next</v>
          </cell>
          <cell r="C3581" t="str">
            <v>Поступление (акт, накладная) 2212-000376/02 от 06.12.2022 7:00:00</v>
          </cell>
          <cell r="D3581" t="str">
            <v>УХ-00188549</v>
          </cell>
        </row>
        <row r="3582">
          <cell r="B3582" t="str">
            <v>Трос ручного тормоза для а/м ВАЗ-2123 Chevrolet Niva (полный к-т с уравнителем) Riginal RG2123-35081</v>
          </cell>
          <cell r="C3582" t="str">
            <v>Поступление (акт, накладная) 2212-000275/02 от 06.12.2022 7:00:00</v>
          </cell>
          <cell r="D3582" t="str">
            <v>УХ-00134598</v>
          </cell>
        </row>
        <row r="3583">
          <cell r="B3583" t="str">
            <v>Труба 102*4 ст.3,10,20 ГОСТ 10705-80</v>
          </cell>
          <cell r="C3583" t="str">
            <v>Поступление (акт, накладная) 2203-000844/02 от 18.03.2022 7:00:00</v>
          </cell>
          <cell r="D3583" t="str">
            <v>УХ-00132052</v>
          </cell>
        </row>
        <row r="3584">
          <cell r="B3584" t="str">
            <v>Труба 102*4 ст.3,10,20 ГОСТ 10705-80</v>
          </cell>
          <cell r="C3584" t="str">
            <v>Поступление (акт, накладная) 2204-000528/02 от 15.04.2022 7:00:00</v>
          </cell>
          <cell r="D3584" t="str">
            <v>УХ-00132052</v>
          </cell>
        </row>
        <row r="3585">
          <cell r="B3585" t="str">
            <v>Труба 114*5 Электросварная дл 12000</v>
          </cell>
          <cell r="C3585" t="str">
            <v>Поступление (акт, накладная) 2102-000097/02 от 09.02.2021 7:00:00</v>
          </cell>
          <cell r="D3585" t="str">
            <v>УХ-00059810</v>
          </cell>
        </row>
        <row r="3586">
          <cell r="B3586" t="str">
            <v>Труба 114*8 Гост 8732</v>
          </cell>
          <cell r="C3586" t="str">
            <v>Поступление (акт, накладная) 2105-000228/02 от 17.05.2021 7:00:00</v>
          </cell>
          <cell r="D3586" t="str">
            <v>УХ-00028689</v>
          </cell>
        </row>
        <row r="3587">
          <cell r="B3587" t="str">
            <v>Труба 159*6 ст.13ХФА ТУ 1317-006.1-593377520-2003</v>
          </cell>
          <cell r="C3587" t="str">
            <v>Поступление (акт, накладная) 2203-000844/02 от 18.03.2022 7:00:00</v>
          </cell>
          <cell r="D3587" t="str">
            <v>УХ-00132014</v>
          </cell>
        </row>
        <row r="3588">
          <cell r="B3588" t="str">
            <v>Труба 219*6 ст 20 электросварная</v>
          </cell>
          <cell r="C3588" t="str">
            <v>Поступление (акт, накладная) 2102-000096/02 от 09.02.2021 7:00:00</v>
          </cell>
          <cell r="D3588" t="str">
            <v>УХ-00059806</v>
          </cell>
        </row>
        <row r="3589">
          <cell r="B3589" t="str">
            <v>Труба 219х6 ст3-20 с наружным экструдированным двухслойным полиэтиленовым покрытием</v>
          </cell>
          <cell r="C3589" t="str">
            <v>Поступление (акт, накладная) 2209-000291/02 от 07.09.2022 7:00:00</v>
          </cell>
          <cell r="D3589" t="str">
            <v>УХ-00169004</v>
          </cell>
        </row>
        <row r="3590">
          <cell r="B3590" t="str">
            <v>Труба 273х7 ст3-20 с наружным экструдированным двухслойным полиэтиленовым покрытием</v>
          </cell>
          <cell r="C3590" t="str">
            <v>Поступление (акт, накладная) 2209-000291/02 от 07.09.2022 7:00:00</v>
          </cell>
          <cell r="D3590" t="str">
            <v>УХ-00169005</v>
          </cell>
        </row>
        <row r="3591">
          <cell r="B3591" t="str">
            <v>Труба 325*8 ст.20 Гост 10705-80 с наружн экструдированным 2-х сл.полиэтиленоым покрытием</v>
          </cell>
          <cell r="C3591" t="str">
            <v>Поступление (акт, накладная) 2209-000291/02 от 07.09.2022 7:00:00</v>
          </cell>
          <cell r="D3591" t="str">
            <v>УХ-00117098</v>
          </cell>
        </row>
        <row r="3592">
          <cell r="B3592" t="str">
            <v>Труба 426*6 Электросварная дл 100000-12000</v>
          </cell>
          <cell r="C3592" t="str">
            <v>Поступление (акт, накладная) 2102-000097/02 от 09.02.2021 7:00:00</v>
          </cell>
          <cell r="D3592" t="str">
            <v>УХ-00059808</v>
          </cell>
        </row>
        <row r="3593">
          <cell r="B3593" t="str">
            <v>Труба 426*8,0 В-20 ГОСТ 10705-80</v>
          </cell>
          <cell r="C3593" t="str">
            <v>Поступление (акт, накладная) 2107-000365/02 от 14.07.2021 7:00:00</v>
          </cell>
          <cell r="D3593" t="str">
            <v>УХ-00094995</v>
          </cell>
        </row>
        <row r="3594">
          <cell r="B3594" t="str">
            <v>Труба 530х6 ГОСТ10705</v>
          </cell>
          <cell r="C3594" t="str">
            <v>Поступление (акт, накладная) 2002-000557/02 от 17.02.2020 7:00:00</v>
          </cell>
          <cell r="D3594" t="str">
            <v>УХ-00044399</v>
          </cell>
        </row>
        <row r="3595">
          <cell r="B3595" t="str">
            <v>Труба 57*3 Гост 8732</v>
          </cell>
          <cell r="C3595" t="str">
            <v>Поступление (акт, накладная) 2012-000595/02 от 01.12.2020 7:00:00</v>
          </cell>
          <cell r="D3595" t="str">
            <v>УХ-00057040</v>
          </cell>
        </row>
        <row r="3596">
          <cell r="B3596" t="str">
            <v>Труба 57*3,5 ст.3,10,20 Гост 10705-80</v>
          </cell>
          <cell r="C3596" t="str">
            <v>Поступление (акт, накладная) 2203-000844/02 от 18.03.2022 7:00:00</v>
          </cell>
          <cell r="D3596" t="str">
            <v>УХ-00132060</v>
          </cell>
        </row>
        <row r="3597">
          <cell r="B3597" t="str">
            <v>Труба 57*5 ст 20 Гост 8732</v>
          </cell>
          <cell r="C3597" t="str">
            <v>Поступление (акт, накладная) 2106-000355/02 от 15.06.2021 7:00:00</v>
          </cell>
          <cell r="D3597" t="str">
            <v>УХ-00087774</v>
          </cell>
        </row>
        <row r="3598">
          <cell r="B3598" t="str">
            <v>Труба 57*5 ст. 3,10,20 Гост 10705-80</v>
          </cell>
          <cell r="C3598" t="str">
            <v>Поступление (акт, накладная) 2203-000844/02 от 18.03.2022 7:00:00</v>
          </cell>
          <cell r="D3598" t="str">
            <v>УХ-00132062</v>
          </cell>
        </row>
        <row r="3599">
          <cell r="B3599" t="str">
            <v>Труба 73*6 ст 20  Гост 8732-78</v>
          </cell>
          <cell r="C3599" t="str">
            <v>Поступление (акт, накладная) 2111-000842/02 от 22.11.2021 7:00:00</v>
          </cell>
          <cell r="D3599" t="str">
            <v>УХ-00113964</v>
          </cell>
        </row>
        <row r="3600">
          <cell r="B3600" t="str">
            <v>Труба 89*5 электросварная дл 12000</v>
          </cell>
          <cell r="C3600" t="str">
            <v>Поступление (акт, накладная) 2102-000097/02 от 09.02.2021 7:00:00</v>
          </cell>
          <cell r="D3600" t="str">
            <v>УХ-00059809</v>
          </cell>
        </row>
        <row r="3601">
          <cell r="B3601" t="str">
            <v>Труба 89*5 электросварная ст. 3-20 Гост 10705-80</v>
          </cell>
          <cell r="C3601" t="str">
            <v>Поступление (акт, накладная) 2111-000842/02 от 22.11.2021 7:00:00</v>
          </cell>
          <cell r="D3601" t="str">
            <v>УХ-00113961</v>
          </cell>
        </row>
        <row r="3602">
          <cell r="B3602" t="str">
            <v>Труба бесшовная 114x8 ст.09Г2С В</v>
          </cell>
          <cell r="C3602" t="str">
            <v>Поступление (акт, накладная) 2209-000302/02 от 19.09.2022 7:00:00</v>
          </cell>
          <cell r="D3602" t="str">
            <v>УХ-00169022</v>
          </cell>
        </row>
        <row r="3603">
          <cell r="B3603" t="str">
            <v>Труба бесшовная 114x8 СТ.20А</v>
          </cell>
          <cell r="C3603" t="str">
            <v>Поступление (акт, накладная) 2209-000302/02 от 19.09.2022 7:00:00</v>
          </cell>
          <cell r="D3603" t="str">
            <v>УХ-00169021</v>
          </cell>
        </row>
        <row r="3604">
          <cell r="B3604" t="str">
            <v>Труба бесшовная 114х12 ст.13ХФА</v>
          </cell>
          <cell r="C3604" t="str">
            <v>Поступление (акт, накладная) 2212-000342/02 от 01.12.2022 7:00:00</v>
          </cell>
          <cell r="D3604" t="str">
            <v>УХ-00188437</v>
          </cell>
        </row>
        <row r="3605">
          <cell r="B3605" t="str">
            <v>Труба бесшовная 159х12 ст.20</v>
          </cell>
          <cell r="C3605" t="str">
            <v>Поступление (акт, накладная) 2209-001512/02 от 22.09.2022 7:00:00</v>
          </cell>
          <cell r="D3605" t="str">
            <v>УХ-00170843</v>
          </cell>
        </row>
        <row r="3606">
          <cell r="B3606" t="str">
            <v>Труба бесшовная 219х8 ст.20 с наруж. 2хсл. ВУС изол.</v>
          </cell>
          <cell r="C3606" t="str">
            <v>Поступление (акт, накладная) 2209-001512/02 от 22.09.2022 7:00:00</v>
          </cell>
          <cell r="D3606" t="str">
            <v>УХ-00170841</v>
          </cell>
        </row>
        <row r="3607">
          <cell r="B3607" t="str">
            <v>Труба бесшовная 25х2,5 ст.20</v>
          </cell>
          <cell r="C3607" t="str">
            <v>Поступление (акт, накладная) 2209-001557/02 от 21.09.2022 7:00:00</v>
          </cell>
          <cell r="D3607" t="str">
            <v>УХ-00170877</v>
          </cell>
        </row>
        <row r="3608">
          <cell r="B3608" t="str">
            <v>Труба бесшовная 426х9 ст.20</v>
          </cell>
          <cell r="C3608" t="str">
            <v>Поступление (акт, накладная) 2209-001557/02 от 21.09.2022 7:00:00</v>
          </cell>
          <cell r="D3608" t="str">
            <v>УХ-00170866</v>
          </cell>
        </row>
        <row r="3609">
          <cell r="B3609" t="str">
            <v>Труба бесшовная 57х3,5 ст.10</v>
          </cell>
          <cell r="C3609" t="str">
            <v>Поступление (акт, накладная) 2209-001853/02 от 27.09.2022 7:00:00</v>
          </cell>
          <cell r="D3609" t="str">
            <v>УХ-00171262</v>
          </cell>
        </row>
        <row r="3610">
          <cell r="B3610" t="str">
            <v>Труба бесшовная 57х8 ст.13ХФА</v>
          </cell>
          <cell r="C3610" t="str">
            <v>Поступление (акт, накладная) 2209-001557/02 от 21.09.2022 7:00:00</v>
          </cell>
          <cell r="D3610" t="str">
            <v>УХ-00170850</v>
          </cell>
        </row>
        <row r="3611">
          <cell r="B3611" t="str">
            <v>Труба бесшовная 73х5 ст.20</v>
          </cell>
          <cell r="C3611" t="str">
            <v>Поступление (акт, накладная) 2209-001512/02 от 22.09.2022 7:00:00</v>
          </cell>
          <cell r="D3611" t="str">
            <v>УХ-00170827</v>
          </cell>
        </row>
        <row r="3612">
          <cell r="B3612" t="str">
            <v>Труба бесшовная 89x12 ст.13ХФА К52</v>
          </cell>
          <cell r="C3612" t="str">
            <v>Поступление (акт, накладная) 2209-001557/02 от 21.09.2022 7:00:00</v>
          </cell>
          <cell r="D3612" t="str">
            <v>УХ-00170849</v>
          </cell>
        </row>
        <row r="3613">
          <cell r="B3613" t="str">
            <v>Труба бесшовная 89х12 ст.13ХФА К52</v>
          </cell>
          <cell r="C3613" t="str">
            <v>Поступление (акт, накладная) 2209-001557/02 от 21.09.2022 7:00:00</v>
          </cell>
          <cell r="D3613" t="str">
            <v>УХ-00170861</v>
          </cell>
        </row>
        <row r="3614">
          <cell r="B3614" t="str">
            <v>Труба бесшовная 89х8 ст.13ХФА</v>
          </cell>
          <cell r="C3614" t="str">
            <v>Поступление (акт, накладная) 2209-001557/02 от 21.09.2022 7:00:00</v>
          </cell>
          <cell r="D3614" t="str">
            <v>УХ-00170862</v>
          </cell>
        </row>
        <row r="3615">
          <cell r="B3615" t="str">
            <v>Труба бесшовная горячедеформированная 89*8 ТУ 14-3Р-124-2017 ст.13ХФА с наружн 2-х слойным п/э покр.</v>
          </cell>
          <cell r="C3615" t="str">
            <v>Поступление (акт, накладная) 1908-000401/02 от 21.08.2019 7:00:00</v>
          </cell>
          <cell r="D3615" t="str">
            <v>УХ-00034682</v>
          </cell>
        </row>
        <row r="3616">
          <cell r="B3616" t="str">
            <v>Труба бесшовная нефтегазопроводная 159*8 ТУ 14-3Р-124-2012, кл.пр. К52, ст.13ХФА</v>
          </cell>
          <cell r="C3616" t="str">
            <v>Поступление (акт, накладная) 1907-000010/02 от 01.07.2019 7:00:00</v>
          </cell>
          <cell r="D3616" t="str">
            <v>УХ-00028743</v>
          </cell>
        </row>
        <row r="3617">
          <cell r="B3617" t="str">
            <v>Труба бесшовная нефтегазопроводная 159х8 ст. 13ХФА К42 с наруж. 2хсл. ВУС изол. ТУ 1317-233-00147016</v>
          </cell>
          <cell r="C3617" t="str">
            <v>Поступление (акт, накладная) 2212-001555/02 от 08.12.2022 7:00:00</v>
          </cell>
          <cell r="D3617" t="str">
            <v>УХ-00190656</v>
          </cell>
        </row>
        <row r="3618">
          <cell r="B3618" t="str">
            <v>Труба БШГД 159х6,0 ст.20А нефтегазопроводная повышенной коррозийности и хладостойкости ТУ 14-161-148</v>
          </cell>
          <cell r="C3618" t="str">
            <v>Поступление (акт, накладная) 1908-000410/02 от 27.08.2019 7:00:00</v>
          </cell>
          <cell r="D3618" t="str">
            <v>УХ-00028750</v>
          </cell>
        </row>
        <row r="3619">
          <cell r="B3619" t="str">
            <v>Труба БШГД 89х12,0 ст.13ХФАГР.В  Гост 8731-74,8732-78</v>
          </cell>
          <cell r="C3619" t="str">
            <v>Поступление (акт, накладная) 1907-000010/02 от 01.07.2019 7:00:00</v>
          </cell>
          <cell r="D3619" t="str">
            <v>УХ-00028753</v>
          </cell>
        </row>
        <row r="3620">
          <cell r="B3620" t="str">
            <v>Труба БШГД 89х8 ст.13ХФА Гост 8732-78 Гост 8731-74 группа В н/д без покрытия</v>
          </cell>
          <cell r="C3620" t="str">
            <v>Поступление (акт, накладная) 1908-000410/02 от 27.08.2019 7:00:00</v>
          </cell>
          <cell r="D3620" t="str">
            <v>УХ-00034870</v>
          </cell>
        </row>
        <row r="3621">
          <cell r="B3621" t="str">
            <v>Труба ВГП ДУ 15*2,8 ГОСТ 3262-78</v>
          </cell>
          <cell r="C3621" t="str">
            <v>Поступление (акт, накладная) 2203-000844/02 от 18.03.2022 7:00:00</v>
          </cell>
          <cell r="D3621" t="str">
            <v>УХ-00132055</v>
          </cell>
        </row>
        <row r="3622">
          <cell r="B3622" t="str">
            <v>Труба обсадная 140*7,0 ТУ 14-157-61-99 грЕ ТМК UP</v>
          </cell>
          <cell r="C3622" t="str">
            <v>Поступление (акт, накладная) 1907-000010/02 от 01.07.2019 7:00:00</v>
          </cell>
          <cell r="D3622" t="str">
            <v>УХ-00028786</v>
          </cell>
        </row>
        <row r="3623">
          <cell r="B3623" t="str">
            <v>Труба обсадная 146,05х7,70 ГОСТ 31446-2017, К55, ВС, PSL1, EW, R3</v>
          </cell>
          <cell r="C3623" t="str">
            <v>Поступление (акт, накладная) 2201-000484/02 от 25.01.2022 7:00:00</v>
          </cell>
          <cell r="D3623" t="str">
            <v>УХ-00121730</v>
          </cell>
        </row>
        <row r="3624">
          <cell r="B3624" t="str">
            <v>Труба обсадная 245*8,9 Д БТС ТУ14-3Р-2*9-2007</v>
          </cell>
          <cell r="C3624" t="str">
            <v>Поступление (акт, накладная) 2112-003201/02 от 30.12.2021 7:00:00</v>
          </cell>
          <cell r="D3624" t="str">
            <v>УХ-00028789</v>
          </cell>
        </row>
        <row r="3625">
          <cell r="B3625" t="str">
            <v>Труба стальная электросварная 114х4 ст.3пс/сп5  ГОСТ 10705-80 ГОСТ 10704-91</v>
          </cell>
          <cell r="C3625" t="str">
            <v>Поступление (акт, накладная) 2208-000342/02 от 11.08.2022 7:00:00</v>
          </cell>
          <cell r="D3625" t="str">
            <v>УХ-00164549</v>
          </cell>
        </row>
        <row r="3626">
          <cell r="B3626" t="str">
            <v>Труба стальная электросварная прямошовная 159х5 ст.20, гр.В, ГОСТ 10704-91  ГОСТ 10705-80</v>
          </cell>
          <cell r="C3626" t="str">
            <v>Поступление (акт, накладная) 2111-000769/02 от 18.11.2021 7:00:00</v>
          </cell>
          <cell r="D3626" t="str">
            <v>УХ-00113580</v>
          </cell>
        </row>
        <row r="3627">
          <cell r="B3627" t="str">
            <v>Труба стальная электросварная прямошовная 159х6 ст.20, ГОСТ 10704-91  ГОСТ 10705-80</v>
          </cell>
          <cell r="C3627" t="str">
            <v>Поступление (акт, накладная) 2111-000769/02 от 18.11.2021 7:00:00</v>
          </cell>
          <cell r="D3627" t="str">
            <v>УХ-00113582</v>
          </cell>
        </row>
        <row r="3628">
          <cell r="B3628" t="str">
            <v>Труба стальная электросварная прямошовная 325х10 Ст.20</v>
          </cell>
          <cell r="C3628" t="str">
            <v>Поступление (акт, накладная) 2102-000218/02 от 06.02.2021 7:00:00</v>
          </cell>
          <cell r="D3628" t="str">
            <v>УХ-00060133</v>
          </cell>
        </row>
        <row r="3629">
          <cell r="B3629" t="str">
            <v>Труба стальная электросварная прямошовная 325х6,0 ГОСТ 10704-91, гр.В, ст.3пс ГОСТ 10705-80</v>
          </cell>
          <cell r="C3629" t="str">
            <v>Поступление (акт, накладная) 2110-003026/02 от 28.10.2021 7:00:00</v>
          </cell>
          <cell r="D3629" t="str">
            <v>УХ-00111960</v>
          </cell>
        </row>
        <row r="3630">
          <cell r="B3630" t="str">
            <v>Труба стальная электросварная прямошовная 426х8 ст.3сп5  гр.В, ГОСТ 10704-91  ГОСТ 10705-80</v>
          </cell>
          <cell r="C3630" t="str">
            <v>Поступление (акт, накладная) 2111-000392/02 от 01.11.2021 7:00:00</v>
          </cell>
          <cell r="D3630" t="str">
            <v>УХ-00112748</v>
          </cell>
        </row>
        <row r="3631">
          <cell r="B3631" t="str">
            <v>Труба стеклопластиковая линейная (Н-М)  Ду 100 мм Рн 10,3 МПа L 9120 мм</v>
          </cell>
          <cell r="C3631" t="str">
            <v>Поступление (акт, накладная) 2203-000925/02 от 16.03.2022 7:00:00</v>
          </cell>
          <cell r="D3631" t="str">
            <v>УХ-00132192</v>
          </cell>
        </row>
        <row r="3632">
          <cell r="B3632" t="str">
            <v>Труба стеклопластиковая линейная (Н-М)  Ду 150 мм Рн 4,0 МПа L 9100 мм</v>
          </cell>
          <cell r="C3632" t="str">
            <v>Поступление (акт, накладная) 2203-000925/02 от 16.03.2022 7:00:00</v>
          </cell>
          <cell r="D3632" t="str">
            <v>УХ-00130428</v>
          </cell>
        </row>
        <row r="3633">
          <cell r="B3633" t="str">
            <v>Труба стеклопластиковая линейная (Н-М) Ду150мм Рн4,0 Мпа L-9100 мм</v>
          </cell>
          <cell r="C3633" t="str">
            <v>Поступление (акт, накладная) 2203-000170/02 от 10.03.2022 7:00:00</v>
          </cell>
          <cell r="D3633" t="str">
            <v>УХ-00094115</v>
          </cell>
        </row>
        <row r="3634">
          <cell r="B3634" t="str">
            <v>Труба стеклопластиковая линейная (Н-М) Ду63мм Рн10,3 Мпа L 9100 мм</v>
          </cell>
          <cell r="C3634" t="str">
            <v>Поступление (акт, накладная) 2203-000075/02 от 02.03.2022 7:00:00</v>
          </cell>
          <cell r="D3634" t="str">
            <v>УХ-00095379</v>
          </cell>
        </row>
        <row r="3635">
          <cell r="B3635" t="str">
            <v>Труба электросварная 102х4 ст.20</v>
          </cell>
          <cell r="C3635" t="str">
            <v>Поступление (акт, накладная) 2209-001512/02 от 22.09.2022 7:00:00</v>
          </cell>
          <cell r="D3635" t="str">
            <v>УХ-00170835</v>
          </cell>
        </row>
        <row r="3636">
          <cell r="B3636" t="str">
            <v>Труба электросварная 114х4,5 ст.20</v>
          </cell>
          <cell r="C3636" t="str">
            <v>Поступление (акт, накладная) 2209-001853/02 от 27.09.2022 7:00:00</v>
          </cell>
          <cell r="D3636" t="str">
            <v>УХ-00171293</v>
          </cell>
        </row>
        <row r="3637">
          <cell r="B3637" t="str">
            <v>Труба электросварная 159х7 ст.20</v>
          </cell>
          <cell r="C3637" t="str">
            <v>Поступление (акт, накладная) 2209-001557/02 от 21.09.2022 7:00:00</v>
          </cell>
          <cell r="D3637" t="str">
            <v>УХ-00170865</v>
          </cell>
        </row>
        <row r="3638">
          <cell r="B3638" t="str">
            <v>Труба электросварная 219х6 ст.20 В</v>
          </cell>
          <cell r="C3638" t="str">
            <v>Поступление (акт, накладная) 2209-001853/02 от 27.09.2022 7:00:00</v>
          </cell>
          <cell r="D3638" t="str">
            <v>УХ-00171294</v>
          </cell>
        </row>
        <row r="3639">
          <cell r="B3639" t="str">
            <v>Труба электросварная 325х5 ст.20</v>
          </cell>
          <cell r="C3639" t="str">
            <v>Поступление (акт, накладная) 2209-001512/02 от 22.09.2022 7:00:00</v>
          </cell>
          <cell r="D3639" t="str">
            <v>УХ-00170834</v>
          </cell>
        </row>
        <row r="3640">
          <cell r="B3640" t="str">
            <v>Труба электросварная 89х5 ст.20</v>
          </cell>
          <cell r="C3640" t="str">
            <v>Поступление (акт, накладная) 2209-001853/02 от 27.09.2022 7:00:00</v>
          </cell>
          <cell r="D3640" t="str">
            <v>УХ-00171264</v>
          </cell>
        </row>
        <row r="3641">
          <cell r="B3641" t="str">
            <v>Труба электросварная прямоуг 60*40*3 дл.6000 ТУ1373-002-71251680-2014</v>
          </cell>
          <cell r="C3641" t="str">
            <v>Поступление (акт, накладная) 2106-002466/02 от 25.06.2021 7:00:00</v>
          </cell>
          <cell r="D3641" t="str">
            <v>УХ-00093715</v>
          </cell>
        </row>
        <row r="3642">
          <cell r="B3642" t="str">
            <v>Труба электросварная прямоуг.40x20x1,5 дл.6000 мм ГОСТ 8645-68 192 п/м</v>
          </cell>
          <cell r="C3642" t="str">
            <v>Поступление (акт, накладная) 2106-003030/02 от 25.06.2021 7:00:00</v>
          </cell>
          <cell r="D3642" t="str">
            <v>УХ-00028828</v>
          </cell>
        </row>
        <row r="3643">
          <cell r="B3643" t="str">
            <v>Труба электросварная прямошовная 114х5,0 ГОСТ 10704-91, гр.В, ст.3сп5 ГОСТ 10705-80</v>
          </cell>
          <cell r="C3643" t="str">
            <v>Поступление (акт, накладная) 2111-000392/02 от 01.11.2021 7:00:00</v>
          </cell>
          <cell r="D3643" t="str">
            <v>УХ-00112745</v>
          </cell>
        </row>
        <row r="3644">
          <cell r="B3644" t="str">
            <v>Трубка сцепления гидравлическая к ПГУ МАЗ 64229-1602940</v>
          </cell>
          <cell r="C3644" t="str">
            <v>Поступление (акт, накладная) 2211-000347/02 от 01.11.2022 7:00:00</v>
          </cell>
          <cell r="D3644" t="str">
            <v>УХ-00180729</v>
          </cell>
        </row>
        <row r="3645">
          <cell r="B3645" t="str">
            <v>Трубы насосно-компрессорные 48*4,0 ГОСТ 633-80 гр.пр.Д,Исп.А</v>
          </cell>
          <cell r="C3645" t="str">
            <v>Поступление (акт, накладная) 2204-000517/02 от 08.04.2022 7:00:00</v>
          </cell>
          <cell r="D3645" t="str">
            <v>УХ-00135977</v>
          </cell>
        </row>
        <row r="3646">
          <cell r="B3646" t="str">
            <v>Трубы насосно-компрессорные 88,9х6,45 ГОСТ 31446-2017 с протокол J 55, НКТН, RC, PSL-2 S</v>
          </cell>
          <cell r="C3646" t="str">
            <v>Поступление (акт, накладная) 2206-000503/02 от 13.06.2022 7:00:00</v>
          </cell>
          <cell r="D3646" t="str">
            <v>УХ-00143879</v>
          </cell>
        </row>
        <row r="3647">
          <cell r="B3647" t="str">
            <v>Трубы насосно-компрессорные 88,9х6,45 ГОСТ 31446-2017 с протокол J 55, НКТН, RC, PSL-2 S</v>
          </cell>
          <cell r="C3647" t="str">
            <v>Поступление (акт, накладная) 2209-000433/02 от 04.09.2022 7:00:00</v>
          </cell>
          <cell r="D3647" t="str">
            <v>УХ-00143879</v>
          </cell>
        </row>
        <row r="3648">
          <cell r="B3648" t="str">
            <v>Трубы насосно-компрессорные 88,9х6,45 ГОСТ 31446-2017 с протоколом ПР 220-2016, К72, НКТН, RC, PSL2,</v>
          </cell>
          <cell r="C3648" t="str">
            <v>Поступление (акт, накладная) 2204-000210/02 от 09.04.2022 0:00:00</v>
          </cell>
          <cell r="D3648" t="str">
            <v>УХ-00129919</v>
          </cell>
        </row>
        <row r="3649">
          <cell r="B3649" t="str">
            <v>ТЭН 2000W, черн, М21, L365мм,межосевое расстояние 75мм, ф2, 220V</v>
          </cell>
          <cell r="C3649" t="str">
            <v>Поступление (акт, накладная) 2207-001333/02 от 21.07.2022 7:00:00</v>
          </cell>
          <cell r="D3649" t="str">
            <v>УХ-00143539</v>
          </cell>
        </row>
        <row r="3650">
          <cell r="B3650" t="str">
            <v>ТЭН 5000W, нерж, М16, L195мм,межосевое расстояние 50мм, ф7, 220V</v>
          </cell>
          <cell r="C3650" t="str">
            <v>Поступление (акт, накладная) 2207-001333/02 от 21.07.2022 7:00:00</v>
          </cell>
          <cell r="D3650" t="str">
            <v>УХ-00143538</v>
          </cell>
        </row>
        <row r="3651">
          <cell r="B3651" t="str">
            <v>Угол 100*8ст3 сп5</v>
          </cell>
          <cell r="C3651" t="str">
            <v>Поступление (акт, накладная) 1907-000050/02 от 01.07.2019 7:00:00</v>
          </cell>
          <cell r="D3651" t="str">
            <v>УХ-00028951</v>
          </cell>
        </row>
        <row r="3652">
          <cell r="B3652" t="str">
            <v>Угол внутренний "Идеал Дуб Северный"</v>
          </cell>
          <cell r="C3652" t="str">
            <v>Поступление (акт, накладная) 2009-001228/02 от 23.09.2020 7:00:00</v>
          </cell>
          <cell r="D3652" t="str">
            <v>УХ-00054345</v>
          </cell>
        </row>
        <row r="3653">
          <cell r="B3653" t="str">
            <v>Угол желоба внешний D125  RAL3005 90*</v>
          </cell>
          <cell r="C3653" t="str">
            <v>Поступление (акт, накладная) 2009-001150/02 от 22.09.2020 7:00:00</v>
          </cell>
          <cell r="D3653" t="str">
            <v>УХ-00054321</v>
          </cell>
        </row>
        <row r="3654">
          <cell r="B3654" t="str">
            <v>Угол наружний "Идеал Дуб Северный"</v>
          </cell>
          <cell r="C3654" t="str">
            <v>Поступление (акт, накладная) 2009-001228/02 от 23.09.2020 7:00:00</v>
          </cell>
          <cell r="D3654" t="str">
            <v>УХ-00054346</v>
          </cell>
        </row>
        <row r="3655">
          <cell r="B3655" t="str">
            <v>Угол наружний 3,05м белый</v>
          </cell>
          <cell r="C3655" t="str">
            <v>Поступление (акт, накладная) 2009-001228/02 от 23.09.2020 7:00:00</v>
          </cell>
          <cell r="D3655" t="str">
            <v>УХ-00039905</v>
          </cell>
        </row>
        <row r="3656">
          <cell r="B3656" t="str">
            <v>Угол неравнополочный 75*50*5 ст3</v>
          </cell>
          <cell r="C3656" t="str">
            <v>Поступление (акт, накладная) 1908-000401/02 от 21.08.2019 7:00:00</v>
          </cell>
          <cell r="D3656" t="str">
            <v>УХ-00034707</v>
          </cell>
        </row>
        <row r="3657">
          <cell r="B3657" t="str">
            <v>Уголок 100 100 10 12м ст3пс5/сп5</v>
          </cell>
          <cell r="C3657" t="str">
            <v>Поступление (акт, накладная) 2109-001551/02 от 13.09.2021 7:00:00</v>
          </cell>
          <cell r="D3657" t="str">
            <v>УХ-00103203</v>
          </cell>
        </row>
        <row r="3658">
          <cell r="B3658" t="str">
            <v>Уголок 100*10 Ст3Сп-5</v>
          </cell>
          <cell r="C3658" t="str">
            <v>Поступление (акт, накладная) 1907-000010/02 от 01.07.2019 7:00:00</v>
          </cell>
          <cell r="D3658" t="str">
            <v>УХ-00028960</v>
          </cell>
        </row>
        <row r="3659">
          <cell r="B3659" t="str">
            <v>Уголок 100х100х7 ст.3</v>
          </cell>
          <cell r="C3659" t="str">
            <v>Поступление (акт, накладная) 2002-001654/02 от 17.02.2020 7:00:00</v>
          </cell>
          <cell r="D3659" t="str">
            <v>УХ-00043765</v>
          </cell>
        </row>
        <row r="3660">
          <cell r="B3660" t="str">
            <v>Уголок 100х100х8 12м ст3 ГОСТ 8509-93</v>
          </cell>
          <cell r="C3660" t="str">
            <v>Поступление (акт, накладная) 2208-000760/02 от 12.08.2022 7:00:00</v>
          </cell>
          <cell r="D3660" t="str">
            <v>УХ-00165384</v>
          </cell>
        </row>
        <row r="3661">
          <cell r="B3661" t="str">
            <v>Уголок 125*10 ст.3</v>
          </cell>
          <cell r="C3661" t="str">
            <v>Поступление (акт, накладная) 1908-000401/02 от 21.08.2019 7:00:00</v>
          </cell>
          <cell r="D3661" t="str">
            <v>УХ-00034709</v>
          </cell>
        </row>
        <row r="3662">
          <cell r="B3662" t="str">
            <v>Уголок 160*100*10 ст3</v>
          </cell>
          <cell r="C3662" t="str">
            <v>Поступление (акт, накладная) 1908-000401/02 от 21.08.2019 7:00:00</v>
          </cell>
          <cell r="D3662" t="str">
            <v>УХ-00028964</v>
          </cell>
        </row>
        <row r="3663">
          <cell r="B3663" t="str">
            <v>Уголок 32*3 ст3</v>
          </cell>
          <cell r="C3663" t="str">
            <v>Поступление (акт, накладная) 2106-000358/02 от 15.06.2021 7:00:00</v>
          </cell>
          <cell r="D3663" t="str">
            <v>УХ-00065719</v>
          </cell>
        </row>
        <row r="3664">
          <cell r="B3664" t="str">
            <v>Уголок 32*32*4</v>
          </cell>
          <cell r="C3664" t="str">
            <v>Поступление (акт, накладная) 2209-003119/02 от 26.09.2022 7:00:00</v>
          </cell>
          <cell r="D3664" t="str">
            <v>УХ-00005179</v>
          </cell>
        </row>
        <row r="3665">
          <cell r="B3665" t="str">
            <v>Уголок 50*50*5 ст3</v>
          </cell>
          <cell r="C3665" t="str">
            <v>Поступление (акт, накладная) 2208-000760/02 от 12.08.2022 7:00:00</v>
          </cell>
          <cell r="D3665" t="str">
            <v>УХ-00028970</v>
          </cell>
        </row>
        <row r="3666">
          <cell r="B3666" t="str">
            <v>Уголок 63*40*5 ст3 неравнополочный</v>
          </cell>
          <cell r="C3666" t="str">
            <v>Поступление (акт, накладная) 1907-000010/02 от 01.07.2019 7:00:00</v>
          </cell>
          <cell r="D3666" t="str">
            <v>УХ-00028971</v>
          </cell>
        </row>
        <row r="3667">
          <cell r="B3667" t="str">
            <v>Уголок 63х63х5 Ст.3</v>
          </cell>
          <cell r="C3667" t="str">
            <v>Поступление (акт, накладная) 2002-001654/02 от 17.02.2020 7:00:00</v>
          </cell>
          <cell r="D3667" t="str">
            <v>УХ-00043769</v>
          </cell>
        </row>
        <row r="3668">
          <cell r="B3668" t="str">
            <v>Уголок 75 75 5 12м ст3пс5/сп5</v>
          </cell>
          <cell r="C3668" t="str">
            <v>Поступление (акт, накладная) 2109-000242/02 от 08.09.2021 7:00:00</v>
          </cell>
          <cell r="D3668" t="str">
            <v>УХ-00101135</v>
          </cell>
        </row>
        <row r="3669">
          <cell r="B3669" t="str">
            <v>Уголок 75 75 5 12м ст3пс5/сп5</v>
          </cell>
          <cell r="C3669" t="str">
            <v>Поступление (акт, накладная) 2204-000057/02 от 06.04.2022 7:00:00</v>
          </cell>
          <cell r="D3669" t="str">
            <v>УХ-00101135</v>
          </cell>
        </row>
        <row r="3670">
          <cell r="B3670" t="str">
            <v>Уголок 75х75х6 ст.3</v>
          </cell>
          <cell r="C3670" t="str">
            <v>Поступление (акт, накладная) 2002-001654/02 от 17.02.2020 7:00:00</v>
          </cell>
          <cell r="D3670" t="str">
            <v>УХ-00043771</v>
          </cell>
        </row>
        <row r="3671">
          <cell r="B3671" t="str">
            <v>Уголок 90*7 ст.3</v>
          </cell>
          <cell r="C3671" t="str">
            <v>Поступление (акт, накладная) 2103-000318/02 от 05.03.2021 7:00:00</v>
          </cell>
          <cell r="D3671" t="str">
            <v>УХ-00065754</v>
          </cell>
        </row>
        <row r="3672">
          <cell r="B3672" t="str">
            <v>Уголок 90*90*7 ст3 ГОСТ 8509-93</v>
          </cell>
          <cell r="C3672" t="str">
            <v>Поступление (акт, накладная) 2208-000760/02 от 12.08.2022 7:00:00</v>
          </cell>
          <cell r="D3672" t="str">
            <v>УХ-00165255</v>
          </cell>
        </row>
        <row r="3673">
          <cell r="B3673" t="str">
            <v>Уголок 90*90*7 ст3пс5</v>
          </cell>
          <cell r="C3673" t="str">
            <v>Поступление (акт, накладная) 2002-001654/02 от 17.02.2020 7:00:00</v>
          </cell>
          <cell r="D3673" t="str">
            <v>УХ-00028974</v>
          </cell>
        </row>
        <row r="3674">
          <cell r="B3674" t="str">
            <v>Уголок НЛГ 100 100 10 12м 09г2с-15</v>
          </cell>
          <cell r="C3674" t="str">
            <v>Поступление (акт, накладная) 2204-000057/02 от 06.04.2022 7:00:00</v>
          </cell>
          <cell r="D3674" t="str">
            <v>УХ-00134315</v>
          </cell>
        </row>
        <row r="3675">
          <cell r="B3675" t="str">
            <v>Уголок НЛГ 75*6 09г2с</v>
          </cell>
          <cell r="C3675" t="str">
            <v>Поступление (акт, накладная) 1908-000401/02 от 21.08.2019 7:00:00</v>
          </cell>
          <cell r="D3675" t="str">
            <v>УХ-00034712</v>
          </cell>
        </row>
        <row r="3676">
          <cell r="B3676" t="str">
            <v>Указатель напряжения УВНУ-10 СЗ ИП (CR2450)</v>
          </cell>
          <cell r="C3676" t="str">
            <v>Поступление (акт, накладная) 2212-001139/02 от 15.12.2022 7:00:00</v>
          </cell>
          <cell r="D3676" t="str">
            <v>УХ-00175547</v>
          </cell>
        </row>
        <row r="3677">
          <cell r="B3677" t="str">
            <v>Укрытие защитное УЗМГ 108/325</v>
          </cell>
          <cell r="C3677" t="str">
            <v>Поступление (акт, накладная) 1908-000401/02 от 21.08.2019 7:00:00</v>
          </cell>
          <cell r="D3677" t="str">
            <v>УХ-00034717</v>
          </cell>
        </row>
        <row r="3678">
          <cell r="B3678" t="str">
            <v>Укрытие защитное УЗМГ 108/325</v>
          </cell>
          <cell r="C3678" t="str">
            <v>Поступление (акт, накладная) 1908-000401/02 от 21.08.2019 7:00:00</v>
          </cell>
          <cell r="D3678" t="str">
            <v>УХ-00034718</v>
          </cell>
        </row>
        <row r="3679">
          <cell r="B3679" t="str">
            <v>Унифлекс ЭПП</v>
          </cell>
          <cell r="C3679" t="str">
            <v>Поступление (акт, накладная) 1907-001935/02 от 31.07.2019 7:00:00</v>
          </cell>
          <cell r="D3679" t="str">
            <v>УХ-00029021</v>
          </cell>
        </row>
        <row r="3680">
          <cell r="B3680" t="str">
            <v>Уплотнение шевронное S10-12 50х70х39</v>
          </cell>
          <cell r="C3680" t="str">
            <v>Поступление (акт, накладная) 2209-003137/02 от 30.09.2022 7:00:00</v>
          </cell>
          <cell r="D3680" t="str">
            <v>УХ-00168477</v>
          </cell>
        </row>
        <row r="3681">
          <cell r="B3681" t="str">
            <v>Управляемый коммутатор уровня 2 SNR- S2985G-8T-UPS с расширенной гарантией 2 года</v>
          </cell>
          <cell r="C3681" t="str">
            <v>Поступление (акт, накладная) 2109-000040/02 от 02.09.2021 7:00:00</v>
          </cell>
          <cell r="D3681" t="str">
            <v>УХ-00099893</v>
          </cell>
        </row>
        <row r="3682">
          <cell r="B3682" t="str">
            <v>Фара светодиодная СН007 27W 9 диодов по 3W круглая 115*130*65</v>
          </cell>
          <cell r="C3682" t="str">
            <v>Поступление (акт, накладная) 2212-000560/02 от 12.12.2022 7:00:00</v>
          </cell>
          <cell r="D3682" t="str">
            <v>УХ-00056619</v>
          </cell>
        </row>
        <row r="3683">
          <cell r="B3683" t="str">
            <v>Фартук CHEMICAL WPL цв. т-зел.</v>
          </cell>
          <cell r="C3683" t="str">
            <v>Поступление (акт, накладная) 2107-001067/02 от 30.07.2021 7:00:00</v>
          </cell>
          <cell r="D3683" t="str">
            <v>УХ-00065748</v>
          </cell>
        </row>
        <row r="3684">
          <cell r="B3684" t="str">
            <v>Фартук ПВХ "Chemical WPL" (Кемикал) К80,Щ50,Нж,Нс,Нл,Нм,Вн /цв.темно-оливковый/ (кат.№6.060)</v>
          </cell>
          <cell r="C3684" t="str">
            <v>Поступление (акт, накладная) 2205-001202/02 от 30.05.2022 7:00:00</v>
          </cell>
          <cell r="D3684" t="str">
            <v>УХ-00141333</v>
          </cell>
        </row>
        <row r="3685">
          <cell r="B3685" t="str">
            <v>Фильтр воздушный 7405-1109560-02</v>
          </cell>
          <cell r="C3685" t="str">
            <v>Поступление (акт, накладная) 2212-000592/02 от 12.12.2022 7:00:00</v>
          </cell>
          <cell r="D3685" t="str">
            <v>УХ-00092864</v>
          </cell>
        </row>
        <row r="3686">
          <cell r="B3686" t="str">
            <v>Фильтр воздушный GB-9434</v>
          </cell>
          <cell r="C3686" t="str">
            <v>Поступление (акт, накладная) 2109-002281/02 от 22.09.2021 7:00:00</v>
          </cell>
          <cell r="D3686" t="str">
            <v>УХ-00103545</v>
          </cell>
        </row>
        <row r="3687">
          <cell r="B3687" t="str">
            <v>Фильтр к ППФ-5М марки "В2"без иа/ф (кат№6.554)</v>
          </cell>
          <cell r="C3687" t="str">
            <v>Поступление (акт, накладная) 2012-000035/02 от 09.12.2020 7:00:00</v>
          </cell>
          <cell r="D3687" t="str">
            <v>УХ-00029177</v>
          </cell>
        </row>
        <row r="3688">
          <cell r="B3688" t="str">
            <v>Фильтр очистки масла двигателя ДВ-560</v>
          </cell>
          <cell r="C3688" t="str">
            <v>Поступление (акт, накладная) 2206-000083/02 от 02.06.2022 7:00:00</v>
          </cell>
          <cell r="D3688" t="str">
            <v>УХ-00142612</v>
          </cell>
        </row>
        <row r="3689">
          <cell r="B3689" t="str">
            <v>Фильтр топливный 740-1117040-02</v>
          </cell>
          <cell r="C3689" t="str">
            <v>Поступление (акт, накладная) 2212-000376/02 от 06.12.2022 7:00:00</v>
          </cell>
          <cell r="D3689" t="str">
            <v>УХ-00098251</v>
          </cell>
        </row>
        <row r="3690">
          <cell r="B3690" t="str">
            <v>Фильтр топливный тонкой очистки  М16*1,5</v>
          </cell>
          <cell r="C3690" t="str">
            <v>Поступление (акт, накладная) 2212-000562/02 от 12.12.2022 7:00:00</v>
          </cell>
          <cell r="D3690" t="str">
            <v>УХ-00084347</v>
          </cell>
        </row>
        <row r="3691">
          <cell r="B3691" t="str">
            <v>Фильтр ФГ-5М марки "В2"</v>
          </cell>
          <cell r="C3691" t="str">
            <v>Поступление (акт, накладная) 2106-000066/02 от 04.06.2021 7:00:00</v>
          </cell>
          <cell r="D3691" t="str">
            <v>УХ-00029253</v>
          </cell>
        </row>
        <row r="3692">
          <cell r="B3692" t="str">
            <v>Фитинг топливода отводящий 740.70-110 угловой 5246027600</v>
          </cell>
          <cell r="C3692" t="str">
            <v>Поступление (акт, накладная) 2211-000403/02 от 07.11.2022 7:00:00</v>
          </cell>
          <cell r="D3692" t="str">
            <v>УХ-00180989</v>
          </cell>
        </row>
        <row r="3693">
          <cell r="B3693" t="str">
            <v>Фитинг тройник пластм.6мм</v>
          </cell>
          <cell r="C3693" t="str">
            <v>Поступление (акт, накладная) 2209-001570/02 от 26.09.2022 7:00:00</v>
          </cell>
          <cell r="D3693" t="str">
            <v>УХ-00170880</v>
          </cell>
        </row>
        <row r="3694">
          <cell r="B3694" t="str">
            <v>Фланец 50-40-11-1-В-ст.20IV ГОСТ33259-2015 воротниковый</v>
          </cell>
          <cell r="C3694" t="str">
            <v>Поступление (акт, накладная) 2109-000251/02 от 01.09.2021 7:00:00</v>
          </cell>
          <cell r="D3694" t="str">
            <v>УХ-00101181</v>
          </cell>
        </row>
        <row r="3695">
          <cell r="B3695" t="str">
            <v>Фланец 65-40-11-1-F-09Г2С-IV ГОСТ¶33259-2015</v>
          </cell>
          <cell r="C3695" t="str">
            <v>Поступление (акт, накладная) 2205-000195/02 от 12.05.2022 7:00:00</v>
          </cell>
          <cell r="D3695" t="str">
            <v>УХ-00135639</v>
          </cell>
        </row>
        <row r="3696">
          <cell r="B3696" t="str">
            <v>Фланец 80-16-11-1-В-ст.20IV ГОСТ33259-2015 воротниковый 1шт, заглушка ст.13ХФА</v>
          </cell>
          <cell r="C3696" t="str">
            <v>Поступление (акт, накладная) 2109-000251/02 от 01.09.2021 7:00:00</v>
          </cell>
          <cell r="D3696" t="str">
            <v>УХ-00101185</v>
          </cell>
        </row>
        <row r="3697">
          <cell r="B3697" t="str">
            <v>Фланцевая пара 65*21 ф ХЛ (Ф89*8)</v>
          </cell>
          <cell r="C3697" t="str">
            <v>Поступление (акт, накладная) 2108-000053/02 от 04.08.2021 7:00:00</v>
          </cell>
          <cell r="D3697" t="str">
            <v>УХ-00096829</v>
          </cell>
        </row>
        <row r="3698">
          <cell r="B3698" t="str">
            <v>Фланцевая пара 65*210 приварная 09г2с гост28919</v>
          </cell>
          <cell r="C3698" t="str">
            <v>Поступление (акт, накладная) 2109-000251/02 от 01.09.2021 7:00:00</v>
          </cell>
          <cell r="D3698" t="str">
            <v>УХ-00101178</v>
          </cell>
        </row>
        <row r="3699">
          <cell r="B3699" t="str">
            <v>Фланцевая пара 80*21 П31 ХЛ (d114*8)</v>
          </cell>
          <cell r="C3699" t="str">
            <v>Поступление (акт, накладная) 2108-000053/02 от 04.08.2021 7:00:00</v>
          </cell>
          <cell r="D3699" t="str">
            <v>УХ-00096830</v>
          </cell>
        </row>
        <row r="3700">
          <cell r="B3700" t="str">
            <v>Фланцевая пара 80*210 09г2с гост28919</v>
          </cell>
          <cell r="C3700" t="str">
            <v>Поступление (акт, накладная) 2109-000251/02 от 01.09.2021 7:00:00</v>
          </cell>
          <cell r="D3700" t="str">
            <v>УХ-00101183</v>
          </cell>
        </row>
        <row r="3701">
          <cell r="B3701" t="str">
            <v>Фонарь габарит. задний лодочка красный б/кр-на 24 В "Евросвет" ГФ2.К-01</v>
          </cell>
          <cell r="C3701" t="str">
            <v>Поступление (акт, накладная) 2211-000403/02 от 07.11.2022 7:00:00</v>
          </cell>
          <cell r="D3701" t="str">
            <v>УХ-00180991</v>
          </cell>
        </row>
        <row r="3702">
          <cell r="B3702" t="str">
            <v>Фонарь габарит. задний лодочка красный б/кр-на 24 В "Евросвет" ГФ2.К-01</v>
          </cell>
          <cell r="C3702" t="str">
            <v>Поступление (акт, накладная) 2211-003002/02 от 22.11.2022 7:00:00</v>
          </cell>
          <cell r="D3702" t="str">
            <v>УХ-00180991</v>
          </cell>
        </row>
        <row r="3703">
          <cell r="B3703" t="str">
            <v>Фонарь габаритный верхний</v>
          </cell>
          <cell r="C3703" t="str">
            <v>Поступление (акт, накладная) 2211-003145/02 от 29.11.2022 7:00:00</v>
          </cell>
          <cell r="D3703" t="str">
            <v>УХ-00186069</v>
          </cell>
        </row>
        <row r="3704">
          <cell r="B3704" t="str">
            <v>Фундаментные блоки ФБС 12-4-3-Т</v>
          </cell>
          <cell r="C3704" t="str">
            <v>Поступление (акт, накладная) 1908-000401/02 от 21.08.2019 7:00:00</v>
          </cell>
          <cell r="D3704" t="str">
            <v>УХ-00029390</v>
          </cell>
        </row>
        <row r="3705">
          <cell r="B3705" t="str">
            <v>Фундаментный блок ФБС 12-6-6</v>
          </cell>
          <cell r="C3705" t="str">
            <v>Поступление (акт, накладная) 2002-000504/02 от 13.02.2020 7:00:00</v>
          </cell>
          <cell r="D3705" t="str">
            <v>УХ-00044356</v>
          </cell>
        </row>
        <row r="3706">
          <cell r="B3706" t="str">
            <v>Фундаментный блок ФБС 12-6-6</v>
          </cell>
          <cell r="C3706" t="str">
            <v>Поступление (акт, накладная) 2103-000858/02 от 24.03.2021 7:00:00</v>
          </cell>
          <cell r="D3706" t="str">
            <v>УХ-00044356</v>
          </cell>
        </row>
        <row r="3707">
          <cell r="B3707" t="str">
            <v>Фурнитура L-стартовая 3м</v>
          </cell>
          <cell r="C3707" t="str">
            <v>Поступление (акт, накладная) 2010-001396/02 от 29.10.2020 7:00:00</v>
          </cell>
          <cell r="D3707" t="str">
            <v>УХ-00040552</v>
          </cell>
        </row>
        <row r="3708">
          <cell r="B3708" t="str">
            <v>Футболка Спорт-К цв. Вас.</v>
          </cell>
          <cell r="C3708" t="str">
            <v>Поступление (акт, накладная) 2106-000066/02 от 04.06.2021 7:00:00</v>
          </cell>
          <cell r="D3708" t="str">
            <v>УХ-00051081</v>
          </cell>
        </row>
        <row r="3709">
          <cell r="B3709" t="str">
            <v>Футболка Спорт-К цв. Вас.</v>
          </cell>
          <cell r="C3709" t="str">
            <v>Поступление (акт, накладная) 2108-002180/02 от 31.08.2021 7:00:00</v>
          </cell>
          <cell r="D3709" t="str">
            <v>УХ-00051081</v>
          </cell>
        </row>
        <row r="3710">
          <cell r="B3710" t="str">
            <v>Футболка Спорт-К цв. Вас.</v>
          </cell>
          <cell r="C3710" t="str">
            <v>Поступление (акт, накладная) 2109-000114/02 от 13.09.2021 7:00:00</v>
          </cell>
          <cell r="D3710" t="str">
            <v>УХ-00051081</v>
          </cell>
        </row>
        <row r="3711">
          <cell r="B3711" t="str">
            <v>Халат женский  цв.белый, ткань ТС (кат.№4.801) р 104-108/158-164</v>
          </cell>
          <cell r="C3711" t="str">
            <v>Поступление (акт, накладная) 2205-001202/02 от 30.05.2022 7:00:00</v>
          </cell>
          <cell r="D3711" t="str">
            <v>УХ-00141335</v>
          </cell>
        </row>
        <row r="3712">
          <cell r="B3712" t="str">
            <v>Халат женский  цв.белый, ткань ТС (кат.№4.801) р 112-116/170-176</v>
          </cell>
          <cell r="C3712" t="str">
            <v>Поступление (акт, накладная) 2208-000955/02 от 19.08.2022 7:00:00</v>
          </cell>
          <cell r="D3712" t="str">
            <v>УХ-00166074</v>
          </cell>
        </row>
        <row r="3713">
          <cell r="B3713" t="str">
            <v>Халат женский  цв.белый, ткань ТС (кат.№4.801) р 120-124/170-176</v>
          </cell>
          <cell r="C3713" t="str">
            <v>Поступление (акт, накладная) 2208-000955/02 от 19.08.2022 7:00:00</v>
          </cell>
          <cell r="D3713" t="str">
            <v>УХ-00166075</v>
          </cell>
        </row>
        <row r="3714">
          <cell r="B3714" t="str">
            <v>Халат женский  цв.белый, ткань ТС (кат.№4.801) р 96-100/170-176</v>
          </cell>
          <cell r="C3714" t="str">
            <v>Поступление (акт, накладная) 2208-000955/02 от 19.08.2022 7:00:00</v>
          </cell>
          <cell r="D3714" t="str">
            <v>УХ-00166073</v>
          </cell>
        </row>
        <row r="3715">
          <cell r="B3715" t="str">
            <v>Халат женский белый ТС</v>
          </cell>
          <cell r="C3715" t="str">
            <v>Поступление (акт, накладная) 2104-000004/02 от 08.04.2021 7:00:00</v>
          </cell>
          <cell r="D3715" t="str">
            <v>УХ-00082409</v>
          </cell>
        </row>
        <row r="3716">
          <cell r="B3716" t="str">
            <v>Халат женский цвет белый, ткань ТС р 112-116/170/176</v>
          </cell>
          <cell r="C3716" t="str">
            <v>Поступление (акт, накладная) 2208-000952/02 от 19.08.2022 7:00:00</v>
          </cell>
          <cell r="D3716" t="str">
            <v>УХ-00166000</v>
          </cell>
        </row>
        <row r="3717">
          <cell r="B3717" t="str">
            <v>Халат женский цвет белый, ткань ТС р 88-92/170/176</v>
          </cell>
          <cell r="C3717" t="str">
            <v>Поступление (акт, накладная) 2208-000952/02 от 19.08.2022 7:00:00</v>
          </cell>
          <cell r="D3717" t="str">
            <v>УХ-00165998</v>
          </cell>
        </row>
        <row r="3718">
          <cell r="B3718" t="str">
            <v>Халат женский цвет белый, ткань ТС р 96-100/170/176</v>
          </cell>
          <cell r="C3718" t="str">
            <v>Поступление (акт, накладная) 2208-000952/02 от 19.08.2022 7:00:00</v>
          </cell>
          <cell r="D3718" t="str">
            <v>УХ-00165999</v>
          </cell>
        </row>
        <row r="3719">
          <cell r="B3719" t="str">
            <v>Халат Лаборатория бел  96-100/170-176</v>
          </cell>
          <cell r="C3719" t="str">
            <v>Поступление (акт, накладная) 1907-000002/02 от 01.07.2019 7:00:00</v>
          </cell>
          <cell r="D3719" t="str">
            <v>УХ-00013147</v>
          </cell>
        </row>
        <row r="3720">
          <cell r="B3720" t="str">
            <v>Хомут глушителя для а/м ГАЗ 3307, 3302 "оригинал" 53а-1203031</v>
          </cell>
          <cell r="C3720" t="str">
            <v>Поступление (акт, накладная) 2212-000867/02 от 13.12.2022 7:00:00</v>
          </cell>
          <cell r="D3720" t="str">
            <v>УХ-00189172</v>
          </cell>
        </row>
        <row r="3721">
          <cell r="B3721" t="str">
            <v>Цапфа поворот кулака правая в сб ПАО КАМАЗ 43114-2304080 (4310)</v>
          </cell>
          <cell r="C3721" t="str">
            <v>Поступление (акт, накладная) 2212-001382/02 от 16.12.2022 7:00:00</v>
          </cell>
          <cell r="D3721" t="str">
            <v>УХ-00128085</v>
          </cell>
        </row>
        <row r="3722">
          <cell r="B3722" t="str">
            <v>Цапфа поворотного кулака задний левый 4310,43114,43118, 43114-2401081</v>
          </cell>
          <cell r="C3722" t="str">
            <v>Поступление (акт, накладная) 2103-001282/02 от 24.03.2021 7:00:00</v>
          </cell>
          <cell r="D3722" t="str">
            <v>УХ-00029446</v>
          </cell>
        </row>
        <row r="3723">
          <cell r="B3723" t="str">
            <v>Цемент Евроцемент 50кг</v>
          </cell>
          <cell r="C3723" t="str">
            <v>Поступление (акт, накладная) 2109-000245/02 от 07.09.2021 7:00:00</v>
          </cell>
          <cell r="D3723" t="str">
            <v>УХ-00050954</v>
          </cell>
        </row>
        <row r="3724">
          <cell r="B3724" t="str">
            <v>Центратор ЦЦ2-146/216</v>
          </cell>
          <cell r="C3724" t="str">
            <v>Поступление (акт, накладная) 1907-000010/02 от 01.07.2019 7:00:00</v>
          </cell>
          <cell r="D3724" t="str">
            <v>УХ-00029458</v>
          </cell>
        </row>
        <row r="3725">
          <cell r="B3725" t="str">
            <v>Цилиндр рабочий сцепления УАЗ 3160</v>
          </cell>
          <cell r="C3725" t="str">
            <v>Поступление (акт, накладная) 2212-003718/02 от 22.12.2022 7:00:00</v>
          </cell>
          <cell r="D3725" t="str">
            <v>УХ-00057214</v>
          </cell>
        </row>
        <row r="3726">
          <cell r="B3726" t="str">
            <v>Шайба гроверная d 12</v>
          </cell>
          <cell r="C3726" t="str">
            <v>Поступление (акт, накладная) 2106-001929/02 от 26.06.2021 7:00:00</v>
          </cell>
          <cell r="D3726" t="str">
            <v>УХ-00093435</v>
          </cell>
        </row>
        <row r="3727">
          <cell r="B3727" t="str">
            <v>Шайба упорного кольца цапфы</v>
          </cell>
          <cell r="C3727" t="str">
            <v>Поступление (акт, накладная) 2212-000562/02 от 12.12.2022 7:00:00</v>
          </cell>
          <cell r="D3727" t="str">
            <v>УХ-00188975</v>
          </cell>
        </row>
        <row r="3728">
          <cell r="B3728" t="str">
            <v>Шапка подшлемник МОНБЛАН утеп</v>
          </cell>
          <cell r="C3728" t="str">
            <v>Поступление (акт, накладная) 2107-001067/02 от 30.07.2021 7:00:00</v>
          </cell>
          <cell r="D3728" t="str">
            <v>УХ-00095939</v>
          </cell>
        </row>
        <row r="3729">
          <cell r="B3729" t="str">
            <v>Шарик d 5 мм</v>
          </cell>
          <cell r="C3729" t="str">
            <v>Поступление (акт, накладная) 2210-000298/02 от 07.10.2022 7:00:00</v>
          </cell>
          <cell r="D3729" t="str">
            <v>УХ-00172913</v>
          </cell>
        </row>
        <row r="3730">
          <cell r="B3730" t="str">
            <v>Шарнир поворотного кулака длинный УАЗ Хантер и гибридный мост,колея 1445мм</v>
          </cell>
          <cell r="C3730" t="str">
            <v>Поступление (акт, накладная) 2202-000422/02 от 11.02.2022 7:00:00</v>
          </cell>
          <cell r="D3730" t="str">
            <v>УХ-00057337</v>
          </cell>
        </row>
        <row r="3731">
          <cell r="B3731" t="str">
            <v>Шарнир поворотного кулака короткий УАЗ 31512,452</v>
          </cell>
          <cell r="C3731" t="str">
            <v>Поступление (акт, накладная) 2202-000422/02 от 11.02.2022 7:00:00</v>
          </cell>
          <cell r="D3731" t="str">
            <v>УХ-00088456</v>
          </cell>
        </row>
        <row r="3732">
          <cell r="B3732" t="str">
            <v>Шарнир поворотного кулака короткий УАЗ 31512,452</v>
          </cell>
          <cell r="C3732" t="str">
            <v>Поступление (акт, накладная) 2205-000074/02 от 06.05.2022 7:00:00</v>
          </cell>
          <cell r="D3732" t="str">
            <v>УХ-00088456</v>
          </cell>
        </row>
        <row r="3733">
          <cell r="B3733" t="str">
            <v>Шарнир резинометалический большой УАЗ</v>
          </cell>
          <cell r="C3733" t="str">
            <v>Поступление (акт, накладная) 2104-001219/02 от 27.04.2021 7:00:00</v>
          </cell>
          <cell r="D3733" t="str">
            <v>УХ-00050111</v>
          </cell>
        </row>
        <row r="3734">
          <cell r="B3734" t="str">
            <v>Шарнир резинометалический малый УАЗ</v>
          </cell>
          <cell r="C3734" t="str">
            <v>Поступление (акт, накладная) 2104-001219/02 от 27.04.2021 7:00:00</v>
          </cell>
          <cell r="D3734" t="str">
            <v>УХ-00049136</v>
          </cell>
        </row>
        <row r="3735">
          <cell r="B3735" t="str">
            <v>Шарнир рессоры Газель резинометал.</v>
          </cell>
          <cell r="C3735" t="str">
            <v>Поступление (акт, накладная) 2104-001172/02 от 27.04.2021 7:00:00</v>
          </cell>
          <cell r="D3735" t="str">
            <v>УХ-00083098</v>
          </cell>
        </row>
        <row r="3736">
          <cell r="B3736" t="str">
            <v>Швеллер 14</v>
          </cell>
          <cell r="C3736" t="str">
            <v>Поступление (акт, накладная) 2012-000595/02 от 01.12.2020 7:00:00</v>
          </cell>
          <cell r="D3736" t="str">
            <v>УХ-00034768</v>
          </cell>
        </row>
        <row r="3737">
          <cell r="B3737" t="str">
            <v>Швеллер 14 ст3</v>
          </cell>
          <cell r="C3737" t="str">
            <v>Поступление (акт, накладная) 2007-000782/02 от 22.07.2020 7:00:00</v>
          </cell>
          <cell r="D3737" t="str">
            <v>УХ-00029677</v>
          </cell>
        </row>
        <row r="3738">
          <cell r="B3738" t="str">
            <v>Швеллер 14П ст.3</v>
          </cell>
          <cell r="C3738" t="str">
            <v>Поступление (акт, накладная) 2103-000318/02 от 05.03.2021 7:00:00</v>
          </cell>
          <cell r="D3738" t="str">
            <v>УХ-00065759</v>
          </cell>
        </row>
        <row r="3739">
          <cell r="B3739" t="str">
            <v>Швеллер 16 У 12м ст3пс5/сп5</v>
          </cell>
          <cell r="C3739" t="str">
            <v>Поступление (акт, накладная) 2109-000242/02 от 08.09.2021 7:00:00</v>
          </cell>
          <cell r="D3739" t="str">
            <v>УХ-00101137</v>
          </cell>
        </row>
        <row r="3740">
          <cell r="B3740" t="str">
            <v>Швеллер 16П ст.3</v>
          </cell>
          <cell r="C3740" t="str">
            <v>Поступление (акт, накладная) 2105-000231/02 от 17.05.2021 7:00:00</v>
          </cell>
          <cell r="D3740" t="str">
            <v>УХ-00065756</v>
          </cell>
        </row>
        <row r="3741">
          <cell r="B3741" t="str">
            <v>Швеллер 20 У 12м С255</v>
          </cell>
          <cell r="C3741" t="str">
            <v>Поступление (акт, накладная) 2109-000242/02 от 08.09.2021 7:00:00</v>
          </cell>
          <cell r="D3741" t="str">
            <v>УХ-00101140</v>
          </cell>
        </row>
        <row r="3742">
          <cell r="B3742" t="str">
            <v>Швеллер 30 У 12м ст3пс5/сп5</v>
          </cell>
          <cell r="C3742" t="str">
            <v>Поступление (акт, накладная) 2109-000242/02 от 08.09.2021 7:00:00</v>
          </cell>
          <cell r="D3742" t="str">
            <v>УХ-00101141</v>
          </cell>
        </row>
        <row r="3743">
          <cell r="B3743" t="str">
            <v>Швеллер 5 ст3</v>
          </cell>
          <cell r="C3743" t="str">
            <v>Поступление (акт, накладная) 1908-000402/02 от 21.08.2019 7:00:00</v>
          </cell>
          <cell r="D3743" t="str">
            <v>УХ-00034774</v>
          </cell>
        </row>
        <row r="3744">
          <cell r="B3744" t="str">
            <v>Шестигранник 10 ст20 ГОСТ 8560-78</v>
          </cell>
          <cell r="C3744" t="str">
            <v>Поступление (акт, накладная) 2209-003119/02 от 26.09.2022 7:00:00</v>
          </cell>
          <cell r="D3744" t="str">
            <v>УХ-00114651</v>
          </cell>
        </row>
        <row r="3745">
          <cell r="B3745" t="str">
            <v>Шестигранник 12 ст20</v>
          </cell>
          <cell r="C3745" t="str">
            <v>Поступление (акт, накладная) 2209-003119/02 от 26.09.2022 7:00:00</v>
          </cell>
          <cell r="D3745" t="str">
            <v>УХ-00035726</v>
          </cell>
        </row>
        <row r="3746">
          <cell r="B3746" t="str">
            <v>Шестигранник 13мм ст 20 ГОСТ 8560-78</v>
          </cell>
          <cell r="C3746" t="str">
            <v>Поступление (акт, накладная) 2209-003119/02 от 26.09.2022 7:00:00</v>
          </cell>
          <cell r="D3746" t="str">
            <v>УХ-00171826</v>
          </cell>
        </row>
        <row r="3747">
          <cell r="B3747" t="str">
            <v>Шестигранник 14 ст.20</v>
          </cell>
          <cell r="C3747" t="str">
            <v>Поступление (акт, накладная) 2209-003119/02 от 26.09.2022 7:00:00</v>
          </cell>
          <cell r="D3747" t="str">
            <v>УХ-00171825</v>
          </cell>
        </row>
        <row r="3748">
          <cell r="B3748" t="str">
            <v>Шестигранник 36 ст.20 Гост 2879-06</v>
          </cell>
          <cell r="C3748" t="str">
            <v>Поступление (акт, накладная) 2209-003119/02 от 26.09.2022 7:00:00</v>
          </cell>
          <cell r="D3748" t="str">
            <v>УХ-00171831</v>
          </cell>
        </row>
        <row r="3749">
          <cell r="B3749" t="str">
            <v>Шестигранник 41 мм ст.35</v>
          </cell>
          <cell r="C3749" t="str">
            <v>Поступление (акт, накладная) 2209-003119/02 от 26.09.2022 7:00:00</v>
          </cell>
          <cell r="D3749" t="str">
            <v>УХ-00044087</v>
          </cell>
        </row>
        <row r="3750">
          <cell r="B3750" t="str">
            <v>Шестигранник 46 ст.20 ГОСТ 2879-06</v>
          </cell>
          <cell r="C3750" t="str">
            <v>Поступление (акт, накладная) 2209-003119/02 от 26.09.2022 7:00:00</v>
          </cell>
          <cell r="D3750" t="str">
            <v>УХ-00114632</v>
          </cell>
        </row>
        <row r="3751">
          <cell r="B3751" t="str">
            <v>Шестигранник 60 калибр. ст.45</v>
          </cell>
          <cell r="C3751" t="str">
            <v>Поступление (акт, накладная) 2209-003119/02 от 26.09.2022 7:00:00</v>
          </cell>
          <cell r="D3751" t="str">
            <v>УХ-00171751</v>
          </cell>
        </row>
        <row r="3752">
          <cell r="B3752" t="str">
            <v>Шестригранник 55 ст.20 ГОСТ 2879-06</v>
          </cell>
          <cell r="C3752" t="str">
            <v>Поступление (акт, накладная) 2209-003119/02 от 26.09.2022 7:00:00</v>
          </cell>
          <cell r="D3752" t="str">
            <v>УХ-00171901</v>
          </cell>
        </row>
        <row r="3753">
          <cell r="B3753" t="str">
            <v>Шланг d9мм кислородный</v>
          </cell>
          <cell r="C3753" t="str">
            <v>Поступление (акт, накладная) 2004-000065/02 от 02.04.2020 7:00:00</v>
          </cell>
          <cell r="D3753" t="str">
            <v>УХ-00048329</v>
          </cell>
        </row>
        <row r="3754">
          <cell r="B3754" t="str">
            <v>Шланг КАМАЗ ПГУ с изогнутым наконечником (ОАО КАМАЗ) 4310-1602590</v>
          </cell>
          <cell r="C3754" t="str">
            <v>Поступление (акт, накладная) 2211-000347/02 от 01.11.2022 7:00:00</v>
          </cell>
          <cell r="D3754" t="str">
            <v>УХ-00180761</v>
          </cell>
        </row>
        <row r="3755">
          <cell r="B3755" t="str">
            <v>Шланг рабочего цилиндра сцепления УАЗ,Патриот,Пикап,Профи</v>
          </cell>
          <cell r="C3755" t="str">
            <v>Поступление (акт, накладная) 2202-000422/02 от 11.02.2022 7:00:00</v>
          </cell>
          <cell r="D3755" t="str">
            <v>УХ-00124376</v>
          </cell>
        </row>
        <row r="3756">
          <cell r="B3756" t="str">
            <v>Шлиф бумага</v>
          </cell>
          <cell r="C3756" t="str">
            <v>Поступление (акт, накладная) 1907-000010/02 от 01.07.2019 7:00:00</v>
          </cell>
          <cell r="D3756" t="str">
            <v>УХ-00029910</v>
          </cell>
        </row>
        <row r="3757">
          <cell r="B3757" t="str">
            <v>Шпатлевка Фуген Кнауф (25кг)</v>
          </cell>
          <cell r="C3757" t="str">
            <v>Поступление (акт, накладная) 2108-000344/02 от 11.08.2021 7:00:00</v>
          </cell>
          <cell r="D3757" t="str">
            <v>УХ-00097918</v>
          </cell>
        </row>
        <row r="3758">
          <cell r="B3758" t="str">
            <v>Шпилька М 10х1,25х15х25 1\34495/21</v>
          </cell>
          <cell r="C3758" t="str">
            <v>Поступление (акт, накладная) 2211-000794/02 от 14.11.2022 7:00:00</v>
          </cell>
          <cell r="D3758" t="str">
            <v>УХ-00130262</v>
          </cell>
        </row>
        <row r="3759">
          <cell r="B3759" t="str">
            <v>Штанга для заз. ШЗП-15</v>
          </cell>
          <cell r="C3759" t="str">
            <v>Поступление (акт, накладная) 1907-000010/02 от 01.07.2019 7:00:00</v>
          </cell>
          <cell r="D3759" t="str">
            <v>УХ-00030006</v>
          </cell>
        </row>
        <row r="3760">
          <cell r="B3760" t="str">
            <v>Штанга для заз. ШЗП-15</v>
          </cell>
          <cell r="C3760" t="str">
            <v>Поступление (акт, накладная) 1907-000028/02 от 01.07.2019 7:00:00</v>
          </cell>
          <cell r="D3760" t="str">
            <v>УХ-00030006</v>
          </cell>
        </row>
        <row r="3761">
          <cell r="B3761" t="str">
            <v>Шуруп 4,8*35 краш. серо-белый</v>
          </cell>
          <cell r="C3761" t="str">
            <v>Поступление (акт, накладная) 2004-000065/02 от 02.04.2020 7:00:00</v>
          </cell>
          <cell r="D3761" t="str">
            <v>УХ-00048300</v>
          </cell>
        </row>
        <row r="3762">
          <cell r="B3762" t="str">
            <v>Щетки стеклоочистителя 60 см Denso DUR-060L</v>
          </cell>
          <cell r="C3762" t="str">
            <v>Поступление (акт, накладная) 2210-002036/02 от 25.10.2022 7:00:00</v>
          </cell>
          <cell r="D3762" t="str">
            <v>УХ-00175806</v>
          </cell>
        </row>
        <row r="3763">
          <cell r="B3763" t="str">
            <v>Щит ЩМП  IP54 500х400х220</v>
          </cell>
          <cell r="C3763" t="str">
            <v>Поступление (акт, накладная) 2206-001973/02 от 24.06.2022 7:00:00</v>
          </cell>
          <cell r="D3763" t="str">
            <v>УХ-00052527</v>
          </cell>
        </row>
        <row r="3764">
          <cell r="B3764" t="str">
            <v>Щиток НН-75</v>
          </cell>
          <cell r="C3764" t="str">
            <v>Поступление (акт, накладная) 2109-000023/02 от 06.09.2021 7:00:00</v>
          </cell>
          <cell r="D3764" t="str">
            <v>УХ-00099746</v>
          </cell>
        </row>
        <row r="3765">
          <cell r="B3765" t="str">
            <v>Щиток РОСОМЗ КБТ ВИЗИОН"</v>
          </cell>
          <cell r="C3765" t="str">
            <v>Поступление (акт, накладная) 2107-001067/02 от 30.07.2021 7:00:00</v>
          </cell>
          <cell r="D3765" t="str">
            <v>УХ-00065749</v>
          </cell>
        </row>
        <row r="3766">
          <cell r="B3766" t="str">
            <v>Щиток РОСОМЗ НН75 Кристалайн Ямал БИОТ 57545</v>
          </cell>
          <cell r="C3766" t="str">
            <v>Поступление (акт, накладная) 2204-000070/02 от 05.04.2022 7:00:00</v>
          </cell>
          <cell r="D3766" t="str">
            <v>УХ-00134384</v>
          </cell>
        </row>
        <row r="3767">
          <cell r="B3767" t="str">
            <v>Эластоизол Бизнес ЭКП 4,5</v>
          </cell>
          <cell r="C3767" t="str">
            <v>Поступление (акт, накладная) 2106-000305/02 от 11.06.2021 7:00:00</v>
          </cell>
          <cell r="D3767" t="str">
            <v>УХ-00089972</v>
          </cell>
        </row>
        <row r="3768">
          <cell r="B3768" t="str">
            <v>Электродвигатель АИМЛ 80 В 4 У 2,5---1,1КВТ*1500Об/м IM281 ЛАПЫ IP 54 ExbllВТ</v>
          </cell>
          <cell r="C3768" t="str">
            <v>Поступление (акт, накладная) 2007-000900/02 от 28.07.2020 7:00:00</v>
          </cell>
          <cell r="D3768" t="str">
            <v>УХ-00052295</v>
          </cell>
        </row>
        <row r="3769">
          <cell r="B3769" t="str">
            <v>Электродержатель Confort 200 ESAB</v>
          </cell>
          <cell r="C3769" t="str">
            <v>Поступление (акт, накладная) 2210-001321/02 от 19.10.2022 7:00:00</v>
          </cell>
          <cell r="D3769" t="str">
            <v>УХ-00071309</v>
          </cell>
        </row>
        <row r="3770">
          <cell r="B3770" t="str">
            <v>Электроды УОНИ 13/55 3мм СЗСМ 3кг</v>
          </cell>
          <cell r="C3770" t="str">
            <v>Поступление (акт, накладная) 2210-001321/02 от 19.10.2022 7:00:00</v>
          </cell>
          <cell r="D3770" t="str">
            <v>УХ-00052242</v>
          </cell>
        </row>
        <row r="3771">
          <cell r="B3771" t="str">
            <v>Элемент масл. ЕВРО h 200 нитка пластмас. крышка 7405.1017040-02</v>
          </cell>
          <cell r="C3771" t="str">
            <v>Поступление (акт, накладная) 2201-000654/02 от 24.01.2022 7:00:00</v>
          </cell>
          <cell r="D3771" t="str">
            <v>УХ-00121904</v>
          </cell>
        </row>
        <row r="3772">
          <cell r="B3772" t="str">
            <v>Элемент отделачный ЭО-С 5669/20/1 0,50 РЕ RAL 3005</v>
          </cell>
          <cell r="C3772" t="str">
            <v>Поступление (акт, накладная) 2005-000488/02 от 18.05.2020 7:00:00</v>
          </cell>
          <cell r="D3772" t="str">
            <v>УХ-00049557</v>
          </cell>
        </row>
        <row r="3773">
          <cell r="B3773" t="str">
            <v>Элемент отделочный ЭО-С9104/20/1 0,5 РЕ RAL 3020</v>
          </cell>
          <cell r="C3773" t="str">
            <v>Поступление (акт, накладная) 2102-000052/02 от 03.02.2021 7:00:00</v>
          </cell>
          <cell r="D3773" t="str">
            <v>УХ-00059694</v>
          </cell>
        </row>
        <row r="3774">
          <cell r="B3774" t="str">
            <v>Элемент отделочный ЭО-С9104/20/2 0,5 РЕ RAL 3020</v>
          </cell>
          <cell r="C3774" t="str">
            <v>Поступление (акт, накладная) 2102-000052/02 от 03.02.2021 7:00:00</v>
          </cell>
          <cell r="D3774" t="str">
            <v>УХ-00059680</v>
          </cell>
        </row>
        <row r="3775">
          <cell r="B3775" t="str">
            <v>Элемент отделочный ЭО-С9104/20/4 0,5 РЕ RAL 3020</v>
          </cell>
          <cell r="C3775" t="str">
            <v>Поступление (акт, накладная) 2102-000052/02 от 03.02.2021 7:00:00</v>
          </cell>
          <cell r="D3775" t="str">
            <v>УХ-00059679</v>
          </cell>
        </row>
        <row r="3776">
          <cell r="B3776" t="str">
            <v>Элемент отделочный ЭО-С9104/20/5 0,5 РЕ RAL 3020</v>
          </cell>
          <cell r="C3776" t="str">
            <v>Поступление (акт, накладная) 2102-000052/02 от 03.02.2021 7:00:00</v>
          </cell>
          <cell r="D3776" t="str">
            <v>УХ-00059678</v>
          </cell>
        </row>
        <row r="3777">
          <cell r="B3777" t="str">
            <v>Элемент питания литиевый CR2032 BL-5 (уп.5шт) ФАZА 5003217</v>
          </cell>
          <cell r="C3777" t="str">
            <v>Поступление (акт, накладная) 2112-000163/02 от 03.12.2021 7:00:00</v>
          </cell>
          <cell r="D3777" t="str">
            <v>УХ-00116904</v>
          </cell>
        </row>
        <row r="3778">
          <cell r="B3778" t="str">
            <v>Элемент топл. h 125 сетка 740.1117040 С</v>
          </cell>
          <cell r="C3778" t="str">
            <v>Поступление (акт, накладная) 2212-001393/02 от 16.12.2022 7:00:00</v>
          </cell>
          <cell r="D3778" t="str">
            <v>УХ-00092755</v>
          </cell>
        </row>
        <row r="3779">
          <cell r="B3779" t="str">
            <v>Элемент фильтрующий очистки масла 740-1012040-10</v>
          </cell>
          <cell r="C3779" t="str">
            <v>Поступление (акт, накладная) 2211-000347/02 от 01.11.2022 7:00:00</v>
          </cell>
          <cell r="D3779" t="str">
            <v>УХ-00090761</v>
          </cell>
        </row>
        <row r="3780">
          <cell r="B3780" t="str">
            <v>Эмульгатор "CIeave марки С"(0,200)</v>
          </cell>
          <cell r="C3780" t="str">
            <v>Поступление (акт, накладная) 2210-001150/02 от 26.10.2022 7:00:00</v>
          </cell>
          <cell r="D3780" t="str">
            <v>УХ-00065832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итоговая"/>
      <sheetName val="первач"/>
      <sheetName val="база ЦФО"/>
    </sheetNames>
    <sheetDataSet>
      <sheetData sheetId="0" refreshError="1"/>
      <sheetData sheetId="1">
        <row r="6">
          <cell r="C6" t="str">
            <v>Номенклатура</v>
          </cell>
          <cell r="D6" t="str">
            <v>сумма</v>
          </cell>
          <cell r="E6" t="str">
            <v>кол-во</v>
          </cell>
          <cell r="F6" t="str">
            <v>тип</v>
          </cell>
          <cell r="G6" t="str">
            <v>ЦФО</v>
          </cell>
          <cell r="H6" t="str">
            <v>пояснения</v>
          </cell>
        </row>
        <row r="7">
          <cell r="C7" t="str">
            <v>Автолампа б/ц 12/5W2 1*9,5D</v>
          </cell>
          <cell r="D7">
            <v>4.1599999999999966</v>
          </cell>
          <cell r="E7">
            <v>1</v>
          </cell>
          <cell r="F7" t="str">
            <v>Аварийный резерв</v>
          </cell>
          <cell r="G7" t="str">
            <v>УТО</v>
          </cell>
          <cell r="H7" t="str">
            <v>Аварийный резерв</v>
          </cell>
        </row>
        <row r="8">
          <cell r="C8" t="str">
            <v>Автошина 10,00 R20 (280-508) Forward Traction 310 16сл АШК+об/л</v>
          </cell>
          <cell r="D8">
            <v>22375.199999999997</v>
          </cell>
          <cell r="E8">
            <v>2</v>
          </cell>
          <cell r="F8" t="str">
            <v>Аварийный резерв</v>
          </cell>
          <cell r="G8" t="str">
            <v>УТО</v>
          </cell>
          <cell r="H8" t="str">
            <v>Аварийный резерв</v>
          </cell>
        </row>
        <row r="9">
          <cell r="C9" t="str">
            <v>Автошина 11,00-20 (300-508) Кама-310 16сл НКШЗ</v>
          </cell>
          <cell r="D9">
            <v>74907</v>
          </cell>
          <cell r="E9">
            <v>6</v>
          </cell>
          <cell r="F9" t="str">
            <v>Аварийный резерв</v>
          </cell>
          <cell r="G9" t="str">
            <v>УТО</v>
          </cell>
          <cell r="H9" t="str">
            <v>Аварийный резерв</v>
          </cell>
        </row>
        <row r="10">
          <cell r="C10" t="str">
            <v>Автошина 11,2-20 Voltyre VL-40 120A8 нс8 с камерой</v>
          </cell>
          <cell r="D10">
            <v>15367.2</v>
          </cell>
          <cell r="E10">
            <v>2</v>
          </cell>
          <cell r="F10" t="str">
            <v>Аварийный резерв</v>
          </cell>
          <cell r="G10" t="str">
            <v>УТО</v>
          </cell>
          <cell r="H10" t="str">
            <v>Аварийный резерв</v>
          </cell>
        </row>
        <row r="11">
          <cell r="C11" t="str">
            <v>Автошина 12.00-18R VM-115 ОШЗ</v>
          </cell>
          <cell r="D11">
            <v>67334.399999999994</v>
          </cell>
          <cell r="E11">
            <v>4</v>
          </cell>
          <cell r="F11" t="str">
            <v>Аварийный резерв</v>
          </cell>
          <cell r="G11" t="str">
            <v>УТО</v>
          </cell>
          <cell r="H11" t="str">
            <v>Аварийный резерв</v>
          </cell>
        </row>
        <row r="12">
          <cell r="C12" t="str">
            <v>Автошина 12.00-20 NorTec TR 93 129F 8сл АШК+об/л</v>
          </cell>
          <cell r="D12">
            <v>54240</v>
          </cell>
          <cell r="E12">
            <v>4</v>
          </cell>
          <cell r="F12" t="str">
            <v>Аварийный резерв</v>
          </cell>
          <cell r="G12" t="str">
            <v>УТО</v>
          </cell>
          <cell r="H12" t="str">
            <v>Аварийный резерв</v>
          </cell>
        </row>
        <row r="13">
          <cell r="C13" t="str">
            <v>Автошина 1200-500-508 ИДП 284 НС16 ОШЗ (а/ш+а/к)</v>
          </cell>
          <cell r="D13">
            <v>20235.849999999999</v>
          </cell>
          <cell r="E13">
            <v>1</v>
          </cell>
          <cell r="F13" t="str">
            <v>Аварийный резерв</v>
          </cell>
          <cell r="G13" t="str">
            <v>УТО</v>
          </cell>
          <cell r="H13" t="str">
            <v>Аварийный резерв</v>
          </cell>
        </row>
        <row r="14">
          <cell r="C14" t="str">
            <v>Автошина 1300-530-533 ВИ-3 нс12 ОШЗ (а/ш+а/к)</v>
          </cell>
          <cell r="D14">
            <v>112411.66</v>
          </cell>
          <cell r="E14">
            <v>6</v>
          </cell>
          <cell r="F14" t="str">
            <v>Аварийный резерв</v>
          </cell>
          <cell r="G14" t="str">
            <v>УТО</v>
          </cell>
          <cell r="H14" t="str">
            <v>Аварийный резерв</v>
          </cell>
        </row>
        <row r="15">
          <cell r="C15" t="str">
            <v>Автошина 1300-530-533 ВИ-3 нс12 ОШЗ (а/ш+а/к+о/л)</v>
          </cell>
          <cell r="D15">
            <v>51496.31</v>
          </cell>
          <cell r="E15">
            <v>3</v>
          </cell>
          <cell r="F15" t="str">
            <v>Аварийный резерв</v>
          </cell>
          <cell r="G15" t="str">
            <v>УТО</v>
          </cell>
          <cell r="H15" t="str">
            <v>Аварийный резерв</v>
          </cell>
        </row>
        <row r="16">
          <cell r="C16" t="str">
            <v>Автошина 175 R16c Кама-218 б/к</v>
          </cell>
          <cell r="D16">
            <v>5581.28</v>
          </cell>
          <cell r="E16">
            <v>2</v>
          </cell>
          <cell r="F16" t="str">
            <v>Аварийный резерв</v>
          </cell>
          <cell r="G16" t="str">
            <v>УТО</v>
          </cell>
          <cell r="H16" t="str">
            <v>Аварийный резерв</v>
          </cell>
        </row>
        <row r="17">
          <cell r="C17" t="str">
            <v>Автошина 185/75 R-16 Forward Professional 301 АШК с камерой</v>
          </cell>
          <cell r="D17">
            <v>10915.200000000004</v>
          </cell>
          <cell r="E17">
            <v>4</v>
          </cell>
          <cell r="F17" t="str">
            <v>Аварийный резерв</v>
          </cell>
          <cell r="G17" t="str">
            <v>УТО</v>
          </cell>
          <cell r="H17" t="str">
            <v>Аварийный резерв</v>
          </cell>
        </row>
        <row r="18">
          <cell r="C18" t="str">
            <v>Автошина 185/75 R-16C Кама 301 б/к ШКШЗ</v>
          </cell>
          <cell r="D18">
            <v>20160</v>
          </cell>
          <cell r="E18">
            <v>6</v>
          </cell>
          <cell r="F18" t="str">
            <v>Аварийный резерв</v>
          </cell>
          <cell r="G18" t="str">
            <v>УТО</v>
          </cell>
          <cell r="H18" t="str">
            <v>Аварийный резерв</v>
          </cell>
        </row>
        <row r="19">
          <cell r="C19" t="str">
            <v>Автошина 225/85R-15 И-502</v>
          </cell>
          <cell r="D19">
            <v>7675.83</v>
          </cell>
          <cell r="E19">
            <v>2</v>
          </cell>
          <cell r="F19" t="str">
            <v>Аварийный резерв</v>
          </cell>
          <cell r="G19" t="str">
            <v>УТО</v>
          </cell>
          <cell r="H19" t="str">
            <v>Аварийный резерв</v>
          </cell>
        </row>
        <row r="20">
          <cell r="C20" t="str">
            <v>Автошина 235/75 R-17,5 WestLake CR960/A 143/141 нс TL</v>
          </cell>
          <cell r="D20">
            <v>63057.599999999999</v>
          </cell>
          <cell r="E20">
            <v>6</v>
          </cell>
          <cell r="F20" t="str">
            <v>Аварийный резерв</v>
          </cell>
          <cell r="G20" t="str">
            <v>УТО</v>
          </cell>
          <cell r="H20" t="str">
            <v>Аварийный резерв</v>
          </cell>
        </row>
        <row r="21">
          <cell r="C21" t="str">
            <v>Автошина 8.25 R20 НК-240 130/128К НКШЗ</v>
          </cell>
          <cell r="D21">
            <v>12253.08</v>
          </cell>
          <cell r="E21">
            <v>2</v>
          </cell>
          <cell r="F21" t="str">
            <v>Аварийный резерв</v>
          </cell>
          <cell r="G21" t="str">
            <v>УТО</v>
          </cell>
          <cell r="H21" t="str">
            <v>Аварийный резерв</v>
          </cell>
        </row>
        <row r="22">
          <cell r="C22" t="str">
            <v>Автошина 8.25-15 ЛФ-268 12н/с</v>
          </cell>
          <cell r="D22">
            <v>3824.0299999999997</v>
          </cell>
          <cell r="E22">
            <v>1</v>
          </cell>
          <cell r="F22" t="str">
            <v>Аварийный резерв</v>
          </cell>
          <cell r="G22" t="str">
            <v>УТО</v>
          </cell>
          <cell r="H22" t="str">
            <v>Аварийный резерв</v>
          </cell>
        </row>
        <row r="23">
          <cell r="C23" t="str">
            <v>Аккумулятор 132 а/ч BOLK</v>
          </cell>
          <cell r="D23">
            <v>15840</v>
          </cell>
          <cell r="E23">
            <v>2</v>
          </cell>
          <cell r="F23" t="str">
            <v>Аварийный резерв</v>
          </cell>
          <cell r="G23" t="str">
            <v>УТО</v>
          </cell>
          <cell r="H23" t="str">
            <v>Аварийный резерв</v>
          </cell>
        </row>
        <row r="24">
          <cell r="C24" t="str">
            <v>Аккумулятор 75 а/ч BOLK пп</v>
          </cell>
          <cell r="D24">
            <v>16704</v>
          </cell>
          <cell r="E24">
            <v>4</v>
          </cell>
          <cell r="F24" t="str">
            <v>Аварийный резерв</v>
          </cell>
          <cell r="G24" t="str">
            <v>УТО</v>
          </cell>
          <cell r="H24" t="str">
            <v>Аварийный резерв</v>
          </cell>
        </row>
        <row r="25">
          <cell r="C25" t="str">
            <v>Аккумулятор 75 а/ч пп Тюмень 630А</v>
          </cell>
          <cell r="D25">
            <v>4322.6799999999967</v>
          </cell>
          <cell r="E25">
            <v>1</v>
          </cell>
          <cell r="F25" t="str">
            <v>Аварийный резерв</v>
          </cell>
          <cell r="G25" t="str">
            <v>УТО</v>
          </cell>
          <cell r="H25" t="str">
            <v>Аварийный резерв</v>
          </cell>
        </row>
        <row r="26">
          <cell r="C26" t="str">
            <v>Аккумулятор 90 а/ч BOLK пп</v>
          </cell>
          <cell r="D26">
            <v>9792</v>
          </cell>
          <cell r="E26">
            <v>2</v>
          </cell>
          <cell r="F26" t="str">
            <v>Аварийный резерв</v>
          </cell>
          <cell r="G26" t="str">
            <v>УТО</v>
          </cell>
          <cell r="H26" t="str">
            <v>Аварийный резерв</v>
          </cell>
        </row>
        <row r="27">
          <cell r="C27" t="str">
            <v>Амортизатор ГАЗ-3308,3310 передний/задний масляный 3308-2915008</v>
          </cell>
          <cell r="D27">
            <v>4577.5</v>
          </cell>
          <cell r="E27">
            <v>2</v>
          </cell>
          <cell r="F27" t="str">
            <v>НВЛ и НЛ</v>
          </cell>
          <cell r="G27" t="str">
            <v>УТО</v>
          </cell>
          <cell r="H27" t="str">
            <v>отсутствие необходимости</v>
          </cell>
        </row>
        <row r="28">
          <cell r="C28" t="str">
            <v>Барабан тормозной ВМ1003</v>
          </cell>
          <cell r="D28">
            <v>3989.07</v>
          </cell>
          <cell r="E28">
            <v>2</v>
          </cell>
          <cell r="F28" t="str">
            <v>НВЛ и НЛ</v>
          </cell>
          <cell r="G28" t="str">
            <v>УТО</v>
          </cell>
          <cell r="H28" t="str">
            <v>отсутствие необходимости</v>
          </cell>
        </row>
        <row r="29">
          <cell r="C29" t="str">
            <v>Башмак натяжителя 21214-1006090</v>
          </cell>
          <cell r="D29">
            <v>397.4</v>
          </cell>
          <cell r="E29">
            <v>1</v>
          </cell>
          <cell r="F29" t="str">
            <v>Аварийный резерв</v>
          </cell>
          <cell r="G29" t="str">
            <v>УТО</v>
          </cell>
          <cell r="H29" t="str">
            <v>Аварийный резерв</v>
          </cell>
        </row>
        <row r="30">
          <cell r="C30" t="str">
            <v>Башмак противооткатный 3.902 (2шт)</v>
          </cell>
          <cell r="D30">
            <v>619.32000000000005</v>
          </cell>
          <cell r="E30">
            <v>1</v>
          </cell>
          <cell r="F30" t="str">
            <v>Аварийный резерв</v>
          </cell>
          <cell r="G30" t="str">
            <v>УТО</v>
          </cell>
          <cell r="H30" t="str">
            <v>Аварийный резерв</v>
          </cell>
        </row>
        <row r="31">
          <cell r="C31" t="str">
            <v>Блок гальванический развязки</v>
          </cell>
          <cell r="D31">
            <v>5135.21</v>
          </cell>
          <cell r="E31">
            <v>1</v>
          </cell>
          <cell r="F31" t="str">
            <v>Аварийный резерв</v>
          </cell>
          <cell r="G31" t="str">
            <v>УТО</v>
          </cell>
          <cell r="H31" t="str">
            <v>Аварийный резерв</v>
          </cell>
        </row>
        <row r="32">
          <cell r="C32" t="str">
            <v>Блок предохранителей Пр111.3722</v>
          </cell>
          <cell r="D32">
            <v>374.5</v>
          </cell>
          <cell r="E32">
            <v>1</v>
          </cell>
          <cell r="F32" t="str">
            <v>Аварийный резерв</v>
          </cell>
          <cell r="G32" t="str">
            <v>УТО</v>
          </cell>
          <cell r="H32" t="str">
            <v>Аварийный резерв</v>
          </cell>
        </row>
        <row r="33">
          <cell r="C33" t="str">
            <v>Блок управления  сб. 2854</v>
          </cell>
          <cell r="D33">
            <v>4484</v>
          </cell>
          <cell r="E33">
            <v>1</v>
          </cell>
          <cell r="F33" t="str">
            <v>Аварийный резерв</v>
          </cell>
          <cell r="G33" t="str">
            <v>УТО</v>
          </cell>
          <cell r="H33" t="str">
            <v>Аварийный резерв</v>
          </cell>
        </row>
        <row r="34">
          <cell r="C34" t="str">
            <v>Блок управления ПЖД-14 ТС-10</v>
          </cell>
          <cell r="D34">
            <v>9444.17</v>
          </cell>
          <cell r="E34">
            <v>1</v>
          </cell>
          <cell r="F34" t="str">
            <v>Аварийный резерв</v>
          </cell>
          <cell r="G34" t="str">
            <v>УТО</v>
          </cell>
          <cell r="H34" t="str">
            <v>Аварийный резерв</v>
          </cell>
        </row>
        <row r="35">
          <cell r="C35" t="str">
            <v>Болт  М10х1,25*75</v>
          </cell>
          <cell r="D35">
            <v>208.92</v>
          </cell>
          <cell r="E35">
            <v>11</v>
          </cell>
          <cell r="F35" t="str">
            <v>Аварийный резерв</v>
          </cell>
          <cell r="G35" t="str">
            <v>УТО</v>
          </cell>
          <cell r="H35" t="str">
            <v>Аварийный резерв</v>
          </cell>
        </row>
        <row r="36">
          <cell r="C36" t="str">
            <v>Болт колеса (костыль) 5335-3104008</v>
          </cell>
          <cell r="D36">
            <v>1033.3400000000001</v>
          </cell>
          <cell r="E36">
            <v>16</v>
          </cell>
          <cell r="F36" t="str">
            <v>Аварийный резерв</v>
          </cell>
          <cell r="G36" t="str">
            <v>УТО</v>
          </cell>
          <cell r="H36" t="str">
            <v>Аварийный резерв</v>
          </cell>
        </row>
        <row r="37">
          <cell r="C37" t="str">
            <v>Болт М 10*1,25х100</v>
          </cell>
          <cell r="D37">
            <v>41.669999999999959</v>
          </cell>
          <cell r="E37">
            <v>2</v>
          </cell>
          <cell r="F37" t="str">
            <v>Аварийный резерв</v>
          </cell>
          <cell r="G37" t="str">
            <v>УТО</v>
          </cell>
          <cell r="H37" t="str">
            <v>Аварийный резерв</v>
          </cell>
        </row>
        <row r="38">
          <cell r="C38" t="str">
            <v>Болт М 16*1,5*100 крепления двигателя</v>
          </cell>
          <cell r="D38">
            <v>351.59000000000003</v>
          </cell>
          <cell r="E38">
            <v>5</v>
          </cell>
          <cell r="F38" t="str">
            <v>Аварийный резерв</v>
          </cell>
          <cell r="G38" t="str">
            <v>УТО</v>
          </cell>
          <cell r="H38" t="str">
            <v>Аварийный резерв</v>
          </cell>
        </row>
        <row r="39">
          <cell r="C39" t="str">
            <v>Болт М 16*42 основ кардана ГОЛЫЙ</v>
          </cell>
          <cell r="D39">
            <v>340.51</v>
          </cell>
          <cell r="E39">
            <v>6</v>
          </cell>
          <cell r="F39" t="str">
            <v>Аварийный резерв</v>
          </cell>
          <cell r="G39" t="str">
            <v>УТО</v>
          </cell>
          <cell r="H39" t="str">
            <v>Аварийный резерв</v>
          </cell>
        </row>
        <row r="40">
          <cell r="C40" t="str">
            <v>Болт М10*1,25*70</v>
          </cell>
          <cell r="D40">
            <v>69.779999999999973</v>
          </cell>
          <cell r="E40">
            <v>1</v>
          </cell>
          <cell r="F40" t="str">
            <v>Аварийный резерв</v>
          </cell>
          <cell r="G40" t="str">
            <v>УТО</v>
          </cell>
          <cell r="H40" t="str">
            <v>Аварийный резерв</v>
          </cell>
        </row>
        <row r="41">
          <cell r="C41" t="str">
            <v>Болт М16*1,5*66</v>
          </cell>
          <cell r="D41">
            <v>268.37</v>
          </cell>
          <cell r="E41">
            <v>2</v>
          </cell>
          <cell r="F41" t="str">
            <v>Аварийный резерв</v>
          </cell>
          <cell r="G41" t="str">
            <v>УТО</v>
          </cell>
          <cell r="H41" t="str">
            <v>Аварийный резерв</v>
          </cell>
        </row>
        <row r="42">
          <cell r="C42" t="str">
            <v>Болт М20*1,5*85 пер колеса 43118-3103071</v>
          </cell>
          <cell r="D42">
            <v>2769.75</v>
          </cell>
          <cell r="E42">
            <v>12</v>
          </cell>
          <cell r="F42" t="str">
            <v>Аварийный резерв</v>
          </cell>
          <cell r="G42" t="str">
            <v>УТО</v>
          </cell>
          <cell r="H42" t="str">
            <v>Аварийный резерв</v>
          </cell>
        </row>
        <row r="43">
          <cell r="C43" t="str">
            <v>Болт М20*60</v>
          </cell>
          <cell r="D43">
            <v>1579.54</v>
          </cell>
          <cell r="E43">
            <v>20</v>
          </cell>
          <cell r="F43" t="str">
            <v>Аварийный резерв</v>
          </cell>
          <cell r="G43" t="str">
            <v>УТО</v>
          </cell>
          <cell r="H43" t="str">
            <v>Аварийный резерв</v>
          </cell>
        </row>
        <row r="44">
          <cell r="C44" t="str">
            <v>Болт фланца фрикциона Т-130/170</v>
          </cell>
          <cell r="D44">
            <v>1238.6500000000001</v>
          </cell>
          <cell r="E44">
            <v>16</v>
          </cell>
          <cell r="F44" t="str">
            <v>Аварийный резерв</v>
          </cell>
          <cell r="G44" t="str">
            <v>УТО</v>
          </cell>
          <cell r="H44" t="str">
            <v>Аварийный резерв</v>
          </cell>
        </row>
        <row r="45">
          <cell r="C45" t="str">
            <v>Буфер фаркопа 5320-2707225</v>
          </cell>
          <cell r="D45">
            <v>223.64</v>
          </cell>
          <cell r="E45">
            <v>1</v>
          </cell>
          <cell r="F45" t="str">
            <v>Аварийный резерв</v>
          </cell>
          <cell r="G45" t="str">
            <v>УТО</v>
          </cell>
          <cell r="H45" t="str">
            <v>Аварийный резерв</v>
          </cell>
        </row>
        <row r="46">
          <cell r="C46" t="str">
            <v>Вал 110 (12 зуб) Камаз 53205</v>
          </cell>
          <cell r="D46">
            <v>4286.67</v>
          </cell>
          <cell r="E46">
            <v>1</v>
          </cell>
          <cell r="F46" t="str">
            <v>Аварийный резерв</v>
          </cell>
          <cell r="G46" t="str">
            <v>УТО</v>
          </cell>
          <cell r="H46" t="str">
            <v>Аварийный резерв</v>
          </cell>
        </row>
        <row r="47">
          <cell r="C47" t="str">
            <v>Вал 52-2308063</v>
          </cell>
          <cell r="D47">
            <v>2551.1</v>
          </cell>
          <cell r="E47">
            <v>2</v>
          </cell>
          <cell r="F47" t="str">
            <v>Аварийный резерв</v>
          </cell>
          <cell r="G47" t="str">
            <v>УТО</v>
          </cell>
          <cell r="H47" t="str">
            <v>Аварийный резерв</v>
          </cell>
        </row>
        <row r="48">
          <cell r="C48" t="str">
            <v>Вал карданный 21211-2201012</v>
          </cell>
          <cell r="D48">
            <v>10838.14</v>
          </cell>
          <cell r="E48">
            <v>1</v>
          </cell>
          <cell r="F48" t="str">
            <v>Аварийный резерв</v>
          </cell>
          <cell r="G48" t="str">
            <v>УТО</v>
          </cell>
          <cell r="H48" t="str">
            <v>Аварийный резерв</v>
          </cell>
        </row>
        <row r="49">
          <cell r="C49" t="str">
            <v>Вал привода гидромуфты Евро-2</v>
          </cell>
          <cell r="D49">
            <v>12489.66</v>
          </cell>
          <cell r="E49">
            <v>4</v>
          </cell>
          <cell r="F49" t="str">
            <v>Аварийный резерв</v>
          </cell>
          <cell r="G49" t="str">
            <v>УТО</v>
          </cell>
          <cell r="H49" t="str">
            <v>Аварийный резерв</v>
          </cell>
        </row>
        <row r="50">
          <cell r="C50" t="str">
            <v>Вентилятор под гидромуфту 3160-001308010</v>
          </cell>
          <cell r="D50">
            <v>3296.57</v>
          </cell>
          <cell r="E50">
            <v>1</v>
          </cell>
          <cell r="F50" t="str">
            <v>Аварийный резерв</v>
          </cell>
          <cell r="G50" t="str">
            <v>УТО</v>
          </cell>
          <cell r="H50" t="str">
            <v>Аварийный резерв</v>
          </cell>
        </row>
        <row r="51">
          <cell r="C51" t="str">
            <v>Взрывозащищенный светодиодный светильник Bera Prof 20 Ex HB 20 Ит 24 В IP 65</v>
          </cell>
          <cell r="D51">
            <v>27253.33</v>
          </cell>
          <cell r="E51">
            <v>4</v>
          </cell>
          <cell r="F51" t="str">
            <v>Аварийный резерв</v>
          </cell>
          <cell r="G51" t="str">
            <v>УТО</v>
          </cell>
          <cell r="H51" t="str">
            <v>Аварийный резерв</v>
          </cell>
        </row>
        <row r="52">
          <cell r="C52" t="str">
            <v>Вилка РК(вкл.переднего моста)</v>
          </cell>
          <cell r="D52">
            <v>1281.6500000000001</v>
          </cell>
          <cell r="E52">
            <v>1</v>
          </cell>
          <cell r="F52" t="str">
            <v>Аварийный резерв</v>
          </cell>
          <cell r="G52" t="str">
            <v>УТО</v>
          </cell>
          <cell r="H52" t="str">
            <v>Аварийный резерв</v>
          </cell>
        </row>
        <row r="53">
          <cell r="C53" t="str">
            <v>Вилка сцепления</v>
          </cell>
          <cell r="D53">
            <v>688.13</v>
          </cell>
          <cell r="E53">
            <v>1</v>
          </cell>
          <cell r="F53" t="str">
            <v>Аварийный резерв</v>
          </cell>
          <cell r="G53" t="str">
            <v>УТО</v>
          </cell>
          <cell r="H53" t="str">
            <v>Аварийный резерв</v>
          </cell>
        </row>
        <row r="54">
          <cell r="C54" t="str">
            <v>Вкладыш АР 03.07.017</v>
          </cell>
          <cell r="D54">
            <v>2910.7799999999997</v>
          </cell>
          <cell r="E54">
            <v>12</v>
          </cell>
          <cell r="F54" t="str">
            <v>Производство 2022</v>
          </cell>
          <cell r="G54" t="str">
            <v>УТО</v>
          </cell>
          <cell r="H54" t="str">
            <v>отсутствие необходимости</v>
          </cell>
        </row>
        <row r="55">
          <cell r="C55" t="str">
            <v>Вкладыш Д-240 КН1</v>
          </cell>
          <cell r="D55">
            <v>1978.39</v>
          </cell>
          <cell r="E55">
            <v>1</v>
          </cell>
          <cell r="F55" t="str">
            <v>Аварийный резерв</v>
          </cell>
          <cell r="G55" t="str">
            <v>УТО</v>
          </cell>
          <cell r="H55" t="str">
            <v>Аварийный резерв</v>
          </cell>
        </row>
        <row r="56">
          <cell r="C56" t="str">
            <v>Вкладыш заднего кронштейна 5320-2902545-10</v>
          </cell>
          <cell r="D56">
            <v>812.45</v>
          </cell>
          <cell r="E56">
            <v>4</v>
          </cell>
          <cell r="F56" t="str">
            <v>Аварийный резерв</v>
          </cell>
          <cell r="G56" t="str">
            <v>УТО</v>
          </cell>
          <cell r="H56" t="str">
            <v>Аварийный резерв</v>
          </cell>
        </row>
        <row r="57">
          <cell r="C57" t="str">
            <v>Вкладыш р1 шат 7405.1000104</v>
          </cell>
          <cell r="D57">
            <v>1958.33</v>
          </cell>
          <cell r="E57">
            <v>1</v>
          </cell>
          <cell r="F57" t="str">
            <v>Аварийный резерв</v>
          </cell>
          <cell r="G57" t="str">
            <v>УТО</v>
          </cell>
          <cell r="H57" t="str">
            <v>Аварийный резерв</v>
          </cell>
        </row>
        <row r="58">
          <cell r="C58" t="str">
            <v>Вкладыш реактивной штанги Урал</v>
          </cell>
          <cell r="D58">
            <v>602.12</v>
          </cell>
          <cell r="E58">
            <v>4</v>
          </cell>
          <cell r="F58" t="str">
            <v>НВЛ и НЛ</v>
          </cell>
          <cell r="G58" t="str">
            <v>УТО</v>
          </cell>
          <cell r="H58" t="str">
            <v>отсутствие необходимости</v>
          </cell>
        </row>
        <row r="59">
          <cell r="C59" t="str">
            <v>Вкладыши  коренные Р0,25 ГАЗ-53</v>
          </cell>
          <cell r="D59">
            <v>1400.35</v>
          </cell>
          <cell r="E59">
            <v>1</v>
          </cell>
          <cell r="F59" t="str">
            <v>НВЛ и НЛ</v>
          </cell>
          <cell r="G59" t="str">
            <v>УТО</v>
          </cell>
          <cell r="H59" t="str">
            <v>отсутствие необходимости</v>
          </cell>
        </row>
        <row r="60">
          <cell r="C60" t="str">
            <v>Вкладыши шатунные Р1 Т-170</v>
          </cell>
          <cell r="D60">
            <v>1980.75</v>
          </cell>
          <cell r="E60">
            <v>1</v>
          </cell>
          <cell r="F60" t="str">
            <v>НВЛ и НЛ</v>
          </cell>
          <cell r="G60" t="str">
            <v>УТО</v>
          </cell>
          <cell r="H60" t="str">
            <v>отсутствие необходимости</v>
          </cell>
        </row>
        <row r="61">
          <cell r="C61" t="str">
            <v>Вкладыши шкворня 3160</v>
          </cell>
          <cell r="D61">
            <v>333.74</v>
          </cell>
          <cell r="E61">
            <v>4</v>
          </cell>
          <cell r="F61" t="str">
            <v>НВЛ и НЛ</v>
          </cell>
          <cell r="G61" t="str">
            <v>УТО</v>
          </cell>
          <cell r="H61" t="str">
            <v>отсутствие необходимости</v>
          </cell>
        </row>
        <row r="62">
          <cell r="C62" t="str">
            <v>Воздухораспределитель 971 0021500/3527 003 009</v>
          </cell>
          <cell r="D62">
            <v>4644.0600000000004</v>
          </cell>
          <cell r="E62">
            <v>2</v>
          </cell>
          <cell r="F62" t="str">
            <v>НВЛ и НЛ</v>
          </cell>
          <cell r="G62" t="str">
            <v>УТО</v>
          </cell>
          <cell r="H62" t="str">
            <v>отсутствие необходимости</v>
          </cell>
        </row>
        <row r="63">
          <cell r="C63" t="str">
            <v>Втулка  поворотного кулака 120-3001016</v>
          </cell>
          <cell r="D63">
            <v>746.67</v>
          </cell>
          <cell r="E63">
            <v>4</v>
          </cell>
          <cell r="F63" t="str">
            <v>НВЛ и НЛ</v>
          </cell>
          <cell r="G63" t="str">
            <v>УТО</v>
          </cell>
          <cell r="H63" t="str">
            <v>отсутствие необходимости</v>
          </cell>
        </row>
        <row r="64">
          <cell r="C64" t="str">
            <v>Втулка АФНИ 713191,004</v>
          </cell>
          <cell r="D64">
            <v>5865</v>
          </cell>
          <cell r="E64">
            <v>2</v>
          </cell>
          <cell r="F64" t="str">
            <v>НВЛ и НЛ</v>
          </cell>
          <cell r="G64" t="str">
            <v>УТО</v>
          </cell>
          <cell r="H64" t="str">
            <v>отсутствие необходимости</v>
          </cell>
        </row>
        <row r="65">
          <cell r="C65" t="str">
            <v>Втулка ВАЗ 2121,21213 ступицы 21210-3103078</v>
          </cell>
          <cell r="D65">
            <v>100</v>
          </cell>
          <cell r="E65">
            <v>2</v>
          </cell>
          <cell r="F65" t="str">
            <v>Аварийный резерв</v>
          </cell>
          <cell r="G65" t="str">
            <v>УТО</v>
          </cell>
          <cell r="H65" t="str">
            <v>Аварийный резерв</v>
          </cell>
        </row>
        <row r="66">
          <cell r="C66" t="str">
            <v>Втулка разжимная кулака 5320-2403072</v>
          </cell>
          <cell r="D66">
            <v>1083.3399999999999</v>
          </cell>
          <cell r="E66">
            <v>26</v>
          </cell>
          <cell r="F66" t="str">
            <v>Аварийный резерв</v>
          </cell>
          <cell r="G66" t="str">
            <v>УТО</v>
          </cell>
          <cell r="H66" t="str">
            <v>Аварийный резерв</v>
          </cell>
        </row>
        <row r="67">
          <cell r="C67" t="str">
            <v>Втулка разжимного кронштейна штанги реактивной 5320</v>
          </cell>
          <cell r="D67">
            <v>150</v>
          </cell>
          <cell r="E67">
            <v>10</v>
          </cell>
          <cell r="F67" t="str">
            <v>Аварийный резерв</v>
          </cell>
          <cell r="G67" t="str">
            <v>УТО</v>
          </cell>
          <cell r="H67" t="str">
            <v>Аварийный резерв</v>
          </cell>
        </row>
        <row r="68">
          <cell r="C68" t="str">
            <v>Втулка разжимного кулака Краз 200-3502126</v>
          </cell>
          <cell r="D68">
            <v>1515.22</v>
          </cell>
          <cell r="E68">
            <v>5</v>
          </cell>
          <cell r="F68" t="str">
            <v>НВЛ и НЛ</v>
          </cell>
          <cell r="G68" t="str">
            <v>УТО</v>
          </cell>
          <cell r="H68" t="str">
            <v>отсутствие необходимости</v>
          </cell>
        </row>
        <row r="69">
          <cell r="C69" t="str">
            <v>Втулка рессорная 3160-2902028</v>
          </cell>
          <cell r="D69">
            <v>738.08999999999992</v>
          </cell>
          <cell r="E69">
            <v>20</v>
          </cell>
          <cell r="F69" t="str">
            <v>НВЛ и НЛ</v>
          </cell>
          <cell r="G69" t="str">
            <v>УТО</v>
          </cell>
          <cell r="H69" t="str">
            <v>отсутствие необходимости</v>
          </cell>
        </row>
        <row r="70">
          <cell r="C70" t="str">
            <v>Втулка суппорта Евро 2233-3501118</v>
          </cell>
          <cell r="D70">
            <v>750</v>
          </cell>
          <cell r="E70">
            <v>15</v>
          </cell>
          <cell r="F70" t="str">
            <v>НВЛ и НЛ</v>
          </cell>
          <cell r="G70" t="str">
            <v>УТО</v>
          </cell>
          <cell r="H70" t="str">
            <v>отсутствие необходимости</v>
          </cell>
        </row>
        <row r="71">
          <cell r="C71" t="str">
            <v>Втулка Т-170</v>
          </cell>
          <cell r="D71">
            <v>777.88</v>
          </cell>
          <cell r="E71">
            <v>1</v>
          </cell>
          <cell r="F71" t="str">
            <v>НВЛ и НЛ</v>
          </cell>
          <cell r="G71" t="str">
            <v>УТО</v>
          </cell>
          <cell r="H71" t="str">
            <v>отсутствие необходимости</v>
          </cell>
        </row>
        <row r="72">
          <cell r="C72" t="str">
            <v>Втулка упорного балансира стальная 375-2918026</v>
          </cell>
          <cell r="D72">
            <v>2234.8200000000002</v>
          </cell>
          <cell r="E72">
            <v>2</v>
          </cell>
          <cell r="F72" t="str">
            <v>НВЛ и НЛ</v>
          </cell>
          <cell r="G72" t="str">
            <v>УТО</v>
          </cell>
          <cell r="H72" t="str">
            <v>отсутствие необходимости</v>
          </cell>
        </row>
        <row r="73">
          <cell r="C73" t="str">
            <v>Втулка цапфы МАЗ</v>
          </cell>
          <cell r="D73">
            <v>3110.38</v>
          </cell>
          <cell r="E73">
            <v>2</v>
          </cell>
          <cell r="F73" t="str">
            <v>НВЛ и НЛ</v>
          </cell>
          <cell r="G73" t="str">
            <v>УТО</v>
          </cell>
          <cell r="H73" t="str">
            <v>отсутствие необходимости</v>
          </cell>
        </row>
        <row r="74">
          <cell r="C74" t="str">
            <v>Втулка цапфы поворотного кулака 375-2304088</v>
          </cell>
          <cell r="D74">
            <v>590</v>
          </cell>
          <cell r="E74">
            <v>1</v>
          </cell>
          <cell r="F74" t="str">
            <v>Аварийный резерв</v>
          </cell>
          <cell r="G74" t="str">
            <v>УТО</v>
          </cell>
          <cell r="H74" t="str">
            <v>Аварийный резерв</v>
          </cell>
        </row>
        <row r="75">
          <cell r="C75" t="str">
            <v>Втулка цилиндровая ф127 АФНИ 715441.001-04</v>
          </cell>
          <cell r="D75">
            <v>23740.69</v>
          </cell>
          <cell r="E75">
            <v>8</v>
          </cell>
          <cell r="F75" t="str">
            <v>Аварийный резерв</v>
          </cell>
          <cell r="G75" t="str">
            <v>УТО</v>
          </cell>
          <cell r="H75" t="str">
            <v>Аварийный резерв</v>
          </cell>
        </row>
        <row r="76">
          <cell r="C76" t="str">
            <v>Втулка шаровой опоры 14-1703254</v>
          </cell>
          <cell r="D76">
            <v>368.7</v>
          </cell>
          <cell r="E76">
            <v>3</v>
          </cell>
          <cell r="F76" t="str">
            <v>НВЛ и НЛ</v>
          </cell>
          <cell r="G76" t="str">
            <v>УТО</v>
          </cell>
          <cell r="H76" t="str">
            <v>отсутствие необходимости</v>
          </cell>
        </row>
        <row r="77">
          <cell r="C77" t="str">
            <v>Втулка шаровой опоры 375-2301036</v>
          </cell>
          <cell r="D77">
            <v>2908.0499999999997</v>
          </cell>
          <cell r="E77">
            <v>3</v>
          </cell>
          <cell r="F77" t="str">
            <v>НВЛ и НЛ</v>
          </cell>
          <cell r="G77" t="str">
            <v>УТО</v>
          </cell>
          <cell r="H77" t="str">
            <v>отсутствие необходимости</v>
          </cell>
        </row>
        <row r="78">
          <cell r="C78" t="str">
            <v>Втулка шкворня 452-2304016</v>
          </cell>
          <cell r="D78">
            <v>180.64</v>
          </cell>
          <cell r="E78">
            <v>4</v>
          </cell>
          <cell r="F78" t="str">
            <v>НВЛ и НЛ</v>
          </cell>
          <cell r="G78" t="str">
            <v>УТО</v>
          </cell>
          <cell r="H78" t="str">
            <v>отсутствие необходимости</v>
          </cell>
        </row>
        <row r="79">
          <cell r="C79" t="str">
            <v>Выключатель УАЗ,ГАЗ-24</v>
          </cell>
          <cell r="D79">
            <v>352.67</v>
          </cell>
          <cell r="E79">
            <v>1</v>
          </cell>
          <cell r="F79" t="str">
            <v>Аварийный резерв</v>
          </cell>
          <cell r="G79" t="str">
            <v>УТО</v>
          </cell>
          <cell r="H79" t="str">
            <v>Аварийный резерв</v>
          </cell>
        </row>
        <row r="80">
          <cell r="C80" t="str">
            <v>Гайка балансира</v>
          </cell>
          <cell r="D80">
            <v>3750.66</v>
          </cell>
          <cell r="E80">
            <v>2</v>
          </cell>
          <cell r="F80" t="str">
            <v>Аварийный резерв</v>
          </cell>
          <cell r="G80" t="str">
            <v>УТО</v>
          </cell>
          <cell r="H80" t="str">
            <v>Аварийный резерв</v>
          </cell>
        </row>
        <row r="81">
          <cell r="C81" t="str">
            <v>Гайка башмака 5320-2918169</v>
          </cell>
          <cell r="D81">
            <v>4866.67</v>
          </cell>
          <cell r="E81">
            <v>17</v>
          </cell>
          <cell r="F81" t="str">
            <v>Аварийный резерв</v>
          </cell>
          <cell r="G81" t="str">
            <v>УТО</v>
          </cell>
          <cell r="H81" t="str">
            <v>Аварийный резерв</v>
          </cell>
        </row>
        <row r="82">
          <cell r="C82" t="str">
            <v>Гайка башмака балансира разрезная н/о 53205-2918169</v>
          </cell>
          <cell r="D82">
            <v>270.83</v>
          </cell>
          <cell r="E82">
            <v>1</v>
          </cell>
          <cell r="F82" t="str">
            <v>НВЛ и НЛ</v>
          </cell>
          <cell r="G82" t="str">
            <v>УТО</v>
          </cell>
          <cell r="H82" t="str">
            <v>отсутствие необходимости</v>
          </cell>
        </row>
        <row r="83">
          <cell r="C83" t="str">
            <v>Гайка внутреннего подшипника задн. ступицы ГАЗ-53</v>
          </cell>
          <cell r="D83">
            <v>159.41999999999999</v>
          </cell>
          <cell r="E83">
            <v>4</v>
          </cell>
          <cell r="F83" t="str">
            <v>Аварийный резерв</v>
          </cell>
          <cell r="G83" t="str">
            <v>УТО</v>
          </cell>
          <cell r="H83" t="str">
            <v>Аварийный резерв</v>
          </cell>
        </row>
        <row r="84">
          <cell r="C84" t="str">
            <v>Гайка М12</v>
          </cell>
          <cell r="D84">
            <v>61.37</v>
          </cell>
          <cell r="E84">
            <v>0.6</v>
          </cell>
          <cell r="F84" t="str">
            <v>Аварийный резерв</v>
          </cell>
          <cell r="G84" t="str">
            <v>УТО</v>
          </cell>
          <cell r="H84" t="str">
            <v>Аварийный резерв</v>
          </cell>
        </row>
        <row r="85">
          <cell r="C85" t="str">
            <v>Гайка М12*1,5</v>
          </cell>
          <cell r="D85">
            <v>483.33</v>
          </cell>
          <cell r="E85">
            <v>58</v>
          </cell>
          <cell r="F85" t="str">
            <v>Аварийный резерв</v>
          </cell>
          <cell r="G85" t="str">
            <v>УТО</v>
          </cell>
          <cell r="H85" t="str">
            <v>Аварийный резерв</v>
          </cell>
        </row>
        <row r="86">
          <cell r="C86" t="str">
            <v>Гайка М18</v>
          </cell>
          <cell r="D86">
            <v>473.59</v>
          </cell>
          <cell r="E86">
            <v>4.5</v>
          </cell>
          <cell r="F86" t="str">
            <v>Аварийный резерв</v>
          </cell>
          <cell r="G86" t="str">
            <v>УТО</v>
          </cell>
          <cell r="H86" t="str">
            <v>Аварийный резерв</v>
          </cell>
        </row>
        <row r="87">
          <cell r="C87" t="str">
            <v>Гайка М18*1,5</v>
          </cell>
          <cell r="D87">
            <v>2015.83</v>
          </cell>
          <cell r="E87">
            <v>59</v>
          </cell>
          <cell r="F87" t="str">
            <v>Аварийный резерв</v>
          </cell>
          <cell r="G87" t="str">
            <v>УТО</v>
          </cell>
          <cell r="H87" t="str">
            <v>Аварийный резерв</v>
          </cell>
        </row>
        <row r="88">
          <cell r="C88" t="str">
            <v>Гайка М20</v>
          </cell>
          <cell r="D88">
            <v>97.170000000000016</v>
          </cell>
          <cell r="E88">
            <v>0.95</v>
          </cell>
          <cell r="F88" t="str">
            <v>Аварийный резерв</v>
          </cell>
          <cell r="G88" t="str">
            <v>УТО</v>
          </cell>
          <cell r="H88" t="str">
            <v>Аварийный резерв</v>
          </cell>
        </row>
        <row r="89">
          <cell r="C89" t="str">
            <v>Гайка М20*1,5-6Н</v>
          </cell>
          <cell r="D89">
            <v>402.5</v>
          </cell>
          <cell r="E89">
            <v>7</v>
          </cell>
          <cell r="F89" t="str">
            <v>Аварийный резерв</v>
          </cell>
          <cell r="G89" t="str">
            <v>УТО</v>
          </cell>
          <cell r="H89" t="str">
            <v>Аварийный резерв</v>
          </cell>
        </row>
        <row r="90">
          <cell r="C90" t="str">
            <v>Гайка М22*1,5</v>
          </cell>
          <cell r="D90">
            <v>449.34000000000003</v>
          </cell>
          <cell r="E90">
            <v>5</v>
          </cell>
          <cell r="F90" t="str">
            <v>Аварийный резерв</v>
          </cell>
          <cell r="G90" t="str">
            <v>УТО</v>
          </cell>
          <cell r="H90" t="str">
            <v>Аварийный резерв</v>
          </cell>
        </row>
        <row r="91">
          <cell r="C91" t="str">
            <v>Гайка М36*3 коронч.оси рычага ГОСТ 5933-733</v>
          </cell>
          <cell r="D91">
            <v>227.5</v>
          </cell>
          <cell r="E91">
            <v>2</v>
          </cell>
          <cell r="F91" t="str">
            <v>Аварийный резерв</v>
          </cell>
          <cell r="G91" t="str">
            <v>УТО</v>
          </cell>
          <cell r="H91" t="str">
            <v>Аварийный резерв</v>
          </cell>
        </row>
        <row r="92">
          <cell r="C92" t="str">
            <v>Гайка М45*1,25 подшипника ступицы</v>
          </cell>
          <cell r="D92">
            <v>144.51</v>
          </cell>
          <cell r="E92">
            <v>4</v>
          </cell>
          <cell r="F92" t="str">
            <v>Аварийный резерв</v>
          </cell>
          <cell r="G92" t="str">
            <v>УТО</v>
          </cell>
          <cell r="H92" t="str">
            <v>Аварийный резерв</v>
          </cell>
        </row>
        <row r="93">
          <cell r="C93" t="str">
            <v>Гайка М6</v>
          </cell>
          <cell r="D93">
            <v>385.57</v>
          </cell>
          <cell r="E93">
            <v>3.5</v>
          </cell>
          <cell r="F93" t="str">
            <v>Аварийный резерв</v>
          </cell>
          <cell r="G93" t="str">
            <v>УТО</v>
          </cell>
          <cell r="H93" t="str">
            <v>Аварийный резерв</v>
          </cell>
        </row>
        <row r="94">
          <cell r="C94" t="str">
            <v>Гайка М68*1,5</v>
          </cell>
          <cell r="D94">
            <v>2033.44</v>
          </cell>
          <cell r="E94">
            <v>3</v>
          </cell>
          <cell r="F94" t="str">
            <v>НВЛ и НЛ</v>
          </cell>
          <cell r="G94" t="str">
            <v>УТО</v>
          </cell>
          <cell r="H94" t="str">
            <v>отсутствие необходимости</v>
          </cell>
        </row>
        <row r="95">
          <cell r="C95" t="str">
            <v>Гайка подшипника  передней ступицы на 4310 со шлифтом</v>
          </cell>
          <cell r="D95">
            <v>567.71</v>
          </cell>
          <cell r="E95">
            <v>1</v>
          </cell>
          <cell r="F95" t="str">
            <v>Аварийный резерв</v>
          </cell>
          <cell r="G95" t="str">
            <v>УТО</v>
          </cell>
          <cell r="H95" t="str">
            <v>Аварийный резерв</v>
          </cell>
        </row>
        <row r="96">
          <cell r="C96" t="str">
            <v>Гайка подшипника 8352-3104077-10</v>
          </cell>
          <cell r="D96">
            <v>698.45</v>
          </cell>
          <cell r="E96">
            <v>1</v>
          </cell>
          <cell r="F96" t="str">
            <v>Аварийный резерв</v>
          </cell>
          <cell r="G96" t="str">
            <v>УТО</v>
          </cell>
          <cell r="H96" t="str">
            <v>Аварийный резерв</v>
          </cell>
        </row>
        <row r="97">
          <cell r="C97" t="str">
            <v>Гайка СИН32.04.100.04.03.017</v>
          </cell>
          <cell r="D97">
            <v>22020.34</v>
          </cell>
          <cell r="E97">
            <v>4</v>
          </cell>
          <cell r="F97" t="str">
            <v>Аварийный резерв</v>
          </cell>
          <cell r="G97" t="str">
            <v>УТО</v>
          </cell>
          <cell r="H97" t="str">
            <v>Аварийный резерв</v>
          </cell>
        </row>
        <row r="98">
          <cell r="C98" t="str">
            <v>Гайка ступицы задней внутр.53-2401053/54</v>
          </cell>
          <cell r="D98">
            <v>980.59</v>
          </cell>
          <cell r="E98">
            <v>6</v>
          </cell>
          <cell r="F98" t="str">
            <v>Аварийный резерв</v>
          </cell>
          <cell r="G98" t="str">
            <v>УТО</v>
          </cell>
          <cell r="H98" t="str">
            <v>Аварийный резерв</v>
          </cell>
        </row>
        <row r="99">
          <cell r="C99" t="str">
            <v>Гайка хвостовика</v>
          </cell>
          <cell r="D99">
            <v>19.7</v>
          </cell>
          <cell r="E99">
            <v>2</v>
          </cell>
          <cell r="F99" t="str">
            <v>Аварийный резерв</v>
          </cell>
          <cell r="G99" t="str">
            <v>УТО</v>
          </cell>
          <cell r="H99" t="str">
            <v>Аварийный резерв</v>
          </cell>
        </row>
        <row r="100">
          <cell r="C100" t="str">
            <v>Гайка штока АФНИ 758412.009</v>
          </cell>
          <cell r="D100">
            <v>337.5</v>
          </cell>
          <cell r="E100">
            <v>1</v>
          </cell>
          <cell r="F100" t="str">
            <v>НВЛ и НЛ</v>
          </cell>
          <cell r="G100" t="str">
            <v>УТО</v>
          </cell>
          <cell r="H100" t="str">
            <v>отсутствие необходимости</v>
          </cell>
        </row>
        <row r="101">
          <cell r="C101" t="str">
            <v>Гвозди строит 2,5*60</v>
          </cell>
          <cell r="D101">
            <v>883.33</v>
          </cell>
          <cell r="E101">
            <v>10</v>
          </cell>
          <cell r="F101" t="str">
            <v>Аварийный резерв</v>
          </cell>
          <cell r="G101" t="str">
            <v>УТО</v>
          </cell>
          <cell r="H101" t="str">
            <v>Аварийный резерв</v>
          </cell>
        </row>
        <row r="102">
          <cell r="C102" t="str">
            <v>Гвоздь предохранительный СО 205.00.001-08</v>
          </cell>
          <cell r="D102">
            <v>1748.61</v>
          </cell>
          <cell r="E102">
            <v>10</v>
          </cell>
          <cell r="F102" t="str">
            <v>Аварийный резерв</v>
          </cell>
          <cell r="G102" t="str">
            <v>УТО</v>
          </cell>
          <cell r="H102" t="str">
            <v>Аварийный резерв</v>
          </cell>
        </row>
        <row r="103">
          <cell r="C103" t="str">
            <v>Гвоздь предохранительный СО 205.00.001-09</v>
          </cell>
          <cell r="D103">
            <v>1228.98</v>
          </cell>
          <cell r="E103">
            <v>7</v>
          </cell>
          <cell r="F103" t="str">
            <v>Аварийный резерв</v>
          </cell>
          <cell r="G103" t="str">
            <v>УТО</v>
          </cell>
          <cell r="H103" t="str">
            <v>Аварийный резерв</v>
          </cell>
        </row>
        <row r="104">
          <cell r="C104" t="str">
            <v>Гвоздь предохранительный СО 205.00.001-10</v>
          </cell>
          <cell r="D104">
            <v>877.84</v>
          </cell>
          <cell r="E104">
            <v>5</v>
          </cell>
          <cell r="F104" t="str">
            <v>Аварийный резерв</v>
          </cell>
          <cell r="G104" t="str">
            <v>УТО</v>
          </cell>
          <cell r="H104" t="str">
            <v>Аварийный резерв</v>
          </cell>
        </row>
        <row r="105">
          <cell r="C105" t="str">
            <v>Гидрораспределитель 1РН203ФВ64 УХЛ4</v>
          </cell>
          <cell r="D105">
            <v>69142.73</v>
          </cell>
          <cell r="E105">
            <v>3</v>
          </cell>
          <cell r="F105" t="str">
            <v>Аварийный резерв</v>
          </cell>
          <cell r="G105" t="str">
            <v>УТО</v>
          </cell>
          <cell r="H105" t="str">
            <v>Аварийный резерв</v>
          </cell>
        </row>
        <row r="106">
          <cell r="C106" t="str">
            <v>Датчик давления БД ПД-Р (0,25) МПа</v>
          </cell>
          <cell r="D106">
            <v>8214.6200000000008</v>
          </cell>
          <cell r="E106">
            <v>1</v>
          </cell>
          <cell r="F106" t="str">
            <v>Аварийный резерв</v>
          </cell>
          <cell r="G106" t="str">
            <v>УТО</v>
          </cell>
          <cell r="H106" t="str">
            <v>Аварийный резерв</v>
          </cell>
        </row>
        <row r="107">
          <cell r="C107" t="str">
            <v>Датчик давления и  температуры топлива</v>
          </cell>
          <cell r="D107">
            <v>2083.33</v>
          </cell>
          <cell r="E107">
            <v>1</v>
          </cell>
          <cell r="F107" t="str">
            <v>НВЛ и НЛ</v>
          </cell>
          <cell r="G107" t="str">
            <v>УТО</v>
          </cell>
          <cell r="H107" t="str">
            <v>отсутствие необходимости</v>
          </cell>
        </row>
        <row r="108">
          <cell r="C108" t="str">
            <v>Датчик ДУМП-21</v>
          </cell>
          <cell r="D108">
            <v>938.88</v>
          </cell>
          <cell r="E108">
            <v>1</v>
          </cell>
          <cell r="F108" t="str">
            <v>Аварийный резерв</v>
          </cell>
          <cell r="G108" t="str">
            <v>УТО</v>
          </cell>
          <cell r="H108" t="str">
            <v>Аварийный резерв</v>
          </cell>
        </row>
        <row r="109">
          <cell r="C109" t="str">
            <v>Датчик заднего хода Г-3302 н/о 5 ступ. 13623768</v>
          </cell>
          <cell r="D109">
            <v>283.99</v>
          </cell>
          <cell r="E109">
            <v>3</v>
          </cell>
          <cell r="F109" t="str">
            <v>НВЛ и НЛ</v>
          </cell>
          <cell r="G109" t="str">
            <v>УТО</v>
          </cell>
          <cell r="H109" t="str">
            <v>отсутствие необходимости</v>
          </cell>
        </row>
        <row r="110">
          <cell r="C110" t="str">
            <v>Датчик скорости 2110-2112</v>
          </cell>
          <cell r="D110">
            <v>651.29999999999995</v>
          </cell>
          <cell r="E110">
            <v>1</v>
          </cell>
          <cell r="F110" t="str">
            <v>НВЛ и НЛ</v>
          </cell>
          <cell r="G110" t="str">
            <v>УТО</v>
          </cell>
          <cell r="H110" t="str">
            <v>отсутствие необходимости</v>
          </cell>
        </row>
        <row r="111">
          <cell r="C111" t="str">
            <v>Датчик скорости 342.3843</v>
          </cell>
          <cell r="D111">
            <v>233.33</v>
          </cell>
          <cell r="E111">
            <v>1</v>
          </cell>
          <cell r="F111" t="str">
            <v>НВЛ и НЛ</v>
          </cell>
          <cell r="G111" t="str">
            <v>УТО</v>
          </cell>
          <cell r="H111" t="str">
            <v>отсутствие необходимости</v>
          </cell>
        </row>
        <row r="112">
          <cell r="C112" t="str">
            <v>Датчик скорости 35172-03</v>
          </cell>
          <cell r="D112">
            <v>258.33</v>
          </cell>
          <cell r="E112">
            <v>1</v>
          </cell>
          <cell r="F112" t="str">
            <v>Аварийный резерв</v>
          </cell>
          <cell r="G112" t="str">
            <v>УТО</v>
          </cell>
          <cell r="H112" t="str">
            <v>Аварийный резерв</v>
          </cell>
        </row>
        <row r="113">
          <cell r="C113" t="str">
            <v>Датчик температуры жидкости ДТОЖ 5226</v>
          </cell>
          <cell r="D113">
            <v>277.77</v>
          </cell>
          <cell r="E113">
            <v>2</v>
          </cell>
          <cell r="F113" t="str">
            <v>Аварийный резерв</v>
          </cell>
          <cell r="G113" t="str">
            <v>УТО</v>
          </cell>
          <cell r="H113" t="str">
            <v>Аварийный резерв</v>
          </cell>
        </row>
        <row r="114">
          <cell r="C114" t="str">
            <v>Датчик температуры ТМ 111-02</v>
          </cell>
          <cell r="D114">
            <v>106.57</v>
          </cell>
          <cell r="E114">
            <v>3</v>
          </cell>
          <cell r="F114" t="str">
            <v>Аварийный резерв</v>
          </cell>
          <cell r="G114" t="str">
            <v>УТО</v>
          </cell>
          <cell r="H114" t="str">
            <v>Аварийный резерв</v>
          </cell>
        </row>
        <row r="115">
          <cell r="C115" t="str">
            <v>Датчик уровня топлива ГАЗ-3307</v>
          </cell>
          <cell r="D115">
            <v>420.83</v>
          </cell>
          <cell r="E115">
            <v>1</v>
          </cell>
          <cell r="F115" t="str">
            <v>Аварийный резерв</v>
          </cell>
          <cell r="G115" t="str">
            <v>УТО</v>
          </cell>
          <cell r="H115" t="str">
            <v>Аварийный резерв</v>
          </cell>
        </row>
        <row r="116">
          <cell r="C116" t="str">
            <v>Держатель заднего крыла 5410-8404151</v>
          </cell>
          <cell r="D116">
            <v>6037.24</v>
          </cell>
          <cell r="E116">
            <v>7</v>
          </cell>
          <cell r="F116" t="str">
            <v>Аварийный резерв</v>
          </cell>
          <cell r="G116" t="str">
            <v>УТО</v>
          </cell>
          <cell r="H116" t="str">
            <v>Аварийный резерв</v>
          </cell>
        </row>
        <row r="117">
          <cell r="C117" t="str">
            <v>Диафрагма КДОМ Урал 5557-4209136 усиленный</v>
          </cell>
          <cell r="D117">
            <v>1083.33</v>
          </cell>
          <cell r="E117">
            <v>4</v>
          </cell>
          <cell r="F117" t="str">
            <v>Аварийный резерв</v>
          </cell>
          <cell r="G117" t="str">
            <v>УТО</v>
          </cell>
          <cell r="H117" t="str">
            <v>Аварийный резерв</v>
          </cell>
        </row>
        <row r="118">
          <cell r="C118" t="str">
            <v>Диафрагма МК</v>
          </cell>
          <cell r="D118">
            <v>49430.2</v>
          </cell>
          <cell r="E118">
            <v>5</v>
          </cell>
          <cell r="F118" t="str">
            <v>Аварийный резерв</v>
          </cell>
          <cell r="G118" t="str">
            <v>УТО</v>
          </cell>
          <cell r="H118" t="str">
            <v>Аварийный резерв</v>
          </cell>
        </row>
        <row r="119">
          <cell r="C119" t="str">
            <v>Диафрагма уплотн.воздушного фильтра 5320-1109250</v>
          </cell>
          <cell r="D119">
            <v>480.41999999999996</v>
          </cell>
          <cell r="E119">
            <v>3</v>
          </cell>
          <cell r="F119" t="str">
            <v>Аварийный резерв</v>
          </cell>
          <cell r="G119" t="str">
            <v>УТО</v>
          </cell>
          <cell r="H119" t="str">
            <v>Аварийный резерв</v>
          </cell>
        </row>
        <row r="120">
          <cell r="C120" t="str">
            <v>Диск ведомый ГАЗ-53 ПАЗ-53-100-1601130</v>
          </cell>
          <cell r="D120">
            <v>1223.75</v>
          </cell>
          <cell r="E120">
            <v>1</v>
          </cell>
          <cell r="F120" t="str">
            <v>Аварийный резерв</v>
          </cell>
          <cell r="G120" t="str">
            <v>УТО</v>
          </cell>
          <cell r="H120" t="str">
            <v>Аварийный резерв</v>
          </cell>
        </row>
        <row r="121">
          <cell r="C121" t="str">
            <v>Диск сцепления ведущий Газ 53</v>
          </cell>
          <cell r="D121">
            <v>3458.33</v>
          </cell>
          <cell r="E121">
            <v>1</v>
          </cell>
          <cell r="F121" t="str">
            <v>Аварийный резерв</v>
          </cell>
          <cell r="G121" t="str">
            <v>УТО</v>
          </cell>
          <cell r="H121" t="str">
            <v>Аварийный резерв</v>
          </cell>
        </row>
        <row r="122">
          <cell r="C122" t="str">
            <v>Дифференциал УАЗ в сб. с/о 3741-2403010 37 зуб.</v>
          </cell>
          <cell r="D122">
            <v>8299.7199999999975</v>
          </cell>
          <cell r="E122">
            <v>1</v>
          </cell>
          <cell r="F122" t="str">
            <v>Аварийный резерв</v>
          </cell>
          <cell r="G122" t="str">
            <v>УТО</v>
          </cell>
          <cell r="H122" t="str">
            <v>Аварийный резерв</v>
          </cell>
        </row>
        <row r="123">
          <cell r="C123" t="str">
            <v>Дроссель клапан расхода подачи воздуха  во впускной коллектор</v>
          </cell>
          <cell r="D123">
            <v>8073.33</v>
          </cell>
          <cell r="E123">
            <v>1</v>
          </cell>
          <cell r="F123" t="str">
            <v>Аварийный резерв</v>
          </cell>
          <cell r="G123" t="str">
            <v>УТО</v>
          </cell>
          <cell r="H123" t="str">
            <v>Аварийный резерв</v>
          </cell>
        </row>
        <row r="124">
          <cell r="C124" t="str">
            <v>Дышло прицепа Италмас</v>
          </cell>
          <cell r="D124">
            <v>26666.67</v>
          </cell>
          <cell r="E124">
            <v>1</v>
          </cell>
          <cell r="F124" t="str">
            <v>Аварийный резерв</v>
          </cell>
          <cell r="G124" t="str">
            <v>УТО</v>
          </cell>
          <cell r="H124" t="str">
            <v>Аварийный резерв</v>
          </cell>
        </row>
        <row r="125">
          <cell r="C125" t="str">
            <v>Жидкость техническая</v>
          </cell>
          <cell r="D125">
            <v>156</v>
          </cell>
          <cell r="E125">
            <v>0.45</v>
          </cell>
          <cell r="F125" t="str">
            <v>Аварийный резерв</v>
          </cell>
          <cell r="G125" t="str">
            <v>УТО</v>
          </cell>
          <cell r="H125" t="str">
            <v>Аварийный резерв</v>
          </cell>
        </row>
        <row r="126">
          <cell r="C126" t="str">
            <v>Жидкость тормозная Рос Дот-4 1л</v>
          </cell>
          <cell r="D126">
            <v>525</v>
          </cell>
          <cell r="E126">
            <v>3</v>
          </cell>
          <cell r="F126" t="str">
            <v>Аварийный резерв</v>
          </cell>
          <cell r="G126" t="str">
            <v>УТО</v>
          </cell>
          <cell r="H126" t="str">
            <v>Аварийный резерв</v>
          </cell>
        </row>
        <row r="127">
          <cell r="C127" t="str">
            <v>Зажим  DIN 1142</v>
          </cell>
          <cell r="D127">
            <v>204.17000000000002</v>
          </cell>
          <cell r="E127">
            <v>4</v>
          </cell>
          <cell r="F127" t="str">
            <v>Аварийный резерв</v>
          </cell>
          <cell r="G127" t="str">
            <v>УТО</v>
          </cell>
          <cell r="H127" t="str">
            <v>Аварийный резерв</v>
          </cell>
        </row>
        <row r="128">
          <cell r="C128" t="str">
            <v>Заклепка 10*28 (64шт.)</v>
          </cell>
          <cell r="D128">
            <v>344.06</v>
          </cell>
          <cell r="E128">
            <v>1</v>
          </cell>
          <cell r="F128" t="str">
            <v>Аварийный резерв</v>
          </cell>
          <cell r="G128" t="str">
            <v>УТО</v>
          </cell>
          <cell r="H128" t="str">
            <v>Аварийный резерв</v>
          </cell>
        </row>
        <row r="129">
          <cell r="C129" t="str">
            <v>Заклепка 4,8*12.32</v>
          </cell>
          <cell r="D129">
            <v>58.33</v>
          </cell>
          <cell r="E129">
            <v>100</v>
          </cell>
          <cell r="F129" t="str">
            <v>Аварийный резерв</v>
          </cell>
          <cell r="G129" t="str">
            <v>УТО</v>
          </cell>
          <cell r="H129" t="str">
            <v>Аварийный резерв</v>
          </cell>
        </row>
        <row r="130">
          <cell r="C130" t="str">
            <v>Заклепка 8*14</v>
          </cell>
          <cell r="D130">
            <v>15483.04</v>
          </cell>
          <cell r="E130">
            <v>1500</v>
          </cell>
          <cell r="F130" t="str">
            <v>Аварийный резерв</v>
          </cell>
          <cell r="G130" t="str">
            <v>УТО</v>
          </cell>
          <cell r="H130" t="str">
            <v>Аварийный резерв</v>
          </cell>
        </row>
        <row r="131">
          <cell r="C131" t="str">
            <v>Заклепка 8*24 (1к-т =64шт)</v>
          </cell>
          <cell r="D131">
            <v>130</v>
          </cell>
          <cell r="E131">
            <v>1</v>
          </cell>
          <cell r="F131" t="str">
            <v>Аварийный резерв</v>
          </cell>
          <cell r="G131" t="str">
            <v>УТО</v>
          </cell>
          <cell r="H131" t="str">
            <v>Аварийный резерв</v>
          </cell>
        </row>
        <row r="132">
          <cell r="C132" t="str">
            <v>Замок двери левый 81-6105013</v>
          </cell>
          <cell r="D132">
            <v>1406.37</v>
          </cell>
          <cell r="E132">
            <v>1</v>
          </cell>
          <cell r="F132" t="str">
            <v>Аварийный резерв</v>
          </cell>
          <cell r="G132" t="str">
            <v>УТО</v>
          </cell>
          <cell r="H132" t="str">
            <v>Аварийный резерв</v>
          </cell>
        </row>
        <row r="133">
          <cell r="C133" t="str">
            <v>Звездочка ведомая промвала 405.406.409.514 двур цеп. 406.1006035-01</v>
          </cell>
          <cell r="D133">
            <v>1702.52</v>
          </cell>
          <cell r="E133">
            <v>1</v>
          </cell>
          <cell r="F133" t="str">
            <v>НВЛ и НЛ</v>
          </cell>
          <cell r="G133" t="str">
            <v>УТО</v>
          </cell>
          <cell r="H133" t="str">
            <v>отсутствие необходимости</v>
          </cell>
        </row>
        <row r="134">
          <cell r="C134" t="str">
            <v>Звездочка ведущая промвала 405.406.409.514 двур цеп. 406.1006035-01</v>
          </cell>
          <cell r="D134">
            <v>1444.84</v>
          </cell>
          <cell r="E134">
            <v>1</v>
          </cell>
          <cell r="F134" t="str">
            <v>НВЛ и НЛ</v>
          </cell>
          <cell r="G134" t="str">
            <v>УТО</v>
          </cell>
          <cell r="H134" t="str">
            <v>отсутствие необходимости</v>
          </cell>
        </row>
        <row r="135">
          <cell r="C135" t="str">
            <v>Звездочка ГРМ ВАЗ</v>
          </cell>
          <cell r="D135">
            <v>4064.3</v>
          </cell>
          <cell r="E135">
            <v>1</v>
          </cell>
          <cell r="F135" t="str">
            <v>Аварийный резерв</v>
          </cell>
          <cell r="G135" t="str">
            <v>УТО</v>
          </cell>
          <cell r="H135" t="str">
            <v>Аварийный резерв</v>
          </cell>
        </row>
        <row r="136">
          <cell r="C136" t="str">
            <v>Искрогаситель 6460-1205010</v>
          </cell>
          <cell r="D136">
            <v>5577.5</v>
          </cell>
          <cell r="E136">
            <v>1</v>
          </cell>
          <cell r="F136" t="str">
            <v>НВЛ и НЛ</v>
          </cell>
          <cell r="G136" t="str">
            <v>УТО</v>
          </cell>
          <cell r="H136" t="str">
            <v>отсутствие необходимости</v>
          </cell>
        </row>
        <row r="137">
          <cell r="C137" t="str">
            <v>Канат 16,0мм ГОСТ 7665-80</v>
          </cell>
          <cell r="D137">
            <v>5680.45</v>
          </cell>
          <cell r="E137">
            <v>70</v>
          </cell>
          <cell r="F137" t="str">
            <v>Аварийный резерв</v>
          </cell>
          <cell r="G137" t="str">
            <v>УТО</v>
          </cell>
          <cell r="H137" t="str">
            <v>Аварийный резерв</v>
          </cell>
        </row>
        <row r="138">
          <cell r="C138" t="str">
            <v>Клапан крышки ФТОТ 5 наим. в сб. с щариком 740-1117155</v>
          </cell>
          <cell r="D138">
            <v>433.53</v>
          </cell>
          <cell r="E138">
            <v>4</v>
          </cell>
          <cell r="F138" t="str">
            <v>Производство 2021</v>
          </cell>
          <cell r="G138" t="str">
            <v>УТО</v>
          </cell>
          <cell r="H138" t="str">
            <v>ВЫПИСАН</v>
          </cell>
        </row>
        <row r="139">
          <cell r="C139" t="str">
            <v>Клапан натяжения гусеницы Т-170</v>
          </cell>
          <cell r="D139">
            <v>1414.12</v>
          </cell>
          <cell r="E139">
            <v>6</v>
          </cell>
          <cell r="F139" t="str">
            <v>Аварийный резерв</v>
          </cell>
          <cell r="G139" t="str">
            <v>УТО</v>
          </cell>
          <cell r="H139" t="str">
            <v>Аварийный резерв</v>
          </cell>
        </row>
        <row r="140">
          <cell r="C140" t="str">
            <v>Ключ торцовый 34*34 Г-образный</v>
          </cell>
          <cell r="D140">
            <v>929.52</v>
          </cell>
          <cell r="E140">
            <v>2</v>
          </cell>
          <cell r="F140" t="str">
            <v>Аварийный резерв</v>
          </cell>
          <cell r="G140" t="str">
            <v>УТО</v>
          </cell>
          <cell r="H140" t="str">
            <v>Аварийный резерв</v>
          </cell>
        </row>
        <row r="141">
          <cell r="C141" t="str">
            <v>Ключ торцовый 41*41 Г-образный</v>
          </cell>
          <cell r="D141">
            <v>1155.6300000000001</v>
          </cell>
          <cell r="E141">
            <v>2</v>
          </cell>
          <cell r="F141" t="str">
            <v>Аварийный резерв</v>
          </cell>
          <cell r="G141" t="str">
            <v>УТО</v>
          </cell>
          <cell r="H141" t="str">
            <v>Аварийный резерв</v>
          </cell>
        </row>
        <row r="142">
          <cell r="C142" t="str">
            <v>Колесо дисковое 13.0-18.8/275в221 ЕТО 167</v>
          </cell>
          <cell r="D142">
            <v>26312.48</v>
          </cell>
          <cell r="E142">
            <v>3</v>
          </cell>
          <cell r="F142" t="str">
            <v>Аварийный резерв</v>
          </cell>
          <cell r="G142" t="str">
            <v>УТО</v>
          </cell>
          <cell r="H142" t="str">
            <v>Аварийный резерв</v>
          </cell>
        </row>
        <row r="143">
          <cell r="C143" t="str">
            <v>Колодка зад.в сб.255Б-3502090(091)</v>
          </cell>
          <cell r="D143">
            <v>11585</v>
          </cell>
          <cell r="E143">
            <v>2</v>
          </cell>
          <cell r="F143" t="str">
            <v>Аварийный резерв</v>
          </cell>
          <cell r="G143" t="str">
            <v>УТО</v>
          </cell>
          <cell r="H143" t="str">
            <v>Аварийный резерв</v>
          </cell>
        </row>
        <row r="144">
          <cell r="C144" t="str">
            <v>Колодка тормозная</v>
          </cell>
          <cell r="D144">
            <v>1762.81</v>
          </cell>
          <cell r="E144">
            <v>9</v>
          </cell>
          <cell r="F144" t="str">
            <v>Аварийный резерв</v>
          </cell>
          <cell r="G144" t="str">
            <v>УТО</v>
          </cell>
          <cell r="H144" t="str">
            <v>Аварийный резерв</v>
          </cell>
        </row>
        <row r="145">
          <cell r="C145" t="str">
            <v>Колодка тормозная 5336-3501090/91 d=160мм</v>
          </cell>
          <cell r="D145">
            <v>18171.669999999998</v>
          </cell>
          <cell r="E145">
            <v>4</v>
          </cell>
          <cell r="F145" t="str">
            <v>Аварийный резерв</v>
          </cell>
          <cell r="G145" t="str">
            <v>УТО</v>
          </cell>
          <cell r="H145" t="str">
            <v>Аварийный резерв</v>
          </cell>
        </row>
        <row r="146">
          <cell r="C146" t="str">
            <v>Колодка тормозная АПРС50 4020.81-100</v>
          </cell>
          <cell r="D146">
            <v>3722.7899999999972</v>
          </cell>
          <cell r="E146">
            <v>6</v>
          </cell>
          <cell r="F146" t="str">
            <v>Аварийный резерв</v>
          </cell>
          <cell r="G146" t="str">
            <v>УТО</v>
          </cell>
          <cell r="H146" t="str">
            <v>Аварийный резерв</v>
          </cell>
        </row>
        <row r="147">
          <cell r="C147" t="str">
            <v>Колонка рулевая 3962 18.3401098.00</v>
          </cell>
          <cell r="D147">
            <v>7207.36</v>
          </cell>
          <cell r="E147">
            <v>1</v>
          </cell>
          <cell r="F147" t="str">
            <v>Аварийный резерв</v>
          </cell>
          <cell r="G147" t="str">
            <v>УТО</v>
          </cell>
          <cell r="H147" t="str">
            <v>Аварийный резерв</v>
          </cell>
        </row>
        <row r="148">
          <cell r="C148" t="str">
            <v>Колонка рулевого управления 4310-3444010</v>
          </cell>
          <cell r="D148">
            <v>13095.22</v>
          </cell>
          <cell r="E148">
            <v>1</v>
          </cell>
          <cell r="F148" t="str">
            <v>Аварийный резерв</v>
          </cell>
          <cell r="G148" t="str">
            <v>УТО</v>
          </cell>
          <cell r="H148" t="str">
            <v>Аварийный резерв</v>
          </cell>
        </row>
        <row r="149">
          <cell r="C149" t="str">
            <v>Колпак ступицы 452-3103065</v>
          </cell>
          <cell r="D149">
            <v>258.05</v>
          </cell>
          <cell r="E149">
            <v>2</v>
          </cell>
          <cell r="F149" t="str">
            <v>Аварийный резерв</v>
          </cell>
          <cell r="G149" t="str">
            <v>УТО</v>
          </cell>
          <cell r="H149" t="str">
            <v>Аварийный резерв</v>
          </cell>
        </row>
        <row r="150">
          <cell r="C150" t="str">
            <v>Кольца поршневые 236-1004002-А4</v>
          </cell>
          <cell r="D150">
            <v>15173.39</v>
          </cell>
          <cell r="E150">
            <v>8</v>
          </cell>
          <cell r="F150" t="str">
            <v>Аварийный резерв</v>
          </cell>
          <cell r="G150" t="str">
            <v>УТО</v>
          </cell>
          <cell r="H150" t="str">
            <v>Аварийный резерв</v>
          </cell>
        </row>
        <row r="151">
          <cell r="C151" t="str">
            <v>Кольцо 016-021-30</v>
          </cell>
          <cell r="D151">
            <v>69.09</v>
          </cell>
          <cell r="E151">
            <v>4</v>
          </cell>
          <cell r="F151" t="str">
            <v>Аварийный резерв</v>
          </cell>
          <cell r="G151" t="str">
            <v>УТО</v>
          </cell>
          <cell r="H151" t="str">
            <v>Аварийный резерв</v>
          </cell>
        </row>
        <row r="152">
          <cell r="C152" t="str">
            <v>Кольцо 018-024-36</v>
          </cell>
          <cell r="D152">
            <v>345.47</v>
          </cell>
          <cell r="E152">
            <v>20</v>
          </cell>
          <cell r="F152" t="str">
            <v>Аварийный резерв</v>
          </cell>
          <cell r="G152" t="str">
            <v>УТО</v>
          </cell>
          <cell r="H152" t="str">
            <v>Аварийный резерв</v>
          </cell>
        </row>
        <row r="153">
          <cell r="C153" t="str">
            <v>Кольцо 100-105-30</v>
          </cell>
          <cell r="D153">
            <v>104.81</v>
          </cell>
          <cell r="E153">
            <v>2</v>
          </cell>
          <cell r="F153" t="str">
            <v>Аварийный резерв</v>
          </cell>
          <cell r="G153" t="str">
            <v>УТО</v>
          </cell>
          <cell r="H153" t="str">
            <v>Аварийный резерв</v>
          </cell>
        </row>
        <row r="154">
          <cell r="C154" t="str">
            <v>Кольцо 108-115-46</v>
          </cell>
          <cell r="D154">
            <v>145.11000000000001</v>
          </cell>
          <cell r="E154">
            <v>7</v>
          </cell>
          <cell r="F154" t="str">
            <v>Аварийный резерв</v>
          </cell>
          <cell r="G154" t="str">
            <v>УТО</v>
          </cell>
          <cell r="H154" t="str">
            <v>Аварийный резерв</v>
          </cell>
        </row>
        <row r="155">
          <cell r="C155" t="str">
            <v>Кольцо 108-115-48</v>
          </cell>
          <cell r="D155">
            <v>145</v>
          </cell>
          <cell r="E155">
            <v>3</v>
          </cell>
          <cell r="F155" t="str">
            <v>Аварийный резерв</v>
          </cell>
          <cell r="G155" t="str">
            <v>УТО</v>
          </cell>
          <cell r="H155" t="str">
            <v>Аварийный резерв</v>
          </cell>
        </row>
        <row r="156">
          <cell r="C156" t="str">
            <v>Кольцо 120-125-30</v>
          </cell>
          <cell r="D156">
            <v>235.19</v>
          </cell>
          <cell r="E156">
            <v>6</v>
          </cell>
          <cell r="F156" t="str">
            <v>Аварийный резерв</v>
          </cell>
          <cell r="G156" t="str">
            <v>УТО</v>
          </cell>
          <cell r="H156" t="str">
            <v>Аварийный резерв</v>
          </cell>
        </row>
        <row r="157">
          <cell r="C157" t="str">
            <v>Кольцо 120-125-30-2-4</v>
          </cell>
          <cell r="D157">
            <v>1462.89</v>
          </cell>
          <cell r="E157">
            <v>17</v>
          </cell>
          <cell r="F157" t="str">
            <v>Аварийный резерв</v>
          </cell>
          <cell r="G157" t="str">
            <v>УТО</v>
          </cell>
          <cell r="H157" t="str">
            <v>Аварийный резерв</v>
          </cell>
        </row>
        <row r="158">
          <cell r="C158" t="str">
            <v>Кольцо 140-145-30-3-4</v>
          </cell>
          <cell r="D158">
            <v>504.15</v>
          </cell>
          <cell r="E158">
            <v>9</v>
          </cell>
          <cell r="F158" t="str">
            <v>Аварийный резерв</v>
          </cell>
          <cell r="G158" t="str">
            <v>УТО</v>
          </cell>
          <cell r="H158" t="str">
            <v>Аварийный резерв</v>
          </cell>
        </row>
        <row r="159">
          <cell r="C159" t="str">
            <v>Кольцо 55111-3104053</v>
          </cell>
          <cell r="D159">
            <v>2082.59</v>
          </cell>
          <cell r="E159">
            <v>3</v>
          </cell>
          <cell r="F159" t="str">
            <v>Аварийный резерв</v>
          </cell>
          <cell r="G159" t="str">
            <v>УТО</v>
          </cell>
          <cell r="H159" t="str">
            <v>Аварийный резерв</v>
          </cell>
        </row>
        <row r="160">
          <cell r="C160" t="str">
            <v>Кольцо В-35</v>
          </cell>
          <cell r="D160">
            <v>387.08000000000004</v>
          </cell>
          <cell r="E160">
            <v>9</v>
          </cell>
          <cell r="F160" t="str">
            <v>Аварийный резерв</v>
          </cell>
          <cell r="G160" t="str">
            <v>УТО</v>
          </cell>
          <cell r="H160" t="str">
            <v>Аварийный резерв</v>
          </cell>
        </row>
        <row r="161">
          <cell r="C161" t="str">
            <v>Кольцо В-60</v>
          </cell>
          <cell r="D161">
            <v>329.02</v>
          </cell>
          <cell r="E161">
            <v>6</v>
          </cell>
          <cell r="F161" t="str">
            <v>Аварийный резерв</v>
          </cell>
          <cell r="G161" t="str">
            <v>УТО</v>
          </cell>
          <cell r="H161" t="str">
            <v>Аварийный резерв</v>
          </cell>
        </row>
        <row r="162">
          <cell r="C162" t="str">
            <v>Кольцо врезное 010LS L=7mm</v>
          </cell>
          <cell r="D162">
            <v>866.67</v>
          </cell>
          <cell r="E162">
            <v>26</v>
          </cell>
          <cell r="F162" t="str">
            <v>Аварийный резерв</v>
          </cell>
          <cell r="G162" t="str">
            <v>УТО</v>
          </cell>
          <cell r="H162" t="str">
            <v>Аварийный резерв</v>
          </cell>
        </row>
        <row r="163">
          <cell r="C163" t="str">
            <v>Кольцо гильзы уплотнительное Д-245</v>
          </cell>
          <cell r="D163">
            <v>41.29</v>
          </cell>
          <cell r="E163">
            <v>2</v>
          </cell>
          <cell r="F163" t="str">
            <v>Аварийный резерв</v>
          </cell>
          <cell r="G163" t="str">
            <v>УТО</v>
          </cell>
          <cell r="H163" t="str">
            <v>Аварийный резерв</v>
          </cell>
        </row>
        <row r="164">
          <cell r="C164" t="str">
            <v>Кольцо медное под гильзу Т-170</v>
          </cell>
          <cell r="D164">
            <v>1388.95</v>
          </cell>
          <cell r="E164">
            <v>7</v>
          </cell>
          <cell r="F164" t="str">
            <v>Аварийный резерв</v>
          </cell>
          <cell r="G164" t="str">
            <v>УТО</v>
          </cell>
          <cell r="H164" t="str">
            <v>Аварийный резерв</v>
          </cell>
        </row>
        <row r="165">
          <cell r="C165" t="str">
            <v>Кольцо Н 83.27.00.013</v>
          </cell>
          <cell r="D165">
            <v>3240.75</v>
          </cell>
          <cell r="E165">
            <v>105</v>
          </cell>
          <cell r="F165" t="str">
            <v>Аварийный резерв</v>
          </cell>
          <cell r="G165" t="str">
            <v>УТО</v>
          </cell>
          <cell r="H165" t="str">
            <v>Аварийный резерв</v>
          </cell>
        </row>
        <row r="166">
          <cell r="C166" t="str">
            <v>Кольцо резиновое блока дизеля Т-170</v>
          </cell>
          <cell r="D166">
            <v>423.85</v>
          </cell>
          <cell r="E166">
            <v>16</v>
          </cell>
          <cell r="F166" t="str">
            <v>Аварийный резерв</v>
          </cell>
          <cell r="G166" t="str">
            <v>УТО</v>
          </cell>
          <cell r="H166" t="str">
            <v>Аварийный резерв</v>
          </cell>
        </row>
        <row r="167">
          <cell r="C167" t="str">
            <v>Кольцо СИН 32.04.100.04.03.012</v>
          </cell>
          <cell r="D167">
            <v>10683.31</v>
          </cell>
          <cell r="E167">
            <v>3</v>
          </cell>
          <cell r="F167" t="str">
            <v>Аварийный резерв</v>
          </cell>
          <cell r="G167" t="str">
            <v>УТО</v>
          </cell>
          <cell r="H167" t="str">
            <v>Аварийный резерв</v>
          </cell>
        </row>
        <row r="168">
          <cell r="C168" t="str">
            <v>Кольцо СИН 32.04.100.04.03.012-01</v>
          </cell>
          <cell r="D168">
            <v>11097.33</v>
          </cell>
          <cell r="E168">
            <v>2</v>
          </cell>
          <cell r="F168" t="str">
            <v>Аварийный резерв</v>
          </cell>
          <cell r="G168" t="str">
            <v>УТО</v>
          </cell>
          <cell r="H168" t="str">
            <v>Аварийный резерв</v>
          </cell>
        </row>
        <row r="169">
          <cell r="C169" t="str">
            <v>Кольцо синхоронизатора 3163-80-1802-120-00</v>
          </cell>
          <cell r="D169">
            <v>6862.22</v>
          </cell>
          <cell r="E169">
            <v>1</v>
          </cell>
          <cell r="F169" t="str">
            <v>Аварийный резерв</v>
          </cell>
          <cell r="G169" t="str">
            <v>УТО</v>
          </cell>
          <cell r="H169" t="str">
            <v>Аварийный резерв</v>
          </cell>
        </row>
        <row r="170">
          <cell r="C170" t="str">
            <v>Кольцо теплообменника большое</v>
          </cell>
          <cell r="D170">
            <v>240.84</v>
          </cell>
          <cell r="E170">
            <v>7</v>
          </cell>
          <cell r="F170" t="str">
            <v>Аварийный резерв</v>
          </cell>
          <cell r="G170" t="str">
            <v>УТО</v>
          </cell>
          <cell r="H170" t="str">
            <v>Аварийный резерв</v>
          </cell>
        </row>
        <row r="171">
          <cell r="C171" t="str">
            <v>Кольцо уплонительное 840-1012083</v>
          </cell>
          <cell r="D171">
            <v>736.66000000000008</v>
          </cell>
          <cell r="E171">
            <v>10</v>
          </cell>
          <cell r="F171" t="str">
            <v>Аварийный резерв</v>
          </cell>
          <cell r="G171" t="str">
            <v>УТО</v>
          </cell>
          <cell r="H171" t="str">
            <v>Аварийный резерв</v>
          </cell>
        </row>
        <row r="172">
          <cell r="C172" t="str">
            <v>Кольцо уплонительное КПП 451Д-1702157</v>
          </cell>
          <cell r="D172">
            <v>322.57</v>
          </cell>
          <cell r="E172">
            <v>75</v>
          </cell>
          <cell r="F172" t="str">
            <v>Аварийный резерв</v>
          </cell>
          <cell r="G172" t="str">
            <v>УТО</v>
          </cell>
          <cell r="H172" t="str">
            <v>Аварийный резерв</v>
          </cell>
        </row>
        <row r="173">
          <cell r="C173" t="str">
            <v>Кольцо уплотнительное 4310-2304089</v>
          </cell>
          <cell r="D173">
            <v>1517.9599999999998</v>
          </cell>
          <cell r="E173">
            <v>7</v>
          </cell>
          <cell r="F173" t="str">
            <v>Аварийный резерв</v>
          </cell>
          <cell r="G173" t="str">
            <v>УТО</v>
          </cell>
          <cell r="H173" t="str">
            <v>Аварийный резерв</v>
          </cell>
        </row>
        <row r="174">
          <cell r="C174" t="str">
            <v>Кольцо уплотнительное 740-1303018-0086</v>
          </cell>
          <cell r="D174">
            <v>333.22</v>
          </cell>
          <cell r="E174">
            <v>18</v>
          </cell>
          <cell r="F174" t="str">
            <v>Аварийный резерв</v>
          </cell>
          <cell r="G174" t="str">
            <v>УТО</v>
          </cell>
          <cell r="H174" t="str">
            <v>Аварийный резерв</v>
          </cell>
        </row>
        <row r="175">
          <cell r="C175" t="str">
            <v>Кольцо уплотнительное 740-1303172</v>
          </cell>
          <cell r="D175">
            <v>559.97</v>
          </cell>
          <cell r="E175">
            <v>31</v>
          </cell>
          <cell r="F175" t="str">
            <v>Аварийный резерв</v>
          </cell>
          <cell r="G175" t="str">
            <v>УТО</v>
          </cell>
          <cell r="H175" t="str">
            <v>Аварийный резерв</v>
          </cell>
        </row>
        <row r="176">
          <cell r="C176" t="str">
            <v>Кольцо уплотнительное 740,1003040</v>
          </cell>
          <cell r="D176">
            <v>244.08</v>
          </cell>
          <cell r="E176">
            <v>43</v>
          </cell>
          <cell r="F176" t="str">
            <v>Аварийный резерв</v>
          </cell>
          <cell r="G176" t="str">
            <v>УТО</v>
          </cell>
          <cell r="H176" t="str">
            <v>Аварийный резерв</v>
          </cell>
        </row>
        <row r="177">
          <cell r="C177" t="str">
            <v>Кольцо уплотнительное 9т.10.3</v>
          </cell>
          <cell r="D177">
            <v>2515.9899999999998</v>
          </cell>
          <cell r="E177">
            <v>65</v>
          </cell>
          <cell r="F177" t="str">
            <v>Аварийный резерв</v>
          </cell>
          <cell r="G177" t="str">
            <v>УТО</v>
          </cell>
          <cell r="H177" t="str">
            <v>Аварийный резерв</v>
          </cell>
        </row>
        <row r="178">
          <cell r="C178" t="str">
            <v>Кольцо уплотнительное АФНИ 754175.001</v>
          </cell>
          <cell r="D178">
            <v>14233.630000000001</v>
          </cell>
          <cell r="E178">
            <v>355</v>
          </cell>
          <cell r="F178" t="str">
            <v>Аварийный резерв</v>
          </cell>
          <cell r="G178" t="str">
            <v>УТО</v>
          </cell>
          <cell r="H178" t="str">
            <v>Аварийный резерв</v>
          </cell>
        </row>
        <row r="179">
          <cell r="C179" t="str">
            <v>Кольцо уплотнительное АФНИ 754175.002</v>
          </cell>
          <cell r="D179">
            <v>1857.96</v>
          </cell>
          <cell r="E179">
            <v>48</v>
          </cell>
          <cell r="F179" t="str">
            <v>Аварийный резерв</v>
          </cell>
          <cell r="G179" t="str">
            <v>УТО</v>
          </cell>
          <cell r="H179" t="str">
            <v>Аварийный резерв</v>
          </cell>
        </row>
        <row r="180">
          <cell r="C180" t="str">
            <v>Кольцо уплотнительное бортового редуктора Т-170</v>
          </cell>
          <cell r="D180">
            <v>491.03</v>
          </cell>
          <cell r="E180">
            <v>9</v>
          </cell>
          <cell r="F180" t="str">
            <v>Аварийный резерв</v>
          </cell>
          <cell r="G180" t="str">
            <v>УТО</v>
          </cell>
          <cell r="H180" t="str">
            <v>Аварийный резерв</v>
          </cell>
        </row>
        <row r="181">
          <cell r="C181" t="str">
            <v>Кольцо уплотнительное компрессора 1-но цил 2101-1012266</v>
          </cell>
          <cell r="D181">
            <v>103.22</v>
          </cell>
          <cell r="E181">
            <v>5</v>
          </cell>
          <cell r="F181" t="str">
            <v>Аварийный резерв</v>
          </cell>
          <cell r="G181" t="str">
            <v>УТО</v>
          </cell>
          <cell r="H181" t="str">
            <v>Аварийный резерв</v>
          </cell>
        </row>
        <row r="182">
          <cell r="C182" t="str">
            <v>Кольцо уплотнительное потрубков водяного насоса 740-1303099-0039</v>
          </cell>
          <cell r="D182">
            <v>216.76</v>
          </cell>
          <cell r="E182">
            <v>28</v>
          </cell>
          <cell r="F182" t="str">
            <v>Аварийный резерв</v>
          </cell>
          <cell r="G182" t="str">
            <v>УТО</v>
          </cell>
          <cell r="H182" t="str">
            <v>Аварийный резерв</v>
          </cell>
        </row>
        <row r="183">
          <cell r="C183" t="str">
            <v>Кольцо уплотнительное седла клапана 099*105*36</v>
          </cell>
          <cell r="D183">
            <v>149.69</v>
          </cell>
          <cell r="E183">
            <v>6</v>
          </cell>
          <cell r="F183" t="str">
            <v>Аварийный резерв</v>
          </cell>
          <cell r="G183" t="str">
            <v>УТО</v>
          </cell>
          <cell r="H183" t="str">
            <v>Аварийный резерв</v>
          </cell>
        </row>
        <row r="184">
          <cell r="C184" t="str">
            <v>Кольцо уплотнительное углового редуктора рулевого  управления</v>
          </cell>
          <cell r="D184">
            <v>82.58</v>
          </cell>
          <cell r="E184">
            <v>8</v>
          </cell>
          <cell r="F184" t="str">
            <v>Аварийный резерв</v>
          </cell>
          <cell r="G184" t="str">
            <v>УТО</v>
          </cell>
          <cell r="H184" t="str">
            <v>Аварийный резерв</v>
          </cell>
        </row>
        <row r="185">
          <cell r="C185" t="str">
            <v>Кольцо уплотнительное форсунок дв405.406.409</v>
          </cell>
          <cell r="D185">
            <v>316.55</v>
          </cell>
          <cell r="E185">
            <v>16</v>
          </cell>
          <cell r="F185" t="str">
            <v>Аварийный резерв</v>
          </cell>
          <cell r="G185" t="str">
            <v>УТО</v>
          </cell>
          <cell r="H185" t="str">
            <v>Аварийный резерв</v>
          </cell>
        </row>
        <row r="186">
          <cell r="C186" t="str">
            <v>Кольцо упорное 236-1601120</v>
          </cell>
          <cell r="D186">
            <v>591.79</v>
          </cell>
          <cell r="E186">
            <v>1</v>
          </cell>
          <cell r="F186" t="str">
            <v>Аварийный резерв</v>
          </cell>
          <cell r="G186" t="str">
            <v>УТО</v>
          </cell>
          <cell r="H186" t="str">
            <v>Аварийный резерв</v>
          </cell>
        </row>
        <row r="187">
          <cell r="C187" t="str">
            <v>Кольцо ямз пары  плунжерной 236М-1111083</v>
          </cell>
          <cell r="D187">
            <v>142.97</v>
          </cell>
          <cell r="E187">
            <v>40</v>
          </cell>
          <cell r="F187" t="str">
            <v>Аварийный резерв</v>
          </cell>
          <cell r="G187" t="str">
            <v>УТО</v>
          </cell>
          <cell r="H187" t="str">
            <v>Аварийный резерв</v>
          </cell>
        </row>
        <row r="188">
          <cell r="C188" t="str">
            <v>Комплект болтов выпускного коллектора из 3-х наим.(2 болта+2 втулки+1пластина)</v>
          </cell>
          <cell r="D188">
            <v>70.12</v>
          </cell>
          <cell r="E188">
            <v>1</v>
          </cell>
          <cell r="F188" t="str">
            <v>Аварийный резерв</v>
          </cell>
          <cell r="G188" t="str">
            <v>УТО</v>
          </cell>
          <cell r="H188" t="str">
            <v>Аварийный резерв</v>
          </cell>
        </row>
        <row r="189">
          <cell r="C189" t="str">
            <v>Комплект вкладыш коренных  740.60Д-1000102</v>
          </cell>
          <cell r="D189">
            <v>3262.11</v>
          </cell>
          <cell r="E189">
            <v>2</v>
          </cell>
          <cell r="F189" t="str">
            <v>Аварийный резерв</v>
          </cell>
          <cell r="G189" t="str">
            <v>УТО</v>
          </cell>
          <cell r="H189" t="str">
            <v>Аварийный резерв</v>
          </cell>
        </row>
        <row r="190">
          <cell r="C190" t="str">
            <v>Комплект вкладыш шатунных 740.60Д-1000104</v>
          </cell>
          <cell r="D190">
            <v>4432.84</v>
          </cell>
          <cell r="E190">
            <v>2</v>
          </cell>
          <cell r="F190" t="str">
            <v>Аварийный резерв</v>
          </cell>
          <cell r="G190" t="str">
            <v>УТО</v>
          </cell>
          <cell r="H190" t="str">
            <v>Аварийный резерв</v>
          </cell>
        </row>
        <row r="191">
          <cell r="C191" t="str">
            <v>Комплект поршневых колец 03712СП</v>
          </cell>
          <cell r="D191">
            <v>1214.96</v>
          </cell>
          <cell r="E191">
            <v>2</v>
          </cell>
          <cell r="F191" t="str">
            <v>Аварийный резерв</v>
          </cell>
          <cell r="G191" t="str">
            <v>УТО</v>
          </cell>
          <cell r="H191" t="str">
            <v>Аварийный резерв</v>
          </cell>
        </row>
        <row r="192">
          <cell r="C192" t="str">
            <v>Комплект прокладок КПП полный (16 наим.20дет)</v>
          </cell>
          <cell r="D192">
            <v>221.66</v>
          </cell>
          <cell r="E192">
            <v>1</v>
          </cell>
          <cell r="F192" t="str">
            <v>Аварийный резерв</v>
          </cell>
          <cell r="G192" t="str">
            <v>УТО</v>
          </cell>
          <cell r="H192" t="str">
            <v>Аварийный резерв</v>
          </cell>
        </row>
        <row r="193">
          <cell r="C193" t="str">
            <v>Комплект прокладок на двигатель КАМАЗ ЕВРО-2</v>
          </cell>
          <cell r="D193">
            <v>743.18</v>
          </cell>
          <cell r="E193">
            <v>1</v>
          </cell>
          <cell r="F193" t="str">
            <v>Аварийный резерв</v>
          </cell>
          <cell r="G193" t="str">
            <v>УТО</v>
          </cell>
          <cell r="H193" t="str">
            <v>Аварийный резерв</v>
          </cell>
        </row>
        <row r="194">
          <cell r="C194" t="str">
            <v>Комплект прокладок турбокомпрессора ЯМЗ-238</v>
          </cell>
          <cell r="D194">
            <v>344.17</v>
          </cell>
          <cell r="E194">
            <v>1</v>
          </cell>
          <cell r="F194" t="str">
            <v>Аварийный резерв</v>
          </cell>
          <cell r="G194" t="str">
            <v>УТО</v>
          </cell>
          <cell r="H194" t="str">
            <v>Аварийный резерв</v>
          </cell>
        </row>
        <row r="195">
          <cell r="C195" t="str">
            <v>Комплект тормозных накладок 53229-3501105-51р</v>
          </cell>
          <cell r="D195">
            <v>1300.83</v>
          </cell>
          <cell r="E195">
            <v>1</v>
          </cell>
          <cell r="F195" t="str">
            <v>Аварийный резерв</v>
          </cell>
          <cell r="G195" t="str">
            <v>УТО</v>
          </cell>
          <cell r="H195" t="str">
            <v>Аварийный резерв</v>
          </cell>
        </row>
        <row r="196">
          <cell r="C196" t="str">
            <v>Комплект тормозных накладок 6520-3501105-51К</v>
          </cell>
          <cell r="D196">
            <v>12250.42</v>
          </cell>
          <cell r="E196">
            <v>5</v>
          </cell>
          <cell r="F196" t="str">
            <v>Аварийный резерв</v>
          </cell>
          <cell r="G196" t="str">
            <v>УТО</v>
          </cell>
          <cell r="H196" t="str">
            <v>Аварийный резерв</v>
          </cell>
        </row>
        <row r="197">
          <cell r="C197" t="str">
            <v>Компрессор с воздушным охлаждением ПАЗ 3205.LK3891</v>
          </cell>
          <cell r="D197">
            <v>9958.3299999999981</v>
          </cell>
          <cell r="E197">
            <v>1</v>
          </cell>
          <cell r="F197" t="str">
            <v>Аварийный резерв</v>
          </cell>
          <cell r="G197" t="str">
            <v>УТО</v>
          </cell>
          <cell r="H197" t="str">
            <v>Аварийный резерв</v>
          </cell>
        </row>
        <row r="198">
          <cell r="C198" t="str">
            <v>Конус оградительный мягкий</v>
          </cell>
          <cell r="D198">
            <v>2451.48</v>
          </cell>
          <cell r="E198">
            <v>15</v>
          </cell>
          <cell r="F198" t="str">
            <v>Аварийный резерв</v>
          </cell>
          <cell r="G198" t="str">
            <v>УТО</v>
          </cell>
          <cell r="H198" t="str">
            <v>Аварийный резерв</v>
          </cell>
        </row>
        <row r="199">
          <cell r="C199" t="str">
            <v>Конус ограждения 320мм С СОП мягкий</v>
          </cell>
          <cell r="D199">
            <v>2055.7800000000002</v>
          </cell>
          <cell r="E199">
            <v>11</v>
          </cell>
          <cell r="F199" t="str">
            <v>НВЛ и НЛ</v>
          </cell>
          <cell r="G199" t="str">
            <v>УТО</v>
          </cell>
          <cell r="H199" t="str">
            <v>отсутствие необходимости</v>
          </cell>
        </row>
        <row r="200">
          <cell r="C200" t="str">
            <v>Конус стопорное Т-170</v>
          </cell>
          <cell r="D200">
            <v>509.22</v>
          </cell>
          <cell r="E200">
            <v>4</v>
          </cell>
          <cell r="F200" t="str">
            <v>Аварийный резерв</v>
          </cell>
          <cell r="G200" t="str">
            <v>УТО</v>
          </cell>
          <cell r="H200" t="str">
            <v>Аварийный резерв</v>
          </cell>
        </row>
        <row r="201">
          <cell r="C201" t="str">
            <v>Корпус кулака поворот. левый 4310-230429 камаз</v>
          </cell>
          <cell r="D201">
            <v>22583.33</v>
          </cell>
          <cell r="E201">
            <v>2</v>
          </cell>
          <cell r="F201" t="str">
            <v>Аварийный резерв</v>
          </cell>
          <cell r="G201" t="str">
            <v>УТО</v>
          </cell>
          <cell r="H201" t="str">
            <v>Аварийный резерв</v>
          </cell>
        </row>
        <row r="202">
          <cell r="C202" t="str">
            <v>Корпус кулака поворот. правый 4310-230429 камаз</v>
          </cell>
          <cell r="D202">
            <v>22583.33</v>
          </cell>
          <cell r="E202">
            <v>2</v>
          </cell>
          <cell r="F202" t="str">
            <v>Аварийный резерв</v>
          </cell>
          <cell r="G202" t="str">
            <v>УТО</v>
          </cell>
          <cell r="H202" t="str">
            <v>Аварийный резерв</v>
          </cell>
        </row>
        <row r="203">
          <cell r="C203" t="str">
            <v>Корпус поворотного кулака левый 4310-2304031</v>
          </cell>
          <cell r="D203">
            <v>11250</v>
          </cell>
          <cell r="E203">
            <v>1</v>
          </cell>
          <cell r="F203" t="str">
            <v>Аварийный резерв</v>
          </cell>
          <cell r="G203" t="str">
            <v>УТО</v>
          </cell>
          <cell r="H203" t="str">
            <v>Аварийный резерв</v>
          </cell>
        </row>
        <row r="204">
          <cell r="C204" t="str">
            <v>Кран 11с42н Ру16 Ду100/80</v>
          </cell>
          <cell r="D204">
            <v>6415.15</v>
          </cell>
          <cell r="E204">
            <v>1</v>
          </cell>
          <cell r="F204" t="str">
            <v>Аварийный резерв</v>
          </cell>
          <cell r="G204" t="str">
            <v>УТО</v>
          </cell>
          <cell r="H204" t="str">
            <v>Аварийный резерв</v>
          </cell>
        </row>
        <row r="205">
          <cell r="C205" t="str">
            <v>Кран раздаточный А-60</v>
          </cell>
          <cell r="D205">
            <v>11666.67</v>
          </cell>
          <cell r="E205">
            <v>2</v>
          </cell>
          <cell r="F205" t="str">
            <v>Аварийный резерв</v>
          </cell>
          <cell r="G205" t="str">
            <v>УТО</v>
          </cell>
          <cell r="H205" t="str">
            <v>Аварийный резерв</v>
          </cell>
        </row>
        <row r="206">
          <cell r="C206" t="str">
            <v>Кран ручной ШПМ АПР-40</v>
          </cell>
          <cell r="D206">
            <v>2090.83</v>
          </cell>
          <cell r="E206">
            <v>1</v>
          </cell>
          <cell r="F206" t="str">
            <v>Аварийный резерв</v>
          </cell>
          <cell r="G206" t="str">
            <v>УТО</v>
          </cell>
          <cell r="H206" t="str">
            <v>Аварийный резерв</v>
          </cell>
        </row>
        <row r="207">
          <cell r="C207" t="str">
            <v>Кран шаровой КШ25х70 АФНИ.306121.011</v>
          </cell>
          <cell r="D207">
            <v>23200</v>
          </cell>
          <cell r="E207">
            <v>2</v>
          </cell>
          <cell r="F207" t="str">
            <v>Аварийный резерв</v>
          </cell>
          <cell r="G207" t="str">
            <v>УТО</v>
          </cell>
          <cell r="H207" t="str">
            <v>Аварийный резерв</v>
          </cell>
        </row>
        <row r="208">
          <cell r="C208" t="str">
            <v>Кран шаровый  АСК 25.70.000-01</v>
          </cell>
          <cell r="D208">
            <v>81995.759999999995</v>
          </cell>
          <cell r="E208">
            <v>4</v>
          </cell>
          <cell r="F208" t="str">
            <v>Аварийный резерв</v>
          </cell>
          <cell r="G208" t="str">
            <v>УТО</v>
          </cell>
          <cell r="H208" t="str">
            <v>Аварийный резерв</v>
          </cell>
        </row>
        <row r="209">
          <cell r="C209" t="str">
            <v>Кран шаровый Ду 20 Ру 40</v>
          </cell>
          <cell r="D209">
            <v>2322.4499999999998</v>
          </cell>
          <cell r="E209">
            <v>1</v>
          </cell>
          <cell r="F209" t="str">
            <v>Аварийный резерв</v>
          </cell>
          <cell r="G209" t="str">
            <v>УТО</v>
          </cell>
          <cell r="H209" t="str">
            <v>Аварийный резерв</v>
          </cell>
        </row>
        <row r="210">
          <cell r="C210" t="str">
            <v>Крестовина карданного вала  в сб. большая 5320-2205025</v>
          </cell>
          <cell r="D210">
            <v>1460.4099999999999</v>
          </cell>
          <cell r="E210">
            <v>2</v>
          </cell>
          <cell r="F210" t="str">
            <v>Аварийный резерв</v>
          </cell>
          <cell r="G210" t="str">
            <v>УТО</v>
          </cell>
          <cell r="H210" t="str">
            <v>Аварийный резерв</v>
          </cell>
        </row>
        <row r="211">
          <cell r="C211" t="str">
            <v>Крестовина рулевая в сб Камаз 5320-3422036</v>
          </cell>
          <cell r="D211">
            <v>1213.17</v>
          </cell>
          <cell r="E211">
            <v>2</v>
          </cell>
          <cell r="F211" t="str">
            <v>Аварийный резерв</v>
          </cell>
          <cell r="G211" t="str">
            <v>УТО</v>
          </cell>
          <cell r="H211" t="str">
            <v>Аварийный резерв</v>
          </cell>
        </row>
        <row r="212">
          <cell r="C212" t="str">
            <v>Кронштейн  задней  рессоры перед.Г-33027 полноприводный</v>
          </cell>
          <cell r="D212">
            <v>1095.67</v>
          </cell>
          <cell r="E212">
            <v>1</v>
          </cell>
          <cell r="F212" t="str">
            <v>Аварийный резерв</v>
          </cell>
          <cell r="G212" t="str">
            <v>УТО</v>
          </cell>
          <cell r="H212" t="str">
            <v>Аварийный резерв</v>
          </cell>
        </row>
        <row r="213">
          <cell r="C213" t="str">
            <v>Кронштейн  крепления передней опоры левый</v>
          </cell>
          <cell r="D213">
            <v>1676.04</v>
          </cell>
          <cell r="E213">
            <v>1</v>
          </cell>
          <cell r="F213" t="str">
            <v>Аварийный резерв</v>
          </cell>
          <cell r="G213" t="str">
            <v>УТО</v>
          </cell>
          <cell r="H213" t="str">
            <v>Аварийный резерв</v>
          </cell>
        </row>
        <row r="214">
          <cell r="C214" t="str">
            <v>Кронштейн  крепления энергоаккумулятора левый 5320</v>
          </cell>
          <cell r="D214">
            <v>1208.3300000000002</v>
          </cell>
          <cell r="E214">
            <v>1</v>
          </cell>
          <cell r="F214" t="str">
            <v>Аварийный резерв</v>
          </cell>
          <cell r="G214" t="str">
            <v>УТО</v>
          </cell>
          <cell r="H214" t="str">
            <v>Аварийный резерв</v>
          </cell>
        </row>
        <row r="215">
          <cell r="C215" t="str">
            <v>Кронштейн  крепления энергоаккумулятора правый 5320</v>
          </cell>
          <cell r="D215">
            <v>2416.67</v>
          </cell>
          <cell r="E215">
            <v>2</v>
          </cell>
          <cell r="F215" t="str">
            <v>Аварийный резерв</v>
          </cell>
          <cell r="G215" t="str">
            <v>УТО</v>
          </cell>
          <cell r="H215" t="str">
            <v>Аварийный резерв</v>
          </cell>
        </row>
        <row r="216">
          <cell r="C216" t="str">
            <v>Кронштейн реактивной штанги Камаз 5320-2919072</v>
          </cell>
          <cell r="D216">
            <v>3156.81</v>
          </cell>
          <cell r="E216">
            <v>1</v>
          </cell>
          <cell r="F216" t="str">
            <v>Аварийный резерв</v>
          </cell>
          <cell r="G216" t="str">
            <v>УТО</v>
          </cell>
          <cell r="H216" t="str">
            <v>Аварийный резерв</v>
          </cell>
        </row>
        <row r="217">
          <cell r="C217" t="str">
            <v>Круг шл. ПП 25А 200*20*32 40K-L V</v>
          </cell>
          <cell r="D217">
            <v>1540.44</v>
          </cell>
          <cell r="E217">
            <v>6</v>
          </cell>
          <cell r="F217" t="str">
            <v>Аварийный резерв</v>
          </cell>
          <cell r="G217" t="str">
            <v>УТО</v>
          </cell>
          <cell r="H217" t="str">
            <v>Аварийный резерв</v>
          </cell>
        </row>
        <row r="218">
          <cell r="C218" t="str">
            <v>Круг шл. ПП 25А 200*20*32 60 K-L V</v>
          </cell>
          <cell r="D218">
            <v>835.67</v>
          </cell>
          <cell r="E218">
            <v>4</v>
          </cell>
          <cell r="F218" t="str">
            <v>Аварийный резерв</v>
          </cell>
          <cell r="G218" t="str">
            <v>УТО</v>
          </cell>
          <cell r="H218" t="str">
            <v>Аварийный резерв</v>
          </cell>
        </row>
        <row r="219">
          <cell r="C219" t="str">
            <v>Круг шл. ПП 63С 200*20*32</v>
          </cell>
          <cell r="D219">
            <v>1360.32</v>
          </cell>
          <cell r="E219">
            <v>4</v>
          </cell>
          <cell r="F219" t="str">
            <v>Аварийный резерв</v>
          </cell>
          <cell r="G219" t="str">
            <v>УТО</v>
          </cell>
          <cell r="H219" t="str">
            <v>Аварийный резерв</v>
          </cell>
        </row>
        <row r="220">
          <cell r="C220" t="str">
            <v>Крышка 4310-2304097</v>
          </cell>
          <cell r="D220">
            <v>2295.96</v>
          </cell>
          <cell r="E220">
            <v>6</v>
          </cell>
          <cell r="F220" t="str">
            <v>Аварийный резерв</v>
          </cell>
          <cell r="G220" t="str">
            <v>УТО</v>
          </cell>
          <cell r="H220" t="str">
            <v>Аварийный резерв</v>
          </cell>
        </row>
        <row r="221">
          <cell r="C221" t="str">
            <v>Крышка башмака балансира 5320-2918120-20</v>
          </cell>
          <cell r="D221">
            <v>733.32999999999993</v>
          </cell>
          <cell r="E221">
            <v>3</v>
          </cell>
          <cell r="F221" t="str">
            <v>Аварийный резерв</v>
          </cell>
          <cell r="G221" t="str">
            <v>УТО</v>
          </cell>
          <cell r="H221" t="str">
            <v>Аварийный резерв</v>
          </cell>
        </row>
        <row r="222">
          <cell r="C222" t="str">
            <v>Крышка КПП 452 н/о</v>
          </cell>
          <cell r="D222">
            <v>6500</v>
          </cell>
          <cell r="E222">
            <v>1</v>
          </cell>
          <cell r="F222" t="str">
            <v>Аварийный резерв</v>
          </cell>
          <cell r="G222" t="str">
            <v>УТО</v>
          </cell>
          <cell r="H222" t="str">
            <v>Аварийный резерв</v>
          </cell>
        </row>
        <row r="223">
          <cell r="C223" t="str">
            <v>Крышка манжеты ведущей шестерни 53-2402051</v>
          </cell>
          <cell r="D223">
            <v>2477.29</v>
          </cell>
          <cell r="E223">
            <v>1</v>
          </cell>
          <cell r="F223" t="str">
            <v>Аварийный резерв</v>
          </cell>
          <cell r="G223" t="str">
            <v>УТО</v>
          </cell>
          <cell r="H223" t="str">
            <v>Аварийный резерв</v>
          </cell>
        </row>
        <row r="224">
          <cell r="C224" t="str">
            <v>Крышка передних подшипников 4320-2302051-11</v>
          </cell>
          <cell r="D224">
            <v>1490.24</v>
          </cell>
          <cell r="E224">
            <v>1</v>
          </cell>
          <cell r="F224" t="str">
            <v>Аварийный резерв</v>
          </cell>
          <cell r="G224" t="str">
            <v>УТО</v>
          </cell>
          <cell r="H224" t="str">
            <v>Аварийный резерв</v>
          </cell>
        </row>
        <row r="225">
          <cell r="C225" t="str">
            <v>Крышка подшипника  заднего моста 0020-00-2402051-95</v>
          </cell>
          <cell r="D225">
            <v>502.34</v>
          </cell>
          <cell r="E225">
            <v>1</v>
          </cell>
          <cell r="F225" t="str">
            <v>Аварийный резерв</v>
          </cell>
          <cell r="G225" t="str">
            <v>УТО</v>
          </cell>
          <cell r="H225" t="str">
            <v>Аварийный резерв</v>
          </cell>
        </row>
        <row r="226">
          <cell r="C226" t="str">
            <v>Крышка распределителя шестерен ЗМЗ 405,406,409</v>
          </cell>
          <cell r="D226">
            <v>3262.63</v>
          </cell>
          <cell r="E226">
            <v>1</v>
          </cell>
          <cell r="F226" t="str">
            <v>Аварийный резерв</v>
          </cell>
          <cell r="G226" t="str">
            <v>УТО</v>
          </cell>
          <cell r="H226" t="str">
            <v>Аварийный резерв</v>
          </cell>
        </row>
        <row r="227">
          <cell r="C227" t="str">
            <v>Крышка энергоаккумулятора в сб. тип-20</v>
          </cell>
          <cell r="D227">
            <v>5021.67</v>
          </cell>
          <cell r="E227">
            <v>7</v>
          </cell>
          <cell r="F227" t="str">
            <v>Аварийный резерв</v>
          </cell>
          <cell r="G227" t="str">
            <v>УТО</v>
          </cell>
          <cell r="H227" t="str">
            <v>Аварийный резерв</v>
          </cell>
        </row>
        <row r="228">
          <cell r="C228" t="str">
            <v>Кувалда 4кг с ручкой фибергласс ЗУБР МАСТЕР</v>
          </cell>
          <cell r="D228">
            <v>4816.67</v>
          </cell>
          <cell r="E228">
            <v>2</v>
          </cell>
          <cell r="F228" t="str">
            <v>Аварийный резерв</v>
          </cell>
          <cell r="G228" t="str">
            <v>УТО</v>
          </cell>
          <cell r="H228" t="str">
            <v>Аварийный резерв</v>
          </cell>
        </row>
        <row r="229">
          <cell r="C229" t="str">
            <v>Кувалда 8кг с ручкой</v>
          </cell>
          <cell r="D229">
            <v>1228.33</v>
          </cell>
          <cell r="E229">
            <v>1</v>
          </cell>
          <cell r="F229" t="str">
            <v>Аварийный резерв</v>
          </cell>
          <cell r="G229" t="str">
            <v>УТО</v>
          </cell>
          <cell r="H229" t="str">
            <v>Аварийный резерв</v>
          </cell>
        </row>
        <row r="230">
          <cell r="C230" t="str">
            <v>Кулак запорный в сб 5410-2703028</v>
          </cell>
          <cell r="D230">
            <v>1476.91</v>
          </cell>
          <cell r="E230">
            <v>1</v>
          </cell>
          <cell r="F230" t="str">
            <v>Аварийный резерв</v>
          </cell>
          <cell r="G230" t="str">
            <v>УТО</v>
          </cell>
          <cell r="H230" t="str">
            <v>Аварийный резерв</v>
          </cell>
        </row>
        <row r="231">
          <cell r="C231" t="str">
            <v>Кулак разжимной задний правый ЕВРО 5320-3502110-10</v>
          </cell>
          <cell r="D231">
            <v>1333.33</v>
          </cell>
          <cell r="E231">
            <v>1</v>
          </cell>
          <cell r="F231" t="str">
            <v>Аварийный резерв</v>
          </cell>
          <cell r="G231" t="str">
            <v>УТО</v>
          </cell>
          <cell r="H231" t="str">
            <v>Аварийный резерв</v>
          </cell>
        </row>
        <row r="232">
          <cell r="C232" t="str">
            <v>Кулак разжимной передний левый ЕВРО 5320-3501111</v>
          </cell>
          <cell r="D232">
            <v>2666.66</v>
          </cell>
          <cell r="E232">
            <v>2</v>
          </cell>
          <cell r="F232" t="str">
            <v>Аварийный резерв</v>
          </cell>
          <cell r="G232" t="str">
            <v>УТО</v>
          </cell>
          <cell r="H232" t="str">
            <v>Аварийный резерв</v>
          </cell>
        </row>
        <row r="233">
          <cell r="C233" t="str">
            <v>Кулак шарнира внутренний левый 53228-2304065</v>
          </cell>
          <cell r="D233">
            <v>11124.58</v>
          </cell>
          <cell r="E233">
            <v>2</v>
          </cell>
          <cell r="F233" t="str">
            <v>Аварийный резерв</v>
          </cell>
          <cell r="G233" t="str">
            <v>УТО</v>
          </cell>
          <cell r="H233" t="str">
            <v>Аварийный резерв</v>
          </cell>
        </row>
        <row r="234">
          <cell r="C234" t="str">
            <v>Кулак шарнира внутренний левый Камаз 16 шл 4310-2304065</v>
          </cell>
          <cell r="D234">
            <v>7692.5</v>
          </cell>
          <cell r="E234">
            <v>1</v>
          </cell>
          <cell r="F234" t="str">
            <v>Аварийный резерв</v>
          </cell>
          <cell r="G234" t="str">
            <v>УТО</v>
          </cell>
          <cell r="H234" t="str">
            <v>Аварийный резерв</v>
          </cell>
        </row>
        <row r="235">
          <cell r="C235" t="str">
            <v>Кулак шарнира внутренний правый 16 шлицов Камаз 4310-2304064-0021</v>
          </cell>
          <cell r="D235">
            <v>7510</v>
          </cell>
          <cell r="E235">
            <v>1</v>
          </cell>
          <cell r="F235" t="str">
            <v>НВЛ и НЛ</v>
          </cell>
          <cell r="G235" t="str">
            <v>УТО</v>
          </cell>
          <cell r="H235" t="str">
            <v>отсутствие необходимости</v>
          </cell>
        </row>
        <row r="236">
          <cell r="C236" t="str">
            <v>Лампа паяльная 1,5л</v>
          </cell>
          <cell r="D236">
            <v>2926.3</v>
          </cell>
          <cell r="E236">
            <v>3</v>
          </cell>
          <cell r="F236" t="str">
            <v>Аварийный резерв</v>
          </cell>
          <cell r="G236" t="str">
            <v>УТО</v>
          </cell>
          <cell r="H236" t="str">
            <v>Аварийный резерв</v>
          </cell>
        </row>
        <row r="237">
          <cell r="C237" t="str">
            <v>Лента светоотражающая ЗМ 983 желт</v>
          </cell>
          <cell r="D237">
            <v>19454.169999999998</v>
          </cell>
          <cell r="E237">
            <v>2</v>
          </cell>
          <cell r="F237" t="str">
            <v>Аварийный резерв</v>
          </cell>
          <cell r="G237" t="str">
            <v>УТО</v>
          </cell>
          <cell r="H237" t="str">
            <v>Аварийный резерв</v>
          </cell>
        </row>
        <row r="238">
          <cell r="C238" t="str">
            <v>Лента светоотражающая ЗМ 983 красная</v>
          </cell>
          <cell r="D238">
            <v>9727.08</v>
          </cell>
          <cell r="E238">
            <v>1</v>
          </cell>
          <cell r="F238" t="str">
            <v>Аварийный резерв</v>
          </cell>
          <cell r="G238" t="str">
            <v>УТО</v>
          </cell>
          <cell r="H238" t="str">
            <v>Аварийный резерв</v>
          </cell>
        </row>
        <row r="239">
          <cell r="C239" t="str">
            <v>Лист 12 задней рессоры 4310-2912112</v>
          </cell>
          <cell r="D239">
            <v>262.5</v>
          </cell>
          <cell r="E239">
            <v>1</v>
          </cell>
          <cell r="F239" t="str">
            <v>Аварийный резерв</v>
          </cell>
          <cell r="G239" t="str">
            <v>УТО</v>
          </cell>
          <cell r="H239" t="str">
            <v>Аварийный резерв</v>
          </cell>
        </row>
        <row r="240">
          <cell r="C240" t="str">
            <v>Лист 2 передней рессоры Камаз 5557-2902102-01</v>
          </cell>
          <cell r="D240">
            <v>5360.57</v>
          </cell>
          <cell r="E240">
            <v>1</v>
          </cell>
          <cell r="F240" t="str">
            <v>Аварийный резерв</v>
          </cell>
          <cell r="G240" t="str">
            <v>УТО</v>
          </cell>
          <cell r="H240" t="str">
            <v>Аварийный резерв</v>
          </cell>
        </row>
        <row r="241">
          <cell r="C241" t="str">
            <v>Лист 3 передней рессоры Камаз 55224-2902103</v>
          </cell>
          <cell r="D241">
            <v>5489.6</v>
          </cell>
          <cell r="E241">
            <v>1</v>
          </cell>
          <cell r="F241" t="str">
            <v>Аварийный резерв</v>
          </cell>
          <cell r="G241" t="str">
            <v>УТО</v>
          </cell>
          <cell r="H241" t="str">
            <v>Аварийный резерв</v>
          </cell>
        </row>
        <row r="242">
          <cell r="C242" t="str">
            <v>Лист 3 рессоры 5557-2902103</v>
          </cell>
          <cell r="D242">
            <v>3793.35</v>
          </cell>
          <cell r="E242">
            <v>1</v>
          </cell>
          <cell r="F242" t="str">
            <v>Аварийный резерв</v>
          </cell>
          <cell r="G242" t="str">
            <v>УТО</v>
          </cell>
          <cell r="H242" t="str">
            <v>Аварийный резерв</v>
          </cell>
        </row>
        <row r="243">
          <cell r="C243" t="str">
            <v>Лист 9 задней рессоры Камаз 55111-2912109</v>
          </cell>
          <cell r="D243">
            <v>4222.2800000000007</v>
          </cell>
          <cell r="E243">
            <v>1</v>
          </cell>
          <cell r="F243" t="str">
            <v>Аварийный резерв</v>
          </cell>
          <cell r="G243" t="str">
            <v>УТО</v>
          </cell>
          <cell r="H243" t="str">
            <v>Аварийный резерв</v>
          </cell>
        </row>
        <row r="244">
          <cell r="C244" t="str">
            <v>Манжета</v>
          </cell>
          <cell r="D244">
            <v>253.98</v>
          </cell>
          <cell r="E244">
            <v>6</v>
          </cell>
          <cell r="F244" t="str">
            <v>Аварийный резерв</v>
          </cell>
          <cell r="G244" t="str">
            <v>УТО</v>
          </cell>
          <cell r="H244" t="str">
            <v>Аварийный резерв</v>
          </cell>
        </row>
        <row r="245">
          <cell r="C245" t="str">
            <v>Манжета 1,2-70*95-1</v>
          </cell>
          <cell r="D245">
            <v>57.5</v>
          </cell>
          <cell r="E245">
            <v>1</v>
          </cell>
          <cell r="F245" t="str">
            <v>Аварийный резерв</v>
          </cell>
          <cell r="G245" t="str">
            <v>УТО</v>
          </cell>
          <cell r="H245" t="str">
            <v>Аварийный резерв</v>
          </cell>
        </row>
        <row r="246">
          <cell r="C246" t="str">
            <v>Манжета 100*125</v>
          </cell>
          <cell r="D246">
            <v>139</v>
          </cell>
          <cell r="E246">
            <v>2</v>
          </cell>
          <cell r="F246" t="str">
            <v>Аварийный резерв</v>
          </cell>
          <cell r="G246" t="str">
            <v>УТО</v>
          </cell>
          <cell r="H246" t="str">
            <v>Аварийный резерв</v>
          </cell>
        </row>
        <row r="247">
          <cell r="C247" t="str">
            <v>Манжета 114*145*15 балансира Камаз</v>
          </cell>
          <cell r="D247">
            <v>70.899999999999977</v>
          </cell>
          <cell r="E247">
            <v>1</v>
          </cell>
          <cell r="F247" t="str">
            <v>Аварийный резерв</v>
          </cell>
          <cell r="G247" t="str">
            <v>УТО</v>
          </cell>
          <cell r="H247" t="str">
            <v>Аварийный резерв</v>
          </cell>
        </row>
        <row r="248">
          <cell r="C248" t="str">
            <v>Манжета 140*170*17</v>
          </cell>
          <cell r="D248">
            <v>5984.04</v>
          </cell>
          <cell r="E248">
            <v>12</v>
          </cell>
          <cell r="F248" t="str">
            <v>Аварийный резерв</v>
          </cell>
          <cell r="G248" t="str">
            <v>УТО</v>
          </cell>
          <cell r="H248" t="str">
            <v>Аварийный резерв</v>
          </cell>
        </row>
        <row r="249">
          <cell r="C249" t="str">
            <v>Манжета 142*168*15 задней ступицы</v>
          </cell>
          <cell r="D249">
            <v>1111.3399999999999</v>
          </cell>
          <cell r="E249">
            <v>4</v>
          </cell>
          <cell r="F249" t="str">
            <v>Аварийный резерв</v>
          </cell>
          <cell r="G249" t="str">
            <v>УТО</v>
          </cell>
          <cell r="H249" t="str">
            <v>Аварийный резерв</v>
          </cell>
        </row>
        <row r="250">
          <cell r="C250" t="str">
            <v>Манжета 25*42-2,2 насоса водяного</v>
          </cell>
          <cell r="D250">
            <v>37.840000000000003</v>
          </cell>
          <cell r="E250">
            <v>1</v>
          </cell>
          <cell r="F250" t="str">
            <v>Аварийный резерв</v>
          </cell>
          <cell r="G250" t="str">
            <v>УТО</v>
          </cell>
          <cell r="H250" t="str">
            <v>Аварийный резерв</v>
          </cell>
        </row>
        <row r="251">
          <cell r="C251" t="str">
            <v>Манжета 32*47*2,2 ТНВД ЯМЗ</v>
          </cell>
          <cell r="D251">
            <v>148.87</v>
          </cell>
          <cell r="E251">
            <v>2</v>
          </cell>
          <cell r="F251" t="str">
            <v>Аварийный резерв</v>
          </cell>
          <cell r="G251" t="str">
            <v>УТО</v>
          </cell>
          <cell r="H251" t="str">
            <v>Аварийный резерв</v>
          </cell>
        </row>
        <row r="252">
          <cell r="C252" t="str">
            <v>Манжета 375-2401034-А</v>
          </cell>
          <cell r="D252">
            <v>325.14</v>
          </cell>
          <cell r="E252">
            <v>2</v>
          </cell>
          <cell r="F252" t="str">
            <v>Аварийный резерв</v>
          </cell>
          <cell r="G252" t="str">
            <v>УТО</v>
          </cell>
          <cell r="H252" t="str">
            <v>Аварийный резерв</v>
          </cell>
        </row>
        <row r="253">
          <cell r="C253" t="str">
            <v>Манжета 70*95</v>
          </cell>
          <cell r="D253">
            <v>732.86</v>
          </cell>
          <cell r="E253">
            <v>3</v>
          </cell>
          <cell r="F253" t="str">
            <v>Аварийный резерв</v>
          </cell>
          <cell r="G253" t="str">
            <v>УТО</v>
          </cell>
          <cell r="H253" t="str">
            <v>Аварийный резерв</v>
          </cell>
        </row>
        <row r="254">
          <cell r="C254" t="str">
            <v>Манжета 75*100</v>
          </cell>
          <cell r="D254">
            <v>55.83</v>
          </cell>
          <cell r="E254">
            <v>1</v>
          </cell>
          <cell r="F254" t="str">
            <v>Аварийный резерв</v>
          </cell>
          <cell r="G254" t="str">
            <v>УТО</v>
          </cell>
          <cell r="H254" t="str">
            <v>Аварийный резерв</v>
          </cell>
        </row>
        <row r="255">
          <cell r="C255" t="str">
            <v>Манжета 864113</v>
          </cell>
          <cell r="D255">
            <v>144.69999999999999</v>
          </cell>
          <cell r="E255">
            <v>7</v>
          </cell>
          <cell r="F255" t="str">
            <v>Аварийный резерв</v>
          </cell>
          <cell r="G255" t="str">
            <v>УТО</v>
          </cell>
          <cell r="H255" t="str">
            <v>Аварийный резерв</v>
          </cell>
        </row>
        <row r="256">
          <cell r="C256" t="str">
            <v>Манжета вала сошки ГУРа 57,2*76*8</v>
          </cell>
          <cell r="D256">
            <v>19.659999999999997</v>
          </cell>
          <cell r="E256">
            <v>1</v>
          </cell>
          <cell r="F256" t="str">
            <v>Аварийный резерв</v>
          </cell>
          <cell r="G256" t="str">
            <v>УТО</v>
          </cell>
          <cell r="H256" t="str">
            <v>Аварийный резерв</v>
          </cell>
        </row>
        <row r="257">
          <cell r="C257" t="str">
            <v>манжета делителя в сб. 15-1771056-10</v>
          </cell>
          <cell r="D257">
            <v>198.7</v>
          </cell>
          <cell r="E257">
            <v>6</v>
          </cell>
          <cell r="F257" t="str">
            <v>Аварийный резерв</v>
          </cell>
          <cell r="G257" t="str">
            <v>УТО</v>
          </cell>
          <cell r="H257" t="str">
            <v>Аварийный резерв</v>
          </cell>
        </row>
        <row r="258">
          <cell r="C258" t="str">
            <v>Манжета К-700</v>
          </cell>
          <cell r="D258">
            <v>1309.08</v>
          </cell>
          <cell r="E258">
            <v>4</v>
          </cell>
          <cell r="F258" t="str">
            <v>Аварийный резерв</v>
          </cell>
          <cell r="G258" t="str">
            <v>УТО</v>
          </cell>
          <cell r="H258" t="str">
            <v>Аварийный резерв</v>
          </cell>
        </row>
        <row r="259">
          <cell r="C259" t="str">
            <v>Манжета коленвала 105*130 7405-1005160</v>
          </cell>
          <cell r="D259">
            <v>158.58999999999997</v>
          </cell>
          <cell r="E259">
            <v>2</v>
          </cell>
          <cell r="F259" t="str">
            <v>Аварийный резерв</v>
          </cell>
          <cell r="G259" t="str">
            <v>УТО</v>
          </cell>
          <cell r="H259" t="str">
            <v>Аварийный резерв</v>
          </cell>
        </row>
        <row r="260">
          <cell r="C260" t="str">
            <v>Манжета коленвала 75*102*12</v>
          </cell>
          <cell r="D260">
            <v>3277.16</v>
          </cell>
          <cell r="E260">
            <v>7</v>
          </cell>
          <cell r="F260" t="str">
            <v>Аварийный резерв</v>
          </cell>
          <cell r="G260" t="str">
            <v>УТО</v>
          </cell>
          <cell r="H260" t="str">
            <v>Аварийный резерв</v>
          </cell>
        </row>
        <row r="261">
          <cell r="C261" t="str">
            <v>Манжета КПП 14.1701238 45*60</v>
          </cell>
          <cell r="D261">
            <v>69</v>
          </cell>
          <cell r="E261">
            <v>5</v>
          </cell>
          <cell r="F261" t="str">
            <v>Аварийный резерв</v>
          </cell>
          <cell r="G261" t="str">
            <v>УТО</v>
          </cell>
          <cell r="H261" t="str">
            <v>Аварийный резерв</v>
          </cell>
        </row>
        <row r="262">
          <cell r="C262" t="str">
            <v>Манжета КПП 45*60 в сб. 14-1701238</v>
          </cell>
          <cell r="D262">
            <v>103.22</v>
          </cell>
          <cell r="E262">
            <v>2</v>
          </cell>
          <cell r="F262" t="str">
            <v>Аварийный резерв</v>
          </cell>
          <cell r="G262" t="str">
            <v>УТО</v>
          </cell>
          <cell r="H262" t="str">
            <v>Аварийный резерв</v>
          </cell>
        </row>
        <row r="263">
          <cell r="C263" t="str">
            <v>Манжета КПП 45*60*7</v>
          </cell>
          <cell r="D263">
            <v>545.07000000000005</v>
          </cell>
          <cell r="E263">
            <v>10</v>
          </cell>
          <cell r="F263" t="str">
            <v>Аварийный резерв</v>
          </cell>
          <cell r="G263" t="str">
            <v>УТО</v>
          </cell>
          <cell r="H263" t="str">
            <v>Аварийный резерв</v>
          </cell>
        </row>
        <row r="264">
          <cell r="C264" t="str">
            <v>Манжета КПП 45*60*8</v>
          </cell>
          <cell r="D264">
            <v>143.33000000000001</v>
          </cell>
          <cell r="E264">
            <v>3</v>
          </cell>
          <cell r="F264" t="str">
            <v>Аварийный резерв</v>
          </cell>
          <cell r="G264" t="str">
            <v>УТО</v>
          </cell>
          <cell r="H264" t="str">
            <v>Аварийный резерв</v>
          </cell>
        </row>
        <row r="265">
          <cell r="C265" t="str">
            <v>Манжета кулака разжимного 5320-3501117</v>
          </cell>
          <cell r="D265">
            <v>627.91999999999996</v>
          </cell>
          <cell r="E265">
            <v>20</v>
          </cell>
          <cell r="F265" t="str">
            <v>Аварийный резерв</v>
          </cell>
          <cell r="G265" t="str">
            <v>УТО</v>
          </cell>
          <cell r="H265" t="str">
            <v>Аварийный резерв</v>
          </cell>
        </row>
        <row r="266">
          <cell r="C266" t="str">
            <v>Манжета под крышку цилиндра АФНи 754171.003</v>
          </cell>
          <cell r="D266">
            <v>4164.87</v>
          </cell>
          <cell r="E266">
            <v>22</v>
          </cell>
          <cell r="F266" t="str">
            <v>Аварийный резерв</v>
          </cell>
          <cell r="G266" t="str">
            <v>УТО</v>
          </cell>
          <cell r="H266" t="str">
            <v>Аварийный резерв</v>
          </cell>
        </row>
        <row r="267">
          <cell r="C267" t="str">
            <v>Манжета СИН 32.100.04.03.016</v>
          </cell>
          <cell r="D267">
            <v>5459.65</v>
          </cell>
          <cell r="E267">
            <v>15</v>
          </cell>
          <cell r="F267" t="str">
            <v>Аварийный резерв</v>
          </cell>
          <cell r="G267" t="str">
            <v>УТО</v>
          </cell>
          <cell r="H267" t="str">
            <v>Аварийный резерв</v>
          </cell>
        </row>
        <row r="268">
          <cell r="C268" t="str">
            <v>Манжета СИН31 100.026</v>
          </cell>
          <cell r="D268">
            <v>7245.02</v>
          </cell>
          <cell r="E268">
            <v>24</v>
          </cell>
          <cell r="F268" t="str">
            <v>Аварийный резерв</v>
          </cell>
          <cell r="G268" t="str">
            <v>УТО</v>
          </cell>
          <cell r="H268" t="str">
            <v>Аварийный резерв</v>
          </cell>
        </row>
        <row r="269">
          <cell r="C269" t="str">
            <v>Манжета СИН32.04.100.04.03.013-01</v>
          </cell>
          <cell r="D269">
            <v>1528.33</v>
          </cell>
          <cell r="E269">
            <v>7</v>
          </cell>
          <cell r="F269" t="str">
            <v>Аварийный резерв</v>
          </cell>
          <cell r="G269" t="str">
            <v>УТО</v>
          </cell>
          <cell r="H269" t="str">
            <v>Аварийный резерв</v>
          </cell>
        </row>
        <row r="270">
          <cell r="C270" t="str">
            <v>Манжета СИН32.04.100.04.03.014</v>
          </cell>
          <cell r="D270">
            <v>40500</v>
          </cell>
          <cell r="E270">
            <v>100</v>
          </cell>
          <cell r="F270" t="str">
            <v>Аварийный резерв</v>
          </cell>
          <cell r="G270" t="str">
            <v>УТО</v>
          </cell>
          <cell r="H270" t="str">
            <v>Аварийный резерв</v>
          </cell>
        </row>
        <row r="271">
          <cell r="C271" t="str">
            <v>Манжета ступицы 1,1*30*47 УРАЛ</v>
          </cell>
          <cell r="D271">
            <v>43.89</v>
          </cell>
          <cell r="E271">
            <v>1</v>
          </cell>
          <cell r="F271" t="str">
            <v>Аварийный резерв</v>
          </cell>
          <cell r="G271" t="str">
            <v>УТО</v>
          </cell>
          <cell r="H271" t="str">
            <v>Аварийный резерв</v>
          </cell>
        </row>
        <row r="272">
          <cell r="C272" t="str">
            <v>Манжета ступицы задней 53205-3104040-10</v>
          </cell>
          <cell r="D272">
            <v>975</v>
          </cell>
          <cell r="E272">
            <v>9</v>
          </cell>
          <cell r="F272" t="str">
            <v>Аварийный резерв</v>
          </cell>
          <cell r="G272" t="str">
            <v>УТО</v>
          </cell>
          <cell r="H272" t="str">
            <v>Аварийный резерв</v>
          </cell>
        </row>
        <row r="273">
          <cell r="C273" t="str">
            <v>Манжета ступицы задний 140х168х16</v>
          </cell>
          <cell r="D273">
            <v>109.96</v>
          </cell>
          <cell r="E273">
            <v>1</v>
          </cell>
          <cell r="F273" t="str">
            <v>Аварийный резерв</v>
          </cell>
          <cell r="G273" t="str">
            <v>УТО</v>
          </cell>
          <cell r="H273" t="str">
            <v>Аварийный резерв</v>
          </cell>
        </row>
        <row r="274">
          <cell r="C274" t="str">
            <v>Манжета ступицы передний 130*154*15</v>
          </cell>
          <cell r="D274">
            <v>526.42999999999995</v>
          </cell>
          <cell r="E274">
            <v>2</v>
          </cell>
          <cell r="F274" t="str">
            <v>Аварийный резерв</v>
          </cell>
          <cell r="G274" t="str">
            <v>УТО</v>
          </cell>
          <cell r="H274" t="str">
            <v>Аварийный резерв</v>
          </cell>
        </row>
        <row r="275">
          <cell r="C275" t="str">
            <v>Манжета Т-170</v>
          </cell>
          <cell r="D275">
            <v>556.17999999999995</v>
          </cell>
          <cell r="E275">
            <v>4</v>
          </cell>
          <cell r="F275" t="str">
            <v>Аварийный резерв</v>
          </cell>
          <cell r="G275" t="str">
            <v>УТО</v>
          </cell>
          <cell r="H275" t="str">
            <v>Аварийный резерв</v>
          </cell>
        </row>
        <row r="276">
          <cell r="C276" t="str">
            <v>Манжета ТНВД Евро сб Камаз</v>
          </cell>
          <cell r="D276">
            <v>34.17</v>
          </cell>
          <cell r="E276">
            <v>1</v>
          </cell>
          <cell r="F276" t="str">
            <v>НВЛ и НЛ</v>
          </cell>
          <cell r="G276" t="str">
            <v>УТО</v>
          </cell>
          <cell r="H276" t="str">
            <v>отсутствие необходимости</v>
          </cell>
        </row>
        <row r="277">
          <cell r="C277" t="str">
            <v>Манжета шаровой опоры 375-2304093/94</v>
          </cell>
          <cell r="D277">
            <v>741.12</v>
          </cell>
          <cell r="E277">
            <v>9</v>
          </cell>
          <cell r="F277" t="str">
            <v>НВЛ и НЛ</v>
          </cell>
          <cell r="G277" t="str">
            <v>УТО</v>
          </cell>
          <cell r="H277" t="str">
            <v>отсутствие необходимости</v>
          </cell>
        </row>
        <row r="278">
          <cell r="C278" t="str">
            <v>Мембрана переключения передач 4310</v>
          </cell>
          <cell r="D278">
            <v>1108.3399999999999</v>
          </cell>
          <cell r="E278">
            <v>19</v>
          </cell>
          <cell r="F278" t="str">
            <v>Аварийный резерв</v>
          </cell>
          <cell r="G278" t="str">
            <v>УТО</v>
          </cell>
          <cell r="H278" t="str">
            <v>Аварийный резерв</v>
          </cell>
        </row>
        <row r="279">
          <cell r="C279" t="str">
            <v>Метчик М 12*1,25 маш ручн.</v>
          </cell>
          <cell r="D279">
            <v>1233.33</v>
          </cell>
          <cell r="E279">
            <v>4</v>
          </cell>
          <cell r="F279" t="str">
            <v>Аварийный резерв</v>
          </cell>
          <cell r="G279" t="str">
            <v>УТО</v>
          </cell>
          <cell r="H279" t="str">
            <v>Аварийный резерв</v>
          </cell>
        </row>
        <row r="280">
          <cell r="C280" t="str">
            <v>Метчик М10*1,5 ручной</v>
          </cell>
          <cell r="D280">
            <v>141.66</v>
          </cell>
          <cell r="E280">
            <v>1</v>
          </cell>
          <cell r="F280" t="str">
            <v>Аварийный резерв</v>
          </cell>
          <cell r="G280" t="str">
            <v>УТО</v>
          </cell>
          <cell r="H280" t="str">
            <v>Аварийный резерв</v>
          </cell>
        </row>
        <row r="281">
          <cell r="C281" t="str">
            <v>Метчик М12*1,25ручной</v>
          </cell>
          <cell r="D281">
            <v>141.65999999999997</v>
          </cell>
          <cell r="E281">
            <v>1</v>
          </cell>
          <cell r="F281" t="str">
            <v>Аварийный резерв</v>
          </cell>
          <cell r="G281" t="str">
            <v>УТО</v>
          </cell>
          <cell r="H281" t="str">
            <v>Аварийный резерв</v>
          </cell>
        </row>
        <row r="282">
          <cell r="C282" t="str">
            <v>Метчик М12*1,5 м/р</v>
          </cell>
          <cell r="D282">
            <v>616.66</v>
          </cell>
          <cell r="E282">
            <v>2</v>
          </cell>
          <cell r="F282" t="str">
            <v>Аварийный резерв</v>
          </cell>
          <cell r="G282" t="str">
            <v>УТО</v>
          </cell>
          <cell r="H282" t="str">
            <v>Аварийный резерв</v>
          </cell>
        </row>
        <row r="283">
          <cell r="C283" t="str">
            <v>Метчик М6 (ст.шаг1,0) машинно-ручной</v>
          </cell>
          <cell r="D283">
            <v>333.33</v>
          </cell>
          <cell r="E283">
            <v>4</v>
          </cell>
          <cell r="F283" t="str">
            <v>Аварийный резерв</v>
          </cell>
          <cell r="G283" t="str">
            <v>УТО</v>
          </cell>
          <cell r="H283" t="str">
            <v>Аварийный резерв</v>
          </cell>
        </row>
        <row r="284">
          <cell r="C284" t="str">
            <v>Метчик М8*1,25 (2шт)</v>
          </cell>
          <cell r="D284">
            <v>115</v>
          </cell>
          <cell r="E284">
            <v>1</v>
          </cell>
          <cell r="F284" t="str">
            <v>Аварийный резерв</v>
          </cell>
          <cell r="G284" t="str">
            <v>УТО</v>
          </cell>
          <cell r="H284" t="str">
            <v>Аварийный резерв</v>
          </cell>
        </row>
        <row r="285">
          <cell r="C285" t="str">
            <v>Модулятор АБС 24V472 195 055/472 195 018 0</v>
          </cell>
          <cell r="D285">
            <v>20329.25</v>
          </cell>
          <cell r="E285">
            <v>4</v>
          </cell>
          <cell r="F285" t="str">
            <v>Аварийный резерв</v>
          </cell>
          <cell r="G285" t="str">
            <v>УТО</v>
          </cell>
          <cell r="H285" t="str">
            <v>Аварийный резерв</v>
          </cell>
        </row>
        <row r="286">
          <cell r="C286" t="str">
            <v>Муфта вала РПН с/о</v>
          </cell>
          <cell r="D286">
            <v>2352.5</v>
          </cell>
          <cell r="E286">
            <v>1</v>
          </cell>
          <cell r="F286" t="str">
            <v>Аварийный резерв</v>
          </cell>
          <cell r="G286" t="str">
            <v>УТО</v>
          </cell>
          <cell r="H286" t="str">
            <v>Аварийный резерв</v>
          </cell>
        </row>
        <row r="287">
          <cell r="C287" t="str">
            <v>Муфта шестерни привода МОДа 5320-2506131</v>
          </cell>
          <cell r="D287">
            <v>2735.33</v>
          </cell>
          <cell r="E287">
            <v>1</v>
          </cell>
          <cell r="F287" t="str">
            <v>Аварийный резерв</v>
          </cell>
          <cell r="G287" t="str">
            <v>УТО</v>
          </cell>
          <cell r="H287" t="str">
            <v>Аварийный резерв</v>
          </cell>
        </row>
        <row r="288">
          <cell r="C288" t="str">
            <v>Накладка осей колодок 5320-3501133-0039</v>
          </cell>
          <cell r="D288">
            <v>1012.03</v>
          </cell>
          <cell r="E288">
            <v>18</v>
          </cell>
          <cell r="F288" t="str">
            <v>НВЛ и НЛ</v>
          </cell>
          <cell r="G288" t="str">
            <v>УТО</v>
          </cell>
          <cell r="H288" t="str">
            <v>отсутствие необходимости</v>
          </cell>
        </row>
        <row r="289">
          <cell r="C289" t="str">
            <v>Накладка сцепления УАЗ</v>
          </cell>
          <cell r="D289">
            <v>345.29</v>
          </cell>
          <cell r="E289">
            <v>5</v>
          </cell>
          <cell r="F289" t="str">
            <v>НВЛ и НЛ</v>
          </cell>
          <cell r="G289" t="str">
            <v>УТО</v>
          </cell>
          <cell r="H289" t="str">
            <v>отсутствие необходимости</v>
          </cell>
        </row>
        <row r="290">
          <cell r="C290" t="str">
            <v>Накладка тормозная</v>
          </cell>
          <cell r="D290">
            <v>2952.32</v>
          </cell>
          <cell r="E290">
            <v>10</v>
          </cell>
          <cell r="F290" t="str">
            <v>НВЛ и НЛ</v>
          </cell>
          <cell r="G290" t="str">
            <v>УТО</v>
          </cell>
          <cell r="H290" t="str">
            <v>отсутствие необходимости</v>
          </cell>
        </row>
        <row r="291">
          <cell r="C291" t="str">
            <v>Накладка тормозная Евро  6520-3501105</v>
          </cell>
          <cell r="D291">
            <v>15750</v>
          </cell>
          <cell r="E291">
            <v>9</v>
          </cell>
          <cell r="F291" t="str">
            <v>Аварийный резерв</v>
          </cell>
          <cell r="G291" t="str">
            <v>УТО</v>
          </cell>
          <cell r="H291" t="str">
            <v>Аварийный резерв</v>
          </cell>
        </row>
        <row r="292">
          <cell r="C292" t="str">
            <v>Накладка тормозная задняя ПАЗ-4230</v>
          </cell>
          <cell r="D292">
            <v>5174.78</v>
          </cell>
          <cell r="E292">
            <v>4</v>
          </cell>
          <cell r="F292" t="str">
            <v>Аварийный резерв</v>
          </cell>
          <cell r="G292" t="str">
            <v>УТО</v>
          </cell>
          <cell r="H292" t="str">
            <v>Аварийный резерв</v>
          </cell>
        </row>
        <row r="293">
          <cell r="C293" t="str">
            <v>Накладка тормозная короткая</v>
          </cell>
          <cell r="D293">
            <v>963.39</v>
          </cell>
          <cell r="E293">
            <v>14</v>
          </cell>
          <cell r="F293" t="str">
            <v>Аварийный резерв</v>
          </cell>
          <cell r="G293" t="str">
            <v>УТО</v>
          </cell>
          <cell r="H293" t="str">
            <v>Аварийный резерв</v>
          </cell>
        </row>
        <row r="294">
          <cell r="C294" t="str">
            <v>Накладка тормозная передняя УАЗ 20-3501105</v>
          </cell>
          <cell r="D294">
            <v>166</v>
          </cell>
          <cell r="E294">
            <v>4</v>
          </cell>
          <cell r="F294" t="str">
            <v>Аварийный резерв</v>
          </cell>
          <cell r="G294" t="str">
            <v>УТО</v>
          </cell>
          <cell r="H294" t="str">
            <v>Аварийный резерв</v>
          </cell>
        </row>
        <row r="295">
          <cell r="C295" t="str">
            <v>Накладка тормозная сверлен. 3309-3501105</v>
          </cell>
          <cell r="D295">
            <v>2726.67</v>
          </cell>
          <cell r="E295">
            <v>16</v>
          </cell>
          <cell r="F295" t="str">
            <v>Аварийный резерв</v>
          </cell>
          <cell r="G295" t="str">
            <v>УТО</v>
          </cell>
          <cell r="H295" t="str">
            <v>Аварийный резерв</v>
          </cell>
        </row>
        <row r="296">
          <cell r="C296" t="str">
            <v>Накладка тормозная Урал 55571-3501105</v>
          </cell>
          <cell r="D296">
            <v>2333.35</v>
          </cell>
          <cell r="E296">
            <v>6</v>
          </cell>
          <cell r="F296" t="str">
            <v>Аварийный резерв</v>
          </cell>
          <cell r="G296" t="str">
            <v>УТО</v>
          </cell>
          <cell r="H296" t="str">
            <v>Аварийный резерв</v>
          </cell>
        </row>
        <row r="297">
          <cell r="C297" t="str">
            <v>Накладка тормозная фрикционная 55571-3501105-10</v>
          </cell>
          <cell r="D297">
            <v>12180.24</v>
          </cell>
          <cell r="E297">
            <v>28</v>
          </cell>
          <cell r="F297" t="str">
            <v>Аварийный резерв</v>
          </cell>
          <cell r="G297" t="str">
            <v>УТО</v>
          </cell>
          <cell r="H297" t="str">
            <v>Аварийный резерв</v>
          </cell>
        </row>
        <row r="298">
          <cell r="C298" t="str">
            <v>Накладка шкворня 3160-2304037</v>
          </cell>
          <cell r="D298">
            <v>588.35</v>
          </cell>
          <cell r="E298">
            <v>4</v>
          </cell>
          <cell r="F298" t="str">
            <v>Аварийный резерв</v>
          </cell>
          <cell r="G298" t="str">
            <v>УТО</v>
          </cell>
          <cell r="H298" t="str">
            <v>Аварийный резерв</v>
          </cell>
        </row>
        <row r="299">
          <cell r="C299" t="str">
            <v>Наконечник рулевой Краз 6505-3405280</v>
          </cell>
          <cell r="D299">
            <v>6705.88</v>
          </cell>
          <cell r="E299">
            <v>1</v>
          </cell>
          <cell r="F299" t="str">
            <v>Аварийный резерв</v>
          </cell>
          <cell r="G299" t="str">
            <v>УТО</v>
          </cell>
          <cell r="H299" t="str">
            <v>Аварийный резерв</v>
          </cell>
        </row>
        <row r="300">
          <cell r="C300" t="str">
            <v>Наконечник шприца плунжарного 4-х лепест.д=15мм L=36мм</v>
          </cell>
          <cell r="D300">
            <v>1195.8399999999999</v>
          </cell>
          <cell r="E300">
            <v>7</v>
          </cell>
          <cell r="F300" t="str">
            <v>Аварийный резерв</v>
          </cell>
          <cell r="G300" t="str">
            <v>УТО</v>
          </cell>
          <cell r="H300" t="str">
            <v>Аварийный резерв</v>
          </cell>
        </row>
        <row r="301">
          <cell r="C301" t="str">
            <v>Напильник плоский 250мм №2</v>
          </cell>
          <cell r="D301">
            <v>352.16999999999996</v>
          </cell>
          <cell r="E301">
            <v>2</v>
          </cell>
          <cell r="F301" t="str">
            <v>Аварийный резерв</v>
          </cell>
          <cell r="G301" t="str">
            <v>УТО</v>
          </cell>
          <cell r="H301" t="str">
            <v>Аварийный резерв</v>
          </cell>
        </row>
        <row r="302">
          <cell r="C302" t="str">
            <v>Насос водяной 4022-1307010</v>
          </cell>
          <cell r="D302">
            <v>1216.67</v>
          </cell>
          <cell r="E302">
            <v>1</v>
          </cell>
          <cell r="F302" t="str">
            <v>Аварийный резерв</v>
          </cell>
          <cell r="G302" t="str">
            <v>УТО</v>
          </cell>
          <cell r="H302" t="str">
            <v>Аварийный резерв</v>
          </cell>
        </row>
        <row r="303">
          <cell r="C303" t="str">
            <v>Насос маслозакачивающий ЯМЗ-240</v>
          </cell>
          <cell r="D303">
            <v>11750</v>
          </cell>
          <cell r="E303">
            <v>1</v>
          </cell>
          <cell r="F303" t="str">
            <v>Аварийный резерв</v>
          </cell>
          <cell r="G303" t="str">
            <v>УТО</v>
          </cell>
          <cell r="H303" t="str">
            <v>Аварийный резерв</v>
          </cell>
        </row>
        <row r="304">
          <cell r="C304" t="str">
            <v>Насос НШ-100В-3 правый</v>
          </cell>
          <cell r="D304">
            <v>8463.7800000000007</v>
          </cell>
          <cell r="E304">
            <v>1</v>
          </cell>
          <cell r="F304" t="str">
            <v>Аварийный резерв</v>
          </cell>
          <cell r="G304" t="str">
            <v>УТО</v>
          </cell>
          <cell r="H304" t="str">
            <v>Аварийный резерв</v>
          </cell>
        </row>
        <row r="305">
          <cell r="C305" t="str">
            <v>Насос топливный тннд в сб.236-1106210-А2</v>
          </cell>
          <cell r="D305">
            <v>2545.19</v>
          </cell>
          <cell r="E305">
            <v>2</v>
          </cell>
          <cell r="F305" t="str">
            <v>Аварийный резерв</v>
          </cell>
          <cell r="G305" t="str">
            <v>УТО</v>
          </cell>
          <cell r="H305" t="str">
            <v>Аварийный резерв</v>
          </cell>
        </row>
        <row r="306">
          <cell r="C306" t="str">
            <v>Обмотка стартера СТ-142-3708110</v>
          </cell>
          <cell r="D306">
            <v>8090.55</v>
          </cell>
          <cell r="E306">
            <v>2</v>
          </cell>
          <cell r="F306" t="str">
            <v>Аварийный резерв</v>
          </cell>
          <cell r="G306" t="str">
            <v>УТО</v>
          </cell>
          <cell r="H306" t="str">
            <v>Аварийный резерв</v>
          </cell>
        </row>
        <row r="307">
          <cell r="C307" t="str">
            <v>Обойма сальника 4310-2304092</v>
          </cell>
          <cell r="D307">
            <v>751.62999999999988</v>
          </cell>
          <cell r="E307">
            <v>3</v>
          </cell>
          <cell r="F307" t="str">
            <v>Аварийный резерв</v>
          </cell>
          <cell r="G307" t="str">
            <v>УТО</v>
          </cell>
          <cell r="H307" t="str">
            <v>Аварийный резерв</v>
          </cell>
        </row>
        <row r="308">
          <cell r="C308" t="str">
            <v>Ось с фиксатором Камаз 53229-3501153</v>
          </cell>
          <cell r="D308">
            <v>4264.17</v>
          </cell>
          <cell r="E308">
            <v>17</v>
          </cell>
          <cell r="F308" t="str">
            <v>Аварийный резерв</v>
          </cell>
          <cell r="G308" t="str">
            <v>УТО</v>
          </cell>
          <cell r="H308" t="str">
            <v>Аварийный резерв</v>
          </cell>
        </row>
        <row r="309">
          <cell r="C309" t="str">
            <v>Пакет уплотнений ПУНП СИН32.00.108.510-01</v>
          </cell>
          <cell r="D309">
            <v>10500</v>
          </cell>
          <cell r="E309">
            <v>3</v>
          </cell>
          <cell r="F309" t="str">
            <v>Аварийный резерв</v>
          </cell>
          <cell r="G309" t="str">
            <v>УТО</v>
          </cell>
          <cell r="H309" t="str">
            <v>Аварийный резерв</v>
          </cell>
        </row>
        <row r="310">
          <cell r="C310" t="str">
            <v>Палец крейцкопфа АФНИ 713312 ,001</v>
          </cell>
          <cell r="D310">
            <v>2677.5</v>
          </cell>
          <cell r="E310">
            <v>2</v>
          </cell>
          <cell r="F310" t="str">
            <v>НВЛ и НЛ</v>
          </cell>
          <cell r="G310" t="str">
            <v>УТО</v>
          </cell>
          <cell r="H310" t="str">
            <v>отсутствие необходимости</v>
          </cell>
        </row>
        <row r="311">
          <cell r="C311" t="str">
            <v>Палец передних тяг</v>
          </cell>
          <cell r="D311">
            <v>770.71</v>
          </cell>
          <cell r="E311">
            <v>8</v>
          </cell>
          <cell r="F311" t="str">
            <v>Аварийный резерв</v>
          </cell>
          <cell r="G311" t="str">
            <v>УТО</v>
          </cell>
          <cell r="H311" t="str">
            <v>Аварийный резерв</v>
          </cell>
        </row>
        <row r="312">
          <cell r="C312" t="str">
            <v>Палец реактивной  с РМШ</v>
          </cell>
          <cell r="D312">
            <v>900</v>
          </cell>
          <cell r="E312">
            <v>1</v>
          </cell>
          <cell r="F312" t="str">
            <v>Аварийный резерв</v>
          </cell>
          <cell r="G312" t="str">
            <v>УТО</v>
          </cell>
          <cell r="H312" t="str">
            <v>Аварийный резерв</v>
          </cell>
        </row>
        <row r="313">
          <cell r="C313" t="str">
            <v>Пара плунжерная 33-1111074-01</v>
          </cell>
          <cell r="D313">
            <v>4866.67</v>
          </cell>
          <cell r="E313">
            <v>8</v>
          </cell>
          <cell r="F313" t="str">
            <v>Аварийный резерв</v>
          </cell>
          <cell r="G313" t="str">
            <v>УТО</v>
          </cell>
          <cell r="H313" t="str">
            <v>Аварийный резерв</v>
          </cell>
        </row>
        <row r="314">
          <cell r="C314" t="str">
            <v>Патрубок 740-1303168</v>
          </cell>
          <cell r="D314">
            <v>786.63</v>
          </cell>
          <cell r="E314">
            <v>1</v>
          </cell>
          <cell r="F314" t="str">
            <v>Аварийный резерв</v>
          </cell>
          <cell r="G314" t="str">
            <v>УТО</v>
          </cell>
          <cell r="H314" t="str">
            <v>Аварийный резерв</v>
          </cell>
        </row>
        <row r="315">
          <cell r="C315" t="str">
            <v>Патрубок 7405-1013292</v>
          </cell>
          <cell r="D315">
            <v>254.6</v>
          </cell>
          <cell r="E315">
            <v>1</v>
          </cell>
          <cell r="F315" t="str">
            <v>Аварийный резерв</v>
          </cell>
          <cell r="G315" t="str">
            <v>УТО</v>
          </cell>
          <cell r="H315" t="str">
            <v>Аварийный резерв</v>
          </cell>
        </row>
        <row r="316">
          <cell r="C316" t="str">
            <v>Патрубок водяного насоса Д- 240-МТЗ-50-1307044</v>
          </cell>
          <cell r="D316">
            <v>5093.92</v>
          </cell>
          <cell r="E316">
            <v>2</v>
          </cell>
          <cell r="F316" t="str">
            <v>Аварийный резерв</v>
          </cell>
          <cell r="G316" t="str">
            <v>УТО</v>
          </cell>
          <cell r="H316" t="str">
            <v>Аварийный резерв</v>
          </cell>
        </row>
        <row r="317">
          <cell r="C317" t="str">
            <v>Патрубок воздушный (гофр) УРАЛ 4322-1109428-01</v>
          </cell>
          <cell r="D317">
            <v>450.72</v>
          </cell>
          <cell r="E317">
            <v>1</v>
          </cell>
          <cell r="F317" t="str">
            <v>Аварийный резерв</v>
          </cell>
          <cell r="G317" t="str">
            <v>УТО</v>
          </cell>
          <cell r="H317" t="str">
            <v>Аварийный резерв</v>
          </cell>
        </row>
        <row r="318">
          <cell r="C318" t="str">
            <v>Патрубок кронштейн 238ф-1008482</v>
          </cell>
          <cell r="D318">
            <v>8118.18</v>
          </cell>
          <cell r="E318">
            <v>1</v>
          </cell>
          <cell r="F318" t="str">
            <v>Аварийный резерв</v>
          </cell>
          <cell r="G318" t="str">
            <v>УТО</v>
          </cell>
          <cell r="H318" t="str">
            <v>Аварийный резерв</v>
          </cell>
        </row>
        <row r="319">
          <cell r="C319" t="str">
            <v>Патрубок приемный 6520-1203008-32</v>
          </cell>
          <cell r="D319">
            <v>7273.59</v>
          </cell>
          <cell r="E319">
            <v>1</v>
          </cell>
          <cell r="F319" t="str">
            <v>Аварийный резерв</v>
          </cell>
          <cell r="G319" t="str">
            <v>УТО</v>
          </cell>
          <cell r="H319" t="str">
            <v>Аварийный резерв</v>
          </cell>
        </row>
        <row r="320">
          <cell r="C320" t="str">
            <v>Патрубок радиатора верхний Евро 6520-1303010-01</v>
          </cell>
          <cell r="D320">
            <v>208.33</v>
          </cell>
          <cell r="E320">
            <v>1</v>
          </cell>
          <cell r="F320" t="str">
            <v>Аварийный резерв</v>
          </cell>
          <cell r="G320" t="str">
            <v>УТО</v>
          </cell>
          <cell r="H320" t="str">
            <v>Аварийный резерв</v>
          </cell>
        </row>
        <row r="321">
          <cell r="C321" t="str">
            <v>Патрубок турбокомпрессора ЕВРО-2 7406-1118276</v>
          </cell>
          <cell r="D321">
            <v>3042.46</v>
          </cell>
          <cell r="E321">
            <v>6</v>
          </cell>
          <cell r="F321" t="str">
            <v>НВЛ и НЛ</v>
          </cell>
          <cell r="G321" t="str">
            <v>УТО</v>
          </cell>
          <cell r="H321" t="str">
            <v>отсутствие необходимости</v>
          </cell>
        </row>
        <row r="322">
          <cell r="C322" t="str">
            <v>Пластина 31318</v>
          </cell>
          <cell r="D322">
            <v>112.86</v>
          </cell>
          <cell r="E322">
            <v>8</v>
          </cell>
          <cell r="F322" t="str">
            <v>НВЛ и НЛ</v>
          </cell>
          <cell r="G322" t="str">
            <v>УТО</v>
          </cell>
          <cell r="H322" t="str">
            <v>отсутствие необходимости</v>
          </cell>
        </row>
        <row r="323">
          <cell r="C323" t="str">
            <v>Пломба свинцовая ф=10 (1кг-186шт)</v>
          </cell>
          <cell r="D323">
            <v>854.66</v>
          </cell>
          <cell r="E323">
            <v>3</v>
          </cell>
          <cell r="F323" t="str">
            <v>Аварийный резерв</v>
          </cell>
          <cell r="G323" t="str">
            <v>УТО</v>
          </cell>
          <cell r="H323" t="str">
            <v>Аварийный резерв</v>
          </cell>
        </row>
        <row r="324">
          <cell r="C324" t="str">
            <v>Плунжер 125 СИН 32.00.108.003-03</v>
          </cell>
          <cell r="D324">
            <v>40006.18</v>
          </cell>
          <cell r="E324">
            <v>3</v>
          </cell>
          <cell r="F324" t="str">
            <v>Аварийный резерв</v>
          </cell>
          <cell r="G324" t="str">
            <v>УТО</v>
          </cell>
          <cell r="H324" t="str">
            <v>Аварийный резерв</v>
          </cell>
        </row>
        <row r="325">
          <cell r="C325" t="str">
            <v>Подушка крепления кабины верхняя 4301-5001084</v>
          </cell>
          <cell r="D325">
            <v>358.33</v>
          </cell>
          <cell r="E325">
            <v>6</v>
          </cell>
          <cell r="F325" t="str">
            <v>Аварийный резерв</v>
          </cell>
          <cell r="G325" t="str">
            <v>УТО</v>
          </cell>
          <cell r="H325" t="str">
            <v>Аварийный резерв</v>
          </cell>
        </row>
        <row r="326">
          <cell r="C326" t="str">
            <v>Подушка под двигатель Камаз</v>
          </cell>
          <cell r="D326">
            <v>362.39</v>
          </cell>
          <cell r="E326">
            <v>6</v>
          </cell>
          <cell r="F326" t="str">
            <v>Аварийный резерв</v>
          </cell>
          <cell r="G326" t="str">
            <v>УТО</v>
          </cell>
          <cell r="H326" t="str">
            <v>Аварийный резерв</v>
          </cell>
        </row>
        <row r="327">
          <cell r="C327" t="str">
            <v>Подушка стабилизатора 3206-2906078</v>
          </cell>
          <cell r="D327">
            <v>235.11</v>
          </cell>
          <cell r="E327">
            <v>2</v>
          </cell>
          <cell r="F327" t="str">
            <v>Аварийный резерв</v>
          </cell>
          <cell r="G327" t="str">
            <v>УТО</v>
          </cell>
          <cell r="H327" t="str">
            <v>Аварийный резерв</v>
          </cell>
        </row>
        <row r="328">
          <cell r="C328" t="str">
            <v>Подушка стабилизатора н/о 3111-2906041</v>
          </cell>
          <cell r="D328">
            <v>249.17</v>
          </cell>
          <cell r="E328">
            <v>4</v>
          </cell>
          <cell r="F328" t="str">
            <v>Аварийный резерв</v>
          </cell>
          <cell r="G328" t="str">
            <v>УТО</v>
          </cell>
          <cell r="H328" t="str">
            <v>Аварийный резерв</v>
          </cell>
        </row>
        <row r="329">
          <cell r="C329" t="str">
            <v>Подшипник 102308</v>
          </cell>
          <cell r="D329">
            <v>2712.97</v>
          </cell>
          <cell r="E329">
            <v>2</v>
          </cell>
          <cell r="F329" t="str">
            <v>Аварийный резерв</v>
          </cell>
          <cell r="G329" t="str">
            <v>УТО</v>
          </cell>
          <cell r="H329" t="str">
            <v>Аварийный резерв</v>
          </cell>
        </row>
        <row r="330">
          <cell r="C330" t="str">
            <v>Подшипник 111</v>
          </cell>
          <cell r="D330">
            <v>605</v>
          </cell>
          <cell r="E330">
            <v>2</v>
          </cell>
          <cell r="F330" t="str">
            <v>Аварийный резерв</v>
          </cell>
          <cell r="G330" t="str">
            <v>УТО</v>
          </cell>
          <cell r="H330" t="str">
            <v>Аварийный резерв</v>
          </cell>
        </row>
        <row r="331">
          <cell r="C331" t="str">
            <v>Подшипник 114 гидромуфты привода вентилятора 740-1318174-10</v>
          </cell>
          <cell r="D331">
            <v>771.67</v>
          </cell>
          <cell r="E331">
            <v>2</v>
          </cell>
          <cell r="F331" t="str">
            <v>Аварийный резерв</v>
          </cell>
          <cell r="G331" t="str">
            <v>УТО</v>
          </cell>
          <cell r="H331" t="str">
            <v>Аварийный резерв</v>
          </cell>
        </row>
        <row r="332">
          <cell r="C332" t="str">
            <v>Подшипник 118</v>
          </cell>
          <cell r="D332">
            <v>2453.42</v>
          </cell>
          <cell r="E332">
            <v>3</v>
          </cell>
          <cell r="F332" t="str">
            <v>Аварийный резерв</v>
          </cell>
          <cell r="G332" t="str">
            <v>УТО</v>
          </cell>
          <cell r="H332" t="str">
            <v>Аварийный резерв</v>
          </cell>
        </row>
        <row r="333">
          <cell r="C333" t="str">
            <v>Подшипник 12115/NFK12115*6-12115</v>
          </cell>
          <cell r="D333">
            <v>4624.2700000000004</v>
          </cell>
          <cell r="E333">
            <v>1</v>
          </cell>
          <cell r="F333" t="str">
            <v>Аварийный резерв</v>
          </cell>
          <cell r="G333" t="str">
            <v>УТО</v>
          </cell>
          <cell r="H333" t="str">
            <v>Аварийный резерв</v>
          </cell>
        </row>
        <row r="334">
          <cell r="C334" t="str">
            <v>Подшипник 1216 К-701</v>
          </cell>
          <cell r="D334">
            <v>925</v>
          </cell>
          <cell r="E334">
            <v>1</v>
          </cell>
          <cell r="F334" t="str">
            <v>Аварийный резерв</v>
          </cell>
          <cell r="G334" t="str">
            <v>УТО</v>
          </cell>
          <cell r="H334" t="str">
            <v>Аварийный резерв</v>
          </cell>
        </row>
        <row r="335">
          <cell r="C335" t="str">
            <v>Подшипник 12308</v>
          </cell>
          <cell r="D335">
            <v>1032.2</v>
          </cell>
          <cell r="E335">
            <v>1</v>
          </cell>
          <cell r="F335" t="str">
            <v>Аварийный резерв</v>
          </cell>
          <cell r="G335" t="str">
            <v>УТО</v>
          </cell>
          <cell r="H335" t="str">
            <v>Аварийный резерв</v>
          </cell>
        </row>
        <row r="336">
          <cell r="C336" t="str">
            <v>Подшипник 12310</v>
          </cell>
          <cell r="D336">
            <v>2393.92</v>
          </cell>
          <cell r="E336">
            <v>3</v>
          </cell>
          <cell r="F336" t="str">
            <v>Аварийный резерв</v>
          </cell>
          <cell r="G336" t="str">
            <v>УТО</v>
          </cell>
          <cell r="H336" t="str">
            <v>Аварийный резерв</v>
          </cell>
        </row>
        <row r="337">
          <cell r="C337" t="str">
            <v>Подшипник 12311К1М</v>
          </cell>
          <cell r="D337">
            <v>4831.67</v>
          </cell>
          <cell r="E337">
            <v>3</v>
          </cell>
          <cell r="F337" t="str">
            <v>Аварийный резерв</v>
          </cell>
          <cell r="G337" t="str">
            <v>УТО</v>
          </cell>
          <cell r="H337" t="str">
            <v>Аварийный резерв</v>
          </cell>
        </row>
        <row r="338">
          <cell r="C338" t="str">
            <v>Подшипник 12318</v>
          </cell>
          <cell r="D338">
            <v>12493.68</v>
          </cell>
          <cell r="E338">
            <v>4</v>
          </cell>
          <cell r="F338" t="str">
            <v>Аварийный резерв</v>
          </cell>
          <cell r="G338" t="str">
            <v>УТО</v>
          </cell>
          <cell r="H338" t="str">
            <v>Аварийный резерв</v>
          </cell>
        </row>
        <row r="339">
          <cell r="C339" t="str">
            <v>Подшипник 170412</v>
          </cell>
          <cell r="D339">
            <v>8205.2099999999991</v>
          </cell>
          <cell r="E339">
            <v>2</v>
          </cell>
          <cell r="F339" t="str">
            <v>Аварийный резерв</v>
          </cell>
          <cell r="G339" t="str">
            <v>УТО</v>
          </cell>
          <cell r="H339" t="str">
            <v>Аварийный резерв</v>
          </cell>
        </row>
        <row r="340">
          <cell r="C340" t="str">
            <v>Подшипник 180302</v>
          </cell>
          <cell r="D340">
            <v>779.34</v>
          </cell>
          <cell r="E340">
            <v>8</v>
          </cell>
          <cell r="F340" t="str">
            <v>Аварийный резерв</v>
          </cell>
          <cell r="G340" t="str">
            <v>УТО</v>
          </cell>
          <cell r="H340" t="str">
            <v>Аварийный резерв</v>
          </cell>
        </row>
        <row r="341">
          <cell r="C341" t="str">
            <v>Подшипник 180303</v>
          </cell>
          <cell r="D341">
            <v>558.32000000000005</v>
          </cell>
          <cell r="E341">
            <v>5</v>
          </cell>
          <cell r="F341" t="str">
            <v>Аварийный резерв</v>
          </cell>
          <cell r="G341" t="str">
            <v>УТО</v>
          </cell>
          <cell r="H341" t="str">
            <v>Аварийный резерв</v>
          </cell>
        </row>
        <row r="342">
          <cell r="C342" t="str">
            <v>Подшипник 20-102605М</v>
          </cell>
          <cell r="D342">
            <v>525</v>
          </cell>
          <cell r="E342">
            <v>1</v>
          </cell>
          <cell r="F342" t="str">
            <v>Аварийный резерв</v>
          </cell>
          <cell r="G342" t="str">
            <v>УТО</v>
          </cell>
          <cell r="H342" t="str">
            <v>Аварийный резерв</v>
          </cell>
        </row>
        <row r="343">
          <cell r="C343" t="str">
            <v>Подшипник 2007124</v>
          </cell>
          <cell r="D343">
            <v>7423.33</v>
          </cell>
          <cell r="E343">
            <v>6</v>
          </cell>
          <cell r="F343" t="str">
            <v>Аварийный резерв</v>
          </cell>
          <cell r="G343" t="str">
            <v>УТО</v>
          </cell>
          <cell r="H343" t="str">
            <v>Аварийный резерв</v>
          </cell>
        </row>
        <row r="344">
          <cell r="C344" t="str">
            <v>Подшипник 210 П (6210)</v>
          </cell>
          <cell r="D344">
            <v>1513.04</v>
          </cell>
          <cell r="E344">
            <v>1</v>
          </cell>
          <cell r="F344" t="str">
            <v>Аварийный резерв</v>
          </cell>
          <cell r="G344" t="str">
            <v>УТО</v>
          </cell>
          <cell r="H344" t="str">
            <v>Аварийный резерв</v>
          </cell>
        </row>
        <row r="345">
          <cell r="C345" t="str">
            <v>Подшипник 211П (6211)</v>
          </cell>
          <cell r="D345">
            <v>2036.88</v>
          </cell>
          <cell r="E345">
            <v>1</v>
          </cell>
          <cell r="F345" t="str">
            <v>Аварийный резерв</v>
          </cell>
          <cell r="G345" t="str">
            <v>УТО</v>
          </cell>
          <cell r="H345" t="str">
            <v>Аварийный резерв</v>
          </cell>
        </row>
        <row r="346">
          <cell r="C346" t="str">
            <v>Подшипник 224</v>
          </cell>
          <cell r="D346">
            <v>8965</v>
          </cell>
          <cell r="E346">
            <v>3</v>
          </cell>
          <cell r="F346" t="str">
            <v>Аварийный резерв</v>
          </cell>
          <cell r="G346" t="str">
            <v>УТО</v>
          </cell>
          <cell r="H346" t="str">
            <v>Аварийный резерв</v>
          </cell>
        </row>
        <row r="347">
          <cell r="C347" t="str">
            <v>Подшипник 264706 Е</v>
          </cell>
          <cell r="D347">
            <v>831.06</v>
          </cell>
          <cell r="E347">
            <v>4</v>
          </cell>
          <cell r="F347" t="str">
            <v>Аварийный резерв</v>
          </cell>
          <cell r="G347" t="str">
            <v>УТО</v>
          </cell>
          <cell r="H347" t="str">
            <v>Аварийный резерв</v>
          </cell>
        </row>
        <row r="348">
          <cell r="C348" t="str">
            <v>Подшипник 272614 КМУ Т-170</v>
          </cell>
          <cell r="D348">
            <v>2150.42</v>
          </cell>
          <cell r="E348">
            <v>1</v>
          </cell>
          <cell r="F348" t="str">
            <v>Аварийный резерв</v>
          </cell>
          <cell r="G348" t="str">
            <v>УТО</v>
          </cell>
          <cell r="H348" t="str">
            <v>Аварийный резерв</v>
          </cell>
        </row>
        <row r="349">
          <cell r="C349" t="str">
            <v>Подшипник 27307</v>
          </cell>
          <cell r="D349">
            <v>1640</v>
          </cell>
          <cell r="E349">
            <v>4</v>
          </cell>
          <cell r="F349" t="str">
            <v>Аварийный резерв</v>
          </cell>
          <cell r="G349" t="str">
            <v>УТО</v>
          </cell>
          <cell r="H349" t="str">
            <v>Аварийный резерв</v>
          </cell>
        </row>
        <row r="350">
          <cell r="C350" t="str">
            <v>Подшипник 292305</v>
          </cell>
          <cell r="D350">
            <v>1013.85</v>
          </cell>
          <cell r="E350">
            <v>2</v>
          </cell>
          <cell r="F350" t="str">
            <v>Аварийный резерв</v>
          </cell>
          <cell r="G350" t="str">
            <v>УТО</v>
          </cell>
          <cell r="H350" t="str">
            <v>Аварийный резерв</v>
          </cell>
        </row>
        <row r="351">
          <cell r="C351" t="str">
            <v>Подшипник 29908</v>
          </cell>
          <cell r="D351">
            <v>1228.33</v>
          </cell>
          <cell r="E351">
            <v>2</v>
          </cell>
          <cell r="F351" t="str">
            <v>Аварийный резерв</v>
          </cell>
          <cell r="G351" t="str">
            <v>УТО</v>
          </cell>
          <cell r="H351" t="str">
            <v>Аварийный резерв</v>
          </cell>
        </row>
        <row r="352">
          <cell r="C352" t="str">
            <v>Подшипник 30216</v>
          </cell>
          <cell r="D352">
            <v>2256.25</v>
          </cell>
          <cell r="E352">
            <v>3</v>
          </cell>
          <cell r="F352" t="str">
            <v>Аварийный резерв</v>
          </cell>
          <cell r="G352" t="str">
            <v>УТО</v>
          </cell>
          <cell r="H352" t="str">
            <v>Аварийный резерв</v>
          </cell>
        </row>
        <row r="353">
          <cell r="C353" t="str">
            <v>Подшипник 3624</v>
          </cell>
          <cell r="D353">
            <v>14238.330000000002</v>
          </cell>
          <cell r="E353">
            <v>2</v>
          </cell>
          <cell r="F353" t="str">
            <v>Аварийный резерв</v>
          </cell>
          <cell r="G353" t="str">
            <v>УТО</v>
          </cell>
          <cell r="H353" t="str">
            <v>Аварийный резерв</v>
          </cell>
        </row>
        <row r="354">
          <cell r="C354" t="str">
            <v>Подшипник 42310</v>
          </cell>
          <cell r="D354">
            <v>4198.3100000000004</v>
          </cell>
          <cell r="E354">
            <v>3</v>
          </cell>
          <cell r="F354" t="str">
            <v>Аварийный резерв</v>
          </cell>
          <cell r="G354" t="str">
            <v>УТО</v>
          </cell>
          <cell r="H354" t="str">
            <v>Аварийный резерв</v>
          </cell>
        </row>
        <row r="355">
          <cell r="C355" t="str">
            <v>Подшипник 50207</v>
          </cell>
          <cell r="D355">
            <v>596.96</v>
          </cell>
          <cell r="E355">
            <v>1</v>
          </cell>
          <cell r="F355" t="str">
            <v>Аварийный резерв</v>
          </cell>
          <cell r="G355" t="str">
            <v>УТО</v>
          </cell>
          <cell r="H355" t="str">
            <v>Аварийный резерв</v>
          </cell>
        </row>
        <row r="356">
          <cell r="C356" t="str">
            <v>Подшипник 50306</v>
          </cell>
          <cell r="D356">
            <v>416.83</v>
          </cell>
          <cell r="E356">
            <v>3</v>
          </cell>
          <cell r="F356" t="str">
            <v>Аварийный резерв</v>
          </cell>
          <cell r="G356" t="str">
            <v>УТО</v>
          </cell>
          <cell r="H356" t="str">
            <v>Аварийный резерв</v>
          </cell>
        </row>
        <row r="357">
          <cell r="C357" t="str">
            <v>Подшипник 50307</v>
          </cell>
          <cell r="D357">
            <v>2640.75</v>
          </cell>
          <cell r="E357">
            <v>2</v>
          </cell>
          <cell r="F357" t="str">
            <v>Аварийный резерв</v>
          </cell>
          <cell r="G357" t="str">
            <v>УТО</v>
          </cell>
          <cell r="H357" t="str">
            <v>Аварийный резерв</v>
          </cell>
        </row>
        <row r="358">
          <cell r="C358" t="str">
            <v>Подшипник 50411</v>
          </cell>
          <cell r="D358">
            <v>4440.66</v>
          </cell>
          <cell r="E358">
            <v>3</v>
          </cell>
          <cell r="F358" t="str">
            <v>Аварийный резерв</v>
          </cell>
          <cell r="G358" t="str">
            <v>УТО</v>
          </cell>
          <cell r="H358" t="str">
            <v>Аварийный резерв</v>
          </cell>
        </row>
        <row r="359">
          <cell r="C359" t="str">
            <v>Подшипник 6-50310</v>
          </cell>
          <cell r="D359">
            <v>481.07999999999993</v>
          </cell>
          <cell r="E359">
            <v>1</v>
          </cell>
          <cell r="F359" t="str">
            <v>Аварийный резерв</v>
          </cell>
          <cell r="G359" t="str">
            <v>УТО</v>
          </cell>
          <cell r="H359" t="str">
            <v>Аварийный резерв</v>
          </cell>
        </row>
        <row r="360">
          <cell r="C360" t="str">
            <v>Подшипник 6-7515А</v>
          </cell>
          <cell r="D360">
            <v>4167.3700000000008</v>
          </cell>
          <cell r="E360">
            <v>5</v>
          </cell>
          <cell r="F360" t="str">
            <v>Аварийный резерв</v>
          </cell>
          <cell r="G360" t="str">
            <v>УТО</v>
          </cell>
          <cell r="H360" t="str">
            <v>Аварийный резерв</v>
          </cell>
        </row>
        <row r="361">
          <cell r="C361" t="str">
            <v>Подшипник 60-42207</v>
          </cell>
          <cell r="D361">
            <v>662.04</v>
          </cell>
          <cell r="E361">
            <v>1</v>
          </cell>
          <cell r="F361" t="str">
            <v>Аварийный резерв</v>
          </cell>
          <cell r="G361" t="str">
            <v>УТО</v>
          </cell>
          <cell r="H361" t="str">
            <v>Аварийный резерв</v>
          </cell>
        </row>
        <row r="362">
          <cell r="C362" t="str">
            <v>Подшипник 606(7606)</v>
          </cell>
          <cell r="D362">
            <v>618.33000000000004</v>
          </cell>
          <cell r="E362">
            <v>2</v>
          </cell>
          <cell r="F362" t="str">
            <v>Аварийный резерв</v>
          </cell>
          <cell r="G362" t="str">
            <v>УТО</v>
          </cell>
          <cell r="H362" t="str">
            <v>Аварийный резерв</v>
          </cell>
        </row>
        <row r="363">
          <cell r="C363" t="str">
            <v>Подшипник 6312</v>
          </cell>
          <cell r="D363">
            <v>816.06</v>
          </cell>
          <cell r="E363">
            <v>8</v>
          </cell>
          <cell r="F363" t="str">
            <v>Аварийный резерв</v>
          </cell>
          <cell r="G363" t="str">
            <v>УТО</v>
          </cell>
          <cell r="H363" t="str">
            <v>Аварийный резерв</v>
          </cell>
        </row>
        <row r="364">
          <cell r="C364" t="str">
            <v>Подшипник 664913</v>
          </cell>
          <cell r="D364">
            <v>439.45</v>
          </cell>
          <cell r="E364">
            <v>4</v>
          </cell>
          <cell r="F364" t="str">
            <v>Аварийный резерв</v>
          </cell>
          <cell r="G364" t="str">
            <v>УТО</v>
          </cell>
          <cell r="H364" t="str">
            <v>Аварийный резерв</v>
          </cell>
        </row>
        <row r="365">
          <cell r="C365" t="str">
            <v>Подшипник 70-12315км</v>
          </cell>
          <cell r="D365">
            <v>7564.91</v>
          </cell>
          <cell r="E365">
            <v>2</v>
          </cell>
          <cell r="F365" t="str">
            <v>Аварийный резерв</v>
          </cell>
          <cell r="G365" t="str">
            <v>УТО</v>
          </cell>
          <cell r="H365" t="str">
            <v>Аварийный резерв</v>
          </cell>
        </row>
        <row r="366">
          <cell r="C366" t="str">
            <v>Подшипник 7310</v>
          </cell>
          <cell r="D366">
            <v>4305.32</v>
          </cell>
          <cell r="E366">
            <v>3</v>
          </cell>
          <cell r="F366" t="str">
            <v>Аварийный резерв</v>
          </cell>
          <cell r="G366" t="str">
            <v>УТО</v>
          </cell>
          <cell r="H366" t="str">
            <v>Аварийный резерв</v>
          </cell>
        </row>
        <row r="367">
          <cell r="C367" t="str">
            <v>Подшипник 7310А</v>
          </cell>
          <cell r="D367">
            <v>1169.45</v>
          </cell>
          <cell r="E367">
            <v>2</v>
          </cell>
          <cell r="F367" t="str">
            <v>Аварийный резерв</v>
          </cell>
          <cell r="G367" t="str">
            <v>УТО</v>
          </cell>
          <cell r="H367" t="str">
            <v>Аварийный резерв</v>
          </cell>
        </row>
        <row r="368">
          <cell r="C368" t="str">
            <v>Подшипник 7311</v>
          </cell>
          <cell r="D368">
            <v>2941.64</v>
          </cell>
          <cell r="E368">
            <v>7</v>
          </cell>
          <cell r="F368" t="str">
            <v>Аварийный резерв</v>
          </cell>
          <cell r="G368" t="str">
            <v>УТО</v>
          </cell>
          <cell r="H368" t="str">
            <v>Аварийный резерв</v>
          </cell>
        </row>
        <row r="369">
          <cell r="C369" t="str">
            <v>Подшипник 7506А(32206)</v>
          </cell>
          <cell r="D369">
            <v>366.66</v>
          </cell>
          <cell r="E369">
            <v>2</v>
          </cell>
          <cell r="F369" t="str">
            <v>Аварийный резерв</v>
          </cell>
          <cell r="G369" t="str">
            <v>УТО</v>
          </cell>
          <cell r="H369" t="str">
            <v>Аварийный резерв</v>
          </cell>
        </row>
        <row r="370">
          <cell r="C370" t="str">
            <v>Подшипник 7517 (32217)</v>
          </cell>
          <cell r="D370">
            <v>2266.83</v>
          </cell>
          <cell r="E370">
            <v>2</v>
          </cell>
          <cell r="F370" t="str">
            <v>Аварийный резерв</v>
          </cell>
          <cell r="G370" t="str">
            <v>УТО</v>
          </cell>
          <cell r="H370" t="str">
            <v>Аварийный резерв</v>
          </cell>
        </row>
        <row r="371">
          <cell r="C371" t="str">
            <v>Подшипник 7607</v>
          </cell>
          <cell r="D371">
            <v>451.82</v>
          </cell>
          <cell r="E371">
            <v>1</v>
          </cell>
          <cell r="F371" t="str">
            <v>Аварийный резерв</v>
          </cell>
          <cell r="G371" t="str">
            <v>УТО</v>
          </cell>
          <cell r="H371" t="str">
            <v>Аварийный резерв</v>
          </cell>
        </row>
        <row r="372">
          <cell r="C372" t="str">
            <v>Подшипник 7609  П</v>
          </cell>
          <cell r="D372">
            <v>6630.18</v>
          </cell>
          <cell r="E372">
            <v>2</v>
          </cell>
          <cell r="F372" t="str">
            <v>Аварийный резерв</v>
          </cell>
          <cell r="G372" t="str">
            <v>УТО</v>
          </cell>
          <cell r="H372" t="str">
            <v>Аварийный резерв</v>
          </cell>
        </row>
        <row r="373">
          <cell r="C373" t="str">
            <v>Подшипник 7614</v>
          </cell>
          <cell r="D373">
            <v>1015.8299999999999</v>
          </cell>
          <cell r="E373">
            <v>1</v>
          </cell>
          <cell r="F373" t="str">
            <v>Аварийный резерв</v>
          </cell>
          <cell r="G373" t="str">
            <v>УТО</v>
          </cell>
          <cell r="H373" t="str">
            <v>Аварийный резерв</v>
          </cell>
        </row>
        <row r="374">
          <cell r="C374" t="str">
            <v>Подшипник 7815</v>
          </cell>
          <cell r="D374">
            <v>19114.82</v>
          </cell>
          <cell r="E374">
            <v>11</v>
          </cell>
          <cell r="F374" t="str">
            <v>Аварийный резерв</v>
          </cell>
          <cell r="G374" t="str">
            <v>УТО</v>
          </cell>
          <cell r="H374" t="str">
            <v>Аварийный резерв</v>
          </cell>
        </row>
        <row r="375">
          <cell r="C375" t="str">
            <v>Подшипник 8222</v>
          </cell>
          <cell r="D375">
            <v>26109.83</v>
          </cell>
          <cell r="E375">
            <v>6</v>
          </cell>
          <cell r="F375" t="str">
            <v>Аварийный резерв</v>
          </cell>
          <cell r="G375" t="str">
            <v>УТО</v>
          </cell>
          <cell r="H375" t="str">
            <v>Аварийный резерв</v>
          </cell>
        </row>
        <row r="376">
          <cell r="C376" t="str">
            <v>Подшипник 8320</v>
          </cell>
          <cell r="D376">
            <v>5130</v>
          </cell>
          <cell r="E376">
            <v>2</v>
          </cell>
          <cell r="F376" t="str">
            <v>Аварийный резерв</v>
          </cell>
          <cell r="G376" t="str">
            <v>УТО</v>
          </cell>
          <cell r="H376" t="str">
            <v>Аварийный резерв</v>
          </cell>
        </row>
        <row r="377">
          <cell r="C377" t="str">
            <v>Подшипник межосевого дифференциала УАЗ</v>
          </cell>
          <cell r="D377">
            <v>916.25</v>
          </cell>
          <cell r="E377">
            <v>2</v>
          </cell>
          <cell r="F377" t="str">
            <v>Аварийный резерв</v>
          </cell>
          <cell r="G377" t="str">
            <v>УТО</v>
          </cell>
          <cell r="H377" t="str">
            <v>Аварийный резерв</v>
          </cell>
        </row>
        <row r="378">
          <cell r="C378" t="str">
            <v>Подшипник моста заднего среднего</v>
          </cell>
          <cell r="D378">
            <v>1609.09</v>
          </cell>
          <cell r="E378">
            <v>2</v>
          </cell>
          <cell r="F378" t="str">
            <v>Аварийный резерв</v>
          </cell>
          <cell r="G378" t="str">
            <v>УТО</v>
          </cell>
          <cell r="H378" t="str">
            <v>Аварийный резерв</v>
          </cell>
        </row>
        <row r="379">
          <cell r="C379" t="str">
            <v>Подшипник опорный шкворня 5320-3001028</v>
          </cell>
          <cell r="D379">
            <v>833.33</v>
          </cell>
          <cell r="E379">
            <v>2</v>
          </cell>
          <cell r="F379" t="str">
            <v>Аварийный резерв</v>
          </cell>
          <cell r="G379" t="str">
            <v>УТО</v>
          </cell>
          <cell r="H379" t="str">
            <v>Аварийный резерв</v>
          </cell>
        </row>
        <row r="380">
          <cell r="C380" t="str">
            <v>Подшипник ступицы внутренний камаз 864733</v>
          </cell>
          <cell r="D380">
            <v>2341.67</v>
          </cell>
          <cell r="E380">
            <v>2</v>
          </cell>
          <cell r="F380" t="str">
            <v>Аварийный резерв</v>
          </cell>
          <cell r="G380" t="str">
            <v>УТО</v>
          </cell>
          <cell r="H380" t="str">
            <v>Аварийный резерв</v>
          </cell>
        </row>
        <row r="381">
          <cell r="C381" t="str">
            <v>Подшипник ступицы задний 7815</v>
          </cell>
          <cell r="D381">
            <v>1634.31</v>
          </cell>
          <cell r="E381">
            <v>1</v>
          </cell>
          <cell r="F381" t="str">
            <v>Аварийный резерв</v>
          </cell>
          <cell r="G381" t="str">
            <v>УТО</v>
          </cell>
          <cell r="H381" t="str">
            <v>Аварийный резерв</v>
          </cell>
        </row>
        <row r="382">
          <cell r="C382" t="str">
            <v>Подшипник ступицы наружный камаз</v>
          </cell>
          <cell r="D382">
            <v>2426.67</v>
          </cell>
          <cell r="E382">
            <v>2</v>
          </cell>
          <cell r="F382" t="str">
            <v>Аварийный резерв</v>
          </cell>
          <cell r="G382" t="str">
            <v>УТО</v>
          </cell>
          <cell r="H382" t="str">
            <v>Аварийный резерв</v>
          </cell>
        </row>
        <row r="383">
          <cell r="C383" t="str">
            <v>Полумуфта отбора мощности 740.1005534</v>
          </cell>
          <cell r="D383">
            <v>783.33</v>
          </cell>
          <cell r="E383">
            <v>1</v>
          </cell>
          <cell r="F383" t="str">
            <v>Аварийный резерв</v>
          </cell>
          <cell r="G383" t="str">
            <v>УТО</v>
          </cell>
          <cell r="H383" t="str">
            <v>Аварийный резерв</v>
          </cell>
        </row>
        <row r="384">
          <cell r="C384" t="str">
            <v>Полуось 52-2308085</v>
          </cell>
          <cell r="D384">
            <v>2551.1</v>
          </cell>
          <cell r="E384">
            <v>2</v>
          </cell>
          <cell r="F384" t="str">
            <v>Аварийный резерв</v>
          </cell>
          <cell r="G384" t="str">
            <v>УТО</v>
          </cell>
          <cell r="H384" t="str">
            <v>Аварийный резерв</v>
          </cell>
        </row>
        <row r="385">
          <cell r="C385" t="str">
            <v>Поршень ф 115 АФНИ 306571 0002-01</v>
          </cell>
          <cell r="D385">
            <v>26493.23</v>
          </cell>
          <cell r="E385">
            <v>14</v>
          </cell>
          <cell r="F385" t="str">
            <v>Аварийный резерв</v>
          </cell>
          <cell r="G385" t="str">
            <v>УТО</v>
          </cell>
          <cell r="H385" t="str">
            <v>Аварийный резерв</v>
          </cell>
        </row>
        <row r="386">
          <cell r="C386" t="str">
            <v>Предохранитель плавкий 10А ПР119</v>
          </cell>
          <cell r="D386">
            <v>1101.02</v>
          </cell>
          <cell r="E386">
            <v>10</v>
          </cell>
          <cell r="F386" t="str">
            <v>Аварийный резерв</v>
          </cell>
          <cell r="G386" t="str">
            <v>УТО</v>
          </cell>
          <cell r="H386" t="str">
            <v>Аварийный резерв</v>
          </cell>
        </row>
        <row r="387">
          <cell r="C387" t="str">
            <v>Преобразователь напряжения ПН-141 3754</v>
          </cell>
          <cell r="D387">
            <v>2965.38</v>
          </cell>
          <cell r="E387">
            <v>1</v>
          </cell>
          <cell r="F387" t="str">
            <v>Аварийный резерв</v>
          </cell>
          <cell r="G387" t="str">
            <v>УТО</v>
          </cell>
          <cell r="H387" t="str">
            <v>Аварийный резерв</v>
          </cell>
        </row>
        <row r="388">
          <cell r="C388" t="str">
            <v>Прибор давления масла с/о УАЗ УК130А</v>
          </cell>
          <cell r="D388">
            <v>1583.33</v>
          </cell>
          <cell r="E388">
            <v>3</v>
          </cell>
          <cell r="F388" t="str">
            <v>НВЛ и НЛ</v>
          </cell>
          <cell r="G388" t="str">
            <v>УТО</v>
          </cell>
          <cell r="H388" t="str">
            <v>отсутствие необходимости</v>
          </cell>
        </row>
        <row r="389">
          <cell r="C389" t="str">
            <v>Привод бендикс 6002.3771</v>
          </cell>
          <cell r="D389">
            <v>2014.5</v>
          </cell>
          <cell r="E389">
            <v>3</v>
          </cell>
          <cell r="F389" t="str">
            <v>Аварийный резерв</v>
          </cell>
          <cell r="G389" t="str">
            <v>УТО</v>
          </cell>
          <cell r="H389" t="str">
            <v>Аварийный резерв</v>
          </cell>
        </row>
        <row r="390">
          <cell r="C390" t="str">
            <v>Привод замка двери левый УАЗ-452</v>
          </cell>
          <cell r="D390">
            <v>223.65</v>
          </cell>
          <cell r="E390">
            <v>1</v>
          </cell>
          <cell r="F390" t="str">
            <v>Аварийный резерв</v>
          </cell>
          <cell r="G390" t="str">
            <v>УТО</v>
          </cell>
          <cell r="H390" t="str">
            <v>Аварийный резерв</v>
          </cell>
        </row>
        <row r="391">
          <cell r="C391" t="str">
            <v>Привод замка двери правый УАЗ-452</v>
          </cell>
          <cell r="D391">
            <v>447.29</v>
          </cell>
          <cell r="E391">
            <v>2</v>
          </cell>
          <cell r="F391" t="str">
            <v>Аварийный резерв</v>
          </cell>
          <cell r="G391" t="str">
            <v>УТО</v>
          </cell>
          <cell r="H391" t="str">
            <v>Аварийный резерв</v>
          </cell>
        </row>
        <row r="392">
          <cell r="C392" t="str">
            <v>Привод распределителя 13-1016010-02</v>
          </cell>
          <cell r="D392">
            <v>4594.45</v>
          </cell>
          <cell r="E392">
            <v>1</v>
          </cell>
          <cell r="F392" t="str">
            <v>Аварийный резерв</v>
          </cell>
          <cell r="G392" t="str">
            <v>УТО</v>
          </cell>
          <cell r="H392" t="str">
            <v>Аварийный резерв</v>
          </cell>
        </row>
        <row r="393">
          <cell r="C393" t="str">
            <v>Пробка заливной горловины насоса ГУР</v>
          </cell>
          <cell r="D393">
            <v>68.81</v>
          </cell>
          <cell r="E393">
            <v>1</v>
          </cell>
          <cell r="F393" t="str">
            <v>Аварийный резерв</v>
          </cell>
          <cell r="G393" t="str">
            <v>УТО</v>
          </cell>
          <cell r="H393" t="str">
            <v>Аварийный резерв</v>
          </cell>
        </row>
        <row r="394">
          <cell r="C394" t="str">
            <v>Проволока сварочная ф0,8мм СВО 8Г2С кассета 5кг</v>
          </cell>
          <cell r="D394">
            <v>6483.33</v>
          </cell>
          <cell r="E394">
            <v>30</v>
          </cell>
          <cell r="F394" t="str">
            <v>Аварийный резерв</v>
          </cell>
          <cell r="G394" t="str">
            <v>УТО</v>
          </cell>
          <cell r="H394" t="str">
            <v>Аварийный резерв</v>
          </cell>
        </row>
        <row r="395">
          <cell r="C395" t="str">
            <v>Прокладка 53215-1203020</v>
          </cell>
          <cell r="D395">
            <v>73.34</v>
          </cell>
          <cell r="E395">
            <v>4</v>
          </cell>
          <cell r="F395" t="str">
            <v>Аварийный резерв</v>
          </cell>
          <cell r="G395" t="str">
            <v>УТО</v>
          </cell>
          <cell r="H395" t="str">
            <v>Аварийный резерв</v>
          </cell>
        </row>
        <row r="396">
          <cell r="C396" t="str">
            <v>Прокладка 700-40-2049</v>
          </cell>
          <cell r="D396">
            <v>15.62</v>
          </cell>
          <cell r="E396">
            <v>1</v>
          </cell>
          <cell r="F396" t="str">
            <v>Аварийный резерв</v>
          </cell>
          <cell r="G396" t="str">
            <v>УТО</v>
          </cell>
          <cell r="H396" t="str">
            <v>Аварийный резерв</v>
          </cell>
        </row>
        <row r="397">
          <cell r="C397" t="str">
            <v>Прокладка бензанасоса</v>
          </cell>
          <cell r="D397">
            <v>15.48</v>
          </cell>
          <cell r="E397">
            <v>6</v>
          </cell>
          <cell r="F397" t="str">
            <v>Аварийный резерв</v>
          </cell>
          <cell r="G397" t="str">
            <v>УТО</v>
          </cell>
          <cell r="H397" t="str">
            <v>Аварийный резерв</v>
          </cell>
        </row>
        <row r="398">
          <cell r="C398" t="str">
            <v>Прокладка впускной трубы  406-1008080</v>
          </cell>
          <cell r="D398">
            <v>62.35</v>
          </cell>
          <cell r="E398">
            <v>2</v>
          </cell>
          <cell r="F398" t="str">
            <v>Производство 2021</v>
          </cell>
          <cell r="G398" t="str">
            <v>УТО</v>
          </cell>
          <cell r="H398" t="str">
            <v>ВЫПИСАН</v>
          </cell>
        </row>
        <row r="399">
          <cell r="C399" t="str">
            <v>Прокладка ГБЦ двигателя 51-02-107СП Т-170</v>
          </cell>
          <cell r="D399">
            <v>3070.8</v>
          </cell>
          <cell r="E399">
            <v>2</v>
          </cell>
          <cell r="F399" t="str">
            <v>Аварийный резерв</v>
          </cell>
          <cell r="G399" t="str">
            <v>УТО</v>
          </cell>
          <cell r="H399" t="str">
            <v>Аварийный резерв</v>
          </cell>
        </row>
        <row r="400">
          <cell r="C400" t="str">
            <v>Прокладка ГБЦ ЯМЗ-236</v>
          </cell>
          <cell r="D400">
            <v>868.83</v>
          </cell>
          <cell r="E400">
            <v>2</v>
          </cell>
          <cell r="F400" t="str">
            <v>Аварийный резерв</v>
          </cell>
          <cell r="G400" t="str">
            <v>УТО</v>
          </cell>
          <cell r="H400" t="str">
            <v>Аварийный резерв</v>
          </cell>
        </row>
        <row r="401">
          <cell r="C401" t="str">
            <v>Прокладка ГБЦ-402 4021,1003020</v>
          </cell>
          <cell r="D401">
            <v>360.93</v>
          </cell>
          <cell r="E401">
            <v>3</v>
          </cell>
          <cell r="F401" t="str">
            <v>Аварийный резерв</v>
          </cell>
          <cell r="G401" t="str">
            <v>УТО</v>
          </cell>
          <cell r="H401" t="str">
            <v>Аварийный резерв</v>
          </cell>
        </row>
        <row r="402">
          <cell r="C402" t="str">
            <v>Прокладка глушителя</v>
          </cell>
          <cell r="D402">
            <v>1049.48</v>
          </cell>
          <cell r="E402">
            <v>19</v>
          </cell>
          <cell r="F402" t="str">
            <v>Аварийный резерв</v>
          </cell>
          <cell r="G402" t="str">
            <v>УТО</v>
          </cell>
          <cell r="H402" t="str">
            <v>Аварийный резерв</v>
          </cell>
        </row>
        <row r="403">
          <cell r="C403" t="str">
            <v>Прокладка головки блока 240.100210-А3</v>
          </cell>
          <cell r="D403">
            <v>1375</v>
          </cell>
          <cell r="E403">
            <v>3</v>
          </cell>
          <cell r="F403" t="str">
            <v>Аварийный резерв</v>
          </cell>
          <cell r="G403" t="str">
            <v>УТО</v>
          </cell>
          <cell r="H403" t="str">
            <v>Аварийный резерв</v>
          </cell>
        </row>
        <row r="404">
          <cell r="C404" t="str">
            <v>Прокладка двигателя 2123-1002064</v>
          </cell>
          <cell r="D404">
            <v>1608.33</v>
          </cell>
          <cell r="E404">
            <v>1</v>
          </cell>
          <cell r="F404" t="str">
            <v>Аварийный резерв</v>
          </cell>
          <cell r="G404" t="str">
            <v>УТО</v>
          </cell>
          <cell r="H404" t="str">
            <v>Аварийный резерв</v>
          </cell>
        </row>
        <row r="405">
          <cell r="C405" t="str">
            <v>Прокладка двигателя 3110-1003800</v>
          </cell>
          <cell r="D405">
            <v>664.11</v>
          </cell>
          <cell r="E405">
            <v>1</v>
          </cell>
          <cell r="F405" t="str">
            <v>Аварийный резерв</v>
          </cell>
          <cell r="G405" t="str">
            <v>УТО</v>
          </cell>
          <cell r="H405" t="str">
            <v>Аварийный резерв</v>
          </cell>
        </row>
        <row r="406">
          <cell r="C406" t="str">
            <v>Прокладка для капит.ремонта двигателя 405.3906022</v>
          </cell>
          <cell r="D406">
            <v>1214.1100000000001</v>
          </cell>
          <cell r="E406">
            <v>1</v>
          </cell>
          <cell r="F406" t="str">
            <v>Аварийный резерв</v>
          </cell>
          <cell r="G406" t="str">
            <v>УТО</v>
          </cell>
          <cell r="H406" t="str">
            <v>Аварийный резерв</v>
          </cell>
        </row>
        <row r="407">
          <cell r="C407" t="str">
            <v>Прокладка Камаз трубы приемной (кольцо) 5320</v>
          </cell>
          <cell r="D407">
            <v>93.75</v>
          </cell>
          <cell r="E407">
            <v>10</v>
          </cell>
          <cell r="F407" t="str">
            <v>Аварийный резерв</v>
          </cell>
          <cell r="G407" t="str">
            <v>УТО</v>
          </cell>
          <cell r="H407" t="str">
            <v>Аварийный резерв</v>
          </cell>
        </row>
        <row r="408">
          <cell r="C408" t="str">
            <v>Прокладка карбюратора 151  карагелитовая</v>
          </cell>
          <cell r="D408">
            <v>35.270000000000003</v>
          </cell>
          <cell r="E408">
            <v>1</v>
          </cell>
          <cell r="F408" t="str">
            <v>Аварийный резерв</v>
          </cell>
          <cell r="G408" t="str">
            <v>УТО</v>
          </cell>
          <cell r="H408" t="str">
            <v>Аварийный резерв</v>
          </cell>
        </row>
        <row r="409">
          <cell r="C409" t="str">
            <v>Прокладка картера редуктора 5320-2402034</v>
          </cell>
          <cell r="D409">
            <v>27.5</v>
          </cell>
          <cell r="E409">
            <v>1</v>
          </cell>
          <cell r="F409" t="str">
            <v>Аварийный резерв</v>
          </cell>
          <cell r="G409" t="str">
            <v>УТО</v>
          </cell>
          <cell r="H409" t="str">
            <v>Аварийный резерв</v>
          </cell>
        </row>
        <row r="410">
          <cell r="C410" t="str">
            <v>Прокладка картера редуктора переднего моста 4310-2302034</v>
          </cell>
          <cell r="D410">
            <v>200</v>
          </cell>
          <cell r="E410">
            <v>4</v>
          </cell>
          <cell r="F410" t="str">
            <v>Аварийный резерв</v>
          </cell>
          <cell r="G410" t="str">
            <v>УТО</v>
          </cell>
          <cell r="H410" t="str">
            <v>Аварийный резерв</v>
          </cell>
        </row>
        <row r="411">
          <cell r="C411" t="str">
            <v>Прокладка клапана крышки ЕВРО 4 7406.1003270</v>
          </cell>
          <cell r="D411">
            <v>3146.15</v>
          </cell>
          <cell r="E411">
            <v>9</v>
          </cell>
          <cell r="F411" t="str">
            <v>Аварийный резерв</v>
          </cell>
          <cell r="G411" t="str">
            <v>УТО</v>
          </cell>
          <cell r="H411" t="str">
            <v>Аварийный резерв</v>
          </cell>
        </row>
        <row r="412">
          <cell r="C412" t="str">
            <v>Прокладка клапана син 61.00.108.602-01</v>
          </cell>
          <cell r="D412">
            <v>3396.7</v>
          </cell>
          <cell r="E412">
            <v>12</v>
          </cell>
          <cell r="F412" t="str">
            <v>Аварийный резерв</v>
          </cell>
          <cell r="G412" t="str">
            <v>УТО</v>
          </cell>
          <cell r="H412" t="str">
            <v>Аварийный резерв</v>
          </cell>
        </row>
        <row r="413">
          <cell r="C413" t="str">
            <v>Прокладка клапанной крышки 240-1003270</v>
          </cell>
          <cell r="D413">
            <v>225</v>
          </cell>
          <cell r="E413">
            <v>3</v>
          </cell>
          <cell r="F413" t="str">
            <v>Аварийный резерв</v>
          </cell>
          <cell r="G413" t="str">
            <v>УТО</v>
          </cell>
          <cell r="H413" t="str">
            <v>Аварийный резерв</v>
          </cell>
        </row>
        <row r="414">
          <cell r="C414" t="str">
            <v>Прокладка клапанной крышки 40525,40904 дв.ЕВРО-3</v>
          </cell>
          <cell r="D414">
            <v>267.08</v>
          </cell>
          <cell r="E414">
            <v>2</v>
          </cell>
          <cell r="F414" t="str">
            <v>Аварийный резерв</v>
          </cell>
          <cell r="G414" t="str">
            <v>УТО</v>
          </cell>
          <cell r="H414" t="str">
            <v>Аварийный резерв</v>
          </cell>
        </row>
        <row r="415">
          <cell r="C415" t="str">
            <v>Прокладка клапанной крышки ЗМЗ-405 Евро -3 40624-1007245</v>
          </cell>
          <cell r="D415">
            <v>379.33</v>
          </cell>
          <cell r="E415">
            <v>2</v>
          </cell>
          <cell r="F415" t="str">
            <v>Аварийный резерв</v>
          </cell>
          <cell r="G415" t="str">
            <v>УТО</v>
          </cell>
          <cell r="H415" t="str">
            <v>Аварийный резерв</v>
          </cell>
        </row>
        <row r="416">
          <cell r="C416" t="str">
            <v>Прокладка коллектора</v>
          </cell>
          <cell r="D416">
            <v>369.95000000000005</v>
          </cell>
          <cell r="E416">
            <v>31</v>
          </cell>
          <cell r="F416" t="str">
            <v>НВЛ и НЛ</v>
          </cell>
          <cell r="G416" t="str">
            <v>УТО</v>
          </cell>
          <cell r="H416" t="str">
            <v>отсутствие необходимости</v>
          </cell>
        </row>
        <row r="417">
          <cell r="C417" t="str">
            <v>Прокладка КПП ГАЗ 53-1700000</v>
          </cell>
          <cell r="D417">
            <v>200.42</v>
          </cell>
          <cell r="E417">
            <v>1</v>
          </cell>
          <cell r="F417" t="str">
            <v>НВЛ и НЛ</v>
          </cell>
          <cell r="G417" t="str">
            <v>УТО</v>
          </cell>
          <cell r="H417" t="str">
            <v>отсутствие необходимости</v>
          </cell>
        </row>
        <row r="418">
          <cell r="C418" t="str">
            <v>Прокладка крышки балансира 375-2918148</v>
          </cell>
          <cell r="D418">
            <v>28.26</v>
          </cell>
          <cell r="E418">
            <v>2</v>
          </cell>
          <cell r="F418" t="str">
            <v>Аварийный резерв</v>
          </cell>
          <cell r="G418" t="str">
            <v>УТО</v>
          </cell>
          <cell r="H418" t="str">
            <v>Аварийный резерв</v>
          </cell>
        </row>
        <row r="419">
          <cell r="C419" t="str">
            <v>Прокладка крышки клапанной 238-1003270</v>
          </cell>
          <cell r="D419">
            <v>112.94</v>
          </cell>
          <cell r="E419">
            <v>4</v>
          </cell>
          <cell r="F419" t="str">
            <v>Аварийный резерв</v>
          </cell>
          <cell r="G419" t="str">
            <v>УТО</v>
          </cell>
          <cell r="H419" t="str">
            <v>Аварийный резерв</v>
          </cell>
        </row>
        <row r="420">
          <cell r="C420" t="str">
            <v>Прокладка под основание клапанной кр.Т-170</v>
          </cell>
          <cell r="D420">
            <v>378.47</v>
          </cell>
          <cell r="E420">
            <v>4</v>
          </cell>
          <cell r="F420" t="str">
            <v>Аварийный резерв</v>
          </cell>
          <cell r="G420" t="str">
            <v>УТО</v>
          </cell>
          <cell r="H420" t="str">
            <v>Аварийный резерв</v>
          </cell>
        </row>
        <row r="421">
          <cell r="C421" t="str">
            <v>Прокладка регулировочная 14.1701035</v>
          </cell>
          <cell r="D421">
            <v>187.5</v>
          </cell>
          <cell r="E421">
            <v>5</v>
          </cell>
          <cell r="F421" t="str">
            <v>Аварийный резерв</v>
          </cell>
          <cell r="G421" t="str">
            <v>УТО</v>
          </cell>
          <cell r="H421" t="str">
            <v>Аварийный резерв</v>
          </cell>
        </row>
        <row r="422">
          <cell r="C422" t="str">
            <v>Прокладка регулировочная КПП 154-1701042</v>
          </cell>
          <cell r="D422">
            <v>174.33</v>
          </cell>
          <cell r="E422">
            <v>4</v>
          </cell>
          <cell r="F422" t="str">
            <v>Аварийный резерв</v>
          </cell>
          <cell r="G422" t="str">
            <v>УТО</v>
          </cell>
          <cell r="H422" t="str">
            <v>Аварийный резерв</v>
          </cell>
        </row>
        <row r="423">
          <cell r="C423" t="str">
            <v>Прокладка регулировочная КПП 154-1701042-10</v>
          </cell>
          <cell r="D423">
            <v>164.58</v>
          </cell>
          <cell r="E423">
            <v>4</v>
          </cell>
          <cell r="F423" t="str">
            <v>Аварийный резерв</v>
          </cell>
          <cell r="G423" t="str">
            <v>УТО</v>
          </cell>
          <cell r="H423" t="str">
            <v>Аварийный резерв</v>
          </cell>
        </row>
        <row r="424">
          <cell r="C424" t="str">
            <v>Прокладка регулировочная РКПП 65111-1802045-01</v>
          </cell>
          <cell r="D424">
            <v>4443.1200000000008</v>
          </cell>
          <cell r="E424">
            <v>6</v>
          </cell>
          <cell r="F424" t="str">
            <v>Аварийный резерв</v>
          </cell>
          <cell r="G424" t="str">
            <v>УТО</v>
          </cell>
          <cell r="H424" t="str">
            <v>Аварийный резерв</v>
          </cell>
        </row>
        <row r="425">
          <cell r="C425" t="str">
            <v>Прокладка регулировочная РКПП 65111-1802045-02</v>
          </cell>
          <cell r="D425">
            <v>4854.97</v>
          </cell>
          <cell r="E425">
            <v>6</v>
          </cell>
          <cell r="F425" t="str">
            <v>Аварийный резерв</v>
          </cell>
          <cell r="G425" t="str">
            <v>УТО</v>
          </cell>
          <cell r="H425" t="str">
            <v>Аварийный резерв</v>
          </cell>
        </row>
        <row r="426">
          <cell r="C426" t="str">
            <v>Прокладка редуктора Урал</v>
          </cell>
          <cell r="D426">
            <v>65</v>
          </cell>
          <cell r="E426">
            <v>1</v>
          </cell>
          <cell r="F426" t="str">
            <v>НВЛ и НЛ</v>
          </cell>
          <cell r="G426" t="str">
            <v>УТО</v>
          </cell>
          <cell r="H426" t="str">
            <v>отсутствие необходимости</v>
          </cell>
        </row>
        <row r="427">
          <cell r="C427" t="str">
            <v>Прокладка рессивера 4062-1008085-10 406 ЭК-2,405,409</v>
          </cell>
          <cell r="D427">
            <v>201.27</v>
          </cell>
          <cell r="E427">
            <v>2</v>
          </cell>
          <cell r="F427" t="str">
            <v>Аварийный резерв</v>
          </cell>
          <cell r="G427" t="str">
            <v>УТО</v>
          </cell>
          <cell r="H427" t="str">
            <v>Аварийный резерв</v>
          </cell>
        </row>
        <row r="428">
          <cell r="C428" t="str">
            <v>Прокладка системы выпуска газа 54115</v>
          </cell>
          <cell r="D428">
            <v>50.569999999999993</v>
          </cell>
          <cell r="E428">
            <v>1</v>
          </cell>
          <cell r="F428" t="str">
            <v>Аварийный резерв</v>
          </cell>
          <cell r="G428" t="str">
            <v>УТО</v>
          </cell>
          <cell r="H428" t="str">
            <v>Аварийный резерв</v>
          </cell>
        </row>
        <row r="429">
          <cell r="C429" t="str">
            <v>Прокладка фильтра очистки масла 7406-1012100</v>
          </cell>
          <cell r="D429">
            <v>24.53</v>
          </cell>
          <cell r="E429">
            <v>1</v>
          </cell>
          <cell r="F429" t="str">
            <v>Аварийный резерв</v>
          </cell>
          <cell r="G429" t="str">
            <v>УТО</v>
          </cell>
          <cell r="H429" t="str">
            <v>Аварийный резерв</v>
          </cell>
        </row>
        <row r="430">
          <cell r="C430" t="str">
            <v>Прокладка цапфы 55571-2304052-01</v>
          </cell>
          <cell r="D430">
            <v>68.33</v>
          </cell>
          <cell r="E430">
            <v>2</v>
          </cell>
          <cell r="F430" t="str">
            <v>Аварийный резерв</v>
          </cell>
          <cell r="G430" t="str">
            <v>УТО</v>
          </cell>
          <cell r="H430" t="str">
            <v>Аварийный резерв</v>
          </cell>
        </row>
        <row r="431">
          <cell r="C431" t="str">
            <v>Пружина 53229-3501035</v>
          </cell>
          <cell r="D431">
            <v>244</v>
          </cell>
          <cell r="E431">
            <v>4</v>
          </cell>
          <cell r="F431" t="str">
            <v>Аварийный резерв</v>
          </cell>
          <cell r="G431" t="str">
            <v>УТО</v>
          </cell>
          <cell r="H431" t="str">
            <v>Аварийный резерв</v>
          </cell>
        </row>
        <row r="432">
          <cell r="C432" t="str">
            <v>Пружина муфты выключения сцепления 14-1601188</v>
          </cell>
          <cell r="D432">
            <v>6.25</v>
          </cell>
          <cell r="E432">
            <v>1</v>
          </cell>
          <cell r="F432" t="str">
            <v>Аварийный резерв</v>
          </cell>
          <cell r="G432" t="str">
            <v>УТО</v>
          </cell>
          <cell r="H432" t="str">
            <v>Аварийный резерв</v>
          </cell>
        </row>
        <row r="433">
          <cell r="C433" t="str">
            <v>Пружина распорная ПГУ 5320-1609565</v>
          </cell>
          <cell r="D433">
            <v>14.57</v>
          </cell>
          <cell r="E433">
            <v>4</v>
          </cell>
          <cell r="F433" t="str">
            <v>Аварийный резерв</v>
          </cell>
          <cell r="G433" t="str">
            <v>УТО</v>
          </cell>
          <cell r="H433" t="str">
            <v>Аварийный резерв</v>
          </cell>
        </row>
        <row r="434">
          <cell r="C434" t="str">
            <v>Пружина сальника поворотного кулака ГАЗ-66.3308</v>
          </cell>
          <cell r="D434">
            <v>228.63</v>
          </cell>
          <cell r="E434">
            <v>5</v>
          </cell>
          <cell r="F434" t="str">
            <v>Аварийный резерв</v>
          </cell>
          <cell r="G434" t="str">
            <v>УТО</v>
          </cell>
          <cell r="H434" t="str">
            <v>Аварийный резерв</v>
          </cell>
        </row>
        <row r="435">
          <cell r="C435" t="str">
            <v>Пружина сжатия СИН 32.100.01.002</v>
          </cell>
          <cell r="D435">
            <v>445</v>
          </cell>
          <cell r="E435">
            <v>3</v>
          </cell>
          <cell r="F435" t="str">
            <v>Аварийный резерв</v>
          </cell>
          <cell r="G435" t="str">
            <v>УТО</v>
          </cell>
          <cell r="H435" t="str">
            <v>Аварийный резерв</v>
          </cell>
        </row>
        <row r="436">
          <cell r="C436" t="str">
            <v>Пружина синхронизатора 3163-80-1802114-00</v>
          </cell>
          <cell r="D436">
            <v>182.18</v>
          </cell>
          <cell r="E436">
            <v>3</v>
          </cell>
          <cell r="F436" t="str">
            <v>НВЛ и НЛ</v>
          </cell>
          <cell r="G436" t="str">
            <v>УТО</v>
          </cell>
          <cell r="H436" t="str">
            <v>отсутствие необходимости</v>
          </cell>
        </row>
        <row r="437">
          <cell r="C437" t="str">
            <v>Пружина стяжная колодки 375-3501036-Д1</v>
          </cell>
          <cell r="D437">
            <v>1166.67</v>
          </cell>
          <cell r="E437">
            <v>6</v>
          </cell>
          <cell r="F437" t="str">
            <v>НВЛ и НЛ</v>
          </cell>
          <cell r="G437" t="str">
            <v>УТО</v>
          </cell>
          <cell r="H437" t="str">
            <v>отсутствие необходимости</v>
          </cell>
        </row>
        <row r="438">
          <cell r="C438" t="str">
            <v>Пружина стяжная тормозной колодки 0012-00-3501035-00</v>
          </cell>
          <cell r="D438">
            <v>28.9</v>
          </cell>
          <cell r="E438">
            <v>2</v>
          </cell>
          <cell r="F438" t="str">
            <v>НВЛ и НЛ</v>
          </cell>
          <cell r="G438" t="str">
            <v>УТО</v>
          </cell>
          <cell r="H438" t="str">
            <v>отсутствие необходимости</v>
          </cell>
        </row>
        <row r="439">
          <cell r="C439" t="str">
            <v>Пучок задний на раму правый камаз</v>
          </cell>
          <cell r="D439">
            <v>8429.66</v>
          </cell>
          <cell r="E439">
            <v>1</v>
          </cell>
          <cell r="F439" t="str">
            <v>Аварийный резерв</v>
          </cell>
          <cell r="G439" t="str">
            <v>УТО</v>
          </cell>
          <cell r="H439" t="str">
            <v>Аварийный резерв</v>
          </cell>
        </row>
        <row r="440">
          <cell r="C440" t="str">
            <v>Пыльник балансира 6520-2918180</v>
          </cell>
          <cell r="D440">
            <v>4335.25</v>
          </cell>
          <cell r="E440">
            <v>18</v>
          </cell>
          <cell r="F440" t="str">
            <v>Аварийный резерв</v>
          </cell>
          <cell r="G440" t="str">
            <v>УТО</v>
          </cell>
          <cell r="H440" t="str">
            <v>Аварийный резерв</v>
          </cell>
        </row>
        <row r="441">
          <cell r="C441" t="str">
            <v>Р/к регулятор давления воздуха БРТ 5РП</v>
          </cell>
          <cell r="D441">
            <v>258.05</v>
          </cell>
          <cell r="E441">
            <v>1</v>
          </cell>
          <cell r="F441" t="str">
            <v>Аварийный резерв</v>
          </cell>
          <cell r="G441" t="str">
            <v>УТО</v>
          </cell>
          <cell r="H441" t="str">
            <v>Аварийный резерв</v>
          </cell>
        </row>
        <row r="442">
          <cell r="C442" t="str">
            <v>Р/к регулятор давления Полный</v>
          </cell>
          <cell r="D442">
            <v>75.5</v>
          </cell>
          <cell r="E442">
            <v>1</v>
          </cell>
          <cell r="F442" t="str">
            <v>Аварийный резерв</v>
          </cell>
          <cell r="G442" t="str">
            <v>УТО</v>
          </cell>
          <cell r="H442" t="str">
            <v>Аварийный резерв</v>
          </cell>
        </row>
        <row r="443">
          <cell r="C443" t="str">
            <v>Р/к стакана форсунки 236-1003003</v>
          </cell>
          <cell r="D443">
            <v>907.7</v>
          </cell>
          <cell r="E443">
            <v>7</v>
          </cell>
          <cell r="F443" t="str">
            <v>НВЛ и НЛ</v>
          </cell>
          <cell r="G443" t="str">
            <v>УТО</v>
          </cell>
          <cell r="H443" t="str">
            <v>отсутствие необходимости</v>
          </cell>
        </row>
        <row r="444">
          <cell r="C444" t="str">
            <v>Разделитель 4 АН,353-01</v>
          </cell>
          <cell r="D444">
            <v>2967.84</v>
          </cell>
          <cell r="E444">
            <v>2</v>
          </cell>
          <cell r="F444" t="str">
            <v>НВЛ и НЛ</v>
          </cell>
          <cell r="G444" t="str">
            <v>УТО</v>
          </cell>
          <cell r="H444" t="str">
            <v>отсутствие необходимости</v>
          </cell>
        </row>
        <row r="445">
          <cell r="C445" t="str">
            <v>Распылитель Д-245,260 Евро-2 172-11.01</v>
          </cell>
          <cell r="D445">
            <v>1000</v>
          </cell>
          <cell r="E445">
            <v>4</v>
          </cell>
          <cell r="F445" t="str">
            <v>НВЛ и НЛ</v>
          </cell>
          <cell r="G445" t="str">
            <v>УТО</v>
          </cell>
          <cell r="H445" t="str">
            <v>отсутствие необходимости</v>
          </cell>
        </row>
        <row r="446">
          <cell r="C446" t="str">
            <v>Реле лотока ДР-П-50-20</v>
          </cell>
          <cell r="D446">
            <v>6540.52</v>
          </cell>
          <cell r="E446">
            <v>2</v>
          </cell>
          <cell r="F446" t="str">
            <v>НВЛ и НЛ</v>
          </cell>
          <cell r="G446" t="str">
            <v>УТО</v>
          </cell>
          <cell r="H446" t="str">
            <v>отсутствие необходимости</v>
          </cell>
        </row>
        <row r="447">
          <cell r="C447" t="str">
            <v>Реле поворота 950РС</v>
          </cell>
          <cell r="D447">
            <v>1049.4100000000001</v>
          </cell>
          <cell r="E447">
            <v>1</v>
          </cell>
          <cell r="F447" t="str">
            <v>НВЛ и НЛ</v>
          </cell>
          <cell r="G447" t="str">
            <v>УТО</v>
          </cell>
          <cell r="H447" t="str">
            <v>отсутствие необходимости</v>
          </cell>
        </row>
        <row r="448">
          <cell r="C448" t="str">
            <v>Реле поворотов ГАЗ 642.3777</v>
          </cell>
          <cell r="D448">
            <v>272.91000000000003</v>
          </cell>
          <cell r="E448">
            <v>1</v>
          </cell>
          <cell r="F448" t="str">
            <v>НВЛ и НЛ</v>
          </cell>
          <cell r="G448" t="str">
            <v>УТО</v>
          </cell>
          <cell r="H448" t="str">
            <v>отсутствие необходимости</v>
          </cell>
        </row>
        <row r="449">
          <cell r="C449" t="str">
            <v>Реле сигнализатор зуммер 24а 733.3747-10</v>
          </cell>
          <cell r="D449">
            <v>294.18</v>
          </cell>
          <cell r="E449">
            <v>1</v>
          </cell>
          <cell r="F449" t="str">
            <v>НВЛ и НЛ</v>
          </cell>
          <cell r="G449" t="str">
            <v>УТО</v>
          </cell>
          <cell r="H449" t="str">
            <v>отсутствие необходимости</v>
          </cell>
        </row>
        <row r="450">
          <cell r="C450" t="str">
            <v>Реле стартера электронное 8522-3777р</v>
          </cell>
          <cell r="D450">
            <v>777.59</v>
          </cell>
          <cell r="E450">
            <v>2</v>
          </cell>
          <cell r="F450" t="str">
            <v>НВЛ и НЛ</v>
          </cell>
          <cell r="G450" t="str">
            <v>УТО</v>
          </cell>
          <cell r="H450" t="str">
            <v>отсутствие необходимости</v>
          </cell>
        </row>
        <row r="451">
          <cell r="C451" t="str">
            <v>Рем к-т помпы</v>
          </cell>
          <cell r="D451">
            <v>159.79</v>
          </cell>
          <cell r="E451">
            <v>1</v>
          </cell>
          <cell r="F451" t="str">
            <v>НВЛ и НЛ</v>
          </cell>
          <cell r="G451" t="str">
            <v>УТО</v>
          </cell>
          <cell r="H451" t="str">
            <v>отсутствие необходимости</v>
          </cell>
        </row>
        <row r="452">
          <cell r="C452" t="str">
            <v>Рем комплект рулевого шарнира Газ-66 ПАЗ</v>
          </cell>
          <cell r="D452">
            <v>966.83</v>
          </cell>
          <cell r="E452">
            <v>2</v>
          </cell>
          <cell r="F452" t="str">
            <v>Аварийный резерв</v>
          </cell>
          <cell r="G452" t="str">
            <v>УТО</v>
          </cell>
          <cell r="H452" t="str">
            <v>Аварийный резерв</v>
          </cell>
        </row>
        <row r="453">
          <cell r="C453" t="str">
            <v>Ремень 1650</v>
          </cell>
          <cell r="D453">
            <v>208.32999999999993</v>
          </cell>
          <cell r="E453">
            <v>1</v>
          </cell>
          <cell r="F453" t="str">
            <v>Аварийный резерв</v>
          </cell>
          <cell r="G453" t="str">
            <v>УТО</v>
          </cell>
          <cell r="H453" t="str">
            <v>Аварийный резерв</v>
          </cell>
        </row>
        <row r="454">
          <cell r="C454" t="str">
            <v>Ремень 1800</v>
          </cell>
          <cell r="D454">
            <v>864.58</v>
          </cell>
          <cell r="E454">
            <v>5</v>
          </cell>
          <cell r="F454" t="str">
            <v>Аварийный резерв</v>
          </cell>
          <cell r="G454" t="str">
            <v>УТО</v>
          </cell>
          <cell r="H454" t="str">
            <v>Аварийный резерв</v>
          </cell>
        </row>
        <row r="455">
          <cell r="C455" t="str">
            <v>Ремень 1850 Б</v>
          </cell>
          <cell r="D455">
            <v>1500.42</v>
          </cell>
          <cell r="E455">
            <v>10</v>
          </cell>
          <cell r="F455" t="str">
            <v>Аварийный резерв</v>
          </cell>
          <cell r="G455" t="str">
            <v>УТО</v>
          </cell>
          <cell r="H455" t="str">
            <v>Аварийный резерв</v>
          </cell>
        </row>
        <row r="456">
          <cell r="C456" t="str">
            <v>Ремень 2000В</v>
          </cell>
          <cell r="D456">
            <v>666.67</v>
          </cell>
          <cell r="E456">
            <v>1</v>
          </cell>
          <cell r="F456" t="str">
            <v>Аварийный резерв</v>
          </cell>
          <cell r="G456" t="str">
            <v>УТО</v>
          </cell>
          <cell r="H456" t="str">
            <v>Аварийный резерв</v>
          </cell>
        </row>
        <row r="457">
          <cell r="C457" t="str">
            <v>Ремень 21*14*1650 зубчатый</v>
          </cell>
          <cell r="D457">
            <v>2983.06</v>
          </cell>
          <cell r="E457">
            <v>4</v>
          </cell>
          <cell r="F457" t="str">
            <v>Аварийный резерв</v>
          </cell>
          <cell r="G457" t="str">
            <v>УТО</v>
          </cell>
          <cell r="H457" t="str">
            <v>Аварийный резерв</v>
          </cell>
        </row>
        <row r="458">
          <cell r="C458" t="str">
            <v>Ремень 2150</v>
          </cell>
          <cell r="D458">
            <v>1500</v>
          </cell>
          <cell r="E458">
            <v>2</v>
          </cell>
          <cell r="F458" t="str">
            <v>Аварийный резерв</v>
          </cell>
          <cell r="G458" t="str">
            <v>УТО</v>
          </cell>
          <cell r="H458" t="str">
            <v>Аварийный резерв</v>
          </cell>
        </row>
        <row r="459">
          <cell r="C459" t="str">
            <v>Ремень 2240 А</v>
          </cell>
          <cell r="D459">
            <v>179.15999999999985</v>
          </cell>
          <cell r="E459">
            <v>1</v>
          </cell>
          <cell r="F459" t="str">
            <v>Аварийный резерв</v>
          </cell>
          <cell r="G459" t="str">
            <v>УТО</v>
          </cell>
          <cell r="H459" t="str">
            <v>Аварийный резерв</v>
          </cell>
        </row>
        <row r="460">
          <cell r="C460" t="str">
            <v>Ремень 2800 УБ</v>
          </cell>
          <cell r="D460">
            <v>2226.67</v>
          </cell>
          <cell r="E460">
            <v>6</v>
          </cell>
          <cell r="F460" t="str">
            <v>Аварийный резерв</v>
          </cell>
          <cell r="G460" t="str">
            <v>УТО</v>
          </cell>
          <cell r="H460" t="str">
            <v>Аварийный резерв</v>
          </cell>
        </row>
        <row r="461">
          <cell r="C461" t="str">
            <v>Ремень 5РК1888</v>
          </cell>
          <cell r="D461">
            <v>2315.58</v>
          </cell>
          <cell r="E461">
            <v>2</v>
          </cell>
          <cell r="F461" t="str">
            <v>Аварийный резерв</v>
          </cell>
          <cell r="G461" t="str">
            <v>УТО</v>
          </cell>
          <cell r="H461" t="str">
            <v>Аварийный резерв</v>
          </cell>
        </row>
        <row r="462">
          <cell r="C462" t="str">
            <v>Ремень 5РК705</v>
          </cell>
          <cell r="D462">
            <v>4025.59</v>
          </cell>
          <cell r="E462">
            <v>2</v>
          </cell>
          <cell r="F462" t="str">
            <v>Аварийный резерв</v>
          </cell>
          <cell r="G462" t="str">
            <v>УТО</v>
          </cell>
          <cell r="H462" t="str">
            <v>Аварийный резерв</v>
          </cell>
        </row>
        <row r="463">
          <cell r="C463" t="str">
            <v>Ремень 6РК 1125</v>
          </cell>
          <cell r="D463">
            <v>1059.73</v>
          </cell>
          <cell r="E463">
            <v>2</v>
          </cell>
          <cell r="F463" t="str">
            <v>Аварийный резерв</v>
          </cell>
          <cell r="G463" t="str">
            <v>УТО</v>
          </cell>
          <cell r="H463" t="str">
            <v>Аварийный резерв</v>
          </cell>
        </row>
        <row r="464">
          <cell r="C464" t="str">
            <v>Ремень 6РК 1370</v>
          </cell>
          <cell r="D464">
            <v>2060</v>
          </cell>
          <cell r="E464">
            <v>6</v>
          </cell>
          <cell r="F464" t="str">
            <v>Аварийный резерв</v>
          </cell>
          <cell r="G464" t="str">
            <v>УТО</v>
          </cell>
          <cell r="H464" t="str">
            <v>Аварийный резерв</v>
          </cell>
        </row>
        <row r="465">
          <cell r="C465" t="str">
            <v>Ремень 6РК-890</v>
          </cell>
          <cell r="D465">
            <v>700</v>
          </cell>
          <cell r="E465">
            <v>2</v>
          </cell>
          <cell r="F465" t="str">
            <v>Аварийный резерв</v>
          </cell>
          <cell r="G465" t="str">
            <v>УТО</v>
          </cell>
          <cell r="H465" t="str">
            <v>Аварийный резерв</v>
          </cell>
        </row>
        <row r="466">
          <cell r="C466" t="str">
            <v>Ремень вентилятора 1650 Т-170</v>
          </cell>
          <cell r="D466">
            <v>1767</v>
          </cell>
          <cell r="E466">
            <v>6</v>
          </cell>
          <cell r="F466" t="str">
            <v>Аварийный резерв</v>
          </cell>
          <cell r="G466" t="str">
            <v>УТО</v>
          </cell>
          <cell r="H466" t="str">
            <v>Аварийный резерв</v>
          </cell>
        </row>
        <row r="467">
          <cell r="C467" t="str">
            <v>Ремень клиновой В/Б/-2000</v>
          </cell>
          <cell r="D467">
            <v>688.14</v>
          </cell>
          <cell r="E467">
            <v>2</v>
          </cell>
          <cell r="F467" t="str">
            <v>Аварийный резерв</v>
          </cell>
          <cell r="G467" t="str">
            <v>УТО</v>
          </cell>
          <cell r="H467" t="str">
            <v>Аварийный резерв</v>
          </cell>
        </row>
        <row r="468">
          <cell r="C468" t="str">
            <v>Ремкомплект г/цилиндра ЦС-125 К-700,701с пласт.</v>
          </cell>
          <cell r="D468">
            <v>1935.38</v>
          </cell>
          <cell r="E468">
            <v>1</v>
          </cell>
          <cell r="F468" t="str">
            <v>Аварийный резерв</v>
          </cell>
          <cell r="G468" t="str">
            <v>УТО</v>
          </cell>
          <cell r="H468" t="str">
            <v>Аварийный резерв</v>
          </cell>
        </row>
        <row r="469">
          <cell r="C469" t="str">
            <v>Ремкомплект гидроцилиндра подъема отвала н/о Т-170</v>
          </cell>
          <cell r="D469">
            <v>1054.56</v>
          </cell>
          <cell r="E469">
            <v>1</v>
          </cell>
          <cell r="F469" t="str">
            <v>Аварийный резерв</v>
          </cell>
          <cell r="G469" t="str">
            <v>УТО</v>
          </cell>
          <cell r="H469" t="str">
            <v>Аварийный резерв</v>
          </cell>
        </row>
        <row r="470">
          <cell r="C470" t="str">
            <v>Ремкомплект гидроцилиндра Т-170</v>
          </cell>
          <cell r="D470">
            <v>2040.2</v>
          </cell>
          <cell r="E470">
            <v>4</v>
          </cell>
          <cell r="F470" t="str">
            <v>Аварийный резерв</v>
          </cell>
          <cell r="G470" t="str">
            <v>УТО</v>
          </cell>
          <cell r="H470" t="str">
            <v>Аварийный резерв</v>
          </cell>
        </row>
        <row r="471">
          <cell r="C471" t="str">
            <v>Ремкомплект гл.цилиндра сцепления</v>
          </cell>
          <cell r="D471">
            <v>2905.44</v>
          </cell>
          <cell r="E471">
            <v>3</v>
          </cell>
          <cell r="F471" t="str">
            <v>НВЛ и НЛ</v>
          </cell>
          <cell r="G471" t="str">
            <v>УТО</v>
          </cell>
          <cell r="H471" t="str">
            <v>отсутствие необходимости</v>
          </cell>
        </row>
        <row r="472">
          <cell r="C472" t="str">
            <v>Ремкомплект ГЦС</v>
          </cell>
          <cell r="D472">
            <v>375.03</v>
          </cell>
          <cell r="E472">
            <v>2</v>
          </cell>
          <cell r="F472" t="str">
            <v>НВЛ и НЛ</v>
          </cell>
          <cell r="G472" t="str">
            <v>УТО</v>
          </cell>
          <cell r="H472" t="str">
            <v>отсутствие необходимости</v>
          </cell>
        </row>
        <row r="473">
          <cell r="C473" t="str">
            <v>Ремкомплект карбюратора К135-1107980-11</v>
          </cell>
          <cell r="D473">
            <v>361.11</v>
          </cell>
          <cell r="E473">
            <v>1</v>
          </cell>
          <cell r="F473" t="str">
            <v>НВЛ и НЛ</v>
          </cell>
          <cell r="G473" t="str">
            <v>УТО</v>
          </cell>
          <cell r="H473" t="str">
            <v>отсутствие необходимости</v>
          </cell>
        </row>
        <row r="474">
          <cell r="C474" t="str">
            <v>Ремкомплект крепления  колодок тормозов колесных передних и задних4,2123</v>
          </cell>
          <cell r="D474">
            <v>79.14</v>
          </cell>
          <cell r="E474">
            <v>3</v>
          </cell>
          <cell r="F474" t="str">
            <v>НВЛ и НЛ</v>
          </cell>
          <cell r="G474" t="str">
            <v>УТО</v>
          </cell>
          <cell r="H474" t="str">
            <v>отсутствие необходимости</v>
          </cell>
        </row>
        <row r="475">
          <cell r="C475" t="str">
            <v>Ремкомплект КУТП-1</v>
          </cell>
          <cell r="D475">
            <v>774.14</v>
          </cell>
          <cell r="E475">
            <v>3</v>
          </cell>
          <cell r="F475" t="str">
            <v>Аварийный резерв</v>
          </cell>
          <cell r="G475" t="str">
            <v>УТО</v>
          </cell>
          <cell r="H475" t="str">
            <v>Аварийный резерв</v>
          </cell>
        </row>
        <row r="476">
          <cell r="C476" t="str">
            <v>Ремкомплект помпы из 14-ти 740.50-1307000</v>
          </cell>
          <cell r="D476">
            <v>5663.35</v>
          </cell>
          <cell r="E476">
            <v>2</v>
          </cell>
          <cell r="F476" t="str">
            <v>Аварийный резерв</v>
          </cell>
          <cell r="G476" t="str">
            <v>УТО</v>
          </cell>
          <cell r="H476" t="str">
            <v>Аварийный резерв</v>
          </cell>
        </row>
        <row r="477">
          <cell r="C477" t="str">
            <v>Ремкомплект прокладок двигателя Евро-4 Камаз</v>
          </cell>
          <cell r="D477">
            <v>845.83</v>
          </cell>
          <cell r="E477">
            <v>1</v>
          </cell>
          <cell r="F477" t="str">
            <v>Аварийный резерв</v>
          </cell>
          <cell r="G477" t="str">
            <v>УТО</v>
          </cell>
          <cell r="H477" t="str">
            <v>Аварийный резерв</v>
          </cell>
        </row>
        <row r="478">
          <cell r="C478" t="str">
            <v>Ремкомплект прокладок КПП МТЗ 0,8мм</v>
          </cell>
          <cell r="D478">
            <v>1078.6500000000001</v>
          </cell>
          <cell r="E478">
            <v>1</v>
          </cell>
          <cell r="F478" t="str">
            <v>Аварийный резерв</v>
          </cell>
          <cell r="G478" t="str">
            <v>УТО</v>
          </cell>
          <cell r="H478" t="str">
            <v>Аварийный резерв</v>
          </cell>
        </row>
        <row r="479">
          <cell r="C479" t="str">
            <v>Ремкомплект прокладок редуктора (картон,паронит,7 наим.) Урал</v>
          </cell>
          <cell r="D479">
            <v>180</v>
          </cell>
          <cell r="E479">
            <v>1</v>
          </cell>
          <cell r="F479" t="str">
            <v>Аварийный резерв</v>
          </cell>
          <cell r="G479" t="str">
            <v>УТО</v>
          </cell>
          <cell r="H479" t="str">
            <v>Аварийный резерв</v>
          </cell>
        </row>
        <row r="480">
          <cell r="C480" t="str">
            <v>Ремкомплект РДВ 100-3512009-52</v>
          </cell>
          <cell r="D480">
            <v>158.84</v>
          </cell>
          <cell r="E480">
            <v>1</v>
          </cell>
          <cell r="F480" t="str">
            <v>Аварийный резерв</v>
          </cell>
          <cell r="G480" t="str">
            <v>УТО</v>
          </cell>
          <cell r="H480" t="str">
            <v>Аварийный резерв</v>
          </cell>
        </row>
        <row r="481">
          <cell r="C481" t="str">
            <v>Ремкомплект реле втягивающего Камаз СТ142-37088РК</v>
          </cell>
          <cell r="D481">
            <v>1679.6</v>
          </cell>
          <cell r="E481">
            <v>4</v>
          </cell>
          <cell r="F481" t="str">
            <v>Аварийный резерв</v>
          </cell>
          <cell r="G481" t="str">
            <v>УТО</v>
          </cell>
          <cell r="H481" t="str">
            <v>Аварийный резерв</v>
          </cell>
        </row>
        <row r="482">
          <cell r="C482" t="str">
            <v>Ремкомплект ТНВД 33.1111012-20</v>
          </cell>
          <cell r="D482">
            <v>133.33000000000001</v>
          </cell>
          <cell r="E482">
            <v>1</v>
          </cell>
          <cell r="F482" t="str">
            <v>Аварийный резерв</v>
          </cell>
          <cell r="G482" t="str">
            <v>УТО</v>
          </cell>
          <cell r="H482" t="str">
            <v>Аварийный резерв</v>
          </cell>
        </row>
        <row r="483">
          <cell r="C483" t="str">
            <v>Ремкомплект шарового пальца МТЗ-82</v>
          </cell>
          <cell r="D483">
            <v>481.69</v>
          </cell>
          <cell r="E483">
            <v>2</v>
          </cell>
          <cell r="F483" t="str">
            <v>Аварийный резерв</v>
          </cell>
          <cell r="G483" t="str">
            <v>УТО</v>
          </cell>
          <cell r="H483" t="str">
            <v>Аварийный резерв</v>
          </cell>
        </row>
        <row r="484">
          <cell r="C484" t="str">
            <v>Рукав высокого давления L=510 ключ 32мм</v>
          </cell>
          <cell r="D484">
            <v>803.56000000000017</v>
          </cell>
          <cell r="E484">
            <v>2</v>
          </cell>
          <cell r="F484" t="str">
            <v>Аварийный резерв</v>
          </cell>
          <cell r="G484" t="str">
            <v>УТО</v>
          </cell>
          <cell r="H484" t="str">
            <v>Аварийный резерв</v>
          </cell>
        </row>
        <row r="485">
          <cell r="C485" t="str">
            <v>Рычаг реактивной штанги верхний</v>
          </cell>
          <cell r="D485">
            <v>1341.67</v>
          </cell>
          <cell r="E485">
            <v>1</v>
          </cell>
          <cell r="F485" t="str">
            <v>Аварийный резерв</v>
          </cell>
          <cell r="G485" t="str">
            <v>УТО</v>
          </cell>
          <cell r="H485" t="str">
            <v>Аварийный резерв</v>
          </cell>
        </row>
        <row r="486">
          <cell r="C486" t="str">
            <v>Рычаг реактивной штанги задний левый 5320-2919081-01</v>
          </cell>
          <cell r="D486">
            <v>1637.5</v>
          </cell>
          <cell r="E486">
            <v>1</v>
          </cell>
          <cell r="F486" t="str">
            <v>Аварийный резерв</v>
          </cell>
          <cell r="G486" t="str">
            <v>УТО</v>
          </cell>
          <cell r="H486" t="str">
            <v>Аварийный резерв</v>
          </cell>
        </row>
        <row r="487">
          <cell r="C487" t="str">
            <v>Рычаг реактивной штанги задний правый 5320-2919080-01</v>
          </cell>
          <cell r="D487">
            <v>7058.13</v>
          </cell>
          <cell r="E487">
            <v>1</v>
          </cell>
          <cell r="F487" t="str">
            <v>Аварийный резерв</v>
          </cell>
          <cell r="G487" t="str">
            <v>УТО</v>
          </cell>
          <cell r="H487" t="str">
            <v>Аварийный резерв</v>
          </cell>
        </row>
        <row r="488">
          <cell r="C488" t="str">
            <v>Рычаг щетки стеклоочистителя ГАЗ-3307 71.5205300</v>
          </cell>
          <cell r="D488">
            <v>581.66999999999996</v>
          </cell>
          <cell r="E488">
            <v>2</v>
          </cell>
          <cell r="F488" t="str">
            <v>Аварийный резерв</v>
          </cell>
          <cell r="G488" t="str">
            <v>УТО</v>
          </cell>
          <cell r="H488" t="str">
            <v>Аварийный резерв</v>
          </cell>
        </row>
        <row r="489">
          <cell r="C489" t="str">
            <v>Сальник 1,2*120*150-1 МАЗ</v>
          </cell>
          <cell r="D489">
            <v>910.78</v>
          </cell>
          <cell r="E489">
            <v>5</v>
          </cell>
          <cell r="F489" t="str">
            <v>Аварийный резерв</v>
          </cell>
          <cell r="G489" t="str">
            <v>УТО</v>
          </cell>
          <cell r="H489" t="str">
            <v>Аварийный резерв</v>
          </cell>
        </row>
        <row r="490">
          <cell r="C490" t="str">
            <v>Сальник 114*145*15</v>
          </cell>
          <cell r="D490">
            <v>1820</v>
          </cell>
          <cell r="E490">
            <v>28</v>
          </cell>
          <cell r="F490" t="str">
            <v>Аварийный резерв</v>
          </cell>
          <cell r="G490" t="str">
            <v>УТО</v>
          </cell>
          <cell r="H490" t="str">
            <v>Аварийный резерв</v>
          </cell>
        </row>
        <row r="491">
          <cell r="C491" t="str">
            <v>Сальник 120*150задний ступицы ЛИАЗ 1,2*120*150</v>
          </cell>
          <cell r="D491">
            <v>261.92</v>
          </cell>
          <cell r="E491">
            <v>1</v>
          </cell>
          <cell r="F491" t="str">
            <v>Аварийный резерв</v>
          </cell>
          <cell r="G491" t="str">
            <v>УТО</v>
          </cell>
          <cell r="H491" t="str">
            <v>Аварийный резерв</v>
          </cell>
        </row>
        <row r="492">
          <cell r="C492" t="str">
            <v>Сальник 130*154*15</v>
          </cell>
          <cell r="D492">
            <v>645.12</v>
          </cell>
          <cell r="E492">
            <v>2</v>
          </cell>
          <cell r="F492" t="str">
            <v>Аварийный резерв</v>
          </cell>
          <cell r="G492" t="str">
            <v>УТО</v>
          </cell>
          <cell r="H492" t="str">
            <v>Аварийный резерв</v>
          </cell>
        </row>
        <row r="493">
          <cell r="C493" t="str">
            <v>Сальник 2,2-70х95</v>
          </cell>
          <cell r="D493">
            <v>251.28</v>
          </cell>
          <cell r="E493">
            <v>3</v>
          </cell>
          <cell r="F493" t="str">
            <v>Аварийный резерв</v>
          </cell>
          <cell r="G493" t="str">
            <v>УТО</v>
          </cell>
          <cell r="H493" t="str">
            <v>Аварийный резерв</v>
          </cell>
        </row>
        <row r="494">
          <cell r="C494" t="str">
            <v>Сальник 2,2-85-110-3</v>
          </cell>
          <cell r="D494">
            <v>360.33</v>
          </cell>
          <cell r="E494">
            <v>6</v>
          </cell>
          <cell r="F494" t="str">
            <v>Аварийный резерв</v>
          </cell>
          <cell r="G494" t="str">
            <v>УТО</v>
          </cell>
          <cell r="H494" t="str">
            <v>Аварийный резерв</v>
          </cell>
        </row>
        <row r="495">
          <cell r="C495" t="str">
            <v>Сальник 21210-2302052-01</v>
          </cell>
          <cell r="D495">
            <v>119.57</v>
          </cell>
          <cell r="E495">
            <v>2</v>
          </cell>
          <cell r="F495" t="str">
            <v>Аварийный резерв</v>
          </cell>
          <cell r="G495" t="str">
            <v>УТО</v>
          </cell>
          <cell r="H495" t="str">
            <v>Аварийный резерв</v>
          </cell>
        </row>
        <row r="496">
          <cell r="C496" t="str">
            <v>Сальник 41*56 ТНВД МАЗ ФТОР</v>
          </cell>
          <cell r="D496">
            <v>633.56000000000006</v>
          </cell>
          <cell r="E496">
            <v>2</v>
          </cell>
          <cell r="F496" t="str">
            <v>Аварийный резерв</v>
          </cell>
          <cell r="G496" t="str">
            <v>УТО</v>
          </cell>
          <cell r="H496" t="str">
            <v>Аварийный резерв</v>
          </cell>
        </row>
        <row r="497">
          <cell r="C497" t="str">
            <v>Сальник 45*65*10</v>
          </cell>
          <cell r="D497">
            <v>717.53</v>
          </cell>
          <cell r="E497">
            <v>5</v>
          </cell>
          <cell r="F497" t="str">
            <v>Аварийный резерв</v>
          </cell>
          <cell r="G497" t="str">
            <v>УТО</v>
          </cell>
          <cell r="H497" t="str">
            <v>Аварийный резерв</v>
          </cell>
        </row>
        <row r="498">
          <cell r="C498" t="str">
            <v>Сальник 51</v>
          </cell>
          <cell r="D498">
            <v>103.65</v>
          </cell>
          <cell r="E498">
            <v>1</v>
          </cell>
          <cell r="F498" t="str">
            <v>Аварийный резерв</v>
          </cell>
          <cell r="G498" t="str">
            <v>УТО</v>
          </cell>
          <cell r="H498" t="str">
            <v>Аварийный резерв</v>
          </cell>
        </row>
        <row r="499">
          <cell r="C499" t="str">
            <v>Сальник 55х80</v>
          </cell>
          <cell r="D499">
            <v>125.62</v>
          </cell>
          <cell r="E499">
            <v>4</v>
          </cell>
          <cell r="F499" t="str">
            <v>Аварийный резерв</v>
          </cell>
          <cell r="G499" t="str">
            <v>УТО</v>
          </cell>
          <cell r="H499" t="str">
            <v>Аварийный резерв</v>
          </cell>
        </row>
        <row r="500">
          <cell r="C500" t="str">
            <v>Сальник 60*80*10</v>
          </cell>
          <cell r="D500">
            <v>518.67999999999995</v>
          </cell>
          <cell r="E500">
            <v>3</v>
          </cell>
          <cell r="F500" t="str">
            <v>Аварийный резерв</v>
          </cell>
          <cell r="G500" t="str">
            <v>УТО</v>
          </cell>
          <cell r="H500" t="str">
            <v>Аварийный резерв</v>
          </cell>
        </row>
        <row r="501">
          <cell r="C501" t="str">
            <v>Сальник 60*85</v>
          </cell>
          <cell r="D501">
            <v>29.17</v>
          </cell>
          <cell r="E501">
            <v>1</v>
          </cell>
          <cell r="F501" t="str">
            <v>Аварийный резерв</v>
          </cell>
          <cell r="G501" t="str">
            <v>УТО</v>
          </cell>
          <cell r="H501" t="str">
            <v>Аварийный резерв</v>
          </cell>
        </row>
        <row r="502">
          <cell r="C502" t="str">
            <v>Сальник 65*90</v>
          </cell>
          <cell r="D502">
            <v>157.16999999999999</v>
          </cell>
          <cell r="E502">
            <v>3</v>
          </cell>
          <cell r="F502" t="str">
            <v>Аварийный резерв</v>
          </cell>
          <cell r="G502" t="str">
            <v>УТО</v>
          </cell>
          <cell r="H502" t="str">
            <v>Аварийный резерв</v>
          </cell>
        </row>
        <row r="503">
          <cell r="C503" t="str">
            <v>Сальник 700-40-2039СП</v>
          </cell>
          <cell r="D503">
            <v>110.1</v>
          </cell>
          <cell r="E503">
            <v>2</v>
          </cell>
          <cell r="F503" t="str">
            <v>Аварийный резерв</v>
          </cell>
          <cell r="G503" t="str">
            <v>УТО</v>
          </cell>
          <cell r="H503" t="str">
            <v>Аварийный резерв</v>
          </cell>
        </row>
        <row r="504">
          <cell r="C504" t="str">
            <v>Сальник 95*130</v>
          </cell>
          <cell r="D504">
            <v>70.829999999999984</v>
          </cell>
          <cell r="E504">
            <v>2</v>
          </cell>
          <cell r="F504" t="str">
            <v>Аварийный резерв</v>
          </cell>
          <cell r="G504" t="str">
            <v>УТО</v>
          </cell>
          <cell r="H504" t="str">
            <v>Аварийный резерв</v>
          </cell>
        </row>
        <row r="505">
          <cell r="C505" t="str">
            <v>Сальник Гура 4310-3401029</v>
          </cell>
          <cell r="D505">
            <v>137.62</v>
          </cell>
          <cell r="E505">
            <v>4</v>
          </cell>
          <cell r="F505" t="str">
            <v>Аварийный резерв</v>
          </cell>
          <cell r="G505" t="str">
            <v>УТО</v>
          </cell>
          <cell r="H505" t="str">
            <v>Аварийный резерв</v>
          </cell>
        </row>
        <row r="506">
          <cell r="C506" t="str">
            <v>Сальник клапана 236-1007262</v>
          </cell>
          <cell r="D506">
            <v>500.5</v>
          </cell>
          <cell r="E506">
            <v>12</v>
          </cell>
          <cell r="F506" t="str">
            <v>Аварийный резерв</v>
          </cell>
          <cell r="G506" t="str">
            <v>УТО</v>
          </cell>
          <cell r="H506" t="str">
            <v>Аварийный резерв</v>
          </cell>
        </row>
        <row r="507">
          <cell r="C507" t="str">
            <v>Сальник коленвала 80*100</v>
          </cell>
          <cell r="D507">
            <v>223.65</v>
          </cell>
          <cell r="E507">
            <v>4</v>
          </cell>
          <cell r="F507" t="str">
            <v>НВЛ и НЛ</v>
          </cell>
          <cell r="G507" t="str">
            <v>УТО</v>
          </cell>
          <cell r="H507" t="str">
            <v>отсутствие необходимости</v>
          </cell>
        </row>
        <row r="508">
          <cell r="C508" t="str">
            <v>Сальник коленвала передний дв.245 ЗИЛ Бычок ПАЗ</v>
          </cell>
          <cell r="D508">
            <v>36.67</v>
          </cell>
          <cell r="E508">
            <v>2</v>
          </cell>
          <cell r="F508" t="str">
            <v>НВЛ и НЛ</v>
          </cell>
          <cell r="G508" t="str">
            <v>УТО</v>
          </cell>
          <cell r="H508" t="str">
            <v>отсутствие необходимости</v>
          </cell>
        </row>
        <row r="509">
          <cell r="C509" t="str">
            <v>Сальник передней ступицы ЗИЛ-130</v>
          </cell>
          <cell r="D509">
            <v>395.68</v>
          </cell>
          <cell r="E509">
            <v>2</v>
          </cell>
          <cell r="F509" t="str">
            <v>НВЛ и НЛ</v>
          </cell>
          <cell r="G509" t="str">
            <v>УТО</v>
          </cell>
          <cell r="H509" t="str">
            <v>отсутствие необходимости</v>
          </cell>
        </row>
        <row r="510">
          <cell r="C510" t="str">
            <v>Сальник привода левый 2110</v>
          </cell>
          <cell r="D510">
            <v>126.45</v>
          </cell>
          <cell r="E510">
            <v>1</v>
          </cell>
          <cell r="F510" t="str">
            <v>НВЛ и НЛ</v>
          </cell>
          <cell r="G510" t="str">
            <v>УТО</v>
          </cell>
          <cell r="H510" t="str">
            <v>отсутствие необходимости</v>
          </cell>
        </row>
        <row r="511">
          <cell r="C511" t="str">
            <v>Сальник привода правый 2110</v>
          </cell>
          <cell r="D511">
            <v>126.45</v>
          </cell>
          <cell r="E511">
            <v>1</v>
          </cell>
          <cell r="F511" t="str">
            <v>НВЛ и НЛ</v>
          </cell>
          <cell r="G511" t="str">
            <v>УТО</v>
          </cell>
          <cell r="H511" t="str">
            <v>отсутствие необходимости</v>
          </cell>
        </row>
        <row r="512">
          <cell r="C512" t="str">
            <v>Сальник ступицы 60*90*10</v>
          </cell>
          <cell r="D512">
            <v>90.31</v>
          </cell>
          <cell r="E512">
            <v>1</v>
          </cell>
          <cell r="F512" t="str">
            <v>НВЛ и НЛ</v>
          </cell>
          <cell r="G512" t="str">
            <v>УТО</v>
          </cell>
          <cell r="H512" t="str">
            <v>отсутствие необходимости</v>
          </cell>
        </row>
        <row r="513">
          <cell r="C513" t="str">
            <v>Сальник ступицы передней ЗИЛ-130</v>
          </cell>
          <cell r="D513">
            <v>223.65</v>
          </cell>
          <cell r="E513">
            <v>2</v>
          </cell>
          <cell r="F513" t="str">
            <v>Аварийный резерв</v>
          </cell>
          <cell r="G513" t="str">
            <v>УТО</v>
          </cell>
          <cell r="H513" t="str">
            <v>Аварийный резерв</v>
          </cell>
        </row>
        <row r="514">
          <cell r="C514" t="str">
            <v>Сальник ступицы УАЗ 3163</v>
          </cell>
          <cell r="D514">
            <v>129.16</v>
          </cell>
          <cell r="E514">
            <v>5</v>
          </cell>
          <cell r="F514" t="str">
            <v>НВЛ и НЛ</v>
          </cell>
          <cell r="G514" t="str">
            <v>УТО</v>
          </cell>
          <cell r="H514" t="str">
            <v>отсутствие необходимости</v>
          </cell>
        </row>
        <row r="515">
          <cell r="C515" t="str">
            <v>Сальник ТНВД Евро2 30*45*6</v>
          </cell>
          <cell r="D515">
            <v>189.23</v>
          </cell>
          <cell r="E515">
            <v>5</v>
          </cell>
          <cell r="F515" t="str">
            <v>НВЛ и НЛ</v>
          </cell>
          <cell r="G515" t="str">
            <v>УТО</v>
          </cell>
          <cell r="H515" t="str">
            <v>отсутствие необходимости</v>
          </cell>
        </row>
        <row r="516">
          <cell r="C516" t="str">
            <v>Сальник шаровой опоры 4310-864189</v>
          </cell>
          <cell r="D516">
            <v>1868.1999999999998</v>
          </cell>
          <cell r="E516">
            <v>20</v>
          </cell>
          <cell r="F516" t="str">
            <v>Аварийный резерв</v>
          </cell>
          <cell r="G516" t="str">
            <v>УТО</v>
          </cell>
          <cell r="H516" t="str">
            <v>Аварийный резерв</v>
          </cell>
        </row>
        <row r="517">
          <cell r="C517" t="str">
            <v>Седло клапана СИН 32.00.108.011</v>
          </cell>
          <cell r="D517">
            <v>2083.33</v>
          </cell>
          <cell r="E517">
            <v>1</v>
          </cell>
          <cell r="F517" t="str">
            <v>НВЛ и НЛ</v>
          </cell>
          <cell r="G517" t="str">
            <v>УТО</v>
          </cell>
          <cell r="H517" t="str">
            <v>отсутствие необходимости</v>
          </cell>
        </row>
        <row r="518">
          <cell r="C518" t="str">
            <v>Скоба подушки стабилизатора</v>
          </cell>
          <cell r="D518">
            <v>344.07000000000005</v>
          </cell>
          <cell r="E518">
            <v>1</v>
          </cell>
          <cell r="F518" t="str">
            <v>НВЛ и НЛ</v>
          </cell>
          <cell r="G518" t="str">
            <v>УТО</v>
          </cell>
          <cell r="H518" t="str">
            <v>отсутствие необходимости</v>
          </cell>
        </row>
        <row r="519">
          <cell r="C519" t="str">
            <v>Скоба СА-12 Отн G2150</v>
          </cell>
          <cell r="D519">
            <v>2548</v>
          </cell>
          <cell r="E519">
            <v>2</v>
          </cell>
          <cell r="F519" t="str">
            <v>НВЛ и НЛ</v>
          </cell>
          <cell r="G519" t="str">
            <v>УТО</v>
          </cell>
          <cell r="H519" t="str">
            <v>отсутствие необходимости</v>
          </cell>
        </row>
        <row r="520">
          <cell r="C520" t="str">
            <v>Сменный элемент воздушного  фильтраЭФИ040-1109080 низкий</v>
          </cell>
          <cell r="D520">
            <v>1291.3900000000001</v>
          </cell>
          <cell r="E520">
            <v>2</v>
          </cell>
          <cell r="F520" t="str">
            <v>НВЛ и НЛ</v>
          </cell>
          <cell r="G520" t="str">
            <v>УТО</v>
          </cell>
          <cell r="H520" t="str">
            <v>отсутствие необходимости</v>
          </cell>
        </row>
        <row r="521">
          <cell r="C521" t="str">
            <v>Спидометр КАМАЗ 1211.380210</v>
          </cell>
          <cell r="D521">
            <v>4103.01</v>
          </cell>
          <cell r="E521">
            <v>1</v>
          </cell>
          <cell r="F521" t="str">
            <v>НВЛ и НЛ</v>
          </cell>
          <cell r="G521" t="str">
            <v>УТО</v>
          </cell>
          <cell r="H521" t="str">
            <v>отсутствие необходимости</v>
          </cell>
        </row>
        <row r="522">
          <cell r="C522" t="str">
            <v>Стакан СИН32.04.100.04.03.018</v>
          </cell>
          <cell r="D522">
            <v>151389.82999999999</v>
          </cell>
          <cell r="E522">
            <v>4</v>
          </cell>
          <cell r="F522" t="str">
            <v>НВЛ и НЛ</v>
          </cell>
          <cell r="G522" t="str">
            <v>УТО</v>
          </cell>
          <cell r="H522" t="str">
            <v>отсутствие необходимости</v>
          </cell>
        </row>
        <row r="523">
          <cell r="C523" t="str">
            <v>Стремянка Камаз-4310 рессоры передней H=320мм</v>
          </cell>
          <cell r="D523">
            <v>640.83000000000004</v>
          </cell>
          <cell r="E523">
            <v>2</v>
          </cell>
          <cell r="F523" t="str">
            <v>НВЛ и НЛ</v>
          </cell>
          <cell r="G523" t="str">
            <v>УТО</v>
          </cell>
          <cell r="H523" t="str">
            <v>отсутствие необходимости</v>
          </cell>
        </row>
        <row r="524">
          <cell r="C524" t="str">
            <v>Стремянка передней рессоры 4320-2902408</v>
          </cell>
          <cell r="D524">
            <v>480</v>
          </cell>
          <cell r="E524">
            <v>1</v>
          </cell>
          <cell r="F524" t="str">
            <v>НВЛ и НЛ</v>
          </cell>
          <cell r="G524" t="str">
            <v>УТО</v>
          </cell>
          <cell r="H524" t="str">
            <v>отсутствие необходимости</v>
          </cell>
        </row>
        <row r="525">
          <cell r="C525" t="str">
            <v>Стремянка передняя  длинная (д=20. дл. 37 см) КАМАЗ  4310</v>
          </cell>
          <cell r="D525">
            <v>4705.55</v>
          </cell>
          <cell r="E525">
            <v>2</v>
          </cell>
          <cell r="F525" t="str">
            <v>НВЛ и НЛ</v>
          </cell>
          <cell r="G525" t="str">
            <v>УТО</v>
          </cell>
          <cell r="H525" t="str">
            <v>отсутствие необходимости</v>
          </cell>
        </row>
        <row r="526">
          <cell r="C526" t="str">
            <v>Стремянка рессора  УАЗ-452 451-2902408</v>
          </cell>
          <cell r="D526">
            <v>103.22</v>
          </cell>
          <cell r="E526">
            <v>1</v>
          </cell>
          <cell r="F526" t="str">
            <v>Аварийный резерв</v>
          </cell>
          <cell r="G526" t="str">
            <v>УТО</v>
          </cell>
          <cell r="H526" t="str">
            <v>Аварийный резерв</v>
          </cell>
        </row>
        <row r="527">
          <cell r="C527" t="str">
            <v>Строп 4СК-6,3/4м втулка звено Рт 10т</v>
          </cell>
          <cell r="D527">
            <v>8833.3299999999981</v>
          </cell>
          <cell r="E527">
            <v>1</v>
          </cell>
          <cell r="F527" t="str">
            <v>НВЛ и НЛ</v>
          </cell>
          <cell r="G527" t="str">
            <v>УТО</v>
          </cell>
          <cell r="H527" t="str">
            <v>отсутствие необходимости</v>
          </cell>
        </row>
        <row r="528">
          <cell r="C528" t="str">
            <v>Ступица задняя 10отв. МАЗ</v>
          </cell>
          <cell r="D528">
            <v>19485.419999999998</v>
          </cell>
          <cell r="E528">
            <v>1</v>
          </cell>
          <cell r="F528" t="str">
            <v>НВЛ и НЛ</v>
          </cell>
          <cell r="G528" t="str">
            <v>УТО</v>
          </cell>
          <cell r="H528" t="str">
            <v>отсутствие необходимости</v>
          </cell>
        </row>
        <row r="529">
          <cell r="C529" t="str">
            <v>Ступица задняя с подшипником 51-3103008</v>
          </cell>
          <cell r="D529">
            <v>12333.97</v>
          </cell>
          <cell r="E529">
            <v>1</v>
          </cell>
          <cell r="F529" t="str">
            <v>НВЛ и НЛ</v>
          </cell>
          <cell r="G529" t="str">
            <v>УТО</v>
          </cell>
          <cell r="H529" t="str">
            <v>отсутствие необходимости</v>
          </cell>
        </row>
        <row r="530">
          <cell r="C530" t="str">
            <v>Ступица передняя 51-3103015-Б</v>
          </cell>
          <cell r="D530">
            <v>15355.75</v>
          </cell>
          <cell r="E530">
            <v>2</v>
          </cell>
          <cell r="F530" t="str">
            <v>НВЛ и НЛ</v>
          </cell>
          <cell r="G530" t="str">
            <v>УТО</v>
          </cell>
          <cell r="H530" t="str">
            <v>отсутствие необходимости</v>
          </cell>
        </row>
        <row r="531">
          <cell r="C531" t="str">
            <v>Сухарь 14.1702035</v>
          </cell>
          <cell r="D531">
            <v>174.02</v>
          </cell>
          <cell r="E531">
            <v>1</v>
          </cell>
          <cell r="F531" t="str">
            <v>Аварийный резерв</v>
          </cell>
          <cell r="G531" t="str">
            <v>УТО</v>
          </cell>
          <cell r="H531" t="str">
            <v>Аварийный резерв</v>
          </cell>
        </row>
        <row r="532">
          <cell r="C532" t="str">
            <v>Счетчик моточасов СВН 2-02 24В</v>
          </cell>
          <cell r="D532">
            <v>14662.66</v>
          </cell>
          <cell r="E532">
            <v>10</v>
          </cell>
          <cell r="F532" t="str">
            <v>НВЛ и НЛ</v>
          </cell>
          <cell r="G532" t="str">
            <v>УТО</v>
          </cell>
          <cell r="H532" t="str">
            <v>отсутствие необходимости</v>
          </cell>
        </row>
        <row r="533">
          <cell r="C533" t="str">
            <v>Термопреобразователь сопротивления -50...+500</v>
          </cell>
          <cell r="D533">
            <v>6018.6</v>
          </cell>
          <cell r="E533">
            <v>1</v>
          </cell>
          <cell r="F533" t="str">
            <v>НВЛ и НЛ</v>
          </cell>
          <cell r="G533" t="str">
            <v>УТО</v>
          </cell>
          <cell r="H533" t="str">
            <v>отсутствие необходимости</v>
          </cell>
        </row>
        <row r="534">
          <cell r="C534" t="str">
            <v>Термопреобразователь сопротивления 90...300</v>
          </cell>
          <cell r="D534">
            <v>5978.18</v>
          </cell>
          <cell r="E534">
            <v>1</v>
          </cell>
          <cell r="F534" t="str">
            <v>Аварийный резерв</v>
          </cell>
          <cell r="G534" t="str">
            <v>УТО</v>
          </cell>
          <cell r="H534" t="str">
            <v>Аварийный резерв</v>
          </cell>
        </row>
        <row r="535">
          <cell r="C535" t="str">
            <v>Топливозаборник 525-1104010</v>
          </cell>
          <cell r="D535">
            <v>4390</v>
          </cell>
          <cell r="E535">
            <v>1</v>
          </cell>
          <cell r="F535" t="str">
            <v>НВЛ и НЛ</v>
          </cell>
          <cell r="G535" t="str">
            <v>УТО</v>
          </cell>
          <cell r="H535" t="str">
            <v>отсутствие необходимости</v>
          </cell>
        </row>
        <row r="536">
          <cell r="C536" t="str">
            <v>Тройник  ввертный 664892</v>
          </cell>
          <cell r="D536">
            <v>68.81</v>
          </cell>
          <cell r="E536">
            <v>1</v>
          </cell>
          <cell r="F536" t="str">
            <v>НВЛ и НЛ</v>
          </cell>
          <cell r="G536" t="str">
            <v>УТО</v>
          </cell>
          <cell r="H536" t="str">
            <v>отсутствие необходимости</v>
          </cell>
        </row>
        <row r="537">
          <cell r="C537" t="str">
            <v>Тройник  ввертный М10*10*10</v>
          </cell>
          <cell r="D537">
            <v>93.759999999999991</v>
          </cell>
          <cell r="E537">
            <v>2</v>
          </cell>
          <cell r="F537" t="str">
            <v>НВЛ и НЛ</v>
          </cell>
          <cell r="G537" t="str">
            <v>УТО</v>
          </cell>
          <cell r="H537" t="str">
            <v>отсутствие необходимости</v>
          </cell>
        </row>
        <row r="538">
          <cell r="C538" t="str">
            <v>Трос акселератора 2123-1108054</v>
          </cell>
          <cell r="D538">
            <v>241.25</v>
          </cell>
          <cell r="E538">
            <v>1</v>
          </cell>
          <cell r="F538" t="str">
            <v>НВЛ и НЛ</v>
          </cell>
          <cell r="G538" t="str">
            <v>УТО</v>
          </cell>
          <cell r="H538" t="str">
            <v>отсутствие необходимости</v>
          </cell>
        </row>
        <row r="539">
          <cell r="C539" t="str">
            <v>Труба перепускная Евро 54115-1311091-30</v>
          </cell>
          <cell r="D539">
            <v>2030</v>
          </cell>
          <cell r="E539">
            <v>2</v>
          </cell>
          <cell r="F539" t="str">
            <v>Аварийный резерв</v>
          </cell>
          <cell r="G539" t="str">
            <v>УТО</v>
          </cell>
          <cell r="H539" t="str">
            <v>Аварийный резерв</v>
          </cell>
        </row>
        <row r="540">
          <cell r="C540" t="str">
            <v>Труба подводящая теплообменника 740-1013262</v>
          </cell>
          <cell r="D540">
            <v>2526.0499999999993</v>
          </cell>
          <cell r="E540">
            <v>1</v>
          </cell>
          <cell r="F540" t="str">
            <v>Аварийный резерв</v>
          </cell>
          <cell r="G540" t="str">
            <v>УТО</v>
          </cell>
          <cell r="H540" t="str">
            <v>Аварийный резерв</v>
          </cell>
        </row>
        <row r="541">
          <cell r="C541" t="str">
            <v>Трубка 7405-1188280</v>
          </cell>
          <cell r="D541">
            <v>1652.82</v>
          </cell>
          <cell r="E541">
            <v>6</v>
          </cell>
          <cell r="F541" t="str">
            <v>Аварийный резерв</v>
          </cell>
          <cell r="G541" t="str">
            <v>УТО</v>
          </cell>
          <cell r="H541" t="str">
            <v>Аварийный резерв</v>
          </cell>
        </row>
        <row r="542">
          <cell r="C542" t="str">
            <v>Трубка камаз пневмопривода тормозов 53205-3506190-10</v>
          </cell>
          <cell r="D542">
            <v>7000</v>
          </cell>
          <cell r="E542">
            <v>4</v>
          </cell>
          <cell r="F542" t="str">
            <v>Аварийный резерв</v>
          </cell>
          <cell r="G542" t="str">
            <v>УТО</v>
          </cell>
          <cell r="H542" t="str">
            <v>Аварийный резерв</v>
          </cell>
        </row>
        <row r="543">
          <cell r="C543" t="str">
            <v>Трубка топливная отводящая 740-1104426</v>
          </cell>
          <cell r="D543">
            <v>249.46</v>
          </cell>
          <cell r="E543">
            <v>2</v>
          </cell>
          <cell r="F543" t="str">
            <v>Аварийный резерв</v>
          </cell>
          <cell r="G543" t="str">
            <v>УТО</v>
          </cell>
          <cell r="H543" t="str">
            <v>Аварийный резерв</v>
          </cell>
        </row>
        <row r="544">
          <cell r="C544" t="str">
            <v>Тяга реактивная привода КПП- в сб. пао камаз</v>
          </cell>
          <cell r="D544">
            <v>1638.8799999999999</v>
          </cell>
          <cell r="E544">
            <v>1</v>
          </cell>
          <cell r="F544" t="str">
            <v>НВЛ и НЛ</v>
          </cell>
          <cell r="G544" t="str">
            <v>УТО</v>
          </cell>
          <cell r="H544" t="str">
            <v>отсутствие необходимости</v>
          </cell>
        </row>
        <row r="545">
          <cell r="C545" t="str">
            <v>Тяга рулевая продольная 451-3414010-06</v>
          </cell>
          <cell r="D545">
            <v>6192.36</v>
          </cell>
          <cell r="E545">
            <v>1</v>
          </cell>
          <cell r="F545" t="str">
            <v>НВЛ и НЛ</v>
          </cell>
          <cell r="G545" t="str">
            <v>УТО</v>
          </cell>
          <cell r="H545" t="str">
            <v>отсутствие необходимости</v>
          </cell>
        </row>
        <row r="546">
          <cell r="C546" t="str">
            <v>Тяга стеклоочистителя Евро-2</v>
          </cell>
          <cell r="D546">
            <v>877.84</v>
          </cell>
          <cell r="E546">
            <v>1</v>
          </cell>
          <cell r="F546" t="str">
            <v>НВЛ и НЛ</v>
          </cell>
          <cell r="G546" t="str">
            <v>УТО</v>
          </cell>
          <cell r="H546" t="str">
            <v>отсутствие необходимости</v>
          </cell>
        </row>
        <row r="547">
          <cell r="C547" t="str">
            <v>увеличитель крутящего момента БМ 7265-03</v>
          </cell>
          <cell r="D547">
            <v>5573.9</v>
          </cell>
          <cell r="E547">
            <v>1</v>
          </cell>
          <cell r="F547" t="str">
            <v>НВЛ и НЛ</v>
          </cell>
          <cell r="G547" t="str">
            <v>УТО</v>
          </cell>
          <cell r="H547" t="str">
            <v>отсутствие необходимости</v>
          </cell>
        </row>
        <row r="548">
          <cell r="C548" t="str">
            <v>Указатель тока Газ-66-41 АП110Б(АП170)</v>
          </cell>
          <cell r="D548">
            <v>295.60000000000002</v>
          </cell>
          <cell r="E548">
            <v>1</v>
          </cell>
          <cell r="F548" t="str">
            <v>Аварийный резерв</v>
          </cell>
          <cell r="G548" t="str">
            <v>УТО</v>
          </cell>
          <cell r="H548" t="str">
            <v>Аварийный резерв</v>
          </cell>
        </row>
        <row r="549">
          <cell r="C549" t="str">
            <v>Уплотнение 60*80 А50М.24.00.002</v>
          </cell>
          <cell r="D549">
            <v>842.94</v>
          </cell>
          <cell r="E549">
            <v>7</v>
          </cell>
          <cell r="F549" t="str">
            <v>НВЛ и НЛ</v>
          </cell>
          <cell r="G549" t="str">
            <v>УТО</v>
          </cell>
          <cell r="H549" t="str">
            <v>отсутствие необходимости</v>
          </cell>
        </row>
        <row r="550">
          <cell r="C550" t="str">
            <v>Уплотнение цилиндровой втулки 5Т 65</v>
          </cell>
          <cell r="D550">
            <v>1703.13</v>
          </cell>
          <cell r="E550">
            <v>18</v>
          </cell>
          <cell r="F550" t="str">
            <v>НВЛ и НЛ</v>
          </cell>
          <cell r="G550" t="str">
            <v>УТО</v>
          </cell>
          <cell r="H550" t="str">
            <v>отсутствие необходимости</v>
          </cell>
        </row>
        <row r="551">
          <cell r="C551" t="str">
            <v>Уплотнение цилиндровых втулки</v>
          </cell>
          <cell r="D551">
            <v>710.5</v>
          </cell>
          <cell r="E551">
            <v>10</v>
          </cell>
          <cell r="F551" t="str">
            <v>НВЛ и НЛ</v>
          </cell>
          <cell r="G551" t="str">
            <v>УТО</v>
          </cell>
          <cell r="H551" t="str">
            <v>отсутствие необходимости</v>
          </cell>
        </row>
        <row r="552">
          <cell r="C552" t="str">
            <v>Уплотнитель для люка пола  Евро 53205</v>
          </cell>
          <cell r="D552">
            <v>404.16</v>
          </cell>
          <cell r="E552">
            <v>1</v>
          </cell>
          <cell r="F552" t="str">
            <v>НВЛ и НЛ</v>
          </cell>
          <cell r="G552" t="str">
            <v>УТО</v>
          </cell>
          <cell r="H552" t="str">
            <v>отсутствие необходимости</v>
          </cell>
        </row>
        <row r="553">
          <cell r="C553" t="str">
            <v>Уплотнитель коленвала ГАЗ-53</v>
          </cell>
          <cell r="D553">
            <v>87.1</v>
          </cell>
          <cell r="E553">
            <v>8</v>
          </cell>
          <cell r="F553" t="str">
            <v>НВЛ и НЛ</v>
          </cell>
          <cell r="G553" t="str">
            <v>УТО</v>
          </cell>
          <cell r="H553" t="str">
            <v>отсутствие необходимости</v>
          </cell>
        </row>
        <row r="554">
          <cell r="C554" t="str">
            <v>Уплотнитель цилиндрической втулки АФНИ 754152,017</v>
          </cell>
          <cell r="D554">
            <v>1059.73</v>
          </cell>
          <cell r="E554">
            <v>7</v>
          </cell>
          <cell r="F554" t="str">
            <v>НВЛ и НЛ</v>
          </cell>
          <cell r="G554" t="str">
            <v>УТО</v>
          </cell>
          <cell r="H554" t="str">
            <v>отсутствие необходимости</v>
          </cell>
        </row>
        <row r="555">
          <cell r="C555" t="str">
            <v>Уплотнительное кольцо БРС АФНИ 754175.001</v>
          </cell>
          <cell r="D555">
            <v>344.06</v>
          </cell>
          <cell r="E555">
            <v>10</v>
          </cell>
          <cell r="F555" t="str">
            <v>НВЛ и НЛ</v>
          </cell>
          <cell r="G555" t="str">
            <v>УТО</v>
          </cell>
          <cell r="H555" t="str">
            <v>отсутствие необходимости</v>
          </cell>
        </row>
        <row r="556">
          <cell r="C556" t="str">
            <v>Упор ограничитель поворотного колеса 0069-00-2304078-01</v>
          </cell>
          <cell r="D556">
            <v>162.56999999999996</v>
          </cell>
          <cell r="E556">
            <v>2</v>
          </cell>
          <cell r="F556" t="str">
            <v>НВЛ и НЛ</v>
          </cell>
          <cell r="G556" t="str">
            <v>УТО</v>
          </cell>
          <cell r="H556" t="str">
            <v>отсутствие необходимости</v>
          </cell>
        </row>
        <row r="557">
          <cell r="C557" t="str">
            <v>Упор ПГУ в сб 15-1772080</v>
          </cell>
          <cell r="D557">
            <v>211.6</v>
          </cell>
          <cell r="E557">
            <v>1</v>
          </cell>
          <cell r="F557" t="str">
            <v>Аварийный резерв</v>
          </cell>
          <cell r="G557" t="str">
            <v>УТО</v>
          </cell>
          <cell r="H557" t="str">
            <v>Аварийный резерв</v>
          </cell>
        </row>
        <row r="558">
          <cell r="C558" t="str">
            <v>Фара передняя квадратная 12В</v>
          </cell>
          <cell r="D558">
            <v>649.09</v>
          </cell>
          <cell r="E558">
            <v>1</v>
          </cell>
          <cell r="F558" t="str">
            <v>НВЛ и НЛ</v>
          </cell>
          <cell r="G558" t="str">
            <v>УТО</v>
          </cell>
          <cell r="H558" t="str">
            <v>отсутствие необходимости</v>
          </cell>
        </row>
        <row r="559">
          <cell r="C559" t="str">
            <v>Фиксатор оси колодок ЕВРО 5320-3501133-10</v>
          </cell>
          <cell r="D559">
            <v>129.16999999999999</v>
          </cell>
          <cell r="E559">
            <v>2</v>
          </cell>
          <cell r="F559" t="str">
            <v>Аварийный резерв</v>
          </cell>
          <cell r="G559" t="str">
            <v>УТО</v>
          </cell>
          <cell r="H559" t="str">
            <v>Аварийный резерв</v>
          </cell>
        </row>
        <row r="560">
          <cell r="C560" t="str">
            <v>Фильтр FF5488</v>
          </cell>
          <cell r="D560">
            <v>5728.72</v>
          </cell>
          <cell r="E560">
            <v>6</v>
          </cell>
          <cell r="F560" t="str">
            <v>Аварийный резерв</v>
          </cell>
          <cell r="G560" t="str">
            <v>УТО</v>
          </cell>
          <cell r="H560" t="str">
            <v>Аварийный резерв</v>
          </cell>
        </row>
        <row r="561">
          <cell r="C561" t="str">
            <v>Фильтр воздушный Toyota Land Cruiser 150</v>
          </cell>
          <cell r="D561">
            <v>307.28999999999996</v>
          </cell>
          <cell r="E561">
            <v>1</v>
          </cell>
          <cell r="F561" t="str">
            <v>Аварийный резерв</v>
          </cell>
          <cell r="G561" t="str">
            <v>УТО</v>
          </cell>
          <cell r="H561" t="str">
            <v>Аварийный резерв</v>
          </cell>
        </row>
        <row r="562">
          <cell r="C562" t="str">
            <v>Фильтр воздушный ГАЗель-Бизнес  дв. КАММИНЗ</v>
          </cell>
          <cell r="D562">
            <v>1217.5899999999999</v>
          </cell>
          <cell r="E562">
            <v>2</v>
          </cell>
          <cell r="F562" t="str">
            <v>Аварийный резерв</v>
          </cell>
          <cell r="G562" t="str">
            <v>УТО</v>
          </cell>
          <cell r="H562" t="str">
            <v>Аварийный резерв</v>
          </cell>
        </row>
        <row r="563">
          <cell r="C563" t="str">
            <v>Фильтр воздушный Т-150</v>
          </cell>
          <cell r="D563">
            <v>1068.73</v>
          </cell>
          <cell r="E563">
            <v>3</v>
          </cell>
          <cell r="F563" t="str">
            <v>Аварийный резерв</v>
          </cell>
          <cell r="G563" t="str">
            <v>УТО</v>
          </cell>
          <cell r="H563" t="str">
            <v>Аварийный резерв</v>
          </cell>
        </row>
        <row r="564">
          <cell r="C564" t="str">
            <v>Фильтр ГУР 3110 Камаз больш.бачок ЕКО-02.62</v>
          </cell>
          <cell r="D564">
            <v>1056.23</v>
          </cell>
          <cell r="E564">
            <v>15</v>
          </cell>
          <cell r="F564" t="str">
            <v>Аварийный резерв</v>
          </cell>
          <cell r="G564" t="str">
            <v>УТО</v>
          </cell>
          <cell r="H564" t="str">
            <v>Аварийный резерв</v>
          </cell>
        </row>
        <row r="565">
          <cell r="C565" t="str">
            <v>Фильтр масленный 1751529</v>
          </cell>
          <cell r="D565">
            <v>208.33</v>
          </cell>
          <cell r="E565">
            <v>1</v>
          </cell>
          <cell r="F565" t="str">
            <v>Аварийный резерв</v>
          </cell>
          <cell r="G565" t="str">
            <v>УТО</v>
          </cell>
          <cell r="H565" t="str">
            <v>Аварийный резерв</v>
          </cell>
        </row>
        <row r="566">
          <cell r="C566" t="str">
            <v>Фильтр масляный LF16015</v>
          </cell>
          <cell r="D566">
            <v>2270.9</v>
          </cell>
          <cell r="E566">
            <v>2</v>
          </cell>
          <cell r="F566" t="str">
            <v>Аварийный резерв</v>
          </cell>
          <cell r="G566" t="str">
            <v>УТО</v>
          </cell>
          <cell r="H566" t="str">
            <v>Аварийный резерв</v>
          </cell>
        </row>
        <row r="567">
          <cell r="C567" t="str">
            <v>Фильтр масляный грубой очистки масла в сборе  204АТ-1105510-Б</v>
          </cell>
          <cell r="D567">
            <v>2282.1799999999998</v>
          </cell>
          <cell r="E567">
            <v>1</v>
          </cell>
          <cell r="F567" t="str">
            <v>Аварийный резерв</v>
          </cell>
          <cell r="G567" t="str">
            <v>УТО</v>
          </cell>
          <cell r="H567" t="str">
            <v>Аварийный резерв</v>
          </cell>
        </row>
        <row r="568">
          <cell r="C568" t="str">
            <v>Фильтр очистки масла гидравлика</v>
          </cell>
          <cell r="D568">
            <v>5288.31</v>
          </cell>
          <cell r="E568">
            <v>2</v>
          </cell>
          <cell r="F568" t="str">
            <v>НВЛ и НЛ</v>
          </cell>
          <cell r="G568" t="str">
            <v>УТО</v>
          </cell>
          <cell r="H568" t="str">
            <v>отсутствие необходимости</v>
          </cell>
        </row>
        <row r="569">
          <cell r="C569" t="str">
            <v>Фильтр сливной REM-110-CV --D-D-8-R1-S</v>
          </cell>
          <cell r="D569">
            <v>41685.1</v>
          </cell>
          <cell r="E569">
            <v>2</v>
          </cell>
          <cell r="F569" t="str">
            <v>Аварийный резерв</v>
          </cell>
          <cell r="G569" t="str">
            <v>УТО</v>
          </cell>
          <cell r="H569" t="str">
            <v>Аварийный резерв</v>
          </cell>
        </row>
        <row r="570">
          <cell r="C570" t="str">
            <v>Фильтр тонкой очистки топлива уаз 3163-00-1117010</v>
          </cell>
          <cell r="D570">
            <v>137.5</v>
          </cell>
          <cell r="E570">
            <v>1</v>
          </cell>
          <cell r="F570" t="str">
            <v>НВЛ и НЛ</v>
          </cell>
          <cell r="G570" t="str">
            <v>УТО</v>
          </cell>
          <cell r="H570" t="str">
            <v>отсутствие необходимости</v>
          </cell>
        </row>
        <row r="571">
          <cell r="C571" t="str">
            <v>Фильтроэлемент 630-1-06</v>
          </cell>
          <cell r="D571">
            <v>129.03</v>
          </cell>
          <cell r="E571">
            <v>1</v>
          </cell>
          <cell r="F571" t="str">
            <v>НВЛ и НЛ</v>
          </cell>
          <cell r="G571" t="str">
            <v>УТО</v>
          </cell>
          <cell r="H571" t="str">
            <v>отсутствие необходимости</v>
          </cell>
        </row>
        <row r="572">
          <cell r="C572" t="str">
            <v>Фильтрующий элемент для REM125CV1BB8R1S</v>
          </cell>
          <cell r="D572">
            <v>2766.66</v>
          </cell>
          <cell r="E572">
            <v>1</v>
          </cell>
          <cell r="F572" t="str">
            <v>НВЛ и НЛ</v>
          </cell>
          <cell r="G572" t="str">
            <v>УТО</v>
          </cell>
          <cell r="H572" t="str">
            <v>отсутствие необходимости</v>
          </cell>
        </row>
        <row r="573">
          <cell r="C573" t="str">
            <v>Фильтрующий элемент НР0392А25А</v>
          </cell>
          <cell r="D573">
            <v>7803.46</v>
          </cell>
          <cell r="E573">
            <v>2</v>
          </cell>
          <cell r="F573" t="str">
            <v>НВЛ и НЛ</v>
          </cell>
          <cell r="G573" t="str">
            <v>УТО</v>
          </cell>
          <cell r="H573" t="str">
            <v>отсутствие необходимости</v>
          </cell>
        </row>
        <row r="574">
          <cell r="C574" t="str">
            <v>Фланец в сб.6361ЯХ-2502134</v>
          </cell>
          <cell r="D574">
            <v>14485.25</v>
          </cell>
          <cell r="E574">
            <v>1</v>
          </cell>
          <cell r="F574" t="str">
            <v>НВЛ и НЛ</v>
          </cell>
          <cell r="G574" t="str">
            <v>УТО</v>
          </cell>
          <cell r="H574" t="str">
            <v>отсутствие необходимости</v>
          </cell>
        </row>
        <row r="575">
          <cell r="C575" t="str">
            <v>Фланец ведущей переднего моста 3162-2304190</v>
          </cell>
          <cell r="D575">
            <v>1366.67</v>
          </cell>
          <cell r="E575">
            <v>2</v>
          </cell>
          <cell r="F575" t="str">
            <v>Аварийный резерв</v>
          </cell>
          <cell r="G575" t="str">
            <v>УТО</v>
          </cell>
          <cell r="H575" t="str">
            <v>Аварийный резерв</v>
          </cell>
        </row>
        <row r="576">
          <cell r="C576" t="str">
            <v>Фланец полумуфты привода ТНВД 740.50-1111064-90</v>
          </cell>
          <cell r="D576">
            <v>2711.67</v>
          </cell>
          <cell r="E576">
            <v>1</v>
          </cell>
          <cell r="F576" t="str">
            <v>Аварийный резерв</v>
          </cell>
          <cell r="G576" t="str">
            <v>УТО</v>
          </cell>
          <cell r="H576" t="str">
            <v>Аварийный резерв</v>
          </cell>
        </row>
        <row r="577">
          <cell r="C577" t="str">
            <v>Фланец привода насоса К-700</v>
          </cell>
          <cell r="D577">
            <v>2593.1999999999998</v>
          </cell>
          <cell r="E577">
            <v>1</v>
          </cell>
          <cell r="F577" t="str">
            <v>Аварийный резерв</v>
          </cell>
          <cell r="G577" t="str">
            <v>УТО</v>
          </cell>
          <cell r="H577" t="str">
            <v>Аварийный резерв</v>
          </cell>
        </row>
        <row r="578">
          <cell r="C578" t="str">
            <v>Фланец УАЗ ступицы переднего моста УАЗ</v>
          </cell>
          <cell r="D578">
            <v>1204.24</v>
          </cell>
          <cell r="E578">
            <v>1</v>
          </cell>
          <cell r="F578" t="str">
            <v>Аварийный резерв</v>
          </cell>
          <cell r="G578" t="str">
            <v>УТО</v>
          </cell>
          <cell r="H578" t="str">
            <v>Аварийный резерв</v>
          </cell>
        </row>
        <row r="579">
          <cell r="C579" t="str">
            <v>Фонарь задний (стоп сигнал) 12В ФП-115</v>
          </cell>
          <cell r="D579">
            <v>185.83</v>
          </cell>
          <cell r="E579">
            <v>1</v>
          </cell>
          <cell r="F579" t="str">
            <v>Аварийный резерв</v>
          </cell>
          <cell r="G579" t="str">
            <v>УТО</v>
          </cell>
          <cell r="H579" t="str">
            <v>Аварийный резерв</v>
          </cell>
        </row>
        <row r="580">
          <cell r="C580" t="str">
            <v>Фонарь передний ПФ116</v>
          </cell>
          <cell r="D580">
            <v>207.5</v>
          </cell>
          <cell r="E580">
            <v>1</v>
          </cell>
          <cell r="F580" t="str">
            <v>Аварийный резерв</v>
          </cell>
          <cell r="G580" t="str">
            <v>УТО</v>
          </cell>
          <cell r="H580" t="str">
            <v>Аварийный резерв</v>
          </cell>
        </row>
        <row r="581">
          <cell r="C581" t="str">
            <v>Фонарь передний ФП-204П</v>
          </cell>
          <cell r="D581">
            <v>270.83</v>
          </cell>
          <cell r="E581">
            <v>2</v>
          </cell>
          <cell r="F581" t="str">
            <v>Аварийный резерв</v>
          </cell>
          <cell r="G581" t="str">
            <v>УТО</v>
          </cell>
          <cell r="H581" t="str">
            <v>Аварийный резерв</v>
          </cell>
        </row>
        <row r="582">
          <cell r="C582" t="str">
            <v>Фонарь СИН32.04.100.04.03.006</v>
          </cell>
          <cell r="D582">
            <v>14244.41</v>
          </cell>
          <cell r="E582">
            <v>4</v>
          </cell>
          <cell r="F582" t="str">
            <v>Аварийный резерв</v>
          </cell>
          <cell r="G582" t="str">
            <v>УТО</v>
          </cell>
          <cell r="H582" t="str">
            <v>Аварийный резерв</v>
          </cell>
        </row>
        <row r="583">
          <cell r="C583" t="str">
            <v>Хомут 50*70</v>
          </cell>
          <cell r="D583">
            <v>123.34000000000015</v>
          </cell>
          <cell r="E583">
            <v>8</v>
          </cell>
          <cell r="F583" t="str">
            <v>Аварийный резерв</v>
          </cell>
          <cell r="G583" t="str">
            <v>УТО</v>
          </cell>
          <cell r="H583" t="str">
            <v>Аварийный резерв</v>
          </cell>
        </row>
        <row r="584">
          <cell r="C584" t="str">
            <v>Хомут ресивера L=1550 s=33 Камаз</v>
          </cell>
          <cell r="D584">
            <v>439.52</v>
          </cell>
          <cell r="E584">
            <v>1</v>
          </cell>
          <cell r="F584" t="str">
            <v>Аварийный резерв</v>
          </cell>
          <cell r="G584" t="str">
            <v>УТО</v>
          </cell>
          <cell r="H584" t="str">
            <v>Аварийный резерв</v>
          </cell>
        </row>
        <row r="585">
          <cell r="C585" t="str">
            <v>Цилиндр выключения подачи топлива Камаз 5320-35701110</v>
          </cell>
          <cell r="D585">
            <v>578.33000000000004</v>
          </cell>
          <cell r="E585">
            <v>1</v>
          </cell>
          <cell r="F585" t="str">
            <v>Аварийный резерв</v>
          </cell>
          <cell r="G585" t="str">
            <v>УТО</v>
          </cell>
          <cell r="H585" t="str">
            <v>Аварийный резерв</v>
          </cell>
        </row>
        <row r="586">
          <cell r="C586" t="str">
            <v>Цилиндр пневматический выключения подачи топлива16-3570110 30х25</v>
          </cell>
          <cell r="D586">
            <v>578.33000000000004</v>
          </cell>
          <cell r="E586">
            <v>1</v>
          </cell>
          <cell r="F586" t="str">
            <v>Аварийный резерв</v>
          </cell>
          <cell r="G586" t="str">
            <v>УТО</v>
          </cell>
          <cell r="H586" t="str">
            <v>Аварийный резерв</v>
          </cell>
        </row>
        <row r="587">
          <cell r="C587" t="str">
            <v>Цилиндр тормозной главный ГАЗ-66 с бочком 66-11-3505211-01М</v>
          </cell>
          <cell r="D587">
            <v>18707.5</v>
          </cell>
          <cell r="E587">
            <v>5</v>
          </cell>
          <cell r="F587" t="str">
            <v>Аварийный резерв</v>
          </cell>
          <cell r="G587" t="str">
            <v>УТО</v>
          </cell>
          <cell r="H587" t="str">
            <v>Аварийный резерв</v>
          </cell>
        </row>
        <row r="588">
          <cell r="C588" t="str">
            <v>Цилиндр тормозной задний УАЗ</v>
          </cell>
          <cell r="D588">
            <v>250</v>
          </cell>
          <cell r="E588">
            <v>1</v>
          </cell>
          <cell r="F588" t="str">
            <v>НВЛ и НЛ</v>
          </cell>
          <cell r="G588" t="str">
            <v>УТО</v>
          </cell>
          <cell r="H588" t="str">
            <v>отсутствие необходимости</v>
          </cell>
        </row>
        <row r="589">
          <cell r="C589" t="str">
            <v>Цилиндр тормозной колесный Урал 375-3501030-01</v>
          </cell>
          <cell r="D589">
            <v>6738.9</v>
          </cell>
          <cell r="E589">
            <v>4</v>
          </cell>
          <cell r="F589" t="str">
            <v>Аварийный резерв</v>
          </cell>
          <cell r="G589" t="str">
            <v>УТО</v>
          </cell>
          <cell r="H589" t="str">
            <v>Аварийный резерв</v>
          </cell>
        </row>
        <row r="590">
          <cell r="C590" t="str">
            <v>Цилиндр тормозной колесный Урал 55571-3501040</v>
          </cell>
          <cell r="D590">
            <v>3612.71</v>
          </cell>
          <cell r="E590">
            <v>1</v>
          </cell>
          <cell r="F590" t="str">
            <v>Аварийный резерв</v>
          </cell>
          <cell r="G590" t="str">
            <v>УТО</v>
          </cell>
          <cell r="H590" t="str">
            <v>Аварийный резерв</v>
          </cell>
        </row>
        <row r="591">
          <cell r="C591" t="str">
            <v>Цилиндр энергоаакумулятора тип 20*20</v>
          </cell>
          <cell r="D591">
            <v>3303.05</v>
          </cell>
          <cell r="E591">
            <v>4</v>
          </cell>
          <cell r="F591" t="str">
            <v>Аварийный резерв</v>
          </cell>
          <cell r="G591" t="str">
            <v>УТО</v>
          </cell>
          <cell r="H591" t="str">
            <v>Аварийный резерв</v>
          </cell>
        </row>
        <row r="592">
          <cell r="C592" t="str">
            <v>Чашка защитная башмака 65200-2918184</v>
          </cell>
          <cell r="D592">
            <v>4214.83</v>
          </cell>
          <cell r="E592">
            <v>14</v>
          </cell>
          <cell r="F592" t="str">
            <v>Аварийный резерв</v>
          </cell>
          <cell r="G592" t="str">
            <v>УТО</v>
          </cell>
          <cell r="H592" t="str">
            <v>Аварийный резерв</v>
          </cell>
        </row>
        <row r="593">
          <cell r="C593" t="str">
            <v>Чека оси колодок 5320-3501134</v>
          </cell>
          <cell r="D593">
            <v>48.33</v>
          </cell>
          <cell r="E593">
            <v>4</v>
          </cell>
          <cell r="F593" t="str">
            <v>Аварийный резерв</v>
          </cell>
          <cell r="G593" t="str">
            <v>УТО</v>
          </cell>
          <cell r="H593" t="str">
            <v>Аварийный резерв</v>
          </cell>
        </row>
        <row r="594">
          <cell r="C594" t="str">
            <v>Чека эксцентрика 5320-3501134-0039</v>
          </cell>
          <cell r="D594">
            <v>13.76</v>
          </cell>
          <cell r="E594">
            <v>4</v>
          </cell>
          <cell r="F594" t="str">
            <v>НВЛ и НЛ</v>
          </cell>
          <cell r="G594" t="str">
            <v>УТО</v>
          </cell>
          <cell r="H594" t="str">
            <v>отсутствие необходимости</v>
          </cell>
        </row>
        <row r="595">
          <cell r="C595" t="str">
            <v>Шаблон сварщика УШС-3</v>
          </cell>
          <cell r="D595">
            <v>8450.74</v>
          </cell>
          <cell r="E595">
            <v>3</v>
          </cell>
          <cell r="F595" t="str">
            <v>Аварийный резерв</v>
          </cell>
          <cell r="G595" t="str">
            <v>УТО</v>
          </cell>
          <cell r="H595" t="str">
            <v>Аварийный резерв</v>
          </cell>
        </row>
        <row r="596">
          <cell r="C596" t="str">
            <v>Шайба 30 *55</v>
          </cell>
          <cell r="D596">
            <v>146.87</v>
          </cell>
          <cell r="E596">
            <v>15</v>
          </cell>
          <cell r="F596" t="str">
            <v>Аварийный резерв</v>
          </cell>
          <cell r="G596" t="str">
            <v>УТО</v>
          </cell>
          <cell r="H596" t="str">
            <v>Аварийный резерв</v>
          </cell>
        </row>
        <row r="597">
          <cell r="C597" t="str">
            <v>Шайба 31109</v>
          </cell>
          <cell r="D597">
            <v>853.3</v>
          </cell>
          <cell r="E597">
            <v>32</v>
          </cell>
          <cell r="F597" t="str">
            <v>Аварийный резерв</v>
          </cell>
          <cell r="G597" t="str">
            <v>УТО</v>
          </cell>
          <cell r="H597" t="str">
            <v>Аварийный резерв</v>
          </cell>
        </row>
        <row r="598">
          <cell r="C598" t="str">
            <v>Шайба замковая Камаз</v>
          </cell>
          <cell r="D598">
            <v>402.38</v>
          </cell>
          <cell r="E598">
            <v>9</v>
          </cell>
          <cell r="F598" t="str">
            <v>Аварийный резерв</v>
          </cell>
          <cell r="G598" t="str">
            <v>УТО</v>
          </cell>
          <cell r="H598" t="str">
            <v>Аварийный резерв</v>
          </cell>
        </row>
        <row r="599">
          <cell r="C599" t="str">
            <v>Шайба медная 8 ЯМЗ</v>
          </cell>
          <cell r="D599">
            <v>88</v>
          </cell>
          <cell r="E599">
            <v>16</v>
          </cell>
          <cell r="F599" t="str">
            <v>Аварийный резерв</v>
          </cell>
          <cell r="G599" t="str">
            <v>УТО</v>
          </cell>
          <cell r="H599" t="str">
            <v>Аварийный резерв</v>
          </cell>
        </row>
        <row r="600">
          <cell r="C600" t="str">
            <v>Шайба медная ф 16</v>
          </cell>
          <cell r="D600">
            <v>534.16</v>
          </cell>
          <cell r="E600">
            <v>27</v>
          </cell>
          <cell r="F600" t="str">
            <v>НВЛ и НЛ</v>
          </cell>
          <cell r="G600" t="str">
            <v>УТО</v>
          </cell>
          <cell r="H600" t="str">
            <v>отсутствие необходимости</v>
          </cell>
        </row>
        <row r="601">
          <cell r="C601" t="str">
            <v>Шайба опорная 375-2304087</v>
          </cell>
          <cell r="D601">
            <v>510</v>
          </cell>
          <cell r="E601">
            <v>3</v>
          </cell>
          <cell r="F601" t="str">
            <v>Аварийный резерв</v>
          </cell>
          <cell r="G601" t="str">
            <v>УТО</v>
          </cell>
          <cell r="H601" t="str">
            <v>Аварийный резерв</v>
          </cell>
        </row>
        <row r="602">
          <cell r="C602" t="str">
            <v>Шайба опорная 53205-1001071</v>
          </cell>
          <cell r="D602">
            <v>795</v>
          </cell>
          <cell r="E602">
            <v>6</v>
          </cell>
          <cell r="F602" t="str">
            <v>Аварийный резерв</v>
          </cell>
          <cell r="G602" t="str">
            <v>УТО</v>
          </cell>
          <cell r="H602" t="str">
            <v>Аварийный резерв</v>
          </cell>
        </row>
        <row r="603">
          <cell r="C603" t="str">
            <v>Шайба опорная шестерни полуоси</v>
          </cell>
          <cell r="D603">
            <v>1102.81</v>
          </cell>
          <cell r="E603">
            <v>13</v>
          </cell>
          <cell r="F603" t="str">
            <v>Аварийный резерв</v>
          </cell>
          <cell r="G603" t="str">
            <v>УТО</v>
          </cell>
          <cell r="H603" t="str">
            <v>Аварийный резерв</v>
          </cell>
        </row>
        <row r="604">
          <cell r="C604" t="str">
            <v>Шайба пружинная 27</v>
          </cell>
          <cell r="D604">
            <v>26.67</v>
          </cell>
          <cell r="E604">
            <v>4</v>
          </cell>
          <cell r="F604" t="str">
            <v>Аварийный резерв</v>
          </cell>
          <cell r="G604" t="str">
            <v>УТО</v>
          </cell>
          <cell r="H604" t="str">
            <v>Аварийный резерв</v>
          </cell>
        </row>
        <row r="605">
          <cell r="C605" t="str">
            <v>Шайба регулировочная поворотного кулака</v>
          </cell>
          <cell r="D605">
            <v>270.87</v>
          </cell>
          <cell r="E605">
            <v>8</v>
          </cell>
          <cell r="F605" t="str">
            <v>Аварийный резерв</v>
          </cell>
          <cell r="G605" t="str">
            <v>УТО</v>
          </cell>
          <cell r="H605" t="str">
            <v>Аварийный резерв</v>
          </cell>
        </row>
        <row r="606">
          <cell r="C606" t="str">
            <v>Шайба регулировочная хвостовика сред.(015)3741-2502032</v>
          </cell>
          <cell r="D606">
            <v>170.31</v>
          </cell>
          <cell r="E606">
            <v>22</v>
          </cell>
          <cell r="F606" t="str">
            <v>Аварийный резерв</v>
          </cell>
          <cell r="G606" t="str">
            <v>УТО</v>
          </cell>
          <cell r="H606" t="str">
            <v>Аварийный резерв</v>
          </cell>
        </row>
        <row r="607">
          <cell r="C607" t="str">
            <v>Шайба регулировочная хвостовика толст..(05)</v>
          </cell>
          <cell r="D607">
            <v>340.63</v>
          </cell>
          <cell r="E607">
            <v>44</v>
          </cell>
          <cell r="F607" t="str">
            <v>Аварийный резерв</v>
          </cell>
          <cell r="G607" t="str">
            <v>УТО</v>
          </cell>
          <cell r="H607" t="str">
            <v>Аварийный резерв</v>
          </cell>
        </row>
        <row r="608">
          <cell r="C608" t="str">
            <v>Шайба сошки ГУРа</v>
          </cell>
          <cell r="D608">
            <v>248.60000000000002</v>
          </cell>
          <cell r="E608">
            <v>3</v>
          </cell>
          <cell r="F608" t="str">
            <v>Аварийный резерв</v>
          </cell>
          <cell r="G608" t="str">
            <v>УТО</v>
          </cell>
          <cell r="H608" t="str">
            <v>Аварийный резерв</v>
          </cell>
        </row>
        <row r="609">
          <cell r="C609" t="str">
            <v>Шайба стопорная 7403-1008078</v>
          </cell>
          <cell r="D609">
            <v>173.33</v>
          </cell>
          <cell r="E609">
            <v>16</v>
          </cell>
          <cell r="F609" t="str">
            <v>Аварийный резерв</v>
          </cell>
          <cell r="G609" t="str">
            <v>УТО</v>
          </cell>
          <cell r="H609" t="str">
            <v>Аварийный резерв</v>
          </cell>
        </row>
        <row r="610">
          <cell r="C610" t="str">
            <v>Шайба ступицы стопорная 061-0121168</v>
          </cell>
          <cell r="D610">
            <v>219.04000000000002</v>
          </cell>
          <cell r="E610">
            <v>6</v>
          </cell>
          <cell r="F610" t="str">
            <v>Аварийный резерв</v>
          </cell>
          <cell r="G610" t="str">
            <v>УТО</v>
          </cell>
          <cell r="H610" t="str">
            <v>Аварийный резерв</v>
          </cell>
        </row>
        <row r="611">
          <cell r="C611" t="str">
            <v>Шайба сферическая 7403-1008076</v>
          </cell>
          <cell r="D611">
            <v>240</v>
          </cell>
          <cell r="E611">
            <v>24</v>
          </cell>
          <cell r="F611" t="str">
            <v>Аварийный резерв</v>
          </cell>
          <cell r="G611" t="str">
            <v>УТО</v>
          </cell>
          <cell r="H611" t="str">
            <v>Аварийный резерв</v>
          </cell>
        </row>
        <row r="612">
          <cell r="C612" t="str">
            <v>Шайба упорная вторич. вала КПП 14-1701122</v>
          </cell>
          <cell r="D612">
            <v>1620.56</v>
          </cell>
          <cell r="E612">
            <v>2</v>
          </cell>
          <cell r="F612" t="str">
            <v>Аварийный резерв</v>
          </cell>
          <cell r="G612" t="str">
            <v>УТО</v>
          </cell>
          <cell r="H612" t="str">
            <v>Аварийный резерв</v>
          </cell>
        </row>
        <row r="613">
          <cell r="C613" t="str">
            <v>Шайба упорная кулака п-ка пром.вала 451-50-1701058-00</v>
          </cell>
          <cell r="D613">
            <v>98.05</v>
          </cell>
          <cell r="E613">
            <v>2</v>
          </cell>
          <cell r="F613" t="str">
            <v>Аварийный резерв</v>
          </cell>
          <cell r="G613" t="str">
            <v>УТО</v>
          </cell>
          <cell r="H613" t="str">
            <v>Аварийный резерв</v>
          </cell>
        </row>
        <row r="614">
          <cell r="C614" t="str">
            <v>Шайба упорного подшипника 13-1005184</v>
          </cell>
          <cell r="D614">
            <v>839.88</v>
          </cell>
          <cell r="E614">
            <v>5</v>
          </cell>
          <cell r="F614" t="str">
            <v>Аварийный резерв</v>
          </cell>
          <cell r="G614" t="str">
            <v>УТО</v>
          </cell>
          <cell r="H614" t="str">
            <v>Аварийный резерв</v>
          </cell>
        </row>
        <row r="615">
          <cell r="C615" t="str">
            <v>Шайба шкворня 6520-3001024</v>
          </cell>
          <cell r="D615">
            <v>312.95</v>
          </cell>
          <cell r="E615">
            <v>2</v>
          </cell>
          <cell r="F615" t="str">
            <v>Аварийный резерв</v>
          </cell>
          <cell r="G615" t="str">
            <v>УТО</v>
          </cell>
          <cell r="H615" t="str">
            <v>Аварийный резерв</v>
          </cell>
        </row>
        <row r="616">
          <cell r="C616" t="str">
            <v>Шарнир рессоры</v>
          </cell>
          <cell r="D616">
            <v>180.55</v>
          </cell>
          <cell r="E616">
            <v>1</v>
          </cell>
          <cell r="F616" t="str">
            <v>Аварийный резерв</v>
          </cell>
          <cell r="G616" t="str">
            <v>УТО</v>
          </cell>
          <cell r="H616" t="str">
            <v>Аварийный резерв</v>
          </cell>
        </row>
        <row r="617">
          <cell r="C617" t="str">
            <v>Шестерня 14.1701112</v>
          </cell>
          <cell r="D617">
            <v>3626.28</v>
          </cell>
          <cell r="E617">
            <v>1</v>
          </cell>
          <cell r="F617" t="str">
            <v>Аварийный резерв</v>
          </cell>
          <cell r="G617" t="str">
            <v>УТО</v>
          </cell>
          <cell r="H617" t="str">
            <v>Аварийный резерв</v>
          </cell>
        </row>
        <row r="618">
          <cell r="C618" t="str">
            <v>Шестерня 4й передачи КПП</v>
          </cell>
          <cell r="D618">
            <v>2833.33</v>
          </cell>
          <cell r="E618">
            <v>1</v>
          </cell>
          <cell r="F618" t="str">
            <v>Аварийный резерв</v>
          </cell>
          <cell r="G618" t="str">
            <v>УТО</v>
          </cell>
          <cell r="H618" t="str">
            <v>Аварийный резерв</v>
          </cell>
        </row>
        <row r="619">
          <cell r="C619" t="str">
            <v>Шестерня ведомая 50 зуб.</v>
          </cell>
          <cell r="D619">
            <v>18583.96</v>
          </cell>
          <cell r="E619">
            <v>1</v>
          </cell>
          <cell r="F619" t="str">
            <v>НВЛ и НЛ</v>
          </cell>
          <cell r="G619" t="str">
            <v>УТО</v>
          </cell>
          <cell r="H619" t="str">
            <v>отсутствие необходимости</v>
          </cell>
        </row>
        <row r="620">
          <cell r="C620" t="str">
            <v>Шестерня ведущая главной передачи УАЗ 451Д-2402017-30</v>
          </cell>
          <cell r="D620">
            <v>1286.1099999999999</v>
          </cell>
          <cell r="E620">
            <v>1</v>
          </cell>
          <cell r="F620" t="str">
            <v>Аварийный резерв</v>
          </cell>
          <cell r="G620" t="str">
            <v>УТО</v>
          </cell>
          <cell r="H620" t="str">
            <v>Аварийный резерв</v>
          </cell>
        </row>
        <row r="621">
          <cell r="C621" t="str">
            <v>Шестерня коническая ведомая 5320-240 2060</v>
          </cell>
          <cell r="D621">
            <v>4750</v>
          </cell>
          <cell r="E621">
            <v>1</v>
          </cell>
          <cell r="F621" t="str">
            <v>Аварийный резерв</v>
          </cell>
          <cell r="G621" t="str">
            <v>УТО</v>
          </cell>
          <cell r="H621" t="str">
            <v>Аварийный резерв</v>
          </cell>
        </row>
        <row r="622">
          <cell r="C622" t="str">
            <v>Шестерня коническая заднего моста пара 5320 камаз</v>
          </cell>
          <cell r="D622">
            <v>7340.83</v>
          </cell>
          <cell r="E622">
            <v>1</v>
          </cell>
          <cell r="F622" t="str">
            <v>Аварийный резерв</v>
          </cell>
          <cell r="G622" t="str">
            <v>УТО</v>
          </cell>
          <cell r="H622" t="str">
            <v>Аварийный резерв</v>
          </cell>
        </row>
        <row r="623">
          <cell r="C623" t="str">
            <v>Шкворень 53205-3001019</v>
          </cell>
          <cell r="D623">
            <v>1715</v>
          </cell>
          <cell r="E623">
            <v>2</v>
          </cell>
          <cell r="F623" t="str">
            <v>Аварийный резерв</v>
          </cell>
          <cell r="G623" t="str">
            <v>УТО</v>
          </cell>
          <cell r="H623" t="str">
            <v>Аварийный резерв</v>
          </cell>
        </row>
        <row r="624">
          <cell r="C624" t="str">
            <v>Шкив ЗМЗ-4054,40525,40904 насоса водяного  40624-1307053</v>
          </cell>
          <cell r="D624">
            <v>353.97</v>
          </cell>
          <cell r="E624">
            <v>1</v>
          </cell>
          <cell r="F624" t="str">
            <v>НВЛ и НЛ</v>
          </cell>
          <cell r="G624" t="str">
            <v>УТО</v>
          </cell>
          <cell r="H624" t="str">
            <v>отсутствие необходимости</v>
          </cell>
        </row>
        <row r="625">
          <cell r="C625" t="str">
            <v>Шланг выжимного подшипника 52-1601230</v>
          </cell>
          <cell r="D625">
            <v>196.12</v>
          </cell>
          <cell r="E625">
            <v>2</v>
          </cell>
          <cell r="F625" t="str">
            <v>НВЛ и НЛ</v>
          </cell>
          <cell r="G625" t="str">
            <v>УТО</v>
          </cell>
          <cell r="H625" t="str">
            <v>отсутствие необходимости</v>
          </cell>
        </row>
        <row r="626">
          <cell r="C626" t="str">
            <v>Шланг выжимного подшипника ГАЗ-53</v>
          </cell>
          <cell r="D626">
            <v>143.63999999999999</v>
          </cell>
          <cell r="E626">
            <v>1</v>
          </cell>
          <cell r="F626" t="str">
            <v>Аварийный резерв</v>
          </cell>
          <cell r="G626" t="str">
            <v>УТО</v>
          </cell>
          <cell r="H626" t="str">
            <v>Аварийный резерв</v>
          </cell>
        </row>
        <row r="627">
          <cell r="C627" t="str">
            <v>Шланг гибкий переднего тормоза 3160-3506060</v>
          </cell>
          <cell r="D627">
            <v>844.47</v>
          </cell>
          <cell r="E627">
            <v>1</v>
          </cell>
          <cell r="F627" t="str">
            <v>Аварийный резерв</v>
          </cell>
          <cell r="G627" t="str">
            <v>УТО</v>
          </cell>
          <cell r="H627" t="str">
            <v>Аварийный резерв</v>
          </cell>
        </row>
        <row r="628">
          <cell r="C628" t="str">
            <v>Шланг гибкий тормозов 66-3506025-01</v>
          </cell>
          <cell r="D628">
            <v>250</v>
          </cell>
          <cell r="E628">
            <v>2</v>
          </cell>
          <cell r="F628" t="str">
            <v>Аварийный резерв</v>
          </cell>
          <cell r="G628" t="str">
            <v>УТО</v>
          </cell>
          <cell r="H628" t="str">
            <v>Аварийный резерв</v>
          </cell>
        </row>
        <row r="629">
          <cell r="C629" t="str">
            <v>Шланг ГУР ГАЗ-66</v>
          </cell>
          <cell r="D629">
            <v>2606.0199999999995</v>
          </cell>
          <cell r="E629">
            <v>3</v>
          </cell>
          <cell r="F629" t="str">
            <v>Аварийный резерв</v>
          </cell>
          <cell r="G629" t="str">
            <v>УТО</v>
          </cell>
          <cell r="H629" t="str">
            <v>Аварийный резерв</v>
          </cell>
        </row>
        <row r="630">
          <cell r="C630" t="str">
            <v>Шланг ГУРа 452 нагнетательный</v>
          </cell>
          <cell r="D630">
            <v>1369.79</v>
          </cell>
          <cell r="E630">
            <v>1</v>
          </cell>
          <cell r="F630" t="str">
            <v>Аварийный резерв</v>
          </cell>
          <cell r="G630" t="str">
            <v>УТО</v>
          </cell>
          <cell r="H630" t="str">
            <v>Аварийный резерв</v>
          </cell>
        </row>
        <row r="631">
          <cell r="C631" t="str">
            <v>Шланг нижний Краз 6422-1303025</v>
          </cell>
          <cell r="D631">
            <v>347.51</v>
          </cell>
          <cell r="E631">
            <v>4</v>
          </cell>
          <cell r="F631" t="str">
            <v>Аварийный резерв</v>
          </cell>
          <cell r="G631" t="str">
            <v>УТО</v>
          </cell>
          <cell r="H631" t="str">
            <v>Аварийный резерв</v>
          </cell>
        </row>
        <row r="632">
          <cell r="C632" t="str">
            <v>Шланг ПГУ 4310-1602590</v>
          </cell>
          <cell r="D632">
            <v>117.25</v>
          </cell>
          <cell r="E632">
            <v>1</v>
          </cell>
          <cell r="F632" t="str">
            <v>Аварийный резерв</v>
          </cell>
          <cell r="G632" t="str">
            <v>УТО</v>
          </cell>
          <cell r="H632" t="str">
            <v>Аварийный резерв</v>
          </cell>
        </row>
        <row r="633">
          <cell r="C633" t="str">
            <v>Шланг подвода воздуха к шинам 43118-312418</v>
          </cell>
          <cell r="D633">
            <v>541.96</v>
          </cell>
          <cell r="E633">
            <v>3</v>
          </cell>
          <cell r="F633" t="str">
            <v>НВЛ и НЛ</v>
          </cell>
          <cell r="G633" t="str">
            <v>УТО</v>
          </cell>
          <cell r="H633" t="str">
            <v>отсутствие необходимости</v>
          </cell>
        </row>
        <row r="634">
          <cell r="C634" t="str">
            <v>Шланг тормозной передний ГАЗ-66,53</v>
          </cell>
          <cell r="D634">
            <v>178.75</v>
          </cell>
          <cell r="E634">
            <v>1</v>
          </cell>
          <cell r="F634" t="str">
            <v>Аварийный резерв</v>
          </cell>
          <cell r="G634" t="str">
            <v>УТО</v>
          </cell>
          <cell r="H634" t="str">
            <v>Аварийный резерв</v>
          </cell>
        </row>
        <row r="635">
          <cell r="C635" t="str">
            <v>Шланг угловой воздушного фильтра 53205-1105375</v>
          </cell>
          <cell r="D635">
            <v>1132.57</v>
          </cell>
          <cell r="E635">
            <v>1</v>
          </cell>
          <cell r="F635" t="str">
            <v>Аварийный резерв</v>
          </cell>
          <cell r="G635" t="str">
            <v>УТО</v>
          </cell>
          <cell r="H635" t="str">
            <v>Аварийный резерв</v>
          </cell>
        </row>
        <row r="636">
          <cell r="C636" t="str">
            <v>Шпилька ГБЦ дв4216</v>
          </cell>
          <cell r="D636">
            <v>1238.6400000000001</v>
          </cell>
          <cell r="E636">
            <v>8</v>
          </cell>
          <cell r="F636" t="str">
            <v>Аварийный резерв</v>
          </cell>
          <cell r="G636" t="str">
            <v>УТО</v>
          </cell>
          <cell r="H636" t="str">
            <v>Аварийный резерв</v>
          </cell>
        </row>
        <row r="637">
          <cell r="C637" t="str">
            <v>Шпилька колеса</v>
          </cell>
          <cell r="D637">
            <v>1477.49</v>
          </cell>
          <cell r="E637">
            <v>26</v>
          </cell>
          <cell r="F637" t="str">
            <v>Аварийный резерв</v>
          </cell>
          <cell r="G637" t="str">
            <v>УТО</v>
          </cell>
          <cell r="H637" t="str">
            <v>Аварийный резерв</v>
          </cell>
        </row>
        <row r="638">
          <cell r="C638" t="str">
            <v>Шпилька колеса М18х15х25х40</v>
          </cell>
          <cell r="D638">
            <v>602.8599999999999</v>
          </cell>
          <cell r="E638">
            <v>14</v>
          </cell>
          <cell r="F638" t="str">
            <v>Аварийный резерв</v>
          </cell>
          <cell r="G638" t="str">
            <v>УТО</v>
          </cell>
          <cell r="H638" t="str">
            <v>Аварийный резерв</v>
          </cell>
        </row>
        <row r="639">
          <cell r="C639" t="str">
            <v>Шпилька крепления головки блока цилиндров</v>
          </cell>
          <cell r="D639">
            <v>2952.09</v>
          </cell>
          <cell r="E639">
            <v>33</v>
          </cell>
          <cell r="F639" t="str">
            <v>Аварийный резерв</v>
          </cell>
          <cell r="G639" t="str">
            <v>УТО</v>
          </cell>
          <cell r="H639" t="str">
            <v>Аварийный резерв</v>
          </cell>
        </row>
        <row r="640">
          <cell r="C640" t="str">
            <v>Шпилька М10*1*80 (дв402)</v>
          </cell>
          <cell r="D640">
            <v>31.73</v>
          </cell>
          <cell r="E640">
            <v>2</v>
          </cell>
          <cell r="F640" t="str">
            <v>Аварийный резерв</v>
          </cell>
          <cell r="G640" t="str">
            <v>УТО</v>
          </cell>
          <cell r="H640" t="str">
            <v>Аварийный резерв</v>
          </cell>
        </row>
        <row r="641">
          <cell r="C641" t="str">
            <v>Шпилька М16*1,5*22*35</v>
          </cell>
          <cell r="D641">
            <v>304.5</v>
          </cell>
          <cell r="E641">
            <v>6</v>
          </cell>
          <cell r="F641" t="str">
            <v>Аварийный резерв</v>
          </cell>
          <cell r="G641" t="str">
            <v>УТО</v>
          </cell>
          <cell r="H641" t="str">
            <v>Аварийный резерв</v>
          </cell>
        </row>
        <row r="642">
          <cell r="C642" t="str">
            <v>Шпилька М18*1,5*35*40</v>
          </cell>
          <cell r="D642">
            <v>203.86</v>
          </cell>
          <cell r="E642">
            <v>3</v>
          </cell>
          <cell r="F642" t="str">
            <v>Аварийный резерв</v>
          </cell>
          <cell r="G642" t="str">
            <v>УТО</v>
          </cell>
          <cell r="H642" t="str">
            <v>Аварийный резерв</v>
          </cell>
        </row>
        <row r="643">
          <cell r="C643" t="str">
            <v>Шпилька М18*1*58</v>
          </cell>
          <cell r="D643">
            <v>20.18</v>
          </cell>
          <cell r="E643">
            <v>2</v>
          </cell>
          <cell r="F643" t="str">
            <v>Аварийный резерв</v>
          </cell>
          <cell r="G643" t="str">
            <v>УТО</v>
          </cell>
          <cell r="H643" t="str">
            <v>Аварийный резерв</v>
          </cell>
        </row>
        <row r="644">
          <cell r="C644" t="str">
            <v>Шплинт 3,2*40</v>
          </cell>
          <cell r="D644">
            <v>105.00999999999999</v>
          </cell>
          <cell r="E644">
            <v>63</v>
          </cell>
          <cell r="F644" t="str">
            <v>Аварийный резерв</v>
          </cell>
          <cell r="G644" t="str">
            <v>УТО</v>
          </cell>
          <cell r="H644" t="str">
            <v>Аварийный резерв</v>
          </cell>
        </row>
        <row r="645">
          <cell r="C645" t="str">
            <v>Шплинт 4*50</v>
          </cell>
          <cell r="D645">
            <v>99.75</v>
          </cell>
          <cell r="E645">
            <v>57</v>
          </cell>
          <cell r="F645" t="str">
            <v>Аварийный резерв</v>
          </cell>
          <cell r="G645" t="str">
            <v>УТО</v>
          </cell>
          <cell r="H645" t="str">
            <v>Аварийный резерв</v>
          </cell>
        </row>
        <row r="646">
          <cell r="C646" t="str">
            <v>Шплинт 5*50</v>
          </cell>
          <cell r="D646">
            <v>77.34</v>
          </cell>
          <cell r="E646">
            <v>29</v>
          </cell>
          <cell r="F646" t="str">
            <v>Аварийный резерв</v>
          </cell>
          <cell r="G646" t="str">
            <v>УТО</v>
          </cell>
          <cell r="H646" t="str">
            <v>Аварийный резерв</v>
          </cell>
        </row>
        <row r="647">
          <cell r="C647" t="str">
            <v>Шплинт 6*60</v>
          </cell>
          <cell r="D647">
            <v>299.90999999999997</v>
          </cell>
          <cell r="E647">
            <v>59</v>
          </cell>
          <cell r="F647" t="str">
            <v>Аварийный резерв</v>
          </cell>
          <cell r="G647" t="str">
            <v>УТО</v>
          </cell>
          <cell r="H647" t="str">
            <v>Аварийный резерв</v>
          </cell>
        </row>
        <row r="648">
          <cell r="C648" t="str">
            <v>Шпонка</v>
          </cell>
          <cell r="D648">
            <v>370.65</v>
          </cell>
          <cell r="E648">
            <v>30</v>
          </cell>
          <cell r="F648" t="str">
            <v>Аварийный резерв</v>
          </cell>
          <cell r="G648" t="str">
            <v>УТО</v>
          </cell>
          <cell r="H648" t="str">
            <v>Аварийный резерв</v>
          </cell>
        </row>
        <row r="649">
          <cell r="C649" t="str">
            <v>Шпонка  сегментная 6*9*21.6</v>
          </cell>
          <cell r="D649">
            <v>19.269999999999996</v>
          </cell>
          <cell r="E649">
            <v>2</v>
          </cell>
          <cell r="F649" t="str">
            <v>Аварийный резерв</v>
          </cell>
          <cell r="G649" t="str">
            <v>УТО</v>
          </cell>
          <cell r="H649" t="str">
            <v>Аварийный резерв</v>
          </cell>
        </row>
        <row r="650">
          <cell r="C650" t="str">
            <v>Штифт шкворня поворотного кулака 672-3001025</v>
          </cell>
          <cell r="D650">
            <v>571.66999999999996</v>
          </cell>
          <cell r="E650">
            <v>2</v>
          </cell>
          <cell r="F650" t="str">
            <v>Аварийный резерв</v>
          </cell>
          <cell r="G650" t="str">
            <v>УТО</v>
          </cell>
          <cell r="H650" t="str">
            <v>Аварийный резерв</v>
          </cell>
        </row>
        <row r="651">
          <cell r="C651" t="str">
            <v>Штуцер 6522-2304152</v>
          </cell>
          <cell r="D651">
            <v>816.67</v>
          </cell>
          <cell r="E651">
            <v>1</v>
          </cell>
          <cell r="F651" t="str">
            <v>Аварийный резерв</v>
          </cell>
          <cell r="G651" t="str">
            <v>УТО</v>
          </cell>
          <cell r="H651" t="str">
            <v>Аварийный резерв</v>
          </cell>
        </row>
        <row r="652">
          <cell r="C652" t="str">
            <v>Штуцер Камаз проходной М22*22  53205</v>
          </cell>
          <cell r="D652">
            <v>370</v>
          </cell>
          <cell r="E652">
            <v>4</v>
          </cell>
          <cell r="F652" t="str">
            <v>Аварийный резерв</v>
          </cell>
          <cell r="G652" t="str">
            <v>УТО</v>
          </cell>
          <cell r="H652" t="str">
            <v>Аварийный резерв</v>
          </cell>
        </row>
        <row r="653">
          <cell r="C653" t="str">
            <v>Щетка металлическая  5-ти рядная</v>
          </cell>
          <cell r="D653">
            <v>77.5</v>
          </cell>
          <cell r="E653">
            <v>1</v>
          </cell>
          <cell r="F653" t="str">
            <v>Аварийный резерв</v>
          </cell>
          <cell r="G653" t="str">
            <v>УТО</v>
          </cell>
          <cell r="H653" t="str">
            <v>Аварийный резерв</v>
          </cell>
        </row>
        <row r="654">
          <cell r="C654" t="str">
            <v>Щетка сметка</v>
          </cell>
          <cell r="D654">
            <v>98.5</v>
          </cell>
          <cell r="E654">
            <v>2</v>
          </cell>
          <cell r="F654" t="str">
            <v>Аварийный резерв</v>
          </cell>
          <cell r="G654" t="str">
            <v>УТО</v>
          </cell>
          <cell r="H654" t="str">
            <v>Аварийный резерв</v>
          </cell>
        </row>
        <row r="655">
          <cell r="C655" t="str">
            <v>Щиток приборов Патриот Е-4</v>
          </cell>
          <cell r="D655">
            <v>10838.14</v>
          </cell>
          <cell r="E655">
            <v>1</v>
          </cell>
          <cell r="F655" t="str">
            <v>Аварийный резерв</v>
          </cell>
          <cell r="G655" t="str">
            <v>УТО</v>
          </cell>
          <cell r="H655" t="str">
            <v>Аварийный резерв</v>
          </cell>
        </row>
        <row r="656">
          <cell r="C656" t="str">
            <v>Эксцентрик в сб ЕВРО 53212-3501132-10</v>
          </cell>
          <cell r="D656">
            <v>1216.5899999999999</v>
          </cell>
          <cell r="E656">
            <v>13</v>
          </cell>
          <cell r="F656" t="str">
            <v>НВЛ и НЛ</v>
          </cell>
          <cell r="G656" t="str">
            <v>УТО</v>
          </cell>
          <cell r="H656" t="str">
            <v>отсутствие необходимости</v>
          </cell>
        </row>
        <row r="657">
          <cell r="C657" t="str">
            <v>Эксцентрик ГАЗ 53 колодок тормозных 51-3501028</v>
          </cell>
          <cell r="D657">
            <v>81.660000000000011</v>
          </cell>
          <cell r="E657">
            <v>4</v>
          </cell>
          <cell r="F657" t="str">
            <v>Аварийный резерв</v>
          </cell>
          <cell r="G657" t="str">
            <v>УТО</v>
          </cell>
          <cell r="H657" t="str">
            <v>Аварийный резерв</v>
          </cell>
        </row>
        <row r="658">
          <cell r="C658" t="str">
            <v>Электроды ЛЭЗ УОНИ 13-55 4мм</v>
          </cell>
          <cell r="D658">
            <v>1881.02</v>
          </cell>
          <cell r="E658">
            <v>25</v>
          </cell>
          <cell r="F658" t="str">
            <v>Аварийный резерв</v>
          </cell>
          <cell r="G658" t="str">
            <v>УТО</v>
          </cell>
          <cell r="H658" t="str">
            <v>Аварийный резерв</v>
          </cell>
        </row>
        <row r="659">
          <cell r="C659" t="str">
            <v>Элемент воздушного фильтра (специалист) ЯМЗ-8401,8421,8423,8482,8441</v>
          </cell>
          <cell r="D659">
            <v>516.96</v>
          </cell>
          <cell r="E659">
            <v>1</v>
          </cell>
          <cell r="F659" t="str">
            <v>Аварийный резерв</v>
          </cell>
          <cell r="G659" t="str">
            <v>УТО</v>
          </cell>
          <cell r="H659" t="str">
            <v>Аварийный резерв</v>
          </cell>
        </row>
        <row r="660">
          <cell r="C660" t="str">
            <v>Элемент топливного фильтра 240-1117030</v>
          </cell>
          <cell r="D660">
            <v>26143.13</v>
          </cell>
          <cell r="E660">
            <v>9</v>
          </cell>
          <cell r="F660" t="str">
            <v>НВЛ и НЛ</v>
          </cell>
          <cell r="G660" t="str">
            <v>УТО</v>
          </cell>
          <cell r="H660" t="str">
            <v>отсутствие необходимости</v>
          </cell>
        </row>
        <row r="661">
          <cell r="C661" t="str">
            <v>Элемент топливного фильтра мет.сетка</v>
          </cell>
          <cell r="D661">
            <v>2537.5</v>
          </cell>
          <cell r="E661">
            <v>20</v>
          </cell>
          <cell r="F661" t="str">
            <v>НВЛ и НЛ</v>
          </cell>
          <cell r="G661" t="str">
            <v>УТО</v>
          </cell>
          <cell r="H661" t="str">
            <v>отсутствие необходимости</v>
          </cell>
        </row>
        <row r="662">
          <cell r="C662" t="str">
            <v>Элемент фильтр. насоса ГУР</v>
          </cell>
          <cell r="D662">
            <v>5057.79</v>
          </cell>
          <cell r="E662">
            <v>8</v>
          </cell>
          <cell r="F662" t="str">
            <v>НВЛ и НЛ</v>
          </cell>
          <cell r="G662" t="str">
            <v>УТО</v>
          </cell>
          <cell r="H662" t="str">
            <v>отсутствие необходимости</v>
          </cell>
        </row>
        <row r="663">
          <cell r="C663" t="str">
            <v>Элемент фильтрующий 4310-3407359-10</v>
          </cell>
          <cell r="D663">
            <v>126.88</v>
          </cell>
          <cell r="E663">
            <v>3</v>
          </cell>
          <cell r="F663" t="str">
            <v>НВЛ и НЛ</v>
          </cell>
          <cell r="G663" t="str">
            <v>УТО</v>
          </cell>
          <cell r="H663" t="str">
            <v>отсутствие необходимости</v>
          </cell>
        </row>
        <row r="664">
          <cell r="C664" t="str">
            <v>Элемент фильтрующий ГАЗ</v>
          </cell>
          <cell r="D664">
            <v>206.67</v>
          </cell>
          <cell r="E664">
            <v>2</v>
          </cell>
          <cell r="F664" t="str">
            <v>Аварийный резерв</v>
          </cell>
          <cell r="G664" t="str">
            <v>УТО</v>
          </cell>
          <cell r="H664" t="str">
            <v>Аварийный резерв</v>
          </cell>
        </row>
        <row r="665">
          <cell r="C665" t="str">
            <v>Элемент фильтрующий масла (гидравлика)</v>
          </cell>
          <cell r="D665">
            <v>1059.73</v>
          </cell>
          <cell r="E665">
            <v>4</v>
          </cell>
          <cell r="F665" t="str">
            <v>НВЛ и НЛ</v>
          </cell>
          <cell r="G665" t="str">
            <v>УТО</v>
          </cell>
          <cell r="H665" t="str">
            <v>отсутствие необходимости</v>
          </cell>
        </row>
        <row r="666">
          <cell r="C666" t="str">
            <v>Элемент фильтрующий очистки топлива Т-150 ДТ-75,125*95*20</v>
          </cell>
          <cell r="D666">
            <v>753.51</v>
          </cell>
          <cell r="E666">
            <v>4</v>
          </cell>
          <cell r="F666" t="str">
            <v>Аварийный резерв</v>
          </cell>
          <cell r="G666" t="str">
            <v>УТО</v>
          </cell>
          <cell r="H666" t="str">
            <v>Аварийный резерв</v>
          </cell>
        </row>
        <row r="667">
          <cell r="C667" t="str">
            <v>Элемент фильтрующий топлива 240-1117030</v>
          </cell>
          <cell r="D667">
            <v>3345.43</v>
          </cell>
          <cell r="E667">
            <v>40</v>
          </cell>
          <cell r="F667" t="str">
            <v>НВЛ и НЛ</v>
          </cell>
          <cell r="G667" t="str">
            <v>УТО</v>
          </cell>
          <cell r="H667" t="str">
            <v>отсутствие необходимости</v>
          </cell>
        </row>
        <row r="668">
          <cell r="C668" t="str">
            <v>Элемент фильтрующий ФТОТ (опилочный)</v>
          </cell>
          <cell r="D668">
            <v>314.82</v>
          </cell>
          <cell r="E668">
            <v>6</v>
          </cell>
          <cell r="F668" t="str">
            <v>Аварийный резерв</v>
          </cell>
          <cell r="G668" t="str">
            <v>УТО</v>
          </cell>
          <cell r="H668" t="str">
            <v>Аварийный резерв</v>
          </cell>
        </row>
        <row r="669">
          <cell r="C669" t="str">
            <v>Элемент фильтрующий ФТОТД-240,245 с/о</v>
          </cell>
          <cell r="D669">
            <v>558.87</v>
          </cell>
          <cell r="E669">
            <v>8</v>
          </cell>
          <cell r="F669" t="str">
            <v>НВЛ и НЛ</v>
          </cell>
          <cell r="G669" t="str">
            <v>УТО</v>
          </cell>
          <cell r="H669" t="str">
            <v>отсутствие необходимости</v>
          </cell>
        </row>
        <row r="670">
          <cell r="C670" t="str">
            <v>Эмаль МЛ-12 черная 25кг</v>
          </cell>
          <cell r="D670">
            <v>4313.75</v>
          </cell>
          <cell r="E670">
            <v>25</v>
          </cell>
          <cell r="F670" t="str">
            <v>НВЛ и НЛ</v>
          </cell>
          <cell r="G670" t="str">
            <v>УТО</v>
          </cell>
          <cell r="H670" t="str">
            <v>отсутствие необходимости</v>
          </cell>
        </row>
        <row r="671">
          <cell r="C671" t="str">
            <v>Автосцеп АС 22/89 АФНИ.303671.015</v>
          </cell>
          <cell r="D671">
            <v>11268</v>
          </cell>
          <cell r="E671">
            <v>2</v>
          </cell>
          <cell r="F671" t="str">
            <v>Производство 2022</v>
          </cell>
          <cell r="G671" t="str">
            <v>ПТО</v>
          </cell>
          <cell r="H671" t="str">
            <v>Будет вовлечено в производство в срок до 01.2022</v>
          </cell>
        </row>
        <row r="672">
          <cell r="C672" t="str">
            <v>Балка 25 Ш1</v>
          </cell>
          <cell r="D672">
            <v>5814.43</v>
          </cell>
          <cell r="E672">
            <v>0.32500000000000001</v>
          </cell>
          <cell r="F672" t="str">
            <v>Реконструкция НБУ 2022-2024</v>
          </cell>
          <cell r="G672" t="str">
            <v>УКС</v>
          </cell>
          <cell r="H672" t="str">
            <v>Реконструкция НБУ 2022-2024</v>
          </cell>
        </row>
        <row r="673">
          <cell r="C673" t="str">
            <v>Балка 30</v>
          </cell>
          <cell r="D673">
            <v>6110.3</v>
          </cell>
          <cell r="E673">
            <v>0.39</v>
          </cell>
          <cell r="F673" t="str">
            <v>Реконструкция НБУ 2022-2024</v>
          </cell>
          <cell r="G673" t="str">
            <v>УКС</v>
          </cell>
          <cell r="H673" t="str">
            <v>Реконструкция НБУ 2022-2024</v>
          </cell>
        </row>
        <row r="674">
          <cell r="C674" t="str">
            <v>Блок ФБС 24-3-6</v>
          </cell>
          <cell r="D674">
            <v>4799.75</v>
          </cell>
          <cell r="E674">
            <v>2</v>
          </cell>
          <cell r="F674" t="str">
            <v>Реконструкция НБУ 2022-2024</v>
          </cell>
          <cell r="G674" t="str">
            <v>УКС</v>
          </cell>
          <cell r="H674" t="str">
            <v>Реконструкция НБУ 2022-2024</v>
          </cell>
        </row>
        <row r="675">
          <cell r="C675" t="str">
            <v>Газовая колонка ВПГ-22</v>
          </cell>
          <cell r="D675">
            <v>2875.83</v>
          </cell>
          <cell r="E675">
            <v>1</v>
          </cell>
          <cell r="F675" t="str">
            <v>НВЛ и НЛ</v>
          </cell>
          <cell r="G675" t="str">
            <v>ОСБО</v>
          </cell>
          <cell r="H675" t="str">
            <v>к реализации</v>
          </cell>
        </row>
        <row r="676">
          <cell r="C676" t="str">
            <v>Гвозди 120мм шиферные</v>
          </cell>
          <cell r="D676">
            <v>1803.46</v>
          </cell>
          <cell r="E676">
            <v>56</v>
          </cell>
          <cell r="F676" t="str">
            <v>Аварийный резерв</v>
          </cell>
          <cell r="G676" t="str">
            <v>УКС</v>
          </cell>
          <cell r="H676" t="str">
            <v>аварийный запас на ремонт кровель</v>
          </cell>
        </row>
        <row r="677">
          <cell r="C677" t="str">
            <v>Дверное полотно глухое  "симпп"</v>
          </cell>
          <cell r="D677">
            <v>1581.85</v>
          </cell>
          <cell r="E677">
            <v>1</v>
          </cell>
          <cell r="F677" t="str">
            <v>Производство 2022</v>
          </cell>
          <cell r="G677" t="str">
            <v>УКС</v>
          </cell>
          <cell r="H677" t="str">
            <v>Использование при ремонтах 2022 года</v>
          </cell>
        </row>
        <row r="678">
          <cell r="C678" t="str">
            <v>Двутавр 25К1</v>
          </cell>
          <cell r="D678">
            <v>18974.5</v>
          </cell>
          <cell r="E678">
            <v>0.25900000000000001</v>
          </cell>
          <cell r="F678" t="str">
            <v>Реконструкция НБУ 2022-2024</v>
          </cell>
          <cell r="G678" t="str">
            <v>УКС</v>
          </cell>
          <cell r="H678" t="str">
            <v>Реконструкция НБУ 2022-2024</v>
          </cell>
        </row>
        <row r="679">
          <cell r="C679" t="str">
            <v>Двутавр СТ3СП-5,25К1*12000МД,СТО АСЧМ 20-93 Гост 535-2005</v>
          </cell>
          <cell r="D679">
            <v>132874.69</v>
          </cell>
          <cell r="E679">
            <v>1.85</v>
          </cell>
          <cell r="F679" t="str">
            <v>Реконструкция НБУ 2022-2024</v>
          </cell>
          <cell r="G679" t="str">
            <v>УКС</v>
          </cell>
          <cell r="H679" t="str">
            <v>Реконструкция НБУ 2022-2024</v>
          </cell>
        </row>
        <row r="680">
          <cell r="C680" t="str">
            <v>Затвор дисковый поворотный 1.13.1.01.-150-00 в стальном разборном корпусе с диском DN 150PN 1.0 Мпа</v>
          </cell>
          <cell r="D680">
            <v>43940</v>
          </cell>
          <cell r="E680">
            <v>1</v>
          </cell>
          <cell r="F680" t="str">
            <v>Аварийный резерв</v>
          </cell>
          <cell r="G680" t="str">
            <v>ПТО</v>
          </cell>
          <cell r="H680" t="str">
            <v>Данный затвор покупался на металическую кислотную ёмкость, которая пришла негодность.  Переведено в резерв</v>
          </cell>
        </row>
        <row r="681">
          <cell r="C681" t="str">
            <v>Кабель КПСВВнг A-LS 2*2*1.5</v>
          </cell>
          <cell r="D681">
            <v>6773.84</v>
          </cell>
          <cell r="E681">
            <v>75</v>
          </cell>
          <cell r="F681" t="str">
            <v>Реконструкция НБУ 2022-2024</v>
          </cell>
          <cell r="G681" t="str">
            <v>УКС</v>
          </cell>
          <cell r="H681" t="str">
            <v>Реконструкция НБУ 2022-2024</v>
          </cell>
        </row>
        <row r="682">
          <cell r="C682" t="str">
            <v>Кабель КПСЭнг 1*2*1</v>
          </cell>
          <cell r="D682">
            <v>2021.4</v>
          </cell>
          <cell r="E682">
            <v>70</v>
          </cell>
          <cell r="F682" t="str">
            <v>Реконструкция НБУ 2022-2024</v>
          </cell>
          <cell r="G682" t="str">
            <v>УКС</v>
          </cell>
          <cell r="H682" t="str">
            <v>Реконструкция НБУ 2022-2024</v>
          </cell>
        </row>
        <row r="683">
          <cell r="C683" t="str">
            <v>Кабель КПСЭнг-1*2*05 FRLS</v>
          </cell>
          <cell r="D683">
            <v>20236.050000000003</v>
          </cell>
          <cell r="E683">
            <v>900</v>
          </cell>
          <cell r="F683" t="str">
            <v>Реконструкция НБУ 2022-2024</v>
          </cell>
          <cell r="G683" t="str">
            <v>УКС</v>
          </cell>
          <cell r="H683" t="str">
            <v>Реконструкция НБУ 2022-2024</v>
          </cell>
        </row>
        <row r="684">
          <cell r="C684" t="str">
            <v>Кабель КПСЭнг(А) FRLS 1*2*0,5</v>
          </cell>
          <cell r="D684">
            <v>2178.19</v>
          </cell>
          <cell r="E684">
            <v>100</v>
          </cell>
          <cell r="F684" t="str">
            <v>Реконструкция НБУ 2022-2024</v>
          </cell>
          <cell r="G684" t="str">
            <v>УКС</v>
          </cell>
          <cell r="H684" t="str">
            <v>Реконструкция НБУ 2022-2024</v>
          </cell>
        </row>
        <row r="685">
          <cell r="C685" t="str">
            <v>Каска Титан Рапид с логотипом с храповиком синяя</v>
          </cell>
          <cell r="D685">
            <v>3193.59</v>
          </cell>
          <cell r="E685">
            <v>10</v>
          </cell>
          <cell r="F685" t="str">
            <v>НВЛ и НЛ</v>
          </cell>
          <cell r="G685" t="str">
            <v>ТБПБиООС</v>
          </cell>
          <cell r="H685" t="str">
            <v>Списание (приобретались для СК)</v>
          </cell>
        </row>
        <row r="686">
          <cell r="C686" t="str">
            <v>Кольцо железобетонное КЦ 10-9 (д.1м)</v>
          </cell>
          <cell r="D686">
            <v>2369.1</v>
          </cell>
          <cell r="E686">
            <v>1</v>
          </cell>
          <cell r="F686" t="str">
            <v>Реконструкция НБУ 2022-2024</v>
          </cell>
          <cell r="G686" t="str">
            <v>УКС</v>
          </cell>
          <cell r="H686" t="str">
            <v>Реконструкция НБУ 2022-2024</v>
          </cell>
        </row>
        <row r="687">
          <cell r="C687" t="str">
            <v>Кольцо стеновое колодца КС 15.9б</v>
          </cell>
          <cell r="D687">
            <v>60128.009999999995</v>
          </cell>
          <cell r="E687">
            <v>7</v>
          </cell>
          <cell r="F687" t="str">
            <v>Реконструкция НБУ 2022-2024</v>
          </cell>
          <cell r="G687" t="str">
            <v>УКС</v>
          </cell>
          <cell r="H687" t="str">
            <v>Реконструкция НБУ 2022-2024</v>
          </cell>
        </row>
        <row r="688">
          <cell r="C688" t="str">
            <v>Кольцо стеновое колодца КС 7.3</v>
          </cell>
          <cell r="D688">
            <v>6162.26</v>
          </cell>
          <cell r="E688">
            <v>3</v>
          </cell>
          <cell r="F688" t="str">
            <v>Реконструкция НБУ 2022-2024</v>
          </cell>
          <cell r="G688" t="str">
            <v>УКС</v>
          </cell>
          <cell r="H688" t="str">
            <v>Реконструкция НБУ 2022-2024</v>
          </cell>
        </row>
        <row r="689">
          <cell r="C689" t="str">
            <v>Кольцо стеновое КС 20-6</v>
          </cell>
          <cell r="D689">
            <v>53480.9</v>
          </cell>
          <cell r="E689">
            <v>7</v>
          </cell>
          <cell r="F689" t="str">
            <v>Реконструкция НБУ 2022-2024</v>
          </cell>
          <cell r="G689" t="str">
            <v>УКС</v>
          </cell>
          <cell r="H689" t="str">
            <v>Реконструкция НБУ 2022-2024</v>
          </cell>
        </row>
        <row r="690">
          <cell r="C690" t="str">
            <v>Кольцо стеновое КС 7-3</v>
          </cell>
          <cell r="D690">
            <v>1505.48</v>
          </cell>
          <cell r="E690">
            <v>1</v>
          </cell>
          <cell r="F690" t="str">
            <v>Реконструкция НБУ 2022-2024</v>
          </cell>
          <cell r="G690" t="str">
            <v>УКС</v>
          </cell>
          <cell r="H690" t="str">
            <v>Реконструкция НБУ 2022-2024</v>
          </cell>
        </row>
        <row r="691">
          <cell r="C691" t="str">
            <v>Кольцо стеновое КС 7-9</v>
          </cell>
          <cell r="D691">
            <v>7595.5</v>
          </cell>
          <cell r="E691">
            <v>3</v>
          </cell>
          <cell r="F691" t="str">
            <v>Реконструкция НБУ 2022-2024</v>
          </cell>
          <cell r="G691" t="str">
            <v>УКС</v>
          </cell>
          <cell r="H691" t="str">
            <v>Реконструкция НБУ 2022-2024</v>
          </cell>
        </row>
        <row r="692">
          <cell r="C692" t="str">
            <v>Коробка дверная Симпп</v>
          </cell>
          <cell r="D692">
            <v>730.28</v>
          </cell>
          <cell r="E692">
            <v>1</v>
          </cell>
          <cell r="F692" t="str">
            <v>Производство 2022</v>
          </cell>
          <cell r="G692" t="str">
            <v>УКС</v>
          </cell>
          <cell r="H692" t="str">
            <v>Использование при ремонтах 2022 года</v>
          </cell>
        </row>
        <row r="693">
          <cell r="C693" t="str">
            <v>Коробка протяжная КП-1УЗ</v>
          </cell>
          <cell r="D693">
            <v>3629.8</v>
          </cell>
          <cell r="E693">
            <v>28</v>
          </cell>
          <cell r="F693" t="str">
            <v>Реконструкция НБУ 2022-2024</v>
          </cell>
          <cell r="G693" t="str">
            <v>УКС</v>
          </cell>
          <cell r="H693" t="str">
            <v>Реконструкция НБУ 2022-2024</v>
          </cell>
        </row>
        <row r="694">
          <cell r="C694" t="str">
            <v>Костюм Бастион ПЛЮС ут. тк.Парусина/спилок 112-116/182-188</v>
          </cell>
          <cell r="D694">
            <v>5041.51</v>
          </cell>
          <cell r="E694">
            <v>1</v>
          </cell>
          <cell r="F694" t="str">
            <v>Производство 2022</v>
          </cell>
          <cell r="G694" t="str">
            <v>ТБПБиООС</v>
          </cell>
          <cell r="H694" t="str">
            <v>Вовлечение в производство до июня 2022 года  согласно норм выдачи спецодежды и СИЗ</v>
          </cell>
        </row>
        <row r="695">
          <cell r="C695" t="str">
            <v>Костюм муж летн. для защиты от термических рисков электрической дуги р 46-48/170-176</v>
          </cell>
          <cell r="D695">
            <v>7295.85</v>
          </cell>
          <cell r="E695">
            <v>1</v>
          </cell>
          <cell r="F695" t="str">
            <v>Аварийный резерв</v>
          </cell>
          <cell r="G695" t="str">
            <v>ТБПБиООС</v>
          </cell>
          <cell r="H695" t="str">
            <v>невостребованный размер</v>
          </cell>
        </row>
        <row r="696">
          <cell r="C696" t="str">
            <v>Костюм утепленный для защиты от нефти и нефтепрод.р 112-116/200</v>
          </cell>
          <cell r="D696">
            <v>7603.34</v>
          </cell>
          <cell r="E696">
            <v>1</v>
          </cell>
          <cell r="F696" t="str">
            <v>Производство 2022</v>
          </cell>
          <cell r="G696" t="str">
            <v>ТБПБиООС</v>
          </cell>
          <cell r="H696" t="str">
            <v>Вовлечение в производство до июня 2022 года  согласно норм выдачи спецодежды и СИЗ</v>
          </cell>
        </row>
        <row r="697">
          <cell r="C697" t="str">
            <v>Костюм Электра 3Н-24 СО(куртка+п/к) утепленный цв.т-синий Номекс 46-48/170-176</v>
          </cell>
          <cell r="D697">
            <v>22594.39</v>
          </cell>
          <cell r="E697">
            <v>1</v>
          </cell>
          <cell r="F697" t="str">
            <v>Аварийный резерв</v>
          </cell>
          <cell r="G697" t="str">
            <v>ТБПБиООС</v>
          </cell>
          <cell r="H697" t="str">
            <v>невостребованный размер</v>
          </cell>
        </row>
        <row r="698">
          <cell r="C698" t="str">
            <v>Костюм Электра 3Н-24 СО(куртка+п/к) утепленный цв.т-синий Номекс 46-48/170-176</v>
          </cell>
          <cell r="D698">
            <v>22594.39</v>
          </cell>
          <cell r="E698">
            <v>1</v>
          </cell>
          <cell r="F698" t="str">
            <v>Аварийный резерв</v>
          </cell>
          <cell r="G698" t="str">
            <v>ТБПБиООС</v>
          </cell>
          <cell r="H698" t="str">
            <v>невостребованный размер</v>
          </cell>
        </row>
        <row r="699">
          <cell r="C699" t="str">
            <v>Крышка на кольцо железобетонное КЦП 1,10-2</v>
          </cell>
          <cell r="D699">
            <v>4731.33</v>
          </cell>
          <cell r="E699">
            <v>3</v>
          </cell>
          <cell r="F699" t="str">
            <v>Реконструкция НБУ 2022-2024</v>
          </cell>
          <cell r="G699" t="str">
            <v>УКС</v>
          </cell>
          <cell r="H699" t="str">
            <v>Реконструкция НБУ 2022-2024</v>
          </cell>
        </row>
        <row r="700">
          <cell r="C700" t="str">
            <v>Лампа 400W E40 (ДРЛ PHILPS)</v>
          </cell>
          <cell r="D700">
            <v>10115.59</v>
          </cell>
          <cell r="E700">
            <v>35</v>
          </cell>
          <cell r="F700" t="str">
            <v>НВЛ и НЛ</v>
          </cell>
          <cell r="G700" t="str">
            <v>ОГЭ</v>
          </cell>
          <cell r="H700" t="str">
            <v>Не востребован ОГЭ</v>
          </cell>
        </row>
        <row r="701">
          <cell r="C701" t="str">
            <v>Лента п/э Полилен</v>
          </cell>
          <cell r="D701">
            <v>13037.32</v>
          </cell>
          <cell r="E701">
            <v>220</v>
          </cell>
          <cell r="F701" t="str">
            <v>Производство 2022</v>
          </cell>
          <cell r="G701" t="str">
            <v>УКС</v>
          </cell>
          <cell r="H701" t="str">
            <v>При ремонтах трубопровода в 2022г</v>
          </cell>
        </row>
        <row r="702">
          <cell r="C702" t="str">
            <v>Лист 14 ст.09Г2С</v>
          </cell>
          <cell r="D702">
            <v>163680</v>
          </cell>
          <cell r="E702">
            <v>2.976</v>
          </cell>
          <cell r="F702" t="str">
            <v>Производство 2022</v>
          </cell>
          <cell r="G702" t="str">
            <v>УКС</v>
          </cell>
          <cell r="H702" t="str">
            <v>при ремонтах емкостного оборудования в 2022</v>
          </cell>
        </row>
        <row r="703">
          <cell r="C703" t="str">
            <v>Лист ПВЛ 406 4*1000*2000</v>
          </cell>
          <cell r="D703">
            <v>59937.25</v>
          </cell>
          <cell r="E703">
            <v>0.98499999999999999</v>
          </cell>
          <cell r="F703" t="str">
            <v>Производство 2022</v>
          </cell>
          <cell r="G703" t="str">
            <v>УКС</v>
          </cell>
          <cell r="H703" t="str">
            <v>Ремонт площадок обслуживания СК в 2022</v>
          </cell>
        </row>
        <row r="704">
          <cell r="C704" t="str">
            <v>Лист пвл 508</v>
          </cell>
          <cell r="D704">
            <v>70416.67</v>
          </cell>
          <cell r="E704">
            <v>1.3</v>
          </cell>
          <cell r="F704" t="str">
            <v>Производство 2022</v>
          </cell>
          <cell r="G704" t="str">
            <v>УКС</v>
          </cell>
          <cell r="H704" t="str">
            <v>Ремонт площадок обслуживания СК в 2022</v>
          </cell>
        </row>
        <row r="705">
          <cell r="C705" t="str">
            <v>Лист пвл 508 ст3</v>
          </cell>
          <cell r="D705">
            <v>115957.74</v>
          </cell>
          <cell r="E705">
            <v>2.4240000000000004</v>
          </cell>
          <cell r="F705" t="str">
            <v>Производство 2022</v>
          </cell>
          <cell r="G705" t="str">
            <v>УКС</v>
          </cell>
          <cell r="H705" t="str">
            <v>Ремонт площадок обслуживания СК в 2022</v>
          </cell>
        </row>
        <row r="706">
          <cell r="C706" t="str">
            <v>Масло М8В 200л</v>
          </cell>
          <cell r="D706">
            <v>19938.719999999998</v>
          </cell>
          <cell r="E706">
            <v>200</v>
          </cell>
          <cell r="F706" t="str">
            <v>НВЛ и НЛ</v>
          </cell>
          <cell r="G706" t="str">
            <v>УТО</v>
          </cell>
          <cell r="H706" t="str">
            <v>отсутствие необходимости</v>
          </cell>
        </row>
        <row r="707">
          <cell r="C707" t="str">
            <v>Муфта штанговая переводная МШП 19*22</v>
          </cell>
          <cell r="D707">
            <v>10368</v>
          </cell>
          <cell r="E707">
            <v>27</v>
          </cell>
          <cell r="F707" t="str">
            <v>Производство 2022</v>
          </cell>
          <cell r="G707" t="str">
            <v>ПТО</v>
          </cell>
          <cell r="H707" t="str">
            <v>Будет вовлечено в производство в срок до 01.2022</v>
          </cell>
        </row>
        <row r="708">
          <cell r="C708" t="str">
            <v>Наличник 58*10</v>
          </cell>
          <cell r="D708">
            <v>485.99</v>
          </cell>
          <cell r="E708">
            <v>5</v>
          </cell>
          <cell r="F708" t="str">
            <v>Производство 2022</v>
          </cell>
          <cell r="G708" t="str">
            <v>УКС</v>
          </cell>
          <cell r="H708" t="str">
            <v>Использование при ремонтах 2022 года</v>
          </cell>
        </row>
        <row r="709">
          <cell r="C709" t="str">
            <v>Насос ЭЦВ 5-6,5-120 (4кВт 12А)</v>
          </cell>
          <cell r="D709">
            <v>40468.559999999998</v>
          </cell>
          <cell r="E709">
            <v>1</v>
          </cell>
          <cell r="F709" t="str">
            <v>Аварийный резерв</v>
          </cell>
          <cell r="G709" t="str">
            <v>ПТО</v>
          </cell>
          <cell r="H709" t="str">
            <v>При отказе на водозаборной скважине будет вовлечено в производство (аварийный запас).</v>
          </cell>
        </row>
        <row r="710">
          <cell r="C710" t="str">
            <v>Отвод 325*10</v>
          </cell>
          <cell r="D710">
            <v>5780.34</v>
          </cell>
          <cell r="E710">
            <v>3</v>
          </cell>
          <cell r="F710" t="str">
            <v>Реконструкция НБУ 2022-2024</v>
          </cell>
          <cell r="G710" t="str">
            <v>УКС</v>
          </cell>
          <cell r="H710" t="str">
            <v>Реконструкция НБУ 2022-2024</v>
          </cell>
        </row>
        <row r="711">
          <cell r="C711" t="str">
            <v>Перчатки ПОЛИЗАРЬ СИБИРЬ</v>
          </cell>
          <cell r="D711">
            <v>26462.880000000005</v>
          </cell>
          <cell r="E711">
            <v>102</v>
          </cell>
          <cell r="F711" t="str">
            <v>Производство 2022</v>
          </cell>
          <cell r="G711" t="str">
            <v>ТБПБиООС</v>
          </cell>
          <cell r="H711" t="str">
            <v>Вовлечение в производство до июня 2022 года  согласно норм выдачи спецодежды и СИЗ</v>
          </cell>
        </row>
        <row r="712">
          <cell r="C712" t="str">
            <v>Перчатки полушерстянные</v>
          </cell>
          <cell r="D712">
            <v>58114.559999999983</v>
          </cell>
          <cell r="E712">
            <v>896</v>
          </cell>
          <cell r="F712" t="str">
            <v>Производство 2022</v>
          </cell>
          <cell r="G712" t="str">
            <v>ТБПБиООС</v>
          </cell>
          <cell r="H712" t="str">
            <v>Вовлечение в производство до июня 2022 года  согласно норм выдачи спецодежды и СИЗ</v>
          </cell>
        </row>
        <row r="713">
          <cell r="C713" t="str">
            <v>Перчатки универс.хим.стойкие "Альфатек Солвекс"</v>
          </cell>
          <cell r="D713">
            <v>15794.099999999991</v>
          </cell>
          <cell r="E713">
            <v>109</v>
          </cell>
          <cell r="F713" t="str">
            <v>Производство 2022</v>
          </cell>
          <cell r="G713" t="str">
            <v>ТБПБиООС</v>
          </cell>
          <cell r="H713" t="str">
            <v>Вовлечение в производство до июня 2022 года  согласно норм выдачи спецодежды и СИЗ</v>
          </cell>
        </row>
        <row r="714">
          <cell r="C714" t="str">
            <v>Плита днища ПН20</v>
          </cell>
          <cell r="D714">
            <v>11306.2</v>
          </cell>
          <cell r="E714">
            <v>1</v>
          </cell>
          <cell r="F714" t="str">
            <v>Реконструкция НБУ 2022-2024</v>
          </cell>
          <cell r="G714" t="str">
            <v>УКС</v>
          </cell>
          <cell r="H714" t="str">
            <v>Реконструкция НБУ 2022-2024</v>
          </cell>
        </row>
        <row r="715">
          <cell r="C715" t="str">
            <v>Плита перекрытия колец ПП 10-1</v>
          </cell>
          <cell r="D715">
            <v>3288.83</v>
          </cell>
          <cell r="E715">
            <v>2</v>
          </cell>
          <cell r="F715" t="str">
            <v>Реконструкция НБУ 2022-2024</v>
          </cell>
          <cell r="G715" t="str">
            <v>УКС</v>
          </cell>
          <cell r="H715" t="str">
            <v>Реконструкция НБУ 2022-2024</v>
          </cell>
        </row>
        <row r="716">
          <cell r="C716" t="str">
            <v>Плита перекрытия колодца КЦП-1-10-2</v>
          </cell>
          <cell r="D716">
            <v>620.41999999999996</v>
          </cell>
          <cell r="E716">
            <v>1</v>
          </cell>
          <cell r="F716" t="str">
            <v>Реконструкция НБУ 2022-2024</v>
          </cell>
          <cell r="G716" t="str">
            <v>УКС</v>
          </cell>
          <cell r="H716" t="str">
            <v>Реконструкция НБУ 2022-2024</v>
          </cell>
        </row>
        <row r="717">
          <cell r="C717" t="str">
            <v>Плита покрытия колодца ПП10-1</v>
          </cell>
          <cell r="D717">
            <v>2786.95</v>
          </cell>
          <cell r="E717">
            <v>1</v>
          </cell>
          <cell r="F717" t="str">
            <v>Реконструкция НБУ 2022-2024</v>
          </cell>
          <cell r="G717" t="str">
            <v>УКС</v>
          </cell>
          <cell r="H717" t="str">
            <v>Реконструкция НБУ 2022-2024</v>
          </cell>
        </row>
        <row r="718">
          <cell r="C718" t="str">
            <v>Подшипник 46416Л</v>
          </cell>
          <cell r="D718">
            <v>17235.759999999998</v>
          </cell>
          <cell r="E718">
            <v>4</v>
          </cell>
          <cell r="F718" t="str">
            <v>НВЛ и НЛ</v>
          </cell>
          <cell r="G718" t="str">
            <v>УТО</v>
          </cell>
          <cell r="H718" t="str">
            <v>отсутствие необходимости</v>
          </cell>
        </row>
        <row r="719">
          <cell r="C719" t="str">
            <v>Подшипник 6-180205 (6205 2RS)</v>
          </cell>
          <cell r="D719">
            <v>11900</v>
          </cell>
          <cell r="E719">
            <v>68</v>
          </cell>
          <cell r="F719" t="str">
            <v>НВЛ и НЛ</v>
          </cell>
          <cell r="G719" t="str">
            <v>УТО</v>
          </cell>
          <cell r="H719" t="str">
            <v>отсутствие необходимости</v>
          </cell>
        </row>
        <row r="720">
          <cell r="C720" t="str">
            <v>Подшипник 6-180208 (6208 2RS)</v>
          </cell>
          <cell r="D720">
            <v>11200</v>
          </cell>
          <cell r="E720">
            <v>20</v>
          </cell>
          <cell r="F720" t="str">
            <v>НВЛ и НЛ</v>
          </cell>
          <cell r="G720" t="str">
            <v>УТО</v>
          </cell>
          <cell r="H720" t="str">
            <v>отсутствие необходимости</v>
          </cell>
        </row>
        <row r="721">
          <cell r="C721" t="str">
            <v>Пояс крепления погружного кабеля 2,5</v>
          </cell>
          <cell r="D721">
            <v>2762.5</v>
          </cell>
          <cell r="E721">
            <v>325</v>
          </cell>
          <cell r="F721" t="str">
            <v>Производство 2022</v>
          </cell>
          <cell r="G721" t="str">
            <v>ПТО</v>
          </cell>
          <cell r="H721" t="str">
            <v>Будет вовлечено в производство в срок до 01.2022</v>
          </cell>
        </row>
        <row r="722">
          <cell r="C722" t="str">
            <v>Провод АС 50/8 Гост 839-80</v>
          </cell>
          <cell r="D722">
            <v>57978.86</v>
          </cell>
          <cell r="E722">
            <v>1898</v>
          </cell>
          <cell r="F722" t="str">
            <v>Аварийный резерв</v>
          </cell>
          <cell r="G722" t="str">
            <v>ОГЭ</v>
          </cell>
          <cell r="H722" t="str">
            <v>Аварийный запас.</v>
          </cell>
        </row>
        <row r="723">
          <cell r="C723" t="str">
            <v>Провод АС-70/11</v>
          </cell>
          <cell r="D723">
            <v>30942.07</v>
          </cell>
          <cell r="E723">
            <v>480</v>
          </cell>
          <cell r="F723" t="str">
            <v>Аварийный резерв</v>
          </cell>
          <cell r="G723" t="str">
            <v>ОГЭ</v>
          </cell>
          <cell r="H723" t="str">
            <v>Аварийный запас.</v>
          </cell>
        </row>
        <row r="724">
          <cell r="C724" t="str">
            <v>Разрядник SDI-97</v>
          </cell>
          <cell r="D724">
            <v>17012.770000000004</v>
          </cell>
          <cell r="E724">
            <v>6</v>
          </cell>
          <cell r="F724" t="str">
            <v>Производство 2021</v>
          </cell>
          <cell r="G724" t="str">
            <v>ОГЭ</v>
          </cell>
          <cell r="H724" t="str">
            <v>в подотчет МОЛ - будет использовано в ноябре - декабре 2021 года в производстве</v>
          </cell>
        </row>
        <row r="725">
          <cell r="C725" t="str">
            <v>Разрядник РВО-10У1</v>
          </cell>
          <cell r="D725">
            <v>24351.39</v>
          </cell>
          <cell r="E725">
            <v>19</v>
          </cell>
          <cell r="F725" t="str">
            <v>НВЛ и НЛ</v>
          </cell>
          <cell r="G725" t="str">
            <v>ОГЭ</v>
          </cell>
          <cell r="H725" t="str">
            <v>Не востребован ОГЭ</v>
          </cell>
        </row>
        <row r="726">
          <cell r="C726" t="str">
            <v>Реле РСВ 18-13 220 Вт 0,1-10С</v>
          </cell>
          <cell r="D726">
            <v>3750</v>
          </cell>
          <cell r="E726">
            <v>1</v>
          </cell>
          <cell r="F726" t="str">
            <v>НВЛ и НЛ</v>
          </cell>
          <cell r="G726" t="str">
            <v>ОГЭ</v>
          </cell>
          <cell r="H726" t="str">
            <v>Не востребован ОГЭ</v>
          </cell>
        </row>
        <row r="727">
          <cell r="C727" t="str">
            <v>Реле РЭУ 11-Б20  -2-40-0,05А</v>
          </cell>
          <cell r="D727">
            <v>3000</v>
          </cell>
          <cell r="E727">
            <v>2</v>
          </cell>
          <cell r="F727" t="str">
            <v>НВЛ и НЛ</v>
          </cell>
          <cell r="G727" t="str">
            <v>ОГЭ</v>
          </cell>
          <cell r="H727" t="str">
            <v>Не востребован ОГЭ</v>
          </cell>
        </row>
        <row r="728">
          <cell r="C728" t="str">
            <v>Сапоги (юфть+кирза) облегченные МБС "Стандарт"-М с мет подноском р.47</v>
          </cell>
          <cell r="D728">
            <v>3271.8900000000003</v>
          </cell>
          <cell r="E728">
            <v>2</v>
          </cell>
          <cell r="F728" t="str">
            <v>Производство 2022</v>
          </cell>
          <cell r="G728" t="str">
            <v>ТБПБиООС</v>
          </cell>
          <cell r="H728" t="str">
            <v>Вовлечение в производство до июня 2022 года  согласно норм выдачи спецодежды и СИЗ</v>
          </cell>
        </row>
        <row r="729">
          <cell r="C729" t="str">
            <v>Сигнализатор уровня ультразвуковой РИЗУР -01-1-0-5-150-6-М-500-Д-0-901</v>
          </cell>
          <cell r="D729">
            <v>47674.55</v>
          </cell>
          <cell r="E729">
            <v>1</v>
          </cell>
          <cell r="F729" t="str">
            <v>Аварийный резерв</v>
          </cell>
          <cell r="G729" t="str">
            <v>УКС</v>
          </cell>
          <cell r="H729" t="str">
            <v>аварийный запас</v>
          </cell>
        </row>
        <row r="730">
          <cell r="C730" t="str">
            <v>Смазка трансмисионное</v>
          </cell>
          <cell r="D730">
            <v>1454.69</v>
          </cell>
          <cell r="E730">
            <v>50</v>
          </cell>
          <cell r="F730" t="str">
            <v>НВЛ и НЛ</v>
          </cell>
          <cell r="G730" t="str">
            <v>УТО</v>
          </cell>
          <cell r="H730" t="str">
            <v>отсутствие необходимости</v>
          </cell>
        </row>
        <row r="731">
          <cell r="C731" t="str">
            <v>Стойка СВ -110-3,5</v>
          </cell>
          <cell r="D731">
            <v>9999.68</v>
          </cell>
          <cell r="E731">
            <v>1</v>
          </cell>
          <cell r="F731" t="str">
            <v>Аварийный резерв</v>
          </cell>
          <cell r="G731" t="str">
            <v>УКС</v>
          </cell>
          <cell r="H731" t="str">
            <v>Аварийный запаспод ремонт ВЛ</v>
          </cell>
        </row>
        <row r="732">
          <cell r="C732" t="str">
            <v>Стойка СВ -110-5</v>
          </cell>
          <cell r="D732">
            <v>12265.06</v>
          </cell>
          <cell r="E732">
            <v>1</v>
          </cell>
          <cell r="F732" t="str">
            <v>Аварийный резерв</v>
          </cell>
          <cell r="G732" t="str">
            <v>ОГЭ</v>
          </cell>
          <cell r="H732" t="str">
            <v>Аварийный запас.</v>
          </cell>
        </row>
        <row r="733">
          <cell r="C733" t="str">
            <v>Сумка Техноавия цв.черный с</v>
          </cell>
          <cell r="D733">
            <v>4471.7700000000004</v>
          </cell>
          <cell r="E733">
            <v>5</v>
          </cell>
          <cell r="F733" t="str">
            <v>НВЛ и НЛ</v>
          </cell>
          <cell r="G733" t="str">
            <v>ТБПБиООС</v>
          </cell>
          <cell r="H733" t="str">
            <v>НВЛ и НЛ</v>
          </cell>
        </row>
        <row r="734">
          <cell r="C734" t="str">
            <v>Сумка Техноавия цв.черный с  логотипами</v>
          </cell>
          <cell r="D734">
            <v>8713.09</v>
          </cell>
          <cell r="E734">
            <v>6</v>
          </cell>
          <cell r="F734" t="str">
            <v>НВЛ и НЛ</v>
          </cell>
          <cell r="G734" t="str">
            <v>ТБПБиООС</v>
          </cell>
          <cell r="H734" t="str">
            <v>НВЛ и НЛ</v>
          </cell>
        </row>
        <row r="735">
          <cell r="C735" t="str">
            <v>Счетчик электроэнергии СЭТ-4ТМ.03М.08 ТР/5 А Т 8ЦКЛ.0,2</v>
          </cell>
          <cell r="D735">
            <v>24514.83</v>
          </cell>
          <cell r="E735">
            <v>1</v>
          </cell>
          <cell r="F735" t="str">
            <v>Аварийный резерв</v>
          </cell>
          <cell r="G735" t="str">
            <v>ОГЭ</v>
          </cell>
          <cell r="H735" t="str">
            <v>Аварийный запас.</v>
          </cell>
        </row>
        <row r="736">
          <cell r="C736" t="str">
            <v>Тройник 108*6-10-20А</v>
          </cell>
          <cell r="D736">
            <v>8980.17</v>
          </cell>
          <cell r="E736">
            <v>1</v>
          </cell>
          <cell r="F736" t="str">
            <v>Реконструкция НБУ 2022-2024</v>
          </cell>
          <cell r="G736" t="str">
            <v>УКС</v>
          </cell>
          <cell r="H736" t="str">
            <v>Реконструкция НБУ 2022-2024</v>
          </cell>
        </row>
        <row r="737">
          <cell r="C737" t="str">
            <v>Тройник 219*8-114*8 ст 20  Гост 17376-01</v>
          </cell>
          <cell r="D737">
            <v>12332.25</v>
          </cell>
          <cell r="E737">
            <v>1</v>
          </cell>
          <cell r="F737" t="str">
            <v>Реконструкция НБУ 2022-2024</v>
          </cell>
          <cell r="G737" t="str">
            <v>УКС</v>
          </cell>
          <cell r="H737" t="str">
            <v>Реконструкция НБУ 2022-2024</v>
          </cell>
        </row>
        <row r="738">
          <cell r="C738" t="str">
            <v>Тройник 325*12 ст.13ХФА</v>
          </cell>
          <cell r="D738">
            <v>60291</v>
          </cell>
          <cell r="E738">
            <v>3</v>
          </cell>
          <cell r="F738" t="str">
            <v>Реконструкция НБУ 2022-2024</v>
          </cell>
          <cell r="G738" t="str">
            <v>УКС</v>
          </cell>
          <cell r="H738" t="str">
            <v>Реконструкция НБУ 2022-2024</v>
          </cell>
        </row>
        <row r="739">
          <cell r="C739" t="str">
            <v>Тройник П-57*5 ст20 Гост 17376-2001</v>
          </cell>
          <cell r="D739">
            <v>421.22</v>
          </cell>
          <cell r="E739">
            <v>1</v>
          </cell>
          <cell r="F739" t="str">
            <v>Реконструкция НБУ 2022-2024</v>
          </cell>
          <cell r="G739" t="str">
            <v>УКС</v>
          </cell>
          <cell r="H739" t="str">
            <v>Реконструкция НБУ 2022-2024</v>
          </cell>
        </row>
        <row r="740">
          <cell r="C740" t="str">
            <v>Тройник ТШ 159*10(К52) 13ХФА</v>
          </cell>
          <cell r="D740">
            <v>7960.8</v>
          </cell>
          <cell r="E740">
            <v>1</v>
          </cell>
          <cell r="F740" t="str">
            <v>Реконструкция НБУ 2022-2024</v>
          </cell>
          <cell r="G740" t="str">
            <v>УКС</v>
          </cell>
          <cell r="H740" t="str">
            <v>Реконструкция НБУ 2022-2024</v>
          </cell>
        </row>
        <row r="741">
          <cell r="C741" t="str">
            <v>Труба 114*5 Гост 8732 с наружным 2-х слойным покрытием</v>
          </cell>
          <cell r="D741">
            <v>813347.55</v>
          </cell>
          <cell r="E741">
            <v>5.2889999999999997</v>
          </cell>
          <cell r="F741" t="str">
            <v>Производство 2021</v>
          </cell>
          <cell r="G741" t="str">
            <v>УКС</v>
          </cell>
          <cell r="H741" t="str">
            <v>Вынос нефтепровода на С-Зимницкого м.р. в 2021</v>
          </cell>
        </row>
        <row r="742">
          <cell r="C742" t="str">
            <v>Труба 114*6,4 обсадная</v>
          </cell>
          <cell r="D742">
            <v>247.19</v>
          </cell>
          <cell r="E742">
            <v>0.19</v>
          </cell>
          <cell r="F742" t="str">
            <v>НВЛ и НЛ</v>
          </cell>
          <cell r="G742" t="str">
            <v>УКС</v>
          </cell>
          <cell r="H742" t="str">
            <v>не планируется к использованию</v>
          </cell>
        </row>
        <row r="743">
          <cell r="C743" t="str">
            <v>Труба 159*4</v>
          </cell>
          <cell r="D743">
            <v>2043.2</v>
          </cell>
          <cell r="E743">
            <v>6.6000000000000003E-2</v>
          </cell>
          <cell r="F743" t="str">
            <v>Производство 2022</v>
          </cell>
          <cell r="G743" t="str">
            <v>УКС</v>
          </cell>
          <cell r="H743" t="str">
            <v>при ремонтных работах 2022-2023</v>
          </cell>
        </row>
        <row r="744">
          <cell r="C744" t="str">
            <v>Труба 159*5 ГОСТ 10704-91трба электросварная прямошовная</v>
          </cell>
          <cell r="D744">
            <v>131476.16</v>
          </cell>
          <cell r="E744">
            <v>2.7189999999999999</v>
          </cell>
          <cell r="F744" t="str">
            <v>Реконструкция НБУ 2022-2024</v>
          </cell>
          <cell r="G744" t="str">
            <v>УКС</v>
          </cell>
          <cell r="H744" t="str">
            <v>Реконструкция НБУ 2022-2024</v>
          </cell>
        </row>
        <row r="745">
          <cell r="C745" t="str">
            <v>Труба 159*5 ГОСТ 8732-78</v>
          </cell>
          <cell r="D745">
            <v>23877.119999999999</v>
          </cell>
          <cell r="E745">
            <v>0.53800000000000003</v>
          </cell>
          <cell r="F745" t="str">
            <v>Реконструкция НБУ 2022-2024</v>
          </cell>
          <cell r="G745" t="str">
            <v>УКС</v>
          </cell>
          <cell r="H745" t="str">
            <v>Реконструкция НБУ 2022-2024</v>
          </cell>
        </row>
        <row r="746">
          <cell r="C746" t="str">
            <v>Труба 159*6 ГОСТ 8732</v>
          </cell>
          <cell r="D746">
            <v>19837.23</v>
          </cell>
          <cell r="E746">
            <v>0.26</v>
          </cell>
          <cell r="F746" t="str">
            <v>Реконструкция НБУ 2022-2024</v>
          </cell>
          <cell r="G746" t="str">
            <v>УКС</v>
          </cell>
          <cell r="H746" t="str">
            <v>Реконструкция НБУ 2022-2024</v>
          </cell>
        </row>
        <row r="747">
          <cell r="C747" t="str">
            <v>Труба 159*6 изол</v>
          </cell>
          <cell r="D747">
            <v>39.64</v>
          </cell>
          <cell r="E747">
            <v>3.0000000000000001E-3</v>
          </cell>
          <cell r="F747" t="str">
            <v>Производство 2022</v>
          </cell>
          <cell r="G747" t="str">
            <v>УКС</v>
          </cell>
          <cell r="H747" t="str">
            <v>при ремонтных работах 2022-2023</v>
          </cell>
        </row>
        <row r="748">
          <cell r="C748" t="str">
            <v>Труба 159*7 электросварная прямошовная Гост 10704-91 гр.В.ст.20 Гост 10705-80</v>
          </cell>
          <cell r="D748">
            <v>78013.73</v>
          </cell>
          <cell r="E748">
            <v>1.6519999999999999</v>
          </cell>
          <cell r="F748" t="str">
            <v>Реконструкция НБУ 2022-2024</v>
          </cell>
          <cell r="G748" t="str">
            <v>УКС</v>
          </cell>
          <cell r="H748" t="str">
            <v>Реконструкция НБУ 2022-2024</v>
          </cell>
        </row>
        <row r="749">
          <cell r="C749" t="str">
            <v>Труба 159*8 Гост 8732</v>
          </cell>
          <cell r="D749">
            <v>68192.05</v>
          </cell>
          <cell r="E749">
            <v>0.68200000000000005</v>
          </cell>
          <cell r="F749" t="str">
            <v>Реконструкция НБУ 2022-2024</v>
          </cell>
          <cell r="G749" t="str">
            <v>УКС</v>
          </cell>
          <cell r="H749" t="str">
            <v>Реконструкция НБУ 2022-2024</v>
          </cell>
        </row>
        <row r="750">
          <cell r="C750" t="str">
            <v>Труба 159*8 изолированная</v>
          </cell>
          <cell r="D750">
            <v>10105.49</v>
          </cell>
          <cell r="E750">
            <v>0.35499999999999998</v>
          </cell>
          <cell r="F750" t="str">
            <v>Производство 2022</v>
          </cell>
          <cell r="G750" t="str">
            <v>УКС</v>
          </cell>
          <cell r="H750" t="str">
            <v>при ремонтных работах 2022-2023</v>
          </cell>
        </row>
        <row r="751">
          <cell r="C751" t="str">
            <v>Труба 168*7,3 обсадная ОТТМ"Д"</v>
          </cell>
          <cell r="D751">
            <v>32404.14</v>
          </cell>
          <cell r="E751">
            <v>0.52400000000000002</v>
          </cell>
          <cell r="F751" t="str">
            <v>НВЛ и НЛ</v>
          </cell>
          <cell r="G751" t="str">
            <v>УКС</v>
          </cell>
          <cell r="H751" t="str">
            <v>не планируется к использованию</v>
          </cell>
        </row>
        <row r="752">
          <cell r="C752" t="str">
            <v>Труба 168*8.9 гр.Д, исп. А, Батресс</v>
          </cell>
          <cell r="D752">
            <v>431424.89</v>
          </cell>
          <cell r="E752">
            <v>6.8280000000000003</v>
          </cell>
          <cell r="F752" t="str">
            <v>НВЛ и НЛ</v>
          </cell>
          <cell r="G752" t="str">
            <v>УКС</v>
          </cell>
          <cell r="H752" t="str">
            <v>не планируется к использованию</v>
          </cell>
        </row>
        <row r="753">
          <cell r="C753" t="str">
            <v>Труба 245*10</v>
          </cell>
          <cell r="D753">
            <v>1080.77</v>
          </cell>
          <cell r="E753">
            <v>0.27</v>
          </cell>
          <cell r="F753" t="str">
            <v>НВЛ и НЛ</v>
          </cell>
          <cell r="G753" t="str">
            <v>УКС</v>
          </cell>
          <cell r="H753" t="str">
            <v>не планируется к использованию</v>
          </cell>
        </row>
        <row r="754">
          <cell r="C754" t="str">
            <v>Труба 245*8,9 обсадная</v>
          </cell>
          <cell r="D754">
            <v>329.77</v>
          </cell>
          <cell r="E754">
            <v>0.60499999999999998</v>
          </cell>
          <cell r="F754" t="str">
            <v>НВЛ и НЛ</v>
          </cell>
          <cell r="G754" t="str">
            <v>УКС</v>
          </cell>
          <cell r="H754" t="str">
            <v>не планируется к использованию</v>
          </cell>
        </row>
        <row r="755">
          <cell r="C755" t="str">
            <v>Труба 273*20</v>
          </cell>
          <cell r="D755">
            <v>1931.04</v>
          </cell>
          <cell r="E755">
            <v>0.94</v>
          </cell>
          <cell r="F755" t="str">
            <v>Реконструкция НБУ 2022-2024</v>
          </cell>
          <cell r="G755" t="str">
            <v>УКС</v>
          </cell>
          <cell r="H755" t="str">
            <v>Реконструкция НБУ 2022-2024</v>
          </cell>
        </row>
        <row r="756">
          <cell r="C756" t="str">
            <v>Труба 273*6 Гост 10704</v>
          </cell>
          <cell r="D756">
            <v>22811.7</v>
          </cell>
          <cell r="E756">
            <v>0.40799999999999997</v>
          </cell>
          <cell r="F756" t="str">
            <v>Реконструкция НБУ 2022-2024</v>
          </cell>
          <cell r="G756" t="str">
            <v>УКС</v>
          </cell>
          <cell r="H756" t="str">
            <v>Реконструкция НБУ 2022-2024</v>
          </cell>
        </row>
        <row r="757">
          <cell r="C757" t="str">
            <v>Труба 273*8 Гост 8732</v>
          </cell>
          <cell r="D757">
            <v>1329.65</v>
          </cell>
          <cell r="E757">
            <v>0.26500000000000001</v>
          </cell>
          <cell r="F757" t="str">
            <v>Реконструкция НБУ 2022-2024</v>
          </cell>
          <cell r="G757" t="str">
            <v>УКС</v>
          </cell>
          <cell r="H757" t="str">
            <v>Реконструкция НБУ 2022-2024</v>
          </cell>
        </row>
        <row r="758">
          <cell r="C758" t="str">
            <v>Труба 340*15,4 обсадная</v>
          </cell>
          <cell r="D758">
            <v>3091.1900000000005</v>
          </cell>
          <cell r="E758">
            <v>11.012999999999998</v>
          </cell>
          <cell r="F758" t="str">
            <v>Производство 2021</v>
          </cell>
          <cell r="G758" t="str">
            <v>УКС</v>
          </cell>
          <cell r="H758" t="str">
            <v>Используем под футляры для трубопроводов. В 2021 часть используем под водоводы С-Зимницкого м.р.</v>
          </cell>
        </row>
        <row r="759">
          <cell r="C759" t="str">
            <v>Труба 426х10 электросварная прямошовная Гост 10705-80 гр.В ст20 с наружным 2-х слойным покрытием</v>
          </cell>
          <cell r="D759">
            <v>66897.27</v>
          </cell>
          <cell r="E759">
            <v>1.1659999999999999</v>
          </cell>
          <cell r="F759" t="str">
            <v>Производство 2022</v>
          </cell>
          <cell r="G759" t="str">
            <v>УКС</v>
          </cell>
          <cell r="H759" t="str">
            <v>Используем под футляры в 2022г</v>
          </cell>
        </row>
        <row r="760">
          <cell r="C760" t="str">
            <v>Труба 57*3 Гост 8732</v>
          </cell>
          <cell r="D760">
            <v>1172.93</v>
          </cell>
          <cell r="E760">
            <v>0.04</v>
          </cell>
          <cell r="F760" t="str">
            <v>Производство 2022</v>
          </cell>
          <cell r="G760" t="str">
            <v>УКС</v>
          </cell>
          <cell r="H760" t="str">
            <v>При ремонтах трубопровода в 2022г</v>
          </cell>
        </row>
        <row r="761">
          <cell r="C761" t="str">
            <v>Труба 820*10 Гост 10704</v>
          </cell>
          <cell r="D761">
            <v>63480.51</v>
          </cell>
          <cell r="E761">
            <v>0.8</v>
          </cell>
          <cell r="F761" t="str">
            <v>Производство 2022</v>
          </cell>
          <cell r="G761" t="str">
            <v>УКС</v>
          </cell>
          <cell r="H761" t="str">
            <v>при ремонтных работах 2022-2023</v>
          </cell>
        </row>
        <row r="762">
          <cell r="C762" t="str">
            <v>Труба 89*6 с изоляцией</v>
          </cell>
          <cell r="D762">
            <v>29087.67</v>
          </cell>
          <cell r="E762">
            <v>1.6950000000000001</v>
          </cell>
          <cell r="F762" t="str">
            <v>Производство 2022</v>
          </cell>
          <cell r="G762" t="str">
            <v>УКС</v>
          </cell>
          <cell r="H762" t="str">
            <v>Водовод от скв 160 до скв 201 Аллагулловского м.р., июль 2022</v>
          </cell>
        </row>
        <row r="763">
          <cell r="C763" t="str">
            <v>Труба 89*8 Гост 8732</v>
          </cell>
          <cell r="D763">
            <v>4065.08</v>
          </cell>
          <cell r="E763">
            <v>0.44</v>
          </cell>
          <cell r="F763" t="str">
            <v>Производство 2022</v>
          </cell>
          <cell r="G763" t="str">
            <v>УКС</v>
          </cell>
          <cell r="H763" t="str">
            <v>Водовод от скв 160 до скв 201 Аллагулловского м.р., июль 2022</v>
          </cell>
        </row>
        <row r="764">
          <cell r="C764" t="str">
            <v>Труба БШГД 159х6,0 ст.20А нефтегазопроводная повышенной коррозийности и хладостойкости ТУ 14-161-148</v>
          </cell>
          <cell r="D764">
            <v>173136.67</v>
          </cell>
          <cell r="E764">
            <v>2.4649999999999999</v>
          </cell>
          <cell r="F764" t="str">
            <v>Реконструкция НБУ 2022-2024</v>
          </cell>
          <cell r="G764" t="str">
            <v>УКС</v>
          </cell>
          <cell r="H764" t="str">
            <v>Реконструкция НБУ 2022-2024</v>
          </cell>
        </row>
        <row r="765">
          <cell r="C765" t="str">
            <v>Труба обсадная 245*7,9 Ту14-3З-29-2007 гр.Д БТС</v>
          </cell>
          <cell r="D765">
            <v>330165.17</v>
          </cell>
          <cell r="E765">
            <v>4.09</v>
          </cell>
          <cell r="F765" t="str">
            <v>Производство 2022</v>
          </cell>
          <cell r="G765" t="str">
            <v>УСС</v>
          </cell>
          <cell r="H765" t="str">
            <v>Будет применена при строительстве скважин на Северо-Зимницком месторождении (без сокращения объемов контрактации) (изготовление переводников, желобов и проч.)</v>
          </cell>
        </row>
        <row r="766">
          <cell r="C766" t="str">
            <v>Трубчатый электронагреватель ТЭН 120/1.0 S220 R30</v>
          </cell>
          <cell r="D766">
            <v>2528.8900000000003</v>
          </cell>
          <cell r="E766">
            <v>6</v>
          </cell>
          <cell r="F766" t="str">
            <v>НВЛ и НЛ</v>
          </cell>
          <cell r="G766" t="str">
            <v>ОГЭ</v>
          </cell>
          <cell r="H766" t="str">
            <v>Не востребован ОГЭ</v>
          </cell>
        </row>
        <row r="767">
          <cell r="C767" t="str">
            <v>Трубчатый электронагреватель ТЭН 172 B 10/1.0 S220 Ф-10</v>
          </cell>
          <cell r="D767">
            <v>4515.8899999999994</v>
          </cell>
          <cell r="E767">
            <v>7</v>
          </cell>
          <cell r="F767" t="str">
            <v>НВЛ и НЛ</v>
          </cell>
          <cell r="G767" t="str">
            <v>ОГЭ</v>
          </cell>
          <cell r="H767" t="str">
            <v>Не востребован ОГЭ</v>
          </cell>
        </row>
        <row r="768">
          <cell r="C768" t="str">
            <v>Угол 100*8ст3 сп5</v>
          </cell>
          <cell r="D768">
            <v>17124.599999999999</v>
          </cell>
          <cell r="E768">
            <v>0.28399999999999997</v>
          </cell>
          <cell r="F768" t="str">
            <v>Реконструкция НБУ 2022-2024</v>
          </cell>
          <cell r="G768" t="str">
            <v>УКС</v>
          </cell>
          <cell r="H768" t="str">
            <v>Реконструкция НБУ 2022-2024</v>
          </cell>
        </row>
        <row r="769">
          <cell r="C769" t="str">
            <v>Угол 90*8 ст3сп5</v>
          </cell>
          <cell r="D769">
            <v>38699.370000000003</v>
          </cell>
          <cell r="E769">
            <v>0.624</v>
          </cell>
          <cell r="F769" t="str">
            <v>Реконструкция НБУ 2022-2024</v>
          </cell>
          <cell r="G769" t="str">
            <v>УКС</v>
          </cell>
          <cell r="H769" t="str">
            <v>Реконструкция НБУ 2022-2024</v>
          </cell>
        </row>
        <row r="770">
          <cell r="C770" t="str">
            <v>Уголок 100*100*8</v>
          </cell>
          <cell r="D770">
            <v>9877.7800000000007</v>
          </cell>
          <cell r="E770">
            <v>0.22</v>
          </cell>
          <cell r="F770" t="str">
            <v>Реконструкция НБУ 2022-2024</v>
          </cell>
          <cell r="G770" t="str">
            <v>УКС</v>
          </cell>
          <cell r="H770" t="str">
            <v>Реконструкция НБУ 2022-2024</v>
          </cell>
        </row>
        <row r="771">
          <cell r="C771" t="str">
            <v>Уголок 100*63*6 Ст3</v>
          </cell>
          <cell r="D771">
            <v>58207.37</v>
          </cell>
          <cell r="E771">
            <v>1.0960000000000001</v>
          </cell>
          <cell r="F771" t="str">
            <v>Реконструкция НБУ 2022-2024</v>
          </cell>
          <cell r="G771" t="str">
            <v>УКС</v>
          </cell>
          <cell r="H771" t="str">
            <v>Реконструкция НБУ 2022-2024</v>
          </cell>
        </row>
        <row r="772">
          <cell r="C772" t="str">
            <v>Уголок 160*100</v>
          </cell>
          <cell r="D772">
            <v>635.39</v>
          </cell>
          <cell r="E772">
            <v>3.5000000000000003E-2</v>
          </cell>
          <cell r="F772" t="str">
            <v>Реконструкция НБУ 2022-2024</v>
          </cell>
          <cell r="G772" t="str">
            <v>УКС</v>
          </cell>
          <cell r="H772" t="str">
            <v>Реконструкция НБУ 2022-2024</v>
          </cell>
        </row>
        <row r="773">
          <cell r="C773" t="str">
            <v>Уголок 160*100*10 ст3</v>
          </cell>
          <cell r="D773">
            <v>106998.72</v>
          </cell>
          <cell r="E773">
            <v>1.415</v>
          </cell>
          <cell r="F773" t="str">
            <v>Реконструкция НБУ 2022-2024</v>
          </cell>
          <cell r="G773" t="str">
            <v>УКС</v>
          </cell>
          <cell r="H773" t="str">
            <v>Реконструкция НБУ 2022-2024</v>
          </cell>
        </row>
        <row r="774">
          <cell r="C774" t="str">
            <v>Уголок 75*6</v>
          </cell>
          <cell r="D774">
            <v>85704.44</v>
          </cell>
          <cell r="E774">
            <v>2.3359999999999999</v>
          </cell>
          <cell r="F774" t="str">
            <v>Реконструкция НБУ 2022-2024</v>
          </cell>
          <cell r="G774" t="str">
            <v>УКС</v>
          </cell>
          <cell r="H774" t="str">
            <v>Реконструкция НБУ 2022-2024</v>
          </cell>
        </row>
        <row r="775">
          <cell r="C775" t="str">
            <v>Уголок 75*75*6</v>
          </cell>
          <cell r="D775">
            <v>1021.34</v>
          </cell>
          <cell r="E775">
            <v>0.04</v>
          </cell>
          <cell r="F775" t="str">
            <v>Реконструкция НБУ 2022-2024</v>
          </cell>
          <cell r="G775" t="str">
            <v>УКС</v>
          </cell>
          <cell r="H775" t="str">
            <v>Реконструкция НБУ 2022-2024</v>
          </cell>
        </row>
        <row r="776">
          <cell r="C776" t="str">
            <v>Уголок 90*90*7 ст3пс5</v>
          </cell>
          <cell r="D776">
            <v>19541.18</v>
          </cell>
          <cell r="E776">
            <v>0.41699999999999998</v>
          </cell>
          <cell r="F776" t="str">
            <v>Реконструкция НБУ 2022-2024</v>
          </cell>
          <cell r="G776" t="str">
            <v>УКС</v>
          </cell>
          <cell r="H776" t="str">
            <v>Реконструкция НБУ 2022-2024</v>
          </cell>
        </row>
        <row r="777">
          <cell r="C777" t="str">
            <v>Утяжелитель УБО 1420-2,3-12,5(094)</v>
          </cell>
          <cell r="D777">
            <v>60459.9</v>
          </cell>
          <cell r="E777">
            <v>8</v>
          </cell>
          <cell r="F777" t="str">
            <v>Реконструкция НБУ 2022-2024</v>
          </cell>
          <cell r="G777" t="str">
            <v>УКС</v>
          </cell>
          <cell r="H777" t="str">
            <v>Реконструкция НБУ 2022-2024</v>
          </cell>
        </row>
        <row r="778">
          <cell r="C778" t="str">
            <v>Фланец нажимной АФНИ 741334.021</v>
          </cell>
          <cell r="D778">
            <v>783.29</v>
          </cell>
          <cell r="E778">
            <v>2</v>
          </cell>
          <cell r="F778" t="str">
            <v>НВЛ и НЛ</v>
          </cell>
          <cell r="G778" t="str">
            <v>УТО</v>
          </cell>
          <cell r="H778" t="str">
            <v>отсутствие необходимости</v>
          </cell>
        </row>
        <row r="779">
          <cell r="C779" t="str">
            <v>Фундам блоки ФБС 12-4-6-Т</v>
          </cell>
          <cell r="D779">
            <v>6957.89</v>
          </cell>
          <cell r="E779">
            <v>4</v>
          </cell>
          <cell r="F779" t="str">
            <v>Реконструкция НБУ 2022-2024</v>
          </cell>
          <cell r="G779" t="str">
            <v>УКС</v>
          </cell>
          <cell r="H779" t="str">
            <v>Реконструкция НБУ 2022-2024</v>
          </cell>
        </row>
        <row r="780">
          <cell r="C780" t="str">
            <v>Фундам блоки ФБС 24-4-6т</v>
          </cell>
          <cell r="D780">
            <v>5826.66</v>
          </cell>
          <cell r="E780">
            <v>2</v>
          </cell>
          <cell r="F780" t="str">
            <v>Реконструкция НБУ 2022-2024</v>
          </cell>
          <cell r="G780" t="str">
            <v>УКС</v>
          </cell>
          <cell r="H780" t="str">
            <v>Реконструкция НБУ 2022-2024</v>
          </cell>
        </row>
        <row r="781">
          <cell r="C781" t="str">
            <v>Фундаментные блоки ФБС 12-4-3-Т</v>
          </cell>
          <cell r="D781">
            <v>8623.44</v>
          </cell>
          <cell r="E781">
            <v>3</v>
          </cell>
          <cell r="F781" t="str">
            <v>Реконструкция НБУ 2022-2024</v>
          </cell>
          <cell r="G781" t="str">
            <v>УКС</v>
          </cell>
          <cell r="H781" t="str">
            <v>Реконструкция НБУ 2022-2024</v>
          </cell>
        </row>
        <row r="782">
          <cell r="C782" t="str">
            <v>Фундаментный блок ФБС 12-6-6</v>
          </cell>
          <cell r="D782">
            <v>4025</v>
          </cell>
          <cell r="E782">
            <v>2</v>
          </cell>
          <cell r="F782" t="str">
            <v>Реконструкция НБУ 2022-2024</v>
          </cell>
          <cell r="G782" t="str">
            <v>УКС</v>
          </cell>
          <cell r="H782" t="str">
            <v>Реконструкция НБУ 2022-2024</v>
          </cell>
        </row>
        <row r="783">
          <cell r="C783" t="str">
            <v>Швеллер 12 П ст.3</v>
          </cell>
          <cell r="D783">
            <v>26290</v>
          </cell>
          <cell r="E783">
            <v>0.47799999999999998</v>
          </cell>
          <cell r="F783" t="str">
            <v>Производство 2022</v>
          </cell>
          <cell r="G783" t="str">
            <v>УКС</v>
          </cell>
          <cell r="H783" t="str">
            <v>КР РВС 2022</v>
          </cell>
        </row>
        <row r="784">
          <cell r="C784" t="str">
            <v>Швеллер 14</v>
          </cell>
          <cell r="D784">
            <v>1587.36</v>
          </cell>
          <cell r="E784">
            <v>0.155</v>
          </cell>
          <cell r="F784" t="str">
            <v>Реконструкция НБУ 2022-2024</v>
          </cell>
          <cell r="G784" t="str">
            <v>УКС</v>
          </cell>
          <cell r="H784" t="str">
            <v>Реконструкция НБУ 2022-2024</v>
          </cell>
        </row>
        <row r="785">
          <cell r="C785" t="str">
            <v>Швеллер 14 ст3</v>
          </cell>
          <cell r="D785">
            <v>42433.33</v>
          </cell>
          <cell r="E785">
            <v>0.76</v>
          </cell>
          <cell r="F785" t="str">
            <v>Реконструкция НБУ 2022-2024</v>
          </cell>
          <cell r="G785" t="str">
            <v>УКС</v>
          </cell>
          <cell r="H785" t="str">
            <v>Реконструкция НБУ 2022-2024</v>
          </cell>
        </row>
        <row r="786">
          <cell r="C786" t="str">
            <v>Швеллер 20</v>
          </cell>
          <cell r="D786">
            <v>761.25</v>
          </cell>
          <cell r="E786">
            <v>0.09</v>
          </cell>
          <cell r="F786" t="str">
            <v>Реконструкция НБУ 2022-2024</v>
          </cell>
          <cell r="G786" t="str">
            <v>УКС</v>
          </cell>
          <cell r="H786" t="str">
            <v>Реконструкция НБУ 2022-2024</v>
          </cell>
        </row>
        <row r="787">
          <cell r="C787" t="str">
            <v>Швеллер 27 П ст3</v>
          </cell>
          <cell r="D787">
            <v>332106.36</v>
          </cell>
          <cell r="E787">
            <v>3.96</v>
          </cell>
          <cell r="F787" t="str">
            <v>Реконструкция НБУ 2022-2024</v>
          </cell>
          <cell r="G787" t="str">
            <v>УКС</v>
          </cell>
          <cell r="H787" t="str">
            <v>Реконструкция НБУ 2022-2024</v>
          </cell>
        </row>
        <row r="788">
          <cell r="C788" t="str">
            <v>Швеллер 5 ст3</v>
          </cell>
          <cell r="D788">
            <v>6109.49</v>
          </cell>
          <cell r="E788">
            <v>0.12</v>
          </cell>
          <cell r="F788" t="str">
            <v>Реконструкция НБУ 2022-2024</v>
          </cell>
          <cell r="G788" t="str">
            <v>УКС</v>
          </cell>
          <cell r="H788" t="str">
            <v>Реконструкция НБУ 2022-2024</v>
          </cell>
        </row>
        <row r="789">
          <cell r="C789" t="str">
            <v>Швеллер 6,5у (3ПС5 6000 гОСТ 535-2005)</v>
          </cell>
          <cell r="D789">
            <v>1739.51</v>
          </cell>
          <cell r="E789">
            <v>3.7999999999999999E-2</v>
          </cell>
          <cell r="F789" t="str">
            <v>Реконструкция НБУ 2022-2024</v>
          </cell>
          <cell r="G789" t="str">
            <v>УКС</v>
          </cell>
          <cell r="H789" t="str">
            <v>Реконструкция НБУ 2022-2024</v>
          </cell>
        </row>
        <row r="790">
          <cell r="C790" t="str">
            <v>Швеллер 8 ст3</v>
          </cell>
          <cell r="D790">
            <v>410.87</v>
          </cell>
          <cell r="E790">
            <v>0.03</v>
          </cell>
          <cell r="F790" t="str">
            <v>Реконструкция НБУ 2022-2024</v>
          </cell>
          <cell r="G790" t="str">
            <v>УКС</v>
          </cell>
          <cell r="H790" t="str">
            <v>Реконструкция НБУ 2022-2024</v>
          </cell>
        </row>
        <row r="791">
          <cell r="C791" t="str">
            <v>Швеллер 8П(зпс5 12000Гост 535-2005)</v>
          </cell>
          <cell r="D791">
            <v>2551.1</v>
          </cell>
          <cell r="E791">
            <v>5.8999999999999997E-2</v>
          </cell>
          <cell r="F791" t="str">
            <v>Реконструкция НБУ 2022-2024</v>
          </cell>
          <cell r="G791" t="str">
            <v>УКС</v>
          </cell>
          <cell r="H791" t="str">
            <v>Реконструкция НБУ 2022-2024</v>
          </cell>
        </row>
        <row r="792">
          <cell r="C792" t="str">
            <v>Шифер 6-волновый</v>
          </cell>
          <cell r="D792">
            <v>1486.37</v>
          </cell>
          <cell r="E792">
            <v>12</v>
          </cell>
          <cell r="F792" t="str">
            <v>Аварийный резерв</v>
          </cell>
          <cell r="G792" t="str">
            <v>УКС</v>
          </cell>
          <cell r="H792" t="str">
            <v>аварийный запас на ремонт кровель</v>
          </cell>
        </row>
        <row r="793">
          <cell r="C793" t="str">
            <v>Шифер 8-волновый</v>
          </cell>
          <cell r="D793">
            <v>6193.22</v>
          </cell>
          <cell r="E793">
            <v>50</v>
          </cell>
          <cell r="F793" t="str">
            <v>Аварийный резерв</v>
          </cell>
          <cell r="G793" t="str">
            <v>УКС</v>
          </cell>
          <cell r="H793" t="str">
            <v>аварийный запас на ремонт кровель</v>
          </cell>
        </row>
        <row r="794">
          <cell r="C794" t="str">
            <v>Электродвигатель АИМЛ 63 А 2У2,5-0,37 КВТ 3000 об/мин 2081 Ком IP 54 exdiiВТ 4</v>
          </cell>
          <cell r="D794">
            <v>19833.330000000002</v>
          </cell>
          <cell r="E794">
            <v>2</v>
          </cell>
          <cell r="F794" t="str">
            <v>НВЛ и НЛ</v>
          </cell>
          <cell r="G794" t="str">
            <v>ОГЭ</v>
          </cell>
          <cell r="H794" t="str">
            <v>Не востребован ОГЭ</v>
          </cell>
        </row>
        <row r="795">
          <cell r="C795" t="str">
            <v>Электродвигатель АИР 112МВ8 3кВт*750об/мин 1081 лапы</v>
          </cell>
          <cell r="D795">
            <v>11431.65</v>
          </cell>
          <cell r="E795">
            <v>1</v>
          </cell>
          <cell r="F795" t="str">
            <v>НВЛ и НЛ</v>
          </cell>
          <cell r="G795" t="str">
            <v>ОГЭ</v>
          </cell>
          <cell r="H795" t="str">
            <v>Не востребован ОГЭ</v>
          </cell>
        </row>
        <row r="796">
          <cell r="C796" t="str">
            <v>Адаптер IRDA Ethernet</v>
          </cell>
          <cell r="D796">
            <v>6863.43</v>
          </cell>
          <cell r="E796">
            <v>1</v>
          </cell>
          <cell r="F796" t="str">
            <v>НВЛ и НЛ</v>
          </cell>
          <cell r="G796" t="str">
            <v>ОГЭ</v>
          </cell>
          <cell r="H796" t="str">
            <v>Не востребован ОГЭ</v>
          </cell>
        </row>
        <row r="797">
          <cell r="C797" t="str">
            <v>Антенна 3G TeLeofis RC30 SMA</v>
          </cell>
          <cell r="D797">
            <v>420</v>
          </cell>
          <cell r="E797">
            <v>1</v>
          </cell>
          <cell r="F797" t="str">
            <v>Производство 2021</v>
          </cell>
          <cell r="G797" t="str">
            <v>УИТ</v>
          </cell>
          <cell r="H797" t="str">
            <v>в производство, монтаж декабрь 2021</v>
          </cell>
        </row>
        <row r="798">
          <cell r="C798" t="str">
            <v>Аэрозоль репелент Рефтамид Максимум 147мл</v>
          </cell>
          <cell r="D798">
            <v>24544</v>
          </cell>
          <cell r="E798">
            <v>208</v>
          </cell>
          <cell r="F798" t="str">
            <v>Производство 2022</v>
          </cell>
          <cell r="G798" t="str">
            <v>ТБПБиООС</v>
          </cell>
          <cell r="H798" t="str">
            <v>Вовлечение в производство до июня 2022 года  согласно норм выдачи спецодежды и СИЗ</v>
          </cell>
        </row>
        <row r="799">
          <cell r="C799" t="str">
            <v>Бельё Электра Слендер утеп. трикотражное</v>
          </cell>
          <cell r="D799">
            <v>4481.34</v>
          </cell>
          <cell r="E799">
            <v>7</v>
          </cell>
          <cell r="F799" t="str">
            <v>Производство 2022</v>
          </cell>
          <cell r="G799" t="str">
            <v>ТБПБиООС</v>
          </cell>
          <cell r="H799" t="str">
            <v>Вовлечение в производство до июня 2022 года  согласно норм выдачи спецодежды и СИЗ</v>
          </cell>
        </row>
        <row r="800">
          <cell r="C800" t="str">
            <v>Болт БСР М16*150 ГОСТ 28778-90</v>
          </cell>
          <cell r="D800">
            <v>8448</v>
          </cell>
          <cell r="E800">
            <v>48</v>
          </cell>
          <cell r="F800" t="str">
            <v>Производство 2022</v>
          </cell>
          <cell r="G800" t="str">
            <v>УКС</v>
          </cell>
          <cell r="H800" t="str">
            <v>при ремонтных работах 2022-2023</v>
          </cell>
        </row>
        <row r="801">
          <cell r="C801" t="str">
            <v>Брус 25*100мм срощенный 6м</v>
          </cell>
          <cell r="D801">
            <v>52448</v>
          </cell>
          <cell r="E801">
            <v>4</v>
          </cell>
          <cell r="F801" t="str">
            <v>Производство 2022</v>
          </cell>
          <cell r="G801" t="str">
            <v>УКС</v>
          </cell>
          <cell r="H801" t="str">
            <v>при ремонтных работах 2022-2023</v>
          </cell>
        </row>
        <row r="802">
          <cell r="C802" t="str">
            <v>Брус 50*150мм срощенный 6м</v>
          </cell>
          <cell r="D802">
            <v>59740</v>
          </cell>
          <cell r="E802">
            <v>4.5999999999999996</v>
          </cell>
          <cell r="F802" t="str">
            <v>Производство 2022</v>
          </cell>
          <cell r="G802" t="str">
            <v>УКС</v>
          </cell>
          <cell r="H802" t="str">
            <v>при ремонтных работах 2022-2023</v>
          </cell>
        </row>
        <row r="803">
          <cell r="C803" t="str">
            <v>Брус антисептированный 150*150*6000</v>
          </cell>
          <cell r="D803">
            <v>8470</v>
          </cell>
          <cell r="E803">
            <v>0.7</v>
          </cell>
          <cell r="F803" t="str">
            <v>Производство 2022</v>
          </cell>
          <cell r="G803" t="str">
            <v>УКС</v>
          </cell>
          <cell r="H803" t="str">
            <v>при ремонтных работах 2022-2023</v>
          </cell>
        </row>
        <row r="804">
          <cell r="C804" t="str">
            <v>Брус профилированный 50*50</v>
          </cell>
          <cell r="D804">
            <v>4920</v>
          </cell>
          <cell r="E804">
            <v>0.4</v>
          </cell>
          <cell r="F804" t="str">
            <v>Производство 2022</v>
          </cell>
          <cell r="G804" t="str">
            <v>УКС</v>
          </cell>
          <cell r="H804" t="str">
            <v>при ремонтных работах 2022-2023</v>
          </cell>
        </row>
        <row r="805">
          <cell r="C805" t="str">
            <v>Вагонка белая АП (3м0,1)</v>
          </cell>
          <cell r="D805">
            <v>2800</v>
          </cell>
          <cell r="E805">
            <v>40</v>
          </cell>
          <cell r="F805" t="str">
            <v>Производство 2022</v>
          </cell>
          <cell r="G805" t="str">
            <v>УКС</v>
          </cell>
          <cell r="H805" t="str">
            <v>при ремонтных работах 2022-2023</v>
          </cell>
        </row>
        <row r="806">
          <cell r="C806" t="str">
            <v>Винт М6*20 с внутр. шест.,кл.8.8 оцинк. DIN 912</v>
          </cell>
          <cell r="D806">
            <v>40</v>
          </cell>
          <cell r="E806">
            <v>20</v>
          </cell>
          <cell r="F806" t="str">
            <v>Производство 2022</v>
          </cell>
          <cell r="G806" t="str">
            <v>УКС</v>
          </cell>
          <cell r="H806" t="str">
            <v>при ремонтных работах 2022-2023</v>
          </cell>
        </row>
        <row r="807">
          <cell r="C807" t="str">
            <v>Винт М6*45 с внутр. шест.,кл.8.8 оцинк. DIN 912</v>
          </cell>
          <cell r="D807">
            <v>70</v>
          </cell>
          <cell r="E807">
            <v>20</v>
          </cell>
          <cell r="F807" t="str">
            <v>Производство 2022</v>
          </cell>
          <cell r="G807" t="str">
            <v>УКС</v>
          </cell>
          <cell r="H807" t="str">
            <v>при ремонтных работах 2022-2023</v>
          </cell>
        </row>
        <row r="808">
          <cell r="C808" t="str">
            <v>Выключатель путевой ВПВ-1А 21 ХЛ 1</v>
          </cell>
          <cell r="D808">
            <v>10556</v>
          </cell>
          <cell r="E808">
            <v>2</v>
          </cell>
          <cell r="F808" t="str">
            <v>Реконструкция НБУ 2022-2024</v>
          </cell>
          <cell r="G808" t="str">
            <v>УКС</v>
          </cell>
          <cell r="H808" t="str">
            <v>Реконструкция НБУ 2022-2024</v>
          </cell>
        </row>
        <row r="809">
          <cell r="C809" t="str">
            <v>Гайка М8*1,25</v>
          </cell>
          <cell r="D809">
            <v>180</v>
          </cell>
          <cell r="E809">
            <v>100</v>
          </cell>
          <cell r="F809" t="str">
            <v>НВЛ и НЛ</v>
          </cell>
          <cell r="G809" t="str">
            <v>УТО</v>
          </cell>
          <cell r="H809" t="str">
            <v>отсутствие необходимости</v>
          </cell>
        </row>
        <row r="810">
          <cell r="C810" t="str">
            <v>Гвозди</v>
          </cell>
          <cell r="D810">
            <v>974.4</v>
          </cell>
          <cell r="E810">
            <v>12</v>
          </cell>
          <cell r="F810" t="str">
            <v>Производство 2022</v>
          </cell>
          <cell r="G810" t="str">
            <v>УКС</v>
          </cell>
          <cell r="H810" t="str">
            <v>Используем в производстве, май - июнь 2022</v>
          </cell>
        </row>
        <row r="811">
          <cell r="C811" t="str">
            <v>Гвозди 32 мм</v>
          </cell>
          <cell r="D811">
            <v>259.26</v>
          </cell>
          <cell r="E811">
            <v>7</v>
          </cell>
          <cell r="F811" t="str">
            <v>Производство 2022</v>
          </cell>
          <cell r="G811" t="str">
            <v>УКС</v>
          </cell>
          <cell r="H811" t="str">
            <v>Используем в производстве, май - июнь 2022</v>
          </cell>
        </row>
        <row r="812">
          <cell r="C812" t="str">
            <v>Гвозди 4*100</v>
          </cell>
          <cell r="D812">
            <v>2210.2399999999998</v>
          </cell>
          <cell r="E812">
            <v>32.5</v>
          </cell>
          <cell r="F812" t="str">
            <v>Производство 2022</v>
          </cell>
          <cell r="G812" t="str">
            <v>УКС</v>
          </cell>
          <cell r="H812" t="str">
            <v>Используем в производстве, май - июнь 2022</v>
          </cell>
        </row>
        <row r="813">
          <cell r="C813" t="str">
            <v>Гвозди 40 мм</v>
          </cell>
          <cell r="D813">
            <v>236.05</v>
          </cell>
          <cell r="E813">
            <v>9</v>
          </cell>
          <cell r="F813" t="str">
            <v>Производство 2022</v>
          </cell>
          <cell r="G813" t="str">
            <v>УКС</v>
          </cell>
          <cell r="H813" t="str">
            <v>Используем в производстве, май - июнь 2022</v>
          </cell>
        </row>
        <row r="814">
          <cell r="C814" t="str">
            <v>Гвозди 50 мм</v>
          </cell>
          <cell r="D814">
            <v>323.99</v>
          </cell>
          <cell r="E814">
            <v>10.5</v>
          </cell>
          <cell r="F814" t="str">
            <v>Производство 2022</v>
          </cell>
          <cell r="G814" t="str">
            <v>УКС</v>
          </cell>
          <cell r="H814" t="str">
            <v>Используем в производстве, май - июнь 2022</v>
          </cell>
        </row>
        <row r="815">
          <cell r="C815" t="str">
            <v>Гвозди строит 1.8*32</v>
          </cell>
          <cell r="D815">
            <v>147.63999999999999</v>
          </cell>
          <cell r="E815">
            <v>6.5</v>
          </cell>
          <cell r="F815" t="str">
            <v>Производство 2022</v>
          </cell>
          <cell r="G815" t="str">
            <v>УКС</v>
          </cell>
          <cell r="H815" t="str">
            <v>Используем в производстве, май - июнь 2022</v>
          </cell>
        </row>
        <row r="816">
          <cell r="C816" t="str">
            <v>Гипсоблоки влагостойкие 667*500*80</v>
          </cell>
          <cell r="D816">
            <v>7105</v>
          </cell>
          <cell r="E816">
            <v>20</v>
          </cell>
          <cell r="F816" t="str">
            <v>НВЛ и НЛ</v>
          </cell>
          <cell r="G816" t="str">
            <v>УКС</v>
          </cell>
          <cell r="H816" t="str">
            <v>не планируется к использованию</v>
          </cell>
        </row>
        <row r="817">
          <cell r="C817" t="str">
            <v>Доводчик APECS DC-05/85</v>
          </cell>
          <cell r="D817">
            <v>3900</v>
          </cell>
          <cell r="E817">
            <v>2</v>
          </cell>
          <cell r="F817" t="str">
            <v>Производство 2022</v>
          </cell>
          <cell r="G817" t="str">
            <v>УКС</v>
          </cell>
          <cell r="H817" t="str">
            <v>Использование при ремонтах 2022 года</v>
          </cell>
        </row>
        <row r="818">
          <cell r="C818" t="str">
            <v>Жилет сигнальный 88-92</v>
          </cell>
          <cell r="D818">
            <v>1330.53</v>
          </cell>
          <cell r="E818">
            <v>6</v>
          </cell>
          <cell r="F818" t="str">
            <v>Производство 2022</v>
          </cell>
          <cell r="G818" t="str">
            <v>ТБПБиООС</v>
          </cell>
          <cell r="H818" t="str">
            <v>Вовлечение в производство до июня 2022 года  согласно норм выдачи спецодежды и СИЗ</v>
          </cell>
        </row>
        <row r="819">
          <cell r="C819" t="str">
            <v>Жилет сигнальный повышенной видимости "Габарит" р. 112/116-182/188</v>
          </cell>
          <cell r="D819">
            <v>624.34</v>
          </cell>
          <cell r="E819">
            <v>3</v>
          </cell>
          <cell r="F819" t="str">
            <v>Производство 2022</v>
          </cell>
          <cell r="G819" t="str">
            <v>ТБПБиООС</v>
          </cell>
          <cell r="H819" t="str">
            <v>Вовлечение в производство до июня 2022 года  согласно норм выдачи спецодежды и СИЗ</v>
          </cell>
        </row>
        <row r="820">
          <cell r="C820" t="str">
            <v>Заглушка "Идеал Дуб Северный"</v>
          </cell>
          <cell r="D820">
            <v>900</v>
          </cell>
          <cell r="E820">
            <v>60</v>
          </cell>
          <cell r="F820" t="str">
            <v>Производство 2022</v>
          </cell>
          <cell r="G820" t="str">
            <v>УКС</v>
          </cell>
          <cell r="H820" t="str">
            <v>Использование при ремонтах 2022 года</v>
          </cell>
        </row>
        <row r="821">
          <cell r="C821" t="str">
            <v>Заглушка 108*8 П-09Г2С ГОСТ 17379-01</v>
          </cell>
          <cell r="D821">
            <v>354.21</v>
          </cell>
          <cell r="E821">
            <v>1</v>
          </cell>
          <cell r="F821" t="str">
            <v>Производство 2022</v>
          </cell>
          <cell r="G821" t="str">
            <v>УКС</v>
          </cell>
          <cell r="H821" t="str">
            <v>Использование при ремонтах 2022 года</v>
          </cell>
        </row>
        <row r="822">
          <cell r="C822" t="str">
            <v>Заглушка 219*16 ст.13 ХФА Р=32,0 ТУ 1462-203-0147016-01</v>
          </cell>
          <cell r="D822">
            <v>3584.62</v>
          </cell>
          <cell r="E822">
            <v>1</v>
          </cell>
          <cell r="F822" t="str">
            <v>Производство 2022</v>
          </cell>
          <cell r="G822" t="str">
            <v>УКС</v>
          </cell>
          <cell r="H822" t="str">
            <v>Использование при ремонтах 2022 года</v>
          </cell>
        </row>
        <row r="823">
          <cell r="C823" t="str">
            <v>Затирка для швов "Cerezit" 2кг</v>
          </cell>
          <cell r="D823">
            <v>620</v>
          </cell>
          <cell r="E823">
            <v>4</v>
          </cell>
          <cell r="F823" t="str">
            <v>Производство 2022</v>
          </cell>
          <cell r="G823" t="str">
            <v>УКС</v>
          </cell>
          <cell r="H823" t="str">
            <v>при ремонтных работах 2022-2023</v>
          </cell>
        </row>
        <row r="824">
          <cell r="C824" t="str">
            <v>Кабель ВБШВ 2*6</v>
          </cell>
          <cell r="D824">
            <v>14523.1</v>
          </cell>
          <cell r="E824">
            <v>134</v>
          </cell>
          <cell r="F824" t="str">
            <v>Реконструкция НБУ 2022-2024</v>
          </cell>
          <cell r="G824" t="str">
            <v>УКС</v>
          </cell>
          <cell r="H824" t="str">
            <v>Реконструкция НБУ 2022-2024</v>
          </cell>
        </row>
        <row r="825">
          <cell r="C825" t="str">
            <v>Кабель ВВГнг 5*2,5</v>
          </cell>
          <cell r="D825">
            <v>3213.94</v>
          </cell>
          <cell r="E825">
            <v>62</v>
          </cell>
          <cell r="F825" t="str">
            <v>Реконструкция НБУ 2022-2024</v>
          </cell>
          <cell r="G825" t="str">
            <v>УКС</v>
          </cell>
          <cell r="H825" t="str">
            <v>Реконструкция НБУ 2022-2024</v>
          </cell>
        </row>
        <row r="826">
          <cell r="C826" t="str">
            <v>Кабель КВБбшв 10*1.0</v>
          </cell>
          <cell r="D826">
            <v>23025.56</v>
          </cell>
          <cell r="E826">
            <v>283</v>
          </cell>
          <cell r="F826" t="str">
            <v>Реконструкция НБУ 2022-2024</v>
          </cell>
          <cell r="G826" t="str">
            <v>УКС</v>
          </cell>
          <cell r="H826" t="str">
            <v>Реконструкция НБУ 2022-2024</v>
          </cell>
        </row>
        <row r="827">
          <cell r="C827" t="str">
            <v>Кабель КВВГ 10*1,0</v>
          </cell>
          <cell r="D827">
            <v>2573.9</v>
          </cell>
          <cell r="E827">
            <v>55</v>
          </cell>
          <cell r="F827" t="str">
            <v>Реконструкция НБУ 2022-2024</v>
          </cell>
          <cell r="G827" t="str">
            <v>УКС</v>
          </cell>
          <cell r="H827" t="str">
            <v>Реконструкция НБУ 2022-2024</v>
          </cell>
        </row>
        <row r="828">
          <cell r="C828" t="str">
            <v>Кабель КВВГнг 14*2,5</v>
          </cell>
          <cell r="D828">
            <v>81226.09</v>
          </cell>
          <cell r="E828">
            <v>583</v>
          </cell>
          <cell r="F828" t="str">
            <v>Реконструкция НБУ 2022-2024</v>
          </cell>
          <cell r="G828" t="str">
            <v>УКС</v>
          </cell>
          <cell r="H828" t="str">
            <v>Реконструкция НБУ 2022-2024</v>
          </cell>
        </row>
        <row r="829">
          <cell r="C829" t="str">
            <v>Кабель КПсПБК 120 3*25</v>
          </cell>
          <cell r="D829">
            <v>73114.41</v>
          </cell>
          <cell r="E829">
            <v>100</v>
          </cell>
          <cell r="F829" t="str">
            <v>Производство 2022</v>
          </cell>
          <cell r="G829" t="str">
            <v>УКС</v>
          </cell>
          <cell r="H829" t="str">
            <v>Обустройство кустовой площадки 2022</v>
          </cell>
        </row>
        <row r="830">
          <cell r="C830" t="str">
            <v>Кабель МКЭШ 3*0,75</v>
          </cell>
          <cell r="D830">
            <v>1029.22</v>
          </cell>
          <cell r="E830">
            <v>22</v>
          </cell>
          <cell r="F830" t="str">
            <v>НВЛ и НЛ</v>
          </cell>
          <cell r="G830" t="str">
            <v>УКС</v>
          </cell>
          <cell r="H830" t="str">
            <v>не планируется к использованию</v>
          </cell>
        </row>
        <row r="831">
          <cell r="C831" t="str">
            <v>Кабель силовой КГтп-ХЛ 1х35-0.660</v>
          </cell>
          <cell r="D831">
            <v>32383.33</v>
          </cell>
          <cell r="E831">
            <v>134</v>
          </cell>
          <cell r="F831" t="str">
            <v>Реконструкция НБУ 2022-2024</v>
          </cell>
          <cell r="G831" t="str">
            <v>УКС</v>
          </cell>
          <cell r="H831" t="str">
            <v>Реконструкция НБУ 2022-2024</v>
          </cell>
        </row>
        <row r="832">
          <cell r="C832" t="str">
            <v>Камень бортовой БР 100.30.15</v>
          </cell>
          <cell r="D832">
            <v>14536</v>
          </cell>
          <cell r="E832">
            <v>40</v>
          </cell>
          <cell r="F832" t="str">
            <v>Реконструкция НБУ 2022-2024</v>
          </cell>
          <cell r="G832" t="str">
            <v>УКС</v>
          </cell>
          <cell r="H832" t="str">
            <v>Реконструкция НБУ 2022-2024</v>
          </cell>
        </row>
        <row r="833">
          <cell r="C833" t="str">
            <v>Камень бортовой БР 300.45.18</v>
          </cell>
          <cell r="D833">
            <v>213450.12</v>
          </cell>
          <cell r="E833">
            <v>46</v>
          </cell>
          <cell r="F833" t="str">
            <v>Реконструкция НБУ 2022-2024</v>
          </cell>
          <cell r="G833" t="str">
            <v>УКС</v>
          </cell>
          <cell r="H833" t="str">
            <v>Реконструкция НБУ 2022-2024</v>
          </cell>
        </row>
        <row r="834">
          <cell r="C834" t="str">
            <v>Кирпич силикатный</v>
          </cell>
          <cell r="D834">
            <v>31952.47</v>
          </cell>
          <cell r="E834">
            <v>6798</v>
          </cell>
          <cell r="F834" t="str">
            <v>Аварийный резерв</v>
          </cell>
          <cell r="G834" t="str">
            <v>УКС</v>
          </cell>
          <cell r="H834" t="str">
            <v>аварийный запас</v>
          </cell>
        </row>
        <row r="835">
          <cell r="C835" t="str">
            <v>Клапан ДУ 50</v>
          </cell>
          <cell r="D835">
            <v>3848.59</v>
          </cell>
          <cell r="E835">
            <v>13</v>
          </cell>
          <cell r="F835" t="str">
            <v>Производство 2022</v>
          </cell>
          <cell r="G835" t="str">
            <v>УКС</v>
          </cell>
          <cell r="H835" t="str">
            <v>При ремонтах трубопровода в 2022г</v>
          </cell>
        </row>
        <row r="836">
          <cell r="C836" t="str">
            <v>Клапан ДУ80 РУ16</v>
          </cell>
          <cell r="D836">
            <v>11468.61</v>
          </cell>
          <cell r="E836">
            <v>3</v>
          </cell>
          <cell r="F836" t="str">
            <v>Производство 2022</v>
          </cell>
          <cell r="G836" t="str">
            <v>УКС</v>
          </cell>
          <cell r="H836" t="str">
            <v>При ремонтах трубопровода в 2022г</v>
          </cell>
        </row>
        <row r="837">
          <cell r="C837" t="str">
            <v>Клапан дыхатательный КДМ-150/100УХЛ</v>
          </cell>
          <cell r="D837">
            <v>76800</v>
          </cell>
          <cell r="E837">
            <v>2</v>
          </cell>
          <cell r="F837" t="str">
            <v>Производство 2022</v>
          </cell>
          <cell r="G837" t="str">
            <v>УКС</v>
          </cell>
          <cell r="H837" t="str">
            <v>ремонт РВС 2022</v>
          </cell>
        </row>
        <row r="838">
          <cell r="C838" t="str">
            <v>Клапан К 01-65/26*21 в комплекте</v>
          </cell>
          <cell r="D838">
            <v>21607.46</v>
          </cell>
          <cell r="E838">
            <v>1</v>
          </cell>
          <cell r="F838" t="str">
            <v>Производство 2022</v>
          </cell>
          <cell r="G838" t="str">
            <v>УКС</v>
          </cell>
          <cell r="H838" t="str">
            <v>в ППД 2022</v>
          </cell>
        </row>
        <row r="839">
          <cell r="C839" t="str">
            <v>Клапан КЗИС-25л-А-М20*1,5/М20*1,5</v>
          </cell>
          <cell r="D839">
            <v>20035</v>
          </cell>
          <cell r="E839">
            <v>10</v>
          </cell>
          <cell r="F839" t="str">
            <v>Производство 2022</v>
          </cell>
          <cell r="G839" t="str">
            <v>УКС</v>
          </cell>
          <cell r="H839" t="str">
            <v>программа трубопроводов 2022</v>
          </cell>
        </row>
        <row r="840">
          <cell r="C840" t="str">
            <v>Клапан обратный поворотный фланцевый КОП 100*160 УХЛ1 19нж19нж1 сталь 12*18Н12МЗТЛ с ком-том фланцев</v>
          </cell>
          <cell r="D840">
            <v>233812.6</v>
          </cell>
          <cell r="E840">
            <v>1</v>
          </cell>
          <cell r="F840" t="str">
            <v>Производство 2022</v>
          </cell>
          <cell r="G840" t="str">
            <v>УКС</v>
          </cell>
          <cell r="H840" t="str">
            <v>В ППД 2022</v>
          </cell>
        </row>
        <row r="841">
          <cell r="C841" t="str">
            <v>Клемма заземления КЗ-50</v>
          </cell>
          <cell r="D841">
            <v>8250</v>
          </cell>
          <cell r="E841">
            <v>9</v>
          </cell>
          <cell r="F841" t="str">
            <v>НВЛ и НЛ</v>
          </cell>
          <cell r="G841" t="str">
            <v>ОГЭ</v>
          </cell>
          <cell r="H841" t="str">
            <v>Не востребован ОГЭ</v>
          </cell>
        </row>
        <row r="842">
          <cell r="C842" t="str">
            <v>Клипса 20</v>
          </cell>
          <cell r="D842">
            <v>1232.1600000000001</v>
          </cell>
          <cell r="E842">
            <v>248</v>
          </cell>
          <cell r="F842" t="str">
            <v>НВЛ и НЛ</v>
          </cell>
          <cell r="G842" t="str">
            <v>ОГЭ</v>
          </cell>
          <cell r="H842" t="str">
            <v>Не востребован ОГЭ</v>
          </cell>
        </row>
        <row r="843">
          <cell r="C843" t="str">
            <v>Кольцо водопроводное и канализ колодцев КС-20-9</v>
          </cell>
          <cell r="D843">
            <v>5505.09</v>
          </cell>
          <cell r="E843">
            <v>2</v>
          </cell>
          <cell r="F843" t="str">
            <v>Реконструкция НБУ 2022-2024</v>
          </cell>
          <cell r="G843" t="str">
            <v>УКС</v>
          </cell>
          <cell r="H843" t="str">
            <v>Реконструкция НБУ 2022-2024</v>
          </cell>
        </row>
        <row r="844">
          <cell r="C844" t="str">
            <v>Кольцо КС 10-9</v>
          </cell>
          <cell r="D844">
            <v>1101.02</v>
          </cell>
          <cell r="E844">
            <v>1</v>
          </cell>
          <cell r="F844" t="str">
            <v>Реконструкция НБУ 2022-2024</v>
          </cell>
          <cell r="G844" t="str">
            <v>УКС</v>
          </cell>
          <cell r="H844" t="str">
            <v>Реконструкция НБУ 2022-2024</v>
          </cell>
        </row>
        <row r="845">
          <cell r="C845" t="str">
            <v>Кольцо опорное КО-6</v>
          </cell>
          <cell r="D845">
            <v>2108.3200000000002</v>
          </cell>
          <cell r="E845">
            <v>4</v>
          </cell>
          <cell r="F845" t="str">
            <v>Реконструкция НБУ 2022-2024</v>
          </cell>
          <cell r="G845" t="str">
            <v>УКС</v>
          </cell>
          <cell r="H845" t="str">
            <v>Реконструкция НБУ 2022-2024</v>
          </cell>
        </row>
        <row r="846">
          <cell r="C846" t="str">
            <v>Кольцо стеновое колодца КС 10.9</v>
          </cell>
          <cell r="D846">
            <v>9629.51</v>
          </cell>
          <cell r="E846">
            <v>2</v>
          </cell>
          <cell r="F846" t="str">
            <v>Реконструкция НБУ 2022-2024</v>
          </cell>
          <cell r="G846" t="str">
            <v>УКС</v>
          </cell>
          <cell r="H846" t="str">
            <v>Реконструкция НБУ 2022-2024</v>
          </cell>
        </row>
        <row r="847">
          <cell r="C847" t="str">
            <v>Кольцо стеновое колодца КС 15.6</v>
          </cell>
          <cell r="D847">
            <v>4020.08</v>
          </cell>
          <cell r="E847">
            <v>1</v>
          </cell>
          <cell r="F847" t="str">
            <v>Реконструкция НБУ 2022-2024</v>
          </cell>
          <cell r="G847" t="str">
            <v>УКС</v>
          </cell>
          <cell r="H847" t="str">
            <v>Реконструкция НБУ 2022-2024</v>
          </cell>
        </row>
        <row r="848">
          <cell r="C848" t="str">
            <v>Кольцо стеновое колодца КС 7.6</v>
          </cell>
          <cell r="D848">
            <v>2770.6</v>
          </cell>
          <cell r="E848">
            <v>1</v>
          </cell>
          <cell r="F848" t="str">
            <v>Реконструкция НБУ 2022-2024</v>
          </cell>
          <cell r="G848" t="str">
            <v>УКС</v>
          </cell>
          <cell r="H848" t="str">
            <v>Реконструкция НБУ 2022-2024</v>
          </cell>
        </row>
        <row r="849">
          <cell r="C849" t="str">
            <v>Кольцо стеновое КС 10-6</v>
          </cell>
          <cell r="D849">
            <v>5750</v>
          </cell>
          <cell r="E849">
            <v>5</v>
          </cell>
          <cell r="F849" t="str">
            <v>Реконструкция НБУ 2022-2024</v>
          </cell>
          <cell r="G849" t="str">
            <v>УКС</v>
          </cell>
          <cell r="H849" t="str">
            <v>Реконструкция НБУ 2022-2024</v>
          </cell>
        </row>
        <row r="850">
          <cell r="C850" t="str">
            <v>Кольцо стеновое КС 10-9</v>
          </cell>
          <cell r="D850">
            <v>10589.55</v>
          </cell>
          <cell r="E850">
            <v>5</v>
          </cell>
          <cell r="F850" t="str">
            <v>Реконструкция НБУ 2022-2024</v>
          </cell>
          <cell r="G850" t="str">
            <v>УКС</v>
          </cell>
          <cell r="H850" t="str">
            <v>Реконструкция НБУ 2022-2024</v>
          </cell>
        </row>
        <row r="851">
          <cell r="C851" t="str">
            <v>Кольцо стеновое КС 20-9б</v>
          </cell>
          <cell r="D851">
            <v>19043.43</v>
          </cell>
          <cell r="E851">
            <v>1</v>
          </cell>
          <cell r="F851" t="str">
            <v>Реконструкция НБУ 2022-2024</v>
          </cell>
          <cell r="G851" t="str">
            <v>УКС</v>
          </cell>
          <cell r="H851" t="str">
            <v>Реконструкция НБУ 2022-2024</v>
          </cell>
        </row>
        <row r="852">
          <cell r="C852" t="str">
            <v>Кольцо стеновое КС 7-3</v>
          </cell>
          <cell r="D852">
            <v>9279.68</v>
          </cell>
          <cell r="E852">
            <v>8</v>
          </cell>
          <cell r="F852" t="str">
            <v>Реконструкция НБУ 2022-2024</v>
          </cell>
          <cell r="G852" t="str">
            <v>УКС</v>
          </cell>
          <cell r="H852" t="str">
            <v>Реконструкция НБУ 2022-2024</v>
          </cell>
        </row>
        <row r="853">
          <cell r="C853" t="str">
            <v>Конек 15*15*200 белый</v>
          </cell>
          <cell r="D853">
            <v>14600</v>
          </cell>
          <cell r="E853">
            <v>20</v>
          </cell>
          <cell r="F853" t="str">
            <v>Производство 2022</v>
          </cell>
          <cell r="G853" t="str">
            <v>УКС</v>
          </cell>
          <cell r="H853" t="str">
            <v>Использование при ремонтах 2022 года</v>
          </cell>
        </row>
        <row r="854">
          <cell r="C854" t="str">
            <v>Конек RAL 6005 0.7 10*300*300*10 L=2500</v>
          </cell>
          <cell r="D854">
            <v>19975.2</v>
          </cell>
          <cell r="E854">
            <v>12</v>
          </cell>
          <cell r="F854" t="str">
            <v>Производство 2022</v>
          </cell>
          <cell r="G854" t="str">
            <v>УКС</v>
          </cell>
          <cell r="H854" t="str">
            <v>Использование при ремонтах 2022 года</v>
          </cell>
        </row>
        <row r="855">
          <cell r="C855" t="str">
            <v>Костюм  Т02-01НЕФ.А-М  цв.т-син-бордо. тк смесовая</v>
          </cell>
          <cell r="D855">
            <v>46932.340000000004</v>
          </cell>
          <cell r="E855">
            <v>7</v>
          </cell>
          <cell r="F855" t="str">
            <v>Производство 2022</v>
          </cell>
          <cell r="G855" t="str">
            <v>ТБПБиООС</v>
          </cell>
          <cell r="H855" t="str">
            <v>Вовлечение в производство до июня 2022 года  согласно норм выдачи спецодежды и СИЗ</v>
          </cell>
        </row>
        <row r="856">
          <cell r="C856" t="str">
            <v>Костюм д/защиты от искр. брызг.расплав металла Брезент/спилок</v>
          </cell>
          <cell r="D856">
            <v>25955.040000000001</v>
          </cell>
          <cell r="E856">
            <v>8</v>
          </cell>
          <cell r="F856" t="str">
            <v>Производство 2022</v>
          </cell>
          <cell r="G856" t="str">
            <v>ТБПБиООС</v>
          </cell>
          <cell r="H856" t="str">
            <v>Вовлечение в производство до июня 2022 года  согласно норм выдачи спецодежды и СИЗ</v>
          </cell>
        </row>
        <row r="857">
          <cell r="C857" t="str">
            <v>Костюм КЕМИ СТАЙЛ</v>
          </cell>
          <cell r="D857">
            <v>1433.8200000000006</v>
          </cell>
          <cell r="E857">
            <v>1</v>
          </cell>
          <cell r="F857" t="str">
            <v>Производство 2022</v>
          </cell>
          <cell r="G857" t="str">
            <v>ТБПБиООС</v>
          </cell>
          <cell r="H857" t="str">
            <v>Вовлечение в производство до июня 2022 года  согласно норм выдачи спецодежды и СИЗ</v>
          </cell>
        </row>
        <row r="858">
          <cell r="C858" t="str">
            <v>Костюм утепл от Нефти и нефтепр.</v>
          </cell>
          <cell r="D858">
            <v>150684.37</v>
          </cell>
          <cell r="E858">
            <v>18</v>
          </cell>
          <cell r="F858" t="str">
            <v>Производство 2022</v>
          </cell>
          <cell r="G858" t="str">
            <v>ТБПБиООС</v>
          </cell>
          <cell r="H858" t="str">
            <v>Вовлечение в производство до июня 2022 года  согласно норм выдачи спецодежды и СИЗ</v>
          </cell>
        </row>
        <row r="859">
          <cell r="C859" t="str">
            <v>Кран VT 215 ДУ15 вн.-нар</v>
          </cell>
          <cell r="D859">
            <v>1065.75</v>
          </cell>
          <cell r="E859">
            <v>5</v>
          </cell>
          <cell r="F859" t="str">
            <v>Реконструкция НБУ 2022-2024</v>
          </cell>
          <cell r="G859" t="str">
            <v>УКС</v>
          </cell>
          <cell r="H859" t="str">
            <v>При возобновлении ремонта АБК на УППН Южная</v>
          </cell>
        </row>
        <row r="860">
          <cell r="C860" t="str">
            <v>Кран шаровой угловой для радиатора 20*1/2 белый Pro Adua</v>
          </cell>
          <cell r="D860">
            <v>3360</v>
          </cell>
          <cell r="E860">
            <v>16</v>
          </cell>
          <cell r="F860" t="str">
            <v>Реконструкция НБУ 2022-2024</v>
          </cell>
          <cell r="G860" t="str">
            <v>УКС</v>
          </cell>
          <cell r="H860" t="str">
            <v>При возобновлении ремонта АБК на УППН Южная</v>
          </cell>
        </row>
        <row r="861">
          <cell r="C861" t="str">
            <v>Крем защитный гидрофильный 100 мл</v>
          </cell>
          <cell r="D861">
            <v>5060.6399999999994</v>
          </cell>
          <cell r="E861">
            <v>156</v>
          </cell>
          <cell r="F861" t="str">
            <v>Производство 2022</v>
          </cell>
          <cell r="G861" t="str">
            <v>ТБПБиООС</v>
          </cell>
          <cell r="H861" t="str">
            <v>Вовлечение в производство до июня 2022 года  согласно норм выдачи спецодежды и СИЗ</v>
          </cell>
        </row>
        <row r="862">
          <cell r="C862" t="str">
            <v>Крем защитный гидрофобный 100 мл</v>
          </cell>
          <cell r="D862">
            <v>2335.6799999999998</v>
          </cell>
          <cell r="E862">
            <v>72</v>
          </cell>
          <cell r="F862" t="str">
            <v>Производство 2022</v>
          </cell>
          <cell r="G862" t="str">
            <v>ТБПБиООС</v>
          </cell>
          <cell r="H862" t="str">
            <v>Вовлечение в производство до июня 2022 года  согласно норм выдачи спецодежды и СИЗ</v>
          </cell>
        </row>
        <row r="863">
          <cell r="C863" t="str">
            <v>Крючок чалочный ТИП 320А г/п 3,2тн</v>
          </cell>
          <cell r="D863">
            <v>418.18</v>
          </cell>
          <cell r="E863">
            <v>1</v>
          </cell>
          <cell r="F863" t="str">
            <v>НВЛ и НЛ</v>
          </cell>
          <cell r="G863" t="str">
            <v>УТО</v>
          </cell>
          <cell r="H863" t="str">
            <v>отсутствие необходимости</v>
          </cell>
        </row>
        <row r="864">
          <cell r="C864" t="str">
            <v>Лампа ЛЛ 18вт</v>
          </cell>
          <cell r="D864">
            <v>5729.17</v>
          </cell>
          <cell r="E864">
            <v>125</v>
          </cell>
          <cell r="F864" t="str">
            <v>НВЛ и НЛ</v>
          </cell>
          <cell r="G864" t="str">
            <v>ОГЭ</v>
          </cell>
          <cell r="H864" t="str">
            <v>Не востребован ОГЭ</v>
          </cell>
        </row>
        <row r="865">
          <cell r="C865" t="str">
            <v>Лампа ЛЛ-58 Вт Osram</v>
          </cell>
          <cell r="D865">
            <v>4677.18</v>
          </cell>
          <cell r="E865">
            <v>75</v>
          </cell>
          <cell r="F865" t="str">
            <v>НВЛ и НЛ</v>
          </cell>
          <cell r="G865" t="str">
            <v>ОГЭ</v>
          </cell>
          <cell r="H865" t="str">
            <v>Не востребован ОГЭ</v>
          </cell>
        </row>
        <row r="866">
          <cell r="C866" t="str">
            <v>Лампа МО 60 Вт-36 В Е-27</v>
          </cell>
          <cell r="D866">
            <v>1480.21</v>
          </cell>
          <cell r="E866">
            <v>100</v>
          </cell>
          <cell r="F866" t="str">
            <v>НВЛ и НЛ</v>
          </cell>
          <cell r="G866" t="str">
            <v>УТО</v>
          </cell>
          <cell r="H866" t="str">
            <v>отсутствие необходимости</v>
          </cell>
        </row>
        <row r="867">
          <cell r="C867" t="str">
            <v>Лампа МО-60 В-36В Е-27</v>
          </cell>
          <cell r="D867">
            <v>6524.5</v>
          </cell>
          <cell r="E867">
            <v>510</v>
          </cell>
          <cell r="F867" t="str">
            <v>НВЛ и НЛ</v>
          </cell>
          <cell r="G867" t="str">
            <v>ОГЭ</v>
          </cell>
          <cell r="H867" t="str">
            <v>Не востребован ОГЭ</v>
          </cell>
        </row>
        <row r="868">
          <cell r="C868" t="str">
            <v>Лента п/э Полилен 40-ЛИ-63</v>
          </cell>
          <cell r="D868">
            <v>127092.51</v>
          </cell>
          <cell r="E868">
            <v>0.69799999999999995</v>
          </cell>
          <cell r="F868" t="str">
            <v>Производство 2022</v>
          </cell>
          <cell r="G868" t="str">
            <v>УКС</v>
          </cell>
          <cell r="H868" t="str">
            <v>При ремонтах трубопровода в 2022г</v>
          </cell>
        </row>
        <row r="869">
          <cell r="C869" t="str">
            <v>Лента п/э Полилен 40-ОБ-63</v>
          </cell>
          <cell r="D869">
            <v>45057.84</v>
          </cell>
          <cell r="E869">
            <v>0.28699999999999998</v>
          </cell>
          <cell r="F869" t="str">
            <v>Производство 2022</v>
          </cell>
          <cell r="G869" t="str">
            <v>УКС</v>
          </cell>
          <cell r="H869" t="str">
            <v>При ремонтах трубопровода в 2022г</v>
          </cell>
        </row>
        <row r="870">
          <cell r="C870" t="str">
            <v>Лента п/э Полилен 40-ОБ-63 Ш450мм ТУ 2245-004-01297858-99</v>
          </cell>
          <cell r="D870">
            <v>22332.01</v>
          </cell>
          <cell r="E870">
            <v>100.1</v>
          </cell>
          <cell r="F870" t="str">
            <v>Производство 2022</v>
          </cell>
          <cell r="G870" t="str">
            <v>УКС</v>
          </cell>
          <cell r="H870" t="str">
            <v>При ремонтах трубопровода в 2022г</v>
          </cell>
        </row>
        <row r="871">
          <cell r="C871" t="str">
            <v>Лента тормозная АПРС-40 03.03.110</v>
          </cell>
          <cell r="D871">
            <v>55053.599999999999</v>
          </cell>
          <cell r="E871">
            <v>1</v>
          </cell>
          <cell r="F871" t="str">
            <v>НВЛ и НЛ</v>
          </cell>
          <cell r="G871" t="str">
            <v>УТО</v>
          </cell>
          <cell r="H871" t="str">
            <v>отсутствие необходимости</v>
          </cell>
        </row>
        <row r="872">
          <cell r="C872" t="str">
            <v>Лист 10*1500*6000 ст3 сп5 Гост 19903-74</v>
          </cell>
          <cell r="D872">
            <v>144825.15</v>
          </cell>
          <cell r="E872">
            <v>3.1280000000000001</v>
          </cell>
          <cell r="F872" t="str">
            <v>Производство 2022</v>
          </cell>
          <cell r="G872" t="str">
            <v>УКС</v>
          </cell>
          <cell r="H872" t="str">
            <v>при ремонтах площадок под СУ и СК 2022</v>
          </cell>
        </row>
        <row r="873">
          <cell r="C873" t="str">
            <v>Лист 4*1500*6000 ст3 сп5 Гост 19903-74</v>
          </cell>
          <cell r="D873">
            <v>206264.82</v>
          </cell>
          <cell r="E873">
            <v>4.4309999999999992</v>
          </cell>
          <cell r="F873" t="str">
            <v>Производство 2022</v>
          </cell>
          <cell r="G873" t="str">
            <v>УКС</v>
          </cell>
          <cell r="H873" t="str">
            <v>КР РВС 2022</v>
          </cell>
        </row>
        <row r="874">
          <cell r="C874" t="str">
            <v>Лист 5*1500*6000 ст3 сп/пс Гост 19903-74 г/к</v>
          </cell>
          <cell r="D874">
            <v>1029881.0499999999</v>
          </cell>
          <cell r="E874">
            <v>22.123999999999999</v>
          </cell>
          <cell r="F874" t="str">
            <v>Производство 2022</v>
          </cell>
          <cell r="G874" t="str">
            <v>УКС</v>
          </cell>
          <cell r="H874" t="str">
            <v>КР РВС 2022</v>
          </cell>
        </row>
        <row r="875">
          <cell r="C875" t="str">
            <v>Лист 6*1500*6000 ст3 сп5 Гост 19903-74</v>
          </cell>
          <cell r="D875">
            <v>74866.45</v>
          </cell>
          <cell r="E875">
            <v>1.617</v>
          </cell>
          <cell r="F875" t="str">
            <v>Производство 2022</v>
          </cell>
          <cell r="G875" t="str">
            <v>УКС</v>
          </cell>
          <cell r="H875" t="str">
            <v>КР РВС 2022</v>
          </cell>
        </row>
        <row r="876">
          <cell r="C876" t="str">
            <v>Лист 8мм ст3 СП5(1500*6000)</v>
          </cell>
          <cell r="D876">
            <v>19677.330000000002</v>
          </cell>
          <cell r="E876">
            <v>0.42499999999999999</v>
          </cell>
          <cell r="F876" t="str">
            <v>Производство 2022</v>
          </cell>
          <cell r="G876" t="str">
            <v>УКС</v>
          </cell>
          <cell r="H876" t="str">
            <v>КР РВС 2022</v>
          </cell>
        </row>
        <row r="877">
          <cell r="C877" t="str">
            <v>Манометр ДМ 2005 Gr Ex 2,5 кгс/см2 кл.т. 1,5 исп V</v>
          </cell>
          <cell r="D877">
            <v>31140.2</v>
          </cell>
          <cell r="E877">
            <v>4</v>
          </cell>
          <cell r="F877" t="str">
            <v>НВЛ и НЛ</v>
          </cell>
          <cell r="G877" t="str">
            <v>АСУТП</v>
          </cell>
          <cell r="H877" t="str">
            <v>потребность отсутствует</v>
          </cell>
        </row>
        <row r="878">
          <cell r="C878" t="str">
            <v>Масло моторное 10W40 KIXX HD1 CI-4 20л</v>
          </cell>
          <cell r="D878">
            <v>4430.83</v>
          </cell>
          <cell r="E878">
            <v>20</v>
          </cell>
          <cell r="F878" t="str">
            <v>НВЛ и НЛ</v>
          </cell>
          <cell r="G878" t="str">
            <v>УТО</v>
          </cell>
          <cell r="H878" t="str">
            <v>отсутствие необходимости</v>
          </cell>
        </row>
        <row r="879">
          <cell r="C879" t="str">
            <v>Муфта 170 У0010-08сб</v>
          </cell>
          <cell r="D879">
            <v>10950</v>
          </cell>
          <cell r="E879">
            <v>1</v>
          </cell>
          <cell r="F879" t="str">
            <v>НВЛ и НЛ</v>
          </cell>
          <cell r="G879" t="str">
            <v>УТО</v>
          </cell>
          <cell r="H879" t="str">
            <v>отсутствие необходимости</v>
          </cell>
        </row>
        <row r="880">
          <cell r="C880" t="str">
            <v>Муфта кабельная концевая 1квтп-4 Ж 150*240</v>
          </cell>
          <cell r="D880">
            <v>5126.6000000000004</v>
          </cell>
          <cell r="E880">
            <v>4</v>
          </cell>
          <cell r="F880" t="str">
            <v>НВЛ и НЛ</v>
          </cell>
          <cell r="G880" t="str">
            <v>ОГЭ</v>
          </cell>
          <cell r="H880" t="str">
            <v>Не востребован ОГЭ</v>
          </cell>
        </row>
        <row r="881">
          <cell r="C881" t="str">
            <v>Муфта соединительная резьбовая СТМ(Р)-15</v>
          </cell>
          <cell r="D881">
            <v>536</v>
          </cell>
          <cell r="E881">
            <v>4</v>
          </cell>
          <cell r="F881" t="str">
            <v>НВЛ и НЛ</v>
          </cell>
          <cell r="G881" t="str">
            <v>УКС</v>
          </cell>
          <cell r="H881" t="str">
            <v>не планируется к использованию</v>
          </cell>
        </row>
        <row r="882">
          <cell r="C882" t="str">
            <v>Нагревательный элемент ТЭН RF 2000W 200V</v>
          </cell>
          <cell r="D882">
            <v>22500</v>
          </cell>
          <cell r="E882">
            <v>12</v>
          </cell>
          <cell r="F882" t="str">
            <v>НВЛ и НЛ</v>
          </cell>
          <cell r="G882" t="str">
            <v>ОГЭ</v>
          </cell>
          <cell r="H882" t="str">
            <v>Не востребован ОГЭ</v>
          </cell>
        </row>
        <row r="883">
          <cell r="C883" t="str">
            <v>Нарукавники ANSELL  VSB-8-HS</v>
          </cell>
          <cell r="D883">
            <v>24663.120000000003</v>
          </cell>
          <cell r="E883">
            <v>121</v>
          </cell>
          <cell r="F883" t="str">
            <v>Производство 2022</v>
          </cell>
          <cell r="G883" t="str">
            <v>ТБПБиООС</v>
          </cell>
          <cell r="H883" t="str">
            <v>Вовлечение в производство до июня 2022 года  согласно норм выдачи спецодежды и СИЗ</v>
          </cell>
        </row>
        <row r="884">
          <cell r="C884" t="str">
            <v>Насос НВИ1Б-44-73-3,2-2</v>
          </cell>
          <cell r="D884">
            <v>138141.59999999998</v>
          </cell>
          <cell r="E884">
            <v>1</v>
          </cell>
          <cell r="F884" t="str">
            <v>Производство 2022</v>
          </cell>
          <cell r="G884" t="str">
            <v>ПТО</v>
          </cell>
          <cell r="H884" t="str">
            <v>При отказе на скважине № Будет вовлечено в производство в 2022 году</v>
          </cell>
        </row>
        <row r="885">
          <cell r="C885" t="str">
            <v>Насос топливный НМШФ 0.6-25</v>
          </cell>
          <cell r="D885">
            <v>61958.33</v>
          </cell>
          <cell r="E885">
            <v>1</v>
          </cell>
          <cell r="F885" t="str">
            <v>НВЛ и НЛ</v>
          </cell>
          <cell r="G885" t="str">
            <v>УТО</v>
          </cell>
          <cell r="H885" t="str">
            <v>отсутствие необходимости</v>
          </cell>
        </row>
        <row r="886">
          <cell r="C886" t="str">
            <v>Опора 273-КХ-А11-ВСтЗпс-ОСТ 36-146-88</v>
          </cell>
          <cell r="D886">
            <v>2428.39</v>
          </cell>
          <cell r="E886">
            <v>1</v>
          </cell>
          <cell r="F886" t="str">
            <v>Реконструкция НБУ 2022-2024</v>
          </cell>
          <cell r="G886" t="str">
            <v>УКС</v>
          </cell>
          <cell r="H886" t="str">
            <v>Реконструкция НБУ 2022-2024</v>
          </cell>
        </row>
        <row r="887">
          <cell r="C887" t="str">
            <v>Опора 57-КХ-А11-ВСтЗпс-ОСТ 36-146-88</v>
          </cell>
          <cell r="D887">
            <v>2075.17</v>
          </cell>
          <cell r="E887">
            <v>6</v>
          </cell>
          <cell r="F887" t="str">
            <v>Реконструкция НБУ 2022-2024</v>
          </cell>
          <cell r="G887" t="str">
            <v>УКС</v>
          </cell>
          <cell r="H887" t="str">
            <v>Реконструкция НБУ 2022-2024</v>
          </cell>
        </row>
        <row r="888">
          <cell r="C888" t="str">
            <v>Опора 89-КХ-А11-ВСтЗпс-ОСТ 36-146-88</v>
          </cell>
          <cell r="D888">
            <v>362.61</v>
          </cell>
          <cell r="E888">
            <v>1</v>
          </cell>
          <cell r="F888" t="str">
            <v>Реконструкция НБУ 2022-2024</v>
          </cell>
          <cell r="G888" t="str">
            <v>УКС</v>
          </cell>
          <cell r="H888" t="str">
            <v>Реконструкция НБУ 2022-2024</v>
          </cell>
        </row>
        <row r="889">
          <cell r="C889" t="str">
            <v>Опора корпусная хомутовая 114-КХ-А-11</v>
          </cell>
          <cell r="D889">
            <v>2865.3399999999997</v>
          </cell>
          <cell r="E889">
            <v>3</v>
          </cell>
          <cell r="F889" t="str">
            <v>Реконструкция НБУ 2022-2024</v>
          </cell>
          <cell r="G889" t="str">
            <v>УКС</v>
          </cell>
          <cell r="H889" t="str">
            <v>Реконструкция НБУ 2022-2024</v>
          </cell>
        </row>
        <row r="890">
          <cell r="C890" t="str">
            <v>Опора корпусная хомутовая 89-КХ-А-11-20</v>
          </cell>
          <cell r="D890">
            <v>3032.82</v>
          </cell>
          <cell r="E890">
            <v>4</v>
          </cell>
          <cell r="F890" t="str">
            <v>Реконструкция НБУ 2022-2024</v>
          </cell>
          <cell r="G890" t="str">
            <v>УКС</v>
          </cell>
          <cell r="H890" t="str">
            <v>Реконструкция НБУ 2022-2024</v>
          </cell>
        </row>
        <row r="891">
          <cell r="C891" t="str">
            <v>Опорно-направляющие кольца ОНК 325</v>
          </cell>
          <cell r="D891">
            <v>34611.5</v>
          </cell>
          <cell r="E891">
            <v>25</v>
          </cell>
          <cell r="F891" t="str">
            <v>Производство 2022</v>
          </cell>
          <cell r="G891" t="str">
            <v>УКС</v>
          </cell>
          <cell r="H891" t="str">
            <v>ремонт трубопроводов 2022</v>
          </cell>
        </row>
        <row r="892">
          <cell r="C892" t="str">
            <v>Опорно-направляющие кольца ОНК 89</v>
          </cell>
          <cell r="D892">
            <v>3922.38</v>
          </cell>
          <cell r="E892">
            <v>3</v>
          </cell>
          <cell r="F892" t="str">
            <v>Производство 2022</v>
          </cell>
          <cell r="G892" t="str">
            <v>УКС</v>
          </cell>
          <cell r="H892" t="str">
            <v>ремонт трубопроводов 2022</v>
          </cell>
        </row>
        <row r="893">
          <cell r="C893" t="str">
            <v>Опорно-направляющие кольца ОНК 89/325</v>
          </cell>
          <cell r="D893">
            <v>7380.26</v>
          </cell>
          <cell r="E893">
            <v>10</v>
          </cell>
          <cell r="F893" t="str">
            <v>Производство 2022</v>
          </cell>
          <cell r="G893" t="str">
            <v>УКС</v>
          </cell>
          <cell r="H893" t="str">
            <v>ремонт трубопроводов 2022</v>
          </cell>
        </row>
        <row r="894">
          <cell r="C894" t="str">
            <v>Отвод 114*4 ст.20 45гр. Гост 17375-2001</v>
          </cell>
          <cell r="D894">
            <v>1507.28</v>
          </cell>
          <cell r="E894">
            <v>3</v>
          </cell>
          <cell r="F894" t="str">
            <v>Производство 2022</v>
          </cell>
          <cell r="G894" t="str">
            <v>УКС</v>
          </cell>
          <cell r="H894" t="str">
            <v>При ремонтах трубопровода в 2022г</v>
          </cell>
        </row>
        <row r="895">
          <cell r="C895" t="str">
            <v>Отвод 114*4 ст.20 90гр. Гост 17375-2001</v>
          </cell>
          <cell r="D895">
            <v>1004.85</v>
          </cell>
          <cell r="E895">
            <v>2</v>
          </cell>
          <cell r="F895" t="str">
            <v>Производство 2022</v>
          </cell>
          <cell r="G895" t="str">
            <v>УКС</v>
          </cell>
          <cell r="H895" t="str">
            <v>При ремонтах трубопровода в 2022г</v>
          </cell>
        </row>
        <row r="896">
          <cell r="C896" t="str">
            <v>Отвод 90-114*10-100*985-R500 ст 13ХФА</v>
          </cell>
          <cell r="D896">
            <v>107297.68</v>
          </cell>
          <cell r="E896">
            <v>4</v>
          </cell>
          <cell r="F896" t="str">
            <v>Производство 2022</v>
          </cell>
          <cell r="G896" t="str">
            <v>УКС</v>
          </cell>
          <cell r="H896" t="str">
            <v>ремонт трубопроводов 2022</v>
          </cell>
        </row>
        <row r="897">
          <cell r="C897" t="str">
            <v>Отвод ЦЕ 90-5DN 159*8,0-4-20С</v>
          </cell>
          <cell r="D897">
            <v>23603.83</v>
          </cell>
          <cell r="E897">
            <v>1</v>
          </cell>
          <cell r="F897" t="str">
            <v>Производство 2022</v>
          </cell>
          <cell r="G897" t="str">
            <v>УКС</v>
          </cell>
          <cell r="H897" t="str">
            <v>Реконструкция нефтепровода Барановка-Варваровка 2022</v>
          </cell>
        </row>
        <row r="898">
          <cell r="C898" t="str">
            <v>Отвод ЦЕ 90-5DN 89*8,0-4-20 L=740мм</v>
          </cell>
          <cell r="D898">
            <v>120227.6</v>
          </cell>
          <cell r="E898">
            <v>9</v>
          </cell>
          <cell r="F898" t="str">
            <v>Производство 2022</v>
          </cell>
          <cell r="G898" t="str">
            <v>УКС</v>
          </cell>
          <cell r="H898" t="str">
            <v>При ремонтах трубопровода в 2022г</v>
          </cell>
        </row>
        <row r="899">
          <cell r="C899" t="str">
            <v>Отлив 150*2500</v>
          </cell>
          <cell r="D899">
            <v>1887.9</v>
          </cell>
          <cell r="E899">
            <v>2</v>
          </cell>
          <cell r="F899" t="str">
            <v>Производство 2022</v>
          </cell>
          <cell r="G899" t="str">
            <v>УКС</v>
          </cell>
          <cell r="H899" t="str">
            <v>Использование при ремонтах 2022 года</v>
          </cell>
        </row>
        <row r="900">
          <cell r="C900" t="str">
            <v>Очистное устройство ВОСТОК-Д6Т-100 на передатчике и ЗИП 2 ведущих диска 4 чистящих</v>
          </cell>
          <cell r="D900">
            <v>9642.5</v>
          </cell>
          <cell r="E900">
            <v>2</v>
          </cell>
          <cell r="F900" t="str">
            <v>Производство 2021</v>
          </cell>
          <cell r="G900" t="str">
            <v>ПТО</v>
          </cell>
          <cell r="H900" t="str">
            <v>Вовлечено в производство в ноябре 2021 года</v>
          </cell>
        </row>
        <row r="901">
          <cell r="C901" t="str">
            <v>Палец 20-122-40-17</v>
          </cell>
          <cell r="D901">
            <v>3161.13</v>
          </cell>
          <cell r="E901">
            <v>5</v>
          </cell>
          <cell r="F901" t="str">
            <v>НВЛ и НЛ</v>
          </cell>
          <cell r="G901" t="str">
            <v>УТО</v>
          </cell>
          <cell r="H901" t="str">
            <v>отсутствие необходимости</v>
          </cell>
        </row>
        <row r="902">
          <cell r="C902" t="str">
            <v>Переводник приварной DN 150мм ст.13ХФА (внутренняя резьба)</v>
          </cell>
          <cell r="D902">
            <v>351799.81</v>
          </cell>
          <cell r="E902">
            <v>4</v>
          </cell>
          <cell r="F902" t="str">
            <v>Аварийный резерв</v>
          </cell>
          <cell r="G902" t="str">
            <v>УКС</v>
          </cell>
          <cell r="H902" t="str">
            <v>Аварийный запас. Остаток после проведения ремонтных работ</v>
          </cell>
        </row>
        <row r="903">
          <cell r="C903" t="str">
            <v>Переключатель АКS-22-2 с ключом 2 позиции</v>
          </cell>
          <cell r="D903">
            <v>1519.46</v>
          </cell>
          <cell r="E903">
            <v>3</v>
          </cell>
          <cell r="F903" t="str">
            <v>НВЛ и НЛ</v>
          </cell>
          <cell r="G903" t="str">
            <v>ОГЭ</v>
          </cell>
          <cell r="H903" t="str">
            <v>Не востребован ОГЭ</v>
          </cell>
        </row>
        <row r="904">
          <cell r="C904" t="str">
            <v>Переход 325*8-219*7 П-20 гост 17378-01</v>
          </cell>
          <cell r="D904">
            <v>6792.99</v>
          </cell>
          <cell r="E904">
            <v>3</v>
          </cell>
          <cell r="F904" t="str">
            <v>Реконструкция НБУ 2022-2024</v>
          </cell>
          <cell r="G904" t="str">
            <v>УКС</v>
          </cell>
          <cell r="H904" t="str">
            <v>Реконструкция НБУ 2022-2024</v>
          </cell>
        </row>
        <row r="905">
          <cell r="C905" t="str">
            <v>Перчатки Альфатек СОЛВЕКС 37-675 р10</v>
          </cell>
          <cell r="D905">
            <v>1588.51</v>
          </cell>
          <cell r="E905">
            <v>12</v>
          </cell>
          <cell r="F905" t="str">
            <v>Производство 2022</v>
          </cell>
          <cell r="G905" t="str">
            <v>ТБПБиООС</v>
          </cell>
          <cell r="H905" t="str">
            <v>Вовлечение в производство до июня 2022 года  согласно норм выдачи спецодежды и СИЗ</v>
          </cell>
        </row>
        <row r="906">
          <cell r="C906" t="str">
            <v>Перчатки Альфатек СОЛВЕКС 37-675 р11</v>
          </cell>
          <cell r="D906">
            <v>22768.720000000001</v>
          </cell>
          <cell r="E906">
            <v>172</v>
          </cell>
          <cell r="F906" t="str">
            <v>Производство 2022</v>
          </cell>
          <cell r="G906" t="str">
            <v>ТБПБиООС</v>
          </cell>
          <cell r="H906" t="str">
            <v>Вовлечение в производство до июня 2022 года  согласно норм выдачи спецодежды и СИЗ</v>
          </cell>
        </row>
        <row r="907">
          <cell r="C907" t="str">
            <v>Перчатки ПОЛИЗАРЬ СИБИРЬ</v>
          </cell>
          <cell r="D907">
            <v>222685.4</v>
          </cell>
          <cell r="E907">
            <v>868</v>
          </cell>
          <cell r="F907" t="str">
            <v>Производство 2022</v>
          </cell>
          <cell r="G907" t="str">
            <v>ТБПБиООС</v>
          </cell>
          <cell r="H907" t="str">
            <v>Вовлечение в производство до июня 2022 года  согласно норм выдачи спецодежды и СИЗ</v>
          </cell>
        </row>
        <row r="908">
          <cell r="C908" t="str">
            <v>Перчатки ПОЛИЗАРЬ СИБИРЬ №11</v>
          </cell>
          <cell r="D908">
            <v>203656.82</v>
          </cell>
          <cell r="E908">
            <v>722</v>
          </cell>
          <cell r="F908" t="str">
            <v>Производство 2022</v>
          </cell>
          <cell r="G908" t="str">
            <v>ТБПБиООС</v>
          </cell>
          <cell r="H908" t="str">
            <v>Вовлечение в производство до июня 2022 года  согласно норм выдачи спецодежды и СИЗ</v>
          </cell>
        </row>
        <row r="909">
          <cell r="C909" t="str">
            <v>Перчатки универс.хим.стойкие "Альфатек Солвекс"</v>
          </cell>
          <cell r="D909">
            <v>1304.1000000000022</v>
          </cell>
          <cell r="E909">
            <v>9</v>
          </cell>
          <cell r="F909" t="str">
            <v>Производство 2022</v>
          </cell>
          <cell r="G909" t="str">
            <v>ТБПБиООС</v>
          </cell>
          <cell r="H909" t="str">
            <v>Вовлечение в производство до июня 2022 года  согласно норм выдачи спецодежды и СИЗ</v>
          </cell>
        </row>
        <row r="910">
          <cell r="C910" t="str">
            <v>Перчатки универсальные химстойкие "Солвекс 37-675 Ansell"</v>
          </cell>
          <cell r="D910">
            <v>10412.200000000001</v>
          </cell>
          <cell r="E910">
            <v>79</v>
          </cell>
          <cell r="F910" t="str">
            <v>Производство 2022</v>
          </cell>
          <cell r="G910" t="str">
            <v>ТБПБиООС</v>
          </cell>
          <cell r="H910" t="str">
            <v>Вовлечение в производство до июня 2022 года  согласно норм выдачи спецодежды и СИЗ</v>
          </cell>
        </row>
        <row r="911">
          <cell r="C911" t="str">
            <v>Песок речной</v>
          </cell>
          <cell r="D911">
            <v>60197.91</v>
          </cell>
          <cell r="E911">
            <v>56.161999999999992</v>
          </cell>
          <cell r="F911" t="str">
            <v>Производство 2022</v>
          </cell>
          <cell r="G911" t="str">
            <v>УКС</v>
          </cell>
          <cell r="H911" t="str">
            <v>Будет применен на объектах ремонт в 2022</v>
          </cell>
        </row>
        <row r="912">
          <cell r="C912" t="str">
            <v>Планка начальная бесцветная Т-11 (3,0м)</v>
          </cell>
          <cell r="D912">
            <v>1000</v>
          </cell>
          <cell r="E912">
            <v>5</v>
          </cell>
          <cell r="F912" t="str">
            <v>Производство 2022</v>
          </cell>
          <cell r="G912" t="str">
            <v>УКС</v>
          </cell>
          <cell r="H912" t="str">
            <v>Использование при ремонтах 2022 года</v>
          </cell>
        </row>
        <row r="913">
          <cell r="C913" t="str">
            <v>Пластификатор 5л</v>
          </cell>
          <cell r="D913">
            <v>1989.4</v>
          </cell>
          <cell r="E913">
            <v>10</v>
          </cell>
          <cell r="F913" t="str">
            <v>Производство 2022</v>
          </cell>
          <cell r="G913" t="str">
            <v>УКС</v>
          </cell>
          <cell r="H913" t="str">
            <v>при ремонтах 2022</v>
          </cell>
        </row>
        <row r="914">
          <cell r="C914" t="str">
            <v>Плинтус пластиковый "Идеал дуб"</v>
          </cell>
          <cell r="D914">
            <v>822.15</v>
          </cell>
          <cell r="E914">
            <v>9</v>
          </cell>
          <cell r="F914" t="str">
            <v>Производство 2022</v>
          </cell>
          <cell r="G914" t="str">
            <v>УКС</v>
          </cell>
          <cell r="H914" t="str">
            <v>Использование при ремонтах 2022 года</v>
          </cell>
        </row>
        <row r="915">
          <cell r="C915" t="str">
            <v>Плита днища ПН10</v>
          </cell>
          <cell r="D915">
            <v>7858.32</v>
          </cell>
          <cell r="E915">
            <v>4</v>
          </cell>
          <cell r="F915" t="str">
            <v>Реконструкция НБУ 2022-2024</v>
          </cell>
          <cell r="G915" t="str">
            <v>УКС</v>
          </cell>
          <cell r="H915" t="str">
            <v>Реконструкция НБУ 2022-2024</v>
          </cell>
        </row>
        <row r="916">
          <cell r="C916" t="str">
            <v>Плита днища ПН15</v>
          </cell>
          <cell r="D916">
            <v>5047.6000000000004</v>
          </cell>
          <cell r="E916">
            <v>1</v>
          </cell>
          <cell r="F916" t="str">
            <v>Реконструкция НБУ 2022-2024</v>
          </cell>
          <cell r="G916" t="str">
            <v>УКС</v>
          </cell>
          <cell r="H916" t="str">
            <v>Реконструкция НБУ 2022-2024</v>
          </cell>
        </row>
        <row r="917">
          <cell r="C917" t="str">
            <v>Плита П 2-15-А</v>
          </cell>
          <cell r="D917">
            <v>160467.85</v>
          </cell>
          <cell r="E917">
            <v>231</v>
          </cell>
          <cell r="F917" t="str">
            <v>Производство 2022</v>
          </cell>
          <cell r="G917" t="str">
            <v>УКС</v>
          </cell>
          <cell r="H917" t="str">
            <v>При ремонтах в 2022-2023</v>
          </cell>
        </row>
        <row r="918">
          <cell r="C918" t="str">
            <v>Плита перекрытия ПП 10-2</v>
          </cell>
          <cell r="D918">
            <v>8011.64</v>
          </cell>
          <cell r="E918">
            <v>4</v>
          </cell>
          <cell r="F918" t="str">
            <v>Реконструкция НБУ 2022-2024</v>
          </cell>
          <cell r="G918" t="str">
            <v>УКС</v>
          </cell>
          <cell r="H918" t="str">
            <v>Реконструкция НБУ 2022-2024</v>
          </cell>
        </row>
        <row r="919">
          <cell r="C919" t="str">
            <v>Плитка керамическая облицовочная Ладога</v>
          </cell>
          <cell r="D919">
            <v>10345.43</v>
          </cell>
          <cell r="E919">
            <v>34.9</v>
          </cell>
          <cell r="F919" t="str">
            <v>Производство 2022</v>
          </cell>
          <cell r="G919" t="str">
            <v>УКС</v>
          </cell>
          <cell r="H919" t="str">
            <v>При ремонт зданий 2022-2023</v>
          </cell>
        </row>
        <row r="920">
          <cell r="C920" t="str">
            <v>Подшипник 12213КПП 14-1701066-01</v>
          </cell>
          <cell r="D920">
            <v>174.83</v>
          </cell>
          <cell r="E920">
            <v>1</v>
          </cell>
          <cell r="F920" t="str">
            <v>НВЛ и НЛ</v>
          </cell>
          <cell r="G920" t="str">
            <v>УТО</v>
          </cell>
          <cell r="H920" t="str">
            <v>отсутствие необходимости</v>
          </cell>
        </row>
        <row r="921">
          <cell r="C921" t="str">
            <v>Подшипник 180208</v>
          </cell>
          <cell r="D921">
            <v>699.18</v>
          </cell>
          <cell r="E921">
            <v>3</v>
          </cell>
          <cell r="F921" t="str">
            <v>НВЛ и НЛ</v>
          </cell>
          <cell r="G921" t="str">
            <v>УТО</v>
          </cell>
          <cell r="H921" t="str">
            <v>отсутствие необходимости</v>
          </cell>
        </row>
        <row r="922">
          <cell r="C922" t="str">
            <v>Подшипник 53612</v>
          </cell>
          <cell r="D922">
            <v>10150</v>
          </cell>
          <cell r="E922">
            <v>4</v>
          </cell>
          <cell r="F922" t="str">
            <v>НВЛ и НЛ</v>
          </cell>
          <cell r="G922" t="str">
            <v>УТО</v>
          </cell>
          <cell r="H922" t="str">
            <v>отсутствие необходимости</v>
          </cell>
        </row>
        <row r="923">
          <cell r="C923" t="str">
            <v>Подшипник 60208</v>
          </cell>
          <cell r="D923">
            <v>5040</v>
          </cell>
          <cell r="E923">
            <v>12</v>
          </cell>
          <cell r="F923" t="str">
            <v>НВЛ и НЛ</v>
          </cell>
          <cell r="G923" t="str">
            <v>УТО</v>
          </cell>
          <cell r="H923" t="str">
            <v>отсутствие необходимости</v>
          </cell>
        </row>
        <row r="924">
          <cell r="C924" t="str">
            <v>Подшипник 7518(32218)</v>
          </cell>
          <cell r="D924">
            <v>2958.33</v>
          </cell>
          <cell r="E924">
            <v>2</v>
          </cell>
          <cell r="F924" t="str">
            <v>НВЛ и НЛ</v>
          </cell>
          <cell r="G924" t="str">
            <v>УТО</v>
          </cell>
          <cell r="H924" t="str">
            <v>отсутствие необходимости</v>
          </cell>
        </row>
        <row r="925">
          <cell r="C925" t="str">
            <v>Подшипник главный опорный (обжимной)TIMKEN 90744</v>
          </cell>
          <cell r="D925">
            <v>19689.07</v>
          </cell>
          <cell r="E925">
            <v>2</v>
          </cell>
          <cell r="F925" t="str">
            <v>НВЛ и НЛ</v>
          </cell>
          <cell r="G925" t="str">
            <v>УТО</v>
          </cell>
          <cell r="H925" t="str">
            <v>отсутствие необходимости</v>
          </cell>
        </row>
        <row r="926">
          <cell r="C926" t="str">
            <v>Подшипник упорный TIMKEN 90381</v>
          </cell>
          <cell r="D926">
            <v>18464.900000000001</v>
          </cell>
          <cell r="E926">
            <v>2</v>
          </cell>
          <cell r="F926" t="str">
            <v>НВЛ и НЛ</v>
          </cell>
          <cell r="G926" t="str">
            <v>УТО</v>
          </cell>
          <cell r="H926" t="str">
            <v>отсутствие необходимости</v>
          </cell>
        </row>
        <row r="927">
          <cell r="C927" t="str">
            <v>Подшлемник ЗЕВС</v>
          </cell>
          <cell r="D927">
            <v>2742.6200000000008</v>
          </cell>
          <cell r="E927">
            <v>3</v>
          </cell>
          <cell r="F927" t="str">
            <v>Производство 2022</v>
          </cell>
          <cell r="G927" t="str">
            <v>ТБПБиООС</v>
          </cell>
          <cell r="H927" t="str">
            <v>Вовлечение в производство до июня 2022 года  согласно норм выдачи спецодежды и СИЗ</v>
          </cell>
        </row>
        <row r="928">
          <cell r="C928" t="str">
            <v>Подшлемник ЗЕВС плюс</v>
          </cell>
          <cell r="D928">
            <v>5196.54</v>
          </cell>
          <cell r="E928">
            <v>6</v>
          </cell>
          <cell r="F928" t="str">
            <v>Производство 2022</v>
          </cell>
          <cell r="G928" t="str">
            <v>ТБПБиООС</v>
          </cell>
          <cell r="H928" t="str">
            <v>Вовлечение в производство до июня 2022 года  согласно норм выдачи спецодежды и СИЗ</v>
          </cell>
        </row>
        <row r="929">
          <cell r="C929" t="str">
            <v>Полукруглый желоб D125  RAL3005 3м</v>
          </cell>
          <cell r="D929">
            <v>34930</v>
          </cell>
          <cell r="E929">
            <v>35</v>
          </cell>
          <cell r="F929" t="str">
            <v>Производство 2022</v>
          </cell>
          <cell r="G929" t="str">
            <v>УКС</v>
          </cell>
          <cell r="H929" t="str">
            <v>Использование при ремонтах 2022 года</v>
          </cell>
        </row>
        <row r="930">
          <cell r="C930" t="str">
            <v>Полумаска фильтрующая SPIROTEK VS 2200WV</v>
          </cell>
          <cell r="D930">
            <v>538.55000000000007</v>
          </cell>
          <cell r="E930">
            <v>10</v>
          </cell>
          <cell r="F930" t="str">
            <v>Производство 2022</v>
          </cell>
          <cell r="G930" t="str">
            <v>ТБПБиООС</v>
          </cell>
          <cell r="H930" t="str">
            <v>Вовлечение в производство до июня 2022 года  согласно норм выдачи спецодежды и СИЗ</v>
          </cell>
        </row>
        <row r="931">
          <cell r="C931" t="str">
            <v>Пост кнопочный ПКТ-60</v>
          </cell>
          <cell r="D931">
            <v>2562.08</v>
          </cell>
          <cell r="E931">
            <v>6</v>
          </cell>
          <cell r="F931" t="str">
            <v>НВЛ и НЛ</v>
          </cell>
          <cell r="G931" t="str">
            <v>ОГЭ</v>
          </cell>
          <cell r="H931" t="str">
            <v>Не востребован ОГЭ</v>
          </cell>
        </row>
        <row r="932">
          <cell r="C932" t="str">
            <v>Пробоотборник секционный ПСР-9/25</v>
          </cell>
          <cell r="D932">
            <v>124800</v>
          </cell>
          <cell r="E932">
            <v>1</v>
          </cell>
          <cell r="F932" t="str">
            <v>Производство 2022</v>
          </cell>
          <cell r="G932" t="str">
            <v>УКС</v>
          </cell>
          <cell r="H932" t="str">
            <v>Ремонт РВС 2022</v>
          </cell>
        </row>
        <row r="933">
          <cell r="C933" t="str">
            <v>Провод ПВ 1*1</v>
          </cell>
          <cell r="D933">
            <v>860.17</v>
          </cell>
          <cell r="E933">
            <v>200</v>
          </cell>
          <cell r="F933" t="str">
            <v>Реконструкция НБУ 2022-2024</v>
          </cell>
          <cell r="G933" t="str">
            <v>УКС</v>
          </cell>
          <cell r="H933" t="str">
            <v>Реконструкция НБУ 2022-2024</v>
          </cell>
        </row>
        <row r="934">
          <cell r="C934" t="str">
            <v>Провод ПВ 3 -1*0,75</v>
          </cell>
          <cell r="D934">
            <v>619.32000000000005</v>
          </cell>
          <cell r="E934">
            <v>90</v>
          </cell>
          <cell r="F934" t="str">
            <v>Реконструкция НБУ 2022-2024</v>
          </cell>
          <cell r="G934" t="str">
            <v>УКС</v>
          </cell>
          <cell r="H934" t="str">
            <v>Реконструкция НБУ 2022-2024</v>
          </cell>
        </row>
        <row r="935">
          <cell r="C935" t="str">
            <v>Провод ПУГВ 1*0.75</v>
          </cell>
          <cell r="D935">
            <v>2680.28</v>
          </cell>
          <cell r="E935">
            <v>492</v>
          </cell>
          <cell r="F935" t="str">
            <v>Производство 2022</v>
          </cell>
          <cell r="G935" t="str">
            <v>ОГЭ</v>
          </cell>
          <cell r="H935" t="str">
            <v>выписывается по мере потребности (монтажные работы в шкафах телеметрии)</v>
          </cell>
        </row>
        <row r="936">
          <cell r="C936" t="str">
            <v>Провод ПУГВ 1*1,5</v>
          </cell>
          <cell r="D936">
            <v>1798.54</v>
          </cell>
          <cell r="E936">
            <v>200</v>
          </cell>
          <cell r="F936" t="str">
            <v>Реконструкция НБУ 2022-2024</v>
          </cell>
          <cell r="G936" t="str">
            <v>УКС</v>
          </cell>
          <cell r="H936" t="str">
            <v>Реконструкция НБУ 2022-2024</v>
          </cell>
        </row>
        <row r="937">
          <cell r="C937" t="str">
            <v>Провод ПУГВ-ПВ-З 1*0,5</v>
          </cell>
          <cell r="D937">
            <v>825.76</v>
          </cell>
          <cell r="E937">
            <v>40</v>
          </cell>
          <cell r="F937" t="str">
            <v>Реконструкция НБУ 2022-2024</v>
          </cell>
          <cell r="G937" t="str">
            <v>УКС</v>
          </cell>
          <cell r="H937" t="str">
            <v>Реконструкция НБУ 2022-2024</v>
          </cell>
        </row>
        <row r="938">
          <cell r="C938" t="str">
            <v>Пропитка для огнебиозащиты 1 группа Неомид-450 10кг</v>
          </cell>
          <cell r="D938">
            <v>39189.15</v>
          </cell>
          <cell r="E938">
            <v>26</v>
          </cell>
          <cell r="F938" t="str">
            <v>Производство 2022</v>
          </cell>
          <cell r="G938" t="str">
            <v>УКС</v>
          </cell>
          <cell r="H938" t="str">
            <v>Использование при ремонтах 2022 года</v>
          </cell>
        </row>
        <row r="939">
          <cell r="C939" t="str">
            <v>Протектор насосной системы ПНС</v>
          </cell>
          <cell r="D939">
            <v>108000</v>
          </cell>
          <cell r="E939">
            <v>2</v>
          </cell>
          <cell r="F939" t="str">
            <v>Производство 2022</v>
          </cell>
          <cell r="G939" t="str">
            <v>ПТО</v>
          </cell>
          <cell r="H939" t="str">
            <v>Будет вовлечено в производство в срок до 03.2022</v>
          </cell>
        </row>
        <row r="940">
          <cell r="C940" t="str">
            <v>Профиль-J 3,00 м белый</v>
          </cell>
          <cell r="D940">
            <v>3040</v>
          </cell>
          <cell r="E940">
            <v>16</v>
          </cell>
          <cell r="F940" t="str">
            <v>Производство 2022</v>
          </cell>
          <cell r="G940" t="str">
            <v>УКС</v>
          </cell>
          <cell r="H940" t="str">
            <v>Использование при ремонтах 2022 года</v>
          </cell>
        </row>
        <row r="941">
          <cell r="C941" t="str">
            <v>Профлист С 8 А 0,50*1150/1200*1700 РЕ RAL3020</v>
          </cell>
          <cell r="D941">
            <v>28243.8</v>
          </cell>
          <cell r="E941">
            <v>79.56</v>
          </cell>
          <cell r="F941" t="str">
            <v>Производство 2022</v>
          </cell>
          <cell r="G941" t="str">
            <v>УКС</v>
          </cell>
          <cell r="H941" t="str">
            <v>При ремонтах в 2022</v>
          </cell>
        </row>
        <row r="942">
          <cell r="C942" t="str">
            <v>Профлист С 8 А 0,50*1150/1200*2500 РЕ RAL3005</v>
          </cell>
          <cell r="D942">
            <v>5685.6</v>
          </cell>
          <cell r="E942">
            <v>14.4</v>
          </cell>
          <cell r="F942" t="str">
            <v>Производство 2022</v>
          </cell>
          <cell r="G942" t="str">
            <v>УКС</v>
          </cell>
          <cell r="H942" t="str">
            <v>При ремонтах в 2022</v>
          </cell>
        </row>
        <row r="943">
          <cell r="C943" t="str">
            <v>Профлист С 8 А 0,50*1150/1200*2600 РЕ RAL3020</v>
          </cell>
          <cell r="D943">
            <v>63133.2</v>
          </cell>
          <cell r="E943">
            <v>177.83999999999997</v>
          </cell>
          <cell r="F943" t="str">
            <v>Производство 2022</v>
          </cell>
          <cell r="G943" t="str">
            <v>УКС</v>
          </cell>
          <cell r="H943" t="str">
            <v>При ремонтах в 2022</v>
          </cell>
        </row>
        <row r="944">
          <cell r="C944" t="str">
            <v>Профнастил окр.С-8 (2,8*1,2*0,55)</v>
          </cell>
          <cell r="D944">
            <v>2728.32</v>
          </cell>
          <cell r="E944">
            <v>2</v>
          </cell>
          <cell r="F944" t="str">
            <v>Производство 2022</v>
          </cell>
          <cell r="G944" t="str">
            <v>УКС</v>
          </cell>
          <cell r="H944" t="str">
            <v>При ремонтах в 2022</v>
          </cell>
        </row>
        <row r="945">
          <cell r="C945" t="str">
            <v>Рубемаст РНК-400-1,5</v>
          </cell>
          <cell r="D945">
            <v>32362.26</v>
          </cell>
          <cell r="E945">
            <v>300</v>
          </cell>
          <cell r="F945" t="str">
            <v>Аварийный резерв</v>
          </cell>
          <cell r="G945" t="str">
            <v>УКС</v>
          </cell>
          <cell r="H945" t="str">
            <v>аварийный запас на ремонт кровель</v>
          </cell>
        </row>
        <row r="946">
          <cell r="C946" t="str">
            <v>Сайдинг виниловый 3,66м*0,23 белый</v>
          </cell>
          <cell r="D946">
            <v>14700</v>
          </cell>
          <cell r="E946">
            <v>70</v>
          </cell>
          <cell r="F946" t="str">
            <v>Производство 2022</v>
          </cell>
          <cell r="G946" t="str">
            <v>УКС</v>
          </cell>
          <cell r="H946" t="str">
            <v>Использование при ремонтах 2022 года</v>
          </cell>
        </row>
        <row r="947">
          <cell r="C947" t="str">
            <v>Сальник 50*68*8</v>
          </cell>
          <cell r="D947">
            <v>338.33</v>
          </cell>
          <cell r="E947">
            <v>1</v>
          </cell>
          <cell r="F947" t="str">
            <v>НВЛ и НЛ</v>
          </cell>
          <cell r="G947" t="str">
            <v>УТО</v>
          </cell>
          <cell r="H947" t="str">
            <v>отсутствие необходимости</v>
          </cell>
        </row>
        <row r="948">
          <cell r="C948" t="str">
            <v>Саморез 3,5*11</v>
          </cell>
          <cell r="D948">
            <v>160</v>
          </cell>
          <cell r="E948">
            <v>200</v>
          </cell>
          <cell r="F948" t="str">
            <v>Производство 2022</v>
          </cell>
          <cell r="G948" t="str">
            <v>УКС</v>
          </cell>
          <cell r="H948" t="str">
            <v>При ремонт зданий 2022</v>
          </cell>
        </row>
        <row r="949">
          <cell r="C949" t="str">
            <v>Саморез 3,5*25 по дереву гипс</v>
          </cell>
          <cell r="D949">
            <v>507.5</v>
          </cell>
          <cell r="E949">
            <v>10</v>
          </cell>
          <cell r="F949" t="str">
            <v>Производство 2022</v>
          </cell>
          <cell r="G949" t="str">
            <v>УКС</v>
          </cell>
          <cell r="H949" t="str">
            <v>При ремонт зданий 2022</v>
          </cell>
        </row>
        <row r="950">
          <cell r="C950" t="str">
            <v>Саморез 5,5*25 св/нмш/RAL3020</v>
          </cell>
          <cell r="D950">
            <v>7350</v>
          </cell>
          <cell r="E950">
            <v>3000</v>
          </cell>
          <cell r="F950" t="str">
            <v>Производство 2022</v>
          </cell>
          <cell r="G950" t="str">
            <v>УКС</v>
          </cell>
          <cell r="H950" t="str">
            <v>При ремонт зданий 2022</v>
          </cell>
        </row>
        <row r="951">
          <cell r="C951" t="str">
            <v>Саморез 5,5*32 св/нмш/RAL3020</v>
          </cell>
          <cell r="D951">
            <v>11000</v>
          </cell>
          <cell r="E951">
            <v>4000</v>
          </cell>
          <cell r="F951" t="str">
            <v>Производство 2022</v>
          </cell>
          <cell r="G951" t="str">
            <v>УКС</v>
          </cell>
          <cell r="H951" t="str">
            <v>При ремонт зданий 2022</v>
          </cell>
        </row>
        <row r="952">
          <cell r="C952" t="str">
            <v>Сапоги (юфть+кирза) облегченные МБС "Стандарт"-М с мет подноском</v>
          </cell>
          <cell r="D952">
            <v>13477.83</v>
          </cell>
          <cell r="E952">
            <v>10</v>
          </cell>
          <cell r="F952" t="str">
            <v>Производство 2022</v>
          </cell>
          <cell r="G952" t="str">
            <v>ТБПБиООС</v>
          </cell>
          <cell r="H952" t="str">
            <v>Вовлечение в производство до июня 2022 года  согласно норм выдачи спецодежды и СИЗ</v>
          </cell>
        </row>
        <row r="953">
          <cell r="C953" t="str">
            <v>Сапоги (юфть+кирза) облегченные МБС "Стандарт"-М с мет подноском р.46</v>
          </cell>
          <cell r="D953">
            <v>1347.7800000000002</v>
          </cell>
          <cell r="E953">
            <v>1</v>
          </cell>
          <cell r="F953" t="str">
            <v>Производство 2022</v>
          </cell>
          <cell r="G953" t="str">
            <v>ТБПБиООС</v>
          </cell>
          <cell r="H953" t="str">
            <v>Вовлечение в производство до июня 2022 года  согласно норм выдачи спецодежды и СИЗ</v>
          </cell>
        </row>
        <row r="954">
          <cell r="C954" t="str">
            <v>Сапоги Трейл ГРАНД ПУ/ТПУ ут. цв. чер. сталь 200Дж нат. шерс. мех.</v>
          </cell>
          <cell r="D954">
            <v>19384.62999999999</v>
          </cell>
          <cell r="E954">
            <v>8</v>
          </cell>
          <cell r="F954" t="str">
            <v>Производство 2022</v>
          </cell>
          <cell r="G954" t="str">
            <v>ТБПБиООС</v>
          </cell>
          <cell r="H954" t="str">
            <v>Вовлечение в производство до июня 2022 года  согласно норм выдачи спецодежды и СИЗ</v>
          </cell>
        </row>
        <row r="955">
          <cell r="C955" t="str">
            <v>Сигнализатор СТМ-30-50</v>
          </cell>
          <cell r="D955">
            <v>27666.87</v>
          </cell>
          <cell r="E955">
            <v>1</v>
          </cell>
          <cell r="F955" t="str">
            <v>Аварийный резерв</v>
          </cell>
          <cell r="G955" t="str">
            <v>УИТ</v>
          </cell>
          <cell r="H955" t="str">
            <v>Резерв. Контроль загазованности на кустовых площадках</v>
          </cell>
        </row>
        <row r="956">
          <cell r="C956" t="str">
            <v>Сигнализатор СТМ-30-50</v>
          </cell>
          <cell r="D956">
            <v>40078.29</v>
          </cell>
          <cell r="E956">
            <v>1</v>
          </cell>
          <cell r="F956" t="str">
            <v>Аварийный резерв</v>
          </cell>
          <cell r="G956" t="str">
            <v>УИТ</v>
          </cell>
          <cell r="H956" t="str">
            <v>Резерв. Контроль загазованности на кустовых площадках</v>
          </cell>
        </row>
        <row r="957">
          <cell r="C957" t="str">
            <v>Соединение "Идеал Дуб Северный"</v>
          </cell>
          <cell r="D957">
            <v>600</v>
          </cell>
          <cell r="E957">
            <v>30</v>
          </cell>
          <cell r="F957" t="str">
            <v>Производство 2022</v>
          </cell>
          <cell r="G957" t="str">
            <v>УКС</v>
          </cell>
          <cell r="H957" t="str">
            <v>Использование при ремонтах 2022 года</v>
          </cell>
        </row>
        <row r="958">
          <cell r="C958" t="str">
            <v>Стартер S2 4-220 В</v>
          </cell>
          <cell r="D958">
            <v>787.5</v>
          </cell>
          <cell r="E958">
            <v>35</v>
          </cell>
          <cell r="F958" t="str">
            <v>НВЛ и НЛ</v>
          </cell>
          <cell r="G958" t="str">
            <v>ОГЭ</v>
          </cell>
          <cell r="H958" t="str">
            <v>Не востребован ОГЭ</v>
          </cell>
        </row>
        <row r="959">
          <cell r="C959" t="str">
            <v>Строп УСК 1 -  5,0/4,0 м</v>
          </cell>
          <cell r="D959">
            <v>11518.04</v>
          </cell>
          <cell r="E959">
            <v>4</v>
          </cell>
          <cell r="F959" t="str">
            <v>НВЛ и НЛ</v>
          </cell>
          <cell r="G959" t="str">
            <v>УТО</v>
          </cell>
          <cell r="H959" t="str">
            <v>отсутствие необходимости</v>
          </cell>
        </row>
        <row r="960">
          <cell r="C960" t="str">
            <v>Счетчик электроэнергии статистический СЭО-1.15</v>
          </cell>
          <cell r="D960">
            <v>860.17</v>
          </cell>
          <cell r="E960">
            <v>1</v>
          </cell>
          <cell r="F960" t="str">
            <v>НВЛ и НЛ</v>
          </cell>
          <cell r="G960" t="str">
            <v>ОГЭ</v>
          </cell>
          <cell r="H960" t="str">
            <v>Не востребован ОГЭ</v>
          </cell>
        </row>
        <row r="961">
          <cell r="C961" t="str">
            <v>Тройник  точеный 89*14 ст.13ХФА Гост 17376-2001</v>
          </cell>
          <cell r="D961">
            <v>11479.65</v>
          </cell>
          <cell r="E961">
            <v>1</v>
          </cell>
          <cell r="F961" t="str">
            <v>Производство 2022</v>
          </cell>
          <cell r="G961" t="str">
            <v>УКС</v>
          </cell>
          <cell r="H961" t="str">
            <v>ППД 2022</v>
          </cell>
        </row>
        <row r="962">
          <cell r="C962" t="str">
            <v>Тройник 89*8 П 09Г2С</v>
          </cell>
          <cell r="D962">
            <v>6343.75</v>
          </cell>
          <cell r="E962">
            <v>5</v>
          </cell>
          <cell r="F962" t="str">
            <v>Производство 2022</v>
          </cell>
          <cell r="G962" t="str">
            <v>УКС</v>
          </cell>
          <cell r="H962" t="str">
            <v>ремонт трубопроводов 2022</v>
          </cell>
        </row>
        <row r="963">
          <cell r="C963" t="str">
            <v>Тройник 89*8 ст.13ХФА ТУ 1462-203-0147016-01 с наружним полиуретановым покрытием ТУ 1469-008-4815137</v>
          </cell>
          <cell r="D963">
            <v>6849.1</v>
          </cell>
          <cell r="E963">
            <v>1</v>
          </cell>
          <cell r="F963" t="str">
            <v>Производство 2022</v>
          </cell>
          <cell r="G963" t="str">
            <v>УКС</v>
          </cell>
          <cell r="H963" t="str">
            <v>ремонт трубопроводов 2022</v>
          </cell>
        </row>
        <row r="964">
          <cell r="C964" t="str">
            <v>Труба 530х6 ГОСТ10705</v>
          </cell>
          <cell r="D964">
            <v>247245</v>
          </cell>
          <cell r="E964">
            <v>3.7320000000000002</v>
          </cell>
          <cell r="F964" t="str">
            <v>Производство 2022</v>
          </cell>
          <cell r="G964" t="str">
            <v>УКС</v>
          </cell>
          <cell r="H964" t="str">
            <v>при ремонтах в 2022-2023</v>
          </cell>
        </row>
        <row r="965">
          <cell r="C965" t="str">
            <v>Труба бесшовная горячедеформированная 89*8 ТУ 14-3Р-124-2017 ст.13ХФА с наружн 2-х слойным п/э покр.</v>
          </cell>
          <cell r="D965">
            <v>812485.77</v>
          </cell>
          <cell r="E965">
            <v>6.5119999999999996</v>
          </cell>
          <cell r="F965" t="str">
            <v>Производство 2022</v>
          </cell>
          <cell r="G965" t="str">
            <v>УКС</v>
          </cell>
          <cell r="H965" t="str">
            <v>Водовод от скв 160 до скв 201 Аллагулловского м.р., июль 2022</v>
          </cell>
        </row>
        <row r="966">
          <cell r="C966" t="str">
            <v>Труба бесшовная нефтегазопроводная 159*8 ТУ 14-3Р-124-2012, кл.пр. К52, ст.13ХФА</v>
          </cell>
          <cell r="D966">
            <v>60754.879999999997</v>
          </cell>
          <cell r="E966">
            <v>0.78900000000000003</v>
          </cell>
          <cell r="F966" t="str">
            <v>Реконструкция НБУ 2022-2024</v>
          </cell>
          <cell r="G966" t="str">
            <v>УКС</v>
          </cell>
          <cell r="H966" t="str">
            <v>Реконструкция НБУ 2022-2024</v>
          </cell>
        </row>
        <row r="967">
          <cell r="C967" t="str">
            <v>Труба БШГД 159х6,0 ст.20А нефтегазопроводная повышенной коррозийности и хладостойкости ТУ 14-161-148</v>
          </cell>
          <cell r="D967">
            <v>254261.56</v>
          </cell>
          <cell r="E967">
            <v>3.62</v>
          </cell>
          <cell r="F967" t="str">
            <v>Реконструкция НБУ 2022-2024</v>
          </cell>
          <cell r="G967" t="str">
            <v>УКС</v>
          </cell>
          <cell r="H967" t="str">
            <v>Реконструкция НБУ 2022-2024</v>
          </cell>
        </row>
        <row r="968">
          <cell r="C968" t="str">
            <v>Труба БШГД 89х12,0 ст.13ХФАГР.В  Гост 8731-74,8732-78</v>
          </cell>
          <cell r="D968">
            <v>246515.58999999997</v>
          </cell>
          <cell r="E968">
            <v>2.0670000000000002</v>
          </cell>
          <cell r="F968" t="str">
            <v>Производство 2022</v>
          </cell>
          <cell r="G968" t="str">
            <v>УКС</v>
          </cell>
          <cell r="H968" t="str">
            <v>ППД 2022</v>
          </cell>
        </row>
        <row r="969">
          <cell r="C969" t="str">
            <v>Труба БШГД 89х6,0 с наружным трехслойным покрытием нормального исполнения Гост 8731-74 8732-78 ст 20</v>
          </cell>
          <cell r="D969">
            <v>206819.73</v>
          </cell>
          <cell r="E969">
            <v>3.0310000000000001</v>
          </cell>
          <cell r="F969" t="str">
            <v>Производство 2022</v>
          </cell>
          <cell r="G969" t="str">
            <v>УКС</v>
          </cell>
          <cell r="H969" t="str">
            <v>Водовод от скв 160 до скв 201 Аллагулловского м.р., июль 2022</v>
          </cell>
        </row>
        <row r="970">
          <cell r="C970" t="str">
            <v>Труба БШГД 89х8 ст.13ХФА Гост 8732-78 Гост 8731-74 группа В н/д без покрытия</v>
          </cell>
          <cell r="D970">
            <v>93621.06</v>
          </cell>
          <cell r="E970">
            <v>0.78500000000000003</v>
          </cell>
          <cell r="F970" t="str">
            <v>Производство 2022</v>
          </cell>
          <cell r="G970" t="str">
            <v>УКС</v>
          </cell>
          <cell r="H970" t="str">
            <v>ремонт трубопроводов 2022</v>
          </cell>
        </row>
        <row r="971">
          <cell r="C971" t="str">
            <v>Труба обсадная 140*7,0 ТУ 14-157-61-99 грЕ ТМК UP</v>
          </cell>
          <cell r="D971">
            <v>3331930.59</v>
          </cell>
          <cell r="E971">
            <v>25.614000000000001</v>
          </cell>
          <cell r="F971" t="str">
            <v>НВЛ и НЛ</v>
          </cell>
          <cell r="G971" t="str">
            <v>ПТО</v>
          </cell>
          <cell r="H971" t="str">
            <v>НВЛ и НЛ</v>
          </cell>
        </row>
        <row r="972">
          <cell r="C972" t="str">
            <v>Труба обсадная 245*8,9 Д ОТТМ ГОСТ 632-80</v>
          </cell>
          <cell r="D972">
            <v>212535.11</v>
          </cell>
          <cell r="E972">
            <v>3.2290000000000001</v>
          </cell>
          <cell r="F972" t="str">
            <v>Производство 2022</v>
          </cell>
          <cell r="G972" t="str">
            <v>УКС</v>
          </cell>
          <cell r="H972" t="str">
            <v>Будет применена при строительстве скважин на Северо-Зимницком месторождении (без сокращения объемов контрактации) (изготовление переводников, желобов и проч.)</v>
          </cell>
        </row>
        <row r="973">
          <cell r="C973" t="str">
            <v>Туфли ТОФФ ГЕРА термопласт ПУ</v>
          </cell>
          <cell r="D973">
            <v>1144.02</v>
          </cell>
          <cell r="E973">
            <v>1</v>
          </cell>
          <cell r="F973" t="str">
            <v>Производство 2022</v>
          </cell>
          <cell r="G973" t="str">
            <v>ТБПБиООС</v>
          </cell>
          <cell r="H973" t="str">
            <v>Вовлечение в производство до июня 2022 года  согласно норм выдачи спецодежды и СИЗ</v>
          </cell>
        </row>
        <row r="974">
          <cell r="C974" t="str">
            <v>Угол внутренний "Идеал Дуб Северный"</v>
          </cell>
          <cell r="D974">
            <v>600</v>
          </cell>
          <cell r="E974">
            <v>30</v>
          </cell>
          <cell r="F974" t="str">
            <v>Производство 2022</v>
          </cell>
          <cell r="G974" t="str">
            <v>УКС</v>
          </cell>
          <cell r="H974" t="str">
            <v>Использование при ремонтах 2022 года</v>
          </cell>
        </row>
        <row r="975">
          <cell r="C975" t="str">
            <v>Угол желоба внешний D125  RAL3005 90*</v>
          </cell>
          <cell r="D975">
            <v>7640</v>
          </cell>
          <cell r="E975">
            <v>8</v>
          </cell>
          <cell r="F975" t="str">
            <v>Производство 2022</v>
          </cell>
          <cell r="G975" t="str">
            <v>УКС</v>
          </cell>
          <cell r="H975" t="str">
            <v>При ремонт зданий 2022</v>
          </cell>
        </row>
        <row r="976">
          <cell r="C976" t="str">
            <v>Угол наружний "Идеал Дуб Северный"</v>
          </cell>
          <cell r="D976">
            <v>600</v>
          </cell>
          <cell r="E976">
            <v>30</v>
          </cell>
          <cell r="F976" t="str">
            <v>Производство 2022</v>
          </cell>
          <cell r="G976" t="str">
            <v>УКС</v>
          </cell>
          <cell r="H976" t="str">
            <v>Использование при ремонтах 2022 года</v>
          </cell>
        </row>
        <row r="977">
          <cell r="C977" t="str">
            <v>Угол наружний 3,05м белый</v>
          </cell>
          <cell r="D977">
            <v>1400</v>
          </cell>
          <cell r="E977">
            <v>4</v>
          </cell>
          <cell r="F977" t="str">
            <v>Производство 2022</v>
          </cell>
          <cell r="G977" t="str">
            <v>УКС</v>
          </cell>
          <cell r="H977" t="str">
            <v>Использование при ремонтах 2022 года</v>
          </cell>
        </row>
        <row r="978">
          <cell r="C978" t="str">
            <v>Угол неравнополочный 75*50*5 ст3</v>
          </cell>
          <cell r="D978">
            <v>22895.56</v>
          </cell>
          <cell r="E978">
            <v>0.45500000000000002</v>
          </cell>
          <cell r="F978" t="str">
            <v>Производство 2022</v>
          </cell>
          <cell r="G978" t="str">
            <v>УКС</v>
          </cell>
          <cell r="H978" t="str">
            <v>при ремонтах площадок под СУ и СК 2022</v>
          </cell>
        </row>
        <row r="979">
          <cell r="C979" t="str">
            <v>Уголок 100*10 Ст3Сп-5</v>
          </cell>
          <cell r="D979">
            <v>3751.2</v>
          </cell>
          <cell r="E979">
            <v>8.8999999999999996E-2</v>
          </cell>
          <cell r="F979" t="str">
            <v>Реконструкция НБУ 2022-2024</v>
          </cell>
          <cell r="G979" t="str">
            <v>УКС</v>
          </cell>
          <cell r="H979" t="str">
            <v>Реконструкция НБУ 2022-2024</v>
          </cell>
        </row>
        <row r="980">
          <cell r="C980" t="str">
            <v>Уголок 100*63*6 Ст3</v>
          </cell>
          <cell r="D980">
            <v>4888.78</v>
          </cell>
          <cell r="E980">
            <v>0.09</v>
          </cell>
          <cell r="F980" t="str">
            <v>Реконструкция НБУ 2022-2024</v>
          </cell>
          <cell r="G980" t="str">
            <v>УКС</v>
          </cell>
          <cell r="H980" t="str">
            <v>Реконструкция НБУ 2022-2024</v>
          </cell>
        </row>
        <row r="981">
          <cell r="C981" t="str">
            <v>Уголок 100*7 ст 3</v>
          </cell>
          <cell r="D981">
            <v>6899.42</v>
          </cell>
          <cell r="E981">
            <v>0.13</v>
          </cell>
          <cell r="F981" t="str">
            <v>Реконструкция НБУ 2022-2024</v>
          </cell>
          <cell r="G981" t="str">
            <v>УКС</v>
          </cell>
          <cell r="H981" t="str">
            <v>Реконструкция НБУ 2022-2024</v>
          </cell>
        </row>
        <row r="982">
          <cell r="C982" t="str">
            <v>Уголок 100х100х7 ст.3</v>
          </cell>
          <cell r="D982">
            <v>56889</v>
          </cell>
          <cell r="E982">
            <v>1.29</v>
          </cell>
          <cell r="F982" t="str">
            <v>Реконструкция НБУ 2022-2024</v>
          </cell>
          <cell r="G982" t="str">
            <v>УКС</v>
          </cell>
          <cell r="H982" t="str">
            <v>Реконструкция НБУ 2022-2024</v>
          </cell>
        </row>
        <row r="983">
          <cell r="C983" t="str">
            <v>Уголок 125*10 ст.3</v>
          </cell>
          <cell r="D983">
            <v>26180.13</v>
          </cell>
          <cell r="E983">
            <v>0.64</v>
          </cell>
          <cell r="F983" t="str">
            <v>Реконструкция НБУ 2022-2024</v>
          </cell>
          <cell r="G983" t="str">
            <v>УКС</v>
          </cell>
          <cell r="H983" t="str">
            <v>Реконструкция НБУ 2022-2024</v>
          </cell>
        </row>
        <row r="984">
          <cell r="C984" t="str">
            <v>Уголок 160*100*10 ст3</v>
          </cell>
          <cell r="D984">
            <v>10364.27</v>
          </cell>
          <cell r="E984">
            <v>0.245</v>
          </cell>
          <cell r="F984" t="str">
            <v>Реконструкция НБУ 2022-2024</v>
          </cell>
          <cell r="G984" t="str">
            <v>УКС</v>
          </cell>
          <cell r="H984" t="str">
            <v>Реконструкция НБУ 2022-2024</v>
          </cell>
        </row>
        <row r="985">
          <cell r="C985" t="str">
            <v>Уголок 50*50*5 ст3</v>
          </cell>
          <cell r="D985">
            <v>191305.80000000002</v>
          </cell>
          <cell r="E985">
            <v>4.3380000000000001</v>
          </cell>
          <cell r="F985" t="str">
            <v>Реконструкция НБУ 2022-2024</v>
          </cell>
          <cell r="G985" t="str">
            <v>УКС</v>
          </cell>
          <cell r="H985" t="str">
            <v>Реконструкция НБУ 2022-2024</v>
          </cell>
        </row>
        <row r="986">
          <cell r="C986" t="str">
            <v>Уголок 63*40*5 ст3 неравнополочный</v>
          </cell>
          <cell r="D986">
            <v>3145.64</v>
          </cell>
          <cell r="E986">
            <v>4.5999999999999999E-2</v>
          </cell>
          <cell r="F986" t="str">
            <v>Реконструкция НБУ 2022-2024</v>
          </cell>
          <cell r="G986" t="str">
            <v>УКС</v>
          </cell>
          <cell r="H986" t="str">
            <v>Реконструкция НБУ 2022-2024</v>
          </cell>
        </row>
        <row r="987">
          <cell r="C987" t="str">
            <v>Уголок 63х63х5 Ст.3</v>
          </cell>
          <cell r="D987">
            <v>32545.8</v>
          </cell>
          <cell r="E987">
            <v>0.73799999999999999</v>
          </cell>
          <cell r="F987" t="str">
            <v>Реконструкция НБУ 2022-2024</v>
          </cell>
          <cell r="G987" t="str">
            <v>УКС</v>
          </cell>
          <cell r="H987" t="str">
            <v>Реконструкция НБУ 2022-2024</v>
          </cell>
        </row>
        <row r="988">
          <cell r="C988" t="str">
            <v>Уголок 75х75х6 ст.3</v>
          </cell>
          <cell r="D988">
            <v>81320.399999999994</v>
          </cell>
          <cell r="E988">
            <v>1.8440000000000001</v>
          </cell>
          <cell r="F988" t="str">
            <v>Реконструкция НБУ 2022-2024</v>
          </cell>
          <cell r="G988" t="str">
            <v>УКС</v>
          </cell>
          <cell r="H988" t="str">
            <v>Реконструкция НБУ 2022-2024</v>
          </cell>
        </row>
        <row r="989">
          <cell r="C989" t="str">
            <v>Уголок 90*90*7 ст3пс5</v>
          </cell>
          <cell r="D989">
            <v>45599.4</v>
          </cell>
          <cell r="E989">
            <v>1.034</v>
          </cell>
          <cell r="F989" t="str">
            <v>Реконструкция НБУ 2022-2024</v>
          </cell>
          <cell r="G989" t="str">
            <v>УКС</v>
          </cell>
          <cell r="H989" t="str">
            <v>Реконструкция НБУ 2022-2024</v>
          </cell>
        </row>
        <row r="990">
          <cell r="C990" t="str">
            <v>Уголок НЛГ 75*6 09г2с</v>
          </cell>
          <cell r="D990">
            <v>3821.27</v>
          </cell>
          <cell r="E990">
            <v>0.08</v>
          </cell>
          <cell r="F990" t="str">
            <v>Реконструкция НБУ 2022-2024</v>
          </cell>
          <cell r="G990" t="str">
            <v>УКС</v>
          </cell>
          <cell r="H990" t="str">
            <v>Реконструкция НБУ 2022-2024</v>
          </cell>
        </row>
        <row r="991">
          <cell r="C991" t="str">
            <v>Укрытие защитное УЗМГ 108/325</v>
          </cell>
          <cell r="D991">
            <v>14210</v>
          </cell>
          <cell r="E991">
            <v>1</v>
          </cell>
          <cell r="F991" t="str">
            <v>Производство 2022</v>
          </cell>
          <cell r="G991" t="str">
            <v>УКС</v>
          </cell>
          <cell r="H991" t="str">
            <v>ремонт трубопроводов 2022</v>
          </cell>
        </row>
        <row r="992">
          <cell r="C992" t="str">
            <v>Укрытие защитное УЗМГ 108/325</v>
          </cell>
          <cell r="D992">
            <v>11698.3</v>
          </cell>
          <cell r="E992">
            <v>1</v>
          </cell>
          <cell r="F992" t="str">
            <v>Производство 2022</v>
          </cell>
          <cell r="G992" t="str">
            <v>УКС</v>
          </cell>
          <cell r="H992" t="str">
            <v>ремонт трубопроводов 2022</v>
          </cell>
        </row>
        <row r="993">
          <cell r="C993" t="str">
            <v>Фартук ПВХ "Кемикал"</v>
          </cell>
          <cell r="D993">
            <v>577.09</v>
          </cell>
          <cell r="E993">
            <v>2</v>
          </cell>
          <cell r="F993" t="str">
            <v>Производство 2022</v>
          </cell>
          <cell r="G993" t="str">
            <v>ТБПБиООС</v>
          </cell>
          <cell r="H993" t="str">
            <v>Вовлечение в производство до июня 2022 года  согласно норм выдачи спецодежды и СИЗ</v>
          </cell>
        </row>
        <row r="994">
          <cell r="C994" t="str">
            <v>Фильтр к ППФ-5М марки "В2"без иа/ф (кат№6.554)</v>
          </cell>
          <cell r="D994">
            <v>7286.4</v>
          </cell>
          <cell r="E994">
            <v>10</v>
          </cell>
          <cell r="F994" t="str">
            <v>Производство 2022</v>
          </cell>
          <cell r="G994" t="str">
            <v>ТБПБиООС</v>
          </cell>
          <cell r="H994" t="str">
            <v>Вовлечение в производство до июня 2022 года  согласно норм выдачи спецодежды и СИЗ</v>
          </cell>
        </row>
        <row r="995">
          <cell r="C995" t="str">
            <v>Фундамент ленточный ФЛ 12.12-1</v>
          </cell>
          <cell r="D995">
            <v>20700</v>
          </cell>
          <cell r="E995">
            <v>8</v>
          </cell>
          <cell r="F995" t="str">
            <v>Реконструкция НБУ 2022-2024</v>
          </cell>
          <cell r="G995" t="str">
            <v>УКС</v>
          </cell>
          <cell r="H995" t="str">
            <v>Реконструкция НБУ 2022-2024</v>
          </cell>
        </row>
        <row r="996">
          <cell r="C996" t="str">
            <v>Фундамент ленточный ФЛ 32.12-1</v>
          </cell>
          <cell r="D996">
            <v>216200.4</v>
          </cell>
          <cell r="E996">
            <v>24</v>
          </cell>
          <cell r="F996" t="str">
            <v>Реконструкция НБУ 2022-2024</v>
          </cell>
          <cell r="G996" t="str">
            <v>УКС</v>
          </cell>
          <cell r="H996" t="str">
            <v>Реконструкция НБУ 2022-2024</v>
          </cell>
        </row>
        <row r="997">
          <cell r="C997" t="str">
            <v>Фундаментные блоки ФБС 12-4-3-Т</v>
          </cell>
          <cell r="D997">
            <v>1624</v>
          </cell>
          <cell r="E997">
            <v>1</v>
          </cell>
          <cell r="F997" t="str">
            <v>Реконструкция НБУ 2022-2024</v>
          </cell>
          <cell r="G997" t="str">
            <v>УКС</v>
          </cell>
          <cell r="H997" t="str">
            <v>Реконструкция НБУ 2022-2024</v>
          </cell>
        </row>
        <row r="998">
          <cell r="C998" t="str">
            <v>Фундаментный блок ФБС 12-6-6</v>
          </cell>
          <cell r="D998">
            <v>54126.66</v>
          </cell>
          <cell r="E998">
            <v>26</v>
          </cell>
          <cell r="F998" t="str">
            <v>Реконструкция НБУ 2022-2024</v>
          </cell>
          <cell r="G998" t="str">
            <v>УКС</v>
          </cell>
          <cell r="H998" t="str">
            <v>Реконструкция НБУ 2022-2024</v>
          </cell>
        </row>
        <row r="999">
          <cell r="C999" t="str">
            <v>Фундаментный блок ФБС 24-6-6</v>
          </cell>
          <cell r="D999">
            <v>58523.5</v>
          </cell>
          <cell r="E999">
            <v>14</v>
          </cell>
          <cell r="F999" t="str">
            <v>Реконструкция НБУ 2022-2024</v>
          </cell>
          <cell r="G999" t="str">
            <v>УКС</v>
          </cell>
          <cell r="H999" t="str">
            <v>Реконструкция НБУ 2022-2024</v>
          </cell>
        </row>
        <row r="1000">
          <cell r="C1000" t="str">
            <v>Фундаментный блок ФБС 9-4-6</v>
          </cell>
          <cell r="D1000">
            <v>23276</v>
          </cell>
          <cell r="E1000">
            <v>22</v>
          </cell>
          <cell r="F1000" t="str">
            <v>Реконструкция НБУ 2022-2024</v>
          </cell>
          <cell r="G1000" t="str">
            <v>УКС</v>
          </cell>
          <cell r="H1000" t="str">
            <v>Реконструкция НБУ 2022-2024</v>
          </cell>
        </row>
        <row r="1001">
          <cell r="C1001" t="str">
            <v>Фурнитура L-стартовая 3м</v>
          </cell>
          <cell r="D1001">
            <v>400</v>
          </cell>
          <cell r="E1001">
            <v>5</v>
          </cell>
          <cell r="F1001" t="str">
            <v>Производство 2022</v>
          </cell>
          <cell r="G1001" t="str">
            <v>УКС</v>
          </cell>
          <cell r="H1001" t="str">
            <v>Использование при ремонтах 2022 года</v>
          </cell>
        </row>
        <row r="1002">
          <cell r="C1002" t="str">
            <v>Халат Лаборатория бел</v>
          </cell>
          <cell r="D1002">
            <v>335.33999999999992</v>
          </cell>
          <cell r="E1002">
            <v>1</v>
          </cell>
          <cell r="F1002" t="str">
            <v>Производство 2022</v>
          </cell>
          <cell r="G1002" t="str">
            <v>ТБПБиООС</v>
          </cell>
          <cell r="H1002" t="str">
            <v>Вовлечение в производство до июня 2022 года  согласно норм выдачи спецодежды и СИЗ</v>
          </cell>
        </row>
        <row r="1003">
          <cell r="C1003" t="str">
            <v>Халат Лаборатория бел  96-100/170-176</v>
          </cell>
          <cell r="D1003">
            <v>316.38</v>
          </cell>
          <cell r="E1003">
            <v>1</v>
          </cell>
          <cell r="F1003" t="str">
            <v>Производство 2022</v>
          </cell>
          <cell r="G1003" t="str">
            <v>ТБПБиООС</v>
          </cell>
          <cell r="H1003" t="str">
            <v>Вовлечение в производство до июня 2022 года  согласно норм выдачи спецодежды и СИЗ</v>
          </cell>
        </row>
        <row r="1004">
          <cell r="C1004" t="str">
            <v>Центратор ЦЦ2-146/216</v>
          </cell>
          <cell r="D1004">
            <v>44827.82</v>
          </cell>
          <cell r="E1004">
            <v>49</v>
          </cell>
          <cell r="F1004" t="str">
            <v>НВЛ и НЛ</v>
          </cell>
          <cell r="G1004" t="str">
            <v>УСС</v>
          </cell>
          <cell r="H1004" t="str">
            <v>Отсутствиуют документы</v>
          </cell>
        </row>
        <row r="1005">
          <cell r="C1005" t="str">
            <v>Шкаф 650*500*250 409 F R 61</v>
          </cell>
          <cell r="D1005">
            <v>10500</v>
          </cell>
          <cell r="E1005">
            <v>2</v>
          </cell>
          <cell r="F1005" t="str">
            <v>Производство 2021</v>
          </cell>
          <cell r="G1005" t="str">
            <v>УПСНГ</v>
          </cell>
          <cell r="H1005" t="str">
            <v>в производство, монтаж декабрь 2021</v>
          </cell>
        </row>
        <row r="1006">
          <cell r="C1006" t="str">
            <v>Шкаф навесной 500*500*210 IP 66</v>
          </cell>
          <cell r="D1006">
            <v>8653.89</v>
          </cell>
          <cell r="E1006">
            <v>1</v>
          </cell>
          <cell r="F1006" t="str">
            <v>Производство 2021</v>
          </cell>
          <cell r="G1006" t="str">
            <v>УИТ</v>
          </cell>
          <cell r="H1006" t="str">
            <v>в производство, монтаж декабрь 2021</v>
          </cell>
        </row>
        <row r="1007">
          <cell r="C1007" t="str">
            <v>Шланг d9мм кислородный</v>
          </cell>
          <cell r="D1007">
            <v>350</v>
          </cell>
          <cell r="E1007">
            <v>6</v>
          </cell>
          <cell r="F1007" t="str">
            <v>Производство 2022</v>
          </cell>
          <cell r="G1007" t="str">
            <v>УКС</v>
          </cell>
          <cell r="H1007" t="str">
            <v>Используем в производстве, май - июнь 2022</v>
          </cell>
        </row>
        <row r="1008">
          <cell r="C1008" t="str">
            <v>Шлиф бумага</v>
          </cell>
          <cell r="D1008">
            <v>1948.5500000000002</v>
          </cell>
          <cell r="E1008">
            <v>298</v>
          </cell>
          <cell r="F1008" t="str">
            <v>Производство 2022</v>
          </cell>
          <cell r="G1008" t="str">
            <v>УКС</v>
          </cell>
          <cell r="H1008" t="str">
            <v>Использование при ремонтах 2022 года</v>
          </cell>
        </row>
        <row r="1009">
          <cell r="C1009" t="str">
            <v>Штанга для заз. ШЗП-15</v>
          </cell>
          <cell r="D1009">
            <v>18312.63</v>
          </cell>
          <cell r="E1009">
            <v>31</v>
          </cell>
          <cell r="F1009" t="str">
            <v>НВЛ и НЛ</v>
          </cell>
          <cell r="G1009" t="str">
            <v>ОГЭ</v>
          </cell>
          <cell r="H1009" t="str">
            <v>Не востребован ОГЭ</v>
          </cell>
        </row>
        <row r="1010">
          <cell r="C1010" t="str">
            <v>Шуруп 4,8*35 краш. серо-белый</v>
          </cell>
          <cell r="D1010">
            <v>2583.33</v>
          </cell>
          <cell r="E1010">
            <v>1000</v>
          </cell>
          <cell r="F1010" t="str">
            <v>Производство 2022</v>
          </cell>
          <cell r="G1010" t="str">
            <v>УКС</v>
          </cell>
          <cell r="H1010" t="str">
            <v>Использование при ремонтах 2022 года</v>
          </cell>
        </row>
        <row r="1011">
          <cell r="C1011" t="str">
            <v>Щебень 20*40 М-600</v>
          </cell>
          <cell r="D1011">
            <v>6525</v>
          </cell>
          <cell r="E1011">
            <v>2.8999999999999995</v>
          </cell>
          <cell r="F1011" t="str">
            <v>Производство 2021</v>
          </cell>
          <cell r="G1011" t="str">
            <v>УКС</v>
          </cell>
          <cell r="H1011" t="str">
            <v>Передать МОЛ на Складе для применения</v>
          </cell>
        </row>
        <row r="1012">
          <cell r="C1012" t="str">
            <v>Щебень 40*70 М-800</v>
          </cell>
          <cell r="D1012">
            <v>5457.56</v>
          </cell>
          <cell r="E1012">
            <v>2.94</v>
          </cell>
          <cell r="F1012" t="str">
            <v>Производство 2021</v>
          </cell>
          <cell r="G1012" t="str">
            <v>УКС</v>
          </cell>
          <cell r="H1012" t="str">
            <v>Передать МОЛ на Складе для применения</v>
          </cell>
        </row>
        <row r="1013">
          <cell r="C1013" t="str">
            <v>Щиток НБТ1 "Визион"</v>
          </cell>
          <cell r="D1013">
            <v>525.78</v>
          </cell>
          <cell r="E1013">
            <v>3</v>
          </cell>
          <cell r="F1013" t="str">
            <v>Производство 2022</v>
          </cell>
          <cell r="G1013" t="str">
            <v>ТБПБиООС</v>
          </cell>
          <cell r="H1013" t="str">
            <v>Вовлечение в производство до июня 2022 года  согласно норм выдачи спецодежды и СИЗ</v>
          </cell>
        </row>
        <row r="1014">
          <cell r="C1014" t="str">
            <v>Электродвигатель АИМЛ 112 МА 6 У2 3квт 1000об/мин</v>
          </cell>
          <cell r="D1014">
            <v>24958.33</v>
          </cell>
          <cell r="E1014">
            <v>1</v>
          </cell>
          <cell r="F1014" t="str">
            <v>НВЛ и НЛ</v>
          </cell>
          <cell r="G1014" t="str">
            <v>ОГЭ</v>
          </cell>
          <cell r="H1014" t="str">
            <v>Не востребован ОГЭ</v>
          </cell>
        </row>
        <row r="1015">
          <cell r="C1015" t="str">
            <v>Электродвигатель АИМЛ 80 В 4 У 2,5---1,1КВТ*1500Об/м IM281 ЛАПЫ IP 54 ExbllВТ</v>
          </cell>
          <cell r="D1015">
            <v>29750</v>
          </cell>
          <cell r="E1015">
            <v>3</v>
          </cell>
          <cell r="F1015" t="str">
            <v>НВЛ и НЛ</v>
          </cell>
          <cell r="G1015" t="str">
            <v>ОГЭ</v>
          </cell>
          <cell r="H1015" t="str">
            <v>Не востребован ОГЭ</v>
          </cell>
        </row>
        <row r="1016">
          <cell r="C1016" t="str">
            <v>Элемент отделачный ЭО-С 5669/20/1 0,50 РЕ RAL 3005</v>
          </cell>
          <cell r="D1016">
            <v>7078.5</v>
          </cell>
          <cell r="E1016">
            <v>4.8</v>
          </cell>
          <cell r="F1016" t="str">
            <v>Производство 2022</v>
          </cell>
          <cell r="G1016" t="str">
            <v>УКС</v>
          </cell>
          <cell r="H1016" t="str">
            <v>Использование при ремонтах 2022 года</v>
          </cell>
        </row>
        <row r="1017">
          <cell r="C1017" t="str">
            <v>Эмаль КО-811 желтая 24+1кг(с отверд.ТБТ)</v>
          </cell>
          <cell r="D1017">
            <v>4975</v>
          </cell>
          <cell r="E1017">
            <v>25</v>
          </cell>
          <cell r="F1017" t="str">
            <v>Производство 2022</v>
          </cell>
          <cell r="G1017" t="str">
            <v>ПТО</v>
          </cell>
          <cell r="H1017" t="str">
            <v>Будет вовлечено в производство в срок до 01.2022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информация"/>
      <sheetName val="динамика"/>
      <sheetName val="свод НВЛ"/>
      <sheetName val="НВЛ"/>
      <sheetName val="НЛ"/>
    </sheetNames>
    <sheetDataSet>
      <sheetData sheetId="0" refreshError="1"/>
      <sheetData sheetId="1">
        <row r="3">
          <cell r="C3">
            <v>292804.59999999992</v>
          </cell>
        </row>
      </sheetData>
      <sheetData sheetId="2" refreshError="1"/>
      <sheetData sheetId="3">
        <row r="17">
          <cell r="E17" t="str">
            <v>Втулка разжимного кулака Краз 200-3502126</v>
          </cell>
          <cell r="F17" t="str">
            <v>01.07.2019 (куплено в Ульяновскнефть)</v>
          </cell>
          <cell r="G17">
            <v>363.65279999999996</v>
          </cell>
          <cell r="H17">
            <v>309.10487999999998</v>
          </cell>
          <cell r="I17">
            <v>1515.22</v>
          </cell>
          <cell r="J17">
            <v>303.04399999999998</v>
          </cell>
          <cell r="K17" t="str">
            <v>шт</v>
          </cell>
          <cell r="L17">
            <v>5</v>
          </cell>
          <cell r="M17">
            <v>1545.5243999999998</v>
          </cell>
          <cell r="N17">
            <v>1287.9369999999999</v>
          </cell>
          <cell r="O17" t="str">
            <v>Склад "Север" п. Якушка</v>
          </cell>
          <cell r="P17" t="str">
            <v>00582</v>
          </cell>
          <cell r="Q17" t="str">
            <v>невостребовано</v>
          </cell>
          <cell r="R17" t="str">
            <v>удовлетворительное</v>
          </cell>
          <cell r="S17" t="str">
            <v>Марахтанов М.В.</v>
          </cell>
          <cell r="T17" t="str">
            <v>раб. 8 (8422) 41-31-34</v>
          </cell>
          <cell r="U17">
            <v>1515.22</v>
          </cell>
          <cell r="V17" t="b">
            <v>1</v>
          </cell>
          <cell r="W17">
            <v>41808</v>
          </cell>
          <cell r="X17" t="str">
            <v>УТО</v>
          </cell>
          <cell r="Y17" t="str">
            <v>в производство</v>
          </cell>
        </row>
        <row r="18">
          <cell r="E18" t="str">
            <v>Втулка цапфы МАЗ</v>
          </cell>
          <cell r="F18" t="str">
            <v>01.07.2019 (куплено в Ульяновскнефть)</v>
          </cell>
          <cell r="G18">
            <v>1866.2280000000001</v>
          </cell>
          <cell r="H18">
            <v>1586.2938000000001</v>
          </cell>
          <cell r="I18">
            <v>3110.38</v>
          </cell>
          <cell r="J18">
            <v>1555.19</v>
          </cell>
          <cell r="K18" t="str">
            <v>шт</v>
          </cell>
          <cell r="L18">
            <v>2</v>
          </cell>
          <cell r="M18">
            <v>3172.5876000000003</v>
          </cell>
          <cell r="N18">
            <v>2643.8230000000003</v>
          </cell>
          <cell r="O18" t="str">
            <v>Склад "Север" п. Якушка</v>
          </cell>
          <cell r="P18" t="str">
            <v>00582</v>
          </cell>
          <cell r="Q18" t="str">
            <v>невостребовано</v>
          </cell>
          <cell r="R18" t="str">
            <v>удовлетворительное</v>
          </cell>
          <cell r="S18" t="str">
            <v>Марахтанов М.В.</v>
          </cell>
          <cell r="T18" t="str">
            <v>раб. 8 (8422) 41-31-34</v>
          </cell>
          <cell r="U18">
            <v>3110.38</v>
          </cell>
          <cell r="V18" t="b">
            <v>1</v>
          </cell>
          <cell r="W18">
            <v>43215</v>
          </cell>
          <cell r="X18" t="str">
            <v>УТО</v>
          </cell>
          <cell r="Y18" t="str">
            <v>списание</v>
          </cell>
        </row>
        <row r="19">
          <cell r="E19" t="str">
            <v>Втулка шкворня 452-2304016</v>
          </cell>
          <cell r="F19" t="str">
            <v>01.07.2019 (куплено в Ульяновскнефть)</v>
          </cell>
          <cell r="G19">
            <v>54.191999999999993</v>
          </cell>
          <cell r="H19">
            <v>46.063199999999995</v>
          </cell>
          <cell r="I19">
            <v>180.64</v>
          </cell>
          <cell r="J19">
            <v>45.16</v>
          </cell>
          <cell r="K19" t="str">
            <v>шт</v>
          </cell>
          <cell r="L19">
            <v>4</v>
          </cell>
          <cell r="M19">
            <v>184.25279999999998</v>
          </cell>
          <cell r="N19">
            <v>153.54399999999998</v>
          </cell>
          <cell r="O19" t="str">
            <v>Склад "Север" п. Якушка</v>
          </cell>
          <cell r="P19" t="str">
            <v>00582</v>
          </cell>
          <cell r="Q19" t="str">
            <v>невостребовано</v>
          </cell>
          <cell r="R19" t="str">
            <v>удовлетворительное</v>
          </cell>
          <cell r="S19" t="str">
            <v>Марахтанов М.В.</v>
          </cell>
          <cell r="T19" t="str">
            <v>раб. 8 (8422) 41-31-34</v>
          </cell>
          <cell r="U19">
            <v>180.64</v>
          </cell>
          <cell r="V19" t="b">
            <v>1</v>
          </cell>
          <cell r="W19">
            <v>43333</v>
          </cell>
          <cell r="X19" t="str">
            <v>УТО</v>
          </cell>
          <cell r="Y19" t="str">
            <v>списание</v>
          </cell>
        </row>
        <row r="20">
          <cell r="E20" t="str">
            <v>Накладка сцепления УАЗ</v>
          </cell>
          <cell r="F20" t="str">
            <v>01.07.2019 (куплено в Ульяновскнефть)</v>
          </cell>
          <cell r="G20">
            <v>82.869600000000005</v>
          </cell>
          <cell r="H20">
            <v>70.439160000000001</v>
          </cell>
          <cell r="I20">
            <v>345.29</v>
          </cell>
          <cell r="J20">
            <v>69.058000000000007</v>
          </cell>
          <cell r="K20" t="str">
            <v>шт</v>
          </cell>
          <cell r="L20">
            <v>5</v>
          </cell>
          <cell r="M20">
            <v>352.19580000000002</v>
          </cell>
          <cell r="N20">
            <v>293.49650000000003</v>
          </cell>
          <cell r="O20" t="str">
            <v>Склад "Север" п. Якушка</v>
          </cell>
          <cell r="P20" t="str">
            <v>00582</v>
          </cell>
          <cell r="Q20" t="str">
            <v>невостребовано</v>
          </cell>
          <cell r="R20" t="str">
            <v>удовлетворительное</v>
          </cell>
          <cell r="S20" t="str">
            <v>Марахтанов М.В.</v>
          </cell>
          <cell r="T20" t="str">
            <v>раб. 8 (8422) 41-31-34</v>
          </cell>
          <cell r="U20">
            <v>345.29</v>
          </cell>
          <cell r="V20" t="b">
            <v>1</v>
          </cell>
          <cell r="W20">
            <v>39750</v>
          </cell>
          <cell r="X20" t="str">
            <v>УТО</v>
          </cell>
          <cell r="Y20" t="str">
            <v>списание</v>
          </cell>
        </row>
        <row r="21">
          <cell r="E21" t="str">
            <v>Сменный элемент воздушного  фильтраЭФИ040-1109080 низкий</v>
          </cell>
          <cell r="F21" t="str">
            <v>01.07.2019 (куплено в Ульяновскнефть)</v>
          </cell>
          <cell r="G21">
            <v>774.83400000000006</v>
          </cell>
          <cell r="H21">
            <v>658.60890000000006</v>
          </cell>
          <cell r="I21">
            <v>1291.3900000000001</v>
          </cell>
          <cell r="J21">
            <v>645.69500000000005</v>
          </cell>
          <cell r="K21" t="str">
            <v>шт</v>
          </cell>
          <cell r="L21">
            <v>2</v>
          </cell>
          <cell r="M21">
            <v>1317.2178000000001</v>
          </cell>
          <cell r="N21">
            <v>1097.6815000000001</v>
          </cell>
          <cell r="O21" t="str">
            <v>Склад "Север" п. Якушка</v>
          </cell>
          <cell r="P21" t="str">
            <v>00582</v>
          </cell>
          <cell r="Q21" t="str">
            <v>невостребовано</v>
          </cell>
          <cell r="R21" t="str">
            <v>удовлетворительное</v>
          </cell>
          <cell r="S21" t="str">
            <v>Марахтанов М.В.</v>
          </cell>
          <cell r="T21" t="str">
            <v>раб. 8 (8422) 41-31-34</v>
          </cell>
          <cell r="U21">
            <v>1291.3900000000001</v>
          </cell>
          <cell r="V21" t="b">
            <v>1</v>
          </cell>
          <cell r="W21">
            <v>43181</v>
          </cell>
          <cell r="X21" t="str">
            <v>УТО</v>
          </cell>
          <cell r="Y21" t="str">
            <v>в производство</v>
          </cell>
        </row>
        <row r="22">
          <cell r="E22" t="str">
            <v>Ступица задняя с подшипником 51-3103008</v>
          </cell>
          <cell r="F22" t="str">
            <v>01.07.2019 (куплено в Ульяновскнефть)</v>
          </cell>
          <cell r="G22">
            <v>14800.763999999999</v>
          </cell>
          <cell r="H22">
            <v>12580.649399999998</v>
          </cell>
          <cell r="I22">
            <v>12333.97</v>
          </cell>
          <cell r="J22">
            <v>12333.97</v>
          </cell>
          <cell r="K22" t="str">
            <v>шт</v>
          </cell>
          <cell r="L22">
            <v>1</v>
          </cell>
          <cell r="M22">
            <v>12580.649399999998</v>
          </cell>
          <cell r="N22">
            <v>10483.8745</v>
          </cell>
          <cell r="O22" t="str">
            <v>Склад "Север" п. Якушка</v>
          </cell>
          <cell r="P22" t="str">
            <v>00582</v>
          </cell>
          <cell r="Q22" t="str">
            <v>невостребовано</v>
          </cell>
          <cell r="R22" t="str">
            <v>удовлетворительное</v>
          </cell>
          <cell r="S22" t="str">
            <v>Марахтанов М.В.</v>
          </cell>
          <cell r="T22" t="str">
            <v>раб. 8 (8422) 41-31-34</v>
          </cell>
          <cell r="U22">
            <v>12333.97</v>
          </cell>
          <cell r="V22" t="b">
            <v>1</v>
          </cell>
          <cell r="W22">
            <v>43027</v>
          </cell>
          <cell r="X22" t="str">
            <v>УТО</v>
          </cell>
          <cell r="Y22" t="str">
            <v>списание</v>
          </cell>
        </row>
        <row r="23">
          <cell r="E23" t="str">
            <v>Уплотнение цилиндровой втулки 5Т 65</v>
          </cell>
          <cell r="F23" t="str">
            <v>01.07.2019 (куплено в Ульяновскнефть)</v>
          </cell>
          <cell r="G23">
            <v>113.542</v>
          </cell>
          <cell r="H23">
            <v>96.5107</v>
          </cell>
          <cell r="I23">
            <v>1703.13</v>
          </cell>
          <cell r="J23">
            <v>94.618333333333339</v>
          </cell>
          <cell r="K23" t="str">
            <v>кг</v>
          </cell>
          <cell r="L23">
            <v>18</v>
          </cell>
          <cell r="M23">
            <v>1737.1926000000001</v>
          </cell>
          <cell r="N23">
            <v>1447.6605000000002</v>
          </cell>
          <cell r="O23" t="str">
            <v>Склад "Север" п. Якушка</v>
          </cell>
          <cell r="P23" t="str">
            <v>00582</v>
          </cell>
          <cell r="Q23" t="str">
            <v>невостребовано</v>
          </cell>
          <cell r="R23" t="str">
            <v>удовлетворительное</v>
          </cell>
          <cell r="S23" t="str">
            <v>Марахтанов М.В.</v>
          </cell>
          <cell r="T23" t="str">
            <v>раб. 8 (8422) 41-31-34</v>
          </cell>
          <cell r="U23">
            <v>1703.13</v>
          </cell>
          <cell r="V23" t="b">
            <v>1</v>
          </cell>
          <cell r="W23">
            <v>40870</v>
          </cell>
          <cell r="X23" t="str">
            <v>УТО</v>
          </cell>
          <cell r="Y23" t="str">
            <v>списание</v>
          </cell>
        </row>
        <row r="24">
          <cell r="E24" t="str">
            <v>Уплотнение цилиндровых втулки</v>
          </cell>
          <cell r="F24" t="str">
            <v>01.07.2019 (куплено в Ульяновскнефть)</v>
          </cell>
          <cell r="G24">
            <v>85.259999999999991</v>
          </cell>
          <cell r="H24">
            <v>72.470999999999989</v>
          </cell>
          <cell r="I24">
            <v>710.5</v>
          </cell>
          <cell r="J24">
            <v>71.05</v>
          </cell>
          <cell r="K24" t="str">
            <v>шт</v>
          </cell>
          <cell r="L24">
            <v>10</v>
          </cell>
          <cell r="M24">
            <v>724.70999999999992</v>
          </cell>
          <cell r="N24">
            <v>603.92499999999995</v>
          </cell>
          <cell r="O24" t="str">
            <v>Склад "Север" п. Якушка</v>
          </cell>
          <cell r="P24" t="str">
            <v>00582</v>
          </cell>
          <cell r="Q24" t="str">
            <v>невостребовано</v>
          </cell>
          <cell r="R24" t="str">
            <v>удовлетворительное</v>
          </cell>
          <cell r="S24" t="str">
            <v>Марахтанов М.В.</v>
          </cell>
          <cell r="T24" t="str">
            <v>раб. 8 (8422) 41-31-34</v>
          </cell>
          <cell r="U24">
            <v>710.5</v>
          </cell>
          <cell r="V24" t="b">
            <v>1</v>
          </cell>
          <cell r="W24">
            <v>40177</v>
          </cell>
          <cell r="X24" t="str">
            <v>УТО</v>
          </cell>
          <cell r="Y24" t="str">
            <v>списание</v>
          </cell>
        </row>
        <row r="25">
          <cell r="E25" t="str">
            <v>Уплотнитель коленвала ГАЗ-53</v>
          </cell>
          <cell r="F25" t="str">
            <v>01.07.2019 (куплено в Ульяновскнефть)</v>
          </cell>
          <cell r="G25">
            <v>13.065</v>
          </cell>
          <cell r="H25">
            <v>11.10525</v>
          </cell>
          <cell r="I25">
            <v>87.1</v>
          </cell>
          <cell r="J25">
            <v>10.887499999999999</v>
          </cell>
          <cell r="K25" t="str">
            <v>шт</v>
          </cell>
          <cell r="L25">
            <v>8</v>
          </cell>
          <cell r="M25">
            <v>88.841999999999999</v>
          </cell>
          <cell r="N25">
            <v>74.034999999999997</v>
          </cell>
          <cell r="O25" t="str">
            <v>Склад "Север" п. Якушка</v>
          </cell>
          <cell r="P25" t="str">
            <v>00582</v>
          </cell>
          <cell r="Q25" t="str">
            <v>невостребовано</v>
          </cell>
          <cell r="R25" t="str">
            <v>удовлетворительное</v>
          </cell>
          <cell r="S25" t="str">
            <v>Марахтанов М.В.</v>
          </cell>
          <cell r="T25" t="str">
            <v>раб. 8 (8422) 41-31-34</v>
          </cell>
          <cell r="U25">
            <v>87.1</v>
          </cell>
          <cell r="V25" t="b">
            <v>1</v>
          </cell>
          <cell r="W25" t="str">
            <v>26.01.2016, 10.10.2016, 09.03.2017, 13.12.2017</v>
          </cell>
          <cell r="X25" t="str">
            <v>УТО</v>
          </cell>
          <cell r="Y25" t="str">
            <v>списание</v>
          </cell>
        </row>
        <row r="26">
          <cell r="E26" t="str">
            <v>Шланг выжимного подшипника 52-1601230</v>
          </cell>
          <cell r="F26" t="str">
            <v>01.07.2019 (куплено в Ульяновскнефть)</v>
          </cell>
          <cell r="G26">
            <v>117.672</v>
          </cell>
          <cell r="H26">
            <v>100.02119999999999</v>
          </cell>
          <cell r="I26">
            <v>196.12</v>
          </cell>
          <cell r="J26">
            <v>98.06</v>
          </cell>
          <cell r="K26" t="str">
            <v>шт</v>
          </cell>
          <cell r="L26">
            <v>2</v>
          </cell>
          <cell r="M26">
            <v>200.04239999999999</v>
          </cell>
          <cell r="N26">
            <v>166.702</v>
          </cell>
          <cell r="O26" t="str">
            <v>Склад "Север" п. Якушка</v>
          </cell>
          <cell r="P26" t="str">
            <v>00582</v>
          </cell>
          <cell r="Q26" t="str">
            <v>невостребовано</v>
          </cell>
          <cell r="R26" t="str">
            <v>удовлетворительное</v>
          </cell>
          <cell r="S26" t="str">
            <v>Марахтанов М.В.</v>
          </cell>
          <cell r="T26" t="str">
            <v>раб. 8 (8422) 41-31-34</v>
          </cell>
          <cell r="U26">
            <v>196.12</v>
          </cell>
          <cell r="V26" t="b">
            <v>1</v>
          </cell>
          <cell r="W26">
            <v>43299</v>
          </cell>
          <cell r="X26" t="str">
            <v>УТО</v>
          </cell>
          <cell r="Y26" t="str">
            <v>списание</v>
          </cell>
        </row>
        <row r="27">
          <cell r="E27" t="str">
            <v>Газовая колонка ВПГ-22</v>
          </cell>
          <cell r="F27" t="str">
            <v>01.07.2019 (куплено в Ульяновскнефть)</v>
          </cell>
          <cell r="G27">
            <v>3450.9959999999996</v>
          </cell>
          <cell r="H27">
            <v>2933.3465999999999</v>
          </cell>
          <cell r="I27">
            <v>2875.83</v>
          </cell>
          <cell r="J27">
            <v>2875.83</v>
          </cell>
          <cell r="K27" t="str">
            <v>шт</v>
          </cell>
          <cell r="L27">
            <v>1</v>
          </cell>
          <cell r="M27">
            <v>2933.3465999999999</v>
          </cell>
          <cell r="N27">
            <v>2444.4555</v>
          </cell>
          <cell r="O27" t="str">
            <v>Склад "Север" п. Якушка</v>
          </cell>
          <cell r="P27" t="str">
            <v>00582</v>
          </cell>
          <cell r="Q27" t="str">
            <v>невостребовано</v>
          </cell>
          <cell r="R27" t="str">
            <v>удовлетворительное</v>
          </cell>
          <cell r="S27" t="str">
            <v>Марахтанов М.В.</v>
          </cell>
          <cell r="T27" t="str">
            <v>раб. 8 (8422) 41-31-34</v>
          </cell>
          <cell r="U27">
            <v>2875.83</v>
          </cell>
          <cell r="V27" t="b">
            <v>1</v>
          </cell>
          <cell r="W27">
            <v>38718</v>
          </cell>
          <cell r="X27" t="str">
            <v>ОСБО</v>
          </cell>
        </row>
        <row r="28">
          <cell r="E28" t="str">
            <v>Трубчатый электронагреватель ТЭН 120/1.0 S220 R30</v>
          </cell>
          <cell r="F28" t="str">
            <v>01.07.2019 (куплено в Ульяновскнефть)</v>
          </cell>
          <cell r="G28">
            <v>674.37199999999996</v>
          </cell>
          <cell r="H28">
            <v>573.21619999999996</v>
          </cell>
          <cell r="I28">
            <v>3371.86</v>
          </cell>
          <cell r="J28">
            <v>561.97666666666669</v>
          </cell>
          <cell r="K28" t="str">
            <v>шт</v>
          </cell>
          <cell r="L28">
            <v>6</v>
          </cell>
          <cell r="M28">
            <v>3439.2972</v>
          </cell>
          <cell r="N28">
            <v>2866.0810000000001</v>
          </cell>
          <cell r="O28" t="str">
            <v>Склад "Север" п. Якушка</v>
          </cell>
          <cell r="P28" t="str">
            <v>00582</v>
          </cell>
          <cell r="Q28" t="str">
            <v>невостребовано</v>
          </cell>
          <cell r="R28" t="str">
            <v>удовлетворительное</v>
          </cell>
          <cell r="S28" t="str">
            <v>Марахтанов М.В.</v>
          </cell>
          <cell r="T28" t="str">
            <v>раб. 8 (8422) 41-31-34</v>
          </cell>
          <cell r="U28">
            <v>3371.86</v>
          </cell>
          <cell r="V28" t="b">
            <v>1</v>
          </cell>
          <cell r="W28">
            <v>43458</v>
          </cell>
          <cell r="X28" t="str">
            <v>ОГЭ</v>
          </cell>
        </row>
        <row r="29">
          <cell r="E29" t="str">
            <v>Трубчатый электронагреватель ТЭН 172 B 10/1.0 S220 Ф-10</v>
          </cell>
          <cell r="F29" t="str">
            <v>01.07.2019 (куплено в Ульяновскнефть)</v>
          </cell>
          <cell r="G29">
            <v>995.33999999999992</v>
          </cell>
          <cell r="H29">
            <v>846.03899999999999</v>
          </cell>
          <cell r="I29">
            <v>5806.15</v>
          </cell>
          <cell r="J29">
            <v>829.44999999999993</v>
          </cell>
          <cell r="K29" t="str">
            <v>шт</v>
          </cell>
          <cell r="L29">
            <v>7</v>
          </cell>
          <cell r="M29">
            <v>5922.2730000000001</v>
          </cell>
          <cell r="N29">
            <v>4935.2275</v>
          </cell>
          <cell r="O29" t="str">
            <v>Склад "Север" п. Якушка</v>
          </cell>
          <cell r="P29" t="str">
            <v>00582</v>
          </cell>
          <cell r="Q29" t="str">
            <v>невостребовано</v>
          </cell>
          <cell r="R29" t="str">
            <v>удовлетворительное</v>
          </cell>
          <cell r="S29" t="str">
            <v>Марахтанов М.В.</v>
          </cell>
          <cell r="T29" t="str">
            <v>раб. 8 (8422) 41-31-34</v>
          </cell>
          <cell r="U29">
            <v>5806.15</v>
          </cell>
          <cell r="V29" t="b">
            <v>1</v>
          </cell>
          <cell r="W29">
            <v>43458</v>
          </cell>
          <cell r="X29" t="str">
            <v>ОГЭ</v>
          </cell>
        </row>
        <row r="30">
          <cell r="E30" t="str">
            <v>Электродвигатель АИР 112МВ8 3кВт*750об/мин 1081 лапы</v>
          </cell>
          <cell r="F30" t="str">
            <v>01.07.2019 (куплено в Ульяновскнефть)</v>
          </cell>
          <cell r="G30">
            <v>13717.98</v>
          </cell>
          <cell r="H30">
            <v>11660.282999999999</v>
          </cell>
          <cell r="I30">
            <v>11431.65</v>
          </cell>
          <cell r="J30">
            <v>11431.65</v>
          </cell>
          <cell r="K30" t="str">
            <v>шт</v>
          </cell>
          <cell r="L30">
            <v>1</v>
          </cell>
          <cell r="M30">
            <v>11660.282999999999</v>
          </cell>
          <cell r="N30">
            <v>9716.9025000000001</v>
          </cell>
          <cell r="O30" t="str">
            <v>Склад "Север" п. Якушка</v>
          </cell>
          <cell r="P30" t="str">
            <v>00582</v>
          </cell>
          <cell r="Q30" t="str">
            <v>невостребовано</v>
          </cell>
          <cell r="R30" t="str">
            <v>удовлетворительное</v>
          </cell>
          <cell r="S30" t="str">
            <v>Марахтанов М.В.</v>
          </cell>
          <cell r="T30" t="str">
            <v>раб. 8 (8422) 41-31-34</v>
          </cell>
          <cell r="U30">
            <v>11431.65</v>
          </cell>
          <cell r="V30" t="b">
            <v>1</v>
          </cell>
          <cell r="W30">
            <v>42228</v>
          </cell>
          <cell r="X30" t="str">
            <v>ОГЭ</v>
          </cell>
        </row>
        <row r="31">
          <cell r="E31" t="str">
            <v>Лампа ЛЛ-58 Вт Osram</v>
          </cell>
          <cell r="F31" t="str">
            <v>01.07.2019 (куплено в Ульяновскнефть)</v>
          </cell>
          <cell r="G31">
            <v>74.834879999999998</v>
          </cell>
          <cell r="H31">
            <v>63.609648</v>
          </cell>
          <cell r="I31">
            <v>4677.18</v>
          </cell>
          <cell r="J31">
            <v>62.362400000000001</v>
          </cell>
          <cell r="K31" t="str">
            <v>шт</v>
          </cell>
          <cell r="L31">
            <v>75</v>
          </cell>
          <cell r="M31">
            <v>4770.7236000000003</v>
          </cell>
          <cell r="N31">
            <v>3975.6030000000005</v>
          </cell>
          <cell r="O31" t="str">
            <v>Склад "ЮГ", Новоспасское</v>
          </cell>
          <cell r="P31" t="str">
            <v>01192</v>
          </cell>
          <cell r="Q31" t="str">
            <v>невостребовано</v>
          </cell>
          <cell r="R31" t="str">
            <v>удовлетворительное</v>
          </cell>
          <cell r="S31" t="str">
            <v>Марахтанов М.В.</v>
          </cell>
          <cell r="T31" t="str">
            <v>раб. 8 (8422) 41-31-34</v>
          </cell>
          <cell r="U31">
            <v>4677.18</v>
          </cell>
          <cell r="V31" t="b">
            <v>1</v>
          </cell>
          <cell r="W31">
            <v>42093</v>
          </cell>
          <cell r="X31" t="str">
            <v>ОГЭ</v>
          </cell>
        </row>
        <row r="32">
          <cell r="E32" t="str">
            <v>Лампа МО 60 Вт-36 В Е-27</v>
          </cell>
          <cell r="F32" t="str">
            <v>01.07.2019 (куплено в Ульяновскнефть)</v>
          </cell>
          <cell r="G32">
            <v>17.76257142857143</v>
          </cell>
          <cell r="H32">
            <v>15.098185714285716</v>
          </cell>
          <cell r="I32">
            <v>1036.1500000000001</v>
          </cell>
          <cell r="J32">
            <v>14.802142857142858</v>
          </cell>
          <cell r="K32" t="str">
            <v>шт</v>
          </cell>
          <cell r="L32">
            <v>70</v>
          </cell>
          <cell r="M32">
            <v>1056.873</v>
          </cell>
          <cell r="N32">
            <v>880.72750000000008</v>
          </cell>
          <cell r="O32" t="str">
            <v>Склад "ЮГ", Новоспасское</v>
          </cell>
          <cell r="P32" t="str">
            <v>01192</v>
          </cell>
          <cell r="Q32" t="str">
            <v>невостребовано</v>
          </cell>
          <cell r="R32" t="str">
            <v>удовлетворительное</v>
          </cell>
          <cell r="S32" t="str">
            <v>Марахтанов М.В.</v>
          </cell>
          <cell r="T32" t="str">
            <v>раб. 8 (8422) 41-31-34</v>
          </cell>
          <cell r="U32">
            <v>1036.1500000000001</v>
          </cell>
          <cell r="V32" t="b">
            <v>1</v>
          </cell>
          <cell r="W32" t="str">
            <v>28.03.2019, 28.06.2019</v>
          </cell>
          <cell r="X32" t="str">
            <v>ОГЭ</v>
          </cell>
        </row>
        <row r="33">
          <cell r="E33" t="str">
            <v>Лампа МО-60 В-36В Е-27</v>
          </cell>
          <cell r="F33" t="str">
            <v>01.07.2019 (куплено в Ульяновскнефть)</v>
          </cell>
          <cell r="G33">
            <v>15.351764705882353</v>
          </cell>
          <cell r="H33">
            <v>13.048999999999999</v>
          </cell>
          <cell r="I33">
            <v>6524.5</v>
          </cell>
          <cell r="J33">
            <v>12.793137254901961</v>
          </cell>
          <cell r="K33" t="str">
            <v>шт</v>
          </cell>
          <cell r="L33">
            <v>510</v>
          </cell>
          <cell r="M33">
            <v>6654.99</v>
          </cell>
          <cell r="N33">
            <v>5545.8249999999998</v>
          </cell>
          <cell r="O33" t="str">
            <v>Склад "ЮГ", Новоспасское</v>
          </cell>
          <cell r="P33" t="str">
            <v>01192</v>
          </cell>
          <cell r="Q33" t="str">
            <v>невостребовано</v>
          </cell>
          <cell r="R33" t="str">
            <v>удовлетворительное</v>
          </cell>
          <cell r="S33" t="str">
            <v>Марахтанов М.В.</v>
          </cell>
          <cell r="T33" t="str">
            <v>раб. 8 (8422) 41-31-34</v>
          </cell>
          <cell r="U33">
            <v>6524.5</v>
          </cell>
          <cell r="V33" t="b">
            <v>1</v>
          </cell>
          <cell r="W33" t="str">
            <v>05.08.2014, 08.12.2014, 25.02.2015, 24.04.2018</v>
          </cell>
          <cell r="X33" t="str">
            <v>ОГЭ</v>
          </cell>
        </row>
        <row r="34">
          <cell r="E34" t="str">
            <v>Счетчик электроэнергии статистический СЭО-1.15</v>
          </cell>
          <cell r="F34" t="str">
            <v>01.07.2019 (куплено в Ульяновскнефть)</v>
          </cell>
          <cell r="G34">
            <v>1032.204</v>
          </cell>
          <cell r="H34">
            <v>877.37339999999995</v>
          </cell>
          <cell r="I34">
            <v>860.17</v>
          </cell>
          <cell r="J34">
            <v>860.17</v>
          </cell>
          <cell r="K34" t="str">
            <v>шт</v>
          </cell>
          <cell r="L34">
            <v>1</v>
          </cell>
          <cell r="M34">
            <v>877.37339999999995</v>
          </cell>
          <cell r="N34">
            <v>731.14449999999999</v>
          </cell>
          <cell r="O34" t="str">
            <v>Склад "ЮГ", Новоспасское</v>
          </cell>
          <cell r="P34" t="str">
            <v>01192</v>
          </cell>
          <cell r="Q34" t="str">
            <v>невостребовано</v>
          </cell>
          <cell r="R34" t="str">
            <v>удовлетворительное</v>
          </cell>
          <cell r="S34" t="str">
            <v>Марахтанов М.В.</v>
          </cell>
          <cell r="T34" t="str">
            <v>раб. 8 (8422) 41-31-34</v>
          </cell>
          <cell r="U34">
            <v>860.17</v>
          </cell>
          <cell r="V34" t="b">
            <v>1</v>
          </cell>
          <cell r="W34">
            <v>43448</v>
          </cell>
          <cell r="X34" t="str">
            <v>ОГЭ</v>
          </cell>
        </row>
        <row r="35">
          <cell r="E35" t="str">
            <v>Штанга для заз. ШЗП-15</v>
          </cell>
          <cell r="F35" t="str">
            <v>01.07.2019 (куплено в Ульяновскнефть)</v>
          </cell>
          <cell r="G35">
            <v>708.87599999999998</v>
          </cell>
          <cell r="H35">
            <v>602.54459999999995</v>
          </cell>
          <cell r="I35">
            <v>18312.63</v>
          </cell>
          <cell r="J35">
            <v>590.73</v>
          </cell>
          <cell r="K35" t="str">
            <v>шт</v>
          </cell>
          <cell r="L35">
            <v>31</v>
          </cell>
          <cell r="M35">
            <v>18678.882599999997</v>
          </cell>
          <cell r="N35">
            <v>15565.735499999999</v>
          </cell>
          <cell r="O35" t="str">
            <v>Склад "ЮГ", Новоспасское</v>
          </cell>
          <cell r="P35" t="str">
            <v>01192</v>
          </cell>
          <cell r="Q35" t="str">
            <v>невостребовано</v>
          </cell>
          <cell r="R35" t="str">
            <v>удовлетворительное</v>
          </cell>
          <cell r="S35" t="str">
            <v>Марахтанов М.В.</v>
          </cell>
          <cell r="T35" t="str">
            <v>раб. 8 (8422) 41-31-34</v>
          </cell>
          <cell r="U35">
            <v>18312.63</v>
          </cell>
          <cell r="V35" t="b">
            <v>1</v>
          </cell>
          <cell r="W35">
            <v>39722</v>
          </cell>
          <cell r="X35" t="str">
            <v>ОГЭ</v>
          </cell>
        </row>
        <row r="36">
          <cell r="E36" t="str">
            <v>Адаптер IRDA Ethernet</v>
          </cell>
          <cell r="F36" t="str">
            <v>01.07.2019 (куплено в Ульяновскнефть)</v>
          </cell>
          <cell r="G36">
            <v>8236.116</v>
          </cell>
          <cell r="H36">
            <v>8236.116</v>
          </cell>
          <cell r="I36">
            <v>6863.43</v>
          </cell>
          <cell r="J36">
            <v>6863.43</v>
          </cell>
          <cell r="K36" t="str">
            <v>шт</v>
          </cell>
          <cell r="L36">
            <v>1</v>
          </cell>
          <cell r="M36">
            <v>8236.116</v>
          </cell>
          <cell r="N36">
            <v>6863.43</v>
          </cell>
          <cell r="O36" t="str">
            <v>Склад "ЮГ", Новоспасское</v>
          </cell>
          <cell r="P36" t="str">
            <v>01192</v>
          </cell>
          <cell r="Q36" t="str">
            <v>невостребовано</v>
          </cell>
          <cell r="R36" t="str">
            <v>удовлетворительное</v>
          </cell>
          <cell r="S36" t="str">
            <v>Марахтанов М.В.</v>
          </cell>
          <cell r="T36" t="str">
            <v>раб. 8 (8422) 41-31-34</v>
          </cell>
          <cell r="U36">
            <v>6863.43</v>
          </cell>
          <cell r="V36" t="b">
            <v>1</v>
          </cell>
          <cell r="W36" t="str">
            <v>01.07.2019 (куплено в Ульяновскнефть)</v>
          </cell>
          <cell r="X36" t="str">
            <v>ОГЭ</v>
          </cell>
        </row>
        <row r="37">
          <cell r="E37" t="str">
            <v>Гайка М8*1,25</v>
          </cell>
          <cell r="F37" t="str">
            <v>01.07.2019 (куплено в Ульяновскнефть)</v>
          </cell>
          <cell r="G37">
            <v>2.16</v>
          </cell>
          <cell r="H37">
            <v>2.16</v>
          </cell>
          <cell r="I37">
            <v>180</v>
          </cell>
          <cell r="J37">
            <v>1.8</v>
          </cell>
          <cell r="K37" t="str">
            <v>шт</v>
          </cell>
          <cell r="L37">
            <v>100</v>
          </cell>
          <cell r="M37">
            <v>216</v>
          </cell>
          <cell r="N37">
            <v>180</v>
          </cell>
          <cell r="O37" t="str">
            <v>Склад "ЮГ", Новоспасское</v>
          </cell>
          <cell r="P37" t="str">
            <v>01192</v>
          </cell>
          <cell r="Q37" t="str">
            <v>невостребовано</v>
          </cell>
          <cell r="R37" t="str">
            <v>удовлетворительное</v>
          </cell>
          <cell r="S37" t="str">
            <v>Марахтанов М.В.</v>
          </cell>
          <cell r="T37" t="str">
            <v>раб. 8 (8422) 41-31-34</v>
          </cell>
          <cell r="U37">
            <v>180</v>
          </cell>
          <cell r="V37" t="b">
            <v>1</v>
          </cell>
          <cell r="W37" t="str">
            <v>01.07.2019 (куплено в Ульяновскнефть)</v>
          </cell>
          <cell r="X37" t="str">
            <v>УТО</v>
          </cell>
          <cell r="Y37" t="str">
            <v>в производство</v>
          </cell>
        </row>
        <row r="38">
          <cell r="E38" t="str">
            <v>Гипсоблоки влагостойкие 667*500*80</v>
          </cell>
          <cell r="F38" t="str">
            <v>01.07.2019 (куплено в Ульяновскнефть)</v>
          </cell>
          <cell r="G38">
            <v>426.3</v>
          </cell>
          <cell r="H38">
            <v>426.3</v>
          </cell>
          <cell r="I38">
            <v>7105</v>
          </cell>
          <cell r="J38">
            <v>355.25</v>
          </cell>
          <cell r="K38" t="str">
            <v>шт</v>
          </cell>
          <cell r="L38">
            <v>20</v>
          </cell>
          <cell r="M38">
            <v>8526</v>
          </cell>
          <cell r="N38">
            <v>7105</v>
          </cell>
          <cell r="O38" t="str">
            <v>Склад "ЮГ", Новоспасское</v>
          </cell>
          <cell r="P38" t="str">
            <v>01192</v>
          </cell>
          <cell r="Q38" t="str">
            <v>невостребовано</v>
          </cell>
          <cell r="R38" t="str">
            <v>удовлетворительное</v>
          </cell>
          <cell r="S38" t="str">
            <v>Марахтанов М.В.</v>
          </cell>
          <cell r="T38" t="str">
            <v>раб. 8 (8422) 41-31-34</v>
          </cell>
          <cell r="U38">
            <v>7105</v>
          </cell>
          <cell r="V38" t="b">
            <v>1</v>
          </cell>
          <cell r="W38" t="str">
            <v>01.07.2019 (куплено в Ульяновскнефть)</v>
          </cell>
          <cell r="X38" t="str">
            <v>УКС</v>
          </cell>
        </row>
        <row r="39">
          <cell r="E39" t="str">
            <v>Кабель МКЭШ 3*0,75</v>
          </cell>
          <cell r="F39" t="str">
            <v>01.07.2019 (куплено в Ульяновскнефть)</v>
          </cell>
          <cell r="G39">
            <v>56.139272727272726</v>
          </cell>
          <cell r="H39">
            <v>56.139272727272726</v>
          </cell>
          <cell r="I39">
            <v>1029.22</v>
          </cell>
          <cell r="J39">
            <v>46.782727272727271</v>
          </cell>
          <cell r="K39" t="str">
            <v>шт</v>
          </cell>
          <cell r="L39">
            <v>22</v>
          </cell>
          <cell r="M39">
            <v>1235.0639999999999</v>
          </cell>
          <cell r="N39">
            <v>1029.22</v>
          </cell>
          <cell r="O39" t="str">
            <v>Склад "ЮГ", Новоспасское</v>
          </cell>
          <cell r="P39" t="str">
            <v>01192</v>
          </cell>
          <cell r="Q39" t="str">
            <v>невостребовано</v>
          </cell>
          <cell r="R39" t="str">
            <v>удовлетворительное</v>
          </cell>
          <cell r="S39" t="str">
            <v>Марахтанов М.В.</v>
          </cell>
          <cell r="T39" t="str">
            <v>раб. 8 (8422) 41-31-34</v>
          </cell>
          <cell r="U39">
            <v>1029.22</v>
          </cell>
          <cell r="V39" t="b">
            <v>1</v>
          </cell>
          <cell r="W39" t="str">
            <v>01.07.2019 (куплено в Ульяновскнефть)</v>
          </cell>
          <cell r="X39" t="str">
            <v>УКС</v>
          </cell>
        </row>
        <row r="40">
          <cell r="E40" t="str">
            <v>Клемма заземления КЗ-50</v>
          </cell>
          <cell r="F40" t="str">
            <v>01.07.2019 (куплено в Ульяновскнефть)</v>
          </cell>
          <cell r="G40">
            <v>1100</v>
          </cell>
          <cell r="H40">
            <v>1100</v>
          </cell>
          <cell r="I40">
            <v>8250</v>
          </cell>
          <cell r="J40">
            <v>916.66666666666663</v>
          </cell>
          <cell r="K40" t="str">
            <v>шт</v>
          </cell>
          <cell r="L40">
            <v>9</v>
          </cell>
          <cell r="M40">
            <v>9900</v>
          </cell>
          <cell r="N40">
            <v>8250</v>
          </cell>
          <cell r="O40" t="str">
            <v>Склад "ЮГ", Новоспасское</v>
          </cell>
          <cell r="P40" t="str">
            <v>01192</v>
          </cell>
          <cell r="Q40" t="str">
            <v>невостребовано</v>
          </cell>
          <cell r="R40" t="str">
            <v>удовлетворительное</v>
          </cell>
          <cell r="S40" t="str">
            <v>Марахтанов М.В.</v>
          </cell>
          <cell r="T40" t="str">
            <v>раб. 8 (8422) 41-31-34</v>
          </cell>
          <cell r="U40">
            <v>8250</v>
          </cell>
          <cell r="V40" t="b">
            <v>1</v>
          </cell>
          <cell r="W40" t="str">
            <v>01.07.2019 (куплено в Ульяновскнефть)</v>
          </cell>
          <cell r="X40" t="str">
            <v>ОГЭ</v>
          </cell>
        </row>
        <row r="41">
          <cell r="E41" t="str">
            <v>Клипса 20</v>
          </cell>
          <cell r="F41" t="str">
            <v>01.07.2019 (куплено в Ульяновскнефть)</v>
          </cell>
          <cell r="G41">
            <v>5.9620645161290327</v>
          </cell>
          <cell r="H41">
            <v>5.9620645161290327</v>
          </cell>
          <cell r="I41">
            <v>1232.1600000000001</v>
          </cell>
          <cell r="J41">
            <v>4.9683870967741939</v>
          </cell>
          <cell r="K41" t="str">
            <v>шт</v>
          </cell>
          <cell r="L41">
            <v>248</v>
          </cell>
          <cell r="M41">
            <v>1478.5920000000001</v>
          </cell>
          <cell r="N41">
            <v>1232.1600000000001</v>
          </cell>
          <cell r="O41" t="str">
            <v>Склад "ЮГ", Новоспасское</v>
          </cell>
          <cell r="P41" t="str">
            <v>01192</v>
          </cell>
          <cell r="Q41" t="str">
            <v>невостребовано</v>
          </cell>
          <cell r="R41" t="str">
            <v>удовлетворительное</v>
          </cell>
          <cell r="S41" t="str">
            <v>Марахтанов М.В.</v>
          </cell>
          <cell r="T41" t="str">
            <v>раб. 8 (8422) 41-31-34</v>
          </cell>
          <cell r="U41">
            <v>1232.1600000000001</v>
          </cell>
          <cell r="V41" t="b">
            <v>1</v>
          </cell>
          <cell r="W41" t="str">
            <v>01.07.2019 (куплено в Ульяновскнефть)</v>
          </cell>
          <cell r="X41" t="str">
            <v>ОГЭ</v>
          </cell>
        </row>
        <row r="42">
          <cell r="E42" t="str">
            <v>Крючок чалочный ТИП 320А г/п 3,2тн</v>
          </cell>
          <cell r="F42" t="str">
            <v>01.07.2019 (куплено в Ульяновскнефть)</v>
          </cell>
          <cell r="G42">
            <v>501.81599999999997</v>
          </cell>
          <cell r="H42">
            <v>501.81599999999997</v>
          </cell>
          <cell r="I42">
            <v>418.18</v>
          </cell>
          <cell r="J42">
            <v>418.18</v>
          </cell>
          <cell r="K42" t="str">
            <v>шт</v>
          </cell>
          <cell r="L42">
            <v>1</v>
          </cell>
          <cell r="M42">
            <v>501.81599999999997</v>
          </cell>
          <cell r="N42">
            <v>418.18</v>
          </cell>
          <cell r="O42" t="str">
            <v>Склад "ЮГ", Новоспасское</v>
          </cell>
          <cell r="P42" t="str">
            <v>01192</v>
          </cell>
          <cell r="Q42" t="str">
            <v>невостребовано</v>
          </cell>
          <cell r="R42" t="str">
            <v>удовлетворительное</v>
          </cell>
          <cell r="S42" t="str">
            <v>Марахтанов М.В.</v>
          </cell>
          <cell r="T42" t="str">
            <v>раб. 8 (8422) 41-31-34</v>
          </cell>
          <cell r="U42">
            <v>418.18</v>
          </cell>
          <cell r="V42" t="b">
            <v>1</v>
          </cell>
          <cell r="W42" t="str">
            <v>01.07.2019 (куплено в Ульяновскнефть)</v>
          </cell>
          <cell r="X42" t="str">
            <v>УТО</v>
          </cell>
          <cell r="Y42" t="str">
            <v>списание</v>
          </cell>
        </row>
        <row r="43">
          <cell r="E43" t="str">
            <v>Лампа ЛЛ 18вт</v>
          </cell>
          <cell r="F43" t="str">
            <v>01.07.2019 (куплено в Ульяновскнефть)</v>
          </cell>
          <cell r="G43">
            <v>55.000031999999997</v>
          </cell>
          <cell r="H43">
            <v>55.000031999999997</v>
          </cell>
          <cell r="I43">
            <v>5729.17</v>
          </cell>
          <cell r="J43">
            <v>45.833359999999999</v>
          </cell>
          <cell r="K43" t="str">
            <v>шт</v>
          </cell>
          <cell r="L43">
            <v>125</v>
          </cell>
          <cell r="M43">
            <v>6875.0039999999999</v>
          </cell>
          <cell r="N43">
            <v>5729.17</v>
          </cell>
          <cell r="O43" t="str">
            <v>Склад "ЮГ", Новоспасское</v>
          </cell>
          <cell r="P43" t="str">
            <v>01192</v>
          </cell>
          <cell r="Q43" t="str">
            <v>невостребовано</v>
          </cell>
          <cell r="R43" t="str">
            <v>удовлетворительное</v>
          </cell>
          <cell r="S43" t="str">
            <v>Марахтанов М.В.</v>
          </cell>
          <cell r="T43" t="str">
            <v>раб. 8 (8422) 41-31-34</v>
          </cell>
          <cell r="U43">
            <v>5729.17</v>
          </cell>
          <cell r="V43" t="b">
            <v>1</v>
          </cell>
          <cell r="W43" t="str">
            <v>01.07.2019 (куплено в Ульяновскнефть)</v>
          </cell>
          <cell r="X43" t="str">
            <v>ОГЭ</v>
          </cell>
        </row>
        <row r="44">
          <cell r="E44" t="str">
            <v>Лента тормозная АПРС-40 03.03.110</v>
          </cell>
          <cell r="F44" t="str">
            <v>01.07.2019 (куплено в Ульяновскнефть)</v>
          </cell>
          <cell r="G44">
            <v>66064.319999999992</v>
          </cell>
          <cell r="H44">
            <v>66064.319999999992</v>
          </cell>
          <cell r="I44">
            <v>55053.599999999999</v>
          </cell>
          <cell r="J44">
            <v>55053.599999999999</v>
          </cell>
          <cell r="K44" t="str">
            <v>шт</v>
          </cell>
          <cell r="L44">
            <v>1</v>
          </cell>
          <cell r="M44">
            <v>66064.319999999992</v>
          </cell>
          <cell r="N44">
            <v>55053.599999999999</v>
          </cell>
          <cell r="O44" t="str">
            <v>Склад "ЮГ", Новоспасское</v>
          </cell>
          <cell r="P44" t="str">
            <v>01192</v>
          </cell>
          <cell r="Q44" t="str">
            <v>невостребовано</v>
          </cell>
          <cell r="R44" t="str">
            <v>удовлетворительное</v>
          </cell>
          <cell r="S44" t="str">
            <v>Марахтанов М.В.</v>
          </cell>
          <cell r="T44" t="str">
            <v>раб. 8 (8422) 41-31-34</v>
          </cell>
          <cell r="U44">
            <v>55053.599999999999</v>
          </cell>
          <cell r="V44" t="b">
            <v>1</v>
          </cell>
          <cell r="W44" t="str">
            <v>01.07.2019 (куплено в Ульяновскнефть)</v>
          </cell>
          <cell r="X44" t="str">
            <v>УТО</v>
          </cell>
          <cell r="Y44" t="str">
            <v>в производство</v>
          </cell>
        </row>
        <row r="45">
          <cell r="E45" t="str">
            <v>Манометр ДМ 2005 Gr Ex 2,5 кгс/см2 кл.т. 1,5 исп V</v>
          </cell>
          <cell r="F45" t="str">
            <v>01.07.2019 (куплено в Ульяновскнефть)</v>
          </cell>
          <cell r="G45">
            <v>9342.06</v>
          </cell>
          <cell r="H45">
            <v>9342.06</v>
          </cell>
          <cell r="I45">
            <v>31140.2</v>
          </cell>
          <cell r="J45">
            <v>7785.05</v>
          </cell>
          <cell r="K45" t="str">
            <v>шт</v>
          </cell>
          <cell r="L45">
            <v>4</v>
          </cell>
          <cell r="M45">
            <v>37368.239999999998</v>
          </cell>
          <cell r="N45">
            <v>31140.2</v>
          </cell>
          <cell r="O45" t="str">
            <v>Склад "ЮГ", Новоспасское</v>
          </cell>
          <cell r="P45" t="str">
            <v>01192</v>
          </cell>
          <cell r="Q45" t="str">
            <v>невостребовано</v>
          </cell>
          <cell r="R45" t="str">
            <v>удовлетворительное</v>
          </cell>
          <cell r="S45" t="str">
            <v>Марахтанов М.В.</v>
          </cell>
          <cell r="T45" t="str">
            <v>раб. 8 (8422) 41-31-34</v>
          </cell>
          <cell r="U45">
            <v>31140.2</v>
          </cell>
          <cell r="V45" t="b">
            <v>1</v>
          </cell>
          <cell r="W45" t="str">
            <v>01.07.2019 (куплено в Ульяновскнефть)</v>
          </cell>
          <cell r="X45" t="str">
            <v>АСУТП</v>
          </cell>
        </row>
        <row r="46">
          <cell r="E46" t="str">
            <v>Масло моторное 10W40 KIXX HD1 CI-4 20л</v>
          </cell>
          <cell r="F46">
            <v>44137</v>
          </cell>
          <cell r="G46">
            <v>265.84979999999996</v>
          </cell>
          <cell r="H46">
            <v>265.84979999999996</v>
          </cell>
          <cell r="I46">
            <v>4430.83</v>
          </cell>
          <cell r="J46">
            <v>221.54149999999998</v>
          </cell>
          <cell r="K46" t="str">
            <v>шт</v>
          </cell>
          <cell r="L46">
            <v>20</v>
          </cell>
          <cell r="M46">
            <v>5316.9959999999992</v>
          </cell>
          <cell r="N46">
            <v>4430.83</v>
          </cell>
          <cell r="O46" t="str">
            <v>Склад "ЮГ", Новоспасское</v>
          </cell>
          <cell r="P46" t="str">
            <v>01192</v>
          </cell>
          <cell r="Q46" t="str">
            <v>невостребовано</v>
          </cell>
          <cell r="R46" t="str">
            <v>удовлетворительное</v>
          </cell>
          <cell r="S46" t="str">
            <v>Марахтанов М.В.</v>
          </cell>
          <cell r="T46" t="str">
            <v>раб. 8 (8422) 41-31-34</v>
          </cell>
          <cell r="U46">
            <v>4430.83</v>
          </cell>
          <cell r="V46" t="b">
            <v>1</v>
          </cell>
          <cell r="W46">
            <v>44137</v>
          </cell>
          <cell r="X46" t="str">
            <v>УТО</v>
          </cell>
          <cell r="Y46" t="str">
            <v>в производство</v>
          </cell>
        </row>
        <row r="47">
          <cell r="E47" t="str">
            <v>Муфта 170 У0010-08сб</v>
          </cell>
          <cell r="F47" t="str">
            <v>01.07.2019 (куплено в Ульяновскнефть)</v>
          </cell>
          <cell r="G47">
            <v>13140</v>
          </cell>
          <cell r="H47">
            <v>13140</v>
          </cell>
          <cell r="I47">
            <v>10950</v>
          </cell>
          <cell r="J47">
            <v>10950</v>
          </cell>
          <cell r="K47" t="str">
            <v>шт</v>
          </cell>
          <cell r="L47">
            <v>1</v>
          </cell>
          <cell r="M47">
            <v>13140</v>
          </cell>
          <cell r="N47">
            <v>10950</v>
          </cell>
          <cell r="O47" t="str">
            <v>Склад "ЮГ", Новоспасское</v>
          </cell>
          <cell r="P47" t="str">
            <v>01192</v>
          </cell>
          <cell r="Q47" t="str">
            <v>невостребовано</v>
          </cell>
          <cell r="R47" t="str">
            <v>удовлетворительное</v>
          </cell>
          <cell r="S47" t="str">
            <v>Марахтанов М.В.</v>
          </cell>
          <cell r="T47" t="str">
            <v>раб. 8 (8422) 41-31-34</v>
          </cell>
          <cell r="U47">
            <v>10950</v>
          </cell>
          <cell r="V47" t="b">
            <v>1</v>
          </cell>
          <cell r="W47" t="str">
            <v>01.07.2019 (куплено в Ульяновскнефть)</v>
          </cell>
          <cell r="X47" t="str">
            <v>УТО</v>
          </cell>
          <cell r="Y47" t="str">
            <v>списание</v>
          </cell>
        </row>
        <row r="48">
          <cell r="E48" t="str">
            <v>Муфта кабельная концевая 1квтп-4 Ж 150*240</v>
          </cell>
          <cell r="F48" t="str">
            <v>01.07.2019 (куплено в Ульяновскнефть)</v>
          </cell>
          <cell r="G48">
            <v>1537.98</v>
          </cell>
          <cell r="H48">
            <v>1537.98</v>
          </cell>
          <cell r="I48">
            <v>5126.6000000000004</v>
          </cell>
          <cell r="J48">
            <v>1281.6500000000001</v>
          </cell>
          <cell r="K48" t="str">
            <v>шт</v>
          </cell>
          <cell r="L48">
            <v>4</v>
          </cell>
          <cell r="M48">
            <v>6151.92</v>
          </cell>
          <cell r="N48">
            <v>5126.6000000000004</v>
          </cell>
          <cell r="O48" t="str">
            <v>Склад "ЮГ", Новоспасское</v>
          </cell>
          <cell r="P48" t="str">
            <v>01192</v>
          </cell>
          <cell r="Q48" t="str">
            <v>невостребовано</v>
          </cell>
          <cell r="R48" t="str">
            <v>удовлетворительное</v>
          </cell>
          <cell r="S48" t="str">
            <v>Марахтанов М.В.</v>
          </cell>
          <cell r="T48" t="str">
            <v>раб. 8 (8422) 41-31-34</v>
          </cell>
          <cell r="U48">
            <v>5126.6000000000004</v>
          </cell>
          <cell r="V48" t="b">
            <v>1</v>
          </cell>
          <cell r="W48" t="str">
            <v>01.07.2019 (куплено в Ульяновскнефть)</v>
          </cell>
          <cell r="X48" t="str">
            <v>ОГЭ</v>
          </cell>
        </row>
        <row r="49">
          <cell r="E49" t="str">
            <v>Муфта соединительная резьбовая СТМ(Р)-15</v>
          </cell>
          <cell r="F49" t="str">
            <v>01.07.2019 (куплено в Ульяновскнефть)</v>
          </cell>
          <cell r="G49">
            <v>160.79999999999998</v>
          </cell>
          <cell r="H49">
            <v>160.79999999999998</v>
          </cell>
          <cell r="I49">
            <v>536</v>
          </cell>
          <cell r="J49">
            <v>134</v>
          </cell>
          <cell r="K49" t="str">
            <v>шт</v>
          </cell>
          <cell r="L49">
            <v>4</v>
          </cell>
          <cell r="M49">
            <v>643.19999999999993</v>
          </cell>
          <cell r="N49">
            <v>536</v>
          </cell>
          <cell r="O49" t="str">
            <v>Склад "ЮГ", Новоспасское</v>
          </cell>
          <cell r="P49" t="str">
            <v>01192</v>
          </cell>
          <cell r="Q49" t="str">
            <v>невостребовано</v>
          </cell>
          <cell r="R49" t="str">
            <v>удовлетворительное</v>
          </cell>
          <cell r="S49" t="str">
            <v>Марахтанов М.В.</v>
          </cell>
          <cell r="T49" t="str">
            <v>раб. 8 (8422) 41-31-34</v>
          </cell>
          <cell r="U49">
            <v>536</v>
          </cell>
          <cell r="V49" t="b">
            <v>1</v>
          </cell>
          <cell r="W49" t="str">
            <v>01.07.2019 (куплено в Ульяновскнефть)</v>
          </cell>
          <cell r="X49" t="str">
            <v>УКС</v>
          </cell>
        </row>
        <row r="50">
          <cell r="E50" t="str">
            <v>Нагревательный элемент ТЭН RF 2000W 200V</v>
          </cell>
          <cell r="F50" t="str">
            <v>01.07.2019 (куплено в Ульяновскнефть)</v>
          </cell>
          <cell r="G50">
            <v>2250</v>
          </cell>
          <cell r="H50">
            <v>2250</v>
          </cell>
          <cell r="I50">
            <v>22500</v>
          </cell>
          <cell r="J50">
            <v>1875</v>
          </cell>
          <cell r="K50" t="str">
            <v>шт</v>
          </cell>
          <cell r="L50">
            <v>12</v>
          </cell>
          <cell r="M50">
            <v>27000</v>
          </cell>
          <cell r="N50">
            <v>22500</v>
          </cell>
          <cell r="O50" t="str">
            <v>Склад "ЮГ", Новоспасское</v>
          </cell>
          <cell r="P50" t="str">
            <v>01192</v>
          </cell>
          <cell r="Q50" t="str">
            <v>невостребовано</v>
          </cell>
          <cell r="R50" t="str">
            <v>удовлетворительное</v>
          </cell>
          <cell r="S50" t="str">
            <v>Марахтанов М.В.</v>
          </cell>
          <cell r="T50" t="str">
            <v>раб. 8 (8422) 41-31-34</v>
          </cell>
          <cell r="U50">
            <v>22500</v>
          </cell>
          <cell r="V50" t="b">
            <v>1</v>
          </cell>
          <cell r="W50" t="str">
            <v>01.07.2019 (куплено в Ульяновскнефть)</v>
          </cell>
          <cell r="X50" t="str">
            <v>ОГЭ</v>
          </cell>
        </row>
        <row r="51">
          <cell r="E51" t="str">
            <v>Насос топливный НМШФ 0.6-25</v>
          </cell>
          <cell r="F51">
            <v>43889</v>
          </cell>
          <cell r="G51">
            <v>74349.995999999999</v>
          </cell>
          <cell r="H51">
            <v>74349.995999999999</v>
          </cell>
          <cell r="I51">
            <v>61958.33</v>
          </cell>
          <cell r="J51">
            <v>61958.33</v>
          </cell>
          <cell r="K51" t="str">
            <v>шт</v>
          </cell>
          <cell r="L51">
            <v>1</v>
          </cell>
          <cell r="M51">
            <v>74349.995999999999</v>
          </cell>
          <cell r="N51">
            <v>61958.33</v>
          </cell>
          <cell r="O51" t="str">
            <v>Склад "ЮГ", Новоспасское</v>
          </cell>
          <cell r="P51" t="str">
            <v>01192</v>
          </cell>
          <cell r="Q51" t="str">
            <v>невостребовано</v>
          </cell>
          <cell r="R51" t="str">
            <v>удовлетворительное</v>
          </cell>
          <cell r="S51" t="str">
            <v>Марахтанов М.В.</v>
          </cell>
          <cell r="T51" t="str">
            <v>раб. 8 (8422) 41-31-34</v>
          </cell>
          <cell r="U51">
            <v>61958.33</v>
          </cell>
          <cell r="V51" t="b">
            <v>1</v>
          </cell>
          <cell r="W51">
            <v>43889</v>
          </cell>
          <cell r="X51" t="str">
            <v>УТО</v>
          </cell>
          <cell r="Y51" t="str">
            <v>в производство</v>
          </cell>
        </row>
        <row r="52">
          <cell r="E52" t="str">
            <v>Палец 20-122-40-17</v>
          </cell>
          <cell r="F52" t="str">
            <v>01.07.2019 (куплено в Ульяновскнефть)</v>
          </cell>
          <cell r="G52">
            <v>758.6712</v>
          </cell>
          <cell r="H52">
            <v>758.6712</v>
          </cell>
          <cell r="I52">
            <v>3161.13</v>
          </cell>
          <cell r="J52">
            <v>632.226</v>
          </cell>
          <cell r="K52" t="str">
            <v>шт</v>
          </cell>
          <cell r="L52">
            <v>5</v>
          </cell>
          <cell r="M52">
            <v>3793.3559999999998</v>
          </cell>
          <cell r="N52">
            <v>3161.13</v>
          </cell>
          <cell r="O52" t="str">
            <v>Склад "ЮГ", Новоспасское</v>
          </cell>
          <cell r="P52" t="str">
            <v>01192</v>
          </cell>
          <cell r="Q52" t="str">
            <v>невостребовано</v>
          </cell>
          <cell r="R52" t="str">
            <v>удовлетворительное</v>
          </cell>
          <cell r="S52" t="str">
            <v>Марахтанов М.В.</v>
          </cell>
          <cell r="T52" t="str">
            <v>раб. 8 (8422) 41-31-34</v>
          </cell>
          <cell r="U52">
            <v>3161.13</v>
          </cell>
          <cell r="V52" t="b">
            <v>1</v>
          </cell>
          <cell r="W52" t="str">
            <v>01.07.2019 (куплено в Ульяновскнефть)</v>
          </cell>
          <cell r="X52" t="str">
            <v>УТО</v>
          </cell>
          <cell r="Y52" t="str">
            <v>списание</v>
          </cell>
        </row>
        <row r="53">
          <cell r="E53" t="str">
            <v>Переключатель АКS-22-2 с ключом 2 позиции</v>
          </cell>
          <cell r="F53" t="str">
            <v>01.07.2019 (куплено в Ульяновскнефть)</v>
          </cell>
          <cell r="G53">
            <v>607.78399999999999</v>
          </cell>
          <cell r="H53">
            <v>607.78399999999999</v>
          </cell>
          <cell r="I53">
            <v>1519.46</v>
          </cell>
          <cell r="J53">
            <v>506.48666666666668</v>
          </cell>
          <cell r="K53" t="str">
            <v>шт</v>
          </cell>
          <cell r="L53">
            <v>3</v>
          </cell>
          <cell r="M53">
            <v>1823.3519999999999</v>
          </cell>
          <cell r="N53">
            <v>1519.46</v>
          </cell>
          <cell r="O53" t="str">
            <v>Склад "ЮГ", Новоспасское</v>
          </cell>
          <cell r="P53" t="str">
            <v>01192</v>
          </cell>
          <cell r="Q53" t="str">
            <v>невостребовано</v>
          </cell>
          <cell r="R53" t="str">
            <v>удовлетворительное</v>
          </cell>
          <cell r="S53" t="str">
            <v>Марахтанов М.В.</v>
          </cell>
          <cell r="T53" t="str">
            <v>раб. 8 (8422) 41-31-34</v>
          </cell>
          <cell r="U53">
            <v>1519.46</v>
          </cell>
          <cell r="V53" t="b">
            <v>1</v>
          </cell>
          <cell r="W53" t="str">
            <v>01.07.2019 (куплено в Ульяновскнефть)</v>
          </cell>
          <cell r="X53" t="str">
            <v>ОГЭ</v>
          </cell>
        </row>
        <row r="54">
          <cell r="E54" t="str">
            <v>Подшипник 12213КПП 14-1701066-01</v>
          </cell>
          <cell r="F54" t="str">
            <v>01.07.2019 (куплено в Ульяновскнефть)</v>
          </cell>
          <cell r="G54">
            <v>209.79600000000002</v>
          </cell>
          <cell r="H54">
            <v>209.79600000000002</v>
          </cell>
          <cell r="I54">
            <v>174.83</v>
          </cell>
          <cell r="J54">
            <v>174.83</v>
          </cell>
          <cell r="K54" t="str">
            <v>шт</v>
          </cell>
          <cell r="L54">
            <v>1</v>
          </cell>
          <cell r="M54">
            <v>209.79600000000002</v>
          </cell>
          <cell r="N54">
            <v>174.83</v>
          </cell>
          <cell r="O54" t="str">
            <v>Склад "ЮГ", Новоспасское</v>
          </cell>
          <cell r="P54" t="str">
            <v>01192</v>
          </cell>
          <cell r="Q54" t="str">
            <v>невостребовано</v>
          </cell>
          <cell r="R54" t="str">
            <v>удовлетворительное</v>
          </cell>
          <cell r="S54" t="str">
            <v>Марахтанов М.В.</v>
          </cell>
          <cell r="T54" t="str">
            <v>раб. 8 (8422) 41-31-34</v>
          </cell>
          <cell r="U54">
            <v>174.83</v>
          </cell>
          <cell r="V54" t="b">
            <v>1</v>
          </cell>
          <cell r="W54" t="str">
            <v>01.07.2019 (куплено в Ульяновскнефть)</v>
          </cell>
          <cell r="X54" t="str">
            <v>УТО</v>
          </cell>
          <cell r="Y54" t="str">
            <v>списание</v>
          </cell>
        </row>
        <row r="55">
          <cell r="E55" t="str">
            <v>Подшипник 180208</v>
          </cell>
          <cell r="F55" t="str">
            <v>01.07.2019 (куплено в Ульяновскнефть)</v>
          </cell>
          <cell r="G55">
            <v>279.67199999999997</v>
          </cell>
          <cell r="H55">
            <v>279.67199999999997</v>
          </cell>
          <cell r="I55">
            <v>699.18</v>
          </cell>
          <cell r="J55">
            <v>233.05999999999997</v>
          </cell>
          <cell r="K55" t="str">
            <v>шт</v>
          </cell>
          <cell r="L55">
            <v>3</v>
          </cell>
          <cell r="M55">
            <v>839.01599999999985</v>
          </cell>
          <cell r="N55">
            <v>699.18</v>
          </cell>
          <cell r="O55" t="str">
            <v>Склад "ЮГ", Новоспасское</v>
          </cell>
          <cell r="P55" t="str">
            <v>01192</v>
          </cell>
          <cell r="Q55" t="str">
            <v>невостребовано</v>
          </cell>
          <cell r="R55" t="str">
            <v>удовлетворительное</v>
          </cell>
          <cell r="S55" t="str">
            <v>Марахтанов М.В.</v>
          </cell>
          <cell r="T55" t="str">
            <v>раб. 8 (8422) 41-31-34</v>
          </cell>
          <cell r="U55">
            <v>699.18</v>
          </cell>
          <cell r="V55" t="b">
            <v>1</v>
          </cell>
          <cell r="W55" t="str">
            <v>01.07.2019 (куплено в Ульяновскнефть)</v>
          </cell>
          <cell r="X55" t="str">
            <v>УТО</v>
          </cell>
          <cell r="Y55" t="str">
            <v>списание</v>
          </cell>
        </row>
        <row r="56">
          <cell r="E56" t="str">
            <v>Подшипник 53612</v>
          </cell>
          <cell r="F56" t="str">
            <v>01.07.2019 (куплено в Ульяновскнефть)</v>
          </cell>
          <cell r="G56">
            <v>3045</v>
          </cell>
          <cell r="H56">
            <v>3045</v>
          </cell>
          <cell r="I56">
            <v>10150</v>
          </cell>
          <cell r="J56">
            <v>2537.5</v>
          </cell>
          <cell r="K56" t="str">
            <v>шт</v>
          </cell>
          <cell r="L56">
            <v>4</v>
          </cell>
          <cell r="M56">
            <v>12180</v>
          </cell>
          <cell r="N56">
            <v>10150</v>
          </cell>
          <cell r="O56" t="str">
            <v>Склад "ЮГ", Новоспасское</v>
          </cell>
          <cell r="P56" t="str">
            <v>01192</v>
          </cell>
          <cell r="Q56" t="str">
            <v>невостребовано</v>
          </cell>
          <cell r="R56" t="str">
            <v>удовлетворительное</v>
          </cell>
          <cell r="S56" t="str">
            <v>Марахтанов М.В.</v>
          </cell>
          <cell r="T56" t="str">
            <v>раб. 8 (8422) 41-31-34</v>
          </cell>
          <cell r="U56">
            <v>10150</v>
          </cell>
          <cell r="V56" t="b">
            <v>1</v>
          </cell>
          <cell r="W56" t="str">
            <v>01.07.2019 (куплено в Ульяновскнефть)</v>
          </cell>
          <cell r="X56" t="str">
            <v>УТО</v>
          </cell>
          <cell r="Y56" t="str">
            <v>22312 (пересортица)</v>
          </cell>
        </row>
        <row r="57">
          <cell r="E57" t="str">
            <v>Подшипник 60208</v>
          </cell>
          <cell r="F57" t="str">
            <v>01.07.2019 (куплено в Ульяновскнефть)</v>
          </cell>
          <cell r="G57">
            <v>504</v>
          </cell>
          <cell r="H57">
            <v>504</v>
          </cell>
          <cell r="I57">
            <v>5040</v>
          </cell>
          <cell r="J57">
            <v>420</v>
          </cell>
          <cell r="K57" t="str">
            <v>шт</v>
          </cell>
          <cell r="L57">
            <v>12</v>
          </cell>
          <cell r="M57">
            <v>6048</v>
          </cell>
          <cell r="N57">
            <v>5040</v>
          </cell>
          <cell r="O57" t="str">
            <v>Склад "ЮГ", Новоспасское</v>
          </cell>
          <cell r="P57" t="str">
            <v>01192</v>
          </cell>
          <cell r="Q57" t="str">
            <v>невостребовано</v>
          </cell>
          <cell r="R57" t="str">
            <v>удовлетворительное</v>
          </cell>
          <cell r="S57" t="str">
            <v>Марахтанов М.В.</v>
          </cell>
          <cell r="T57" t="str">
            <v>раб. 8 (8422) 41-31-34</v>
          </cell>
          <cell r="U57">
            <v>5040</v>
          </cell>
          <cell r="V57" t="b">
            <v>1</v>
          </cell>
          <cell r="W57" t="str">
            <v>01.07.2019 (куплено в Ульяновскнефть)</v>
          </cell>
          <cell r="X57" t="str">
            <v>УТО</v>
          </cell>
          <cell r="Y57" t="str">
            <v>6208 пересоритца</v>
          </cell>
        </row>
        <row r="58">
          <cell r="E58" t="str">
            <v>Подшипник 7518(32218)</v>
          </cell>
          <cell r="F58" t="str">
            <v>01.07.2019 (куплено в Ульяновскнефть)</v>
          </cell>
          <cell r="G58">
            <v>1774.9979999999998</v>
          </cell>
          <cell r="H58">
            <v>1774.9979999999998</v>
          </cell>
          <cell r="I58">
            <v>2958.33</v>
          </cell>
          <cell r="J58">
            <v>1479.165</v>
          </cell>
          <cell r="K58" t="str">
            <v>шт</v>
          </cell>
          <cell r="L58">
            <v>2</v>
          </cell>
          <cell r="M58">
            <v>3549.9959999999996</v>
          </cell>
          <cell r="N58">
            <v>2958.33</v>
          </cell>
          <cell r="O58" t="str">
            <v>Склад "ЮГ", Новоспасское</v>
          </cell>
          <cell r="P58" t="str">
            <v>01192</v>
          </cell>
          <cell r="Q58" t="str">
            <v>невостребовано</v>
          </cell>
          <cell r="R58" t="str">
            <v>удовлетворительное</v>
          </cell>
          <cell r="S58" t="str">
            <v>Марахтанов М.В.</v>
          </cell>
          <cell r="T58" t="str">
            <v>раб. 8 (8422) 41-31-34</v>
          </cell>
          <cell r="U58">
            <v>2958.33</v>
          </cell>
          <cell r="V58" t="b">
            <v>1</v>
          </cell>
          <cell r="W58" t="str">
            <v>01.07.2019 (куплено в Ульяновскнефть)</v>
          </cell>
          <cell r="X58" t="str">
            <v>УТО</v>
          </cell>
          <cell r="Y58" t="str">
            <v>в производство</v>
          </cell>
        </row>
        <row r="59">
          <cell r="E59" t="str">
            <v>Подшипник главный опорный (обжимной)TIMKEN 90744</v>
          </cell>
          <cell r="F59" t="str">
            <v>01.07.2019 (куплено в Ульяновскнефть)</v>
          </cell>
          <cell r="G59">
            <v>11813.441999999999</v>
          </cell>
          <cell r="H59">
            <v>11813.441999999999</v>
          </cell>
          <cell r="I59">
            <v>19689.07</v>
          </cell>
          <cell r="J59">
            <v>9844.5349999999999</v>
          </cell>
          <cell r="K59" t="str">
            <v>шт</v>
          </cell>
          <cell r="L59">
            <v>2</v>
          </cell>
          <cell r="M59">
            <v>23626.883999999998</v>
          </cell>
          <cell r="N59">
            <v>19689.07</v>
          </cell>
          <cell r="O59" t="str">
            <v>Склад "ЮГ", Новоспасское</v>
          </cell>
          <cell r="P59" t="str">
            <v>01192</v>
          </cell>
          <cell r="Q59" t="str">
            <v>невостребовано</v>
          </cell>
          <cell r="R59" t="str">
            <v>удовлетворительное</v>
          </cell>
          <cell r="S59" t="str">
            <v>Марахтанов М.В.</v>
          </cell>
          <cell r="T59" t="str">
            <v>раб. 8 (8422) 41-31-34</v>
          </cell>
          <cell r="U59">
            <v>19689.07</v>
          </cell>
          <cell r="V59" t="b">
            <v>1</v>
          </cell>
          <cell r="W59" t="str">
            <v>01.07.2019 (куплено в Ульяновскнефть)</v>
          </cell>
          <cell r="X59" t="str">
            <v>УТО</v>
          </cell>
          <cell r="Y59" t="str">
            <v>списание</v>
          </cell>
        </row>
        <row r="60">
          <cell r="E60" t="str">
            <v>Подшипник упорный TIMKEN 90381</v>
          </cell>
          <cell r="F60" t="str">
            <v>01.07.2019 (куплено в Ульяновскнефть)</v>
          </cell>
          <cell r="G60">
            <v>11078.94</v>
          </cell>
          <cell r="H60">
            <v>11078.94</v>
          </cell>
          <cell r="I60">
            <v>18464.900000000001</v>
          </cell>
          <cell r="J60">
            <v>9232.4500000000007</v>
          </cell>
          <cell r="K60" t="str">
            <v>шт</v>
          </cell>
          <cell r="L60">
            <v>2</v>
          </cell>
          <cell r="M60">
            <v>22157.88</v>
          </cell>
          <cell r="N60">
            <v>18464.900000000001</v>
          </cell>
          <cell r="O60" t="str">
            <v>Склад "ЮГ", Новоспасское</v>
          </cell>
          <cell r="P60" t="str">
            <v>01192</v>
          </cell>
          <cell r="Q60" t="str">
            <v>невостребовано</v>
          </cell>
          <cell r="R60" t="str">
            <v>удовлетворительное</v>
          </cell>
          <cell r="S60" t="str">
            <v>Марахтанов М.В.</v>
          </cell>
          <cell r="T60" t="str">
            <v>раб. 8 (8422) 41-31-34</v>
          </cell>
          <cell r="U60">
            <v>18464.900000000001</v>
          </cell>
          <cell r="V60" t="b">
            <v>1</v>
          </cell>
          <cell r="W60" t="str">
            <v>01.07.2019 (куплено в Ульяновскнефть)</v>
          </cell>
          <cell r="X60" t="str">
            <v>УТО</v>
          </cell>
          <cell r="Y60" t="str">
            <v>Подшипник радиальный TIMKEN 92152</v>
          </cell>
        </row>
        <row r="61">
          <cell r="E61" t="str">
            <v>Пост кнопочный ПКТ-60</v>
          </cell>
          <cell r="F61" t="str">
            <v>01.07.2019 (куплено в Ульяновскнефть)</v>
          </cell>
          <cell r="G61">
            <v>512.41599999999994</v>
          </cell>
          <cell r="H61">
            <v>512.41599999999994</v>
          </cell>
          <cell r="I61">
            <v>2562.08</v>
          </cell>
          <cell r="J61">
            <v>427.01333333333332</v>
          </cell>
          <cell r="K61" t="str">
            <v>шт</v>
          </cell>
          <cell r="L61">
            <v>6</v>
          </cell>
          <cell r="M61">
            <v>3074.4959999999996</v>
          </cell>
          <cell r="N61">
            <v>2562.08</v>
          </cell>
          <cell r="O61" t="str">
            <v>Склад "ЮГ", Новоспасское</v>
          </cell>
          <cell r="P61" t="str">
            <v>01192</v>
          </cell>
          <cell r="Q61" t="str">
            <v>невостребовано</v>
          </cell>
          <cell r="R61" t="str">
            <v>удовлетворительное</v>
          </cell>
          <cell r="S61" t="str">
            <v>Марахтанов М.В.</v>
          </cell>
          <cell r="T61" t="str">
            <v>раб. 8 (8422) 41-31-34</v>
          </cell>
          <cell r="U61">
            <v>2562.08</v>
          </cell>
          <cell r="V61" t="b">
            <v>1</v>
          </cell>
          <cell r="W61" t="str">
            <v>01.07.2019 (куплено в Ульяновскнефть)</v>
          </cell>
          <cell r="X61" t="str">
            <v>ОГЭ</v>
          </cell>
        </row>
        <row r="62">
          <cell r="E62" t="str">
            <v>Сальник 50*68*8</v>
          </cell>
          <cell r="F62" t="str">
            <v>01.07.2019 (куплено в Ульяновскнефть)</v>
          </cell>
          <cell r="G62">
            <v>405.99599999999998</v>
          </cell>
          <cell r="H62">
            <v>405.99599999999998</v>
          </cell>
          <cell r="I62">
            <v>338.33</v>
          </cell>
          <cell r="J62">
            <v>338.33</v>
          </cell>
          <cell r="K62" t="str">
            <v>шт</v>
          </cell>
          <cell r="L62">
            <v>1</v>
          </cell>
          <cell r="M62">
            <v>405.99599999999998</v>
          </cell>
          <cell r="N62">
            <v>338.33</v>
          </cell>
          <cell r="O62" t="str">
            <v>Склад "ЮГ", Новоспасское</v>
          </cell>
          <cell r="P62" t="str">
            <v>01192</v>
          </cell>
          <cell r="Q62" t="str">
            <v>невостребовано</v>
          </cell>
          <cell r="R62" t="str">
            <v>удовлетворительное</v>
          </cell>
          <cell r="S62" t="str">
            <v>Марахтанов М.В.</v>
          </cell>
          <cell r="T62" t="str">
            <v>раб. 8 (8422) 41-31-34</v>
          </cell>
          <cell r="U62">
            <v>338.33</v>
          </cell>
          <cell r="V62" t="b">
            <v>1</v>
          </cell>
          <cell r="W62" t="str">
            <v>01.07.2019 (куплено в Ульяновскнефть)</v>
          </cell>
          <cell r="X62" t="str">
            <v>УТО</v>
          </cell>
          <cell r="Y62" t="str">
            <v>в производство</v>
          </cell>
        </row>
        <row r="63">
          <cell r="E63" t="str">
            <v>Строп УСК 1 -  5,0/4,0 м</v>
          </cell>
          <cell r="F63" t="str">
            <v>01.07.2019 (куплено в Ульяновскнефть)</v>
          </cell>
          <cell r="G63">
            <v>3455.4120000000003</v>
          </cell>
          <cell r="H63">
            <v>3455.4120000000003</v>
          </cell>
          <cell r="I63">
            <v>11518.04</v>
          </cell>
          <cell r="J63">
            <v>2879.51</v>
          </cell>
          <cell r="K63" t="str">
            <v>шт</v>
          </cell>
          <cell r="L63">
            <v>4</v>
          </cell>
          <cell r="M63">
            <v>13821.648000000001</v>
          </cell>
          <cell r="N63">
            <v>11518.04</v>
          </cell>
          <cell r="O63" t="str">
            <v>Склад "ЮГ", Новоспасское</v>
          </cell>
          <cell r="P63" t="str">
            <v>01192</v>
          </cell>
          <cell r="Q63" t="str">
            <v>невостребовано</v>
          </cell>
          <cell r="R63" t="str">
            <v>удовлетворительное</v>
          </cell>
          <cell r="S63" t="str">
            <v>Марахтанов М.В.</v>
          </cell>
          <cell r="T63" t="str">
            <v>раб. 8 (8422) 41-31-34</v>
          </cell>
          <cell r="U63">
            <v>11518.04</v>
          </cell>
          <cell r="V63" t="b">
            <v>1</v>
          </cell>
          <cell r="W63" t="str">
            <v>01.07.2019 (куплено в Ульяновскнефть)</v>
          </cell>
          <cell r="X63" t="str">
            <v>УТО</v>
          </cell>
          <cell r="Y63" t="str">
            <v>списание</v>
          </cell>
        </row>
        <row r="64">
          <cell r="E64" t="str">
            <v>Труба обсадная 140*7,0 ТУ 14-157-61-99 грЕ ТМК UP</v>
          </cell>
          <cell r="F64" t="str">
            <v>01.07.2019 (куплено в Ульяновскнефть)</v>
          </cell>
          <cell r="G64">
            <v>156098.8798313422</v>
          </cell>
          <cell r="H64">
            <v>156098.8798313422</v>
          </cell>
          <cell r="I64">
            <v>3331930.59</v>
          </cell>
          <cell r="J64">
            <v>130082.39985945185</v>
          </cell>
          <cell r="K64" t="str">
            <v>шт</v>
          </cell>
          <cell r="L64">
            <v>25.614000000000001</v>
          </cell>
          <cell r="M64">
            <v>3998316.7079999992</v>
          </cell>
          <cell r="N64">
            <v>3331930.5899999994</v>
          </cell>
          <cell r="O64" t="str">
            <v>Склад "ЮГ", Новоспасское</v>
          </cell>
          <cell r="P64" t="str">
            <v>01192</v>
          </cell>
          <cell r="Q64" t="str">
            <v>невостребовано</v>
          </cell>
          <cell r="R64" t="str">
            <v>удовлетворительное</v>
          </cell>
          <cell r="S64" t="str">
            <v>Марахтанов М.В.</v>
          </cell>
          <cell r="T64" t="str">
            <v>раб. 8 (8422) 41-31-34</v>
          </cell>
          <cell r="U64">
            <v>3331930.59</v>
          </cell>
          <cell r="V64" t="b">
            <v>1</v>
          </cell>
          <cell r="W64" t="str">
            <v>01.07.2019 (куплено в Ульяновскнефть)</v>
          </cell>
          <cell r="X64" t="str">
            <v>ПТО</v>
          </cell>
        </row>
        <row r="65">
          <cell r="E65" t="str">
            <v>Центратор ЦЦ2-146/216</v>
          </cell>
          <cell r="F65" t="str">
            <v>01.07.2019 (куплено в Ульяновскнефть)</v>
          </cell>
          <cell r="G65">
            <v>1097.8241632653062</v>
          </cell>
          <cell r="H65">
            <v>1097.8241632653062</v>
          </cell>
          <cell r="I65">
            <v>44827.82</v>
          </cell>
          <cell r="J65">
            <v>914.85346938775513</v>
          </cell>
          <cell r="K65" t="str">
            <v>шт</v>
          </cell>
          <cell r="L65">
            <v>49</v>
          </cell>
          <cell r="M65">
            <v>53793.384000000005</v>
          </cell>
          <cell r="N65">
            <v>44827.820000000007</v>
          </cell>
          <cell r="O65" t="str">
            <v>Склад "ЮГ", Новоспасское</v>
          </cell>
          <cell r="P65" t="str">
            <v>01192</v>
          </cell>
          <cell r="Q65" t="str">
            <v>невостребовано</v>
          </cell>
          <cell r="R65" t="str">
            <v>удовлетворительное</v>
          </cell>
          <cell r="S65" t="str">
            <v>Марахтанов М.В.</v>
          </cell>
          <cell r="T65" t="str">
            <v>раб. 8 (8422) 41-31-34</v>
          </cell>
          <cell r="U65">
            <v>44827.82</v>
          </cell>
          <cell r="V65" t="b">
            <v>1</v>
          </cell>
          <cell r="W65" t="str">
            <v>01.07.2019 (куплено в Ульяновскнефть)</v>
          </cell>
          <cell r="X65" t="str">
            <v>УСС</v>
          </cell>
        </row>
        <row r="66">
          <cell r="E66" t="str">
            <v>Электродвигатель АИМЛ 112 МА 6 У2 3квт 1000об/мин</v>
          </cell>
          <cell r="F66" t="str">
            <v>01.07.2019 (куплено в Ульяновскнефть)</v>
          </cell>
          <cell r="G66">
            <v>29949.995999999999</v>
          </cell>
          <cell r="H66">
            <v>29949.995999999999</v>
          </cell>
          <cell r="I66">
            <v>24958.33</v>
          </cell>
          <cell r="J66">
            <v>24958.33</v>
          </cell>
          <cell r="K66" t="str">
            <v>шт</v>
          </cell>
          <cell r="L66">
            <v>1</v>
          </cell>
          <cell r="M66">
            <v>29949.995999999999</v>
          </cell>
          <cell r="N66">
            <v>24958.33</v>
          </cell>
          <cell r="O66" t="str">
            <v>Склад "ЮГ", Новоспасское</v>
          </cell>
          <cell r="P66" t="str">
            <v>01192</v>
          </cell>
          <cell r="Q66" t="str">
            <v>невостребовано</v>
          </cell>
          <cell r="R66" t="str">
            <v>удовлетворительное</v>
          </cell>
          <cell r="S66" t="str">
            <v>Марахтанов М.В.</v>
          </cell>
          <cell r="T66" t="str">
            <v>раб. 8 (8422) 41-31-34</v>
          </cell>
          <cell r="U66">
            <v>24958.33</v>
          </cell>
          <cell r="V66" t="b">
            <v>1</v>
          </cell>
          <cell r="W66" t="str">
            <v>01.07.2019 (куплено в Ульяновскнефть)</v>
          </cell>
          <cell r="X66" t="str">
            <v>ОГЭ</v>
          </cell>
        </row>
        <row r="67">
          <cell r="E67" t="str">
            <v>Электродвигатель АИМЛ 80 В 4 У 2,5---1,1КВТ*1500Об/м IM281 ЛАПЫ IP 54 ExbllВТ</v>
          </cell>
          <cell r="F67" t="str">
            <v>01.07.2019 (куплено в Ульяновскнефть)</v>
          </cell>
          <cell r="G67">
            <v>11899.999999999998</v>
          </cell>
          <cell r="H67">
            <v>11899.999999999998</v>
          </cell>
          <cell r="I67">
            <v>29750</v>
          </cell>
          <cell r="J67">
            <v>9916.6666666666661</v>
          </cell>
          <cell r="K67" t="str">
            <v>шт</v>
          </cell>
          <cell r="L67">
            <v>3</v>
          </cell>
          <cell r="M67">
            <v>35699.999999999993</v>
          </cell>
          <cell r="N67">
            <v>29749.999999999996</v>
          </cell>
          <cell r="O67" t="str">
            <v>Склад "ЮГ", Новоспасское</v>
          </cell>
          <cell r="P67" t="str">
            <v>01192</v>
          </cell>
          <cell r="Q67" t="str">
            <v>невостребовано</v>
          </cell>
          <cell r="R67" t="str">
            <v>удовлетворительное</v>
          </cell>
          <cell r="S67" t="str">
            <v>Марахтанов М.В.</v>
          </cell>
          <cell r="T67" t="str">
            <v>раб. 8 (8422) 41-31-34</v>
          </cell>
          <cell r="U67">
            <v>29750</v>
          </cell>
          <cell r="V67" t="b">
            <v>1</v>
          </cell>
          <cell r="W67" t="str">
            <v>01.07.2019 (куплено в Ульяновскнефть)</v>
          </cell>
          <cell r="X67" t="str">
            <v>ОГЭ</v>
          </cell>
        </row>
        <row r="68">
          <cell r="E68" t="str">
            <v>Обвязка колонная  ОКК1-140*219ХЛ-К1</v>
          </cell>
          <cell r="F68" t="str">
            <v>01.07.2019 (куплено в Ульяновскнефть)</v>
          </cell>
          <cell r="G68">
            <v>313513.2</v>
          </cell>
          <cell r="H68">
            <v>313513.2</v>
          </cell>
          <cell r="I68">
            <v>261261</v>
          </cell>
          <cell r="J68">
            <v>261261</v>
          </cell>
          <cell r="K68" t="str">
            <v>шт</v>
          </cell>
          <cell r="L68">
            <v>1</v>
          </cell>
          <cell r="M68">
            <v>313513.2</v>
          </cell>
          <cell r="N68">
            <v>261261.00000000003</v>
          </cell>
          <cell r="O68" t="str">
            <v>Склад "ЮГ", Новоспасское</v>
          </cell>
          <cell r="P68" t="str">
            <v>01192</v>
          </cell>
          <cell r="Q68" t="str">
            <v>невостребовано</v>
          </cell>
          <cell r="R68" t="str">
            <v>удовлетворительное</v>
          </cell>
          <cell r="S68" t="str">
            <v>Марахтанов М.В.</v>
          </cell>
          <cell r="T68" t="str">
            <v>раб. 8 (8422) 41-31-34</v>
          </cell>
          <cell r="U68">
            <v>261261</v>
          </cell>
          <cell r="V68" t="b">
            <v>1</v>
          </cell>
          <cell r="W68" t="str">
            <v>01.07.2019 (куплено в Ульяновскнефть)</v>
          </cell>
          <cell r="X68" t="str">
            <v>ПТО</v>
          </cell>
        </row>
        <row r="69">
          <cell r="E69" t="str">
            <v>Амортизатор ГАЗ-3308,3310 передний/задний масляный 3308-2915008</v>
          </cell>
          <cell r="F69" t="str">
            <v>01.07.2019 (куплено в Ульяновскнефть)</v>
          </cell>
          <cell r="G69">
            <v>2746.5</v>
          </cell>
          <cell r="H69">
            <v>2746.5</v>
          </cell>
          <cell r="I69">
            <v>4577.5</v>
          </cell>
          <cell r="J69">
            <v>2288.75</v>
          </cell>
          <cell r="K69" t="str">
            <v>шт</v>
          </cell>
          <cell r="L69">
            <v>2</v>
          </cell>
          <cell r="M69">
            <v>5493</v>
          </cell>
          <cell r="N69">
            <v>4577.5</v>
          </cell>
          <cell r="O69" t="str">
            <v>Склад "Север" п. Якушка</v>
          </cell>
          <cell r="P69" t="str">
            <v>00582</v>
          </cell>
          <cell r="Q69" t="str">
            <v>невостребовано</v>
          </cell>
          <cell r="R69" t="str">
            <v>удовлетворительное</v>
          </cell>
          <cell r="S69" t="str">
            <v>Марахтанов М.В.</v>
          </cell>
          <cell r="T69" t="str">
            <v>раб. 8 (8422) 41-31-34</v>
          </cell>
          <cell r="U69">
            <v>4577.5</v>
          </cell>
          <cell r="V69" t="b">
            <v>1</v>
          </cell>
          <cell r="W69" t="str">
            <v>01.07.2019 (куплено в Ульяновскнефть)</v>
          </cell>
          <cell r="X69" t="str">
            <v>УТО</v>
          </cell>
          <cell r="Y69" t="str">
            <v>в производство</v>
          </cell>
        </row>
        <row r="70">
          <cell r="E70" t="str">
            <v>Барабан тормозной ВМ1003</v>
          </cell>
          <cell r="F70" t="str">
            <v>01.07.2019 (куплено в Ульяновскнефть)</v>
          </cell>
          <cell r="G70">
            <v>2393.442</v>
          </cell>
          <cell r="H70">
            <v>2393.442</v>
          </cell>
          <cell r="I70">
            <v>3989.07</v>
          </cell>
          <cell r="J70">
            <v>1994.5350000000001</v>
          </cell>
          <cell r="K70" t="str">
            <v>шт</v>
          </cell>
          <cell r="L70">
            <v>2</v>
          </cell>
          <cell r="M70">
            <v>4786.884</v>
          </cell>
          <cell r="N70">
            <v>3989.07</v>
          </cell>
          <cell r="O70" t="str">
            <v>Склад "Север" п. Якушка</v>
          </cell>
          <cell r="P70" t="str">
            <v>00582</v>
          </cell>
          <cell r="Q70" t="str">
            <v>невостребовано</v>
          </cell>
          <cell r="R70" t="str">
            <v>удовлетворительное</v>
          </cell>
          <cell r="S70" t="str">
            <v>Марахтанов М.В.</v>
          </cell>
          <cell r="T70" t="str">
            <v>раб. 8 (8422) 41-31-34</v>
          </cell>
          <cell r="U70">
            <v>3989.07</v>
          </cell>
          <cell r="V70" t="b">
            <v>1</v>
          </cell>
          <cell r="W70" t="str">
            <v>01.07.2019 (куплено в Ульяновскнефть)</v>
          </cell>
          <cell r="X70" t="str">
            <v>УТО</v>
          </cell>
          <cell r="Y70" t="str">
            <v>в производство</v>
          </cell>
        </row>
        <row r="71">
          <cell r="E71" t="str">
            <v>Вкладыш АР 03.07.017</v>
          </cell>
          <cell r="F71" t="str">
            <v>01.07.2019 (куплено в Ульяновскнефть)</v>
          </cell>
          <cell r="G71">
            <v>291.07799999999997</v>
          </cell>
          <cell r="H71">
            <v>291.07799999999997</v>
          </cell>
          <cell r="I71">
            <v>2910.7799999999997</v>
          </cell>
          <cell r="J71">
            <v>242.56499999999997</v>
          </cell>
          <cell r="K71" t="str">
            <v>шт</v>
          </cell>
          <cell r="L71">
            <v>12</v>
          </cell>
          <cell r="M71">
            <v>3492.9359999999997</v>
          </cell>
          <cell r="N71">
            <v>2910.7799999999997</v>
          </cell>
          <cell r="O71" t="str">
            <v>Склад "Север" п. Якушка</v>
          </cell>
          <cell r="P71" t="str">
            <v>00582</v>
          </cell>
          <cell r="Q71" t="str">
            <v>невостребовано</v>
          </cell>
          <cell r="R71" t="str">
            <v>удовлетворительное</v>
          </cell>
          <cell r="S71" t="str">
            <v>Марахтанов М.В.</v>
          </cell>
          <cell r="T71" t="str">
            <v>раб. 8 (8422) 41-31-34</v>
          </cell>
          <cell r="U71">
            <v>2910.7799999999997</v>
          </cell>
          <cell r="V71" t="b">
            <v>1</v>
          </cell>
          <cell r="W71" t="str">
            <v>01.07.2019 (куплено в Ульяновскнефть)</v>
          </cell>
          <cell r="X71" t="str">
            <v>УТО</v>
          </cell>
          <cell r="Y71" t="str">
            <v>в производство</v>
          </cell>
        </row>
        <row r="72">
          <cell r="E72" t="str">
            <v>Вкладыш реактивной штанги Урал</v>
          </cell>
          <cell r="F72" t="str">
            <v>01.07.2019 (куплено в Ульяновскнефть)</v>
          </cell>
          <cell r="G72">
            <v>180.636</v>
          </cell>
          <cell r="H72">
            <v>180.636</v>
          </cell>
          <cell r="I72">
            <v>602.12</v>
          </cell>
          <cell r="J72">
            <v>150.53</v>
          </cell>
          <cell r="K72" t="str">
            <v>шт</v>
          </cell>
          <cell r="L72">
            <v>4</v>
          </cell>
          <cell r="M72">
            <v>722.54399999999998</v>
          </cell>
          <cell r="N72">
            <v>602.12</v>
          </cell>
          <cell r="O72" t="str">
            <v>Склад "Север" п. Якушка</v>
          </cell>
          <cell r="P72" t="str">
            <v>00582</v>
          </cell>
          <cell r="Q72" t="str">
            <v>невостребовано</v>
          </cell>
          <cell r="R72" t="str">
            <v>удовлетворительное</v>
          </cell>
          <cell r="S72" t="str">
            <v>Марахтанов М.В.</v>
          </cell>
          <cell r="T72" t="str">
            <v>раб. 8 (8422) 41-31-34</v>
          </cell>
          <cell r="U72">
            <v>602.12</v>
          </cell>
          <cell r="V72" t="b">
            <v>1</v>
          </cell>
          <cell r="W72" t="str">
            <v>01.07.2019 (куплено в Ульяновскнефть)</v>
          </cell>
          <cell r="X72" t="str">
            <v>УТО</v>
          </cell>
          <cell r="Y72" t="str">
            <v>списание</v>
          </cell>
        </row>
        <row r="73">
          <cell r="E73" t="str">
            <v>Вкладыши  коренные Р0,25 ГАЗ-53</v>
          </cell>
          <cell r="F73" t="str">
            <v>01.07.2019 (куплено в Ульяновскнефть)</v>
          </cell>
          <cell r="G73">
            <v>1680.4199999999998</v>
          </cell>
          <cell r="H73">
            <v>1680.4199999999998</v>
          </cell>
          <cell r="I73">
            <v>1400.35</v>
          </cell>
          <cell r="J73">
            <v>1400.35</v>
          </cell>
          <cell r="K73" t="str">
            <v>шт</v>
          </cell>
          <cell r="L73">
            <v>1</v>
          </cell>
          <cell r="M73">
            <v>1680.4199999999998</v>
          </cell>
          <cell r="N73">
            <v>1400.35</v>
          </cell>
          <cell r="O73" t="str">
            <v>Склад "Север" п. Якушка</v>
          </cell>
          <cell r="P73" t="str">
            <v>00582</v>
          </cell>
          <cell r="Q73" t="str">
            <v>невостребовано</v>
          </cell>
          <cell r="R73" t="str">
            <v>удовлетворительное</v>
          </cell>
          <cell r="S73" t="str">
            <v>Марахтанов М.В.</v>
          </cell>
          <cell r="T73" t="str">
            <v>раб. 8 (8422) 41-31-34</v>
          </cell>
          <cell r="U73">
            <v>1400.35</v>
          </cell>
          <cell r="V73" t="b">
            <v>1</v>
          </cell>
          <cell r="W73" t="str">
            <v>01.07.2019 (куплено в Ульяновскнефть)</v>
          </cell>
          <cell r="X73" t="str">
            <v>УТО</v>
          </cell>
          <cell r="Y73" t="str">
            <v>в производство</v>
          </cell>
        </row>
        <row r="74">
          <cell r="E74" t="str">
            <v>Вкладыши шатунные Р1 Т-170</v>
          </cell>
          <cell r="F74" t="str">
            <v>01.07.2019 (куплено в Ульяновскнефть)</v>
          </cell>
          <cell r="G74">
            <v>2376.9</v>
          </cell>
          <cell r="H74">
            <v>2376.9</v>
          </cell>
          <cell r="I74">
            <v>1980.75</v>
          </cell>
          <cell r="J74">
            <v>1980.75</v>
          </cell>
          <cell r="K74" t="str">
            <v>шт</v>
          </cell>
          <cell r="L74">
            <v>1</v>
          </cell>
          <cell r="M74">
            <v>2376.9</v>
          </cell>
          <cell r="N74">
            <v>1980.7500000000002</v>
          </cell>
          <cell r="O74" t="str">
            <v>Склад "Север" п. Якушка</v>
          </cell>
          <cell r="P74" t="str">
            <v>00582</v>
          </cell>
          <cell r="Q74" t="str">
            <v>невостребовано</v>
          </cell>
          <cell r="R74" t="str">
            <v>удовлетворительное</v>
          </cell>
          <cell r="S74" t="str">
            <v>Марахтанов М.В.</v>
          </cell>
          <cell r="T74" t="str">
            <v>раб. 8 (8422) 41-31-34</v>
          </cell>
          <cell r="U74">
            <v>1980.75</v>
          </cell>
          <cell r="V74" t="b">
            <v>1</v>
          </cell>
          <cell r="W74" t="str">
            <v>01.07.2019 (куплено в Ульяновскнефть)</v>
          </cell>
          <cell r="X74" t="str">
            <v>УТО</v>
          </cell>
          <cell r="Y74" t="str">
            <v>в производство</v>
          </cell>
        </row>
        <row r="75">
          <cell r="E75" t="str">
            <v>Вкладыши шкворня 3160</v>
          </cell>
          <cell r="F75" t="str">
            <v>01.07.2019 (куплено в Ульяновскнефть)</v>
          </cell>
          <cell r="G75">
            <v>100.122</v>
          </cell>
          <cell r="H75">
            <v>100.122</v>
          </cell>
          <cell r="I75">
            <v>333.74</v>
          </cell>
          <cell r="J75">
            <v>83.435000000000002</v>
          </cell>
          <cell r="K75" t="str">
            <v>шт</v>
          </cell>
          <cell r="L75">
            <v>4</v>
          </cell>
          <cell r="M75">
            <v>400.488</v>
          </cell>
          <cell r="N75">
            <v>333.74</v>
          </cell>
          <cell r="O75" t="str">
            <v>Склад "Север" п. Якушка</v>
          </cell>
          <cell r="P75" t="str">
            <v>00582</v>
          </cell>
          <cell r="Q75" t="str">
            <v>невостребовано</v>
          </cell>
          <cell r="R75" t="str">
            <v>удовлетворительное</v>
          </cell>
          <cell r="S75" t="str">
            <v>Марахтанов М.В.</v>
          </cell>
          <cell r="T75" t="str">
            <v>раб. 8 (8422) 41-31-34</v>
          </cell>
          <cell r="U75">
            <v>333.74</v>
          </cell>
          <cell r="V75" t="b">
            <v>1</v>
          </cell>
          <cell r="W75" t="str">
            <v>01.07.2019 (куплено в Ульяновскнефть)</v>
          </cell>
          <cell r="X75" t="str">
            <v>УТО</v>
          </cell>
          <cell r="Y75" t="str">
            <v>в производство</v>
          </cell>
        </row>
        <row r="76">
          <cell r="E76" t="str">
            <v>Воздухораспределитель 971 0021500/3527 003 009</v>
          </cell>
          <cell r="F76" t="str">
            <v>01.07.2019 (куплено в Ульяновскнефть)</v>
          </cell>
          <cell r="G76">
            <v>2786.4360000000001</v>
          </cell>
          <cell r="H76">
            <v>2786.4360000000001</v>
          </cell>
          <cell r="I76">
            <v>4644.0600000000004</v>
          </cell>
          <cell r="J76">
            <v>2322.0300000000002</v>
          </cell>
          <cell r="K76" t="str">
            <v>шт</v>
          </cell>
          <cell r="L76">
            <v>2</v>
          </cell>
          <cell r="M76">
            <v>5572.8720000000003</v>
          </cell>
          <cell r="N76">
            <v>4644.0600000000004</v>
          </cell>
          <cell r="O76" t="str">
            <v>Склад "Север" п. Якушка</v>
          </cell>
          <cell r="P76" t="str">
            <v>00582</v>
          </cell>
          <cell r="Q76" t="str">
            <v>невостребовано</v>
          </cell>
          <cell r="R76" t="str">
            <v>удовлетворительное</v>
          </cell>
          <cell r="S76" t="str">
            <v>Марахтанов М.В.</v>
          </cell>
          <cell r="T76" t="str">
            <v>раб. 8 (8422) 41-31-34</v>
          </cell>
          <cell r="U76">
            <v>4644.0600000000004</v>
          </cell>
          <cell r="V76" t="b">
            <v>1</v>
          </cell>
          <cell r="W76" t="str">
            <v>01.07.2019 (куплено в Ульяновскнефть)</v>
          </cell>
          <cell r="X76" t="str">
            <v>УТО</v>
          </cell>
          <cell r="Y76" t="str">
            <v>в производство</v>
          </cell>
        </row>
        <row r="77">
          <cell r="E77" t="str">
            <v>Втулка  поворотного кулака 120-3001016</v>
          </cell>
          <cell r="F77" t="str">
            <v>01.07.2019 (куплено в Ульяновскнефть)</v>
          </cell>
          <cell r="G77">
            <v>224.00099999999998</v>
          </cell>
          <cell r="H77">
            <v>224.00099999999998</v>
          </cell>
          <cell r="I77">
            <v>746.67</v>
          </cell>
          <cell r="J77">
            <v>186.66749999999999</v>
          </cell>
          <cell r="K77" t="str">
            <v>шт</v>
          </cell>
          <cell r="L77">
            <v>4</v>
          </cell>
          <cell r="M77">
            <v>896.00399999999991</v>
          </cell>
          <cell r="N77">
            <v>746.67</v>
          </cell>
          <cell r="O77" t="str">
            <v>Склад "Север" п. Якушка</v>
          </cell>
          <cell r="P77" t="str">
            <v>00582</v>
          </cell>
          <cell r="Q77" t="str">
            <v>невостребовано</v>
          </cell>
          <cell r="R77" t="str">
            <v>удовлетворительное</v>
          </cell>
          <cell r="S77" t="str">
            <v>Марахтанов М.В.</v>
          </cell>
          <cell r="T77" t="str">
            <v>раб. 8 (8422) 41-31-34</v>
          </cell>
          <cell r="U77">
            <v>746.67</v>
          </cell>
          <cell r="V77" t="b">
            <v>1</v>
          </cell>
          <cell r="W77" t="str">
            <v>01.07.2019 (куплено в Ульяновскнефть)</v>
          </cell>
          <cell r="X77" t="str">
            <v>УТО</v>
          </cell>
          <cell r="Y77" t="str">
            <v>списание</v>
          </cell>
        </row>
        <row r="78">
          <cell r="E78" t="str">
            <v>Втулка АФНИ 713191,004</v>
          </cell>
          <cell r="F78" t="str">
            <v>01.07.2019 (куплено в Ульяновскнефть)</v>
          </cell>
          <cell r="G78">
            <v>3519</v>
          </cell>
          <cell r="H78">
            <v>3519</v>
          </cell>
          <cell r="I78">
            <v>5865</v>
          </cell>
          <cell r="J78">
            <v>2932.5</v>
          </cell>
          <cell r="K78" t="str">
            <v>шт</v>
          </cell>
          <cell r="L78">
            <v>2</v>
          </cell>
          <cell r="M78">
            <v>7038</v>
          </cell>
          <cell r="N78">
            <v>5865</v>
          </cell>
          <cell r="O78" t="str">
            <v>Склад "Север" п. Якушка</v>
          </cell>
          <cell r="P78" t="str">
            <v>00582</v>
          </cell>
          <cell r="Q78" t="str">
            <v>невостребовано</v>
          </cell>
          <cell r="R78" t="str">
            <v>удовлетворительное</v>
          </cell>
          <cell r="S78" t="str">
            <v>Марахтанов М.В.</v>
          </cell>
          <cell r="T78" t="str">
            <v>раб. 8 (8422) 41-31-34</v>
          </cell>
          <cell r="U78">
            <v>5865</v>
          </cell>
          <cell r="V78" t="b">
            <v>1</v>
          </cell>
          <cell r="W78" t="str">
            <v>01.07.2019 (куплено в Ульяновскнефть)</v>
          </cell>
          <cell r="X78" t="str">
            <v>УТО</v>
          </cell>
          <cell r="Y78" t="str">
            <v>в производство</v>
          </cell>
        </row>
        <row r="79">
          <cell r="E79" t="str">
            <v>Втулка рессорная 3160-2902028</v>
          </cell>
          <cell r="F79" t="str">
            <v>01.07.2019 (куплено в Ульяновскнефть)</v>
          </cell>
          <cell r="G79">
            <v>44.285399999999996</v>
          </cell>
          <cell r="H79">
            <v>44.285399999999996</v>
          </cell>
          <cell r="I79">
            <v>738.08999999999992</v>
          </cell>
          <cell r="J79">
            <v>36.904499999999999</v>
          </cell>
          <cell r="K79" t="str">
            <v>шт</v>
          </cell>
          <cell r="L79">
            <v>20</v>
          </cell>
          <cell r="M79">
            <v>885.70799999999986</v>
          </cell>
          <cell r="N79">
            <v>738.08999999999992</v>
          </cell>
          <cell r="O79" t="str">
            <v>Склад "Север" п. Якушка</v>
          </cell>
          <cell r="P79" t="str">
            <v>00582</v>
          </cell>
          <cell r="Q79" t="str">
            <v>невостребовано</v>
          </cell>
          <cell r="R79" t="str">
            <v>удовлетворительное</v>
          </cell>
          <cell r="S79" t="str">
            <v>Марахтанов М.В.</v>
          </cell>
          <cell r="T79" t="str">
            <v>раб. 8 (8422) 41-31-34</v>
          </cell>
          <cell r="U79">
            <v>738.08999999999992</v>
          </cell>
          <cell r="V79" t="b">
            <v>1</v>
          </cell>
          <cell r="W79" t="str">
            <v>01.07.2019 (куплено в Ульяновскнефть)</v>
          </cell>
          <cell r="X79" t="str">
            <v>УТО</v>
          </cell>
          <cell r="Y79" t="str">
            <v>в производство</v>
          </cell>
        </row>
        <row r="80">
          <cell r="E80" t="str">
            <v>Втулка суппорта Евро 2233-3501118</v>
          </cell>
          <cell r="F80" t="str">
            <v>01.07.2019 (куплено в Ульяновскнефть)</v>
          </cell>
          <cell r="G80">
            <v>60</v>
          </cell>
          <cell r="H80">
            <v>60</v>
          </cell>
          <cell r="I80">
            <v>750</v>
          </cell>
          <cell r="J80">
            <v>50</v>
          </cell>
          <cell r="K80" t="str">
            <v>шт</v>
          </cell>
          <cell r="L80">
            <v>15</v>
          </cell>
          <cell r="M80">
            <v>900</v>
          </cell>
          <cell r="N80">
            <v>750</v>
          </cell>
          <cell r="O80" t="str">
            <v>Склад "Север" п. Якушка</v>
          </cell>
          <cell r="P80" t="str">
            <v>00582</v>
          </cell>
          <cell r="Q80" t="str">
            <v>невостребовано</v>
          </cell>
          <cell r="R80" t="str">
            <v>удовлетворительное</v>
          </cell>
          <cell r="S80" t="str">
            <v>Марахтанов М.В.</v>
          </cell>
          <cell r="T80" t="str">
            <v>раб. 8 (8422) 41-31-34</v>
          </cell>
          <cell r="U80">
            <v>750</v>
          </cell>
          <cell r="V80" t="b">
            <v>1</v>
          </cell>
          <cell r="W80" t="str">
            <v>01.07.2019 (куплено в Ульяновскнефть)</v>
          </cell>
          <cell r="X80" t="str">
            <v>УТО</v>
          </cell>
          <cell r="Y80" t="str">
            <v>в производство</v>
          </cell>
        </row>
        <row r="81">
          <cell r="E81" t="str">
            <v>Втулка Т-170</v>
          </cell>
          <cell r="F81" t="str">
            <v>01.07.2019 (куплено в Ульяновскнефть)</v>
          </cell>
          <cell r="G81">
            <v>933.4559999999999</v>
          </cell>
          <cell r="H81">
            <v>933.4559999999999</v>
          </cell>
          <cell r="I81">
            <v>777.88</v>
          </cell>
          <cell r="J81">
            <v>777.88</v>
          </cell>
          <cell r="K81" t="str">
            <v>шт</v>
          </cell>
          <cell r="L81">
            <v>1</v>
          </cell>
          <cell r="M81">
            <v>933.4559999999999</v>
          </cell>
          <cell r="N81">
            <v>777.88</v>
          </cell>
          <cell r="O81" t="str">
            <v>Склад "Север" п. Якушка</v>
          </cell>
          <cell r="P81" t="str">
            <v>00582</v>
          </cell>
          <cell r="Q81" t="str">
            <v>невостребовано</v>
          </cell>
          <cell r="R81" t="str">
            <v>удовлетворительное</v>
          </cell>
          <cell r="S81" t="str">
            <v>Марахтанов М.В.</v>
          </cell>
          <cell r="T81" t="str">
            <v>раб. 8 (8422) 41-31-34</v>
          </cell>
          <cell r="U81">
            <v>777.88</v>
          </cell>
          <cell r="V81" t="b">
            <v>1</v>
          </cell>
          <cell r="W81" t="str">
            <v>01.07.2019 (куплено в Ульяновскнефть)</v>
          </cell>
          <cell r="X81" t="str">
            <v>УТО</v>
          </cell>
          <cell r="Y81" t="str">
            <v>в производство</v>
          </cell>
        </row>
        <row r="82">
          <cell r="E82" t="str">
            <v>Втулка упорного балансира стальная 375-2918026</v>
          </cell>
          <cell r="F82" t="str">
            <v>01.07.2019 (куплено в Ульяновскнефть)</v>
          </cell>
          <cell r="G82">
            <v>1340.8920000000001</v>
          </cell>
          <cell r="H82">
            <v>1340.8920000000001</v>
          </cell>
          <cell r="I82">
            <v>2234.8200000000002</v>
          </cell>
          <cell r="J82">
            <v>1117.4100000000001</v>
          </cell>
          <cell r="K82" t="str">
            <v>шт</v>
          </cell>
          <cell r="L82">
            <v>2</v>
          </cell>
          <cell r="M82">
            <v>2681.7840000000001</v>
          </cell>
          <cell r="N82">
            <v>2234.8200000000002</v>
          </cell>
          <cell r="O82" t="str">
            <v>Склад "Север" п. Якушка</v>
          </cell>
          <cell r="P82" t="str">
            <v>00582</v>
          </cell>
          <cell r="Q82" t="str">
            <v>невостребовано</v>
          </cell>
          <cell r="R82" t="str">
            <v>удовлетворительное</v>
          </cell>
          <cell r="S82" t="str">
            <v>Марахтанов М.В.</v>
          </cell>
          <cell r="T82" t="str">
            <v>раб. 8 (8422) 41-31-34</v>
          </cell>
          <cell r="U82">
            <v>2234.8200000000002</v>
          </cell>
          <cell r="V82" t="b">
            <v>1</v>
          </cell>
          <cell r="W82" t="str">
            <v>01.07.2019 (куплено в Ульяновскнефть)</v>
          </cell>
          <cell r="X82" t="str">
            <v>УТО</v>
          </cell>
          <cell r="Y82" t="str">
            <v>списание</v>
          </cell>
        </row>
        <row r="83">
          <cell r="E83" t="str">
            <v>Втулка шаровой опоры 14-1703254</v>
          </cell>
          <cell r="F83" t="str">
            <v>01.07.2019 (куплено в Ульяновскнефть)</v>
          </cell>
          <cell r="G83">
            <v>147.47999999999999</v>
          </cell>
          <cell r="H83">
            <v>147.47999999999999</v>
          </cell>
          <cell r="I83">
            <v>368.7</v>
          </cell>
          <cell r="J83">
            <v>122.89999999999999</v>
          </cell>
          <cell r="K83" t="str">
            <v>шт</v>
          </cell>
          <cell r="L83">
            <v>3</v>
          </cell>
          <cell r="M83">
            <v>442.43999999999994</v>
          </cell>
          <cell r="N83">
            <v>368.7</v>
          </cell>
          <cell r="O83" t="str">
            <v>Склад "Север" п. Якушка</v>
          </cell>
          <cell r="P83" t="str">
            <v>00582</v>
          </cell>
          <cell r="Q83" t="str">
            <v>невостребовано</v>
          </cell>
          <cell r="R83" t="str">
            <v>удовлетворительное</v>
          </cell>
          <cell r="S83" t="str">
            <v>Марахтанов М.В.</v>
          </cell>
          <cell r="T83" t="str">
            <v>раб. 8 (8422) 41-31-34</v>
          </cell>
          <cell r="U83">
            <v>368.7</v>
          </cell>
          <cell r="V83" t="b">
            <v>1</v>
          </cell>
          <cell r="W83" t="str">
            <v>01.07.2019 (куплено в Ульяновскнефть)</v>
          </cell>
          <cell r="X83" t="str">
            <v>УТО</v>
          </cell>
          <cell r="Y83" t="str">
            <v>списание</v>
          </cell>
        </row>
        <row r="84">
          <cell r="E84" t="str">
            <v>Втулка шаровой опоры 375-2301036</v>
          </cell>
          <cell r="F84" t="str">
            <v>01.07.2019 (куплено в Ульяновскнефть)</v>
          </cell>
          <cell r="G84">
            <v>1163.2199999999998</v>
          </cell>
          <cell r="H84">
            <v>1163.2199999999998</v>
          </cell>
          <cell r="I84">
            <v>2908.0499999999997</v>
          </cell>
          <cell r="J84">
            <v>969.34999999999991</v>
          </cell>
          <cell r="K84" t="str">
            <v>шт</v>
          </cell>
          <cell r="L84">
            <v>3</v>
          </cell>
          <cell r="M84">
            <v>3489.6599999999994</v>
          </cell>
          <cell r="N84">
            <v>2908.0499999999997</v>
          </cell>
          <cell r="O84" t="str">
            <v>Склад "Север" п. Якушка</v>
          </cell>
          <cell r="P84" t="str">
            <v>00582</v>
          </cell>
          <cell r="Q84" t="str">
            <v>невостребовано</v>
          </cell>
          <cell r="R84" t="str">
            <v>удовлетворительное</v>
          </cell>
          <cell r="S84" t="str">
            <v>Марахтанов М.В.</v>
          </cell>
          <cell r="T84" t="str">
            <v>раб. 8 (8422) 41-31-34</v>
          </cell>
          <cell r="U84">
            <v>2908.0499999999997</v>
          </cell>
          <cell r="V84" t="b">
            <v>1</v>
          </cell>
          <cell r="W84" t="str">
            <v>01.07.2019 (куплено в Ульяновскнефть)</v>
          </cell>
          <cell r="X84" t="str">
            <v>УТО</v>
          </cell>
          <cell r="Y84" t="str">
            <v>в производство</v>
          </cell>
        </row>
        <row r="85">
          <cell r="E85" t="str">
            <v>Гайка башмака балансира разрезная н/о 53205-2918169</v>
          </cell>
          <cell r="F85" t="str">
            <v>01.07.2019 (куплено в Ульяновскнефть)</v>
          </cell>
          <cell r="G85">
            <v>324.99599999999998</v>
          </cell>
          <cell r="H85">
            <v>324.99599999999998</v>
          </cell>
          <cell r="I85">
            <v>270.83</v>
          </cell>
          <cell r="J85">
            <v>270.83</v>
          </cell>
          <cell r="K85" t="str">
            <v>шт</v>
          </cell>
          <cell r="L85">
            <v>1</v>
          </cell>
          <cell r="M85">
            <v>324.99599999999998</v>
          </cell>
          <cell r="N85">
            <v>270.83</v>
          </cell>
          <cell r="O85" t="str">
            <v>Склад "Север" п. Якушка</v>
          </cell>
          <cell r="P85" t="str">
            <v>00582</v>
          </cell>
          <cell r="Q85" t="str">
            <v>невостребовано</v>
          </cell>
          <cell r="R85" t="str">
            <v>удовлетворительное</v>
          </cell>
          <cell r="S85" t="str">
            <v>Марахтанов М.В.</v>
          </cell>
          <cell r="T85" t="str">
            <v>раб. 8 (8422) 41-31-34</v>
          </cell>
          <cell r="U85">
            <v>270.83</v>
          </cell>
          <cell r="V85" t="b">
            <v>1</v>
          </cell>
          <cell r="W85" t="str">
            <v>01.07.2019 (куплено в Ульяновскнефть)</v>
          </cell>
          <cell r="X85" t="str">
            <v>УТО</v>
          </cell>
          <cell r="Y85" t="str">
            <v>в производство</v>
          </cell>
        </row>
        <row r="86">
          <cell r="E86" t="str">
            <v>Гайка М68*1,5</v>
          </cell>
          <cell r="F86" t="str">
            <v>01.07.2019 (куплено в Ульяновскнефть)</v>
          </cell>
          <cell r="G86">
            <v>813.37600000000009</v>
          </cell>
          <cell r="H86">
            <v>813.37600000000009</v>
          </cell>
          <cell r="I86">
            <v>2033.44</v>
          </cell>
          <cell r="J86">
            <v>677.81333333333339</v>
          </cell>
          <cell r="K86" t="str">
            <v>шт</v>
          </cell>
          <cell r="L86">
            <v>3</v>
          </cell>
          <cell r="M86">
            <v>2440.1280000000002</v>
          </cell>
          <cell r="N86">
            <v>2033.4400000000003</v>
          </cell>
          <cell r="O86" t="str">
            <v>Склад "Север" п. Якушка</v>
          </cell>
          <cell r="P86" t="str">
            <v>00582</v>
          </cell>
          <cell r="Q86" t="str">
            <v>невостребовано</v>
          </cell>
          <cell r="R86" t="str">
            <v>удовлетворительное</v>
          </cell>
          <cell r="S86" t="str">
            <v>Марахтанов М.В.</v>
          </cell>
          <cell r="T86" t="str">
            <v>раб. 8 (8422) 41-31-34</v>
          </cell>
          <cell r="U86">
            <v>2033.44</v>
          </cell>
          <cell r="V86" t="b">
            <v>1</v>
          </cell>
          <cell r="W86" t="str">
            <v>01.07.2019 (куплено в Ульяновскнефть)</v>
          </cell>
          <cell r="X86" t="str">
            <v>УТО</v>
          </cell>
          <cell r="Y86" t="str">
            <v>списание</v>
          </cell>
        </row>
        <row r="87">
          <cell r="E87" t="str">
            <v>Гайка штока АФНИ 758412.009</v>
          </cell>
          <cell r="F87" t="str">
            <v>01.07.2019 (куплено в Ульяновскнефть)</v>
          </cell>
          <cell r="G87">
            <v>405</v>
          </cell>
          <cell r="H87">
            <v>405</v>
          </cell>
          <cell r="I87">
            <v>337.5</v>
          </cell>
          <cell r="J87">
            <v>337.5</v>
          </cell>
          <cell r="K87" t="str">
            <v>шт</v>
          </cell>
          <cell r="L87">
            <v>1</v>
          </cell>
          <cell r="M87">
            <v>405</v>
          </cell>
          <cell r="N87">
            <v>337.5</v>
          </cell>
          <cell r="O87" t="str">
            <v>Склад "Север" п. Якушка</v>
          </cell>
          <cell r="P87" t="str">
            <v>00582</v>
          </cell>
          <cell r="Q87" t="str">
            <v>невостребовано</v>
          </cell>
          <cell r="R87" t="str">
            <v>удовлетворительное</v>
          </cell>
          <cell r="S87" t="str">
            <v>Марахтанов М.В.</v>
          </cell>
          <cell r="T87" t="str">
            <v>раб. 8 (8422) 41-31-34</v>
          </cell>
          <cell r="U87">
            <v>337.5</v>
          </cell>
          <cell r="V87" t="b">
            <v>1</v>
          </cell>
          <cell r="W87" t="str">
            <v>01.07.2019 (куплено в Ульяновскнефть)</v>
          </cell>
          <cell r="X87" t="str">
            <v>УТО</v>
          </cell>
          <cell r="Y87" t="str">
            <v>в производство</v>
          </cell>
        </row>
        <row r="88">
          <cell r="E88" t="str">
            <v>Датчик давления и  температуры топлива</v>
          </cell>
          <cell r="F88" t="str">
            <v>01.07.2019 (куплено в Ульяновскнефть)</v>
          </cell>
          <cell r="G88">
            <v>2499.9959999999996</v>
          </cell>
          <cell r="H88">
            <v>2499.9959999999996</v>
          </cell>
          <cell r="I88">
            <v>2083.33</v>
          </cell>
          <cell r="J88">
            <v>2083.33</v>
          </cell>
          <cell r="K88" t="str">
            <v>шт</v>
          </cell>
          <cell r="L88">
            <v>1</v>
          </cell>
          <cell r="M88">
            <v>2499.9959999999996</v>
          </cell>
          <cell r="N88">
            <v>2083.33</v>
          </cell>
          <cell r="O88" t="str">
            <v>Склад "Север" п. Якушка</v>
          </cell>
          <cell r="P88" t="str">
            <v>00582</v>
          </cell>
          <cell r="Q88" t="str">
            <v>невостребовано</v>
          </cell>
          <cell r="R88" t="str">
            <v>удовлетворительное</v>
          </cell>
          <cell r="S88" t="str">
            <v>Марахтанов М.В.</v>
          </cell>
          <cell r="T88" t="str">
            <v>раб. 8 (8422) 41-31-34</v>
          </cell>
          <cell r="U88">
            <v>2083.33</v>
          </cell>
          <cell r="V88" t="b">
            <v>1</v>
          </cell>
          <cell r="W88" t="str">
            <v>01.07.2019 (куплено в Ульяновскнефть)</v>
          </cell>
          <cell r="X88" t="str">
            <v>УТО</v>
          </cell>
          <cell r="Y88" t="str">
            <v>в производство</v>
          </cell>
        </row>
        <row r="89">
          <cell r="E89" t="str">
            <v>Датчик заднего хода Г-3302 н/о 5 ступ. 13623768</v>
          </cell>
          <cell r="F89" t="str">
            <v>01.07.2019 (куплено в Ульяновскнефть)</v>
          </cell>
          <cell r="G89">
            <v>113.596</v>
          </cell>
          <cell r="H89">
            <v>113.596</v>
          </cell>
          <cell r="I89">
            <v>283.99</v>
          </cell>
          <cell r="J89">
            <v>94.663333333333341</v>
          </cell>
          <cell r="K89" t="str">
            <v>шт</v>
          </cell>
          <cell r="L89">
            <v>3</v>
          </cell>
          <cell r="M89">
            <v>340.78800000000001</v>
          </cell>
          <cell r="N89">
            <v>283.99</v>
          </cell>
          <cell r="O89" t="str">
            <v>Склад "Север" п. Якушка</v>
          </cell>
          <cell r="P89" t="str">
            <v>00582</v>
          </cell>
          <cell r="Q89" t="str">
            <v>невостребовано</v>
          </cell>
          <cell r="R89" t="str">
            <v>удовлетворительное</v>
          </cell>
          <cell r="S89" t="str">
            <v>Марахтанов М.В.</v>
          </cell>
          <cell r="T89" t="str">
            <v>раб. 8 (8422) 41-31-34</v>
          </cell>
          <cell r="U89">
            <v>283.99</v>
          </cell>
          <cell r="V89" t="b">
            <v>1</v>
          </cell>
          <cell r="W89" t="str">
            <v>01.07.2019 (куплено в Ульяновскнефть)</v>
          </cell>
          <cell r="X89" t="str">
            <v>УТО</v>
          </cell>
          <cell r="Y89" t="str">
            <v>в производство</v>
          </cell>
        </row>
        <row r="90">
          <cell r="E90" t="str">
            <v>Датчик скорости 2110-2112</v>
          </cell>
          <cell r="F90" t="str">
            <v>01.07.2019 (куплено в Ульяновскнефть)</v>
          </cell>
          <cell r="G90">
            <v>781.56</v>
          </cell>
          <cell r="H90">
            <v>781.56</v>
          </cell>
          <cell r="I90">
            <v>651.29999999999995</v>
          </cell>
          <cell r="J90">
            <v>651.29999999999995</v>
          </cell>
          <cell r="K90" t="str">
            <v>шт</v>
          </cell>
          <cell r="L90">
            <v>1</v>
          </cell>
          <cell r="M90">
            <v>781.56</v>
          </cell>
          <cell r="N90">
            <v>651.29999999999995</v>
          </cell>
          <cell r="O90" t="str">
            <v>Склад "Север" п. Якушка</v>
          </cell>
          <cell r="P90" t="str">
            <v>00582</v>
          </cell>
          <cell r="Q90" t="str">
            <v>невостребовано</v>
          </cell>
          <cell r="R90" t="str">
            <v>удовлетворительное</v>
          </cell>
          <cell r="S90" t="str">
            <v>Марахтанов М.В.</v>
          </cell>
          <cell r="T90" t="str">
            <v>раб. 8 (8422) 41-31-34</v>
          </cell>
          <cell r="U90">
            <v>651.29999999999995</v>
          </cell>
          <cell r="V90" t="b">
            <v>1</v>
          </cell>
          <cell r="W90" t="str">
            <v>01.07.2019 (куплено в Ульяновскнефть)</v>
          </cell>
          <cell r="X90" t="str">
            <v>УТО</v>
          </cell>
          <cell r="Y90" t="str">
            <v>списание</v>
          </cell>
        </row>
        <row r="91">
          <cell r="E91" t="str">
            <v>Датчик скорости 342.3843</v>
          </cell>
          <cell r="F91" t="str">
            <v>01.07.2019 (куплено в Ульяновскнефть)</v>
          </cell>
          <cell r="G91">
            <v>279.99599999999998</v>
          </cell>
          <cell r="H91">
            <v>279.99599999999998</v>
          </cell>
          <cell r="I91">
            <v>233.33</v>
          </cell>
          <cell r="J91">
            <v>233.33</v>
          </cell>
          <cell r="K91" t="str">
            <v>шт</v>
          </cell>
          <cell r="L91">
            <v>1</v>
          </cell>
          <cell r="M91">
            <v>279.99599999999998</v>
          </cell>
          <cell r="N91">
            <v>233.32999999999998</v>
          </cell>
          <cell r="O91" t="str">
            <v>Склад "Север" п. Якушка</v>
          </cell>
          <cell r="P91" t="str">
            <v>00582</v>
          </cell>
          <cell r="Q91" t="str">
            <v>невостребовано</v>
          </cell>
          <cell r="R91" t="str">
            <v>удовлетворительное</v>
          </cell>
          <cell r="S91" t="str">
            <v>Марахтанов М.В.</v>
          </cell>
          <cell r="T91" t="str">
            <v>раб. 8 (8422) 41-31-34</v>
          </cell>
          <cell r="U91">
            <v>233.33</v>
          </cell>
          <cell r="V91" t="b">
            <v>1</v>
          </cell>
          <cell r="W91" t="str">
            <v>01.07.2019 (куплено в Ульяновскнефть)</v>
          </cell>
          <cell r="X91" t="str">
            <v>УТО</v>
          </cell>
          <cell r="Y91" t="str">
            <v>в производство</v>
          </cell>
        </row>
        <row r="92">
          <cell r="E92" t="str">
            <v>Звездочка ведомая промвала 405.406.409.514 двур цеп. 406.1006035-01</v>
          </cell>
          <cell r="F92" t="str">
            <v>01.07.2019 (куплено в Ульяновскнефть)</v>
          </cell>
          <cell r="G92">
            <v>2043.0239999999999</v>
          </cell>
          <cell r="H92">
            <v>2043.0239999999999</v>
          </cell>
          <cell r="I92">
            <v>1702.52</v>
          </cell>
          <cell r="J92">
            <v>1702.52</v>
          </cell>
          <cell r="K92" t="str">
            <v>шт</v>
          </cell>
          <cell r="L92">
            <v>1</v>
          </cell>
          <cell r="M92">
            <v>2043.0239999999999</v>
          </cell>
          <cell r="N92">
            <v>1702.52</v>
          </cell>
          <cell r="O92" t="str">
            <v>Склад "Север" п. Якушка</v>
          </cell>
          <cell r="P92" t="str">
            <v>00582</v>
          </cell>
          <cell r="Q92" t="str">
            <v>невостребовано</v>
          </cell>
          <cell r="R92" t="str">
            <v>удовлетворительное</v>
          </cell>
          <cell r="S92" t="str">
            <v>Марахтанов М.В.</v>
          </cell>
          <cell r="T92" t="str">
            <v>раб. 8 (8422) 41-31-34</v>
          </cell>
          <cell r="U92">
            <v>1702.52</v>
          </cell>
          <cell r="V92" t="b">
            <v>1</v>
          </cell>
          <cell r="W92" t="str">
            <v>01.07.2019 (куплено в Ульяновскнефть)</v>
          </cell>
          <cell r="X92" t="str">
            <v>УТО</v>
          </cell>
          <cell r="Y92" t="str">
            <v>списание</v>
          </cell>
        </row>
        <row r="93">
          <cell r="E93" t="str">
            <v>Звездочка ведущая промвала 405.406.409.514 двур цеп. 406.1006035-01</v>
          </cell>
          <cell r="F93" t="str">
            <v>01.07.2019 (куплено в Ульяновскнефть)</v>
          </cell>
          <cell r="G93">
            <v>1733.8079999999998</v>
          </cell>
          <cell r="H93">
            <v>1733.8079999999998</v>
          </cell>
          <cell r="I93">
            <v>1444.84</v>
          </cell>
          <cell r="J93">
            <v>1444.84</v>
          </cell>
          <cell r="K93" t="str">
            <v>шт</v>
          </cell>
          <cell r="L93">
            <v>1</v>
          </cell>
          <cell r="M93">
            <v>1733.8079999999998</v>
          </cell>
          <cell r="N93">
            <v>1444.84</v>
          </cell>
          <cell r="O93" t="str">
            <v>Склад "Север" п. Якушка</v>
          </cell>
          <cell r="P93" t="str">
            <v>00582</v>
          </cell>
          <cell r="Q93" t="str">
            <v>невостребовано</v>
          </cell>
          <cell r="R93" t="str">
            <v>удовлетворительное</v>
          </cell>
          <cell r="S93" t="str">
            <v>Марахтанов М.В.</v>
          </cell>
          <cell r="T93" t="str">
            <v>раб. 8 (8422) 41-31-34</v>
          </cell>
          <cell r="U93">
            <v>1444.84</v>
          </cell>
          <cell r="V93" t="b">
            <v>1</v>
          </cell>
          <cell r="W93" t="str">
            <v>01.07.2019 (куплено в Ульяновскнефть)</v>
          </cell>
          <cell r="X93" t="str">
            <v>УТО</v>
          </cell>
          <cell r="Y93" t="str">
            <v>списание</v>
          </cell>
        </row>
        <row r="94">
          <cell r="E94" t="str">
            <v>Искрогаситель 6460-1205010</v>
          </cell>
          <cell r="F94" t="str">
            <v>01.07.2019 (куплено в Ульяновскнефть)</v>
          </cell>
          <cell r="G94">
            <v>6693</v>
          </cell>
          <cell r="H94">
            <v>6693</v>
          </cell>
          <cell r="I94">
            <v>5577.5</v>
          </cell>
          <cell r="J94">
            <v>5577.5</v>
          </cell>
          <cell r="K94" t="str">
            <v>шт</v>
          </cell>
          <cell r="L94">
            <v>1</v>
          </cell>
          <cell r="M94">
            <v>6693</v>
          </cell>
          <cell r="N94">
            <v>5577.5</v>
          </cell>
          <cell r="O94" t="str">
            <v>Склад "Север" п. Якушка</v>
          </cell>
          <cell r="P94" t="str">
            <v>00582</v>
          </cell>
          <cell r="Q94" t="str">
            <v>невостребовано</v>
          </cell>
          <cell r="R94" t="str">
            <v>удовлетворительное</v>
          </cell>
          <cell r="S94" t="str">
            <v>Марахтанов М.В.</v>
          </cell>
          <cell r="T94" t="str">
            <v>раб. 8 (8422) 41-31-34</v>
          </cell>
          <cell r="U94">
            <v>5577.5</v>
          </cell>
          <cell r="V94" t="b">
            <v>1</v>
          </cell>
          <cell r="W94" t="str">
            <v>01.07.2019 (куплено в Ульяновскнефть)</v>
          </cell>
          <cell r="X94" t="str">
            <v>УТО</v>
          </cell>
          <cell r="Y94" t="str">
            <v>в производство</v>
          </cell>
        </row>
        <row r="95">
          <cell r="E95" t="str">
            <v>Конус ограждения 320мм С СОП мягкий</v>
          </cell>
          <cell r="F95" t="str">
            <v>01.07.2019 (куплено в Ульяновскнефть)</v>
          </cell>
          <cell r="G95">
            <v>224.26690909090911</v>
          </cell>
          <cell r="H95">
            <v>224.26690909090911</v>
          </cell>
          <cell r="I95">
            <v>2055.7800000000002</v>
          </cell>
          <cell r="J95">
            <v>186.88909090909092</v>
          </cell>
          <cell r="K95" t="str">
            <v>шт</v>
          </cell>
          <cell r="L95">
            <v>11</v>
          </cell>
          <cell r="M95">
            <v>2466.9360000000001</v>
          </cell>
          <cell r="N95">
            <v>2055.7800000000002</v>
          </cell>
          <cell r="O95" t="str">
            <v>Склад "Север" п. Якушка</v>
          </cell>
          <cell r="P95" t="str">
            <v>00582</v>
          </cell>
          <cell r="Q95" t="str">
            <v>невостребовано</v>
          </cell>
          <cell r="R95" t="str">
            <v>удовлетворительное</v>
          </cell>
          <cell r="S95" t="str">
            <v>Марахтанов М.В.</v>
          </cell>
          <cell r="T95" t="str">
            <v>раб. 8 (8422) 41-31-34</v>
          </cell>
          <cell r="U95">
            <v>2055.7800000000002</v>
          </cell>
          <cell r="V95" t="b">
            <v>1</v>
          </cell>
          <cell r="W95" t="str">
            <v>01.07.2019 (куплено в Ульяновскнефть)</v>
          </cell>
          <cell r="X95" t="str">
            <v>УТО</v>
          </cell>
          <cell r="Y95" t="str">
            <v>в производство</v>
          </cell>
        </row>
        <row r="96">
          <cell r="E96" t="str">
            <v>Кулак шарнира внутренний правый 16 шлицов Камаз 4310-2304064-0021</v>
          </cell>
          <cell r="F96" t="str">
            <v>01.07.2019 (куплено в Ульяновскнефть)</v>
          </cell>
          <cell r="G96">
            <v>9012</v>
          </cell>
          <cell r="H96">
            <v>9012</v>
          </cell>
          <cell r="I96">
            <v>7510</v>
          </cell>
          <cell r="J96">
            <v>7510</v>
          </cell>
          <cell r="K96" t="str">
            <v>шт</v>
          </cell>
          <cell r="L96">
            <v>1</v>
          </cell>
          <cell r="M96">
            <v>9012</v>
          </cell>
          <cell r="N96">
            <v>7510</v>
          </cell>
          <cell r="O96" t="str">
            <v>Склад "Север" п. Якушка</v>
          </cell>
          <cell r="P96" t="str">
            <v>00582</v>
          </cell>
          <cell r="Q96" t="str">
            <v>невостребовано</v>
          </cell>
          <cell r="R96" t="str">
            <v>удовлетворительное</v>
          </cell>
          <cell r="S96" t="str">
            <v>Марахтанов М.В.</v>
          </cell>
          <cell r="T96" t="str">
            <v>раб. 8 (8422) 41-31-34</v>
          </cell>
          <cell r="U96">
            <v>7510</v>
          </cell>
          <cell r="V96" t="b">
            <v>1</v>
          </cell>
          <cell r="W96" t="str">
            <v>01.07.2019 (куплено в Ульяновскнефть)</v>
          </cell>
          <cell r="X96" t="str">
            <v>УТО</v>
          </cell>
          <cell r="Y96" t="str">
            <v>списание</v>
          </cell>
        </row>
        <row r="97">
          <cell r="E97" t="str">
            <v>Манжета ТНВД Евро сб Камаз</v>
          </cell>
          <cell r="F97" t="str">
            <v>01.07.2019 (куплено в Ульяновскнефть)</v>
          </cell>
          <cell r="G97">
            <v>41.003999999999998</v>
          </cell>
          <cell r="H97">
            <v>41.003999999999998</v>
          </cell>
          <cell r="I97">
            <v>34.17</v>
          </cell>
          <cell r="J97">
            <v>34.17</v>
          </cell>
          <cell r="K97" t="str">
            <v>шт</v>
          </cell>
          <cell r="L97">
            <v>1</v>
          </cell>
          <cell r="M97">
            <v>41.003999999999998</v>
          </cell>
          <cell r="N97">
            <v>34.17</v>
          </cell>
          <cell r="O97" t="str">
            <v>Склад "Север" п. Якушка</v>
          </cell>
          <cell r="P97" t="str">
            <v>00582</v>
          </cell>
          <cell r="Q97" t="str">
            <v>невостребовано</v>
          </cell>
          <cell r="R97" t="str">
            <v>удовлетворительное</v>
          </cell>
          <cell r="S97" t="str">
            <v>Марахтанов М.В.</v>
          </cell>
          <cell r="T97" t="str">
            <v>раб. 8 (8422) 41-31-34</v>
          </cell>
          <cell r="U97">
            <v>34.17</v>
          </cell>
          <cell r="V97" t="b">
            <v>1</v>
          </cell>
          <cell r="W97" t="str">
            <v>01.07.2019 (куплено в Ульяновскнефть)</v>
          </cell>
          <cell r="X97" t="str">
            <v>УТО</v>
          </cell>
          <cell r="Y97" t="str">
            <v>в производство</v>
          </cell>
        </row>
        <row r="98">
          <cell r="E98" t="str">
            <v>Манжета шаровой опоры 375-2304093/94</v>
          </cell>
          <cell r="F98" t="str">
            <v>01.07.2019 (куплено в Ульяновскнефть)</v>
          </cell>
          <cell r="G98">
            <v>98.815999999999988</v>
          </cell>
          <cell r="H98">
            <v>98.815999999999988</v>
          </cell>
          <cell r="I98">
            <v>741.12</v>
          </cell>
          <cell r="J98">
            <v>82.346666666666664</v>
          </cell>
          <cell r="K98" t="str">
            <v>шт</v>
          </cell>
          <cell r="L98">
            <v>9</v>
          </cell>
          <cell r="M98">
            <v>889.34399999999994</v>
          </cell>
          <cell r="N98">
            <v>741.12</v>
          </cell>
          <cell r="O98" t="str">
            <v>Склад "Север" п. Якушка</v>
          </cell>
          <cell r="P98" t="str">
            <v>00582</v>
          </cell>
          <cell r="Q98" t="str">
            <v>невостребовано</v>
          </cell>
          <cell r="R98" t="str">
            <v>удовлетворительное</v>
          </cell>
          <cell r="S98" t="str">
            <v>Марахтанов М.В.</v>
          </cell>
          <cell r="T98" t="str">
            <v>раб. 8 (8422) 41-31-34</v>
          </cell>
          <cell r="U98">
            <v>741.12</v>
          </cell>
          <cell r="V98" t="b">
            <v>1</v>
          </cell>
          <cell r="W98" t="str">
            <v>01.07.2019 (куплено в Ульяновскнефть)</v>
          </cell>
          <cell r="X98" t="str">
            <v>УТО</v>
          </cell>
          <cell r="Y98" t="str">
            <v>в производство</v>
          </cell>
        </row>
        <row r="99">
          <cell r="E99" t="str">
            <v>Накладка осей колодок 5320-3501133-0039</v>
          </cell>
          <cell r="F99" t="str">
            <v>01.07.2019 (куплено в Ульяновскнефть)</v>
          </cell>
          <cell r="G99">
            <v>67.468666666666664</v>
          </cell>
          <cell r="H99">
            <v>67.468666666666664</v>
          </cell>
          <cell r="I99">
            <v>1012.03</v>
          </cell>
          <cell r="J99">
            <v>56.223888888888887</v>
          </cell>
          <cell r="K99" t="str">
            <v>шт</v>
          </cell>
          <cell r="L99">
            <v>18</v>
          </cell>
          <cell r="M99">
            <v>1214.4359999999999</v>
          </cell>
          <cell r="N99">
            <v>1012.03</v>
          </cell>
          <cell r="O99" t="str">
            <v>Склад "Север" п. Якушка</v>
          </cell>
          <cell r="P99" t="str">
            <v>00582</v>
          </cell>
          <cell r="Q99" t="str">
            <v>невостребовано</v>
          </cell>
          <cell r="R99" t="str">
            <v>удовлетворительное</v>
          </cell>
          <cell r="S99" t="str">
            <v>Марахтанов М.В.</v>
          </cell>
          <cell r="T99" t="str">
            <v>раб. 8 (8422) 41-31-34</v>
          </cell>
          <cell r="U99">
            <v>1012.03</v>
          </cell>
          <cell r="V99" t="b">
            <v>1</v>
          </cell>
          <cell r="W99" t="str">
            <v>01.07.2019 (куплено в Ульяновскнефть)</v>
          </cell>
          <cell r="X99" t="str">
            <v>УТО</v>
          </cell>
          <cell r="Y99" t="str">
            <v>в производство</v>
          </cell>
        </row>
        <row r="100">
          <cell r="E100" t="str">
            <v>Накладка тормозная</v>
          </cell>
          <cell r="F100" t="str">
            <v>01.07.2019 (куплено в Ульяновскнефть)</v>
          </cell>
          <cell r="G100">
            <v>354.27840000000003</v>
          </cell>
          <cell r="H100">
            <v>354.27840000000003</v>
          </cell>
          <cell r="I100">
            <v>2952.32</v>
          </cell>
          <cell r="J100">
            <v>295.23200000000003</v>
          </cell>
          <cell r="K100" t="str">
            <v>шт</v>
          </cell>
          <cell r="L100">
            <v>10</v>
          </cell>
          <cell r="M100">
            <v>3542.7840000000006</v>
          </cell>
          <cell r="N100">
            <v>2952.3200000000006</v>
          </cell>
          <cell r="O100" t="str">
            <v>Склад "Север" п. Якушка</v>
          </cell>
          <cell r="P100" t="str">
            <v>00582</v>
          </cell>
          <cell r="Q100" t="str">
            <v>невостребовано</v>
          </cell>
          <cell r="R100" t="str">
            <v>удовлетворительное</v>
          </cell>
          <cell r="S100" t="str">
            <v>Марахтанов М.В.</v>
          </cell>
          <cell r="T100" t="str">
            <v>раб. 8 (8422) 41-31-34</v>
          </cell>
          <cell r="U100">
            <v>2952.32</v>
          </cell>
          <cell r="V100" t="b">
            <v>1</v>
          </cell>
          <cell r="W100" t="str">
            <v>01.07.2019 (куплено в Ульяновскнефть)</v>
          </cell>
          <cell r="X100" t="str">
            <v>УТО</v>
          </cell>
          <cell r="Y100" t="str">
            <v>в производство</v>
          </cell>
        </row>
        <row r="101">
          <cell r="E101" t="str">
            <v>Палец крейцкопфа АФНИ 713312 ,001</v>
          </cell>
          <cell r="F101" t="str">
            <v>01.07.2019 (куплено в Ульяновскнефть)</v>
          </cell>
          <cell r="G101">
            <v>1606.5</v>
          </cell>
          <cell r="H101">
            <v>1606.5</v>
          </cell>
          <cell r="I101">
            <v>2677.5</v>
          </cell>
          <cell r="J101">
            <v>1338.75</v>
          </cell>
          <cell r="K101" t="str">
            <v>шт</v>
          </cell>
          <cell r="L101">
            <v>2</v>
          </cell>
          <cell r="M101">
            <v>3213</v>
          </cell>
          <cell r="N101">
            <v>2677.5</v>
          </cell>
          <cell r="O101" t="str">
            <v>Склад "Север" п. Якушка</v>
          </cell>
          <cell r="P101" t="str">
            <v>00582</v>
          </cell>
          <cell r="Q101" t="str">
            <v>невостребовано</v>
          </cell>
          <cell r="R101" t="str">
            <v>удовлетворительное</v>
          </cell>
          <cell r="S101" t="str">
            <v>Марахтанов М.В.</v>
          </cell>
          <cell r="T101" t="str">
            <v>раб. 8 (8422) 41-31-34</v>
          </cell>
          <cell r="U101">
            <v>2677.5</v>
          </cell>
          <cell r="V101" t="b">
            <v>1</v>
          </cell>
          <cell r="W101" t="str">
            <v>01.07.2019 (куплено в Ульяновскнефть)</v>
          </cell>
          <cell r="X101" t="str">
            <v>УТО</v>
          </cell>
          <cell r="Y101" t="str">
            <v>в производство</v>
          </cell>
        </row>
        <row r="102">
          <cell r="E102" t="str">
            <v>Патрубок турбокомпрессора ЕВРО-2 7406-1118276</v>
          </cell>
          <cell r="F102" t="str">
            <v>01.07.2019 (куплено в Ульяновскнефть)</v>
          </cell>
          <cell r="G102">
            <v>608.49199999999996</v>
          </cell>
          <cell r="H102">
            <v>608.49199999999996</v>
          </cell>
          <cell r="I102">
            <v>3042.46</v>
          </cell>
          <cell r="J102">
            <v>507.07666666666665</v>
          </cell>
          <cell r="K102" t="str">
            <v>шт</v>
          </cell>
          <cell r="L102">
            <v>6</v>
          </cell>
          <cell r="M102">
            <v>3650.9519999999998</v>
          </cell>
          <cell r="N102">
            <v>3042.46</v>
          </cell>
          <cell r="O102" t="str">
            <v>Склад "Север" п. Якушка</v>
          </cell>
          <cell r="P102" t="str">
            <v>00582</v>
          </cell>
          <cell r="Q102" t="str">
            <v>невостребовано</v>
          </cell>
          <cell r="R102" t="str">
            <v>удовлетворительное</v>
          </cell>
          <cell r="S102" t="str">
            <v>Марахтанов М.В.</v>
          </cell>
          <cell r="T102" t="str">
            <v>раб. 8 (8422) 41-31-34</v>
          </cell>
          <cell r="U102">
            <v>3042.46</v>
          </cell>
          <cell r="V102" t="b">
            <v>1</v>
          </cell>
          <cell r="W102" t="str">
            <v>01.07.2019 (куплено в Ульяновскнефть)</v>
          </cell>
          <cell r="X102" t="str">
            <v>УТО</v>
          </cell>
          <cell r="Y102">
            <v>5</v>
          </cell>
        </row>
        <row r="103">
          <cell r="E103" t="str">
            <v>Пластина 31318</v>
          </cell>
          <cell r="F103" t="str">
            <v>01.07.2019 (куплено в Ульяновскнефть)</v>
          </cell>
          <cell r="G103">
            <v>16.928999999999998</v>
          </cell>
          <cell r="H103">
            <v>16.928999999999998</v>
          </cell>
          <cell r="I103">
            <v>112.86</v>
          </cell>
          <cell r="J103">
            <v>14.1075</v>
          </cell>
          <cell r="K103" t="str">
            <v>шт</v>
          </cell>
          <cell r="L103">
            <v>8</v>
          </cell>
          <cell r="M103">
            <v>135.43199999999999</v>
          </cell>
          <cell r="N103">
            <v>112.86</v>
          </cell>
          <cell r="O103" t="str">
            <v>Склад "Север" п. Якушка</v>
          </cell>
          <cell r="P103" t="str">
            <v>00582</v>
          </cell>
          <cell r="Q103" t="str">
            <v>невостребовано</v>
          </cell>
          <cell r="R103" t="str">
            <v>удовлетворительное</v>
          </cell>
          <cell r="S103" t="str">
            <v>Марахтанов М.В.</v>
          </cell>
          <cell r="T103" t="str">
            <v>раб. 8 (8422) 41-31-34</v>
          </cell>
          <cell r="U103">
            <v>112.86</v>
          </cell>
          <cell r="V103" t="b">
            <v>1</v>
          </cell>
          <cell r="W103" t="str">
            <v>01.07.2019 (куплено в Ульяновскнефть)</v>
          </cell>
          <cell r="X103" t="str">
            <v>УТО</v>
          </cell>
          <cell r="Y103" t="str">
            <v>в производство</v>
          </cell>
        </row>
        <row r="104">
          <cell r="E104" t="str">
            <v>Прибор давления масла с/о УАЗ УК130А</v>
          </cell>
          <cell r="F104" t="str">
            <v>01.07.2019 (куплено в Ульяновскнефть)</v>
          </cell>
          <cell r="G104">
            <v>633.33199999999999</v>
          </cell>
          <cell r="H104">
            <v>633.33199999999999</v>
          </cell>
          <cell r="I104">
            <v>1583.33</v>
          </cell>
          <cell r="J104">
            <v>527.77666666666664</v>
          </cell>
          <cell r="K104" t="str">
            <v>шт</v>
          </cell>
          <cell r="L104">
            <v>3</v>
          </cell>
          <cell r="M104">
            <v>1899.9960000000001</v>
          </cell>
          <cell r="N104">
            <v>1583.3300000000002</v>
          </cell>
          <cell r="O104" t="str">
            <v>Склад "Север" п. Якушка</v>
          </cell>
          <cell r="P104" t="str">
            <v>00582</v>
          </cell>
          <cell r="Q104" t="str">
            <v>невостребовано</v>
          </cell>
          <cell r="R104" t="str">
            <v>удовлетворительное</v>
          </cell>
          <cell r="S104" t="str">
            <v>Марахтанов М.В.</v>
          </cell>
          <cell r="T104" t="str">
            <v>раб. 8 (8422) 41-31-34</v>
          </cell>
          <cell r="U104">
            <v>1583.33</v>
          </cell>
          <cell r="V104" t="b">
            <v>1</v>
          </cell>
          <cell r="W104" t="str">
            <v>01.07.2019 (куплено в Ульяновскнефть)</v>
          </cell>
          <cell r="X104" t="str">
            <v>УТО</v>
          </cell>
          <cell r="Y104" t="str">
            <v>в производство</v>
          </cell>
        </row>
        <row r="105">
          <cell r="E105" t="str">
            <v>Прокладка коллектора</v>
          </cell>
          <cell r="F105" t="str">
            <v>01.07.2019 (куплено в Ульяновскнефть)</v>
          </cell>
          <cell r="G105">
            <v>14.320645161290324</v>
          </cell>
          <cell r="H105">
            <v>14.320645161290324</v>
          </cell>
          <cell r="I105">
            <v>369.95000000000005</v>
          </cell>
          <cell r="J105">
            <v>11.933870967741937</v>
          </cell>
          <cell r="K105" t="str">
            <v>шт</v>
          </cell>
          <cell r="L105">
            <v>31</v>
          </cell>
          <cell r="M105">
            <v>443.94000000000005</v>
          </cell>
          <cell r="N105">
            <v>369.95000000000005</v>
          </cell>
          <cell r="O105" t="str">
            <v>Склад "Север" п. Якушка</v>
          </cell>
          <cell r="P105" t="str">
            <v>00582</v>
          </cell>
          <cell r="Q105" t="str">
            <v>невостребовано</v>
          </cell>
          <cell r="R105" t="str">
            <v>удовлетворительное</v>
          </cell>
          <cell r="S105" t="str">
            <v>Марахтанов М.В.</v>
          </cell>
          <cell r="T105" t="str">
            <v>раб. 8 (8422) 41-31-34</v>
          </cell>
          <cell r="U105">
            <v>369.95000000000005</v>
          </cell>
          <cell r="V105" t="b">
            <v>1</v>
          </cell>
          <cell r="W105" t="str">
            <v>01.07.2019 (куплено в Ульяновскнефть)</v>
          </cell>
          <cell r="X105" t="str">
            <v>УТО</v>
          </cell>
          <cell r="Y105" t="str">
            <v>списание</v>
          </cell>
        </row>
        <row r="106">
          <cell r="E106" t="str">
            <v>Прокладка КПП ГАЗ 53-1700000</v>
          </cell>
          <cell r="F106" t="str">
            <v>01.07.2019 (куплено в Ульяновскнефть)</v>
          </cell>
          <cell r="G106">
            <v>240.50399999999996</v>
          </cell>
          <cell r="H106">
            <v>240.50399999999996</v>
          </cell>
          <cell r="I106">
            <v>200.42</v>
          </cell>
          <cell r="J106">
            <v>200.42</v>
          </cell>
          <cell r="K106" t="str">
            <v>шт</v>
          </cell>
          <cell r="L106">
            <v>1</v>
          </cell>
          <cell r="M106">
            <v>240.50399999999996</v>
          </cell>
          <cell r="N106">
            <v>200.42</v>
          </cell>
          <cell r="O106" t="str">
            <v>Склад "Север" п. Якушка</v>
          </cell>
          <cell r="P106" t="str">
            <v>00582</v>
          </cell>
          <cell r="Q106" t="str">
            <v>невостребовано</v>
          </cell>
          <cell r="R106" t="str">
            <v>удовлетворительное</v>
          </cell>
          <cell r="S106" t="str">
            <v>Марахтанов М.В.</v>
          </cell>
          <cell r="T106" t="str">
            <v>раб. 8 (8422) 41-31-34</v>
          </cell>
          <cell r="U106">
            <v>200.42</v>
          </cell>
          <cell r="V106" t="b">
            <v>1</v>
          </cell>
          <cell r="W106" t="str">
            <v>01.07.2019 (куплено в Ульяновскнефть)</v>
          </cell>
          <cell r="X106" t="str">
            <v>УТО</v>
          </cell>
          <cell r="Y106" t="str">
            <v>в производство</v>
          </cell>
        </row>
        <row r="107">
          <cell r="E107" t="str">
            <v>Прокладка редуктора Урал</v>
          </cell>
          <cell r="F107" t="str">
            <v>01.07.2019 (куплено в Ульяновскнефть)</v>
          </cell>
          <cell r="G107">
            <v>78</v>
          </cell>
          <cell r="H107">
            <v>78</v>
          </cell>
          <cell r="I107">
            <v>65</v>
          </cell>
          <cell r="J107">
            <v>65</v>
          </cell>
          <cell r="K107" t="str">
            <v>шт</v>
          </cell>
          <cell r="L107">
            <v>1</v>
          </cell>
          <cell r="M107">
            <v>78</v>
          </cell>
          <cell r="N107">
            <v>65</v>
          </cell>
          <cell r="O107" t="str">
            <v>Склад "Север" п. Якушка</v>
          </cell>
          <cell r="P107" t="str">
            <v>00582</v>
          </cell>
          <cell r="Q107" t="str">
            <v>невостребовано</v>
          </cell>
          <cell r="R107" t="str">
            <v>удовлетворительное</v>
          </cell>
          <cell r="S107" t="str">
            <v>Марахтанов М.В.</v>
          </cell>
          <cell r="T107" t="str">
            <v>раб. 8 (8422) 41-31-34</v>
          </cell>
          <cell r="U107">
            <v>65</v>
          </cell>
          <cell r="V107" t="b">
            <v>1</v>
          </cell>
          <cell r="W107" t="str">
            <v>01.07.2019 (куплено в Ульяновскнефть)</v>
          </cell>
          <cell r="X107" t="str">
            <v>УТО</v>
          </cell>
          <cell r="Y107" t="str">
            <v>в производство</v>
          </cell>
        </row>
        <row r="108">
          <cell r="E108" t="str">
            <v>Пружина синхронизатора 3163-80-1802114-00</v>
          </cell>
          <cell r="F108" t="str">
            <v>01.07.2019 (куплено в Ульяновскнефть)</v>
          </cell>
          <cell r="G108">
            <v>72.872</v>
          </cell>
          <cell r="H108">
            <v>72.872</v>
          </cell>
          <cell r="I108">
            <v>182.18</v>
          </cell>
          <cell r="J108">
            <v>60.726666666666667</v>
          </cell>
          <cell r="K108" t="str">
            <v>шт</v>
          </cell>
          <cell r="L108">
            <v>3</v>
          </cell>
          <cell r="M108">
            <v>218.61599999999999</v>
          </cell>
          <cell r="N108">
            <v>182.18</v>
          </cell>
          <cell r="O108" t="str">
            <v>Склад "Север" п. Якушка</v>
          </cell>
          <cell r="P108" t="str">
            <v>00582</v>
          </cell>
          <cell r="Q108" t="str">
            <v>невостребовано</v>
          </cell>
          <cell r="R108" t="str">
            <v>удовлетворительное</v>
          </cell>
          <cell r="S108" t="str">
            <v>Марахтанов М.В.</v>
          </cell>
          <cell r="T108" t="str">
            <v>раб. 8 (8422) 41-31-34</v>
          </cell>
          <cell r="U108">
            <v>182.18</v>
          </cell>
          <cell r="V108" t="b">
            <v>1</v>
          </cell>
          <cell r="W108" t="str">
            <v>01.07.2019 (куплено в Ульяновскнефть)</v>
          </cell>
          <cell r="X108" t="str">
            <v>УТО</v>
          </cell>
          <cell r="Y108" t="str">
            <v>в производство</v>
          </cell>
        </row>
        <row r="109">
          <cell r="E109" t="str">
            <v>Пружина стяжная колодки 375-3501036-Д1</v>
          </cell>
          <cell r="F109" t="str">
            <v>01.07.2019 (куплено в Ульяновскнефть)</v>
          </cell>
          <cell r="G109">
            <v>233.334</v>
          </cell>
          <cell r="H109">
            <v>233.334</v>
          </cell>
          <cell r="I109">
            <v>1166.67</v>
          </cell>
          <cell r="J109">
            <v>194.44500000000002</v>
          </cell>
          <cell r="K109" t="str">
            <v>шт</v>
          </cell>
          <cell r="L109">
            <v>6</v>
          </cell>
          <cell r="M109">
            <v>1400.0039999999999</v>
          </cell>
          <cell r="N109">
            <v>1166.67</v>
          </cell>
          <cell r="O109" t="str">
            <v>Склад "Север" п. Якушка</v>
          </cell>
          <cell r="P109" t="str">
            <v>00582</v>
          </cell>
          <cell r="Q109" t="str">
            <v>невостребовано</v>
          </cell>
          <cell r="R109" t="str">
            <v>удовлетворительное</v>
          </cell>
          <cell r="S109" t="str">
            <v>Марахтанов М.В.</v>
          </cell>
          <cell r="T109" t="str">
            <v>раб. 8 (8422) 41-31-34</v>
          </cell>
          <cell r="U109">
            <v>1166.67</v>
          </cell>
          <cell r="V109" t="b">
            <v>1</v>
          </cell>
          <cell r="W109" t="str">
            <v>01.07.2019 (куплено в Ульяновскнефть)</v>
          </cell>
          <cell r="X109" t="str">
            <v>УТО</v>
          </cell>
          <cell r="Y109" t="str">
            <v>в производство</v>
          </cell>
        </row>
        <row r="110">
          <cell r="E110" t="str">
            <v>Пружина стяжная тормозной колодки 0012-00-3501035-00</v>
          </cell>
          <cell r="F110" t="str">
            <v>01.07.2019 (куплено в Ульяновскнефть)</v>
          </cell>
          <cell r="G110">
            <v>17.34</v>
          </cell>
          <cell r="H110">
            <v>17.34</v>
          </cell>
          <cell r="I110">
            <v>28.9</v>
          </cell>
          <cell r="J110">
            <v>14.45</v>
          </cell>
          <cell r="K110" t="str">
            <v>шт</v>
          </cell>
          <cell r="L110">
            <v>2</v>
          </cell>
          <cell r="M110">
            <v>34.68</v>
          </cell>
          <cell r="N110">
            <v>28.900000000000002</v>
          </cell>
          <cell r="O110" t="str">
            <v>Склад "Север" п. Якушка</v>
          </cell>
          <cell r="P110" t="str">
            <v>00582</v>
          </cell>
          <cell r="Q110" t="str">
            <v>невостребовано</v>
          </cell>
          <cell r="R110" t="str">
            <v>удовлетворительное</v>
          </cell>
          <cell r="S110" t="str">
            <v>Марахтанов М.В.</v>
          </cell>
          <cell r="T110" t="str">
            <v>раб. 8 (8422) 41-31-34</v>
          </cell>
          <cell r="U110">
            <v>28.9</v>
          </cell>
          <cell r="V110" t="b">
            <v>1</v>
          </cell>
          <cell r="W110" t="str">
            <v>01.07.2019 (куплено в Ульяновскнефть)</v>
          </cell>
          <cell r="X110" t="str">
            <v>УТО</v>
          </cell>
          <cell r="Y110" t="str">
            <v>списание</v>
          </cell>
        </row>
        <row r="111">
          <cell r="E111" t="str">
            <v>Р/к стакана форсунки 236-1003003</v>
          </cell>
          <cell r="F111" t="str">
            <v>01.07.2019 (куплено в Ульяновскнефть)</v>
          </cell>
          <cell r="G111">
            <v>155.6057142857143</v>
          </cell>
          <cell r="H111">
            <v>155.6057142857143</v>
          </cell>
          <cell r="I111">
            <v>907.7</v>
          </cell>
          <cell r="J111">
            <v>129.67142857142858</v>
          </cell>
          <cell r="K111" t="str">
            <v>шт</v>
          </cell>
          <cell r="L111">
            <v>7</v>
          </cell>
          <cell r="M111">
            <v>1089.24</v>
          </cell>
          <cell r="N111">
            <v>907.7</v>
          </cell>
          <cell r="O111" t="str">
            <v>Склад "Север" п. Якушка</v>
          </cell>
          <cell r="P111" t="str">
            <v>00582</v>
          </cell>
          <cell r="Q111" t="str">
            <v>невостребовано</v>
          </cell>
          <cell r="R111" t="str">
            <v>удовлетворительное</v>
          </cell>
          <cell r="S111" t="str">
            <v>Марахтанов М.В.</v>
          </cell>
          <cell r="T111" t="str">
            <v>раб. 8 (8422) 41-31-34</v>
          </cell>
          <cell r="U111">
            <v>907.7</v>
          </cell>
          <cell r="V111" t="b">
            <v>1</v>
          </cell>
          <cell r="W111" t="str">
            <v>01.07.2019 (куплено в Ульяновскнефть)</v>
          </cell>
          <cell r="X111" t="str">
            <v>УТО</v>
          </cell>
          <cell r="Y111" t="str">
            <v>в производство</v>
          </cell>
        </row>
        <row r="112">
          <cell r="E112" t="str">
            <v>Разделитель 4 АН,353-01</v>
          </cell>
          <cell r="F112" t="str">
            <v>01.07.2019 (куплено в Ульяновскнефть)</v>
          </cell>
          <cell r="G112">
            <v>1780.704</v>
          </cell>
          <cell r="H112">
            <v>1780.704</v>
          </cell>
          <cell r="I112">
            <v>2967.84</v>
          </cell>
          <cell r="J112">
            <v>1483.92</v>
          </cell>
          <cell r="K112" t="str">
            <v>шт</v>
          </cell>
          <cell r="L112">
            <v>2</v>
          </cell>
          <cell r="M112">
            <v>3561.4079999999999</v>
          </cell>
          <cell r="N112">
            <v>2967.84</v>
          </cell>
          <cell r="O112" t="str">
            <v>Склад "Север" п. Якушка</v>
          </cell>
          <cell r="P112" t="str">
            <v>00582</v>
          </cell>
          <cell r="Q112" t="str">
            <v>невостребовано</v>
          </cell>
          <cell r="R112" t="str">
            <v>удовлетворительное</v>
          </cell>
          <cell r="S112" t="str">
            <v>Марахтанов М.В.</v>
          </cell>
          <cell r="T112" t="str">
            <v>раб. 8 (8422) 41-31-34</v>
          </cell>
          <cell r="U112">
            <v>2967.84</v>
          </cell>
          <cell r="V112" t="b">
            <v>1</v>
          </cell>
          <cell r="W112" t="str">
            <v>01.07.2019 (куплено в Ульяновскнефть)</v>
          </cell>
          <cell r="X112" t="str">
            <v>УТО</v>
          </cell>
          <cell r="Y112" t="str">
            <v>в производство</v>
          </cell>
        </row>
        <row r="113">
          <cell r="E113" t="str">
            <v>Распылитель Д-245,260 Евро-2 172-11.01</v>
          </cell>
          <cell r="F113" t="str">
            <v>01.07.2019 (куплено в Ульяновскнефть)</v>
          </cell>
          <cell r="G113">
            <v>300</v>
          </cell>
          <cell r="H113">
            <v>300</v>
          </cell>
          <cell r="I113">
            <v>1000</v>
          </cell>
          <cell r="J113">
            <v>250</v>
          </cell>
          <cell r="K113" t="str">
            <v>шт</v>
          </cell>
          <cell r="L113">
            <v>4</v>
          </cell>
          <cell r="M113">
            <v>1200</v>
          </cell>
          <cell r="N113">
            <v>1000</v>
          </cell>
          <cell r="O113" t="str">
            <v>Склад "Север" п. Якушка</v>
          </cell>
          <cell r="P113" t="str">
            <v>00582</v>
          </cell>
          <cell r="Q113" t="str">
            <v>невостребовано</v>
          </cell>
          <cell r="R113" t="str">
            <v>удовлетворительное</v>
          </cell>
          <cell r="S113" t="str">
            <v>Марахтанов М.В.</v>
          </cell>
          <cell r="T113" t="str">
            <v>раб. 8 (8422) 41-31-34</v>
          </cell>
          <cell r="U113">
            <v>1000</v>
          </cell>
          <cell r="V113" t="b">
            <v>1</v>
          </cell>
          <cell r="W113" t="str">
            <v>01.07.2019 (куплено в Ульяновскнефть)</v>
          </cell>
          <cell r="X113" t="str">
            <v>УТО</v>
          </cell>
          <cell r="Y113" t="str">
            <v>в производство</v>
          </cell>
        </row>
        <row r="114">
          <cell r="E114" t="str">
            <v>Реле лотока ДР-П-50-20</v>
          </cell>
          <cell r="F114" t="str">
            <v>01.07.2019 (куплено в Ульяновскнефть)</v>
          </cell>
          <cell r="G114">
            <v>3924.3119999999999</v>
          </cell>
          <cell r="H114">
            <v>3924.3119999999999</v>
          </cell>
          <cell r="I114">
            <v>6540.52</v>
          </cell>
          <cell r="J114">
            <v>3270.26</v>
          </cell>
          <cell r="K114" t="str">
            <v>шт</v>
          </cell>
          <cell r="L114">
            <v>2</v>
          </cell>
          <cell r="M114">
            <v>7848.6239999999998</v>
          </cell>
          <cell r="N114">
            <v>6540.52</v>
          </cell>
          <cell r="O114" t="str">
            <v>Склад "Север" п. Якушка</v>
          </cell>
          <cell r="P114" t="str">
            <v>00582</v>
          </cell>
          <cell r="Q114" t="str">
            <v>невостребовано</v>
          </cell>
          <cell r="R114" t="str">
            <v>удовлетворительное</v>
          </cell>
          <cell r="S114" t="str">
            <v>Марахтанов М.В.</v>
          </cell>
          <cell r="T114" t="str">
            <v>раб. 8 (8422) 41-31-34</v>
          </cell>
          <cell r="U114">
            <v>6540.52</v>
          </cell>
          <cell r="V114" t="b">
            <v>1</v>
          </cell>
          <cell r="W114" t="str">
            <v>01.07.2019 (куплено в Ульяновскнефть)</v>
          </cell>
          <cell r="X114" t="str">
            <v>УТО</v>
          </cell>
          <cell r="Y114" t="str">
            <v>в производство</v>
          </cell>
        </row>
        <row r="115">
          <cell r="E115" t="str">
            <v>Реле поворота 950РС</v>
          </cell>
          <cell r="F115" t="str">
            <v>01.07.2019 (куплено в Ульяновскнефть)</v>
          </cell>
          <cell r="G115">
            <v>1259.2920000000001</v>
          </cell>
          <cell r="H115">
            <v>1259.2920000000001</v>
          </cell>
          <cell r="I115">
            <v>1049.4100000000001</v>
          </cell>
          <cell r="J115">
            <v>1049.4100000000001</v>
          </cell>
          <cell r="K115" t="str">
            <v>шт</v>
          </cell>
          <cell r="L115">
            <v>1</v>
          </cell>
          <cell r="M115">
            <v>1259.2920000000001</v>
          </cell>
          <cell r="N115">
            <v>1049.4100000000001</v>
          </cell>
          <cell r="O115" t="str">
            <v>Склад "Север" п. Якушка</v>
          </cell>
          <cell r="P115" t="str">
            <v>00582</v>
          </cell>
          <cell r="Q115" t="str">
            <v>невостребовано</v>
          </cell>
          <cell r="R115" t="str">
            <v>удовлетворительное</v>
          </cell>
          <cell r="S115" t="str">
            <v>Марахтанов М.В.</v>
          </cell>
          <cell r="T115" t="str">
            <v>раб. 8 (8422) 41-31-34</v>
          </cell>
          <cell r="U115">
            <v>1049.4100000000001</v>
          </cell>
          <cell r="V115" t="b">
            <v>1</v>
          </cell>
          <cell r="W115" t="str">
            <v>01.07.2019 (куплено в Ульяновскнефть)</v>
          </cell>
          <cell r="X115" t="str">
            <v>УТО</v>
          </cell>
          <cell r="Y115" t="str">
            <v>в производство</v>
          </cell>
        </row>
        <row r="116">
          <cell r="E116" t="str">
            <v>Реле поворотов ГАЗ 642.3777</v>
          </cell>
          <cell r="F116" t="str">
            <v>01.07.2019 (куплено в Ульяновскнефть)</v>
          </cell>
          <cell r="G116">
            <v>327.49200000000002</v>
          </cell>
          <cell r="H116">
            <v>327.49200000000002</v>
          </cell>
          <cell r="I116">
            <v>272.91000000000003</v>
          </cell>
          <cell r="J116">
            <v>272.91000000000003</v>
          </cell>
          <cell r="K116" t="str">
            <v>шт</v>
          </cell>
          <cell r="L116">
            <v>1</v>
          </cell>
          <cell r="M116">
            <v>327.49200000000002</v>
          </cell>
          <cell r="N116">
            <v>272.91000000000003</v>
          </cell>
          <cell r="O116" t="str">
            <v>Склад "Север" п. Якушка</v>
          </cell>
          <cell r="P116" t="str">
            <v>00582</v>
          </cell>
          <cell r="Q116" t="str">
            <v>невостребовано</v>
          </cell>
          <cell r="R116" t="str">
            <v>удовлетворительное</v>
          </cell>
          <cell r="S116" t="str">
            <v>Марахтанов М.В.</v>
          </cell>
          <cell r="T116" t="str">
            <v>раб. 8 (8422) 41-31-34</v>
          </cell>
          <cell r="U116">
            <v>272.91000000000003</v>
          </cell>
          <cell r="V116" t="b">
            <v>1</v>
          </cell>
          <cell r="W116" t="str">
            <v>01.07.2019 (куплено в Ульяновскнефть)</v>
          </cell>
          <cell r="X116" t="str">
            <v>УТО</v>
          </cell>
          <cell r="Y116" t="str">
            <v>в производство</v>
          </cell>
        </row>
        <row r="117">
          <cell r="E117" t="str">
            <v>Реле сигнализатор зуммер 24а 733.3747-10</v>
          </cell>
          <cell r="F117" t="str">
            <v>01.07.2019 (куплено в Ульяновскнефть)</v>
          </cell>
          <cell r="G117">
            <v>353.01600000000002</v>
          </cell>
          <cell r="H117">
            <v>353.01600000000002</v>
          </cell>
          <cell r="I117">
            <v>294.18</v>
          </cell>
          <cell r="J117">
            <v>294.18</v>
          </cell>
          <cell r="K117" t="str">
            <v>шт</v>
          </cell>
          <cell r="L117">
            <v>1</v>
          </cell>
          <cell r="M117">
            <v>353.01600000000002</v>
          </cell>
          <cell r="N117">
            <v>294.18</v>
          </cell>
          <cell r="O117" t="str">
            <v>Склад "Север" п. Якушка</v>
          </cell>
          <cell r="P117" t="str">
            <v>00582</v>
          </cell>
          <cell r="Q117" t="str">
            <v>невостребовано</v>
          </cell>
          <cell r="R117" t="str">
            <v>удовлетворительное</v>
          </cell>
          <cell r="S117" t="str">
            <v>Марахтанов М.В.</v>
          </cell>
          <cell r="T117" t="str">
            <v>раб. 8 (8422) 41-31-34</v>
          </cell>
          <cell r="U117">
            <v>294.18</v>
          </cell>
          <cell r="V117" t="b">
            <v>1</v>
          </cell>
          <cell r="W117" t="str">
            <v>01.07.2019 (куплено в Ульяновскнефть)</v>
          </cell>
          <cell r="X117" t="str">
            <v>УТО</v>
          </cell>
          <cell r="Y117" t="str">
            <v>в производство</v>
          </cell>
        </row>
        <row r="118">
          <cell r="E118" t="str">
            <v>Реле стартера электронное 8522-3777р</v>
          </cell>
          <cell r="F118" t="str">
            <v>01.07.2019 (куплено в Ульяновскнефть)</v>
          </cell>
          <cell r="G118">
            <v>466.55399999999997</v>
          </cell>
          <cell r="H118">
            <v>466.55399999999997</v>
          </cell>
          <cell r="I118">
            <v>777.59</v>
          </cell>
          <cell r="J118">
            <v>388.79500000000002</v>
          </cell>
          <cell r="K118" t="str">
            <v>шт</v>
          </cell>
          <cell r="L118">
            <v>2</v>
          </cell>
          <cell r="M118">
            <v>933.10799999999995</v>
          </cell>
          <cell r="N118">
            <v>777.59</v>
          </cell>
          <cell r="O118" t="str">
            <v>Склад "Север" п. Якушка</v>
          </cell>
          <cell r="P118" t="str">
            <v>00582</v>
          </cell>
          <cell r="Q118" t="str">
            <v>невостребовано</v>
          </cell>
          <cell r="R118" t="str">
            <v>удовлетворительное</v>
          </cell>
          <cell r="S118" t="str">
            <v>Марахтанов М.В.</v>
          </cell>
          <cell r="T118" t="str">
            <v>раб. 8 (8422) 41-31-34</v>
          </cell>
          <cell r="U118">
            <v>777.59</v>
          </cell>
          <cell r="V118" t="b">
            <v>1</v>
          </cell>
          <cell r="W118" t="str">
            <v>01.07.2019 (куплено в Ульяновскнефть)</v>
          </cell>
          <cell r="X118" t="str">
            <v>УТО</v>
          </cell>
          <cell r="Y118" t="str">
            <v>в производство</v>
          </cell>
        </row>
        <row r="119">
          <cell r="E119" t="str">
            <v>Рем к-т помпы</v>
          </cell>
          <cell r="F119" t="str">
            <v>01.07.2019 (куплено в Ульяновскнефть)</v>
          </cell>
          <cell r="G119">
            <v>191.74799999999999</v>
          </cell>
          <cell r="H119">
            <v>191.74799999999999</v>
          </cell>
          <cell r="I119">
            <v>159.79</v>
          </cell>
          <cell r="J119">
            <v>159.79</v>
          </cell>
          <cell r="K119" t="str">
            <v>шт</v>
          </cell>
          <cell r="L119">
            <v>1</v>
          </cell>
          <cell r="M119">
            <v>191.74799999999999</v>
          </cell>
          <cell r="N119">
            <v>159.79</v>
          </cell>
          <cell r="O119" t="str">
            <v>Склад "Север" п. Якушка</v>
          </cell>
          <cell r="P119" t="str">
            <v>00582</v>
          </cell>
          <cell r="Q119" t="str">
            <v>невостребовано</v>
          </cell>
          <cell r="R119" t="str">
            <v>удовлетворительное</v>
          </cell>
          <cell r="S119" t="str">
            <v>Марахтанов М.В.</v>
          </cell>
          <cell r="T119" t="str">
            <v>раб. 8 (8422) 41-31-34</v>
          </cell>
          <cell r="U119">
            <v>159.79</v>
          </cell>
          <cell r="V119" t="b">
            <v>1</v>
          </cell>
          <cell r="W119" t="str">
            <v>01.07.2019 (куплено в Ульяновскнефть)</v>
          </cell>
          <cell r="X119" t="str">
            <v>УТО</v>
          </cell>
          <cell r="Y119" t="str">
            <v>списание</v>
          </cell>
        </row>
        <row r="120">
          <cell r="E120" t="str">
            <v>Ремкомплект гл.цилиндра сцепления</v>
          </cell>
          <cell r="F120" t="str">
            <v>01.07.2019 (куплено в Ульяновскнефть)</v>
          </cell>
          <cell r="G120">
            <v>1162.1759999999999</v>
          </cell>
          <cell r="H120">
            <v>1162.1759999999999</v>
          </cell>
          <cell r="I120">
            <v>2905.44</v>
          </cell>
          <cell r="J120">
            <v>968.48</v>
          </cell>
          <cell r="K120" t="str">
            <v>шт</v>
          </cell>
          <cell r="L120">
            <v>3</v>
          </cell>
          <cell r="M120">
            <v>3486.5279999999998</v>
          </cell>
          <cell r="N120">
            <v>2905.44</v>
          </cell>
          <cell r="O120" t="str">
            <v>Склад "Север" п. Якушка</v>
          </cell>
          <cell r="P120" t="str">
            <v>00582</v>
          </cell>
          <cell r="Q120" t="str">
            <v>невостребовано</v>
          </cell>
          <cell r="R120" t="str">
            <v>удовлетворительное</v>
          </cell>
          <cell r="S120" t="str">
            <v>Марахтанов М.В.</v>
          </cell>
          <cell r="T120" t="str">
            <v>раб. 8 (8422) 41-31-34</v>
          </cell>
          <cell r="U120">
            <v>2905.44</v>
          </cell>
          <cell r="V120" t="b">
            <v>1</v>
          </cell>
          <cell r="W120" t="str">
            <v>01.07.2019 (куплено в Ульяновскнефть)</v>
          </cell>
          <cell r="X120" t="str">
            <v>УТО</v>
          </cell>
          <cell r="Y120" t="str">
            <v>в производство</v>
          </cell>
        </row>
        <row r="121">
          <cell r="E121" t="str">
            <v>Ремкомплект ГЦС</v>
          </cell>
          <cell r="F121" t="str">
            <v>01.07.2019 (куплено в Ульяновскнефть)</v>
          </cell>
          <cell r="G121">
            <v>225.01799999999997</v>
          </cell>
          <cell r="H121">
            <v>225.01799999999997</v>
          </cell>
          <cell r="I121">
            <v>375.03</v>
          </cell>
          <cell r="J121">
            <v>187.51499999999999</v>
          </cell>
          <cell r="K121" t="str">
            <v>шт</v>
          </cell>
          <cell r="L121">
            <v>2</v>
          </cell>
          <cell r="M121">
            <v>450.03599999999994</v>
          </cell>
          <cell r="N121">
            <v>375.03</v>
          </cell>
          <cell r="O121" t="str">
            <v>Склад "Север" п. Якушка</v>
          </cell>
          <cell r="P121" t="str">
            <v>00582</v>
          </cell>
          <cell r="Q121" t="str">
            <v>невостребовано</v>
          </cell>
          <cell r="R121" t="str">
            <v>удовлетворительное</v>
          </cell>
          <cell r="S121" t="str">
            <v>Марахтанов М.В.</v>
          </cell>
          <cell r="T121" t="str">
            <v>раб. 8 (8422) 41-31-34</v>
          </cell>
          <cell r="U121">
            <v>375.03</v>
          </cell>
          <cell r="V121" t="b">
            <v>1</v>
          </cell>
          <cell r="W121" t="str">
            <v>01.07.2019 (куплено в Ульяновскнефть)</v>
          </cell>
          <cell r="X121" t="str">
            <v>УТО</v>
          </cell>
          <cell r="Y121" t="str">
            <v>списание</v>
          </cell>
        </row>
        <row r="122">
          <cell r="E122" t="str">
            <v>Ремкомплект карбюратора К135-1107980-11</v>
          </cell>
          <cell r="F122" t="str">
            <v>01.07.2019 (куплено в Ульяновскнефть)</v>
          </cell>
          <cell r="G122">
            <v>433.33199999999999</v>
          </cell>
          <cell r="H122">
            <v>433.33199999999999</v>
          </cell>
          <cell r="I122">
            <v>361.11</v>
          </cell>
          <cell r="J122">
            <v>361.11</v>
          </cell>
          <cell r="K122" t="str">
            <v>шт</v>
          </cell>
          <cell r="L122">
            <v>1</v>
          </cell>
          <cell r="M122">
            <v>433.33199999999999</v>
          </cell>
          <cell r="N122">
            <v>361.11</v>
          </cell>
          <cell r="O122" t="str">
            <v>Склад "Север" п. Якушка</v>
          </cell>
          <cell r="P122" t="str">
            <v>00582</v>
          </cell>
          <cell r="Q122" t="str">
            <v>невостребовано</v>
          </cell>
          <cell r="R122" t="str">
            <v>удовлетворительное</v>
          </cell>
          <cell r="S122" t="str">
            <v>Марахтанов М.В.</v>
          </cell>
          <cell r="T122" t="str">
            <v>раб. 8 (8422) 41-31-34</v>
          </cell>
          <cell r="U122">
            <v>361.11</v>
          </cell>
          <cell r="V122" t="b">
            <v>1</v>
          </cell>
          <cell r="W122" t="str">
            <v>01.07.2019 (куплено в Ульяновскнефть)</v>
          </cell>
          <cell r="X122" t="str">
            <v>УТО</v>
          </cell>
          <cell r="Y122" t="str">
            <v>списание</v>
          </cell>
        </row>
        <row r="123">
          <cell r="E123" t="str">
            <v>Ремкомплект крепления  колодок тормозов колесных передних и задних4,2123</v>
          </cell>
          <cell r="F123" t="str">
            <v>01.07.2019 (куплено в Ульяновскнефть)</v>
          </cell>
          <cell r="G123">
            <v>31.655999999999999</v>
          </cell>
          <cell r="H123">
            <v>31.655999999999999</v>
          </cell>
          <cell r="I123">
            <v>79.14</v>
          </cell>
          <cell r="J123">
            <v>26.38</v>
          </cell>
          <cell r="K123" t="str">
            <v>шт</v>
          </cell>
          <cell r="L123">
            <v>3</v>
          </cell>
          <cell r="M123">
            <v>94.967999999999989</v>
          </cell>
          <cell r="N123">
            <v>79.14</v>
          </cell>
          <cell r="O123" t="str">
            <v>Склад "Север" п. Якушка</v>
          </cell>
          <cell r="P123" t="str">
            <v>00582</v>
          </cell>
          <cell r="Q123" t="str">
            <v>невостребовано</v>
          </cell>
          <cell r="R123" t="str">
            <v>удовлетворительное</v>
          </cell>
          <cell r="S123" t="str">
            <v>Марахтанов М.В.</v>
          </cell>
          <cell r="T123" t="str">
            <v>раб. 8 (8422) 41-31-34</v>
          </cell>
          <cell r="U123">
            <v>79.14</v>
          </cell>
          <cell r="V123" t="b">
            <v>1</v>
          </cell>
          <cell r="W123" t="str">
            <v>01.07.2019 (куплено в Ульяновскнефть)</v>
          </cell>
          <cell r="X123" t="str">
            <v>УТО</v>
          </cell>
          <cell r="Y123" t="str">
            <v>в производство</v>
          </cell>
        </row>
        <row r="124">
          <cell r="E124" t="str">
            <v>Сальник коленвала 80*100</v>
          </cell>
          <cell r="F124" t="str">
            <v>01.07.2019 (куплено в Ульяновскнефть)</v>
          </cell>
          <cell r="G124">
            <v>67.094999999999999</v>
          </cell>
          <cell r="H124">
            <v>67.094999999999999</v>
          </cell>
          <cell r="I124">
            <v>223.65</v>
          </cell>
          <cell r="J124">
            <v>55.912500000000001</v>
          </cell>
          <cell r="K124" t="str">
            <v>шт</v>
          </cell>
          <cell r="L124">
            <v>4</v>
          </cell>
          <cell r="M124">
            <v>268.38</v>
          </cell>
          <cell r="N124">
            <v>223.65</v>
          </cell>
          <cell r="O124" t="str">
            <v>Склад "Север" п. Якушка</v>
          </cell>
          <cell r="P124" t="str">
            <v>00582</v>
          </cell>
          <cell r="Q124" t="str">
            <v>невостребовано</v>
          </cell>
          <cell r="R124" t="str">
            <v>удовлетворительное</v>
          </cell>
          <cell r="S124" t="str">
            <v>Марахтанов М.В.</v>
          </cell>
          <cell r="T124" t="str">
            <v>раб. 8 (8422) 41-31-34</v>
          </cell>
          <cell r="U124">
            <v>223.65</v>
          </cell>
          <cell r="V124" t="b">
            <v>1</v>
          </cell>
          <cell r="W124" t="str">
            <v>01.07.2019 (куплено в Ульяновскнефть)</v>
          </cell>
          <cell r="X124" t="str">
            <v>УТО</v>
          </cell>
          <cell r="Y124" t="str">
            <v>в производство</v>
          </cell>
        </row>
        <row r="125">
          <cell r="E125" t="str">
            <v>Сальник коленвала передний дв.245 ЗИЛ Бычок ПАЗ</v>
          </cell>
          <cell r="F125" t="str">
            <v>01.07.2019 (куплено в Ульяновскнефть)</v>
          </cell>
          <cell r="G125">
            <v>22.001999999999999</v>
          </cell>
          <cell r="H125">
            <v>22.001999999999999</v>
          </cell>
          <cell r="I125">
            <v>36.67</v>
          </cell>
          <cell r="J125">
            <v>18.335000000000001</v>
          </cell>
          <cell r="K125" t="str">
            <v>шт</v>
          </cell>
          <cell r="L125">
            <v>2</v>
          </cell>
          <cell r="M125">
            <v>44.003999999999998</v>
          </cell>
          <cell r="N125">
            <v>36.67</v>
          </cell>
          <cell r="O125" t="str">
            <v>Склад "Север" п. Якушка</v>
          </cell>
          <cell r="P125" t="str">
            <v>00582</v>
          </cell>
          <cell r="Q125" t="str">
            <v>невостребовано</v>
          </cell>
          <cell r="R125" t="str">
            <v>удовлетворительное</v>
          </cell>
          <cell r="S125" t="str">
            <v>Марахтанов М.В.</v>
          </cell>
          <cell r="T125" t="str">
            <v>раб. 8 (8422) 41-31-34</v>
          </cell>
          <cell r="U125">
            <v>36.67</v>
          </cell>
          <cell r="V125" t="b">
            <v>1</v>
          </cell>
          <cell r="W125" t="str">
            <v>01.07.2019 (куплено в Ульяновскнефть)</v>
          </cell>
          <cell r="X125" t="str">
            <v>УТО</v>
          </cell>
          <cell r="Y125" t="str">
            <v>в производство</v>
          </cell>
        </row>
        <row r="126">
          <cell r="E126" t="str">
            <v>Сальник передней ступицы ЗИЛ-130</v>
          </cell>
          <cell r="F126" t="str">
            <v>01.07.2019 (куплено в Ульяновскнефть)</v>
          </cell>
          <cell r="G126">
            <v>237.40799999999999</v>
          </cell>
          <cell r="H126">
            <v>237.40799999999999</v>
          </cell>
          <cell r="I126">
            <v>395.68</v>
          </cell>
          <cell r="J126">
            <v>197.84</v>
          </cell>
          <cell r="K126" t="str">
            <v>шт</v>
          </cell>
          <cell r="L126">
            <v>2</v>
          </cell>
          <cell r="M126">
            <v>474.81599999999997</v>
          </cell>
          <cell r="N126">
            <v>395.68</v>
          </cell>
          <cell r="O126" t="str">
            <v>Склад "Север" п. Якушка</v>
          </cell>
          <cell r="P126" t="str">
            <v>00582</v>
          </cell>
          <cell r="Q126" t="str">
            <v>невостребовано</v>
          </cell>
          <cell r="R126" t="str">
            <v>удовлетворительное</v>
          </cell>
          <cell r="S126" t="str">
            <v>Марахтанов М.В.</v>
          </cell>
          <cell r="T126" t="str">
            <v>раб. 8 (8422) 41-31-34</v>
          </cell>
          <cell r="U126">
            <v>395.68</v>
          </cell>
          <cell r="V126" t="b">
            <v>1</v>
          </cell>
          <cell r="W126" t="str">
            <v>01.07.2019 (куплено в Ульяновскнефть)</v>
          </cell>
          <cell r="X126" t="str">
            <v>УТО</v>
          </cell>
          <cell r="Y126" t="str">
            <v>списание</v>
          </cell>
        </row>
        <row r="127">
          <cell r="E127" t="str">
            <v>Сальник привода левый 2110</v>
          </cell>
          <cell r="F127" t="str">
            <v>01.07.2019 (куплено в Ульяновскнефть)</v>
          </cell>
          <cell r="G127">
            <v>151.74</v>
          </cell>
          <cell r="H127">
            <v>151.74</v>
          </cell>
          <cell r="I127">
            <v>126.45</v>
          </cell>
          <cell r="J127">
            <v>126.45</v>
          </cell>
          <cell r="K127" t="str">
            <v>шт</v>
          </cell>
          <cell r="L127">
            <v>1</v>
          </cell>
          <cell r="M127">
            <v>151.74</v>
          </cell>
          <cell r="N127">
            <v>126.45000000000002</v>
          </cell>
          <cell r="O127" t="str">
            <v>Склад "Север" п. Якушка</v>
          </cell>
          <cell r="P127" t="str">
            <v>00582</v>
          </cell>
          <cell r="Q127" t="str">
            <v>невостребовано</v>
          </cell>
          <cell r="R127" t="str">
            <v>удовлетворительное</v>
          </cell>
          <cell r="S127" t="str">
            <v>Марахтанов М.В.</v>
          </cell>
          <cell r="T127" t="str">
            <v>раб. 8 (8422) 41-31-34</v>
          </cell>
          <cell r="U127">
            <v>126.45</v>
          </cell>
          <cell r="V127" t="b">
            <v>1</v>
          </cell>
          <cell r="W127" t="str">
            <v>01.07.2019 (куплено в Ульяновскнефть)</v>
          </cell>
          <cell r="X127" t="str">
            <v>УТО</v>
          </cell>
          <cell r="Y127" t="str">
            <v>списание</v>
          </cell>
        </row>
        <row r="128">
          <cell r="E128" t="str">
            <v>Сальник привода правый 2110</v>
          </cell>
          <cell r="F128" t="str">
            <v>01.07.2019 (куплено в Ульяновскнефть)</v>
          </cell>
          <cell r="G128">
            <v>151.74</v>
          </cell>
          <cell r="H128">
            <v>151.74</v>
          </cell>
          <cell r="I128">
            <v>126.45</v>
          </cell>
          <cell r="J128">
            <v>126.45</v>
          </cell>
          <cell r="K128" t="str">
            <v>шт</v>
          </cell>
          <cell r="L128">
            <v>1</v>
          </cell>
          <cell r="M128">
            <v>151.74</v>
          </cell>
          <cell r="N128">
            <v>126.45000000000002</v>
          </cell>
          <cell r="O128" t="str">
            <v>Склад "Север" п. Якушка</v>
          </cell>
          <cell r="P128" t="str">
            <v>00582</v>
          </cell>
          <cell r="Q128" t="str">
            <v>невостребовано</v>
          </cell>
          <cell r="R128" t="str">
            <v>удовлетворительное</v>
          </cell>
          <cell r="S128" t="str">
            <v>Марахтанов М.В.</v>
          </cell>
          <cell r="T128" t="str">
            <v>раб. 8 (8422) 41-31-34</v>
          </cell>
          <cell r="U128">
            <v>126.45</v>
          </cell>
          <cell r="V128" t="b">
            <v>1</v>
          </cell>
          <cell r="W128" t="str">
            <v>01.07.2019 (куплено в Ульяновскнефть)</v>
          </cell>
          <cell r="X128" t="str">
            <v>УТО</v>
          </cell>
          <cell r="Y128" t="str">
            <v>списание</v>
          </cell>
        </row>
        <row r="129">
          <cell r="E129" t="str">
            <v>Сальник ступицы 60*90*10</v>
          </cell>
          <cell r="F129" t="str">
            <v>01.07.2019 (куплено в Ульяновскнефть)</v>
          </cell>
          <cell r="G129">
            <v>108.372</v>
          </cell>
          <cell r="H129">
            <v>108.372</v>
          </cell>
          <cell r="I129">
            <v>90.31</v>
          </cell>
          <cell r="J129">
            <v>90.31</v>
          </cell>
          <cell r="K129" t="str">
            <v>шт</v>
          </cell>
          <cell r="L129">
            <v>1</v>
          </cell>
          <cell r="M129">
            <v>108.372</v>
          </cell>
          <cell r="N129">
            <v>90.31</v>
          </cell>
          <cell r="O129" t="str">
            <v>Склад "Север" п. Якушка</v>
          </cell>
          <cell r="P129" t="str">
            <v>00582</v>
          </cell>
          <cell r="Q129" t="str">
            <v>невостребовано</v>
          </cell>
          <cell r="R129" t="str">
            <v>удовлетворительное</v>
          </cell>
          <cell r="S129" t="str">
            <v>Марахтанов М.В.</v>
          </cell>
          <cell r="T129" t="str">
            <v>раб. 8 (8422) 41-31-34</v>
          </cell>
          <cell r="U129">
            <v>90.31</v>
          </cell>
          <cell r="V129" t="b">
            <v>1</v>
          </cell>
          <cell r="W129" t="str">
            <v>01.07.2019 (куплено в Ульяновскнефть)</v>
          </cell>
          <cell r="X129" t="str">
            <v>УТО</v>
          </cell>
          <cell r="Y129" t="str">
            <v>в производство</v>
          </cell>
        </row>
        <row r="130">
          <cell r="E130" t="str">
            <v>Сальник ступицы УАЗ 3163</v>
          </cell>
          <cell r="F130" t="str">
            <v>01.07.2019 (куплено в Ульяновскнефть)</v>
          </cell>
          <cell r="G130">
            <v>30.9984</v>
          </cell>
          <cell r="H130">
            <v>30.9984</v>
          </cell>
          <cell r="I130">
            <v>129.16</v>
          </cell>
          <cell r="J130">
            <v>25.832000000000001</v>
          </cell>
          <cell r="K130" t="str">
            <v>шт</v>
          </cell>
          <cell r="L130">
            <v>5</v>
          </cell>
          <cell r="M130">
            <v>154.99199999999999</v>
          </cell>
          <cell r="N130">
            <v>129.16</v>
          </cell>
          <cell r="O130" t="str">
            <v>Склад "Север" п. Якушка</v>
          </cell>
          <cell r="P130" t="str">
            <v>00582</v>
          </cell>
          <cell r="Q130" t="str">
            <v>невостребовано</v>
          </cell>
          <cell r="R130" t="str">
            <v>удовлетворительное</v>
          </cell>
          <cell r="S130" t="str">
            <v>Марахтанов М.В.</v>
          </cell>
          <cell r="T130" t="str">
            <v>раб. 8 (8422) 41-31-34</v>
          </cell>
          <cell r="U130">
            <v>129.16</v>
          </cell>
          <cell r="V130" t="b">
            <v>1</v>
          </cell>
          <cell r="W130" t="str">
            <v>01.07.2019 (куплено в Ульяновскнефть)</v>
          </cell>
          <cell r="X130" t="str">
            <v>УТО</v>
          </cell>
          <cell r="Y130" t="str">
            <v>в производство</v>
          </cell>
        </row>
        <row r="131">
          <cell r="E131" t="str">
            <v>Сальник ТНВД Евро2 30*45*6</v>
          </cell>
          <cell r="F131" t="str">
            <v>01.07.2019 (куплено в Ульяновскнефть)</v>
          </cell>
          <cell r="G131">
            <v>45.415199999999992</v>
          </cell>
          <cell r="H131">
            <v>45.415199999999992</v>
          </cell>
          <cell r="I131">
            <v>189.23</v>
          </cell>
          <cell r="J131">
            <v>37.845999999999997</v>
          </cell>
          <cell r="K131" t="str">
            <v>шт</v>
          </cell>
          <cell r="L131">
            <v>5</v>
          </cell>
          <cell r="M131">
            <v>227.07599999999996</v>
          </cell>
          <cell r="N131">
            <v>189.23</v>
          </cell>
          <cell r="O131" t="str">
            <v>Склад "Север" п. Якушка</v>
          </cell>
          <cell r="P131" t="str">
            <v>00582</v>
          </cell>
          <cell r="Q131" t="str">
            <v>невостребовано</v>
          </cell>
          <cell r="R131" t="str">
            <v>удовлетворительное</v>
          </cell>
          <cell r="S131" t="str">
            <v>Марахтанов М.В.</v>
          </cell>
          <cell r="T131" t="str">
            <v>раб. 8 (8422) 41-31-34</v>
          </cell>
          <cell r="U131">
            <v>189.23</v>
          </cell>
          <cell r="V131" t="b">
            <v>1</v>
          </cell>
          <cell r="W131" t="str">
            <v>01.07.2019 (куплено в Ульяновскнефть)</v>
          </cell>
          <cell r="X131" t="str">
            <v>УТО</v>
          </cell>
          <cell r="Y131" t="str">
            <v>в производство</v>
          </cell>
        </row>
        <row r="132">
          <cell r="E132" t="str">
            <v>Седло клапана СИН 32.00.108.011</v>
          </cell>
          <cell r="F132" t="str">
            <v>01.07.2019 (куплено в Ульяновскнефть)</v>
          </cell>
          <cell r="G132">
            <v>2499.9959999999996</v>
          </cell>
          <cell r="H132">
            <v>2499.9959999999996</v>
          </cell>
          <cell r="I132">
            <v>2083.33</v>
          </cell>
          <cell r="J132">
            <v>2083.33</v>
          </cell>
          <cell r="K132" t="str">
            <v>шт</v>
          </cell>
          <cell r="L132">
            <v>1</v>
          </cell>
          <cell r="M132">
            <v>2499.9959999999996</v>
          </cell>
          <cell r="N132">
            <v>2083.33</v>
          </cell>
          <cell r="O132" t="str">
            <v>Склад "Север" п. Якушка</v>
          </cell>
          <cell r="P132" t="str">
            <v>00582</v>
          </cell>
          <cell r="Q132" t="str">
            <v>невостребовано</v>
          </cell>
          <cell r="R132" t="str">
            <v>удовлетворительное</v>
          </cell>
          <cell r="S132" t="str">
            <v>Марахтанов М.В.</v>
          </cell>
          <cell r="T132" t="str">
            <v>раб. 8 (8422) 41-31-34</v>
          </cell>
          <cell r="U132">
            <v>2083.33</v>
          </cell>
          <cell r="V132" t="b">
            <v>1</v>
          </cell>
          <cell r="W132" t="str">
            <v>01.07.2019 (куплено в Ульяновскнефть)</v>
          </cell>
          <cell r="X132" t="str">
            <v>УТО</v>
          </cell>
          <cell r="Y132" t="str">
            <v>в производство</v>
          </cell>
        </row>
        <row r="133">
          <cell r="E133" t="str">
            <v>Скоба подушки стабилизатора</v>
          </cell>
          <cell r="F133" t="str">
            <v>01.07.2019 (куплено в Ульяновскнефть)</v>
          </cell>
          <cell r="G133">
            <v>412.88400000000007</v>
          </cell>
          <cell r="H133">
            <v>412.88400000000007</v>
          </cell>
          <cell r="I133">
            <v>344.07000000000005</v>
          </cell>
          <cell r="J133">
            <v>344.07000000000005</v>
          </cell>
          <cell r="K133" t="str">
            <v>шт</v>
          </cell>
          <cell r="L133">
            <v>1</v>
          </cell>
          <cell r="M133">
            <v>412.88400000000007</v>
          </cell>
          <cell r="N133">
            <v>344.07000000000005</v>
          </cell>
          <cell r="O133" t="str">
            <v>Склад "Север" п. Якушка</v>
          </cell>
          <cell r="P133" t="str">
            <v>00582</v>
          </cell>
          <cell r="Q133" t="str">
            <v>невостребовано</v>
          </cell>
          <cell r="R133" t="str">
            <v>удовлетворительное</v>
          </cell>
          <cell r="S133" t="str">
            <v>Марахтанов М.В.</v>
          </cell>
          <cell r="T133" t="str">
            <v>раб. 8 (8422) 41-31-34</v>
          </cell>
          <cell r="U133">
            <v>344.07000000000005</v>
          </cell>
          <cell r="V133" t="b">
            <v>1</v>
          </cell>
          <cell r="W133" t="str">
            <v>01.07.2019 (куплено в Ульяновскнефть)</v>
          </cell>
          <cell r="X133" t="str">
            <v>УТО</v>
          </cell>
          <cell r="Y133" t="str">
            <v>в производство</v>
          </cell>
        </row>
        <row r="134">
          <cell r="E134" t="str">
            <v>Скоба СА-12 Отн G2150</v>
          </cell>
          <cell r="F134" t="str">
            <v>01.07.2019 (куплено в Ульяновскнефть)</v>
          </cell>
          <cell r="G134">
            <v>1528.8</v>
          </cell>
          <cell r="H134">
            <v>1528.8</v>
          </cell>
          <cell r="I134">
            <v>2548</v>
          </cell>
          <cell r="J134">
            <v>1274</v>
          </cell>
          <cell r="K134" t="str">
            <v>шт</v>
          </cell>
          <cell r="L134">
            <v>2</v>
          </cell>
          <cell r="M134">
            <v>3057.6</v>
          </cell>
          <cell r="N134">
            <v>2548</v>
          </cell>
          <cell r="O134" t="str">
            <v>Склад "Север" п. Якушка</v>
          </cell>
          <cell r="P134" t="str">
            <v>00582</v>
          </cell>
          <cell r="Q134" t="str">
            <v>невостребовано</v>
          </cell>
          <cell r="R134" t="str">
            <v>удовлетворительное</v>
          </cell>
          <cell r="S134" t="str">
            <v>Марахтанов М.В.</v>
          </cell>
          <cell r="T134" t="str">
            <v>раб. 8 (8422) 41-31-34</v>
          </cell>
          <cell r="U134">
            <v>2548</v>
          </cell>
          <cell r="V134" t="b">
            <v>1</v>
          </cell>
          <cell r="W134" t="str">
            <v>01.07.2019 (куплено в Ульяновскнефть)</v>
          </cell>
          <cell r="X134" t="str">
            <v>УТО</v>
          </cell>
          <cell r="Y134" t="str">
            <v>в производство</v>
          </cell>
        </row>
        <row r="135">
          <cell r="E135" t="str">
            <v>Спидометр КАМАЗ 1211.380210</v>
          </cell>
          <cell r="F135" t="str">
            <v>01.07.2019 (куплено в Ульяновскнефть)</v>
          </cell>
          <cell r="G135">
            <v>4923.6120000000001</v>
          </cell>
          <cell r="H135">
            <v>4923.6120000000001</v>
          </cell>
          <cell r="I135">
            <v>4103.01</v>
          </cell>
          <cell r="J135">
            <v>4103.01</v>
          </cell>
          <cell r="K135" t="str">
            <v>шт</v>
          </cell>
          <cell r="L135">
            <v>1</v>
          </cell>
          <cell r="M135">
            <v>4923.6120000000001</v>
          </cell>
          <cell r="N135">
            <v>4103.01</v>
          </cell>
          <cell r="O135" t="str">
            <v>Склад "Север" п. Якушка</v>
          </cell>
          <cell r="P135" t="str">
            <v>00582</v>
          </cell>
          <cell r="Q135" t="str">
            <v>невостребовано</v>
          </cell>
          <cell r="R135" t="str">
            <v>удовлетворительное</v>
          </cell>
          <cell r="S135" t="str">
            <v>Марахтанов М.В.</v>
          </cell>
          <cell r="T135" t="str">
            <v>раб. 8 (8422) 41-31-34</v>
          </cell>
          <cell r="U135">
            <v>4103.01</v>
          </cell>
          <cell r="V135" t="b">
            <v>1</v>
          </cell>
          <cell r="W135" t="str">
            <v>01.07.2019 (куплено в Ульяновскнефть)</v>
          </cell>
          <cell r="X135" t="str">
            <v>УТО</v>
          </cell>
          <cell r="Y135" t="str">
            <v>в производство</v>
          </cell>
        </row>
        <row r="136">
          <cell r="E136" t="str">
            <v>Стакан СИН32.04.100.04.03.018</v>
          </cell>
          <cell r="F136" t="str">
            <v>01.07.2019 (куплено в Ульяновскнефть)</v>
          </cell>
          <cell r="G136">
            <v>45416.948999999993</v>
          </cell>
          <cell r="H136">
            <v>45416.948999999993</v>
          </cell>
          <cell r="I136">
            <v>151389.82999999999</v>
          </cell>
          <cell r="J136">
            <v>37847.457499999997</v>
          </cell>
          <cell r="K136" t="str">
            <v>шт</v>
          </cell>
          <cell r="L136">
            <v>4</v>
          </cell>
          <cell r="M136">
            <v>181667.79599999997</v>
          </cell>
          <cell r="N136">
            <v>151389.82999999999</v>
          </cell>
          <cell r="O136" t="str">
            <v>Склад "Север" п. Якушка</v>
          </cell>
          <cell r="P136" t="str">
            <v>00582</v>
          </cell>
          <cell r="Q136" t="str">
            <v>невостребовано</v>
          </cell>
          <cell r="R136" t="str">
            <v>удовлетворительное</v>
          </cell>
          <cell r="S136" t="str">
            <v>Марахтанов М.В.</v>
          </cell>
          <cell r="T136" t="str">
            <v>раб. 8 (8422) 41-31-34</v>
          </cell>
          <cell r="U136">
            <v>151389.82999999999</v>
          </cell>
          <cell r="V136" t="b">
            <v>1</v>
          </cell>
          <cell r="W136" t="str">
            <v>01.07.2019 (куплено в Ульяновскнефть)</v>
          </cell>
          <cell r="X136" t="str">
            <v>УТО</v>
          </cell>
          <cell r="Y136" t="str">
            <v>в производство</v>
          </cell>
        </row>
        <row r="137">
          <cell r="E137" t="str">
            <v>Стремянка Камаз-4310 рессоры передней H=320мм</v>
          </cell>
          <cell r="F137" t="str">
            <v>01.07.2019 (куплено в Ульяновскнефть)</v>
          </cell>
          <cell r="G137">
            <v>384.49799999999999</v>
          </cell>
          <cell r="H137">
            <v>384.49799999999999</v>
          </cell>
          <cell r="I137">
            <v>640.83000000000004</v>
          </cell>
          <cell r="J137">
            <v>320.41500000000002</v>
          </cell>
          <cell r="K137" t="str">
            <v>шт</v>
          </cell>
          <cell r="L137">
            <v>2</v>
          </cell>
          <cell r="M137">
            <v>768.99599999999998</v>
          </cell>
          <cell r="N137">
            <v>640.83000000000004</v>
          </cell>
          <cell r="O137" t="str">
            <v>Склад "Север" п. Якушка</v>
          </cell>
          <cell r="P137" t="str">
            <v>00582</v>
          </cell>
          <cell r="Q137" t="str">
            <v>невостребовано</v>
          </cell>
          <cell r="R137" t="str">
            <v>удовлетворительное</v>
          </cell>
          <cell r="S137" t="str">
            <v>Марахтанов М.В.</v>
          </cell>
          <cell r="T137" t="str">
            <v>раб. 8 (8422) 41-31-34</v>
          </cell>
          <cell r="U137">
            <v>640.83000000000004</v>
          </cell>
          <cell r="V137" t="b">
            <v>1</v>
          </cell>
          <cell r="W137" t="str">
            <v>01.07.2019 (куплено в Ульяновскнефть)</v>
          </cell>
          <cell r="X137" t="str">
            <v>УТО</v>
          </cell>
          <cell r="Y137" t="str">
            <v>в производство</v>
          </cell>
        </row>
        <row r="138">
          <cell r="E138" t="str">
            <v>Стремянка передней рессоры 4320-2902408</v>
          </cell>
          <cell r="F138" t="str">
            <v>01.07.2019 (куплено в Ульяновскнефть)</v>
          </cell>
          <cell r="G138">
            <v>576</v>
          </cell>
          <cell r="H138">
            <v>576</v>
          </cell>
          <cell r="I138">
            <v>480</v>
          </cell>
          <cell r="J138">
            <v>480</v>
          </cell>
          <cell r="K138" t="str">
            <v>шт</v>
          </cell>
          <cell r="L138">
            <v>1</v>
          </cell>
          <cell r="M138">
            <v>576</v>
          </cell>
          <cell r="N138">
            <v>480</v>
          </cell>
          <cell r="O138" t="str">
            <v>Склад "Север" п. Якушка</v>
          </cell>
          <cell r="P138" t="str">
            <v>00582</v>
          </cell>
          <cell r="Q138" t="str">
            <v>невостребовано</v>
          </cell>
          <cell r="R138" t="str">
            <v>удовлетворительное</v>
          </cell>
          <cell r="S138" t="str">
            <v>Марахтанов М.В.</v>
          </cell>
          <cell r="T138" t="str">
            <v>раб. 8 (8422) 41-31-34</v>
          </cell>
          <cell r="U138">
            <v>480</v>
          </cell>
          <cell r="V138" t="b">
            <v>1</v>
          </cell>
          <cell r="W138" t="str">
            <v>01.07.2019 (куплено в Ульяновскнефть)</v>
          </cell>
          <cell r="X138" t="str">
            <v>УТО</v>
          </cell>
          <cell r="Y138" t="str">
            <v>в производство</v>
          </cell>
        </row>
        <row r="139">
          <cell r="E139" t="str">
            <v>Стремянка передняя  длинная (д=20. дл. 37 см) КАМАЗ  4310</v>
          </cell>
          <cell r="F139" t="str">
            <v>01.07.2019 (куплено в Ульяновскнефть)</v>
          </cell>
          <cell r="G139">
            <v>2823.33</v>
          </cell>
          <cell r="H139">
            <v>2823.33</v>
          </cell>
          <cell r="I139">
            <v>4705.55</v>
          </cell>
          <cell r="J139">
            <v>2352.7750000000001</v>
          </cell>
          <cell r="K139" t="str">
            <v>шт</v>
          </cell>
          <cell r="L139">
            <v>2</v>
          </cell>
          <cell r="M139">
            <v>5646.66</v>
          </cell>
          <cell r="N139">
            <v>4705.55</v>
          </cell>
          <cell r="O139" t="str">
            <v>Склад "Север" п. Якушка</v>
          </cell>
          <cell r="P139" t="str">
            <v>00582</v>
          </cell>
          <cell r="Q139" t="str">
            <v>невостребовано</v>
          </cell>
          <cell r="R139" t="str">
            <v>удовлетворительное</v>
          </cell>
          <cell r="S139" t="str">
            <v>Марахтанов М.В.</v>
          </cell>
          <cell r="T139" t="str">
            <v>раб. 8 (8422) 41-31-34</v>
          </cell>
          <cell r="U139">
            <v>4705.55</v>
          </cell>
          <cell r="V139" t="b">
            <v>1</v>
          </cell>
          <cell r="W139" t="str">
            <v>01.07.2019 (куплено в Ульяновскнефть)</v>
          </cell>
          <cell r="X139" t="str">
            <v>УТО</v>
          </cell>
          <cell r="Y139" t="str">
            <v>в производство</v>
          </cell>
        </row>
        <row r="140">
          <cell r="E140" t="str">
            <v>Строп 4СК-6,3/4м втулка звено Рт 10т</v>
          </cell>
          <cell r="F140" t="str">
            <v>01.07.2019 (куплено в Ульяновскнефть)</v>
          </cell>
          <cell r="G140">
            <v>10599.995999999997</v>
          </cell>
          <cell r="H140">
            <v>10599.995999999997</v>
          </cell>
          <cell r="I140">
            <v>8833.3299999999981</v>
          </cell>
          <cell r="J140">
            <v>8833.3299999999981</v>
          </cell>
          <cell r="K140" t="str">
            <v>шт</v>
          </cell>
          <cell r="L140">
            <v>1</v>
          </cell>
          <cell r="M140">
            <v>10599.995999999997</v>
          </cell>
          <cell r="N140">
            <v>8833.3299999999981</v>
          </cell>
          <cell r="O140" t="str">
            <v>Склад "Север" п. Якушка</v>
          </cell>
          <cell r="P140" t="str">
            <v>00582</v>
          </cell>
          <cell r="Q140" t="str">
            <v>невостребовано</v>
          </cell>
          <cell r="R140" t="str">
            <v>удовлетворительное</v>
          </cell>
          <cell r="S140" t="str">
            <v>Марахтанов М.В.</v>
          </cell>
          <cell r="T140" t="str">
            <v>раб. 8 (8422) 41-31-34</v>
          </cell>
          <cell r="U140">
            <v>8833.3299999999981</v>
          </cell>
          <cell r="V140" t="b">
            <v>1</v>
          </cell>
          <cell r="W140" t="str">
            <v>01.07.2019 (куплено в Ульяновскнефть)</v>
          </cell>
          <cell r="X140" t="str">
            <v>УТО</v>
          </cell>
          <cell r="Y140" t="str">
            <v>в производство</v>
          </cell>
        </row>
        <row r="141">
          <cell r="E141" t="str">
            <v>Ступица задняя 10отв. МАЗ</v>
          </cell>
          <cell r="F141" t="str">
            <v>01.07.2019 (куплено в Ульяновскнефть)</v>
          </cell>
          <cell r="G141">
            <v>23382.503999999997</v>
          </cell>
          <cell r="H141">
            <v>23382.503999999997</v>
          </cell>
          <cell r="I141">
            <v>19485.419999999998</v>
          </cell>
          <cell r="J141">
            <v>19485.419999999998</v>
          </cell>
          <cell r="K141" t="str">
            <v>шт</v>
          </cell>
          <cell r="L141">
            <v>1</v>
          </cell>
          <cell r="M141">
            <v>23382.503999999997</v>
          </cell>
          <cell r="N141">
            <v>19485.419999999998</v>
          </cell>
          <cell r="O141" t="str">
            <v>Склад "Север" п. Якушка</v>
          </cell>
          <cell r="P141" t="str">
            <v>00582</v>
          </cell>
          <cell r="Q141" t="str">
            <v>невостребовано</v>
          </cell>
          <cell r="R141" t="str">
            <v>удовлетворительное</v>
          </cell>
          <cell r="S141" t="str">
            <v>Марахтанов М.В.</v>
          </cell>
          <cell r="T141" t="str">
            <v>раб. 8 (8422) 41-31-34</v>
          </cell>
          <cell r="U141">
            <v>19485.419999999998</v>
          </cell>
          <cell r="V141" t="b">
            <v>1</v>
          </cell>
          <cell r="W141" t="str">
            <v>01.07.2019 (куплено в Ульяновскнефть)</v>
          </cell>
          <cell r="X141" t="str">
            <v>УТО</v>
          </cell>
          <cell r="Y141" t="str">
            <v>списание</v>
          </cell>
        </row>
        <row r="142">
          <cell r="E142" t="str">
            <v>Ступица передняя 51-3103015-Б</v>
          </cell>
          <cell r="F142" t="str">
            <v>01.07.2019 (куплено в Ульяновскнефть)</v>
          </cell>
          <cell r="G142">
            <v>9213.4499999999989</v>
          </cell>
          <cell r="H142">
            <v>9213.4499999999989</v>
          </cell>
          <cell r="I142">
            <v>15355.75</v>
          </cell>
          <cell r="J142">
            <v>7677.875</v>
          </cell>
          <cell r="K142" t="str">
            <v>шт</v>
          </cell>
          <cell r="L142">
            <v>2</v>
          </cell>
          <cell r="M142">
            <v>18426.899999999998</v>
          </cell>
          <cell r="N142">
            <v>15355.749999999998</v>
          </cell>
          <cell r="O142" t="str">
            <v>Склад "Север" п. Якушка</v>
          </cell>
          <cell r="P142" t="str">
            <v>00582</v>
          </cell>
          <cell r="Q142" t="str">
            <v>невостребовано</v>
          </cell>
          <cell r="R142" t="str">
            <v>удовлетворительное</v>
          </cell>
          <cell r="S142" t="str">
            <v>Марахтанов М.В.</v>
          </cell>
          <cell r="T142" t="str">
            <v>раб. 8 (8422) 41-31-34</v>
          </cell>
          <cell r="U142">
            <v>15355.75</v>
          </cell>
          <cell r="V142" t="b">
            <v>1</v>
          </cell>
          <cell r="W142" t="str">
            <v>01.07.2019 (куплено в Ульяновскнефть)</v>
          </cell>
          <cell r="X142" t="str">
            <v>УТО</v>
          </cell>
          <cell r="Y142" t="str">
            <v>списание</v>
          </cell>
        </row>
        <row r="143">
          <cell r="E143" t="str">
            <v>Счетчик моточасов СВН 2-02 24В</v>
          </cell>
          <cell r="F143" t="str">
            <v>01.07.2019 (куплено в Ульяновскнефть)</v>
          </cell>
          <cell r="G143">
            <v>1759.5192</v>
          </cell>
          <cell r="H143">
            <v>1759.5192</v>
          </cell>
          <cell r="I143">
            <v>14662.66</v>
          </cell>
          <cell r="J143">
            <v>1466.2660000000001</v>
          </cell>
          <cell r="K143" t="str">
            <v>шт</v>
          </cell>
          <cell r="L143">
            <v>10</v>
          </cell>
          <cell r="M143">
            <v>17595.191999999999</v>
          </cell>
          <cell r="N143">
            <v>14662.66</v>
          </cell>
          <cell r="O143" t="str">
            <v>Склад "Север" п. Якушка</v>
          </cell>
          <cell r="P143" t="str">
            <v>00582</v>
          </cell>
          <cell r="Q143" t="str">
            <v>невостребовано</v>
          </cell>
          <cell r="R143" t="str">
            <v>удовлетворительное</v>
          </cell>
          <cell r="S143" t="str">
            <v>Марахтанов М.В.</v>
          </cell>
          <cell r="T143" t="str">
            <v>раб. 8 (8422) 41-31-34</v>
          </cell>
          <cell r="U143">
            <v>14662.66</v>
          </cell>
          <cell r="V143" t="b">
            <v>1</v>
          </cell>
          <cell r="W143" t="str">
            <v>01.07.2019 (куплено в Ульяновскнефть)</v>
          </cell>
          <cell r="X143" t="str">
            <v>УТО</v>
          </cell>
          <cell r="Y143" t="str">
            <v>в производство</v>
          </cell>
        </row>
        <row r="144">
          <cell r="E144" t="str">
            <v>Термопреобразователь сопротивления -50...+500</v>
          </cell>
          <cell r="F144" t="str">
            <v>01.07.2019 (куплено в Ульяновскнефть)</v>
          </cell>
          <cell r="G144">
            <v>7222.3200000000006</v>
          </cell>
          <cell r="H144">
            <v>7222.3200000000006</v>
          </cell>
          <cell r="I144">
            <v>6018.6</v>
          </cell>
          <cell r="J144">
            <v>6018.6</v>
          </cell>
          <cell r="K144" t="str">
            <v>шт</v>
          </cell>
          <cell r="L144">
            <v>1</v>
          </cell>
          <cell r="M144">
            <v>7222.3200000000006</v>
          </cell>
          <cell r="N144">
            <v>6018.6</v>
          </cell>
          <cell r="O144" t="str">
            <v>Склад "Север" п. Якушка</v>
          </cell>
          <cell r="P144" t="str">
            <v>00582</v>
          </cell>
          <cell r="Q144" t="str">
            <v>невостребовано</v>
          </cell>
          <cell r="R144" t="str">
            <v>удовлетворительное</v>
          </cell>
          <cell r="S144" t="str">
            <v>Марахтанов М.В.</v>
          </cell>
          <cell r="T144" t="str">
            <v>раб. 8 (8422) 41-31-34</v>
          </cell>
          <cell r="U144">
            <v>6018.6</v>
          </cell>
          <cell r="V144" t="b">
            <v>1</v>
          </cell>
          <cell r="W144" t="str">
            <v>01.07.2019 (куплено в Ульяновскнефть)</v>
          </cell>
          <cell r="X144" t="str">
            <v>УТО</v>
          </cell>
          <cell r="Y144" t="str">
            <v>списание</v>
          </cell>
        </row>
        <row r="145">
          <cell r="E145" t="str">
            <v>Топливозаборник 525-1104010</v>
          </cell>
          <cell r="F145" t="str">
            <v>01.07.2019 (куплено в Ульяновскнефть)</v>
          </cell>
          <cell r="G145">
            <v>5268</v>
          </cell>
          <cell r="H145">
            <v>5268</v>
          </cell>
          <cell r="I145">
            <v>4390</v>
          </cell>
          <cell r="J145">
            <v>4390</v>
          </cell>
          <cell r="K145" t="str">
            <v>шт</v>
          </cell>
          <cell r="L145">
            <v>1</v>
          </cell>
          <cell r="M145">
            <v>5268</v>
          </cell>
          <cell r="N145">
            <v>4390</v>
          </cell>
          <cell r="O145" t="str">
            <v>Склад "Север" п. Якушка</v>
          </cell>
          <cell r="P145" t="str">
            <v>00582</v>
          </cell>
          <cell r="Q145" t="str">
            <v>невостребовано</v>
          </cell>
          <cell r="R145" t="str">
            <v>удовлетворительное</v>
          </cell>
          <cell r="S145" t="str">
            <v>Марахтанов М.В.</v>
          </cell>
          <cell r="T145" t="str">
            <v>раб. 8 (8422) 41-31-34</v>
          </cell>
          <cell r="U145">
            <v>4390</v>
          </cell>
          <cell r="V145" t="b">
            <v>1</v>
          </cell>
          <cell r="W145" t="str">
            <v>01.07.2019 (куплено в Ульяновскнефть)</v>
          </cell>
          <cell r="X145" t="str">
            <v>УТО</v>
          </cell>
          <cell r="Y145" t="str">
            <v>в производство</v>
          </cell>
        </row>
        <row r="146">
          <cell r="E146" t="str">
            <v>Тройник  ввертный 664892</v>
          </cell>
          <cell r="F146" t="str">
            <v>01.07.2019 (куплено в Ульяновскнефть)</v>
          </cell>
          <cell r="G146">
            <v>82.572000000000003</v>
          </cell>
          <cell r="H146">
            <v>82.572000000000003</v>
          </cell>
          <cell r="I146">
            <v>68.81</v>
          </cell>
          <cell r="J146">
            <v>68.81</v>
          </cell>
          <cell r="K146" t="str">
            <v>шт</v>
          </cell>
          <cell r="L146">
            <v>1</v>
          </cell>
          <cell r="M146">
            <v>82.572000000000003</v>
          </cell>
          <cell r="N146">
            <v>68.81</v>
          </cell>
          <cell r="O146" t="str">
            <v>Склад "Север" п. Якушка</v>
          </cell>
          <cell r="P146" t="str">
            <v>00582</v>
          </cell>
          <cell r="Q146" t="str">
            <v>невостребовано</v>
          </cell>
          <cell r="R146" t="str">
            <v>удовлетворительное</v>
          </cell>
          <cell r="S146" t="str">
            <v>Марахтанов М.В.</v>
          </cell>
          <cell r="T146" t="str">
            <v>раб. 8 (8422) 41-31-34</v>
          </cell>
          <cell r="U146">
            <v>68.81</v>
          </cell>
          <cell r="V146" t="b">
            <v>1</v>
          </cell>
          <cell r="W146" t="str">
            <v>01.07.2019 (куплено в Ульяновскнефть)</v>
          </cell>
          <cell r="X146" t="str">
            <v>УТО</v>
          </cell>
          <cell r="Y146" t="str">
            <v>в производство</v>
          </cell>
        </row>
        <row r="147">
          <cell r="E147" t="str">
            <v>Тройник  ввертный М10*10*10</v>
          </cell>
          <cell r="F147" t="str">
            <v>01.07.2019 (куплено в Ульяновскнефть)</v>
          </cell>
          <cell r="G147">
            <v>56.255999999999993</v>
          </cell>
          <cell r="H147">
            <v>56.255999999999993</v>
          </cell>
          <cell r="I147">
            <v>93.759999999999991</v>
          </cell>
          <cell r="J147">
            <v>46.879999999999995</v>
          </cell>
          <cell r="K147" t="str">
            <v>шт</v>
          </cell>
          <cell r="L147">
            <v>2</v>
          </cell>
          <cell r="M147">
            <v>112.51199999999999</v>
          </cell>
          <cell r="N147">
            <v>93.759999999999991</v>
          </cell>
          <cell r="O147" t="str">
            <v>Склад "Север" п. Якушка</v>
          </cell>
          <cell r="P147" t="str">
            <v>00582</v>
          </cell>
          <cell r="Q147" t="str">
            <v>невостребовано</v>
          </cell>
          <cell r="R147" t="str">
            <v>удовлетворительное</v>
          </cell>
          <cell r="S147" t="str">
            <v>Марахтанов М.В.</v>
          </cell>
          <cell r="T147" t="str">
            <v>раб. 8 (8422) 41-31-34</v>
          </cell>
          <cell r="U147">
            <v>93.759999999999991</v>
          </cell>
          <cell r="V147" t="b">
            <v>1</v>
          </cell>
          <cell r="W147" t="str">
            <v>01.07.2019 (куплено в Ульяновскнефть)</v>
          </cell>
          <cell r="X147" t="str">
            <v>УТО</v>
          </cell>
          <cell r="Y147" t="str">
            <v>в производство</v>
          </cell>
        </row>
        <row r="148">
          <cell r="E148" t="str">
            <v>Трос акселератора 2123-1108054</v>
          </cell>
          <cell r="F148" t="str">
            <v>01.07.2019 (куплено в Ульяновскнефть)</v>
          </cell>
          <cell r="G148">
            <v>289.5</v>
          </cell>
          <cell r="H148">
            <v>289.5</v>
          </cell>
          <cell r="I148">
            <v>241.25</v>
          </cell>
          <cell r="J148">
            <v>241.25</v>
          </cell>
          <cell r="K148" t="str">
            <v>шт</v>
          </cell>
          <cell r="L148">
            <v>1</v>
          </cell>
          <cell r="M148">
            <v>289.5</v>
          </cell>
          <cell r="N148">
            <v>241.25</v>
          </cell>
          <cell r="O148" t="str">
            <v>Склад "Север" п. Якушка</v>
          </cell>
          <cell r="P148" t="str">
            <v>00582</v>
          </cell>
          <cell r="Q148" t="str">
            <v>невостребовано</v>
          </cell>
          <cell r="R148" t="str">
            <v>удовлетворительное</v>
          </cell>
          <cell r="S148" t="str">
            <v>Марахтанов М.В.</v>
          </cell>
          <cell r="T148" t="str">
            <v>раб. 8 (8422) 41-31-34</v>
          </cell>
          <cell r="U148">
            <v>241.25</v>
          </cell>
          <cell r="V148" t="b">
            <v>1</v>
          </cell>
          <cell r="W148" t="str">
            <v>01.07.2019 (куплено в Ульяновскнефть)</v>
          </cell>
          <cell r="X148" t="str">
            <v>УТО</v>
          </cell>
          <cell r="Y148" t="str">
            <v>в производство</v>
          </cell>
        </row>
        <row r="149">
          <cell r="E149" t="str">
            <v>Тяга реактивная привода КПП- в сб. пао камаз</v>
          </cell>
          <cell r="F149" t="str">
            <v>01.07.2019 (куплено в Ульяновскнефть)</v>
          </cell>
          <cell r="G149">
            <v>1966.6559999999997</v>
          </cell>
          <cell r="H149">
            <v>1966.6559999999997</v>
          </cell>
          <cell r="I149">
            <v>1638.8799999999999</v>
          </cell>
          <cell r="J149">
            <v>1638.8799999999999</v>
          </cell>
          <cell r="K149" t="str">
            <v>шт</v>
          </cell>
          <cell r="L149">
            <v>1</v>
          </cell>
          <cell r="M149">
            <v>1966.6559999999997</v>
          </cell>
          <cell r="N149">
            <v>1638.8799999999999</v>
          </cell>
          <cell r="O149" t="str">
            <v>Склад "Север" п. Якушка</v>
          </cell>
          <cell r="P149" t="str">
            <v>00582</v>
          </cell>
          <cell r="Q149" t="str">
            <v>невостребовано</v>
          </cell>
          <cell r="R149" t="str">
            <v>удовлетворительное</v>
          </cell>
          <cell r="S149" t="str">
            <v>Марахтанов М.В.</v>
          </cell>
          <cell r="T149" t="str">
            <v>раб. 8 (8422) 41-31-34</v>
          </cell>
          <cell r="U149">
            <v>1638.8799999999999</v>
          </cell>
          <cell r="V149" t="b">
            <v>1</v>
          </cell>
          <cell r="W149" t="str">
            <v>01.07.2019 (куплено в Ульяновскнефть)</v>
          </cell>
          <cell r="X149" t="str">
            <v>УТО</v>
          </cell>
          <cell r="Y149" t="str">
            <v>в производство</v>
          </cell>
        </row>
        <row r="150">
          <cell r="E150" t="str">
            <v>Тяга рулевая продольная 451-3414010-06</v>
          </cell>
          <cell r="F150" t="str">
            <v>01.07.2019 (куплено в Ульяновскнефть)</v>
          </cell>
          <cell r="G150">
            <v>7430.8319999999994</v>
          </cell>
          <cell r="H150">
            <v>7430.8319999999994</v>
          </cell>
          <cell r="I150">
            <v>6192.36</v>
          </cell>
          <cell r="J150">
            <v>6192.36</v>
          </cell>
          <cell r="K150" t="str">
            <v>шт</v>
          </cell>
          <cell r="L150">
            <v>1</v>
          </cell>
          <cell r="M150">
            <v>7430.8319999999994</v>
          </cell>
          <cell r="N150">
            <v>6192.36</v>
          </cell>
          <cell r="O150" t="str">
            <v>Склад "Север" п. Якушка</v>
          </cell>
          <cell r="P150" t="str">
            <v>00582</v>
          </cell>
          <cell r="Q150" t="str">
            <v>невостребовано</v>
          </cell>
          <cell r="R150" t="str">
            <v>удовлетворительное</v>
          </cell>
          <cell r="S150" t="str">
            <v>Марахтанов М.В.</v>
          </cell>
          <cell r="T150" t="str">
            <v>раб. 8 (8422) 41-31-34</v>
          </cell>
          <cell r="U150">
            <v>6192.36</v>
          </cell>
          <cell r="V150" t="b">
            <v>1</v>
          </cell>
          <cell r="W150" t="str">
            <v>01.07.2019 (куплено в Ульяновскнефть)</v>
          </cell>
          <cell r="X150" t="str">
            <v>УТО</v>
          </cell>
          <cell r="Y150" t="str">
            <v>списание</v>
          </cell>
        </row>
        <row r="151">
          <cell r="E151" t="str">
            <v>Тяга стеклоочистителя Евро-2</v>
          </cell>
          <cell r="F151" t="str">
            <v>01.07.2019 (куплено в Ульяновскнефть)</v>
          </cell>
          <cell r="G151">
            <v>1053.4079999999999</v>
          </cell>
          <cell r="H151">
            <v>1053.4079999999999</v>
          </cell>
          <cell r="I151">
            <v>877.84</v>
          </cell>
          <cell r="J151">
            <v>877.84</v>
          </cell>
          <cell r="K151" t="str">
            <v>шт</v>
          </cell>
          <cell r="L151">
            <v>1</v>
          </cell>
          <cell r="M151">
            <v>1053.4079999999999</v>
          </cell>
          <cell r="N151">
            <v>877.83999999999992</v>
          </cell>
          <cell r="O151" t="str">
            <v>Склад "Север" п. Якушка</v>
          </cell>
          <cell r="P151" t="str">
            <v>00582</v>
          </cell>
          <cell r="Q151" t="str">
            <v>невостребовано</v>
          </cell>
          <cell r="R151" t="str">
            <v>удовлетворительное</v>
          </cell>
          <cell r="S151" t="str">
            <v>Марахтанов М.В.</v>
          </cell>
          <cell r="T151" t="str">
            <v>раб. 8 (8422) 41-31-34</v>
          </cell>
          <cell r="U151">
            <v>877.84</v>
          </cell>
          <cell r="V151" t="b">
            <v>1</v>
          </cell>
          <cell r="W151" t="str">
            <v>01.07.2019 (куплено в Ульяновскнефть)</v>
          </cell>
          <cell r="X151" t="str">
            <v>УТО</v>
          </cell>
          <cell r="Y151" t="str">
            <v>в производство</v>
          </cell>
        </row>
        <row r="152">
          <cell r="E152" t="str">
            <v>увеличитель крутящего момента БМ 7265-03</v>
          </cell>
          <cell r="F152" t="str">
            <v>01.07.2019 (куплено в Ульяновскнефть)</v>
          </cell>
          <cell r="G152">
            <v>6688.6799999999994</v>
          </cell>
          <cell r="H152">
            <v>6688.6799999999994</v>
          </cell>
          <cell r="I152">
            <v>5573.9</v>
          </cell>
          <cell r="J152">
            <v>5573.9</v>
          </cell>
          <cell r="K152" t="str">
            <v>шт</v>
          </cell>
          <cell r="L152">
            <v>1</v>
          </cell>
          <cell r="M152">
            <v>6688.6799999999994</v>
          </cell>
          <cell r="N152">
            <v>5573.9</v>
          </cell>
          <cell r="O152" t="str">
            <v>Склад "Север" п. Якушка</v>
          </cell>
          <cell r="P152" t="str">
            <v>00582</v>
          </cell>
          <cell r="Q152" t="str">
            <v>невостребовано</v>
          </cell>
          <cell r="R152" t="str">
            <v>удовлетворительное</v>
          </cell>
          <cell r="S152" t="str">
            <v>Марахтанов М.В.</v>
          </cell>
          <cell r="T152" t="str">
            <v>раб. 8 (8422) 41-31-34</v>
          </cell>
          <cell r="U152">
            <v>5573.9</v>
          </cell>
          <cell r="V152" t="b">
            <v>1</v>
          </cell>
          <cell r="W152" t="str">
            <v>01.07.2019 (куплено в Ульяновскнефть)</v>
          </cell>
          <cell r="X152" t="str">
            <v>УТО</v>
          </cell>
          <cell r="Y152" t="str">
            <v>в производство</v>
          </cell>
        </row>
        <row r="153">
          <cell r="E153" t="str">
            <v>Уплотнение 60*80 А50М.24.00.002</v>
          </cell>
          <cell r="F153" t="str">
            <v>01.07.2019 (куплено в Ульяновскнефть)</v>
          </cell>
          <cell r="G153">
            <v>144.50399999999999</v>
          </cell>
          <cell r="H153">
            <v>144.50399999999999</v>
          </cell>
          <cell r="I153">
            <v>842.94</v>
          </cell>
          <cell r="J153">
            <v>120.42</v>
          </cell>
          <cell r="K153" t="str">
            <v>шт</v>
          </cell>
          <cell r="L153">
            <v>7</v>
          </cell>
          <cell r="M153">
            <v>1011.5279999999999</v>
          </cell>
          <cell r="N153">
            <v>842.93999999999994</v>
          </cell>
          <cell r="O153" t="str">
            <v>Склад "Север" п. Якушка</v>
          </cell>
          <cell r="P153" t="str">
            <v>00582</v>
          </cell>
          <cell r="Q153" t="str">
            <v>невостребовано</v>
          </cell>
          <cell r="R153" t="str">
            <v>удовлетворительное</v>
          </cell>
          <cell r="S153" t="str">
            <v>Марахтанов М.В.</v>
          </cell>
          <cell r="T153" t="str">
            <v>раб. 8 (8422) 41-31-34</v>
          </cell>
          <cell r="U153">
            <v>842.94</v>
          </cell>
          <cell r="V153" t="b">
            <v>1</v>
          </cell>
          <cell r="W153" t="str">
            <v>01.07.2019 (куплено в Ульяновскнефть)</v>
          </cell>
          <cell r="X153" t="str">
            <v>УТО</v>
          </cell>
          <cell r="Y153" t="str">
            <v>в производство</v>
          </cell>
        </row>
        <row r="154">
          <cell r="E154" t="str">
            <v>Уплотнитель для люка пола  Евро 53205</v>
          </cell>
          <cell r="F154" t="str">
            <v>01.07.2019 (куплено в Ульяновскнефть)</v>
          </cell>
          <cell r="G154">
            <v>484.99200000000002</v>
          </cell>
          <cell r="H154">
            <v>484.99200000000002</v>
          </cell>
          <cell r="I154">
            <v>404.16</v>
          </cell>
          <cell r="J154">
            <v>404.16</v>
          </cell>
          <cell r="K154" t="str">
            <v>шт</v>
          </cell>
          <cell r="L154">
            <v>1</v>
          </cell>
          <cell r="M154">
            <v>484.99200000000002</v>
          </cell>
          <cell r="N154">
            <v>404.16</v>
          </cell>
          <cell r="O154" t="str">
            <v>Склад "Север" п. Якушка</v>
          </cell>
          <cell r="P154" t="str">
            <v>00582</v>
          </cell>
          <cell r="Q154" t="str">
            <v>невостребовано</v>
          </cell>
          <cell r="R154" t="str">
            <v>удовлетворительное</v>
          </cell>
          <cell r="S154" t="str">
            <v>Марахтанов М.В.</v>
          </cell>
          <cell r="T154" t="str">
            <v>раб. 8 (8422) 41-31-34</v>
          </cell>
          <cell r="U154">
            <v>404.16</v>
          </cell>
          <cell r="V154" t="b">
            <v>1</v>
          </cell>
          <cell r="W154" t="str">
            <v>01.07.2019 (куплено в Ульяновскнефть)</v>
          </cell>
          <cell r="X154" t="str">
            <v>УТО</v>
          </cell>
          <cell r="Y154" t="str">
            <v>в производство</v>
          </cell>
        </row>
        <row r="155">
          <cell r="E155" t="str">
            <v>Уплотнитель цилиндрической втулки АФНИ 754152,017</v>
          </cell>
          <cell r="F155" t="str">
            <v>01.07.2019 (куплено в Ульяновскнефть)</v>
          </cell>
          <cell r="G155">
            <v>181.66800000000001</v>
          </cell>
          <cell r="H155">
            <v>181.66800000000001</v>
          </cell>
          <cell r="I155">
            <v>1059.73</v>
          </cell>
          <cell r="J155">
            <v>151.39000000000001</v>
          </cell>
          <cell r="K155" t="str">
            <v>шт</v>
          </cell>
          <cell r="L155">
            <v>7</v>
          </cell>
          <cell r="M155">
            <v>1271.6759999999999</v>
          </cell>
          <cell r="N155">
            <v>1059.73</v>
          </cell>
          <cell r="O155" t="str">
            <v>Склад "Север" п. Якушка</v>
          </cell>
          <cell r="P155" t="str">
            <v>00582</v>
          </cell>
          <cell r="Q155" t="str">
            <v>невостребовано</v>
          </cell>
          <cell r="R155" t="str">
            <v>удовлетворительное</v>
          </cell>
          <cell r="S155" t="str">
            <v>Марахтанов М.В.</v>
          </cell>
          <cell r="T155" t="str">
            <v>раб. 8 (8422) 41-31-34</v>
          </cell>
          <cell r="U155">
            <v>1059.73</v>
          </cell>
          <cell r="V155" t="b">
            <v>1</v>
          </cell>
          <cell r="W155" t="str">
            <v>01.07.2019 (куплено в Ульяновскнефть)</v>
          </cell>
          <cell r="X155" t="str">
            <v>УТО</v>
          </cell>
          <cell r="Y155" t="str">
            <v>в производство</v>
          </cell>
        </row>
        <row r="156">
          <cell r="E156" t="str">
            <v>Уплотнительное кольцо БРС АФНИ 754175.001</v>
          </cell>
          <cell r="F156" t="str">
            <v>01.07.2019 (куплено в Ульяновскнефть)</v>
          </cell>
          <cell r="G156">
            <v>41.287199999999999</v>
          </cell>
          <cell r="H156">
            <v>41.287199999999999</v>
          </cell>
          <cell r="I156">
            <v>344.06</v>
          </cell>
          <cell r="J156">
            <v>34.405999999999999</v>
          </cell>
          <cell r="K156" t="str">
            <v>шт</v>
          </cell>
          <cell r="L156">
            <v>10</v>
          </cell>
          <cell r="M156">
            <v>412.87199999999996</v>
          </cell>
          <cell r="N156">
            <v>344.06</v>
          </cell>
          <cell r="O156" t="str">
            <v>Склад "Север" п. Якушка</v>
          </cell>
          <cell r="P156" t="str">
            <v>00582</v>
          </cell>
          <cell r="Q156" t="str">
            <v>невостребовано</v>
          </cell>
          <cell r="R156" t="str">
            <v>удовлетворительное</v>
          </cell>
          <cell r="S156" t="str">
            <v>Марахтанов М.В.</v>
          </cell>
          <cell r="T156" t="str">
            <v>раб. 8 (8422) 41-31-34</v>
          </cell>
          <cell r="U156">
            <v>344.06</v>
          </cell>
          <cell r="V156" t="b">
            <v>1</v>
          </cell>
          <cell r="W156" t="str">
            <v>01.07.2019 (куплено в Ульяновскнефть)</v>
          </cell>
          <cell r="X156" t="str">
            <v>УТО</v>
          </cell>
          <cell r="Y156" t="str">
            <v>в производство</v>
          </cell>
        </row>
        <row r="157">
          <cell r="E157" t="str">
            <v>Упор ограничитель поворотного колеса 0069-00-2304078-01</v>
          </cell>
          <cell r="F157" t="str">
            <v>01.07.2019 (куплено в Ульяновскнефть)</v>
          </cell>
          <cell r="G157">
            <v>97.541999999999973</v>
          </cell>
          <cell r="H157">
            <v>97.541999999999973</v>
          </cell>
          <cell r="I157">
            <v>162.56999999999996</v>
          </cell>
          <cell r="J157">
            <v>81.284999999999982</v>
          </cell>
          <cell r="K157" t="str">
            <v>шт</v>
          </cell>
          <cell r="L157">
            <v>2</v>
          </cell>
          <cell r="M157">
            <v>195.08399999999995</v>
          </cell>
          <cell r="N157">
            <v>162.56999999999996</v>
          </cell>
          <cell r="O157" t="str">
            <v>Склад "Север" п. Якушка</v>
          </cell>
          <cell r="P157" t="str">
            <v>00582</v>
          </cell>
          <cell r="Q157" t="str">
            <v>невостребовано</v>
          </cell>
          <cell r="R157" t="str">
            <v>удовлетворительное</v>
          </cell>
          <cell r="S157" t="str">
            <v>Марахтанов М.В.</v>
          </cell>
          <cell r="T157" t="str">
            <v>раб. 8 (8422) 41-31-34</v>
          </cell>
          <cell r="U157">
            <v>162.56999999999996</v>
          </cell>
          <cell r="V157" t="b">
            <v>1</v>
          </cell>
          <cell r="W157" t="str">
            <v>01.07.2019 (куплено в Ульяновскнефть)</v>
          </cell>
          <cell r="X157" t="str">
            <v>УТО</v>
          </cell>
          <cell r="Y157" t="str">
            <v>в производство</v>
          </cell>
        </row>
        <row r="158">
          <cell r="E158" t="str">
            <v>Фара передняя квадратная 12В</v>
          </cell>
          <cell r="F158" t="str">
            <v>01.07.2019 (куплено в Ульяновскнефть)</v>
          </cell>
          <cell r="G158">
            <v>778.90800000000002</v>
          </cell>
          <cell r="H158">
            <v>778.90800000000002</v>
          </cell>
          <cell r="I158">
            <v>649.09</v>
          </cell>
          <cell r="J158">
            <v>649.09</v>
          </cell>
          <cell r="K158" t="str">
            <v>шт</v>
          </cell>
          <cell r="L158">
            <v>1</v>
          </cell>
          <cell r="M158">
            <v>778.90800000000002</v>
          </cell>
          <cell r="N158">
            <v>649.09</v>
          </cell>
          <cell r="O158" t="str">
            <v>Склад "Север" п. Якушка</v>
          </cell>
          <cell r="P158" t="str">
            <v>00582</v>
          </cell>
          <cell r="Q158" t="str">
            <v>невостребовано</v>
          </cell>
          <cell r="R158" t="str">
            <v>удовлетворительное</v>
          </cell>
          <cell r="S158" t="str">
            <v>Марахтанов М.В.</v>
          </cell>
          <cell r="T158" t="str">
            <v>раб. 8 (8422) 41-31-34</v>
          </cell>
          <cell r="U158">
            <v>649.09</v>
          </cell>
          <cell r="V158" t="b">
            <v>1</v>
          </cell>
          <cell r="W158" t="str">
            <v>01.07.2019 (куплено в Ульяновскнефть)</v>
          </cell>
          <cell r="X158" t="str">
            <v>УТО</v>
          </cell>
          <cell r="Y158" t="str">
            <v>в производство</v>
          </cell>
        </row>
        <row r="159">
          <cell r="E159" t="str">
            <v>Фильтр очистки масла гидравлика</v>
          </cell>
          <cell r="F159" t="str">
            <v>01.07.2019 (куплено в Ульяновскнефть)</v>
          </cell>
          <cell r="G159">
            <v>3172.9860000000003</v>
          </cell>
          <cell r="H159">
            <v>3172.9860000000003</v>
          </cell>
          <cell r="I159">
            <v>5288.31</v>
          </cell>
          <cell r="J159">
            <v>2644.1550000000002</v>
          </cell>
          <cell r="K159" t="str">
            <v>шт</v>
          </cell>
          <cell r="L159">
            <v>2</v>
          </cell>
          <cell r="M159">
            <v>6345.9720000000007</v>
          </cell>
          <cell r="N159">
            <v>5288.31</v>
          </cell>
          <cell r="O159" t="str">
            <v>Склад "Север" п. Якушка</v>
          </cell>
          <cell r="P159" t="str">
            <v>00582</v>
          </cell>
          <cell r="Q159" t="str">
            <v>невостребовано</v>
          </cell>
          <cell r="R159" t="str">
            <v>удовлетворительное</v>
          </cell>
          <cell r="S159" t="str">
            <v>Марахтанов М.В.</v>
          </cell>
          <cell r="T159" t="str">
            <v>раб. 8 (8422) 41-31-34</v>
          </cell>
          <cell r="U159">
            <v>5288.31</v>
          </cell>
          <cell r="V159" t="b">
            <v>1</v>
          </cell>
          <cell r="W159" t="str">
            <v>01.07.2019 (куплено в Ульяновскнефть)</v>
          </cell>
          <cell r="X159" t="str">
            <v>УТО</v>
          </cell>
          <cell r="Y159" t="str">
            <v>в производство</v>
          </cell>
        </row>
        <row r="160">
          <cell r="E160" t="str">
            <v>Фильтр тонкой очистки топлива уаз 3163-00-1117010</v>
          </cell>
          <cell r="F160" t="str">
            <v>01.07.2019 (куплено в Ульяновскнефть)</v>
          </cell>
          <cell r="G160">
            <v>165</v>
          </cell>
          <cell r="H160">
            <v>165</v>
          </cell>
          <cell r="I160">
            <v>137.5</v>
          </cell>
          <cell r="J160">
            <v>137.5</v>
          </cell>
          <cell r="K160" t="str">
            <v>шт</v>
          </cell>
          <cell r="L160">
            <v>1</v>
          </cell>
          <cell r="M160">
            <v>165</v>
          </cell>
          <cell r="N160">
            <v>137.5</v>
          </cell>
          <cell r="O160" t="str">
            <v>Склад "Север" п. Якушка</v>
          </cell>
          <cell r="P160" t="str">
            <v>00582</v>
          </cell>
          <cell r="Q160" t="str">
            <v>невостребовано</v>
          </cell>
          <cell r="R160" t="str">
            <v>удовлетворительное</v>
          </cell>
          <cell r="S160" t="str">
            <v>Марахтанов М.В.</v>
          </cell>
          <cell r="T160" t="str">
            <v>раб. 8 (8422) 41-31-34</v>
          </cell>
          <cell r="U160">
            <v>137.5</v>
          </cell>
          <cell r="V160" t="b">
            <v>1</v>
          </cell>
          <cell r="W160" t="str">
            <v>01.07.2019 (куплено в Ульяновскнефть)</v>
          </cell>
          <cell r="X160" t="str">
            <v>УТО</v>
          </cell>
          <cell r="Y160" t="str">
            <v>в производство</v>
          </cell>
        </row>
        <row r="161">
          <cell r="E161" t="str">
            <v>Фильтроэлемент 630-1-06</v>
          </cell>
          <cell r="F161" t="str">
            <v>01.07.2019 (куплено в Ульяновскнефть)</v>
          </cell>
          <cell r="G161">
            <v>154.83599999999998</v>
          </cell>
          <cell r="H161">
            <v>154.83599999999998</v>
          </cell>
          <cell r="I161">
            <v>129.03</v>
          </cell>
          <cell r="J161">
            <v>129.03</v>
          </cell>
          <cell r="K161" t="str">
            <v>шт</v>
          </cell>
          <cell r="L161">
            <v>1</v>
          </cell>
          <cell r="M161">
            <v>154.83599999999998</v>
          </cell>
          <cell r="N161">
            <v>129.03</v>
          </cell>
          <cell r="O161" t="str">
            <v>Склад "Север" п. Якушка</v>
          </cell>
          <cell r="P161" t="str">
            <v>00582</v>
          </cell>
          <cell r="Q161" t="str">
            <v>невостребовано</v>
          </cell>
          <cell r="R161" t="str">
            <v>удовлетворительное</v>
          </cell>
          <cell r="S161" t="str">
            <v>Марахтанов М.В.</v>
          </cell>
          <cell r="T161" t="str">
            <v>раб. 8 (8422) 41-31-34</v>
          </cell>
          <cell r="U161">
            <v>129.03</v>
          </cell>
          <cell r="V161" t="b">
            <v>1</v>
          </cell>
          <cell r="W161" t="str">
            <v>01.07.2019 (куплено в Ульяновскнефть)</v>
          </cell>
          <cell r="X161" t="str">
            <v>УТО</v>
          </cell>
          <cell r="Y161" t="str">
            <v>списание</v>
          </cell>
        </row>
        <row r="162">
          <cell r="E162" t="str">
            <v>Фильтрующий элемент для REM125CV1BB8R1S</v>
          </cell>
          <cell r="F162" t="str">
            <v>01.07.2019 (куплено в Ульяновскнефть)</v>
          </cell>
          <cell r="G162">
            <v>3319.9919999999997</v>
          </cell>
          <cell r="H162">
            <v>3319.9919999999997</v>
          </cell>
          <cell r="I162">
            <v>2766.66</v>
          </cell>
          <cell r="J162">
            <v>2766.66</v>
          </cell>
          <cell r="K162" t="str">
            <v>шт</v>
          </cell>
          <cell r="L162">
            <v>1</v>
          </cell>
          <cell r="M162">
            <v>3319.9919999999997</v>
          </cell>
          <cell r="N162">
            <v>2766.66</v>
          </cell>
          <cell r="O162" t="str">
            <v>Склад "Север" п. Якушка</v>
          </cell>
          <cell r="P162" t="str">
            <v>00582</v>
          </cell>
          <cell r="Q162" t="str">
            <v>невостребовано</v>
          </cell>
          <cell r="R162" t="str">
            <v>удовлетворительное</v>
          </cell>
          <cell r="S162" t="str">
            <v>Марахтанов М.В.</v>
          </cell>
          <cell r="T162" t="str">
            <v>раб. 8 (8422) 41-31-34</v>
          </cell>
          <cell r="U162">
            <v>2766.66</v>
          </cell>
          <cell r="V162" t="b">
            <v>1</v>
          </cell>
          <cell r="W162" t="str">
            <v>01.07.2019 (куплено в Ульяновскнефть)</v>
          </cell>
          <cell r="X162" t="str">
            <v>УТО</v>
          </cell>
          <cell r="Y162" t="str">
            <v>в производство</v>
          </cell>
        </row>
        <row r="163">
          <cell r="E163" t="str">
            <v>Фильтрующий элемент НР0392А25А</v>
          </cell>
          <cell r="F163" t="str">
            <v>01.07.2019 (куплено в Ульяновскнефть)</v>
          </cell>
          <cell r="G163">
            <v>4682.076</v>
          </cell>
          <cell r="H163">
            <v>4682.076</v>
          </cell>
          <cell r="I163">
            <v>7803.46</v>
          </cell>
          <cell r="J163">
            <v>3901.73</v>
          </cell>
          <cell r="K163" t="str">
            <v>шт</v>
          </cell>
          <cell r="L163">
            <v>2</v>
          </cell>
          <cell r="M163">
            <v>9364.152</v>
          </cell>
          <cell r="N163">
            <v>7803.46</v>
          </cell>
          <cell r="O163" t="str">
            <v>Склад "Север" п. Якушка</v>
          </cell>
          <cell r="P163" t="str">
            <v>00582</v>
          </cell>
          <cell r="Q163" t="str">
            <v>невостребовано</v>
          </cell>
          <cell r="R163" t="str">
            <v>удовлетворительное</v>
          </cell>
          <cell r="S163" t="str">
            <v>Марахтанов М.В.</v>
          </cell>
          <cell r="T163" t="str">
            <v>раб. 8 (8422) 41-31-34</v>
          </cell>
          <cell r="U163">
            <v>7803.46</v>
          </cell>
          <cell r="V163" t="b">
            <v>1</v>
          </cell>
          <cell r="W163" t="str">
            <v>01.07.2019 (куплено в Ульяновскнефть)</v>
          </cell>
          <cell r="X163" t="str">
            <v>УТО</v>
          </cell>
          <cell r="Y163" t="str">
            <v>в производство</v>
          </cell>
        </row>
        <row r="164">
          <cell r="E164" t="str">
            <v>Фланец в сб.6361ЯХ-2502134</v>
          </cell>
          <cell r="F164" t="str">
            <v>01.07.2019 (куплено в Ульяновскнефть)</v>
          </cell>
          <cell r="G164">
            <v>17382.3</v>
          </cell>
          <cell r="H164">
            <v>17382.3</v>
          </cell>
          <cell r="I164">
            <v>14485.25</v>
          </cell>
          <cell r="J164">
            <v>14485.25</v>
          </cell>
          <cell r="K164" t="str">
            <v>шт</v>
          </cell>
          <cell r="L164">
            <v>1</v>
          </cell>
          <cell r="M164">
            <v>17382.3</v>
          </cell>
          <cell r="N164">
            <v>14485.25</v>
          </cell>
          <cell r="O164" t="str">
            <v>Склад "Север" п. Якушка</v>
          </cell>
          <cell r="P164" t="str">
            <v>00582</v>
          </cell>
          <cell r="Q164" t="str">
            <v>невостребовано</v>
          </cell>
          <cell r="R164" t="str">
            <v>удовлетворительное</v>
          </cell>
          <cell r="S164" t="str">
            <v>Марахтанов М.В.</v>
          </cell>
          <cell r="T164" t="str">
            <v>раб. 8 (8422) 41-31-34</v>
          </cell>
          <cell r="U164">
            <v>14485.25</v>
          </cell>
          <cell r="V164" t="b">
            <v>1</v>
          </cell>
          <cell r="W164" t="str">
            <v>01.07.2019 (куплено в Ульяновскнефть)</v>
          </cell>
          <cell r="X164" t="str">
            <v>УТО</v>
          </cell>
          <cell r="Y164" t="str">
            <v>в производство</v>
          </cell>
        </row>
        <row r="165">
          <cell r="E165" t="str">
            <v>Цилиндр тормозной задний УАЗ</v>
          </cell>
          <cell r="F165" t="str">
            <v>01.07.2019 (куплено в Ульяновскнефть)</v>
          </cell>
          <cell r="G165">
            <v>300</v>
          </cell>
          <cell r="H165">
            <v>300</v>
          </cell>
          <cell r="I165">
            <v>250</v>
          </cell>
          <cell r="J165">
            <v>250</v>
          </cell>
          <cell r="K165" t="str">
            <v>шт</v>
          </cell>
          <cell r="L165">
            <v>1</v>
          </cell>
          <cell r="M165">
            <v>300</v>
          </cell>
          <cell r="N165">
            <v>250</v>
          </cell>
          <cell r="O165" t="str">
            <v>Склад "Север" п. Якушка</v>
          </cell>
          <cell r="P165" t="str">
            <v>00582</v>
          </cell>
          <cell r="Q165" t="str">
            <v>невостребовано</v>
          </cell>
          <cell r="R165" t="str">
            <v>удовлетворительное</v>
          </cell>
          <cell r="S165" t="str">
            <v>Марахтанов М.В.</v>
          </cell>
          <cell r="T165" t="str">
            <v>раб. 8 (8422) 41-31-34</v>
          </cell>
          <cell r="U165">
            <v>250</v>
          </cell>
          <cell r="V165" t="b">
            <v>1</v>
          </cell>
          <cell r="W165" t="str">
            <v>01.07.2019 (куплено в Ульяновскнефть)</v>
          </cell>
          <cell r="X165" t="str">
            <v>УТО</v>
          </cell>
          <cell r="Y165" t="str">
            <v>списание</v>
          </cell>
        </row>
        <row r="166">
          <cell r="E166" t="str">
            <v>Чека эксцентрика 5320-3501134-0039</v>
          </cell>
          <cell r="F166" t="str">
            <v>01.07.2019 (куплено в Ульяновскнефть)</v>
          </cell>
          <cell r="G166">
            <v>4.1280000000000001</v>
          </cell>
          <cell r="H166">
            <v>4.1280000000000001</v>
          </cell>
          <cell r="I166">
            <v>13.76</v>
          </cell>
          <cell r="J166">
            <v>3.44</v>
          </cell>
          <cell r="K166" t="str">
            <v>шт</v>
          </cell>
          <cell r="L166">
            <v>4</v>
          </cell>
          <cell r="M166">
            <v>16.512</v>
          </cell>
          <cell r="N166">
            <v>13.760000000000002</v>
          </cell>
          <cell r="O166" t="str">
            <v>Склад "Север" п. Якушка</v>
          </cell>
          <cell r="P166" t="str">
            <v>00582</v>
          </cell>
          <cell r="Q166" t="str">
            <v>невостребовано</v>
          </cell>
          <cell r="R166" t="str">
            <v>удовлетворительное</v>
          </cell>
          <cell r="S166" t="str">
            <v>Марахтанов М.В.</v>
          </cell>
          <cell r="T166" t="str">
            <v>раб. 8 (8422) 41-31-34</v>
          </cell>
          <cell r="U166">
            <v>13.76</v>
          </cell>
          <cell r="V166" t="b">
            <v>1</v>
          </cell>
          <cell r="W166" t="str">
            <v>01.07.2019 (куплено в Ульяновскнефть)</v>
          </cell>
          <cell r="X166" t="str">
            <v>УТО</v>
          </cell>
          <cell r="Y166" t="str">
            <v>в производство</v>
          </cell>
        </row>
        <row r="167">
          <cell r="E167" t="str">
            <v>Шайба медная ф 16</v>
          </cell>
          <cell r="F167" t="str">
            <v>01.07.2019 (куплено в Ульяновскнефть)</v>
          </cell>
          <cell r="G167">
            <v>23.740444444444446</v>
          </cell>
          <cell r="H167">
            <v>23.740444444444446</v>
          </cell>
          <cell r="I167">
            <v>534.16</v>
          </cell>
          <cell r="J167">
            <v>19.783703703703704</v>
          </cell>
          <cell r="K167" t="str">
            <v>шт</v>
          </cell>
          <cell r="L167">
            <v>27</v>
          </cell>
          <cell r="M167">
            <v>640.99200000000008</v>
          </cell>
          <cell r="N167">
            <v>534.16000000000008</v>
          </cell>
          <cell r="O167" t="str">
            <v>Склад "Север" п. Якушка</v>
          </cell>
          <cell r="P167" t="str">
            <v>00582</v>
          </cell>
          <cell r="Q167" t="str">
            <v>невостребовано</v>
          </cell>
          <cell r="R167" t="str">
            <v>удовлетворительное</v>
          </cell>
          <cell r="S167" t="str">
            <v>Марахтанов М.В.</v>
          </cell>
          <cell r="T167" t="str">
            <v>раб. 8 (8422) 41-31-34</v>
          </cell>
          <cell r="U167">
            <v>534.16</v>
          </cell>
          <cell r="V167" t="b">
            <v>1</v>
          </cell>
          <cell r="W167" t="str">
            <v>01.07.2019 (куплено в Ульяновскнефть)</v>
          </cell>
          <cell r="X167" t="str">
            <v>УТО</v>
          </cell>
          <cell r="Y167" t="str">
            <v>в производство</v>
          </cell>
        </row>
        <row r="168">
          <cell r="E168" t="str">
            <v>Шестерня ведомая 50 зуб.</v>
          </cell>
          <cell r="F168" t="str">
            <v>01.07.2019 (куплено в Ульяновскнефть)</v>
          </cell>
          <cell r="G168">
            <v>22300.751999999997</v>
          </cell>
          <cell r="H168">
            <v>22300.751999999997</v>
          </cell>
          <cell r="I168">
            <v>18583.96</v>
          </cell>
          <cell r="J168">
            <v>18583.96</v>
          </cell>
          <cell r="K168" t="str">
            <v>шт</v>
          </cell>
          <cell r="L168">
            <v>1</v>
          </cell>
          <cell r="M168">
            <v>22300.751999999997</v>
          </cell>
          <cell r="N168">
            <v>18583.96</v>
          </cell>
          <cell r="O168" t="str">
            <v>Склад "Север" п. Якушка</v>
          </cell>
          <cell r="P168" t="str">
            <v>00582</v>
          </cell>
          <cell r="Q168" t="str">
            <v>невостребовано</v>
          </cell>
          <cell r="R168" t="str">
            <v>удовлетворительное</v>
          </cell>
          <cell r="S168" t="str">
            <v>Марахтанов М.В.</v>
          </cell>
          <cell r="T168" t="str">
            <v>раб. 8 (8422) 41-31-34</v>
          </cell>
          <cell r="U168">
            <v>18583.96</v>
          </cell>
          <cell r="V168" t="b">
            <v>1</v>
          </cell>
          <cell r="W168" t="str">
            <v>01.07.2019 (куплено в Ульяновскнефть)</v>
          </cell>
          <cell r="X168" t="str">
            <v>УТО</v>
          </cell>
          <cell r="Y168" t="str">
            <v>в производство</v>
          </cell>
        </row>
        <row r="169">
          <cell r="E169" t="str">
            <v>Шкив ЗМЗ-4054,40525,40904 насоса водяного  40624-1307053</v>
          </cell>
          <cell r="F169" t="str">
            <v>01.07.2019 (куплено в Ульяновскнефть)</v>
          </cell>
          <cell r="G169">
            <v>424.76400000000001</v>
          </cell>
          <cell r="H169">
            <v>424.76400000000001</v>
          </cell>
          <cell r="I169">
            <v>353.97</v>
          </cell>
          <cell r="J169">
            <v>353.97</v>
          </cell>
          <cell r="K169" t="str">
            <v>шт</v>
          </cell>
          <cell r="L169">
            <v>1</v>
          </cell>
          <cell r="M169">
            <v>424.76400000000001</v>
          </cell>
          <cell r="N169">
            <v>353.97</v>
          </cell>
          <cell r="O169" t="str">
            <v>Склад "Север" п. Якушка</v>
          </cell>
          <cell r="P169" t="str">
            <v>00582</v>
          </cell>
          <cell r="Q169" t="str">
            <v>невостребовано</v>
          </cell>
          <cell r="R169" t="str">
            <v>удовлетворительное</v>
          </cell>
          <cell r="S169" t="str">
            <v>Марахтанов М.В.</v>
          </cell>
          <cell r="T169" t="str">
            <v>раб. 8 (8422) 41-31-34</v>
          </cell>
          <cell r="U169">
            <v>353.97</v>
          </cell>
          <cell r="V169" t="b">
            <v>1</v>
          </cell>
          <cell r="W169" t="str">
            <v>01.07.2019 (куплено в Ульяновскнефть)</v>
          </cell>
          <cell r="X169" t="str">
            <v>УТО</v>
          </cell>
          <cell r="Y169" t="str">
            <v>в производство</v>
          </cell>
        </row>
        <row r="170">
          <cell r="E170" t="str">
            <v>Шланг подвода воздуха к шинам 43118-312418</v>
          </cell>
          <cell r="F170" t="str">
            <v>01.07.2019 (куплено в Ульяновскнефть)</v>
          </cell>
          <cell r="G170">
            <v>216.78399999999999</v>
          </cell>
          <cell r="H170">
            <v>216.78399999999999</v>
          </cell>
          <cell r="I170">
            <v>541.96</v>
          </cell>
          <cell r="J170">
            <v>180.65333333333334</v>
          </cell>
          <cell r="K170" t="str">
            <v>шт</v>
          </cell>
          <cell r="L170">
            <v>3</v>
          </cell>
          <cell r="M170">
            <v>650.35199999999998</v>
          </cell>
          <cell r="N170">
            <v>541.96</v>
          </cell>
          <cell r="O170" t="str">
            <v>Склад "Север" п. Якушка</v>
          </cell>
          <cell r="P170" t="str">
            <v>00582</v>
          </cell>
          <cell r="Q170" t="str">
            <v>невостребовано</v>
          </cell>
          <cell r="R170" t="str">
            <v>удовлетворительное</v>
          </cell>
          <cell r="S170" t="str">
            <v>Марахтанов М.В.</v>
          </cell>
          <cell r="T170" t="str">
            <v>раб. 8 (8422) 41-31-34</v>
          </cell>
          <cell r="U170">
            <v>541.96</v>
          </cell>
          <cell r="V170" t="b">
            <v>1</v>
          </cell>
          <cell r="W170" t="str">
            <v>01.07.2019 (куплено в Ульяновскнефть)</v>
          </cell>
          <cell r="X170" t="str">
            <v>УТО</v>
          </cell>
          <cell r="Y170" t="str">
            <v>в производство</v>
          </cell>
        </row>
        <row r="171">
          <cell r="E171" t="str">
            <v>Эксцентрик в сб ЕВРО 53212-3501132-10</v>
          </cell>
          <cell r="F171" t="str">
            <v>01.07.2019 (куплено в Ульяновскнефть)</v>
          </cell>
          <cell r="G171">
            <v>112.30061538461538</v>
          </cell>
          <cell r="H171">
            <v>112.30061538461538</v>
          </cell>
          <cell r="I171">
            <v>1216.5899999999999</v>
          </cell>
          <cell r="J171">
            <v>93.583846153846153</v>
          </cell>
          <cell r="K171" t="str">
            <v>шт</v>
          </cell>
          <cell r="L171">
            <v>13</v>
          </cell>
          <cell r="M171">
            <v>1459.9079999999999</v>
          </cell>
          <cell r="N171">
            <v>1216.5899999999999</v>
          </cell>
          <cell r="O171" t="str">
            <v>Склад "Север" п. Якушка</v>
          </cell>
          <cell r="P171" t="str">
            <v>00582</v>
          </cell>
          <cell r="Q171" t="str">
            <v>невостребовано</v>
          </cell>
          <cell r="R171" t="str">
            <v>удовлетворительное</v>
          </cell>
          <cell r="S171" t="str">
            <v>Марахтанов М.В.</v>
          </cell>
          <cell r="T171" t="str">
            <v>раб. 8 (8422) 41-31-34</v>
          </cell>
          <cell r="U171">
            <v>1216.5899999999999</v>
          </cell>
          <cell r="V171" t="b">
            <v>1</v>
          </cell>
          <cell r="W171" t="str">
            <v>01.07.2019 (куплено в Ульяновскнефть)</v>
          </cell>
          <cell r="X171" t="str">
            <v>УТО</v>
          </cell>
          <cell r="Y171" t="str">
            <v>в производство</v>
          </cell>
        </row>
        <row r="172">
          <cell r="E172" t="str">
            <v>Элемент топливного фильтра 240-1117030</v>
          </cell>
          <cell r="F172" t="str">
            <v>01.07.2019 (куплено в Ульяновскнефть)</v>
          </cell>
          <cell r="G172">
            <v>3485.7506666666668</v>
          </cell>
          <cell r="H172">
            <v>3485.7506666666668</v>
          </cell>
          <cell r="I172">
            <v>26143.13</v>
          </cell>
          <cell r="J172">
            <v>2904.7922222222223</v>
          </cell>
          <cell r="K172" t="str">
            <v>шт</v>
          </cell>
          <cell r="L172">
            <v>9</v>
          </cell>
          <cell r="M172">
            <v>31371.756000000001</v>
          </cell>
          <cell r="N172">
            <v>26143.13</v>
          </cell>
          <cell r="O172" t="str">
            <v>Склад "Север" п. Якушка</v>
          </cell>
          <cell r="P172" t="str">
            <v>00582</v>
          </cell>
          <cell r="Q172" t="str">
            <v>невостребовано</v>
          </cell>
          <cell r="R172" t="str">
            <v>удовлетворительное</v>
          </cell>
          <cell r="S172" t="str">
            <v>Марахтанов М.В.</v>
          </cell>
          <cell r="T172" t="str">
            <v>раб. 8 (8422) 41-31-34</v>
          </cell>
          <cell r="U172">
            <v>26143.13</v>
          </cell>
          <cell r="V172" t="b">
            <v>1</v>
          </cell>
          <cell r="W172" t="str">
            <v>01.07.2019 (куплено в Ульяновскнефть)</v>
          </cell>
          <cell r="X172" t="str">
            <v>УТО</v>
          </cell>
          <cell r="Y172" t="str">
            <v>списание</v>
          </cell>
        </row>
        <row r="173">
          <cell r="E173" t="str">
            <v>Элемент топливного фильтра мет.сетка</v>
          </cell>
          <cell r="F173" t="str">
            <v>01.07.2019 (куплено в Ульяновскнефть)</v>
          </cell>
          <cell r="G173">
            <v>152.25</v>
          </cell>
          <cell r="H173">
            <v>152.25</v>
          </cell>
          <cell r="I173">
            <v>2537.5</v>
          </cell>
          <cell r="J173">
            <v>126.875</v>
          </cell>
          <cell r="K173" t="str">
            <v>шт</v>
          </cell>
          <cell r="L173">
            <v>20</v>
          </cell>
          <cell r="M173">
            <v>3045</v>
          </cell>
          <cell r="N173">
            <v>2537.5</v>
          </cell>
          <cell r="O173" t="str">
            <v>Склад "Север" п. Якушка</v>
          </cell>
          <cell r="P173" t="str">
            <v>00582</v>
          </cell>
          <cell r="Q173" t="str">
            <v>невостребовано</v>
          </cell>
          <cell r="R173" t="str">
            <v>удовлетворительное</v>
          </cell>
          <cell r="S173" t="str">
            <v>Марахтанов М.В.</v>
          </cell>
          <cell r="T173" t="str">
            <v>раб. 8 (8422) 41-31-34</v>
          </cell>
          <cell r="U173">
            <v>2537.5</v>
          </cell>
          <cell r="V173" t="b">
            <v>1</v>
          </cell>
          <cell r="W173" t="str">
            <v>01.07.2019 (куплено в Ульяновскнефть)</v>
          </cell>
          <cell r="X173" t="str">
            <v>УТО</v>
          </cell>
          <cell r="Y173" t="str">
            <v>в производство</v>
          </cell>
        </row>
        <row r="174">
          <cell r="E174" t="str">
            <v>Элемент фильтр. насоса ГУР</v>
          </cell>
          <cell r="F174" t="str">
            <v>01.07.2019 (куплено в Ульяновскнефть)</v>
          </cell>
          <cell r="G174">
            <v>758.66849999999999</v>
          </cell>
          <cell r="H174">
            <v>758.66849999999999</v>
          </cell>
          <cell r="I174">
            <v>5057.79</v>
          </cell>
          <cell r="J174">
            <v>632.22375</v>
          </cell>
          <cell r="K174" t="str">
            <v>шт</v>
          </cell>
          <cell r="L174">
            <v>8</v>
          </cell>
          <cell r="M174">
            <v>6069.348</v>
          </cell>
          <cell r="N174">
            <v>5057.79</v>
          </cell>
          <cell r="O174" t="str">
            <v>Склад "Север" п. Якушка</v>
          </cell>
          <cell r="P174" t="str">
            <v>00582</v>
          </cell>
          <cell r="Q174" t="str">
            <v>невостребовано</v>
          </cell>
          <cell r="R174" t="str">
            <v>удовлетворительное</v>
          </cell>
          <cell r="S174" t="str">
            <v>Марахтанов М.В.</v>
          </cell>
          <cell r="T174" t="str">
            <v>раб. 8 (8422) 41-31-34</v>
          </cell>
          <cell r="U174">
            <v>5057.79</v>
          </cell>
          <cell r="V174" t="b">
            <v>1</v>
          </cell>
          <cell r="W174" t="str">
            <v>01.07.2019 (куплено в Ульяновскнефть)</v>
          </cell>
          <cell r="X174" t="str">
            <v>УТО</v>
          </cell>
          <cell r="Y174" t="str">
            <v>списание</v>
          </cell>
        </row>
        <row r="175">
          <cell r="E175" t="str">
            <v>Элемент фильтрующий 4310-3407359-10</v>
          </cell>
          <cell r="F175" t="str">
            <v>01.07.2019 (куплено в Ульяновскнефть)</v>
          </cell>
          <cell r="G175">
            <v>50.751999999999995</v>
          </cell>
          <cell r="H175">
            <v>50.751999999999995</v>
          </cell>
          <cell r="I175">
            <v>126.88</v>
          </cell>
          <cell r="J175">
            <v>42.293333333333329</v>
          </cell>
          <cell r="K175" t="str">
            <v>шт</v>
          </cell>
          <cell r="L175">
            <v>3</v>
          </cell>
          <cell r="M175">
            <v>152.25599999999997</v>
          </cell>
          <cell r="N175">
            <v>126.87999999999998</v>
          </cell>
          <cell r="O175" t="str">
            <v>Склад "Север" п. Якушка</v>
          </cell>
          <cell r="P175" t="str">
            <v>00582</v>
          </cell>
          <cell r="Q175" t="str">
            <v>невостребовано</v>
          </cell>
          <cell r="R175" t="str">
            <v>удовлетворительное</v>
          </cell>
          <cell r="S175" t="str">
            <v>Марахтанов М.В.</v>
          </cell>
          <cell r="T175" t="str">
            <v>раб. 8 (8422) 41-31-34</v>
          </cell>
          <cell r="U175">
            <v>126.88</v>
          </cell>
          <cell r="V175" t="b">
            <v>1</v>
          </cell>
          <cell r="W175" t="str">
            <v>01.07.2019 (куплено в Ульяновскнефть)</v>
          </cell>
          <cell r="X175" t="str">
            <v>УТО</v>
          </cell>
          <cell r="Y175">
            <v>2</v>
          </cell>
        </row>
        <row r="176">
          <cell r="E176" t="str">
            <v>Элемент фильтрующий масла (гидравлика)</v>
          </cell>
          <cell r="F176" t="str">
            <v>01.07.2019 (куплено в Ульяновскнефть)</v>
          </cell>
          <cell r="G176">
            <v>317.91899999999998</v>
          </cell>
          <cell r="H176">
            <v>317.91899999999998</v>
          </cell>
          <cell r="I176">
            <v>1059.73</v>
          </cell>
          <cell r="J176">
            <v>264.9325</v>
          </cell>
          <cell r="K176" t="str">
            <v>шт</v>
          </cell>
          <cell r="L176">
            <v>4</v>
          </cell>
          <cell r="M176">
            <v>1271.6759999999999</v>
          </cell>
          <cell r="N176">
            <v>1059.73</v>
          </cell>
          <cell r="O176" t="str">
            <v>Склад "Север" п. Якушка</v>
          </cell>
          <cell r="P176" t="str">
            <v>00582</v>
          </cell>
          <cell r="Q176" t="str">
            <v>невостребовано</v>
          </cell>
          <cell r="R176" t="str">
            <v>удовлетворительное</v>
          </cell>
          <cell r="S176" t="str">
            <v>Марахтанов М.В.</v>
          </cell>
          <cell r="T176" t="str">
            <v>раб. 8 (8422) 41-31-34</v>
          </cell>
          <cell r="U176">
            <v>1059.73</v>
          </cell>
          <cell r="V176" t="b">
            <v>1</v>
          </cell>
          <cell r="W176" t="str">
            <v>01.07.2019 (куплено в Ульяновскнефть)</v>
          </cell>
          <cell r="X176" t="str">
            <v>УТО</v>
          </cell>
          <cell r="Y176" t="str">
            <v>в производство</v>
          </cell>
        </row>
        <row r="177">
          <cell r="E177" t="str">
            <v>Элемент фильтрующий топлива 240-1117030</v>
          </cell>
          <cell r="F177" t="str">
            <v>01.07.2019 (куплено в Ульяновскнефть)</v>
          </cell>
          <cell r="G177">
            <v>100.3629</v>
          </cell>
          <cell r="H177">
            <v>100.3629</v>
          </cell>
          <cell r="I177">
            <v>3345.43</v>
          </cell>
          <cell r="J177">
            <v>83.635750000000002</v>
          </cell>
          <cell r="K177" t="str">
            <v>шт</v>
          </cell>
          <cell r="L177">
            <v>40</v>
          </cell>
          <cell r="M177">
            <v>4014.5159999999996</v>
          </cell>
          <cell r="N177">
            <v>3345.43</v>
          </cell>
          <cell r="O177" t="str">
            <v>Склад "Север" п. Якушка</v>
          </cell>
          <cell r="P177" t="str">
            <v>00582</v>
          </cell>
          <cell r="Q177" t="str">
            <v>невостребовано</v>
          </cell>
          <cell r="R177" t="str">
            <v>удовлетворительное</v>
          </cell>
          <cell r="S177" t="str">
            <v>Марахтанов М.В.</v>
          </cell>
          <cell r="T177" t="str">
            <v>раб. 8 (8422) 41-31-34</v>
          </cell>
          <cell r="U177">
            <v>3345.43</v>
          </cell>
          <cell r="V177" t="b">
            <v>1</v>
          </cell>
          <cell r="W177" t="str">
            <v>01.07.2019 (куплено в Ульяновскнефть)</v>
          </cell>
          <cell r="X177" t="str">
            <v>УТО</v>
          </cell>
          <cell r="Y177" t="str">
            <v>списание</v>
          </cell>
        </row>
        <row r="178">
          <cell r="E178" t="str">
            <v>Элемент фильтрующий ФТОТД-240,245 с/о</v>
          </cell>
          <cell r="F178" t="str">
            <v>01.07.2019 (куплено в Ульяновскнефть)</v>
          </cell>
          <cell r="G178">
            <v>83.830500000000001</v>
          </cell>
          <cell r="H178">
            <v>83.830500000000001</v>
          </cell>
          <cell r="I178">
            <v>558.87</v>
          </cell>
          <cell r="J178">
            <v>69.858750000000001</v>
          </cell>
          <cell r="K178" t="str">
            <v>шт</v>
          </cell>
          <cell r="L178">
            <v>8</v>
          </cell>
          <cell r="M178">
            <v>670.64400000000001</v>
          </cell>
          <cell r="N178">
            <v>558.87</v>
          </cell>
          <cell r="O178" t="str">
            <v>Склад "Север" п. Якушка</v>
          </cell>
          <cell r="P178" t="str">
            <v>00582</v>
          </cell>
          <cell r="Q178" t="str">
            <v>невостребовано</v>
          </cell>
          <cell r="R178" t="str">
            <v>удовлетворительное</v>
          </cell>
          <cell r="S178" t="str">
            <v>Марахтанов М.В.</v>
          </cell>
          <cell r="T178" t="str">
            <v>раб. 8 (8422) 41-31-34</v>
          </cell>
          <cell r="U178">
            <v>558.87</v>
          </cell>
          <cell r="V178" t="b">
            <v>1</v>
          </cell>
          <cell r="W178" t="str">
            <v>01.07.2019 (куплено в Ульяновскнефть)</v>
          </cell>
          <cell r="X178" t="str">
            <v>УТО</v>
          </cell>
          <cell r="Y178" t="str">
            <v>списание</v>
          </cell>
        </row>
        <row r="179">
          <cell r="E179" t="str">
            <v>Эмаль МЛ-12 черная 25кг</v>
          </cell>
          <cell r="F179" t="str">
            <v>01.07.2019 (куплено в Ульяновскнефть)</v>
          </cell>
          <cell r="G179">
            <v>207.06</v>
          </cell>
          <cell r="H179">
            <v>207.06</v>
          </cell>
          <cell r="I179">
            <v>4313.75</v>
          </cell>
          <cell r="J179">
            <v>172.55</v>
          </cell>
          <cell r="K179" t="str">
            <v>шт</v>
          </cell>
          <cell r="L179">
            <v>25</v>
          </cell>
          <cell r="M179">
            <v>5176.5</v>
          </cell>
          <cell r="N179">
            <v>4313.75</v>
          </cell>
          <cell r="O179" t="str">
            <v>Склад "Север" п. Якушка</v>
          </cell>
          <cell r="P179" t="str">
            <v>00582</v>
          </cell>
          <cell r="Q179" t="str">
            <v>невостребовано</v>
          </cell>
          <cell r="R179" t="str">
            <v>удовлетворительное</v>
          </cell>
          <cell r="S179" t="str">
            <v>Марахтанов М.В.</v>
          </cell>
          <cell r="T179" t="str">
            <v>раб. 8 (8422) 41-31-34</v>
          </cell>
          <cell r="U179">
            <v>4313.75</v>
          </cell>
          <cell r="V179" t="b">
            <v>1</v>
          </cell>
          <cell r="W179" t="str">
            <v>01.07.2019 (куплено в Ульяновскнефть)</v>
          </cell>
          <cell r="X179" t="str">
            <v>УТО</v>
          </cell>
          <cell r="Y179" t="str">
            <v>в производство</v>
          </cell>
        </row>
        <row r="180">
          <cell r="E180" t="str">
            <v>Каска Титан Рапид с логотипом с храповиком синяя</v>
          </cell>
          <cell r="F180" t="str">
            <v>01.07.2019 (куплено в Ульяновскнефть)</v>
          </cell>
          <cell r="G180">
            <v>383.23080000000004</v>
          </cell>
          <cell r="H180">
            <v>383.23080000000004</v>
          </cell>
          <cell r="I180">
            <v>3193.59</v>
          </cell>
          <cell r="J180">
            <v>319.35900000000004</v>
          </cell>
          <cell r="K180" t="str">
            <v>шт</v>
          </cell>
          <cell r="L180">
            <v>10</v>
          </cell>
          <cell r="M180">
            <v>3832.3080000000004</v>
          </cell>
          <cell r="N180">
            <v>3193.5900000000006</v>
          </cell>
          <cell r="O180" t="str">
            <v>Склад "Север" п. Якушка</v>
          </cell>
          <cell r="P180" t="str">
            <v>00582</v>
          </cell>
          <cell r="Q180" t="str">
            <v>невостребовано</v>
          </cell>
          <cell r="R180" t="str">
            <v>удовлетворительное</v>
          </cell>
          <cell r="S180" t="str">
            <v>Марахтанов М.В.</v>
          </cell>
          <cell r="T180" t="str">
            <v>раб. 8 (8422) 41-31-34</v>
          </cell>
          <cell r="U180">
            <v>3193.59</v>
          </cell>
          <cell r="V180" t="b">
            <v>1</v>
          </cell>
          <cell r="W180" t="str">
            <v>01.07.2019 (куплено в Ульяновскнефть)</v>
          </cell>
          <cell r="X180" t="str">
            <v>ТБПБиООС</v>
          </cell>
        </row>
        <row r="181">
          <cell r="E181" t="str">
            <v>Лампа 400W E40 (ДРЛ PHILPS)</v>
          </cell>
          <cell r="F181" t="str">
            <v>01.07.2019 (куплено в Ульяновскнефть)</v>
          </cell>
          <cell r="G181">
            <v>346.82022857142857</v>
          </cell>
          <cell r="H181">
            <v>346.82022857142857</v>
          </cell>
          <cell r="I181">
            <v>10115.59</v>
          </cell>
          <cell r="J181">
            <v>289.01685714285713</v>
          </cell>
          <cell r="K181" t="str">
            <v>шт</v>
          </cell>
          <cell r="L181">
            <v>35</v>
          </cell>
          <cell r="M181">
            <v>12138.708000000001</v>
          </cell>
          <cell r="N181">
            <v>10115.59</v>
          </cell>
          <cell r="O181" t="str">
            <v>Склад "Север" п. Якушка</v>
          </cell>
          <cell r="P181" t="str">
            <v>00582</v>
          </cell>
          <cell r="Q181" t="str">
            <v>невостребовано</v>
          </cell>
          <cell r="R181" t="str">
            <v>удовлетворительное</v>
          </cell>
          <cell r="S181" t="str">
            <v>Марахтанов М.В.</v>
          </cell>
          <cell r="T181" t="str">
            <v>раб. 8 (8422) 41-31-34</v>
          </cell>
          <cell r="U181">
            <v>10115.59</v>
          </cell>
          <cell r="V181" t="b">
            <v>1</v>
          </cell>
          <cell r="W181" t="str">
            <v>01.07.2019 (куплено в Ульяновскнефть)</v>
          </cell>
          <cell r="X181" t="str">
            <v>ОГЭ</v>
          </cell>
        </row>
        <row r="182">
          <cell r="E182" t="str">
            <v>Масло М8В 200л</v>
          </cell>
          <cell r="F182" t="str">
            <v>01.07.2019 (куплено в Ульяновскнефть)</v>
          </cell>
          <cell r="G182">
            <v>119.63231999999998</v>
          </cell>
          <cell r="H182">
            <v>119.63231999999998</v>
          </cell>
          <cell r="I182">
            <v>19938.719999999998</v>
          </cell>
          <cell r="J182">
            <v>99.693599999999989</v>
          </cell>
          <cell r="K182" t="str">
            <v>шт</v>
          </cell>
          <cell r="L182">
            <v>200</v>
          </cell>
          <cell r="M182">
            <v>23926.463999999996</v>
          </cell>
          <cell r="N182">
            <v>19938.719999999998</v>
          </cell>
          <cell r="O182" t="str">
            <v>Склад "Север" п. Якушка</v>
          </cell>
          <cell r="P182" t="str">
            <v>00582</v>
          </cell>
          <cell r="Q182" t="str">
            <v>невостребовано</v>
          </cell>
          <cell r="R182" t="str">
            <v>удовлетворительное</v>
          </cell>
          <cell r="S182" t="str">
            <v>Марахтанов М.В.</v>
          </cell>
          <cell r="T182" t="str">
            <v>раб. 8 (8422) 41-31-34</v>
          </cell>
          <cell r="U182">
            <v>19938.719999999998</v>
          </cell>
          <cell r="V182" t="b">
            <v>1</v>
          </cell>
          <cell r="W182" t="str">
            <v>01.07.2019 (куплено в Ульяновскнефть)</v>
          </cell>
          <cell r="X182" t="str">
            <v>УТО</v>
          </cell>
          <cell r="Y182" t="str">
            <v>в производство</v>
          </cell>
        </row>
        <row r="183">
          <cell r="E183" t="str">
            <v>Подшипник 46416Л</v>
          </cell>
          <cell r="F183" t="str">
            <v>01.07.2019 (куплено в Ульяновскнефть)</v>
          </cell>
          <cell r="G183">
            <v>5170.7279999999992</v>
          </cell>
          <cell r="H183">
            <v>5170.7279999999992</v>
          </cell>
          <cell r="I183">
            <v>17235.759999999998</v>
          </cell>
          <cell r="J183">
            <v>4308.9399999999996</v>
          </cell>
          <cell r="K183" t="str">
            <v>шт</v>
          </cell>
          <cell r="L183">
            <v>4</v>
          </cell>
          <cell r="M183">
            <v>20682.911999999997</v>
          </cell>
          <cell r="N183">
            <v>17235.759999999998</v>
          </cell>
          <cell r="O183" t="str">
            <v>Склад "Север" п. Якушка</v>
          </cell>
          <cell r="P183" t="str">
            <v>00582</v>
          </cell>
          <cell r="Q183" t="str">
            <v>невостребовано</v>
          </cell>
          <cell r="R183" t="str">
            <v>удовлетворительное</v>
          </cell>
          <cell r="S183" t="str">
            <v>Марахтанов М.В.</v>
          </cell>
          <cell r="T183" t="str">
            <v>раб. 8 (8422) 41-31-34</v>
          </cell>
          <cell r="U183">
            <v>17235.759999999998</v>
          </cell>
          <cell r="V183" t="b">
            <v>1</v>
          </cell>
          <cell r="W183" t="str">
            <v>01.07.2019 (куплено в Ульяновскнефть)</v>
          </cell>
          <cell r="X183" t="str">
            <v>УТО</v>
          </cell>
          <cell r="Y183" t="str">
            <v>в производство</v>
          </cell>
        </row>
        <row r="184">
          <cell r="E184" t="str">
            <v>Подшипник 6-180205 (6205 2RS)</v>
          </cell>
          <cell r="F184" t="str">
            <v>01.07.2019 (куплено в Ульяновскнефть)</v>
          </cell>
          <cell r="G184">
            <v>210</v>
          </cell>
          <cell r="H184">
            <v>210</v>
          </cell>
          <cell r="I184">
            <v>11900</v>
          </cell>
          <cell r="J184">
            <v>175</v>
          </cell>
          <cell r="K184" t="str">
            <v>шт</v>
          </cell>
          <cell r="L184">
            <v>68</v>
          </cell>
          <cell r="M184">
            <v>14280</v>
          </cell>
          <cell r="N184">
            <v>11900</v>
          </cell>
          <cell r="O184" t="str">
            <v>Склад "Север" п. Якушка</v>
          </cell>
          <cell r="P184" t="str">
            <v>00582</v>
          </cell>
          <cell r="Q184" t="str">
            <v>невостребовано</v>
          </cell>
          <cell r="R184" t="str">
            <v>удовлетворительное</v>
          </cell>
          <cell r="S184" t="str">
            <v>Марахтанов М.В.</v>
          </cell>
          <cell r="T184" t="str">
            <v>раб. 8 (8422) 41-31-34</v>
          </cell>
          <cell r="U184">
            <v>11900</v>
          </cell>
          <cell r="V184" t="b">
            <v>1</v>
          </cell>
          <cell r="W184" t="str">
            <v>01.07.2019 (куплено в Ульяновскнефть)</v>
          </cell>
          <cell r="X184" t="str">
            <v>УТО</v>
          </cell>
          <cell r="Y184" t="str">
            <v>в производство</v>
          </cell>
        </row>
        <row r="185">
          <cell r="E185" t="str">
            <v>Подшипник 6-180208 (6208 2RS)</v>
          </cell>
          <cell r="F185" t="str">
            <v>01.07.2019 (куплено в Ульяновскнефть)</v>
          </cell>
          <cell r="G185">
            <v>672</v>
          </cell>
          <cell r="H185">
            <v>672</v>
          </cell>
          <cell r="I185">
            <v>11200</v>
          </cell>
          <cell r="J185">
            <v>560</v>
          </cell>
          <cell r="K185" t="str">
            <v>шт</v>
          </cell>
          <cell r="L185">
            <v>20</v>
          </cell>
          <cell r="M185">
            <v>13440</v>
          </cell>
          <cell r="N185">
            <v>11200</v>
          </cell>
          <cell r="O185" t="str">
            <v>Склад "Север" п. Якушка</v>
          </cell>
          <cell r="P185" t="str">
            <v>00582</v>
          </cell>
          <cell r="Q185" t="str">
            <v>невостребовано</v>
          </cell>
          <cell r="R185" t="str">
            <v>удовлетворительное</v>
          </cell>
          <cell r="S185" t="str">
            <v>Марахтанов М.В.</v>
          </cell>
          <cell r="T185" t="str">
            <v>раб. 8 (8422) 41-31-34</v>
          </cell>
          <cell r="U185">
            <v>11200</v>
          </cell>
          <cell r="V185" t="b">
            <v>1</v>
          </cell>
          <cell r="W185" t="str">
            <v>01.07.2019 (куплено в Ульяновскнефть)</v>
          </cell>
          <cell r="X185" t="str">
            <v>УТО</v>
          </cell>
          <cell r="Y185" t="str">
            <v>в производство</v>
          </cell>
        </row>
        <row r="186">
          <cell r="E186" t="str">
            <v>Разрядник РВО-10У1</v>
          </cell>
          <cell r="F186" t="str">
            <v>01.07.2019 (куплено в Ульяновскнефть)</v>
          </cell>
          <cell r="G186">
            <v>1537.9825263157893</v>
          </cell>
          <cell r="H186">
            <v>1537.9825263157893</v>
          </cell>
          <cell r="I186">
            <v>24351.39</v>
          </cell>
          <cell r="J186">
            <v>1281.6521052631579</v>
          </cell>
          <cell r="K186" t="str">
            <v>шт</v>
          </cell>
          <cell r="L186">
            <v>19</v>
          </cell>
          <cell r="M186">
            <v>29221.667999999998</v>
          </cell>
          <cell r="N186">
            <v>24351.39</v>
          </cell>
          <cell r="O186" t="str">
            <v>Склад "Север" п. Якушка</v>
          </cell>
          <cell r="P186" t="str">
            <v>00582</v>
          </cell>
          <cell r="Q186" t="str">
            <v>невостребовано</v>
          </cell>
          <cell r="R186" t="str">
            <v>удовлетворительное</v>
          </cell>
          <cell r="S186" t="str">
            <v>Марахтанов М.В.</v>
          </cell>
          <cell r="T186" t="str">
            <v>раб. 8 (8422) 41-31-34</v>
          </cell>
          <cell r="U186">
            <v>24351.39</v>
          </cell>
          <cell r="V186" t="b">
            <v>1</v>
          </cell>
          <cell r="W186" t="str">
            <v>01.07.2019 (куплено в Ульяновскнефть)</v>
          </cell>
          <cell r="X186" t="str">
            <v>ОГЭ</v>
          </cell>
        </row>
        <row r="187">
          <cell r="E187" t="str">
            <v>Реле РСВ 18-13 220 Вт 0,1-10С</v>
          </cell>
          <cell r="F187" t="str">
            <v>01.07.2019 (куплено в Ульяновскнефть)</v>
          </cell>
          <cell r="G187">
            <v>4500</v>
          </cell>
          <cell r="H187">
            <v>4500</v>
          </cell>
          <cell r="I187">
            <v>3750</v>
          </cell>
          <cell r="J187">
            <v>3750</v>
          </cell>
          <cell r="K187" t="str">
            <v>шт</v>
          </cell>
          <cell r="L187">
            <v>1</v>
          </cell>
          <cell r="M187">
            <v>4500</v>
          </cell>
          <cell r="N187">
            <v>3750</v>
          </cell>
          <cell r="O187" t="str">
            <v>Склад "Север" п. Якушка</v>
          </cell>
          <cell r="P187" t="str">
            <v>00582</v>
          </cell>
          <cell r="Q187" t="str">
            <v>невостребовано</v>
          </cell>
          <cell r="R187" t="str">
            <v>удовлетворительное</v>
          </cell>
          <cell r="S187" t="str">
            <v>Марахтанов М.В.</v>
          </cell>
          <cell r="T187" t="str">
            <v>раб. 8 (8422) 41-31-34</v>
          </cell>
          <cell r="U187">
            <v>3750</v>
          </cell>
          <cell r="V187" t="b">
            <v>1</v>
          </cell>
          <cell r="W187" t="str">
            <v>01.07.2019 (куплено в Ульяновскнефть)</v>
          </cell>
          <cell r="X187" t="str">
            <v>ОГЭ</v>
          </cell>
        </row>
        <row r="188">
          <cell r="E188" t="str">
            <v>Реле РЭУ 11-Б20  -2-40-0,05А</v>
          </cell>
          <cell r="F188" t="str">
            <v>01.07.2019 (куплено в Ульяновскнефть)</v>
          </cell>
          <cell r="G188">
            <v>1800</v>
          </cell>
          <cell r="H188">
            <v>1800</v>
          </cell>
          <cell r="I188">
            <v>3000</v>
          </cell>
          <cell r="J188">
            <v>1500</v>
          </cell>
          <cell r="K188" t="str">
            <v>шт</v>
          </cell>
          <cell r="L188">
            <v>2</v>
          </cell>
          <cell r="M188">
            <v>3600</v>
          </cell>
          <cell r="N188">
            <v>3000</v>
          </cell>
          <cell r="O188" t="str">
            <v>Склад "Север" п. Якушка</v>
          </cell>
          <cell r="P188" t="str">
            <v>00582</v>
          </cell>
          <cell r="Q188" t="str">
            <v>невостребовано</v>
          </cell>
          <cell r="R188" t="str">
            <v>удовлетворительное</v>
          </cell>
          <cell r="S188" t="str">
            <v>Марахтанов М.В.</v>
          </cell>
          <cell r="T188" t="str">
            <v>раб. 8 (8422) 41-31-34</v>
          </cell>
          <cell r="U188">
            <v>3000</v>
          </cell>
          <cell r="V188" t="b">
            <v>1</v>
          </cell>
          <cell r="W188" t="str">
            <v>01.07.2019 (куплено в Ульяновскнефть)</v>
          </cell>
          <cell r="X188" t="str">
            <v>ОГЭ</v>
          </cell>
        </row>
        <row r="189">
          <cell r="E189" t="str">
            <v>Смазка трансмисионное</v>
          </cell>
          <cell r="F189" t="str">
            <v>01.07.2019 (куплено в Ульяновскнефть)</v>
          </cell>
          <cell r="G189">
            <v>34.912559999999999</v>
          </cell>
          <cell r="H189">
            <v>34.912559999999999</v>
          </cell>
          <cell r="I189">
            <v>1454.69</v>
          </cell>
          <cell r="J189">
            <v>29.093800000000002</v>
          </cell>
          <cell r="K189" t="str">
            <v>шт</v>
          </cell>
          <cell r="L189">
            <v>50</v>
          </cell>
          <cell r="M189">
            <v>1745.6279999999999</v>
          </cell>
          <cell r="N189">
            <v>1454.69</v>
          </cell>
          <cell r="O189" t="str">
            <v>Склад "Север" п. Якушка</v>
          </cell>
          <cell r="P189" t="str">
            <v>00582</v>
          </cell>
          <cell r="Q189" t="str">
            <v>невостребовано</v>
          </cell>
          <cell r="R189" t="str">
            <v>удовлетворительное</v>
          </cell>
          <cell r="S189" t="str">
            <v>Марахтанов М.В.</v>
          </cell>
          <cell r="T189" t="str">
            <v>раб. 8 (8422) 41-31-34</v>
          </cell>
          <cell r="U189">
            <v>1454.69</v>
          </cell>
          <cell r="V189" t="b">
            <v>1</v>
          </cell>
          <cell r="W189" t="str">
            <v>01.07.2019 (куплено в Ульяновскнефть)</v>
          </cell>
          <cell r="X189" t="str">
            <v>УТО</v>
          </cell>
          <cell r="Y189" t="str">
            <v>в производство</v>
          </cell>
        </row>
        <row r="190">
          <cell r="E190" t="str">
            <v>Сумка Техноавия цв.черный с</v>
          </cell>
          <cell r="F190" t="str">
            <v>01.07.2019 (куплено в Ульяновскнефть)</v>
          </cell>
          <cell r="G190">
            <v>1073.2248</v>
          </cell>
          <cell r="H190">
            <v>1073.2248</v>
          </cell>
          <cell r="I190">
            <v>4471.7700000000004</v>
          </cell>
          <cell r="J190">
            <v>894.35400000000004</v>
          </cell>
          <cell r="K190" t="str">
            <v>шт</v>
          </cell>
          <cell r="L190">
            <v>5</v>
          </cell>
          <cell r="M190">
            <v>5366.1239999999998</v>
          </cell>
          <cell r="N190">
            <v>4471.7700000000004</v>
          </cell>
          <cell r="O190" t="str">
            <v>Склад "Север" п. Якушка</v>
          </cell>
          <cell r="P190" t="str">
            <v>00582</v>
          </cell>
          <cell r="Q190" t="str">
            <v>невостребовано</v>
          </cell>
          <cell r="R190" t="str">
            <v>удовлетворительное</v>
          </cell>
          <cell r="S190" t="str">
            <v>Марахтанов М.В.</v>
          </cell>
          <cell r="T190" t="str">
            <v>раб. 8 (8422) 41-31-34</v>
          </cell>
          <cell r="U190">
            <v>4471.7700000000004</v>
          </cell>
          <cell r="V190" t="b">
            <v>1</v>
          </cell>
          <cell r="W190" t="str">
            <v>01.07.2019 (куплено в Ульяновскнефть)</v>
          </cell>
          <cell r="X190" t="str">
            <v>ТБПБиООС</v>
          </cell>
        </row>
        <row r="191">
          <cell r="E191" t="str">
            <v>Сумка Техноавия цв.черный с  логотипами</v>
          </cell>
          <cell r="F191" t="str">
            <v>01.07.2019 (куплено в Ульяновскнефть)</v>
          </cell>
          <cell r="G191">
            <v>1742.6179999999999</v>
          </cell>
          <cell r="H191">
            <v>1742.6179999999999</v>
          </cell>
          <cell r="I191">
            <v>8713.09</v>
          </cell>
          <cell r="J191">
            <v>1452.1816666666666</v>
          </cell>
          <cell r="K191" t="str">
            <v>шт</v>
          </cell>
          <cell r="L191">
            <v>6</v>
          </cell>
          <cell r="M191">
            <v>10455.707999999999</v>
          </cell>
          <cell r="N191">
            <v>8713.09</v>
          </cell>
          <cell r="O191" t="str">
            <v>Склад "Север" п. Якушка</v>
          </cell>
          <cell r="P191" t="str">
            <v>00582</v>
          </cell>
          <cell r="Q191" t="str">
            <v>невостребовано</v>
          </cell>
          <cell r="R191" t="str">
            <v>удовлетворительное</v>
          </cell>
          <cell r="S191" t="str">
            <v>Марахтанов М.В.</v>
          </cell>
          <cell r="T191" t="str">
            <v>раб. 8 (8422) 41-31-34</v>
          </cell>
          <cell r="U191">
            <v>8713.09</v>
          </cell>
          <cell r="V191" t="b">
            <v>1</v>
          </cell>
          <cell r="W191" t="str">
            <v>01.07.2019 (куплено в Ульяновскнефть)</v>
          </cell>
          <cell r="X191" t="str">
            <v>ТБПБиООС</v>
          </cell>
        </row>
        <row r="192">
          <cell r="E192" t="str">
            <v>Труба 114*6,4 обсадная</v>
          </cell>
          <cell r="F192" t="str">
            <v>01.07.2019 (куплено в Ульяновскнефть)</v>
          </cell>
          <cell r="G192">
            <v>1561.2</v>
          </cell>
          <cell r="H192">
            <v>1561.2</v>
          </cell>
          <cell r="I192">
            <v>247.19</v>
          </cell>
          <cell r="J192">
            <v>1301</v>
          </cell>
          <cell r="K192" t="str">
            <v>шт</v>
          </cell>
          <cell r="L192">
            <v>0.19</v>
          </cell>
          <cell r="M192">
            <v>296.62799999999999</v>
          </cell>
          <cell r="N192">
            <v>247.19</v>
          </cell>
          <cell r="O192" t="str">
            <v>Склад "Север" п. Якушка</v>
          </cell>
          <cell r="P192" t="str">
            <v>00582</v>
          </cell>
          <cell r="Q192" t="str">
            <v>невостребовано</v>
          </cell>
          <cell r="R192" t="str">
            <v>удовлетворительное</v>
          </cell>
          <cell r="S192" t="str">
            <v>Марахтанов М.В.</v>
          </cell>
          <cell r="T192" t="str">
            <v>раб. 8 (8422) 41-31-34</v>
          </cell>
          <cell r="U192">
            <v>247.19</v>
          </cell>
          <cell r="V192" t="b">
            <v>1</v>
          </cell>
          <cell r="W192" t="str">
            <v>01.07.2019 (куплено в Ульяновскнефть)</v>
          </cell>
          <cell r="X192" t="str">
            <v>УКС</v>
          </cell>
        </row>
        <row r="193">
          <cell r="E193" t="str">
            <v>Труба 168*7,3 обсадная ОТТМ"Д"</v>
          </cell>
          <cell r="F193" t="str">
            <v>01.07.2019 (куплено в Ульяновскнефть)</v>
          </cell>
          <cell r="G193">
            <v>74207.954198473279</v>
          </cell>
          <cell r="H193">
            <v>74207.954198473279</v>
          </cell>
          <cell r="I193">
            <v>32404.14</v>
          </cell>
          <cell r="J193">
            <v>61839.961832061068</v>
          </cell>
          <cell r="K193" t="str">
            <v>шт</v>
          </cell>
          <cell r="L193">
            <v>0.52400000000000002</v>
          </cell>
          <cell r="M193">
            <v>38884.968000000001</v>
          </cell>
          <cell r="N193">
            <v>32404.140000000003</v>
          </cell>
          <cell r="O193" t="str">
            <v>Склад "Север" п. Якушка</v>
          </cell>
          <cell r="P193" t="str">
            <v>00582</v>
          </cell>
          <cell r="Q193" t="str">
            <v>невостребовано</v>
          </cell>
          <cell r="R193" t="str">
            <v>удовлетворительное</v>
          </cell>
          <cell r="S193" t="str">
            <v>Марахтанов М.В.</v>
          </cell>
          <cell r="T193" t="str">
            <v>раб. 8 (8422) 41-31-34</v>
          </cell>
          <cell r="U193">
            <v>32404.14</v>
          </cell>
          <cell r="V193" t="b">
            <v>1</v>
          </cell>
          <cell r="W193" t="str">
            <v>01.07.2019 (куплено в Ульяновскнефть)</v>
          </cell>
          <cell r="X193" t="str">
            <v>УКС</v>
          </cell>
        </row>
        <row r="194">
          <cell r="E194" t="str">
            <v>Труба 168*8.9 гр.Д, исп. А, Батресс</v>
          </cell>
          <cell r="F194" t="str">
            <v>01.07.2019 (куплено в Ульяновскнефть)</v>
          </cell>
          <cell r="G194">
            <v>75821.597539543058</v>
          </cell>
          <cell r="H194">
            <v>75821.597539543058</v>
          </cell>
          <cell r="I194">
            <v>431424.89</v>
          </cell>
          <cell r="J194">
            <v>63184.664616285881</v>
          </cell>
          <cell r="K194" t="str">
            <v>шт</v>
          </cell>
          <cell r="L194">
            <v>6.8280000000000003</v>
          </cell>
          <cell r="M194">
            <v>517709.86800000002</v>
          </cell>
          <cell r="N194">
            <v>431424.89</v>
          </cell>
          <cell r="O194" t="str">
            <v>Склад "Север" п. Якушка</v>
          </cell>
          <cell r="P194" t="str">
            <v>00582</v>
          </cell>
          <cell r="Q194" t="str">
            <v>невостребовано</v>
          </cell>
          <cell r="R194" t="str">
            <v>удовлетворительное</v>
          </cell>
          <cell r="S194" t="str">
            <v>Марахтанов М.В.</v>
          </cell>
          <cell r="T194" t="str">
            <v>раб. 8 (8422) 41-31-34</v>
          </cell>
          <cell r="U194">
            <v>431424.89</v>
          </cell>
          <cell r="V194" t="b">
            <v>1</v>
          </cell>
          <cell r="W194" t="str">
            <v>01.07.2019 (куплено в Ульяновскнефть)</v>
          </cell>
          <cell r="X194" t="str">
            <v>УКС</v>
          </cell>
        </row>
        <row r="195">
          <cell r="E195" t="str">
            <v>Труба 245*10</v>
          </cell>
          <cell r="F195" t="str">
            <v>01.07.2019 (куплено в Ульяновскнефть)</v>
          </cell>
          <cell r="G195">
            <v>4803.4222222222215</v>
          </cell>
          <cell r="H195">
            <v>4803.4222222222215</v>
          </cell>
          <cell r="I195">
            <v>1080.77</v>
          </cell>
          <cell r="J195">
            <v>4002.8518518518517</v>
          </cell>
          <cell r="K195" t="str">
            <v>шт</v>
          </cell>
          <cell r="L195">
            <v>0.27</v>
          </cell>
          <cell r="M195">
            <v>1296.924</v>
          </cell>
          <cell r="N195">
            <v>1080.77</v>
          </cell>
          <cell r="O195" t="str">
            <v>Склад "Север" п. Якушка</v>
          </cell>
          <cell r="P195" t="str">
            <v>00582</v>
          </cell>
          <cell r="Q195" t="str">
            <v>невостребовано</v>
          </cell>
          <cell r="R195" t="str">
            <v>удовлетворительное</v>
          </cell>
          <cell r="S195" t="str">
            <v>Марахтанов М.В.</v>
          </cell>
          <cell r="T195" t="str">
            <v>раб. 8 (8422) 41-31-34</v>
          </cell>
          <cell r="U195">
            <v>1080.77</v>
          </cell>
          <cell r="V195" t="b">
            <v>1</v>
          </cell>
          <cell r="W195" t="str">
            <v>01.07.2019 (куплено в Ульяновскнефть)</v>
          </cell>
          <cell r="X195" t="str">
            <v>УКС</v>
          </cell>
        </row>
        <row r="196">
          <cell r="E196" t="str">
            <v>Труба 245*8,9 обсадная</v>
          </cell>
          <cell r="F196" t="str">
            <v>01.07.2019 (куплено в Ульяновскнефть)</v>
          </cell>
          <cell r="G196">
            <v>654.08925619834702</v>
          </cell>
          <cell r="H196">
            <v>654.08925619834702</v>
          </cell>
          <cell r="I196">
            <v>329.77</v>
          </cell>
          <cell r="J196">
            <v>545.0743801652892</v>
          </cell>
          <cell r="K196" t="str">
            <v>шт</v>
          </cell>
          <cell r="L196">
            <v>0.60499999999999998</v>
          </cell>
          <cell r="M196">
            <v>395.72399999999993</v>
          </cell>
          <cell r="N196">
            <v>329.77</v>
          </cell>
          <cell r="O196" t="str">
            <v>Склад "Север" п. Якушка</v>
          </cell>
          <cell r="P196" t="str">
            <v>00582</v>
          </cell>
          <cell r="Q196" t="str">
            <v>невостребовано</v>
          </cell>
          <cell r="R196" t="str">
            <v>удовлетворительное</v>
          </cell>
          <cell r="S196" t="str">
            <v>Марахтанов М.В.</v>
          </cell>
          <cell r="T196" t="str">
            <v>раб. 8 (8422) 41-31-34</v>
          </cell>
          <cell r="U196">
            <v>329.77</v>
          </cell>
          <cell r="V196" t="b">
            <v>1</v>
          </cell>
          <cell r="W196" t="str">
            <v>01.07.2019 (куплено в Ульяновскнефть)</v>
          </cell>
          <cell r="X196" t="str">
            <v>УКС</v>
          </cell>
        </row>
        <row r="197">
          <cell r="E197" t="str">
            <v>Фланец нажимной АФНИ 741334.021</v>
          </cell>
          <cell r="F197" t="str">
            <v>01.07.2019 (куплено в Ульяновскнефть)</v>
          </cell>
          <cell r="G197">
            <v>469.97399999999993</v>
          </cell>
          <cell r="H197">
            <v>469.97399999999993</v>
          </cell>
          <cell r="I197">
            <v>783.29</v>
          </cell>
          <cell r="J197">
            <v>391.64499999999998</v>
          </cell>
          <cell r="K197" t="str">
            <v>шт</v>
          </cell>
          <cell r="L197">
            <v>2</v>
          </cell>
          <cell r="M197">
            <v>939.94799999999987</v>
          </cell>
          <cell r="N197">
            <v>783.29</v>
          </cell>
          <cell r="O197" t="str">
            <v>Склад "Север" п. Якушка</v>
          </cell>
          <cell r="P197" t="str">
            <v>00582</v>
          </cell>
          <cell r="Q197" t="str">
            <v>невостребовано</v>
          </cell>
          <cell r="R197" t="str">
            <v>удовлетворительное</v>
          </cell>
          <cell r="S197" t="str">
            <v>Марахтанов М.В.</v>
          </cell>
          <cell r="T197" t="str">
            <v>раб. 8 (8422) 41-31-34</v>
          </cell>
          <cell r="U197">
            <v>783.29</v>
          </cell>
          <cell r="V197" t="b">
            <v>1</v>
          </cell>
          <cell r="W197" t="str">
            <v>01.07.2019 (куплено в Ульяновскнефть)</v>
          </cell>
          <cell r="X197" t="str">
            <v>УТО</v>
          </cell>
          <cell r="Y197" t="str">
            <v>в производство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ВЛ"/>
      <sheetName val="НЛ"/>
    </sheetNames>
    <sheetDataSet>
      <sheetData sheetId="0">
        <row r="15">
          <cell r="E15" t="str">
            <v>Наименование ТМЦ</v>
          </cell>
          <cell r="F15" t="str">
            <v>Дата ввода в эксплуатацию (для ОС), дата поступления на склад (для материалов)</v>
          </cell>
          <cell r="G15" t="str">
            <v>Балансовая цена (руб/ед.) с НДС</v>
          </cell>
          <cell r="H15" t="str">
            <v>Цена реализации с НДС (руб/ед.)</v>
          </cell>
          <cell r="I15" t="str">
            <v>Балансовая стоимость (руб.) без НДС</v>
          </cell>
        </row>
        <row r="17">
          <cell r="E17" t="str">
            <v>Втулка разжимного кулака Краз 200-3502126</v>
          </cell>
          <cell r="F17">
            <v>41808</v>
          </cell>
          <cell r="G17">
            <v>363.65279999999996</v>
          </cell>
          <cell r="H17">
            <v>363.65279999999996</v>
          </cell>
          <cell r="I17">
            <v>1515.22</v>
          </cell>
        </row>
        <row r="18">
          <cell r="E18" t="str">
            <v>Втулка цапфы МАЗ</v>
          </cell>
          <cell r="F18">
            <v>43215</v>
          </cell>
          <cell r="G18">
            <v>1866.2280000000001</v>
          </cell>
          <cell r="H18">
            <v>1866.2280000000001</v>
          </cell>
          <cell r="I18">
            <v>3110.38</v>
          </cell>
        </row>
        <row r="19">
          <cell r="E19" t="str">
            <v>Втулка цилиндровая ф127 АФНИ 715441.001-04</v>
          </cell>
          <cell r="F19" t="str">
            <v>30.09.2013, 31.05.2014</v>
          </cell>
          <cell r="G19">
            <v>3561.1034999999997</v>
          </cell>
          <cell r="H19">
            <v>3561.1034999999997</v>
          </cell>
          <cell r="I19">
            <v>23740.69</v>
          </cell>
        </row>
        <row r="20">
          <cell r="E20" t="str">
            <v>Втулка шкворня 452-2304016</v>
          </cell>
          <cell r="F20">
            <v>43333</v>
          </cell>
          <cell r="G20">
            <v>54.191999999999993</v>
          </cell>
          <cell r="H20">
            <v>54.191999999999993</v>
          </cell>
          <cell r="I20">
            <v>180.64</v>
          </cell>
        </row>
        <row r="21">
          <cell r="E21" t="str">
            <v>Гайка внутреннего подшипника задн. ступицы ГАЗ-53</v>
          </cell>
          <cell r="F21">
            <v>39750</v>
          </cell>
          <cell r="G21">
            <v>47.825999999999993</v>
          </cell>
          <cell r="H21">
            <v>47.825999999999993</v>
          </cell>
          <cell r="I21">
            <v>159.41999999999999</v>
          </cell>
        </row>
        <row r="22">
          <cell r="E22" t="str">
            <v>Гайка ступицы задней внутр.53-2401053/54</v>
          </cell>
          <cell r="F22">
            <v>41295</v>
          </cell>
          <cell r="G22">
            <v>196.11799999999999</v>
          </cell>
          <cell r="H22">
            <v>196.11799999999999</v>
          </cell>
          <cell r="I22">
            <v>980.59</v>
          </cell>
        </row>
        <row r="23">
          <cell r="E23" t="str">
            <v>Звездочка ГРМ ВАЗ</v>
          </cell>
          <cell r="F23">
            <v>43202</v>
          </cell>
          <cell r="G23">
            <v>4877.16</v>
          </cell>
          <cell r="H23">
            <v>4877.16</v>
          </cell>
          <cell r="I23">
            <v>4064.3</v>
          </cell>
        </row>
        <row r="24">
          <cell r="E24" t="str">
            <v>Канат 16,0мм ГОСТ 7665-80</v>
          </cell>
          <cell r="F24">
            <v>41796</v>
          </cell>
          <cell r="G24">
            <v>97.379142857142853</v>
          </cell>
          <cell r="H24">
            <v>97.379142857142853</v>
          </cell>
          <cell r="I24">
            <v>5680.45</v>
          </cell>
        </row>
        <row r="25">
          <cell r="E25" t="str">
            <v>Кран 11с42н Ру16 Ду100/80</v>
          </cell>
          <cell r="F25">
            <v>41425</v>
          </cell>
          <cell r="G25">
            <v>7698.1799999999994</v>
          </cell>
          <cell r="H25">
            <v>7698.1799999999994</v>
          </cell>
          <cell r="I25">
            <v>6415.15</v>
          </cell>
        </row>
        <row r="26">
          <cell r="E26" t="str">
            <v>Манжета НБ 125.00.102</v>
          </cell>
          <cell r="F26">
            <v>41807</v>
          </cell>
          <cell r="G26">
            <v>198.18</v>
          </cell>
          <cell r="H26">
            <v>198.18</v>
          </cell>
          <cell r="I26">
            <v>330.3</v>
          </cell>
        </row>
        <row r="27">
          <cell r="E27" t="str">
            <v>Накладка сцепления УАЗ</v>
          </cell>
          <cell r="F27">
            <v>39750</v>
          </cell>
          <cell r="G27">
            <v>82.869600000000005</v>
          </cell>
          <cell r="H27">
            <v>82.869600000000005</v>
          </cell>
          <cell r="I27">
            <v>345.29</v>
          </cell>
        </row>
        <row r="28">
          <cell r="E28" t="str">
            <v>Накладка тормозная фрикционная 55571-3501105-10</v>
          </cell>
          <cell r="F28" t="str">
            <v>08.05.2019, 27.05.2019</v>
          </cell>
          <cell r="G28">
            <v>522.01028571428571</v>
          </cell>
          <cell r="H28">
            <v>522.01028571428571</v>
          </cell>
          <cell r="I28">
            <v>12180.24</v>
          </cell>
        </row>
        <row r="29">
          <cell r="E29" t="str">
            <v>Наконечник рулевой Краз 6505-3405280</v>
          </cell>
          <cell r="F29">
            <v>42476</v>
          </cell>
          <cell r="G29">
            <v>8047.0559999999996</v>
          </cell>
          <cell r="H29">
            <v>8047.0559999999996</v>
          </cell>
          <cell r="I29">
            <v>6705.88</v>
          </cell>
        </row>
        <row r="30">
          <cell r="E30" t="str">
            <v>Подшипник 102308</v>
          </cell>
          <cell r="F30" t="str">
            <v>24.01.2018, 30.03.2018</v>
          </cell>
          <cell r="G30">
            <v>1627.7819999999999</v>
          </cell>
          <cell r="H30">
            <v>1627.7819999999999</v>
          </cell>
          <cell r="I30">
            <v>2712.97</v>
          </cell>
        </row>
        <row r="31">
          <cell r="E31" t="str">
            <v>Подшипник 12308</v>
          </cell>
          <cell r="F31">
            <v>42420</v>
          </cell>
          <cell r="G31">
            <v>1238.6400000000001</v>
          </cell>
          <cell r="H31">
            <v>1238.6400000000001</v>
          </cell>
          <cell r="I31">
            <v>1032.2</v>
          </cell>
        </row>
        <row r="32">
          <cell r="E32" t="str">
            <v>Подшипник 210 П (6210)</v>
          </cell>
          <cell r="F32">
            <v>43181</v>
          </cell>
          <cell r="G32">
            <v>1815.6479999999999</v>
          </cell>
          <cell r="H32">
            <v>1815.6479999999999</v>
          </cell>
          <cell r="I32">
            <v>1513.04</v>
          </cell>
        </row>
        <row r="33">
          <cell r="E33" t="str">
            <v>Подшипник 212,37212</v>
          </cell>
          <cell r="F33">
            <v>39750</v>
          </cell>
          <cell r="G33">
            <v>107.11200000000001</v>
          </cell>
          <cell r="H33">
            <v>107.11200000000001</v>
          </cell>
          <cell r="I33">
            <v>89.26</v>
          </cell>
        </row>
        <row r="34">
          <cell r="E34" t="str">
            <v>Подшипник 6-308</v>
          </cell>
          <cell r="F34">
            <v>42531</v>
          </cell>
          <cell r="G34">
            <v>740.08799999999997</v>
          </cell>
          <cell r="H34">
            <v>740.08799999999997</v>
          </cell>
          <cell r="I34">
            <v>1233.48</v>
          </cell>
        </row>
        <row r="35">
          <cell r="E35" t="str">
            <v>Подшипник 6312</v>
          </cell>
          <cell r="F35">
            <v>39750</v>
          </cell>
          <cell r="G35">
            <v>122.40899999999999</v>
          </cell>
          <cell r="H35">
            <v>122.40899999999999</v>
          </cell>
          <cell r="I35">
            <v>1224.0899999999999</v>
          </cell>
        </row>
        <row r="36">
          <cell r="E36" t="str">
            <v>Подшипник 7311</v>
          </cell>
          <cell r="F36" t="str">
            <v>23.04.2013, 16.05.2013, 31.05.2014</v>
          </cell>
          <cell r="G36">
            <v>504.28114285714281</v>
          </cell>
          <cell r="H36">
            <v>504.28114285714281</v>
          </cell>
          <cell r="I36">
            <v>2941.64</v>
          </cell>
        </row>
        <row r="37">
          <cell r="E37" t="str">
            <v>Подшипник 7609  П</v>
          </cell>
          <cell r="F37">
            <v>43181</v>
          </cell>
          <cell r="G37">
            <v>3978.1080000000002</v>
          </cell>
          <cell r="H37">
            <v>3978.1080000000002</v>
          </cell>
          <cell r="I37">
            <v>6630.18</v>
          </cell>
        </row>
        <row r="38">
          <cell r="E38" t="str">
            <v>Подшипник 807713</v>
          </cell>
          <cell r="F38">
            <v>43316</v>
          </cell>
          <cell r="G38">
            <v>3147.636</v>
          </cell>
          <cell r="H38">
            <v>3147.636</v>
          </cell>
          <cell r="I38">
            <v>5246.06</v>
          </cell>
        </row>
        <row r="39">
          <cell r="E39" t="str">
            <v>Подшипник 8222</v>
          </cell>
          <cell r="F39" t="str">
            <v>28.11.2017, 30.11.2017, 07.12.2017</v>
          </cell>
          <cell r="G39">
            <v>5976.4589999999998</v>
          </cell>
          <cell r="H39">
            <v>5976.4589999999998</v>
          </cell>
          <cell r="I39">
            <v>39843.06</v>
          </cell>
        </row>
        <row r="40">
          <cell r="E40" t="str">
            <v>Подшипник моста заднего среднего</v>
          </cell>
          <cell r="F40">
            <v>41269</v>
          </cell>
          <cell r="G40">
            <v>965.45399999999995</v>
          </cell>
          <cell r="H40">
            <v>965.45399999999995</v>
          </cell>
          <cell r="I40">
            <v>1609.09</v>
          </cell>
        </row>
        <row r="41">
          <cell r="E41" t="str">
            <v>Сальник 1,2*120*150-1 МАЗ</v>
          </cell>
          <cell r="F41" t="str">
            <v>18.10.2013, 25.05.2015</v>
          </cell>
          <cell r="G41">
            <v>218.5872</v>
          </cell>
          <cell r="H41">
            <v>218.5872</v>
          </cell>
          <cell r="I41">
            <v>910.78</v>
          </cell>
        </row>
        <row r="42">
          <cell r="E42" t="str">
            <v>Сменный элемент воздушного  фильтраЭФИ040-1109080 низкий</v>
          </cell>
          <cell r="F42">
            <v>43181</v>
          </cell>
          <cell r="G42">
            <v>774.83400000000006</v>
          </cell>
          <cell r="H42">
            <v>774.83400000000006</v>
          </cell>
          <cell r="I42">
            <v>1291.3900000000001</v>
          </cell>
        </row>
        <row r="43">
          <cell r="E43" t="str">
            <v>Ступица задняя с подшипником 51-3103008</v>
          </cell>
          <cell r="F43">
            <v>43027</v>
          </cell>
          <cell r="G43">
            <v>14800.763999999999</v>
          </cell>
          <cell r="H43">
            <v>14800.763999999999</v>
          </cell>
          <cell r="I43">
            <v>12333.97</v>
          </cell>
        </row>
        <row r="44">
          <cell r="E44" t="str">
            <v>Уплотнение цилиндровой втулки 5Т 65</v>
          </cell>
          <cell r="F44">
            <v>40870</v>
          </cell>
          <cell r="G44">
            <v>113.542</v>
          </cell>
          <cell r="H44">
            <v>113.542</v>
          </cell>
          <cell r="I44">
            <v>1703.13</v>
          </cell>
        </row>
        <row r="45">
          <cell r="E45" t="str">
            <v>Уплотнение цилиндровых втулки</v>
          </cell>
          <cell r="F45">
            <v>40177</v>
          </cell>
          <cell r="G45">
            <v>85.259999999999991</v>
          </cell>
          <cell r="H45">
            <v>85.259999999999991</v>
          </cell>
          <cell r="I45">
            <v>710.5</v>
          </cell>
        </row>
        <row r="46">
          <cell r="E46" t="str">
            <v>Уплотнитель коленвала ГАЗ-53</v>
          </cell>
          <cell r="F46" t="str">
            <v>26.01.2016, 10.10.2016, 09.03.2017, 13.12.2017</v>
          </cell>
          <cell r="G46">
            <v>13.065</v>
          </cell>
          <cell r="H46">
            <v>13.065</v>
          </cell>
          <cell r="I46">
            <v>87.1</v>
          </cell>
        </row>
        <row r="47">
          <cell r="E47" t="str">
            <v>Шланг выжимного подшипника 52-1601230</v>
          </cell>
          <cell r="F47">
            <v>43299</v>
          </cell>
          <cell r="G47">
            <v>117.672</v>
          </cell>
          <cell r="H47">
            <v>117.672</v>
          </cell>
          <cell r="I47">
            <v>196.12</v>
          </cell>
        </row>
        <row r="48">
          <cell r="E48" t="str">
            <v>Шланг выжимного подшипника ГАЗ-53</v>
          </cell>
          <cell r="F48">
            <v>41807</v>
          </cell>
          <cell r="G48">
            <v>172.36799999999997</v>
          </cell>
          <cell r="H48">
            <v>172.36799999999997</v>
          </cell>
          <cell r="I48">
            <v>143.63999999999999</v>
          </cell>
        </row>
        <row r="49">
          <cell r="E49" t="str">
            <v>Шланг нижний  214Б-1303010</v>
          </cell>
          <cell r="F49">
            <v>42817</v>
          </cell>
          <cell r="G49">
            <v>227.08799999999999</v>
          </cell>
          <cell r="H49">
            <v>227.08799999999999</v>
          </cell>
          <cell r="I49">
            <v>189.24</v>
          </cell>
        </row>
        <row r="50">
          <cell r="E50" t="str">
            <v>Шланг нижний Краз 6422-1303025</v>
          </cell>
          <cell r="F50">
            <v>42885</v>
          </cell>
          <cell r="G50">
            <v>104.253</v>
          </cell>
          <cell r="H50">
            <v>104.253</v>
          </cell>
          <cell r="I50">
            <v>347.51</v>
          </cell>
        </row>
        <row r="51">
          <cell r="E51" t="str">
            <v>Газовая колонка ВПГ-22</v>
          </cell>
          <cell r="F51">
            <v>38718</v>
          </cell>
          <cell r="G51">
            <v>3450.9959999999996</v>
          </cell>
          <cell r="H51">
            <v>3450.9959999999996</v>
          </cell>
          <cell r="I51">
            <v>2875.83</v>
          </cell>
        </row>
        <row r="52">
          <cell r="E52" t="str">
            <v>Кабель КВВГ 10-1,5</v>
          </cell>
          <cell r="F52">
            <v>41754</v>
          </cell>
          <cell r="G52">
            <v>72.459811764705876</v>
          </cell>
          <cell r="H52">
            <v>72.459811764705876</v>
          </cell>
          <cell r="I52">
            <v>5132.57</v>
          </cell>
        </row>
        <row r="53">
          <cell r="E53" t="str">
            <v>Трубчатый электронагреватель ТЭН 120/1.0 S220 R30</v>
          </cell>
          <cell r="F53">
            <v>43458</v>
          </cell>
          <cell r="G53">
            <v>505.779</v>
          </cell>
          <cell r="H53">
            <v>505.779</v>
          </cell>
          <cell r="I53">
            <v>3371.86</v>
          </cell>
        </row>
        <row r="54">
          <cell r="E54" t="str">
            <v>Трубчатый электронагреватель ТЭН 172 B 10/1.0 S220 Ф-10</v>
          </cell>
          <cell r="F54">
            <v>43458</v>
          </cell>
          <cell r="G54">
            <v>774.15333333333331</v>
          </cell>
          <cell r="H54">
            <v>774.15333333333331</v>
          </cell>
          <cell r="I54">
            <v>5806.15</v>
          </cell>
        </row>
        <row r="55">
          <cell r="E55" t="str">
            <v>Электродвигатель АИММ 100 S4 3кВт 1500 об/мин</v>
          </cell>
          <cell r="F55">
            <v>40724</v>
          </cell>
          <cell r="G55">
            <v>14956.644</v>
          </cell>
          <cell r="H55">
            <v>14956.644</v>
          </cell>
          <cell r="I55">
            <v>12463.87</v>
          </cell>
        </row>
        <row r="56">
          <cell r="E56" t="str">
            <v>Электродвигатель АИР 112МВ8 3кВт*750об/мин 1081 лапы</v>
          </cell>
          <cell r="F56">
            <v>42228</v>
          </cell>
          <cell r="G56">
            <v>13717.98</v>
          </cell>
          <cell r="H56">
            <v>13717.98</v>
          </cell>
          <cell r="I56">
            <v>11431.65</v>
          </cell>
        </row>
        <row r="57">
          <cell r="E57" t="str">
            <v>Выключатель путевой ВПВ-1А 21 ХЛ 1</v>
          </cell>
          <cell r="F57">
            <v>43435</v>
          </cell>
          <cell r="G57">
            <v>6333.5999999999995</v>
          </cell>
          <cell r="H57">
            <v>6333.5999999999995</v>
          </cell>
          <cell r="I57">
            <v>10556</v>
          </cell>
        </row>
        <row r="58">
          <cell r="E58" t="str">
            <v>Запорное уст-во указателя уровня Ду20 Ру40</v>
          </cell>
          <cell r="F58" t="str">
            <v>03.11.2010, 20.06.2012</v>
          </cell>
          <cell r="G58">
            <v>7034.5946666666669</v>
          </cell>
          <cell r="H58">
            <v>7034.5946666666669</v>
          </cell>
          <cell r="I58">
            <v>52759.46</v>
          </cell>
        </row>
        <row r="59">
          <cell r="E59" t="str">
            <v>Кабель ВВГнг 5*2,5</v>
          </cell>
          <cell r="F59">
            <v>41689</v>
          </cell>
          <cell r="G59">
            <v>62.205290322580638</v>
          </cell>
          <cell r="H59">
            <v>62.205290322580638</v>
          </cell>
          <cell r="I59">
            <v>3213.94</v>
          </cell>
        </row>
        <row r="60">
          <cell r="E60" t="str">
            <v>Клапан 15кч19п Ду25 Ру16</v>
          </cell>
          <cell r="F60">
            <v>40148</v>
          </cell>
          <cell r="G60">
            <v>824.5859999999999</v>
          </cell>
          <cell r="H60">
            <v>824.5859999999999</v>
          </cell>
          <cell r="I60">
            <v>1374.31</v>
          </cell>
        </row>
        <row r="61">
          <cell r="E61" t="str">
            <v>Лампа ЛЛ-58 Вт Osram</v>
          </cell>
          <cell r="F61">
            <v>42093</v>
          </cell>
          <cell r="G61">
            <v>74.834879999999998</v>
          </cell>
          <cell r="H61">
            <v>74.834879999999998</v>
          </cell>
          <cell r="I61">
            <v>4677.18</v>
          </cell>
        </row>
        <row r="62">
          <cell r="E62" t="str">
            <v>Лампа МО 60 Вт-36 В Е-27</v>
          </cell>
          <cell r="F62" t="str">
            <v>28.03.2019, 28.06.2019</v>
          </cell>
          <cell r="G62">
            <v>17.76257142857143</v>
          </cell>
          <cell r="H62">
            <v>17.76257142857143</v>
          </cell>
          <cell r="I62">
            <v>1036.1500000000001</v>
          </cell>
        </row>
        <row r="63">
          <cell r="E63" t="str">
            <v>Лампа МО-60 В-36В Е-27</v>
          </cell>
          <cell r="F63" t="str">
            <v>05.08.2014, 08.12.2014, 25.02.2015, 24.04.2018</v>
          </cell>
          <cell r="G63">
            <v>15.351764705882353</v>
          </cell>
          <cell r="H63">
            <v>15.351764705882353</v>
          </cell>
          <cell r="I63">
            <v>6524.5</v>
          </cell>
        </row>
        <row r="64">
          <cell r="E64" t="str">
            <v>Провод ПУГВ 1*0.75</v>
          </cell>
          <cell r="F64">
            <v>42035</v>
          </cell>
          <cell r="G64">
            <v>6.5372682926829269</v>
          </cell>
          <cell r="H64">
            <v>6.5372682926829269</v>
          </cell>
          <cell r="I64">
            <v>2680.28</v>
          </cell>
        </row>
        <row r="65">
          <cell r="E65" t="str">
            <v>Провод силовой ПуГВ 1*0,75</v>
          </cell>
          <cell r="F65">
            <v>43454</v>
          </cell>
          <cell r="G65">
            <v>7.2254399999999999</v>
          </cell>
          <cell r="H65">
            <v>7.2254399999999999</v>
          </cell>
          <cell r="I65">
            <v>602.12</v>
          </cell>
        </row>
        <row r="66">
          <cell r="E66" t="str">
            <v>Счетчик электрической энергии 3-х фазный "Нева-303" 1SO</v>
          </cell>
          <cell r="F66">
            <v>43448</v>
          </cell>
          <cell r="G66">
            <v>1037.3579999999999</v>
          </cell>
          <cell r="H66">
            <v>1037.3579999999999</v>
          </cell>
          <cell r="I66">
            <v>1728.93</v>
          </cell>
        </row>
        <row r="67">
          <cell r="E67" t="str">
            <v>Счетчик электроэнергии статистический СЭО-1.15</v>
          </cell>
          <cell r="F67">
            <v>43448</v>
          </cell>
          <cell r="G67">
            <v>1032.204</v>
          </cell>
          <cell r="H67">
            <v>1032.204</v>
          </cell>
          <cell r="I67">
            <v>860.17</v>
          </cell>
        </row>
        <row r="68">
          <cell r="E68" t="str">
            <v>Штанга для заз. ШЗП-15</v>
          </cell>
          <cell r="F68">
            <v>39722</v>
          </cell>
          <cell r="G68">
            <v>708.87599999999998</v>
          </cell>
          <cell r="H68">
            <v>708.87599999999998</v>
          </cell>
          <cell r="I68">
            <v>18312.63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информация"/>
      <sheetName val="динамика"/>
      <sheetName val="свод НВЛ"/>
      <sheetName val="НВЛ"/>
      <sheetName val="НЛ"/>
    </sheetNames>
    <sheetDataSet>
      <sheetData sheetId="0">
        <row r="4182">
          <cell r="D4182" t="str">
            <v>Производство 2022</v>
          </cell>
          <cell r="H4182" t="str">
            <v xml:space="preserve">Вовлечение в производство до июня 2022 года  </v>
          </cell>
        </row>
        <row r="4366">
          <cell r="D4366" t="str">
            <v>Аварийный резерв</v>
          </cell>
          <cell r="H4366" t="str">
            <v>Вовлечение в производство по мере потребности в размере</v>
          </cell>
        </row>
        <row r="4380">
          <cell r="D4380" t="str">
            <v>Аварийный резерв</v>
          </cell>
          <cell r="H4380" t="str">
            <v>невостребованный размер</v>
          </cell>
        </row>
        <row r="4388">
          <cell r="D4388" t="str">
            <v>Аварийный резерв</v>
          </cell>
          <cell r="H4388" t="str">
            <v>Вовлечение в производство по мере потребности в размере</v>
          </cell>
        </row>
        <row r="4399">
          <cell r="D4399" t="str">
            <v>Аварийный резерв</v>
          </cell>
          <cell r="H4399" t="str">
            <v>невостребованный размер</v>
          </cell>
        </row>
        <row r="4400">
          <cell r="D4400" t="str">
            <v>Аварийный резерв</v>
          </cell>
          <cell r="H4400" t="str">
            <v>невостребованный размер</v>
          </cell>
        </row>
        <row r="5079">
          <cell r="D5079" t="str">
            <v>Производство 2022</v>
          </cell>
          <cell r="H5079" t="str">
            <v>Вовлечение в производство до июня 2022 года  согласно норм выдачи спецодежды и СИЗ</v>
          </cell>
        </row>
        <row r="5080">
          <cell r="D5080" t="str">
            <v>Производство 2022</v>
          </cell>
          <cell r="H5080" t="str">
            <v>Вовлечение в производство до июня 2022 года  согласно норм выдачи спецодежды и СИЗ</v>
          </cell>
        </row>
        <row r="5086">
          <cell r="D5086" t="str">
            <v>Производство 2022</v>
          </cell>
          <cell r="H5086" t="str">
            <v>Вовлечение в производство до июня 2022 года  согласно норм выдачи спецодежды и СИЗ</v>
          </cell>
        </row>
        <row r="5371">
          <cell r="D5371" t="str">
            <v>Аварийный резерв</v>
          </cell>
          <cell r="H5371" t="str">
            <v>Вовлечение в производство по мере потребности в размере</v>
          </cell>
        </row>
        <row r="5501">
          <cell r="D5501" t="str">
            <v>Производство 2022</v>
          </cell>
          <cell r="H5501" t="str">
            <v xml:space="preserve">Вовлечение в производство до июня 2022 года  </v>
          </cell>
        </row>
        <row r="5502">
          <cell r="D5502" t="str">
            <v>Производство 2022</v>
          </cell>
          <cell r="H5502" t="str">
            <v xml:space="preserve">Вовлечение в производство до июня 2022 года  </v>
          </cell>
        </row>
        <row r="6121">
          <cell r="D6121" t="str">
            <v>Производство 2022</v>
          </cell>
          <cell r="H6121" t="str">
            <v>Вовлечение в производство до июня 2022 года  согласно норм выдачи спецодежды и СИЗ</v>
          </cell>
        </row>
        <row r="6173">
          <cell r="D6173" t="str">
            <v>Производство 2022</v>
          </cell>
          <cell r="H6173" t="str">
            <v>Вовлечение в производство до июня 2022 года  согласно норм выдачи спецодежды и СИЗ</v>
          </cell>
        </row>
        <row r="6649">
          <cell r="D6649" t="str">
            <v>Производство 2022</v>
          </cell>
          <cell r="H6649" t="str">
            <v>Вовлечение в производство до июня 2022 года  согласно норм выдачи спецодежды и СИЗ</v>
          </cell>
        </row>
        <row r="6651">
          <cell r="D6651" t="str">
            <v>Производство 2022</v>
          </cell>
          <cell r="H6651" t="str">
            <v>Вовлечение в производство до июня 2022 года  согласно норм выдачи спецодежды и СИЗ</v>
          </cell>
        </row>
        <row r="7131">
          <cell r="D7131" t="str">
            <v>Аварийный резерв</v>
          </cell>
          <cell r="H7131" t="str">
            <v>Вовлечение в производство по мере потребности в размере</v>
          </cell>
        </row>
        <row r="7138">
          <cell r="D7138" t="str">
            <v>Производство 2022</v>
          </cell>
          <cell r="H7138" t="str">
            <v>Вовлечение в производство до июня 2022 года  согласно норм выдачи спецодежды и СИЗ</v>
          </cell>
        </row>
        <row r="7139">
          <cell r="D7139" t="str">
            <v>Аварийный резерв</v>
          </cell>
          <cell r="H7139" t="str">
            <v>Вовлечение в производство по мере потребности в размере</v>
          </cell>
        </row>
        <row r="7161">
          <cell r="D7161" t="str">
            <v>Производство 2022</v>
          </cell>
          <cell r="H7161" t="str">
            <v>Вовлечение в производство до июня 2022 года  согласно норм выдачи спецодежды и СИЗ</v>
          </cell>
        </row>
        <row r="7247">
          <cell r="D7247" t="str">
            <v>Производство 2022</v>
          </cell>
          <cell r="H7247" t="str">
            <v>Вовлечение в производство до июня 2022 года  согласно норм выдачи спецодежды и СИЗ</v>
          </cell>
        </row>
        <row r="7248">
          <cell r="D7248" t="str">
            <v>Производство 2022</v>
          </cell>
          <cell r="H7248" t="str">
            <v>Вовлечение в производство до июня 2022 года  согласно норм выдачи спецодежды и СИЗ</v>
          </cell>
        </row>
        <row r="7673">
          <cell r="D7673" t="str">
            <v>Производство 2022</v>
          </cell>
          <cell r="H7673" t="str">
            <v>Вовлечение в производство до июня 2022 года  согласно норм выдачи спецодежды и СИЗ</v>
          </cell>
        </row>
        <row r="7974">
          <cell r="D7974" t="str">
            <v>Производство 2022</v>
          </cell>
          <cell r="H7974" t="str">
            <v>Вовлечение в производство до июня 2022 года  согласно норм выдачи спецодежды и СИЗ</v>
          </cell>
        </row>
        <row r="7975">
          <cell r="D7975" t="str">
            <v>Производство 2022</v>
          </cell>
          <cell r="H7975" t="str">
            <v>Вовлечение в производство до июня 2022 года  согласно норм выдачи спецодежды и СИЗ</v>
          </cell>
        </row>
        <row r="7978">
          <cell r="D7978" t="str">
            <v>Производство 2022</v>
          </cell>
          <cell r="H7978" t="str">
            <v>Вовлечение в производство до июня 2022 года  согласно норм выдачи спецодежды и СИЗ</v>
          </cell>
        </row>
        <row r="7980">
          <cell r="D7980" t="str">
            <v>Производство 2022</v>
          </cell>
          <cell r="H7980" t="str">
            <v>Вовлечение в производство до июня 2022 года  согласно норм выдачи спецодежды и СИЗ</v>
          </cell>
        </row>
        <row r="7988">
          <cell r="D7988" t="str">
            <v>Производство 2022</v>
          </cell>
          <cell r="H7988" t="str">
            <v>Вовлечение в производство до июня 2022 года  согласно норм выдачи спецодежды и СИЗ</v>
          </cell>
        </row>
        <row r="7989">
          <cell r="D7989" t="str">
            <v>Производство 2022</v>
          </cell>
          <cell r="H7989" t="str">
            <v>Вовлечение в производство до июня 2022 года  согласно норм выдачи спецодежды и СИЗ</v>
          </cell>
        </row>
        <row r="8110">
          <cell r="D8110" t="str">
            <v>Производство 2022</v>
          </cell>
          <cell r="H8110" t="str">
            <v>Вовлечение в производство до июня 2022 года  согласно норм выдачи спецодежды и СИЗ</v>
          </cell>
        </row>
        <row r="8112">
          <cell r="D8112" t="str">
            <v>Производство 2022</v>
          </cell>
          <cell r="H8112" t="str">
            <v>Вовлечение в производство до июня 2022 года  согласно норм выдачи спецодежды и СИЗ</v>
          </cell>
        </row>
        <row r="8138">
          <cell r="D8138" t="str">
            <v>Производство 2022</v>
          </cell>
          <cell r="H8138" t="str">
            <v>Вовлечение в производство до июня 2022 года  согласно норм выдачи спецодежды и СИЗ</v>
          </cell>
        </row>
        <row r="8555">
          <cell r="D8555" t="str">
            <v>Аварийный резерв</v>
          </cell>
          <cell r="H8555" t="str">
            <v>Вовлечение в производство по мере потребности</v>
          </cell>
        </row>
        <row r="8556">
          <cell r="D8556" t="str">
            <v>Аварийный резерв</v>
          </cell>
          <cell r="H8556" t="str">
            <v>Вовлечение в производство по мере потребности</v>
          </cell>
        </row>
        <row r="8574">
          <cell r="D8574" t="str">
            <v>Аварийный резерв</v>
          </cell>
          <cell r="H8574" t="str">
            <v>Вовлечение в производство по мере потребности</v>
          </cell>
        </row>
        <row r="9072">
          <cell r="D9072" t="str">
            <v>Производство 2022</v>
          </cell>
          <cell r="H9072" t="str">
            <v>Вовлечение в производство до июня 2022 года  согласно норм выдачи спецодежды и СИЗ</v>
          </cell>
        </row>
        <row r="9180">
          <cell r="D9180" t="str">
            <v>Производство 2022</v>
          </cell>
          <cell r="H9180" t="str">
            <v>Вовлечение в производство до июня 2022 года  согласно норм выдачи спецодежды и СИЗ</v>
          </cell>
        </row>
        <row r="9203">
          <cell r="D9203" t="str">
            <v>Производство 2022</v>
          </cell>
          <cell r="H9203" t="str">
            <v>Вовлечение в производство до июня 2022 года  согласно норм выдачи спецодежды и СИЗ</v>
          </cell>
        </row>
        <row r="9316">
          <cell r="D9316" t="str">
            <v>Производство 2022</v>
          </cell>
          <cell r="H9316" t="str">
            <v>Вовлечение в производство до июня 2022 года  согласно норм выдачи спецодежды и СИЗ</v>
          </cell>
        </row>
        <row r="9319">
          <cell r="D9319" t="str">
            <v>Производство 2022</v>
          </cell>
          <cell r="H9319" t="str">
            <v>Вовлечение в производство до июня 2022 года  согласно норм выдачи спецодежды и СИЗ</v>
          </cell>
        </row>
        <row r="9606">
          <cell r="D9606" t="str">
            <v>Аварийный резерв</v>
          </cell>
          <cell r="H9606" t="str">
            <v>Вовлечение в производство по мере потребности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информация"/>
      <sheetName val="динамика"/>
      <sheetName val="свод НВЛ"/>
      <sheetName val="НВЛ"/>
      <sheetName val="НЛ"/>
    </sheetNames>
    <sheetDataSet>
      <sheetData sheetId="0">
        <row r="4479">
          <cell r="C4479" t="str">
            <v>Лампа 400W E40 (ДРЛ PHILPS)</v>
          </cell>
          <cell r="D4479" t="str">
            <v>НВЛ и НЛ</v>
          </cell>
          <cell r="E4479">
            <v>10115.59</v>
          </cell>
          <cell r="F4479">
            <v>35</v>
          </cell>
          <cell r="G4479" t="str">
            <v>ОГЭ</v>
          </cell>
          <cell r="H4479" t="str">
            <v>Невостребована ОГЭ в связи с большой мощностью (400 Вт) и потребления э/энергии, а также в рамках выполнения программы энергосбережения производим замену ламп ДРЛ на светодиодные  лампы либо прожектора, максимальная мощность которых не превышает 100 Вт. Данное ТМЦ приобретено 01.07.2019 в ОАО "Ульяновскнефть"</v>
          </cell>
        </row>
        <row r="4480">
          <cell r="C4480" t="str">
            <v>Лампа AD22DS матрица d22мм зеленый 230в</v>
          </cell>
          <cell r="D4480" t="str">
            <v>прочие ТМЦ</v>
          </cell>
        </row>
        <row r="4481">
          <cell r="C4481" t="str">
            <v>Лампа AD22DS матрица d22мм зеленый АС 230в</v>
          </cell>
          <cell r="D4481" t="str">
            <v>прочие ТМЦ</v>
          </cell>
        </row>
        <row r="4482">
          <cell r="C4482" t="str">
            <v>Лампа AD22DS матрица d22мм красный АС 230в</v>
          </cell>
          <cell r="D4482" t="str">
            <v>прочие ТМЦ</v>
          </cell>
        </row>
        <row r="4483">
          <cell r="C4483" t="str">
            <v>Лампа LED R50 7W E14 4000K 220V 25S50R7E14</v>
          </cell>
          <cell r="D4483" t="str">
            <v>прочие ТМЦ</v>
          </cell>
        </row>
        <row r="4484">
          <cell r="C4484" t="str">
            <v>Лампа LED R63 9W E27 4000K 220V 25S63R9E27</v>
          </cell>
          <cell r="D4484" t="str">
            <v>прочие ТМЦ</v>
          </cell>
        </row>
        <row r="4485">
          <cell r="C4485" t="str">
            <v>Лампа LED груша 11W E27 4000K  220V</v>
          </cell>
          <cell r="D4485" t="str">
            <v>прочие ТМЦ</v>
          </cell>
        </row>
        <row r="4486">
          <cell r="C4486" t="str">
            <v>Лампа LED груша 11W E27 6500K  220V</v>
          </cell>
          <cell r="D4486" t="str">
            <v>прочие ТМЦ</v>
          </cell>
        </row>
        <row r="4487">
          <cell r="C4487" t="str">
            <v>Лампа LED груша 12W E27 4000K  220V</v>
          </cell>
          <cell r="D4487" t="str">
            <v>прочие ТМЦ</v>
          </cell>
        </row>
        <row r="4488">
          <cell r="C4488" t="str">
            <v>Лампа LED груша 12W E27 6500K  220V</v>
          </cell>
          <cell r="D4488" t="str">
            <v>прочие ТМЦ</v>
          </cell>
        </row>
        <row r="4489">
          <cell r="C4489" t="str">
            <v>Лампа LED груша 20W E27 4000K У27 220V</v>
          </cell>
          <cell r="D4489" t="str">
            <v>прочие ТМЦ</v>
          </cell>
        </row>
        <row r="4490">
          <cell r="C4490" t="str">
            <v>Лампа LED груша 20W E27 6500K  220V</v>
          </cell>
          <cell r="D4490" t="str">
            <v>прочие ТМЦ</v>
          </cell>
        </row>
        <row r="4491">
          <cell r="C4491" t="str">
            <v>Лампа LED Груша 25W 6500К Е27</v>
          </cell>
          <cell r="D4491" t="str">
            <v>прочие ТМЦ</v>
          </cell>
        </row>
        <row r="4492">
          <cell r="C4492" t="str">
            <v>Лампа LED промышл.30W 6500К Е27+цоколь Е40 220V</v>
          </cell>
          <cell r="D4492" t="str">
            <v>прочие ТМЦ</v>
          </cell>
        </row>
        <row r="4493">
          <cell r="C4493" t="str">
            <v>Лампа LED промышл.40W 6500К Е27 3200Лм 220V</v>
          </cell>
          <cell r="D4493" t="str">
            <v>прочие ТМЦ</v>
          </cell>
        </row>
        <row r="4494">
          <cell r="C4494" t="str">
            <v>Лампа LED промышл.48W 6500К Е27/ Е40 220V</v>
          </cell>
          <cell r="D4494" t="str">
            <v>прочие ТМЦ</v>
          </cell>
        </row>
        <row r="4495">
          <cell r="C4495" t="str">
            <v>Лампа LED шар 10W E14 3000K 220V</v>
          </cell>
          <cell r="D4495" t="str">
            <v>прочие ТМЦ</v>
          </cell>
        </row>
        <row r="4496">
          <cell r="C4496" t="str">
            <v>Лампа LED шар 10W E14 3000K 220В</v>
          </cell>
          <cell r="D4496" t="str">
            <v>прочие ТМЦ</v>
          </cell>
        </row>
        <row r="4497">
          <cell r="C4497" t="str">
            <v>Лампа LED шар 7,5W E14 4000K 220V 25S45GL7.5E14</v>
          </cell>
          <cell r="D4497" t="str">
            <v>прочие ТМЦ</v>
          </cell>
        </row>
        <row r="4498">
          <cell r="C4498" t="str">
            <v>Лампа T8 18W 765 DL G13 OSRAM</v>
          </cell>
          <cell r="D4498" t="str">
            <v>прочие ТМЦ</v>
          </cell>
        </row>
        <row r="4499">
          <cell r="C4499" t="str">
            <v>Лампа люм. Т8 36W 765 DL G13</v>
          </cell>
          <cell r="D4499" t="str">
            <v>прочие ТМЦ</v>
          </cell>
        </row>
        <row r="4500">
          <cell r="C4500" t="str">
            <v>Лампа накаливания 75W E27</v>
          </cell>
          <cell r="D4500" t="str">
            <v>прочие ТМЦ</v>
          </cell>
        </row>
        <row r="4501">
          <cell r="C4501" t="str">
            <v>Лампа накаливания груша 95W Е-27 36В МО</v>
          </cell>
          <cell r="D4501" t="str">
            <v>прочие ТМЦ</v>
          </cell>
        </row>
        <row r="4502">
          <cell r="C4502" t="str">
            <v>Лампа ртутная ДРВ 160 Е27</v>
          </cell>
          <cell r="D4502" t="str">
            <v>прочие ТМЦ</v>
          </cell>
        </row>
        <row r="4503">
          <cell r="C4503" t="str">
            <v>Лампа ртутная ДРВ 250 Е40</v>
          </cell>
          <cell r="D4503" t="str">
            <v>прочие ТМЦ</v>
          </cell>
        </row>
        <row r="4504">
          <cell r="C4504" t="str">
            <v>Лампа ртутная ДРЛ 125 ВТ Е27</v>
          </cell>
          <cell r="D4504" t="str">
            <v>прочие ТМЦ</v>
          </cell>
        </row>
        <row r="4505">
          <cell r="C4505" t="str">
            <v>Лампа светодиод. LED-A60-VC 12 Вт 230В Е27 4000К 1080Лм</v>
          </cell>
          <cell r="D4505" t="str">
            <v>прочие ТМЦ</v>
          </cell>
        </row>
        <row r="4506">
          <cell r="C4506" t="str">
            <v>Лампа светодиод. LED-A70-standard 30Вт 230В E27 4000К 2700лм ASD</v>
          </cell>
          <cell r="D4506" t="str">
            <v>прочие ТМЦ</v>
          </cell>
        </row>
        <row r="4507">
          <cell r="C4507" t="str">
            <v>Лампа светодиодная LED GLDEN WA60P 25Вт 230ВT Е27 4500К General</v>
          </cell>
          <cell r="D4507" t="str">
            <v>прочие ТМЦ</v>
          </cell>
        </row>
        <row r="4508">
          <cell r="C4508" t="str">
            <v>Ластик BRAUBERG 41х14х8 мм, серо-белый,прямоугольный, скошенные края</v>
          </cell>
          <cell r="D4508" t="str">
            <v>прочие ТМЦ</v>
          </cell>
        </row>
        <row r="4509">
          <cell r="C4509" t="str">
            <v>Ластик BRAUBERG 41х14х8 мм, серо-белый,прямоугольный, скошенные края</v>
          </cell>
          <cell r="D4509" t="str">
            <v>прочие ТМЦ</v>
          </cell>
        </row>
        <row r="4510">
          <cell r="C4510" t="str">
            <v>Лебедка рычажная ,тяга -1,5т подъем 0,6т одинарнон храповое колесо 522153 1000кг</v>
          </cell>
          <cell r="D4510" t="str">
            <v>прочие ТМЦ</v>
          </cell>
        </row>
        <row r="4511">
          <cell r="C4511" t="str">
            <v>Лейка 8 л</v>
          </cell>
          <cell r="D4511" t="str">
            <v>прочие ТМЦ</v>
          </cell>
        </row>
        <row r="4512">
          <cell r="C4512" t="str">
            <v>Лента измерительная стальная крючок 28С412</v>
          </cell>
          <cell r="D4512" t="str">
            <v>прочие ТМЦ</v>
          </cell>
        </row>
        <row r="4513">
          <cell r="C4513" t="str">
            <v>Лента ЛАТ ПШГН.08.161</v>
          </cell>
          <cell r="D4513" t="str">
            <v>прочие ТМЦ</v>
          </cell>
        </row>
        <row r="4514">
          <cell r="C4514" t="str">
            <v>Лента ЛАТ ПШГН.08.171</v>
          </cell>
          <cell r="D4514" t="str">
            <v>прочие ТМЦ</v>
          </cell>
        </row>
        <row r="4515">
          <cell r="C4515" t="str">
            <v>Лента п/э Полилен</v>
          </cell>
          <cell r="D4515" t="str">
            <v>Производство 2022</v>
          </cell>
          <cell r="E4515">
            <v>13037.32</v>
          </cell>
          <cell r="F4515">
            <v>220</v>
          </cell>
          <cell r="G4515" t="str">
            <v>УКС</v>
          </cell>
          <cell r="H4515" t="str">
            <v>При ремонтах трубопровода в 2022г</v>
          </cell>
        </row>
        <row r="4516">
          <cell r="C4516" t="str">
            <v>Лента резьбоуплотнительная Фум-1 20мм</v>
          </cell>
          <cell r="D4516" t="str">
            <v>прочие ТМЦ</v>
          </cell>
        </row>
        <row r="4517">
          <cell r="C4517" t="str">
            <v>Лента сигнальная 7,5см (бухта 250п/м)</v>
          </cell>
          <cell r="D4517" t="str">
            <v>прочие ТМЦ</v>
          </cell>
        </row>
        <row r="4518">
          <cell r="C4518" t="str">
            <v>Лента сигнальная красно- белый 50*200м</v>
          </cell>
          <cell r="D4518" t="str">
            <v>прочие ТМЦ</v>
          </cell>
        </row>
        <row r="4519">
          <cell r="C4519" t="str">
            <v>Лента фум 20мм</v>
          </cell>
          <cell r="D4519" t="str">
            <v>прочие ТМЦ</v>
          </cell>
        </row>
        <row r="4520">
          <cell r="C4520" t="str">
            <v>Лента фум-1 60мм(толщ 0,1мм)</v>
          </cell>
          <cell r="D4520" t="str">
            <v>прочие ТМЦ</v>
          </cell>
        </row>
        <row r="4521">
          <cell r="C4521" t="str">
            <v>Лента электроизоляцион. ПВХ 15мм/20м</v>
          </cell>
          <cell r="D4521" t="str">
            <v>прочие ТМЦ</v>
          </cell>
        </row>
        <row r="4522">
          <cell r="C4522" t="str">
            <v>Леска для триммеров 2,4м*15м</v>
          </cell>
          <cell r="D4522" t="str">
            <v>прочие ТМЦ</v>
          </cell>
        </row>
        <row r="4523">
          <cell r="C4523" t="str">
            <v>Леска для триммеров 3,0м*15м</v>
          </cell>
          <cell r="D4523" t="str">
            <v>прочие ТМЦ</v>
          </cell>
        </row>
        <row r="4524">
          <cell r="C4524" t="str">
            <v>Лестница стремянка 10-ти ступ</v>
          </cell>
          <cell r="D4524" t="str">
            <v>прочие ТМЦ</v>
          </cell>
        </row>
        <row r="4525">
          <cell r="C4525" t="str">
            <v>Лестница стремянка 4-ти ступ</v>
          </cell>
          <cell r="D4525" t="str">
            <v>прочие ТМЦ</v>
          </cell>
        </row>
        <row r="4526">
          <cell r="C4526" t="str">
            <v>Лестница трансформер 4х4</v>
          </cell>
          <cell r="D4526" t="str">
            <v>прочие ТМЦ</v>
          </cell>
        </row>
        <row r="4527">
          <cell r="C4527" t="str">
            <v>Лестница универсальная алюм. 3-х секц. 10ст.</v>
          </cell>
          <cell r="D4527" t="str">
            <v>прочие ТМЦ</v>
          </cell>
        </row>
        <row r="4528">
          <cell r="C4528" t="str">
            <v>Линейка 30см пласт. ассорти</v>
          </cell>
          <cell r="D4528" t="str">
            <v>прочие ТМЦ</v>
          </cell>
        </row>
        <row r="4529">
          <cell r="C4529" t="str">
            <v>Линейка пластмассовая 30см непрозр.ассорти</v>
          </cell>
          <cell r="D4529" t="str">
            <v>прочие ТМЦ</v>
          </cell>
        </row>
        <row r="4530">
          <cell r="C4530" t="str">
            <v>Лист 14 ст.09Г2С</v>
          </cell>
          <cell r="D4530" t="str">
            <v>Производство 2022</v>
          </cell>
          <cell r="E4530">
            <v>163680</v>
          </cell>
          <cell r="F4530">
            <v>2.976</v>
          </cell>
          <cell r="G4530" t="str">
            <v>УКС</v>
          </cell>
          <cell r="H4530" t="str">
            <v>при ремонтах емкостного оборудования в 2022</v>
          </cell>
        </row>
        <row r="4531">
          <cell r="C4531" t="str">
            <v>Лист 20*1500*1500 ст.3 (с резкой)</v>
          </cell>
          <cell r="D4531" t="str">
            <v>прочие ТМЦ</v>
          </cell>
        </row>
        <row r="4532">
          <cell r="C4532" t="str">
            <v>Лист 4*1500*6000 ст3 сп5 Гост 19903-74</v>
          </cell>
          <cell r="D4532" t="str">
            <v>прочие ТМЦ</v>
          </cell>
        </row>
        <row r="4533">
          <cell r="C4533" t="str">
            <v>Лист 5*1500*6000 ст3 сп/пс Гост 19903-74 г/к</v>
          </cell>
          <cell r="D4533" t="str">
            <v>прочие ТМЦ</v>
          </cell>
        </row>
        <row r="4534">
          <cell r="C4534" t="str">
            <v>Лист 6 ст09 Г2С</v>
          </cell>
          <cell r="D4534" t="str">
            <v>прочие ТМЦ</v>
          </cell>
        </row>
        <row r="4535">
          <cell r="C4535" t="str">
            <v>Лист 6*1500*6000 ст3 сп5 Гост 19903-74</v>
          </cell>
          <cell r="D4535" t="str">
            <v>прочие ТМЦ</v>
          </cell>
        </row>
        <row r="4536">
          <cell r="C4536" t="str">
            <v>Лист 8 ст3</v>
          </cell>
          <cell r="D4536" t="str">
            <v>прочие ТМЦ</v>
          </cell>
        </row>
        <row r="4537">
          <cell r="C4537" t="str">
            <v>Лист г/к 10,0х1.5 (6000Зсп5 гост 14637-89</v>
          </cell>
          <cell r="D4537" t="str">
            <v>прочие ТМЦ</v>
          </cell>
        </row>
        <row r="4538">
          <cell r="C4538" t="str">
            <v>Лист г/к 12,0х1500 (6000Зсп5 гост 14637-89)</v>
          </cell>
          <cell r="D4538" t="str">
            <v>прочие ТМЦ</v>
          </cell>
        </row>
        <row r="4539">
          <cell r="C4539" t="str">
            <v>Лист г/к 4,0х1500х6000 3сп5 Гост 14637-89</v>
          </cell>
          <cell r="D4539" t="str">
            <v>прочие ТМЦ</v>
          </cell>
        </row>
        <row r="4540">
          <cell r="C4540" t="str">
            <v>Лист г/к 5,0х1500*6000 ст3сп5</v>
          </cell>
          <cell r="D4540" t="str">
            <v>прочие ТМЦ</v>
          </cell>
        </row>
        <row r="4541">
          <cell r="C4541" t="str">
            <v>Лист г/к 7х1500*6000 ГОСТ 19281 09Г 2С-15</v>
          </cell>
          <cell r="D4541" t="str">
            <v>прочие ТМЦ</v>
          </cell>
        </row>
        <row r="4542">
          <cell r="C4542" t="str">
            <v>Лист НГЛ 5 9Г2С</v>
          </cell>
          <cell r="D4542" t="str">
            <v>прочие ТМЦ</v>
          </cell>
        </row>
        <row r="4543">
          <cell r="C4543" t="str">
            <v>Лист НЛГ 10 09г2с</v>
          </cell>
          <cell r="D4543" t="str">
            <v>прочие ТМЦ</v>
          </cell>
        </row>
        <row r="4544">
          <cell r="C4544" t="str">
            <v>Лист НЛГ 5 09г2с</v>
          </cell>
          <cell r="D4544" t="str">
            <v>прочие ТМЦ</v>
          </cell>
        </row>
        <row r="4545">
          <cell r="C4545" t="str">
            <v>Лист НЛГ 6 09г2с</v>
          </cell>
          <cell r="D4545" t="str">
            <v>прочие ТМЦ</v>
          </cell>
        </row>
        <row r="4546">
          <cell r="C4546" t="str">
            <v>Лист НЛГ 8 09г2с</v>
          </cell>
          <cell r="D4546" t="str">
            <v>прочие ТМЦ</v>
          </cell>
        </row>
        <row r="4547">
          <cell r="C4547" t="str">
            <v>Лист оцинкованный 0,5</v>
          </cell>
          <cell r="D4547" t="str">
            <v>прочие ТМЦ</v>
          </cell>
        </row>
        <row r="4548">
          <cell r="C4548" t="str">
            <v>Лист ПВЛ 406 4*1000*2000</v>
          </cell>
          <cell r="D4548" t="str">
            <v>Производство 2022</v>
          </cell>
          <cell r="E4548">
            <v>59937.25</v>
          </cell>
          <cell r="F4548">
            <v>0.98499999999999999</v>
          </cell>
          <cell r="G4548" t="str">
            <v>УКС</v>
          </cell>
          <cell r="H4548" t="str">
            <v>Ремонт площадок обслуживания СК в 2022</v>
          </cell>
        </row>
        <row r="4549">
          <cell r="C4549" t="str">
            <v>Лист пвл 508</v>
          </cell>
          <cell r="D4549" t="str">
            <v>Производство 2022</v>
          </cell>
          <cell r="E4549">
            <v>70416.67</v>
          </cell>
          <cell r="F4549">
            <v>1.3</v>
          </cell>
          <cell r="G4549" t="str">
            <v>УКС</v>
          </cell>
          <cell r="H4549" t="str">
            <v>Ремонт площадок обслуживания СК в 2022</v>
          </cell>
        </row>
        <row r="4550">
          <cell r="C4550" t="str">
            <v>Лист пвл 508 ст3</v>
          </cell>
          <cell r="D4550" t="str">
            <v>Производство 2022</v>
          </cell>
          <cell r="E4550">
            <v>115957.74</v>
          </cell>
          <cell r="F4550">
            <v>2.4240000000000004</v>
          </cell>
          <cell r="G4550" t="str">
            <v>УКС</v>
          </cell>
          <cell r="H4550" t="str">
            <v>Ремонт площадок обслуживания СК в 2022</v>
          </cell>
        </row>
        <row r="4551">
          <cell r="C4551" t="str">
            <v>Литол 24 /по 18кг/</v>
          </cell>
          <cell r="D4551" t="str">
            <v>прочие ТМЦ</v>
          </cell>
        </row>
        <row r="4552">
          <cell r="C4552" t="str">
            <v>Литол 24 /по 21кг/</v>
          </cell>
          <cell r="D4552" t="str">
            <v>прочие ТМЦ</v>
          </cell>
        </row>
        <row r="4553">
          <cell r="C4553" t="str">
            <v>Ложка разливательная 250мл.</v>
          </cell>
          <cell r="D4553" t="str">
            <v>прочие ТМЦ</v>
          </cell>
        </row>
        <row r="4554">
          <cell r="C4554" t="str">
            <v>Ложка столовая</v>
          </cell>
          <cell r="D4554" t="str">
            <v>прочие ТМЦ</v>
          </cell>
        </row>
        <row r="4555">
          <cell r="C4555" t="str">
            <v>Ложка столовая нерж</v>
          </cell>
          <cell r="D4555" t="str">
            <v>прочие ТМЦ</v>
          </cell>
        </row>
        <row r="4556">
          <cell r="C4556" t="str">
            <v>Ложка чайная</v>
          </cell>
          <cell r="D4556" t="str">
            <v>прочие ТМЦ</v>
          </cell>
        </row>
        <row r="4557">
          <cell r="C4557" t="str">
            <v>Ложка чайная Юта</v>
          </cell>
          <cell r="D4557" t="str">
            <v>прочие ТМЦ</v>
          </cell>
        </row>
        <row r="4558">
          <cell r="C4558" t="str">
            <v>Лом монтажный 1500мм ,25мм шестигранный</v>
          </cell>
          <cell r="D4558" t="str">
            <v>прочие ТМЦ</v>
          </cell>
        </row>
        <row r="4559">
          <cell r="C4559" t="str">
            <v>Лом строительный (1300*25 мм)</v>
          </cell>
          <cell r="D4559" t="str">
            <v>прочие ТМЦ</v>
          </cell>
        </row>
        <row r="4560">
          <cell r="C4560" t="str">
            <v>Лопата совковая в сб с алюм черенком 430*490</v>
          </cell>
          <cell r="D4560" t="str">
            <v>прочие ТМЦ</v>
          </cell>
        </row>
        <row r="4561">
          <cell r="C4561" t="str">
            <v>Лопата совковая из рельсовой стали без черенка</v>
          </cell>
          <cell r="D4561" t="str">
            <v>прочие ТМЦ</v>
          </cell>
        </row>
        <row r="4562">
          <cell r="C4562" t="str">
            <v>Лопата совковая ЛСП с черенком</v>
          </cell>
          <cell r="D4562" t="str">
            <v>прочие ТМЦ</v>
          </cell>
        </row>
        <row r="4563">
          <cell r="C4563" t="str">
            <v>Лопата штыковая нерж.1,5 мм с черенком 1с</v>
          </cell>
          <cell r="D4563" t="str">
            <v>прочие ТМЦ</v>
          </cell>
        </row>
        <row r="4564">
          <cell r="C4564" t="str">
            <v>Лопата штыковая с ребрамми жесткости  черенок 2С</v>
          </cell>
          <cell r="D4564" t="str">
            <v>прочие ТМЦ</v>
          </cell>
        </row>
        <row r="4565">
          <cell r="C4565" t="str">
            <v>Лопата штыковая с ребрамми жесткости порошковая окраска без черенка</v>
          </cell>
          <cell r="D4565" t="str">
            <v>прочие ТМЦ</v>
          </cell>
        </row>
        <row r="4566">
          <cell r="C4566" t="str">
            <v>Лопата штыковая с черенком порошковая окраска</v>
          </cell>
          <cell r="D4566" t="str">
            <v>прочие ТМЦ</v>
          </cell>
        </row>
        <row r="4567">
          <cell r="C4567" t="str">
            <v>Лопата штыковая с черенком рельсовая 210*385*1440мм</v>
          </cell>
          <cell r="D4567" t="str">
            <v>прочие ТМЦ</v>
          </cell>
        </row>
        <row r="4568">
          <cell r="C4568" t="str">
            <v>Лоток горизонтальный для бумаг СТАММ "Люкс", А4 (340х255х65 мм), полипропилен, черный, ОФ888</v>
          </cell>
          <cell r="D4568" t="str">
            <v>прочие ТМЦ</v>
          </cell>
        </row>
        <row r="4569">
          <cell r="C4569" t="str">
            <v>Лоток для бумаг 5 секции 4 отд</v>
          </cell>
          <cell r="D4569" t="str">
            <v>прочие ТМЦ</v>
          </cell>
        </row>
        <row r="4570">
          <cell r="C4570" t="str">
            <v>Люк замерный ЛЗ-150</v>
          </cell>
          <cell r="D4570" t="str">
            <v>прочие ТМЦ</v>
          </cell>
        </row>
        <row r="4571">
          <cell r="C4571" t="str">
            <v>Люк чугунный "Т" ГОСТ 3634-99</v>
          </cell>
          <cell r="D4571" t="str">
            <v>прочие ТМЦ</v>
          </cell>
        </row>
        <row r="4572">
          <cell r="C4572" t="str">
            <v>Манжета 1,2-50*70-01</v>
          </cell>
          <cell r="D4572" t="str">
            <v>прочие ТМЦ</v>
          </cell>
        </row>
        <row r="4573">
          <cell r="C4573" t="str">
            <v>Манжета 2,2*170*200-15</v>
          </cell>
          <cell r="D4573" t="str">
            <v>прочие ТМЦ</v>
          </cell>
        </row>
        <row r="4574">
          <cell r="C4574" t="str">
            <v>Манжета герметизирующая МГ 114/325 неразъемная неармированная тип2</v>
          </cell>
          <cell r="D4574" t="str">
            <v>прочие ТМЦ</v>
          </cell>
        </row>
        <row r="4575">
          <cell r="C4575" t="str">
            <v>Манжета защитная 20-118-32-17 2ПОМ-118-00-014А</v>
          </cell>
          <cell r="D4575" t="str">
            <v>прочие ТМЦ</v>
          </cell>
        </row>
        <row r="4576">
          <cell r="C4576" t="str">
            <v>Манжета защитная 20-122-32-17 2ПОМ-118-00-014А-01</v>
          </cell>
          <cell r="D4576" t="str">
            <v>прочие ТМЦ</v>
          </cell>
        </row>
        <row r="4577">
          <cell r="C4577" t="str">
            <v>Манжета защитная 20*122*32</v>
          </cell>
          <cell r="D4577" t="str">
            <v>прочие ТМЦ</v>
          </cell>
        </row>
        <row r="4578">
          <cell r="C4578" t="str">
            <v>Манжета защитная 20*122*32-17</v>
          </cell>
          <cell r="D4578" t="str">
            <v>прочие ТМЦ</v>
          </cell>
        </row>
        <row r="4579">
          <cell r="C4579" t="str">
            <v>Манжета защитная 35*118*32</v>
          </cell>
          <cell r="D4579" t="str">
            <v>прочие ТМЦ</v>
          </cell>
        </row>
        <row r="4580">
          <cell r="C4580" t="str">
            <v>Манжета защитная 35*118*33</v>
          </cell>
          <cell r="D4580" t="str">
            <v>прочие ТМЦ</v>
          </cell>
        </row>
        <row r="4581">
          <cell r="C4581" t="str">
            <v>Манжета защитная ПМ-Р 118.00.006-01</v>
          </cell>
          <cell r="D4581" t="str">
            <v>прочие ТМЦ</v>
          </cell>
        </row>
        <row r="4582">
          <cell r="C4582" t="str">
            <v>Манжета защитная ПМ-Р 122.00.004-01</v>
          </cell>
          <cell r="D4582" t="str">
            <v>прочие ТМЦ</v>
          </cell>
        </row>
        <row r="4583">
          <cell r="C4583" t="str">
            <v>Манжета защитная ПМ-Р 122.00.006-01</v>
          </cell>
          <cell r="D4583" t="str">
            <v>прочие ТМЦ</v>
          </cell>
        </row>
        <row r="4584">
          <cell r="C4584" t="str">
            <v>Манжета сальника устьевого д63*31</v>
          </cell>
          <cell r="D4584" t="str">
            <v>прочие ТМЦ</v>
          </cell>
        </row>
        <row r="4585">
          <cell r="C4585" t="str">
            <v>Манжета уплотнительная 20-122-33</v>
          </cell>
          <cell r="D4585" t="str">
            <v>прочие ТМЦ</v>
          </cell>
        </row>
        <row r="4586">
          <cell r="C4586" t="str">
            <v>Манжета уплотнительная 20-122-33-17</v>
          </cell>
          <cell r="D4586" t="str">
            <v>прочие ТМЦ</v>
          </cell>
        </row>
        <row r="4587">
          <cell r="C4587" t="str">
            <v>Манжета уплотнительная 20*122*33</v>
          </cell>
          <cell r="D4587" t="str">
            <v>прочие ТМЦ</v>
          </cell>
        </row>
        <row r="4588">
          <cell r="C4588" t="str">
            <v>Манжета уплотнительная 35-118-33</v>
          </cell>
          <cell r="D4588" t="str">
            <v>прочие ТМЦ</v>
          </cell>
        </row>
        <row r="4589">
          <cell r="C4589" t="str">
            <v>Манжета уплотнительная ПМ-Р 118.00.004-01</v>
          </cell>
          <cell r="D4589" t="str">
            <v>прочие ТМЦ</v>
          </cell>
        </row>
        <row r="4590">
          <cell r="C4590" t="str">
            <v>Манжета уплотнительная ПМ-Р 122.00.004-01</v>
          </cell>
          <cell r="D4590" t="str">
            <v>прочие ТМЦ</v>
          </cell>
        </row>
        <row r="4591">
          <cell r="C4591" t="str">
            <v>Манжета уплотнительная ПМ-Р 122.00.006-01</v>
          </cell>
          <cell r="D4591" t="str">
            <v>прочие ТМЦ</v>
          </cell>
        </row>
        <row r="4592">
          <cell r="C4592" t="str">
            <v>Манометр  МП4-УУ2-1,6МПа- IP54-П.П.Пас УПД</v>
          </cell>
          <cell r="D4592" t="str">
            <v>прочие ТМЦ</v>
          </cell>
        </row>
        <row r="4593">
          <cell r="C4593" t="str">
            <v>Манометр  МП4-УУ2-1.0 МПа-IP54-П.П.Пас-УПД</v>
          </cell>
          <cell r="D4593" t="str">
            <v>прочие ТМЦ</v>
          </cell>
        </row>
        <row r="4594">
          <cell r="C4594" t="str">
            <v>Манометр  МП4-УУ2-2.5МПа-IP54-П.П.Пас-УПД</v>
          </cell>
          <cell r="D4594" t="str">
            <v>прочие ТМЦ</v>
          </cell>
        </row>
        <row r="4595">
          <cell r="C4595" t="str">
            <v>Манометр  МП4-УУ2-25МПа- IP54-П.П.Пас УПД</v>
          </cell>
          <cell r="D4595" t="str">
            <v>прочие ТМЦ</v>
          </cell>
        </row>
        <row r="4596">
          <cell r="C4596" t="str">
            <v>Манометр  МП4-УУ2-400кПа-IP54-П.П.Пас-УПД</v>
          </cell>
          <cell r="D4596" t="str">
            <v>прочие ТМЦ</v>
          </cell>
        </row>
        <row r="4597">
          <cell r="C4597" t="str">
            <v>Манометр  МП4-УУ2-4МПа-IP54-П.П.Пас-УПД</v>
          </cell>
          <cell r="D4597" t="str">
            <v>прочие ТМЦ</v>
          </cell>
        </row>
        <row r="4598">
          <cell r="C4598" t="str">
            <v>Манометр  МП4-УУ2-6 МПа-IP54-П.П.Пас-УПД</v>
          </cell>
          <cell r="D4598" t="str">
            <v>прочие ТМЦ</v>
          </cell>
        </row>
        <row r="4599">
          <cell r="C4599" t="str">
            <v>Манометр  МП4-УУ2-600кПа-IP54-П.П.Пас-УПД</v>
          </cell>
          <cell r="D4599" t="str">
            <v>прочие ТМЦ</v>
          </cell>
        </row>
        <row r="4600">
          <cell r="C4600" t="str">
            <v>Манометр в сборе ГШ.330.000</v>
          </cell>
          <cell r="D4600" t="str">
            <v>прочие ТМЦ</v>
          </cell>
        </row>
        <row r="4601">
          <cell r="C4601" t="str">
            <v>Манометр ДМ8008-ВУ-250 кгс/см2</v>
          </cell>
          <cell r="D4601" t="str">
            <v>прочие ТМЦ</v>
          </cell>
        </row>
        <row r="4602">
          <cell r="C4602" t="str">
            <v>Манометр МП3-УУ3-0,6МПа-1,5-IP 54-П.П.Пас-МПИ-2года -УПД</v>
          </cell>
          <cell r="D4602" t="str">
            <v>прочие ТМЦ</v>
          </cell>
        </row>
        <row r="4603">
          <cell r="C4603" t="str">
            <v>Манометр МП4-УУ2-1,6МПа-1,5-IP 54-П.П.Пас-МПИ-2года -УПД</v>
          </cell>
          <cell r="D4603" t="str">
            <v>прочие ТМЦ</v>
          </cell>
        </row>
        <row r="4604">
          <cell r="C4604" t="str">
            <v>Манометр МП4-УУ2-1,6МПа-1,5-IP54-П.П.Пас-МПИ-2года -УПД</v>
          </cell>
          <cell r="D4604" t="str">
            <v>прочие ТМЦ</v>
          </cell>
        </row>
        <row r="4605">
          <cell r="C4605" t="str">
            <v>Манометр МП4-УУ2-1,6МПа-IP 54-П.П.Пас-МПИ-2года -УПД</v>
          </cell>
          <cell r="D4605" t="str">
            <v>прочие ТМЦ</v>
          </cell>
        </row>
        <row r="4606">
          <cell r="C4606" t="str">
            <v>Манометр МП4-УУ2-1МПа-1,5-IP 54-П.П.Пас-МПИ-2года -УПД</v>
          </cell>
          <cell r="D4606" t="str">
            <v>прочие ТМЦ</v>
          </cell>
        </row>
        <row r="4607">
          <cell r="C4607" t="str">
            <v>Манометр МП4-УУ2-1МПа-1,5-IP54-П.П.Пас-МПИ-2года -УПД</v>
          </cell>
          <cell r="D4607" t="str">
            <v>прочие ТМЦ</v>
          </cell>
        </row>
        <row r="4608">
          <cell r="C4608" t="str">
            <v>Манометр МП4-УУ2-1МПа-IP 54-П.П.Пас-МПИ-2года -УПД</v>
          </cell>
          <cell r="D4608" t="str">
            <v>прочие ТМЦ</v>
          </cell>
        </row>
        <row r="4609">
          <cell r="C4609" t="str">
            <v>Манометр МП4-УУ2-2,5МПа-1,5-IP54-П.П.Пас-МПИ-2года -УПД</v>
          </cell>
          <cell r="D4609" t="str">
            <v>прочие ТМЦ</v>
          </cell>
        </row>
        <row r="4610">
          <cell r="C4610" t="str">
            <v>Манометр МП4-УУ2-2,5МПа-IP 54-П.П.Пас-МПИ-2года -УПД</v>
          </cell>
          <cell r="D4610" t="str">
            <v>прочие ТМЦ</v>
          </cell>
        </row>
        <row r="4611">
          <cell r="C4611" t="str">
            <v>Манометр МП4-УУ2-2,5МПа-кл.т1,5 IP.40</v>
          </cell>
          <cell r="D4611" t="str">
            <v>прочие ТМЦ</v>
          </cell>
        </row>
        <row r="4612">
          <cell r="C4612" t="str">
            <v>Манометр МП4-УУ2-250кПа-IP 54-П.П.Пас-МПИ-2года -УПД</v>
          </cell>
          <cell r="D4612" t="str">
            <v>прочие ТМЦ</v>
          </cell>
        </row>
        <row r="4613">
          <cell r="C4613" t="str">
            <v>Манометр МП4-УУ2-25МПа-1,5-IP 54-П.П.Пас-МПИ-2года -УПД</v>
          </cell>
          <cell r="D4613" t="str">
            <v>прочие ТМЦ</v>
          </cell>
        </row>
        <row r="4614">
          <cell r="C4614" t="str">
            <v>Манометр МП4-УУ2-25МПа-1,5-IP54-П.П.Пас-МПИ-2года -УПД</v>
          </cell>
          <cell r="D4614" t="str">
            <v>прочие ТМЦ</v>
          </cell>
        </row>
        <row r="4615">
          <cell r="C4615" t="str">
            <v>Манометр МП4-УУ2-25МПа-IP 54-П.П.Пас-МПИ-2года -УПД</v>
          </cell>
          <cell r="D4615" t="str">
            <v>прочие ТМЦ</v>
          </cell>
        </row>
        <row r="4616">
          <cell r="C4616" t="str">
            <v>Манометр МП4-УУ2-400кПа-IP 54-П.П.Пас-МПИ-2года -УПД</v>
          </cell>
          <cell r="D4616" t="str">
            <v>прочие ТМЦ</v>
          </cell>
        </row>
        <row r="4617">
          <cell r="C4617" t="str">
            <v>Манометр МП4-УУ2-4МПа-1,5-IP 54-П.П.Пас-МПИ-2года -УПД</v>
          </cell>
          <cell r="D4617" t="str">
            <v>прочие ТМЦ</v>
          </cell>
        </row>
        <row r="4618">
          <cell r="C4618" t="str">
            <v>Манометр МП4-УУ2-4МПа-1,5-IP 54-П.П.Пас-МПИ-2года -УПД</v>
          </cell>
          <cell r="D4618" t="str">
            <v>прочие ТМЦ</v>
          </cell>
        </row>
        <row r="4619">
          <cell r="C4619" t="str">
            <v>Манометр МП4-УУ2-4МПа-1,5-IP54-П.П.Пас-МПИ-2года -УПД</v>
          </cell>
          <cell r="D4619" t="str">
            <v>прочие ТМЦ</v>
          </cell>
        </row>
        <row r="4620">
          <cell r="C4620" t="str">
            <v>Манометр МП4-УУ2-4МПа-IP 54-П.П.Пас-МПИ-2года -УПД</v>
          </cell>
          <cell r="D4620" t="str">
            <v>прочие ТМЦ</v>
          </cell>
        </row>
        <row r="4621">
          <cell r="C4621" t="str">
            <v>Манометр МП4-УУ2-600кПа-1,5-IP54-П.П.Пас-МПИ-2года -УПД</v>
          </cell>
          <cell r="D4621" t="str">
            <v>прочие ТМЦ</v>
          </cell>
        </row>
        <row r="4622">
          <cell r="C4622" t="str">
            <v>Манометр МП4-УУ2-600кПа-IP 54-П.П.Пас-МПИ-2года -УПД</v>
          </cell>
          <cell r="D4622" t="str">
            <v>прочие ТМЦ</v>
          </cell>
        </row>
        <row r="4623">
          <cell r="C4623" t="str">
            <v>Манометр МП4-УУ2-600кПа-IP54-П.П.Пас-УПД</v>
          </cell>
          <cell r="D4623" t="str">
            <v>прочие ТМЦ</v>
          </cell>
        </row>
        <row r="4624">
          <cell r="C4624" t="str">
            <v>Манометр МП4-УУ2-60кПа-1,5-IP 54-П.П.Пас-МПИ-2года -УПД</v>
          </cell>
          <cell r="D4624" t="str">
            <v>прочие ТМЦ</v>
          </cell>
        </row>
        <row r="4625">
          <cell r="C4625" t="str">
            <v>Манометр МП4-УУ2-6МПа-1,5-IP 54-П.П.Пас-МПИ-2года -УПД</v>
          </cell>
          <cell r="D4625" t="str">
            <v>прочие ТМЦ</v>
          </cell>
        </row>
        <row r="4626">
          <cell r="C4626" t="str">
            <v>Манометр МП4-УУ2-6МПа-1,5-IP54-П.П.Пас-МПИ-2года -УПД</v>
          </cell>
          <cell r="D4626" t="str">
            <v>прочие ТМЦ</v>
          </cell>
        </row>
        <row r="4627">
          <cell r="C4627" t="str">
            <v>Манометр МП4-УУ2-6МПа-IP 54-П.П.Пас-МПИ-2года -УПД</v>
          </cell>
          <cell r="D4627" t="str">
            <v>прочие ТМЦ</v>
          </cell>
        </row>
        <row r="4628">
          <cell r="C4628" t="str">
            <v>Манометр ТМ-520Р.00(0-25МРа) G1/2.150C.1.0</v>
          </cell>
          <cell r="D4628" t="str">
            <v>прочие ТМЦ</v>
          </cell>
        </row>
        <row r="4629">
          <cell r="C4629" t="str">
            <v>Маркер краска лаковый 4мм (белый)</v>
          </cell>
          <cell r="D4629" t="str">
            <v>прочие ТМЦ</v>
          </cell>
        </row>
        <row r="4630">
          <cell r="C4630" t="str">
            <v>Маркер перманентный (нестираемый)STAFF "Basic" черный круглый</v>
          </cell>
          <cell r="D4630" t="str">
            <v>прочие ТМЦ</v>
          </cell>
        </row>
        <row r="4631">
          <cell r="C4631" t="str">
            <v>Маркер перманентный 2,0мм синий нестираемый</v>
          </cell>
          <cell r="D4631" t="str">
            <v>прочие ТМЦ</v>
          </cell>
        </row>
        <row r="4632">
          <cell r="C4632" t="str">
            <v>Маркер перманентный 2,0мм черный</v>
          </cell>
          <cell r="D4632" t="str">
            <v>прочие ТМЦ</v>
          </cell>
        </row>
        <row r="4633">
          <cell r="C4633" t="str">
            <v>Маркер перманентный 2,5мм черный</v>
          </cell>
          <cell r="D4633" t="str">
            <v>прочие ТМЦ</v>
          </cell>
        </row>
        <row r="4634">
          <cell r="C4634" t="str">
            <v>Маркер перманентный черный круглый</v>
          </cell>
          <cell r="D4634" t="str">
            <v>прочие ТМЦ</v>
          </cell>
        </row>
        <row r="4635">
          <cell r="C4635" t="str">
            <v>Маркер стираемый для белой доски набор 4 цвета 4мм</v>
          </cell>
          <cell r="D4635" t="str">
            <v>прочие ТМЦ</v>
          </cell>
        </row>
        <row r="4636">
          <cell r="C4636" t="str">
            <v>Маска для лица х/б</v>
          </cell>
          <cell r="D4636" t="str">
            <v>прочие ТМЦ</v>
          </cell>
        </row>
        <row r="4637">
          <cell r="C4637" t="str">
            <v>Маска защитная трикотажная черная</v>
          </cell>
          <cell r="D4637" t="str">
            <v>прочие ТМЦ</v>
          </cell>
        </row>
        <row r="4638">
          <cell r="C4638" t="str">
            <v>Маска ППМ-88 к ППФ б/у 39мес.</v>
          </cell>
          <cell r="D4638" t="str">
            <v>прочие ТМЦ</v>
          </cell>
        </row>
        <row r="4639">
          <cell r="C4639" t="str">
            <v>Маска ППМ-88 к ППФ б/у 42мес.</v>
          </cell>
          <cell r="D4639" t="str">
            <v>прочие ТМЦ</v>
          </cell>
        </row>
        <row r="4640">
          <cell r="C4640" t="str">
            <v>Масленка 1.3 УХЛ1 Гост 19853-74</v>
          </cell>
          <cell r="D4640" t="str">
            <v>прочие ТМЦ</v>
          </cell>
        </row>
        <row r="4641">
          <cell r="C4641" t="str">
            <v>Масло Shell Rimula R5 Е 10W40 209л</v>
          </cell>
          <cell r="D4641" t="str">
            <v>прочие ТМЦ</v>
          </cell>
        </row>
        <row r="4642">
          <cell r="C4642" t="str">
            <v>Масло ВМГЗ гидравлическое 200л</v>
          </cell>
          <cell r="D4642" t="str">
            <v>прочие ТМЦ</v>
          </cell>
        </row>
        <row r="4643">
          <cell r="C4643" t="str">
            <v>Масло ВМГЗ гидравлическое 205л</v>
          </cell>
          <cell r="D4643" t="str">
            <v>прочие ТМЦ</v>
          </cell>
        </row>
        <row r="4644">
          <cell r="C4644" t="str">
            <v>Масло ВМГЗ Девон 216,5</v>
          </cell>
          <cell r="D4644" t="str">
            <v>прочие ТМЦ</v>
          </cell>
        </row>
        <row r="4645">
          <cell r="C4645" t="str">
            <v>Масло Девон Classic SAE 10w40 SG/CD 216,5л</v>
          </cell>
          <cell r="D4645" t="str">
            <v>прочие ТМЦ</v>
          </cell>
        </row>
        <row r="4646">
          <cell r="C4646" t="str">
            <v>Масло Девон Diesel SAE CF-4 10w40 200л</v>
          </cell>
          <cell r="D4646" t="str">
            <v>прочие ТМЦ</v>
          </cell>
        </row>
        <row r="4647">
          <cell r="C4647" t="str">
            <v>Масло Девон ТСП-15К</v>
          </cell>
          <cell r="D4647" t="str">
            <v>прочие ТМЦ</v>
          </cell>
        </row>
        <row r="4648">
          <cell r="C4648" t="str">
            <v>Масло для 4-х такт. HD10W (0.6л)</v>
          </cell>
          <cell r="D4648" t="str">
            <v>прочие ТМЦ</v>
          </cell>
        </row>
        <row r="4649">
          <cell r="C4649" t="str">
            <v>Масло ИГП-30 индустриальное 200л</v>
          </cell>
          <cell r="D4649" t="str">
            <v>прочие ТМЦ</v>
          </cell>
        </row>
        <row r="4650">
          <cell r="C4650" t="str">
            <v>Масло ИГП-30 Лукойл 205л</v>
          </cell>
          <cell r="D4650" t="str">
            <v>прочие ТМЦ</v>
          </cell>
        </row>
        <row r="4651">
          <cell r="C4651" t="str">
            <v>Масло Лукойл Авангард 10W40 206л/180кг</v>
          </cell>
          <cell r="D4651" t="str">
            <v>прочие ТМЦ</v>
          </cell>
        </row>
        <row r="4652">
          <cell r="C4652" t="str">
            <v>Масло Лукойл Авангард 10W40 216,5л</v>
          </cell>
          <cell r="D4652" t="str">
            <v>прочие ТМЦ</v>
          </cell>
        </row>
        <row r="4653">
          <cell r="C4653" t="str">
            <v>Масло Лукойл Супер 10W40  п/с 200л</v>
          </cell>
          <cell r="D4653" t="str">
            <v>прочие ТМЦ</v>
          </cell>
        </row>
        <row r="4654">
          <cell r="C4654" t="str">
            <v>Масло М-10Г2 (200л)</v>
          </cell>
          <cell r="D4654" t="str">
            <v>прочие ТМЦ</v>
          </cell>
        </row>
        <row r="4655">
          <cell r="C4655" t="str">
            <v>Масло М10ДМ 216,5л</v>
          </cell>
          <cell r="D4655" t="str">
            <v>прочие ТМЦ</v>
          </cell>
        </row>
        <row r="4656">
          <cell r="C4656" t="str">
            <v>Масло М8В 200л</v>
          </cell>
          <cell r="D4656" t="str">
            <v>НВЛ и НЛ</v>
          </cell>
          <cell r="E4656">
            <v>19938.719999999998</v>
          </cell>
          <cell r="F4656">
            <v>200</v>
          </cell>
          <cell r="G4656" t="str">
            <v>УТО</v>
          </cell>
          <cell r="H4656" t="str">
            <v>отсутствие необходимости</v>
          </cell>
        </row>
        <row r="4657">
          <cell r="C4657" t="str">
            <v>Масло М8В 20л моторное</v>
          </cell>
          <cell r="D4657" t="str">
            <v>прочие ТМЦ</v>
          </cell>
        </row>
        <row r="4658">
          <cell r="C4658" t="str">
            <v>Масло моторное 10W40 SHELL Rimula R5E 209л</v>
          </cell>
          <cell r="D4658" t="str">
            <v>прочие ТМЦ</v>
          </cell>
        </row>
        <row r="4659">
          <cell r="C4659" t="str">
            <v>Масло моторное 10W40 Супер SAE п/син. 200л</v>
          </cell>
          <cell r="D4659" t="str">
            <v>прочие ТМЦ</v>
          </cell>
        </row>
        <row r="4660">
          <cell r="C4660" t="str">
            <v>Масло моторное 5W30 SHELL Helix Ultra ECT 4л</v>
          </cell>
          <cell r="D4660" t="str">
            <v>прочие ТМЦ</v>
          </cell>
        </row>
        <row r="4661">
          <cell r="C4661" t="str">
            <v>Масло моторное ELF Evolution 900 SXR 5w-30 4л</v>
          </cell>
          <cell r="D4661" t="str">
            <v>прочие ТМЦ</v>
          </cell>
        </row>
        <row r="4662">
          <cell r="C4662" t="str">
            <v>Масло моторное KIXX HD1 CI-4 10W40 4л</v>
          </cell>
          <cell r="D4662" t="str">
            <v>прочие ТМЦ</v>
          </cell>
        </row>
        <row r="4663">
          <cell r="C4663" t="str">
            <v>Масло моторное SHELL RimuIa R5E 10w40 209 л</v>
          </cell>
          <cell r="D4663" t="str">
            <v>прочие ТМЦ</v>
          </cell>
        </row>
        <row r="4664">
          <cell r="C4664" t="str">
            <v>Масло моторное Лукойл Авангард Ультра 10W40 п/с</v>
          </cell>
          <cell r="D4664" t="str">
            <v>прочие ТМЦ</v>
          </cell>
        </row>
        <row r="4665">
          <cell r="C4665" t="str">
            <v>Масло моторное Лукойл Супер 10w40 п/с 50л</v>
          </cell>
          <cell r="D4665" t="str">
            <v>прочие ТМЦ</v>
          </cell>
        </row>
        <row r="4666">
          <cell r="C4666" t="str">
            <v>Масло моторное Лукойл Супер 5w40 п/с 5л</v>
          </cell>
          <cell r="D4666" t="str">
            <v>прочие ТМЦ</v>
          </cell>
        </row>
        <row r="4667">
          <cell r="C4667" t="str">
            <v>Масло моторное М10Г2К (200л)</v>
          </cell>
          <cell r="D4667" t="str">
            <v>прочие ТМЦ</v>
          </cell>
        </row>
        <row r="4668">
          <cell r="C4668" t="str">
            <v>Масло моторное М10ДМ (200л)</v>
          </cell>
          <cell r="D4668" t="str">
            <v>прочие ТМЦ</v>
          </cell>
        </row>
        <row r="4669">
          <cell r="C4669" t="str">
            <v>Масло моторное М8В UNIX 10л</v>
          </cell>
          <cell r="D4669" t="str">
            <v>прочие ТМЦ</v>
          </cell>
        </row>
        <row r="4670">
          <cell r="C4670" t="str">
            <v>Масло моторноестнт.Mobil 1FS*1 5W50 (4л)</v>
          </cell>
          <cell r="D4670" t="str">
            <v>прочие ТМЦ</v>
          </cell>
        </row>
        <row r="4671">
          <cell r="C4671" t="str">
            <v>Масло редукторное CLP -150(200л)</v>
          </cell>
          <cell r="D4671" t="str">
            <v>прочие ТМЦ</v>
          </cell>
        </row>
        <row r="4672">
          <cell r="C4672" t="str">
            <v>Масло ТП-22с (200л)</v>
          </cell>
          <cell r="D4672" t="str">
            <v>прочие ТМЦ</v>
          </cell>
        </row>
        <row r="4673">
          <cell r="C4673" t="str">
            <v>Масло ТП-22С Лукойл 205л/180кг</v>
          </cell>
          <cell r="D4673" t="str">
            <v>прочие ТМЦ</v>
          </cell>
        </row>
        <row r="4674">
          <cell r="C4674" t="str">
            <v>Масло трансмиссионное Gearsyn GL-4/5 75W-90 синт.</v>
          </cell>
          <cell r="D4674" t="str">
            <v>прочие ТМЦ</v>
          </cell>
        </row>
        <row r="4675">
          <cell r="C4675" t="str">
            <v>Масло ТСП-15К Лукойл (200л)</v>
          </cell>
          <cell r="D4675" t="str">
            <v>прочие ТМЦ</v>
          </cell>
        </row>
        <row r="4676">
          <cell r="C4676" t="str">
            <v>Масло ТСП-15К Лукойл трансмиссионное  206л/185кг</v>
          </cell>
          <cell r="D4676" t="str">
            <v>прочие ТМЦ</v>
          </cell>
        </row>
        <row r="4677">
          <cell r="C4677" t="str">
            <v>Маслонагнетатель ручной емкость 6л производительность 0,13л за одно нажатие ,шланг 1,5м</v>
          </cell>
          <cell r="D4677" t="str">
            <v>прочие ТМЦ</v>
          </cell>
        </row>
        <row r="4678">
          <cell r="C4678" t="str">
            <v>Матрас вата РВ 80*190</v>
          </cell>
          <cell r="D4678" t="str">
            <v>прочие ТМЦ</v>
          </cell>
        </row>
        <row r="4679">
          <cell r="C4679" t="str">
            <v>Матрац 80*200 Вата,чехол</v>
          </cell>
          <cell r="D4679" t="str">
            <v>прочие ТМЦ</v>
          </cell>
        </row>
        <row r="4680">
          <cell r="C4680" t="str">
            <v>Матрац 80*2000  ПРЕСТИЖ</v>
          </cell>
          <cell r="D4680" t="str">
            <v>прочие ТМЦ</v>
          </cell>
        </row>
        <row r="4681">
          <cell r="C4681" t="str">
            <v>Матрац 90*190 вата.чехол тик</v>
          </cell>
          <cell r="D4681" t="str">
            <v>прочие ТМЦ</v>
          </cell>
        </row>
        <row r="4682">
          <cell r="C4682" t="str">
            <v>Матрац ватный 80*190 см</v>
          </cell>
          <cell r="D4682" t="str">
            <v>прочие ТМЦ</v>
          </cell>
        </row>
        <row r="4683">
          <cell r="C4683" t="str">
            <v>Матрац ТМ-80*190 УТ-00005655</v>
          </cell>
          <cell r="D4683" t="str">
            <v>прочие ТМЦ</v>
          </cell>
        </row>
        <row r="4684">
          <cell r="C4684" t="str">
            <v>Маты МП-100</v>
          </cell>
          <cell r="D4684" t="str">
            <v>прочие ТМЦ</v>
          </cell>
        </row>
        <row r="4685">
          <cell r="C4685" t="str">
            <v>Маты МП(МС)-100 (50)</v>
          </cell>
          <cell r="D4685" t="str">
            <v>прочие ТМЦ</v>
          </cell>
        </row>
        <row r="4686">
          <cell r="C4686" t="str">
            <v>Машина шлиф.угловая  9558 MAKITA</v>
          </cell>
          <cell r="D4686" t="str">
            <v>прочие ТМЦ</v>
          </cell>
        </row>
        <row r="4687">
          <cell r="C4687" t="str">
            <v>Металлолом 12А</v>
          </cell>
          <cell r="D4687" t="str">
            <v>прочие ТМЦ</v>
          </cell>
          <cell r="E4687">
            <v>-127967.1</v>
          </cell>
          <cell r="F4687">
            <v>-6.7090000000000005</v>
          </cell>
        </row>
        <row r="4688">
          <cell r="C4688" t="str">
            <v>Металлолом 5АЭД</v>
          </cell>
          <cell r="D4688" t="str">
            <v>прочие ТМЦ</v>
          </cell>
        </row>
        <row r="4689">
          <cell r="C4689" t="str">
            <v>Металлолом А10-1А/Алюминий смешанный</v>
          </cell>
          <cell r="D4689" t="str">
            <v>прочие ТМЦ</v>
          </cell>
        </row>
        <row r="4690">
          <cell r="C4690" t="str">
            <v>Металлорукав d 25 бухта 20м в ПВХ изоляции НГ с протяжкой РЗ-ЦПнг -25 ИЭК</v>
          </cell>
          <cell r="D4690" t="str">
            <v>прочие ТМЦ</v>
          </cell>
        </row>
        <row r="4691">
          <cell r="C4691" t="str">
            <v>Металлорукав d25 бухта 50м в ПВХ изоляции (НГ) РЗ ЦПнг -25</v>
          </cell>
          <cell r="D4691" t="str">
            <v>прочие ТМЦ</v>
          </cell>
        </row>
        <row r="4692">
          <cell r="C4692" t="str">
            <v>Металлорукав в  ПВХ изоляции с зондом</v>
          </cell>
          <cell r="D4692" t="str">
            <v>прочие ТМЦ</v>
          </cell>
        </row>
        <row r="4693">
          <cell r="C4693" t="str">
            <v>Металлорукав в пвх изоляции МРПИ НГ-16  d16мм с протяжкои  (уп.50м)ЗЭТАРУС</v>
          </cell>
          <cell r="D4693" t="str">
            <v>прочие ТМЦ</v>
          </cell>
        </row>
        <row r="4694">
          <cell r="C4694" t="str">
            <v>Металлорукав в пвх изоляции РЗ-1232497 ЦПнг 22 d22мм без протяжки черн. (уп.50м)</v>
          </cell>
          <cell r="D4694" t="str">
            <v>прочие ТМЦ</v>
          </cell>
        </row>
        <row r="4695">
          <cell r="C4695" t="str">
            <v>Металлорукав Д 15 (100м) в ПВХ изоляции (НГ) РЗ-ЦП-НГ-15 промрукав</v>
          </cell>
          <cell r="D4695" t="str">
            <v>прочие ТМЦ</v>
          </cell>
        </row>
        <row r="4696">
          <cell r="C4696" t="str">
            <v>Метла круглая с черенком</v>
          </cell>
          <cell r="D4696" t="str">
            <v>прочие ТМЦ</v>
          </cell>
        </row>
        <row r="4697">
          <cell r="C4697" t="str">
            <v>Метла круглая синтетическая 5 колец с/чер.</v>
          </cell>
          <cell r="D4697" t="str">
            <v>прочие ТМЦ</v>
          </cell>
        </row>
        <row r="4698">
          <cell r="C4698" t="str">
            <v>Метла синт. круглая с черенком</v>
          </cell>
          <cell r="D4698" t="str">
            <v>прочие ТМЦ</v>
          </cell>
        </row>
        <row r="4699">
          <cell r="C4699" t="str">
            <v>Метчик М 30*1,5 Р6М5 комплект 2шт.</v>
          </cell>
          <cell r="D4699" t="str">
            <v>прочие ТМЦ</v>
          </cell>
        </row>
        <row r="4700">
          <cell r="C4700" t="str">
            <v>Метчик М 33*1,5 м/р Р6М5 комплект 2шт.</v>
          </cell>
          <cell r="D4700" t="str">
            <v>прочие ТМЦ</v>
          </cell>
        </row>
        <row r="4701">
          <cell r="C4701" t="str">
            <v>Метчик М 36*1,5 м/р Р6М5 комплект 2шт.</v>
          </cell>
          <cell r="D4701" t="str">
            <v>прочие ТМЦ</v>
          </cell>
        </row>
        <row r="4702">
          <cell r="C4702" t="str">
            <v>Метчик ручной к-т М20х2,5 к-т 2шт.</v>
          </cell>
          <cell r="D4702" t="str">
            <v>прочие ТМЦ</v>
          </cell>
        </row>
        <row r="4703">
          <cell r="C4703" t="str">
            <v>Мешки д/мусора 120л /10шт.</v>
          </cell>
          <cell r="D4703" t="str">
            <v>прочие ТМЦ</v>
          </cell>
        </row>
        <row r="4704">
          <cell r="C4704" t="str">
            <v>Мешки д/мусора 120л /20</v>
          </cell>
          <cell r="D4704" t="str">
            <v>прочие ТМЦ</v>
          </cell>
        </row>
        <row r="4705">
          <cell r="C4705" t="str">
            <v>Мешки д/мусора 120л /ПВД особопрочные</v>
          </cell>
          <cell r="D4705" t="str">
            <v>прочие ТМЦ</v>
          </cell>
        </row>
        <row r="4706">
          <cell r="C4706" t="str">
            <v>Мешки для мусора 30л/20шт</v>
          </cell>
          <cell r="D4706" t="str">
            <v>прочие ТМЦ</v>
          </cell>
        </row>
        <row r="4707">
          <cell r="C4707" t="str">
            <v>Мешки для мусора 30л/30шт</v>
          </cell>
          <cell r="D4707" t="str">
            <v>прочие ТМЦ</v>
          </cell>
        </row>
        <row r="4708">
          <cell r="C4708" t="str">
            <v>Мешки для мусора 60л/20шт</v>
          </cell>
          <cell r="D4708" t="str">
            <v>прочие ТМЦ</v>
          </cell>
        </row>
        <row r="4709">
          <cell r="C4709" t="str">
            <v>Мешки для мусора ПВД 120л/20шт</v>
          </cell>
          <cell r="D4709" t="str">
            <v>прочие ТМЦ</v>
          </cell>
        </row>
        <row r="4710">
          <cell r="C4710" t="str">
            <v>Микроволновая печь BQ MWO20000SM/WB</v>
          </cell>
          <cell r="D4710" t="str">
            <v>прочие ТМЦ</v>
          </cell>
        </row>
        <row r="4711">
          <cell r="C4711" t="str">
            <v>Микроволновая печь BQ MWO20001SM/WB</v>
          </cell>
          <cell r="D4711" t="str">
            <v>прочие ТМЦ</v>
          </cell>
        </row>
        <row r="4712">
          <cell r="C4712" t="str">
            <v>Микроволновая печь econ ECO 2038M white</v>
          </cell>
          <cell r="D4712" t="str">
            <v>прочие ТМЦ</v>
          </cell>
        </row>
        <row r="4713">
          <cell r="C4713" t="str">
            <v>Миска 550мл Белье ф Идилия 4с0291</v>
          </cell>
          <cell r="D4713" t="str">
            <v>прочие ТМЦ</v>
          </cell>
        </row>
        <row r="4714">
          <cell r="C4714" t="str">
            <v>МЛ-Супер Многофункциональный реагент(0,200)</v>
          </cell>
          <cell r="D4714" t="str">
            <v>прочие ТМЦ</v>
          </cell>
        </row>
        <row r="4715">
          <cell r="C4715" t="str">
            <v>Модуль аналового ввода  Овен с интерфейсом RS-485</v>
          </cell>
          <cell r="D4715" t="str">
            <v>прочие ТМЦ</v>
          </cell>
        </row>
        <row r="4716">
          <cell r="C4716" t="str">
            <v>Модуль аналового ввода CR DAS-input module (4 channel) Gray cjlor</v>
          </cell>
          <cell r="D4716" t="str">
            <v>прочие ТМЦ</v>
          </cell>
        </row>
        <row r="4717">
          <cell r="C4717" t="str">
            <v>Модуль гидравлический ГК.810.000</v>
          </cell>
          <cell r="D4717" t="str">
            <v>прочие ТМЦ</v>
          </cell>
        </row>
        <row r="4718">
          <cell r="C4718" t="str">
            <v>Модуль сменный фильтрующий Барьер Б-7</v>
          </cell>
          <cell r="D4718" t="str">
            <v>прочие ТМЦ</v>
          </cell>
        </row>
        <row r="4719">
          <cell r="C4719" t="str">
            <v>Мойка накладная 2-х чашевая нержавейка 1200*600</v>
          </cell>
          <cell r="D4719" t="str">
            <v>прочие ТМЦ</v>
          </cell>
        </row>
        <row r="4720">
          <cell r="C4720" t="str">
            <v>Молот ударный сетевой Makita НК 1580</v>
          </cell>
          <cell r="D4720" t="str">
            <v>прочие ТМЦ</v>
          </cell>
        </row>
        <row r="4721">
          <cell r="C4721" t="str">
            <v>Молоток отбойный электрический SDS-plus НК 1820 L MAKITA(3,7дж.510Вт.3100уд/мин 12 мес 6,96 кг НК 18</v>
          </cell>
          <cell r="D4721" t="str">
            <v>прочие ТМЦ</v>
          </cell>
        </row>
        <row r="4722">
          <cell r="C4722" t="str">
            <v>Молоток стеклопластиковая ручка 500гр.</v>
          </cell>
          <cell r="D4722" t="str">
            <v>прочие ТМЦ</v>
          </cell>
        </row>
        <row r="4723">
          <cell r="C4723" t="str">
            <v>Молоток стеклопластиковая ручка 600гр.</v>
          </cell>
          <cell r="D4723" t="str">
            <v>прочие ТМЦ</v>
          </cell>
        </row>
        <row r="4724">
          <cell r="C4724" t="str">
            <v>Мочалка стальная спиральная</v>
          </cell>
          <cell r="D4724" t="str">
            <v>прочие ТМЦ</v>
          </cell>
        </row>
        <row r="4725">
          <cell r="C4725" t="str">
            <v>Моющее средство 5л</v>
          </cell>
          <cell r="D4725" t="str">
            <v>прочие ТМЦ</v>
          </cell>
        </row>
        <row r="4726">
          <cell r="C4726" t="str">
            <v>Моющее средство для мытья окон 500мл</v>
          </cell>
          <cell r="D4726" t="str">
            <v>прочие ТМЦ</v>
          </cell>
        </row>
        <row r="4727">
          <cell r="C4727" t="str">
            <v>Моющее средство Золушка 05л для стекол с курком</v>
          </cell>
          <cell r="D4727" t="str">
            <v>прочие ТМЦ</v>
          </cell>
        </row>
        <row r="4728">
          <cell r="C4728" t="str">
            <v>Моющее средство Золушка 075л для стекол</v>
          </cell>
          <cell r="D4728" t="str">
            <v>прочие ТМЦ</v>
          </cell>
        </row>
        <row r="4729">
          <cell r="C4729" t="str">
            <v>Моющее средство КАПАЛЯ д/посуды</v>
          </cell>
          <cell r="D4729" t="str">
            <v>прочие ТМЦ</v>
          </cell>
        </row>
        <row r="4730">
          <cell r="C4730" t="str">
            <v>Моющее средство прогресс 1л</v>
          </cell>
          <cell r="D4730" t="str">
            <v>прочие ТМЦ</v>
          </cell>
        </row>
        <row r="4731">
          <cell r="C4731" t="str">
            <v>Моющее средство прогресс 5л</v>
          </cell>
          <cell r="D4731" t="str">
            <v>прочие ТМЦ</v>
          </cell>
        </row>
        <row r="4732">
          <cell r="C4732" t="str">
            <v>Моющее средство Фейри 450мл</v>
          </cell>
          <cell r="D4732" t="str">
            <v>прочие ТМЦ</v>
          </cell>
        </row>
        <row r="4733">
          <cell r="C4733" t="str">
            <v>Муфта ВМ-73</v>
          </cell>
          <cell r="D4733" t="str">
            <v>прочие ТМЦ</v>
          </cell>
        </row>
        <row r="4734">
          <cell r="C4734" t="str">
            <v>Муфта ДХМ 10005.06.000</v>
          </cell>
          <cell r="D4734" t="str">
            <v>прочие ТМЦ</v>
          </cell>
        </row>
        <row r="4735">
          <cell r="C4735" t="str">
            <v>Муфта магнитная Ха5.125.000 СБ</v>
          </cell>
          <cell r="D4735" t="str">
            <v>прочие ТМЦ</v>
          </cell>
        </row>
        <row r="4736">
          <cell r="C4736" t="str">
            <v>Муфта НКТ-48 гр.пр. Д Гост 633-80</v>
          </cell>
          <cell r="D4736" t="str">
            <v>прочие ТМЦ</v>
          </cell>
        </row>
        <row r="4737">
          <cell r="C4737" t="str">
            <v>Муфта НКТ-48Е</v>
          </cell>
          <cell r="D4737" t="str">
            <v>прочие ТМЦ</v>
          </cell>
        </row>
        <row r="4738">
          <cell r="C4738" t="str">
            <v>Муфта НКТ-60</v>
          </cell>
          <cell r="D4738" t="str">
            <v>прочие ТМЦ</v>
          </cell>
        </row>
        <row r="4739">
          <cell r="C4739" t="str">
            <v>Муфта НКТ-73</v>
          </cell>
          <cell r="D4739" t="str">
            <v>прочие ТМЦ</v>
          </cell>
        </row>
        <row r="4740">
          <cell r="C4740" t="str">
            <v>Муфта НКТ-89</v>
          </cell>
          <cell r="D4740" t="str">
            <v>прочие ТМЦ</v>
          </cell>
        </row>
        <row r="4741">
          <cell r="C4741" t="str">
            <v>Муфта переводная НКТ 60*73 Д</v>
          </cell>
          <cell r="D4741" t="str">
            <v>прочие ТМЦ</v>
          </cell>
        </row>
        <row r="4742">
          <cell r="C4742" t="str">
            <v>Муфта переводная НКТ 60*73Е</v>
          </cell>
          <cell r="D4742" t="str">
            <v>прочие ТМЦ</v>
          </cell>
        </row>
        <row r="4743">
          <cell r="C4743" t="str">
            <v>Муфта переводная НКТ 73*89Д</v>
          </cell>
          <cell r="D4743" t="str">
            <v>прочие ТМЦ</v>
          </cell>
        </row>
        <row r="4744">
          <cell r="C4744" t="str">
            <v>Муфта переводная НКТ 73*89Е</v>
          </cell>
          <cell r="D4744" t="str">
            <v>прочие ТМЦ</v>
          </cell>
        </row>
        <row r="4745">
          <cell r="C4745" t="str">
            <v>Муфта ПП 2-раструб с у/к (Дн-100)</v>
          </cell>
          <cell r="D4745" t="str">
            <v>прочие ТМЦ</v>
          </cell>
        </row>
        <row r="4746">
          <cell r="C4746" t="str">
            <v>Муфта стальная Ду50</v>
          </cell>
          <cell r="D4746" t="str">
            <v>прочие ТМЦ</v>
          </cell>
        </row>
        <row r="4747">
          <cell r="C4747" t="str">
            <v>Муфта штанговая МШП 3/4*7/8(45) SH</v>
          </cell>
          <cell r="D4747" t="str">
            <v>прочие ТМЦ</v>
          </cell>
        </row>
        <row r="4748">
          <cell r="C4748" t="str">
            <v>Муфта штанговая МШП 7/8*1S(45) SH</v>
          </cell>
          <cell r="D4748" t="str">
            <v>прочие ТМЦ</v>
          </cell>
        </row>
        <row r="4749">
          <cell r="C4749" t="str">
            <v>Муфта штанговая переводная МШП 19*22</v>
          </cell>
          <cell r="D4749" t="str">
            <v>Производство 2022</v>
          </cell>
          <cell r="E4749">
            <v>10368</v>
          </cell>
          <cell r="F4749">
            <v>27</v>
          </cell>
          <cell r="G4749" t="str">
            <v>ПТО</v>
          </cell>
          <cell r="H4749" t="str">
            <v>Будет вовлечено в производство в срок до 01.2022</v>
          </cell>
        </row>
        <row r="4750">
          <cell r="C4750" t="str">
            <v>Муфта штанговая переводная МШП 22*25</v>
          </cell>
          <cell r="D4750" t="str">
            <v>прочие ТМЦ</v>
          </cell>
        </row>
        <row r="4751">
          <cell r="C4751" t="str">
            <v>Муфта-клапан СЛ0096.04.250-73</v>
          </cell>
          <cell r="D4751" t="str">
            <v>прочие ТМЦ</v>
          </cell>
        </row>
        <row r="4752">
          <cell r="C4752" t="str">
            <v>Мыло жидкое "Русские травы" крем-мыло 5 л</v>
          </cell>
          <cell r="D4752" t="str">
            <v>прочие ТМЦ</v>
          </cell>
        </row>
        <row r="4753">
          <cell r="C4753" t="str">
            <v>Мыло жидкое 5 л, ассорти</v>
          </cell>
          <cell r="D4753" t="str">
            <v>прочие ТМЦ</v>
          </cell>
        </row>
        <row r="4754">
          <cell r="C4754" t="str">
            <v>Мыло туалетное 100 гр Жасмин</v>
          </cell>
          <cell r="D4754" t="str">
            <v>прочие ТМЦ</v>
          </cell>
        </row>
        <row r="4755">
          <cell r="C4755" t="str">
            <v>Мыло туалетное 100 гр. В обертке</v>
          </cell>
          <cell r="D4755" t="str">
            <v>прочие ТМЦ</v>
          </cell>
        </row>
        <row r="4756">
          <cell r="C4756" t="str">
            <v>Мыло туалетное 100гр</v>
          </cell>
          <cell r="D4756" t="str">
            <v>прочие ТМЦ</v>
          </cell>
          <cell r="E4756">
            <v>-270124.25</v>
          </cell>
          <cell r="F4756">
            <v>-25586</v>
          </cell>
        </row>
        <row r="4757">
          <cell r="C4757" t="str">
            <v>Мыло туалетное 90гр</v>
          </cell>
          <cell r="D4757" t="str">
            <v>прочие ТМЦ</v>
          </cell>
        </row>
        <row r="4758">
          <cell r="C4758" t="str">
            <v>Набор бит зубр 26394-Н71</v>
          </cell>
          <cell r="D4758" t="str">
            <v>прочие ТМЦ</v>
          </cell>
        </row>
        <row r="4759">
          <cell r="C4759" t="str">
            <v>Набор бит РН12*50 S2 сталь</v>
          </cell>
          <cell r="D4759" t="str">
            <v>прочие ТМЦ</v>
          </cell>
        </row>
        <row r="4760">
          <cell r="C4760" t="str">
            <v>Набор бит торкс-шестигран -12 лучевы 42 предмета</v>
          </cell>
          <cell r="D4760" t="str">
            <v>прочие ТМЦ</v>
          </cell>
        </row>
        <row r="4761">
          <cell r="C4761" t="str">
            <v>Набор гаечных ключей с кольцом/зевом 12 шт.</v>
          </cell>
          <cell r="D4761" t="str">
            <v>прочие ТМЦ</v>
          </cell>
        </row>
        <row r="4762">
          <cell r="C4762" t="str">
            <v>Набор инструмента 1/4 пластик.кейс 57 предметов 73/6/7/2</v>
          </cell>
          <cell r="D4762" t="str">
            <v>прочие ТМЦ</v>
          </cell>
        </row>
        <row r="4763">
          <cell r="C4763" t="str">
            <v>Набор инструмента AV-011147 147 предметов</v>
          </cell>
          <cell r="D4763" t="str">
            <v>прочие ТМЦ</v>
          </cell>
        </row>
        <row r="4764">
          <cell r="C4764" t="str">
            <v>Набор инструмента Арсенал(148предм)общефунк+замена масла</v>
          </cell>
          <cell r="D4764" t="str">
            <v>прочие ТМЦ</v>
          </cell>
        </row>
        <row r="4765">
          <cell r="C4765" t="str">
            <v>Набор инструмента универсальный 151 пр BG151-1214</v>
          </cell>
          <cell r="D4765" t="str">
            <v>прочие ТМЦ</v>
          </cell>
        </row>
        <row r="4766">
          <cell r="C4766" t="str">
            <v>Набор ключей гаечных комбинированных в сумке (6 - 32 мм)22 предмета</v>
          </cell>
          <cell r="D4766" t="str">
            <v>прочие ТМЦ</v>
          </cell>
        </row>
        <row r="4767">
          <cell r="C4767" t="str">
            <v>Набор ключей гаечных рожковых 12 предм 6*7,8*9,8*10,10*11,10*12,12*13,13*14,14*15,16*1</v>
          </cell>
          <cell r="D4767" t="str">
            <v>прочие ТМЦ</v>
          </cell>
        </row>
        <row r="4768">
          <cell r="C4768" t="str">
            <v>Набор ключей имбусовых 6 граней 10 предм.</v>
          </cell>
          <cell r="D4768" t="str">
            <v>прочие ТМЦ</v>
          </cell>
        </row>
        <row r="4769">
          <cell r="C4769" t="str">
            <v>Набор комбинированных гаечных ключей 12шт., 6-22 мм</v>
          </cell>
          <cell r="D4769" t="str">
            <v>прочие ТМЦ</v>
          </cell>
        </row>
        <row r="4770">
          <cell r="C4770" t="str">
            <v>Набор насадок бит  43 штук</v>
          </cell>
          <cell r="D4770" t="str">
            <v>прочие ТМЦ</v>
          </cell>
        </row>
        <row r="4771">
          <cell r="C4771" t="str">
            <v>Набор отверток  диэлектрических lj 1000В 2-х компонентные рукоятки 8шт</v>
          </cell>
          <cell r="D4771" t="str">
            <v>прочие ТМЦ</v>
          </cell>
        </row>
        <row r="4772">
          <cell r="C4772" t="str">
            <v>Набор отверток 19 предметов</v>
          </cell>
          <cell r="D4772" t="str">
            <v>прочие ТМЦ</v>
          </cell>
        </row>
        <row r="4773">
          <cell r="C4773" t="str">
            <v>Набор отверток 8 предметов эргономичная двухкомпонентная рукоятка</v>
          </cell>
          <cell r="D4773" t="str">
            <v>прочие ТМЦ</v>
          </cell>
        </row>
        <row r="4774">
          <cell r="C4774" t="str">
            <v>Набор с металлорежущим инструм метчики однопроходные и плашки М3-М12 20 предм</v>
          </cell>
          <cell r="D4774" t="str">
            <v>прочие ТМЦ</v>
          </cell>
        </row>
        <row r="4775">
          <cell r="C4775" t="str">
            <v>Набор с металлорежущим инструм метчики однопроходные и плашки М3-М12 40 предм</v>
          </cell>
          <cell r="D4775" t="str">
            <v>прочие ТМЦ</v>
          </cell>
        </row>
        <row r="4776">
          <cell r="C4776" t="str">
            <v>Набор сверл  (19шт) по металлу №1-10</v>
          </cell>
          <cell r="D4776" t="str">
            <v>прочие ТМЦ</v>
          </cell>
        </row>
        <row r="4777">
          <cell r="C4777" t="str">
            <v>Набор сверл  1-10мм19 сверл в мет коробке</v>
          </cell>
          <cell r="D4777" t="str">
            <v>прочие ТМЦ</v>
          </cell>
        </row>
        <row r="4778">
          <cell r="C4778" t="str">
            <v>Набор съемников с гидроприводом ТЬНС 110Е,100кН SKF</v>
          </cell>
          <cell r="D4778" t="str">
            <v>прочие ТМЦ</v>
          </cell>
        </row>
        <row r="4779">
          <cell r="C4779" t="str">
            <v>Набор текстмаркеров 4 цвета ассорти</v>
          </cell>
          <cell r="D4779" t="str">
            <v>прочие ТМЦ</v>
          </cell>
        </row>
        <row r="4780">
          <cell r="C4780" t="str">
            <v>Набор текстовыделителей 4шт, ассорти</v>
          </cell>
          <cell r="D4780" t="str">
            <v>прочие ТМЦ</v>
          </cell>
        </row>
        <row r="4781">
          <cell r="C4781" t="str">
            <v>Набор текстовыделителей STAFF EVE RYDAY 4 шт, ассорти</v>
          </cell>
          <cell r="D4781" t="str">
            <v>прочие ТМЦ</v>
          </cell>
        </row>
        <row r="4782">
          <cell r="C4782" t="str">
            <v>Набор торцовых головок 1/2 головки 10-24мм с трещот.ключом 12 предметов</v>
          </cell>
          <cell r="D4782" t="str">
            <v>прочие ТМЦ</v>
          </cell>
        </row>
        <row r="4783">
          <cell r="C4783" t="str">
            <v>Набор торцовых головок трещетка 120зубьев 36 предметов</v>
          </cell>
          <cell r="D4783" t="str">
            <v>прочие ТМЦ</v>
          </cell>
        </row>
        <row r="4784">
          <cell r="C4784" t="str">
            <v>Набор торцовых головок ударных 1* шестигранные 24-41 мм 8 предметов</v>
          </cell>
          <cell r="D4784" t="str">
            <v>прочие ТМЦ</v>
          </cell>
        </row>
        <row r="4785">
          <cell r="C4785" t="str">
            <v>Набор фонтазия Комплект пост.белья</v>
          </cell>
          <cell r="D4785" t="str">
            <v>прочие ТМЦ</v>
          </cell>
        </row>
        <row r="4786">
          <cell r="C4786" t="str">
            <v>Навигатор  Navitel Е700 7 серый</v>
          </cell>
          <cell r="D4786" t="str">
            <v>прочие ТМЦ</v>
          </cell>
        </row>
        <row r="4787">
          <cell r="C4787" t="str">
            <v>Нагнетатель смазки ручной 275атм. емкость 6кг переносной 4-9гр/ход VGP 6A</v>
          </cell>
          <cell r="D4787" t="str">
            <v>прочие ТМЦ</v>
          </cell>
        </row>
        <row r="4788">
          <cell r="C4788" t="str">
            <v>Накладная</v>
          </cell>
          <cell r="D4788" t="str">
            <v>прочие ТМЦ</v>
          </cell>
        </row>
        <row r="4789">
          <cell r="C4789" t="str">
            <v>Наклейка "Земля" (в20мм) EKF PROxima</v>
          </cell>
          <cell r="D4789" t="str">
            <v>прочие ТМЦ</v>
          </cell>
        </row>
        <row r="4790">
          <cell r="C4790" t="str">
            <v>Наколенники "Универсал"</v>
          </cell>
          <cell r="D4790" t="str">
            <v>прочие ТМЦ</v>
          </cell>
        </row>
        <row r="4791">
          <cell r="C4791" t="str">
            <v>Наконечник НШВИ 0,5-7.8</v>
          </cell>
          <cell r="D4791" t="str">
            <v>прочие ТМЦ</v>
          </cell>
        </row>
        <row r="4792">
          <cell r="C4792" t="str">
            <v>Наконечник НШвИ 0,5-8</v>
          </cell>
          <cell r="D4792" t="str">
            <v>прочие ТМЦ</v>
          </cell>
        </row>
        <row r="4793">
          <cell r="C4793" t="str">
            <v>Наконечник ТМЛ 120-12-17 луженый КВТ</v>
          </cell>
          <cell r="D4793" t="str">
            <v>прочие ТМЦ</v>
          </cell>
        </row>
        <row r="4794">
          <cell r="C4794" t="str">
            <v>Наконечник ТМЛ 150-12-19 луженый КВТ</v>
          </cell>
          <cell r="D4794" t="str">
            <v>прочие ТМЦ</v>
          </cell>
        </row>
        <row r="4795">
          <cell r="C4795" t="str">
            <v>Наконечник ТМЛ 16-8-6 луженый (КВТ)</v>
          </cell>
          <cell r="D4795" t="str">
            <v>прочие ТМЦ</v>
          </cell>
        </row>
        <row r="4796">
          <cell r="C4796" t="str">
            <v>Наконечник ТМЛ 35-8-10луженый</v>
          </cell>
          <cell r="D4796" t="str">
            <v>прочие ТМЦ</v>
          </cell>
        </row>
        <row r="4797">
          <cell r="C4797" t="str">
            <v>Наконечник ТМЛ 50-10-11</v>
          </cell>
          <cell r="D4797" t="str">
            <v>прочие ТМЦ</v>
          </cell>
        </row>
        <row r="4798">
          <cell r="C4798" t="str">
            <v>Наконечник ТМЛ 6-6-4</v>
          </cell>
          <cell r="D4798" t="str">
            <v>прочие ТМЦ</v>
          </cell>
        </row>
        <row r="4799">
          <cell r="C4799" t="str">
            <v>Наконечник ТМЛ 70-10-13</v>
          </cell>
          <cell r="D4799" t="str">
            <v>прочие ТМЦ</v>
          </cell>
        </row>
        <row r="4800">
          <cell r="C4800" t="str">
            <v>Наконечник ТМЛ 95-12-15</v>
          </cell>
          <cell r="D4800" t="str">
            <v>прочие ТМЦ</v>
          </cell>
        </row>
        <row r="4801">
          <cell r="C4801" t="str">
            <v>Наконечник ТМЛ-70-10-13</v>
          </cell>
          <cell r="D4801" t="str">
            <v>прочие ТМЦ</v>
          </cell>
        </row>
        <row r="4802">
          <cell r="C4802" t="str">
            <v>Наличник 58*10</v>
          </cell>
          <cell r="D4802" t="str">
            <v>Производство 2022</v>
          </cell>
          <cell r="E4802">
            <v>485.99</v>
          </cell>
          <cell r="F4802">
            <v>5</v>
          </cell>
          <cell r="G4802" t="str">
            <v>УКС</v>
          </cell>
          <cell r="H4802" t="str">
            <v>Использование при ремонтах 2022 года</v>
          </cell>
        </row>
        <row r="4803">
          <cell r="C4803" t="str">
            <v>Направляющая спирального захвата ОВ-124</v>
          </cell>
          <cell r="D4803" t="str">
            <v>прочие ТМЦ</v>
          </cell>
        </row>
        <row r="4804">
          <cell r="C4804" t="str">
            <v>Направляющая цангового захвата ОВ-124</v>
          </cell>
          <cell r="D4804" t="str">
            <v>прочие ТМЦ</v>
          </cell>
        </row>
        <row r="4805">
          <cell r="C4805" t="str">
            <v>Нарукавники ANSELL  VSB-8-HS</v>
          </cell>
          <cell r="D4805" t="str">
            <v>прочие ТМЦ</v>
          </cell>
          <cell r="E4805">
            <v>-153165.54999999999</v>
          </cell>
          <cell r="F4805">
            <v>-685</v>
          </cell>
        </row>
        <row r="4806">
          <cell r="C4806" t="str">
            <v>Нарукавники виниловые</v>
          </cell>
          <cell r="D4806" t="str">
            <v>прочие ТМЦ</v>
          </cell>
        </row>
        <row r="4807">
          <cell r="C4807" t="str">
            <v>Насос Grundfos UPS 25-40 1*220В</v>
          </cell>
          <cell r="D4807" t="str">
            <v>прочие ТМЦ</v>
          </cell>
        </row>
        <row r="4808">
          <cell r="C4808" t="str">
            <v>Насос вставной 25-150 RHAM 14-4-2-2</v>
          </cell>
          <cell r="D4808" t="str">
            <v>прочие ТМЦ</v>
          </cell>
        </row>
        <row r="4809">
          <cell r="C4809" t="str">
            <v>Насос ручной для перекачки бензина,ДТ,масла,керосина роторный алюм. PIUSI</v>
          </cell>
          <cell r="D4809" t="str">
            <v>прочие ТМЦ</v>
          </cell>
        </row>
        <row r="4810">
          <cell r="C4810" t="str">
            <v>Насос ЦМК 16-27 (3,2 кВт)</v>
          </cell>
          <cell r="D4810" t="str">
            <v>прочие ТМЦ</v>
          </cell>
        </row>
        <row r="4811">
          <cell r="C4811" t="str">
            <v>Насос ЭЦВ 5-6,5-120 (4кВт 12А)</v>
          </cell>
          <cell r="D4811" t="str">
            <v>Аварийный резерв</v>
          </cell>
          <cell r="E4811">
            <v>40468.559999999998</v>
          </cell>
          <cell r="F4811">
            <v>1</v>
          </cell>
          <cell r="G4811" t="str">
            <v>ПТО</v>
          </cell>
          <cell r="H4811" t="str">
            <v>При отказе на водозаборной скважине будет вовлечено в производство (аварийный запас).</v>
          </cell>
        </row>
        <row r="4812">
          <cell r="C4812" t="str">
            <v>Натрий гидроокись (чешуир),тех25кг по СТО 00203312-017-2011 изм 1-2 со сноской</v>
          </cell>
          <cell r="D4812" t="str">
            <v>прочие ТМЦ</v>
          </cell>
        </row>
        <row r="4813">
          <cell r="C4813" t="str">
            <v>Наушники СОМЗ-5 Штурм</v>
          </cell>
          <cell r="D4813" t="str">
            <v>прочие ТМЦ</v>
          </cell>
        </row>
        <row r="4814">
          <cell r="C4814" t="str">
            <v>Нижняя головка шатуна в сб. ПШГН 12.06.010</v>
          </cell>
          <cell r="D4814" t="str">
            <v>прочие ТМЦ</v>
          </cell>
        </row>
        <row r="4815">
          <cell r="C4815" t="str">
            <v>Нижняя головка шатуна в сборе К8.06.00.0.00</v>
          </cell>
          <cell r="D4815" t="str">
            <v>прочие ТМЦ</v>
          </cell>
        </row>
        <row r="4816">
          <cell r="C4816" t="str">
            <v>Нижняя головка шатуна в сборе К8.06.00.0.00-01</v>
          </cell>
          <cell r="D4816" t="str">
            <v>прочие ТМЦ</v>
          </cell>
        </row>
        <row r="4817">
          <cell r="C4817" t="str">
            <v>Нижняя головка шатуна в сборе ПШГН 06.010</v>
          </cell>
          <cell r="D4817" t="str">
            <v>прочие ТМЦ</v>
          </cell>
        </row>
        <row r="4818">
          <cell r="C4818" t="str">
            <v>Нижняя головка шатуна ПШГН 06.004 в сборе</v>
          </cell>
          <cell r="D4818" t="str">
            <v>прочие ТМЦ</v>
          </cell>
        </row>
        <row r="4819">
          <cell r="C4819" t="str">
            <v>Нижняя головка шатуна ПШГН 06.010</v>
          </cell>
          <cell r="D4819" t="str">
            <v>прочие ТМЦ</v>
          </cell>
        </row>
        <row r="4820">
          <cell r="C4820" t="str">
            <v>Нижняя головка шатуна ПШГН 12.06.004</v>
          </cell>
          <cell r="D4820" t="str">
            <v>прочие ТМЦ</v>
          </cell>
        </row>
        <row r="4821">
          <cell r="C4821" t="str">
            <v>Нить лавсановая для прошивки документов, БЕЛАЯ, диаметр 0,7 мм, длина 1000 м, ЛШ 170 BRAUBERG</v>
          </cell>
          <cell r="D4821" t="str">
            <v>прочие ТМЦ</v>
          </cell>
        </row>
        <row r="4822">
          <cell r="C4822" t="str">
            <v>Нож канцелярский 18 мм Brauberg</v>
          </cell>
          <cell r="D4822" t="str">
            <v>прочие ТМЦ</v>
          </cell>
        </row>
        <row r="4823">
          <cell r="C4823" t="str">
            <v>Нож канцелярский 18 мм ассорти</v>
          </cell>
          <cell r="D4823" t="str">
            <v>прочие ТМЦ</v>
          </cell>
        </row>
        <row r="4824">
          <cell r="C4824" t="str">
            <v>Нож куханный 222902/008</v>
          </cell>
          <cell r="D4824" t="str">
            <v>прочие ТМЦ</v>
          </cell>
        </row>
        <row r="4825">
          <cell r="C4825" t="str">
            <v>Нож овощной</v>
          </cell>
          <cell r="D4825" t="str">
            <v>прочие ТМЦ</v>
          </cell>
        </row>
        <row r="4826">
          <cell r="C4826" t="str">
            <v>Нож овощной 23080/083</v>
          </cell>
          <cell r="D4826" t="str">
            <v>прочие ТМЦ</v>
          </cell>
        </row>
        <row r="4827">
          <cell r="C4827" t="str">
            <v>Нож ПАТРИОТ ТВS-3</v>
          </cell>
          <cell r="D4827" t="str">
            <v>прочие ТМЦ</v>
          </cell>
        </row>
        <row r="4828">
          <cell r="C4828" t="str">
            <v>Нож промышленный 280мм</v>
          </cell>
          <cell r="D4828" t="str">
            <v>прочие ТМЦ</v>
          </cell>
        </row>
        <row r="4829">
          <cell r="C4829" t="str">
            <v>Нож универс</v>
          </cell>
          <cell r="D4829" t="str">
            <v>прочие ТМЦ</v>
          </cell>
        </row>
        <row r="4830">
          <cell r="C4830" t="str">
            <v>Ножницы 19 см officSpace</v>
          </cell>
          <cell r="D4830" t="str">
            <v>прочие ТМЦ</v>
          </cell>
        </row>
        <row r="4831">
          <cell r="C4831" t="str">
            <v>Ножницы 190мм</v>
          </cell>
          <cell r="D4831" t="str">
            <v>прочие ТМЦ</v>
          </cell>
        </row>
        <row r="4832">
          <cell r="C4832" t="str">
            <v>Ножницы по металлу  универсал.2-14-563</v>
          </cell>
          <cell r="D4832" t="str">
            <v>прочие ТМЦ</v>
          </cell>
        </row>
        <row r="4833">
          <cell r="C4833" t="str">
            <v>Ножовка  по металлу 250-300мм алюм. ручка 2 положения полотна</v>
          </cell>
          <cell r="D4833" t="str">
            <v>прочие ТМЦ</v>
          </cell>
        </row>
        <row r="4834">
          <cell r="C4834" t="str">
            <v>Ножовка 400 мм по дереву</v>
          </cell>
          <cell r="D4834" t="str">
            <v>прочие ТМЦ</v>
          </cell>
        </row>
        <row r="4835">
          <cell r="C4835" t="str">
            <v>Ножовка 500 мм по дереву</v>
          </cell>
          <cell r="D4835" t="str">
            <v>прочие ТМЦ</v>
          </cell>
        </row>
        <row r="4836">
          <cell r="C4836" t="str">
            <v>Ножовка 500 мм с не закален зубом ЭНКОР</v>
          </cell>
          <cell r="D4836" t="str">
            <v>прочие ТМЦ</v>
          </cell>
        </row>
        <row r="4837">
          <cell r="C4837" t="str">
            <v>Ножовка трехстроронная заточка закаленные зубья 2-хкомпонентная ручка</v>
          </cell>
          <cell r="D4837" t="str">
            <v>прочие ТМЦ</v>
          </cell>
        </row>
        <row r="4838">
          <cell r="C4838" t="str">
            <v>Обогреватель инфракрасный СТЕП2-500/1.2x0,59</v>
          </cell>
          <cell r="D4838" t="str">
            <v>прочие ТМЦ</v>
          </cell>
        </row>
        <row r="4839">
          <cell r="C4839" t="str">
            <v>Обогреватель кварцевый ТеплаДар (0,4 кВт)</v>
          </cell>
          <cell r="D4839" t="str">
            <v>прочие ТМЦ</v>
          </cell>
        </row>
        <row r="4840">
          <cell r="C4840" t="str">
            <v>Обтиратор типа ОС-НКТ 60-114</v>
          </cell>
          <cell r="D4840" t="str">
            <v>прочие ТМЦ</v>
          </cell>
        </row>
        <row r="4841">
          <cell r="C4841" t="str">
            <v>Огнетушитель ОП 35</v>
          </cell>
          <cell r="D4841" t="str">
            <v>прочие ТМЦ</v>
          </cell>
        </row>
        <row r="4842">
          <cell r="C4842" t="str">
            <v>Огнетушитель ОУ-5</v>
          </cell>
          <cell r="D4842" t="str">
            <v>прочие ТМЦ</v>
          </cell>
        </row>
        <row r="4843">
          <cell r="C4843" t="str">
            <v>Ограничитель перенапряжения УЗИП DTR1/6/1500 400617</v>
          </cell>
          <cell r="D4843" t="str">
            <v>прочие ТМЦ</v>
          </cell>
        </row>
        <row r="4844">
          <cell r="C4844" t="str">
            <v>Одеяло 1,5 сп холофайбер</v>
          </cell>
          <cell r="D4844" t="str">
            <v>прочие ТМЦ</v>
          </cell>
        </row>
        <row r="4845">
          <cell r="C4845" t="str">
            <v>Одеяло 1,5 сп Эко всесезонное</v>
          </cell>
          <cell r="D4845" t="str">
            <v>прочие ТМЦ</v>
          </cell>
        </row>
        <row r="4846">
          <cell r="C4846" t="str">
            <v>Окономойка с телескопической рукояткой</v>
          </cell>
          <cell r="D4846" t="str">
            <v>прочие ТМЦ</v>
          </cell>
        </row>
        <row r="4847">
          <cell r="C4847" t="str">
            <v>Опора 159-КХ-А11-09Г2С -ОСТ 36-146-88</v>
          </cell>
          <cell r="D4847" t="str">
            <v>прочие ТМЦ</v>
          </cell>
        </row>
        <row r="4848">
          <cell r="C4848" t="str">
            <v>Опора балансира ПШГН01.540</v>
          </cell>
          <cell r="D4848" t="str">
            <v>прочие ТМЦ</v>
          </cell>
        </row>
        <row r="4849">
          <cell r="C4849" t="str">
            <v>Опора балансира ПШГНТМ.06.040</v>
          </cell>
          <cell r="D4849" t="str">
            <v>прочие ТМЦ</v>
          </cell>
        </row>
        <row r="4850">
          <cell r="C4850" t="str">
            <v>Опора траверсы ПШГНТМ.06.030</v>
          </cell>
          <cell r="D4850" t="str">
            <v>прочие ТМЦ</v>
          </cell>
        </row>
        <row r="4851">
          <cell r="C4851" t="str">
            <v>Опорно-направляющее кольцо ОНК 114/325 высота опоры 32мм</v>
          </cell>
          <cell r="D4851" t="str">
            <v>прочие ТМЦ</v>
          </cell>
        </row>
        <row r="4852">
          <cell r="C4852" t="str">
            <v>Оптический кросс 19*,1Uукомплектованный на 8 портов SC/UPS.SM9/125.OS2сер,полн.NMF-RP08SCU2-WS-ES-1U</v>
          </cell>
          <cell r="D4852" t="str">
            <v>прочие ТМЦ</v>
          </cell>
        </row>
        <row r="4853">
          <cell r="C4853" t="str">
            <v>Освежитель воздуха 300мл</v>
          </cell>
          <cell r="D4853" t="str">
            <v>прочие ТМЦ</v>
          </cell>
        </row>
        <row r="4854">
          <cell r="C4854" t="str">
            <v>Ось 65136-03</v>
          </cell>
          <cell r="D4854" t="str">
            <v>прочие ТМЦ</v>
          </cell>
        </row>
        <row r="4855">
          <cell r="C4855" t="str">
            <v>Ось кривошипа ПШГН 12.06.003</v>
          </cell>
          <cell r="D4855" t="str">
            <v>прочие ТМЦ</v>
          </cell>
        </row>
        <row r="4856">
          <cell r="C4856" t="str">
            <v>Ось рычага 146.00.008</v>
          </cell>
          <cell r="D4856" t="str">
            <v>прочие ТМЦ</v>
          </cell>
        </row>
        <row r="4857">
          <cell r="C4857" t="str">
            <v>Отбеливатель Белизна 1л</v>
          </cell>
          <cell r="D4857" t="str">
            <v>прочие ТМЦ</v>
          </cell>
        </row>
        <row r="4858">
          <cell r="C4858" t="str">
            <v>Отбеливатель гель 1л Белизна гель</v>
          </cell>
          <cell r="D4858" t="str">
            <v>прочие ТМЦ</v>
          </cell>
        </row>
        <row r="4859">
          <cell r="C4859" t="str">
            <v>Отвод 108*8 90  ст20</v>
          </cell>
          <cell r="D4859" t="str">
            <v>прочие ТМЦ</v>
          </cell>
        </row>
        <row r="4860">
          <cell r="C4860" t="str">
            <v>Отвод 11,25 стеклопластиковый  ДУ 100мм Рн17,2 МПа</v>
          </cell>
          <cell r="D4860" t="str">
            <v>прочие ТМЦ</v>
          </cell>
        </row>
        <row r="4861">
          <cell r="C4861" t="str">
            <v>Отвод 11,25 стеклопластиковый  ДУ 100мм Рн4,0 МПа</v>
          </cell>
          <cell r="D4861" t="str">
            <v>прочие ТМЦ</v>
          </cell>
        </row>
        <row r="4862">
          <cell r="C4862" t="str">
            <v>Отвод 11,25 стеклопластиковый  ДУ 150мм Рн4,0 МПа</v>
          </cell>
          <cell r="D4862" t="str">
            <v>прочие ТМЦ</v>
          </cell>
        </row>
        <row r="4863">
          <cell r="C4863" t="str">
            <v>Отвод 114*10 90гр. ст 13ХФА</v>
          </cell>
          <cell r="D4863" t="str">
            <v>прочие ТМЦ</v>
          </cell>
        </row>
        <row r="4864">
          <cell r="C4864" t="str">
            <v>Отвод 114*12 90гр. ст13ХФА</v>
          </cell>
          <cell r="D4864" t="str">
            <v>прочие ТМЦ</v>
          </cell>
        </row>
        <row r="4865">
          <cell r="C4865" t="str">
            <v>Отвод 114*8 90гр. ГОСТ 17375-2001</v>
          </cell>
          <cell r="D4865" t="str">
            <v>прочие ТМЦ</v>
          </cell>
        </row>
        <row r="4866">
          <cell r="C4866" t="str">
            <v>Отвод 114*8 90гр. ст 13ХФА Гост 17375-2001</v>
          </cell>
          <cell r="D4866" t="str">
            <v>прочие ТМЦ</v>
          </cell>
        </row>
        <row r="4867">
          <cell r="C4867" t="str">
            <v>Отвод 114*8 90гр. ст13ХФА</v>
          </cell>
          <cell r="D4867" t="str">
            <v>прочие ТМЦ</v>
          </cell>
        </row>
        <row r="4868">
          <cell r="C4868" t="str">
            <v>Отвод 114*8 90гр. ст20</v>
          </cell>
          <cell r="D4868" t="str">
            <v>прочие ТМЦ</v>
          </cell>
        </row>
        <row r="4869">
          <cell r="C4869" t="str">
            <v>Отвод 159*10 45гр ст 13ХФА</v>
          </cell>
          <cell r="D4869" t="str">
            <v>прочие ТМЦ</v>
          </cell>
        </row>
        <row r="4870">
          <cell r="C4870" t="str">
            <v>Отвод 159*10 П90гр ГОСТ 17375-01</v>
          </cell>
          <cell r="D4870" t="str">
            <v>прочие ТМЦ</v>
          </cell>
        </row>
        <row r="4871">
          <cell r="C4871" t="str">
            <v>Отвод 159*8 90гр. ст.13ХФА</v>
          </cell>
          <cell r="D4871" t="str">
            <v>прочие ТМЦ</v>
          </cell>
        </row>
        <row r="4872">
          <cell r="C4872" t="str">
            <v>Отвод 159х12 П90гр.ст.13ХФА</v>
          </cell>
          <cell r="D4872" t="str">
            <v>прочие ТМЦ</v>
          </cell>
        </row>
        <row r="4873">
          <cell r="C4873" t="str">
            <v>Отвод 219*8 90гр. ст.20 Гост 17375-2001</v>
          </cell>
          <cell r="D4873" t="str">
            <v>прочие ТМЦ</v>
          </cell>
        </row>
        <row r="4874">
          <cell r="C4874" t="str">
            <v>Отвод 22,5 стеклопластиковый  ДУ 100мм Рн24,1 МПа</v>
          </cell>
          <cell r="D4874" t="str">
            <v>прочие ТМЦ</v>
          </cell>
        </row>
        <row r="4875">
          <cell r="C4875" t="str">
            <v>Отвод 22,5 стеклопластиковый  ДУ 100мм Рн4,0 МПа</v>
          </cell>
          <cell r="D4875" t="str">
            <v>прочие ТМЦ</v>
          </cell>
        </row>
        <row r="4876">
          <cell r="C4876" t="str">
            <v>Отвод 22,5 стеклопластиковый  ДУ 150мм Рн4,0 МПа</v>
          </cell>
          <cell r="D4876" t="str">
            <v>прочие ТМЦ</v>
          </cell>
        </row>
        <row r="4877">
          <cell r="C4877" t="str">
            <v>Отвод 22,5 стеклопластиковый  ДУ 76мм Рн4,0 МПа</v>
          </cell>
          <cell r="D4877" t="str">
            <v>прочие ТМЦ</v>
          </cell>
        </row>
        <row r="4878">
          <cell r="C4878" t="str">
            <v>Отвод 273х12 П90  ст.20</v>
          </cell>
          <cell r="D4878" t="str">
            <v>прочие ТМЦ</v>
          </cell>
        </row>
        <row r="4879">
          <cell r="C4879" t="str">
            <v>Отвод 325*10</v>
          </cell>
          <cell r="D4879" t="str">
            <v>Реконструкция НБУ 2022-2024</v>
          </cell>
          <cell r="E4879">
            <v>5780.34</v>
          </cell>
          <cell r="F4879">
            <v>3</v>
          </cell>
          <cell r="G4879" t="str">
            <v>УКС</v>
          </cell>
          <cell r="H4879" t="str">
            <v>Реконструкция НБУ 2022-2024</v>
          </cell>
        </row>
        <row r="4880">
          <cell r="C4880" t="str">
            <v>Отвод 45 стеклопластиковый  ДУ 76мм Рн4,0 МПа</v>
          </cell>
          <cell r="D4880" t="str">
            <v>прочие ТМЦ</v>
          </cell>
        </row>
        <row r="4881">
          <cell r="C4881" t="str">
            <v>Отвод 45 стеклопластиковый  ДУ100мм Рн17,2 МПа</v>
          </cell>
          <cell r="D4881" t="str">
            <v>прочие ТМЦ</v>
          </cell>
        </row>
        <row r="4882">
          <cell r="C4882" t="str">
            <v>Отвод 45 стеклопластиковый Ду76 мм Рн17,2 МПа</v>
          </cell>
          <cell r="D4882" t="str">
            <v>прочие ТМЦ</v>
          </cell>
        </row>
        <row r="4883">
          <cell r="C4883" t="str">
            <v>Отвод 57*4 П45 ст.20 Гост 17375-2001</v>
          </cell>
          <cell r="D4883" t="str">
            <v>прочие ТМЦ</v>
          </cell>
        </row>
        <row r="4884">
          <cell r="C4884" t="str">
            <v>Отвод 57*4 П90 ст.20 Гост 17375-2001</v>
          </cell>
          <cell r="D4884" t="str">
            <v>прочие ТМЦ</v>
          </cell>
        </row>
        <row r="4885">
          <cell r="C4885" t="str">
            <v>Отвод 57*5 90гр. ст-20</v>
          </cell>
          <cell r="D4885" t="str">
            <v>прочие ТМЦ</v>
          </cell>
        </row>
        <row r="4886">
          <cell r="C4886" t="str">
            <v>Отвод 57*6 П90 ст.20 Гост 17375-2001</v>
          </cell>
          <cell r="D4886" t="str">
            <v>прочие ТМЦ</v>
          </cell>
        </row>
        <row r="4887">
          <cell r="C4887" t="str">
            <v>Отвод 57*8 П90 ст.13ХФА</v>
          </cell>
          <cell r="D4887" t="str">
            <v>прочие ТМЦ</v>
          </cell>
        </row>
        <row r="4888">
          <cell r="C4888" t="str">
            <v>Отвод 76*6 П90 09Г2С</v>
          </cell>
          <cell r="D4888" t="str">
            <v>прочие ТМЦ</v>
          </cell>
        </row>
        <row r="4889">
          <cell r="C4889" t="str">
            <v>Отвод 76*8 П90 ст.20 Гост 17375-2001</v>
          </cell>
          <cell r="D4889" t="str">
            <v>прочие ТМЦ</v>
          </cell>
        </row>
        <row r="4890">
          <cell r="C4890" t="str">
            <v>Отвод 89*12 П90гр.ст.13ХФА Р=25 МПА</v>
          </cell>
          <cell r="D4890" t="str">
            <v>прочие ТМЦ</v>
          </cell>
        </row>
        <row r="4891">
          <cell r="C4891" t="str">
            <v>Отвод 89*12 П90гр.ст.13ХФА ТУ1462-203-0147016-01</v>
          </cell>
          <cell r="D4891" t="str">
            <v>прочие ТМЦ</v>
          </cell>
        </row>
        <row r="4892">
          <cell r="C4892" t="str">
            <v>Отвод 89*4 П90гр. ст20</v>
          </cell>
          <cell r="D4892" t="str">
            <v>прочие ТМЦ</v>
          </cell>
        </row>
        <row r="4893">
          <cell r="C4893" t="str">
            <v>Отвод 89*8 90гр. ст13ХФА</v>
          </cell>
          <cell r="D4893" t="str">
            <v>прочие ТМЦ</v>
          </cell>
        </row>
        <row r="4894">
          <cell r="C4894" t="str">
            <v>Отвод 90 стеклопластиковый  ДУ 100мм Рн17,2 МПа</v>
          </cell>
          <cell r="D4894" t="str">
            <v>прочие ТМЦ</v>
          </cell>
        </row>
        <row r="4895">
          <cell r="C4895" t="str">
            <v>Отвод 90 стеклопластиковый  ДУ 100мм Рн4,0 МПа</v>
          </cell>
          <cell r="D4895" t="str">
            <v>прочие ТМЦ</v>
          </cell>
        </row>
        <row r="4896">
          <cell r="C4896" t="str">
            <v>Отвод 90 стеклопластиковый  ДУ 76мм Рн4,0 МПа</v>
          </cell>
          <cell r="D4896" t="str">
            <v>прочие ТМЦ</v>
          </cell>
        </row>
        <row r="4897">
          <cell r="C4897" t="str">
            <v>Отвод 90 стеклопластиковый Ду150мм Рн 5,5 МПа</v>
          </cell>
          <cell r="D4897" t="str">
            <v>прочие ТМЦ</v>
          </cell>
        </row>
        <row r="4898">
          <cell r="C4898" t="str">
            <v>Отвод ОГ 11*159(ВК52)-4,0-0,6 5DN-1200-13ХФА УХЛ ТУ 1469-002-36430064-2017</v>
          </cell>
          <cell r="D4898" t="str">
            <v>прочие ТМЦ</v>
          </cell>
        </row>
        <row r="4899">
          <cell r="C4899" t="str">
            <v>Отвод ОГ 22*159(ВК52)-4,0-0,65DN-1200-13ХФА УХЛ ТУ 1469-002-36430064-2017</v>
          </cell>
          <cell r="D4899" t="str">
            <v>прочие ТМЦ</v>
          </cell>
        </row>
        <row r="4900">
          <cell r="C4900" t="str">
            <v>Отвод ОГ 90-159*(8К52)-4,0-0,6 5 DN 1200/1200 ст.13ХФА</v>
          </cell>
          <cell r="D4900" t="str">
            <v>прочие ТМЦ</v>
          </cell>
        </row>
        <row r="4901">
          <cell r="C4901" t="str">
            <v>Отвод ОКШ 90 114 х8 -1,5DN 13ХФА</v>
          </cell>
          <cell r="D4901" t="str">
            <v>прочие ТМЦ</v>
          </cell>
        </row>
        <row r="4902">
          <cell r="C4902" t="str">
            <v>Отвод ОКШ 90 89 х8 -1,5DN 13ХФА</v>
          </cell>
          <cell r="D4902" t="str">
            <v>прочие ТМЦ</v>
          </cell>
        </row>
        <row r="4903">
          <cell r="C4903" t="str">
            <v>Отвод ОКШ 90-114*8-1,5dn 13хфа</v>
          </cell>
          <cell r="D4903" t="str">
            <v>прочие ТМЦ</v>
          </cell>
        </row>
        <row r="4904">
          <cell r="C4904" t="str">
            <v>Отвод ОКШ 90-159*10-1,5dn 13хфа</v>
          </cell>
          <cell r="D4904" t="str">
            <v>прочие ТМЦ</v>
          </cell>
        </row>
        <row r="4905">
          <cell r="C4905" t="str">
            <v>Отвод П 90-114х12-ст 13ХФА</v>
          </cell>
          <cell r="D4905" t="str">
            <v>прочие ТМЦ</v>
          </cell>
        </row>
        <row r="4906">
          <cell r="C4906" t="str">
            <v>Отвод П45-114*12 ст.13ХФА</v>
          </cell>
          <cell r="D4906" t="str">
            <v>прочие ТМЦ</v>
          </cell>
        </row>
        <row r="4907">
          <cell r="C4907" t="str">
            <v>Отвод П45-114*8 ст.13ХФА</v>
          </cell>
          <cell r="D4907" t="str">
            <v>прочие ТМЦ</v>
          </cell>
        </row>
        <row r="4908">
          <cell r="C4908" t="str">
            <v>Отвод П45-159*12 ст.13ХФА</v>
          </cell>
          <cell r="D4908" t="str">
            <v>прочие ТМЦ</v>
          </cell>
        </row>
        <row r="4909">
          <cell r="C4909" t="str">
            <v>Отвод П45-273*12 ст.13ХФА</v>
          </cell>
          <cell r="D4909" t="str">
            <v>прочие ТМЦ</v>
          </cell>
        </row>
        <row r="4910">
          <cell r="C4910" t="str">
            <v>Отвод П45-89*8 ст.13ХФА  ГОСТ 17375-2001</v>
          </cell>
          <cell r="D4910" t="str">
            <v>прочие ТМЦ</v>
          </cell>
        </row>
        <row r="4911">
          <cell r="C4911" t="str">
            <v>Отвод П90 114*10 Гост17375-01</v>
          </cell>
          <cell r="D4911" t="str">
            <v>прочие ТМЦ</v>
          </cell>
        </row>
        <row r="4912">
          <cell r="C4912" t="str">
            <v>Отвод П90 114*12 ст.13ХФА</v>
          </cell>
          <cell r="D4912" t="str">
            <v>прочие ТМЦ</v>
          </cell>
        </row>
        <row r="4913">
          <cell r="C4913" t="str">
            <v>Отвод П90 159х12-09Г2С  ГОСТ 17375-2001</v>
          </cell>
          <cell r="D4913" t="str">
            <v>прочие ТМЦ</v>
          </cell>
        </row>
        <row r="4914">
          <cell r="C4914" t="str">
            <v>Отвод П90 273*12 ст 13ХФА</v>
          </cell>
          <cell r="D4914" t="str">
            <v>прочие ТМЦ</v>
          </cell>
        </row>
        <row r="4915">
          <cell r="C4915" t="str">
            <v>Отвод П90 325*12 ст 13ХФА</v>
          </cell>
          <cell r="D4915" t="str">
            <v>прочие ТМЦ</v>
          </cell>
        </row>
        <row r="4916">
          <cell r="C4916" t="str">
            <v>Отвод П90 89*12-32 ст.13ХФА ГОСТ 17375-2001</v>
          </cell>
          <cell r="D4916" t="str">
            <v>прочие ТМЦ</v>
          </cell>
        </row>
        <row r="4917">
          <cell r="C4917" t="str">
            <v>Отвод П90 89*6 ст.20 Гост17375-2001</v>
          </cell>
          <cell r="D4917" t="str">
            <v>прочие ТМЦ</v>
          </cell>
        </row>
        <row r="4918">
          <cell r="C4918" t="str">
            <v>Отвод ППУ/ 45гр. с у/к (Дн110)</v>
          </cell>
          <cell r="D4918" t="str">
            <v>прочие ТМЦ</v>
          </cell>
        </row>
        <row r="4919">
          <cell r="C4919" t="str">
            <v>Отвод ППУ/ 90гр. с у/к (Дн110)</v>
          </cell>
          <cell r="D4919" t="str">
            <v>прочие ТМЦ</v>
          </cell>
        </row>
        <row r="4920">
          <cell r="C4920" t="str">
            <v>Отвод стеклопластиковый 45 Ду100 Рн 24,1 Мпа</v>
          </cell>
          <cell r="D4920" t="str">
            <v>прочие ТМЦ</v>
          </cell>
        </row>
        <row r="4921">
          <cell r="C4921" t="str">
            <v>Очки  ЗНД2 АДМИРАЛ</v>
          </cell>
          <cell r="D4921" t="str">
            <v>прочие ТМЦ</v>
          </cell>
          <cell r="E4921">
            <v>-893.35999999999967</v>
          </cell>
          <cell r="F4921">
            <v>-3</v>
          </cell>
        </row>
        <row r="4922">
          <cell r="C4922" t="str">
            <v>Очки  РОСОМЗ ЭНД2 АДМИРАЛ</v>
          </cell>
          <cell r="D4922" t="str">
            <v>прочие ТМЦ</v>
          </cell>
        </row>
        <row r="4923">
          <cell r="C4923" t="str">
            <v>Очки защитные открытые О88 Сургут</v>
          </cell>
          <cell r="D4923" t="str">
            <v>прочие ТМЦ</v>
          </cell>
        </row>
        <row r="4924">
          <cell r="C4924" t="str">
            <v>Очки ЗНД 2-ГЗ АДМИРАЛ</v>
          </cell>
          <cell r="D4924" t="str">
            <v>прочие ТМЦ</v>
          </cell>
        </row>
        <row r="4925">
          <cell r="C4925" t="str">
            <v>Очки Ортех Визи</v>
          </cell>
          <cell r="D4925" t="str">
            <v>прочие ТМЦ</v>
          </cell>
        </row>
        <row r="4926">
          <cell r="C4926" t="str">
            <v>Очки Ортех Визи лин. прозрачная</v>
          </cell>
          <cell r="D4926" t="str">
            <v>прочие ТМЦ</v>
          </cell>
        </row>
        <row r="4927">
          <cell r="C4927" t="str">
            <v>Очки РОССОМЗ 037 регулировка по длине тип линза розрачная</v>
          </cell>
          <cell r="D4927" t="str">
            <v>прочие ТМЦ</v>
          </cell>
        </row>
        <row r="4928">
          <cell r="C4928" t="str">
            <v>Палец заслонки ГК.000.184</v>
          </cell>
          <cell r="D4928" t="str">
            <v>прочие ТМЦ</v>
          </cell>
        </row>
        <row r="4929">
          <cell r="C4929" t="str">
            <v>Палец кривошипа К8.06.00.0.00</v>
          </cell>
          <cell r="D4929" t="str">
            <v>прочие ТМЦ</v>
          </cell>
        </row>
        <row r="4930">
          <cell r="C4930" t="str">
            <v>Палец кривошипа К8.06.00.0.00-01</v>
          </cell>
          <cell r="D4930" t="str">
            <v>прочие ТМЦ</v>
          </cell>
        </row>
        <row r="4931">
          <cell r="C4931" t="str">
            <v>Палец МУВП 1-16/3 ДХМ 1435.007</v>
          </cell>
          <cell r="D4931" t="str">
            <v>прочие ТМЦ</v>
          </cell>
        </row>
        <row r="4932">
          <cell r="C4932" t="str">
            <v>Панель накладная LED квадрат 220*220мм 24W 4500K 1920Лм 06-50</v>
          </cell>
          <cell r="D4932" t="str">
            <v>прочие ТМЦ</v>
          </cell>
        </row>
        <row r="4933">
          <cell r="C4933" t="str">
            <v>Папка 40 вкладышей  0,5мм</v>
          </cell>
          <cell r="D4933" t="str">
            <v>прочие ТМЦ</v>
          </cell>
        </row>
        <row r="4934">
          <cell r="C4934" t="str">
            <v>Папка 40 вкладышей Staff синяя 0,5мм</v>
          </cell>
          <cell r="D4934" t="str">
            <v>прочие ТМЦ</v>
          </cell>
        </row>
        <row r="4935">
          <cell r="C4935" t="str">
            <v>Папка без скорошивателя Дело картон</v>
          </cell>
          <cell r="D4935" t="str">
            <v>прочие ТМЦ</v>
          </cell>
        </row>
        <row r="4936">
          <cell r="C4936" t="str">
            <v>Папка для бумаг с завязками картонная STAFF,гарантированная плотность 220 г/м2</v>
          </cell>
          <cell r="D4936" t="str">
            <v>прочие ТМЦ</v>
          </cell>
        </row>
        <row r="4937">
          <cell r="C4937" t="str">
            <v>Папка конверт А4 с кнопкой ЕК ассорти</v>
          </cell>
          <cell r="D4937" t="str">
            <v>прочие ТМЦ</v>
          </cell>
        </row>
        <row r="4938">
          <cell r="C4938" t="str">
            <v>Папка регистр Стандарт 50мм черная</v>
          </cell>
          <cell r="D4938" t="str">
            <v>прочие ТМЦ</v>
          </cell>
        </row>
        <row r="4939">
          <cell r="C4939" t="str">
            <v>Папка регистр Стандарт 70мм  ассорти</v>
          </cell>
          <cell r="D4939" t="str">
            <v>прочие ТМЦ</v>
          </cell>
        </row>
        <row r="4940">
          <cell r="C4940" t="str">
            <v>Папка регистр Стафф 50мм черная</v>
          </cell>
          <cell r="D4940" t="str">
            <v>прочие ТМЦ</v>
          </cell>
        </row>
        <row r="4941">
          <cell r="C4941" t="str">
            <v>Папка регистр Стафф 70мм черная</v>
          </cell>
          <cell r="D4941" t="str">
            <v>прочие ТМЦ</v>
          </cell>
        </row>
        <row r="4942">
          <cell r="C4942" t="str">
            <v>Папка с боковым мет.прижимом Brauberg стандарт,синяя,до 100 листов</v>
          </cell>
          <cell r="D4942" t="str">
            <v>прочие ТМЦ</v>
          </cell>
        </row>
        <row r="4943">
          <cell r="C4943" t="str">
            <v>Папка с боковым мет.прижимом стардарт до 100л.</v>
          </cell>
          <cell r="D4943" t="str">
            <v>прочие ТМЦ</v>
          </cell>
        </row>
        <row r="4944">
          <cell r="C4944" t="str">
            <v>Папка с завязками ассорти</v>
          </cell>
          <cell r="D4944" t="str">
            <v>прочие ТМЦ</v>
          </cell>
        </row>
        <row r="4945">
          <cell r="C4945" t="str">
            <v>Папка с металлическим скоросшивателем BRAUBERG синяя до 100 листов</v>
          </cell>
          <cell r="D4945" t="str">
            <v>прочие ТМЦ</v>
          </cell>
        </row>
        <row r="4946">
          <cell r="C4946" t="str">
            <v>Папка с металлическим скоросшивателем до 100 листов,0,6мм</v>
          </cell>
          <cell r="D4946" t="str">
            <v>прочие ТМЦ</v>
          </cell>
        </row>
        <row r="4947">
          <cell r="C4947" t="str">
            <v>Папка уголок А4 ассорти</v>
          </cell>
          <cell r="D4947" t="str">
            <v>прочие ТМЦ</v>
          </cell>
        </row>
        <row r="4948">
          <cell r="C4948" t="str">
            <v>Папка файлы перфорированные эконом А4 комплект 100шт</v>
          </cell>
          <cell r="D4948" t="str">
            <v>прочие ТМЦ</v>
          </cell>
        </row>
        <row r="4949">
          <cell r="C4949" t="str">
            <v>Папка-угол А4</v>
          </cell>
          <cell r="D4949" t="str">
            <v>прочие ТМЦ</v>
          </cell>
        </row>
        <row r="4950">
          <cell r="C4950" t="str">
            <v>Папки-файлы перфорированные А4, 100 шт</v>
          </cell>
          <cell r="D4950" t="str">
            <v>прочие ТМЦ</v>
          </cell>
        </row>
        <row r="4951">
          <cell r="C4951" t="str">
            <v>Папки-файлы перфорированные А4, объемная до 200 листов</v>
          </cell>
          <cell r="D4951" t="str">
            <v>прочие ТМЦ</v>
          </cell>
        </row>
        <row r="4952">
          <cell r="C4952" t="str">
            <v>Папки-файлы перфорированные эконом А4, Staff, комплект 100 шт., матовые,25 мм</v>
          </cell>
          <cell r="D4952" t="str">
            <v>прочие ТМЦ</v>
          </cell>
        </row>
        <row r="4953">
          <cell r="C4953" t="str">
            <v>Паронит ПМБ 1,5 мм</v>
          </cell>
          <cell r="D4953" t="str">
            <v>прочие ТМЦ</v>
          </cell>
        </row>
        <row r="4954">
          <cell r="C4954" t="str">
            <v>Паронит ПМБ 2мм</v>
          </cell>
          <cell r="D4954" t="str">
            <v>прочие ТМЦ</v>
          </cell>
        </row>
        <row r="4955">
          <cell r="C4955" t="str">
            <v>Паронит ПМБ 3мм</v>
          </cell>
          <cell r="D4955" t="str">
            <v>прочие ТМЦ</v>
          </cell>
        </row>
        <row r="4956">
          <cell r="C4956" t="str">
            <v>Паронит ПОН 1,0мм</v>
          </cell>
          <cell r="D4956" t="str">
            <v>прочие ТМЦ</v>
          </cell>
        </row>
        <row r="4957">
          <cell r="C4957" t="str">
            <v>Паронит ПОН 2,0мм</v>
          </cell>
          <cell r="D4957" t="str">
            <v>прочие ТМЦ</v>
          </cell>
        </row>
        <row r="4958">
          <cell r="C4958" t="str">
            <v>Паронит ПОН 3,0мм</v>
          </cell>
          <cell r="D4958" t="str">
            <v>прочие ТМЦ</v>
          </cell>
        </row>
        <row r="4959">
          <cell r="C4959" t="str">
            <v>Паста очищ.Гарда Стандарт 200мл</v>
          </cell>
          <cell r="D4959" t="str">
            <v>прочие ТМЦ</v>
          </cell>
        </row>
        <row r="4960">
          <cell r="C4960" t="str">
            <v>Паста очищ.защитная 200мл</v>
          </cell>
          <cell r="D4960" t="str">
            <v>прочие ТМЦ</v>
          </cell>
        </row>
        <row r="4961">
          <cell r="C4961" t="str">
            <v>Паста очищ.защитная Гарда Стандарт 200мл</v>
          </cell>
          <cell r="D4961" t="str">
            <v>прочие ТМЦ</v>
          </cell>
        </row>
        <row r="4962">
          <cell r="C4962" t="str">
            <v>Патрон керамический Е 27 4А 250W РМ02.0002</v>
          </cell>
          <cell r="D4962" t="str">
            <v>прочие ТМЦ</v>
          </cell>
        </row>
        <row r="4963">
          <cell r="C4963" t="str">
            <v>Патрон керамический Е14</v>
          </cell>
          <cell r="D4963" t="str">
            <v>прочие ТМЦ</v>
          </cell>
        </row>
        <row r="4964">
          <cell r="C4964" t="str">
            <v>Патрон керамический Е40</v>
          </cell>
          <cell r="D4964" t="str">
            <v>прочие ТМЦ</v>
          </cell>
        </row>
        <row r="4965">
          <cell r="C4965" t="str">
            <v>Патрон ПТ 1.1-10-31,5-31,5  У3 10кВт. 31,5А</v>
          </cell>
          <cell r="D4965" t="str">
            <v>прочие ТМЦ</v>
          </cell>
        </row>
        <row r="4966">
          <cell r="C4966" t="str">
            <v>Патрон сверлильный ПС-16 В16</v>
          </cell>
          <cell r="D4966" t="str">
            <v>прочие ТМЦ</v>
          </cell>
        </row>
        <row r="4967">
          <cell r="C4967" t="str">
            <v>Патрубок стеклопластиковый (Н-М) Ду 76мм Рн17,2 МПа ,L8800мм</v>
          </cell>
          <cell r="D4967" t="str">
            <v>прочие ТМЦ</v>
          </cell>
        </row>
        <row r="4968">
          <cell r="C4968" t="str">
            <v>Патрубок стеклопластиковый (Н-М) Ду 76мм Рн4,0 МПа ,L8840мм</v>
          </cell>
          <cell r="D4968" t="str">
            <v>прочие ТМЦ</v>
          </cell>
        </row>
        <row r="4969">
          <cell r="C4969" t="str">
            <v>Патрубок стеклопластиковый (Н-Н) Ду 100мм Рн17,2 МПа ,L 1270м</v>
          </cell>
          <cell r="D4969" t="str">
            <v>прочие ТМЦ</v>
          </cell>
        </row>
        <row r="4970">
          <cell r="C4970" t="str">
            <v>Патрубок стеклопластиковый (Н-Н) Ду 100мм Рн17,2 МПа ,L 2230м</v>
          </cell>
          <cell r="D4970" t="str">
            <v>прочие ТМЦ</v>
          </cell>
        </row>
        <row r="4971">
          <cell r="C4971" t="str">
            <v>Патрубок стеклопластиковый (Н-Н) Ду 100мм Рн17,2 МПа ,L 2310мм</v>
          </cell>
          <cell r="D4971" t="str">
            <v>прочие ТМЦ</v>
          </cell>
        </row>
        <row r="4972">
          <cell r="C4972" t="str">
            <v>Патрубок стеклопластиковый (Н-Н) Ду 100мм Рн17,2 МПа ,L 610мм</v>
          </cell>
          <cell r="D4972" t="str">
            <v>прочие ТМЦ</v>
          </cell>
        </row>
        <row r="4973">
          <cell r="C4973" t="str">
            <v>Патрубок стеклопластиковый (Н-Н) Ду 100мм Рн17,2 МПа ,L 610мм</v>
          </cell>
          <cell r="D4973" t="str">
            <v>прочие ТМЦ</v>
          </cell>
        </row>
        <row r="4974">
          <cell r="C4974" t="str">
            <v>Патрубок стеклопластиковый (Н-Н) Ду 100мм Рн17,2 МПа ,L 625мм</v>
          </cell>
          <cell r="D4974" t="str">
            <v>прочие ТМЦ</v>
          </cell>
        </row>
        <row r="4975">
          <cell r="C4975" t="str">
            <v>Патрубок стеклопластиковый (Н-Н) Ду 100мм Рн17,2 МПа ,L 810мм</v>
          </cell>
          <cell r="D4975" t="str">
            <v>прочие ТМЦ</v>
          </cell>
        </row>
        <row r="4976">
          <cell r="C4976" t="str">
            <v>Патрубок стеклопластиковый (Н-Н) Ду 100мм Рн17,2 МПа ,L 860мм</v>
          </cell>
          <cell r="D4976" t="str">
            <v>прочие ТМЦ</v>
          </cell>
        </row>
        <row r="4977">
          <cell r="C4977" t="str">
            <v>Патрубок стеклопластиковый (Н-Н) Ду 100мм Рн17,2 МПа ,L1250мм</v>
          </cell>
          <cell r="D4977" t="str">
            <v>прочие ТМЦ</v>
          </cell>
        </row>
        <row r="4978">
          <cell r="C4978" t="str">
            <v>Патрубок стеклопластиковый (Н-Н) Ду 100мм Рн17,2 МПа ,L3840мм</v>
          </cell>
          <cell r="D4978" t="str">
            <v>прочие ТМЦ</v>
          </cell>
        </row>
        <row r="4979">
          <cell r="C4979" t="str">
            <v>Патрубок стеклопластиковый (Н-Н) Ду 100мм Рн17,2 МПа ,L5460мм</v>
          </cell>
          <cell r="D4979" t="str">
            <v>прочие ТМЦ</v>
          </cell>
        </row>
        <row r="4980">
          <cell r="C4980" t="str">
            <v>Патрубок стеклопластиковый (Н-Н) Ду 100мм Рн17,2 МПа ,L570мм</v>
          </cell>
          <cell r="D4980" t="str">
            <v>прочие ТМЦ</v>
          </cell>
        </row>
        <row r="4981">
          <cell r="C4981" t="str">
            <v>Патрубок стеклопластиковый (Н-Н) Ду 100мм Рн17,2 МПа ,L640мм</v>
          </cell>
          <cell r="D4981" t="str">
            <v>прочие ТМЦ</v>
          </cell>
        </row>
        <row r="4982">
          <cell r="C4982" t="str">
            <v>Патрубок стеклопластиковый (Н-Н) Ду 100мм Рн17,2 МПа ,L6630мм</v>
          </cell>
          <cell r="D4982" t="str">
            <v>прочие ТМЦ</v>
          </cell>
        </row>
        <row r="4983">
          <cell r="C4983" t="str">
            <v>Патрубок стеклопластиковый (Н-Н) Ду 100мм Рн17,2 МПа ,L7840мм</v>
          </cell>
          <cell r="D4983" t="str">
            <v>прочие ТМЦ</v>
          </cell>
        </row>
        <row r="4984">
          <cell r="C4984" t="str">
            <v>Патрубок стеклопластиковый (Н-Н) Ду 100мм Рн17,2 МПа ,L7940мм</v>
          </cell>
          <cell r="D4984" t="str">
            <v>прочие ТМЦ</v>
          </cell>
        </row>
        <row r="4985">
          <cell r="C4985" t="str">
            <v>Патрубок стеклопластиковый (Н-Н) Ду 100мм Рн17,2 МПа ,L8210мм</v>
          </cell>
          <cell r="D4985" t="str">
            <v>прочие ТМЦ</v>
          </cell>
        </row>
        <row r="4986">
          <cell r="C4986" t="str">
            <v>Патрубок стеклопластиковый (Н-Н) Ду 100мм Рн4,0 МПа ,L1000мм</v>
          </cell>
          <cell r="D4986" t="str">
            <v>прочие ТМЦ</v>
          </cell>
        </row>
        <row r="4987">
          <cell r="C4987" t="str">
            <v>Патрубок стеклопластиковый (Н-Н) Ду 100мм Рн4,0 МПа ,L2670мм</v>
          </cell>
          <cell r="D4987" t="str">
            <v>прочие ТМЦ</v>
          </cell>
        </row>
        <row r="4988">
          <cell r="C4988" t="str">
            <v>Патрубок стеклопластиковый (Н-Н) Ду 100мм Рн4,0 МПа ,L380мм</v>
          </cell>
          <cell r="D4988" t="str">
            <v>прочие ТМЦ</v>
          </cell>
        </row>
        <row r="4989">
          <cell r="C4989" t="str">
            <v>Патрубок стеклопластиковый (Н-Н) Ду 100мм Рн4,0 МПа ,L8520мм</v>
          </cell>
          <cell r="D4989" t="str">
            <v>прочие ТМЦ</v>
          </cell>
        </row>
        <row r="4990">
          <cell r="C4990" t="str">
            <v>Патрубок стеклопластиковый (Н-Н) Ду 150мм Рн5,5МПа L=1200</v>
          </cell>
          <cell r="D4990" t="str">
            <v>прочие ТМЦ</v>
          </cell>
        </row>
        <row r="4991">
          <cell r="C4991" t="str">
            <v>Патрубок стеклопластиковый (Н-Н) Ду 150мм Рн5,5МПа L=3000</v>
          </cell>
          <cell r="D4991" t="str">
            <v>прочие ТМЦ</v>
          </cell>
        </row>
        <row r="4992">
          <cell r="C4992" t="str">
            <v>Патрубок стеклопластиковый (Н-Н) Ду 150мм Рн5,5МПа L=3800</v>
          </cell>
          <cell r="D4992" t="str">
            <v>прочие ТМЦ</v>
          </cell>
        </row>
        <row r="4993">
          <cell r="C4993" t="str">
            <v>Патрубок стеклопластиковый (Н-Н) Ду 150мм Рн5,5МПа L=4000</v>
          </cell>
          <cell r="D4993" t="str">
            <v>прочие ТМЦ</v>
          </cell>
        </row>
        <row r="4994">
          <cell r="C4994" t="str">
            <v>Патрубок стеклопластиковый (Н-Н) Ду 150мм Рн5,5МПа L=4900</v>
          </cell>
          <cell r="D4994" t="str">
            <v>прочие ТМЦ</v>
          </cell>
        </row>
        <row r="4995">
          <cell r="C4995" t="str">
            <v>Патрубок стеклопластиковый (Н-Н) Ду 150мм Рн5,5МПа L=6000</v>
          </cell>
          <cell r="D4995" t="str">
            <v>прочие ТМЦ</v>
          </cell>
        </row>
        <row r="4996">
          <cell r="C4996" t="str">
            <v>Патрубок стеклопластиковый (Н-Н) Ду 150мм Рн5,5МПа L=6800</v>
          </cell>
          <cell r="D4996" t="str">
            <v>прочие ТМЦ</v>
          </cell>
        </row>
        <row r="4997">
          <cell r="C4997" t="str">
            <v>Патрубок стеклопластиковый (Н-Н) Ду 150мм Рн5,5МПа L=7100</v>
          </cell>
          <cell r="D4997" t="str">
            <v>прочие ТМЦ</v>
          </cell>
        </row>
        <row r="4998">
          <cell r="C4998" t="str">
            <v>Патрубок стеклопластиковый (Н-Н) Ду 150мм Рн5,5МПа L=7300</v>
          </cell>
          <cell r="D4998" t="str">
            <v>прочие ТМЦ</v>
          </cell>
        </row>
        <row r="4999">
          <cell r="C4999" t="str">
            <v>Патрубок стеклопластиковый (Н-Н) Ду 150мм Рн5,5МПа L=7700</v>
          </cell>
          <cell r="D4999" t="str">
            <v>прочие ТМЦ</v>
          </cell>
        </row>
        <row r="5000">
          <cell r="C5000" t="str">
            <v>Патрубок стеклопластиковый (Н-Н) Ду 76мм Рн17,2МПа ,L1270мм</v>
          </cell>
          <cell r="D5000" t="str">
            <v>прочие ТМЦ</v>
          </cell>
        </row>
        <row r="5001">
          <cell r="C5001" t="str">
            <v>Патрубок стеклопластиковый (Н-Н) Ду 76мм Рн17,2МПа ,L1460мм</v>
          </cell>
          <cell r="D5001" t="str">
            <v>прочие ТМЦ</v>
          </cell>
        </row>
        <row r="5002">
          <cell r="C5002" t="str">
            <v>Патрубок стеклопластиковый (Н-Н) Ду 76мм Рн17,2МПа ,L2310мм</v>
          </cell>
          <cell r="D5002" t="str">
            <v>прочие ТМЦ</v>
          </cell>
        </row>
        <row r="5003">
          <cell r="C5003" t="str">
            <v>Патрубок стеклопластиковый (Н-Н) Ду 76мм Рн17,2МПа ,L2640мм</v>
          </cell>
          <cell r="D5003" t="str">
            <v>прочие ТМЦ</v>
          </cell>
        </row>
        <row r="5004">
          <cell r="C5004" t="str">
            <v>Патрубок стеклопластиковый (Н-Н) Ду 76мм Рн17,2МПа ,L3860мм</v>
          </cell>
          <cell r="D5004" t="str">
            <v>прочие ТМЦ</v>
          </cell>
        </row>
        <row r="5005">
          <cell r="C5005" t="str">
            <v>Патрубок стеклопластиковый (Н-Н) Ду 76мм Рн17,2МПа ,L4450мм</v>
          </cell>
          <cell r="D5005" t="str">
            <v>прочие ТМЦ</v>
          </cell>
        </row>
        <row r="5006">
          <cell r="C5006" t="str">
            <v>Патрубок стеклопластиковый (Н-Н) Ду 76мм Рн17,2МПа ,L4750мм</v>
          </cell>
          <cell r="D5006" t="str">
            <v>прочие ТМЦ</v>
          </cell>
        </row>
        <row r="5007">
          <cell r="C5007" t="str">
            <v>Патрубок стеклопластиковый (Н-Н) Ду 76мм Рн17,2МПа ,L610мм</v>
          </cell>
          <cell r="D5007" t="str">
            <v>прочие ТМЦ</v>
          </cell>
        </row>
        <row r="5008">
          <cell r="C5008" t="str">
            <v>Патрубок стеклопластиковый (Н-Н) Ду 76мм Рн17,2МПа ,L610мм</v>
          </cell>
          <cell r="D5008" t="str">
            <v>прочие ТМЦ</v>
          </cell>
        </row>
        <row r="5009">
          <cell r="C5009" t="str">
            <v>Патрубок стеклопластиковый (Н-Н) Ду 76мм Рн17,2МПа ,L6210мм</v>
          </cell>
          <cell r="D5009" t="str">
            <v>прочие ТМЦ</v>
          </cell>
        </row>
        <row r="5010">
          <cell r="C5010" t="str">
            <v>Патрубок стеклопластиковый (Н-Н) Ду 76мм Рн17,2МПа ,L6810мм</v>
          </cell>
          <cell r="D5010" t="str">
            <v>прочие ТМЦ</v>
          </cell>
        </row>
        <row r="5011">
          <cell r="C5011" t="str">
            <v>Патрубок стеклопластиковый (Н-Н) Ду 76мм Рн17,2МПа ,L860мм</v>
          </cell>
          <cell r="D5011" t="str">
            <v>прочие ТМЦ</v>
          </cell>
        </row>
        <row r="5012">
          <cell r="C5012" t="str">
            <v>Патрубок стеклопластиковый (Н-Н) Ду 76мм Рн17,2МПа ,L860мм</v>
          </cell>
          <cell r="D5012" t="str">
            <v>прочие ТМЦ</v>
          </cell>
        </row>
        <row r="5013">
          <cell r="C5013" t="str">
            <v>Патрубок стеклопластиковый (Н-Н) Ду 76мм Рн4,0 МПа ,L1320мм</v>
          </cell>
          <cell r="D5013" t="str">
            <v>прочие ТМЦ</v>
          </cell>
        </row>
        <row r="5014">
          <cell r="C5014" t="str">
            <v>Патрубок стеклопластиковый (Н-Н) Ду 76мм Рн4,0 МПа ,L1450мм</v>
          </cell>
          <cell r="D5014" t="str">
            <v>прочие ТМЦ</v>
          </cell>
        </row>
        <row r="5015">
          <cell r="C5015" t="str">
            <v>Патрубок стеклопластиковый (Н-Н) Ду 76мм Рн4,0 МПа ,L260мм</v>
          </cell>
          <cell r="D5015" t="str">
            <v>прочие ТМЦ</v>
          </cell>
        </row>
        <row r="5016">
          <cell r="C5016" t="str">
            <v>Патрубок стеклопластиковый (Н-Н) Ду 76мм Рн4,0 МПа ,L480мм</v>
          </cell>
          <cell r="D5016" t="str">
            <v>прочие ТМЦ</v>
          </cell>
        </row>
        <row r="5017">
          <cell r="C5017" t="str">
            <v>Патрубок стеклопластиковый (Н-Н) Ду 76мм Рн4,0 МПа ,L500мм</v>
          </cell>
          <cell r="D5017" t="str">
            <v>прочие ТМЦ</v>
          </cell>
        </row>
        <row r="5018">
          <cell r="C5018" t="str">
            <v>Патрубок стеклопластиковый (Н-Н) Ду 76мм Рн4,0 МПа ,L5160мм</v>
          </cell>
          <cell r="D5018" t="str">
            <v>прочие ТМЦ</v>
          </cell>
        </row>
        <row r="5019">
          <cell r="C5019" t="str">
            <v>Патрубок стеклопластиковый (Н-Н) Ду 76мм Рн4,0 МПа ,L5750мм</v>
          </cell>
          <cell r="D5019" t="str">
            <v>прочие ТМЦ</v>
          </cell>
        </row>
        <row r="5020">
          <cell r="C5020" t="str">
            <v>Патрубок стеклопластиковый (Н-Н) Ду 76мм Рн4,0 МПа ,L850мм</v>
          </cell>
          <cell r="D5020" t="str">
            <v>прочие ТМЦ</v>
          </cell>
        </row>
        <row r="5021">
          <cell r="C5021" t="str">
            <v>Патрубок стеклопластиковый (Н-Н) Ду 76мм Рн4,0 МПа ,L8530мм</v>
          </cell>
          <cell r="D5021" t="str">
            <v>прочие ТМЦ</v>
          </cell>
        </row>
        <row r="5022">
          <cell r="C5022" t="str">
            <v>Патрубок стеклопластиковый (Н-Н) Ду 76мм Рн4,0 МПа ,L8810мм</v>
          </cell>
          <cell r="D5022" t="str">
            <v>прочие ТМЦ</v>
          </cell>
        </row>
        <row r="5023">
          <cell r="C5023" t="str">
            <v>Патрубок стеклопластиковый (Н-Н) Ду150мм Рн4,0МПа L1670мм</v>
          </cell>
          <cell r="D5023" t="str">
            <v>прочие ТМЦ</v>
          </cell>
        </row>
        <row r="5024">
          <cell r="C5024" t="str">
            <v>Патрубок стеклопластиковый (Н-Н) Ду150мм Рн4,0МПа L2600мм</v>
          </cell>
          <cell r="D5024" t="str">
            <v>прочие ТМЦ</v>
          </cell>
        </row>
        <row r="5025">
          <cell r="C5025" t="str">
            <v>Патрубок стеклопластиковый (Н-Н) Ду150мм Рн4,0МПа L2700мм</v>
          </cell>
          <cell r="D5025" t="str">
            <v>прочие ТМЦ</v>
          </cell>
        </row>
        <row r="5026">
          <cell r="C5026" t="str">
            <v>Патрубок стеклопластиковый (Н-Н) Ду150мм Рн4,0МПа L2820мм</v>
          </cell>
          <cell r="D5026" t="str">
            <v>прочие ТМЦ</v>
          </cell>
        </row>
        <row r="5027">
          <cell r="C5027" t="str">
            <v>Патрубок стеклопластиковый (Н-Н) Ду150мм Рн4,0МПа L4250мм</v>
          </cell>
          <cell r="D5027" t="str">
            <v>прочие ТМЦ</v>
          </cell>
        </row>
        <row r="5028">
          <cell r="C5028" t="str">
            <v>Патрубок стеклопластиковый (Н-Н) Ду150мм Рн4,0МПа L4800мм</v>
          </cell>
          <cell r="D5028" t="str">
            <v>прочие ТМЦ</v>
          </cell>
        </row>
        <row r="5029">
          <cell r="C5029" t="str">
            <v>Патрубок стеклопластиковый (Н-Н) Ду150мм Рн4,0МПа L6200мм</v>
          </cell>
          <cell r="D5029" t="str">
            <v>прочие ТМЦ</v>
          </cell>
        </row>
        <row r="5030">
          <cell r="C5030" t="str">
            <v>Патрубок стеклопластиковый (Н-Н) Ду150мм Рн4,0МПа L6640мм</v>
          </cell>
          <cell r="D5030" t="str">
            <v>прочие ТМЦ</v>
          </cell>
        </row>
        <row r="5031">
          <cell r="C5031" t="str">
            <v>Патч-корд оптический дуплексный,волокно ОМ4многомодовое 50/125 DPC-TOP-OM4-LC/U-2.0</v>
          </cell>
          <cell r="D5031" t="str">
            <v>прочие ТМЦ</v>
          </cell>
        </row>
        <row r="5032">
          <cell r="C5032" t="str">
            <v>Паяльник 50ВТ 220В с керам. нагревателем и регулятором</v>
          </cell>
          <cell r="D5032" t="str">
            <v>прочие ТМЦ</v>
          </cell>
        </row>
        <row r="5033">
          <cell r="C5033" t="str">
            <v>Паяльник 65ВТ 220В ЭПСН</v>
          </cell>
          <cell r="D5033" t="str">
            <v>прочие ТМЦ</v>
          </cell>
        </row>
        <row r="5034">
          <cell r="C5034" t="str">
            <v>ПГС (ГСО 10532-2014,2 разряд)Н2S+CH3SH+C2H5SH+N2 5дм3</v>
          </cell>
          <cell r="D5034" t="str">
            <v>прочие ТМЦ</v>
          </cell>
        </row>
        <row r="5035">
          <cell r="C5035" t="str">
            <v>Пенообразователь "ЯЛАН-Универсал 6% минус 3*С</v>
          </cell>
          <cell r="D5035" t="str">
            <v>прочие ТМЦ</v>
          </cell>
        </row>
        <row r="5036">
          <cell r="C5036" t="str">
            <v>Переводник металлический приварной 3СТ-01.365 ДУ-100мм Рн 17,2 МПа</v>
          </cell>
          <cell r="D5036" t="str">
            <v>прочие ТМЦ</v>
          </cell>
        </row>
        <row r="5037">
          <cell r="C5037" t="str">
            <v>Переводник металлический приварной 3СТ-05.100.365 ДУ-100мм</v>
          </cell>
          <cell r="D5037" t="str">
            <v>прочие ТМЦ</v>
          </cell>
        </row>
        <row r="5038">
          <cell r="C5038" t="str">
            <v>Переводник металлический приварной 3СТ-05.100.365 ДУ-100мм Рн 17,2МПа</v>
          </cell>
          <cell r="D5038" t="str">
            <v>прочие ТМЦ</v>
          </cell>
        </row>
        <row r="5039">
          <cell r="C5039" t="str">
            <v>Переводник металлический приварной 3СТ-05.100.365 ДУ-100мм Рн 4,0 МПа</v>
          </cell>
          <cell r="D5039" t="str">
            <v>прочие ТМЦ</v>
          </cell>
        </row>
        <row r="5040">
          <cell r="C5040" t="str">
            <v>Переводник металлический приварной 3СТ-05.150.366 ДУ-150мм Рн 4,0 МПа</v>
          </cell>
          <cell r="D5040" t="str">
            <v>прочие ТМЦ</v>
          </cell>
        </row>
        <row r="5041">
          <cell r="C5041" t="str">
            <v>Переводник металлический приварной 3СТ-05.76.001 ДУ-76 мм Рн17,2МПа</v>
          </cell>
          <cell r="D5041" t="str">
            <v>прочие ТМЦ</v>
          </cell>
        </row>
        <row r="5042">
          <cell r="C5042" t="str">
            <v>Переводник металлический приварной 3СТ-05.76.001 ДУ-76 мм Рн4,0 МПа</v>
          </cell>
          <cell r="D5042" t="str">
            <v>прочие ТМЦ</v>
          </cell>
        </row>
        <row r="5043">
          <cell r="C5043" t="str">
            <v>Переводник металлический приварной 3СТ-05.76.001 ДУ-76мм Рн 17,2МПа</v>
          </cell>
          <cell r="D5043" t="str">
            <v>прочие ТМЦ</v>
          </cell>
        </row>
        <row r="5044">
          <cell r="C5044" t="str">
            <v>Переводник металлический приварной ДУ-150мм Ру 5,5МПа</v>
          </cell>
          <cell r="D5044" t="str">
            <v>прочие ТМЦ</v>
          </cell>
        </row>
        <row r="5045">
          <cell r="C5045" t="str">
            <v>Переводник Т-73 М3-76/Н 3-44</v>
          </cell>
          <cell r="D5045" t="str">
            <v>прочие ТМЦ</v>
          </cell>
        </row>
        <row r="5046">
          <cell r="C5046" t="str">
            <v>Переход 114*12-89*12 ст. 13ХФА Р=32,0 ТУ 1462-203-0147016-01</v>
          </cell>
          <cell r="D5046" t="str">
            <v>прочие ТМЦ</v>
          </cell>
        </row>
        <row r="5047">
          <cell r="C5047" t="str">
            <v>Переход 89*10-57*10 ст. 13ХФА</v>
          </cell>
          <cell r="D5047" t="str">
            <v>прочие ТМЦ</v>
          </cell>
        </row>
        <row r="5048">
          <cell r="C5048" t="str">
            <v>Переход ПК 108х8-89х8 09Г2С гост 17378-01</v>
          </cell>
          <cell r="D5048" t="str">
            <v>прочие ТМЦ</v>
          </cell>
        </row>
        <row r="5049">
          <cell r="C5049" t="str">
            <v>Переход ПК 114х8-57*6 ст.13ХФА</v>
          </cell>
          <cell r="D5049" t="str">
            <v>прочие ТМЦ</v>
          </cell>
        </row>
        <row r="5050">
          <cell r="C5050" t="str">
            <v>Переход ПК 114х8-89х8 ст.13ХФА</v>
          </cell>
          <cell r="D5050" t="str">
            <v>прочие ТМЦ</v>
          </cell>
        </row>
        <row r="5051">
          <cell r="C5051" t="str">
            <v>Переход ПК 114х8-89х8 ст.20</v>
          </cell>
          <cell r="D5051" t="str">
            <v>прочие ТМЦ</v>
          </cell>
        </row>
        <row r="5052">
          <cell r="C5052" t="str">
            <v>Переход ПК 159*10-57*5 ст.13ХФА ТУ 1469-004-82932963-2016</v>
          </cell>
          <cell r="D5052" t="str">
            <v>прочие ТМЦ</v>
          </cell>
        </row>
        <row r="5053">
          <cell r="C5053" t="str">
            <v>Переход ПК 159*10-57*6 ст.13ХФА ТУ 1469-004-82932963-2016</v>
          </cell>
          <cell r="D5053" t="str">
            <v>прочие ТМЦ</v>
          </cell>
        </row>
        <row r="5054">
          <cell r="C5054" t="str">
            <v>Переход ПК 159х10-57*6 ст13ХФА</v>
          </cell>
          <cell r="D5054" t="str">
            <v>прочие ТМЦ</v>
          </cell>
        </row>
        <row r="5055">
          <cell r="C5055" t="str">
            <v>Переход ПК 159х12-114х12 ст.13ХФА</v>
          </cell>
          <cell r="D5055" t="str">
            <v>прочие ТМЦ</v>
          </cell>
        </row>
        <row r="5056">
          <cell r="C5056" t="str">
            <v>Переход ПК 159х8-108х6-09Г2С Гост 17376-01</v>
          </cell>
          <cell r="D5056" t="str">
            <v>прочие ТМЦ</v>
          </cell>
        </row>
        <row r="5057">
          <cell r="C5057" t="str">
            <v>Переход ПК 273*12-114*8 13ХФА</v>
          </cell>
          <cell r="D5057" t="str">
            <v>прочие ТМЦ</v>
          </cell>
        </row>
        <row r="5058">
          <cell r="C5058" t="str">
            <v>Переход ПК 273*12-159*10 13ХФА</v>
          </cell>
          <cell r="D5058" t="str">
            <v>прочие ТМЦ</v>
          </cell>
        </row>
        <row r="5059">
          <cell r="C5059" t="str">
            <v>Переход ПК 325*16-114*8 ст.13ХФА</v>
          </cell>
          <cell r="D5059" t="str">
            <v>прочие ТМЦ</v>
          </cell>
        </row>
        <row r="5060">
          <cell r="C5060" t="str">
            <v>Переход ПК 426*12-325*10 ст.13ХФА</v>
          </cell>
          <cell r="D5060" t="str">
            <v>прочие ТМЦ</v>
          </cell>
        </row>
        <row r="5061">
          <cell r="C5061" t="str">
            <v>Переход пк 76*6-57*6 ст 20</v>
          </cell>
          <cell r="D5061" t="str">
            <v>прочие ТМЦ</v>
          </cell>
        </row>
        <row r="5062">
          <cell r="C5062" t="str">
            <v>Переход ПК 89*12-57*6 13ХФА</v>
          </cell>
          <cell r="D5062" t="str">
            <v>прочие ТМЦ</v>
          </cell>
        </row>
        <row r="5063">
          <cell r="C5063" t="str">
            <v>Переход ПК 89х4-57х4-ст20</v>
          </cell>
          <cell r="D5063" t="str">
            <v>прочие ТМЦ</v>
          </cell>
        </row>
        <row r="5064">
          <cell r="C5064" t="str">
            <v>Переход ПК 89х8-57х6-ст13ХФА</v>
          </cell>
          <cell r="D5064" t="str">
            <v>прочие ТМЦ</v>
          </cell>
        </row>
        <row r="5065">
          <cell r="C5065" t="str">
            <v>Переход ПК 89х8-57х6-ст20</v>
          </cell>
          <cell r="D5065" t="str">
            <v>прочие ТМЦ</v>
          </cell>
        </row>
        <row r="5066">
          <cell r="C5066" t="str">
            <v>Переход ПК-325*12-159*8 ст 13ХФА</v>
          </cell>
          <cell r="D5066" t="str">
            <v>прочие ТМЦ</v>
          </cell>
        </row>
        <row r="5067">
          <cell r="C5067" t="str">
            <v>Переход ПК-89*8-57*6 Гост 17378-01</v>
          </cell>
          <cell r="D5067" t="str">
            <v>прочие ТМЦ</v>
          </cell>
        </row>
        <row r="5068">
          <cell r="C5068" t="str">
            <v>Переход ПШК 108*8-57*8 13ХФА</v>
          </cell>
          <cell r="D5068" t="str">
            <v>прочие ТМЦ</v>
          </cell>
        </row>
        <row r="5069">
          <cell r="C5069" t="str">
            <v>Переход ПШК 530*12-219*10</v>
          </cell>
          <cell r="D5069" t="str">
            <v>прочие ТМЦ</v>
          </cell>
        </row>
        <row r="5070">
          <cell r="C5070" t="str">
            <v>Перфорированное сорбирующее полотно 852(80см*50м,200гр//м.кв.,перфорация 50*4см)</v>
          </cell>
          <cell r="D5070" t="str">
            <v>прочие ТМЦ</v>
          </cell>
        </row>
        <row r="5071">
          <cell r="C5071" t="str">
            <v>Перчатки  ANSELL ALPHATEC SOLVEX 37-675 c х/б</v>
          </cell>
          <cell r="D5071" t="str">
            <v>прочие ТМЦ</v>
          </cell>
        </row>
        <row r="5072">
          <cell r="C5072" t="str">
            <v>Перчатки  Антистатик</v>
          </cell>
          <cell r="D5072" t="str">
            <v>прочие ТМЦ</v>
          </cell>
        </row>
        <row r="5073">
          <cell r="C5073" t="str">
            <v>Перчатки "Дублин П/Э с нитриловым покрытием</v>
          </cell>
          <cell r="D5073" t="str">
            <v>прочие ТМЦ</v>
          </cell>
          <cell r="E5073">
            <v>-39346.559999999998</v>
          </cell>
          <cell r="F5073">
            <v>-792</v>
          </cell>
        </row>
        <row r="5074">
          <cell r="C5074" t="str">
            <v>Перчатки GERVA АТТИС антивибр.</v>
          </cell>
          <cell r="D5074" t="str">
            <v>прочие ТМЦ</v>
          </cell>
          <cell r="E5074">
            <v>-4433.84</v>
          </cell>
          <cell r="F5074">
            <v>-7</v>
          </cell>
        </row>
        <row r="5075">
          <cell r="C5075" t="str">
            <v>Перчатки краги Sky с полным нитриловым покрытием ОПАЛЫ</v>
          </cell>
          <cell r="D5075" t="str">
            <v>прочие ТМЦ</v>
          </cell>
          <cell r="E5075">
            <v>-206008.84000000003</v>
          </cell>
          <cell r="F5075">
            <v>-1348</v>
          </cell>
        </row>
        <row r="5076">
          <cell r="C5076" t="str">
            <v>Перчатки ЛИКОМ ПОЛИЗАР ТЕРМА 75</v>
          </cell>
          <cell r="D5076" t="str">
            <v>прочие ТМЦ</v>
          </cell>
        </row>
        <row r="5077">
          <cell r="C5077" t="str">
            <v>Перчатки ЛИКОМ ПОЛИЗАРЬ ТЕРМА</v>
          </cell>
          <cell r="D5077" t="str">
            <v>прочие ТМЦ</v>
          </cell>
        </row>
        <row r="5078">
          <cell r="C5078" t="str">
            <v>Перчатки ПОЛИЗАРЬ СИБИРЬ</v>
          </cell>
          <cell r="D5078" t="str">
            <v>прочие ТМЦ</v>
          </cell>
        </row>
        <row r="5079">
          <cell r="C5079" t="str">
            <v>Перчатки ПОЛИЗАРЬ СИБИРЬ</v>
          </cell>
          <cell r="D5079" t="str">
            <v>Производство 2022</v>
          </cell>
          <cell r="E5079">
            <v>26462.880000000005</v>
          </cell>
          <cell r="F5079">
            <v>102</v>
          </cell>
          <cell r="G5079" t="str">
            <v>ТБПБиООС</v>
          </cell>
          <cell r="H5079" t="str">
            <v>Вовлечение в производство до июня 2022 года  согласно норм выдачи спецодежды и СИЗ</v>
          </cell>
        </row>
        <row r="5080">
          <cell r="C5080" t="str">
            <v>Перчатки полушерстянные</v>
          </cell>
          <cell r="D5080" t="str">
            <v>Производство 2022</v>
          </cell>
          <cell r="E5080">
            <v>58114.559999999983</v>
          </cell>
          <cell r="F5080">
            <v>896</v>
          </cell>
          <cell r="G5080" t="str">
            <v>ТБПБиООС</v>
          </cell>
          <cell r="H5080" t="str">
            <v>Вовлечение в производство до июня 2022 года  согласно норм выдачи спецодежды и СИЗ</v>
          </cell>
        </row>
        <row r="5081">
          <cell r="C5081" t="str">
            <v>Перчатки полушерстянные</v>
          </cell>
          <cell r="D5081" t="str">
            <v>прочие ТМЦ</v>
          </cell>
        </row>
        <row r="5082">
          <cell r="C5082" t="str">
            <v>Перчатки Спец хозяйственные</v>
          </cell>
          <cell r="D5082" t="str">
            <v>прочие ТМЦ</v>
          </cell>
        </row>
        <row r="5083">
          <cell r="C5083" t="str">
            <v>Перчатки трикотажные Гриф</v>
          </cell>
          <cell r="D5083" t="str">
            <v>прочие ТМЦ</v>
          </cell>
        </row>
        <row r="5084">
          <cell r="C5084" t="str">
            <v>Перчатки трикотажные с ПВХ ВС</v>
          </cell>
          <cell r="D5084" t="str">
            <v>прочие ТМЦ</v>
          </cell>
        </row>
        <row r="5085">
          <cell r="C5085" t="str">
            <v>Перчатки трикотажные с ПВХ ВС</v>
          </cell>
          <cell r="D5085" t="str">
            <v>прочие ТМЦ</v>
          </cell>
          <cell r="E5085">
            <v>-79308.600000000006</v>
          </cell>
          <cell r="F5085">
            <v>-4105</v>
          </cell>
        </row>
        <row r="5086">
          <cell r="C5086" t="str">
            <v>Перчатки универс.хим.стойкие "Альфатек Солвекс"</v>
          </cell>
          <cell r="D5086" t="str">
            <v>Производство 2022</v>
          </cell>
          <cell r="E5086">
            <v>15794.099999999991</v>
          </cell>
          <cell r="F5086">
            <v>109</v>
          </cell>
          <cell r="G5086" t="str">
            <v>ТБПБиООС</v>
          </cell>
          <cell r="H5086" t="str">
            <v>Вовлечение в производство до июня 2022 года  согласно норм выдачи спецодежды и СИЗ</v>
          </cell>
        </row>
        <row r="5087">
          <cell r="C5087" t="str">
            <v>Перчатки хозяйственные латекс</v>
          </cell>
          <cell r="D5087" t="str">
            <v>прочие ТМЦ</v>
          </cell>
        </row>
        <row r="5088">
          <cell r="C5088" t="str">
            <v>Перчатки хозяйственные размер S</v>
          </cell>
          <cell r="D5088" t="str">
            <v>прочие ТМЦ</v>
          </cell>
        </row>
        <row r="5089">
          <cell r="C5089" t="str">
            <v>Перчатки хозяйственные размер М</v>
          </cell>
          <cell r="D5089" t="str">
            <v>прочие ТМЦ</v>
          </cell>
        </row>
        <row r="5090">
          <cell r="C5090" t="str">
            <v>Пескобетон М-300 (40кг)</v>
          </cell>
          <cell r="D5090" t="str">
            <v>прочие ТМЦ</v>
          </cell>
        </row>
        <row r="5091">
          <cell r="C5091" t="str">
            <v>Песок речной</v>
          </cell>
          <cell r="D5091" t="str">
            <v>прочие ТМЦ</v>
          </cell>
        </row>
        <row r="5092">
          <cell r="C5092" t="str">
            <v>Планка ГК.330.332</v>
          </cell>
          <cell r="D5092" t="str">
            <v>прочие ТМЦ</v>
          </cell>
        </row>
        <row r="5093">
          <cell r="C5093" t="str">
            <v>Пластина 2Ф-I-МБС-С 20мм</v>
          </cell>
          <cell r="D5093" t="str">
            <v>прочие ТМЦ</v>
          </cell>
        </row>
        <row r="5094">
          <cell r="C5094" t="str">
            <v>Пластина 2Ф-I-МБС-С 5мм 720*720 Гост 7338-90</v>
          </cell>
          <cell r="D5094" t="str">
            <v>прочие ТМЦ</v>
          </cell>
        </row>
        <row r="5095">
          <cell r="C5095" t="str">
            <v>Плашка (сухарь) КОТ ВМ.008(плоская)</v>
          </cell>
          <cell r="D5095" t="str">
            <v>прочие ТМЦ</v>
          </cell>
        </row>
        <row r="5096">
          <cell r="C5096" t="str">
            <v>Плашка 1 1/2 (48мм)  45293F</v>
          </cell>
          <cell r="D5096" t="str">
            <v>прочие ТМЦ</v>
          </cell>
        </row>
        <row r="5097">
          <cell r="C5097" t="str">
            <v>Плашка 1,9 45294-03</v>
          </cell>
          <cell r="D5097" t="str">
            <v>прочие ТМЦ</v>
          </cell>
        </row>
        <row r="5098">
          <cell r="C5098" t="str">
            <v>Плашка 2 7/8  45.293В</v>
          </cell>
          <cell r="D5098" t="str">
            <v>прочие ТМЦ</v>
          </cell>
        </row>
        <row r="5099">
          <cell r="C5099" t="str">
            <v>Плашка 3 1/2  45.293С</v>
          </cell>
          <cell r="D5099" t="str">
            <v>прочие ТМЦ</v>
          </cell>
        </row>
        <row r="5100">
          <cell r="C5100" t="str">
            <v>Плашка для каната СВ.ПСШ.011</v>
          </cell>
          <cell r="D5100" t="str">
            <v>прочие ТМЦ</v>
          </cell>
        </row>
        <row r="5101">
          <cell r="C5101" t="str">
            <v>Плашка М16*1,5</v>
          </cell>
          <cell r="D5101" t="str">
            <v>прочие ТМЦ</v>
          </cell>
        </row>
        <row r="5102">
          <cell r="C5102" t="str">
            <v>Плашка М22*2,5</v>
          </cell>
          <cell r="D5102" t="str">
            <v>прочие ТМЦ</v>
          </cell>
        </row>
        <row r="5103">
          <cell r="C5103" t="str">
            <v>Плашка М27*1,5</v>
          </cell>
          <cell r="D5103" t="str">
            <v>прочие ТМЦ</v>
          </cell>
        </row>
        <row r="5104">
          <cell r="C5104" t="str">
            <v>Плашкодержатель 20-122-46</v>
          </cell>
          <cell r="D5104" t="str">
            <v>прочие ТМЦ</v>
          </cell>
        </row>
        <row r="5105">
          <cell r="C5105" t="str">
            <v>Плащ влагозащитный</v>
          </cell>
          <cell r="D5105" t="str">
            <v>прочие ТМЦ</v>
          </cell>
        </row>
        <row r="5106">
          <cell r="C5106" t="str">
            <v>Плащ ФОРЕСТ</v>
          </cell>
          <cell r="D5106" t="str">
            <v>прочие ТМЦ</v>
          </cell>
        </row>
        <row r="5107">
          <cell r="C5107" t="str">
            <v>Плащ ФОРЕСТ  ХХL  112-116/182-188</v>
          </cell>
          <cell r="D5107" t="str">
            <v>прочие ТМЦ</v>
          </cell>
        </row>
        <row r="5108">
          <cell r="C5108" t="str">
            <v>Плащ ФОРЕСТ  ХХХL  120-124/182-188</v>
          </cell>
          <cell r="D5108" t="str">
            <v>прочие ТМЦ</v>
          </cell>
        </row>
        <row r="5109">
          <cell r="C5109" t="str">
            <v>Плащ ФОРЕСТ б/у 96-100/182-188 25мес.</v>
          </cell>
          <cell r="D5109" t="str">
            <v>прочие ТМЦ</v>
          </cell>
        </row>
        <row r="5110">
          <cell r="C5110" t="str">
            <v>Пленка д/ламинир 4 100шт 100*146</v>
          </cell>
          <cell r="D5110" t="str">
            <v>прочие ТМЦ</v>
          </cell>
        </row>
        <row r="5111">
          <cell r="C5111" t="str">
            <v>Пленка д/ламинир А3 100шт</v>
          </cell>
          <cell r="D5111" t="str">
            <v>прочие ТМЦ</v>
          </cell>
        </row>
        <row r="5112">
          <cell r="C5112" t="str">
            <v>Пленка д/ламинир А4 100шт</v>
          </cell>
          <cell r="D5112" t="str">
            <v>прочие ТМЦ</v>
          </cell>
        </row>
        <row r="5113">
          <cell r="C5113" t="str">
            <v>Пленка д/ламинир А4 100шт 75 мкм</v>
          </cell>
          <cell r="D5113" t="str">
            <v>прочие ТМЦ</v>
          </cell>
        </row>
        <row r="5114">
          <cell r="C5114" t="str">
            <v>Пленка д/ламинир малого формата 100шт 100*146  100мкм</v>
          </cell>
          <cell r="D5114" t="str">
            <v>прочие ТМЦ</v>
          </cell>
        </row>
        <row r="5115">
          <cell r="C5115" t="str">
            <v>Пленка ПВД 0,10*1500*2 (рул.100м)</v>
          </cell>
          <cell r="D5115" t="str">
            <v>прочие ТМЦ</v>
          </cell>
        </row>
        <row r="5116">
          <cell r="C5116" t="str">
            <v>Пленки-заготовки для ламинирования малого формата (100х146мм),комплект 100 шт</v>
          </cell>
          <cell r="D5116" t="str">
            <v>прочие ТМЦ</v>
          </cell>
        </row>
        <row r="5117">
          <cell r="C5117" t="str">
            <v>Плита 2П 30.18-30</v>
          </cell>
          <cell r="D5117" t="str">
            <v>прочие ТМЦ</v>
          </cell>
        </row>
        <row r="5118">
          <cell r="C5118" t="str">
            <v>Плита аэродромная ПАГ-18V</v>
          </cell>
          <cell r="D5118" t="str">
            <v>прочие ТМЦ</v>
          </cell>
        </row>
        <row r="5119">
          <cell r="C5119" t="str">
            <v>Плита бытовая ЗЛАТА-214Т</v>
          </cell>
          <cell r="D5119" t="str">
            <v>прочие ТМЦ</v>
          </cell>
        </row>
        <row r="5120">
          <cell r="C5120" t="str">
            <v>Плита днища ПН20</v>
          </cell>
          <cell r="D5120" t="str">
            <v>Реконструкция НБУ 2022-2024</v>
          </cell>
          <cell r="E5120">
            <v>11306.2</v>
          </cell>
          <cell r="F5120">
            <v>1</v>
          </cell>
          <cell r="G5120" t="str">
            <v>УКС</v>
          </cell>
          <cell r="H5120" t="str">
            <v>Реконструкция НБУ 2022-2024</v>
          </cell>
        </row>
        <row r="5121">
          <cell r="C5121" t="str">
            <v>Плита дорожная 1П30.18-10</v>
          </cell>
          <cell r="D5121" t="str">
            <v>прочие ТМЦ</v>
          </cell>
        </row>
        <row r="5122">
          <cell r="C5122" t="str">
            <v>Плита дорожная 2П-30-12-30</v>
          </cell>
          <cell r="D5122" t="str">
            <v>прочие ТМЦ</v>
          </cell>
        </row>
        <row r="5123">
          <cell r="C5123" t="str">
            <v>Плита дорожная ПДНм AтV (1,68)</v>
          </cell>
          <cell r="D5123" t="str">
            <v>прочие ТМЦ</v>
          </cell>
        </row>
        <row r="5124">
          <cell r="C5124" t="str">
            <v>Плита ПДН М-АТ М V 6*2*0,14 /В27,5/F300/W6(ТУ 23.61.12-002-01374837-2017,РЧ3.503.1-91вып.1)</v>
          </cell>
          <cell r="D5124" t="str">
            <v>прочие ТМЦ</v>
          </cell>
        </row>
        <row r="5125">
          <cell r="C5125" t="str">
            <v>Плита перекрытия колец ПП 10-1</v>
          </cell>
          <cell r="D5125" t="str">
            <v>Реконструкция НБУ 2022-2024</v>
          </cell>
          <cell r="E5125">
            <v>3288.83</v>
          </cell>
          <cell r="F5125">
            <v>2</v>
          </cell>
          <cell r="G5125" t="str">
            <v>УКС</v>
          </cell>
          <cell r="H5125" t="str">
            <v>Реконструкция НБУ 2022-2024</v>
          </cell>
        </row>
        <row r="5126">
          <cell r="C5126" t="str">
            <v>Плита перекрытия колодца КЦП-1-10-2</v>
          </cell>
          <cell r="D5126" t="str">
            <v>Реконструкция НБУ 2022-2024</v>
          </cell>
          <cell r="E5126">
            <v>620.41999999999996</v>
          </cell>
          <cell r="F5126">
            <v>1</v>
          </cell>
          <cell r="G5126" t="str">
            <v>УКС</v>
          </cell>
          <cell r="H5126" t="str">
            <v>Реконструкция НБУ 2022-2024</v>
          </cell>
        </row>
        <row r="5127">
          <cell r="C5127" t="str">
            <v>Плита покрытия колодца ПП10-1</v>
          </cell>
          <cell r="D5127" t="str">
            <v>Реконструкция НБУ 2022-2024</v>
          </cell>
          <cell r="E5127">
            <v>2786.95</v>
          </cell>
          <cell r="F5127">
            <v>1</v>
          </cell>
          <cell r="G5127" t="str">
            <v>УКС</v>
          </cell>
          <cell r="H5127" t="str">
            <v>Реконструкция НБУ 2022-2024</v>
          </cell>
        </row>
        <row r="5128">
          <cell r="C5128" t="str">
            <v>Плита электрическая Darina S ЕМ 521 404 W</v>
          </cell>
          <cell r="D5128" t="str">
            <v>прочие ТМЦ</v>
          </cell>
        </row>
        <row r="5129">
          <cell r="C5129" t="str">
            <v>Плита электрическая Мечта 212Ч</v>
          </cell>
          <cell r="D5129" t="str">
            <v>прочие ТМЦ</v>
          </cell>
        </row>
        <row r="5130">
          <cell r="C5130" t="str">
            <v>Пломба свинцовая ф=10 (1кг=250штук)</v>
          </cell>
          <cell r="D5130" t="str">
            <v>прочие ТМЦ</v>
          </cell>
        </row>
        <row r="5131">
          <cell r="C5131" t="str">
            <v>Пломбиратор горизонтальный тип 2 с гравировкой</v>
          </cell>
          <cell r="D5131" t="str">
            <v>прочие ТМЦ</v>
          </cell>
        </row>
        <row r="5132">
          <cell r="C5132" t="str">
            <v>Плоскогубцы 160мм</v>
          </cell>
          <cell r="D5132" t="str">
            <v>прочие ТМЦ</v>
          </cell>
        </row>
        <row r="5133">
          <cell r="C5133" t="str">
            <v>Плоскогубцы 200мм комбин.</v>
          </cell>
          <cell r="D5133" t="str">
            <v>прочие ТМЦ</v>
          </cell>
        </row>
        <row r="5134">
          <cell r="C5134" t="str">
            <v>Плоскогубцы диэлек. комбин. двухкомпл. рукоятка до 1000В 200мм</v>
          </cell>
          <cell r="D5134" t="str">
            <v>прочие ТМЦ</v>
          </cell>
        </row>
        <row r="5135">
          <cell r="C5135" t="str">
            <v>Плоскогубцы комбинированные  Gigant 160 мм GCP 160</v>
          </cell>
          <cell r="D5135" t="str">
            <v>прочие ТМЦ</v>
          </cell>
        </row>
        <row r="5136">
          <cell r="C5136" t="str">
            <v>Плоскогубцы комбинированные Бульдок 180 мм</v>
          </cell>
          <cell r="D5136" t="str">
            <v>прочие ТМЦ</v>
          </cell>
        </row>
        <row r="5137">
          <cell r="C5137" t="str">
            <v>Пневмоцилиндр СП-50.05.000</v>
          </cell>
          <cell r="D5137" t="str">
            <v>прочие ТМЦ</v>
          </cell>
        </row>
        <row r="5138">
          <cell r="C5138" t="str">
            <v>Подводка гибкая 100см</v>
          </cell>
          <cell r="D5138" t="str">
            <v>прочие ТМЦ</v>
          </cell>
        </row>
        <row r="5139">
          <cell r="C5139" t="str">
            <v>Подводка для воды  гибкая 50см</v>
          </cell>
          <cell r="D5139" t="str">
            <v>прочие ТМЦ</v>
          </cell>
        </row>
        <row r="5140">
          <cell r="C5140" t="str">
            <v>Подогреватель углекислового газа ПУ-2 36В</v>
          </cell>
          <cell r="D5140" t="str">
            <v>прочие ТМЦ</v>
          </cell>
        </row>
        <row r="5141">
          <cell r="C5141" t="str">
            <v>Подушка ( 70*70 пух/перо)</v>
          </cell>
          <cell r="D5141" t="str">
            <v>прочие ТМЦ</v>
          </cell>
        </row>
        <row r="5142">
          <cell r="C5142" t="str">
            <v>Подушка 70*70 лебяжий пух</v>
          </cell>
          <cell r="D5142" t="str">
            <v>прочие ТМЦ</v>
          </cell>
        </row>
        <row r="5143">
          <cell r="C5143" t="str">
            <v>Подушка БАМБУК 68*68</v>
          </cell>
          <cell r="D5143" t="str">
            <v>прочие ТМЦ</v>
          </cell>
        </row>
        <row r="5144">
          <cell r="C5144" t="str">
            <v>Подушка пух перо</v>
          </cell>
          <cell r="D5144" t="str">
            <v>прочие ТМЦ</v>
          </cell>
        </row>
        <row r="5145">
          <cell r="C5145" t="str">
            <v>Подшипник 108208(6208 2RS)</v>
          </cell>
          <cell r="D5145" t="str">
            <v>прочие ТМЦ</v>
          </cell>
        </row>
        <row r="5146">
          <cell r="C5146" t="str">
            <v>Подшипник 118</v>
          </cell>
          <cell r="D5146" t="str">
            <v>прочие ТМЦ</v>
          </cell>
        </row>
        <row r="5147">
          <cell r="C5147" t="str">
            <v>Подшипник 1412 НК</v>
          </cell>
          <cell r="D5147" t="str">
            <v>прочие ТМЦ</v>
          </cell>
        </row>
        <row r="5148">
          <cell r="C5148" t="str">
            <v>Подшипник 1608 (2308)</v>
          </cell>
          <cell r="D5148" t="str">
            <v>прочие ТМЦ</v>
          </cell>
        </row>
        <row r="5149">
          <cell r="C5149" t="str">
            <v>Подшипник 180203</v>
          </cell>
          <cell r="D5149" t="str">
            <v>прочие ТМЦ</v>
          </cell>
        </row>
        <row r="5150">
          <cell r="C5150" t="str">
            <v>Подшипник 180213</v>
          </cell>
          <cell r="D5150" t="str">
            <v>прочие ТМЦ</v>
          </cell>
        </row>
        <row r="5151">
          <cell r="C5151" t="str">
            <v>Подшипник 180312 (6312 2RS)</v>
          </cell>
          <cell r="D5151" t="str">
            <v>прочие ТМЦ</v>
          </cell>
        </row>
        <row r="5152">
          <cell r="C5152" t="str">
            <v>Подшипник 180313</v>
          </cell>
          <cell r="D5152" t="str">
            <v>прочие ТМЦ</v>
          </cell>
        </row>
        <row r="5153">
          <cell r="C5153" t="str">
            <v>Подшипник 202816 MR</v>
          </cell>
          <cell r="D5153" t="str">
            <v>прочие ТМЦ</v>
          </cell>
        </row>
        <row r="5154">
          <cell r="C5154" t="str">
            <v>Подшипник 307</v>
          </cell>
          <cell r="D5154" t="str">
            <v>прочие ТМЦ</v>
          </cell>
        </row>
        <row r="5155">
          <cell r="C5155" t="str">
            <v>Подшипник 307П (6307)</v>
          </cell>
          <cell r="D5155" t="str">
            <v>прочие ТМЦ</v>
          </cell>
        </row>
        <row r="5156">
          <cell r="C5156" t="str">
            <v>Подшипник 308</v>
          </cell>
          <cell r="D5156" t="str">
            <v>прочие ТМЦ</v>
          </cell>
        </row>
        <row r="5157">
          <cell r="C5157" t="str">
            <v>Подшипник 311 (6311)</v>
          </cell>
          <cell r="D5157" t="str">
            <v>прочие ТМЦ</v>
          </cell>
        </row>
        <row r="5158">
          <cell r="C5158" t="str">
            <v>Подшипник 313</v>
          </cell>
          <cell r="D5158" t="str">
            <v>прочие ТМЦ</v>
          </cell>
        </row>
        <row r="5159">
          <cell r="C5159" t="str">
            <v>Подшипник 314</v>
          </cell>
          <cell r="D5159" t="str">
            <v>прочие ТМЦ</v>
          </cell>
        </row>
        <row r="5160">
          <cell r="C5160" t="str">
            <v>Подшипник 3615Н (22315)</v>
          </cell>
          <cell r="D5160" t="str">
            <v>прочие ТМЦ</v>
          </cell>
        </row>
        <row r="5161">
          <cell r="C5161" t="str">
            <v>Подшипник 42308 КМ</v>
          </cell>
          <cell r="D5161" t="str">
            <v>прочие ТМЦ</v>
          </cell>
        </row>
        <row r="5162">
          <cell r="C5162" t="str">
            <v>Подшипник 46416Л</v>
          </cell>
          <cell r="D5162" t="str">
            <v>НВЛ и НЛ</v>
          </cell>
          <cell r="E5162">
            <v>17235.759999999998</v>
          </cell>
          <cell r="F5162">
            <v>4</v>
          </cell>
          <cell r="G5162" t="str">
            <v>УТО</v>
          </cell>
          <cell r="H5162" t="str">
            <v>отсутствие необходимости</v>
          </cell>
        </row>
        <row r="5163">
          <cell r="C5163" t="str">
            <v>Подшипник 53615 (22315)</v>
          </cell>
          <cell r="D5163" t="str">
            <v>прочие ТМЦ</v>
          </cell>
        </row>
        <row r="5164">
          <cell r="C5164" t="str">
            <v>Подшипник 53618 (22318)</v>
          </cell>
          <cell r="D5164" t="str">
            <v>прочие ТМЦ</v>
          </cell>
        </row>
        <row r="5165">
          <cell r="C5165" t="str">
            <v>Подшипник 6-180205 (6205 2RS)</v>
          </cell>
          <cell r="D5165" t="str">
            <v>НВЛ и НЛ</v>
          </cell>
          <cell r="E5165">
            <v>11900</v>
          </cell>
          <cell r="F5165">
            <v>68</v>
          </cell>
          <cell r="G5165" t="str">
            <v>УТО</v>
          </cell>
          <cell r="H5165" t="str">
            <v>отсутствие необходимости</v>
          </cell>
        </row>
        <row r="5166">
          <cell r="C5166" t="str">
            <v>Подшипник 6-180208 (6208 2RS)</v>
          </cell>
          <cell r="D5166" t="str">
            <v>НВЛ и НЛ</v>
          </cell>
          <cell r="E5166">
            <v>11200</v>
          </cell>
          <cell r="F5166">
            <v>20</v>
          </cell>
          <cell r="G5166" t="str">
            <v>УТО</v>
          </cell>
          <cell r="H5166" t="str">
            <v>отсутствие необходимости</v>
          </cell>
        </row>
        <row r="5167">
          <cell r="C5167" t="str">
            <v>Подшипник 6-180312 (6312 RS)</v>
          </cell>
          <cell r="D5167" t="str">
            <v>прочие ТМЦ</v>
          </cell>
        </row>
        <row r="5168">
          <cell r="C5168" t="str">
            <v>Подшипник 6-213,(6213)</v>
          </cell>
          <cell r="D5168" t="str">
            <v>прочие ТМЦ</v>
          </cell>
        </row>
        <row r="5169">
          <cell r="C5169" t="str">
            <v>Подшипник 6-60208</v>
          </cell>
          <cell r="D5169" t="str">
            <v>прочие ТМЦ</v>
          </cell>
        </row>
        <row r="5170">
          <cell r="C5170" t="str">
            <v>Подшипник 6-66412 Л</v>
          </cell>
          <cell r="D5170" t="str">
            <v>прочие ТМЦ</v>
          </cell>
        </row>
        <row r="5171">
          <cell r="C5171" t="str">
            <v>Подшипник 6308</v>
          </cell>
          <cell r="D5171" t="str">
            <v>прочие ТМЦ</v>
          </cell>
        </row>
        <row r="5172">
          <cell r="C5172" t="str">
            <v>Подшипник 66412</v>
          </cell>
          <cell r="D5172" t="str">
            <v>прочие ТМЦ</v>
          </cell>
        </row>
        <row r="5173">
          <cell r="C5173" t="str">
            <v>Подшипник 7416СВМ</v>
          </cell>
          <cell r="D5173" t="str">
            <v>прочие ТМЦ</v>
          </cell>
        </row>
        <row r="5174">
          <cell r="C5174" t="str">
            <v>Подшлемник вязанный р55-62</v>
          </cell>
          <cell r="D5174" t="str">
            <v>прочие ТМЦ</v>
          </cell>
        </row>
        <row r="5175">
          <cell r="C5175" t="str">
            <v>Подшлемник для сварщика "Марс"</v>
          </cell>
          <cell r="D5175" t="str">
            <v>прочие ТМЦ</v>
          </cell>
        </row>
        <row r="5176">
          <cell r="C5176" t="str">
            <v>Подшлемник ЗЕВС</v>
          </cell>
          <cell r="D5176" t="str">
            <v>прочие ТМЦ</v>
          </cell>
        </row>
        <row r="5177">
          <cell r="C5177" t="str">
            <v>Подшлемник ЗЕВС</v>
          </cell>
          <cell r="D5177" t="str">
            <v>прочие ТМЦ</v>
          </cell>
        </row>
        <row r="5178">
          <cell r="C5178" t="str">
            <v>Подшлемник ЗЕВС плюс</v>
          </cell>
          <cell r="D5178" t="str">
            <v>прочие ТМЦ</v>
          </cell>
        </row>
        <row r="5179">
          <cell r="C5179" t="str">
            <v>Подшлемник РОСОМЗ FOVARIT</v>
          </cell>
          <cell r="D5179" t="str">
            <v>прочие ТМЦ</v>
          </cell>
        </row>
        <row r="5180">
          <cell r="C5180" t="str">
            <v>Подшлемник трикотажный</v>
          </cell>
          <cell r="D5180" t="str">
            <v>прочие ТМЦ</v>
          </cell>
        </row>
        <row r="5181">
          <cell r="C5181" t="str">
            <v>Подшлемник утепленный для сварщика "ЦЕЗАРЬ"</v>
          </cell>
          <cell r="D5181" t="str">
            <v>прочие ТМЦ</v>
          </cell>
        </row>
        <row r="5182">
          <cell r="C5182" t="str">
            <v>Покрывало гобелен</v>
          </cell>
          <cell r="D5182" t="str">
            <v>прочие ТМЦ</v>
          </cell>
        </row>
        <row r="5183">
          <cell r="C5183" t="str">
            <v>Покрывало гобеленовое 1,5сп.</v>
          </cell>
          <cell r="D5183" t="str">
            <v>прочие ТМЦ</v>
          </cell>
        </row>
        <row r="5184">
          <cell r="C5184" t="str">
            <v>Полироль для мебели 250мл</v>
          </cell>
          <cell r="D5184" t="str">
            <v>прочие ТМЦ</v>
          </cell>
        </row>
        <row r="5185">
          <cell r="C5185" t="str">
            <v>Полироль для мебели 300мл</v>
          </cell>
          <cell r="D5185" t="str">
            <v>прочие ТМЦ</v>
          </cell>
        </row>
        <row r="5186">
          <cell r="C5186" t="str">
            <v>Полиуретан ф 80мм 0,5м</v>
          </cell>
          <cell r="D5186" t="str">
            <v>прочие ТМЦ</v>
          </cell>
        </row>
        <row r="5187">
          <cell r="C5187" t="str">
            <v>Полог брезентовый влагостойкий 6*10м(390гр.кв.м)</v>
          </cell>
          <cell r="D5187" t="str">
            <v>прочие ТМЦ</v>
          </cell>
        </row>
        <row r="5188">
          <cell r="C5188" t="str">
            <v>Полоса 4*150</v>
          </cell>
          <cell r="D5188" t="str">
            <v>прочие ТМЦ</v>
          </cell>
        </row>
        <row r="5189">
          <cell r="C5189" t="str">
            <v>Полоса 4*40 ст3</v>
          </cell>
          <cell r="D5189" t="str">
            <v>прочие ТМЦ</v>
          </cell>
        </row>
        <row r="5190">
          <cell r="C5190" t="str">
            <v>Полотенце бумажное 2слоя 2шт</v>
          </cell>
          <cell r="D5190" t="str">
            <v>прочие ТМЦ</v>
          </cell>
        </row>
        <row r="5191">
          <cell r="C5191" t="str">
            <v>Полотно ножовочное по мет.300мм Профи 25*6ВФ</v>
          </cell>
          <cell r="D5191" t="str">
            <v>прочие ТМЦ</v>
          </cell>
        </row>
        <row r="5192">
          <cell r="C5192" t="str">
            <v>Полотно по металлу и дереву 300мм</v>
          </cell>
          <cell r="D5192" t="str">
            <v>прочие ТМЦ</v>
          </cell>
        </row>
        <row r="5193">
          <cell r="C5193" t="str">
            <v>Полотно противопожарное ПП-600 (1,5*2)</v>
          </cell>
          <cell r="D5193" t="str">
            <v>прочие ТМЦ</v>
          </cell>
        </row>
        <row r="5194">
          <cell r="C5194" t="str">
            <v>Полотно холстопрошивное серое/30</v>
          </cell>
          <cell r="D5194" t="str">
            <v>прочие ТМЦ</v>
          </cell>
        </row>
        <row r="5195">
          <cell r="C5195" t="str">
            <v>Полуботинки Альбус с перфор.ПУ/ТПУ мет.,внутр. защ.носок</v>
          </cell>
          <cell r="D5195" t="str">
            <v>прочие ТМЦ</v>
          </cell>
        </row>
        <row r="5196">
          <cell r="C5196" t="str">
            <v>Полуботинки Стандарт облег.</v>
          </cell>
          <cell r="D5196" t="str">
            <v>прочие ТМЦ</v>
          </cell>
          <cell r="E5196">
            <v>-1333.7800000000002</v>
          </cell>
          <cell r="F5196">
            <v>-1</v>
          </cell>
        </row>
        <row r="5197">
          <cell r="C5197" t="str">
            <v>Полукомбинезон муж.летн. Скаймастер</v>
          </cell>
          <cell r="D5197" t="str">
            <v>прочие ТМЦ</v>
          </cell>
        </row>
        <row r="5198">
          <cell r="C5198" t="str">
            <v>Полумаска 3М 6200 б/у 26мес.</v>
          </cell>
          <cell r="D5198" t="str">
            <v>прочие ТМЦ</v>
          </cell>
        </row>
        <row r="5199">
          <cell r="C5199" t="str">
            <v>Полумаска 3М 6200 б/у 32мес.</v>
          </cell>
          <cell r="D5199" t="str">
            <v>прочие ТМЦ</v>
          </cell>
        </row>
        <row r="5200">
          <cell r="C5200" t="str">
            <v>Полумаска 3М 6200 б/у 38мес.</v>
          </cell>
          <cell r="D5200" t="str">
            <v>прочие ТМЦ</v>
          </cell>
        </row>
        <row r="5201">
          <cell r="C5201" t="str">
            <v>Полумаска фильтрующая (респиратор) Юлия 212 от кислых газов</v>
          </cell>
          <cell r="D5201" t="str">
            <v>прочие ТМЦ</v>
          </cell>
        </row>
        <row r="5202">
          <cell r="C5202" t="str">
            <v>Полумаска фильтрующая (респиратор) Юлия 215 для сварщика</v>
          </cell>
          <cell r="D5202" t="str">
            <v>прочие ТМЦ</v>
          </cell>
        </row>
        <row r="5203">
          <cell r="C5203" t="str">
            <v>Полумаска фильтрующая 3М 9925 с клапаном</v>
          </cell>
          <cell r="D5203" t="str">
            <v>прочие ТМЦ</v>
          </cell>
        </row>
        <row r="5204">
          <cell r="C5204" t="str">
            <v>Пороговый нефтесборщик-насадка ПН-1</v>
          </cell>
          <cell r="D5204" t="str">
            <v>прочие ТМЦ</v>
          </cell>
        </row>
        <row r="5205">
          <cell r="C5205" t="str">
            <v>Поршень 146.00.024</v>
          </cell>
          <cell r="D5205" t="str">
            <v>прочие ТМЦ</v>
          </cell>
        </row>
        <row r="5206">
          <cell r="C5206" t="str">
            <v>Поршень поролоновый Семигор ЛП 40-114(013КГ)</v>
          </cell>
          <cell r="D5206" t="str">
            <v>прочие ТМЦ</v>
          </cell>
        </row>
        <row r="5207">
          <cell r="C5207" t="str">
            <v>Поршень поролоновый Семигор ЛС 40-159</v>
          </cell>
          <cell r="D5207" t="str">
            <v>прочие ТМЦ</v>
          </cell>
        </row>
        <row r="5208">
          <cell r="C5208" t="str">
            <v>Поршень поролоновый Семигор ЛС 70-219</v>
          </cell>
          <cell r="D5208" t="str">
            <v>прочие ТМЦ</v>
          </cell>
        </row>
        <row r="5209">
          <cell r="C5209" t="str">
            <v>Поршень пуля Семигор ПП-89</v>
          </cell>
          <cell r="D5209" t="str">
            <v>прочие ТМЦ</v>
          </cell>
        </row>
        <row r="5210">
          <cell r="C5210" t="str">
            <v>Пост кнопочный КУ 92</v>
          </cell>
          <cell r="D5210" t="str">
            <v>прочие ТМЦ</v>
          </cell>
        </row>
        <row r="5211">
          <cell r="C5211" t="str">
            <v>Пояс крепления погружного кабеля 2,5</v>
          </cell>
          <cell r="D5211" t="str">
            <v>Производство 2022</v>
          </cell>
          <cell r="E5211">
            <v>2762.5</v>
          </cell>
          <cell r="F5211">
            <v>325</v>
          </cell>
          <cell r="G5211" t="str">
            <v>ПТО</v>
          </cell>
          <cell r="H5211" t="str">
            <v>Будет вовлечено в производство в срок до 01.2022</v>
          </cell>
        </row>
        <row r="5212">
          <cell r="C5212" t="str">
            <v>Праймер НК-50 (50кг)</v>
          </cell>
          <cell r="D5212" t="str">
            <v>прочие ТМЦ</v>
          </cell>
        </row>
        <row r="5213">
          <cell r="C5213" t="str">
            <v>Привязь страховочная ARX PS-4  M-XL</v>
          </cell>
          <cell r="D5213" t="str">
            <v>прочие ТМЦ</v>
          </cell>
        </row>
        <row r="5214">
          <cell r="C5214" t="str">
            <v>Привязь страховочная ARX PS-4  ХXL</v>
          </cell>
          <cell r="D5214" t="str">
            <v>прочие ТМЦ</v>
          </cell>
        </row>
        <row r="5215">
          <cell r="C5215" t="str">
            <v>Припой ПОС 61 трубка с канифолью 100г 1мм</v>
          </cell>
          <cell r="D5215" t="str">
            <v>прочие ТМЦ</v>
          </cell>
        </row>
        <row r="5216">
          <cell r="C5216" t="str">
            <v>Пробка защитная НШ-19 муфта</v>
          </cell>
          <cell r="D5216" t="str">
            <v>прочие ТМЦ</v>
          </cell>
        </row>
        <row r="5217">
          <cell r="C5217" t="str">
            <v>Пробка защитная НШ-22 муфта</v>
          </cell>
          <cell r="D5217" t="str">
            <v>прочие ТМЦ</v>
          </cell>
        </row>
        <row r="5218">
          <cell r="C5218" t="str">
            <v>Пробка защитная НШ-25 муфта</v>
          </cell>
          <cell r="D5218" t="str">
            <v>прочие ТМЦ</v>
          </cell>
        </row>
        <row r="5219">
          <cell r="C5219" t="str">
            <v>Провод АС 50 Б/у</v>
          </cell>
          <cell r="D5219" t="str">
            <v>прочие ТМЦ</v>
          </cell>
        </row>
        <row r="5220">
          <cell r="C5220" t="str">
            <v>Провод АС 50/8 Гост 839-80</v>
          </cell>
          <cell r="D5220" t="str">
            <v>Аварийный резерв</v>
          </cell>
          <cell r="E5220">
            <v>57978.86</v>
          </cell>
          <cell r="F5220">
            <v>1898</v>
          </cell>
          <cell r="G5220" t="str">
            <v>ОГЭ</v>
          </cell>
          <cell r="H5220" t="str">
            <v xml:space="preserve">Данное ТМЦ приобретено в ЗАО СП  "Нафта-Ульяновск" для строительства ВЛ-10 кВ. Является аварийным запасом и планируется использоваться для ремонта ВЛ-10 кВ. </v>
          </cell>
        </row>
        <row r="5221">
          <cell r="C5221" t="str">
            <v>Провод АС-70/11</v>
          </cell>
          <cell r="D5221" t="str">
            <v>Аварийный резерв</v>
          </cell>
          <cell r="E5221">
            <v>30942.07</v>
          </cell>
          <cell r="F5221">
            <v>480</v>
          </cell>
          <cell r="G5221" t="str">
            <v>ОГЭ</v>
          </cell>
          <cell r="H5221" t="str">
            <v>Данное ТМЦ приобретено в ЗАО СП  "Нафта-Ульяновск" для строительства ВЛ-10 кВ. Является аварийным запасом и планируется использоваться для ремонта ВЛ-10 кВ.</v>
          </cell>
        </row>
        <row r="5222">
          <cell r="C5222" t="str">
            <v>Провод ВПП 6</v>
          </cell>
          <cell r="D5222" t="str">
            <v>прочие ТМЦ</v>
          </cell>
        </row>
        <row r="5223">
          <cell r="C5223" t="str">
            <v>Провод ПВС 3х1,5</v>
          </cell>
          <cell r="D5223" t="str">
            <v>прочие ТМЦ</v>
          </cell>
        </row>
        <row r="5224">
          <cell r="C5224" t="str">
            <v>Провод ПВС 3х2,5</v>
          </cell>
          <cell r="D5224" t="str">
            <v>прочие ТМЦ</v>
          </cell>
        </row>
        <row r="5225">
          <cell r="C5225" t="str">
            <v>Провод ПВС 5*1,5</v>
          </cell>
          <cell r="D5225" t="str">
            <v>прочие ТМЦ</v>
          </cell>
        </row>
        <row r="5226">
          <cell r="C5226" t="str">
            <v>Провод ПуГВ (ПВ3) 10 жел/зел</v>
          </cell>
          <cell r="D5226" t="str">
            <v>прочие ТМЦ</v>
          </cell>
        </row>
        <row r="5227">
          <cell r="C5227" t="str">
            <v>Провод ПуГВ (ПВ3) 4 жел/зел</v>
          </cell>
          <cell r="D5227" t="str">
            <v>прочие ТМЦ</v>
          </cell>
        </row>
        <row r="5228">
          <cell r="C5228" t="str">
            <v>Провод ПуГВ (ПВ3) 4 жел/зел</v>
          </cell>
          <cell r="D5228" t="str">
            <v>прочие ТМЦ</v>
          </cell>
        </row>
        <row r="5229">
          <cell r="C5229" t="str">
            <v>Провод ПуГВ (ПВ3) 6 жел/зел</v>
          </cell>
          <cell r="D5229" t="str">
            <v>прочие ТМЦ</v>
          </cell>
        </row>
        <row r="5230">
          <cell r="C5230" t="str">
            <v>Провод ПУГВ-ПВ 6 ж/з</v>
          </cell>
          <cell r="D5230" t="str">
            <v>прочие ТМЦ</v>
          </cell>
        </row>
        <row r="5231">
          <cell r="C5231" t="str">
            <v>Провод ПУГВ-ПВ-З 10 жел/зел гост</v>
          </cell>
          <cell r="D5231" t="str">
            <v>прочие ТМЦ</v>
          </cell>
        </row>
        <row r="5232">
          <cell r="C5232" t="str">
            <v>Провод ПУГВВ-П 3*1.5</v>
          </cell>
          <cell r="D5232" t="str">
            <v>прочие ТМЦ</v>
          </cell>
        </row>
        <row r="5233">
          <cell r="C5233" t="str">
            <v>Провод ПУГВВ-П 3*2.5</v>
          </cell>
          <cell r="D5233" t="str">
            <v>прочие ТМЦ</v>
          </cell>
        </row>
        <row r="5234">
          <cell r="C5234" t="str">
            <v>Провод ПУГНП 3х1,5</v>
          </cell>
          <cell r="D5234" t="str">
            <v>прочие ТМЦ</v>
          </cell>
        </row>
        <row r="5235">
          <cell r="C5235" t="str">
            <v>Провод ПУГНП 3х2,5</v>
          </cell>
          <cell r="D5235" t="str">
            <v>прочие ТМЦ</v>
          </cell>
        </row>
        <row r="5236">
          <cell r="C5236" t="str">
            <v>Провод силовой ПУГВ 1*4 желто-зеленый</v>
          </cell>
          <cell r="D5236" t="str">
            <v>прочие ТМЦ</v>
          </cell>
        </row>
        <row r="5237">
          <cell r="C5237" t="str">
            <v>Провод СИП-4 4х35</v>
          </cell>
          <cell r="D5237" t="str">
            <v>прочие ТМЦ</v>
          </cell>
        </row>
        <row r="5238">
          <cell r="C5238" t="str">
            <v>Проволока вязальная 4,3 -5кг</v>
          </cell>
          <cell r="D5238" t="str">
            <v>прочие ТМЦ</v>
          </cell>
        </row>
        <row r="5239">
          <cell r="C5239" t="str">
            <v>Проволока вязальная 4,мм</v>
          </cell>
          <cell r="D5239" t="str">
            <v>прочие ТМЦ</v>
          </cell>
        </row>
        <row r="5240">
          <cell r="C5240" t="str">
            <v>Проволока вязальная ф 0,8мм-50м</v>
          </cell>
          <cell r="D5240" t="str">
            <v>прочие ТМЦ</v>
          </cell>
        </row>
        <row r="5241">
          <cell r="C5241" t="str">
            <v>Проволока вязальная ф 0,8мм-50м</v>
          </cell>
          <cell r="D5241" t="str">
            <v>прочие ТМЦ</v>
          </cell>
        </row>
        <row r="5242">
          <cell r="C5242" t="str">
            <v>Проволока вязальная ф5,0мм</v>
          </cell>
          <cell r="D5242" t="str">
            <v>прочие ТМЦ</v>
          </cell>
        </row>
        <row r="5243">
          <cell r="C5243" t="str">
            <v>Проволока вязальная ф6,0мм</v>
          </cell>
          <cell r="D5243" t="str">
            <v>прочие ТМЦ</v>
          </cell>
        </row>
        <row r="5244">
          <cell r="C5244" t="str">
            <v>Проволока пломбировочная нержавеющая d=0,65мм</v>
          </cell>
          <cell r="D5244" t="str">
            <v>прочие ТМЦ</v>
          </cell>
        </row>
        <row r="5245">
          <cell r="C5245" t="str">
            <v>Проволока пломбировочная оцинкованная d=1,0мм</v>
          </cell>
          <cell r="D5245" t="str">
            <v>прочие ТМЦ</v>
          </cell>
        </row>
        <row r="5246">
          <cell r="C5246" t="str">
            <v>Проволока пломбировочная спираль ф0,75мм(100м)</v>
          </cell>
          <cell r="D5246" t="str">
            <v>прочие ТМЦ</v>
          </cell>
        </row>
        <row r="5247">
          <cell r="C5247" t="str">
            <v>Проволока с терм.обработки 0,8мм</v>
          </cell>
          <cell r="D5247" t="str">
            <v>прочие ТМЦ</v>
          </cell>
        </row>
        <row r="5248">
          <cell r="C5248" t="str">
            <v>Прожектор LED 50Вт 5700К 3750Лм IP65</v>
          </cell>
          <cell r="D5248" t="str">
            <v>прочие ТМЦ</v>
          </cell>
        </row>
        <row r="5249">
          <cell r="C5249" t="str">
            <v>Прожектор светодиодный СДО 06-50 IP65 6500K черный IEK</v>
          </cell>
          <cell r="D5249" t="str">
            <v>прочие ТМЦ</v>
          </cell>
        </row>
        <row r="5250">
          <cell r="C5250" t="str">
            <v>Прокладка ПОН-Б Ду25 (69*29)</v>
          </cell>
          <cell r="D5250" t="str">
            <v>прочие ТМЦ</v>
          </cell>
        </row>
        <row r="5251">
          <cell r="C5251" t="str">
            <v>Прокладка резинотканевая под ОНК 89/325 ТУ 1469-001-0129858-98</v>
          </cell>
          <cell r="D5251" t="str">
            <v>прочие ТМЦ</v>
          </cell>
        </row>
        <row r="5252">
          <cell r="C5252" t="str">
            <v>Пропан-бутан (1 баллон=20кг)</v>
          </cell>
          <cell r="D5252" t="str">
            <v>прочие ТМЦ</v>
          </cell>
        </row>
        <row r="5253">
          <cell r="C5253" t="str">
            <v>Противоаэрозольный респиратор FFР2 с кл выхода</v>
          </cell>
          <cell r="D5253" t="str">
            <v>прочие ТМЦ</v>
          </cell>
        </row>
        <row r="5254">
          <cell r="C5254" t="str">
            <v>Противоаэрозольный респиратор FFР2 с кл выхода ЗМ</v>
          </cell>
          <cell r="D5254" t="str">
            <v>прочие ТМЦ</v>
          </cell>
        </row>
        <row r="5255">
          <cell r="C5255" t="str">
            <v>Противовес ПШГН 07.030</v>
          </cell>
          <cell r="D5255" t="str">
            <v>прочие ТМЦ</v>
          </cell>
        </row>
        <row r="5256">
          <cell r="C5256" t="str">
            <v>Противогаз ППФ-5М с маской МАГ с фильтром ФГ-5М марки В2</v>
          </cell>
          <cell r="D5256" t="str">
            <v>прочие ТМЦ</v>
          </cell>
          <cell r="E5256">
            <v>-340644.39999999997</v>
          </cell>
          <cell r="F5256">
            <v>-104</v>
          </cell>
        </row>
        <row r="5257">
          <cell r="C5257" t="str">
            <v>Противогаз ППФ-5М с маской МАГ с фильтром ФГ-5М марки В2 б/у 43мес.</v>
          </cell>
          <cell r="D5257" t="str">
            <v>прочие ТМЦ</v>
          </cell>
        </row>
        <row r="5258">
          <cell r="C5258" t="str">
            <v>Противогаз ППФ-5М с маской МАГ с фильтром ФГ-5М марки В2 б/у 45мес.</v>
          </cell>
          <cell r="D5258" t="str">
            <v>прочие ТМЦ</v>
          </cell>
        </row>
        <row r="5259">
          <cell r="C5259" t="str">
            <v>Противогаз ППФ-5М с маской МАГ с фильтром ФГ-5М марки В2 б/у 47мес.</v>
          </cell>
          <cell r="D5259" t="str">
            <v>прочие ТМЦ</v>
          </cell>
        </row>
        <row r="5260">
          <cell r="C5260" t="str">
            <v>Противогаз ППФ-5М с ППМ-88 б/у 27мес.</v>
          </cell>
          <cell r="D5260" t="str">
            <v>прочие ТМЦ</v>
          </cell>
        </row>
        <row r="5261">
          <cell r="C5261" t="str">
            <v>Противогаз ППФ-5М с ППМ-88 марки "В2" без а/ф кат№6.564 б/у 24мес.</v>
          </cell>
          <cell r="D5261" t="str">
            <v>прочие ТМЦ</v>
          </cell>
        </row>
        <row r="5262">
          <cell r="C5262" t="str">
            <v>Противогаз ППФ-5М с ППМ-88 марки "В2" без а/ф кат№6.564 б/у 39мес.</v>
          </cell>
          <cell r="D5262" t="str">
            <v>прочие ТМЦ</v>
          </cell>
        </row>
        <row r="5263">
          <cell r="C5263" t="str">
            <v>Профнастил С-8 (3300*1200) ХП 3020 красный</v>
          </cell>
          <cell r="D5263" t="str">
            <v>прочие ТМЦ</v>
          </cell>
        </row>
        <row r="5264">
          <cell r="C5264" t="str">
            <v>Пружина 146.00.023</v>
          </cell>
          <cell r="D5264" t="str">
            <v>прочие ТМЦ</v>
          </cell>
        </row>
        <row r="5265">
          <cell r="C5265" t="str">
            <v>Пружина 27876</v>
          </cell>
          <cell r="D5265" t="str">
            <v>прочие ТМЦ</v>
          </cell>
        </row>
        <row r="5266">
          <cell r="C5266" t="str">
            <v>Пружина АХА 8.383.896</v>
          </cell>
          <cell r="D5266" t="str">
            <v>прочие ТМЦ</v>
          </cell>
          <cell r="E5266">
            <v>0</v>
          </cell>
          <cell r="F5266">
            <v>0</v>
          </cell>
        </row>
        <row r="5267">
          <cell r="C5267" t="str">
            <v>Пружина ДХМ 10020.00.106</v>
          </cell>
          <cell r="D5267" t="str">
            <v>прочие ТМЦ</v>
          </cell>
        </row>
        <row r="5268">
          <cell r="C5268" t="str">
            <v>Пружина плашки СВ.ПСШ.006-01</v>
          </cell>
          <cell r="D5268" t="str">
            <v>прочие ТМЦ</v>
          </cell>
        </row>
        <row r="5269">
          <cell r="C5269" t="str">
            <v>Пудра алюминевая ПАП-2</v>
          </cell>
          <cell r="D5269" t="str">
            <v>прочие ТМЦ</v>
          </cell>
        </row>
        <row r="5270">
          <cell r="C5270" t="str">
            <v>Пылесос KARCHER WD 4 Premium</v>
          </cell>
          <cell r="D5270" t="str">
            <v>прочие ТМЦ</v>
          </cell>
        </row>
        <row r="5271">
          <cell r="C5271" t="str">
            <v>Пылесос Makita VC3011L</v>
          </cell>
          <cell r="D5271" t="str">
            <v>прочие ТМЦ</v>
          </cell>
        </row>
        <row r="5272">
          <cell r="C5272" t="str">
            <v>Радиатор масляный Прораб</v>
          </cell>
          <cell r="D5272" t="str">
            <v>прочие ТМЦ</v>
          </cell>
        </row>
        <row r="5273">
          <cell r="C5273" t="str">
            <v>Радиомодем Невод-5-19200</v>
          </cell>
          <cell r="D5273" t="str">
            <v>прочие ТМЦ</v>
          </cell>
        </row>
        <row r="5274">
          <cell r="C5274" t="str">
            <v>Раздаточная ведомость</v>
          </cell>
          <cell r="D5274" t="str">
            <v>прочие ТМЦ</v>
          </cell>
        </row>
        <row r="5275">
          <cell r="C5275" t="str">
            <v>Разделитель сред ГИ РС-21</v>
          </cell>
          <cell r="D5275" t="str">
            <v>прочие ТМЦ</v>
          </cell>
        </row>
        <row r="5276">
          <cell r="C5276" t="str">
            <v>Разрядник SDI-97</v>
          </cell>
          <cell r="D5276" t="str">
            <v>Аварийный резерв</v>
          </cell>
          <cell r="E5276">
            <v>17012.770000000004</v>
          </cell>
          <cell r="F5276">
            <v>6</v>
          </cell>
          <cell r="G5276" t="str">
            <v>ОГЭ</v>
          </cell>
          <cell r="H5276" t="str">
            <v>Данное ТМЦ приобретено в ЗАО СП  "Нафта-Ульяновск" для строительства установки на ВЛ-10 кВ с СИП. Является аварийным запасом и планируется использоваться при выполнении реконструкции/ремонта ВЛ-10 кВ.</v>
          </cell>
        </row>
        <row r="5277">
          <cell r="C5277" t="str">
            <v>Разрядник РВО-10У1</v>
          </cell>
          <cell r="D5277" t="str">
            <v>НВЛ и НЛ</v>
          </cell>
          <cell r="E5277">
            <v>24351.39</v>
          </cell>
          <cell r="F5277">
            <v>19</v>
          </cell>
          <cell r="G5277" t="str">
            <v>ОГЭ</v>
          </cell>
          <cell r="H5277" t="str">
            <v>Невостребован ОГЭ по причине перехода на полимерные разрядники ОПН-п. Данное ТМЦ приобретено 01.07.2019 в ОАО "Ульяновскнефть"</v>
          </cell>
        </row>
        <row r="5278">
          <cell r="C5278" t="str">
            <v>Растворитель 650 10л</v>
          </cell>
          <cell r="D5278" t="str">
            <v>прочие ТМЦ</v>
          </cell>
        </row>
        <row r="5279">
          <cell r="C5279" t="str">
            <v>Растворитель парафиноотложений ФЛЭК-Р -020 (159)</v>
          </cell>
          <cell r="D5279" t="str">
            <v>прочие ТМЦ</v>
          </cell>
        </row>
        <row r="5280">
          <cell r="C5280" t="str">
            <v>Растворитель парафиноотложений ФЛЭК-Р -020 (160)</v>
          </cell>
          <cell r="D5280" t="str">
            <v>прочие ТМЦ</v>
          </cell>
        </row>
        <row r="5281">
          <cell r="C5281" t="str">
            <v>Растворитель Р-646 к/н 10</v>
          </cell>
          <cell r="D5281" t="str">
            <v>прочие ТМЦ</v>
          </cell>
        </row>
        <row r="5282">
          <cell r="C5282" t="str">
            <v>Растворитель Р-646 к/н 5л</v>
          </cell>
          <cell r="D5282" t="str">
            <v>прочие ТМЦ</v>
          </cell>
        </row>
        <row r="5283">
          <cell r="C5283" t="str">
            <v>Реагент ингибитор (АСПГО) "Дельта"(0,160)</v>
          </cell>
          <cell r="D5283" t="str">
            <v>прочие ТМЦ</v>
          </cell>
        </row>
        <row r="5284">
          <cell r="C5284" t="str">
            <v>Реагент ингибитор (АСПГО) "Дельта"(0,180)</v>
          </cell>
          <cell r="D5284" t="str">
            <v>прочие ТМЦ</v>
          </cell>
        </row>
        <row r="5285">
          <cell r="C5285" t="str">
            <v>Редуктор ПШГН.10.000</v>
          </cell>
          <cell r="D5285" t="str">
            <v>прочие ТМЦ</v>
          </cell>
        </row>
        <row r="5286">
          <cell r="C5286" t="str">
            <v>Редуктор ХА6,332,000</v>
          </cell>
          <cell r="D5286" t="str">
            <v>прочие ТМЦ</v>
          </cell>
        </row>
        <row r="5287">
          <cell r="C5287" t="str">
            <v>Резак пропановый Маяк-2-01 9/9 (до 300ммL=580мм)Автоген М</v>
          </cell>
          <cell r="D5287" t="str">
            <v>прочие ТМЦ</v>
          </cell>
        </row>
        <row r="5288">
          <cell r="C5288" t="str">
            <v>Резак пропановый РЗ(Донмет) 337П(9/9)</v>
          </cell>
          <cell r="D5288" t="str">
            <v>прочие ТМЦ</v>
          </cell>
        </row>
        <row r="5289">
          <cell r="C5289" t="str">
            <v>Резак пропановый РЗП (РГР-300)</v>
          </cell>
          <cell r="D5289" t="str">
            <v>прочие ТМЦ</v>
          </cell>
        </row>
        <row r="5290">
          <cell r="C5290" t="str">
            <v>Резервуар каркасный раскладной РКр-1(объем 1м3)</v>
          </cell>
          <cell r="D5290" t="str">
            <v>прочие ТМЦ</v>
          </cell>
        </row>
        <row r="5291">
          <cell r="C5291" t="str">
            <v>Резец 25х25х2 Т5К10</v>
          </cell>
          <cell r="D5291" t="str">
            <v>прочие ТМЦ</v>
          </cell>
        </row>
        <row r="5292">
          <cell r="C5292" t="str">
            <v>Резец отрезной Т5К10 25*16*140мм</v>
          </cell>
          <cell r="D5292" t="str">
            <v>прочие ТМЦ</v>
          </cell>
        </row>
        <row r="5293">
          <cell r="C5293" t="str">
            <v>Резец проходной отогнутый Т15К6 25*16*140</v>
          </cell>
          <cell r="D5293" t="str">
            <v>прочие ТМЦ</v>
          </cell>
        </row>
        <row r="5294">
          <cell r="C5294" t="str">
            <v>Резец проходной упорный отогнутый Т5К10 25*16*140</v>
          </cell>
          <cell r="D5294" t="str">
            <v>прочие ТМЦ</v>
          </cell>
        </row>
        <row r="5295">
          <cell r="C5295" t="str">
            <v>Резец расточный  Т5К10 16*16*170 для глухих отверст.</v>
          </cell>
          <cell r="D5295" t="str">
            <v>прочие ТМЦ</v>
          </cell>
        </row>
        <row r="5296">
          <cell r="C5296" t="str">
            <v>Резец резьб.д/наружн.резьб.Т5К10 25*16</v>
          </cell>
          <cell r="D5296" t="str">
            <v>прочие ТМЦ</v>
          </cell>
        </row>
        <row r="5297">
          <cell r="C5297" t="str">
            <v>Резец резьбовой Т5К10 32*20*170мм наружный</v>
          </cell>
          <cell r="D5297" t="str">
            <v>прочие ТМЦ</v>
          </cell>
        </row>
        <row r="5298">
          <cell r="C5298" t="str">
            <v>Реле промежуточное РЭП-36-11</v>
          </cell>
          <cell r="D5298" t="str">
            <v>прочие ТМЦ</v>
          </cell>
        </row>
        <row r="5299">
          <cell r="C5299" t="str">
            <v>Реле РСВ 18-13 220 Вт 0,1-10С</v>
          </cell>
          <cell r="D5299" t="str">
            <v>НВЛ и НЛ</v>
          </cell>
          <cell r="E5299">
            <v>3750</v>
          </cell>
          <cell r="F5299">
            <v>1</v>
          </cell>
          <cell r="G5299" t="str">
            <v>ОГЭ</v>
          </cell>
          <cell r="H5299" t="str">
            <v>Невостребовано ОГЭ по причине несоответствия электротехнических параметров оборудования, предназначено для получения выдержек времени в схемах автоматики и релейной
защиты. Данное ТМЦ приобретено 01.07.2019 в ОАО "Ульяновскнефть"</v>
          </cell>
        </row>
        <row r="5300">
          <cell r="C5300" t="str">
            <v>Реле РТИ-3357 электротепловое 37-50А ИЭК</v>
          </cell>
          <cell r="D5300" t="str">
            <v>прочие ТМЦ</v>
          </cell>
        </row>
        <row r="5301">
          <cell r="C5301" t="str">
            <v>Реле РТИ-3363 электротепловое 63-80А ИЭК</v>
          </cell>
          <cell r="D5301" t="str">
            <v>прочие ТМЦ</v>
          </cell>
        </row>
        <row r="5302">
          <cell r="C5302" t="str">
            <v>Реле РЭУ 11-Б20  -2-40-0,05А</v>
          </cell>
          <cell r="D5302" t="str">
            <v>НВЛ и НЛ</v>
          </cell>
          <cell r="E5302">
            <v>3000</v>
          </cell>
          <cell r="F5302">
            <v>2</v>
          </cell>
          <cell r="G5302" t="str">
            <v>ОГЭ</v>
          </cell>
          <cell r="H5302" t="str">
            <v>Невостребовано ОГЭ по причине закупа данного ТМЦ для старых станций управления электродвигателями -БМС. В настоящее время устанавливаются станции управления с контроллером КСКН, без применения данных реле. Данное ТМЦ приобретено 01.07.2019 в ОАО "Ульяновскнефть"</v>
          </cell>
        </row>
        <row r="5303">
          <cell r="C5303" t="str">
            <v>Розетка 1 -ая c/з о/п Белый RA16-133-B ХИТ</v>
          </cell>
          <cell r="D5303" t="str">
            <v>прочие ТМЦ</v>
          </cell>
        </row>
        <row r="5304">
          <cell r="C5304" t="str">
            <v>Розетка 1 -ая c/з с/п c защитными шторками 16А IP44</v>
          </cell>
          <cell r="D5304" t="str">
            <v>прочие ТМЦ</v>
          </cell>
        </row>
        <row r="5305">
          <cell r="C5305" t="str">
            <v>Розетка 125 переносная ЗР+РЕ+N 32A 380B IP44</v>
          </cell>
          <cell r="D5305" t="str">
            <v>прочие ТМЦ</v>
          </cell>
        </row>
        <row r="5306">
          <cell r="C5306" t="str">
            <v>Розетка 125 стационарная ЗР+РЕ+N 32A 380B IP44</v>
          </cell>
          <cell r="D5306" t="str">
            <v>прочие ТМЦ</v>
          </cell>
        </row>
        <row r="5307">
          <cell r="C5307" t="str">
            <v>Розетка 2 -ая б/з с/п  RS16-235-B</v>
          </cell>
          <cell r="D5307" t="str">
            <v>прочие ТМЦ</v>
          </cell>
        </row>
        <row r="5308">
          <cell r="C5308" t="str">
            <v>Розетка 225 переносная ЗР+РЕ+N 32A 380B IP44</v>
          </cell>
          <cell r="D5308" t="str">
            <v>прочие ТМЦ</v>
          </cell>
        </row>
        <row r="5309">
          <cell r="C5309" t="str">
            <v>Розетка каучук стационарная наклонная 1-ая с крышкой черная 2Р+РЕ 1*16А</v>
          </cell>
          <cell r="D5309" t="str">
            <v>прочие ТМЦ</v>
          </cell>
        </row>
        <row r="5310">
          <cell r="C5310" t="str">
            <v>Розетка о/п 2-ая с з/к PA16-007b Этюд</v>
          </cell>
          <cell r="D5310" t="str">
            <v>прочие ТМЦ</v>
          </cell>
        </row>
        <row r="5311">
          <cell r="C5311" t="str">
            <v>Рукав 2SN 16-25-1450 М27*1,5</v>
          </cell>
          <cell r="D5311" t="str">
            <v>прочие ТМЦ</v>
          </cell>
        </row>
        <row r="5312">
          <cell r="C5312" t="str">
            <v>Рукав I 9-0,63 Гост 9356-75</v>
          </cell>
          <cell r="D5312" t="str">
            <v>прочие ТМЦ</v>
          </cell>
        </row>
        <row r="5313">
          <cell r="C5313" t="str">
            <v>Рукав III 9-2,0 ГОСТ 9356-75</v>
          </cell>
          <cell r="D5313" t="str">
            <v>прочие ТМЦ</v>
          </cell>
        </row>
        <row r="5314">
          <cell r="C5314" t="str">
            <v>Рукав Б-1-50</v>
          </cell>
          <cell r="D5314" t="str">
            <v>прочие ТМЦ</v>
          </cell>
        </row>
        <row r="5315">
          <cell r="C5315" t="str">
            <v>Рукав высокого давления РВД 4SH25 380атм L= 2450мм с фитингами DK 33*1.5</v>
          </cell>
          <cell r="D5315" t="str">
            <v>прочие ТМЦ</v>
          </cell>
        </row>
        <row r="5316">
          <cell r="C5316" t="str">
            <v>Рукав для Газовой сварки 9/15ммРраб=2 Мпа</v>
          </cell>
          <cell r="D5316" t="str">
            <v>прочие ТМЦ</v>
          </cell>
        </row>
        <row r="5317">
          <cell r="C5317" t="str">
            <v>Рукав КЩ  -1-75(по 6м)</v>
          </cell>
          <cell r="D5317" t="str">
            <v>прочие ТМЦ</v>
          </cell>
        </row>
        <row r="5318">
          <cell r="C5318" t="str">
            <v>Рукав КЩ -100  ГОСТ 5398-76 4м</v>
          </cell>
          <cell r="D5318" t="str">
            <v>прочие ТМЦ</v>
          </cell>
        </row>
        <row r="5319">
          <cell r="C5319" t="str">
            <v>Рукав напорно всасывающий Б-2-100-3-4000</v>
          </cell>
          <cell r="D5319" t="str">
            <v>прочие ТМЦ</v>
          </cell>
        </row>
        <row r="5320">
          <cell r="C5320" t="str">
            <v>Рукав напорно всасывающий Б-2-100-5-6000</v>
          </cell>
          <cell r="D5320" t="str">
            <v>прочие ТМЦ</v>
          </cell>
        </row>
        <row r="5321">
          <cell r="C5321" t="str">
            <v>Рукав напорно всасывающий Б-2-150-5-4000</v>
          </cell>
          <cell r="D5321" t="str">
            <v>прочие ТМЦ</v>
          </cell>
        </row>
        <row r="5322">
          <cell r="C5322" t="str">
            <v>Рукав напорно всасывающий В-2-50-3-4000</v>
          </cell>
          <cell r="D5322" t="str">
            <v>прочие ТМЦ</v>
          </cell>
        </row>
        <row r="5323">
          <cell r="C5323" t="str">
            <v>Рукав напорно всасывающий КЩ 2-100-3-4000</v>
          </cell>
          <cell r="D5323" t="str">
            <v>прочие ТМЦ</v>
          </cell>
        </row>
        <row r="5324">
          <cell r="C5324" t="str">
            <v>Рукав напорный ПАР-(2) 8-25-46</v>
          </cell>
          <cell r="D5324" t="str">
            <v>прочие ТМЦ</v>
          </cell>
        </row>
        <row r="5325">
          <cell r="C5325" t="str">
            <v>Рукав напорный ПАР-2 -8-24-46  0,8МПа Гост 18698-79</v>
          </cell>
          <cell r="D5325" t="str">
            <v>прочие ТМЦ</v>
          </cell>
        </row>
        <row r="5326">
          <cell r="C5326" t="str">
            <v>Рукав пожарный ф 50мм с ГР-50а-п(2шт) 20м для ПК,1,0 МПа</v>
          </cell>
          <cell r="D5326" t="str">
            <v>прочие ТМЦ</v>
          </cell>
        </row>
        <row r="5327">
          <cell r="C5327" t="str">
            <v>Рукав полипропиленовый диам. 100мм L-4м</v>
          </cell>
          <cell r="D5327" t="str">
            <v>прочие ТМЦ</v>
          </cell>
        </row>
        <row r="5328">
          <cell r="C5328" t="str">
            <v>Рукав РБ 50-15-20000 (НКТ60) c БРС 2</v>
          </cell>
          <cell r="D5328" t="str">
            <v>прочие ТМЦ</v>
          </cell>
        </row>
        <row r="5329">
          <cell r="C5329" t="str">
            <v>Рукав РБ 50-25-10000 (НКТ60)</v>
          </cell>
          <cell r="D5329" t="str">
            <v>прочие ТМЦ</v>
          </cell>
        </row>
        <row r="5330">
          <cell r="C5330" t="str">
            <v>Рукав РБ 50-25-18000 (НКТ60) с БРС 2</v>
          </cell>
          <cell r="D5330" t="str">
            <v>прочие ТМЦ</v>
          </cell>
        </row>
        <row r="5331">
          <cell r="C5331" t="str">
            <v>Рукав РБ 50-25-6000 (НКТ60)</v>
          </cell>
          <cell r="D5331" t="str">
            <v>прочие ТМЦ</v>
          </cell>
        </row>
        <row r="5332">
          <cell r="C5332" t="str">
            <v>Рукавицы КР</v>
          </cell>
          <cell r="D5332" t="str">
            <v>прочие ТМЦ</v>
          </cell>
        </row>
        <row r="5333">
          <cell r="C5333" t="str">
            <v>Рукавицы КР</v>
          </cell>
          <cell r="D5333" t="str">
            <v>прочие ТМЦ</v>
          </cell>
        </row>
        <row r="5334">
          <cell r="C5334" t="str">
            <v>Рукоятка для кувалды 700мм шлифованная</v>
          </cell>
          <cell r="D5334" t="str">
            <v>прочие ТМЦ</v>
          </cell>
        </row>
        <row r="5335">
          <cell r="C5335" t="str">
            <v>Рукоятка для щетки</v>
          </cell>
          <cell r="D5335" t="str">
            <v>прочие ТМЦ</v>
          </cell>
        </row>
        <row r="5336">
          <cell r="C5336" t="str">
            <v>Рулетка 10*25мм прорезиненный корпус</v>
          </cell>
          <cell r="D5336" t="str">
            <v>прочие ТМЦ</v>
          </cell>
        </row>
        <row r="5337">
          <cell r="C5337" t="str">
            <v>Рулетка 20 м Р20УЗК</v>
          </cell>
          <cell r="D5337" t="str">
            <v>прочие ТМЦ</v>
          </cell>
        </row>
        <row r="5338">
          <cell r="C5338" t="str">
            <v>Рулетка стальная 5м *16мм</v>
          </cell>
          <cell r="D5338" t="str">
            <v>прочие ТМЦ</v>
          </cell>
        </row>
        <row r="5339">
          <cell r="C5339" t="str">
            <v>Ручка гелевая 0,5мм зеленая Staff</v>
          </cell>
          <cell r="D5339" t="str">
            <v>прочие ТМЦ</v>
          </cell>
        </row>
        <row r="5340">
          <cell r="C5340" t="str">
            <v>Ручка гелевая 0,5мм красная Brauberg</v>
          </cell>
          <cell r="D5340" t="str">
            <v>прочие ТМЦ</v>
          </cell>
        </row>
        <row r="5341">
          <cell r="C5341" t="str">
            <v>Ручка гелевая 0,5мм синяя Brauberg</v>
          </cell>
          <cell r="D5341" t="str">
            <v>прочие ТМЦ</v>
          </cell>
        </row>
        <row r="5342">
          <cell r="C5342" t="str">
            <v>Ручка гелевая 0,5мм черная Staff</v>
          </cell>
          <cell r="D5342" t="str">
            <v>прочие ТМЦ</v>
          </cell>
        </row>
        <row r="5343">
          <cell r="C5343" t="str">
            <v>Ручка гелевая STAFF Basic синяя, корпус прозрачный, хром.детали, узел 0,5мм</v>
          </cell>
          <cell r="D5343" t="str">
            <v>прочие ТМЦ</v>
          </cell>
        </row>
        <row r="5344">
          <cell r="C5344" t="str">
            <v>Ручка гелевая STAFF Basic черная, корпус прозрачный, хром.детали, узел 0,5мм</v>
          </cell>
          <cell r="D5344" t="str">
            <v>прочие ТМЦ</v>
          </cell>
        </row>
        <row r="5345">
          <cell r="C5345" t="str">
            <v>Ручка гелевая с грипом Staff красная, корпус прозрачный</v>
          </cell>
          <cell r="D5345" t="str">
            <v>прочие ТМЦ</v>
          </cell>
        </row>
        <row r="5346">
          <cell r="C5346" t="str">
            <v>Ручка для кувалды бук.600мм</v>
          </cell>
          <cell r="D5346" t="str">
            <v>прочие ТМЦ</v>
          </cell>
        </row>
        <row r="5347">
          <cell r="C5347" t="str">
            <v>Ручка шариковая 0,5 ассорти</v>
          </cell>
          <cell r="D5347" t="str">
            <v>прочие ТМЦ</v>
          </cell>
        </row>
        <row r="5348">
          <cell r="C5348" t="str">
            <v>Ручка шариковая 0,6 ассорти</v>
          </cell>
          <cell r="D5348" t="str">
            <v>прочие ТМЦ</v>
          </cell>
        </row>
        <row r="5349">
          <cell r="C5349" t="str">
            <v>Ручка шариковая 0,7 ассорти</v>
          </cell>
          <cell r="D5349" t="str">
            <v>прочие ТМЦ</v>
          </cell>
        </row>
        <row r="5350">
          <cell r="C5350" t="str">
            <v>Ручка шариковая масляная  0,7 синяя</v>
          </cell>
          <cell r="D5350" t="str">
            <v>прочие ТМЦ</v>
          </cell>
        </row>
        <row r="5351">
          <cell r="C5351" t="str">
            <v>Ручка-корректор STAFF 7мл,металлический наконечник</v>
          </cell>
          <cell r="D5351" t="str">
            <v>прочие ТМЦ</v>
          </cell>
        </row>
        <row r="5352">
          <cell r="C5352" t="str">
            <v>Ручное стопорное устройство ГК 700.000</v>
          </cell>
          <cell r="D5352" t="str">
            <v>прочие ТМЦ</v>
          </cell>
        </row>
        <row r="5353">
          <cell r="C5353" t="str">
            <v>Рычаг 146.00.013</v>
          </cell>
          <cell r="D5353" t="str">
            <v>прочие ТМЦ</v>
          </cell>
        </row>
        <row r="5354">
          <cell r="C5354" t="str">
            <v>Рычаг подъемный СПГ 50.000.106</v>
          </cell>
          <cell r="D5354" t="str">
            <v>прочие ТМЦ</v>
          </cell>
        </row>
        <row r="5355">
          <cell r="C5355" t="str">
            <v>Салфетка вискозная  3шт</v>
          </cell>
          <cell r="D5355" t="str">
            <v>прочие ТМЦ</v>
          </cell>
        </row>
        <row r="5356">
          <cell r="C5356" t="str">
            <v>Салфетка для мебели  (3шт)</v>
          </cell>
          <cell r="D5356" t="str">
            <v>прочие ТМЦ</v>
          </cell>
        </row>
        <row r="5357">
          <cell r="C5357" t="str">
            <v>Салфетка микрофибра 30*30см</v>
          </cell>
          <cell r="D5357" t="str">
            <v>прочие ТМЦ</v>
          </cell>
        </row>
        <row r="5358">
          <cell r="C5358" t="str">
            <v>Салфетка микрофибра 60*70</v>
          </cell>
          <cell r="D5358" t="str">
            <v>прочие ТМЦ</v>
          </cell>
        </row>
        <row r="5359">
          <cell r="C5359" t="str">
            <v>Салфетки вискозные 38*34 3шт.</v>
          </cell>
          <cell r="D5359" t="str">
            <v>прочие ТМЦ</v>
          </cell>
        </row>
        <row r="5360">
          <cell r="C5360" t="str">
            <v>Сальник 1,2*85*110-1</v>
          </cell>
          <cell r="D5360" t="str">
            <v>прочие ТМЦ</v>
          </cell>
        </row>
        <row r="5361">
          <cell r="C5361" t="str">
            <v>Сальник MG LX 20 диаметр проводника 9-14мм IP68 0009 TDM</v>
          </cell>
          <cell r="D5361" t="str">
            <v>прочие ТМЦ</v>
          </cell>
        </row>
        <row r="5362">
          <cell r="C5362" t="str">
            <v>Сальник кабельного ввода КВ3-3*10</v>
          </cell>
          <cell r="D5362" t="str">
            <v>прочие ТМЦ</v>
          </cell>
        </row>
        <row r="5363">
          <cell r="C5363" t="str">
            <v>Сальник устьевой СУ 4-73-31</v>
          </cell>
          <cell r="D5363" t="str">
            <v>прочие ТМЦ</v>
          </cell>
        </row>
        <row r="5364">
          <cell r="C5364" t="str">
            <v>Сальник устьевой СУ 4-73-31-03</v>
          </cell>
          <cell r="D5364" t="str">
            <v>прочие ТМЦ</v>
          </cell>
        </row>
        <row r="5365">
          <cell r="C5365" t="str">
            <v>Сальник устьевой СУ4-73-31</v>
          </cell>
          <cell r="D5365" t="str">
            <v>прочие ТМЦ</v>
          </cell>
        </row>
        <row r="5366">
          <cell r="C5366" t="str">
            <v>Сальник устьевой СУСГ 2-73х32 ХЛ</v>
          </cell>
          <cell r="D5366" t="str">
            <v>прочие ТМЦ</v>
          </cell>
          <cell r="E5366">
            <v>-225600</v>
          </cell>
          <cell r="F5366">
            <v>-18</v>
          </cell>
        </row>
        <row r="5367">
          <cell r="C5367" t="str">
            <v>Сальник устьевой СУСГ 2-73х32-01 ХЛ</v>
          </cell>
          <cell r="D5367" t="str">
            <v>прочие ТМЦ</v>
          </cell>
          <cell r="E5367">
            <v>-120000</v>
          </cell>
          <cell r="F5367">
            <v>-10</v>
          </cell>
        </row>
        <row r="5368">
          <cell r="C5368" t="str">
            <v>Саморегулирующая нагревательная лента 33НТР2 ВР</v>
          </cell>
          <cell r="D5368" t="str">
            <v>прочие ТМЦ</v>
          </cell>
        </row>
        <row r="5369">
          <cell r="C5369" t="str">
            <v>Саморегулирующая нагревательная лента 33НТР2-ВТ</v>
          </cell>
          <cell r="D5369" t="str">
            <v>прочие ТМЦ</v>
          </cell>
        </row>
        <row r="5370">
          <cell r="C5370" t="str">
            <v>Сапоги (юфть+кирза) облегченные МБС "Стандарт"-М с мет подноском р.46</v>
          </cell>
          <cell r="D5370" t="str">
            <v>прочие ТМЦ</v>
          </cell>
        </row>
        <row r="5371">
          <cell r="C5371" t="str">
            <v>Сапоги (юфть+кирза) облегченные МБС "Стандарт"-М с мет подноском р.47</v>
          </cell>
          <cell r="D5371" t="str">
            <v>Производство 2022</v>
          </cell>
          <cell r="E5371">
            <v>3271.8900000000003</v>
          </cell>
          <cell r="F5371">
            <v>2</v>
          </cell>
          <cell r="G5371" t="str">
            <v>ТБПБиООС</v>
          </cell>
          <cell r="H5371" t="str">
            <v>Вовлечение в производство до июня 2022 года  согласно норм выдачи спецодежды и СИЗ</v>
          </cell>
        </row>
        <row r="5372">
          <cell r="C5372" t="str">
            <v>Сапоги кожанные мужские утепленные "Техногард"(натуральная шерсть) мет. подносок МБС р 44</v>
          </cell>
          <cell r="D5372" t="str">
            <v>прочие ТМЦ</v>
          </cell>
        </row>
        <row r="5373">
          <cell r="C5373" t="str">
            <v>Сапоги кожанные мужские утепленные "Техногард"(натуральная шерсть) мет. подносок МБС р 46</v>
          </cell>
          <cell r="D5373" t="str">
            <v>прочие ТМЦ</v>
          </cell>
        </row>
        <row r="5374">
          <cell r="C5374" t="str">
            <v>Сапоги ПВХ "Призма" со стальным подноском</v>
          </cell>
          <cell r="D5374" t="str">
            <v>прочие ТМЦ</v>
          </cell>
        </row>
        <row r="5375">
          <cell r="C5375" t="str">
            <v>Сапоги ПВХ цв. олив. сталь 200Дж</v>
          </cell>
          <cell r="D5375" t="str">
            <v>прочие ТМЦ</v>
          </cell>
        </row>
        <row r="5376">
          <cell r="C5376" t="str">
            <v>Сапоги Тофф Альп 200Дж ПУ/ТПУ (от-35С-+120С)</v>
          </cell>
          <cell r="D5376" t="str">
            <v>прочие ТМЦ</v>
          </cell>
          <cell r="E5376">
            <v>-1027874.8900000001</v>
          </cell>
          <cell r="F5376">
            <v>-535</v>
          </cell>
        </row>
        <row r="5377">
          <cell r="C5377" t="str">
            <v>Сапоги Тофф Альп 200Дж ПУ/ТПУ (от-35С-+120С) Р43</v>
          </cell>
          <cell r="D5377" t="str">
            <v>прочие ТМЦ</v>
          </cell>
        </row>
        <row r="5378">
          <cell r="C5378" t="str">
            <v>Сапоги Тофф Альп 200Дж ПУ/ТПУ (от-35С-+120С) Р44</v>
          </cell>
          <cell r="D5378" t="str">
            <v>прочие ТМЦ</v>
          </cell>
        </row>
        <row r="5379">
          <cell r="C5379" t="str">
            <v>Сапоги Тофф Альп 200Дж ПУ/ТПУ (от-35С-+120С) Р46</v>
          </cell>
          <cell r="D5379" t="str">
            <v>прочие ТМЦ</v>
          </cell>
        </row>
        <row r="5380">
          <cell r="C5380" t="str">
            <v>Сапоги Тофф Альп цв.чер.сталь 200Дж ПУ/ТПУ</v>
          </cell>
          <cell r="D5380" t="str">
            <v>прочие ТМЦ</v>
          </cell>
        </row>
        <row r="5381">
          <cell r="C5381" t="str">
            <v>Сапоги Трейл ГРАНД ПУ/ТПУ ут. цв. чер. сталь 200Дж нат. шерс. мех.</v>
          </cell>
          <cell r="D5381" t="str">
            <v>прочие ТМЦ</v>
          </cell>
        </row>
        <row r="5382">
          <cell r="C5382" t="str">
            <v>Сапоги Трейл Гранд утеп. цв.чер УТЕПЛ    р41</v>
          </cell>
          <cell r="D5382" t="str">
            <v>прочие ТМЦ</v>
          </cell>
        </row>
        <row r="5383">
          <cell r="C5383" t="str">
            <v>Сапоги Трейл Гранд утеп. цв.чер УТЕПЛ    р42</v>
          </cell>
          <cell r="D5383" t="str">
            <v>прочие ТМЦ</v>
          </cell>
        </row>
        <row r="5384">
          <cell r="C5384" t="str">
            <v>Сапоги Трейл Гранд утеп. цв.чер УТЕПЛ    р43</v>
          </cell>
          <cell r="D5384" t="str">
            <v>прочие ТМЦ</v>
          </cell>
        </row>
        <row r="5385">
          <cell r="C5385" t="str">
            <v>Сапоги Трейл Гранд утеп. цв.чер УТЕПЛ    р44</v>
          </cell>
          <cell r="D5385" t="str">
            <v>прочие ТМЦ</v>
          </cell>
        </row>
        <row r="5386">
          <cell r="C5386" t="str">
            <v>Сапоги Трейл Гранд утеп. цв.чер УТЕПЛ    р45</v>
          </cell>
          <cell r="D5386" t="str">
            <v>прочие ТМЦ</v>
          </cell>
        </row>
        <row r="5387">
          <cell r="C5387" t="str">
            <v>Сапоги Трейл Гранд цв.чер УТЕПЛ</v>
          </cell>
          <cell r="D5387" t="str">
            <v>прочие ТМЦ</v>
          </cell>
          <cell r="E5387">
            <v>-1031798.26</v>
          </cell>
          <cell r="F5387">
            <v>-447</v>
          </cell>
        </row>
        <row r="5388">
          <cell r="C5388" t="str">
            <v>Сверло 10,2 ц/х А1 вышлиф 135 крест подточка</v>
          </cell>
          <cell r="D5388" t="str">
            <v>прочие ТМЦ</v>
          </cell>
        </row>
        <row r="5389">
          <cell r="C5389" t="str">
            <v>Сверло 18,0мм Р6М5</v>
          </cell>
          <cell r="D5389" t="str">
            <v>прочие ТМЦ</v>
          </cell>
        </row>
        <row r="5390">
          <cell r="C5390" t="str">
            <v>Сверло к/х ф 22,0</v>
          </cell>
          <cell r="D5390" t="str">
            <v>прочие ТМЦ</v>
          </cell>
        </row>
        <row r="5391">
          <cell r="C5391" t="str">
            <v>Сверло к/х ф 27,0</v>
          </cell>
          <cell r="D5391" t="str">
            <v>прочие ТМЦ</v>
          </cell>
        </row>
        <row r="5392">
          <cell r="C5392" t="str">
            <v>Сверло к/х ф11,5</v>
          </cell>
          <cell r="D5392" t="str">
            <v>прочие ТМЦ</v>
          </cell>
        </row>
        <row r="5393">
          <cell r="C5393" t="str">
            <v>Сверло к/х ф12,5</v>
          </cell>
          <cell r="D5393" t="str">
            <v>прочие ТМЦ</v>
          </cell>
        </row>
        <row r="5394">
          <cell r="C5394" t="str">
            <v>Сверло к/х ф13,0</v>
          </cell>
          <cell r="D5394" t="str">
            <v>прочие ТМЦ</v>
          </cell>
        </row>
        <row r="5395">
          <cell r="C5395" t="str">
            <v>Сверло к/х ф14,5</v>
          </cell>
          <cell r="D5395" t="str">
            <v>прочие ТМЦ</v>
          </cell>
        </row>
        <row r="5396">
          <cell r="C5396" t="str">
            <v>Сверло к/х ф17,5</v>
          </cell>
          <cell r="D5396" t="str">
            <v>прочие ТМЦ</v>
          </cell>
        </row>
        <row r="5397">
          <cell r="C5397" t="str">
            <v>Сверло к/х ф19,0</v>
          </cell>
          <cell r="D5397" t="str">
            <v>прочие ТМЦ</v>
          </cell>
        </row>
        <row r="5398">
          <cell r="C5398" t="str">
            <v>Сверло по металлу 3мм титан 10шт бокс профи Атака</v>
          </cell>
          <cell r="D5398" t="str">
            <v>прочие ТМЦ</v>
          </cell>
        </row>
        <row r="5399">
          <cell r="C5399" t="str">
            <v>Сверло по металлу 4</v>
          </cell>
          <cell r="D5399" t="str">
            <v>прочие ТМЦ</v>
          </cell>
        </row>
        <row r="5400">
          <cell r="C5400" t="str">
            <v>Сверло по металлу 6,7*109/69мм</v>
          </cell>
          <cell r="D5400" t="str">
            <v>прочие ТМЦ</v>
          </cell>
        </row>
        <row r="5401">
          <cell r="C5401" t="str">
            <v>Сверло по металлу 6мм титан 10шт бокс профи Атака</v>
          </cell>
          <cell r="D5401" t="str">
            <v>прочие ТМЦ</v>
          </cell>
        </row>
        <row r="5402">
          <cell r="C5402" t="str">
            <v>Сверло по металлу HSS 1,5*6,5 мм S4 набор 13 штук</v>
          </cell>
          <cell r="D5402" t="str">
            <v>прочие ТМЦ</v>
          </cell>
        </row>
        <row r="5403">
          <cell r="C5403" t="str">
            <v>Сверло по металлу HSS премиум 5,0мм</v>
          </cell>
          <cell r="D5403" t="str">
            <v>прочие ТМЦ</v>
          </cell>
        </row>
        <row r="5404">
          <cell r="C5404" t="str">
            <v>Сверло по металлу HSS-Co 4*75мм</v>
          </cell>
          <cell r="D5404" t="str">
            <v>прочие ТМЦ</v>
          </cell>
        </row>
        <row r="5405">
          <cell r="C5405" t="str">
            <v>Сверло по металлу З6М5К5 d8,5мм</v>
          </cell>
          <cell r="D5405" t="str">
            <v>прочие ТМЦ</v>
          </cell>
        </row>
        <row r="5406">
          <cell r="C5406" t="str">
            <v>Сверло по металлу центровочное 2,0 Р6М5 тип А</v>
          </cell>
          <cell r="D5406" t="str">
            <v>прочие ТМЦ</v>
          </cell>
        </row>
        <row r="5407">
          <cell r="C5407" t="str">
            <v>Сверло ступенчатое по металлу Р6М5К5 d4-30,мм 14 ступ</v>
          </cell>
          <cell r="D5407" t="str">
            <v>прочие ТМЦ</v>
          </cell>
        </row>
        <row r="5408">
          <cell r="C5408" t="str">
            <v>Сверло ступенчатое по металлу Р6М5К5 д4,0-30,0мм 14 ступ.</v>
          </cell>
          <cell r="D5408" t="str">
            <v>прочие ТМЦ</v>
          </cell>
        </row>
        <row r="5409">
          <cell r="C5409" t="str">
            <v>Сверло ц/х 2,0</v>
          </cell>
          <cell r="D5409" t="str">
            <v>прочие ТМЦ</v>
          </cell>
        </row>
        <row r="5410">
          <cell r="C5410" t="str">
            <v>Сверло ц/х 3.0</v>
          </cell>
          <cell r="D5410" t="str">
            <v>прочие ТМЦ</v>
          </cell>
        </row>
        <row r="5411">
          <cell r="C5411" t="str">
            <v>Сверло ц/х 5,2</v>
          </cell>
          <cell r="D5411" t="str">
            <v>прочие ТМЦ</v>
          </cell>
        </row>
        <row r="5412">
          <cell r="C5412" t="str">
            <v>Сверло ц/х 6,5</v>
          </cell>
          <cell r="D5412" t="str">
            <v>прочие ТМЦ</v>
          </cell>
        </row>
        <row r="5413">
          <cell r="C5413" t="str">
            <v>Сверло ц/х 6,8</v>
          </cell>
          <cell r="D5413" t="str">
            <v>прочие ТМЦ</v>
          </cell>
        </row>
        <row r="5414">
          <cell r="C5414" t="str">
            <v>Сверло ц/х 8,7</v>
          </cell>
          <cell r="D5414" t="str">
            <v>прочие ТМЦ</v>
          </cell>
        </row>
        <row r="5415">
          <cell r="C5415" t="str">
            <v>Сверло ц/х ф10,8</v>
          </cell>
          <cell r="D5415" t="str">
            <v>прочие ТМЦ</v>
          </cell>
        </row>
        <row r="5416">
          <cell r="C5416" t="str">
            <v>Сверло ц/х ф13,0</v>
          </cell>
          <cell r="D5416" t="str">
            <v>прочие ТМЦ</v>
          </cell>
        </row>
        <row r="5417">
          <cell r="C5417" t="str">
            <v>Сверло центровочное №3,15</v>
          </cell>
          <cell r="D5417" t="str">
            <v>прочие ТМЦ</v>
          </cell>
        </row>
        <row r="5418">
          <cell r="C5418" t="str">
            <v>Светильник LED 36W-3500 Lm 6500К 595*595 19мм универс.</v>
          </cell>
          <cell r="D5418" t="str">
            <v>прочие ТМЦ</v>
          </cell>
        </row>
        <row r="5419">
          <cell r="C5419" t="str">
            <v>Светильник LED Армстронг  36W-3200 Lm 6500К 595*595 19мм универ</v>
          </cell>
          <cell r="D5419" t="str">
            <v>прочие ТМЦ</v>
          </cell>
        </row>
        <row r="5420">
          <cell r="C5420" t="str">
            <v>Светильник LED круг 12W-IP65 6500К 960 Лм СПП</v>
          </cell>
          <cell r="D5420" t="str">
            <v>прочие ТМЦ</v>
          </cell>
        </row>
        <row r="5421">
          <cell r="C5421" t="str">
            <v>Светильник LED линейный ЛПО 2*36 36Вт 4000К 2800Лм IP40 1195*180*19</v>
          </cell>
          <cell r="D5421" t="str">
            <v>прочие ТМЦ</v>
          </cell>
        </row>
        <row r="5422">
          <cell r="C5422" t="str">
            <v>Светильник ВЗГ 200</v>
          </cell>
          <cell r="D5422" t="str">
            <v>прочие ТМЦ</v>
          </cell>
        </row>
        <row r="5423">
          <cell r="C5423" t="str">
            <v>Светильник взрывозащищенный ВЗГ 200 IP65</v>
          </cell>
          <cell r="D5423" t="str">
            <v>прочие ТМЦ</v>
          </cell>
        </row>
        <row r="5424">
          <cell r="C5424" t="str">
            <v>Светильник РКУ 02-250-003 со стеклом IP53 (1000279)</v>
          </cell>
          <cell r="D5424" t="str">
            <v>прочие ТМЦ</v>
          </cell>
        </row>
        <row r="5425">
          <cell r="C5425" t="str">
            <v>Светильник РКУ 03-250-001 IP54 со стеклом для ДРЛ</v>
          </cell>
          <cell r="D5425" t="str">
            <v>прочие ТМЦ</v>
          </cell>
        </row>
        <row r="5426">
          <cell r="C5426" t="str">
            <v>Светильник светодиодный NT UNO д-х сторонний ДБУ 2*12W IP 65</v>
          </cell>
          <cell r="D5426" t="str">
            <v>прочие ТМЦ</v>
          </cell>
        </row>
        <row r="5427">
          <cell r="C5427" t="str">
            <v>Светильник светодиодный промышленный LED-50 ВТ 5000К 5980Лм</v>
          </cell>
          <cell r="D5427" t="str">
            <v>прочие ТМЦ</v>
          </cell>
        </row>
        <row r="5428">
          <cell r="C5428" t="str">
            <v>Светильник уличный LED 120Вт 5000K 12000 ЛМ</v>
          </cell>
          <cell r="D5428" t="str">
            <v>прочие ТМЦ</v>
          </cell>
        </row>
        <row r="5429">
          <cell r="C5429" t="str">
            <v>Светильник уличный LED 120Вт 5000К 12000Лм</v>
          </cell>
          <cell r="D5429" t="str">
            <v>прочие ТМЦ</v>
          </cell>
        </row>
        <row r="5430">
          <cell r="C5430" t="str">
            <v>Светильник уличный LED 50Вт 5700К 5000Лм</v>
          </cell>
          <cell r="D5430" t="str">
            <v>прочие ТМЦ</v>
          </cell>
        </row>
        <row r="5431">
          <cell r="C5431" t="str">
            <v>Светильник уличный LED 80Вт 6500K 17800 ЛМ</v>
          </cell>
          <cell r="D5431" t="str">
            <v>прочие ТМЦ</v>
          </cell>
        </row>
        <row r="5432">
          <cell r="C5432" t="str">
            <v>Сгон стальной Ду 50</v>
          </cell>
          <cell r="D5432" t="str">
            <v>прочие ТМЦ</v>
          </cell>
        </row>
        <row r="5433">
          <cell r="C5433" t="str">
            <v>Седло 146.00.016</v>
          </cell>
          <cell r="D5433" t="str">
            <v>прочие ТМЦ</v>
          </cell>
        </row>
        <row r="5434">
          <cell r="C5434" t="str">
            <v>Сейф Cobal T К-28 мебельный,ключ замок</v>
          </cell>
          <cell r="D5434" t="str">
            <v>прочие ТМЦ</v>
          </cell>
        </row>
        <row r="5435">
          <cell r="C5435" t="str">
            <v>Сигнализатор уровня ультразвуковой РИЗУР -01-1-0-5-150-6-М-500-Д-0-901</v>
          </cell>
          <cell r="D5435" t="str">
            <v>Аварийный резерв</v>
          </cell>
          <cell r="E5435">
            <v>47674.55</v>
          </cell>
          <cell r="F5435">
            <v>1</v>
          </cell>
          <cell r="G5435" t="str">
            <v>УКС</v>
          </cell>
          <cell r="H5435" t="str">
            <v>аварийный запас</v>
          </cell>
        </row>
        <row r="5436">
          <cell r="C5436" t="str">
            <v>Сиденье для унитаза</v>
          </cell>
          <cell r="D5436" t="str">
            <v>прочие ТМЦ</v>
          </cell>
        </row>
        <row r="5437">
          <cell r="C5437" t="str">
            <v>Символ самоклеющийся "Заземление" 20*20мм</v>
          </cell>
          <cell r="D5437" t="str">
            <v>прочие ТМЦ</v>
          </cell>
        </row>
        <row r="5438">
          <cell r="C5438" t="str">
            <v>Сифон для мойки 1 1/2"*40 с отводом с гиб. трубой</v>
          </cell>
          <cell r="D5438" t="str">
            <v>прочие ТМЦ</v>
          </cell>
        </row>
        <row r="5439">
          <cell r="C5439" t="str">
            <v>Скоба 146.00.018</v>
          </cell>
          <cell r="D5439" t="str">
            <v>прочие ТМЦ</v>
          </cell>
        </row>
        <row r="5440">
          <cell r="C5440" t="str">
            <v>Скобы для степлера №10  (1000шт)</v>
          </cell>
          <cell r="D5440" t="str">
            <v>прочие ТМЦ</v>
          </cell>
        </row>
        <row r="5441">
          <cell r="C5441" t="str">
            <v>Скобы для степлера №10 1000 шт.Staff до 20 листов</v>
          </cell>
          <cell r="D5441" t="str">
            <v>прочие ТМЦ</v>
          </cell>
        </row>
        <row r="5442">
          <cell r="C5442" t="str">
            <v>Скобы для степлера №24/6</v>
          </cell>
          <cell r="D5442" t="str">
            <v>прочие ТМЦ</v>
          </cell>
        </row>
        <row r="5443">
          <cell r="C5443" t="str">
            <v>Скобы для степлера №24/6 1000 шт.Staff до 30 листов</v>
          </cell>
          <cell r="D5443" t="str">
            <v>прочие ТМЦ</v>
          </cell>
        </row>
        <row r="5444">
          <cell r="C5444" t="str">
            <v>Сковорода 220/40 с 220</v>
          </cell>
          <cell r="D5444" t="str">
            <v>прочие ТМЦ</v>
          </cell>
        </row>
        <row r="5445">
          <cell r="C5445" t="str">
            <v>Сковорода 300/55 с 301</v>
          </cell>
          <cell r="D5445" t="str">
            <v>прочие ТМЦ</v>
          </cell>
        </row>
        <row r="5446">
          <cell r="C5446" t="str">
            <v>Сковорода 300/85 с 2-мя съем ручк.</v>
          </cell>
          <cell r="D5446" t="str">
            <v>прочие ТМЦ</v>
          </cell>
        </row>
        <row r="5447">
          <cell r="C5447" t="str">
            <v>Скоросшиватель картон 220гр/м2</v>
          </cell>
          <cell r="D5447" t="str">
            <v>прочие ТМЦ</v>
          </cell>
        </row>
        <row r="5448">
          <cell r="C5448" t="str">
            <v>Скоросшиватель пластиковый А4</v>
          </cell>
          <cell r="D5448" t="str">
            <v>прочие ТМЦ</v>
          </cell>
        </row>
        <row r="5449">
          <cell r="C5449" t="str">
            <v>Скрепка 28 мм 70шт к/к цв</v>
          </cell>
          <cell r="D5449" t="str">
            <v>прочие ТМЦ</v>
          </cell>
        </row>
        <row r="5450">
          <cell r="C5450" t="str">
            <v>Скрепка 28 мм цветные 100шт к/у</v>
          </cell>
          <cell r="D5450" t="str">
            <v>прочие ТМЦ</v>
          </cell>
        </row>
        <row r="5451">
          <cell r="C5451" t="str">
            <v>Скрепка канц. 50мм оцинк.гофрир 50шт</v>
          </cell>
          <cell r="D5451" t="str">
            <v>прочие ТМЦ</v>
          </cell>
        </row>
        <row r="5452">
          <cell r="C5452" t="str">
            <v>Скрепки  50мм (50шт)</v>
          </cell>
          <cell r="D5452" t="str">
            <v>прочие ТМЦ</v>
          </cell>
        </row>
        <row r="5453">
          <cell r="C5453" t="str">
            <v>Скрепки 28мм цветные 70шт</v>
          </cell>
          <cell r="D5453" t="str">
            <v>прочие ТМЦ</v>
          </cell>
        </row>
        <row r="5454">
          <cell r="C5454" t="str">
            <v>Скрепки STAFF Manager 28 мм,цветные, 70шт,в картонной коробке</v>
          </cell>
          <cell r="D5454" t="str">
            <v>прочие ТМЦ</v>
          </cell>
        </row>
        <row r="5455">
          <cell r="C5455" t="str">
            <v>Смазка TFW</v>
          </cell>
          <cell r="D5455" t="str">
            <v>прочие ТМЦ</v>
          </cell>
        </row>
        <row r="5456">
          <cell r="C5456" t="str">
            <v>Смазка WD 40 (400 мл)</v>
          </cell>
          <cell r="D5456" t="str">
            <v>прочие ТМЦ</v>
          </cell>
        </row>
        <row r="5457">
          <cell r="C5457" t="str">
            <v>Смазка Литол 24</v>
          </cell>
          <cell r="D5457" t="str">
            <v>прочие ТМЦ</v>
          </cell>
        </row>
        <row r="5458">
          <cell r="C5458" t="str">
            <v>Смазка трансмисионное</v>
          </cell>
          <cell r="D5458" t="str">
            <v>НВЛ и НЛ</v>
          </cell>
          <cell r="E5458">
            <v>1454.69</v>
          </cell>
          <cell r="F5458">
            <v>50</v>
          </cell>
          <cell r="G5458" t="str">
            <v>УТО</v>
          </cell>
          <cell r="H5458" t="str">
            <v>отсутствие необходимости</v>
          </cell>
        </row>
        <row r="5459">
          <cell r="C5459" t="str">
            <v>Сменный отчет</v>
          </cell>
          <cell r="D5459" t="str">
            <v>прочие ТМЦ</v>
          </cell>
        </row>
        <row r="5460">
          <cell r="C5460" t="str">
            <v>Смеситель для душа НЕП рез.труба мет</v>
          </cell>
          <cell r="D5460" t="str">
            <v>прочие ТМЦ</v>
          </cell>
        </row>
        <row r="5461">
          <cell r="C5461" t="str">
            <v>Смеситель кухонный боковой шаровый</v>
          </cell>
          <cell r="D5461" t="str">
            <v>прочие ТМЦ</v>
          </cell>
        </row>
        <row r="5462">
          <cell r="C5462" t="str">
            <v>СМС Пемос Активная пена 350гр</v>
          </cell>
          <cell r="D5462" t="str">
            <v>прочие ТМЦ</v>
          </cell>
        </row>
        <row r="5463">
          <cell r="C5463" t="str">
            <v>Совок для мусора</v>
          </cell>
          <cell r="D5463" t="str">
            <v>прочие ТМЦ</v>
          </cell>
        </row>
        <row r="5464">
          <cell r="C5464" t="str">
            <v>Совок для мусора пластик</v>
          </cell>
          <cell r="D5464" t="str">
            <v>прочие ТМЦ</v>
          </cell>
        </row>
        <row r="5465">
          <cell r="C5465" t="str">
            <v>Сода кальцинированная (25кг)</v>
          </cell>
          <cell r="D5465" t="str">
            <v>прочие ТМЦ</v>
          </cell>
        </row>
        <row r="5466">
          <cell r="C5466" t="str">
            <v>Соединение БРС-2 НКТ 60</v>
          </cell>
          <cell r="D5466" t="str">
            <v>прочие ТМЦ</v>
          </cell>
        </row>
        <row r="5467">
          <cell r="C5467" t="str">
            <v>Сопло насадка 146.01.000</v>
          </cell>
          <cell r="D5467" t="str">
            <v>прочие ТМЦ</v>
          </cell>
        </row>
        <row r="5468">
          <cell r="C5468" t="str">
            <v>Сорбент  "Ньюсорб-М" мешок 12 кг</v>
          </cell>
          <cell r="D5468" t="str">
            <v>прочие ТМЦ</v>
          </cell>
        </row>
        <row r="5469">
          <cell r="C5469" t="str">
            <v>Сорбент Корксорб- мешок 14,5 кг</v>
          </cell>
          <cell r="D5469" t="str">
            <v>прочие ТМЦ</v>
          </cell>
        </row>
        <row r="5470">
          <cell r="C5470" t="str">
            <v>Сорбент минеральный "Ньюсорб-" мешок 25 кг</v>
          </cell>
          <cell r="D5470" t="str">
            <v>прочие ТМЦ</v>
          </cell>
        </row>
        <row r="5471">
          <cell r="C5471" t="str">
            <v>Сплит система Kentatsu KSGQ26НFAN1(2,6кВт)</v>
          </cell>
          <cell r="D5471" t="str">
            <v>прочие ТМЦ</v>
          </cell>
        </row>
        <row r="5472">
          <cell r="C5472" t="str">
            <v>Спрей BIO-75 100мл</v>
          </cell>
          <cell r="D5472" t="str">
            <v>прочие ТМЦ</v>
          </cell>
        </row>
        <row r="5473">
          <cell r="C5473" t="str">
            <v>Средство моющее д/посуды 450мл.ассорти</v>
          </cell>
          <cell r="D5473" t="str">
            <v>прочие ТМЦ</v>
          </cell>
        </row>
        <row r="5474">
          <cell r="C5474" t="str">
            <v>Стекло Клингера №6</v>
          </cell>
          <cell r="D5474" t="str">
            <v>прочие ТМЦ</v>
          </cell>
        </row>
        <row r="5475">
          <cell r="C5475" t="str">
            <v>Степлер 24/6 26/6  BRAUBERG черно-серый 30л</v>
          </cell>
          <cell r="D5475" t="str">
            <v>прочие ТМЦ</v>
          </cell>
        </row>
        <row r="5476">
          <cell r="C5476" t="str">
            <v>Степлер №10 BRAUBERG с антистеплером 15л</v>
          </cell>
          <cell r="D5476" t="str">
            <v>прочие ТМЦ</v>
          </cell>
        </row>
        <row r="5477">
          <cell r="C5477" t="str">
            <v>Степлер №10 с антистеплером до 15 листов</v>
          </cell>
          <cell r="D5477" t="str">
            <v>прочие ТМЦ</v>
          </cell>
        </row>
        <row r="5478">
          <cell r="C5478" t="str">
            <v>Степлер №24/6  до 30 листов</v>
          </cell>
          <cell r="D5478" t="str">
            <v>прочие ТМЦ</v>
          </cell>
        </row>
        <row r="5479">
          <cell r="C5479" t="str">
            <v>Стержень гелевый Staff 135 мм, синий, узел 0.5 мм</v>
          </cell>
          <cell r="D5479" t="str">
            <v>прочие ТМЦ</v>
          </cell>
        </row>
        <row r="5480">
          <cell r="C5480" t="str">
            <v>Стержень из фторопласта ф-4 100мм</v>
          </cell>
          <cell r="D5480" t="str">
            <v>прочие ТМЦ</v>
          </cell>
        </row>
        <row r="5481">
          <cell r="C5481" t="str">
            <v>Стержень из фторопласта ф-4 35мм</v>
          </cell>
          <cell r="D5481" t="str">
            <v>прочие ТМЦ</v>
          </cell>
        </row>
        <row r="5482">
          <cell r="C5482" t="str">
            <v>Стержень из фторопласта ф-4 60мм</v>
          </cell>
          <cell r="D5482" t="str">
            <v>прочие ТМЦ</v>
          </cell>
        </row>
        <row r="5483">
          <cell r="C5483" t="str">
            <v>Стержень шариковый 145мм синий</v>
          </cell>
          <cell r="D5483" t="str">
            <v>прочие ТМЦ</v>
          </cell>
        </row>
        <row r="5484">
          <cell r="C5484" t="str">
            <v>Стиральный порошок 2кг автомат</v>
          </cell>
          <cell r="D5484" t="str">
            <v>прочие ТМЦ</v>
          </cell>
        </row>
        <row r="5485">
          <cell r="C5485" t="str">
            <v>Стиральный порошок 400гр</v>
          </cell>
          <cell r="D5485" t="str">
            <v>прочие ТМЦ</v>
          </cell>
        </row>
        <row r="5486">
          <cell r="C5486" t="str">
            <v>Стиратель магнитный для магнитно-маркерной доски (57*107мм)</v>
          </cell>
          <cell r="D5486" t="str">
            <v>прочие ТМЦ</v>
          </cell>
        </row>
        <row r="5487">
          <cell r="C5487" t="str">
            <v>Стойка СВ -110-3,5</v>
          </cell>
          <cell r="D5487" t="str">
            <v>Аварийный резерв</v>
          </cell>
          <cell r="E5487">
            <v>9999.68</v>
          </cell>
          <cell r="F5487">
            <v>1</v>
          </cell>
          <cell r="G5487" t="str">
            <v>УКС</v>
          </cell>
          <cell r="H5487" t="str">
            <v>Данное ТМЦ приобретено УКС для строительства ВЛ-10 кВ. Является аварийным запасом ОГЭ и планируется использоваться для ремонта ВЛ-10 кВ. Данное ТМЦ приобретено 01.07.2019 в ОАО "Ульяновскнефть"</v>
          </cell>
        </row>
        <row r="5488">
          <cell r="C5488" t="str">
            <v>Стойка СВ -110-5</v>
          </cell>
          <cell r="D5488" t="str">
            <v>Аварийный резерв</v>
          </cell>
          <cell r="E5488">
            <v>12265.06</v>
          </cell>
          <cell r="F5488">
            <v>1</v>
          </cell>
          <cell r="G5488" t="str">
            <v>ОГЭ</v>
          </cell>
          <cell r="H5488" t="str">
            <v>Данное ТМЦ приобретено ОГЭ для ремонта ВЛ-10 кВ. Является аварийным запасом ОГЭ и планируется использоваться для ремонта ВЛ-10 кВ. Данное ТМЦ приобретено 01.07.2019 в ОАО "Ульяновскнефть"</v>
          </cell>
        </row>
        <row r="5489">
          <cell r="C5489" t="str">
            <v>Стремянка алюм. AS 108</v>
          </cell>
          <cell r="D5489" t="str">
            <v>прочие ТМЦ</v>
          </cell>
        </row>
        <row r="5490">
          <cell r="C5490" t="str">
            <v>Стремянка алюм. AS 110</v>
          </cell>
          <cell r="D5490" t="str">
            <v>прочие ТМЦ</v>
          </cell>
        </row>
        <row r="5491">
          <cell r="C5491" t="str">
            <v>Строп 1СК 2,5/2000</v>
          </cell>
          <cell r="D5491" t="str">
            <v>прочие ТМЦ</v>
          </cell>
        </row>
        <row r="5492">
          <cell r="C5492" t="str">
            <v>Строп канатный 4СК-10т/2000 мм(втулка)</v>
          </cell>
          <cell r="D5492" t="str">
            <v>прочие ТМЦ</v>
          </cell>
        </row>
        <row r="5493">
          <cell r="C5493" t="str">
            <v>Строп канатный 4СК-10т/4000 мм(втулка)</v>
          </cell>
          <cell r="D5493" t="str">
            <v>прочие ТМЦ</v>
          </cell>
        </row>
        <row r="5494">
          <cell r="C5494" t="str">
            <v>Строп канатный петлевой СКП (УСК1) втулка 2,0т(2м)</v>
          </cell>
          <cell r="D5494" t="str">
            <v>прочие ТМЦ</v>
          </cell>
        </row>
        <row r="5495">
          <cell r="C5495" t="str">
            <v>Строп канатный петлевой СКП (УСК1) втулка 5,0т(4м)</v>
          </cell>
          <cell r="D5495" t="str">
            <v>прочие ТМЦ</v>
          </cell>
        </row>
        <row r="5496">
          <cell r="C5496" t="str">
            <v>Строп СТП 2,0/1,5 лента 60мм</v>
          </cell>
          <cell r="D5496" t="str">
            <v>прочие ТМЦ</v>
          </cell>
        </row>
        <row r="5497">
          <cell r="C5497" t="str">
            <v>Строп текстильный петлевой СТП-4т/3,5м(лента 120мм)</v>
          </cell>
          <cell r="D5497" t="str">
            <v>прочие ТМЦ</v>
          </cell>
        </row>
        <row r="5498">
          <cell r="C5498" t="str">
            <v>Строп текстильный петлевой СТП-4т/4м(лента 120мм)</v>
          </cell>
          <cell r="D5498" t="str">
            <v>прочие ТМЦ</v>
          </cell>
        </row>
        <row r="5499">
          <cell r="C5499" t="str">
            <v>Стяжка ПШГН 12.01.110</v>
          </cell>
          <cell r="D5499" t="str">
            <v>прочие ТМЦ</v>
          </cell>
        </row>
        <row r="5500">
          <cell r="C5500" t="str">
            <v>Сумка для инструмента 16 карманов 41*23*23см</v>
          </cell>
          <cell r="D5500" t="str">
            <v>прочие ТМЦ</v>
          </cell>
        </row>
        <row r="5501">
          <cell r="C5501" t="str">
            <v>Сумка Техноавия цв.черный с</v>
          </cell>
          <cell r="D5501" t="str">
            <v>НВЛ и НЛ</v>
          </cell>
          <cell r="E5501">
            <v>4471.7700000000004</v>
          </cell>
          <cell r="F5501">
            <v>5</v>
          </cell>
          <cell r="G5501" t="str">
            <v>ТБПБиООС</v>
          </cell>
          <cell r="H5501" t="str">
            <v>НВЛ и НЛ</v>
          </cell>
        </row>
        <row r="5502">
          <cell r="C5502" t="str">
            <v>Сумка Техноавия цв.черный с  логотипами</v>
          </cell>
          <cell r="D5502" t="str">
            <v>НВЛ и НЛ</v>
          </cell>
          <cell r="E5502">
            <v>8713.09</v>
          </cell>
          <cell r="F5502">
            <v>6</v>
          </cell>
          <cell r="G5502" t="str">
            <v>ТБПБиООС</v>
          </cell>
          <cell r="H5502" t="str">
            <v>НВЛ и НЛ</v>
          </cell>
        </row>
        <row r="5503">
          <cell r="C5503" t="str">
            <v>Счетчик жидкости ТОР-Т-50</v>
          </cell>
          <cell r="D5503" t="str">
            <v>прочие ТМЦ</v>
          </cell>
        </row>
        <row r="5504">
          <cell r="C5504" t="str">
            <v>Счетчик электроэнергии СЕ301 R33 3х фазный многотарифный ,5(10)</v>
          </cell>
          <cell r="D5504" t="str">
            <v>прочие ТМЦ</v>
          </cell>
        </row>
        <row r="5505">
          <cell r="C5505" t="str">
            <v>Счетчик электроэнергии СЭТ-4ТМ.03М.08 ТР/5 А Т 8ЦКЛ.0,2</v>
          </cell>
          <cell r="D5505" t="str">
            <v>Аварийный резерв</v>
          </cell>
          <cell r="E5505">
            <v>24514.83</v>
          </cell>
          <cell r="F5505">
            <v>1</v>
          </cell>
          <cell r="G5505" t="str">
            <v>ОГЭ</v>
          </cell>
          <cell r="H5505" t="str">
            <v>Данное ТМЦ приобретено ОГЭ для замены при выходе из строя на коммерческих узлах учета электрической энергии при взаиморасчетах на оптовом рынке эл.энергии (мощности). Данное ТМЦ приобретено 01.07.2019 в ОАО "Ульяновскнефть"</v>
          </cell>
        </row>
        <row r="5506">
          <cell r="C5506" t="str">
            <v>Счетчик электроэнергии СЭТ-4ТМ.03М.09</v>
          </cell>
          <cell r="D5506" t="str">
            <v>прочие ТМЦ</v>
          </cell>
        </row>
        <row r="5507">
          <cell r="C5507" t="str">
            <v>Счетчик электроэнергии трехфазный СЭ-301-S31 JAVZ 5-100А</v>
          </cell>
          <cell r="D5507" t="str">
            <v>прочие ТМЦ</v>
          </cell>
        </row>
        <row r="5508">
          <cell r="C5508" t="str">
            <v>Табличка B12 «Песок» (пластик, 300х150 мм)</v>
          </cell>
          <cell r="D5508" t="str">
            <v>прочие ТМЦ</v>
          </cell>
        </row>
        <row r="5509">
          <cell r="C5509" t="str">
            <v>Табличка B12 «Песок» (пленка, 300х150 мм)</v>
          </cell>
          <cell r="D5509" t="str">
            <v>прочие ТМЦ</v>
          </cell>
        </row>
        <row r="5510">
          <cell r="C5510" t="str">
            <v>Табличка B18 «При пожаре звонить 01 или 101. С мобильного телефона 112» (пластик, 200х100 мм)</v>
          </cell>
          <cell r="D5510" t="str">
            <v>прочие ТМЦ</v>
          </cell>
        </row>
        <row r="5511">
          <cell r="C5511" t="str">
            <v>Табличка B18 «При пожаре звонить 01 или 101. С мобильного телефона 112» (пленка, 200х100 мм)</v>
          </cell>
          <cell r="D5511" t="str">
            <v>прочие ТМЦ</v>
          </cell>
        </row>
        <row r="5512">
          <cell r="C5512" t="str">
            <v>Табличка B73 «Знак о запрете курения» (пластик, 200х200 мм)</v>
          </cell>
          <cell r="D5512" t="str">
            <v>прочие ТМЦ</v>
          </cell>
        </row>
        <row r="5513">
          <cell r="C5513" t="str">
            <v>Табличка B73 «Знак о запрете курения» (пленка, 200х200 мм)</v>
          </cell>
          <cell r="D5513" t="str">
            <v>прочие ТМЦ</v>
          </cell>
        </row>
        <row r="5514">
          <cell r="C5514" t="str">
            <v>Табличка S24 «Высокое напряжение. Опасно для жизни» (пластик, 300х150 мм)</v>
          </cell>
          <cell r="D5514" t="str">
            <v>прочие ТМЦ</v>
          </cell>
        </row>
        <row r="5515">
          <cell r="C5515" t="str">
            <v>Табличка S27 «Кабель под напряжением» (пластик, 300х150 мм)</v>
          </cell>
          <cell r="D5515" t="str">
            <v>прочие ТМЦ</v>
          </cell>
        </row>
        <row r="5516">
          <cell r="C5516" t="str">
            <v>Табличка S30 «Указатель напряжения - 220В» (пленка, 30х15 мм, комплект 50 штук)</v>
          </cell>
          <cell r="D5516" t="str">
            <v>прочие ТМЦ</v>
          </cell>
        </row>
        <row r="5517">
          <cell r="C5517" t="str">
            <v>Табличка S31 «Указатель напряжения - 12В» (пленка, 100х50 мм)</v>
          </cell>
          <cell r="D5517" t="str">
            <v>прочие ТМЦ</v>
          </cell>
        </row>
        <row r="5518">
          <cell r="C5518" t="str">
            <v>Табличка S32 «Указатель напряжения - 380В» (пленка, 30х15 мм, комплект 50 штук)                             ¶</v>
          </cell>
          <cell r="D5518" t="str">
            <v>прочие ТМЦ</v>
          </cell>
        </row>
        <row r="5519">
          <cell r="C5519" t="str">
            <v>Табличка S33 «Указатель напряжения - 36В» (пленка, 100х50 мм)</v>
          </cell>
          <cell r="D5519" t="str">
            <v>прочие ТМЦ</v>
          </cell>
        </row>
        <row r="5520">
          <cell r="C5520" t="str">
            <v>Табличка ПВХ 1000*800мм</v>
          </cell>
          <cell r="D5520" t="str">
            <v>прочие ТМЦ</v>
          </cell>
        </row>
        <row r="5521">
          <cell r="C5521" t="str">
            <v>Табличка ПВХ 4мм (с ламинацией) разм. 400*300мм  ЗА ОГРАЖДЕНИЕ НЕ ВХОДИТЬ</v>
          </cell>
          <cell r="D5521" t="str">
            <v>прочие ТМЦ</v>
          </cell>
        </row>
        <row r="5522">
          <cell r="C5522" t="str">
            <v>Табличка ПВХ 4мм (с ламинацией) разм. 400*300мм Внимание! Пуск автоматический</v>
          </cell>
          <cell r="D5522" t="str">
            <v>прочие ТМЦ</v>
          </cell>
        </row>
        <row r="5523">
          <cell r="C5523" t="str">
            <v>Табличка ПВХ 4мм (с ламинацией) разм. 400*300мм При ремонте затормози станок качалку</v>
          </cell>
          <cell r="D5523" t="str">
            <v>прочие ТМЦ</v>
          </cell>
        </row>
        <row r="5524">
          <cell r="C5524" t="str">
            <v>Таз круглый с ручками 10 л</v>
          </cell>
          <cell r="D5524" t="str">
            <v>прочие ТМЦ</v>
          </cell>
        </row>
        <row r="5525">
          <cell r="C5525" t="str">
            <v>Таль ручная шестигранная стационарная 0,5т/6м</v>
          </cell>
          <cell r="D5525" t="str">
            <v>прочие ТМЦ</v>
          </cell>
        </row>
        <row r="5526">
          <cell r="C5526" t="str">
            <v>Тарелка 200мм белье фарфор</v>
          </cell>
          <cell r="D5526" t="str">
            <v>прочие ТМЦ</v>
          </cell>
        </row>
        <row r="5527">
          <cell r="C5527" t="str">
            <v>Тачка строительная 110л/250кг</v>
          </cell>
          <cell r="D5527" t="str">
            <v>прочие ТМЦ</v>
          </cell>
        </row>
        <row r="5528">
          <cell r="C5528" t="str">
            <v>Тачка строительная 110л/300кг</v>
          </cell>
          <cell r="D5528" t="str">
            <v>прочие ТМЦ</v>
          </cell>
        </row>
        <row r="5529">
          <cell r="C5529" t="str">
            <v>Тачка строительная 200кг/90л 1 колесн</v>
          </cell>
          <cell r="D5529" t="str">
            <v>прочие ТМЦ</v>
          </cell>
        </row>
        <row r="5530">
          <cell r="C5530" t="str">
            <v>Тележка гидравлическая DF-III(длина вил=1150мм)</v>
          </cell>
          <cell r="D5530" t="str">
            <v>прочие ТМЦ</v>
          </cell>
        </row>
        <row r="5531">
          <cell r="C5531" t="str">
            <v>Тележка для бочек специальная Стелла-техник  КБ-350 К</v>
          </cell>
          <cell r="D5531" t="str">
            <v>прочие ТМЦ</v>
          </cell>
        </row>
        <row r="5532">
          <cell r="C5532" t="str">
            <v>Телефон Panasonic KX-DT543 RUB тел.с диспл. 6строк,24 клавиши,порт XDP для KX-DTA</v>
          </cell>
          <cell r="D5532" t="str">
            <v>прочие ТМЦ</v>
          </cell>
        </row>
        <row r="5533">
          <cell r="C5533" t="str">
            <v>Теплоноситель Гольфстрим 65 бочка(200кг)</v>
          </cell>
          <cell r="D5533" t="str">
            <v>прочие ТМЦ</v>
          </cell>
        </row>
        <row r="5534">
          <cell r="C5534" t="str">
            <v>Терминал 3G Teleofis WRX 908-R4</v>
          </cell>
          <cell r="D5534" t="str">
            <v>прочие ТМЦ</v>
          </cell>
        </row>
        <row r="5535">
          <cell r="C5535" t="str">
            <v>Терморегулятор механический встраиваемый с датчиком температуры пола R70XT REXANT</v>
          </cell>
          <cell r="D5535" t="str">
            <v>прочие ТМЦ</v>
          </cell>
        </row>
        <row r="5536">
          <cell r="C5536" t="str">
            <v>Термоусадка 10,0/5,0мм черная</v>
          </cell>
          <cell r="D5536" t="str">
            <v>прочие ТМЦ</v>
          </cell>
        </row>
        <row r="5537">
          <cell r="C5537" t="str">
            <v>Термоусадка 16,0/8,0мм черная</v>
          </cell>
          <cell r="D5537" t="str">
            <v>прочие ТМЦ</v>
          </cell>
        </row>
        <row r="5538">
          <cell r="C5538" t="str">
            <v>Термоусадка 20,0/10,0мм черная</v>
          </cell>
          <cell r="D5538" t="str">
            <v>прочие ТМЦ</v>
          </cell>
        </row>
        <row r="5539">
          <cell r="C5539" t="str">
            <v>Термоусадка 50,0/25,0мм зеленая</v>
          </cell>
          <cell r="D5539" t="str">
            <v>прочие ТМЦ</v>
          </cell>
        </row>
        <row r="5540">
          <cell r="C5540" t="str">
            <v>Тетрадь 18л клетка офс зеленая</v>
          </cell>
          <cell r="D5540" t="str">
            <v>прочие ТМЦ</v>
          </cell>
        </row>
        <row r="5541">
          <cell r="C5541" t="str">
            <v>Тетрадь 48л клетка офсет</v>
          </cell>
          <cell r="D5541" t="str">
            <v>прочие ТМЦ</v>
          </cell>
        </row>
        <row r="5542">
          <cell r="C5542" t="str">
            <v>Тетрадь 96л А4 облошка картон</v>
          </cell>
          <cell r="D5542" t="str">
            <v>прочие ТМЦ</v>
          </cell>
        </row>
        <row r="5543">
          <cell r="C5543" t="str">
            <v>Тетрадь 96л А5 клетка офс</v>
          </cell>
          <cell r="D5543" t="str">
            <v>прочие ТМЦ</v>
          </cell>
        </row>
        <row r="5544">
          <cell r="C5544" t="str">
            <v>Тетрадь А5, 48л, клетка</v>
          </cell>
          <cell r="D5544" t="str">
            <v>прочие ТМЦ</v>
          </cell>
        </row>
        <row r="5545">
          <cell r="C5545" t="str">
            <v>Товарно денежный отчет (бланк)</v>
          </cell>
          <cell r="D5545" t="str">
            <v>прочие ТМЦ</v>
          </cell>
        </row>
        <row r="5546">
          <cell r="C5546" t="str">
            <v>Топка к подогревателю нефти ПНПТ-1,6 по чертежу ПНПТ-1,6.2.004 ст3сп5, в к-те с верхней и нижней кры</v>
          </cell>
          <cell r="D5546" t="str">
            <v>прочие ТМЦ</v>
          </cell>
        </row>
        <row r="5547">
          <cell r="C5547" t="str">
            <v>Топор 1200 400мм дер топорище</v>
          </cell>
          <cell r="D5547" t="str">
            <v>прочие ТМЦ</v>
          </cell>
        </row>
        <row r="5548">
          <cell r="C5548" t="str">
            <v>Топор хоз. кованный 1,2кг в сб. тип Б3</v>
          </cell>
          <cell r="D5548" t="str">
            <v>прочие ТМЦ</v>
          </cell>
        </row>
        <row r="5549">
          <cell r="C5549" t="str">
            <v>Торцовое уплотнение ДХМ 10005.07.000А</v>
          </cell>
          <cell r="D5549" t="str">
            <v>прочие ТМЦ</v>
          </cell>
        </row>
        <row r="5550">
          <cell r="C5550" t="str">
            <v>Торцовое уплотнение ДХМ 10020.00.100</v>
          </cell>
          <cell r="D5550" t="str">
            <v>прочие ТМЦ</v>
          </cell>
        </row>
        <row r="5551">
          <cell r="C5551" t="str">
            <v>Торцовое уплотнение ДХМ 10020.00.100 12НА 9*4</v>
          </cell>
          <cell r="D5551" t="str">
            <v>прочие ТМЦ</v>
          </cell>
        </row>
        <row r="5552">
          <cell r="C5552" t="str">
            <v>Тосол А-40 Промпэк 10кг</v>
          </cell>
          <cell r="D5552" t="str">
            <v>прочие ТМЦ</v>
          </cell>
        </row>
        <row r="5553">
          <cell r="C5553" t="str">
            <v>Тосол Дзержинский А-40М 10кг</v>
          </cell>
          <cell r="D5553" t="str">
            <v>прочие ТМЦ</v>
          </cell>
        </row>
        <row r="5554">
          <cell r="C5554" t="str">
            <v>Тосол ОЖ-45 супер 10кг</v>
          </cell>
          <cell r="D5554" t="str">
            <v>прочие ТМЦ</v>
          </cell>
        </row>
        <row r="5555">
          <cell r="C5555" t="str">
            <v>Точилка механическая Brauberg металлический механизм</v>
          </cell>
          <cell r="D5555" t="str">
            <v>прочие ТМЦ</v>
          </cell>
        </row>
        <row r="5556">
          <cell r="C5556" t="str">
            <v>Точилка пласт. с контейнером</v>
          </cell>
          <cell r="D5556" t="str">
            <v>прочие ТМЦ</v>
          </cell>
        </row>
        <row r="5557">
          <cell r="C5557" t="str">
            <v>Траверса верхняя СВ.ПСШ.004</v>
          </cell>
          <cell r="D5557" t="str">
            <v>прочие ТМЦ</v>
          </cell>
        </row>
        <row r="5558">
          <cell r="C5558" t="str">
            <v>Траверса нижняя СВ.ПСШ.001</v>
          </cell>
          <cell r="D5558" t="str">
            <v>прочие ТМЦ</v>
          </cell>
        </row>
        <row r="5559">
          <cell r="C5559" t="str">
            <v>Траверса ПШГН.09.000</v>
          </cell>
          <cell r="D5559" t="str">
            <v>прочие ТМЦ</v>
          </cell>
        </row>
        <row r="5560">
          <cell r="C5560" t="str">
            <v>Траверса ПШГН.10.09.000</v>
          </cell>
          <cell r="D5560" t="str">
            <v>прочие ТМЦ</v>
          </cell>
        </row>
        <row r="5561">
          <cell r="C5561" t="str">
            <v>Трансформатор ЗНОЛПМ-10УХЛ2 10000/v3-100/3.0,5*30ВА</v>
          </cell>
          <cell r="D5561" t="str">
            <v>прочие ТМЦ</v>
          </cell>
        </row>
        <row r="5562">
          <cell r="C5562" t="str">
            <v>Трансформатор напряжения ЗНОЛПМ-10УХЛ 2 10000 V3 100/3.05*30</v>
          </cell>
          <cell r="D5562" t="str">
            <v>прочие ТМЦ</v>
          </cell>
        </row>
        <row r="5563">
          <cell r="C5563" t="str">
            <v>Триммер бензиновый ТБ -1700ЛР</v>
          </cell>
          <cell r="D5563" t="str">
            <v>прочие ТМЦ</v>
          </cell>
        </row>
        <row r="5564">
          <cell r="C5564" t="str">
            <v>Триммер Ставр бензиновый ТБ-1700Л</v>
          </cell>
          <cell r="D5564" t="str">
            <v>прочие ТМЦ</v>
          </cell>
        </row>
        <row r="5565">
          <cell r="C5565" t="str">
            <v>Триммер Ставр бензиновый ТБ-1700ЛР</v>
          </cell>
          <cell r="D5565" t="str">
            <v>прочие ТМЦ</v>
          </cell>
        </row>
        <row r="5566">
          <cell r="C5566" t="str">
            <v>Тройник 108*6-10-20А</v>
          </cell>
          <cell r="D5566" t="str">
            <v>Реконструкция НБУ 2022-2024</v>
          </cell>
          <cell r="E5566">
            <v>8980.17</v>
          </cell>
          <cell r="F5566">
            <v>1</v>
          </cell>
          <cell r="G5566" t="str">
            <v>УКС</v>
          </cell>
          <cell r="H5566" t="str">
            <v>Реконструкция НБУ 2022-2024</v>
          </cell>
        </row>
        <row r="5567">
          <cell r="C5567" t="str">
            <v>Тройник 114*12 -89*12 ст13ХФА</v>
          </cell>
          <cell r="D5567" t="str">
            <v>прочие ТМЦ</v>
          </cell>
        </row>
        <row r="5568">
          <cell r="C5568" t="str">
            <v>Тройник 114*12-25 ст13ХФА</v>
          </cell>
          <cell r="D5568" t="str">
            <v>прочие ТМЦ</v>
          </cell>
        </row>
        <row r="5569">
          <cell r="C5569" t="str">
            <v>Тройник 114*8 13ХФА</v>
          </cell>
          <cell r="D5569" t="str">
            <v>прочие ТМЦ</v>
          </cell>
        </row>
        <row r="5570">
          <cell r="C5570" t="str">
            <v>Тройник 159*8 ст.13ХФА ТУ 1462-203-0147016-01</v>
          </cell>
          <cell r="D5570" t="str">
            <v>прочие ТМЦ</v>
          </cell>
        </row>
        <row r="5571">
          <cell r="C5571" t="str">
            <v>Тройник 219*8-114*8 ст 20  Гост 17376-01</v>
          </cell>
          <cell r="D5571" t="str">
            <v>Реконструкция НБУ 2022-2024</v>
          </cell>
          <cell r="E5571">
            <v>12332.25</v>
          </cell>
          <cell r="F5571">
            <v>1</v>
          </cell>
          <cell r="G5571" t="str">
            <v>УКС</v>
          </cell>
          <cell r="H5571" t="str">
            <v>Реконструкция НБУ 2022-2024</v>
          </cell>
        </row>
        <row r="5572">
          <cell r="C5572" t="str">
            <v>Тройник 273*12 П 13ХФА</v>
          </cell>
          <cell r="D5572" t="str">
            <v>прочие ТМЦ</v>
          </cell>
        </row>
        <row r="5573">
          <cell r="C5573" t="str">
            <v>Тройник 325*10 ст.13ХФА</v>
          </cell>
          <cell r="D5573" t="str">
            <v>прочие ТМЦ</v>
          </cell>
        </row>
        <row r="5574">
          <cell r="C5574" t="str">
            <v>Тройник 325*12 ст.13ХФА</v>
          </cell>
          <cell r="D5574" t="str">
            <v>Реконструкция НБУ 2022-2024</v>
          </cell>
          <cell r="E5574">
            <v>60291</v>
          </cell>
          <cell r="F5574">
            <v>3</v>
          </cell>
          <cell r="G5574" t="str">
            <v>УКС</v>
          </cell>
          <cell r="H5574" t="str">
            <v>Реконструкция НБУ 2022-2024</v>
          </cell>
        </row>
        <row r="5575">
          <cell r="C5575" t="str">
            <v>Тройник 89*12 ст13ХФА</v>
          </cell>
          <cell r="D5575" t="str">
            <v>прочие ТМЦ</v>
          </cell>
        </row>
        <row r="5576">
          <cell r="C5576" t="str">
            <v>Тройник 89*12-15,5 МПа ст.13ХФА</v>
          </cell>
          <cell r="D5576" t="str">
            <v>прочие ТМЦ</v>
          </cell>
        </row>
        <row r="5577">
          <cell r="C5577" t="str">
            <v>Тройник 89*4 ст.20 Гост 17376-01</v>
          </cell>
          <cell r="D5577" t="str">
            <v>прочие ТМЦ</v>
          </cell>
        </row>
        <row r="5578">
          <cell r="C5578" t="str">
            <v>Тройник 89*8 ст.13ХФА</v>
          </cell>
          <cell r="D5578" t="str">
            <v>прочие ТМЦ</v>
          </cell>
        </row>
        <row r="5579">
          <cell r="C5579" t="str">
            <v>Тройник 89*8 ст.20 Гост 17376-01</v>
          </cell>
          <cell r="D5579" t="str">
            <v>прочие ТМЦ</v>
          </cell>
          <cell r="E5579">
            <v>-7488</v>
          </cell>
          <cell r="F5579">
            <v>-10</v>
          </cell>
        </row>
        <row r="5580">
          <cell r="C5580" t="str">
            <v>Тройник 89*8-57*6 ст13ХФА</v>
          </cell>
          <cell r="D5580" t="str">
            <v>прочие ТМЦ</v>
          </cell>
        </row>
        <row r="5581">
          <cell r="C5581" t="str">
            <v>Тройник П 114*8 ст.13ХФА ТУ 1469-004-82932963-2016</v>
          </cell>
          <cell r="D5581" t="str">
            <v>прочие ТМЦ</v>
          </cell>
        </row>
        <row r="5582">
          <cell r="C5582" t="str">
            <v>Тройник П 159*8 ст.13ХФА ТУ 1469-004-82932963-2016</v>
          </cell>
          <cell r="D5582" t="str">
            <v>прочие ТМЦ</v>
          </cell>
        </row>
        <row r="5583">
          <cell r="C5583" t="str">
            <v>Тройник П 159х10  ГОСТ 17376-2001</v>
          </cell>
          <cell r="D5583" t="str">
            <v>прочие ТМЦ</v>
          </cell>
        </row>
        <row r="5584">
          <cell r="C5584" t="str">
            <v>Тройник П 273*10 ст.13ХФА</v>
          </cell>
          <cell r="D5584" t="str">
            <v>прочие ТМЦ</v>
          </cell>
        </row>
        <row r="5585">
          <cell r="C5585" t="str">
            <v>Тройник П 57*6 ст.13ХФА</v>
          </cell>
          <cell r="D5585" t="str">
            <v>прочие ТМЦ</v>
          </cell>
        </row>
        <row r="5586">
          <cell r="C5586" t="str">
            <v>Тройник П 89*8-57*6 ст.13ХФА</v>
          </cell>
          <cell r="D5586" t="str">
            <v>прочие ТМЦ</v>
          </cell>
        </row>
        <row r="5587">
          <cell r="C5587" t="str">
            <v>Тройник П-57*5 ст20 Гост 17376-2001</v>
          </cell>
          <cell r="D5587" t="str">
            <v>Реконструкция НБУ 2022-2024</v>
          </cell>
          <cell r="E5587">
            <v>421.22</v>
          </cell>
          <cell r="F5587">
            <v>1</v>
          </cell>
          <cell r="G5587" t="str">
            <v>УКС</v>
          </cell>
          <cell r="H5587" t="str">
            <v>Реконструкция НБУ 2022-2024</v>
          </cell>
        </row>
        <row r="5588">
          <cell r="C5588" t="str">
            <v>Тройник РР-R перех.белый ДН40*25*40 VALTEX</v>
          </cell>
          <cell r="D5588" t="str">
            <v>прочие ТМЦ</v>
          </cell>
        </row>
        <row r="5589">
          <cell r="C5589" t="str">
            <v>Тройник ТШ 159*10(К52) 13ХФА</v>
          </cell>
          <cell r="D5589" t="str">
            <v>Реконструкция НБУ 2022-2024</v>
          </cell>
          <cell r="E5589">
            <v>7960.8</v>
          </cell>
          <cell r="F5589">
            <v>1</v>
          </cell>
          <cell r="G5589" t="str">
            <v>УКС</v>
          </cell>
          <cell r="H5589" t="str">
            <v>Реконструкция НБУ 2022-2024</v>
          </cell>
        </row>
        <row r="5590">
          <cell r="C5590" t="str">
            <v>Трос в оплетке ПВХ 3/4мм</v>
          </cell>
          <cell r="D5590" t="str">
            <v>прочие ТМЦ</v>
          </cell>
        </row>
        <row r="5591">
          <cell r="C5591" t="str">
            <v>Трос стальной 3060 М5</v>
          </cell>
          <cell r="D5591" t="str">
            <v>прочие ТМЦ</v>
          </cell>
        </row>
        <row r="5592">
          <cell r="C5592" t="str">
            <v>Труба 114*10 ст 13ХФА Гост 8732</v>
          </cell>
          <cell r="D5592" t="str">
            <v>прочие ТМЦ</v>
          </cell>
        </row>
        <row r="5593">
          <cell r="C5593" t="str">
            <v>Труба 114*10 ст 20 Гост 8732-78</v>
          </cell>
          <cell r="D5593" t="str">
            <v>прочие ТМЦ</v>
          </cell>
        </row>
        <row r="5594">
          <cell r="C5594" t="str">
            <v>Труба 114*12 ст 13ХФА Гост 8732</v>
          </cell>
          <cell r="D5594" t="str">
            <v>прочие ТМЦ</v>
          </cell>
        </row>
        <row r="5595">
          <cell r="C5595" t="str">
            <v>Труба 114*12 ст 13ХФА ТУ14-3Р-124-2012</v>
          </cell>
          <cell r="D5595" t="str">
            <v>прочие ТМЦ</v>
          </cell>
        </row>
        <row r="5596">
          <cell r="C5596" t="str">
            <v>Труба 114*4.0ст 3-20  Гост 10705-80 труба электросварная</v>
          </cell>
          <cell r="D5596" t="str">
            <v>прочие ТМЦ</v>
          </cell>
        </row>
        <row r="5597">
          <cell r="C5597" t="str">
            <v>Труба 114*5 Гост 8732</v>
          </cell>
          <cell r="D5597" t="str">
            <v>прочие ТМЦ</v>
          </cell>
        </row>
        <row r="5598">
          <cell r="C5598" t="str">
            <v>Труба 114*5 Гост 8732 с наружным 2-х слойным покрытием</v>
          </cell>
          <cell r="D5598" t="str">
            <v>Производство 2022</v>
          </cell>
          <cell r="E5598">
            <v>813347.55</v>
          </cell>
          <cell r="F5598">
            <v>5.2889999999999997</v>
          </cell>
          <cell r="G5598" t="str">
            <v>УКС</v>
          </cell>
          <cell r="H5598" t="str">
            <v>Вынос нефтепровода на С-Зимницкого м.р. в 2022</v>
          </cell>
        </row>
        <row r="5599">
          <cell r="C5599" t="str">
            <v>Труба 114*5 Электросварная дл 12000</v>
          </cell>
          <cell r="D5599" t="str">
            <v>прочие ТМЦ</v>
          </cell>
        </row>
        <row r="5600">
          <cell r="C5600" t="str">
            <v>Труба 114*6,4 обсадная</v>
          </cell>
          <cell r="D5600" t="str">
            <v>НВЛ и НЛ</v>
          </cell>
          <cell r="E5600">
            <v>247.19</v>
          </cell>
          <cell r="F5600">
            <v>0.19</v>
          </cell>
          <cell r="G5600" t="str">
            <v>УКС</v>
          </cell>
          <cell r="H5600" t="str">
            <v>не планируется к использованию</v>
          </cell>
        </row>
        <row r="5601">
          <cell r="C5601" t="str">
            <v>Труба 114*8 Гост 8732</v>
          </cell>
          <cell r="D5601" t="str">
            <v>прочие ТМЦ</v>
          </cell>
        </row>
        <row r="5602">
          <cell r="C5602" t="str">
            <v>Труба 114*8 ст.13ХФА</v>
          </cell>
          <cell r="D5602" t="str">
            <v>прочие ТМЦ</v>
          </cell>
        </row>
        <row r="5603">
          <cell r="C5603" t="str">
            <v>Труба 114*8 ст.13ХФА ТУ  с наружн экструдированным 2-х сл.полиэтиленоым покрытием</v>
          </cell>
          <cell r="D5603" t="str">
            <v>прочие ТМЦ</v>
          </cell>
        </row>
        <row r="5604">
          <cell r="C5604" t="str">
            <v>Труба 146*7,7 обсадная гр Д БТС</v>
          </cell>
          <cell r="D5604" t="str">
            <v>прочие ТМЦ</v>
          </cell>
        </row>
        <row r="5605">
          <cell r="C5605" t="str">
            <v>Труба 146*7,7 обсадная ОГТМД</v>
          </cell>
          <cell r="D5605" t="str">
            <v>прочие ТМЦ</v>
          </cell>
        </row>
        <row r="5606">
          <cell r="C5606" t="str">
            <v>Труба 159*12 ст 13ХФА Гост 8732</v>
          </cell>
          <cell r="D5606" t="str">
            <v>прочие ТМЦ</v>
          </cell>
        </row>
        <row r="5607">
          <cell r="C5607" t="str">
            <v>Труба 159*4</v>
          </cell>
          <cell r="D5607" t="str">
            <v>Производство 2022</v>
          </cell>
          <cell r="E5607">
            <v>2043.2</v>
          </cell>
          <cell r="F5607">
            <v>6.6000000000000003E-2</v>
          </cell>
          <cell r="G5607" t="str">
            <v>УКС</v>
          </cell>
          <cell r="H5607" t="str">
            <v>при ремонтных работах 2022-2023</v>
          </cell>
        </row>
        <row r="5608">
          <cell r="C5608" t="str">
            <v>Труба 159*5</v>
          </cell>
          <cell r="D5608" t="str">
            <v>прочие ТМЦ</v>
          </cell>
        </row>
        <row r="5609">
          <cell r="C5609" t="str">
            <v>Труба 159*5 ГОСТ 10704-91трба электросварная прямошовная</v>
          </cell>
          <cell r="D5609" t="str">
            <v>Реконструкция НБУ 2022-2024</v>
          </cell>
          <cell r="E5609">
            <v>131476.16</v>
          </cell>
          <cell r="F5609">
            <v>2.7189999999999999</v>
          </cell>
          <cell r="G5609" t="str">
            <v>УКС</v>
          </cell>
          <cell r="H5609" t="str">
            <v>Реконструкция НБУ 2022-2024</v>
          </cell>
        </row>
        <row r="5610">
          <cell r="C5610" t="str">
            <v>Труба 159*5 ГОСТ 8732</v>
          </cell>
          <cell r="D5610" t="str">
            <v>прочие ТМЦ</v>
          </cell>
        </row>
        <row r="5611">
          <cell r="C5611" t="str">
            <v>Труба 159*5 ГОСТ 8732-78</v>
          </cell>
          <cell r="D5611" t="str">
            <v>Реконструкция НБУ 2022-2024</v>
          </cell>
          <cell r="E5611">
            <v>23877.119999999999</v>
          </cell>
          <cell r="F5611">
            <v>0.53800000000000003</v>
          </cell>
          <cell r="G5611" t="str">
            <v>УКС</v>
          </cell>
          <cell r="H5611" t="str">
            <v>Реконструкция НБУ 2022-2024</v>
          </cell>
        </row>
        <row r="5612">
          <cell r="C5612" t="str">
            <v>Труба 159*6 ГОСТ 8732</v>
          </cell>
          <cell r="D5612" t="str">
            <v>Реконструкция НБУ 2022-2024</v>
          </cell>
          <cell r="E5612">
            <v>19837.23</v>
          </cell>
          <cell r="F5612">
            <v>0.26</v>
          </cell>
          <cell r="G5612" t="str">
            <v>УКС</v>
          </cell>
          <cell r="H5612" t="str">
            <v>Реконструкция НБУ 2022-2024</v>
          </cell>
        </row>
        <row r="5613">
          <cell r="C5613" t="str">
            <v>Труба 159*6 изол</v>
          </cell>
          <cell r="D5613" t="str">
            <v>Производство 2022</v>
          </cell>
          <cell r="E5613">
            <v>39.64</v>
          </cell>
          <cell r="F5613">
            <v>3.0000000000000001E-3</v>
          </cell>
          <cell r="G5613" t="str">
            <v>УКС</v>
          </cell>
          <cell r="H5613" t="str">
            <v>при ремонтных работах 2022-2023</v>
          </cell>
        </row>
        <row r="5614">
          <cell r="C5614" t="str">
            <v>Труба 159*7 электросварная прямошовная Гост 10704-91 гр.В.ст.20 Гост 10705-80</v>
          </cell>
          <cell r="D5614" t="str">
            <v>Реконструкция НБУ 2022-2024</v>
          </cell>
          <cell r="E5614">
            <v>78013.73</v>
          </cell>
          <cell r="F5614">
            <v>1.6519999999999999</v>
          </cell>
          <cell r="G5614" t="str">
            <v>УКС</v>
          </cell>
          <cell r="H5614" t="str">
            <v>Реконструкция НБУ 2022-2024</v>
          </cell>
        </row>
        <row r="5615">
          <cell r="C5615" t="str">
            <v>Труба 159*8 Гост 8732</v>
          </cell>
          <cell r="D5615" t="str">
            <v>Реконструкция НБУ 2022-2024</v>
          </cell>
          <cell r="E5615">
            <v>68192.05</v>
          </cell>
          <cell r="F5615">
            <v>0.68200000000000005</v>
          </cell>
          <cell r="G5615" t="str">
            <v>УКС</v>
          </cell>
          <cell r="H5615" t="str">
            <v>Реконструкция НБУ 2022-2024</v>
          </cell>
        </row>
        <row r="5616">
          <cell r="C5616" t="str">
            <v>Труба 159*8 изолированная</v>
          </cell>
          <cell r="D5616" t="str">
            <v>Производство 2022</v>
          </cell>
          <cell r="E5616">
            <v>10105.49</v>
          </cell>
          <cell r="F5616">
            <v>0.35499999999999998</v>
          </cell>
          <cell r="G5616" t="str">
            <v>УКС</v>
          </cell>
          <cell r="H5616" t="str">
            <v>при ремонтных работах 2022-2023</v>
          </cell>
        </row>
        <row r="5617">
          <cell r="C5617" t="str">
            <v>Труба 159*8 ст 13ХФА ГОСТ 8732 б/ш г/д в изоляции 2-хслойная</v>
          </cell>
          <cell r="D5617" t="str">
            <v>прочие ТМЦ</v>
          </cell>
        </row>
        <row r="5618">
          <cell r="C5618" t="str">
            <v>Труба 159*8 ст 13ХФА ГОСТ 8732 б/ш г/д общ.назн.</v>
          </cell>
          <cell r="D5618" t="str">
            <v>прочие ТМЦ</v>
          </cell>
        </row>
        <row r="5619">
          <cell r="C5619" t="str">
            <v>Труба 159*8 ст13ХФА</v>
          </cell>
          <cell r="D5619" t="str">
            <v>прочие ТМЦ</v>
          </cell>
        </row>
        <row r="5620">
          <cell r="C5620" t="str">
            <v>Труба 159*8 ст13ХФА Гост 8732</v>
          </cell>
          <cell r="D5620" t="str">
            <v>прочие ТМЦ</v>
          </cell>
        </row>
        <row r="5621">
          <cell r="C5621" t="str">
            <v>Труба 168*7,3 обсадная ОТТМ"Д"</v>
          </cell>
          <cell r="D5621" t="str">
            <v>НВЛ и НЛ</v>
          </cell>
          <cell r="E5621">
            <v>32404.14</v>
          </cell>
          <cell r="F5621">
            <v>0.52400000000000002</v>
          </cell>
          <cell r="G5621" t="str">
            <v>УКС</v>
          </cell>
          <cell r="H5621" t="str">
            <v>не планируется к использованию</v>
          </cell>
        </row>
        <row r="5622">
          <cell r="C5622" t="str">
            <v>Труба 168*8.9 гр.Д, исп. А, Батресс</v>
          </cell>
          <cell r="D5622" t="str">
            <v>НВЛ и НЛ</v>
          </cell>
          <cell r="E5622">
            <v>431424.89</v>
          </cell>
          <cell r="F5622">
            <v>6.8280000000000003</v>
          </cell>
          <cell r="G5622" t="str">
            <v>УКС</v>
          </cell>
          <cell r="H5622" t="str">
            <v>не планируется к использованию</v>
          </cell>
        </row>
        <row r="5623">
          <cell r="C5623" t="str">
            <v>Труба 219*6 ст 20 электросварная</v>
          </cell>
          <cell r="D5623" t="str">
            <v>прочие ТМЦ</v>
          </cell>
        </row>
        <row r="5624">
          <cell r="C5624" t="str">
            <v>Труба 219*8</v>
          </cell>
          <cell r="D5624" t="str">
            <v>прочие ТМЦ</v>
          </cell>
        </row>
        <row r="5625">
          <cell r="C5625" t="str">
            <v>Труба 219*8 изолированная</v>
          </cell>
          <cell r="D5625" t="str">
            <v>прочие ТМЦ</v>
          </cell>
        </row>
        <row r="5626">
          <cell r="C5626" t="str">
            <v>Труба 219*8 наруж 2-х слойное полиэт. покрытие усил типа У-1по Ту 1390-001-54405437-2014 труб ста</v>
          </cell>
          <cell r="D5626" t="str">
            <v>прочие ТМЦ</v>
          </cell>
        </row>
        <row r="5627">
          <cell r="C5627" t="str">
            <v>Труба 219х10 ГОСТ8732</v>
          </cell>
          <cell r="D5627" t="str">
            <v>прочие ТМЦ</v>
          </cell>
        </row>
        <row r="5628">
          <cell r="C5628" t="str">
            <v>Труба 219х8 ст 13ХФА ГОСТ 8732</v>
          </cell>
          <cell r="D5628" t="str">
            <v>прочие ТМЦ</v>
          </cell>
        </row>
        <row r="5629">
          <cell r="C5629" t="str">
            <v>Труба 245*10</v>
          </cell>
          <cell r="D5629" t="str">
            <v>НВЛ и НЛ</v>
          </cell>
          <cell r="E5629">
            <v>1080.77</v>
          </cell>
          <cell r="F5629">
            <v>0.27</v>
          </cell>
          <cell r="G5629" t="str">
            <v>УКС</v>
          </cell>
          <cell r="H5629" t="str">
            <v>не планируется к использованию</v>
          </cell>
        </row>
        <row r="5630">
          <cell r="C5630" t="str">
            <v>Труба 245*8,9 обсадная</v>
          </cell>
          <cell r="D5630" t="str">
            <v>НВЛ и НЛ</v>
          </cell>
          <cell r="E5630">
            <v>329.77</v>
          </cell>
          <cell r="F5630">
            <v>0.60499999999999998</v>
          </cell>
          <cell r="G5630" t="str">
            <v>УКС</v>
          </cell>
          <cell r="H5630" t="str">
            <v>не планируется к использованию</v>
          </cell>
        </row>
        <row r="5631">
          <cell r="C5631" t="str">
            <v>Труба 273*12 ст. 13ХФА</v>
          </cell>
          <cell r="D5631" t="str">
            <v>прочие ТМЦ</v>
          </cell>
        </row>
        <row r="5632">
          <cell r="C5632" t="str">
            <v>Труба 273*20</v>
          </cell>
          <cell r="D5632" t="str">
            <v>Реконструкция НБУ 2022-2024</v>
          </cell>
          <cell r="E5632">
            <v>1931.04</v>
          </cell>
          <cell r="F5632">
            <v>0.94</v>
          </cell>
          <cell r="G5632" t="str">
            <v>УКС</v>
          </cell>
          <cell r="H5632" t="str">
            <v>Реконструкция НБУ 2022-2024</v>
          </cell>
        </row>
        <row r="5633">
          <cell r="C5633" t="str">
            <v>Труба 273*6 Гост 10704</v>
          </cell>
          <cell r="D5633" t="str">
            <v>Реконструкция НБУ 2022-2024</v>
          </cell>
          <cell r="E5633">
            <v>22811.7</v>
          </cell>
          <cell r="F5633">
            <v>0.40799999999999997</v>
          </cell>
          <cell r="G5633" t="str">
            <v>УКС</v>
          </cell>
          <cell r="H5633" t="str">
            <v>Реконструкция НБУ 2022-2024</v>
          </cell>
        </row>
        <row r="5634">
          <cell r="C5634" t="str">
            <v>Труба 273*7 Гост 10705-80 с наружн. экструдированным 2-х сл.полиэтиленовым покрытием</v>
          </cell>
          <cell r="D5634" t="str">
            <v>прочие ТМЦ</v>
          </cell>
        </row>
        <row r="5635">
          <cell r="C5635" t="str">
            <v>Труба 273*8 Гост 8732</v>
          </cell>
          <cell r="D5635" t="str">
            <v>Реконструкция НБУ 2022-2024</v>
          </cell>
          <cell r="E5635">
            <v>1329.65</v>
          </cell>
          <cell r="F5635">
            <v>0.26500000000000001</v>
          </cell>
          <cell r="G5635" t="str">
            <v>УКС</v>
          </cell>
          <cell r="H5635" t="str">
            <v>Реконструкция НБУ 2022-2024</v>
          </cell>
        </row>
        <row r="5636">
          <cell r="C5636" t="str">
            <v>Труба 273*8 ст 20 электросварная дл 11800</v>
          </cell>
          <cell r="D5636" t="str">
            <v>прочие ТМЦ</v>
          </cell>
        </row>
        <row r="5637">
          <cell r="C5637" t="str">
            <v>Труба 325*12 ст. 13ХФА</v>
          </cell>
          <cell r="D5637" t="str">
            <v>прочие ТМЦ</v>
          </cell>
        </row>
        <row r="5638">
          <cell r="C5638" t="str">
            <v>Труба 325*6 ст.3-20 Гост 10705-80 элек/св.</v>
          </cell>
          <cell r="D5638" t="str">
            <v>прочие ТМЦ</v>
          </cell>
        </row>
        <row r="5639">
          <cell r="C5639" t="str">
            <v>Труба 325*8 ст.20 Гост 10705-80 с наружн экструдированным 2-х сл.полиэтиленоым покрытием</v>
          </cell>
          <cell r="D5639" t="str">
            <v>прочие ТМЦ</v>
          </cell>
        </row>
        <row r="5640">
          <cell r="C5640" t="str">
            <v>Труба 340*15,4 обсадная</v>
          </cell>
          <cell r="D5640" t="str">
            <v>Производство 2022</v>
          </cell>
          <cell r="E5640">
            <v>3091.1900000000005</v>
          </cell>
          <cell r="F5640">
            <v>11.012999999999998</v>
          </cell>
          <cell r="G5640" t="str">
            <v>УКС</v>
          </cell>
          <cell r="H5640" t="str">
            <v>Используем под футляры для трубопроводов. В 2022 часть используем под водоводы С-Зимницкого м.р.</v>
          </cell>
        </row>
        <row r="5641">
          <cell r="C5641" t="str">
            <v>Труба 426*6 Электросварная дл 100000-12000</v>
          </cell>
          <cell r="D5641" t="str">
            <v>прочие ТМЦ</v>
          </cell>
        </row>
        <row r="5642">
          <cell r="C5642" t="str">
            <v>Труба 426*9 Гост 8732</v>
          </cell>
          <cell r="D5642" t="str">
            <v>прочие ТМЦ</v>
          </cell>
        </row>
        <row r="5643">
          <cell r="C5643" t="str">
            <v>Труба 426х10 электросварная прямошовная Гост 10705-80 гр.В ст20 с наружным 2-х слойным покрытием</v>
          </cell>
          <cell r="D5643" t="str">
            <v>Производство 2022</v>
          </cell>
          <cell r="E5643">
            <v>66897.27</v>
          </cell>
          <cell r="F5643">
            <v>1.1659999999999999</v>
          </cell>
          <cell r="G5643" t="str">
            <v>УКС</v>
          </cell>
          <cell r="H5643" t="str">
            <v>Используем под футляры в 2022г</v>
          </cell>
        </row>
        <row r="5644">
          <cell r="C5644" t="str">
            <v>Труба 57*3 Гост 8732</v>
          </cell>
          <cell r="D5644" t="str">
            <v>Производство 2022</v>
          </cell>
          <cell r="E5644">
            <v>1172.93</v>
          </cell>
          <cell r="F5644">
            <v>0.04</v>
          </cell>
          <cell r="G5644" t="str">
            <v>УКС</v>
          </cell>
          <cell r="H5644" t="str">
            <v>При ремонтах трубопровода в 2022г</v>
          </cell>
        </row>
        <row r="5645">
          <cell r="C5645" t="str">
            <v>Труба 57*5 ст 20 Гост 8732</v>
          </cell>
          <cell r="D5645" t="str">
            <v>прочие ТМЦ</v>
          </cell>
        </row>
        <row r="5646">
          <cell r="C5646" t="str">
            <v>Труба 57*5 ст 3-20 Гост 10705-80 эл/св</v>
          </cell>
          <cell r="D5646" t="str">
            <v>прочие ТМЦ</v>
          </cell>
        </row>
        <row r="5647">
          <cell r="C5647" t="str">
            <v>Труба 57*6 Гост 8732</v>
          </cell>
          <cell r="D5647" t="str">
            <v>прочие ТМЦ</v>
          </cell>
        </row>
        <row r="5648">
          <cell r="C5648" t="str">
            <v>Труба 57х8 ст.13ХФА</v>
          </cell>
          <cell r="D5648" t="str">
            <v>прочие ТМЦ</v>
          </cell>
        </row>
        <row r="5649">
          <cell r="C5649" t="str">
            <v>Труба 630*10,0 Гост 10704</v>
          </cell>
          <cell r="D5649" t="str">
            <v>прочие ТМЦ</v>
          </cell>
        </row>
        <row r="5650">
          <cell r="C5650" t="str">
            <v>Труба 73*6 ст 20  Гост 8732-78</v>
          </cell>
          <cell r="D5650" t="str">
            <v>прочие ТМЦ</v>
          </cell>
        </row>
        <row r="5651">
          <cell r="C5651" t="str">
            <v>Труба 820*10 Гост 10704</v>
          </cell>
          <cell r="D5651" t="str">
            <v>Производство 2022</v>
          </cell>
          <cell r="E5651">
            <v>63480.51</v>
          </cell>
          <cell r="F5651">
            <v>0.8</v>
          </cell>
          <cell r="G5651" t="str">
            <v>УКС</v>
          </cell>
          <cell r="H5651" t="str">
            <v>при ремонтных работах 2022-2023</v>
          </cell>
        </row>
        <row r="5652">
          <cell r="C5652" t="str">
            <v>Труба 89*10 ст. 13ХФА Ту 1317-006,1-593377520-2003/14-ЗР-124-</v>
          </cell>
          <cell r="D5652" t="str">
            <v>прочие ТМЦ</v>
          </cell>
        </row>
        <row r="5653">
          <cell r="C5653" t="str">
            <v>Труба 89*12 ст. 13ХФА</v>
          </cell>
          <cell r="D5653" t="str">
            <v>прочие ТМЦ</v>
          </cell>
        </row>
        <row r="5654">
          <cell r="C5654" t="str">
            <v>Труба 89*4ст.20  Гост 8732-78</v>
          </cell>
          <cell r="D5654" t="str">
            <v>прочие ТМЦ</v>
          </cell>
        </row>
        <row r="5655">
          <cell r="C5655" t="str">
            <v>Труба 89*5 электросварная дл 12000</v>
          </cell>
          <cell r="D5655" t="str">
            <v>прочие ТМЦ</v>
          </cell>
        </row>
        <row r="5656">
          <cell r="C5656" t="str">
            <v>Труба 89*5 электросварная ст. 3-20 Гост 10705-80</v>
          </cell>
          <cell r="D5656" t="str">
            <v>прочие ТМЦ</v>
          </cell>
        </row>
        <row r="5657">
          <cell r="C5657" t="str">
            <v>Труба 89*6 с изоляцией</v>
          </cell>
          <cell r="D5657" t="str">
            <v>Производство 2022</v>
          </cell>
          <cell r="E5657">
            <v>29087.67</v>
          </cell>
          <cell r="F5657">
            <v>1.6950000000000001</v>
          </cell>
          <cell r="G5657" t="str">
            <v>УКС</v>
          </cell>
          <cell r="H5657" t="str">
            <v>Водовод от скв 160 до скв 201 Аллагулловского м.р., июль 2022</v>
          </cell>
        </row>
        <row r="5658">
          <cell r="C5658" t="str">
            <v>Труба 89*8 Гост 8732</v>
          </cell>
          <cell r="D5658" t="str">
            <v>Производство 2022</v>
          </cell>
          <cell r="E5658">
            <v>4065.08</v>
          </cell>
          <cell r="F5658">
            <v>0.44</v>
          </cell>
          <cell r="G5658" t="str">
            <v>УКС</v>
          </cell>
          <cell r="H5658" t="str">
            <v>Водовод от скв 160 до скв 201 Аллагулловского м.р., июль 2022</v>
          </cell>
        </row>
        <row r="5659">
          <cell r="C5659" t="str">
            <v>Труба 89*8 ст 13ХФА</v>
          </cell>
          <cell r="D5659" t="str">
            <v>прочие ТМЦ</v>
          </cell>
        </row>
        <row r="5660">
          <cell r="C5660" t="str">
            <v>Труба 89*8 ст 13ХФА ГОСТ 8732</v>
          </cell>
          <cell r="D5660" t="str">
            <v>прочие ТМЦ</v>
          </cell>
        </row>
        <row r="5661">
          <cell r="C5661" t="str">
            <v>Труба 89*8 ст 13ХФА ГОСТ 8732 б/ш г/д в изоляции 2-хслойная</v>
          </cell>
          <cell r="D5661" t="str">
            <v>прочие ТМЦ</v>
          </cell>
        </row>
        <row r="5662">
          <cell r="C5662" t="str">
            <v>Труба 89*8 ст 13ХФА ГОСТ 8732 б/ш г/д общ.назн.</v>
          </cell>
          <cell r="D5662" t="str">
            <v>прочие ТМЦ</v>
          </cell>
        </row>
        <row r="5663">
          <cell r="C5663" t="str">
            <v>Труба 89*8 ст 13ХФА с наружн.экструдированным полиэтиленовым покрытием</v>
          </cell>
          <cell r="D5663" t="str">
            <v>прочие ТМЦ</v>
          </cell>
        </row>
        <row r="5664">
          <cell r="C5664" t="str">
            <v>Труба 89*8 ст 13ХФА ТУ 1317-006.1-593377520-2003</v>
          </cell>
          <cell r="D5664" t="str">
            <v>прочие ТМЦ</v>
          </cell>
        </row>
        <row r="5665">
          <cell r="C5665" t="str">
            <v>Труба 89*8 ст.13ХФА ТУ  с наружн экструдированным 2-х сл.полиэтиленоым покрытием</v>
          </cell>
          <cell r="D5665" t="str">
            <v>прочие ТМЦ</v>
          </cell>
        </row>
        <row r="5666">
          <cell r="C5666" t="str">
            <v>Труба БШГД 159х6,0 ст.20А нефтегазопроводная повышенной коррозийности и хладостойкости ТУ 14-161-148</v>
          </cell>
          <cell r="D5666" t="str">
            <v>Реконструкция НБУ 2022-2024</v>
          </cell>
          <cell r="E5666">
            <v>173136.67</v>
          </cell>
          <cell r="F5666">
            <v>2.4649999999999999</v>
          </cell>
          <cell r="G5666" t="str">
            <v>УКС</v>
          </cell>
          <cell r="H5666" t="str">
            <v>Реконструкция НБУ 2022-2024</v>
          </cell>
        </row>
        <row r="5667">
          <cell r="C5667" t="str">
            <v>Труба БШГД 159х8,0 ст.20А нефтегазопроводная повышенной коррозийности и хладостойкости ТУ 1317-006</v>
          </cell>
          <cell r="D5667" t="str">
            <v>прочие ТМЦ</v>
          </cell>
        </row>
        <row r="5668">
          <cell r="C5668" t="str">
            <v>Труба БШГД 219х8,0 ст.20А Гост 8732-78</v>
          </cell>
          <cell r="D5668" t="str">
            <v>прочие ТМЦ</v>
          </cell>
        </row>
        <row r="5669">
          <cell r="C5669" t="str">
            <v>Труба ВГП Ду50*3,5 Гост 3262-75</v>
          </cell>
          <cell r="D5669" t="str">
            <v>прочие ТМЦ</v>
          </cell>
        </row>
        <row r="5670">
          <cell r="C5670" t="str">
            <v>Труба гофрированная  ПВХ 20 ммбухта 100м серая ИЭК</v>
          </cell>
          <cell r="D5670" t="str">
            <v>прочие ТМЦ</v>
          </cell>
        </row>
        <row r="5671">
          <cell r="C5671" t="str">
            <v>Труба гофрированная ПНД 16 мм  бухта 100м черная ИЭК</v>
          </cell>
          <cell r="D5671" t="str">
            <v>прочие ТМЦ</v>
          </cell>
        </row>
        <row r="5672">
          <cell r="C5672" t="str">
            <v>Труба гофрированная ПНД 20 мм</v>
          </cell>
          <cell r="D5672" t="str">
            <v>прочие ТМЦ</v>
          </cell>
        </row>
        <row r="5673">
          <cell r="C5673" t="str">
            <v>Труба гофрированная ПНД с зондом</v>
          </cell>
          <cell r="D5673" t="str">
            <v>прочие ТМЦ</v>
          </cell>
        </row>
        <row r="5674">
          <cell r="C5674" t="str">
            <v>Труба обсадная 245*7,9 Ту14-3З-29-2007 гр.Д БТС</v>
          </cell>
          <cell r="D5674" t="str">
            <v>Производство 2022</v>
          </cell>
          <cell r="E5674">
            <v>330165.17</v>
          </cell>
          <cell r="F5674">
            <v>4.09</v>
          </cell>
          <cell r="G5674" t="str">
            <v>УСС</v>
          </cell>
          <cell r="H5674" t="str">
            <v>Будет применена при строительстве скважин на Северо-Зимницком месторождении (без сокращения объемов контрактации) (изготовление переводников, желобов и проч.)</v>
          </cell>
        </row>
        <row r="5675">
          <cell r="C5675" t="str">
            <v>Труба ПП с у/к Дн110-1000 2,7мм</v>
          </cell>
          <cell r="D5675" t="str">
            <v>прочие ТМЦ</v>
          </cell>
        </row>
        <row r="5676">
          <cell r="C5676" t="str">
            <v>Труба ПП с у/к Дн110-2000 2,7мм</v>
          </cell>
          <cell r="D5676" t="str">
            <v>прочие ТМЦ</v>
          </cell>
        </row>
        <row r="5677">
          <cell r="C5677" t="str">
            <v>Труба ПП с у/к Дн110-500 2,7мм</v>
          </cell>
          <cell r="D5677" t="str">
            <v>прочие ТМЦ</v>
          </cell>
        </row>
        <row r="5678">
          <cell r="C5678" t="str">
            <v>Труба стеклопластиковая линейная (Н-М) Ду100мм Рн17,2 Мпа L-9120 мм</v>
          </cell>
          <cell r="D5678" t="str">
            <v>прочие ТМЦ</v>
          </cell>
        </row>
        <row r="5679">
          <cell r="C5679" t="str">
            <v>Труба стеклопластиковая линейная (Н-М) Ду100мм Рн4,0 Мпа L-9120 мм</v>
          </cell>
          <cell r="D5679" t="str">
            <v>прочие ТМЦ</v>
          </cell>
        </row>
        <row r="5680">
          <cell r="C5680" t="str">
            <v>Труба стеклопластиковая линейная (Н-М) Ду150мм Рн4,0 Мпа L-9100 мм</v>
          </cell>
          <cell r="D5680" t="str">
            <v>прочие ТМЦ</v>
          </cell>
        </row>
        <row r="5681">
          <cell r="C5681" t="str">
            <v>Труба стеклопластиковая линейная (Н-М) Ду150мм Рн5,5 Мпа L-9100 мм</v>
          </cell>
          <cell r="D5681" t="str">
            <v>прочие ТМЦ</v>
          </cell>
        </row>
        <row r="5682">
          <cell r="C5682" t="str">
            <v>Труба стеклопластиковая линейная Ду76мм Рн17,2 Мпа L-9100 мм (Н-М)</v>
          </cell>
          <cell r="D5682" t="str">
            <v>прочие ТМЦ</v>
          </cell>
        </row>
        <row r="5683">
          <cell r="C5683" t="str">
            <v>Труба стеклопластиковая линейная Ду76мм Рн4,0 Мпа L-9100 мм (Н-М)</v>
          </cell>
          <cell r="D5683" t="str">
            <v>прочие ТМЦ</v>
          </cell>
        </row>
        <row r="5684">
          <cell r="C5684" t="str">
            <v>Труба ТГ 5/15-25</v>
          </cell>
          <cell r="D5684" t="str">
            <v>прочие ТМЦ</v>
          </cell>
        </row>
        <row r="5685">
          <cell r="C5685" t="str">
            <v>Трубно ниппельный предохранитель А73 марка ТНП-А73</v>
          </cell>
          <cell r="D5685" t="str">
            <v>прочие ТМЦ</v>
          </cell>
        </row>
        <row r="5686">
          <cell r="C5686" t="str">
            <v>Трубно-нипельный предохранитель ТНП А-48</v>
          </cell>
          <cell r="D5686" t="str">
            <v>прочие ТМЦ</v>
          </cell>
        </row>
        <row r="5687">
          <cell r="C5687" t="str">
            <v>Трубно-нипельный предохранитель ТНП А-73</v>
          </cell>
          <cell r="D5687" t="str">
            <v>прочие ТМЦ</v>
          </cell>
        </row>
        <row r="5688">
          <cell r="C5688" t="str">
            <v>Труболовка освобождающая Т-73  3-44(без захватов)</v>
          </cell>
          <cell r="D5688" t="str">
            <v>прочие ТМЦ</v>
          </cell>
        </row>
        <row r="5689">
          <cell r="C5689" t="str">
            <v>Трубчатый электронагреватель ТЭН 120/1.0 S220 R30</v>
          </cell>
          <cell r="D5689" t="str">
            <v>НВЛ и НЛ</v>
          </cell>
          <cell r="E5689">
            <v>2528.8900000000003</v>
          </cell>
          <cell r="F5689">
            <v>6</v>
          </cell>
          <cell r="G5689" t="str">
            <v>ОГЭ</v>
          </cell>
          <cell r="H5689" t="str">
            <v>Невостребовано ОГЭ по причине не использования в производстве Ульяновского филиала т.к не подходит типоразмер и посадочное место. Данное ТМЦ приобретено 01.07.2019 в ОАО "Ульяновскнефть"</v>
          </cell>
        </row>
        <row r="5690">
          <cell r="C5690" t="str">
            <v>Трубчатый электронагреватель ТЭН 172 B 10/1.0 S220 Ф-10</v>
          </cell>
          <cell r="D5690" t="str">
            <v>НВЛ и НЛ</v>
          </cell>
          <cell r="E5690">
            <v>4515.8899999999994</v>
          </cell>
          <cell r="F5690">
            <v>7</v>
          </cell>
          <cell r="G5690" t="str">
            <v>ОГЭ</v>
          </cell>
          <cell r="H5690" t="str">
            <v>Невостребовано ОГЭ по причине не использования в производстве Ульяновского филиала т.к не подходит типоразмер и посадочное место. Данное ТМЦ приобретено 01.07.2019 в ОАО "Ульяновскнефть"</v>
          </cell>
        </row>
        <row r="5691">
          <cell r="C5691" t="str">
            <v>Тумблер ON OFF 250V 6A двухполосный</v>
          </cell>
          <cell r="D5691" t="str">
            <v>прочие ТМЦ</v>
          </cell>
        </row>
        <row r="5692">
          <cell r="C5692" t="str">
            <v>Туфли женские цв.беж. термопласт ПУ</v>
          </cell>
          <cell r="D5692" t="str">
            <v>прочие ТМЦ</v>
          </cell>
        </row>
        <row r="5693">
          <cell r="C5693" t="str">
            <v>Туфли ТОФФ ГЕРА термопласт ПУ</v>
          </cell>
          <cell r="D5693" t="str">
            <v>прочие ТМЦ</v>
          </cell>
        </row>
        <row r="5694">
          <cell r="C5694" t="str">
            <v>ТШР 159*8-114*8 ст 13ХФА</v>
          </cell>
          <cell r="D5694" t="str">
            <v>прочие ТМЦ</v>
          </cell>
        </row>
        <row r="5695">
          <cell r="C5695" t="str">
            <v>ТЭН 100/2,0 Р- 220  R30</v>
          </cell>
          <cell r="D5695" t="str">
            <v>прочие ТМЦ</v>
          </cell>
        </row>
        <row r="5696">
          <cell r="C5696" t="str">
            <v>Уайт-спирит 10л</v>
          </cell>
          <cell r="D5696" t="str">
            <v>прочие ТМЦ</v>
          </cell>
        </row>
        <row r="5697">
          <cell r="C5697" t="str">
            <v>Угол 100*10 ст3</v>
          </cell>
          <cell r="D5697" t="str">
            <v>прочие ТМЦ</v>
          </cell>
        </row>
        <row r="5698">
          <cell r="C5698" t="str">
            <v>Угол 100*8ст3 сп5</v>
          </cell>
          <cell r="D5698" t="str">
            <v>Реконструкция НБУ 2022-2024</v>
          </cell>
          <cell r="E5698">
            <v>17124.599999999999</v>
          </cell>
          <cell r="F5698">
            <v>0.28399999999999997</v>
          </cell>
          <cell r="G5698" t="str">
            <v>УКС</v>
          </cell>
          <cell r="H5698" t="str">
            <v>Реконструкция НБУ 2022-2024</v>
          </cell>
        </row>
        <row r="5699">
          <cell r="C5699" t="str">
            <v>Угол 90*8 ст3сп5</v>
          </cell>
          <cell r="D5699" t="str">
            <v>Реконструкция НБУ 2022-2024</v>
          </cell>
          <cell r="E5699">
            <v>38699.370000000003</v>
          </cell>
          <cell r="F5699">
            <v>0.624</v>
          </cell>
          <cell r="G5699" t="str">
            <v>УКС</v>
          </cell>
          <cell r="H5699" t="str">
            <v>Реконструкция НБУ 2022-2024</v>
          </cell>
        </row>
        <row r="5700">
          <cell r="C5700" t="str">
            <v>Уголок 100*100*8</v>
          </cell>
          <cell r="D5700" t="str">
            <v>Реконструкция НБУ 2022-2024</v>
          </cell>
          <cell r="E5700">
            <v>9877.7800000000007</v>
          </cell>
          <cell r="F5700">
            <v>0.22</v>
          </cell>
          <cell r="G5700" t="str">
            <v>УКС</v>
          </cell>
          <cell r="H5700" t="str">
            <v>Реконструкция НБУ 2022-2024</v>
          </cell>
        </row>
        <row r="5701">
          <cell r="C5701" t="str">
            <v>Уголок 100*63*6 Ст3</v>
          </cell>
          <cell r="D5701" t="str">
            <v>Реконструкция НБУ 2022-2024</v>
          </cell>
          <cell r="E5701">
            <v>58207.37</v>
          </cell>
          <cell r="F5701">
            <v>1.0960000000000001</v>
          </cell>
          <cell r="G5701" t="str">
            <v>УКС</v>
          </cell>
          <cell r="H5701" t="str">
            <v>Реконструкция НБУ 2022-2024</v>
          </cell>
        </row>
        <row r="5702">
          <cell r="C5702" t="str">
            <v>Уголок 160*100</v>
          </cell>
          <cell r="D5702" t="str">
            <v>Реконструкция НБУ 2022-2024</v>
          </cell>
          <cell r="E5702">
            <v>635.39</v>
          </cell>
          <cell r="F5702">
            <v>3.5000000000000003E-2</v>
          </cell>
          <cell r="G5702" t="str">
            <v>УКС</v>
          </cell>
          <cell r="H5702" t="str">
            <v>Реконструкция НБУ 2022-2024</v>
          </cell>
        </row>
        <row r="5703">
          <cell r="C5703" t="str">
            <v>Уголок 160*100*10 ст3</v>
          </cell>
          <cell r="D5703" t="str">
            <v>Реконструкция НБУ 2022-2024</v>
          </cell>
          <cell r="E5703">
            <v>106998.72</v>
          </cell>
          <cell r="F5703">
            <v>1.415</v>
          </cell>
          <cell r="G5703" t="str">
            <v>УКС</v>
          </cell>
          <cell r="H5703" t="str">
            <v>Реконструкция НБУ 2022-2024</v>
          </cell>
        </row>
        <row r="5704">
          <cell r="C5704" t="str">
            <v>Уголок 40*40</v>
          </cell>
          <cell r="D5704" t="str">
            <v>прочие ТМЦ</v>
          </cell>
        </row>
        <row r="5705">
          <cell r="C5705" t="str">
            <v>Уголок 50*50*5 ст3</v>
          </cell>
          <cell r="D5705" t="str">
            <v>прочие ТМЦ</v>
          </cell>
        </row>
        <row r="5706">
          <cell r="C5706" t="str">
            <v>Уголок 63*6 ст.3</v>
          </cell>
          <cell r="D5706" t="str">
            <v>прочие ТМЦ</v>
          </cell>
        </row>
        <row r="5707">
          <cell r="C5707" t="str">
            <v>Уголок 75*6</v>
          </cell>
          <cell r="D5707" t="str">
            <v>Реконструкция НБУ 2022-2024</v>
          </cell>
          <cell r="E5707">
            <v>85704.44</v>
          </cell>
          <cell r="F5707">
            <v>2.3359999999999999</v>
          </cell>
          <cell r="G5707" t="str">
            <v>УКС</v>
          </cell>
          <cell r="H5707" t="str">
            <v>Реконструкция НБУ 2022-2024</v>
          </cell>
        </row>
        <row r="5708">
          <cell r="C5708" t="str">
            <v>Уголок 75*75*6</v>
          </cell>
          <cell r="D5708" t="str">
            <v>Реконструкция НБУ 2022-2024</v>
          </cell>
          <cell r="E5708">
            <v>1021.34</v>
          </cell>
          <cell r="F5708">
            <v>0.04</v>
          </cell>
          <cell r="G5708" t="str">
            <v>УКС</v>
          </cell>
          <cell r="H5708" t="str">
            <v>Реконструкция НБУ 2022-2024</v>
          </cell>
        </row>
        <row r="5709">
          <cell r="C5709" t="str">
            <v>Уголок 90*90*7 ст3пс5</v>
          </cell>
          <cell r="D5709" t="str">
            <v>Реконструкция НБУ 2022-2024</v>
          </cell>
          <cell r="E5709">
            <v>19541.18</v>
          </cell>
          <cell r="F5709">
            <v>0.41699999999999998</v>
          </cell>
          <cell r="G5709" t="str">
            <v>УКС</v>
          </cell>
          <cell r="H5709" t="str">
            <v>Реконструкция НБУ 2022-2024</v>
          </cell>
        </row>
        <row r="5710">
          <cell r="C5710" t="str">
            <v>Уголок НЛГ 100*10 09Г2С</v>
          </cell>
          <cell r="D5710" t="str">
            <v>прочие ТМЦ</v>
          </cell>
        </row>
        <row r="5711">
          <cell r="C5711" t="str">
            <v>Уголок НЛГ 75*8 09Г2С</v>
          </cell>
          <cell r="D5711" t="str">
            <v>прочие ТМЦ</v>
          </cell>
        </row>
        <row r="5712">
          <cell r="C5712" t="str">
            <v>Удлинитель на катушке 4роз.  с крышкой 50м с/з КГ 3*1,5 на УК50 IP44 ИЭК</v>
          </cell>
          <cell r="D5712" t="str">
            <v>прочие ТМЦ</v>
          </cell>
        </row>
        <row r="5713">
          <cell r="C5713" t="str">
            <v>Удлинитель ОВ-124 длиной 1000м</v>
          </cell>
          <cell r="D5713" t="str">
            <v>прочие ТМЦ</v>
          </cell>
        </row>
        <row r="5714">
          <cell r="C5714" t="str">
            <v>Удостоверение о проверке знаний норм и правил работы в электроустановках (ТКРЭ-1)</v>
          </cell>
          <cell r="D5714" t="str">
            <v>прочие ТМЦ</v>
          </cell>
        </row>
        <row r="5715">
          <cell r="C5715" t="str">
            <v>Удостоверение о проверке знаний требований охраны труда (ТКОТ-2)</v>
          </cell>
          <cell r="D5715" t="str">
            <v>прочие ТМЦ</v>
          </cell>
        </row>
        <row r="5716">
          <cell r="C5716" t="str">
            <v>Узел крепления укоса У-3(под СВ-95) АЭМЗ</v>
          </cell>
          <cell r="D5716" t="str">
            <v>прочие ТМЦ</v>
          </cell>
        </row>
        <row r="5717">
          <cell r="C5717" t="str">
            <v>УКРЫТИЕ ЗАЩИТНОЙ МАНЖЕТЫ УЗМГ 114/325</v>
          </cell>
          <cell r="D5717" t="str">
            <v>прочие ТМЦ</v>
          </cell>
        </row>
        <row r="5718">
          <cell r="C5718" t="str">
            <v>Умывальник (тумба+стойка+ЭВБО)</v>
          </cell>
          <cell r="D5718" t="str">
            <v>прочие ТМЦ</v>
          </cell>
        </row>
        <row r="5719">
          <cell r="C5719" t="str">
            <v>Умывальник ВИХРЬ КОМФОРТ 74/4/9 с подогревом пластик</v>
          </cell>
          <cell r="D5719" t="str">
            <v>прочие ТМЦ</v>
          </cell>
        </row>
        <row r="5720">
          <cell r="C5720" t="str">
            <v>Уплотнение каретки ПСМ40.11.00.003(УР02.03.000)</v>
          </cell>
          <cell r="D5720" t="str">
            <v>прочие ТМЦ</v>
          </cell>
        </row>
        <row r="5721">
          <cell r="C5721" t="str">
            <v>Уплотнение торцoвое М-МЗN/28EBPGG</v>
          </cell>
          <cell r="D5721" t="str">
            <v>прочие ТМЦ</v>
          </cell>
        </row>
        <row r="5722">
          <cell r="C5722" t="str">
            <v>Уплотнение торцевого 3007-01-00 к насосу Ш80-2,5 ГМС</v>
          </cell>
          <cell r="D5722" t="str">
            <v>прочие ТМЦ</v>
          </cell>
        </row>
        <row r="5723">
          <cell r="C5723" t="str">
            <v>Уплотнение торцовое 211.028К</v>
          </cell>
          <cell r="D5723" t="str">
            <v>прочие ТМЦ</v>
          </cell>
        </row>
        <row r="5724">
          <cell r="C5724" t="str">
            <v>Уплотнение торцовое 3007-01-00 Ш80-2,5</v>
          </cell>
          <cell r="D5724" t="str">
            <v>прочие ТМЦ</v>
          </cell>
        </row>
        <row r="5725">
          <cell r="C5725" t="str">
            <v>Уплотнение торцовое 38мм 2100S М ВВR1S1</v>
          </cell>
          <cell r="D5725" t="str">
            <v>прочие ТМЦ</v>
          </cell>
        </row>
        <row r="5726">
          <cell r="C5726" t="str">
            <v>Уплотнитель АФЭН 21-65-620М</v>
          </cell>
          <cell r="D5726" t="str">
            <v>прочие ТМЦ</v>
          </cell>
        </row>
        <row r="5727">
          <cell r="C5727" t="str">
            <v>Упор 146.00.017</v>
          </cell>
          <cell r="D5727" t="str">
            <v>прочие ТМЦ</v>
          </cell>
        </row>
        <row r="5728">
          <cell r="C5728" t="str">
            <v>Уровень магнитный 1500мм</v>
          </cell>
          <cell r="D5728" t="str">
            <v>прочие ТМЦ</v>
          </cell>
        </row>
        <row r="5729">
          <cell r="C5729" t="str">
            <v>Уровень строительный 400мм</v>
          </cell>
          <cell r="D5729" t="str">
            <v>прочие ТМЦ</v>
          </cell>
        </row>
        <row r="5730">
          <cell r="C5730" t="str">
            <v>Утяжелитель УБО 1420-2,3-12,5(094)</v>
          </cell>
          <cell r="D5730" t="str">
            <v>Реконструкция НБУ 2022-2024</v>
          </cell>
          <cell r="E5730">
            <v>60459.9</v>
          </cell>
          <cell r="F5730">
            <v>8</v>
          </cell>
          <cell r="G5730" t="str">
            <v>УКС</v>
          </cell>
          <cell r="H5730" t="str">
            <v>Реконструкция НБУ 2022-2024</v>
          </cell>
        </row>
        <row r="5731">
          <cell r="C5731" t="str">
            <v>Фара светодиодная ФР-ВС Экотон-3 ручная взрывозащ. с зарядн.устройством Экотон</v>
          </cell>
          <cell r="D5731" t="str">
            <v>прочие ТМЦ</v>
          </cell>
        </row>
        <row r="5732">
          <cell r="C5732" t="str">
            <v>Фартук CHEMICAL WPL цв. т-зел.</v>
          </cell>
          <cell r="D5732" t="str">
            <v>прочие ТМЦ</v>
          </cell>
        </row>
        <row r="5733">
          <cell r="C5733" t="str">
            <v>Фиксатор 146.00.004</v>
          </cell>
          <cell r="D5733" t="str">
            <v>прочие ТМЦ</v>
          </cell>
        </row>
        <row r="5734">
          <cell r="C5734" t="str">
            <v>Фильтр ФГ-5М марки "В2"</v>
          </cell>
          <cell r="D5734" t="str">
            <v>прочие ТМЦ</v>
          </cell>
        </row>
        <row r="5735">
          <cell r="C5735" t="str">
            <v>Флажки закладки 45*12мм</v>
          </cell>
          <cell r="D5735" t="str">
            <v>прочие ТМЦ</v>
          </cell>
        </row>
        <row r="5736">
          <cell r="C5736" t="str">
            <v>Фланец 2-100-16 ДХМ 10020.00.005 для насоса 12НА-9*4</v>
          </cell>
          <cell r="D5736" t="str">
            <v>прочие ТМЦ</v>
          </cell>
        </row>
        <row r="5737">
          <cell r="C5737" t="str">
            <v>Фланец 25-16-01-1-В-ст.20-IV ГОСТ33259-2015</v>
          </cell>
          <cell r="D5737" t="str">
            <v>прочие ТМЦ</v>
          </cell>
        </row>
        <row r="5738">
          <cell r="C5738" t="str">
            <v>Фланец 65*16*01*1 ст.20 IV</v>
          </cell>
          <cell r="D5738" t="str">
            <v>прочие ТМЦ</v>
          </cell>
        </row>
        <row r="5739">
          <cell r="C5739" t="str">
            <v>Фланец 65*25*01*1 B ст.20 IV</v>
          </cell>
          <cell r="D5739" t="str">
            <v>прочие ТМЦ</v>
          </cell>
        </row>
        <row r="5740">
          <cell r="C5740" t="str">
            <v>Фланец нажимной АФНИ 741334.021</v>
          </cell>
          <cell r="D5740" t="str">
            <v>НВЛ и НЛ</v>
          </cell>
          <cell r="E5740">
            <v>783.29</v>
          </cell>
          <cell r="F5740">
            <v>2</v>
          </cell>
          <cell r="G5740" t="str">
            <v>УТО</v>
          </cell>
          <cell r="H5740" t="str">
            <v>отсутствие необходимости</v>
          </cell>
        </row>
        <row r="5741">
          <cell r="C5741" t="str">
            <v>Фланец сальника 3007-01-13 к насосу Ш80-2,5 ГМС</v>
          </cell>
          <cell r="D5741" t="str">
            <v>прочие ТМЦ</v>
          </cell>
        </row>
        <row r="5742">
          <cell r="C5742" t="str">
            <v>Фляга-бочка  пластиковая 40л.</v>
          </cell>
          <cell r="D5742" t="str">
            <v>прочие ТМЦ</v>
          </cell>
        </row>
        <row r="5743">
          <cell r="C5743" t="str">
            <v>Фольма-ткань 160-11</v>
          </cell>
          <cell r="D5743" t="str">
            <v>прочие ТМЦ</v>
          </cell>
        </row>
        <row r="5744">
          <cell r="C5744" t="str">
            <v>Фольма-ткань 260-0,2-1000</v>
          </cell>
          <cell r="D5744" t="str">
            <v>прочие ТМЦ</v>
          </cell>
        </row>
        <row r="5745">
          <cell r="C5745" t="str">
            <v>Фонарь налобный аккумуляторный LED 5362 (220B 7Led 2 режима)</v>
          </cell>
          <cell r="D5745" t="str">
            <v>прочие ТМЦ</v>
          </cell>
        </row>
        <row r="5746">
          <cell r="C5746" t="str">
            <v>Фонарь ручной светодиодный с регулируемым фокусом FL-8047 (КВТ)</v>
          </cell>
          <cell r="D5746" t="str">
            <v>прочие ТМЦ</v>
          </cell>
        </row>
        <row r="5747">
          <cell r="C5747" t="str">
            <v>Форма для запекания и сервировки кругл 22*4,5см</v>
          </cell>
          <cell r="D5747" t="str">
            <v>прочие ТМЦ</v>
          </cell>
        </row>
        <row r="5748">
          <cell r="C5748" t="str">
            <v>Фотореле ФРЛ 03 2500Вт 25А IP44</v>
          </cell>
          <cell r="D5748" t="str">
            <v>прочие ТМЦ</v>
          </cell>
        </row>
        <row r="5749">
          <cell r="C5749" t="str">
            <v>Фотореле ФРЛ 05 3680Вт 20А IP20</v>
          </cell>
          <cell r="D5749" t="str">
            <v>прочие ТМЦ</v>
          </cell>
        </row>
        <row r="5750">
          <cell r="C5750" t="str">
            <v>Фрезер кольцевой 12Ф 1А 122-95 с присоединительной резьбой НКТ 114 длина 400</v>
          </cell>
          <cell r="D5750" t="str">
            <v>прочие ТМЦ</v>
          </cell>
        </row>
        <row r="5751">
          <cell r="C5751" t="str">
            <v>Фундам блоки ФБС 12-4-6-Т</v>
          </cell>
          <cell r="D5751" t="str">
            <v>Реконструкция НБУ 2022-2024</v>
          </cell>
          <cell r="E5751">
            <v>6957.89</v>
          </cell>
          <cell r="F5751">
            <v>4</v>
          </cell>
          <cell r="G5751" t="str">
            <v>УКС</v>
          </cell>
          <cell r="H5751" t="str">
            <v>Реконструкция НБУ 2022-2024</v>
          </cell>
        </row>
        <row r="5752">
          <cell r="C5752" t="str">
            <v>Фундам блоки ФБС 24-4-6т</v>
          </cell>
          <cell r="D5752" t="str">
            <v>Реконструкция НБУ 2022-2024</v>
          </cell>
          <cell r="E5752">
            <v>5826.66</v>
          </cell>
          <cell r="F5752">
            <v>2</v>
          </cell>
          <cell r="G5752" t="str">
            <v>УКС</v>
          </cell>
          <cell r="H5752" t="str">
            <v>Реконструкция НБУ 2022-2024</v>
          </cell>
        </row>
        <row r="5753">
          <cell r="C5753" t="str">
            <v>Фундаментные блоки ФБС 12-4-3-Т</v>
          </cell>
          <cell r="D5753" t="str">
            <v>Реконструкция НБУ 2022-2024</v>
          </cell>
          <cell r="E5753">
            <v>8623.44</v>
          </cell>
          <cell r="F5753">
            <v>3</v>
          </cell>
          <cell r="G5753" t="str">
            <v>УКС</v>
          </cell>
          <cell r="H5753" t="str">
            <v>Реконструкция НБУ 2022-2024</v>
          </cell>
        </row>
        <row r="5754">
          <cell r="C5754" t="str">
            <v>Фундаментный блок ФБС 12-4-6</v>
          </cell>
          <cell r="D5754" t="str">
            <v>прочие ТМЦ</v>
          </cell>
        </row>
        <row r="5755">
          <cell r="C5755" t="str">
            <v>Фундаментный блок ФБС 12-6-6</v>
          </cell>
          <cell r="D5755" t="str">
            <v>Реконструкция НБУ 2022-2024</v>
          </cell>
          <cell r="E5755">
            <v>4025</v>
          </cell>
          <cell r="F5755">
            <v>2</v>
          </cell>
          <cell r="G5755" t="str">
            <v>УКС</v>
          </cell>
          <cell r="H5755" t="str">
            <v>Реконструкция НБУ 2022-2024</v>
          </cell>
        </row>
        <row r="5756">
          <cell r="C5756" t="str">
            <v>Фундаментный блок ФБС 24-4-6</v>
          </cell>
          <cell r="D5756" t="str">
            <v>прочие ТМЦ</v>
          </cell>
        </row>
        <row r="5757">
          <cell r="C5757" t="str">
            <v>Футболка Спорт-К цв. Вас.</v>
          </cell>
          <cell r="D5757" t="str">
            <v>прочие ТМЦ</v>
          </cell>
          <cell r="E5757">
            <v>-604875.68000000005</v>
          </cell>
          <cell r="F5757">
            <v>-2291</v>
          </cell>
        </row>
        <row r="5758">
          <cell r="C5758" t="str">
            <v>Халат женский белый ТС</v>
          </cell>
          <cell r="D5758" t="str">
            <v>прочие ТМЦ</v>
          </cell>
        </row>
        <row r="5759">
          <cell r="C5759" t="str">
            <v>Халат женский цв. бирюзовый с длинным рукавом</v>
          </cell>
          <cell r="D5759" t="str">
            <v>прочие ТМЦ</v>
          </cell>
        </row>
        <row r="5760">
          <cell r="C5760" t="str">
            <v>Халат Лаборатория бел</v>
          </cell>
          <cell r="D5760" t="str">
            <v>прочие ТМЦ</v>
          </cell>
        </row>
        <row r="5761">
          <cell r="C5761" t="str">
            <v>Халат Лаборатория бел 120-124/170-176</v>
          </cell>
          <cell r="D5761" t="str">
            <v>прочие ТМЦ</v>
          </cell>
        </row>
        <row r="5762">
          <cell r="C5762" t="str">
            <v>Халат ЛЕДИ МЕДИКАЛ бел.</v>
          </cell>
          <cell r="D5762" t="str">
            <v>прочие ТМЦ</v>
          </cell>
        </row>
        <row r="5763">
          <cell r="C5763" t="str">
            <v>Холодильник Pozis RK 101 белый</v>
          </cell>
          <cell r="D5763" t="str">
            <v>прочие ТМЦ</v>
          </cell>
        </row>
        <row r="5764">
          <cell r="C5764" t="str">
            <v>Холодильник POZIS RK 102 белый</v>
          </cell>
          <cell r="D5764" t="str">
            <v>прочие ТМЦ</v>
          </cell>
        </row>
        <row r="5765">
          <cell r="C5765" t="str">
            <v>Холодильник POZIS RK-102</v>
          </cell>
          <cell r="D5765" t="str">
            <v>прочие ТМЦ</v>
          </cell>
        </row>
        <row r="5766">
          <cell r="C5766" t="str">
            <v>Холстопрошивное полотно 150см*50м</v>
          </cell>
          <cell r="D5766" t="str">
            <v>прочие ТМЦ</v>
          </cell>
        </row>
        <row r="5767">
          <cell r="C5767" t="str">
            <v>Хомут 2,5-100мм черный (100шт)</v>
          </cell>
          <cell r="D5767" t="str">
            <v>прочие ТМЦ</v>
          </cell>
        </row>
        <row r="5768">
          <cell r="C5768" t="str">
            <v>Хомут Х-1(3.407.1-143.8)(покрытие Лак БТ)</v>
          </cell>
          <cell r="D5768" t="str">
            <v>прочие ТМЦ</v>
          </cell>
        </row>
        <row r="5769">
          <cell r="C5769" t="str">
            <v>Цемент тампонажный ПЦТ I-G-CC-1</v>
          </cell>
          <cell r="D5769" t="str">
            <v>прочие ТМЦ</v>
          </cell>
        </row>
        <row r="5770">
          <cell r="C5770" t="str">
            <v>Цемент ЦЕМ II/В-Ш 42,5Н М-500 Д20 (50кг)</v>
          </cell>
          <cell r="D5770" t="str">
            <v>прочие ТМЦ</v>
          </cell>
        </row>
        <row r="5771">
          <cell r="C5771" t="str">
            <v>Цилиндр 65140</v>
          </cell>
          <cell r="D5771" t="str">
            <v>прочие ТМЦ</v>
          </cell>
        </row>
        <row r="5772">
          <cell r="C5772" t="str">
            <v>Цилиндр 65140-63</v>
          </cell>
          <cell r="D5772" t="str">
            <v>прочие ТМЦ</v>
          </cell>
        </row>
        <row r="5773">
          <cell r="C5773" t="str">
            <v>Чайник заварочный</v>
          </cell>
          <cell r="D5773" t="str">
            <v>прочие ТМЦ</v>
          </cell>
        </row>
        <row r="5774">
          <cell r="C5774" t="str">
            <v>Чайник элект PWK 1751/CA  Polaris</v>
          </cell>
          <cell r="D5774" t="str">
            <v>прочие ТМЦ</v>
          </cell>
        </row>
        <row r="5775">
          <cell r="C5775" t="str">
            <v>Чайник электр.2000 Вт, объем 1,8л GL0304</v>
          </cell>
          <cell r="D5775" t="str">
            <v>прочие ТМЦ</v>
          </cell>
        </row>
        <row r="5776">
          <cell r="C5776" t="str">
            <v>Чайник электрический  1,8 л</v>
          </cell>
          <cell r="D5776" t="str">
            <v>прочие ТМЦ</v>
          </cell>
        </row>
        <row r="5777">
          <cell r="C5777" t="str">
            <v>Чайник электрический "Polaris" PWK 1751СА Матовый</v>
          </cell>
          <cell r="D5777" t="str">
            <v>прочие ТМЦ</v>
          </cell>
        </row>
        <row r="5778">
          <cell r="C5778" t="str">
            <v>Чайник электрический 1,8л GaIaxy</v>
          </cell>
          <cell r="D5778" t="str">
            <v>прочие ТМЦ</v>
          </cell>
        </row>
        <row r="5779">
          <cell r="C5779" t="str">
            <v>Чайник электрический GaIaxy GL 0304</v>
          </cell>
          <cell r="D5779" t="str">
            <v>прочие ТМЦ</v>
          </cell>
        </row>
        <row r="5780">
          <cell r="C5780" t="str">
            <v>Чайник электрический GALAXY GL0556</v>
          </cell>
          <cell r="D5780" t="str">
            <v>прочие ТМЦ</v>
          </cell>
        </row>
        <row r="5781">
          <cell r="C5781" t="str">
            <v>Чайник электрический SUPRA KES 1898 1,8л</v>
          </cell>
          <cell r="D5781" t="str">
            <v>прочие ТМЦ</v>
          </cell>
        </row>
        <row r="5782">
          <cell r="C5782" t="str">
            <v>Чайный набор 12 пр. 220мл фарфор</v>
          </cell>
          <cell r="D5782" t="str">
            <v>прочие ТМЦ</v>
          </cell>
        </row>
        <row r="5783">
          <cell r="C5783" t="str">
            <v>Челюсть 3 1/2  45.291С</v>
          </cell>
          <cell r="D5783" t="str">
            <v>прочие ТМЦ</v>
          </cell>
        </row>
        <row r="5784">
          <cell r="C5784" t="str">
            <v>Челюсть ключа 45.291С для ГКШ-1200МТ 3 1/2</v>
          </cell>
          <cell r="D5784" t="str">
            <v>прочие ТМЦ</v>
          </cell>
        </row>
        <row r="5785">
          <cell r="C5785" t="str">
            <v>Черенки для лопат</v>
          </cell>
          <cell r="D5785" t="str">
            <v>прочие ТМЦ</v>
          </cell>
        </row>
        <row r="5786">
          <cell r="C5786" t="str">
            <v>Черенок d 25мм</v>
          </cell>
          <cell r="D5786" t="str">
            <v>прочие ТМЦ</v>
          </cell>
        </row>
        <row r="5787">
          <cell r="C5787" t="str">
            <v>черенок д/грабель деревянный 30*1200мм</v>
          </cell>
          <cell r="D5787" t="str">
            <v>прочие ТМЦ</v>
          </cell>
        </row>
        <row r="5788">
          <cell r="C5788" t="str">
            <v>Чистящая жидкость спрей для маркеров 250мл</v>
          </cell>
          <cell r="D5788" t="str">
            <v>прочие ТМЦ</v>
          </cell>
        </row>
        <row r="5789">
          <cell r="C5789" t="str">
            <v>Чистящее средство Доместос 0,5л</v>
          </cell>
          <cell r="D5789" t="str">
            <v>прочие ТМЦ</v>
          </cell>
        </row>
        <row r="5790">
          <cell r="C5790" t="str">
            <v>Чистящее средство Пемолюкс  480гр</v>
          </cell>
          <cell r="D5790" t="str">
            <v>прочие ТМЦ</v>
          </cell>
        </row>
        <row r="5791">
          <cell r="C5791" t="str">
            <v>Чистящее средство Пемолюкс Сода эффект 480гр</v>
          </cell>
          <cell r="D5791" t="str">
            <v>прочие ТМЦ</v>
          </cell>
        </row>
        <row r="5792">
          <cell r="C5792" t="str">
            <v>Чистящее средство Пемос  350гр</v>
          </cell>
          <cell r="D5792" t="str">
            <v>прочие ТМЦ</v>
          </cell>
        </row>
        <row r="5793">
          <cell r="C5793" t="str">
            <v>Чистящее средство Санита гель 500мл</v>
          </cell>
          <cell r="D5793" t="str">
            <v>прочие ТМЦ</v>
          </cell>
        </row>
        <row r="5794">
          <cell r="C5794" t="str">
            <v>Чистящее средство Санитарный 0,5л жидкий</v>
          </cell>
          <cell r="D5794" t="str">
            <v>прочие ТМЦ</v>
          </cell>
        </row>
        <row r="5795">
          <cell r="C5795" t="str">
            <v>Чистящее средство Санитарный 0,75л жидкий</v>
          </cell>
          <cell r="D5795" t="str">
            <v>прочие ТМЦ</v>
          </cell>
        </row>
        <row r="5796">
          <cell r="C5796" t="str">
            <v>Чистящее средство Санокс гель 750мл</v>
          </cell>
          <cell r="D5796" t="str">
            <v>прочие ТМЦ</v>
          </cell>
        </row>
        <row r="5797">
          <cell r="C5797" t="str">
            <v>Шаблон УШС-3 сварщика универсальный</v>
          </cell>
          <cell r="D5797" t="str">
            <v>прочие ТМЦ</v>
          </cell>
        </row>
        <row r="5798">
          <cell r="C5798" t="str">
            <v>Шайба плоская М6  (40шт)</v>
          </cell>
          <cell r="D5798" t="str">
            <v>прочие ТМЦ</v>
          </cell>
        </row>
        <row r="5799">
          <cell r="C5799" t="str">
            <v>Шапка  СКЕЙТЕР-3 ут.черн  р 55-62</v>
          </cell>
          <cell r="D5799" t="str">
            <v>прочие ТМЦ</v>
          </cell>
        </row>
        <row r="5800">
          <cell r="C5800" t="str">
            <v>Шапка вязанная</v>
          </cell>
          <cell r="D5800" t="str">
            <v>прочие ТМЦ</v>
          </cell>
        </row>
        <row r="5801">
          <cell r="C5801" t="str">
            <v>Шапка подшлемник МОНБЛАН утеп</v>
          </cell>
          <cell r="D5801" t="str">
            <v>прочие ТМЦ</v>
          </cell>
        </row>
        <row r="5802">
          <cell r="C5802" t="str">
            <v>Шатун в сборе ПШГН 05.000</v>
          </cell>
          <cell r="D5802" t="str">
            <v>прочие ТМЦ</v>
          </cell>
        </row>
        <row r="5803">
          <cell r="C5803" t="str">
            <v>Шатун ПШГН 12.05.000</v>
          </cell>
          <cell r="D5803" t="str">
            <v>прочие ТМЦ</v>
          </cell>
        </row>
        <row r="5804">
          <cell r="C5804" t="str">
            <v>Швабра деревянная</v>
          </cell>
          <cell r="D5804" t="str">
            <v>прочие ТМЦ</v>
          </cell>
        </row>
        <row r="5805">
          <cell r="C5805" t="str">
            <v>Швеллер 10</v>
          </cell>
          <cell r="D5805" t="str">
            <v>прочие ТМЦ</v>
          </cell>
        </row>
        <row r="5806">
          <cell r="C5806" t="str">
            <v>Швеллер 10 ст.3</v>
          </cell>
          <cell r="D5806" t="str">
            <v>прочие ТМЦ</v>
          </cell>
        </row>
        <row r="5807">
          <cell r="C5807" t="str">
            <v>Швеллер 12 П ст.3</v>
          </cell>
          <cell r="D5807" t="str">
            <v>Производство 2022</v>
          </cell>
          <cell r="E5807">
            <v>26290</v>
          </cell>
          <cell r="F5807">
            <v>0.47799999999999998</v>
          </cell>
          <cell r="G5807" t="str">
            <v>УКС</v>
          </cell>
          <cell r="H5807" t="str">
            <v>КР РВС 2022</v>
          </cell>
        </row>
        <row r="5808">
          <cell r="C5808" t="str">
            <v>Швеллер 14</v>
          </cell>
          <cell r="D5808" t="str">
            <v>Реконструкция НБУ 2022-2024</v>
          </cell>
          <cell r="E5808">
            <v>1587.36</v>
          </cell>
          <cell r="F5808">
            <v>0.155</v>
          </cell>
          <cell r="G5808" t="str">
            <v>УКС</v>
          </cell>
          <cell r="H5808" t="str">
            <v>Реконструкция НБУ 2022-2024</v>
          </cell>
        </row>
        <row r="5809">
          <cell r="C5809" t="str">
            <v>Швеллер 14 ст3</v>
          </cell>
          <cell r="D5809" t="str">
            <v>Реконструкция НБУ 2022-2024</v>
          </cell>
          <cell r="E5809">
            <v>42433.33</v>
          </cell>
          <cell r="F5809">
            <v>0.76</v>
          </cell>
          <cell r="G5809" t="str">
            <v>УКС</v>
          </cell>
          <cell r="H5809" t="str">
            <v>Реконструкция НБУ 2022-2024</v>
          </cell>
        </row>
        <row r="5810">
          <cell r="C5810" t="str">
            <v>Швеллер 16</v>
          </cell>
          <cell r="D5810" t="str">
            <v>прочие ТМЦ</v>
          </cell>
        </row>
        <row r="5811">
          <cell r="C5811" t="str">
            <v>Швеллер 16П ст.3</v>
          </cell>
          <cell r="D5811" t="str">
            <v>прочие ТМЦ</v>
          </cell>
        </row>
        <row r="5812">
          <cell r="C5812" t="str">
            <v>Швеллер 20</v>
          </cell>
          <cell r="D5812" t="str">
            <v>Реконструкция НБУ 2022-2024</v>
          </cell>
          <cell r="E5812">
            <v>761.25</v>
          </cell>
          <cell r="F5812">
            <v>0.09</v>
          </cell>
          <cell r="G5812" t="str">
            <v>УКС</v>
          </cell>
          <cell r="H5812" t="str">
            <v>Реконструкция НБУ 2022-2024</v>
          </cell>
        </row>
        <row r="5813">
          <cell r="C5813" t="str">
            <v>Швеллер 27 П ст3</v>
          </cell>
          <cell r="D5813" t="str">
            <v>Реконструкция НБУ 2022-2024</v>
          </cell>
          <cell r="E5813">
            <v>332106.36</v>
          </cell>
          <cell r="F5813">
            <v>3.96</v>
          </cell>
          <cell r="G5813" t="str">
            <v>УКС</v>
          </cell>
          <cell r="H5813" t="str">
            <v>Реконструкция НБУ 2022-2024</v>
          </cell>
        </row>
        <row r="5814">
          <cell r="C5814" t="str">
            <v>Швеллер 5 ст3</v>
          </cell>
          <cell r="D5814" t="str">
            <v>Реконструкция НБУ 2022-2024</v>
          </cell>
          <cell r="E5814">
            <v>6109.49</v>
          </cell>
          <cell r="F5814">
            <v>0.12</v>
          </cell>
          <cell r="G5814" t="str">
            <v>УКС</v>
          </cell>
          <cell r="H5814" t="str">
            <v>Реконструкция НБУ 2022-2024</v>
          </cell>
        </row>
        <row r="5815">
          <cell r="C5815" t="str">
            <v>Швеллер 6,5у (3ПС5 6000 гОСТ 535-2005)</v>
          </cell>
          <cell r="D5815" t="str">
            <v>Реконструкция НБУ 2022-2024</v>
          </cell>
          <cell r="E5815">
            <v>1739.51</v>
          </cell>
          <cell r="F5815">
            <v>3.7999999999999999E-2</v>
          </cell>
          <cell r="G5815" t="str">
            <v>УКС</v>
          </cell>
          <cell r="H5815" t="str">
            <v>Реконструкция НБУ 2022-2024</v>
          </cell>
        </row>
        <row r="5816">
          <cell r="C5816" t="str">
            <v>Швеллер 8 ст3</v>
          </cell>
          <cell r="D5816" t="str">
            <v>Реконструкция НБУ 2022-2024</v>
          </cell>
          <cell r="E5816">
            <v>410.87</v>
          </cell>
          <cell r="F5816">
            <v>0.03</v>
          </cell>
          <cell r="G5816" t="str">
            <v>УКС</v>
          </cell>
          <cell r="H5816" t="str">
            <v>Реконструкция НБУ 2022-2024</v>
          </cell>
        </row>
        <row r="5817">
          <cell r="C5817" t="str">
            <v>Швеллер 8П(зпс5 12000Гост 535-2005)</v>
          </cell>
          <cell r="D5817" t="str">
            <v>Реконструкция НБУ 2022-2024</v>
          </cell>
          <cell r="E5817">
            <v>2551.1</v>
          </cell>
          <cell r="F5817">
            <v>5.8999999999999997E-2</v>
          </cell>
          <cell r="G5817" t="str">
            <v>УКС</v>
          </cell>
          <cell r="H5817" t="str">
            <v>Реконструкция НБУ 2022-2024</v>
          </cell>
        </row>
        <row r="5818">
          <cell r="C5818" t="str">
            <v>Швеллер НЛГ 12П 09Г2С</v>
          </cell>
          <cell r="D5818" t="str">
            <v>прочие ТМЦ</v>
          </cell>
        </row>
        <row r="5819">
          <cell r="C5819" t="str">
            <v>Шестерня ГК.001.140</v>
          </cell>
          <cell r="D5819" t="str">
            <v>прочие ТМЦ</v>
          </cell>
        </row>
        <row r="5820">
          <cell r="C5820" t="str">
            <v>Шестерня ГК15.001.026</v>
          </cell>
          <cell r="D5820" t="str">
            <v>прочие ТМЦ</v>
          </cell>
        </row>
        <row r="5821">
          <cell r="C5821" t="str">
            <v>Шестерня ГК15.001.058</v>
          </cell>
          <cell r="D5821" t="str">
            <v>прочие ТМЦ</v>
          </cell>
        </row>
        <row r="5822">
          <cell r="C5822" t="str">
            <v>Шило канцелярское  150 мм 3мм</v>
          </cell>
          <cell r="D5822" t="str">
            <v>прочие ТМЦ</v>
          </cell>
        </row>
        <row r="5823">
          <cell r="C5823" t="str">
            <v>Шифер 6-волновый</v>
          </cell>
          <cell r="D5823" t="str">
            <v>Аварийный резерв</v>
          </cell>
          <cell r="E5823">
            <v>1486.37</v>
          </cell>
          <cell r="F5823">
            <v>12</v>
          </cell>
          <cell r="G5823" t="str">
            <v>УКС</v>
          </cell>
          <cell r="H5823" t="str">
            <v>аварийный запас на ремонт кровель</v>
          </cell>
        </row>
        <row r="5824">
          <cell r="C5824" t="str">
            <v>Шифер 8-волновый</v>
          </cell>
          <cell r="D5824" t="str">
            <v>Аварийный резерв</v>
          </cell>
          <cell r="E5824">
            <v>6193.22</v>
          </cell>
          <cell r="F5824">
            <v>50</v>
          </cell>
          <cell r="G5824" t="str">
            <v>УКС</v>
          </cell>
          <cell r="H5824" t="str">
            <v>аварийный запас на ремонт кровель</v>
          </cell>
        </row>
        <row r="5825">
          <cell r="C5825" t="str">
            <v>Шкаф бухгалтерский Практик SL-65T</v>
          </cell>
          <cell r="D5825" t="str">
            <v>прочие ТМЦ</v>
          </cell>
        </row>
        <row r="5826">
          <cell r="C5826" t="str">
            <v>Шкаф инструментальный ТС-1995-004020 Комплект №4</v>
          </cell>
          <cell r="D5826" t="str">
            <v>прочие ТМЦ</v>
          </cell>
        </row>
        <row r="5827">
          <cell r="C5827" t="str">
            <v>Шкив тормозной ПШГН.08.205</v>
          </cell>
          <cell r="D5827" t="str">
            <v>прочие ТМЦ</v>
          </cell>
        </row>
        <row r="5828">
          <cell r="C5828" t="str">
            <v>Шланг для душа</v>
          </cell>
          <cell r="D5828" t="str">
            <v>прочие ТМЦ</v>
          </cell>
        </row>
        <row r="5829">
          <cell r="C5829" t="str">
            <v>Шланг Ду 25 РВД 25.33*2</v>
          </cell>
          <cell r="D5829" t="str">
            <v>прочие ТМЦ</v>
          </cell>
        </row>
        <row r="5830">
          <cell r="C5830" t="str">
            <v>Шланг пневматический резин. 10*16мм 24 бар, армированный быстросъемный 10м</v>
          </cell>
          <cell r="D5830" t="str">
            <v>прочие ТМЦ</v>
          </cell>
        </row>
        <row r="5831">
          <cell r="C5831" t="str">
            <v>Шлифмашина угловая Dewalt  DWE4557</v>
          </cell>
          <cell r="D5831" t="str">
            <v>прочие ТМЦ</v>
          </cell>
        </row>
        <row r="5832">
          <cell r="C5832" t="str">
            <v>Шлифмашина угловая Dewalt 230vv 2200 Вт 6600 об /мин 5,2 кг DWE492</v>
          </cell>
          <cell r="D5832" t="str">
            <v>прочие ТМЦ</v>
          </cell>
        </row>
        <row r="5833">
          <cell r="C5833" t="str">
            <v>Шпагат полипропиленовый .BRAUBERG. длина 500м, диаметр 1,6 мм линейная плотность 1000 тек</v>
          </cell>
          <cell r="D5833" t="str">
            <v>прочие ТМЦ</v>
          </cell>
        </row>
        <row r="5834">
          <cell r="C5834" t="str">
            <v>Шпагат полипропиленовый длина 500м д1,6мм</v>
          </cell>
          <cell r="D5834" t="str">
            <v>прочие ТМЦ</v>
          </cell>
        </row>
        <row r="5835">
          <cell r="C5835" t="str">
            <v>Шпилька 65601</v>
          </cell>
          <cell r="D5835" t="str">
            <v>прочие ТМЦ</v>
          </cell>
        </row>
        <row r="5836">
          <cell r="C5836" t="str">
            <v>Шплинт 65601</v>
          </cell>
          <cell r="D5836" t="str">
            <v>прочие ТМЦ</v>
          </cell>
        </row>
        <row r="5837">
          <cell r="C5837" t="str">
            <v>Шпонка 2-22*14*115</v>
          </cell>
          <cell r="D5837" t="str">
            <v>прочие ТМЦ</v>
          </cell>
        </row>
        <row r="5838">
          <cell r="C5838" t="str">
            <v>Шпонка ПШГН 00.201</v>
          </cell>
          <cell r="D5838" t="str">
            <v>прочие ТМЦ</v>
          </cell>
        </row>
        <row r="5839">
          <cell r="C5839" t="str">
            <v>Шприц автомобильный металличес 400 гр.</v>
          </cell>
          <cell r="D5839" t="str">
            <v>прочие ТМЦ</v>
          </cell>
        </row>
        <row r="5840">
          <cell r="C5840" t="str">
            <v>Шпуля с леской 1,6мм+ ONE для OLT 1831/RLT 1830 3шт.</v>
          </cell>
          <cell r="D5840" t="str">
            <v>прочие ТМЦ</v>
          </cell>
        </row>
        <row r="5841">
          <cell r="C5841" t="str">
            <v>Шредер PowerShred LX201черн.(секр Р-5)перекрестный 12 листов 22птр скрепки пл.карты</v>
          </cell>
          <cell r="D5841" t="str">
            <v>прочие ТМЦ</v>
          </cell>
        </row>
        <row r="5842">
          <cell r="C5842" t="str">
            <v>Штангенциркуль ШЦ-1-125-0,1</v>
          </cell>
          <cell r="D5842" t="str">
            <v>прочие ТМЦ</v>
          </cell>
        </row>
        <row r="5843">
          <cell r="C5843" t="str">
            <v>Штангенциркуль ШЦ-1-250 0,05</v>
          </cell>
          <cell r="D5843" t="str">
            <v>прочие ТМЦ</v>
          </cell>
        </row>
        <row r="5844">
          <cell r="C5844" t="str">
            <v>Штангециркуль ШЦ-III- 500-0,05</v>
          </cell>
          <cell r="D5844" t="str">
            <v>прочие ТМЦ</v>
          </cell>
        </row>
        <row r="5845">
          <cell r="C5845" t="str">
            <v>Штатив магнитный ШМ-III</v>
          </cell>
          <cell r="D5845" t="str">
            <v>прочие ТМЦ</v>
          </cell>
        </row>
        <row r="5846">
          <cell r="C5846" t="str">
            <v>Штифт 3*20</v>
          </cell>
          <cell r="D5846" t="str">
            <v>прочие ТМЦ</v>
          </cell>
        </row>
        <row r="5847">
          <cell r="C5847" t="str">
            <v>Шток 146.00.022</v>
          </cell>
          <cell r="D5847" t="str">
            <v>прочие ТМЦ</v>
          </cell>
        </row>
        <row r="5848">
          <cell r="C5848" t="str">
            <v>Шток полированный ШСУ-31-6000</v>
          </cell>
          <cell r="D5848" t="str">
            <v>прочие ТМЦ</v>
          </cell>
          <cell r="E5848">
            <v>-225385.2</v>
          </cell>
          <cell r="F5848">
            <v>-31</v>
          </cell>
        </row>
        <row r="5849">
          <cell r="C5849" t="str">
            <v>Шток полированный ШСУ-32-4500</v>
          </cell>
          <cell r="D5849" t="str">
            <v>прочие ТМЦ</v>
          </cell>
        </row>
        <row r="5850">
          <cell r="C5850" t="str">
            <v>Шток полированный ШСУ-32-5600</v>
          </cell>
          <cell r="D5850" t="str">
            <v>прочие ТМЦ</v>
          </cell>
        </row>
        <row r="5851">
          <cell r="C5851" t="str">
            <v>Шток полированный ШСУ-32-7500</v>
          </cell>
          <cell r="D5851" t="str">
            <v>прочие ТМЦ</v>
          </cell>
        </row>
        <row r="5852">
          <cell r="C5852" t="str">
            <v>Шток устьевой ШСУ-32-6000</v>
          </cell>
          <cell r="D5852" t="str">
            <v>прочие ТМЦ</v>
          </cell>
        </row>
        <row r="5853">
          <cell r="C5853" t="str">
            <v>Шторка в ванную комнату</v>
          </cell>
          <cell r="D5853" t="str">
            <v>прочие ТМЦ</v>
          </cell>
        </row>
        <row r="5854">
          <cell r="C5854" t="str">
            <v>Штуцер дискретный регулируемый ШДР-9-65*21/35ф-2  с КОФ2</v>
          </cell>
          <cell r="D5854" t="str">
            <v>прочие ТМЦ</v>
          </cell>
        </row>
        <row r="5855">
          <cell r="C5855" t="str">
            <v>Штуцер дискретный регулируемый ШДФ-9-65*21/35ф-2  с КОФ2</v>
          </cell>
          <cell r="D5855" t="str">
            <v>прочие ТМЦ</v>
          </cell>
        </row>
        <row r="5856">
          <cell r="C5856" t="str">
            <v>Щебень 20*40 1ст М-400</v>
          </cell>
          <cell r="D5856" t="str">
            <v>прочие ТМЦ</v>
          </cell>
        </row>
        <row r="5857">
          <cell r="C5857" t="str">
            <v>Щебень 20*40 М-600</v>
          </cell>
          <cell r="D5857" t="str">
            <v>прочие ТМЦ</v>
          </cell>
        </row>
        <row r="5858">
          <cell r="C5858" t="str">
            <v>Щебень 80*120 №400</v>
          </cell>
          <cell r="D5858" t="str">
            <v>прочие ТМЦ</v>
          </cell>
        </row>
        <row r="5859">
          <cell r="C5859" t="str">
            <v>Щебень фрацкии 20-40 ММ М400</v>
          </cell>
          <cell r="D5859" t="str">
            <v>прочие ТМЦ</v>
          </cell>
        </row>
        <row r="5860">
          <cell r="C5860" t="str">
            <v>Щетка 5-рядная зачистная закаленная прямая проволока с пласт ручкой</v>
          </cell>
          <cell r="D5860" t="str">
            <v>прочие ТМЦ</v>
          </cell>
        </row>
        <row r="5861">
          <cell r="C5861" t="str">
            <v>Щетка для пола "Волна"</v>
          </cell>
          <cell r="D5861" t="str">
            <v>прочие ТМЦ</v>
          </cell>
        </row>
        <row r="5862">
          <cell r="C5862" t="str">
            <v>Щетка для пола Волна</v>
          </cell>
          <cell r="D5862" t="str">
            <v>прочие ТМЦ</v>
          </cell>
        </row>
        <row r="5863">
          <cell r="C5863" t="str">
            <v>Щетка проволочная  5 рядов проволоки дерев.ручка</v>
          </cell>
          <cell r="D5863" t="str">
            <v>прочие ТМЦ</v>
          </cell>
        </row>
        <row r="5864">
          <cell r="C5864" t="str">
            <v>Щетка проволочная с деревянной ручкой по металлу 5 рядов</v>
          </cell>
          <cell r="D5864" t="str">
            <v>прочие ТМЦ</v>
          </cell>
        </row>
        <row r="5865">
          <cell r="C5865" t="str">
            <v>Щетка ручная с плпастик ручкой стальная</v>
          </cell>
          <cell r="D5865" t="str">
            <v>прочие ТМЦ</v>
          </cell>
        </row>
        <row r="5866">
          <cell r="C5866" t="str">
            <v>Щетка сметка</v>
          </cell>
          <cell r="D5866" t="str">
            <v>прочие ТМЦ</v>
          </cell>
        </row>
        <row r="5867">
          <cell r="C5867" t="str">
            <v>Щетка хозяйственная 50см</v>
          </cell>
          <cell r="D5867" t="str">
            <v>прочие ТМЦ</v>
          </cell>
        </row>
        <row r="5868">
          <cell r="C5868" t="str">
            <v>Щит пожарный закрый металл.</v>
          </cell>
          <cell r="D5868" t="str">
            <v>прочие ТМЦ</v>
          </cell>
        </row>
        <row r="5869">
          <cell r="C5869" t="str">
            <v>Щиток защитный лицевой сварщика НН75</v>
          </cell>
          <cell r="D5869" t="str">
            <v>прочие ТМЦ</v>
          </cell>
        </row>
        <row r="5870">
          <cell r="C5870" t="str">
            <v>Щиток НБТ1 "Визион"</v>
          </cell>
          <cell r="D5870" t="str">
            <v>прочие ТМЦ</v>
          </cell>
        </row>
        <row r="5871">
          <cell r="C5871" t="str">
            <v>Щиток НН-75</v>
          </cell>
          <cell r="D5871" t="str">
            <v>прочие ТМЦ</v>
          </cell>
        </row>
        <row r="5872">
          <cell r="C5872" t="str">
            <v>Щиток РОСОМЗ КБТ ВИЗИОН"</v>
          </cell>
          <cell r="D5872" t="str">
            <v>прочие ТМЦ</v>
          </cell>
        </row>
        <row r="5873">
          <cell r="C5873" t="str">
            <v>Щиток сварщика НН75</v>
          </cell>
          <cell r="D5873" t="str">
            <v>прочие ТМЦ</v>
          </cell>
        </row>
        <row r="5874">
          <cell r="C5874" t="str">
            <v>Щупы Т3033 U  13-2034 MASTECH</v>
          </cell>
          <cell r="D5874" t="str">
            <v>прочие ТМЦ</v>
          </cell>
        </row>
        <row r="5875">
          <cell r="C5875" t="str">
            <v>Элеватор ЭХЛ 73-25</v>
          </cell>
          <cell r="D5875" t="str">
            <v>прочие ТМЦ</v>
          </cell>
        </row>
        <row r="5876">
          <cell r="C5876" t="str">
            <v>Элеватор ЭШН-10  ( 19- 22 мм)</v>
          </cell>
          <cell r="D5876" t="str">
            <v>прочие ТМЦ</v>
          </cell>
        </row>
        <row r="5877">
          <cell r="C5877" t="str">
            <v>Электрод зажигания RP/GRP-130......280T/M</v>
          </cell>
          <cell r="D5877" t="str">
            <v>прочие ТМЦ</v>
          </cell>
        </row>
        <row r="5878">
          <cell r="C5878" t="str">
            <v>Электродвигатель АИМЛ 63 А 2У2,5-0,37 КВТ 3000 об/мин 2081 Ком IP 54 exdiiВТ 4</v>
          </cell>
          <cell r="D5878" t="str">
            <v>НВЛ и НЛ</v>
          </cell>
          <cell r="E5878">
            <v>19833.330000000002</v>
          </cell>
          <cell r="F5878">
            <v>2</v>
          </cell>
          <cell r="G5878" t="str">
            <v>ОГЭ</v>
          </cell>
          <cell r="H5878" t="str">
            <v>Невостребовано ОГЭ по причине не использования в производстве Ульяновского филиала т.к не подходит типоразмер, установочные и электротехнические параметры. Данное ТМЦ приобретено 01.07.2019 в ОАО "Ульяновскнефть"</v>
          </cell>
        </row>
        <row r="5879">
          <cell r="C5879" t="str">
            <v>Электродвигатель АИМЛ 63А4 0,25кВт/1500</v>
          </cell>
          <cell r="D5879" t="str">
            <v>прочие ТМЦ</v>
          </cell>
        </row>
        <row r="5880">
          <cell r="C5880" t="str">
            <v>Электродвигатель АИММ 100 S4 3кВт 1500 об/мин</v>
          </cell>
          <cell r="D5880" t="str">
            <v>прочие ТМЦ</v>
          </cell>
        </row>
        <row r="5881">
          <cell r="C5881" t="str">
            <v>Электродвигатель АИР 112МВ8 3кВт*750об/мин 1081 лапы</v>
          </cell>
          <cell r="D5881" t="str">
            <v>НВЛ и НЛ</v>
          </cell>
          <cell r="E5881">
            <v>11431.65</v>
          </cell>
          <cell r="F5881">
            <v>1</v>
          </cell>
          <cell r="G5881" t="str">
            <v>ОГЭ</v>
          </cell>
          <cell r="H5881" t="str">
            <v>Невостребовано ОГЭ по причине не использования в производстве Ульяновского филиала т.к не подходит типоразмер, установочные и электротехнические параметры. Данное ТМЦ приобретено 01.07.2019 в ОАО "Ульяновскнефть"</v>
          </cell>
        </row>
        <row r="5882">
          <cell r="C5882" t="str">
            <v>Электроды KOBELCO LB 52 U ф 3,2мм</v>
          </cell>
          <cell r="D5882" t="str">
            <v>прочие ТМЦ</v>
          </cell>
        </row>
        <row r="5883">
          <cell r="C5883" t="str">
            <v>Электроды LB 52 U 2,6 мм Kobe SteeI 5кг</v>
          </cell>
          <cell r="D5883" t="str">
            <v>прочие ТМЦ</v>
          </cell>
        </row>
        <row r="5884">
          <cell r="C5884" t="str">
            <v>Электроды LB 52 U 3,2 мм Kobe SteeI 5кг</v>
          </cell>
          <cell r="D5884" t="str">
            <v>прочие ТМЦ</v>
          </cell>
        </row>
        <row r="5885">
          <cell r="C5885" t="str">
            <v>Электроды LB-52U (кг) (2,6*350)</v>
          </cell>
          <cell r="D5885" t="str">
            <v>прочие ТМЦ</v>
          </cell>
        </row>
        <row r="5886">
          <cell r="C5886" t="str">
            <v>Электроды LB-52U (кг) (3,2*350)</v>
          </cell>
          <cell r="D5886" t="str">
            <v>прочие ТМЦ</v>
          </cell>
        </row>
        <row r="5887">
          <cell r="C5887" t="str">
            <v>Электроды Nitetsu--16W 2.6мм</v>
          </cell>
          <cell r="D5887" t="str">
            <v>прочие ТМЦ</v>
          </cell>
        </row>
        <row r="5888">
          <cell r="C5888" t="str">
            <v>Электроды Nitetsu--16W 3,2мм</v>
          </cell>
          <cell r="D5888" t="str">
            <v>прочие ТМЦ</v>
          </cell>
        </row>
        <row r="5889">
          <cell r="C5889" t="str">
            <v>Электроды МР-3 2мм 1кг</v>
          </cell>
          <cell r="D5889" t="str">
            <v>прочие ТМЦ</v>
          </cell>
        </row>
        <row r="5890">
          <cell r="C5890" t="str">
            <v>Электроды МР-3 3мм АРС ТМ АРСЕНАЛ 2,5кг</v>
          </cell>
          <cell r="D5890" t="str">
            <v>прочие ТМЦ</v>
          </cell>
        </row>
        <row r="5891">
          <cell r="C5891" t="str">
            <v>Электроды МР-3 АРС АРСЕНАЛ 3,0кг</v>
          </cell>
          <cell r="D5891" t="str">
            <v>прочие ТМЦ</v>
          </cell>
        </row>
        <row r="5892">
          <cell r="C5892" t="str">
            <v>Электроды МР-3 синие 3мм 5кг</v>
          </cell>
          <cell r="D5892" t="str">
            <v>прочие ТМЦ</v>
          </cell>
        </row>
        <row r="5893">
          <cell r="C5893" t="str">
            <v>Электроды МР-3С 3мм 5кг</v>
          </cell>
          <cell r="D5893" t="str">
            <v>прочие ТМЦ</v>
          </cell>
        </row>
        <row r="5894">
          <cell r="C5894" t="str">
            <v>Электроды МР-3С 3мм СЗСМ 3кг</v>
          </cell>
          <cell r="D5894" t="str">
            <v>прочие ТМЦ</v>
          </cell>
        </row>
        <row r="5895">
          <cell r="C5895" t="str">
            <v>Электроды ОЗЛ-8 d-3,0мм СЗСМ 3 кг</v>
          </cell>
          <cell r="D5895" t="str">
            <v>прочие ТМЦ</v>
          </cell>
        </row>
        <row r="5896">
          <cell r="C5896" t="str">
            <v>Электроды ОК-46 3 мм ЭСАБ СВЭЛ 5,3кг</v>
          </cell>
          <cell r="D5896" t="str">
            <v>прочие ТМЦ</v>
          </cell>
        </row>
        <row r="5897">
          <cell r="C5897" t="str">
            <v>Электроды ОК-4800 ESAB (кг) 3.2*450</v>
          </cell>
          <cell r="D5897" t="str">
            <v>прочие ТМЦ</v>
          </cell>
        </row>
        <row r="5898">
          <cell r="C5898" t="str">
            <v>Электроды УОНИ 13/55 3мм 5кг</v>
          </cell>
          <cell r="D5898" t="str">
            <v>прочие ТМЦ</v>
          </cell>
        </row>
        <row r="5899">
          <cell r="C5899" t="str">
            <v>Электроды УОНИИ 13/55 3,0 ЭСАБ-СВЭЛ 4,5кг</v>
          </cell>
          <cell r="D5899" t="str">
            <v>прочие ТМЦ</v>
          </cell>
        </row>
        <row r="5900">
          <cell r="C5900" t="str">
            <v>Электрообогреватель ТехноНИКОЛЬ для газовых баллонов</v>
          </cell>
          <cell r="D5900" t="str">
            <v>прочие ТМЦ</v>
          </cell>
        </row>
        <row r="5901">
          <cell r="C5901" t="str">
            <v>Электроплита "Де Люкс 5004 12э" белая</v>
          </cell>
          <cell r="D5901" t="str">
            <v>прочие ТМЦ</v>
          </cell>
        </row>
        <row r="5902">
          <cell r="C5902" t="str">
            <v>Электрочайник  Polaris PWK 1751 CA</v>
          </cell>
          <cell r="D5902" t="str">
            <v>прочие ТМЦ</v>
          </cell>
        </row>
        <row r="5903">
          <cell r="C5903" t="str">
            <v>Элемент питания 6F22 9V (Крона)</v>
          </cell>
          <cell r="D5903" t="str">
            <v>прочие ТМЦ</v>
          </cell>
        </row>
        <row r="5904">
          <cell r="C5904" t="str">
            <v>Элемент питания LR03/ААА  Duracell MN 1500LR6 BP2</v>
          </cell>
          <cell r="D5904" t="str">
            <v>прочие ТМЦ</v>
          </cell>
        </row>
        <row r="5905">
          <cell r="C5905" t="str">
            <v>Элемент питания LR6/АА Duracell MN 1500LR6 BP2</v>
          </cell>
          <cell r="D5905" t="str">
            <v>прочие ТМЦ</v>
          </cell>
        </row>
        <row r="5906">
          <cell r="C5906" t="str">
            <v>Элемент питания алкалиновый LR03-12BL UItra (блист.12шт) Duracell</v>
          </cell>
          <cell r="D5906" t="str">
            <v>прочие ТМЦ</v>
          </cell>
        </row>
        <row r="5907">
          <cell r="C5907" t="str">
            <v>Элемент питания алкалиновый LR6-12BL UItra (блист.12шт) Duracell</v>
          </cell>
          <cell r="D5907" t="str">
            <v>прочие ТМЦ</v>
          </cell>
        </row>
        <row r="5908">
          <cell r="C5908" t="str">
            <v>Элемент уплотнительный 121,5*73*82 В Н АХА 8.223.335-02/1000-Т100-80КЗ</v>
          </cell>
          <cell r="D5908" t="str">
            <v>прочие ТМЦ</v>
          </cell>
        </row>
        <row r="5909">
          <cell r="C5909" t="str">
            <v>Элемент уплотнительный 121,5*73*82 С АХА 8.223.335-02/1000-Т100-70КЗ</v>
          </cell>
          <cell r="D5909" t="str">
            <v>прочие ТМЦ</v>
          </cell>
        </row>
        <row r="5910">
          <cell r="C5910" t="str">
            <v>Элемент уплотнительный 122*60*82 С АХА 8.223.329-02/1000 Т100-70-КЗ</v>
          </cell>
          <cell r="D5910" t="str">
            <v>прочие ТМЦ</v>
          </cell>
        </row>
        <row r="5911">
          <cell r="C5911" t="str">
            <v>Элемент уплотнительный 122*60*82 С АХА 8.223.329-02/1000 Т100-80-КЗ</v>
          </cell>
          <cell r="D5911" t="str">
            <v>прочие ТМЦ</v>
          </cell>
        </row>
        <row r="5912">
          <cell r="C5912" t="str">
            <v>Элемент уплотнительный 122*60*82В, Н АХА 8.223.329-02/1000 Т100-80-КЗ</v>
          </cell>
          <cell r="D5912" t="str">
            <v>прочие ТМЦ</v>
          </cell>
        </row>
        <row r="5913">
          <cell r="C5913" t="str">
            <v>Элемент уплотнительный 122*60*82В, Н АХА 8.223.329-02/1000 Т100-80-КЗ</v>
          </cell>
          <cell r="D5913" t="str">
            <v>прочие ТМЦ</v>
          </cell>
        </row>
        <row r="5914">
          <cell r="C5914" t="str">
            <v>Элементы питания солевой Крона Greencell 9B 1604G 6F22 GR</v>
          </cell>
          <cell r="D5914" t="str">
            <v>прочие ТМЦ</v>
          </cell>
        </row>
        <row r="5915">
          <cell r="C5915" t="str">
            <v>Эмаль алкидная  KUDO универсальная аэрозоль светло серый</v>
          </cell>
          <cell r="D5915" t="str">
            <v>прочие ТМЦ</v>
          </cell>
        </row>
        <row r="5916">
          <cell r="C5916" t="str">
            <v>Эмаль алкидная  KUDO универсальная аэрозоль серая RAL 7035</v>
          </cell>
          <cell r="D5916" t="str">
            <v>прочие ТМЦ</v>
          </cell>
        </row>
        <row r="5917">
          <cell r="C5917" t="str">
            <v>Эмаль аэрозоль KUDO белая (520мл) 1001</v>
          </cell>
          <cell r="D5917" t="str">
            <v>прочие ТМЦ</v>
          </cell>
        </row>
        <row r="5918">
          <cell r="C5918" t="str">
            <v>Эмаль аэрозоль аврил DECORIX серая глянцевая (520мл)</v>
          </cell>
          <cell r="D5918" t="str">
            <v>прочие ТМЦ</v>
          </cell>
        </row>
        <row r="5919">
          <cell r="C5919" t="str">
            <v>Эмаль аэрозоль аврил DECORIX черная глянцевая (520мл)</v>
          </cell>
          <cell r="D5919" t="str">
            <v>прочие ТМЦ</v>
          </cell>
        </row>
        <row r="5920">
          <cell r="C5920" t="str">
            <v>Эмаль аэрозоль белая глянцовая DONEWTLL универсальная</v>
          </cell>
          <cell r="D5920" t="str">
            <v>прочие ТМЦ</v>
          </cell>
        </row>
        <row r="5921">
          <cell r="C5921" t="str">
            <v>Эмаль аэрозоль серая DONEWTLL универсальная</v>
          </cell>
          <cell r="D5921" t="str">
            <v>прочие ТМЦ</v>
          </cell>
        </row>
        <row r="5922">
          <cell r="C5922" t="str">
            <v>Эмаль аэрозоль черная глянцевая (520мл) KU 1002</v>
          </cell>
          <cell r="D5922" t="str">
            <v>прочие ТМЦ</v>
          </cell>
        </row>
        <row r="5923">
          <cell r="C5923" t="str">
            <v>Эмаль аэрозоль черная глянцевая DONEWTLL универсальная</v>
          </cell>
          <cell r="D5923" t="str">
            <v>прочие ТМЦ</v>
          </cell>
        </row>
        <row r="5924">
          <cell r="C5924" t="str">
            <v>Эмаль КО 198 белая 25кг</v>
          </cell>
          <cell r="D5924" t="str">
            <v>прочие ТМЦ</v>
          </cell>
        </row>
        <row r="5925">
          <cell r="C5925" t="str">
            <v>Эмаль КО 198 черная 25кг</v>
          </cell>
          <cell r="D5925" t="str">
            <v>прочие ТМЦ</v>
          </cell>
        </row>
        <row r="5926">
          <cell r="C5926" t="str">
            <v>Эмаль КО-811 белая 24+1кг(с отверд.ТБТ)</v>
          </cell>
          <cell r="D5926" t="str">
            <v>прочие ТМЦ</v>
          </cell>
        </row>
        <row r="5927">
          <cell r="C5927" t="str">
            <v>Эмаль КО-811 желтая 24+1кг(с отверд.ТБТ)</v>
          </cell>
          <cell r="D5927" t="str">
            <v>прочие ТМЦ</v>
          </cell>
        </row>
        <row r="5928">
          <cell r="C5928" t="str">
            <v>Эмаль КО-811 зеленая 25кг</v>
          </cell>
          <cell r="D5928" t="str">
            <v>прочие ТМЦ</v>
          </cell>
        </row>
        <row r="5929">
          <cell r="C5929" t="str">
            <v>Эмаль КО-811 коричневая 24+1кг(с отверд.ТБТ)</v>
          </cell>
          <cell r="D5929" t="str">
            <v>прочие ТМЦ</v>
          </cell>
        </row>
        <row r="5930">
          <cell r="C5930" t="str">
            <v>Эмаль КО-811 красная 25кг</v>
          </cell>
          <cell r="D5930" t="str">
            <v>прочие ТМЦ</v>
          </cell>
        </row>
        <row r="5931">
          <cell r="C5931" t="str">
            <v>Эмаль КО-811 синяя 24+1кг(с отверд.ТБТ)</v>
          </cell>
          <cell r="D5931" t="str">
            <v>прочие ТМЦ</v>
          </cell>
        </row>
        <row r="5932">
          <cell r="C5932" t="str">
            <v>Эмаль КО-811 черная 25кг</v>
          </cell>
          <cell r="D5932" t="str">
            <v>прочие ТМЦ</v>
          </cell>
        </row>
        <row r="5933">
          <cell r="C5933" t="str">
            <v>Эмаль КО-814 серебристая</v>
          </cell>
          <cell r="D5933" t="str">
            <v>прочие ТМЦ</v>
          </cell>
        </row>
        <row r="5934">
          <cell r="C5934" t="str">
            <v>Эмаль КО-814 серебристая 2К (21кг)</v>
          </cell>
          <cell r="D5934" t="str">
            <v>прочие ТМЦ</v>
          </cell>
        </row>
        <row r="5935">
          <cell r="C5935" t="str">
            <v>Эмаль КО-868 красная 25кг</v>
          </cell>
          <cell r="D5935" t="str">
            <v>прочие ТМЦ</v>
          </cell>
        </row>
        <row r="5936">
          <cell r="C5936" t="str">
            <v>Эмаль КО-868 серебристо-серая 25кг</v>
          </cell>
          <cell r="D5936" t="str">
            <v>прочие ТМЦ</v>
          </cell>
        </row>
        <row r="5937">
          <cell r="C5937" t="str">
            <v>Эмаль КО-868 черная 10кг</v>
          </cell>
          <cell r="D5937" t="str">
            <v>прочие ТМЦ</v>
          </cell>
        </row>
        <row r="5938">
          <cell r="C5938" t="str">
            <v>Эмаль КО-870 скребристо серая до 600  (25кг)</v>
          </cell>
          <cell r="D5938" t="str">
            <v>прочие ТМЦ</v>
          </cell>
        </row>
        <row r="5939">
          <cell r="C5939" t="str">
            <v>Эмаль МЛ-12 белая, 20кг</v>
          </cell>
          <cell r="D5939" t="str">
            <v>прочие ТМЦ</v>
          </cell>
        </row>
        <row r="5940">
          <cell r="C5940" t="str">
            <v>Эмаль МЛ-12 защитная  (0,8кг)</v>
          </cell>
          <cell r="D5940" t="str">
            <v>прочие ТМЦ</v>
          </cell>
        </row>
        <row r="5941">
          <cell r="C5941" t="str">
            <v>Эмаль МЛ-12 защитная  (20кг)</v>
          </cell>
          <cell r="D5941" t="str">
            <v>прочие ТМЦ</v>
          </cell>
        </row>
        <row r="5942">
          <cell r="C5942" t="str">
            <v>Эмаль МЛ-12 золотисто желтая  (2кг)</v>
          </cell>
          <cell r="D5942" t="str">
            <v>прочие ТМЦ</v>
          </cell>
        </row>
        <row r="5943">
          <cell r="C5943" t="str">
            <v>Эмаль МЛ-12 красная 20кг</v>
          </cell>
          <cell r="D5943" t="str">
            <v>прочие ТМЦ</v>
          </cell>
        </row>
        <row r="5944">
          <cell r="C5944" t="str">
            <v>Эмаль МЛ-12 оранжевая 0,8кг</v>
          </cell>
          <cell r="D5944" t="str">
            <v>прочие ТМЦ</v>
          </cell>
        </row>
        <row r="5945">
          <cell r="C5945" t="str">
            <v>Эмаль МЛ-12 оранжевая 20кг</v>
          </cell>
          <cell r="D5945" t="str">
            <v>прочие ТМЦ</v>
          </cell>
        </row>
        <row r="5946">
          <cell r="C5946" t="str">
            <v>Эмаль МЛ-12 синяя 20кг</v>
          </cell>
          <cell r="D5946" t="str">
            <v>прочие ТМЦ</v>
          </cell>
        </row>
        <row r="5947">
          <cell r="C5947" t="str">
            <v>Эмаль МЛ-12 черная 45кг</v>
          </cell>
          <cell r="D5947" t="str">
            <v>прочие ТМЦ</v>
          </cell>
        </row>
        <row r="5948">
          <cell r="C5948" t="str">
            <v>Эмаль НЦ-132 П защитная 1,7кг</v>
          </cell>
          <cell r="D5948" t="str">
            <v>прочие ТМЦ</v>
          </cell>
        </row>
        <row r="5949">
          <cell r="C5949" t="str">
            <v>Эмаль НЦ-132 П зол. желтая 1,7кг</v>
          </cell>
          <cell r="D5949" t="str">
            <v>прочие ТМЦ</v>
          </cell>
        </row>
        <row r="5950">
          <cell r="C5950" t="str">
            <v>Эмаль НЦ-132 серая 50</v>
          </cell>
          <cell r="D5950" t="str">
            <v>прочие ТМЦ</v>
          </cell>
        </row>
        <row r="5951">
          <cell r="C5951" t="str">
            <v>Эмаль НЦ-132 синяя 50кг</v>
          </cell>
          <cell r="D5951" t="str">
            <v>прочие ТМЦ</v>
          </cell>
        </row>
        <row r="5952">
          <cell r="C5952" t="str">
            <v>Эмаль НЦ-132 черная 18кг</v>
          </cell>
          <cell r="D5952" t="str">
            <v>прочие ТМЦ</v>
          </cell>
        </row>
        <row r="5953">
          <cell r="C5953" t="str">
            <v>Эмаль НЦ-132П красная (1,7кг)</v>
          </cell>
          <cell r="D5953" t="str">
            <v>прочие ТМЦ</v>
          </cell>
        </row>
        <row r="5954">
          <cell r="C5954" t="str">
            <v>Эмаль ПФ 115 белая 20 кг</v>
          </cell>
          <cell r="D5954" t="str">
            <v>прочие ТМЦ</v>
          </cell>
        </row>
        <row r="5955">
          <cell r="C5955" t="str">
            <v>Эмаль ПФ 115 красная матовая 25кг</v>
          </cell>
          <cell r="D5955" t="str">
            <v>прочие ТМЦ</v>
          </cell>
        </row>
        <row r="5956">
          <cell r="C5956" t="str">
            <v>Эмаль ПФ 115 серая матовая (25)</v>
          </cell>
          <cell r="D5956" t="str">
            <v>прочие ТМЦ</v>
          </cell>
        </row>
        <row r="5957">
          <cell r="C5957" t="str">
            <v>Эмаль ПФ 115 синяя матовая (25)</v>
          </cell>
          <cell r="D5957" t="str">
            <v>прочие ТМЦ</v>
          </cell>
        </row>
        <row r="5958">
          <cell r="C5958" t="str">
            <v>Эмаль ПФ 115 черная матовая (25)</v>
          </cell>
          <cell r="D5958" t="str">
            <v>прочие ТМЦ</v>
          </cell>
        </row>
        <row r="5959">
          <cell r="C5959" t="str">
            <v>Эмульгатор "CIeave марки С"(0,200)</v>
          </cell>
          <cell r="D5959" t="str">
            <v>прочие ТМЦ</v>
          </cell>
        </row>
        <row r="5960">
          <cell r="C5960" t="str">
            <v>Эмульгатор "CIeave марки С"(0120)</v>
          </cell>
          <cell r="D5960" t="str">
            <v>прочие ТМЦ</v>
          </cell>
        </row>
        <row r="5961">
          <cell r="C5961" t="str">
            <v>Эмульгатор "CIeave марки С"(0180)</v>
          </cell>
          <cell r="D5961" t="str">
            <v>прочие ТМЦ</v>
          </cell>
        </row>
        <row r="5962">
          <cell r="C5962" t="str">
            <v>Эмульгатор "CIeave марки С"(0190)</v>
          </cell>
          <cell r="D5962" t="str">
            <v>прочие ТМЦ</v>
          </cell>
        </row>
        <row r="5963">
          <cell r="C5963" t="str">
            <v>Якорь 2ЯГМ 118-700(ЗИП стандартный)</v>
          </cell>
          <cell r="D5963" t="str">
            <v>прочие ТМЦ</v>
          </cell>
        </row>
        <row r="5964">
          <cell r="C5964" t="str">
            <v>Якорь 2ЯГМ 122-700в комплекте с ЗИП</v>
          </cell>
          <cell r="D5964" t="str">
            <v>прочие ТМЦ</v>
          </cell>
        </row>
        <row r="5965">
          <cell r="C5965" t="str">
            <v>Якорь газопесочный ПСГ-М-02 (Qж от 15 до 45 м3/сут)</v>
          </cell>
          <cell r="D5965" t="str">
            <v>прочие ТМЦ</v>
          </cell>
        </row>
        <row r="5966">
          <cell r="C5966" t="str">
            <v>Ящик для песка 0,5куб.</v>
          </cell>
          <cell r="D5966" t="str">
            <v>прочие ТМЦ</v>
          </cell>
        </row>
        <row r="5967">
          <cell r="C5967" t="str">
            <v>Ящик для хранения люминесцентных ламп (1200*400*400мм)</v>
          </cell>
          <cell r="D5967" t="str">
            <v>прочие ТМЦ</v>
          </cell>
        </row>
        <row r="5968">
          <cell r="C5968" t="str">
            <v>DIN-рейка 1000мм оцинкованная</v>
          </cell>
          <cell r="D5968" t="str">
            <v>прочие ТМЦ</v>
          </cell>
        </row>
        <row r="5969">
          <cell r="C5969" t="str">
            <v>Kingston DRAM 8GB 2400MHZ DDR4 Non ECC CL17 SOODIMM 1R*8 Bulk 50 unit increments EAN 740617277555</v>
          </cell>
          <cell r="D5969" t="str">
            <v>прочие ТМЦ</v>
          </cell>
        </row>
        <row r="5970">
          <cell r="C5970" t="str">
            <v>Автокамера 16,9-24(420-4602/70-24) TR-218A</v>
          </cell>
          <cell r="D5970" t="str">
            <v>прочие ТМЦ</v>
          </cell>
        </row>
        <row r="5971">
          <cell r="C5971" t="str">
            <v>Автолампа 24V R5W BA15s</v>
          </cell>
          <cell r="D5971" t="str">
            <v>прочие ТМЦ</v>
          </cell>
        </row>
        <row r="5972">
          <cell r="C5972" t="str">
            <v>Автолампа А12-21/3В (стоп,габариты)</v>
          </cell>
          <cell r="D5972" t="str">
            <v>прочие ТМЦ</v>
          </cell>
        </row>
        <row r="5973">
          <cell r="C5973" t="str">
            <v>Автолампа А12-21/3В ВА15S большая (оранж.)накал.Маяк</v>
          </cell>
          <cell r="D5973" t="str">
            <v>прочие ТМЦ</v>
          </cell>
        </row>
        <row r="5974">
          <cell r="C5974" t="str">
            <v>Автолампа А12-21/5В (стоп,габариты) 2-конт.накал.Маяк</v>
          </cell>
          <cell r="D5974" t="str">
            <v>прочие ТМЦ</v>
          </cell>
        </row>
        <row r="5975">
          <cell r="C5975" t="str">
            <v>Автолампа А12-21/5В ВА15S 1-конт.накал.Маяк</v>
          </cell>
          <cell r="D5975" t="str">
            <v>прочие ТМЦ</v>
          </cell>
        </row>
        <row r="5976">
          <cell r="C5976" t="str">
            <v>Автолампа А12-5 (габариты)</v>
          </cell>
          <cell r="D5976" t="str">
            <v>прочие ТМЦ</v>
          </cell>
        </row>
        <row r="5977">
          <cell r="C5977" t="str">
            <v>Автолампа А12-55 Н11 РGJ19-2 галоген. Маяк</v>
          </cell>
          <cell r="D5977" t="str">
            <v>прочие ТМЦ</v>
          </cell>
        </row>
        <row r="5978">
          <cell r="C5978" t="str">
            <v>Автолампа А12-5В ВА15S 1-конт.накал</v>
          </cell>
          <cell r="D5978" t="str">
            <v>прочие ТМЦ</v>
          </cell>
        </row>
        <row r="5979">
          <cell r="C5979" t="str">
            <v>Автолампа А24-21</v>
          </cell>
          <cell r="D5979" t="str">
            <v>прочие ТМЦ</v>
          </cell>
        </row>
        <row r="5980">
          <cell r="C5980" t="str">
            <v>Автолампа А24-5</v>
          </cell>
          <cell r="D5980" t="str">
            <v>прочие ТМЦ</v>
          </cell>
        </row>
        <row r="5981">
          <cell r="C5981" t="str">
            <v>Автолампа галогеновая Н11 12V 55W PGJ19-2</v>
          </cell>
          <cell r="D5981" t="str">
            <v>прочие ТМЦ</v>
          </cell>
        </row>
        <row r="5982">
          <cell r="C5982" t="str">
            <v>Автолампа Н3 24*70</v>
          </cell>
          <cell r="D5982" t="str">
            <v>прочие ТМЦ</v>
          </cell>
        </row>
        <row r="5983">
          <cell r="C5983" t="str">
            <v>Автолампа Н4 24V 75*70W</v>
          </cell>
          <cell r="D5983" t="str">
            <v>прочие ТМЦ</v>
          </cell>
        </row>
        <row r="5984">
          <cell r="C5984" t="str">
            <v>Автоматика САБК 8-50 ТР2</v>
          </cell>
          <cell r="D5984" t="str">
            <v>прочие ТМЦ</v>
          </cell>
        </row>
        <row r="5985">
          <cell r="C5985" t="str">
            <v>Автомобильная гофрированная трубка диаметр 25.8 1м</v>
          </cell>
          <cell r="D5985" t="str">
            <v>прочие ТМЦ</v>
          </cell>
        </row>
        <row r="5986">
          <cell r="C5986" t="str">
            <v>Автошампунь для б/к мойки 20кг/16л</v>
          </cell>
          <cell r="D5986" t="str">
            <v>прочие ТМЦ</v>
          </cell>
        </row>
        <row r="5987">
          <cell r="C5987" t="str">
            <v>Автошампунь для б/к мойки 20л</v>
          </cell>
          <cell r="D5987" t="str">
            <v>прочие ТМЦ</v>
          </cell>
        </row>
        <row r="5988">
          <cell r="C5988" t="str">
            <v>Автошина  215/70Р16 Cordiant Snow Cross PW-2 б/к 100T шип.</v>
          </cell>
          <cell r="D5988" t="str">
            <v>прочие ТМЦ</v>
          </cell>
        </row>
        <row r="5989">
          <cell r="C5989" t="str">
            <v>Автошина  28.1Р26 NorTec TA-02 158A8 нс12 TT</v>
          </cell>
          <cell r="D5989" t="str">
            <v>прочие ТМЦ</v>
          </cell>
        </row>
        <row r="5990">
          <cell r="C5990" t="str">
            <v>Автошина  285/60R18 116V Ecopia EP850 TL Bridgestone</v>
          </cell>
          <cell r="D5990" t="str">
            <v>прочие ТМЦ</v>
          </cell>
        </row>
        <row r="5991">
          <cell r="C5991" t="str">
            <v>Автошина 10,00 R20 (280-508) Кама 310 16сл НКШЗ с об/лентой</v>
          </cell>
          <cell r="D5991" t="str">
            <v>прочие ТМЦ</v>
          </cell>
        </row>
        <row r="5992">
          <cell r="C5992" t="str">
            <v>Автошина 11.00 R20 VM-310 ОШЗ (а/ш+а/к)</v>
          </cell>
          <cell r="D5992" t="str">
            <v>прочие ТМЦ</v>
          </cell>
        </row>
        <row r="5993">
          <cell r="C5993" t="str">
            <v>Автошина 11Р22.5 НКШЗ КАМА NF-701 148/145K унив. TL</v>
          </cell>
          <cell r="D5993" t="str">
            <v>прочие ТМЦ</v>
          </cell>
        </row>
        <row r="5994">
          <cell r="C5994" t="str">
            <v>Автошина 15,5 R38 Ф-2АД ВлШЗ (а/ш+а/к)</v>
          </cell>
          <cell r="D5994" t="str">
            <v>прочие ТМЦ</v>
          </cell>
        </row>
        <row r="5995">
          <cell r="C5995" t="str">
            <v>Автошина 15,5/65-18 КФ-105 АШК (а/ш+а/к)</v>
          </cell>
          <cell r="D5995" t="str">
            <v>прочие ТМЦ</v>
          </cell>
        </row>
        <row r="5996">
          <cell r="C5996" t="str">
            <v>Автошина 175 R16C АШК  Forward Professional 218</v>
          </cell>
          <cell r="D5996" t="str">
            <v>прочие ТМЦ</v>
          </cell>
        </row>
        <row r="5997">
          <cell r="C5997" t="str">
            <v>Автошина 175Р16С Белшина Би-522 б/к 101/99N</v>
          </cell>
          <cell r="D5997" t="str">
            <v>прочие ТМЦ</v>
          </cell>
        </row>
        <row r="5998">
          <cell r="C5998" t="str">
            <v>Автошина 185/65 R14 86H NORDMAN SX2</v>
          </cell>
          <cell r="D5998" t="str">
            <v>прочие ТМЦ</v>
          </cell>
        </row>
        <row r="5999">
          <cell r="C5999" t="str">
            <v>Автошина 185/75 R16С Cordinat CW-2 шип</v>
          </cell>
          <cell r="D5999" t="str">
            <v>прочие ТМЦ</v>
          </cell>
        </row>
        <row r="6000">
          <cell r="C6000" t="str">
            <v>Автошина 185/75Р16С Nokian Nordman С 104/102R шип.</v>
          </cell>
          <cell r="D6000" t="str">
            <v>прочие ТМЦ</v>
          </cell>
        </row>
        <row r="6001">
          <cell r="C6001" t="str">
            <v>Автошина 195/65 R15 91Q 505 Irbis TL (шип.)</v>
          </cell>
          <cell r="D6001" t="str">
            <v>прочие ТМЦ</v>
          </cell>
        </row>
        <row r="6002">
          <cell r="C6002" t="str">
            <v>Автошина 195/65 R15 Кама Евро-505 НкШЗ а/ш шип</v>
          </cell>
          <cell r="D6002" t="str">
            <v>прочие ТМЦ</v>
          </cell>
        </row>
        <row r="6003">
          <cell r="C6003" t="str">
            <v>Автошина 195/65 R15 НКШЗ НК-241 б/к 91Н</v>
          </cell>
          <cell r="D6003" t="str">
            <v>прочие ТМЦ</v>
          </cell>
        </row>
        <row r="6004">
          <cell r="C6004" t="str">
            <v>Автошина 195/65Р15 НКШЗ Кама-505 б/к 91Q шип.</v>
          </cell>
          <cell r="D6004" t="str">
            <v>прочие ТМЦ</v>
          </cell>
        </row>
        <row r="6005">
          <cell r="C6005" t="str">
            <v>Автошина 215/60 R16 99Tшип NORDMAN 7</v>
          </cell>
          <cell r="D6005" t="str">
            <v>прочие ТМЦ</v>
          </cell>
        </row>
        <row r="6006">
          <cell r="C6006" t="str">
            <v>Автошина 215/60 R16 Formula Energy 99H Pirelli</v>
          </cell>
          <cell r="D6006" t="str">
            <v>прочие ТМЦ</v>
          </cell>
        </row>
        <row r="6007">
          <cell r="C6007" t="str">
            <v>Автошина 215/65 R16 102Tшип NORDMAN 7 SUV XL</v>
          </cell>
          <cell r="D6007" t="str">
            <v>прочие ТМЦ</v>
          </cell>
        </row>
        <row r="6008">
          <cell r="C6008" t="str">
            <v>Автошина 215/65 R16 FORMULA Energy 98H PIRELLI</v>
          </cell>
          <cell r="D6008" t="str">
            <v>прочие ТМЦ</v>
          </cell>
        </row>
        <row r="6009">
          <cell r="C6009" t="str">
            <v>Автошина 215/65 R16 HKPL 10p SUV 102T шип NOKIAN</v>
          </cell>
          <cell r="D6009" t="str">
            <v>прочие ТМЦ</v>
          </cell>
        </row>
        <row r="6010">
          <cell r="C6010" t="str">
            <v>Автошина 215/65 R16 НК-242 (КАМА 365 SUV) а/ш</v>
          </cell>
          <cell r="D6010" t="str">
            <v>прочие ТМЦ</v>
          </cell>
        </row>
        <row r="6011">
          <cell r="C6011" t="str">
            <v>Автошина 215/65 R16 НКШЗ М-242 б/к 102Т</v>
          </cell>
          <cell r="D6011" t="str">
            <v>прочие ТМЦ</v>
          </cell>
        </row>
        <row r="6012">
          <cell r="C6012" t="str">
            <v>Автошина 215/65R16  Nokian Nordman 7 а/ш</v>
          </cell>
          <cell r="D6012" t="str">
            <v>прочие ТМЦ</v>
          </cell>
        </row>
        <row r="6013">
          <cell r="C6013" t="str">
            <v>Автошина 215/65Р16 НКШЗ НК-242 б/к 102T</v>
          </cell>
          <cell r="D6013" t="str">
            <v>прочие ТМЦ</v>
          </cell>
        </row>
        <row r="6014">
          <cell r="C6014" t="str">
            <v>Автошина 225/70 R-16 107T XL IceContact 3 TL FR TA шип.</v>
          </cell>
          <cell r="D6014" t="str">
            <v>прочие ТМЦ</v>
          </cell>
        </row>
        <row r="6015">
          <cell r="C6015" t="str">
            <v>Автошина 225/75 R-16 Cordiant OFF Road б/к 104Q</v>
          </cell>
          <cell r="D6015" t="str">
            <v>прочие ТМЦ</v>
          </cell>
        </row>
        <row r="6016">
          <cell r="C6016" t="str">
            <v>Автошина 225/75 R-16 Кама-219 НкШЗ а/ш шип</v>
          </cell>
          <cell r="D6016" t="str">
            <v>прочие ТМЦ</v>
          </cell>
        </row>
        <row r="6017">
          <cell r="C6017" t="str">
            <v>Автошина 225/75 R16 Forward Professional 219 АШК</v>
          </cell>
          <cell r="D6017" t="str">
            <v>прочие ТМЦ</v>
          </cell>
        </row>
        <row r="6018">
          <cell r="C6018" t="str">
            <v>Автошина 225/75 R16 АШК Nortec МТ-540 б/к 104Q</v>
          </cell>
          <cell r="D6018" t="str">
            <v>прочие ТМЦ</v>
          </cell>
        </row>
        <row r="6019">
          <cell r="C6019" t="str">
            <v>Автошина 225/75 R16 Кама-219 б/к 104Q Нижнекамск</v>
          </cell>
          <cell r="D6019" t="str">
            <v>прочие ТМЦ</v>
          </cell>
        </row>
        <row r="6020">
          <cell r="C6020" t="str">
            <v>Автошина 225/75 R16 НКШЗ Кама-219 б/к 104Q</v>
          </cell>
          <cell r="D6020" t="str">
            <v>прочие ТМЦ</v>
          </cell>
        </row>
        <row r="6021">
          <cell r="C6021" t="str">
            <v>Автошина 225/75Р16 Cordiant Off Road б/к 104Q</v>
          </cell>
          <cell r="D6021" t="str">
            <v>прочие ТМЦ</v>
          </cell>
        </row>
        <row r="6022">
          <cell r="C6022" t="str">
            <v>Автошина 235/55 R-19 Nokian HKPL 8 а/ш</v>
          </cell>
          <cell r="D6022" t="str">
            <v>прочие ТМЦ</v>
          </cell>
        </row>
        <row r="6023">
          <cell r="C6023" t="str">
            <v>Автошина 235/55 R19 HKPL9 SUV 105T шип NOKIAN</v>
          </cell>
          <cell r="D6023" t="str">
            <v>прочие ТМЦ</v>
          </cell>
        </row>
        <row r="6024">
          <cell r="C6024" t="str">
            <v>Автошина 265/60 R18 HKPL10  SUV 114T шип NOKIAN</v>
          </cell>
          <cell r="D6024" t="str">
            <v>прочие ТМЦ</v>
          </cell>
        </row>
        <row r="6025">
          <cell r="C6025" t="str">
            <v>Автошина 28,1-26 ФД-12 Белшина с камерой и об/л</v>
          </cell>
          <cell r="D6025" t="str">
            <v>прочие ТМЦ</v>
          </cell>
        </row>
        <row r="6026">
          <cell r="C6026" t="str">
            <v>Автошина 28.1R26 ФД-12 ВлШЗ (а/ш+а/к)</v>
          </cell>
          <cell r="D6026" t="str">
            <v>прочие ТМЦ</v>
          </cell>
        </row>
        <row r="6027">
          <cell r="C6027" t="str">
            <v>Автошина 285/60 R18 Ecopia EP850 116V BRIDGESTONE</v>
          </cell>
          <cell r="D6027" t="str">
            <v>прочие ТМЦ</v>
          </cell>
        </row>
        <row r="6028">
          <cell r="C6028" t="str">
            <v>Автошина 285/60 R18 HKPL9 SUV  116Тшип NOKIAN</v>
          </cell>
          <cell r="D6028" t="str">
            <v>прочие ТМЦ</v>
          </cell>
        </row>
        <row r="6029">
          <cell r="C6029" t="str">
            <v>Автошина 285/60R18 BRIDGESTONE ALENZA 001 116V TL летняя</v>
          </cell>
          <cell r="D6029" t="str">
            <v>прочие ТМЦ</v>
          </cell>
        </row>
        <row r="6030">
          <cell r="C6030" t="str">
            <v>Автошина 425/85 R21 Tyrex CRG POWER нс18 ОШЗ а/ш+а/к</v>
          </cell>
          <cell r="D6030" t="str">
            <v>прочие ТМЦ</v>
          </cell>
        </row>
        <row r="6031">
          <cell r="C6031" t="str">
            <v>Автошина 425/85 R21 НКШЗ Кама 1260-2 нс.14</v>
          </cell>
          <cell r="D6031" t="str">
            <v>прочие ТМЦ</v>
          </cell>
        </row>
        <row r="6032">
          <cell r="C6032" t="str">
            <v>Автошина 425/85Р21 НКШЗ Кама-1260-2 нс.14</v>
          </cell>
          <cell r="D6032" t="str">
            <v>прочие ТМЦ</v>
          </cell>
        </row>
        <row r="6033">
          <cell r="C6033" t="str">
            <v>Автошина 5.00-10 NorTec B-19A 69A6 нс6</v>
          </cell>
          <cell r="D6033" t="str">
            <v>прочие ТМЦ</v>
          </cell>
        </row>
        <row r="6034">
          <cell r="C6034" t="str">
            <v>Автошина Nokian Hakkapeliitta 10 285/60R18 шипованная</v>
          </cell>
          <cell r="D6034" t="str">
            <v>прочие ТМЦ</v>
          </cell>
        </row>
        <row r="6035">
          <cell r="C6035" t="str">
            <v>Адаптер (блок) питания 19V, 1.7А, 33W, 6.5mm х 4.4mm (ADS-40FSG-19, 19032GPG-1, EAY62790006, LCAP16A</v>
          </cell>
          <cell r="D6035" t="str">
            <v>прочие ТМЦ</v>
          </cell>
        </row>
        <row r="6036">
          <cell r="C6036" t="str">
            <v>Адаптер IRDA Ethernet</v>
          </cell>
          <cell r="D6036" t="str">
            <v>НВЛ и НЛ</v>
          </cell>
          <cell r="E6036">
            <v>6863.43</v>
          </cell>
          <cell r="F6036">
            <v>1</v>
          </cell>
          <cell r="G6036" t="str">
            <v>ОГЭ</v>
          </cell>
          <cell r="H6036" t="str">
            <v>Невостребовано ОГЭ по причине не использования в производстве.В данное время оборудование станций управлений КСКН с передачей данных по каналу RS-485.Инфрокрасный канал не используется. Данное ТМЦ приобретено 01.07.2019 в ОАО "Ульяновскнефть"</v>
          </cell>
        </row>
        <row r="6037">
          <cell r="C6037" t="str">
            <v>Адаптер IRIDA RS-485</v>
          </cell>
          <cell r="D6037" t="str">
            <v>прочие ТМЦ</v>
          </cell>
        </row>
        <row r="6038">
          <cell r="C6038" t="str">
            <v>Адаптер функциональный к кондиционеру типа AF-X</v>
          </cell>
          <cell r="D6038" t="str">
            <v>прочие ТМЦ</v>
          </cell>
        </row>
        <row r="6039">
          <cell r="C6039" t="str">
            <v>Азотная кислота 0,1</v>
          </cell>
          <cell r="D6039" t="str">
            <v>прочие ТМЦ</v>
          </cell>
        </row>
        <row r="6040">
          <cell r="C6040" t="str">
            <v>Азотная кислота СТ 0,1</v>
          </cell>
          <cell r="D6040" t="str">
            <v>прочие ТМЦ</v>
          </cell>
        </row>
        <row r="6041">
          <cell r="C6041" t="str">
            <v>Аккумуляроная батарея DTM 6045 Delta 16013616</v>
          </cell>
          <cell r="D6041" t="str">
            <v>прочие ТМЦ</v>
          </cell>
        </row>
        <row r="6042">
          <cell r="C6042" t="str">
            <v>Аккумуляроная батарея HR 12-21 Delta 15969067</v>
          </cell>
          <cell r="D6042" t="str">
            <v>прочие ТМЦ</v>
          </cell>
        </row>
        <row r="6043">
          <cell r="C6043" t="str">
            <v>Аккумуляроная батарея HR 12-7.2 Delta 16007868</v>
          </cell>
          <cell r="D6043" t="str">
            <v>прочие ТМЦ</v>
          </cell>
        </row>
        <row r="6044">
          <cell r="C6044" t="str">
            <v>Аккумулятор 132 а/ч MAGNUM 820А (513*182*240)</v>
          </cell>
          <cell r="D6044" t="str">
            <v>прочие ТМЦ</v>
          </cell>
        </row>
        <row r="6045">
          <cell r="C6045" t="str">
            <v>Аккумулятор 132 а/ч Тюмень оп 920А (510*190*235)</v>
          </cell>
          <cell r="D6045" t="str">
            <v>прочие ТМЦ</v>
          </cell>
        </row>
        <row r="6046">
          <cell r="C6046" t="str">
            <v>Аккумулятор 190 а/ч  Тюмень оп Болт 1300А (520*230*240)</v>
          </cell>
          <cell r="D6046" t="str">
            <v>прочие ТМЦ</v>
          </cell>
        </row>
        <row r="6047">
          <cell r="C6047" t="str">
            <v>Аккумулятор 190 а/ч MAGNUM оп конус 1200А (524*223)</v>
          </cell>
          <cell r="D6047" t="str">
            <v>прочие ТМЦ</v>
          </cell>
        </row>
        <row r="6048">
          <cell r="C6048" t="str">
            <v>Аккумулятор 190 а/ч АПЗ пп Евро Конус Тюмень 1300А (520*230*240)</v>
          </cell>
          <cell r="D6048" t="str">
            <v>прочие ТМЦ</v>
          </cell>
        </row>
        <row r="6049">
          <cell r="C6049" t="str">
            <v>Аккумулятор 55 а/ч АПЗ пп Евро Тюмень 500А (242*175*190)</v>
          </cell>
          <cell r="D6049" t="str">
            <v>прочие ТМЦ</v>
          </cell>
        </row>
        <row r="6050">
          <cell r="C6050" t="str">
            <v>Аккумулятор 6СТ-100 BOLK 100 А/ч 353x175x190 EN700</v>
          </cell>
          <cell r="D6050" t="str">
            <v>прочие ТМЦ</v>
          </cell>
        </row>
        <row r="6051">
          <cell r="C6051" t="str">
            <v>Аккумулятор 6СТ-100 Tракт п.п. АКОМ</v>
          </cell>
          <cell r="D6051" t="str">
            <v>прочие ТМЦ</v>
          </cell>
        </row>
        <row r="6052">
          <cell r="C6052" t="str">
            <v>Аккумулятор 6СТ-190 TRIGGER п.п. конус АКОМ</v>
          </cell>
          <cell r="D6052" t="str">
            <v>прочие ТМЦ</v>
          </cell>
        </row>
        <row r="6053">
          <cell r="C6053" t="str">
            <v>Аккумулятор 6СТ-60 BOLK 60 А/ч 242x175x190 EN500</v>
          </cell>
          <cell r="D6053" t="str">
            <v>прочие ТМЦ</v>
          </cell>
        </row>
        <row r="6054">
          <cell r="C6054" t="str">
            <v>Аккумулятор 6СТ-60 BOLK 60 А/ч ОБР 242x175x190 EN500</v>
          </cell>
          <cell r="D6054" t="str">
            <v>прочие ТМЦ</v>
          </cell>
        </row>
        <row r="6055">
          <cell r="C6055" t="str">
            <v>Аккумулятор 6СТ-70 Bosch 70А/ч S30</v>
          </cell>
          <cell r="D6055" t="str">
            <v>прочие ТМЦ</v>
          </cell>
        </row>
        <row r="6056">
          <cell r="C6056" t="str">
            <v>Аккумулятор 6СТ-75 BOLK 75 А/ч 277x175x190 EN600</v>
          </cell>
          <cell r="D6056" t="str">
            <v>прочие ТМЦ</v>
          </cell>
        </row>
        <row r="6057">
          <cell r="C6057" t="str">
            <v>Аккумулятор 6СТ-75 TRIGGER п.п. АКОМ</v>
          </cell>
          <cell r="D6057" t="str">
            <v>прочие ТМЦ</v>
          </cell>
        </row>
        <row r="6058">
          <cell r="C6058" t="str">
            <v>Аккумулятор 6СТ-77 ИСТОК 77 А/ч 277х175х190 EN670</v>
          </cell>
          <cell r="D6058" t="str">
            <v>прочие ТМЦ</v>
          </cell>
        </row>
        <row r="6059">
          <cell r="C6059" t="str">
            <v>Аккумулятор 74 а/ч S5 оп BOSCH (50070) 750А (278*175*175)</v>
          </cell>
          <cell r="D6059" t="str">
            <v>прочие ТМЦ</v>
          </cell>
        </row>
        <row r="6060">
          <cell r="C6060" t="str">
            <v>Аккумулятор 75 а/ч Ceneral Technologies Premium оп 760А (278*175*190)</v>
          </cell>
          <cell r="D6060" t="str">
            <v>прочие ТМЦ</v>
          </cell>
        </row>
        <row r="6061">
          <cell r="C6061" t="str">
            <v>Аккумулятор 75 а/ч пп Тюмень 630А</v>
          </cell>
          <cell r="D6061" t="str">
            <v>прочие ТМЦ</v>
          </cell>
        </row>
        <row r="6062">
          <cell r="C6062" t="str">
            <v>Аккумулятор 75 а/ч Тюмень пп 630А (306*175*190)</v>
          </cell>
          <cell r="D6062" t="str">
            <v>прочие ТМЦ</v>
          </cell>
        </row>
        <row r="6063">
          <cell r="C6063" t="str">
            <v>Аккумулятор 77 а/ч Зверь+EFB оп 820А (278*175*190)</v>
          </cell>
          <cell r="D6063" t="str">
            <v>прочие ТМЦ</v>
          </cell>
        </row>
        <row r="6064">
          <cell r="C6064" t="str">
            <v>Аккумулятор 90 а/ч BLACK D R оп Евро VARTA  (590 122)</v>
          </cell>
          <cell r="D6064" t="str">
            <v>прочие ТМЦ</v>
          </cell>
        </row>
        <row r="6065">
          <cell r="C6065" t="str">
            <v>Аккумулятор 90 а/ч Тюмень пп 720А (345*175*213)</v>
          </cell>
          <cell r="D6065" t="str">
            <v>прочие ТМЦ</v>
          </cell>
        </row>
        <row r="6066">
          <cell r="C6066" t="str">
            <v>Аккумулятор AA NI-MH 2700мА.ч BL-2 (уп.2шт) ФАZА 5003002</v>
          </cell>
          <cell r="D6066" t="str">
            <v>прочие ТМЦ</v>
          </cell>
        </row>
        <row r="6067">
          <cell r="C6067" t="str">
            <v>Аккумулятор AA/HR6 NI-MH 2700 мА.ч предзаряженный BL-2 (блист.2шт) JAZZway</v>
          </cell>
          <cell r="D6067" t="str">
            <v>прочие ТМЦ</v>
          </cell>
        </row>
        <row r="6068">
          <cell r="C6068" t="str">
            <v>Аккумулятор BOSCH 95 А/ч 830А  S4 Азия</v>
          </cell>
          <cell r="D6068" t="str">
            <v>прочие ТМЦ</v>
          </cell>
        </row>
        <row r="6069">
          <cell r="C6069" t="str">
            <v>Аккумулятор CSB HR1221W 12V 4,8Ah клеммы F2 (CSB HR1221W)</v>
          </cell>
          <cell r="D6069" t="str">
            <v>прочие ТМЦ</v>
          </cell>
        </row>
        <row r="6070">
          <cell r="C6070" t="str">
            <v>Аккумулятор GP12170 (12V 17Ah) [CSB]</v>
          </cell>
          <cell r="D6070" t="str">
            <v>прочие ТМЦ</v>
          </cell>
        </row>
        <row r="6071">
          <cell r="C6071" t="str">
            <v>Аккумуляторная батарея CSB GP1272 F2 для UPS 12V, 7Ah, F2, 28W (GP1272)</v>
          </cell>
          <cell r="D6071" t="str">
            <v>прочие ТМЦ</v>
          </cell>
        </row>
        <row r="6072">
          <cell r="C6072" t="str">
            <v>Аккумуляторная дрель- шуруповерт DEWALT DCD 771 C2</v>
          </cell>
          <cell r="D6072" t="str">
            <v>прочие ТМЦ</v>
          </cell>
        </row>
        <row r="6073">
          <cell r="C6073" t="str">
            <v>Алюминевый роторный насос для бензина,диз.топлива,масла,керосина</v>
          </cell>
          <cell r="D6073" t="str">
            <v>прочие ТМЦ</v>
          </cell>
        </row>
        <row r="6074">
          <cell r="C6074" t="str">
            <v>Аммиак водный ЧДА (0,9 кг)</v>
          </cell>
          <cell r="D6074" t="str">
            <v>прочие ТМЦ</v>
          </cell>
        </row>
        <row r="6075">
          <cell r="C6075" t="str">
            <v>Аммоний хлористый ХЧ 1кг ГОСТ3773-72</v>
          </cell>
          <cell r="D6075" t="str">
            <v>прочие ТМЦ</v>
          </cell>
        </row>
        <row r="6076">
          <cell r="C6076" t="str">
            <v>Амортизатор 3302,2217,2705 маслянный 3302-2905006-20</v>
          </cell>
          <cell r="D6076" t="str">
            <v>прочие ТМЦ</v>
          </cell>
        </row>
        <row r="6077">
          <cell r="C6077" t="str">
            <v>Амортизатор Газ 3302 перед/зад масляный</v>
          </cell>
          <cell r="D6077" t="str">
            <v>прочие ТМЦ</v>
          </cell>
        </row>
        <row r="6078">
          <cell r="C6078" t="str">
            <v>Амортизатор задний LADA 2123 CHEVROLET NIVA 2123-2915004</v>
          </cell>
          <cell r="D6078" t="str">
            <v>прочие ТМЦ</v>
          </cell>
        </row>
        <row r="6079">
          <cell r="C6079" t="str">
            <v>Амортизатор задний RENAULT</v>
          </cell>
          <cell r="D6079" t="str">
            <v>прочие ТМЦ</v>
          </cell>
        </row>
        <row r="6080">
          <cell r="C6080" t="str">
            <v>Амортизатор кабины 5320-5001076</v>
          </cell>
          <cell r="D6080" t="str">
            <v>прочие ТМЦ</v>
          </cell>
        </row>
        <row r="6081">
          <cell r="C6081" t="str">
            <v>Амортизатор капота УАЗ Патриот (500мм)</v>
          </cell>
          <cell r="D6081" t="str">
            <v>прочие ТМЦ</v>
          </cell>
        </row>
        <row r="6082">
          <cell r="C6082" t="str">
            <v>Амортизатор МТЗ водяного радиатора 70У-1302018</v>
          </cell>
          <cell r="D6082" t="str">
            <v>прочие ТМЦ</v>
          </cell>
        </row>
        <row r="6083">
          <cell r="C6083" t="str">
            <v>Амортизатор передний LADA 2123-2905004</v>
          </cell>
          <cell r="D6083" t="str">
            <v>прочие ТМЦ</v>
          </cell>
        </row>
        <row r="6084">
          <cell r="C6084" t="str">
            <v>Амортизатор под сиденье ВП-6520</v>
          </cell>
          <cell r="D6084" t="str">
            <v>прочие ТМЦ</v>
          </cell>
        </row>
        <row r="6085">
          <cell r="C6085" t="str">
            <v>Амортизатор УАЗ 3151,3741</v>
          </cell>
          <cell r="D6085" t="str">
            <v>прочие ТМЦ</v>
          </cell>
        </row>
        <row r="6086">
          <cell r="C6086" t="str">
            <v>Амортизатор Уаз 3163 задний газомасляный 384-2915402</v>
          </cell>
          <cell r="D6086" t="str">
            <v>прочие ТМЦ</v>
          </cell>
        </row>
        <row r="6087">
          <cell r="C6087" t="str">
            <v>Амортизатор Уаз 3163 передний газомасляный 384-2915402</v>
          </cell>
          <cell r="D6087" t="str">
            <v>прочие ТМЦ</v>
          </cell>
        </row>
        <row r="6088">
          <cell r="C6088" t="str">
            <v>Анализатор концентрации паров этанола в выдыхаемом воздухе Динго Е-200</v>
          </cell>
          <cell r="D6088" t="str">
            <v>прочие ТМЦ</v>
          </cell>
        </row>
        <row r="6089">
          <cell r="C6089" t="str">
            <v>Анкер клиновой 10х100  108046</v>
          </cell>
          <cell r="D6089" t="str">
            <v>прочие ТМЦ</v>
          </cell>
        </row>
        <row r="6090">
          <cell r="C6090" t="str">
            <v>Антенна 3G TeLeofis RC30 SMA</v>
          </cell>
          <cell r="D6090" t="str">
            <v>Производство 2022</v>
          </cell>
          <cell r="E6090">
            <v>420</v>
          </cell>
          <cell r="F6090">
            <v>1</v>
          </cell>
          <cell r="G6090" t="str">
            <v>УИТ</v>
          </cell>
          <cell r="H6090" t="str">
            <v>в производство, монтаж 1 кв. 2022</v>
          </cell>
        </row>
        <row r="6091">
          <cell r="C6091" t="str">
            <v>Антенна 4G/3G/GSM BEST АКЛ-34 SMA</v>
          </cell>
          <cell r="D6091" t="str">
            <v>прочие ТМЦ</v>
          </cell>
        </row>
        <row r="6092">
          <cell r="C6092" t="str">
            <v>Антенна BEST АКЛ-34 (О) SMA, GSM-900, GSM-1800, 3G-900, 3G-2100, LTE-2600, LTE-2700 длина кабеля 2m</v>
          </cell>
          <cell r="D6092" t="str">
            <v>прочие ТМЦ</v>
          </cell>
        </row>
        <row r="6093">
          <cell r="C6093" t="str">
            <v>Антенна GPS/CLQNASS АТМ ,GPS/GLANASS-C4-11</v>
          </cell>
          <cell r="D6093" t="str">
            <v>прочие ТМЦ</v>
          </cell>
        </row>
        <row r="6094">
          <cell r="C6094" t="str">
            <v>Антенна АН5-433 внешняя направленная 5-элементная,усилен.10,15 дБи,сопр. 50 Ом,кабель RG-58 3м</v>
          </cell>
          <cell r="D6094" t="str">
            <v>прочие ТМЦ</v>
          </cell>
        </row>
        <row r="6095">
          <cell r="C6095" t="str">
            <v>Антенна направленная Антекс диапазон 430-470 МГЦ АХ-410Y</v>
          </cell>
          <cell r="D6095" t="str">
            <v>прочие ТМЦ</v>
          </cell>
        </row>
        <row r="6096">
          <cell r="C6096" t="str">
            <v>Антистеплер Staff черный</v>
          </cell>
          <cell r="D6096" t="str">
            <v>прочие ТМЦ</v>
          </cell>
        </row>
        <row r="6097">
          <cell r="C6097" t="str">
            <v>Антистеплер для скоб №10, 24/6, STAFF"EVERYDAY" черный</v>
          </cell>
          <cell r="D6097" t="str">
            <v>прочие ТМЦ</v>
          </cell>
        </row>
        <row r="6098">
          <cell r="C6098" t="str">
            <v>Антифриз AGA00ЗZ -Z40 красный10 кг</v>
          </cell>
          <cell r="D6098" t="str">
            <v>прочие ТМЦ</v>
          </cell>
        </row>
        <row r="6099">
          <cell r="C6099" t="str">
            <v>Антифриз ISE STREAM G12 красный</v>
          </cell>
          <cell r="D6099" t="str">
            <v>прочие ТМЦ</v>
          </cell>
        </row>
        <row r="6100">
          <cell r="C6100" t="str">
            <v>Антифриз ISE STREAM G12 красный 5кг</v>
          </cell>
          <cell r="D6100" t="str">
            <v>прочие ТМЦ</v>
          </cell>
        </row>
        <row r="6101">
          <cell r="C6101" t="str">
            <v>Антифриз для пневмо тормозов  KERRY KR 358  ( 650 мл )</v>
          </cell>
          <cell r="D6101" t="str">
            <v>прочие ТМЦ</v>
          </cell>
        </row>
        <row r="6102">
          <cell r="C6102" t="str">
            <v>Антифриз Лукойл красный 220кг</v>
          </cell>
          <cell r="D6102" t="str">
            <v>прочие ТМЦ</v>
          </cell>
        </row>
        <row r="6103">
          <cell r="C6103" t="str">
            <v>Аппарат АКОВ-10</v>
          </cell>
          <cell r="D6103" t="str">
            <v>прочие ТМЦ</v>
          </cell>
        </row>
        <row r="6104">
          <cell r="C6104" t="str">
            <v>Аптечка автомобильная "ФЭСТ"</v>
          </cell>
          <cell r="D6104" t="str">
            <v>прочие ТМЦ</v>
          </cell>
        </row>
        <row r="6105">
          <cell r="C6105" t="str">
            <v>Аптечка автомобильная медицинская н/о большая</v>
          </cell>
          <cell r="D6105" t="str">
            <v>прочие ТМЦ</v>
          </cell>
        </row>
        <row r="6106">
          <cell r="C6106" t="str">
            <v>Аптечка для ремонта бескамерных шин а/м Камаз</v>
          </cell>
          <cell r="D6106" t="str">
            <v>прочие ТМЦ</v>
          </cell>
        </row>
        <row r="6107">
          <cell r="C6107" t="str">
            <v>Аптечка для ремонта бескамерных шин легкового а/м</v>
          </cell>
          <cell r="D6107" t="str">
            <v>прочие ТМЦ</v>
          </cell>
        </row>
        <row r="6108">
          <cell r="C6108" t="str">
            <v>Аптечка первой помощи химика "Апполо"</v>
          </cell>
          <cell r="D6108" t="str">
            <v>прочие ТМЦ</v>
          </cell>
        </row>
        <row r="6109">
          <cell r="C6109" t="str">
            <v>Ареометр АНТ-2 750-830</v>
          </cell>
          <cell r="D6109" t="str">
            <v>прочие ТМЦ</v>
          </cell>
        </row>
        <row r="6110">
          <cell r="C6110" t="str">
            <v>Ареометр АНТ-2 830-910</v>
          </cell>
          <cell r="D6110" t="str">
            <v>прочие ТМЦ</v>
          </cell>
        </row>
        <row r="6111">
          <cell r="C6111" t="str">
            <v>Ареометр АНТ-2 910-990</v>
          </cell>
          <cell r="D6111" t="str">
            <v>прочие ТМЦ</v>
          </cell>
        </row>
        <row r="6112">
          <cell r="C6112" t="str">
            <v>Арматура датчика блокировки 70-4802005</v>
          </cell>
          <cell r="D6112" t="str">
            <v>прочие ТМЦ</v>
          </cell>
        </row>
        <row r="6113">
          <cell r="C6113" t="str">
            <v>Асбокартон КАОН-5мм</v>
          </cell>
          <cell r="D6113" t="str">
            <v>прочие ТМЦ</v>
          </cell>
        </row>
        <row r="6114">
          <cell r="C6114" t="str">
            <v>Ацетон 1л</v>
          </cell>
          <cell r="D6114" t="str">
            <v>прочие ТМЦ</v>
          </cell>
        </row>
        <row r="6115">
          <cell r="C6115" t="str">
            <v>Ацетон в/с (216л/165кг) Н</v>
          </cell>
          <cell r="D6115" t="str">
            <v>прочие ТМЦ</v>
          </cell>
        </row>
        <row r="6116">
          <cell r="C6116" t="str">
            <v>Ацетон ХЧ</v>
          </cell>
          <cell r="D6116" t="str">
            <v>прочие ТМЦ</v>
          </cell>
        </row>
        <row r="6117">
          <cell r="C6117" t="str">
            <v>Ацетон чда</v>
          </cell>
          <cell r="D6117" t="str">
            <v>прочие ТМЦ</v>
          </cell>
        </row>
        <row r="6118">
          <cell r="C6118" t="str">
            <v>Ацетон ЧДА 0,8 кг</v>
          </cell>
          <cell r="D6118" t="str">
            <v>прочие ТМЦ</v>
          </cell>
        </row>
        <row r="6119">
          <cell r="C6119" t="str">
            <v>Аэрозоль Safe and Care РЕФТАМИД МАКСИМУМ (30% ДЭТА) д/защ.от насек.и клещ 200 мл</v>
          </cell>
          <cell r="D6119" t="str">
            <v>прочие ТМЦ</v>
          </cell>
        </row>
        <row r="6120">
          <cell r="C6120" t="str">
            <v>Аэрозоль VIVO/VESLEE</v>
          </cell>
          <cell r="D6120" t="str">
            <v>прочие ТМЦ</v>
          </cell>
        </row>
        <row r="6121">
          <cell r="C6121" t="str">
            <v>Аэрозоль репелент Рефтамид Максимум 147мл</v>
          </cell>
          <cell r="D6121" t="str">
            <v>Производство 2022</v>
          </cell>
          <cell r="E6121">
            <v>24544</v>
          </cell>
          <cell r="F6121">
            <v>208</v>
          </cell>
          <cell r="G6121" t="str">
            <v>ТБПБиООС</v>
          </cell>
          <cell r="H6121" t="str">
            <v>Вовлечение в производство до июня 2022 года  согласно норм выдачи спецодежды и СИЗ</v>
          </cell>
        </row>
        <row r="6122">
          <cell r="C6122" t="str">
            <v>Бак топливный 210 л. гол. 530х650х710 ЕВРО-3 53215-1101010-05</v>
          </cell>
          <cell r="D6122" t="str">
            <v>прочие ТМЦ</v>
          </cell>
        </row>
        <row r="6123">
          <cell r="C6123" t="str">
            <v>Балка 20 Б1</v>
          </cell>
          <cell r="D6123" t="str">
            <v>прочие ТМЦ</v>
          </cell>
        </row>
        <row r="6124">
          <cell r="C6124" t="str">
            <v>Балка 20 К1</v>
          </cell>
          <cell r="D6124" t="str">
            <v>прочие ТМЦ</v>
          </cell>
        </row>
        <row r="6125">
          <cell r="C6125" t="str">
            <v>Балка 20Б1 12м с255</v>
          </cell>
          <cell r="D6125" t="str">
            <v>прочие ТМЦ</v>
          </cell>
        </row>
        <row r="6126">
          <cell r="C6126" t="str">
            <v>Балка 20К1 12м с255</v>
          </cell>
          <cell r="D6126" t="str">
            <v>прочие ТМЦ</v>
          </cell>
        </row>
        <row r="6127">
          <cell r="C6127" t="str">
            <v>Балка 24 М</v>
          </cell>
          <cell r="D6127" t="str">
            <v>прочие ТМЦ</v>
          </cell>
        </row>
        <row r="6128">
          <cell r="C6128" t="str">
            <v>Балка 24М 12м с255</v>
          </cell>
          <cell r="D6128" t="str">
            <v>прочие ТМЦ</v>
          </cell>
        </row>
        <row r="6129">
          <cell r="C6129" t="str">
            <v>Балка 35Б2</v>
          </cell>
          <cell r="D6129" t="str">
            <v>прочие ТМЦ</v>
          </cell>
        </row>
        <row r="6130">
          <cell r="C6130" t="str">
            <v>Балка 35Б2 12м с255</v>
          </cell>
          <cell r="D6130" t="str">
            <v>прочие ТМЦ</v>
          </cell>
        </row>
        <row r="6131">
          <cell r="C6131" t="str">
            <v>Баллон LUXFER (алюм.5 дм3;вентиль ВС-16м</v>
          </cell>
          <cell r="D6131" t="str">
            <v>прочие ТМЦ</v>
          </cell>
        </row>
        <row r="6132">
          <cell r="C6132" t="str">
            <v>Баллон воздушный УРАЛ ресивер (пневмосистемы сцепления)4320Х-3513015</v>
          </cell>
          <cell r="D6132" t="str">
            <v>прочие ТМЦ</v>
          </cell>
        </row>
        <row r="6133">
          <cell r="C6133" t="str">
            <v>Баллон одноразовый туристический ГАЗ РФ (ГАЗ 220 гр)</v>
          </cell>
          <cell r="D6133" t="str">
            <v>прочие ТМЦ</v>
          </cell>
        </row>
        <row r="6134">
          <cell r="C6134" t="str">
            <v>Барабан Oki C9600/9650/9800/9850/9655 30K cyan (42918107)</v>
          </cell>
          <cell r="D6134" t="str">
            <v>прочие ТМЦ</v>
          </cell>
        </row>
        <row r="6135">
          <cell r="C6135" t="str">
            <v>Барабан Oki C9600/9650/9800/9850/9655 30K magenta (42918106)</v>
          </cell>
          <cell r="D6135" t="str">
            <v>прочие ТМЦ</v>
          </cell>
        </row>
        <row r="6136">
          <cell r="C6136" t="str">
            <v>Барабан зубчатый в сб. с подшипниками</v>
          </cell>
          <cell r="D6136" t="str">
            <v>прочие ТМЦ</v>
          </cell>
        </row>
        <row r="6137">
          <cell r="C6137" t="str">
            <v>Барабан тормозной 4310-3501070</v>
          </cell>
          <cell r="D6137" t="str">
            <v>прочие ТМЦ</v>
          </cell>
        </row>
        <row r="6138">
          <cell r="C6138" t="str">
            <v>Барабан тормозной 4320-3501070</v>
          </cell>
          <cell r="D6138" t="str">
            <v>прочие ТМЦ</v>
          </cell>
        </row>
        <row r="6139">
          <cell r="C6139" t="str">
            <v>Барабан тормозной задний</v>
          </cell>
          <cell r="D6139" t="str">
            <v>прочие ТМЦ</v>
          </cell>
        </row>
        <row r="6140">
          <cell r="C6140" t="str">
            <v>Барабан тормозной УАЗ</v>
          </cell>
          <cell r="D6140" t="str">
            <v>прочие ТМЦ</v>
          </cell>
        </row>
        <row r="6141">
          <cell r="C6141" t="str">
            <v>Барий хлористый ЧДА</v>
          </cell>
          <cell r="D6141" t="str">
            <v>прочие ТМЦ</v>
          </cell>
        </row>
        <row r="6142">
          <cell r="C6142" t="str">
            <v>Батарейка  Duracell UltraPower AA/LR6-12BL</v>
          </cell>
          <cell r="D6142" t="str">
            <v>прочие ТМЦ</v>
          </cell>
        </row>
        <row r="6143">
          <cell r="C6143" t="str">
            <v>Батарейка  Duracell UltraPower LR6-12BL (кратно12)</v>
          </cell>
          <cell r="D6143" t="str">
            <v>прочие ТМЦ</v>
          </cell>
        </row>
        <row r="6144">
          <cell r="C6144" t="str">
            <v>Батарейка DURACELL LR6-12BL Ultra Power (12 шт. в уп-ке)</v>
          </cell>
          <cell r="D6144" t="str">
            <v>прочие ТМЦ</v>
          </cell>
        </row>
        <row r="6145">
          <cell r="C6145" t="str">
            <v>Батарейка Maxell CR2032/5BL (5шт. в уп-ке)</v>
          </cell>
          <cell r="D6145" t="str">
            <v>прочие ТМЦ</v>
          </cell>
        </row>
        <row r="6146">
          <cell r="C6146" t="str">
            <v>Батарейка комплект 4шт.SONNEN АА (R03 24A)</v>
          </cell>
          <cell r="D6146" t="str">
            <v>прочие ТМЦ</v>
          </cell>
        </row>
        <row r="6147">
          <cell r="C6147" t="str">
            <v>Батарейка комплект 4шт.SONNEN АА (R6 15A)</v>
          </cell>
          <cell r="D6147" t="str">
            <v>прочие ТМЦ</v>
          </cell>
        </row>
        <row r="6148">
          <cell r="C6148" t="str">
            <v>Батарейки GP CR2032-(7/8)C5/CR2032-2C5 (5 шт. в уп-ке)</v>
          </cell>
          <cell r="D6148" t="str">
            <v>прочие ТМЦ</v>
          </cell>
        </row>
        <row r="6149">
          <cell r="C6149" t="str">
            <v>Батарейки SONNEN, AA (R6, 15А) комплект 4шт.</v>
          </cell>
          <cell r="D6149" t="str">
            <v>прочие ТМЦ</v>
          </cell>
        </row>
        <row r="6150">
          <cell r="C6150" t="str">
            <v>Батарейки SONNEN, AAA (R03, 24А) комплект 4шт.</v>
          </cell>
          <cell r="D6150" t="str">
            <v>прочие ТМЦ</v>
          </cell>
        </row>
        <row r="6151">
          <cell r="C6151" t="str">
            <v>Батарейный блок Symmetra LX Battery Module</v>
          </cell>
          <cell r="D6151" t="str">
            <v>прочие ТМЦ</v>
          </cell>
        </row>
        <row r="6152">
          <cell r="C6152" t="str">
            <v>Батарея CSB 12V/9Ah HR1234W</v>
          </cell>
          <cell r="D6152" t="str">
            <v>прочие ТМЦ</v>
          </cell>
        </row>
        <row r="6153">
          <cell r="C6153" t="str">
            <v>Батарея LBB-1000</v>
          </cell>
          <cell r="D6153" t="str">
            <v>прочие ТМЦ</v>
          </cell>
        </row>
        <row r="6154">
          <cell r="C6154" t="str">
            <v>Батарея аккумуляторная 6CT- 90 а/ч Тюмень пп 720А (345*175*213)</v>
          </cell>
          <cell r="D6154" t="str">
            <v>прочие ТМЦ</v>
          </cell>
        </row>
        <row r="6155">
          <cell r="C6155" t="str">
            <v>Батарея аккумуляторная 6СТ-80 80АЧ обратной полярности BOSCH</v>
          </cell>
          <cell r="D6155" t="str">
            <v>прочие ТМЦ</v>
          </cell>
        </row>
        <row r="6156">
          <cell r="C6156" t="str">
            <v>Батарея аккумуляторная CSB Battery, EVX12170 17А·ч 12В</v>
          </cell>
          <cell r="D6156" t="str">
            <v>прочие ТМЦ</v>
          </cell>
        </row>
        <row r="6157">
          <cell r="C6157" t="str">
            <v>Батарея аккумуляторная CSB Battery, HR1234W 9А·ч 12В</v>
          </cell>
          <cell r="D6157" t="str">
            <v>прочие ТМЦ</v>
          </cell>
        </row>
        <row r="6158">
          <cell r="C6158" t="str">
            <v>Батарея для ИБП ВВ ВС 12-12 12В 12Ач</v>
          </cell>
          <cell r="D6158" t="str">
            <v>прочие ТМЦ</v>
          </cell>
        </row>
        <row r="6159">
          <cell r="C6159" t="str">
            <v>Бачок омывателя ЕВРО 5 л в сб. с эл.насосом ТК02- 5208211-01</v>
          </cell>
          <cell r="D6159" t="str">
            <v>прочие ТМЦ</v>
          </cell>
        </row>
        <row r="6160">
          <cell r="C6160" t="str">
            <v>Бачок омывателя УАЗ Патриот с 2-мя моторчиками в сб.</v>
          </cell>
          <cell r="D6160" t="str">
            <v>прочие ТМЦ</v>
          </cell>
        </row>
        <row r="6161">
          <cell r="C6161" t="str">
            <v>Бачок расширительный 5320-1311010</v>
          </cell>
          <cell r="D6161" t="str">
            <v>прочие ТМЦ</v>
          </cell>
        </row>
        <row r="6162">
          <cell r="C6162" t="str">
            <v>Бачок расширительный 6520-1311010</v>
          </cell>
          <cell r="D6162" t="str">
            <v>прочие ТМЦ</v>
          </cell>
        </row>
        <row r="6163">
          <cell r="C6163" t="str">
            <v>Бачок расширительный КАМАЗ 6520-1311010</v>
          </cell>
          <cell r="D6163" t="str">
            <v>прочие ТМЦ</v>
          </cell>
        </row>
        <row r="6164">
          <cell r="C6164" t="str">
            <v>Бачок расширительный КАМАЗ пластиковый в сб. 6520-1311010</v>
          </cell>
          <cell r="D6164" t="str">
            <v>прочие ТМЦ</v>
          </cell>
        </row>
        <row r="6165">
          <cell r="C6165" t="str">
            <v>Башмак балансира в сб 5320-2918068-10</v>
          </cell>
          <cell r="D6165" t="str">
            <v>прочие ТМЦ</v>
          </cell>
        </row>
        <row r="6166">
          <cell r="C6166" t="str">
            <v>Башмак балансира со втулкой в сб 55111-2918068</v>
          </cell>
          <cell r="D6166" t="str">
            <v>прочие ТМЦ</v>
          </cell>
        </row>
        <row r="6167">
          <cell r="C6167" t="str">
            <v>Башмак противооткатный пластик 53205-3927010</v>
          </cell>
          <cell r="D6167" t="str">
            <v>прочие ТМЦ</v>
          </cell>
        </row>
        <row r="6168">
          <cell r="C6168" t="str">
            <v>Башмак серийной гусеницы 50-22-2</v>
          </cell>
          <cell r="D6168" t="str">
            <v>прочие ТМЦ</v>
          </cell>
        </row>
        <row r="6169">
          <cell r="C6169" t="str">
            <v>Белье женское Тайга х/б</v>
          </cell>
          <cell r="D6169" t="str">
            <v>прочие ТМЦ</v>
          </cell>
        </row>
        <row r="6170">
          <cell r="C6170" t="str">
            <v>Бельё летнее трикотражное</v>
          </cell>
          <cell r="D6170" t="str">
            <v>прочие ТМЦ</v>
          </cell>
        </row>
        <row r="6171">
          <cell r="C6171" t="str">
            <v>Бельё НОРМАТИВ утеп. трикотражное</v>
          </cell>
          <cell r="D6171" t="str">
            <v>прочие ТМЦ</v>
          </cell>
          <cell r="E6171">
            <v>-174668.99</v>
          </cell>
          <cell r="F6171">
            <v>-266</v>
          </cell>
        </row>
        <row r="6172">
          <cell r="C6172" t="str">
            <v>Бельё Слендер трикотражное 100% хлопок</v>
          </cell>
          <cell r="D6172" t="str">
            <v>прочие ТМЦ</v>
          </cell>
        </row>
        <row r="6173">
          <cell r="C6173" t="str">
            <v>Бельё Электра Слендер утеп. трикотражное</v>
          </cell>
          <cell r="D6173" t="str">
            <v>Производство 2022</v>
          </cell>
          <cell r="E6173">
            <v>4481.34</v>
          </cell>
          <cell r="F6173">
            <v>7</v>
          </cell>
          <cell r="G6173" t="str">
            <v>ТБПБиООС</v>
          </cell>
          <cell r="H6173" t="str">
            <v>Вовлечение в производство до июня 2022 года  согласно норм выдачи спецодежды и СИЗ</v>
          </cell>
        </row>
        <row r="6174">
          <cell r="C6174" t="str">
            <v>Бензанасос 53-1106010</v>
          </cell>
          <cell r="D6174" t="str">
            <v>прочие ТМЦ</v>
          </cell>
        </row>
        <row r="6175">
          <cell r="C6175" t="str">
            <v>Бензошланг УАЗ,ГАЗ-24,3302 2штуцера 4022-1104128</v>
          </cell>
          <cell r="D6175" t="str">
            <v>прочие ТМЦ</v>
          </cell>
        </row>
        <row r="6176">
          <cell r="C6176" t="str">
            <v>Блок вытяжной встроенный БВ-1 (гофрированная 3000*200мм)</v>
          </cell>
          <cell r="D6176" t="str">
            <v>прочие ТМЦ</v>
          </cell>
        </row>
        <row r="6177">
          <cell r="C6177" t="str">
            <v>Блок для записей BRAUBERG в подставке прозрачной 9*9*5</v>
          </cell>
          <cell r="D6177" t="str">
            <v>прочие ТМЦ</v>
          </cell>
        </row>
        <row r="6178">
          <cell r="C6178" t="str">
            <v>Блок для записей STAFF непроклеенный, куб 9х9х5 см, цветной</v>
          </cell>
          <cell r="D6178" t="str">
            <v>прочие ТМЦ</v>
          </cell>
        </row>
        <row r="6179">
          <cell r="C6179" t="str">
            <v>Блок для записей STAFF непроклеенный, куб 9х9х5 см, цветной, чередование с белым</v>
          </cell>
          <cell r="D6179" t="str">
            <v>прочие ТМЦ</v>
          </cell>
        </row>
        <row r="6180">
          <cell r="C6180" t="str">
            <v>Блок для записей STAFF, непроклеенный,  9х9х5 см,белизна 70-80%</v>
          </cell>
          <cell r="D6180" t="str">
            <v>прочие ТМЦ</v>
          </cell>
        </row>
        <row r="6181">
          <cell r="C6181" t="str">
            <v>Блок дозировочный Камаз Евро -4</v>
          </cell>
          <cell r="D6181" t="str">
            <v>прочие ТМЦ</v>
          </cell>
        </row>
        <row r="6182">
          <cell r="C6182" t="str">
            <v>Блок дозировочный Камаз Евро-4 аналог Bosch</v>
          </cell>
          <cell r="D6182" t="str">
            <v>прочие ТМЦ</v>
          </cell>
        </row>
        <row r="6183">
          <cell r="C6183" t="str">
            <v>Блок питания ATX 400W ATX-400PAF 12V</v>
          </cell>
          <cell r="D6183" t="str">
            <v>прочие ТМЦ</v>
          </cell>
        </row>
        <row r="6184">
          <cell r="C6184" t="str">
            <v>Блок питания FSP 400W ATX-400PNR-PRO АХТ 2.3. 12 см 80 PLUS</v>
          </cell>
          <cell r="D6184" t="str">
            <v>прочие ТМЦ</v>
          </cell>
        </row>
        <row r="6185">
          <cell r="C6185" t="str">
            <v>Блок питания FSP 400W Q-Dion QD400 80+ &lt;QD400 80+&gt;</v>
          </cell>
          <cell r="D6185" t="str">
            <v>прочие ТМЦ</v>
          </cell>
        </row>
        <row r="6186">
          <cell r="C6186" t="str">
            <v>Блок питания KX-TDA0103XJ type L for TDA200 [Panasonic]</v>
          </cell>
          <cell r="D6186" t="str">
            <v>прочие ТМЦ</v>
          </cell>
        </row>
        <row r="6187">
          <cell r="C6187" t="str">
            <v>Блок питания TELEOFIS (PS12-1000)</v>
          </cell>
          <cell r="D6187" t="str">
            <v>прочие ТМЦ</v>
          </cell>
        </row>
        <row r="6188">
          <cell r="C6188" t="str">
            <v>Блок питания Б/питания 400W ATX ”FSP” ATX-400PNR OEM 24Pin+4+SATA &lt;ATX-400PNR&gt;</v>
          </cell>
          <cell r="D6188" t="str">
            <v>прочие ТМЦ</v>
          </cell>
        </row>
        <row r="6189">
          <cell r="C6189" t="str">
            <v>Блок питания сетевой NW5-1200500 для Novacom</v>
          </cell>
          <cell r="D6189" t="str">
            <v>прочие ТМЦ</v>
          </cell>
        </row>
        <row r="6190">
          <cell r="C6190" t="str">
            <v>Блок предохранителей БПР-13 ГАЗ</v>
          </cell>
          <cell r="D6190" t="str">
            <v>прочие ТМЦ</v>
          </cell>
        </row>
        <row r="6191">
          <cell r="C6191" t="str">
            <v>Блок проявки Kyocera Ecosys М2040/2135/2635/2540 DV-1150</v>
          </cell>
          <cell r="D6191" t="str">
            <v>прочие ТМЦ</v>
          </cell>
        </row>
        <row r="6192">
          <cell r="C6192" t="str">
            <v>Блок самоклеящийся (стикеры) BRAUBERG,пастельный, 76х51 мм, 100 листов,желтый</v>
          </cell>
          <cell r="D6192" t="str">
            <v>прочие ТМЦ</v>
          </cell>
        </row>
        <row r="6193">
          <cell r="C6193" t="str">
            <v>Блок самоклеящийся (стикеры) BRAUBERG,пастельный,76х51 мм, 100 листов,голубой</v>
          </cell>
          <cell r="D6193" t="str">
            <v>прочие ТМЦ</v>
          </cell>
        </row>
        <row r="6194">
          <cell r="C6194" t="str">
            <v>Блок самоклеящийся (стикеры) BRAUBERG,пастельный,76х51 мм, 100 листов,зеленый</v>
          </cell>
          <cell r="D6194" t="str">
            <v>прочие ТМЦ</v>
          </cell>
        </row>
        <row r="6195">
          <cell r="C6195" t="str">
            <v>Блок самоклеящийся (стикеры) BRAUBERG,пастельный,76х51 мм, 100 листов,зеленый</v>
          </cell>
          <cell r="D6195" t="str">
            <v>прочие ТМЦ</v>
          </cell>
        </row>
        <row r="6196">
          <cell r="C6196" t="str">
            <v>Блок самоклеящийся (стикеры) STAFF, 76х76 мм, 100 листов,голубой</v>
          </cell>
          <cell r="D6196" t="str">
            <v>прочие ТМЦ</v>
          </cell>
        </row>
        <row r="6197">
          <cell r="C6197" t="str">
            <v>Блок самоклеящийся (стикеры) STAFF, 76х76 мм, 100 листов,желтый</v>
          </cell>
          <cell r="D6197" t="str">
            <v>прочие ТМЦ</v>
          </cell>
        </row>
        <row r="6198">
          <cell r="C6198" t="str">
            <v>Блок самоклеящийся (стикеры) STAFF, 76х76 мм, 100 листов,зеленый</v>
          </cell>
          <cell r="D6198" t="str">
            <v>прочие ТМЦ</v>
          </cell>
        </row>
        <row r="6199">
          <cell r="C6199" t="str">
            <v>Блок самоклеящийся (стикеры) STAFF, 76х76 мм, 100 листов,розовый</v>
          </cell>
          <cell r="D6199" t="str">
            <v>прочие ТМЦ</v>
          </cell>
        </row>
        <row r="6200">
          <cell r="C6200" t="str">
            <v>Блок СКЗИ тахографа "НКМ-2.11" (Т)</v>
          </cell>
          <cell r="D6200" t="str">
            <v>прочие ТМЦ</v>
          </cell>
        </row>
        <row r="6201">
          <cell r="C6201" t="str">
            <v>Блок управления вентилятора охлаждения дв.FORD</v>
          </cell>
          <cell r="D6201" t="str">
            <v>прочие ТМЦ</v>
          </cell>
        </row>
        <row r="6202">
          <cell r="C6202" t="str">
            <v>Блокнот малый формат (97х145мм) а6,40 л,гребень,картон,клетка, BRAUBERG, Идеальный офис</v>
          </cell>
          <cell r="D6202" t="str">
            <v>прочие ТМЦ</v>
          </cell>
        </row>
        <row r="6203">
          <cell r="C6203" t="str">
            <v>Болт 700-28-2492+гайка</v>
          </cell>
          <cell r="D6203" t="str">
            <v>прочие ТМЦ</v>
          </cell>
        </row>
        <row r="6204">
          <cell r="C6204" t="str">
            <v>Болт DIN 933 10*30 оц.</v>
          </cell>
          <cell r="D6204" t="str">
            <v>прочие ТМЦ</v>
          </cell>
        </row>
        <row r="6205">
          <cell r="C6205" t="str">
            <v>Болт DIN 933 10*55 оц.</v>
          </cell>
          <cell r="D6205" t="str">
            <v>прочие ТМЦ</v>
          </cell>
        </row>
        <row r="6206">
          <cell r="C6206" t="str">
            <v>Болт DIN 933 8*25 оц.</v>
          </cell>
          <cell r="D6206" t="str">
            <v>прочие ТМЦ</v>
          </cell>
        </row>
        <row r="6207">
          <cell r="C6207" t="str">
            <v>Болт DIN 933 8*40 оц.</v>
          </cell>
          <cell r="D6207" t="str">
            <v>прочие ТМЦ</v>
          </cell>
        </row>
        <row r="6208">
          <cell r="C6208" t="str">
            <v>Болт БСР М16*150 ГОСТ 28778-90</v>
          </cell>
          <cell r="D6208" t="str">
            <v>Производство 2022</v>
          </cell>
          <cell r="E6208">
            <v>8448</v>
          </cell>
          <cell r="F6208">
            <v>48</v>
          </cell>
          <cell r="G6208" t="str">
            <v>УКС</v>
          </cell>
          <cell r="H6208" t="str">
            <v>при ремонтных работах 2022-2023</v>
          </cell>
        </row>
        <row r="6209">
          <cell r="C6209" t="str">
            <v>Болт головки цилиндров дв.245-дизель ПАЗ,ГАЗ,ЗИЛ длинный</v>
          </cell>
          <cell r="D6209" t="str">
            <v>прочие ТМЦ</v>
          </cell>
        </row>
        <row r="6210">
          <cell r="C6210" t="str">
            <v>Болт карданного вала Волга,Газель,УАЗ с гайкой М10*30*1</v>
          </cell>
          <cell r="D6210" t="str">
            <v>прочие ТМЦ</v>
          </cell>
        </row>
        <row r="6211">
          <cell r="C6211" t="str">
            <v>Болт крепления башмака с гайкой М20*1,5*62</v>
          </cell>
          <cell r="D6211" t="str">
            <v>прочие ТМЦ</v>
          </cell>
        </row>
        <row r="6212">
          <cell r="C6212" t="str">
            <v>Болт крепления реактивной штанги М20*340</v>
          </cell>
          <cell r="D6212" t="str">
            <v>прочие ТМЦ</v>
          </cell>
        </row>
        <row r="6213">
          <cell r="C6213" t="str">
            <v>Болт М 8*1,25*100 крепления клапанной крышки</v>
          </cell>
          <cell r="D6213" t="str">
            <v>прочие ТМЦ</v>
          </cell>
        </row>
        <row r="6214">
          <cell r="C6214" t="str">
            <v>Болт М10*1,5*80 натяжителя Газель</v>
          </cell>
          <cell r="D6214" t="str">
            <v>прочие ТМЦ</v>
          </cell>
        </row>
        <row r="6215">
          <cell r="C6215" t="str">
            <v>Болт М10*1*16 поворотного кулака УАЗ 201514 П29</v>
          </cell>
          <cell r="D6215" t="str">
            <v>прочие ТМЦ</v>
          </cell>
        </row>
        <row r="6216">
          <cell r="C6216" t="str">
            <v>Болт М10*30 Гост 7805-70</v>
          </cell>
          <cell r="D6216" t="str">
            <v>прочие ТМЦ</v>
          </cell>
        </row>
        <row r="6217">
          <cell r="C6217" t="str">
            <v>Болт М10*50*1,25</v>
          </cell>
          <cell r="D6217" t="str">
            <v>прочие ТМЦ</v>
          </cell>
        </row>
        <row r="6218">
          <cell r="C6218" t="str">
            <v>Болт М10*70</v>
          </cell>
          <cell r="D6218" t="str">
            <v>прочие ТМЦ</v>
          </cell>
        </row>
        <row r="6219">
          <cell r="C6219" t="str">
            <v>Болт М12*1,25*32 вала карданного ГАЗ 3307</v>
          </cell>
          <cell r="D6219" t="str">
            <v>прочие ТМЦ</v>
          </cell>
        </row>
        <row r="6220">
          <cell r="C6220" t="str">
            <v>Болт М12*1,25*40 вала карданного Камаз 65115 в сб.(гайка+гровер)</v>
          </cell>
          <cell r="D6220" t="str">
            <v>прочие ТМЦ</v>
          </cell>
        </row>
        <row r="6221">
          <cell r="C6221" t="str">
            <v>Болт М12*50 Гост 7798-70</v>
          </cell>
          <cell r="D6221" t="str">
            <v>прочие ТМЦ</v>
          </cell>
        </row>
        <row r="6222">
          <cell r="C6222" t="str">
            <v>Болт М12x1,25x40 кардана ЕВРО 1/55406/31</v>
          </cell>
          <cell r="D6222" t="str">
            <v>прочие ТМЦ</v>
          </cell>
        </row>
        <row r="6223">
          <cell r="C6223" t="str">
            <v>Болт М12х1,25x40</v>
          </cell>
          <cell r="D6223" t="str">
            <v>прочие ТМЦ</v>
          </cell>
        </row>
        <row r="6224">
          <cell r="C6224" t="str">
            <v>Болт М14х1,5х55 кардана в сборе ЕВРО 65115 (1/14220/31+1/5171+1/21640)</v>
          </cell>
          <cell r="D6224" t="str">
            <v>прочие ТМЦ</v>
          </cell>
        </row>
        <row r="6225">
          <cell r="C6225" t="str">
            <v>Болт М16*1,5*120</v>
          </cell>
          <cell r="D6225" t="str">
            <v>прочие ТМЦ</v>
          </cell>
        </row>
        <row r="6226">
          <cell r="C6226" t="str">
            <v>Болт М16*1,5*150</v>
          </cell>
          <cell r="D6226" t="str">
            <v>прочие ТМЦ</v>
          </cell>
        </row>
        <row r="6227">
          <cell r="C6227" t="str">
            <v>Болт М16*1,5*30</v>
          </cell>
          <cell r="D6227" t="str">
            <v>прочие ТМЦ</v>
          </cell>
        </row>
        <row r="6228">
          <cell r="C6228" t="str">
            <v>Болт М16*1,5*35</v>
          </cell>
          <cell r="D6228" t="str">
            <v>прочие ТМЦ</v>
          </cell>
        </row>
        <row r="6229">
          <cell r="C6229" t="str">
            <v>Болт М16*1,5*60</v>
          </cell>
          <cell r="D6229" t="str">
            <v>прочие ТМЦ</v>
          </cell>
        </row>
        <row r="6230">
          <cell r="C6230" t="str">
            <v>Болт М16*1,5*85</v>
          </cell>
          <cell r="D6230" t="str">
            <v>прочие ТМЦ</v>
          </cell>
        </row>
        <row r="6231">
          <cell r="C6231" t="str">
            <v>Болт М16*50 ГОСТ 7798-70</v>
          </cell>
          <cell r="D6231" t="str">
            <v>прочие ТМЦ</v>
          </cell>
        </row>
        <row r="6232">
          <cell r="C6232" t="str">
            <v>Болт М16*60</v>
          </cell>
          <cell r="D6232" t="str">
            <v>прочие ТМЦ</v>
          </cell>
        </row>
        <row r="6233">
          <cell r="C6233" t="str">
            <v>Болт М20*55.56.0112</v>
          </cell>
          <cell r="D6233" t="str">
            <v>прочие ТМЦ</v>
          </cell>
        </row>
        <row r="6234">
          <cell r="C6234" t="str">
            <v>Болт М8*1*20</v>
          </cell>
          <cell r="D6234" t="str">
            <v>прочие ТМЦ</v>
          </cell>
        </row>
        <row r="6235">
          <cell r="C6235" t="str">
            <v>Болт рессоры ГАЗель М16*1,5*120 291156-П29</v>
          </cell>
          <cell r="D6235" t="str">
            <v>прочие ТМЦ</v>
          </cell>
        </row>
        <row r="6236">
          <cell r="C6236" t="str">
            <v>Болт штуцер МТЗ-82</v>
          </cell>
          <cell r="D6236" t="str">
            <v>прочие ТМЦ</v>
          </cell>
        </row>
        <row r="6237">
          <cell r="C6237" t="str">
            <v>Ботинки кожанные "СТАНДАРТ-М ПУ/ТПУ</v>
          </cell>
          <cell r="D6237" t="str">
            <v>прочие ТМЦ</v>
          </cell>
        </row>
        <row r="6238">
          <cell r="C6238" t="str">
            <v>Ботинки кожаные облег.с внутр.защ.носками из поликарбоната</v>
          </cell>
          <cell r="D6238" t="str">
            <v>прочие ТМЦ</v>
          </cell>
        </row>
        <row r="6239">
          <cell r="C6239" t="str">
            <v>Ботинки ТОФФ ТРУД МП цв.чер. сталь 200Дж</v>
          </cell>
          <cell r="D6239" t="str">
            <v>прочие ТМЦ</v>
          </cell>
          <cell r="E6239">
            <v>-2616.2600000000002</v>
          </cell>
          <cell r="F6239">
            <v>-3</v>
          </cell>
        </row>
        <row r="6240">
          <cell r="C6240" t="str">
            <v>Ботинки Трей Леди Фриз КПШ кож.утепл.200Дж. ПУ/ТПУ</v>
          </cell>
          <cell r="D6240" t="str">
            <v>прочие ТМЦ</v>
          </cell>
        </row>
        <row r="6241">
          <cell r="C6241" t="str">
            <v>Ботинки Трейд ФРИЗ МПИ Утепл чер. сталь 200Дж</v>
          </cell>
          <cell r="D6241" t="str">
            <v>прочие ТМЦ</v>
          </cell>
          <cell r="E6241">
            <v>-43264.53</v>
          </cell>
          <cell r="F6241">
            <v>-25</v>
          </cell>
        </row>
        <row r="6242">
          <cell r="C6242" t="str">
            <v>Ботинки ФОРВЕЛД СВАРЩИК 6 КП цв.черн.композит. 200Дж ПУ/Нитрил</v>
          </cell>
          <cell r="D6242" t="str">
            <v>прочие ТМЦ</v>
          </cell>
        </row>
        <row r="6243">
          <cell r="C6243" t="str">
            <v>Брус 25*100мм срощенный 6м</v>
          </cell>
          <cell r="D6243" t="str">
            <v>Производство 2022</v>
          </cell>
          <cell r="E6243">
            <v>52448</v>
          </cell>
          <cell r="F6243">
            <v>4</v>
          </cell>
          <cell r="G6243" t="str">
            <v>УКС</v>
          </cell>
          <cell r="H6243" t="str">
            <v>при ремонтных работах 2022-2023</v>
          </cell>
        </row>
        <row r="6244">
          <cell r="C6244" t="str">
            <v>Брус 50*150мм срощенный 6м</v>
          </cell>
          <cell r="D6244" t="str">
            <v>Производство 2022</v>
          </cell>
          <cell r="E6244">
            <v>59740</v>
          </cell>
          <cell r="F6244">
            <v>4.5999999999999996</v>
          </cell>
          <cell r="G6244" t="str">
            <v>УКС</v>
          </cell>
          <cell r="H6244" t="str">
            <v>при ремонтных работах 2022-2023</v>
          </cell>
        </row>
        <row r="6245">
          <cell r="C6245" t="str">
            <v>Брус антисептированный 150*150*6000</v>
          </cell>
          <cell r="D6245" t="str">
            <v>Производство 2022</v>
          </cell>
          <cell r="E6245">
            <v>8470</v>
          </cell>
          <cell r="F6245">
            <v>0.7</v>
          </cell>
          <cell r="G6245" t="str">
            <v>УКС</v>
          </cell>
          <cell r="H6245" t="str">
            <v>при ремонтных работах 2022-2023</v>
          </cell>
        </row>
        <row r="6246">
          <cell r="C6246" t="str">
            <v>Брус профилированный 50*50</v>
          </cell>
          <cell r="D6246" t="str">
            <v>Производство 2022</v>
          </cell>
          <cell r="E6246">
            <v>4920</v>
          </cell>
          <cell r="F6246">
            <v>0.4</v>
          </cell>
          <cell r="G6246" t="str">
            <v>УКС</v>
          </cell>
          <cell r="H6246" t="str">
            <v>при ремонтных работах 2022-2023</v>
          </cell>
        </row>
        <row r="6247">
          <cell r="C6247" t="str">
            <v>Брызговик резиновый переднего/заднего крыла левый+правый УАЗ Патриот (к-т 2шт) 3163-8404320/21</v>
          </cell>
          <cell r="D6247" t="str">
            <v>прочие ТМЦ</v>
          </cell>
        </row>
        <row r="6248">
          <cell r="C6248" t="str">
            <v>Бумага Lomond 1202093 42"(А0+)/1067мм x 30м/180г/м2/рул, матовая для струйной печати</v>
          </cell>
          <cell r="D6248" t="str">
            <v>прочие ТМЦ</v>
          </cell>
        </row>
        <row r="6249">
          <cell r="C6249" t="str">
            <v>Бумага SvetoCopy (А4, марка С, 80 г/кв.м, 500 л) Волга</v>
          </cell>
          <cell r="D6249" t="str">
            <v>прочие ТМЦ</v>
          </cell>
        </row>
        <row r="6250">
          <cell r="C6250" t="str">
            <v>Бумага Svetocopy Classic А3 80 г/м 146% 500л</v>
          </cell>
          <cell r="D6250" t="str">
            <v>прочие ТМЦ</v>
          </cell>
        </row>
        <row r="6251">
          <cell r="C6251" t="str">
            <v>Бумага Svetocopy Classic А4 80 г/м 146% 500л</v>
          </cell>
          <cell r="D6251" t="str">
            <v>прочие ТМЦ</v>
          </cell>
        </row>
        <row r="6252">
          <cell r="C6252" t="str">
            <v>Бумага дизайнерская</v>
          </cell>
          <cell r="D6252" t="str">
            <v>прочие ТМЦ</v>
          </cell>
        </row>
        <row r="6253">
          <cell r="C6253" t="str">
            <v>Бумага индикаторная рН 0-12 3.01.05.9999 100шт</v>
          </cell>
          <cell r="D6253" t="str">
            <v>прочие ТМЦ</v>
          </cell>
        </row>
        <row r="6254">
          <cell r="C6254" t="str">
            <v>Бумага цветная А4 (5 цветов*50листов) 250л</v>
          </cell>
          <cell r="D6254" t="str">
            <v>прочие ТМЦ</v>
          </cell>
        </row>
        <row r="6255">
          <cell r="C6255" t="str">
            <v>Бур БЛ-А-360.К62М БК-01204</v>
          </cell>
          <cell r="D6255" t="str">
            <v>прочие ТМЦ</v>
          </cell>
        </row>
        <row r="6256">
          <cell r="C6256" t="str">
            <v>Бутылка БТ-4-500 стекл.</v>
          </cell>
          <cell r="D6256" t="str">
            <v>прочие ТМЦ</v>
          </cell>
        </row>
        <row r="6257">
          <cell r="C6257" t="str">
            <v>Бутылка ПЭТ 19л</v>
          </cell>
          <cell r="D6257" t="str">
            <v>прочие ТМЦ</v>
          </cell>
        </row>
        <row r="6258">
          <cell r="C6258" t="str">
            <v>Бюретка 1-1-5-0,02 с краном, резьбовым уплотнением</v>
          </cell>
          <cell r="D6258" t="str">
            <v>прочие ТМЦ</v>
          </cell>
        </row>
        <row r="6259">
          <cell r="C6259" t="str">
            <v>Бюретка 1-2-2-10-0,05 с боковым краном</v>
          </cell>
          <cell r="D6259" t="str">
            <v>прочие ТМЦ</v>
          </cell>
        </row>
        <row r="6260">
          <cell r="C6260" t="str">
            <v>Бюретка 1-2-2-5-0,02 с одноходовым краном</v>
          </cell>
          <cell r="D6260" t="str">
            <v>прочие ТМЦ</v>
          </cell>
        </row>
        <row r="6261">
          <cell r="C6261" t="str">
            <v>Бюретка 1-3-2-5-0,02 без крана</v>
          </cell>
          <cell r="D6261" t="str">
            <v>прочие ТМЦ</v>
          </cell>
        </row>
        <row r="6262">
          <cell r="C6262" t="str">
            <v>Вагонка белая АП (3м0,1)</v>
          </cell>
          <cell r="D6262" t="str">
            <v>Производство 2022</v>
          </cell>
          <cell r="E6262">
            <v>2800</v>
          </cell>
          <cell r="F6262">
            <v>40</v>
          </cell>
          <cell r="G6262" t="str">
            <v>УКС</v>
          </cell>
          <cell r="H6262" t="str">
            <v>при ремонтных работах 2022-2023</v>
          </cell>
        </row>
        <row r="6263">
          <cell r="C6263" t="str">
            <v>Вал 024 ведущий на редуктор передний</v>
          </cell>
          <cell r="D6263" t="str">
            <v>прочие ТМЦ</v>
          </cell>
        </row>
        <row r="6264">
          <cell r="C6264" t="str">
            <v>Вал гибкий спидометра L-2350 мм</v>
          </cell>
          <cell r="D6264" t="str">
            <v>прочие ТМЦ</v>
          </cell>
        </row>
        <row r="6265">
          <cell r="C6265" t="str">
            <v>Вал карданный 18-14-77 (50-14-23)</v>
          </cell>
          <cell r="D6265" t="str">
            <v>прочие ТМЦ</v>
          </cell>
        </row>
        <row r="6266">
          <cell r="C6266" t="str">
            <v>Вал карданный 21211-4220101210</v>
          </cell>
          <cell r="D6266" t="str">
            <v>прочие ТМЦ</v>
          </cell>
        </row>
        <row r="6267">
          <cell r="C6267" t="str">
            <v>Вал карданный 260-2201010</v>
          </cell>
          <cell r="D6267" t="str">
            <v>прочие ТМЦ</v>
          </cell>
        </row>
        <row r="6268">
          <cell r="C6268" t="str">
            <v>Вал карданный 375-2202010-01</v>
          </cell>
          <cell r="D6268" t="str">
            <v>прочие ТМЦ</v>
          </cell>
        </row>
        <row r="6269">
          <cell r="C6269" t="str">
            <v>Вал карданный 700А.22.04.000-2 задний мост</v>
          </cell>
          <cell r="D6269" t="str">
            <v>прочие ТМЦ</v>
          </cell>
        </row>
        <row r="6270">
          <cell r="C6270" t="str">
            <v>Вал карданный L= 418 мм основной 43114 (торц.шл.) 43114-2202011-01</v>
          </cell>
          <cell r="D6270" t="str">
            <v>прочие ТМЦ</v>
          </cell>
        </row>
        <row r="6271">
          <cell r="C6271" t="str">
            <v>Вал карданный L=1136 мм моста переднего 4310</v>
          </cell>
          <cell r="D6271" t="str">
            <v>прочие ТМЦ</v>
          </cell>
        </row>
        <row r="6272">
          <cell r="C6272" t="str">
            <v>Вал карданный Газель 3302 3302-2200010-10 н/о</v>
          </cell>
          <cell r="D6272" t="str">
            <v>прочие ТМЦ</v>
          </cell>
        </row>
        <row r="6273">
          <cell r="C6273" t="str">
            <v>Вал карданный задний УАЗ 5-ти ступ 452</v>
          </cell>
          <cell r="D6273" t="str">
            <v>прочие ТМЦ</v>
          </cell>
        </row>
        <row r="6274">
          <cell r="C6274" t="str">
            <v>Вал карданный ЗИЛ-130,555 самосвал (L=1739мм)</v>
          </cell>
          <cell r="D6274" t="str">
            <v>прочие ТМЦ</v>
          </cell>
        </row>
        <row r="6275">
          <cell r="C6275" t="str">
            <v>Вал карданный на Газ-3308 КПП 4-х ступ. 3M3-513 промежуточный L=85mm.</v>
          </cell>
          <cell r="D6275" t="str">
            <v>прочие ТМЦ</v>
          </cell>
        </row>
        <row r="6276">
          <cell r="C6276" t="str">
            <v>Вал карданный перед моста 43118-2203011-30</v>
          </cell>
          <cell r="D6276" t="str">
            <v>прочие ТМЦ</v>
          </cell>
        </row>
        <row r="6277">
          <cell r="C6277" t="str">
            <v>Вал карданный переднего моста 4310-2203011 L1136мм</v>
          </cell>
          <cell r="D6277" t="str">
            <v>прочие ТМЦ</v>
          </cell>
        </row>
        <row r="6278">
          <cell r="C6278" t="str">
            <v>Вал карданный переднего моста ЗИЛ-131</v>
          </cell>
          <cell r="D6278" t="str">
            <v>прочие ТМЦ</v>
          </cell>
        </row>
        <row r="6279">
          <cell r="C6279" t="str">
            <v>Вал карданный переднего моста Уаз Патриот</v>
          </cell>
          <cell r="D6279" t="str">
            <v>прочие ТМЦ</v>
          </cell>
        </row>
        <row r="6280">
          <cell r="C6280" t="str">
            <v>Вал карданный передний 43118-2203011</v>
          </cell>
          <cell r="D6280" t="str">
            <v>прочие ТМЦ</v>
          </cell>
        </row>
        <row r="6281">
          <cell r="C6281" t="str">
            <v>Вал карданный передний УАЗ 3163 с 5-ти ст КПП (эл.РК) Спайсер L786</v>
          </cell>
          <cell r="D6281" t="str">
            <v>прочие ТМЦ</v>
          </cell>
        </row>
        <row r="6282">
          <cell r="C6282" t="str">
            <v>Вал карданный передний УАЗ 452 с 5-ти ст КПП с инж.дв. ЕВРО-4 гибридный</v>
          </cell>
          <cell r="D6282" t="str">
            <v>прочие ТМЦ</v>
          </cell>
        </row>
        <row r="6283">
          <cell r="C6283" t="str">
            <v>Вал карданный передний УАЗ-452 4ст. КПП "Тимкен"</v>
          </cell>
          <cell r="D6283" t="str">
            <v>прочие ТМЦ</v>
          </cell>
        </row>
        <row r="6284">
          <cell r="C6284" t="str">
            <v>Вал карданный рулевой 130-3401440-А2</v>
          </cell>
          <cell r="D6284" t="str">
            <v>прочие ТМЦ</v>
          </cell>
        </row>
        <row r="6285">
          <cell r="C6285" t="str">
            <v>Вал карданный рулевой 4310-3422010</v>
          </cell>
          <cell r="D6285" t="str">
            <v>прочие ТМЦ</v>
          </cell>
        </row>
        <row r="6286">
          <cell r="C6286" t="str">
            <v>Вал коленчатый 240-1005010-А</v>
          </cell>
          <cell r="D6286" t="str">
            <v>прочие ТМЦ</v>
          </cell>
        </row>
        <row r="6287">
          <cell r="C6287" t="str">
            <v>Вал коленчатый Д-240 со шлицами 243-1005015</v>
          </cell>
          <cell r="D6287" t="str">
            <v>прочие ТМЦ</v>
          </cell>
        </row>
        <row r="6288">
          <cell r="C6288" t="str">
            <v>Вал промежуточный КПП ПАЗ в сб скоростной 320570</v>
          </cell>
          <cell r="D6288" t="str">
            <v>прочие ТМЦ</v>
          </cell>
        </row>
        <row r="6289">
          <cell r="C6289" t="str">
            <v>Вал рулевого управления карданный УАЗ Патриот с ГУР</v>
          </cell>
          <cell r="D6289" t="str">
            <v>прочие ТМЦ</v>
          </cell>
        </row>
        <row r="6290">
          <cell r="C6290" t="str">
            <v>Вал рулевого управления карданный УАЗ с ГУР</v>
          </cell>
          <cell r="D6290" t="str">
            <v>прочие ТМЦ</v>
          </cell>
        </row>
        <row r="6291">
          <cell r="C6291" t="str">
            <v>Вал ЦНС 38-44 220.01.000.12-07 ЦНС 38-154 L=1173мм</v>
          </cell>
          <cell r="D6291" t="str">
            <v>прочие ТМЦ</v>
          </cell>
        </row>
        <row r="6292">
          <cell r="C6292" t="str">
            <v>Вал ЦНС 38-44 220.01.000.12-08 ЦНС 38-176 L=1244мм</v>
          </cell>
          <cell r="D6292" t="str">
            <v>прочие ТМЦ</v>
          </cell>
        </row>
        <row r="6293">
          <cell r="C6293" t="str">
            <v>Валенки на резине б/у р.43 10мес.</v>
          </cell>
          <cell r="D6293" t="str">
            <v>прочие ТМЦ</v>
          </cell>
        </row>
        <row r="6294">
          <cell r="C6294" t="str">
            <v>Валенки обрезиненные</v>
          </cell>
          <cell r="D6294" t="str">
            <v>прочие ТМЦ</v>
          </cell>
          <cell r="E6294">
            <v>-99692.42</v>
          </cell>
          <cell r="F6294">
            <v>-111</v>
          </cell>
        </row>
        <row r="6295">
          <cell r="C6295" t="str">
            <v>Валик 150мм</v>
          </cell>
          <cell r="D6295" t="str">
            <v>прочие ТМЦ</v>
          </cell>
        </row>
        <row r="6296">
          <cell r="C6296" t="str">
            <v>Валик 200мм</v>
          </cell>
          <cell r="D6296" t="str">
            <v>прочие ТМЦ</v>
          </cell>
        </row>
        <row r="6297">
          <cell r="C6297" t="str">
            <v>Валик меховой 250мм</v>
          </cell>
          <cell r="D6297" t="str">
            <v>прочие ТМЦ</v>
          </cell>
        </row>
        <row r="6298">
          <cell r="C6298" t="str">
            <v>Веб-камера Logilech HD Pro C270</v>
          </cell>
          <cell r="D6298" t="str">
            <v>прочие ТМЦ</v>
          </cell>
        </row>
        <row r="6299">
          <cell r="C6299" t="str">
            <v>Веб-камера Logitech HD Webcam C270 USB 2.0 RET</v>
          </cell>
          <cell r="D6299" t="str">
            <v>прочие ТМЦ</v>
          </cell>
        </row>
        <row r="6300">
          <cell r="C6300" t="str">
            <v>Веб-камера Logitech HD Webcam C270 USB 2.0 RET (960-000636 / 960-001063)</v>
          </cell>
          <cell r="D6300" t="str">
            <v>прочие ТМЦ</v>
          </cell>
        </row>
        <row r="6301">
          <cell r="C6301" t="str">
            <v>Ведро пожарное конусное красное</v>
          </cell>
          <cell r="D6301" t="str">
            <v>прочие ТМЦ</v>
          </cell>
        </row>
        <row r="6302">
          <cell r="C6302" t="str">
            <v>Венец ведущего колеса 50-19-160</v>
          </cell>
          <cell r="D6302" t="str">
            <v>прочие ТМЦ</v>
          </cell>
        </row>
        <row r="6303">
          <cell r="C6303" t="str">
            <v>Вентиль 15с52нж10М Ду20 Ру63 с к-том</v>
          </cell>
          <cell r="D6303" t="str">
            <v>прочие ТМЦ</v>
          </cell>
        </row>
        <row r="6304">
          <cell r="C6304" t="str">
            <v>Вентиль 15с54бк1 Ду 15 Ру 160 муфтовый</v>
          </cell>
          <cell r="D6304" t="str">
            <v>прочие ТМЦ</v>
          </cell>
        </row>
        <row r="6305">
          <cell r="C6305" t="str">
            <v>Вентиль 15с65нж Ду25 Ру16 с КОФ</v>
          </cell>
          <cell r="D6305" t="str">
            <v>прочие ТМЦ</v>
          </cell>
        </row>
        <row r="6306">
          <cell r="C6306" t="str">
            <v>Вентиль ВУС-50-16М Ду50 Ру160</v>
          </cell>
          <cell r="D6306" t="str">
            <v>прочие ТМЦ</v>
          </cell>
        </row>
        <row r="6307">
          <cell r="C6307" t="str">
            <v>Вентиль игольчатый  15с54бкМ Ду15 Ру160</v>
          </cell>
          <cell r="D6307" t="str">
            <v>прочие ТМЦ</v>
          </cell>
        </row>
        <row r="6308">
          <cell r="C6308" t="str">
            <v>Вентиль игольчатый 15с574бкМ ДУ 15 РУ 160 со стяжной муфтой (Rc 1/2-М20*1,5)</v>
          </cell>
          <cell r="D6308" t="str">
            <v>прочие ТМЦ</v>
          </cell>
        </row>
        <row r="6309">
          <cell r="C6309" t="str">
            <v>Вентиль манометрический ВПЭМ 5*35 ХЛ К1/2-В М20*1,5-В</v>
          </cell>
          <cell r="D6309" t="str">
            <v>прочие ТМЦ</v>
          </cell>
        </row>
        <row r="6310">
          <cell r="C6310" t="str">
            <v>Вентиль пробоотборник ВПУ 5*21-К ХЛ</v>
          </cell>
          <cell r="D6310" t="str">
            <v>прочие ТМЦ</v>
          </cell>
        </row>
        <row r="6311">
          <cell r="C6311" t="str">
            <v>Вентиль угловой ВУ 50*14</v>
          </cell>
          <cell r="D6311" t="str">
            <v>прочие ТМЦ</v>
          </cell>
        </row>
        <row r="6312">
          <cell r="C6312" t="str">
            <v>Вентиль-пробоотборник ВП1-15*14</v>
          </cell>
          <cell r="D6312" t="str">
            <v>прочие ТМЦ</v>
          </cell>
        </row>
        <row r="6313">
          <cell r="C6313" t="str">
            <v>Весы электронные CAS MWP-1500 до 1,5кг (с ГП)</v>
          </cell>
          <cell r="D6313" t="str">
            <v>прочие ТМЦ</v>
          </cell>
        </row>
        <row r="6314">
          <cell r="C6314" t="str">
            <v>Ветошь 40см*60см, хлопок 100 %</v>
          </cell>
          <cell r="D6314" t="str">
            <v>прочие ТМЦ</v>
          </cell>
        </row>
        <row r="6315">
          <cell r="C6315" t="str">
            <v>Ветошь трикотаж (лоскут) брикет крупный</v>
          </cell>
          <cell r="D6315" t="str">
            <v>прочие ТМЦ</v>
          </cell>
        </row>
        <row r="6316">
          <cell r="C6316" t="str">
            <v>Ветровое стекло TOYOTA LAND CRUISER</v>
          </cell>
          <cell r="D6316" t="str">
            <v>прочие ТМЦ</v>
          </cell>
        </row>
        <row r="6317">
          <cell r="C6317" t="str">
            <v>Веха GLS 25А карбоновая зажим винт</v>
          </cell>
          <cell r="D6317" t="str">
            <v>прочие ТМЦ</v>
          </cell>
        </row>
        <row r="6318">
          <cell r="C6318" t="str">
            <v>Вешалка напольная</v>
          </cell>
          <cell r="D6318" t="str">
            <v>прочие ТМЦ</v>
          </cell>
        </row>
        <row r="6319">
          <cell r="C6319" t="str">
            <v>Вибропреобразователь ВК-310С</v>
          </cell>
          <cell r="D6319" t="str">
            <v>прочие ТМЦ</v>
          </cell>
        </row>
        <row r="6320">
          <cell r="C6320" t="str">
            <v>Вилка включения сцепления 16-1601203</v>
          </cell>
          <cell r="D6320" t="str">
            <v>прочие ТМЦ</v>
          </cell>
        </row>
        <row r="6321">
          <cell r="C6321" t="str">
            <v>Вилка выжимного подшипника Газель Бизнес,Газель Next дв.УМЗ 4216,А274</v>
          </cell>
          <cell r="D6321" t="str">
            <v>прочие ТМЦ</v>
          </cell>
        </row>
        <row r="6322">
          <cell r="C6322" t="str">
            <v>Вилка на гидроцилиндр подъема отвала ДЗ-122.01.00.007</v>
          </cell>
          <cell r="D6322" t="str">
            <v>прочие ТМЦ</v>
          </cell>
        </row>
        <row r="6323">
          <cell r="C6323" t="str">
            <v>Вилка нагрузочная</v>
          </cell>
          <cell r="D6323" t="str">
            <v>прочие ТМЦ</v>
          </cell>
        </row>
        <row r="6324">
          <cell r="C6324" t="str">
            <v>Вилка наружная полуоси н/о шир.95 55571-2303072</v>
          </cell>
          <cell r="D6324" t="str">
            <v>прочие ТМЦ</v>
          </cell>
        </row>
        <row r="6325">
          <cell r="C6325" t="str">
            <v>Вилка наружней полуоси 375</v>
          </cell>
          <cell r="D6325" t="str">
            <v>прочие ТМЦ</v>
          </cell>
        </row>
        <row r="6326">
          <cell r="C6326" t="str">
            <v>Вино Жбушар Шабли БЛ СХ</v>
          </cell>
          <cell r="D6326" t="str">
            <v>прочие ТМЦ</v>
          </cell>
        </row>
        <row r="6327">
          <cell r="C6327" t="str">
            <v>Вино Поммар Требюше КР СХ</v>
          </cell>
          <cell r="D6327" t="str">
            <v>прочие ТМЦ</v>
          </cell>
        </row>
        <row r="6328">
          <cell r="C6328" t="str">
            <v>Винт М6*20 с внутр. шест.,кл.8.8 оцинк. DIN 912</v>
          </cell>
          <cell r="D6328" t="str">
            <v>Производство 2022</v>
          </cell>
          <cell r="E6328">
            <v>40</v>
          </cell>
          <cell r="F6328">
            <v>20</v>
          </cell>
          <cell r="G6328" t="str">
            <v>УКС</v>
          </cell>
          <cell r="H6328" t="str">
            <v>при ремонтных работах 2022-2023</v>
          </cell>
        </row>
        <row r="6329">
          <cell r="C6329" t="str">
            <v>Винт М6*45 с внутр. шест.,кл.8.8 оцинк. DIN 912</v>
          </cell>
          <cell r="D6329" t="str">
            <v>Производство 2022</v>
          </cell>
          <cell r="E6329">
            <v>70</v>
          </cell>
          <cell r="F6329">
            <v>20</v>
          </cell>
          <cell r="G6329" t="str">
            <v>УКС</v>
          </cell>
          <cell r="H6329" t="str">
            <v>при ремонтных работах 2022-2023</v>
          </cell>
        </row>
        <row r="6330">
          <cell r="C6330" t="str">
            <v>Винт стопорный 20-122-06-17</v>
          </cell>
          <cell r="D6330" t="str">
            <v>прочие ТМЦ</v>
          </cell>
        </row>
        <row r="6331">
          <cell r="C6331" t="str">
            <v>Винт центровочный МПК 22 00.00.007</v>
          </cell>
          <cell r="D6331" t="str">
            <v>прочие ТМЦ</v>
          </cell>
        </row>
        <row r="6332">
          <cell r="C6332" t="str">
            <v>Виски "МАКАЛЛАН Дабл КАСК" 18 лет  п/уп. 0,7</v>
          </cell>
          <cell r="D6332" t="str">
            <v>прочие ТМЦ</v>
          </cell>
        </row>
        <row r="6333">
          <cell r="C6333" t="str">
            <v>Вискозиметр ВНЖ 1.91</v>
          </cell>
          <cell r="D6333" t="str">
            <v>прочие ТМЦ</v>
          </cell>
        </row>
        <row r="6334">
          <cell r="C6334" t="str">
            <v>Вкладыш 60*214мм.</v>
          </cell>
          <cell r="D6334" t="str">
            <v>прочие ТМЦ</v>
          </cell>
        </row>
        <row r="6335">
          <cell r="C6335" t="str">
            <v>Вкладыш к табличкам гравертон 214*47мм</v>
          </cell>
          <cell r="D6335" t="str">
            <v>прочие ТМЦ</v>
          </cell>
        </row>
        <row r="6336">
          <cell r="C6336" t="str">
            <v>Вкладыш к табличкам гравертон 282*60мм</v>
          </cell>
          <cell r="D6336" t="str">
            <v>прочие ТМЦ</v>
          </cell>
        </row>
        <row r="6337">
          <cell r="C6337" t="str">
            <v>Вкладыш коренной Р0 7405-1000102</v>
          </cell>
          <cell r="D6337" t="str">
            <v>прочие ТМЦ</v>
          </cell>
        </row>
        <row r="6338">
          <cell r="C6338" t="str">
            <v>Вкладыш кулака шарнира Камаз 4310-2304066</v>
          </cell>
          <cell r="D6338" t="str">
            <v>прочие ТМЦ</v>
          </cell>
        </row>
        <row r="6339">
          <cell r="C6339" t="str">
            <v>Вкладыш шатунный Р0 7405-1000104</v>
          </cell>
          <cell r="D6339" t="str">
            <v>прочие ТМЦ</v>
          </cell>
        </row>
        <row r="6340">
          <cell r="C6340" t="str">
            <v>Вкладыши Д-240 корен.Н1 50-1005100</v>
          </cell>
          <cell r="D6340" t="str">
            <v>прочие ТМЦ</v>
          </cell>
        </row>
        <row r="6341">
          <cell r="C6341" t="str">
            <v>Вкладыши Д-240 шатун Н1 50-1004140</v>
          </cell>
          <cell r="D6341" t="str">
            <v>прочие ТМЦ</v>
          </cell>
        </row>
        <row r="6342">
          <cell r="C6342" t="str">
            <v>Вкладыши коренные Р-0 95.0 стандарт 7405.1000102</v>
          </cell>
          <cell r="D6342" t="str">
            <v>прочие ТМЦ</v>
          </cell>
        </row>
        <row r="6343">
          <cell r="C6343" t="str">
            <v>Вкладыши шатунные Р0 80.0 стандарт 7405.1000104</v>
          </cell>
          <cell r="D6343" t="str">
            <v>прочие ТМЦ</v>
          </cell>
        </row>
        <row r="6344">
          <cell r="C6344" t="str">
            <v>Влагоотделитель с РДВ 16.3512010</v>
          </cell>
          <cell r="D6344" t="str">
            <v>прочие ТМЦ</v>
          </cell>
        </row>
        <row r="6345">
          <cell r="C6345" t="str">
            <v>Внутренний блок кондиционера типа KSGB35HFAN1/Наружний блок кондиционера KSRB35HFAN1</v>
          </cell>
          <cell r="D6345" t="str">
            <v>прочие ТМЦ</v>
          </cell>
        </row>
        <row r="6346">
          <cell r="C6346" t="str">
            <v>Водонагреватель THERMEX Thermo 100V 2,5кВт</v>
          </cell>
          <cell r="D6346" t="str">
            <v>прочие ТМЦ</v>
          </cell>
        </row>
        <row r="6347">
          <cell r="C6347" t="str">
            <v>Водонагреватель ЭВАД DE LUX W50V1/1.5 50 л</v>
          </cell>
          <cell r="D6347" t="str">
            <v>прочие ТМЦ</v>
          </cell>
        </row>
        <row r="6348">
          <cell r="C6348" t="str">
            <v>Воздуховод круглый Ф 190-1мм, L=1 250; Воздуховод круглый Ф 190-1мм, L=750;Ниппель Ф 190, L=140 -1мм</v>
          </cell>
          <cell r="D6348" t="str">
            <v>прочие ТМЦ</v>
          </cell>
        </row>
        <row r="6349">
          <cell r="C6349" t="str">
            <v>Воздухоотводчик автоматический для радиатора (левый) 1 "VALTEC", Арт.: VT.501.S.07</v>
          </cell>
          <cell r="D6349" t="str">
            <v>прочие ТМЦ</v>
          </cell>
        </row>
        <row r="6350">
          <cell r="C6350" t="str">
            <v>Воздухоотводчик автоматический для радиатора (правый) 1 "VALTEC", Арт.: VT.501.S.06</v>
          </cell>
          <cell r="D6350" t="str">
            <v>прочие ТМЦ</v>
          </cell>
        </row>
        <row r="6351">
          <cell r="C6351" t="str">
            <v>Воздухоотводчик поплавковый 3/4 HP Tmax=120C с запорным клапаном</v>
          </cell>
          <cell r="D6351" t="str">
            <v>прочие ТМЦ</v>
          </cell>
        </row>
        <row r="6352">
          <cell r="C6352" t="str">
            <v>Воздухоочиститель МТЗ</v>
          </cell>
          <cell r="D6352" t="str">
            <v>прочие ТМЦ</v>
          </cell>
        </row>
        <row r="6353">
          <cell r="C6353" t="str">
            <v>Воронка Бюхнера №1</v>
          </cell>
          <cell r="D6353" t="str">
            <v>прочие ТМЦ</v>
          </cell>
        </row>
        <row r="6354">
          <cell r="C6354" t="str">
            <v>Воронка Бюхнера №5</v>
          </cell>
          <cell r="D6354" t="str">
            <v>прочие ТМЦ</v>
          </cell>
        </row>
        <row r="6355">
          <cell r="C6355" t="str">
            <v>Воронка В-56-80 лабораторная</v>
          </cell>
          <cell r="D6355" t="str">
            <v>прочие ТМЦ</v>
          </cell>
        </row>
        <row r="6356">
          <cell r="C6356" t="str">
            <v>Воронка желоба D125/90 RAL3005</v>
          </cell>
          <cell r="D6356" t="str">
            <v>прочие ТМЦ</v>
          </cell>
        </row>
        <row r="6357">
          <cell r="C6357" t="str">
            <v>Воронка лабораторная d=100ПП</v>
          </cell>
          <cell r="D6357" t="str">
            <v>прочие ТМЦ</v>
          </cell>
        </row>
        <row r="6358">
          <cell r="C6358" t="str">
            <v>Воронка пластмассовая</v>
          </cell>
          <cell r="D6358" t="str">
            <v>прочие ТМЦ</v>
          </cell>
        </row>
        <row r="6359">
          <cell r="C6359" t="str">
            <v>Вставка кассетная фильтрующая WKF -90-50</v>
          </cell>
          <cell r="D6359" t="str">
            <v>прочие ТМЦ</v>
          </cell>
        </row>
        <row r="6360">
          <cell r="C6360" t="str">
            <v>Втулка 30601.013-01</v>
          </cell>
          <cell r="D6360" t="str">
            <v>прочие ТМЦ</v>
          </cell>
        </row>
        <row r="6361">
          <cell r="C6361" t="str">
            <v>Втулка 700.28.00.023</v>
          </cell>
          <cell r="D6361" t="str">
            <v>прочие ТМЦ</v>
          </cell>
        </row>
        <row r="6362">
          <cell r="C6362" t="str">
            <v>Втулка амортизатора УАЗ-452, 469, 3160</v>
          </cell>
          <cell r="D6362" t="str">
            <v>прочие ТМЦ</v>
          </cell>
        </row>
        <row r="6363">
          <cell r="C6363" t="str">
            <v>Втулка АФНИ 711341.017</v>
          </cell>
          <cell r="D6363" t="str">
            <v>прочие ТМЦ</v>
          </cell>
        </row>
        <row r="6364">
          <cell r="C6364" t="str">
            <v>Втулка АФНИ 711441.001</v>
          </cell>
          <cell r="D6364" t="str">
            <v>прочие ТМЦ</v>
          </cell>
        </row>
        <row r="6365">
          <cell r="C6365" t="str">
            <v>Втулка защитная 1Д315-71 (Н03.3.302.01.01.004А)</v>
          </cell>
          <cell r="D6365" t="str">
            <v>прочие ТМЦ</v>
          </cell>
        </row>
        <row r="6366">
          <cell r="C6366" t="str">
            <v>Втулка кулака шарнира наружного 4310-2304083</v>
          </cell>
          <cell r="D6366" t="str">
            <v>прочие ТМЦ</v>
          </cell>
        </row>
        <row r="6367">
          <cell r="C6367" t="str">
            <v>Втулка МПК 55.02.112</v>
          </cell>
          <cell r="D6367" t="str">
            <v>прочие ТМЦ</v>
          </cell>
        </row>
        <row r="6368">
          <cell r="C6368" t="str">
            <v>Втулка МПК 55.02.143</v>
          </cell>
          <cell r="D6368" t="str">
            <v>прочие ТМЦ</v>
          </cell>
        </row>
        <row r="6369">
          <cell r="C6369" t="str">
            <v>Втулка МТЗ (А)</v>
          </cell>
          <cell r="D6369" t="str">
            <v>прочие ТМЦ</v>
          </cell>
        </row>
        <row r="6370">
          <cell r="C6370" t="str">
            <v>Втулка МТЗ-80,82 механизма блокировки дифференциала 70-2409027</v>
          </cell>
          <cell r="D6370" t="str">
            <v>прочие ТМЦ</v>
          </cell>
        </row>
        <row r="6371">
          <cell r="C6371" t="str">
            <v>Втулка рабочего колеса</v>
          </cell>
          <cell r="D6371" t="str">
            <v>прочие ТМЦ</v>
          </cell>
        </row>
        <row r="6372">
          <cell r="C6372" t="str">
            <v>Втулка разжимная шпильки полуоси ф12мм</v>
          </cell>
          <cell r="D6372" t="str">
            <v>прочие ТМЦ</v>
          </cell>
        </row>
        <row r="6373">
          <cell r="C6373" t="str">
            <v>Втулка разжимного кулака 5320-3501126</v>
          </cell>
          <cell r="D6373" t="str">
            <v>прочие ТМЦ</v>
          </cell>
        </row>
        <row r="6374">
          <cell r="C6374" t="str">
            <v>Втулка рейки рулевой</v>
          </cell>
          <cell r="D6374" t="str">
            <v>прочие ТМЦ</v>
          </cell>
        </row>
        <row r="6375">
          <cell r="C6375" t="str">
            <v>Втулка рессоры кабины 5320-5001099</v>
          </cell>
          <cell r="D6375" t="str">
            <v>прочие ТМЦ</v>
          </cell>
        </row>
        <row r="6376">
          <cell r="C6376" t="str">
            <v>Втулка рессоры УАЗ 3160</v>
          </cell>
          <cell r="D6376" t="str">
            <v>прочие ТМЦ</v>
          </cell>
        </row>
        <row r="6377">
          <cell r="C6377" t="str">
            <v>Втулка сальника Н05.136.100.08-01</v>
          </cell>
          <cell r="D6377" t="str">
            <v>прочие ТМЦ</v>
          </cell>
        </row>
        <row r="6378">
          <cell r="C6378" t="str">
            <v>Втулка стабилизатора задняя TOYOTA</v>
          </cell>
          <cell r="D6378" t="str">
            <v>прочие ТМЦ</v>
          </cell>
        </row>
        <row r="6379">
          <cell r="C6379" t="str">
            <v>Втулка цапфы 43114-2304083</v>
          </cell>
          <cell r="D6379" t="str">
            <v>прочие ТМЦ</v>
          </cell>
        </row>
        <row r="6380">
          <cell r="C6380" t="str">
            <v>Втулка цапфы поворотного кулака 375-2304088</v>
          </cell>
          <cell r="D6380" t="str">
            <v>прочие ТМЦ</v>
          </cell>
        </row>
        <row r="6381">
          <cell r="C6381" t="str">
            <v>Втулка шаровой опоры 4310-2304035</v>
          </cell>
          <cell r="D6381" t="str">
            <v>прочие ТМЦ</v>
          </cell>
        </row>
        <row r="6382">
          <cell r="C6382" t="str">
            <v>Втулка шестерни заднего хода 14.1701278</v>
          </cell>
          <cell r="D6382" t="str">
            <v>прочие ТМЦ</v>
          </cell>
        </row>
        <row r="6383">
          <cell r="C6383" t="str">
            <v>Втулка шестерни привода ТНВД 7405-1029032</v>
          </cell>
          <cell r="D6383" t="str">
            <v>прочие ТМЦ</v>
          </cell>
        </row>
        <row r="6384">
          <cell r="C6384" t="str">
            <v>Вывеска 80*50 см. с псевдообъемными буквами</v>
          </cell>
          <cell r="D6384" t="str">
            <v>прочие ТМЦ</v>
          </cell>
        </row>
        <row r="6385">
          <cell r="C6385" t="str">
            <v>Вывеска ПВХ + рамка Нельсон 800*650мм</v>
          </cell>
          <cell r="D6385" t="str">
            <v>прочие ТМЦ</v>
          </cell>
        </row>
        <row r="6386">
          <cell r="C6386" t="str">
            <v>Выключатель (замок зажигания) флажок 2 контакта под гайку MT3,MA3,KPA3 ВК317</v>
          </cell>
          <cell r="D6386" t="str">
            <v>прочие ТМЦ</v>
          </cell>
        </row>
        <row r="6387">
          <cell r="C6387" t="str">
            <v>Выключатель ВК-12Б</v>
          </cell>
          <cell r="D6387" t="str">
            <v>прочие ТМЦ</v>
          </cell>
        </row>
        <row r="6388">
          <cell r="C6388" t="str">
            <v>Выключатель гидромуфты КАМАЗ 740-1318210-01</v>
          </cell>
          <cell r="D6388" t="str">
            <v>прочие ТМЦ</v>
          </cell>
        </row>
        <row r="6389">
          <cell r="C6389" t="str">
            <v>Выключатель концевой ВПК2111</v>
          </cell>
          <cell r="D6389" t="str">
            <v>прочие ТМЦ</v>
          </cell>
        </row>
        <row r="6390">
          <cell r="C6390" t="str">
            <v>Выключатель массы ВК-860</v>
          </cell>
          <cell r="D6390" t="str">
            <v>прочие ТМЦ</v>
          </cell>
        </row>
        <row r="6391">
          <cell r="C6391" t="str">
            <v>Выключатель массы дистанционный 1410.3737</v>
          </cell>
          <cell r="D6391" t="str">
            <v>прочие ТМЦ</v>
          </cell>
        </row>
        <row r="6392">
          <cell r="C6392" t="str">
            <v>Выключатель одноклавишный наружный 250В 6А бел.</v>
          </cell>
          <cell r="D6392" t="str">
            <v>прочие ТМЦ</v>
          </cell>
        </row>
        <row r="6393">
          <cell r="C6393" t="str">
            <v>Выключатель освещения салона 3832.3710-02.09</v>
          </cell>
          <cell r="D6393" t="str">
            <v>прочие ТМЦ</v>
          </cell>
        </row>
        <row r="6394">
          <cell r="C6394" t="str">
            <v>Выключатель путевой ВП-16Г23Б-231-55 У2.3</v>
          </cell>
          <cell r="D6394" t="str">
            <v>прочие ТМЦ</v>
          </cell>
        </row>
        <row r="6395">
          <cell r="C6395" t="str">
            <v>Выключатель путевой ВПВ-1А 21 ХЛ 1</v>
          </cell>
          <cell r="D6395" t="str">
            <v>Реконструкция НБУ 2022-2024</v>
          </cell>
          <cell r="E6395">
            <v>10556</v>
          </cell>
          <cell r="F6395">
            <v>2</v>
          </cell>
          <cell r="G6395" t="str">
            <v>УКС</v>
          </cell>
          <cell r="H6395" t="str">
            <v>Реконструкция НБУ 2022-2024</v>
          </cell>
        </row>
        <row r="6396">
          <cell r="C6396" t="str">
            <v>Выключатель с лампочкой ON-OFF (250В16А)</v>
          </cell>
          <cell r="D6396" t="str">
            <v>прочие ТМЦ</v>
          </cell>
        </row>
        <row r="6397">
          <cell r="C6397" t="str">
            <v>Выключатель сигнала торможения Ваз 1118</v>
          </cell>
          <cell r="D6397" t="str">
            <v>прочие ТМЦ</v>
          </cell>
        </row>
        <row r="6398">
          <cell r="C6398" t="str">
            <v>Выключатель стоп сигнала 20.3720 12В</v>
          </cell>
          <cell r="D6398" t="str">
            <v>прочие ТМЦ</v>
          </cell>
        </row>
        <row r="6399">
          <cell r="C6399" t="str">
            <v>Выпускной механизм для керамических бачков,боковая подводка</v>
          </cell>
          <cell r="D6399" t="str">
            <v>прочие ТМЦ</v>
          </cell>
        </row>
        <row r="6400">
          <cell r="C6400" t="str">
            <v>Газ горючий природный</v>
          </cell>
          <cell r="D6400" t="str">
            <v>прочие ТМЦ</v>
          </cell>
        </row>
        <row r="6401">
          <cell r="C6401" t="str">
            <v>Газ сжиженный</v>
          </cell>
          <cell r="D6401" t="str">
            <v>прочие ТМЦ</v>
          </cell>
        </row>
        <row r="6402">
          <cell r="C6402" t="str">
            <v>Газ сжиженный</v>
          </cell>
          <cell r="D6402" t="str">
            <v>прочие ТМЦ</v>
          </cell>
        </row>
        <row r="6403">
          <cell r="C6403" t="str">
            <v>Газонокосилка бензиновая GLM-3,5 LT Hute</v>
          </cell>
          <cell r="D6403" t="str">
            <v>прочие ТМЦ</v>
          </cell>
        </row>
        <row r="6404">
          <cell r="C6404" t="str">
            <v>Гайка 110 цилиндрической шестерни ЕВРО 53205-2402269</v>
          </cell>
          <cell r="D6404" t="str">
            <v>прочие ТМЦ</v>
          </cell>
        </row>
        <row r="6405">
          <cell r="C6405" t="str">
            <v>Гайка DIN933 10*30 оц.</v>
          </cell>
          <cell r="D6405" t="str">
            <v>прочие ТМЦ</v>
          </cell>
        </row>
        <row r="6406">
          <cell r="C6406" t="str">
            <v>Гайка АМ10-6Н.25.III ГОСТ9064-75</v>
          </cell>
          <cell r="D6406" t="str">
            <v>прочие ТМЦ</v>
          </cell>
        </row>
        <row r="6407">
          <cell r="C6407" t="str">
            <v>Гайка АМ12-6Н.25.III ГОСТ9064-75</v>
          </cell>
          <cell r="D6407" t="str">
            <v>прочие ТМЦ</v>
          </cell>
        </row>
        <row r="6408">
          <cell r="C6408" t="str">
            <v>Гайка АМ16-6Н.25.III ГОСТ9064-75</v>
          </cell>
          <cell r="D6408" t="str">
            <v>прочие ТМЦ</v>
          </cell>
        </row>
        <row r="6409">
          <cell r="C6409" t="str">
            <v>Гайка АМ20-6Н.25.III ГОСТ9064-75</v>
          </cell>
          <cell r="D6409" t="str">
            <v>прочие ТМЦ</v>
          </cell>
        </row>
        <row r="6410">
          <cell r="C6410" t="str">
            <v>Гайка башмака балансира 53205-2918169</v>
          </cell>
          <cell r="D6410" t="str">
            <v>прочие ТМЦ</v>
          </cell>
        </row>
        <row r="6411">
          <cell r="C6411" t="str">
            <v>Гайка ГЗ-80</v>
          </cell>
          <cell r="D6411" t="str">
            <v>прочие ТМЦ</v>
          </cell>
        </row>
        <row r="6412">
          <cell r="C6412" t="str">
            <v>Гайка колеса М20*1,5-6Н внутренняя</v>
          </cell>
          <cell r="D6412" t="str">
            <v>прочие ТМЦ</v>
          </cell>
        </row>
        <row r="6413">
          <cell r="C6413" t="str">
            <v>Гайка колеса Урал 4310 М20*1,5-6Н правая</v>
          </cell>
          <cell r="D6413" t="str">
            <v>прочие ТМЦ</v>
          </cell>
        </row>
        <row r="6414">
          <cell r="C6414" t="str">
            <v>Гайка коллектора М10*1,25 медная</v>
          </cell>
          <cell r="D6414" t="str">
            <v>прочие ТМЦ</v>
          </cell>
        </row>
        <row r="6415">
          <cell r="C6415" t="str">
            <v>Гайка корончатая М33*1,5 вала 024 853522 М33</v>
          </cell>
          <cell r="D6415" t="str">
            <v>прочие ТМЦ</v>
          </cell>
        </row>
        <row r="6416">
          <cell r="C6416" t="str">
            <v>Гайка М 10х1,25</v>
          </cell>
          <cell r="D6416" t="str">
            <v>прочие ТМЦ</v>
          </cell>
        </row>
        <row r="6417">
          <cell r="C6417" t="str">
            <v>Гайка М 30 ст.25</v>
          </cell>
          <cell r="D6417" t="str">
            <v>прочие ТМЦ</v>
          </cell>
        </row>
        <row r="6418">
          <cell r="C6418" t="str">
            <v>Гайка М10 ГОСТ 5915-70</v>
          </cell>
          <cell r="D6418" t="str">
            <v>прочие ТМЦ</v>
          </cell>
        </row>
        <row r="6419">
          <cell r="C6419" t="str">
            <v>Гайка М10*1,0</v>
          </cell>
          <cell r="D6419" t="str">
            <v>прочие ТМЦ</v>
          </cell>
        </row>
        <row r="6420">
          <cell r="C6420" t="str">
            <v>Гайка М10*1,0 250688-П29</v>
          </cell>
          <cell r="D6420" t="str">
            <v>прочие ТМЦ</v>
          </cell>
        </row>
        <row r="6421">
          <cell r="C6421" t="str">
            <v>Гайка М12 ст25 Гост 9064-75</v>
          </cell>
          <cell r="D6421" t="str">
            <v>прочие ТМЦ</v>
          </cell>
        </row>
        <row r="6422">
          <cell r="C6422" t="str">
            <v>Гайка М12*1,25</v>
          </cell>
          <cell r="D6422" t="str">
            <v>прочие ТМЦ</v>
          </cell>
        </row>
        <row r="6423">
          <cell r="C6423" t="str">
            <v>ГАЙКА М12*1,25-6Н самоконтр. шпильки п/о ЗиЛ 251647/250515-П29</v>
          </cell>
          <cell r="D6423" t="str">
            <v>прочие ТМЦ</v>
          </cell>
        </row>
        <row r="6424">
          <cell r="C6424" t="str">
            <v>ГАЙКА М14*1,5 самоконтр. масл. насоса 251648</v>
          </cell>
          <cell r="D6424" t="str">
            <v>прочие ТМЦ</v>
          </cell>
        </row>
        <row r="6425">
          <cell r="C6425" t="str">
            <v>Гайка М16 ст 25 ГОСТ 9064-75</v>
          </cell>
          <cell r="D6425" t="str">
            <v>прочие ТМЦ</v>
          </cell>
        </row>
        <row r="6426">
          <cell r="C6426" t="str">
            <v>Гайка М16*1,5</v>
          </cell>
          <cell r="D6426" t="str">
            <v>прочие ТМЦ</v>
          </cell>
        </row>
        <row r="6427">
          <cell r="C6427" t="str">
            <v>Гайка М16*1,5</v>
          </cell>
          <cell r="D6427" t="str">
            <v>прочие ТМЦ</v>
          </cell>
        </row>
        <row r="6428">
          <cell r="C6428" t="str">
            <v>Гайка М18 ст 25 ГОСТ 9064-75</v>
          </cell>
          <cell r="D6428" t="str">
            <v>прочие ТМЦ</v>
          </cell>
        </row>
        <row r="6429">
          <cell r="C6429" t="str">
            <v>Гайка М20 ст.25 ГОСТ 9064-75</v>
          </cell>
          <cell r="D6429" t="str">
            <v>прочие ТМЦ</v>
          </cell>
        </row>
        <row r="6430">
          <cell r="C6430" t="str">
            <v>Гайка М20*1,5 задней стремянки ГАЗ-53,3307 292931-П29</v>
          </cell>
          <cell r="D6430" t="str">
            <v>прочие ТМЦ</v>
          </cell>
        </row>
        <row r="6431">
          <cell r="C6431" t="str">
            <v>Гайка М20*6Н.0112</v>
          </cell>
          <cell r="D6431" t="str">
            <v>прочие ТМЦ</v>
          </cell>
        </row>
        <row r="6432">
          <cell r="C6432" t="str">
            <v>Гайка М22*1,5 вала рулевой сошки</v>
          </cell>
          <cell r="D6432" t="str">
            <v>прочие ТМЦ</v>
          </cell>
        </row>
        <row r="6433">
          <cell r="C6433" t="str">
            <v>Гайка М27*1,5-6Н шпильки балансира</v>
          </cell>
          <cell r="D6433" t="str">
            <v>прочие ТМЦ</v>
          </cell>
        </row>
        <row r="6434">
          <cell r="C6434" t="str">
            <v>Гайка М33 реак.Евро (коронч.) КРАЗ</v>
          </cell>
          <cell r="D6434" t="str">
            <v>прочие ТМЦ</v>
          </cell>
        </row>
        <row r="6435">
          <cell r="C6435" t="str">
            <v>Гайка М33*1,5 фланца МОД 853538-М33</v>
          </cell>
          <cell r="D6435" t="str">
            <v>прочие ТМЦ</v>
          </cell>
        </row>
        <row r="6436">
          <cell r="C6436" t="str">
            <v>Гайка М8*1,25</v>
          </cell>
          <cell r="D6436" t="str">
            <v>НВЛ и НЛ</v>
          </cell>
          <cell r="E6436">
            <v>180</v>
          </cell>
          <cell r="F6436">
            <v>100</v>
          </cell>
          <cell r="G6436" t="str">
            <v>УТО</v>
          </cell>
          <cell r="H6436" t="str">
            <v>отсутствие необходимости</v>
          </cell>
        </row>
        <row r="6437">
          <cell r="C6437" t="str">
            <v>Гайка Н03.3.302.01.026-03 правая 1Д315-71</v>
          </cell>
          <cell r="D6437" t="str">
            <v>прочие ТМЦ</v>
          </cell>
        </row>
        <row r="6438">
          <cell r="C6438" t="str">
            <v>Гайка подшипника ступицы 69-2401052</v>
          </cell>
          <cell r="D6438" t="str">
            <v>прочие ТМЦ</v>
          </cell>
        </row>
        <row r="6439">
          <cell r="C6439" t="str">
            <v>Гайка соединительная ГМ-50(муфта)</v>
          </cell>
          <cell r="D6439" t="str">
            <v>прочие ТМЦ</v>
          </cell>
        </row>
        <row r="6440">
          <cell r="C6440" t="str">
            <v>Гайка соединительная ГМ-80(муфта)</v>
          </cell>
          <cell r="D6440" t="str">
            <v>прочие ТМЦ</v>
          </cell>
        </row>
        <row r="6441">
          <cell r="C6441" t="str">
            <v>Гайка-заглушка ГЗ-50</v>
          </cell>
          <cell r="D6441" t="str">
            <v>прочие ТМЦ</v>
          </cell>
        </row>
        <row r="6442">
          <cell r="C6442" t="str">
            <v>Гайка-заглушка ГЗ-65</v>
          </cell>
          <cell r="D6442" t="str">
            <v>прочие ТМЦ</v>
          </cell>
        </row>
        <row r="6443">
          <cell r="C6443" t="str">
            <v>Гайковерт пневматический  Sumake ST 55444</v>
          </cell>
          <cell r="D6443" t="str">
            <v>прочие ТМЦ</v>
          </cell>
        </row>
        <row r="6444">
          <cell r="C6444" t="str">
            <v>Гарнитура Headset H150 Stereo Cloud white</v>
          </cell>
          <cell r="D6444" t="str">
            <v>прочие ТМЦ</v>
          </cell>
        </row>
        <row r="6445">
          <cell r="C6445" t="str">
            <v>Гарнитура Headset Logitech Stereo PC 960</v>
          </cell>
          <cell r="D6445" t="str">
            <v>прочие ТМЦ</v>
          </cell>
        </row>
        <row r="6446">
          <cell r="C6446" t="str">
            <v>Гарнитура Logitech Stereo Headset 960 USB (981-000100)</v>
          </cell>
          <cell r="D6446" t="str">
            <v>прочие ТМЦ</v>
          </cell>
        </row>
        <row r="6447">
          <cell r="C6447" t="str">
            <v>Гвозди</v>
          </cell>
          <cell r="D6447" t="str">
            <v>Производство 2022</v>
          </cell>
          <cell r="E6447">
            <v>974.4</v>
          </cell>
          <cell r="F6447">
            <v>12</v>
          </cell>
          <cell r="G6447" t="str">
            <v>УКС</v>
          </cell>
          <cell r="H6447" t="str">
            <v>Используем в производстве, май - июнь 2022</v>
          </cell>
        </row>
        <row r="6448">
          <cell r="C6448" t="str">
            <v>Гвозди 32 мм</v>
          </cell>
          <cell r="D6448" t="str">
            <v>Производство 2022</v>
          </cell>
          <cell r="E6448">
            <v>259.26</v>
          </cell>
          <cell r="F6448">
            <v>7</v>
          </cell>
          <cell r="G6448" t="str">
            <v>УКС</v>
          </cell>
          <cell r="H6448" t="str">
            <v>Используем в производстве, май - июнь 2022</v>
          </cell>
        </row>
        <row r="6449">
          <cell r="C6449" t="str">
            <v>Гвозди 4*100</v>
          </cell>
          <cell r="D6449" t="str">
            <v>Производство 2022</v>
          </cell>
          <cell r="E6449">
            <v>2210.2399999999998</v>
          </cell>
          <cell r="F6449">
            <v>32.5</v>
          </cell>
          <cell r="G6449" t="str">
            <v>УКС</v>
          </cell>
          <cell r="H6449" t="str">
            <v>Используем в производстве, май - июнь 2022</v>
          </cell>
        </row>
        <row r="6450">
          <cell r="C6450" t="str">
            <v>Гвозди 40 мм</v>
          </cell>
          <cell r="D6450" t="str">
            <v>Производство 2022</v>
          </cell>
          <cell r="E6450">
            <v>236.05</v>
          </cell>
          <cell r="F6450">
            <v>9</v>
          </cell>
          <cell r="G6450" t="str">
            <v>УКС</v>
          </cell>
          <cell r="H6450" t="str">
            <v>Используем в производстве, май - июнь 2022</v>
          </cell>
        </row>
        <row r="6451">
          <cell r="C6451" t="str">
            <v>Гвозди 50 мм</v>
          </cell>
          <cell r="D6451" t="str">
            <v>Производство 2022</v>
          </cell>
          <cell r="E6451">
            <v>323.99</v>
          </cell>
          <cell r="F6451">
            <v>10.5</v>
          </cell>
          <cell r="G6451" t="str">
            <v>УКС</v>
          </cell>
          <cell r="H6451" t="str">
            <v>Используем в производстве, май - июнь 2022</v>
          </cell>
        </row>
        <row r="6452">
          <cell r="C6452" t="str">
            <v>Гвозди строит 1.8*32</v>
          </cell>
          <cell r="D6452" t="str">
            <v>Производство 2022</v>
          </cell>
          <cell r="E6452">
            <v>147.63999999999999</v>
          </cell>
          <cell r="F6452">
            <v>6.5</v>
          </cell>
          <cell r="G6452" t="str">
            <v>УКС</v>
          </cell>
          <cell r="H6452" t="str">
            <v>Используем в производстве, май - июнь 2022</v>
          </cell>
        </row>
        <row r="6453">
          <cell r="C6453" t="str">
            <v>Гелий марки А</v>
          </cell>
          <cell r="D6453" t="str">
            <v>прочие ТМЦ</v>
          </cell>
        </row>
        <row r="6454">
          <cell r="C6454" t="str">
            <v>Генератор 28В 80А ЕВРО 3122.3771</v>
          </cell>
          <cell r="D6454" t="str">
            <v>прочие ТМЦ</v>
          </cell>
        </row>
        <row r="6455">
          <cell r="C6455" t="str">
            <v>Генератор 28В 80А ЕВРО-2 6582-7301000-02</v>
          </cell>
          <cell r="D6455" t="str">
            <v>прочие ТМЦ</v>
          </cell>
        </row>
        <row r="6456">
          <cell r="C6456" t="str">
            <v>Генератор 28В 80А ЯМЗ-236 7511.10 МАЗ 6582.3701</v>
          </cell>
          <cell r="D6456" t="str">
            <v>прочие ТМЦ</v>
          </cell>
        </row>
        <row r="6457">
          <cell r="C6457" t="str">
            <v>Генератор 461.3701 (АТ-1000.04.1) 14В 1000</v>
          </cell>
          <cell r="D6457" t="str">
            <v>прочие ТМЦ</v>
          </cell>
        </row>
        <row r="6458">
          <cell r="C6458" t="str">
            <v>Генератор 60А 3232.3771</v>
          </cell>
          <cell r="D6458" t="str">
            <v>прочие ТМЦ</v>
          </cell>
        </row>
        <row r="6459">
          <cell r="C6459" t="str">
            <v>Генератор 6582370105</v>
          </cell>
          <cell r="D6459" t="str">
            <v>прочие ТМЦ</v>
          </cell>
        </row>
        <row r="6460">
          <cell r="C6460" t="str">
            <v>Генератор Г-700.08 ДТ-75</v>
          </cell>
          <cell r="D6460" t="str">
            <v>прочие ТМЦ</v>
          </cell>
        </row>
        <row r="6461">
          <cell r="C6461" t="str">
            <v>Генератор для а/м Renault Logan, Duster, Lada Largus (10-) 1.4-1.6 LG0901 RENAULT 231000091R</v>
          </cell>
          <cell r="D6461" t="str">
            <v>прочие ТМЦ</v>
          </cell>
        </row>
        <row r="6462">
          <cell r="C6462" t="str">
            <v>Генератор пены ГПСС-600</v>
          </cell>
          <cell r="D6462" t="str">
            <v>прочие ТМЦ</v>
          </cell>
        </row>
        <row r="6463">
          <cell r="C6463" t="str">
            <v>Герметик каучуковый AQUASTOR 300мл</v>
          </cell>
          <cell r="D6463" t="str">
            <v>прочие ТМЦ</v>
          </cell>
        </row>
        <row r="6464">
          <cell r="C6464" t="str">
            <v>Герметик-прокладка 180гр</v>
          </cell>
          <cell r="D6464" t="str">
            <v>прочие ТМЦ</v>
          </cell>
        </row>
        <row r="6465">
          <cell r="C6465" t="str">
            <v>Герметик-прокладка термост. 180 гр</v>
          </cell>
          <cell r="D6465" t="str">
            <v>прочие ТМЦ</v>
          </cell>
        </row>
        <row r="6466">
          <cell r="C6466" t="str">
            <v>Гибкая подводка (1шт)</v>
          </cell>
          <cell r="D6466" t="str">
            <v>прочие ТМЦ</v>
          </cell>
        </row>
        <row r="6467">
          <cell r="C6467" t="str">
            <v>Гидротолкатель ЗМЗ-405,406,409 легкая конструкция (8шт)</v>
          </cell>
          <cell r="D6467" t="str">
            <v>прочие ТМЦ</v>
          </cell>
        </row>
        <row r="6468">
          <cell r="C6468" t="str">
            <v>Гидроусилитель 557-1.28.01.000 сцепления</v>
          </cell>
          <cell r="D6468" t="str">
            <v>прочие ТМЦ</v>
          </cell>
        </row>
        <row r="6469">
          <cell r="C6469" t="str">
            <v>Гидроусилитель ДЗ-122Б</v>
          </cell>
          <cell r="D6469" t="str">
            <v>прочие ТМЦ</v>
          </cell>
        </row>
        <row r="6470">
          <cell r="C6470" t="str">
            <v>Гидроцилиндр (АЯКЖ.1Ц16.005.014.000)</v>
          </cell>
          <cell r="D6470" t="str">
            <v>прочие ТМЦ</v>
          </cell>
        </row>
        <row r="6471">
          <cell r="C6471" t="str">
            <v>Гидроцилиндр Ц22А.000</v>
          </cell>
          <cell r="D6471" t="str">
            <v>прочие ТМЦ</v>
          </cell>
        </row>
        <row r="6472">
          <cell r="C6472" t="str">
            <v>Гильза ГМЛ 16-6</v>
          </cell>
          <cell r="D6472" t="str">
            <v>прочие ТМЦ</v>
          </cell>
        </row>
        <row r="6473">
          <cell r="C6473" t="str">
            <v>Гильза ГМЛ 25-8</v>
          </cell>
          <cell r="D6473" t="str">
            <v>прочие ТМЦ</v>
          </cell>
        </row>
        <row r="6474">
          <cell r="C6474" t="str">
            <v>Гипсоблоки влагостойкие 667*500*80</v>
          </cell>
          <cell r="D6474" t="str">
            <v>НВЛ и НЛ</v>
          </cell>
          <cell r="E6474">
            <v>7105</v>
          </cell>
          <cell r="F6474">
            <v>20</v>
          </cell>
          <cell r="G6474" t="str">
            <v>УКС</v>
          </cell>
          <cell r="H6474" t="str">
            <v>не планируется к использованию</v>
          </cell>
        </row>
        <row r="6475">
          <cell r="C6475" t="str">
            <v>Гиря калибровочная 500гр</v>
          </cell>
          <cell r="D6475" t="str">
            <v>прочие ТМЦ</v>
          </cell>
        </row>
        <row r="6476">
          <cell r="C6476" t="str">
            <v>Гиря калибровочная 50г. М1 нерж +ABS футляр</v>
          </cell>
          <cell r="D6476" t="str">
            <v>прочие ТМЦ</v>
          </cell>
        </row>
        <row r="6477">
          <cell r="C6477" t="str">
            <v>Главная передача среднего моста Z=50 (7,22) с МКБ 53205-2502011-20</v>
          </cell>
          <cell r="D6477" t="str">
            <v>прочие ТМЦ</v>
          </cell>
        </row>
        <row r="6478">
          <cell r="C6478" t="str">
            <v>Главный цилиндр в сборе 5320-1602512 со шлангом</v>
          </cell>
          <cell r="D6478" t="str">
            <v>прочие ТМЦ</v>
          </cell>
        </row>
        <row r="6479">
          <cell r="C6479" t="str">
            <v>Главный цилиндр сцепления 5320-1602510-10</v>
          </cell>
          <cell r="D6479" t="str">
            <v>прочие ТМЦ</v>
          </cell>
        </row>
        <row r="6480">
          <cell r="C6480" t="str">
            <v>Главный цилиндр сцепления в сб. 5320-1602510-10</v>
          </cell>
          <cell r="D6480" t="str">
            <v>прочие ТМЦ</v>
          </cell>
        </row>
        <row r="6481">
          <cell r="C6481" t="str">
            <v>Глушитель 60-1205015 (короткий) МТЗ</v>
          </cell>
          <cell r="D6481" t="str">
            <v>прочие ТМЦ</v>
          </cell>
        </row>
        <row r="6482">
          <cell r="C6482" t="str">
            <v>Глушитель выпуска Камаз 6520</v>
          </cell>
          <cell r="D6482" t="str">
            <v>прочие ТМЦ</v>
          </cell>
        </row>
        <row r="6483">
          <cell r="C6483" t="str">
            <v>Глушитель Г-3302 Евро-4 дв.Cummins ISF 2.8</v>
          </cell>
          <cell r="D6483" t="str">
            <v>прочие ТМЦ</v>
          </cell>
        </row>
        <row r="6484">
          <cell r="C6484" t="str">
            <v>Глушитель ГАЗель 3302 Бизнес дв.УМЗ Евро-3</v>
          </cell>
          <cell r="D6484" t="str">
            <v>прочие ТМЦ</v>
          </cell>
        </row>
        <row r="6485">
          <cell r="C6485" t="str">
            <v>Глушитель Соболь-2217,2310,2752 дв. Крайслер ЕВРО-3, Соболь-27527 дв.УМЗ-4216 ЕВРО-3, 02752-00-12010</v>
          </cell>
          <cell r="D6485" t="str">
            <v>прочие ТМЦ</v>
          </cell>
        </row>
        <row r="6486">
          <cell r="C6486" t="str">
            <v>Глушитель УАЗ 3303с  резонатором Евро-4</v>
          </cell>
          <cell r="D6486" t="str">
            <v>прочие ТМЦ</v>
          </cell>
        </row>
        <row r="6487">
          <cell r="C6487" t="str">
            <v>Глушитель УАЗ Патриот с гофрой</v>
          </cell>
          <cell r="D6487" t="str">
            <v>прочие ТМЦ</v>
          </cell>
        </row>
        <row r="6488">
          <cell r="C6488" t="str">
            <v>Глушитель УАЗ хантер Евро 2,3 3151-94-1201010-02</v>
          </cell>
          <cell r="D6488" t="str">
            <v>прочие ТМЦ</v>
          </cell>
        </row>
        <row r="6489">
          <cell r="C6489" t="str">
            <v>Глушитель УАЗ-452 дв.4213 (инж)</v>
          </cell>
          <cell r="D6489" t="str">
            <v>прочие ТМЦ</v>
          </cell>
        </row>
        <row r="6490">
          <cell r="C6490" t="str">
            <v>Гнездо АКБ 5320-3703058</v>
          </cell>
          <cell r="D6490" t="str">
            <v>прочие ТМЦ</v>
          </cell>
        </row>
        <row r="6491">
          <cell r="C6491" t="str">
            <v>Головка блока цилиндра ЕВРО в сборе</v>
          </cell>
          <cell r="D6491" t="str">
            <v>прочие ТМЦ</v>
          </cell>
        </row>
        <row r="6492">
          <cell r="C6492" t="str">
            <v>Головка блока цилиндра ЕВРО в сборе 740.30/7406-1003010</v>
          </cell>
          <cell r="D6492" t="str">
            <v>прочие ТМЦ</v>
          </cell>
        </row>
        <row r="6493">
          <cell r="C6493" t="str">
            <v>Головка блока цилиндров в сб. ЕВРО-4 для Common Rail 740.1003010</v>
          </cell>
          <cell r="D6493" t="str">
            <v>прочие ТМЦ</v>
          </cell>
        </row>
        <row r="6494">
          <cell r="C6494" t="str">
            <v>Головка ПАЛМ</v>
          </cell>
          <cell r="D6494" t="str">
            <v>прочие ТМЦ</v>
          </cell>
        </row>
        <row r="6495">
          <cell r="C6495" t="str">
            <v>Головка ПАЛМ 16*1,5 с клапаном (красная)</v>
          </cell>
          <cell r="D6495" t="str">
            <v>прочие ТМЦ</v>
          </cell>
        </row>
        <row r="6496">
          <cell r="C6496" t="str">
            <v>Головка соед. ПАЛМ М16*1,5 из 2-х 100-3521110</v>
          </cell>
          <cell r="D6496" t="str">
            <v>прочие ТМЦ</v>
          </cell>
        </row>
        <row r="6497">
          <cell r="C6497" t="str">
            <v>Грабли веерные регулир с ручк 1,2м 15кругл зубц. 175-550мм</v>
          </cell>
          <cell r="D6497" t="str">
            <v>прочие ТМЦ</v>
          </cell>
        </row>
        <row r="6498">
          <cell r="C6498" t="str">
            <v>Грабли садовые с черенком 12 зубые 300мм</v>
          </cell>
          <cell r="D6498" t="str">
            <v>прочие ТМЦ</v>
          </cell>
        </row>
        <row r="6499">
          <cell r="C6499" t="str">
            <v>Градуировочный образец массовой доли хлора и висмута в масле ГО-1,0 млн.д,5мл;ГО-2,0;ГО-3,0;ГО-4,5,6</v>
          </cell>
          <cell r="D6499" t="str">
            <v>прочие ТМЦ</v>
          </cell>
        </row>
        <row r="6500">
          <cell r="C6500" t="str">
            <v>Гровер d 16</v>
          </cell>
          <cell r="D6500" t="str">
            <v>прочие ТМЦ</v>
          </cell>
        </row>
        <row r="6501">
          <cell r="C6501" t="str">
            <v>Грозозащита Opek LP-350</v>
          </cell>
          <cell r="D6501" t="str">
            <v>прочие ТМЦ</v>
          </cell>
        </row>
        <row r="6502">
          <cell r="C6502" t="str">
            <v>Грозозащита Антекс 1925-2175 МГц</v>
          </cell>
          <cell r="D6502" t="str">
            <v>прочие ТМЦ</v>
          </cell>
        </row>
        <row r="6503">
          <cell r="C6503" t="str">
            <v>Грозозащита РГ4 (Ubiquiti)</v>
          </cell>
          <cell r="D6503" t="str">
            <v>прочие ТМЦ</v>
          </cell>
        </row>
        <row r="6504">
          <cell r="C6504" t="str">
            <v>Грозоразрядник Diamond SP3000 Устанавливается в разрыв антенного кабеля Разъемы для подключения кабе</v>
          </cell>
          <cell r="D6504" t="str">
            <v>прочие ТМЦ</v>
          </cell>
        </row>
        <row r="6505">
          <cell r="C6505" t="str">
            <v>Громкоговоритель Эридан рупорный взрывозащищенный Hом. Напряжение 100В,ном.Мощность 50Вт</v>
          </cell>
          <cell r="D6505" t="str">
            <v>прочие ТМЦ</v>
          </cell>
        </row>
        <row r="6506">
          <cell r="C6506" t="str">
            <v>Грундбукса 1Д 315-71 Н03.3.302.01.01.005</v>
          </cell>
          <cell r="D6506" t="str">
            <v>прочие ТМЦ</v>
          </cell>
        </row>
        <row r="6507">
          <cell r="C6507" t="str">
            <v>Грунт (перегной)</v>
          </cell>
          <cell r="D6507" t="str">
            <v>прочие ТМЦ</v>
          </cell>
        </row>
        <row r="6508">
          <cell r="C6508" t="str">
            <v>ГСО 10403-2014 (аналог ГСО 6455-1992)(государственный стандартный образец)</v>
          </cell>
          <cell r="D6508" t="str">
            <v>прочие ТМЦ</v>
          </cell>
        </row>
        <row r="6509">
          <cell r="C6509" t="str">
            <v>ГСО ВЖ-2-ПА (600) (510-690) 500мл</v>
          </cell>
          <cell r="D6509" t="str">
            <v>прочие ТМЦ</v>
          </cell>
        </row>
        <row r="6510">
          <cell r="C6510" t="str">
            <v>ГСО ВН-2,0-ЭК Гост 7932-2001 1,8-2,2 100г</v>
          </cell>
          <cell r="D6510" t="str">
            <v>прочие ТМЦ</v>
          </cell>
        </row>
        <row r="6511">
          <cell r="C6511" t="str">
            <v>ГСО ВН-5,0-ЭК 100 гр</v>
          </cell>
          <cell r="D6511" t="str">
            <v>прочие ТМЦ</v>
          </cell>
        </row>
        <row r="6512">
          <cell r="C6512" t="str">
            <v>ГСО ВН-5,0-ЭК 7933-2001 100 г</v>
          </cell>
          <cell r="D6512" t="str">
            <v>прочие ТМЦ</v>
          </cell>
        </row>
        <row r="6513">
          <cell r="C6513" t="str">
            <v>ГСО ВН-ПА (6) 9829-2011 (5,6-6,6)% 2*100мл</v>
          </cell>
          <cell r="D6513" t="str">
            <v>прочие ТМЦ</v>
          </cell>
        </row>
        <row r="6514">
          <cell r="C6514" t="str">
            <v>ГСО ВН-ПА (6) комплект из 2х флаконов по 100мл</v>
          </cell>
          <cell r="D6514" t="str">
            <v>прочие ТМЦ</v>
          </cell>
        </row>
        <row r="6515">
          <cell r="C6515" t="str">
            <v>ГСО ДНП-1</v>
          </cell>
          <cell r="D6515" t="str">
            <v>прочие ТМЦ</v>
          </cell>
        </row>
        <row r="6516">
          <cell r="C6516" t="str">
            <v>ГСО ДНП-3 140мл</v>
          </cell>
          <cell r="D6516" t="str">
            <v>прочие ТМЦ</v>
          </cell>
        </row>
        <row r="6517">
          <cell r="C6517" t="str">
            <v>ГСО ДНП-6 140мл</v>
          </cell>
          <cell r="D6517" t="str">
            <v>прочие ТМЦ</v>
          </cell>
        </row>
        <row r="6518">
          <cell r="C6518" t="str">
            <v>ГСО ДНП-ПА (5) метод Рейда (5-9)кПА 250 мл</v>
          </cell>
          <cell r="D6518" t="str">
            <v>прочие ТМЦ</v>
          </cell>
        </row>
        <row r="6519">
          <cell r="C6519" t="str">
            <v>ГСО ДНП-ПА (60) 250 мл</v>
          </cell>
          <cell r="D6519" t="str">
            <v>прочие ТМЦ</v>
          </cell>
        </row>
        <row r="6520">
          <cell r="C6520" t="str">
            <v>ГСО МДПН-ПА (0,5) (100 мл)</v>
          </cell>
          <cell r="D6520" t="str">
            <v>прочие ТМЦ</v>
          </cell>
        </row>
        <row r="6521">
          <cell r="C6521" t="str">
            <v>ГСО МДПН-ТЦСМ массовой доли парафина в нефти</v>
          </cell>
          <cell r="D6521" t="str">
            <v>прочие ТМЦ</v>
          </cell>
        </row>
        <row r="6522">
          <cell r="C6522" t="str">
            <v>ГСО ПГС 10ррМ Н2S-CH3SH-C2H5SH-N2</v>
          </cell>
          <cell r="D6522" t="str">
            <v>прочие ТМЦ</v>
          </cell>
        </row>
        <row r="6523">
          <cell r="C6523" t="str">
            <v>ГСО ПГС 40ррМ Н2S-CH3SH-C2H5SH-N2</v>
          </cell>
          <cell r="D6523" t="str">
            <v>прочие ТМЦ</v>
          </cell>
        </row>
        <row r="6524">
          <cell r="C6524" t="str">
            <v>ГСО ПЛЖ-ПА-2 (850) (830 ÷870) кг/м³ при 20ºС, 100мл 9822-2011</v>
          </cell>
          <cell r="D6524" t="str">
            <v>прочие ТМЦ</v>
          </cell>
        </row>
        <row r="6525">
          <cell r="C6525" t="str">
            <v>ГСО ПЛЖ-ПА-3 900 500мл</v>
          </cell>
          <cell r="D6525" t="str">
            <v>прочие ТМЦ</v>
          </cell>
        </row>
        <row r="6526">
          <cell r="C6526" t="str">
            <v>ГСО РЭВ-1000 100 мл</v>
          </cell>
          <cell r="D6526" t="str">
            <v>прочие ТМЦ</v>
          </cell>
        </row>
        <row r="6527">
          <cell r="C6527" t="str">
            <v>ГСО РЭВ-1000 ЭК 500 мл</v>
          </cell>
          <cell r="D6527" t="str">
            <v>прочие ТМЦ</v>
          </cell>
        </row>
        <row r="6528">
          <cell r="C6528" t="str">
            <v>ГСО РЭВ-2-ЭК 9498-2009</v>
          </cell>
          <cell r="D6528" t="str">
            <v>прочие ТМЦ</v>
          </cell>
        </row>
        <row r="6529">
          <cell r="C6529" t="str">
            <v>ГСО РЭВ-60 ЭК 100мл</v>
          </cell>
          <cell r="D6529" t="str">
            <v>прочие ТМЦ</v>
          </cell>
        </row>
        <row r="6530">
          <cell r="C6530" t="str">
            <v>ГСО РЭВ-600 500 мл</v>
          </cell>
          <cell r="D6530" t="str">
            <v>прочие ТМЦ</v>
          </cell>
        </row>
        <row r="6531">
          <cell r="C6531" t="str">
            <v>ГСО СН-0,000-ЭК 8170-2002 0,000-0,002% масс.</v>
          </cell>
          <cell r="D6531" t="str">
            <v>прочие ТМЦ</v>
          </cell>
        </row>
        <row r="6532">
          <cell r="C6532" t="str">
            <v>ГСО СН-0,010-ЭК</v>
          </cell>
          <cell r="D6532" t="str">
            <v>прочие ТМЦ</v>
          </cell>
        </row>
        <row r="6533">
          <cell r="C6533" t="str">
            <v>ГСО СН-0,060-ЭК 8174-2002</v>
          </cell>
          <cell r="D6533" t="str">
            <v>прочие ТМЦ</v>
          </cell>
        </row>
        <row r="6534">
          <cell r="C6534" t="str">
            <v>ГСО СН-5,000-ЭК 4,500-5,500% масс.100 мл.</v>
          </cell>
          <cell r="D6534" t="str">
            <v>прочие ТМЦ</v>
          </cell>
        </row>
        <row r="6535">
          <cell r="C6535" t="str">
            <v>ГСО СН-5,000-ЭК 8179-2002 (100мл.)</v>
          </cell>
          <cell r="D6535" t="str">
            <v>прочие ТМЦ</v>
          </cell>
        </row>
        <row r="6536">
          <cell r="C6536" t="str">
            <v>ГСО ССН-0,1-ЭК 7995-2002 МСО 0596:2003</v>
          </cell>
          <cell r="D6536" t="str">
            <v>прочие ТМЦ</v>
          </cell>
        </row>
        <row r="6537">
          <cell r="C6537" t="str">
            <v>ГСО ФС ТЦСМ фракционного состава нефти</v>
          </cell>
          <cell r="D6537" t="str">
            <v>прочие ТМЦ</v>
          </cell>
        </row>
        <row r="6538">
          <cell r="C6538" t="str">
            <v>ГСО ФС-Б-ПА 10750-2016 (30С-290С) 2*110мл</v>
          </cell>
          <cell r="D6538" t="str">
            <v>прочие ТМЦ</v>
          </cell>
        </row>
        <row r="6539">
          <cell r="C6539" t="str">
            <v>ГСО ФС-ТН-ПА 250 мл</v>
          </cell>
          <cell r="D6539" t="str">
            <v>прочие ТМЦ</v>
          </cell>
        </row>
        <row r="6540">
          <cell r="C6540" t="str">
            <v>ГСО ФС-ТН-ПА, 250мл 10219-2013</v>
          </cell>
          <cell r="D6540" t="str">
            <v>прочие ТМЦ</v>
          </cell>
        </row>
        <row r="6541">
          <cell r="C6541" t="str">
            <v>ГСО ХН-ПА (50) (45 ÷ 55) 10741-2016</v>
          </cell>
          <cell r="D6541" t="str">
            <v>прочие ТМЦ</v>
          </cell>
        </row>
        <row r="6542">
          <cell r="C6542" t="str">
            <v>ГСО ХОН-2-ЭК  510мл</v>
          </cell>
          <cell r="D6542" t="str">
            <v>прочие ТМЦ</v>
          </cell>
        </row>
        <row r="6543">
          <cell r="C6543" t="str">
            <v>ГСО ХСН-10-ЭК (100 мл) 7898-2001</v>
          </cell>
          <cell r="D6543" t="str">
            <v>прочие ТМЦ</v>
          </cell>
        </row>
        <row r="6544">
          <cell r="C6544" t="str">
            <v>ГСО ХСН-100-ЭК (100 мл) 7900-2001</v>
          </cell>
          <cell r="D6544" t="str">
            <v>прочие ТМЦ</v>
          </cell>
        </row>
        <row r="6545">
          <cell r="C6545" t="str">
            <v>ГСО ХСН-300-ЭК диапазон 100мл</v>
          </cell>
          <cell r="D6545" t="str">
            <v>прочие ТМЦ</v>
          </cell>
        </row>
        <row r="6546">
          <cell r="C6546" t="str">
            <v>ГСО ХСН-50-ЭК (100 мл) ГОСТ 7899-2001</v>
          </cell>
          <cell r="D6546" t="str">
            <v>прочие ТМЦ</v>
          </cell>
        </row>
        <row r="6547">
          <cell r="C6547" t="str">
            <v>ГСО ХСН-900-ЭК 7902-2001 диапазон 891-909 (100мл)</v>
          </cell>
          <cell r="D6547" t="str">
            <v>прочие ТМЦ</v>
          </cell>
        </row>
        <row r="6548">
          <cell r="C6548" t="str">
            <v>ГСО ХСН-900-ЭК диапазон 100мл</v>
          </cell>
          <cell r="D6548" t="str">
            <v>прочие ТМЦ</v>
          </cell>
        </row>
        <row r="6549">
          <cell r="C6549" t="str">
            <v>ГСО ХСН-ПА-1(30) (27 ÷ 33)  9867-2011</v>
          </cell>
          <cell r="D6549" t="str">
            <v>прочие ТМЦ</v>
          </cell>
        </row>
        <row r="6550">
          <cell r="C6550" t="str">
            <v>ГТК  100-3514008</v>
          </cell>
          <cell r="D6550" t="str">
            <v>прочие ТМЦ</v>
          </cell>
        </row>
        <row r="6551">
          <cell r="C6551" t="str">
            <v>ГТК с площадкой н/о 100-3514108</v>
          </cell>
          <cell r="D6551" t="str">
            <v>прочие ТМЦ</v>
          </cell>
        </row>
        <row r="6552">
          <cell r="C6552" t="str">
            <v>Дальномер лазерный Bosch GLM50C</v>
          </cell>
          <cell r="D6552" t="str">
            <v>прочие ТМЦ</v>
          </cell>
        </row>
        <row r="6553">
          <cell r="C6553" t="str">
            <v>Датчик абсол. давления и температуры ЗМЗ 409,10 ЕВРО-4</v>
          </cell>
          <cell r="D6553" t="str">
            <v>прочие ТМЦ</v>
          </cell>
        </row>
        <row r="6554">
          <cell r="C6554" t="str">
            <v>ДАТЧИК АБСОЛЮТНОГО ДАВЛЕНИЯ ВОЗДУХА ПА6-210-КС (744.3829) 1103-08-0239010</v>
          </cell>
          <cell r="D6554" t="str">
            <v>прочие ТМЦ</v>
          </cell>
        </row>
        <row r="6555">
          <cell r="C6555" t="str">
            <v>Датчик абсолютного давления и температуры ЗМЗ 409.10 ЕВРО-4</v>
          </cell>
          <cell r="D6555" t="str">
            <v>прочие ТМЦ</v>
          </cell>
        </row>
        <row r="6556">
          <cell r="C6556" t="str">
            <v>Датчик абсолютного давления со встроенным датчиком  температуры воздуха УАЗ/ГАЗ УМЗ 4213 ЕВРО-3</v>
          </cell>
          <cell r="D6556" t="str">
            <v>прочие ТМЦ</v>
          </cell>
        </row>
        <row r="6557">
          <cell r="C6557" t="str">
            <v>Датчик блокировки зад.моста МТЗ 70-4801010</v>
          </cell>
          <cell r="D6557" t="str">
            <v>прочие ТМЦ</v>
          </cell>
        </row>
        <row r="6558">
          <cell r="C6558" t="str">
            <v>Датчик давления масла МАЗ ММ-355</v>
          </cell>
          <cell r="D6558" t="str">
            <v>прочие ТМЦ</v>
          </cell>
        </row>
        <row r="6559">
          <cell r="C6559" t="str">
            <v>Датчик давления масла ММ 355</v>
          </cell>
          <cell r="D6559" t="str">
            <v>прочие ТМЦ</v>
          </cell>
        </row>
        <row r="6560">
          <cell r="C6560" t="str">
            <v>Датчик ДМРВ 3163-00-3877013-00</v>
          </cell>
          <cell r="D6560" t="str">
            <v>прочие ТМЦ</v>
          </cell>
        </row>
        <row r="6561">
          <cell r="C6561" t="str">
            <v>Датчик заднего хода 418 (мал) 1302.3768</v>
          </cell>
          <cell r="D6561" t="str">
            <v>прочие ТМЦ</v>
          </cell>
        </row>
        <row r="6562">
          <cell r="C6562" t="str">
            <v>Датчик заднего хода 5-ти ст.КПП (АДС)</v>
          </cell>
          <cell r="D6562" t="str">
            <v>прочие ТМЦ</v>
          </cell>
        </row>
        <row r="6563">
          <cell r="C6563" t="str">
            <v>Датчик к СТМ-10 АПИ5.132.039</v>
          </cell>
          <cell r="D6563" t="str">
            <v>прочие ТМЦ</v>
          </cell>
        </row>
        <row r="6564">
          <cell r="C6564" t="str">
            <v>Датчик кислорода 25.368889</v>
          </cell>
          <cell r="D6564" t="str">
            <v>прочие ТМЦ</v>
          </cell>
        </row>
        <row r="6565">
          <cell r="C6565" t="str">
            <v>Датчик кислорода 36300-3826011-00</v>
          </cell>
          <cell r="D6565" t="str">
            <v>прочие ТМЦ</v>
          </cell>
        </row>
        <row r="6566">
          <cell r="C6566" t="str">
            <v>Датчик ММ 124 аварийного давления воздуха</v>
          </cell>
          <cell r="D6566" t="str">
            <v>прочие ТМЦ</v>
          </cell>
        </row>
        <row r="6567">
          <cell r="C6567" t="str">
            <v>Датчик ММ 358 давл.масла ММ358-3829</v>
          </cell>
          <cell r="D6567" t="str">
            <v>прочие ТМЦ</v>
          </cell>
        </row>
        <row r="6568">
          <cell r="C6568" t="str">
            <v>Датчик положения коленвала Д-245 ЕВРО-3 281006009</v>
          </cell>
          <cell r="D6568" t="str">
            <v>прочие ТМЦ</v>
          </cell>
        </row>
        <row r="6569">
          <cell r="C6569" t="str">
            <v>Датчик разрыва 50.ДРП-1.4830 с выводом МГТФ 0,2 с с након.ШС-0.25-8 L=2.0м нерж.сталь, креп. Х.50.72</v>
          </cell>
          <cell r="D6569" t="str">
            <v>прочие ТМЦ</v>
          </cell>
        </row>
        <row r="6570">
          <cell r="C6570" t="str">
            <v>Датчик скорости 343.3843 ЕВРО-3</v>
          </cell>
          <cell r="D6570" t="str">
            <v>прочие ТМЦ</v>
          </cell>
        </row>
        <row r="6571">
          <cell r="C6571" t="str">
            <v>Датчик скорости ДС2166 (ДСЭ-2)</v>
          </cell>
          <cell r="D6571" t="str">
            <v>прочие ТМЦ</v>
          </cell>
        </row>
        <row r="6572">
          <cell r="C6572" t="str">
            <v>Датчик скорости УАЗ 342.3843</v>
          </cell>
          <cell r="D6572" t="str">
            <v>прочие ТМЦ</v>
          </cell>
        </row>
        <row r="6573">
          <cell r="C6573" t="str">
            <v>Датчик стрелы ОНК-160</v>
          </cell>
          <cell r="D6573" t="str">
            <v>прочие ТМЦ</v>
          </cell>
        </row>
        <row r="6574">
          <cell r="C6574" t="str">
            <v>Датчик температуры ТСМТ 301-060-50М-СЗ-С10-5-30/3150</v>
          </cell>
          <cell r="D6574" t="str">
            <v>прочие ТМЦ</v>
          </cell>
        </row>
        <row r="6575">
          <cell r="C6575" t="str">
            <v>Датчик температуры ТСМТ 302-050-50М-СЗ-Л-8-30/3150</v>
          </cell>
          <cell r="D6575" t="str">
            <v>прочие ТМЦ</v>
          </cell>
        </row>
        <row r="6576">
          <cell r="C6576" t="str">
            <v>Датчик топливного бака</v>
          </cell>
          <cell r="D6576" t="str">
            <v>прочие ТМЦ</v>
          </cell>
        </row>
        <row r="6577">
          <cell r="C6577" t="str">
            <v>Датчик уровня топлива ДУМП-21М</v>
          </cell>
          <cell r="D6577" t="str">
            <v>прочие ТМЦ</v>
          </cell>
        </row>
        <row r="6578">
          <cell r="C6578" t="str">
            <v>Датчик электромагнитный Ха5.132.003</v>
          </cell>
          <cell r="D6578" t="str">
            <v>прочие ТМЦ</v>
          </cell>
        </row>
        <row r="6579">
          <cell r="C6579" t="str">
            <v>Датчик-реле давления газа 225939 GW присоединение на MD/DMV/SV</v>
          </cell>
          <cell r="D6579" t="str">
            <v>прочие ТМЦ</v>
          </cell>
        </row>
        <row r="6580">
          <cell r="C6580" t="str">
            <v>Дверь стальная левая 2230*850</v>
          </cell>
          <cell r="D6580" t="str">
            <v>прочие ТМЦ</v>
          </cell>
        </row>
        <row r="6581">
          <cell r="C6581" t="str">
            <v>Диафрагма 5557-4209135</v>
          </cell>
          <cell r="D6581" t="str">
            <v>прочие ТМЦ</v>
          </cell>
        </row>
        <row r="6582">
          <cell r="C6582" t="str">
            <v>Диафрагма МОД 5320-2509017</v>
          </cell>
          <cell r="D6582" t="str">
            <v>прочие ТМЦ</v>
          </cell>
        </row>
        <row r="6583">
          <cell r="C6583" t="str">
            <v>Диафрагма тип 24 100-3519250</v>
          </cell>
          <cell r="D6583" t="str">
            <v>прочие ТМЦ</v>
          </cell>
        </row>
        <row r="6584">
          <cell r="C6584" t="str">
            <v>Диск 738-4 17-73-139</v>
          </cell>
          <cell r="D6584" t="str">
            <v>прочие ТМЦ</v>
          </cell>
        </row>
        <row r="6585">
          <cell r="C6585" t="str">
            <v>Диск CD-R 700МБ 52x,Cake Box (50шт.)</v>
          </cell>
          <cell r="D6585" t="str">
            <v>прочие ТМЦ</v>
          </cell>
        </row>
        <row r="6586">
          <cell r="C6586" t="str">
            <v>Диск CD-R Verbatim 700Mb 52x Cake Box (50шт)</v>
          </cell>
          <cell r="D6586" t="str">
            <v>прочие ТМЦ</v>
          </cell>
        </row>
        <row r="6587">
          <cell r="C6587" t="str">
            <v>Диск DVD-R 4.7 Gb, 16x</v>
          </cell>
          <cell r="D6587" t="str">
            <v>прочие ТМЦ</v>
          </cell>
        </row>
        <row r="6588">
          <cell r="C6588" t="str">
            <v>Диск DVD-R 4.7 Gb, 16x Cake Box (50шт)</v>
          </cell>
          <cell r="D6588" t="str">
            <v>прочие ТМЦ</v>
          </cell>
        </row>
        <row r="6589">
          <cell r="C6589" t="str">
            <v>Диск DVD-R Verbatim 4.7Gb 16x Cake Box (50шт) Printable (43533)</v>
          </cell>
          <cell r="D6589" t="str">
            <v>прочие ТМЦ</v>
          </cell>
        </row>
        <row r="6590">
          <cell r="C6590" t="str">
            <v>Диск ведомый 18-14-135СП</v>
          </cell>
          <cell r="D6590" t="str">
            <v>прочие ТМЦ</v>
          </cell>
        </row>
        <row r="6591">
          <cell r="C6591" t="str">
            <v>Диск ведомый в сб усилен Камаз 142-1601130</v>
          </cell>
          <cell r="D6591" t="str">
            <v>прочие ТМЦ</v>
          </cell>
        </row>
        <row r="6592">
          <cell r="C6592" t="str">
            <v>Диск ведомый в сборе Евро усиленный 142-1601130</v>
          </cell>
          <cell r="D6592" t="str">
            <v>прочие ТМЦ</v>
          </cell>
        </row>
        <row r="6593">
          <cell r="C6593" t="str">
            <v>Диск гидравлической пяты ЦНС 60-165.01.107</v>
          </cell>
          <cell r="D6593" t="str">
            <v>прочие ТМЦ</v>
          </cell>
        </row>
        <row r="6594">
          <cell r="C6594" t="str">
            <v>Диск колеса 5320</v>
          </cell>
          <cell r="D6594" t="str">
            <v>прочие ТМЦ</v>
          </cell>
        </row>
        <row r="6595">
          <cell r="C6595" t="str">
            <v>Диск колеса Г-53, 3307  3301-3101015</v>
          </cell>
          <cell r="D6595" t="str">
            <v>прочие ТМЦ</v>
          </cell>
        </row>
        <row r="6596">
          <cell r="C6596" t="str">
            <v>Диск колеса ГАЗель (R-16)</v>
          </cell>
          <cell r="D6596" t="str">
            <v>прочие ТМЦ</v>
          </cell>
        </row>
        <row r="6597">
          <cell r="C6597" t="str">
            <v>Диск колеса К-700</v>
          </cell>
          <cell r="D6597" t="str">
            <v>прочие ТМЦ</v>
          </cell>
        </row>
        <row r="6598">
          <cell r="C6598" t="str">
            <v>Диск колеса УАЗ (R-16) Hunter</v>
          </cell>
          <cell r="D6598" t="str">
            <v>прочие ТМЦ</v>
          </cell>
        </row>
        <row r="6599">
          <cell r="C6599" t="str">
            <v>Диск колесный КАМАЗ 43118-3101012</v>
          </cell>
          <cell r="D6599" t="str">
            <v>прочие ТМЦ</v>
          </cell>
        </row>
        <row r="6600">
          <cell r="C6600" t="str">
            <v>Диск сцепления SK 2480049-01</v>
          </cell>
          <cell r="D6600" t="str">
            <v>прочие ТМЦ</v>
          </cell>
        </row>
        <row r="6601">
          <cell r="C6601" t="str">
            <v>Диск сцепления ведомый 14/142 ЕВРО</v>
          </cell>
          <cell r="D6601" t="str">
            <v>прочие ТМЦ</v>
          </cell>
        </row>
        <row r="6602">
          <cell r="C6602" t="str">
            <v>Диск сцепления ведомый КАМАЗ - ЕВРО (КПП-154) (45104160120690, FD0705) 1878000206</v>
          </cell>
          <cell r="D6602" t="str">
            <v>прочие ТМЦ</v>
          </cell>
        </row>
        <row r="6603">
          <cell r="C6603" t="str">
            <v>Диск сцепления ведущий (корзина) Камаз-6520 (43042000, FS0704)3482083118</v>
          </cell>
          <cell r="D6603" t="str">
            <v>прочие ТМЦ</v>
          </cell>
        </row>
        <row r="6604">
          <cell r="C6604" t="str">
            <v>Диск сцепления Камаз Евро 142-1601130-01</v>
          </cell>
          <cell r="D6604" t="str">
            <v>прочие ТМЦ</v>
          </cell>
        </row>
        <row r="6605">
          <cell r="C6605" t="str">
            <v>Диск сцепления МТЗ 70-1601130</v>
          </cell>
          <cell r="D6605" t="str">
            <v>прочие ТМЦ</v>
          </cell>
        </row>
        <row r="6606">
          <cell r="C6606" t="str">
            <v>Диск сцепления нажимной 14 а/м на к-з 14.1601090-10</v>
          </cell>
          <cell r="D6606" t="str">
            <v>прочие ТМЦ</v>
          </cell>
        </row>
        <row r="6607">
          <cell r="C6607" t="str">
            <v>Диск сцепления промежуточный 14-1601094</v>
          </cell>
          <cell r="D6607" t="str">
            <v>прочие ТМЦ</v>
          </cell>
        </row>
        <row r="6608">
          <cell r="C6608" t="str">
            <v>Диск тормозной ГАЗель в бел.упак. 3302-3501078</v>
          </cell>
          <cell r="D6608" t="str">
            <v>прочие ТМЦ</v>
          </cell>
        </row>
        <row r="6609">
          <cell r="C6609" t="str">
            <v>Диск тормозной передний TOYOTA Camry</v>
          </cell>
          <cell r="D6609" t="str">
            <v>прочие ТМЦ</v>
          </cell>
        </row>
        <row r="6610">
          <cell r="C6610" t="str">
            <v>Диск шарнира 5557-2303075</v>
          </cell>
          <cell r="D6610" t="str">
            <v>прочие ТМЦ</v>
          </cell>
        </row>
        <row r="6611">
          <cell r="C6611" t="str">
            <v>Диск шарнира 5557-2303075</v>
          </cell>
          <cell r="D6611" t="str">
            <v>прочие ТМЦ</v>
          </cell>
        </row>
        <row r="6612">
          <cell r="C6612" t="str">
            <v>Диск шарнира КМД  4310-2304067</v>
          </cell>
          <cell r="D6612" t="str">
            <v>прочие ТМЦ</v>
          </cell>
        </row>
        <row r="6613">
          <cell r="C6613" t="str">
            <v>Диск шарнира на Шрус Камаз 4310-2304067</v>
          </cell>
          <cell r="D6613" t="str">
            <v>прочие ТМЦ</v>
          </cell>
        </row>
        <row r="6614">
          <cell r="C6614" t="str">
            <v>Дифенилкарбазид (чда)</v>
          </cell>
          <cell r="D6614" t="str">
            <v>прочие ТМЦ</v>
          </cell>
        </row>
        <row r="6615">
          <cell r="C6615" t="str">
            <v>Дифенилкарбазид 1,5 чда</v>
          </cell>
          <cell r="D6615" t="str">
            <v>прочие ТМЦ</v>
          </cell>
        </row>
        <row r="6616">
          <cell r="C6616" t="str">
            <v>Дифференциал межосевой ср. моста КАМАЗ 53205-2506010</v>
          </cell>
          <cell r="D6616" t="str">
            <v>прочие ТМЦ</v>
          </cell>
        </row>
        <row r="6617">
          <cell r="C6617" t="str">
            <v>Доводчик APECS DC-05/85</v>
          </cell>
          <cell r="D6617" t="str">
            <v>Производство 2022</v>
          </cell>
          <cell r="E6617">
            <v>3900</v>
          </cell>
          <cell r="F6617">
            <v>2</v>
          </cell>
          <cell r="G6617" t="str">
            <v>УКС</v>
          </cell>
          <cell r="H6617" t="str">
            <v>Использование при ремонтах 2022 года</v>
          </cell>
        </row>
        <row r="6618">
          <cell r="C6618" t="str">
            <v>Док-станция для HDD BlacX Duet 5G</v>
          </cell>
          <cell r="D6618" t="str">
            <v>прочие ТМЦ</v>
          </cell>
        </row>
        <row r="6619">
          <cell r="C6619" t="str">
            <v>Домкрат 6т.</v>
          </cell>
          <cell r="D6619" t="str">
            <v>прочие ТМЦ</v>
          </cell>
        </row>
        <row r="6620">
          <cell r="C6620" t="str">
            <v>Дополнительная батарея для источника бесперебойного питания Ippon Innova RT 3K 2U/ EBM</v>
          </cell>
          <cell r="D6620" t="str">
            <v>прочие ТМЦ</v>
          </cell>
        </row>
        <row r="6621">
          <cell r="C6621" t="str">
            <v>Дорожная аптечка для ремонта проколов шин Tech</v>
          </cell>
          <cell r="D6621" t="str">
            <v>прочие ТМЦ</v>
          </cell>
        </row>
        <row r="6622">
          <cell r="C6622" t="str">
            <v>Доска магнитно-маркерная 90*120см,рамка ПВХ</v>
          </cell>
          <cell r="D6622" t="str">
            <v>прочие ТМЦ</v>
          </cell>
        </row>
        <row r="6623">
          <cell r="C6623" t="str">
            <v>Доска планшет с прижимом 315*235мм пластик</v>
          </cell>
          <cell r="D6623" t="str">
            <v>прочие ТМЦ</v>
          </cell>
        </row>
        <row r="6624">
          <cell r="C6624" t="str">
            <v>Доска планшет с прижимом А4 228*318мм картон</v>
          </cell>
          <cell r="D6624" t="str">
            <v>прочие ТМЦ</v>
          </cell>
        </row>
        <row r="6625">
          <cell r="C6625" t="str">
            <v>Доска пробковая для объявлений 90*120 см</v>
          </cell>
          <cell r="D6625" t="str">
            <v>прочие ТМЦ</v>
          </cell>
        </row>
        <row r="6626">
          <cell r="C6626" t="str">
            <v>Драм-юнит Cet CET 8997 (302RV 93010 DK-1150) для Kyocera ecosys</v>
          </cell>
          <cell r="D6626" t="str">
            <v>прочие ТМЦ</v>
          </cell>
        </row>
        <row r="6627">
          <cell r="C6627" t="str">
            <v>Драм-юнит для Kyocera ecosys</v>
          </cell>
          <cell r="D6627" t="str">
            <v>прочие ТМЦ</v>
          </cell>
        </row>
        <row r="6628">
          <cell r="C6628" t="str">
            <v>Дрель аккум.(шуруповерт) GSP 180L BOSCH(18B1.5Ah 2акк,54Hm.1700 об/мин БЗП 13мм</v>
          </cell>
          <cell r="D6628" t="str">
            <v>прочие ТМЦ</v>
          </cell>
        </row>
        <row r="6629">
          <cell r="C6629" t="str">
            <v>Дырокол 30л BRAUBERG красно-черный</v>
          </cell>
          <cell r="D6629" t="str">
            <v>прочие ТМЦ</v>
          </cell>
        </row>
        <row r="6630">
          <cell r="C6630" t="str">
            <v>Дырокол 30л BRAUBERG металлический черный</v>
          </cell>
          <cell r="D6630" t="str">
            <v>прочие ТМЦ</v>
          </cell>
        </row>
        <row r="6631">
          <cell r="C6631" t="str">
            <v>Дюбель пластмассовый с шипами 6*60 (уп 1000шт)</v>
          </cell>
          <cell r="D6631" t="str">
            <v>прочие ТМЦ</v>
          </cell>
        </row>
        <row r="6632">
          <cell r="C6632" t="str">
            <v>Дюбель-гвоздь  грибовидный 6,0*40 мм полипропилен 10 шт</v>
          </cell>
          <cell r="D6632" t="str">
            <v>прочие ТМЦ</v>
          </cell>
        </row>
        <row r="6633">
          <cell r="C6633" t="str">
            <v>Дюбель-гвоздь 6х40 с потайной головкой (уп.200шт)</v>
          </cell>
          <cell r="D6633" t="str">
            <v>прочие ТМЦ</v>
          </cell>
        </row>
        <row r="6634">
          <cell r="C6634" t="str">
            <v>Европодвес 0,5м (2отв.)</v>
          </cell>
          <cell r="D6634" t="str">
            <v>прочие ТМЦ</v>
          </cell>
        </row>
        <row r="6635">
          <cell r="C6635" t="str">
            <v>Ежедневник</v>
          </cell>
          <cell r="D6635" t="str">
            <v>прочие ТМЦ</v>
          </cell>
        </row>
        <row r="6636">
          <cell r="C6636" t="str">
            <v>Ежедневник недатир А5 145*215мм 160л синий</v>
          </cell>
          <cell r="D6636" t="str">
            <v>прочие ТМЦ</v>
          </cell>
        </row>
        <row r="6637">
          <cell r="C6637" t="str">
            <v>Ежедневник недатир А5 145*215мм 160л черный</v>
          </cell>
          <cell r="D6637" t="str">
            <v>прочие ТМЦ</v>
          </cell>
        </row>
        <row r="6638">
          <cell r="C6638" t="str">
            <v>Ежедневник недатированный А5 Альт 256стр бумвинил синий</v>
          </cell>
          <cell r="D6638" t="str">
            <v>прочие ТМЦ</v>
          </cell>
        </row>
        <row r="6639">
          <cell r="C6639" t="str">
            <v>Жалюзи вертикальные</v>
          </cell>
          <cell r="D6639" t="str">
            <v>прочие ТМЦ</v>
          </cell>
        </row>
        <row r="6640">
          <cell r="C6640" t="str">
            <v>Жесткий диск  Seagate Original SATA-III 4Tb ST4000VN008</v>
          </cell>
          <cell r="D6640" t="str">
            <v>прочие ТМЦ</v>
          </cell>
        </row>
        <row r="6641">
          <cell r="C6641" t="str">
            <v>Жесткий диск HDD SATA-III 4Tb 5900RPM 6GB/S 64MB</v>
          </cell>
          <cell r="D6641" t="str">
            <v>прочие ТМЦ</v>
          </cell>
        </row>
        <row r="6642">
          <cell r="C6642" t="str">
            <v>Жесткий диск HDD Toshiba N300 SATA3 8Tb 3.5" 7200 256Mb</v>
          </cell>
          <cell r="D6642" t="str">
            <v>прочие ТМЦ</v>
          </cell>
        </row>
        <row r="6643">
          <cell r="C6643" t="str">
            <v>Жидкость стеклоомывающая зимняя RVC первый-30</v>
          </cell>
          <cell r="D6643" t="str">
            <v>прочие ТМЦ</v>
          </cell>
        </row>
        <row r="6644">
          <cell r="C6644" t="str">
            <v>Жидкость стеклоомывающая незамерзающая-30</v>
          </cell>
          <cell r="D6644" t="str">
            <v>прочие ТМЦ</v>
          </cell>
        </row>
        <row r="6645">
          <cell r="C6645" t="str">
            <v>Жидкость стеклоомывающая незамерзающая-30С 4,5л</v>
          </cell>
          <cell r="D6645" t="str">
            <v>прочие ТМЦ</v>
          </cell>
        </row>
        <row r="6646">
          <cell r="C6646" t="str">
            <v>Жилет сигнальный 104-108</v>
          </cell>
          <cell r="D6646" t="str">
            <v>прочие ТМЦ</v>
          </cell>
        </row>
        <row r="6647">
          <cell r="C6647" t="str">
            <v>Жилет сигнальный 112-116</v>
          </cell>
          <cell r="D6647" t="str">
            <v>прочие ТМЦ</v>
          </cell>
        </row>
        <row r="6648">
          <cell r="C6648" t="str">
            <v>Жилет сигнальный 120-124</v>
          </cell>
          <cell r="D6648" t="str">
            <v>прочие ТМЦ</v>
          </cell>
        </row>
        <row r="6649">
          <cell r="C6649" t="str">
            <v>Жилет сигнальный 88-92</v>
          </cell>
          <cell r="D6649" t="str">
            <v>Производство 2022</v>
          </cell>
          <cell r="E6649">
            <v>1330.53</v>
          </cell>
          <cell r="F6649">
            <v>6</v>
          </cell>
          <cell r="G6649" t="str">
            <v>ТБПБиООС</v>
          </cell>
          <cell r="H6649" t="str">
            <v>Вовлечение в производство до июня 2022 года  согласно норм выдачи спецодежды и СИЗ</v>
          </cell>
        </row>
        <row r="6650">
          <cell r="C6650" t="str">
            <v>Жилет сигнальный 96-100</v>
          </cell>
          <cell r="D6650" t="str">
            <v>прочие ТМЦ</v>
          </cell>
        </row>
        <row r="6651">
          <cell r="C6651" t="str">
            <v>Жилет сигнальный повышенной видимости "Габарит" р. 112/116-182/188</v>
          </cell>
          <cell r="D6651" t="str">
            <v>Производство 2022</v>
          </cell>
          <cell r="E6651">
            <v>624.34</v>
          </cell>
          <cell r="F6651">
            <v>3</v>
          </cell>
          <cell r="G6651" t="str">
            <v>ТБПБиООС</v>
          </cell>
          <cell r="H6651" t="str">
            <v>Вовлечение в производство до июня 2022 года  согласно норм выдачи спецодежды и СИЗ</v>
          </cell>
        </row>
        <row r="6652">
          <cell r="C6652" t="str">
            <v>Жилет СИГНАЛЬНЫЙ с карм. цв. оран флуор.</v>
          </cell>
          <cell r="D6652" t="str">
            <v>прочие ТМЦ</v>
          </cell>
        </row>
        <row r="6653">
          <cell r="C6653" t="str">
            <v>Жилет сигнальный ЭКОНОМ</v>
          </cell>
          <cell r="D6653" t="str">
            <v>прочие ТМЦ</v>
          </cell>
        </row>
        <row r="6654">
          <cell r="C6654" t="str">
            <v>Жилет утепленный для ИТР</v>
          </cell>
          <cell r="D6654" t="str">
            <v>прочие ТМЦ</v>
          </cell>
          <cell r="E6654">
            <v>-188470.29</v>
          </cell>
          <cell r="F6654">
            <v>-139</v>
          </cell>
        </row>
        <row r="6655">
          <cell r="C6655" t="str">
            <v>Жилет утепленный для ИТР 88-92/170-176</v>
          </cell>
          <cell r="D6655" t="str">
            <v>прочие ТМЦ</v>
          </cell>
          <cell r="E6655">
            <v>0</v>
          </cell>
          <cell r="F6655">
            <v>0</v>
          </cell>
        </row>
        <row r="6656">
          <cell r="C6656" t="str">
            <v>Жилет утепленный для ИТР 96-100/170-176</v>
          </cell>
          <cell r="D6656" t="str">
            <v>прочие ТМЦ</v>
          </cell>
        </row>
        <row r="6657">
          <cell r="C6657" t="str">
            <v>Жилет утепленный для ИТР104-108/170-176</v>
          </cell>
          <cell r="D6657" t="str">
            <v>прочие ТМЦ</v>
          </cell>
        </row>
        <row r="6658">
          <cell r="C6658" t="str">
            <v>Жилет утепленный для ИТР112-116/170-176</v>
          </cell>
          <cell r="D6658" t="str">
            <v>прочие ТМЦ</v>
          </cell>
        </row>
        <row r="6659">
          <cell r="C6659" t="str">
            <v>Жилет утепленный для ИТР120-124/170-176</v>
          </cell>
          <cell r="D6659" t="str">
            <v>прочие ТМЦ</v>
          </cell>
        </row>
        <row r="6660">
          <cell r="C6660" t="str">
            <v>Заглушка "Идеал Дуб Северный"</v>
          </cell>
          <cell r="D6660" t="str">
            <v>Производство 2022</v>
          </cell>
          <cell r="E6660">
            <v>900</v>
          </cell>
          <cell r="F6660">
            <v>60</v>
          </cell>
          <cell r="G6660" t="str">
            <v>УКС</v>
          </cell>
          <cell r="H6660" t="str">
            <v>Использование при ремонтах 2022 года</v>
          </cell>
        </row>
        <row r="6661">
          <cell r="C6661" t="str">
            <v>Заглушка 1-80*16(10) ст.20 АТК24.200.02.90</v>
          </cell>
          <cell r="D6661" t="str">
            <v>прочие ТМЦ</v>
          </cell>
        </row>
        <row r="6662">
          <cell r="C6662" t="str">
            <v>Заглушка 108*8 П-09Г2С ГОСТ 17379-01</v>
          </cell>
          <cell r="D6662" t="str">
            <v>Производство 2022</v>
          </cell>
          <cell r="E6662">
            <v>354.21</v>
          </cell>
          <cell r="F6662">
            <v>1</v>
          </cell>
          <cell r="G6662" t="str">
            <v>УКС</v>
          </cell>
          <cell r="H6662" t="str">
            <v>Использование при ремонтах 2022 года</v>
          </cell>
        </row>
        <row r="6663">
          <cell r="C6663" t="str">
            <v>Заглушка 110мм</v>
          </cell>
          <cell r="D6663" t="str">
            <v>прочие ТМЦ</v>
          </cell>
        </row>
        <row r="6664">
          <cell r="C6664" t="str">
            <v>Заглушка 219*16 ст.13 ХФА Р=32,0 ТУ 1462-203-0147016-01</v>
          </cell>
          <cell r="D6664" t="str">
            <v>Производство 2022</v>
          </cell>
          <cell r="E6664">
            <v>3584.62</v>
          </cell>
          <cell r="F6664">
            <v>1</v>
          </cell>
          <cell r="G6664" t="str">
            <v>УКС</v>
          </cell>
          <cell r="H6664" t="str">
            <v>Использование при ремонтах 2022 года</v>
          </cell>
        </row>
        <row r="6665">
          <cell r="C6665" t="str">
            <v>Заглушка П108х10-ст.20 ГОСТ 17379-2001</v>
          </cell>
          <cell r="D6665" t="str">
            <v>прочие ТМЦ</v>
          </cell>
        </row>
        <row r="6666">
          <cell r="C6666" t="str">
            <v>Заглушка П57х10-ст.20 ГОСТ 17379-2001</v>
          </cell>
          <cell r="D6666" t="str">
            <v>прочие ТМЦ</v>
          </cell>
        </row>
        <row r="6667">
          <cell r="C6667" t="str">
            <v>Заглушка П89х10-ст.20 ГОСТ 17379-2001</v>
          </cell>
          <cell r="D6667" t="str">
            <v>прочие ТМЦ</v>
          </cell>
        </row>
        <row r="6668">
          <cell r="C6668" t="str">
            <v>Заглушка рессивера М22х1,5 3513121</v>
          </cell>
          <cell r="D6668" t="str">
            <v>прочие ТМЦ</v>
          </cell>
        </row>
        <row r="6669">
          <cell r="C6669" t="str">
            <v>Задвижка дисковая ЗД 100-210 с КОФ</v>
          </cell>
          <cell r="D6669" t="str">
            <v>прочие ТМЦ</v>
          </cell>
        </row>
        <row r="6670">
          <cell r="C6670" t="str">
            <v>Задвижка дисковая ЗД 80-210 с КОФ</v>
          </cell>
          <cell r="D6670" t="str">
            <v>прочие ТМЦ</v>
          </cell>
        </row>
        <row r="6671">
          <cell r="C6671" t="str">
            <v>Задвижка дисковая ЗДШ 65*210М с КОФ</v>
          </cell>
          <cell r="D6671" t="str">
            <v>прочие ТМЦ</v>
          </cell>
        </row>
        <row r="6672">
          <cell r="C6672" t="str">
            <v>Зажим д/бумаг STAFF комплект 2шт 25мм на 100 листов,черный</v>
          </cell>
          <cell r="D6672" t="str">
            <v>прочие ТМЦ</v>
          </cell>
        </row>
        <row r="6673">
          <cell r="C6673" t="str">
            <v>Зажим д/бумаг STAFF комплект 2шт 32мм на 140 листов,черный</v>
          </cell>
          <cell r="D6673" t="str">
            <v>прочие ТМЦ</v>
          </cell>
        </row>
        <row r="6674">
          <cell r="C6674" t="str">
            <v>Зажим для бумаг STAFF комплект 1  2шт. 19мм на 60листов</v>
          </cell>
          <cell r="D6674" t="str">
            <v>прочие ТМЦ</v>
          </cell>
        </row>
        <row r="6675">
          <cell r="C6675" t="str">
            <v>Зажим для бумаг STAFF комплект 1  2шт. 25мм на 100листов</v>
          </cell>
          <cell r="D6675" t="str">
            <v>прочие ТМЦ</v>
          </cell>
        </row>
        <row r="6676">
          <cell r="C6676" t="str">
            <v>Зажим для бумаг STAFF комплект 1  2шт. 32мм на 140листов</v>
          </cell>
          <cell r="D6676" t="str">
            <v>прочие ТМЦ</v>
          </cell>
        </row>
        <row r="6677">
          <cell r="C6677" t="str">
            <v>Зажим для бумаг STAFF комплект 1  2шт. 41мм на 200листов</v>
          </cell>
          <cell r="D6677" t="str">
            <v>прочие ТМЦ</v>
          </cell>
        </row>
        <row r="6678">
          <cell r="C6678" t="str">
            <v>Зажим для бумаг STAFF комплект 1  2шт. 51мм на 230листов</v>
          </cell>
          <cell r="D6678" t="str">
            <v>прочие ТМЦ</v>
          </cell>
        </row>
        <row r="6679">
          <cell r="C6679" t="str">
            <v>Зажим для бумаг STAFF комплект 12шт. 25мм на 100листов</v>
          </cell>
          <cell r="D6679" t="str">
            <v>прочие ТМЦ</v>
          </cell>
        </row>
        <row r="6680">
          <cell r="C6680" t="str">
            <v>Зажим для бумаг STAFF комплект 12шт. 32мм на 140листов</v>
          </cell>
          <cell r="D6680" t="str">
            <v>прочие ТМЦ</v>
          </cell>
        </row>
        <row r="6681">
          <cell r="C6681" t="str">
            <v>Зажим для бумаг STAFF комплект 12шт. 41мм на 200листов</v>
          </cell>
          <cell r="D6681" t="str">
            <v>прочие ТМЦ</v>
          </cell>
        </row>
        <row r="6682">
          <cell r="C6682" t="str">
            <v>Зажим для бумаг STAFF комплект 12шт. 51мм на 230листов</v>
          </cell>
          <cell r="D6682" t="str">
            <v>прочие ТМЦ</v>
          </cell>
        </row>
        <row r="6683">
          <cell r="C6683" t="str">
            <v>Зажим плашечный ПС-1-1</v>
          </cell>
          <cell r="D6683" t="str">
            <v>прочие ТМЦ</v>
          </cell>
        </row>
        <row r="6684">
          <cell r="C6684" t="str">
            <v>Зажимы для бумаг STAFF, комплект 12 шт, 25 мм,на 100 листов,черные в картонной коробке</v>
          </cell>
          <cell r="D6684" t="str">
            <v>прочие ТМЦ</v>
          </cell>
        </row>
        <row r="6685">
          <cell r="C6685" t="str">
            <v>Зажимы для бумаг STAFF, комплект 12 шт, 32 мм,на 140 листов,черные в картонной коробке</v>
          </cell>
          <cell r="D6685" t="str">
            <v>прочие ТМЦ</v>
          </cell>
        </row>
        <row r="6686">
          <cell r="C6686" t="str">
            <v>Зажимы для бумаг STAFF, комплект 12 шт, 41 мм,на 200 листов,черные в картонной коробке</v>
          </cell>
          <cell r="D6686" t="str">
            <v>прочие ТМЦ</v>
          </cell>
        </row>
        <row r="6687">
          <cell r="C6687" t="str">
            <v>Зажимы для бумаг STAFF, комплект 12 шт, 51 мм,на 230 листов, черные в картонной коробке</v>
          </cell>
          <cell r="D6687" t="str">
            <v>прочие ТМЦ</v>
          </cell>
        </row>
        <row r="6688">
          <cell r="C6688" t="str">
            <v>Заземляющий проводник УЗА 2 МК04.05.06-5М</v>
          </cell>
          <cell r="D6688" t="str">
            <v>прочие ТМЦ</v>
          </cell>
        </row>
        <row r="6689">
          <cell r="C6689" t="str">
            <v>Закладки клейкие 45х12мм  5цв по 20л неоновые, пласт</v>
          </cell>
          <cell r="D6689" t="str">
            <v>прочие ТМЦ</v>
          </cell>
        </row>
        <row r="6690">
          <cell r="C6690" t="str">
            <v>Закладки клейкие STAFF,неоновые бумажные,45х12 мм,5 цветов х 20 листов</v>
          </cell>
          <cell r="D6690" t="str">
            <v>прочие ТМЦ</v>
          </cell>
        </row>
        <row r="6691">
          <cell r="C6691" t="str">
            <v>Закладки клейкие STAFF,неоновые бумажные,50х14 мм,5 цветов х 50 листов</v>
          </cell>
          <cell r="D6691" t="str">
            <v>прочие ТМЦ</v>
          </cell>
        </row>
        <row r="6692">
          <cell r="C6692" t="str">
            <v>Заклепки тормозных колодок 4х8 УАЗ сцепления ГАЗ 3307(48шт)</v>
          </cell>
          <cell r="D6692" t="str">
            <v>прочие ТМЦ</v>
          </cell>
        </row>
        <row r="6693">
          <cell r="C6693" t="str">
            <v>Заклепки тормозных колодок 4х9 УАЗ (96 шт)</v>
          </cell>
          <cell r="D6693" t="str">
            <v>прочие ТМЦ</v>
          </cell>
        </row>
        <row r="6694">
          <cell r="C6694" t="str">
            <v>Замок висячий ВС-5 контрольный</v>
          </cell>
          <cell r="D6694" t="str">
            <v>прочие ТМЦ</v>
          </cell>
        </row>
        <row r="6695">
          <cell r="C6695" t="str">
            <v>Замок висячий ТМ 63мм</v>
          </cell>
          <cell r="D6695" t="str">
            <v>прочие ТМЦ</v>
          </cell>
        </row>
        <row r="6696">
          <cell r="C6696" t="str">
            <v>Замок врезной 1323/60 G APECS</v>
          </cell>
          <cell r="D6696" t="str">
            <v>прочие ТМЦ</v>
          </cell>
        </row>
        <row r="6697">
          <cell r="C6697" t="str">
            <v>Замок врезной 1323/60 NI APECS</v>
          </cell>
          <cell r="D6697" t="str">
            <v>прочие ТМЦ</v>
          </cell>
        </row>
        <row r="6698">
          <cell r="C6698" t="str">
            <v>Замок двери Уаз-452 кабины правый н/о</v>
          </cell>
          <cell r="D6698" t="str">
            <v>прочие ТМЦ</v>
          </cell>
        </row>
        <row r="6699">
          <cell r="C6699" t="str">
            <v>Замок зажигания УАЗ 220695 дв. 40911 Евро 4, ВАЗ 2113-2115 (31512-3704005-091) 2206-95-6105006-11</v>
          </cell>
          <cell r="D6699" t="str">
            <v>прочие ТМЦ</v>
          </cell>
        </row>
        <row r="6700">
          <cell r="C6700" t="str">
            <v>Замок ЗУБР стандарт тросовый 2 ключа в комплекте</v>
          </cell>
          <cell r="D6700" t="str">
            <v>прочие ТМЦ</v>
          </cell>
        </row>
        <row r="6701">
          <cell r="C6701" t="str">
            <v>Замок-защелка Z1-R SN MSM</v>
          </cell>
          <cell r="D6701" t="str">
            <v>прочие ТМЦ</v>
          </cell>
        </row>
        <row r="6702">
          <cell r="C6702" t="str">
            <v>Запорное уст-во указателя уровня Ду20 Ру40</v>
          </cell>
          <cell r="D6702" t="str">
            <v>прочие ТМЦ</v>
          </cell>
        </row>
        <row r="6703">
          <cell r="C6703" t="str">
            <v>Заслонка газовая МПК 20</v>
          </cell>
          <cell r="D6703" t="str">
            <v>прочие ТМЦ</v>
          </cell>
        </row>
        <row r="6704">
          <cell r="C6704" t="str">
            <v>Заслонка МПК 22.00.00.002</v>
          </cell>
          <cell r="D6704" t="str">
            <v>прочие ТМЦ</v>
          </cell>
        </row>
        <row r="6705">
          <cell r="C6705" t="str">
            <v>Затвор дисковый Kvant Ду100 Ру16</v>
          </cell>
          <cell r="D6705" t="str">
            <v>прочие ТМЦ</v>
          </cell>
        </row>
        <row r="6706">
          <cell r="C6706" t="str">
            <v>Затвор дисковый АН1.612.1433-NK Ду100 Ру16 межфл. Т+50С с рукояткой</v>
          </cell>
          <cell r="D6706" t="str">
            <v>прочие ТМЦ</v>
          </cell>
        </row>
        <row r="6707">
          <cell r="C6707" t="str">
            <v>Затирка для швов "Cerezit" 2кг</v>
          </cell>
          <cell r="D6707" t="str">
            <v>Производство 2022</v>
          </cell>
          <cell r="E6707">
            <v>620</v>
          </cell>
          <cell r="F6707">
            <v>4</v>
          </cell>
          <cell r="G6707" t="str">
            <v>УКС</v>
          </cell>
          <cell r="H6707" t="str">
            <v>при ремонтных работах 2022-2023</v>
          </cell>
        </row>
        <row r="6708">
          <cell r="C6708" t="str">
            <v>Захват для бочек LC SL г/п 1т (толщина листа 0,25)</v>
          </cell>
          <cell r="D6708" t="str">
            <v>прочие ТМЦ</v>
          </cell>
        </row>
        <row r="6709">
          <cell r="C6709" t="str">
            <v>Захват для бочек YOC 0,6т</v>
          </cell>
          <cell r="D6709" t="str">
            <v>прочие ТМЦ</v>
          </cell>
        </row>
        <row r="6710">
          <cell r="C6710" t="str">
            <v>Звездочка Ш80 Н80.733.04.0103=100мм</v>
          </cell>
          <cell r="D6710" t="str">
            <v>прочие ТМЦ</v>
          </cell>
        </row>
        <row r="6711">
          <cell r="C6711" t="str">
            <v>Зеркало 2123 лев. с эл.прив. с обогр.</v>
          </cell>
          <cell r="D6711" t="str">
            <v>прочие ТМЦ</v>
          </cell>
        </row>
        <row r="6712">
          <cell r="C6712" t="str">
            <v>Зеркало 2123 прав с эл.прив. с обогр.</v>
          </cell>
          <cell r="D6712" t="str">
            <v>прочие ТМЦ</v>
          </cell>
        </row>
        <row r="6713">
          <cell r="C6713" t="str">
            <v>Зеркало боковое КАМАЗ штатное (плоское) 5320-8201020</v>
          </cell>
          <cell r="D6713" t="str">
            <v>прочие ТМЦ</v>
          </cell>
        </row>
        <row r="6714">
          <cell r="C6714" t="str">
            <v>Зеркало сферическое Камаз ЕВРО 53205</v>
          </cell>
          <cell r="D6714" t="str">
            <v>прочие ТМЦ</v>
          </cell>
        </row>
        <row r="6715">
          <cell r="C6715" t="str">
            <v>ЗИП для ЕТ50. КРП-06 в сборе</v>
          </cell>
          <cell r="D6715" t="str">
            <v>прочие ТМЦ</v>
          </cell>
        </row>
        <row r="6716">
          <cell r="C6716" t="str">
            <v>ЗИП к очистному устройству "Восток-Д6-80" (2 ведущих диска,4 чистящих диска)</v>
          </cell>
          <cell r="D6716" t="str">
            <v>прочие ТМЦ</v>
          </cell>
        </row>
        <row r="6717">
          <cell r="C6717" t="str">
            <v>ЗИП к ТОР-50 Шарик Д-5 мм</v>
          </cell>
          <cell r="D6717" t="str">
            <v>прочие ТМЦ</v>
          </cell>
        </row>
        <row r="6718">
          <cell r="C6718" t="str">
            <v>ЗИП регулятора расхода МПК 10в</v>
          </cell>
          <cell r="D6718" t="str">
            <v>прочие ТМЦ</v>
          </cell>
        </row>
        <row r="6719">
          <cell r="C6719" t="str">
            <v>ЗИП ТОР-Т-50</v>
          </cell>
          <cell r="D6719" t="str">
            <v>прочие ТМЦ</v>
          </cell>
        </row>
        <row r="6720">
          <cell r="C6720" t="str">
            <v>Излив для кухоного смесителя 30см елочка</v>
          </cell>
          <cell r="D6720" t="str">
            <v>прочие ТМЦ</v>
          </cell>
        </row>
        <row r="6721">
          <cell r="C6721" t="str">
            <v>Изолента ПВХ 15мм х20м синяя</v>
          </cell>
          <cell r="D6721" t="str">
            <v>прочие ТМЦ</v>
          </cell>
        </row>
        <row r="6722">
          <cell r="C6722" t="str">
            <v>Изолента ПВХ 15мм х20м черная</v>
          </cell>
          <cell r="D6722" t="str">
            <v>прочие ТМЦ</v>
          </cell>
        </row>
        <row r="6723">
          <cell r="C6723" t="str">
            <v>Изооктан ХЧ б.х.с марка А (1л. ст.) 0,7кг</v>
          </cell>
          <cell r="D6723" t="str">
            <v>прочие ТМЦ</v>
          </cell>
        </row>
        <row r="6724">
          <cell r="C6724" t="str">
            <v>Изопропиловый спирт.Изопропанол хч 0,8кг</v>
          </cell>
          <cell r="D6724" t="str">
            <v>прочие ТМЦ</v>
          </cell>
        </row>
        <row r="6725">
          <cell r="C6725" t="str">
            <v>Икра лососевая Горбуша 320г</v>
          </cell>
          <cell r="D6725" t="str">
            <v>прочие ТМЦ</v>
          </cell>
        </row>
        <row r="6726">
          <cell r="C6726" t="str">
            <v>Икра Осетра Классик 125г</v>
          </cell>
          <cell r="D6726" t="str">
            <v>прочие ТМЦ</v>
          </cell>
        </row>
        <row r="6727">
          <cell r="C6727" t="str">
            <v>Ингибитор коррозии Ойлхим-40 марки А</v>
          </cell>
          <cell r="D6727" t="str">
            <v>прочие ТМЦ</v>
          </cell>
        </row>
        <row r="6728">
          <cell r="C6728" t="str">
            <v>Индикатор короткого замыкания ИКЗ-В31Л</v>
          </cell>
          <cell r="D6728" t="str">
            <v>прочие ТМЦ</v>
          </cell>
        </row>
        <row r="6729">
          <cell r="C6729" t="str">
            <v>Индикатор короткого замыкания ИКЗ-В34Л- УЗ</v>
          </cell>
          <cell r="D6729" t="str">
            <v>прочие ТМЦ</v>
          </cell>
        </row>
        <row r="6730">
          <cell r="C6730" t="str">
            <v>Инструмент для очистки оптических разъемов SNR One-Click</v>
          </cell>
          <cell r="D6730" t="str">
            <v>прочие ТМЦ</v>
          </cell>
        </row>
        <row r="6731">
          <cell r="C6731" t="str">
            <v>Источник бесперебойного питания Back-UPS 650VA/360W, 230V, 4 Russian outlets, 2 year warranty [APC]</v>
          </cell>
          <cell r="D6731" t="str">
            <v>прочие ТМЦ</v>
          </cell>
        </row>
        <row r="6732">
          <cell r="C6732" t="str">
            <v>Источник бесперебойного питания Back-UPS ES 850VA/520W, 230V, AVR, 8 Rus outlets (2 Surge &amp; 6 [APC]</v>
          </cell>
          <cell r="D6732" t="str">
            <v>прочие ТМЦ</v>
          </cell>
        </row>
        <row r="6733">
          <cell r="C6733" t="str">
            <v>Источник бесперебойного питания Ippon Back Basic 1050</v>
          </cell>
          <cell r="D6733" t="str">
            <v>прочие ТМЦ</v>
          </cell>
        </row>
        <row r="6734">
          <cell r="C6734" t="str">
            <v>Кабель Best ВЧ 10метров SMA</v>
          </cell>
          <cell r="D6734" t="str">
            <v>прочие ТМЦ</v>
          </cell>
        </row>
        <row r="6735">
          <cell r="C6735" t="str">
            <v>Кабель HDMI / DVI 5bites APC-200-020  Кабель HDMI / M-M / V2.0 / 4K / HIGH SPEED / ETHERNET / 3D / 2</v>
          </cell>
          <cell r="D6735" t="str">
            <v>прочие ТМЦ</v>
          </cell>
        </row>
        <row r="6736">
          <cell r="C6736" t="str">
            <v>Кабель HDMI, 10м, v1.4, 19M/19M, CCS черный, позол. разъемы, экран</v>
          </cell>
          <cell r="D6736" t="str">
            <v>прочие ТМЦ</v>
          </cell>
        </row>
        <row r="6737">
          <cell r="C6737" t="str">
            <v>Кабель ВБШВ 2*6</v>
          </cell>
          <cell r="D6737" t="str">
            <v>Реконструкция НБУ 2022-2024</v>
          </cell>
          <cell r="E6737">
            <v>14523.1</v>
          </cell>
          <cell r="F6737">
            <v>134</v>
          </cell>
          <cell r="G6737" t="str">
            <v>УКС</v>
          </cell>
          <cell r="H6737" t="str">
            <v>Реконструкция НБУ 2022-2024</v>
          </cell>
        </row>
        <row r="6738">
          <cell r="C6738" t="str">
            <v>Кабель ВБШвнг А-LS 4*25</v>
          </cell>
          <cell r="D6738" t="str">
            <v>прочие ТМЦ</v>
          </cell>
        </row>
        <row r="6739">
          <cell r="C6739" t="str">
            <v>Кабель ВВГнг 5*2,5</v>
          </cell>
          <cell r="D6739" t="str">
            <v>Реконструкция НБУ 2022-2024</v>
          </cell>
          <cell r="E6739">
            <v>3213.94</v>
          </cell>
          <cell r="F6739">
            <v>62</v>
          </cell>
          <cell r="G6739" t="str">
            <v>УКС</v>
          </cell>
          <cell r="H6739" t="str">
            <v>Реконструкция НБУ 2022-2024</v>
          </cell>
        </row>
        <row r="6740">
          <cell r="C6740" t="str">
            <v>Кабель витая пара UTP (U/UTP), категория 5e, 4 пары 0,51мм (24 AWG), одножильный, серый (305 м)</v>
          </cell>
          <cell r="D6740" t="str">
            <v>прочие ТМЦ</v>
          </cell>
        </row>
        <row r="6741">
          <cell r="C6741" t="str">
            <v>Кабель Кабель DisplayPort-HDMI Gembird/Cablexpert  1,8м, 20M/19M, черный, экран, пакет (CC-DP-HDMI-6</v>
          </cell>
          <cell r="D6741" t="str">
            <v>прочие ТМЦ</v>
          </cell>
        </row>
        <row r="6742">
          <cell r="C6742" t="str">
            <v>Кабель КВБбшв 10*1.0</v>
          </cell>
          <cell r="D6742" t="str">
            <v>Реконструкция НБУ 2022-2024</v>
          </cell>
          <cell r="E6742">
            <v>23025.56</v>
          </cell>
          <cell r="F6742">
            <v>283</v>
          </cell>
          <cell r="G6742" t="str">
            <v>УКС</v>
          </cell>
          <cell r="H6742" t="str">
            <v>Реконструкция НБУ 2022-2024</v>
          </cell>
        </row>
        <row r="6743">
          <cell r="C6743" t="str">
            <v>Кабель КВВГ 10*1,0</v>
          </cell>
          <cell r="D6743" t="str">
            <v>Реконструкция НБУ 2022-2024</v>
          </cell>
          <cell r="E6743">
            <v>2573.9</v>
          </cell>
          <cell r="F6743">
            <v>55</v>
          </cell>
          <cell r="G6743" t="str">
            <v>УКС</v>
          </cell>
          <cell r="H6743" t="str">
            <v>Реконструкция НБУ 2022-2024</v>
          </cell>
        </row>
        <row r="6744">
          <cell r="C6744" t="str">
            <v>Кабель КВВГнг 14*2,5</v>
          </cell>
          <cell r="D6744" t="str">
            <v>Реконструкция НБУ 2022-2024</v>
          </cell>
          <cell r="E6744">
            <v>81226.09</v>
          </cell>
          <cell r="F6744">
            <v>583</v>
          </cell>
          <cell r="G6744" t="str">
            <v>УКС</v>
          </cell>
          <cell r="H6744" t="str">
            <v>Реконструкция НБУ 2022-2024</v>
          </cell>
        </row>
        <row r="6745">
          <cell r="C6745" t="str">
            <v>Кабель КВВГнг 5*1</v>
          </cell>
          <cell r="D6745" t="str">
            <v>прочие ТМЦ</v>
          </cell>
        </row>
        <row r="6746">
          <cell r="C6746" t="str">
            <v>Кабель КПсПБК 120 3*25</v>
          </cell>
          <cell r="D6746" t="str">
            <v>Производство 2022</v>
          </cell>
          <cell r="E6746">
            <v>73114.41</v>
          </cell>
          <cell r="F6746">
            <v>100</v>
          </cell>
          <cell r="G6746" t="str">
            <v>УКС</v>
          </cell>
          <cell r="H6746" t="str">
            <v>Обустройство кустовой площадки 2022</v>
          </cell>
        </row>
        <row r="6747">
          <cell r="C6747" t="str">
            <v>Кабель МКВЭКБШв 5*21*1</v>
          </cell>
          <cell r="D6747" t="str">
            <v>прочие ТМЦ</v>
          </cell>
        </row>
        <row r="6748">
          <cell r="C6748" t="str">
            <v>Кабель МКЭШ 3*0,75</v>
          </cell>
          <cell r="D6748" t="str">
            <v>НВЛ и НЛ</v>
          </cell>
          <cell r="E6748">
            <v>1029.22</v>
          </cell>
          <cell r="F6748">
            <v>22</v>
          </cell>
          <cell r="G6748" t="str">
            <v>УКС</v>
          </cell>
          <cell r="H6748" t="str">
            <v>не планируется к использованию</v>
          </cell>
        </row>
        <row r="6749">
          <cell r="C6749" t="str">
            <v>Кабель МКЭШВнг 2*2*1</v>
          </cell>
          <cell r="D6749" t="str">
            <v>прочие ТМЦ</v>
          </cell>
        </row>
        <row r="6750">
          <cell r="C6750" t="str">
            <v>Кабель переходник Mini DisplayPort M=HDMI M 1.8m Telekom  (TA695-1.8m)</v>
          </cell>
          <cell r="D6750" t="str">
            <v>прочие ТМЦ</v>
          </cell>
        </row>
        <row r="6751">
          <cell r="C6751" t="str">
            <v>Кабель связи YT-RJ45/YT-RJ45 (10м)</v>
          </cell>
          <cell r="D6751" t="str">
            <v>прочие ТМЦ</v>
          </cell>
        </row>
        <row r="6752">
          <cell r="C6752" t="str">
            <v>Кабель связи YT-RJ45/YT-RJ45 (25м)</v>
          </cell>
          <cell r="D6752" t="str">
            <v>прочие ТМЦ</v>
          </cell>
        </row>
        <row r="6753">
          <cell r="C6753" t="str">
            <v>Кабель силовой ВВГ-пнг 3*2,5</v>
          </cell>
          <cell r="D6753" t="str">
            <v>прочие ТМЦ</v>
          </cell>
        </row>
        <row r="6754">
          <cell r="C6754" t="str">
            <v>Кабель силовой КГ 1*16*16</v>
          </cell>
          <cell r="D6754" t="str">
            <v>прочие ТМЦ</v>
          </cell>
        </row>
        <row r="6755">
          <cell r="C6755" t="str">
            <v>Кабель силовой КГтп-ХЛ 1х35-0.660</v>
          </cell>
          <cell r="D6755" t="str">
            <v>Реконструкция НБУ 2022-2024</v>
          </cell>
          <cell r="E6755">
            <v>32383.33</v>
          </cell>
          <cell r="F6755">
            <v>134</v>
          </cell>
          <cell r="G6755" t="str">
            <v>УКС</v>
          </cell>
          <cell r="H6755" t="str">
            <v>Реконструкция НБУ 2022-2024</v>
          </cell>
        </row>
        <row r="6756">
          <cell r="C6756" t="str">
            <v>Кабель-канал 40*16</v>
          </cell>
          <cell r="D6756" t="str">
            <v>прочие ТМЦ</v>
          </cell>
        </row>
        <row r="6757">
          <cell r="C6757" t="str">
            <v>Кабельная сборка SMA-male 5D-FB/SMA-female 1м</v>
          </cell>
          <cell r="D6757" t="str">
            <v>прочие ТМЦ</v>
          </cell>
        </row>
        <row r="6758">
          <cell r="C6758" t="str">
            <v>Кабина в сборе МК 70-6700010-ЗИ</v>
          </cell>
          <cell r="D6758" t="str">
            <v>прочие ТМЦ</v>
          </cell>
        </row>
        <row r="6759">
          <cell r="C6759" t="str">
            <v>Календарь квартальный 3 бл. на 3 гр. OficceSpace "Breakfast" 2022г.</v>
          </cell>
          <cell r="D6759" t="str">
            <v>прочие ТМЦ</v>
          </cell>
        </row>
        <row r="6760">
          <cell r="C6760" t="str">
            <v>Календарь квартальный 3 бл. на 3 гр. OficceSpace "Create comfort" 2022г.</v>
          </cell>
          <cell r="D6760" t="str">
            <v>прочие ТМЦ</v>
          </cell>
        </row>
        <row r="6761">
          <cell r="C6761" t="str">
            <v>Календарь квартальный 3 бл. на 3 гр. OficceSpace "Getly beautiful" 2022г.</v>
          </cell>
          <cell r="D6761" t="str">
            <v>прочие ТМЦ</v>
          </cell>
        </row>
        <row r="6762">
          <cell r="C6762" t="str">
            <v>Календарь квартальный 3 бл. на 3 гр. OficceSpace "Historical archeticture"</v>
          </cell>
          <cell r="D6762" t="str">
            <v>прочие ТМЦ</v>
          </cell>
        </row>
        <row r="6763">
          <cell r="C6763" t="str">
            <v>Календарь квартальный 3 бл. на 3 гр. OficceSpace "Nice accessories" 2022г.</v>
          </cell>
          <cell r="D6763" t="str">
            <v>прочие ТМЦ</v>
          </cell>
        </row>
        <row r="6764">
          <cell r="C6764" t="str">
            <v>Календарь квартальный 3 бл. на 3 гр. OficceSpace "office style" 2022г.</v>
          </cell>
          <cell r="D6764" t="str">
            <v>прочие ТМЦ</v>
          </cell>
        </row>
        <row r="6765">
          <cell r="C6765" t="str">
            <v>Календарь квартальный 3 бл. на 3 гр. OficceSpace "Open space" 2022г.</v>
          </cell>
          <cell r="D6765" t="str">
            <v>прочие ТМЦ</v>
          </cell>
        </row>
        <row r="6766">
          <cell r="C6766" t="str">
            <v>Календарь квартальный 3 бл. на 3 гр. OficceSpace "Prague" 2022г.</v>
          </cell>
          <cell r="D6766" t="str">
            <v>прочие ТМЦ</v>
          </cell>
        </row>
        <row r="6767">
          <cell r="C6767" t="str">
            <v>Календарь квартальный 3 бл. на 3 гр. OficceSpace "Sweet dessert" 2022г.</v>
          </cell>
          <cell r="D6767" t="str">
            <v>прочие ТМЦ</v>
          </cell>
        </row>
        <row r="6768">
          <cell r="C6768" t="str">
            <v>Календарь квартальный 3 бл. на 3 гр. OficceSpace "Tender flowers" 2022г.</v>
          </cell>
          <cell r="D6768" t="str">
            <v>прочие ТМЦ</v>
          </cell>
        </row>
        <row r="6769">
          <cell r="C6769" t="str">
            <v>Календарь квартальный 3 бл. на 3 гр. OficceSpace "Летнее кафе" 2022г.</v>
          </cell>
          <cell r="D6769" t="str">
            <v>прочие ТМЦ</v>
          </cell>
        </row>
        <row r="6770">
          <cell r="C6770" t="str">
            <v>Календарь квартальный 3 бл. на 3 гр. OficceSpace "Летние цветы" 2022г.</v>
          </cell>
          <cell r="D6770" t="str">
            <v>прочие ТМЦ</v>
          </cell>
        </row>
        <row r="6771">
          <cell r="C6771" t="str">
            <v>Календарь квартальный 3 бл. на 3 гр. OficceSpace "милые корги" 2022г.</v>
          </cell>
          <cell r="D6771" t="str">
            <v>прочие ТМЦ</v>
          </cell>
        </row>
        <row r="6772">
          <cell r="C6772" t="str">
            <v>Календарь квартальный 3 бл. на 3 гр. с бегунком, 2021 г</v>
          </cell>
          <cell r="D6772" t="str">
            <v>прочие ТМЦ</v>
          </cell>
        </row>
        <row r="6773">
          <cell r="C6773" t="str">
            <v>Календарь квартальный 3 бл. на гребне OficceSpace "Sweet dreams" 2022г.</v>
          </cell>
          <cell r="D6773" t="str">
            <v>прочие ТМЦ</v>
          </cell>
        </row>
        <row r="6774">
          <cell r="C6774" t="str">
            <v>Календарь квартальный 3 бл. на гребне OficceSpace "Россия" 2022г.</v>
          </cell>
          <cell r="D6774" t="str">
            <v>прочие ТМЦ</v>
          </cell>
        </row>
        <row r="6775">
          <cell r="C6775" t="str">
            <v>Календарь настенный перекидной</v>
          </cell>
          <cell r="D6775" t="str">
            <v>прочие ТМЦ</v>
          </cell>
        </row>
        <row r="6776">
          <cell r="C6776" t="str">
            <v>Календарь-домик на 2021 г Офисная планета</v>
          </cell>
          <cell r="D6776" t="str">
            <v>прочие ТМЦ</v>
          </cell>
        </row>
        <row r="6777">
          <cell r="C6777" t="str">
            <v>Календарь-домик настольный на гребне 2022</v>
          </cell>
          <cell r="D6777" t="str">
            <v>прочие ТМЦ</v>
          </cell>
        </row>
        <row r="6778">
          <cell r="C6778" t="str">
            <v>Календарь-домик настольный на гребне, 2022 год, 160x105 мм, "Закаты"</v>
          </cell>
          <cell r="D6778" t="str">
            <v>прочие ТМЦ</v>
          </cell>
        </row>
        <row r="6779">
          <cell r="C6779" t="str">
            <v>Календарь-табель Hatber "Год Тигра" А4, 2022г.</v>
          </cell>
          <cell r="D6779" t="str">
            <v>прочие ТМЦ</v>
          </cell>
        </row>
        <row r="6780">
          <cell r="C6780" t="str">
            <v>Календарь-табель Hatber "для женщин" А4, 2022г.</v>
          </cell>
          <cell r="D6780" t="str">
            <v>прочие ТМЦ</v>
          </cell>
        </row>
        <row r="6781">
          <cell r="C6781" t="str">
            <v>Калий гидроокись ЧДА</v>
          </cell>
          <cell r="D6781" t="str">
            <v>прочие ТМЦ</v>
          </cell>
        </row>
        <row r="6782">
          <cell r="C6782" t="str">
            <v>Калий двухромовокислый, чда</v>
          </cell>
          <cell r="D6782" t="str">
            <v>прочие ТМЦ</v>
          </cell>
        </row>
        <row r="6783">
          <cell r="C6783" t="str">
            <v>Калитка DFence 1000*1800 Zn+ПП RAL6005  c замком, петли 2р, проуш. под бетонирование</v>
          </cell>
          <cell r="D6783" t="str">
            <v>прочие ТМЦ</v>
          </cell>
        </row>
        <row r="6784">
          <cell r="C6784" t="str">
            <v>Калькулятор 12р Citizen Business Line CDB1</v>
          </cell>
          <cell r="D6784" t="str">
            <v>прочие ТМЦ</v>
          </cell>
        </row>
        <row r="6785">
          <cell r="C6785" t="str">
            <v>Калькулятор Skainer настольный 12р SK-444L</v>
          </cell>
          <cell r="D6785" t="str">
            <v>прочие ТМЦ</v>
          </cell>
        </row>
        <row r="6786">
          <cell r="C6786" t="str">
            <v>Калькулятор Skainer настольный SK-777м,12 разрядов, двойное питание</v>
          </cell>
          <cell r="D6786" t="str">
            <v>прочие ТМЦ</v>
          </cell>
        </row>
        <row r="6787">
          <cell r="C6787" t="str">
            <v>Калькулятор настольный STAFF PLUS STF-8 (200x150 мм), 14 разрядов</v>
          </cell>
          <cell r="D6787" t="str">
            <v>прочие ТМЦ</v>
          </cell>
        </row>
        <row r="6788">
          <cell r="C6788" t="str">
            <v>Камень бортовой БР 100.30.15</v>
          </cell>
          <cell r="D6788" t="str">
            <v>Реконструкция НБУ 2022-2024</v>
          </cell>
          <cell r="E6788">
            <v>14536</v>
          </cell>
          <cell r="F6788">
            <v>40</v>
          </cell>
          <cell r="G6788" t="str">
            <v>УКС</v>
          </cell>
          <cell r="H6788" t="str">
            <v>Реконструкция НБУ 2022-2024</v>
          </cell>
        </row>
        <row r="6789">
          <cell r="C6789" t="str">
            <v>Камень бортовой БР 300.45.18</v>
          </cell>
          <cell r="D6789" t="str">
            <v>Реконструкция НБУ 2022-2024</v>
          </cell>
          <cell r="E6789">
            <v>213450.12</v>
          </cell>
          <cell r="F6789">
            <v>46</v>
          </cell>
          <cell r="G6789" t="str">
            <v>УКС</v>
          </cell>
          <cell r="H6789" t="str">
            <v>Реконструкция НБУ 2022-2024</v>
          </cell>
        </row>
        <row r="6790">
          <cell r="C6790" t="str">
            <v>Камера тормозная передняя тип 24 100-3519210</v>
          </cell>
          <cell r="D6790" t="str">
            <v>прочие ТМЦ</v>
          </cell>
        </row>
        <row r="6791">
          <cell r="C6791" t="str">
            <v>Канат 03,8 мм (Г-В-Н-Р-Т-1770)</v>
          </cell>
          <cell r="D6791" t="str">
            <v>прочие ТМЦ</v>
          </cell>
        </row>
        <row r="6792">
          <cell r="C6792" t="str">
            <v>Канат 05,1 мм (Г-В-Н-Р-Т-1770)</v>
          </cell>
          <cell r="D6792" t="str">
            <v>прочие ТМЦ</v>
          </cell>
        </row>
        <row r="6793">
          <cell r="C6793" t="str">
            <v>Канат 10,5 ГОСТ 3077-80</v>
          </cell>
          <cell r="D6793" t="str">
            <v>прочие ТМЦ</v>
          </cell>
        </row>
        <row r="6794">
          <cell r="C6794" t="str">
            <v>Канат 15,0 мм (Г-В-Н-Р-Т-1770)</v>
          </cell>
          <cell r="D6794" t="str">
            <v>прочие ТМЦ</v>
          </cell>
        </row>
        <row r="6795">
          <cell r="C6795" t="str">
            <v>Канат 15мм ГОСТ 2688-80</v>
          </cell>
          <cell r="D6795" t="str">
            <v>прочие ТМЦ</v>
          </cell>
        </row>
        <row r="6796">
          <cell r="C6796" t="str">
            <v>Канат 22 мм</v>
          </cell>
          <cell r="D6796" t="str">
            <v>прочие ТМЦ</v>
          </cell>
        </row>
        <row r="6797">
          <cell r="C6797" t="str">
            <v>Канат 22,0 мм (Г-В-Н-Р-Т-1770)</v>
          </cell>
          <cell r="D6797" t="str">
            <v>прочие ТМЦ</v>
          </cell>
        </row>
        <row r="6798">
          <cell r="C6798" t="str">
            <v>Канат 22,0 мм ГОСТ 7668-80d</v>
          </cell>
          <cell r="D6798" t="str">
            <v>прочие ТМЦ</v>
          </cell>
        </row>
        <row r="6799">
          <cell r="C6799" t="str">
            <v>Канат 25,5 мм</v>
          </cell>
          <cell r="D6799" t="str">
            <v>прочие ТМЦ</v>
          </cell>
        </row>
        <row r="6800">
          <cell r="C6800" t="str">
            <v>Канат 25,5 мм ГОСТ 2688-80d</v>
          </cell>
          <cell r="D6800" t="str">
            <v>прочие ТМЦ</v>
          </cell>
        </row>
        <row r="6801">
          <cell r="C6801" t="str">
            <v>Канат 25,5 мм ГОСТ 7668-80d</v>
          </cell>
          <cell r="D6801" t="str">
            <v>прочие ТМЦ</v>
          </cell>
        </row>
        <row r="6802">
          <cell r="C6802" t="str">
            <v>Канат 6,9 мм (Г-В-Н-Р-Т-1770)</v>
          </cell>
          <cell r="D6802" t="str">
            <v>прочие ТМЦ</v>
          </cell>
        </row>
        <row r="6803">
          <cell r="C6803" t="str">
            <v>Канат 6,9 мм ГОСТ 2688-80</v>
          </cell>
          <cell r="D6803" t="str">
            <v>прочие ТМЦ</v>
          </cell>
        </row>
        <row r="6804">
          <cell r="C6804" t="str">
            <v>Канат ПАТ ф13,0мм</v>
          </cell>
          <cell r="D6804" t="str">
            <v>прочие ТМЦ</v>
          </cell>
        </row>
        <row r="6805">
          <cell r="C6805" t="str">
            <v>Канат ст.Д 25,5</v>
          </cell>
          <cell r="D6805" t="str">
            <v>прочие ТМЦ</v>
          </cell>
        </row>
        <row r="6806">
          <cell r="C6806" t="str">
            <v>Канистра 10л стальная окрашенная</v>
          </cell>
          <cell r="D6806" t="str">
            <v>прочие ТМЦ</v>
          </cell>
        </row>
        <row r="6807">
          <cell r="C6807" t="str">
            <v>Капот 80-8402020 МТЗ</v>
          </cell>
          <cell r="D6807" t="str">
            <v>прочие ТМЦ</v>
          </cell>
        </row>
        <row r="6808">
          <cell r="C6808" t="str">
            <v>Карандаш чернографитный BRAUBERG, 1 шт., НВ,трехгранный</v>
          </cell>
          <cell r="D6808" t="str">
            <v>прочие ТМЦ</v>
          </cell>
        </row>
        <row r="6809">
          <cell r="C6809" t="str">
            <v>Карандаш чернографитный Юнландия,1шт,НВ, пластиковый</v>
          </cell>
          <cell r="D6809" t="str">
            <v>прочие ТМЦ</v>
          </cell>
        </row>
        <row r="6810">
          <cell r="C6810" t="str">
            <v>Карбюратор К-125 Л</v>
          </cell>
          <cell r="D6810" t="str">
            <v>прочие ТМЦ</v>
          </cell>
        </row>
        <row r="6811">
          <cell r="C6811" t="str">
            <v>Каретка УР.02.03.000</v>
          </cell>
          <cell r="D6811" t="str">
            <v>прочие ТМЦ</v>
          </cell>
        </row>
        <row r="6812">
          <cell r="C6812" t="str">
            <v>Карта водителя АТОЛ ДРАЙВ Диамант-2</v>
          </cell>
          <cell r="D6812" t="str">
            <v>прочие ТМЦ</v>
          </cell>
        </row>
        <row r="6813">
          <cell r="C6813" t="str">
            <v>Карта водителя АТОЛ ДРАЙВ Диамант-2</v>
          </cell>
          <cell r="D6813" t="str">
            <v>прочие ТМЦ</v>
          </cell>
        </row>
        <row r="6814">
          <cell r="C6814" t="str">
            <v>Карта магнитная EM-Marin толстая чтение (50 шт.)</v>
          </cell>
          <cell r="D6814" t="str">
            <v>прочие ТМЦ</v>
          </cell>
        </row>
        <row r="6815">
          <cell r="C6815" t="str">
            <v>Карта магнитная EM-Marin тонкая чтение (50 шт.)</v>
          </cell>
          <cell r="D6815" t="str">
            <v>прочие ТМЦ</v>
          </cell>
        </row>
        <row r="6816">
          <cell r="C6816" t="str">
            <v>Карта памяти Transcend 8GB UHS-I U1 SD card на основе памяти типа 3D TLC (TS8GSDC300S)</v>
          </cell>
          <cell r="D6816" t="str">
            <v>прочие ТМЦ</v>
          </cell>
        </row>
        <row r="6817">
          <cell r="C6817" t="str">
            <v>Карта топливная</v>
          </cell>
          <cell r="D6817" t="str">
            <v>прочие ТМЦ</v>
          </cell>
        </row>
        <row r="6818">
          <cell r="C6818" t="str">
            <v>Картер заднего моста УАЗ</v>
          </cell>
          <cell r="D6818" t="str">
            <v>прочие ТМЦ</v>
          </cell>
        </row>
        <row r="6819">
          <cell r="C6819" t="str">
            <v>Картридж HP CF350A  HP Color LaserJet Pro M177fw, черный (CF350A)</v>
          </cell>
          <cell r="D6819" t="str">
            <v>прочие ТМЦ</v>
          </cell>
        </row>
        <row r="6820">
          <cell r="C6820" t="str">
            <v>Картридж HP CF352A  HP Color LaserJet Pro M177fw, желтый  (CF352A)</v>
          </cell>
          <cell r="D6820" t="str">
            <v>прочие ТМЦ</v>
          </cell>
        </row>
        <row r="6821">
          <cell r="C6821" t="str">
            <v>Картридж NV Print совместимый HP C7115X для LJ 1000/1220/3300 (3500k)</v>
          </cell>
          <cell r="D6821" t="str">
            <v>прочие ТМЦ</v>
          </cell>
        </row>
        <row r="6822">
          <cell r="C6822" t="str">
            <v>Картридж NV Print совместимый HP CE285A для LJ P1102/1120/M1132/M1212 (2300k)</v>
          </cell>
          <cell r="D6822" t="str">
            <v>прочие ТМЦ</v>
          </cell>
        </row>
        <row r="6823">
          <cell r="C6823" t="str">
            <v>Картридж NV Print совместимый HP Q2612X для LJ 1010/1012/1015/1020/1022/3015/3020/3030 (3500k)</v>
          </cell>
          <cell r="D6823" t="str">
            <v>прочие ТМЦ</v>
          </cell>
        </row>
        <row r="6824">
          <cell r="C6824" t="str">
            <v>Картридж NV Print совместимый HP Q2613X для LJ 1300 (4000k)</v>
          </cell>
          <cell r="D6824" t="str">
            <v>прочие ТМЦ</v>
          </cell>
        </row>
        <row r="6825">
          <cell r="C6825" t="str">
            <v>Картридж NV Print совместимый HP Q5949X для LJ1320/3390/3392 (6000k)</v>
          </cell>
          <cell r="D6825" t="str">
            <v>прочие ТМЦ</v>
          </cell>
        </row>
        <row r="6826">
          <cell r="C6826" t="str">
            <v>Картридж NV Print совместимый Kyocera TK-1140 черный для FS 1035/1135 (7200k)</v>
          </cell>
          <cell r="D6826" t="str">
            <v>прочие ТМЦ</v>
          </cell>
        </row>
        <row r="6827">
          <cell r="C6827" t="str">
            <v>Картридж NV Print совместимый Kyocera TK-1170 для FSOSYS M2040dn/M2540dn/2640dw (7200k)</v>
          </cell>
          <cell r="D6827" t="str">
            <v>прочие ТМЦ</v>
          </cell>
        </row>
        <row r="6828">
          <cell r="C6828" t="str">
            <v>Картридж NV Print совместимый Kyocera TK-130 для FS 1300D/1300DN/1350DN/FS 1028MFP (7200k)</v>
          </cell>
          <cell r="D6828" t="str">
            <v>прочие ТМЦ</v>
          </cell>
        </row>
        <row r="6829">
          <cell r="C6829" t="str">
            <v>Картридж для HP LJ P1005/P1006/P1515 2000cтр</v>
          </cell>
          <cell r="D6829" t="str">
            <v>прочие ТМЦ</v>
          </cell>
        </row>
        <row r="6830">
          <cell r="C6830" t="str">
            <v>Картридж для смесителя 40мм без ножек</v>
          </cell>
          <cell r="D6830" t="str">
            <v>прочие ТМЦ</v>
          </cell>
        </row>
        <row r="6831">
          <cell r="C6831" t="str">
            <v>Картридж предварительной очистки воды для системы очистки воды EASY pure II D50230</v>
          </cell>
          <cell r="D6831" t="str">
            <v>прочие ТМЦ</v>
          </cell>
        </row>
        <row r="6832">
          <cell r="C6832" t="str">
            <v>Картридж совместимый CE278X для HP LJ P1566/P1606w черный 2300стр</v>
          </cell>
          <cell r="D6832" t="str">
            <v>прочие ТМЦ</v>
          </cell>
        </row>
        <row r="6833">
          <cell r="C6833" t="str">
            <v>Картридж совместимый HP CE285X для LJ P1102/1120/M1132/M1212</v>
          </cell>
          <cell r="D6833" t="str">
            <v>прочие ТМЦ</v>
          </cell>
        </row>
        <row r="6834">
          <cell r="C6834" t="str">
            <v>Картридж совместимый HP LJ 1300/1150/1200 Q2613X/Q2624X/C7115X</v>
          </cell>
          <cell r="D6834" t="str">
            <v>прочие ТМЦ</v>
          </cell>
        </row>
        <row r="6835">
          <cell r="C6835" t="str">
            <v>Картридж совместимый Q2612Х для HP LJ 10101/1012/1015/1020</v>
          </cell>
          <cell r="D6835" t="str">
            <v>прочие ТМЦ</v>
          </cell>
        </row>
        <row r="6836">
          <cell r="C6836" t="str">
            <v>Картридж совместимый TK-1140 для FS-1035MFP DP/113</v>
          </cell>
          <cell r="D6836" t="str">
            <v>прочие ТМЦ</v>
          </cell>
        </row>
        <row r="6837">
          <cell r="C6837" t="str">
            <v>Картридж совместимый TK-1170 для Kyocera M2040dn/M2540dn/M2640</v>
          </cell>
          <cell r="D6837" t="str">
            <v>прочие ТМЦ</v>
          </cell>
        </row>
        <row r="6838">
          <cell r="C6838" t="str">
            <v>Картридж совместимый для LJ P1102/1120/V1132/M1212(1600)CE285</v>
          </cell>
          <cell r="D6838" t="str">
            <v>прочие ТМЦ</v>
          </cell>
        </row>
        <row r="6839">
          <cell r="C6839" t="str">
            <v>Картридж струйный Epson C13T66414A black для L100 (70мл 250стр)</v>
          </cell>
          <cell r="D6839" t="str">
            <v>прочие ТМЦ</v>
          </cell>
        </row>
        <row r="6840">
          <cell r="C6840" t="str">
            <v>Картридж струйный Epson C13T66424A cyan для L100 (70мл 250стр)</v>
          </cell>
          <cell r="D6840" t="str">
            <v>прочие ТМЦ</v>
          </cell>
        </row>
        <row r="6841">
          <cell r="C6841" t="str">
            <v>Картридж струйный Epson C13T66434A magenta для L100 (70мл 250стр)</v>
          </cell>
          <cell r="D6841" t="str">
            <v>прочие ТМЦ</v>
          </cell>
        </row>
        <row r="6842">
          <cell r="C6842" t="str">
            <v>Картридж струйный Epson C13T66444A yellow для L100 (70мл 250стр)</v>
          </cell>
          <cell r="D6842" t="str">
            <v>прочие ТМЦ</v>
          </cell>
        </row>
        <row r="6843">
          <cell r="C6843" t="str">
            <v>Картридж ультратонкой очистки воды для системы очистки воды EASY pure II D50233</v>
          </cell>
          <cell r="D6843" t="str">
            <v>прочие ТМЦ</v>
          </cell>
        </row>
        <row r="6844">
          <cell r="C6844" t="str">
            <v>Каска защитная СОМЗ-55 "Фаворит" белая</v>
          </cell>
          <cell r="D6844" t="str">
            <v>прочие ТМЦ</v>
          </cell>
          <cell r="E6844">
            <v>-8644.9399999999987</v>
          </cell>
          <cell r="F6844">
            <v>-38</v>
          </cell>
        </row>
        <row r="6845">
          <cell r="C6845" t="str">
            <v>Каска защитная СОМЗ-55 "Фаворит" оранжевая</v>
          </cell>
          <cell r="D6845" t="str">
            <v>прочие ТМЦ</v>
          </cell>
          <cell r="E6845">
            <v>-16610.349999999999</v>
          </cell>
          <cell r="F6845">
            <v>-141</v>
          </cell>
        </row>
        <row r="6846">
          <cell r="C6846" t="str">
            <v>Каска защитная СОМЗ-55 белая б/у р.56 21мес.</v>
          </cell>
          <cell r="D6846" t="str">
            <v>прочие ТМЦ</v>
          </cell>
        </row>
        <row r="6847">
          <cell r="C6847" t="str">
            <v>Каска защитная СОМЗ-55 оранжевая б/у р.50 20мес.</v>
          </cell>
          <cell r="D6847" t="str">
            <v>прочие ТМЦ</v>
          </cell>
        </row>
        <row r="6848">
          <cell r="C6848" t="str">
            <v>Каска защитная СОМЗ-55 оранжевая б/у р.55 24мес.</v>
          </cell>
          <cell r="D6848" t="str">
            <v>прочие ТМЦ</v>
          </cell>
        </row>
        <row r="6849">
          <cell r="C6849" t="str">
            <v>Каска защитная СОМЗ-55 оранжевая б/у р.56 21мес.</v>
          </cell>
          <cell r="D6849" t="str">
            <v>прочие ТМЦ</v>
          </cell>
        </row>
        <row r="6850">
          <cell r="C6850" t="str">
            <v>Каска защитная СОМЗ-55 оранжевая б/у р.56 23мес.</v>
          </cell>
          <cell r="D6850" t="str">
            <v>прочие ТМЦ</v>
          </cell>
        </row>
        <row r="6851">
          <cell r="C6851" t="str">
            <v>Каска защитная СОМЗ-55 оранжевая б/у р.57 20мес.</v>
          </cell>
          <cell r="D6851" t="str">
            <v>прочие ТМЦ</v>
          </cell>
        </row>
        <row r="6852">
          <cell r="C6852" t="str">
            <v>Каска защитная СОМЗ-55 оранжевая б/у р.58 10мес.</v>
          </cell>
          <cell r="D6852" t="str">
            <v>прочие ТМЦ</v>
          </cell>
        </row>
        <row r="6853">
          <cell r="C6853" t="str">
            <v>Каска защитная СОМЗ-55 оранжевая б/у р.58 21мес.</v>
          </cell>
          <cell r="D6853" t="str">
            <v>прочие ТМЦ</v>
          </cell>
          <cell r="E6853">
            <v>-15.89</v>
          </cell>
          <cell r="F6853">
            <v>-1</v>
          </cell>
        </row>
        <row r="6854">
          <cell r="C6854" t="str">
            <v>Катанка 8мм 6м</v>
          </cell>
          <cell r="D6854" t="str">
            <v>прочие ТМЦ</v>
          </cell>
        </row>
        <row r="6855">
          <cell r="C6855" t="str">
            <v>Каток поддерживающий 50-21-416СП</v>
          </cell>
          <cell r="D6855" t="str">
            <v>прочие ТМЦ</v>
          </cell>
        </row>
        <row r="6856">
          <cell r="C6856" t="str">
            <v>Катушка зажигания Renault</v>
          </cell>
          <cell r="D6856" t="str">
            <v>прочие ТМЦ</v>
          </cell>
        </row>
        <row r="6857">
          <cell r="C6857" t="str">
            <v>Катушка зажигания Б-116 б/к</v>
          </cell>
          <cell r="D6857" t="str">
            <v>прочие ТМЦ</v>
          </cell>
        </row>
        <row r="6858">
          <cell r="C6858" t="str">
            <v>Катушка зажигания ВАЗ 2110-12,2113-15,1117-19</v>
          </cell>
          <cell r="D6858" t="str">
            <v>прочие ТМЦ</v>
          </cell>
        </row>
        <row r="6859">
          <cell r="C6859" t="str">
            <v>Катушка зажигания ЗМЗ-405-409</v>
          </cell>
          <cell r="D6859" t="str">
            <v>прочие ТМЦ</v>
          </cell>
        </row>
        <row r="6860">
          <cell r="C6860" t="str">
            <v>Катушка зажигания ЗМЗ-40522</v>
          </cell>
          <cell r="D6860" t="str">
            <v>прочие ТМЦ</v>
          </cell>
        </row>
        <row r="6861">
          <cell r="C6861" t="str">
            <v>Катушка зажигания ЗМЗ-40904</v>
          </cell>
          <cell r="D6861" t="str">
            <v>прочие ТМЦ</v>
          </cell>
        </row>
        <row r="6862">
          <cell r="C6862" t="str">
            <v>Катушка тримм.полуавт,гайка М10х1,25, винт М10-М10, алюм.кнопка</v>
          </cell>
          <cell r="D6862" t="str">
            <v>прочие ТМЦ</v>
          </cell>
        </row>
        <row r="6863">
          <cell r="C6863" t="str">
            <v>Кварцевый мат URSA M-11-2-10000-1200-50-Г- (М) (24м2/1,2м3)</v>
          </cell>
          <cell r="D6863" t="str">
            <v>прочие ТМЦ</v>
          </cell>
        </row>
        <row r="6864">
          <cell r="C6864" t="str">
            <v>Кепка СПЕЦ цв син тк Томбой</v>
          </cell>
          <cell r="D6864" t="str">
            <v>прочие ТМЦ</v>
          </cell>
        </row>
        <row r="6865">
          <cell r="C6865" t="str">
            <v>Кирпич силикатный</v>
          </cell>
          <cell r="D6865" t="str">
            <v>Аварийный резерв</v>
          </cell>
          <cell r="E6865">
            <v>31952.47</v>
          </cell>
          <cell r="F6865">
            <v>6798</v>
          </cell>
          <cell r="G6865" t="str">
            <v>УКС</v>
          </cell>
          <cell r="H6865" t="str">
            <v>аварийный запас</v>
          </cell>
        </row>
        <row r="6866">
          <cell r="C6866" t="str">
            <v>Кислород</v>
          </cell>
          <cell r="D6866" t="str">
            <v>прочие ТМЦ</v>
          </cell>
          <cell r="E6866">
            <v>-42700</v>
          </cell>
          <cell r="F6866">
            <v>-1290</v>
          </cell>
        </row>
        <row r="6867">
          <cell r="C6867" t="str">
            <v>Кислота фтористоводородная 40%</v>
          </cell>
          <cell r="D6867" t="str">
            <v>прочие ТМЦ</v>
          </cell>
          <cell r="E6867">
            <v>-728887.5</v>
          </cell>
          <cell r="F6867">
            <v>-7.75</v>
          </cell>
        </row>
        <row r="6868">
          <cell r="C6868" t="str">
            <v>Кислота фтористоводородная техническая 40%</v>
          </cell>
          <cell r="D6868" t="str">
            <v>прочие ТМЦ</v>
          </cell>
        </row>
        <row r="6869">
          <cell r="C6869" t="str">
            <v>Кисть 100мм "Россна" Оптимальная</v>
          </cell>
          <cell r="D6869" t="str">
            <v>прочие ТМЦ</v>
          </cell>
        </row>
        <row r="6870">
          <cell r="C6870" t="str">
            <v>Кисть 100мм "Сказка"</v>
          </cell>
          <cell r="D6870" t="str">
            <v>прочие ТМЦ</v>
          </cell>
        </row>
        <row r="6871">
          <cell r="C6871" t="str">
            <v>Кисть 25мм "Россна" Оптимальная</v>
          </cell>
          <cell r="D6871" t="str">
            <v>прочие ТМЦ</v>
          </cell>
        </row>
        <row r="6872">
          <cell r="C6872" t="str">
            <v>Кисть 25мм "Сказка"</v>
          </cell>
          <cell r="D6872" t="str">
            <v>прочие ТМЦ</v>
          </cell>
        </row>
        <row r="6873">
          <cell r="C6873" t="str">
            <v>Кисть 38мм "Россна"</v>
          </cell>
          <cell r="D6873" t="str">
            <v>прочие ТМЦ</v>
          </cell>
        </row>
        <row r="6874">
          <cell r="C6874" t="str">
            <v>Кисть 38мм "Россна" Добротная</v>
          </cell>
          <cell r="D6874" t="str">
            <v>прочие ТМЦ</v>
          </cell>
        </row>
        <row r="6875">
          <cell r="C6875" t="str">
            <v>Кисть 38мм "Сказка"</v>
          </cell>
          <cell r="D6875" t="str">
            <v>прочие ТМЦ</v>
          </cell>
        </row>
        <row r="6876">
          <cell r="C6876" t="str">
            <v>Кисть 50мм "Россна"</v>
          </cell>
          <cell r="D6876" t="str">
            <v>прочие ТМЦ</v>
          </cell>
        </row>
        <row r="6877">
          <cell r="C6877" t="str">
            <v>Кисть 50мм "Россна" Оптимальная</v>
          </cell>
          <cell r="D6877" t="str">
            <v>прочие ТМЦ</v>
          </cell>
        </row>
        <row r="6878">
          <cell r="C6878" t="str">
            <v>Кисть 50мм "Сказка"</v>
          </cell>
          <cell r="D6878" t="str">
            <v>прочие ТМЦ</v>
          </cell>
        </row>
        <row r="6879">
          <cell r="C6879" t="str">
            <v>Кисть 75мм "Россна" Добротная</v>
          </cell>
          <cell r="D6879" t="str">
            <v>прочие ТМЦ</v>
          </cell>
        </row>
        <row r="6880">
          <cell r="C6880" t="str">
            <v>Кисть 75мм "Россна" Оптимальная</v>
          </cell>
          <cell r="D6880" t="str">
            <v>прочие ТМЦ</v>
          </cell>
        </row>
        <row r="6881">
          <cell r="C6881" t="str">
            <v>Кисть круглая №10 (40мм) натуральная щетина, деревянная ручка №10х</v>
          </cell>
          <cell r="D6881" t="str">
            <v>прочие ТМЦ</v>
          </cell>
        </row>
        <row r="6882">
          <cell r="C6882" t="str">
            <v>Кисть плоская "Стандарт" 4/101,6 мм натур.щет.</v>
          </cell>
          <cell r="D6882" t="str">
            <v>прочие ТМЦ</v>
          </cell>
        </row>
        <row r="6883">
          <cell r="C6883" t="str">
            <v>Кисть плоская STANDART 4"натуральная щетина,деревянная ручка МТХ</v>
          </cell>
          <cell r="D6883" t="str">
            <v>прочие ТМЦ</v>
          </cell>
        </row>
        <row r="6884">
          <cell r="C6884" t="str">
            <v>Кисть с натуральной щетиной Эконом 50мм</v>
          </cell>
          <cell r="D6884" t="str">
            <v>прочие ТМЦ</v>
          </cell>
        </row>
        <row r="6885">
          <cell r="C6885" t="str">
            <v>Кисть с натуральной щетиной Эконом 70мм</v>
          </cell>
          <cell r="D6885" t="str">
            <v>прочие ТМЦ</v>
          </cell>
        </row>
        <row r="6886">
          <cell r="C6886" t="str">
            <v>Кисть флейцевая Matrix Стандарт "3" плоская (75мм), натуральная щетина,деревянная ручка</v>
          </cell>
          <cell r="D6886" t="str">
            <v>прочие ТМЦ</v>
          </cell>
        </row>
        <row r="6887">
          <cell r="C6887" t="str">
            <v>Клавиатура Logitech K120 черный USB</v>
          </cell>
          <cell r="D6887" t="str">
            <v>прочие ТМЦ</v>
          </cell>
        </row>
        <row r="6888">
          <cell r="C6888" t="str">
            <v>Клавиатура проводная Logitech K120 for business, USB 920-002522 Черный &lt;920-002522&gt;</v>
          </cell>
          <cell r="D6888" t="str">
            <v>прочие ТМЦ</v>
          </cell>
        </row>
        <row r="6889">
          <cell r="C6889" t="str">
            <v>Клавиатура проводная К120 черный USB.waterproof.low profile</v>
          </cell>
          <cell r="D6889" t="str">
            <v>прочие ТМЦ</v>
          </cell>
        </row>
        <row r="6890">
          <cell r="C6890" t="str">
            <v>Клавиша выключения блокировки МКД 3842.3710-10.28М</v>
          </cell>
          <cell r="D6890" t="str">
            <v>прочие ТМЦ</v>
          </cell>
        </row>
        <row r="6891">
          <cell r="C6891" t="str">
            <v>Клавиша из 6 наименований</v>
          </cell>
          <cell r="D6891" t="str">
            <v>прочие ТМЦ</v>
          </cell>
        </row>
        <row r="6892">
          <cell r="C6892" t="str">
            <v>Клавиша освещения ЕВРО 581.3710-01</v>
          </cell>
          <cell r="D6892" t="str">
            <v>прочие ТМЦ</v>
          </cell>
        </row>
        <row r="6893">
          <cell r="C6893" t="str">
            <v>Клавиша переключатель отопителя Урал 82-3709-25.09</v>
          </cell>
          <cell r="D6893" t="str">
            <v>прочие ТМЦ</v>
          </cell>
        </row>
        <row r="6894">
          <cell r="C6894" t="str">
            <v>Клапан 15кч19п Ду25 Ру16</v>
          </cell>
          <cell r="D6894" t="str">
            <v>прочие ТМЦ</v>
          </cell>
        </row>
        <row r="6895">
          <cell r="C6895" t="str">
            <v>Клапан 15с574бкМ ДУ 15 РУ 160 со стяжной муфтой (Rc 1/2-М20*1,5)</v>
          </cell>
          <cell r="D6895" t="str">
            <v>прочие ТМЦ</v>
          </cell>
        </row>
        <row r="6896">
          <cell r="C6896" t="str">
            <v>Клапан быстрого оттормаживания 100-3518110</v>
          </cell>
          <cell r="D6896" t="str">
            <v>прочие ТМЦ</v>
          </cell>
        </row>
        <row r="6897">
          <cell r="C6897" t="str">
            <v>Клапан в сборе АФНИ.306577.001-01</v>
          </cell>
          <cell r="D6897" t="str">
            <v>прочие ТМЦ</v>
          </cell>
        </row>
        <row r="6898">
          <cell r="C6898" t="str">
            <v>Клапан двухмагистральный 100-3562010-10/3533</v>
          </cell>
          <cell r="D6898" t="str">
            <v>прочие ТМЦ</v>
          </cell>
        </row>
        <row r="6899">
          <cell r="C6899" t="str">
            <v>Клапан ДУ 50</v>
          </cell>
          <cell r="D6899" t="str">
            <v>Производство 2022</v>
          </cell>
          <cell r="E6899">
            <v>3848.59</v>
          </cell>
          <cell r="F6899">
            <v>13</v>
          </cell>
          <cell r="G6899" t="str">
            <v>УКС</v>
          </cell>
          <cell r="H6899" t="str">
            <v>При ремонтах трубопровода в 2022г</v>
          </cell>
        </row>
        <row r="6900">
          <cell r="C6900" t="str">
            <v>Клапан ДУ80 РУ16</v>
          </cell>
          <cell r="D6900" t="str">
            <v>Производство 2022</v>
          </cell>
          <cell r="E6900">
            <v>11468.61</v>
          </cell>
          <cell r="F6900">
            <v>3</v>
          </cell>
          <cell r="G6900" t="str">
            <v>УКС</v>
          </cell>
          <cell r="H6900" t="str">
            <v>При ремонтах трубопровода в 2022г</v>
          </cell>
        </row>
        <row r="6901">
          <cell r="C6901" t="str">
            <v>Клапан дыхатательный КДМ-150/100УХЛ</v>
          </cell>
          <cell r="D6901" t="str">
            <v>Производство 2022</v>
          </cell>
          <cell r="E6901">
            <v>76800</v>
          </cell>
          <cell r="F6901">
            <v>2</v>
          </cell>
          <cell r="G6901" t="str">
            <v>УКС</v>
          </cell>
          <cell r="H6901" t="str">
            <v>ремонт РВС 2022</v>
          </cell>
        </row>
        <row r="6902">
          <cell r="C6902" t="str">
            <v>Клапан дыхательный Нефаз 03-23802</v>
          </cell>
          <cell r="D6902" t="str">
            <v>прочие ТМЦ</v>
          </cell>
        </row>
        <row r="6903">
          <cell r="C6903" t="str">
            <v>Клапан запорный 15с68нж У1 Ду15 РУ16 муфтовый</v>
          </cell>
          <cell r="D6903" t="str">
            <v>прочие ТМЦ</v>
          </cell>
        </row>
        <row r="6904">
          <cell r="C6904" t="str">
            <v>Клапан запорный 15с68нж У1 Ду25 РУ16 фланцевый с КОФ КЗ 21216-025</v>
          </cell>
          <cell r="D6904" t="str">
            <v>прочие ТМЦ</v>
          </cell>
        </row>
        <row r="6905">
          <cell r="C6905" t="str">
            <v>Клапан защитный 4-х контурный 9527-3515400</v>
          </cell>
          <cell r="D6905" t="str">
            <v>прочие ТМЦ</v>
          </cell>
        </row>
        <row r="6906">
          <cell r="C6906" t="str">
            <v>Клапан защитный 4-х контурный ЕВро</v>
          </cell>
          <cell r="D6906" t="str">
            <v>прочие ТМЦ</v>
          </cell>
        </row>
        <row r="6907">
          <cell r="C6907" t="str">
            <v>Клапан защитный 4-х контурный Камаз</v>
          </cell>
          <cell r="D6907" t="str">
            <v>прочие ТМЦ</v>
          </cell>
        </row>
        <row r="6908">
          <cell r="C6908" t="str">
            <v>Клапан К 01-65/26*21 в комплекте</v>
          </cell>
          <cell r="D6908" t="str">
            <v>Производство 2022</v>
          </cell>
          <cell r="E6908">
            <v>21607.46</v>
          </cell>
          <cell r="F6908">
            <v>1</v>
          </cell>
          <cell r="G6908" t="str">
            <v>УКС</v>
          </cell>
          <cell r="H6908" t="str">
            <v>в ППД 2022</v>
          </cell>
        </row>
        <row r="6909">
          <cell r="C6909" t="str">
            <v>Клапан КДМ-1 Ду100 в к-те с фланц.,креп, ипрокл.</v>
          </cell>
          <cell r="D6909" t="str">
            <v>прочие ТМЦ</v>
          </cell>
        </row>
        <row r="6910">
          <cell r="C6910" t="str">
            <v>Клапан КЗИС-25л-А-М20*1,5/М20*1,5</v>
          </cell>
          <cell r="D6910" t="str">
            <v>Производство 2022</v>
          </cell>
          <cell r="E6910">
            <v>20035</v>
          </cell>
          <cell r="F6910">
            <v>10</v>
          </cell>
          <cell r="G6910" t="str">
            <v>УКС</v>
          </cell>
          <cell r="H6910" t="str">
            <v>программа трубопроводов 2022</v>
          </cell>
        </row>
        <row r="6911">
          <cell r="C6911" t="str">
            <v>Клапан наливной к бачку нижн.подв.WC5510АНИ</v>
          </cell>
          <cell r="D6911" t="str">
            <v>прочие ТМЦ</v>
          </cell>
        </row>
        <row r="6912">
          <cell r="C6912" t="str">
            <v>Клапан обратный поворотный фланцевый КОП 100*160 УХЛ1 19нж19нж1 сталь 12*18Н12МЗТЛ с ком-том фланцев</v>
          </cell>
          <cell r="D6912" t="str">
            <v>Производство 2022</v>
          </cell>
          <cell r="E6912">
            <v>233812.6</v>
          </cell>
          <cell r="F6912">
            <v>1</v>
          </cell>
          <cell r="G6912" t="str">
            <v>УКС</v>
          </cell>
          <cell r="H6912" t="str">
            <v>В ППД 2022</v>
          </cell>
        </row>
        <row r="6913">
          <cell r="C6913" t="str">
            <v>Клапан перепускной 37-1111140</v>
          </cell>
          <cell r="D6913" t="str">
            <v>прочие ТМЦ</v>
          </cell>
        </row>
        <row r="6914">
          <cell r="C6914" t="str">
            <v>Клапан предохранительный 864000-10</v>
          </cell>
          <cell r="D6914" t="str">
            <v>прочие ТМЦ</v>
          </cell>
        </row>
        <row r="6915">
          <cell r="C6915" t="str">
            <v>Клапан регулировочный Danfoss №15</v>
          </cell>
          <cell r="D6915" t="str">
            <v>прочие ТМЦ</v>
          </cell>
        </row>
        <row r="6916">
          <cell r="C6916" t="str">
            <v>Клапан регулировочный на ГУР МТЗ</v>
          </cell>
          <cell r="D6916" t="str">
            <v>прочие ТМЦ</v>
          </cell>
        </row>
        <row r="6917">
          <cell r="C6917" t="str">
            <v>Клапан СИН 32.00.108.600</v>
          </cell>
          <cell r="D6917" t="str">
            <v>прочие ТМЦ</v>
          </cell>
        </row>
        <row r="6918">
          <cell r="C6918" t="str">
            <v>Клапан СИН 32.00.108.600</v>
          </cell>
          <cell r="D6918" t="str">
            <v>прочие ТМЦ</v>
          </cell>
        </row>
        <row r="6919">
          <cell r="C6919" t="str">
            <v>Клапан ускорительный  64221-3518010-10</v>
          </cell>
          <cell r="D6919" t="str">
            <v>прочие ТМЦ</v>
          </cell>
        </row>
        <row r="6920">
          <cell r="C6920" t="str">
            <v>Клапан ускорительный 100-3518010</v>
          </cell>
          <cell r="D6920" t="str">
            <v>прочие ТМЦ</v>
          </cell>
        </row>
        <row r="6921">
          <cell r="C6921" t="str">
            <v>Клапан ускорительный 8001-3518010</v>
          </cell>
          <cell r="D6921" t="str">
            <v>прочие ТМЦ</v>
          </cell>
        </row>
        <row r="6922">
          <cell r="C6922" t="str">
            <v>Клапан электромагнитный EV 220В 6В G 38F NC000</v>
          </cell>
          <cell r="D6922" t="str">
            <v>прочие ТМЦ</v>
          </cell>
        </row>
        <row r="6923">
          <cell r="C6923" t="str">
            <v>Клапан электромагнитный КАМАЗ МАЗ УРАЛ 24V КЭМ 10</v>
          </cell>
          <cell r="D6923" t="str">
            <v>прочие ТМЦ</v>
          </cell>
        </row>
        <row r="6924">
          <cell r="C6924" t="str">
            <v>Клапан электромагнитный КЭМ 20 (24В)</v>
          </cell>
          <cell r="D6924" t="str">
            <v>прочие ТМЦ</v>
          </cell>
        </row>
        <row r="6925">
          <cell r="C6925" t="str">
            <v>Клапан электромагнитный ЯМЗ привода вентилятора 24V КЭМ 32-23</v>
          </cell>
          <cell r="D6925" t="str">
            <v>прочие ТМЦ</v>
          </cell>
        </row>
        <row r="6926">
          <cell r="C6926" t="str">
            <v>Клей карандаш усиленный STAFF Prof 15г</v>
          </cell>
          <cell r="D6926" t="str">
            <v>прочие ТМЦ</v>
          </cell>
        </row>
        <row r="6927">
          <cell r="C6927" t="str">
            <v>Клей ПВА 45г</v>
          </cell>
          <cell r="D6927" t="str">
            <v>прочие ТМЦ</v>
          </cell>
        </row>
        <row r="6928">
          <cell r="C6928" t="str">
            <v>Клей ПВА 85г Attomex дозатором</v>
          </cell>
          <cell r="D6928" t="str">
            <v>прочие ТМЦ</v>
          </cell>
        </row>
        <row r="6929">
          <cell r="C6929" t="str">
            <v>Клей ПВА STAFF евро,45г</v>
          </cell>
          <cell r="D6929" t="str">
            <v>прочие ТМЦ</v>
          </cell>
        </row>
        <row r="6930">
          <cell r="C6930" t="str">
            <v>Клей эпоксидный высокопрочный авто (57гр)</v>
          </cell>
          <cell r="D6930" t="str">
            <v>прочие ТМЦ</v>
          </cell>
        </row>
        <row r="6931">
          <cell r="C6931" t="str">
            <v>Клей-карандаш STAFF,15 г</v>
          </cell>
          <cell r="D6931" t="str">
            <v>прочие ТМЦ</v>
          </cell>
        </row>
        <row r="6932">
          <cell r="C6932" t="str">
            <v>Клей-карандаш Усиленный STAFF Prof, 15 г</v>
          </cell>
          <cell r="D6932" t="str">
            <v>прочие ТМЦ</v>
          </cell>
        </row>
        <row r="6933">
          <cell r="C6933" t="str">
            <v>Клейкая двухсторонняя лента 25мм*8м</v>
          </cell>
          <cell r="D6933" t="str">
            <v>прочие ТМЦ</v>
          </cell>
        </row>
        <row r="6934">
          <cell r="C6934" t="str">
            <v>Клейкая двухсторонняя лента 25мм*8м,на вспененной основе 1мм</v>
          </cell>
          <cell r="D6934" t="str">
            <v>прочие ТМЦ</v>
          </cell>
        </row>
        <row r="6935">
          <cell r="C6935" t="str">
            <v>Клейкая двухсторонняя лента 38мм*10м</v>
          </cell>
          <cell r="D6935" t="str">
            <v>прочие ТМЦ</v>
          </cell>
        </row>
        <row r="6936">
          <cell r="C6936" t="str">
            <v>Клейкая двухсторонняя лента 38мм*8м</v>
          </cell>
          <cell r="D6936" t="str">
            <v>прочие ТМЦ</v>
          </cell>
        </row>
        <row r="6937">
          <cell r="C6937" t="str">
            <v>Клейкая двухсторонняя лента 48мм*30м</v>
          </cell>
          <cell r="D6937" t="str">
            <v>прочие ТМЦ</v>
          </cell>
        </row>
        <row r="6938">
          <cell r="C6938" t="str">
            <v>Клейкая лента малярная 38мм х 25м</v>
          </cell>
          <cell r="D6938" t="str">
            <v>прочие ТМЦ</v>
          </cell>
        </row>
        <row r="6939">
          <cell r="C6939" t="str">
            <v>Клейкая лента упаковочная 48мм х 30м, прозрачная</v>
          </cell>
          <cell r="D6939" t="str">
            <v>прочие ТМЦ</v>
          </cell>
        </row>
        <row r="6940">
          <cell r="C6940" t="str">
            <v>Клейкая лента упаковочная 48мм х 30м, прозрачная</v>
          </cell>
          <cell r="D6940" t="str">
            <v>прочие ТМЦ</v>
          </cell>
        </row>
        <row r="6941">
          <cell r="C6941" t="str">
            <v>Клейкие ленты 12 ммх33 м, канцелярские BRAUBERG, комплект 12 шт.</v>
          </cell>
          <cell r="D6941" t="str">
            <v>прочие ТМЦ</v>
          </cell>
        </row>
        <row r="6942">
          <cell r="C6942" t="str">
            <v>Клейкие ленты 19 ммх10 м, канцелярские BRAUBERG, комплект 12 шт.</v>
          </cell>
          <cell r="D6942" t="str">
            <v>прочие ТМЦ</v>
          </cell>
        </row>
        <row r="6943">
          <cell r="C6943" t="str">
            <v>Клейкие ленты 19 ммх33 м, канцелярские BRAUBERG, комплект 12 шт.</v>
          </cell>
          <cell r="D6943" t="str">
            <v>прочие ТМЦ</v>
          </cell>
        </row>
        <row r="6944">
          <cell r="C6944" t="str">
            <v>Клемма заземления КЗ-50</v>
          </cell>
          <cell r="D6944" t="str">
            <v>НВЛ и НЛ</v>
          </cell>
          <cell r="E6944">
            <v>8250</v>
          </cell>
          <cell r="F6944">
            <v>9</v>
          </cell>
          <cell r="G6944" t="str">
            <v>ОГЭ</v>
          </cell>
          <cell r="H6944" t="str">
            <v xml:space="preserve">Невостребована ОГЭ в связи с тем, что не применяется при обслуживании электроустановок. Клемма КЗ-50 предназначена для присоединения сварочного кабеля к заземлению. Целесообразно будет выписано участком УРНО и РСЦ (так как они используют сварочные агрегаты). ОГЭ данное ТМЦ не заявляло. </v>
          </cell>
        </row>
        <row r="6945">
          <cell r="C6945" t="str">
            <v>Клеммы АКБ (+/-) латунь усил. с переходом под болт</v>
          </cell>
          <cell r="D6945" t="str">
            <v>прочие ТМЦ</v>
          </cell>
        </row>
        <row r="6946">
          <cell r="C6946" t="str">
            <v>Клипса 20</v>
          </cell>
          <cell r="D6946" t="str">
            <v>НВЛ и НЛ</v>
          </cell>
          <cell r="E6946">
            <v>1232.1600000000001</v>
          </cell>
          <cell r="F6946">
            <v>248</v>
          </cell>
          <cell r="G6946" t="str">
            <v>ОГЭ</v>
          </cell>
          <cell r="H6946" t="str">
            <v>Данное ТМЦ приобретено УКС. ОГЭ выписано 14.01.2022 - 48 шт., остальные 200 шт УКС планирует применить при выполнении работ по капитальному ремонту АБК при реконструкции УППН "Южная".</v>
          </cell>
        </row>
        <row r="6947">
          <cell r="C6947" t="str">
            <v>Клипса 25</v>
          </cell>
          <cell r="D6947" t="str">
            <v>прочие ТМЦ</v>
          </cell>
        </row>
        <row r="6948">
          <cell r="C6948" t="str">
            <v>Клипса 40</v>
          </cell>
          <cell r="D6948" t="str">
            <v>прочие ТМЦ</v>
          </cell>
        </row>
        <row r="6949">
          <cell r="C6949" t="str">
            <v>Ключ балонный 27-30</v>
          </cell>
          <cell r="D6949" t="str">
            <v>прочие ТМЦ</v>
          </cell>
        </row>
        <row r="6950">
          <cell r="C6950" t="str">
            <v>Ключ динамометрический 1/4, 1-25Нм,290 мм</v>
          </cell>
          <cell r="D6950" t="str">
            <v>прочие ТМЦ</v>
          </cell>
        </row>
        <row r="6951">
          <cell r="C6951" t="str">
            <v>Ключ КОТ 48*89</v>
          </cell>
          <cell r="D6951" t="str">
            <v>прочие ТМЦ</v>
          </cell>
        </row>
        <row r="6952">
          <cell r="C6952" t="str">
            <v>Ключ КОТ 48*89</v>
          </cell>
          <cell r="D6952" t="str">
            <v>прочие ТМЦ</v>
          </cell>
        </row>
        <row r="6953">
          <cell r="C6953" t="str">
            <v>Ключ КОТ 89*132</v>
          </cell>
          <cell r="D6953" t="str">
            <v>прочие ТМЦ</v>
          </cell>
        </row>
        <row r="6954">
          <cell r="C6954" t="str">
            <v>Ключ КОТ 89*132</v>
          </cell>
          <cell r="D6954" t="str">
            <v>прочие ТМЦ</v>
          </cell>
        </row>
        <row r="6955">
          <cell r="C6955" t="str">
            <v>Ключ универсальный от 9 до 24 мм (16-32мм)</v>
          </cell>
          <cell r="D6955" t="str">
            <v>прочие ТМЦ</v>
          </cell>
        </row>
        <row r="6956">
          <cell r="C6956" t="str">
            <v>Книга учета 96л клетка, твердая,крафт</v>
          </cell>
          <cell r="D6956" t="str">
            <v>прочие ТМЦ</v>
          </cell>
        </row>
        <row r="6957">
          <cell r="C6957" t="str">
            <v>Кнопка массы 5320-3740157/11.3704/ ВК-322</v>
          </cell>
          <cell r="D6957" t="str">
            <v>прочие ТМЦ</v>
          </cell>
        </row>
        <row r="6958">
          <cell r="C6958" t="str">
            <v>Кнопки-гвоздики силовые 50 шт цветные картонной коробке</v>
          </cell>
          <cell r="D6958" t="str">
            <v>прочие ТМЦ</v>
          </cell>
        </row>
        <row r="6959">
          <cell r="C6959" t="str">
            <v>Кожух блокировки 70-2409035 АЗ</v>
          </cell>
          <cell r="D6959" t="str">
            <v>прочие ТМЦ</v>
          </cell>
        </row>
        <row r="6960">
          <cell r="C6960" t="str">
            <v>Козырек солнцезащитный Г-3302 NEXT лев/прав</v>
          </cell>
          <cell r="D6960" t="str">
            <v>прочие ТМЦ</v>
          </cell>
        </row>
        <row r="6961">
          <cell r="C6961" t="str">
            <v>Колба 2-10-2 мерная, с пришлифованной пробкой 10/19,</v>
          </cell>
          <cell r="D6961" t="str">
            <v>прочие ТМЦ</v>
          </cell>
        </row>
        <row r="6962">
          <cell r="C6962" t="str">
            <v>Колба К-1-500-29/32</v>
          </cell>
          <cell r="D6962" t="str">
            <v>прочие ТМЦ</v>
          </cell>
        </row>
        <row r="6963">
          <cell r="C6963" t="str">
            <v>Колба КН-1-250-29/32</v>
          </cell>
          <cell r="D6963" t="str">
            <v>прочие ТМЦ</v>
          </cell>
        </row>
        <row r="6964">
          <cell r="C6964" t="str">
            <v>Колба КН-2-500-34 ТС</v>
          </cell>
          <cell r="D6964" t="str">
            <v>прочие ТМЦ</v>
          </cell>
        </row>
        <row r="6965">
          <cell r="C6965" t="str">
            <v>Колба мерная 1-1000-2 ТС</v>
          </cell>
          <cell r="D6965" t="str">
            <v>прочие ТМЦ</v>
          </cell>
        </row>
        <row r="6966">
          <cell r="C6966" t="str">
            <v>Колба мерная 1-250-2 ТС</v>
          </cell>
          <cell r="D6966" t="str">
            <v>прочие ТМЦ</v>
          </cell>
        </row>
        <row r="6967">
          <cell r="C6967" t="str">
            <v>Колба мерная 1-500-2 ТС</v>
          </cell>
          <cell r="D6967" t="str">
            <v>прочие ТМЦ</v>
          </cell>
        </row>
        <row r="6968">
          <cell r="C6968" t="str">
            <v>Колба Энглера КРН-125</v>
          </cell>
          <cell r="D6968" t="str">
            <v>прочие ТМЦ</v>
          </cell>
        </row>
        <row r="6969">
          <cell r="C6969" t="str">
            <v>Коленвал  двигателя в сборе Евро2 740.13/740.31-240</v>
          </cell>
          <cell r="D6969" t="str">
            <v>прочие ТМЦ</v>
          </cell>
        </row>
        <row r="6970">
          <cell r="C6970" t="str">
            <v>Колено стока D90 RAL 3005</v>
          </cell>
          <cell r="D6970" t="str">
            <v>прочие ТМЦ</v>
          </cell>
        </row>
        <row r="6971">
          <cell r="C6971" t="str">
            <v>Колено трубы 60 D90 RAL 3005 24</v>
          </cell>
          <cell r="D6971" t="str">
            <v>прочие ТМЦ</v>
          </cell>
        </row>
        <row r="6972">
          <cell r="C6972" t="str">
            <v>Колер синий 0,1л</v>
          </cell>
          <cell r="D6972" t="str">
            <v>прочие ТМЦ</v>
          </cell>
        </row>
        <row r="6973">
          <cell r="C6973" t="str">
            <v>Колер черный 0,1л</v>
          </cell>
          <cell r="D6973" t="str">
            <v>прочие ТМЦ</v>
          </cell>
        </row>
        <row r="6974">
          <cell r="C6974" t="str">
            <v>Колесо рабочее 1Д315-50 (10120030001) Н03.3 304.01.01.001</v>
          </cell>
          <cell r="D6974" t="str">
            <v>прочие ТМЦ</v>
          </cell>
        </row>
        <row r="6975">
          <cell r="C6975" t="str">
            <v>Коллектор выпускной Д-240-1008010-06 МТЗ</v>
          </cell>
          <cell r="D6975" t="str">
            <v>прочие ТМЦ</v>
          </cell>
        </row>
        <row r="6976">
          <cell r="C6976" t="str">
            <v>Коллер бежевый 0,1л</v>
          </cell>
          <cell r="D6976" t="str">
            <v>прочие ТМЦ</v>
          </cell>
        </row>
        <row r="6977">
          <cell r="C6977" t="str">
            <v>Коллер бежевый №3 0,1л</v>
          </cell>
          <cell r="D6977" t="str">
            <v>прочие ТМЦ</v>
          </cell>
        </row>
        <row r="6978">
          <cell r="C6978" t="str">
            <v>Коллер лимонный 0,1л</v>
          </cell>
          <cell r="D6978" t="str">
            <v>прочие ТМЦ</v>
          </cell>
        </row>
        <row r="6979">
          <cell r="C6979" t="str">
            <v>Коллер синий 0,1л</v>
          </cell>
          <cell r="D6979" t="str">
            <v>прочие ТМЦ</v>
          </cell>
        </row>
        <row r="6980">
          <cell r="C6980" t="str">
            <v>Коллер черный 0,1л</v>
          </cell>
          <cell r="D6980" t="str">
            <v>прочие ТМЦ</v>
          </cell>
        </row>
        <row r="6981">
          <cell r="C6981" t="str">
            <v>Коллер шоколад 0,1л</v>
          </cell>
          <cell r="D6981" t="str">
            <v>прочие ТМЦ</v>
          </cell>
        </row>
        <row r="6982">
          <cell r="C6982" t="str">
            <v>Колодка переднего тормоза ГАЗ-3302 Next A21R23- 3501171</v>
          </cell>
          <cell r="D6982" t="str">
            <v>прочие ТМЦ</v>
          </cell>
        </row>
        <row r="6983">
          <cell r="C6983" t="str">
            <v>Колодка реле 2Е0971701В</v>
          </cell>
          <cell r="D6983" t="str">
            <v>прочие ТМЦ</v>
          </cell>
        </row>
        <row r="6984">
          <cell r="C6984" t="str">
            <v>Колодка торм.задняя 3302-3502090</v>
          </cell>
          <cell r="D6984" t="str">
            <v>прочие ТМЦ</v>
          </cell>
        </row>
        <row r="6985">
          <cell r="C6985" t="str">
            <v>Колодка тормозная 53229-3501090</v>
          </cell>
          <cell r="D6985" t="str">
            <v>прочие ТМЦ</v>
          </cell>
        </row>
        <row r="6986">
          <cell r="C6986" t="str">
            <v>Колодка тормозная 55571-3501090-11 под бинокль 1-реберн.</v>
          </cell>
          <cell r="D6986" t="str">
            <v>прочие ТМЦ</v>
          </cell>
        </row>
        <row r="6987">
          <cell r="C6987" t="str">
            <v>Колодка тормозная 700.17.01.417-1</v>
          </cell>
          <cell r="D6987" t="str">
            <v>прочие ТМЦ</v>
          </cell>
        </row>
        <row r="6988">
          <cell r="C6988" t="str">
            <v>Колодка тормозная 700.23.00.070 нижняя</v>
          </cell>
          <cell r="D6988" t="str">
            <v>прочие ТМЦ</v>
          </cell>
        </row>
        <row r="6989">
          <cell r="C6989" t="str">
            <v>Колодка тормозная дисковая передняя УАЗ (к-т 4шт.)</v>
          </cell>
          <cell r="D6989" t="str">
            <v>прочие ТМЦ</v>
          </cell>
        </row>
        <row r="6990">
          <cell r="C6990" t="str">
            <v>Колодка тормозная дисковая уаз к-т 4шт</v>
          </cell>
          <cell r="D6990" t="str">
            <v>прочие ТМЦ</v>
          </cell>
        </row>
        <row r="6991">
          <cell r="C6991" t="str">
            <v>Колодка тормозная задняя ГАЗ-3302 3302-3502090</v>
          </cell>
          <cell r="D6991" t="str">
            <v>прочие ТМЦ</v>
          </cell>
        </row>
        <row r="6992">
          <cell r="C6992" t="str">
            <v>Колодка тормозная задняя ГАЗель 2217 (4шт)</v>
          </cell>
          <cell r="D6992" t="str">
            <v>прочие ТМЦ</v>
          </cell>
        </row>
        <row r="6993">
          <cell r="C6993" t="str">
            <v>Колодка тормозная задняя УАЗ  (4шт) 2дл.+2кор.</v>
          </cell>
          <cell r="D6993" t="str">
            <v>прочие ТМЦ</v>
          </cell>
        </row>
        <row r="6994">
          <cell r="C6994" t="str">
            <v>Колодка тормозная задняя УАЗ Patriot (2шт)</v>
          </cell>
          <cell r="D6994" t="str">
            <v>прочие ТМЦ</v>
          </cell>
        </row>
        <row r="6995">
          <cell r="C6995" t="str">
            <v>Колодка тормозная задняя УАЗ Patriot,Hunter (4шт)</v>
          </cell>
          <cell r="D6995" t="str">
            <v>прочие ТМЦ</v>
          </cell>
        </row>
        <row r="6996">
          <cell r="C6996" t="str">
            <v>Колодка тормозная КПП</v>
          </cell>
          <cell r="D6996" t="str">
            <v>прочие ТМЦ</v>
          </cell>
        </row>
        <row r="6997">
          <cell r="C6997" t="str">
            <v>Колодка тормозная передняя 2121-213,2123 (к-т 4шт)</v>
          </cell>
          <cell r="D6997" t="str">
            <v>прочие ТМЦ</v>
          </cell>
        </row>
        <row r="6998">
          <cell r="C6998" t="str">
            <v>Колодка тормозная передняя ГАЗель 3302 NEXT</v>
          </cell>
          <cell r="D6998" t="str">
            <v>прочие ТМЦ</v>
          </cell>
        </row>
        <row r="6999">
          <cell r="C6999" t="str">
            <v>Колодки RENAUT (500004180.41600170.10BPF00023000.24914D280E)</v>
          </cell>
          <cell r="D6999" t="str">
            <v>прочие ТМЦ</v>
          </cell>
        </row>
        <row r="7000">
          <cell r="C7000" t="str">
            <v>Колодки задние LADA 2101-07 Niva 2121/2123</v>
          </cell>
          <cell r="D7000" t="str">
            <v>прочие ТМЦ</v>
          </cell>
        </row>
        <row r="7001">
          <cell r="C7001" t="str">
            <v>Колодки передние LADA Niva 2121/2123</v>
          </cell>
          <cell r="D7001" t="str">
            <v>прочие ТМЦ</v>
          </cell>
        </row>
        <row r="7002">
          <cell r="C7002" t="str">
            <v>Колодки тормозные барабанные Renault Duster</v>
          </cell>
          <cell r="D7002" t="str">
            <v>прочие ТМЦ</v>
          </cell>
        </row>
        <row r="7003">
          <cell r="C7003" t="str">
            <v>Колодки тормозные дисковые задние TOYOTA Camry 1242-000B-SX</v>
          </cell>
          <cell r="D7003" t="str">
            <v>прочие ТМЦ</v>
          </cell>
        </row>
        <row r="7004">
          <cell r="C7004" t="str">
            <v>Колодки тормозные дисковые передние TOYOTA Camry</v>
          </cell>
          <cell r="D7004" t="str">
            <v>прочие ТМЦ</v>
          </cell>
        </row>
        <row r="7005">
          <cell r="C7005" t="str">
            <v>Колпак МЕДИКАЛ цв. белый бязь</v>
          </cell>
          <cell r="D7005" t="str">
            <v>прочие ТМЦ</v>
          </cell>
        </row>
        <row r="7006">
          <cell r="C7006" t="str">
            <v>Кольца поршневые  Камаз-Евро-3 на поршень 740.60-1000106-02</v>
          </cell>
          <cell r="D7006" t="str">
            <v>прочие ТМЦ</v>
          </cell>
        </row>
        <row r="7007">
          <cell r="C7007" t="str">
            <v>Кольцо 025-030-30 резиновое (Вала ведущего 700А.34.22.067, ГЦ, ГУР, Колодки 417)</v>
          </cell>
          <cell r="D7007" t="str">
            <v>прочие ТМЦ</v>
          </cell>
        </row>
        <row r="7008">
          <cell r="C7008" t="str">
            <v>Кольцо 080-086-36</v>
          </cell>
          <cell r="D7008" t="str">
            <v>прочие ТМЦ</v>
          </cell>
        </row>
        <row r="7009">
          <cell r="C7009" t="str">
            <v>Кольцо АФНИ 754176.025</v>
          </cell>
          <cell r="D7009" t="str">
            <v>прочие ТМЦ</v>
          </cell>
        </row>
        <row r="7010">
          <cell r="C7010" t="str">
            <v>Кольцо АФНИ 754176.025-01</v>
          </cell>
          <cell r="D7010" t="str">
            <v>прочие ТМЦ</v>
          </cell>
        </row>
        <row r="7011">
          <cell r="C7011" t="str">
            <v>Кольцо АФНИ 754176.025-02</v>
          </cell>
          <cell r="D7011" t="str">
            <v>прочие ТМЦ</v>
          </cell>
        </row>
        <row r="7012">
          <cell r="C7012" t="str">
            <v>Кольцо водопроводное и канализ колодцев КС-20-9</v>
          </cell>
          <cell r="D7012" t="str">
            <v>Реконструкция НБУ 2022-2024</v>
          </cell>
          <cell r="E7012">
            <v>5505.09</v>
          </cell>
          <cell r="F7012">
            <v>2</v>
          </cell>
          <cell r="G7012" t="str">
            <v>УКС</v>
          </cell>
          <cell r="H7012" t="str">
            <v>Реконструкция НБУ 2022-2024</v>
          </cell>
        </row>
        <row r="7013">
          <cell r="C7013" t="str">
            <v>Кольцо водяного насоса 740-1307075</v>
          </cell>
          <cell r="D7013" t="str">
            <v>прочие ТМЦ</v>
          </cell>
        </row>
        <row r="7014">
          <cell r="C7014" t="str">
            <v>Кольцо газового стыка 740-1003466-11</v>
          </cell>
          <cell r="D7014" t="str">
            <v>прочие ТМЦ</v>
          </cell>
        </row>
        <row r="7015">
          <cell r="C7015" t="str">
            <v>Кольцо гидропяты ЦНС 60-166.01.107</v>
          </cell>
          <cell r="D7015" t="str">
            <v>прочие ТМЦ</v>
          </cell>
        </row>
        <row r="7016">
          <cell r="C7016" t="str">
            <v>Кольцо гильзы фторопласт КАМАЗ 740</v>
          </cell>
          <cell r="D7016" t="str">
            <v>прочие ТМЦ</v>
          </cell>
        </row>
        <row r="7017">
          <cell r="C7017" t="str">
            <v>Кольцо для механизма блокировки дифференциала МТЗ 70-2409033-Б</v>
          </cell>
          <cell r="D7017" t="str">
            <v>прочие ТМЦ</v>
          </cell>
        </row>
        <row r="7018">
          <cell r="C7018" t="str">
            <v>Кольцо железобетонное КС 10.6</v>
          </cell>
          <cell r="D7018" t="str">
            <v>прочие ТМЦ</v>
          </cell>
        </row>
        <row r="7019">
          <cell r="C7019" t="str">
            <v>Кольцо КС 10-9</v>
          </cell>
          <cell r="D7019" t="str">
            <v>Реконструкция НБУ 2022-2024</v>
          </cell>
          <cell r="E7019">
            <v>1101.02</v>
          </cell>
          <cell r="F7019">
            <v>1</v>
          </cell>
          <cell r="G7019" t="str">
            <v>УКС</v>
          </cell>
          <cell r="H7019" t="str">
            <v>Реконструкция НБУ 2022-2024</v>
          </cell>
        </row>
        <row r="7020">
          <cell r="C7020" t="str">
            <v>Кольцо медное 10*16*1,5мм</v>
          </cell>
          <cell r="D7020" t="str">
            <v>прочие ТМЦ</v>
          </cell>
        </row>
        <row r="7021">
          <cell r="C7021" t="str">
            <v>Кольцо МПК 10в-75-10 изм.2</v>
          </cell>
          <cell r="D7021" t="str">
            <v>прочие ТМЦ</v>
          </cell>
        </row>
        <row r="7022">
          <cell r="C7022" t="str">
            <v>Кольцо МПК 10в-75-10-01 изм.2</v>
          </cell>
          <cell r="D7022" t="str">
            <v>прочие ТМЦ</v>
          </cell>
        </row>
        <row r="7023">
          <cell r="C7023" t="str">
            <v>Кольцо МПК 10в-75-10-02 изм.2</v>
          </cell>
          <cell r="D7023" t="str">
            <v>прочие ТМЦ</v>
          </cell>
        </row>
        <row r="7024">
          <cell r="C7024" t="str">
            <v>Кольцо МПК 10в-75-34-01</v>
          </cell>
          <cell r="D7024" t="str">
            <v>прочие ТМЦ</v>
          </cell>
        </row>
        <row r="7025">
          <cell r="C7025" t="str">
            <v>Кольцо МПК 10в-75-35</v>
          </cell>
          <cell r="D7025" t="str">
            <v>прочие ТМЦ</v>
          </cell>
        </row>
        <row r="7026">
          <cell r="C7026" t="str">
            <v>Кольцо МПК 10в-75-36</v>
          </cell>
          <cell r="D7026" t="str">
            <v>прочие ТМЦ</v>
          </cell>
        </row>
        <row r="7027">
          <cell r="C7027" t="str">
            <v>Кольцо МПК 10в-75-37</v>
          </cell>
          <cell r="D7027" t="str">
            <v>прочие ТМЦ</v>
          </cell>
        </row>
        <row r="7028">
          <cell r="C7028" t="str">
            <v>Кольцо МПК 10в-75-38</v>
          </cell>
          <cell r="D7028" t="str">
            <v>прочие ТМЦ</v>
          </cell>
        </row>
        <row r="7029">
          <cell r="C7029" t="str">
            <v>Кольцо МС-30М-0123</v>
          </cell>
          <cell r="D7029" t="str">
            <v>прочие ТМЦ</v>
          </cell>
        </row>
        <row r="7030">
          <cell r="C7030" t="str">
            <v>Кольцо МС-30М-0149</v>
          </cell>
          <cell r="D7030" t="str">
            <v>прочие ТМЦ</v>
          </cell>
        </row>
        <row r="7031">
          <cell r="C7031" t="str">
            <v>Кольцо ОНК "СПЕЙСЕР" диэлектрическое в комплекте с метизами Ду114 полиэтилен</v>
          </cell>
          <cell r="D7031" t="str">
            <v>прочие ТМЦ</v>
          </cell>
        </row>
        <row r="7032">
          <cell r="C7032" t="str">
            <v>Кольцо ОНК "СПЕЙСЕР" диэлектрическое в комплекте с метизами Ду76 полиэтилен</v>
          </cell>
          <cell r="D7032" t="str">
            <v>прочие ТМЦ</v>
          </cell>
        </row>
        <row r="7033">
          <cell r="C7033" t="str">
            <v>Кольцо опорное КО-6</v>
          </cell>
          <cell r="D7033" t="str">
            <v>Реконструкция НБУ 2022-2024</v>
          </cell>
          <cell r="E7033">
            <v>2108.3200000000002</v>
          </cell>
          <cell r="F7033">
            <v>4</v>
          </cell>
          <cell r="G7033" t="str">
            <v>УКС</v>
          </cell>
          <cell r="H7033" t="str">
            <v>Реконструкция НБУ 2022-2024</v>
          </cell>
        </row>
        <row r="7034">
          <cell r="C7034" t="str">
            <v>Кольцо приемной трубы 24-1203240</v>
          </cell>
          <cell r="D7034" t="str">
            <v>прочие ТМЦ</v>
          </cell>
        </row>
        <row r="7035">
          <cell r="C7035" t="str">
            <v>Кольцо приемной трубы Камаз,ЗИЛ</v>
          </cell>
          <cell r="D7035" t="str">
            <v>прочие ТМЦ</v>
          </cell>
        </row>
        <row r="7036">
          <cell r="C7036" t="str">
            <v>Кольцо резиновое 075-080-30-2-6</v>
          </cell>
          <cell r="D7036" t="str">
            <v>прочие ТМЦ</v>
          </cell>
        </row>
        <row r="7037">
          <cell r="C7037" t="str">
            <v>Кольцо резиновое У 0070</v>
          </cell>
          <cell r="D7037" t="str">
            <v>прочие ТМЦ</v>
          </cell>
        </row>
        <row r="7038">
          <cell r="C7038" t="str">
            <v>Кольцо резиновое У 0079</v>
          </cell>
          <cell r="D7038" t="str">
            <v>прочие ТМЦ</v>
          </cell>
        </row>
        <row r="7039">
          <cell r="C7039" t="str">
            <v>Кольцо сальника ступицы УАЗ</v>
          </cell>
          <cell r="D7039" t="str">
            <v>прочие ТМЦ</v>
          </cell>
        </row>
        <row r="7040">
          <cell r="C7040" t="str">
            <v>Кольцо стеновое колодца КС 10.9</v>
          </cell>
          <cell r="D7040" t="str">
            <v>Реконструкция НБУ 2022-2024</v>
          </cell>
          <cell r="E7040">
            <v>9629.51</v>
          </cell>
          <cell r="F7040">
            <v>2</v>
          </cell>
          <cell r="G7040" t="str">
            <v>УКС</v>
          </cell>
          <cell r="H7040" t="str">
            <v>Реконструкция НБУ 2022-2024</v>
          </cell>
        </row>
        <row r="7041">
          <cell r="C7041" t="str">
            <v>Кольцо стеновое колодца КС 15.6</v>
          </cell>
          <cell r="D7041" t="str">
            <v>Реконструкция НБУ 2022-2024</v>
          </cell>
          <cell r="E7041">
            <v>4020.08</v>
          </cell>
          <cell r="F7041">
            <v>1</v>
          </cell>
          <cell r="G7041" t="str">
            <v>УКС</v>
          </cell>
          <cell r="H7041" t="str">
            <v>Реконструкция НБУ 2022-2024</v>
          </cell>
        </row>
        <row r="7042">
          <cell r="C7042" t="str">
            <v>Кольцо стеновое колодца КС 7.6</v>
          </cell>
          <cell r="D7042" t="str">
            <v>Реконструкция НБУ 2022-2024</v>
          </cell>
          <cell r="E7042">
            <v>2770.6</v>
          </cell>
          <cell r="F7042">
            <v>1</v>
          </cell>
          <cell r="G7042" t="str">
            <v>УКС</v>
          </cell>
          <cell r="H7042" t="str">
            <v>Реконструкция НБУ 2022-2024</v>
          </cell>
        </row>
        <row r="7043">
          <cell r="C7043" t="str">
            <v>Кольцо стеновое КС 10-6</v>
          </cell>
          <cell r="D7043" t="str">
            <v>Реконструкция НБУ 2022-2024</v>
          </cell>
          <cell r="E7043">
            <v>5750</v>
          </cell>
          <cell r="F7043">
            <v>5</v>
          </cell>
          <cell r="G7043" t="str">
            <v>УКС</v>
          </cell>
          <cell r="H7043" t="str">
            <v>Реконструкция НБУ 2022-2024</v>
          </cell>
        </row>
        <row r="7044">
          <cell r="C7044" t="str">
            <v>Кольцо стеновое КС 10-9</v>
          </cell>
          <cell r="D7044" t="str">
            <v>Реконструкция НБУ 2022-2024</v>
          </cell>
          <cell r="E7044">
            <v>10589.55</v>
          </cell>
          <cell r="F7044">
            <v>5</v>
          </cell>
          <cell r="G7044" t="str">
            <v>УКС</v>
          </cell>
          <cell r="H7044" t="str">
            <v>Реконструкция НБУ 2022-2024</v>
          </cell>
        </row>
        <row r="7045">
          <cell r="C7045" t="str">
            <v>Кольцо стеновое КС 20-9б</v>
          </cell>
          <cell r="D7045" t="str">
            <v>Реконструкция НБУ 2022-2024</v>
          </cell>
          <cell r="E7045">
            <v>19043.43</v>
          </cell>
          <cell r="F7045">
            <v>1</v>
          </cell>
          <cell r="G7045" t="str">
            <v>УКС</v>
          </cell>
          <cell r="H7045" t="str">
            <v>Реконструкция НБУ 2022-2024</v>
          </cell>
        </row>
        <row r="7046">
          <cell r="C7046" t="str">
            <v>Кольцо стеновое КС 7-3</v>
          </cell>
          <cell r="D7046" t="str">
            <v>Реконструкция НБУ 2022-2024</v>
          </cell>
          <cell r="E7046">
            <v>9279.68</v>
          </cell>
          <cell r="F7046">
            <v>8</v>
          </cell>
          <cell r="G7046" t="str">
            <v>УКС</v>
          </cell>
          <cell r="H7046" t="str">
            <v>Реконструкция НБУ 2022-2024</v>
          </cell>
        </row>
        <row r="7047">
          <cell r="C7047" t="str">
            <v>Кольцо стопорное 2В40 КПП МТЗ-80/82</v>
          </cell>
          <cell r="D7047" t="str">
            <v>прочие ТМЦ</v>
          </cell>
        </row>
        <row r="7048">
          <cell r="C7048" t="str">
            <v>Кольцо уплотнительное 100-3522137</v>
          </cell>
          <cell r="D7048" t="str">
            <v>прочие ТМЦ</v>
          </cell>
        </row>
        <row r="7049">
          <cell r="C7049" t="str">
            <v>Кольцо уплотнительное 1161-1-38</v>
          </cell>
          <cell r="D7049" t="str">
            <v>прочие ТМЦ</v>
          </cell>
        </row>
        <row r="7050">
          <cell r="C7050" t="str">
            <v>Кольцо уплотнительное 20(18) ВК г/муфты,уголка редукт. трубки слива масла</v>
          </cell>
          <cell r="D7050" t="str">
            <v>прочие ТМЦ</v>
          </cell>
        </row>
        <row r="7051">
          <cell r="C7051" t="str">
            <v>Кольцо уплотнительное башмака 148*116*16 5320</v>
          </cell>
          <cell r="D7051" t="str">
            <v>прочие ТМЦ</v>
          </cell>
        </row>
        <row r="7052">
          <cell r="C7052" t="str">
            <v>Кольцо уплотнительное форсуноки 33.1112342</v>
          </cell>
          <cell r="D7052" t="str">
            <v>прочие ТМЦ</v>
          </cell>
        </row>
        <row r="7053">
          <cell r="C7053" t="str">
            <v>Кольцо уплотняющее МС-30-0113</v>
          </cell>
          <cell r="D7053" t="str">
            <v>прочие ТМЦ</v>
          </cell>
        </row>
        <row r="7054">
          <cell r="C7054" t="str">
            <v>Кольцо упорное 4310-2304128</v>
          </cell>
          <cell r="D7054" t="str">
            <v>прочие ТМЦ</v>
          </cell>
        </row>
        <row r="7055">
          <cell r="C7055" t="str">
            <v>Кольцо упорное подшипника 509 ступицы колеса (min 10)0069-00-3103024-00</v>
          </cell>
          <cell r="D7055" t="str">
            <v>прочие ТМЦ</v>
          </cell>
        </row>
        <row r="7056">
          <cell r="C7056" t="str">
            <v>Кольцо упорное цапфы в сб.4310-2304128</v>
          </cell>
          <cell r="D7056" t="str">
            <v>прочие ТМЦ</v>
          </cell>
        </row>
        <row r="7057">
          <cell r="C7057" t="str">
            <v>Комбинация приборов  283.3801</v>
          </cell>
          <cell r="D7057" t="str">
            <v>прочие ТМЦ</v>
          </cell>
        </row>
        <row r="7058">
          <cell r="C7058" t="str">
            <v>Комбинация приборов ЗИЛ,ПАЗ,Нефраз 50.3801 24В</v>
          </cell>
          <cell r="D7058" t="str">
            <v>прочие ТМЦ</v>
          </cell>
        </row>
        <row r="7059">
          <cell r="C7059" t="str">
            <v>Комбинезон КАСПЕР</v>
          </cell>
          <cell r="D7059" t="str">
            <v>прочие ТМЦ</v>
          </cell>
          <cell r="E7059">
            <v>-4773.6000000000004</v>
          </cell>
          <cell r="F7059">
            <v>-30</v>
          </cell>
        </row>
        <row r="7060">
          <cell r="C7060" t="str">
            <v>Комбинезон КАСПЕР 104-108/176</v>
          </cell>
          <cell r="D7060" t="str">
            <v>прочие ТМЦ</v>
          </cell>
        </row>
        <row r="7061">
          <cell r="C7061" t="str">
            <v>Коммутатор TP-LINK UH720</v>
          </cell>
          <cell r="D7061" t="str">
            <v>прочие ТМЦ</v>
          </cell>
        </row>
        <row r="7062">
          <cell r="C7062" t="str">
            <v>Комплексный отвердитель к реагенту "Силином ВН-М"</v>
          </cell>
          <cell r="D7062" t="str">
            <v>прочие ТМЦ</v>
          </cell>
        </row>
        <row r="7063">
          <cell r="C7063" t="str">
            <v>Комплект восстановления Cet CET 501003 (DK-110DK- 130DK-170) для Kyocera ecosys</v>
          </cell>
          <cell r="D7063" t="str">
            <v>прочие ТМЦ</v>
          </cell>
        </row>
        <row r="7064">
          <cell r="C7064" t="str">
            <v>Комплект датчиков (к СТМ-10, СТМ-30М-10: 1 датчик с парой элементов ИБЯЛ.418429.066-01 в упак.)</v>
          </cell>
          <cell r="D7064" t="str">
            <v>прочие ТМЦ</v>
          </cell>
        </row>
        <row r="7065">
          <cell r="C7065" t="str">
            <v>Комплект для монтажа в стойку Ippon Innova RT/Smart Winner New (650014)</v>
          </cell>
          <cell r="D7065" t="str">
            <v>прочие ТМЦ</v>
          </cell>
        </row>
        <row r="7066">
          <cell r="C7066" t="str">
            <v>Комплект для обслуживания MK-475 для FS-6025MFP/FS-6025MFP/B/FS-6030MFP/FS-6525MFP/FS-6530 [Kyocera]</v>
          </cell>
          <cell r="D7066" t="str">
            <v>прочие ТМЦ</v>
          </cell>
        </row>
        <row r="7067">
          <cell r="C7067" t="str">
            <v>Комплект картриджей Epson T0817 MultiPack R270/290/RX590(6цветов,мультипак)</v>
          </cell>
          <cell r="D7067" t="str">
            <v>прочие ТМЦ</v>
          </cell>
        </row>
        <row r="7068">
          <cell r="C7068" t="str">
            <v>Комплект крепления №2, болт М6*100, гайка М6 антивандальная срывная, скоба 40*35 Zn+ПП RAL6005</v>
          </cell>
          <cell r="D7068" t="str">
            <v>прочие ТМЦ</v>
          </cell>
        </row>
        <row r="7069">
          <cell r="C7069" t="str">
            <v>Комплект крепления приемной трубы ГАзель дв.УМЗ</v>
          </cell>
          <cell r="D7069" t="str">
            <v>прочие ТМЦ</v>
          </cell>
        </row>
        <row r="7070">
          <cell r="C7070" t="str">
            <v>Комплект патрубков радиатора 33081-1303010/25</v>
          </cell>
          <cell r="D7070" t="str">
            <v>прочие ТМЦ</v>
          </cell>
        </row>
        <row r="7071">
          <cell r="C7071" t="str">
            <v>Комплект патрубков радиатора МТЗ-82 из 3шт 80-1303000</v>
          </cell>
          <cell r="D7071" t="str">
            <v>прочие ТМЦ</v>
          </cell>
        </row>
        <row r="7072">
          <cell r="C7072" t="str">
            <v>Комплект плашек ф10 мм с гравировкой</v>
          </cell>
          <cell r="D7072" t="str">
            <v>прочие ТМЦ</v>
          </cell>
        </row>
        <row r="7073">
          <cell r="C7073" t="str">
            <v>Комплект прокладок КПП 15170000010</v>
          </cell>
          <cell r="D7073" t="str">
            <v>прочие ТМЦ</v>
          </cell>
        </row>
        <row r="7074">
          <cell r="C7074" t="str">
            <v>Комплект прокладок КПП ПАЗ-4234</v>
          </cell>
          <cell r="D7074" t="str">
            <v>прочие ТМЦ</v>
          </cell>
        </row>
        <row r="7075">
          <cell r="C7075" t="str">
            <v>Комплект прокладок КПП полный (16 наим.20дет)</v>
          </cell>
          <cell r="D7075" t="str">
            <v>прочие ТМЦ</v>
          </cell>
        </row>
        <row r="7076">
          <cell r="C7076" t="str">
            <v>Комплект прокладок среднего моста Камаз</v>
          </cell>
          <cell r="D7076" t="str">
            <v>прочие ТМЦ</v>
          </cell>
        </row>
        <row r="7077">
          <cell r="C7077" t="str">
            <v>Комплект ремней ГРМ (ремень+ролик) Renault Logan</v>
          </cell>
          <cell r="D7077" t="str">
            <v>прочие ТМЦ</v>
          </cell>
        </row>
        <row r="7078">
          <cell r="C7078" t="str">
            <v>Комплект сцепления (корзина,диск) ГАЗ 3308,3309,33104, дв.ММЗ</v>
          </cell>
          <cell r="D7078" t="str">
            <v>прочие ТМЦ</v>
          </cell>
        </row>
        <row r="7079">
          <cell r="C7079" t="str">
            <v>Комплект сцепления УМЗ 4216 А274,А275 Газель Бизнес,Next</v>
          </cell>
          <cell r="D7079" t="str">
            <v>прочие ТМЦ</v>
          </cell>
        </row>
        <row r="7080">
          <cell r="C7080" t="str">
            <v>Комплект сцепления УМЗ 4216 Газель Бизнес,Next с выжимным подшипником</v>
          </cell>
          <cell r="D7080" t="str">
            <v>прочие ТМЦ</v>
          </cell>
        </row>
        <row r="7081">
          <cell r="C7081" t="str">
            <v>Комплект фланцев ст.20 150-16 с креп. 20*110</v>
          </cell>
          <cell r="D7081" t="str">
            <v>прочие ТМЦ</v>
          </cell>
        </row>
        <row r="7082">
          <cell r="C7082" t="str">
            <v>Комплект ЦПГ ММЗ 240-1000108-С</v>
          </cell>
          <cell r="D7082" t="str">
            <v>прочие ТМЦ</v>
          </cell>
        </row>
        <row r="7083">
          <cell r="C7083" t="str">
            <v>Комплект ЦПГ ЯМЗ 238-НБ-1004006</v>
          </cell>
          <cell r="D7083" t="str">
            <v>прочие ТМЦ</v>
          </cell>
        </row>
        <row r="7084">
          <cell r="C7084" t="str">
            <v>Комплект шкворней ПАЗ-4234 111-3000100</v>
          </cell>
          <cell r="D7084" t="str">
            <v>прочие ТМЦ</v>
          </cell>
        </row>
        <row r="7085">
          <cell r="C7085" t="str">
            <v>Компрессор 1 цилиндров 53205-3509015</v>
          </cell>
          <cell r="D7085" t="str">
            <v>прочие ТМЦ</v>
          </cell>
        </row>
        <row r="7086">
          <cell r="C7086" t="str">
            <v>Конверт маркир литер D 162*229</v>
          </cell>
          <cell r="D7086" t="str">
            <v>прочие ТМЦ</v>
          </cell>
        </row>
        <row r="7087">
          <cell r="C7087" t="str">
            <v>Конверт с литерой "D" (С5) с зоной для ШПИ</v>
          </cell>
          <cell r="D7087" t="str">
            <v>прочие ТМЦ</v>
          </cell>
        </row>
        <row r="7088">
          <cell r="C7088" t="str">
            <v>Конверт с литерой "D" 110*220</v>
          </cell>
          <cell r="D7088" t="str">
            <v>прочие ТМЦ</v>
          </cell>
        </row>
        <row r="7089">
          <cell r="C7089" t="str">
            <v>Конверт с литерой "D" с зоной для ШПИ</v>
          </cell>
          <cell r="D7089" t="str">
            <v>прочие ТМЦ</v>
          </cell>
        </row>
        <row r="7090">
          <cell r="C7090" t="str">
            <v>Конверт с литерой "D" с зоной для ШПИ 110*220</v>
          </cell>
          <cell r="D7090" t="str">
            <v>прочие ТМЦ</v>
          </cell>
        </row>
        <row r="7091">
          <cell r="C7091" t="str">
            <v>Конверт с литерой "D" с зоной для ШПИ 110*220 (2021-015)</v>
          </cell>
          <cell r="D7091" t="str">
            <v>прочие ТМЦ</v>
          </cell>
        </row>
        <row r="7092">
          <cell r="C7092" t="str">
            <v>Конверт с литерой "D" с зоной для ШПИ 162*229 (2020-020)</v>
          </cell>
          <cell r="D7092" t="str">
            <v>прочие ТМЦ</v>
          </cell>
        </row>
        <row r="7093">
          <cell r="C7093" t="str">
            <v>Конвертер-переходник 2.0m плоский черный 28/26 AWG.USB 2.0AM</v>
          </cell>
          <cell r="D7093" t="str">
            <v>прочие ТМЦ</v>
          </cell>
        </row>
        <row r="7094">
          <cell r="C7094" t="str">
            <v>Конверты С4</v>
          </cell>
          <cell r="D7094" t="str">
            <v>прочие ТМЦ</v>
          </cell>
        </row>
        <row r="7095">
          <cell r="C7095" t="str">
            <v>Конек 15*15*200 белый</v>
          </cell>
          <cell r="D7095" t="str">
            <v>Производство 2022</v>
          </cell>
          <cell r="E7095">
            <v>14600</v>
          </cell>
          <cell r="F7095">
            <v>20</v>
          </cell>
          <cell r="G7095" t="str">
            <v>УКС</v>
          </cell>
          <cell r="H7095" t="str">
            <v>Использование при ремонтах 2022 года</v>
          </cell>
        </row>
        <row r="7096">
          <cell r="C7096" t="str">
            <v>Конек RAL 6005 0.7 10*300*300*10 L=2500</v>
          </cell>
          <cell r="D7096" t="str">
            <v>Производство 2022</v>
          </cell>
          <cell r="E7096">
            <v>19975.2</v>
          </cell>
          <cell r="F7096">
            <v>12</v>
          </cell>
          <cell r="G7096" t="str">
            <v>УКС</v>
          </cell>
          <cell r="H7096" t="str">
            <v>Использование при ремонтах 2022 года</v>
          </cell>
        </row>
        <row r="7097">
          <cell r="C7097" t="str">
            <v>Коническая пара среднего моста 5320-2502020</v>
          </cell>
          <cell r="D7097" t="str">
            <v>прочие ТМЦ</v>
          </cell>
        </row>
        <row r="7098">
          <cell r="C7098" t="str">
            <v>Коннектор TWT (TWT-PL45-8P8C) RJ45 UTP 8P8C. универсальный. cat.5e. 100 шт.</v>
          </cell>
          <cell r="D7098" t="str">
            <v>прочие ТМЦ</v>
          </cell>
        </row>
        <row r="7099">
          <cell r="C7099" t="str">
            <v>Консоль с опорой ML облегченная</v>
          </cell>
          <cell r="D7099" t="str">
            <v>прочие ТМЦ</v>
          </cell>
        </row>
        <row r="7100">
          <cell r="C7100" t="str">
            <v>Контактор электромагнитный</v>
          </cell>
          <cell r="D7100" t="str">
            <v>прочие ТМЦ</v>
          </cell>
        </row>
        <row r="7101">
          <cell r="C7101" t="str">
            <v>Контроллер SMH2010-1111-01-5</v>
          </cell>
          <cell r="D7101" t="str">
            <v>прочие ТМЦ</v>
          </cell>
        </row>
        <row r="7102">
          <cell r="C7102" t="str">
            <v>Контроллер КСКН-7-250</v>
          </cell>
          <cell r="D7102" t="str">
            <v>прочие ТМЦ</v>
          </cell>
        </row>
        <row r="7103">
          <cell r="C7103" t="str">
            <v>Контроллер УАЗ 3741 Евро 4</v>
          </cell>
          <cell r="D7103" t="str">
            <v>прочие ТМЦ</v>
          </cell>
        </row>
        <row r="7104">
          <cell r="C7104" t="str">
            <v>Концевой включатель ВК-12Б</v>
          </cell>
          <cell r="D7104" t="str">
            <v>прочие ТМЦ</v>
          </cell>
        </row>
        <row r="7105">
          <cell r="C7105" t="str">
            <v>Концентрат минеральный -галит,тип D сорт первый затаренный в МКР по 1т</v>
          </cell>
          <cell r="D7105" t="str">
            <v>прочие ТМЦ</v>
          </cell>
        </row>
        <row r="7106">
          <cell r="C7106" t="str">
            <v>Концентрат минеральный -галит,тип С по 1т</v>
          </cell>
          <cell r="D7106" t="str">
            <v>прочие ТМЦ</v>
          </cell>
        </row>
        <row r="7107">
          <cell r="C7107" t="str">
            <v>Корзина сцепления 142-1601090-10 усил.</v>
          </cell>
          <cell r="D7107" t="str">
            <v>прочие ТМЦ</v>
          </cell>
        </row>
        <row r="7108">
          <cell r="C7108" t="str">
            <v>Корзина сцепления 80-1601090 усил.</v>
          </cell>
          <cell r="D7108" t="str">
            <v>прочие ТМЦ</v>
          </cell>
        </row>
        <row r="7109">
          <cell r="C7109" t="str">
            <v>Корзина сцепления в сб.14-1601090-10</v>
          </cell>
          <cell r="D7109" t="str">
            <v>прочие ТМЦ</v>
          </cell>
        </row>
        <row r="7110">
          <cell r="C7110" t="str">
            <v>Корзина сцепления в сборе 14-1601090</v>
          </cell>
          <cell r="D7110" t="str">
            <v>прочие ТМЦ</v>
          </cell>
        </row>
        <row r="7111">
          <cell r="C7111" t="str">
            <v>Корзина сцепления Д-240 МТЗ-80 80-1601090</v>
          </cell>
          <cell r="D7111" t="str">
            <v>прочие ТМЦ</v>
          </cell>
        </row>
        <row r="7112">
          <cell r="C7112" t="str">
            <v>Коробка передач Газель Бизнес,Газель Next дв.УМЗ-А274</v>
          </cell>
          <cell r="D7112" t="str">
            <v>прочие ТМЦ</v>
          </cell>
        </row>
        <row r="7113">
          <cell r="C7113" t="str">
            <v>Коробка передач КАМАЗ 152.1700156</v>
          </cell>
          <cell r="D7113" t="str">
            <v>прочие ТМЦ</v>
          </cell>
        </row>
        <row r="7114">
          <cell r="C7114" t="str">
            <v>Коробка передач УАЗ 452 н/о под лепест. корзину</v>
          </cell>
          <cell r="D7114" t="str">
            <v>прочие ТМЦ</v>
          </cell>
        </row>
        <row r="7115">
          <cell r="C7115" t="str">
            <v>Коробка распределительная 100*100*50</v>
          </cell>
          <cell r="D7115" t="str">
            <v>прочие ТМЦ</v>
          </cell>
        </row>
        <row r="7116">
          <cell r="C7116" t="str">
            <v>Корпус Aerocool [PGS-C] Cs-1103, ATX, без БП, 1x USB3.0 + 2x USB2.0</v>
          </cell>
          <cell r="D7116" t="str">
            <v>прочие ТМЦ</v>
          </cell>
        </row>
        <row r="7117">
          <cell r="C7117" t="str">
            <v>Корпус Aerocool PGS-C Cs-1103 AXT без БП 1*USB3.0+2x USB2.0</v>
          </cell>
          <cell r="D7117" t="str">
            <v>прочие ТМЦ</v>
          </cell>
        </row>
        <row r="7118">
          <cell r="C7118" t="str">
            <v>Корпус ATX без БП 1*USB 3,02 2*USB 2.0 ACCM-PC10014.11</v>
          </cell>
          <cell r="D7118" t="str">
            <v>прочие ТМЦ</v>
          </cell>
        </row>
        <row r="7119">
          <cell r="C7119" t="str">
            <v>Корпус переднего подшипника ТНВД 7406-1111040</v>
          </cell>
          <cell r="D7119" t="str">
            <v>прочие ТМЦ</v>
          </cell>
        </row>
        <row r="7120">
          <cell r="C7120" t="str">
            <v>Корпус термостата 245Е4-1306040-03</v>
          </cell>
          <cell r="D7120" t="str">
            <v>прочие ТМЦ</v>
          </cell>
        </row>
        <row r="7121">
          <cell r="C7121" t="str">
            <v>Корректирующая жидкость STAFF "EVERYDAY" на водной основе, 20 мл, с кисточкой</v>
          </cell>
          <cell r="D7121" t="str">
            <v>прочие ТМЦ</v>
          </cell>
        </row>
        <row r="7122">
          <cell r="C7122" t="str">
            <v>Корректирующая жидкость STAFF Everyday, быстросохнущая, 15 мл, с кисточкой</v>
          </cell>
          <cell r="D7122" t="str">
            <v>прочие ТМЦ</v>
          </cell>
        </row>
        <row r="7123">
          <cell r="C7123" t="str">
            <v>Корректирующая жидкость STAFF Everyday, быстросохнущая, 15 мл, с кисточкой</v>
          </cell>
          <cell r="D7123" t="str">
            <v>прочие ТМЦ</v>
          </cell>
        </row>
        <row r="7124">
          <cell r="C7124" t="str">
            <v>Корректирующая лента 5мм*4м</v>
          </cell>
          <cell r="D7124" t="str">
            <v>прочие ТМЦ</v>
          </cell>
        </row>
        <row r="7125">
          <cell r="C7125" t="str">
            <v>Корректирующая лента STAFF "EVERYDAY", 5 ММ Х 3 М, корпус зеленый, с подкру</v>
          </cell>
          <cell r="D7125" t="str">
            <v>прочие ТМЦ</v>
          </cell>
        </row>
        <row r="7126">
          <cell r="C7126" t="str">
            <v>Корректирующая лента STAFF, 5 мм х 5 м</v>
          </cell>
          <cell r="D7126" t="str">
            <v>прочие ТМЦ</v>
          </cell>
        </row>
        <row r="7127">
          <cell r="C7127" t="str">
            <v>Костюм  Т02-01 ОПЗа  цв.т-син-бордо. антистат</v>
          </cell>
          <cell r="D7127" t="str">
            <v>прочие ТМЦ</v>
          </cell>
          <cell r="E7127">
            <v>-8442.4900000000016</v>
          </cell>
          <cell r="F7127">
            <v>-4</v>
          </cell>
        </row>
        <row r="7128">
          <cell r="C7128" t="str">
            <v>Костюм  Т02-01-ОПЗа-М цв. т-син-борд.70/30 антистат 96-100/170-176</v>
          </cell>
          <cell r="D7128" t="str">
            <v>прочие ТМЦ</v>
          </cell>
        </row>
        <row r="7129">
          <cell r="C7129" t="str">
            <v>Костюм  Т02-01-ОПЗа-М цв. т-син-борд.70/30 антистат б/у 96-100/170-176 24мес.</v>
          </cell>
          <cell r="D7129" t="str">
            <v>прочие ТМЦ</v>
          </cell>
        </row>
        <row r="7130">
          <cell r="C7130" t="str">
            <v>Костюм  Т02-01-ОПЗа-М цв. т-син-борд.70/30 антистат б/у 96-100/182-188 24мес.</v>
          </cell>
          <cell r="D7130" t="str">
            <v>прочие ТМЦ</v>
          </cell>
        </row>
        <row r="7131">
          <cell r="C7131" t="str">
            <v>Костюм  Т02-01НЕФ.А-М  цв.т-син-бордо. тк смесовая</v>
          </cell>
          <cell r="D7131" t="str">
            <v>Производство 2022</v>
          </cell>
          <cell r="E7131">
            <v>46932.340000000004</v>
          </cell>
          <cell r="F7131">
            <v>7</v>
          </cell>
          <cell r="G7131" t="str">
            <v>ТБПБиООС</v>
          </cell>
          <cell r="H7131" t="str">
            <v>Вовлечение в производство до июня 2022 года  согласно норм выдачи спецодежды и СИЗ</v>
          </cell>
        </row>
        <row r="7132">
          <cell r="C7132" t="str">
            <v>Костюм  Т02-01НЕФ.А-М  цв.т-син-бордо. тк смесовая б/у 112-116/170-176 21мес.</v>
          </cell>
          <cell r="D7132" t="str">
            <v>прочие ТМЦ</v>
          </cell>
        </row>
        <row r="7133">
          <cell r="C7133" t="str">
            <v>Костюм  Т02-01НЕФ.А-М  цв.т-син-бордо. тк смесовая б/у 96-100/170-176 24мес.</v>
          </cell>
          <cell r="D7133" t="str">
            <v>прочие ТМЦ</v>
          </cell>
        </row>
        <row r="7134">
          <cell r="C7134" t="str">
            <v>Костюм Бастион  тк.Парусина/спилок</v>
          </cell>
          <cell r="D7134" t="str">
            <v>прочие ТМЦ</v>
          </cell>
        </row>
        <row r="7135">
          <cell r="C7135" t="str">
            <v>Костюм Бастион  тк.Парусина/спилок</v>
          </cell>
          <cell r="D7135" t="str">
            <v>прочие ТМЦ</v>
          </cell>
        </row>
        <row r="7136">
          <cell r="C7136" t="str">
            <v>Костюм Бастион  тк.Парусина/спилок утепленный</v>
          </cell>
          <cell r="D7136" t="str">
            <v>прочие ТМЦ</v>
          </cell>
          <cell r="E7136">
            <v>-2535.630000000001</v>
          </cell>
          <cell r="F7136">
            <v>-1</v>
          </cell>
        </row>
        <row r="7137">
          <cell r="C7137" t="str">
            <v>Костюм Бастион ПЛЮС ут. тк.Парусина/спилок</v>
          </cell>
          <cell r="D7137" t="str">
            <v>прочие ТМЦ</v>
          </cell>
        </row>
        <row r="7138">
          <cell r="C7138" t="str">
            <v>Костюм д/защиты от искр. брызг.расплав металла Брезент/спилок</v>
          </cell>
          <cell r="D7138" t="str">
            <v>Производство 2022</v>
          </cell>
          <cell r="E7138">
            <v>25955.040000000001</v>
          </cell>
          <cell r="F7138">
            <v>8</v>
          </cell>
          <cell r="G7138" t="str">
            <v>ТБПБиООС</v>
          </cell>
          <cell r="H7138" t="str">
            <v>Вовлечение в производство до июня 2022 года  согласно норм выдачи спецодежды и СИЗ</v>
          </cell>
        </row>
        <row r="7139">
          <cell r="C7139" t="str">
            <v>Костюм КЕМИ СТАЙЛ</v>
          </cell>
          <cell r="D7139" t="str">
            <v>Производство 2022</v>
          </cell>
          <cell r="E7139">
            <v>1433.8200000000006</v>
          </cell>
          <cell r="F7139">
            <v>1</v>
          </cell>
          <cell r="G7139" t="str">
            <v>ТБПБиООС</v>
          </cell>
          <cell r="H7139" t="str">
            <v>Вовлечение в производство до июня 2022 года  согласно норм выдачи спецодежды и СИЗ</v>
          </cell>
        </row>
        <row r="7140">
          <cell r="C7140" t="str">
            <v>Костюм Кеми Стайл цв.т-синий 120-124/182-188</v>
          </cell>
          <cell r="D7140" t="str">
            <v>прочие ТМЦ</v>
          </cell>
        </row>
        <row r="7141">
          <cell r="C7141" t="str">
            <v>Костюм Кеми Стайл цв.т-синий вас</v>
          </cell>
          <cell r="D7141" t="str">
            <v>прочие ТМЦ</v>
          </cell>
          <cell r="E7141">
            <v>-4003.380000000001</v>
          </cell>
          <cell r="F7141">
            <v>-3</v>
          </cell>
        </row>
        <row r="7142">
          <cell r="C7142" t="str">
            <v>Костюм комбинированный КС18 тк Парусина/спилок</v>
          </cell>
          <cell r="D7142" t="str">
            <v>прочие ТМЦ</v>
          </cell>
        </row>
        <row r="7143">
          <cell r="C7143" t="str">
            <v>Костюм летний для защиты от нефти и нефтепродуктов</v>
          </cell>
          <cell r="D7143" t="str">
            <v>прочие ТМЦ</v>
          </cell>
          <cell r="E7143">
            <v>-33792.520000000019</v>
          </cell>
          <cell r="F7143">
            <v>-7</v>
          </cell>
        </row>
        <row r="7144">
          <cell r="C7144" t="str">
            <v>Костюм летний от ОПЗ</v>
          </cell>
          <cell r="D7144" t="str">
            <v>прочие ТМЦ</v>
          </cell>
          <cell r="E7144">
            <v>-715675.96</v>
          </cell>
          <cell r="F7144">
            <v>-190</v>
          </cell>
        </row>
        <row r="7145">
          <cell r="C7145" t="str">
            <v>Костюм летний Т02-01Неф.А-М РУССНЕФТЬ тк-син-борд. р.96-100/182-188</v>
          </cell>
          <cell r="D7145" t="str">
            <v>прочие ТМЦ</v>
          </cell>
        </row>
        <row r="7146">
          <cell r="C7146" t="str">
            <v>Костюм летний Т02-01Неф.А-М тк-син-борд. б/у 104-108/170-176 10мес.</v>
          </cell>
          <cell r="D7146" t="str">
            <v>прочие ТМЦ</v>
          </cell>
        </row>
        <row r="7147">
          <cell r="C7147" t="str">
            <v>Костюм летний Т02-01Неф.А-М тк-син-борд. б/у 104-108/170-176 17мес.</v>
          </cell>
          <cell r="D7147" t="str">
            <v>прочие ТМЦ</v>
          </cell>
        </row>
        <row r="7148">
          <cell r="C7148" t="str">
            <v>Костюм летний Т02-01Неф.А-М тк-син-борд. б/у 104-108/170-176 20мес.</v>
          </cell>
          <cell r="D7148" t="str">
            <v>прочие ТМЦ</v>
          </cell>
        </row>
        <row r="7149">
          <cell r="C7149" t="str">
            <v>Костюм летний Т02-01Неф.А-М тк-син-борд. б/у 104-108/182-188 18мес.</v>
          </cell>
          <cell r="D7149" t="str">
            <v>прочие ТМЦ</v>
          </cell>
        </row>
        <row r="7150">
          <cell r="C7150" t="str">
            <v>Костюм летний Т02-01ОПЗа цв т-син-борд.</v>
          </cell>
          <cell r="D7150" t="str">
            <v>прочие ТМЦ</v>
          </cell>
          <cell r="E7150">
            <v>-7183.0600000000268</v>
          </cell>
          <cell r="F7150">
            <v>-2</v>
          </cell>
        </row>
        <row r="7151">
          <cell r="C7151" t="str">
            <v>Костюм летний Т02-01ОПЗа цв т-син-борд. б/у 112-116/170-176 23мес.</v>
          </cell>
          <cell r="D7151" t="str">
            <v>прочие ТМЦ</v>
          </cell>
        </row>
        <row r="7152">
          <cell r="C7152" t="str">
            <v>Костюм летний Т02-01ОПЗа цв т-син-борд. р. 88-92/182-188</v>
          </cell>
          <cell r="D7152" t="str">
            <v>прочие ТМЦ</v>
          </cell>
        </row>
        <row r="7153">
          <cell r="C7153" t="str">
            <v>Костюм летний Т02-01ОПЗа цв т-син-борд. р. 96-100/170-176</v>
          </cell>
          <cell r="D7153" t="str">
            <v>прочие ТМЦ</v>
          </cell>
        </row>
        <row r="7154">
          <cell r="C7154" t="str">
            <v>Костюм муж летн. для защиты от термических рисков электрической дуги р 120-124/182-188</v>
          </cell>
          <cell r="D7154" t="str">
            <v>прочие ТМЦ</v>
          </cell>
        </row>
        <row r="7155">
          <cell r="C7155" t="str">
            <v>Костюм муж летн. для ИТР (корпоротивный стиль)</v>
          </cell>
          <cell r="D7155" t="str">
            <v>прочие ТМЦ</v>
          </cell>
          <cell r="E7155">
            <v>-263477.2</v>
          </cell>
          <cell r="F7155">
            <v>-70</v>
          </cell>
        </row>
        <row r="7156">
          <cell r="C7156" t="str">
            <v>Костюм муж летн. для ИТР (корпоротивный стиль) 104-108/170-176</v>
          </cell>
          <cell r="D7156" t="str">
            <v>прочие ТМЦ</v>
          </cell>
        </row>
        <row r="7157">
          <cell r="C7157" t="str">
            <v>Костюм муж летн. для ИТР (корпоротивный стиль) б/у 104-108/170-176 17мес.</v>
          </cell>
          <cell r="D7157" t="str">
            <v>прочие ТМЦ</v>
          </cell>
        </row>
        <row r="7158">
          <cell r="C7158" t="str">
            <v>Костюм муж ут.ИТР</v>
          </cell>
          <cell r="D7158" t="str">
            <v>прочие ТМЦ</v>
          </cell>
          <cell r="E7158">
            <v>0</v>
          </cell>
          <cell r="F7158">
            <v>0</v>
          </cell>
        </row>
        <row r="7159">
          <cell r="C7159" t="str">
            <v>Костюм муж утепл. для ИТР (корпоротивный стиль)</v>
          </cell>
          <cell r="D7159" t="str">
            <v>прочие ТМЦ</v>
          </cell>
        </row>
        <row r="7160">
          <cell r="C7160" t="str">
            <v>Костюм сварщика комбинированный со спилком б/у 96-100/170-176 19мес.</v>
          </cell>
          <cell r="D7160" t="str">
            <v>прочие ТМЦ</v>
          </cell>
        </row>
        <row r="7161">
          <cell r="C7161" t="str">
            <v>Костюм утепл от Нефти и нефтепр.</v>
          </cell>
          <cell r="D7161" t="str">
            <v>Производство 2022</v>
          </cell>
          <cell r="E7161">
            <v>150684.37</v>
          </cell>
          <cell r="F7161">
            <v>18</v>
          </cell>
          <cell r="G7161" t="str">
            <v>ТБПБиООС</v>
          </cell>
          <cell r="H7161" t="str">
            <v>Вовлечение в производство до июня 2022 года  согласно норм выдачи спецодежды и СИЗ</v>
          </cell>
        </row>
        <row r="7162">
          <cell r="C7162" t="str">
            <v>Костюм утепленный для защиты от нефти и нефтепрод.р 104-108/170-176</v>
          </cell>
          <cell r="D7162" t="str">
            <v>прочие ТМЦ</v>
          </cell>
        </row>
        <row r="7163">
          <cell r="C7163" t="str">
            <v>Костюм утепленный для защиты от нефти и нефтепрод.р 96-100/170-176</v>
          </cell>
          <cell r="D7163" t="str">
            <v>прочие ТМЦ</v>
          </cell>
        </row>
        <row r="7164">
          <cell r="C7164" t="str">
            <v>Костюм утепленный для защиты от нефти и нефтепродуктов б/у 104-108/170-176 16мес.</v>
          </cell>
          <cell r="D7164" t="str">
            <v>прочие ТМЦ</v>
          </cell>
        </row>
        <row r="7165">
          <cell r="C7165" t="str">
            <v>Костюм утепленный для защиты от нефти и нефтепродуктов б/у 104-108/170-176 21мес.</v>
          </cell>
          <cell r="D7165" t="str">
            <v>прочие ТМЦ</v>
          </cell>
        </row>
        <row r="7166">
          <cell r="C7166" t="str">
            <v>Костюм утепленный для защиты от нефти и нефтепродуктов р. 120-124/170-176</v>
          </cell>
          <cell r="D7166" t="str">
            <v>прочие ТМЦ</v>
          </cell>
        </row>
        <row r="7167">
          <cell r="C7167" t="str">
            <v>Костюм утепленный для защиты от нефти и нефтепродуктов р. 88-92/182-188</v>
          </cell>
          <cell r="D7167" t="str">
            <v>прочие ТМЦ</v>
          </cell>
        </row>
        <row r="7168">
          <cell r="C7168" t="str">
            <v>Костюм утепленный от ОПЗ</v>
          </cell>
          <cell r="D7168" t="str">
            <v>прочие ТМЦ</v>
          </cell>
          <cell r="E7168">
            <v>-419588.75</v>
          </cell>
          <cell r="F7168">
            <v>-68</v>
          </cell>
        </row>
        <row r="7169">
          <cell r="C7169" t="str">
            <v>Костюм утепленный от ОПЗ 88-96/170-176</v>
          </cell>
          <cell r="D7169" t="str">
            <v>прочие ТМЦ</v>
          </cell>
        </row>
        <row r="7170">
          <cell r="C7170" t="str">
            <v>Костюм утепленный от ОПЗ из антистатической ткани б/у 104-108/170-176 20мес.</v>
          </cell>
          <cell r="D7170" t="str">
            <v>прочие ТМЦ</v>
          </cell>
        </row>
        <row r="7171">
          <cell r="C7171" t="str">
            <v>Костюм утепленный от ОПЗ из антистатической ткани б/у 104-108/182-188 18мес.</v>
          </cell>
          <cell r="D7171" t="str">
            <v>прочие ТМЦ</v>
          </cell>
        </row>
        <row r="7172">
          <cell r="C7172" t="str">
            <v>Костюм утепленный от ОПЗ из антистатической ткани б/у 104-108/182-188 21мес.</v>
          </cell>
          <cell r="D7172" t="str">
            <v>прочие ТМЦ</v>
          </cell>
        </row>
        <row r="7173">
          <cell r="C7173" t="str">
            <v>Костюм утепленный от ОПЗ из антистатической ткани б/у 88-92/170-176 29мес.</v>
          </cell>
          <cell r="D7173" t="str">
            <v>прочие ТМЦ</v>
          </cell>
        </row>
        <row r="7174">
          <cell r="C7174" t="str">
            <v>Костюм утепленный от ОПЗ из антистатической ткани б/у 96-100/170-176 20мес.</v>
          </cell>
          <cell r="D7174" t="str">
            <v>прочие ТМЦ</v>
          </cell>
        </row>
        <row r="7175">
          <cell r="C7175" t="str">
            <v>Костюм утепленный от ОПЗ из антистатической ткани р 104-108/182-188</v>
          </cell>
          <cell r="D7175" t="str">
            <v>прочие ТМЦ</v>
          </cell>
        </row>
        <row r="7176">
          <cell r="C7176" t="str">
            <v>Костюм утепленный от ОПЗ из антистатической ткани р 112-116/170-176</v>
          </cell>
          <cell r="D7176" t="str">
            <v>прочие ТМЦ</v>
          </cell>
        </row>
        <row r="7177">
          <cell r="C7177" t="str">
            <v>Костюм утепленный от ОПЗ из антистатической ткани р 120-124/182-188</v>
          </cell>
          <cell r="D7177" t="str">
            <v>прочие ТМЦ</v>
          </cell>
        </row>
        <row r="7178">
          <cell r="C7178" t="str">
            <v>Костюм утепленный от ОПЗ из антистатической ткани р 88-92/158-164</v>
          </cell>
          <cell r="D7178" t="str">
            <v>прочие ТМЦ</v>
          </cell>
        </row>
        <row r="7179">
          <cell r="C7179" t="str">
            <v>Костюм утепленный от ОПЗ из антистатической ткани р 88-92/170-176</v>
          </cell>
          <cell r="D7179" t="str">
            <v>прочие ТМЦ</v>
          </cell>
        </row>
        <row r="7180">
          <cell r="C7180" t="str">
            <v>Костюм утепленный от ОПЗ из антистатической ткани р 88-92/182-188</v>
          </cell>
          <cell r="D7180" t="str">
            <v>прочие ТМЦ</v>
          </cell>
        </row>
        <row r="7181">
          <cell r="C7181" t="str">
            <v>Костюм Форест</v>
          </cell>
          <cell r="D7181" t="str">
            <v>прочие ТМЦ</v>
          </cell>
          <cell r="E7181">
            <v>-33717.08</v>
          </cell>
          <cell r="F7181">
            <v>-53</v>
          </cell>
        </row>
        <row r="7182">
          <cell r="C7182" t="str">
            <v>Костюм Форест XXL 112-116/182-188</v>
          </cell>
          <cell r="D7182" t="str">
            <v>прочие ТМЦ</v>
          </cell>
          <cell r="E7182">
            <v>0</v>
          </cell>
          <cell r="F7182">
            <v>0</v>
          </cell>
        </row>
        <row r="7183">
          <cell r="C7183" t="str">
            <v>Костюм Форест XXXL 120-124/182-188</v>
          </cell>
          <cell r="D7183" t="str">
            <v>прочие ТМЦ</v>
          </cell>
        </row>
        <row r="7184">
          <cell r="C7184" t="str">
            <v>Костюм Форест цв.-синий б/у 104-108/182-188 17мес.</v>
          </cell>
          <cell r="D7184" t="str">
            <v>прочие ТМЦ</v>
          </cell>
          <cell r="E7184">
            <v>0</v>
          </cell>
          <cell r="F7184">
            <v>0</v>
          </cell>
        </row>
        <row r="7185">
          <cell r="C7185" t="str">
            <v>Костюм Цезарь муж.для защиты от искр.Брызг расплавл.металла 2 кл. пониж темп(куртка+брюки)</v>
          </cell>
          <cell r="D7185" t="str">
            <v>прочие ТМЦ</v>
          </cell>
        </row>
        <row r="7186">
          <cell r="C7186" t="str">
            <v>Костюм ЭКСПЕДИЦИЯ н/р цв.хаки-оранж тк. Палатка</v>
          </cell>
          <cell r="D7186" t="str">
            <v>прочие ТМЦ</v>
          </cell>
          <cell r="E7186">
            <v>-168236.1</v>
          </cell>
          <cell r="F7186">
            <v>-108</v>
          </cell>
        </row>
        <row r="7187">
          <cell r="C7187" t="str">
            <v>Костюм ЭКСПЕДИЦИЯ н/р цв.хаки-оранж тк. Палатка  96-100/182-188</v>
          </cell>
          <cell r="D7187" t="str">
            <v>прочие ТМЦ</v>
          </cell>
        </row>
        <row r="7188">
          <cell r="C7188" t="str">
            <v>Костюм ЭКСПЕДИЦИЯ н/р цв.хаки-оранж тк. Палатка 88-92/182-188</v>
          </cell>
          <cell r="D7188" t="str">
            <v>прочие ТМЦ</v>
          </cell>
          <cell r="E7188">
            <v>-2009.5299999999997</v>
          </cell>
          <cell r="F7188">
            <v>-2</v>
          </cell>
        </row>
        <row r="7189">
          <cell r="C7189" t="str">
            <v>Костюм ЭКСПЕДИЦИЯ н/р цв.хаки-оранж тк. Палатка б/у 104-108/182-188 11мес.</v>
          </cell>
          <cell r="D7189" t="str">
            <v>прочие ТМЦ</v>
          </cell>
        </row>
        <row r="7190">
          <cell r="C7190" t="str">
            <v>Костюм ЭКСПЕДИЦИЯ н/р цв.хаки-оранж тк. Палатка б/у 112-116/182-188 23мес.</v>
          </cell>
          <cell r="D7190" t="str">
            <v>прочие ТМЦ</v>
          </cell>
        </row>
        <row r="7191">
          <cell r="C7191" t="str">
            <v>Костюм Электра 3-10 БиО СО (куртка+п/к) утеплнный</v>
          </cell>
          <cell r="D7191" t="str">
            <v>прочие ТМЦ</v>
          </cell>
          <cell r="E7191">
            <v>-124477.59999999999</v>
          </cell>
          <cell r="F7191">
            <v>-8</v>
          </cell>
        </row>
        <row r="7192">
          <cell r="C7192" t="str">
            <v>Костюм Электра 3Н-24 НОВЕЛ(куртка+п/к) утепл.104-108/182-188</v>
          </cell>
          <cell r="D7192" t="str">
            <v>прочие ТМЦ</v>
          </cell>
          <cell r="E7192">
            <v>0</v>
          </cell>
          <cell r="F7192">
            <v>0</v>
          </cell>
        </row>
        <row r="7193">
          <cell r="C7193" t="str">
            <v>Костюм Электра 3Н-24 утепленн цв. вас-син-крас тк  Номекс б/у 104-108/170-176 21мес.</v>
          </cell>
          <cell r="D7193" t="str">
            <v>прочие ТМЦ</v>
          </cell>
        </row>
        <row r="7194">
          <cell r="C7194" t="str">
            <v>Костюм Электра Л-4 БиО СО (куртка+бр)</v>
          </cell>
          <cell r="D7194" t="str">
            <v>прочие ТМЦ</v>
          </cell>
          <cell r="E7194">
            <v>-94973.75999999998</v>
          </cell>
          <cell r="F7194">
            <v>-13</v>
          </cell>
        </row>
        <row r="7195">
          <cell r="C7195" t="str">
            <v>Костюм Электра Л-9 БиО СО цв. вас-крас.тк.Биотерм   96-100/170-176</v>
          </cell>
          <cell r="D7195" t="str">
            <v>прочие ТМЦ</v>
          </cell>
          <cell r="E7195">
            <v>-2354.58</v>
          </cell>
          <cell r="F7195">
            <v>-1</v>
          </cell>
        </row>
        <row r="7196">
          <cell r="C7196" t="str">
            <v>Кофе Зерн ILLY CP обжр</v>
          </cell>
          <cell r="D7196" t="str">
            <v>прочие ТМЦ</v>
          </cell>
        </row>
        <row r="7197">
          <cell r="C7197" t="str">
            <v>Кошма стекловолокно (1,5*2м) ПП-600</v>
          </cell>
          <cell r="D7197" t="str">
            <v>прочие ТМЦ</v>
          </cell>
        </row>
        <row r="7198">
          <cell r="C7198" t="str">
            <v>КПП Т-130,Б10 50-12-12СП</v>
          </cell>
          <cell r="D7198" t="str">
            <v>прочие ТМЦ</v>
          </cell>
        </row>
        <row r="7199">
          <cell r="C7199" t="str">
            <v>Краги пятипалые спилковые ArmProtect УТЕПЛ.</v>
          </cell>
          <cell r="D7199" t="str">
            <v>прочие ТМЦ</v>
          </cell>
        </row>
        <row r="7200">
          <cell r="C7200" t="str">
            <v>Краги спилковые пятипалые "G340"</v>
          </cell>
          <cell r="D7200" t="str">
            <v>прочие ТМЦ</v>
          </cell>
        </row>
        <row r="7201">
          <cell r="C7201" t="str">
            <v>Краги спилковые пятипалые "G340"</v>
          </cell>
          <cell r="D7201" t="str">
            <v>прочие ТМЦ</v>
          </cell>
        </row>
        <row r="7202">
          <cell r="C7202" t="str">
            <v>Краги утепл. Восточные тигры</v>
          </cell>
          <cell r="D7202" t="str">
            <v>прочие ТМЦ</v>
          </cell>
        </row>
        <row r="7203">
          <cell r="C7203" t="str">
            <v>Кран 11Б27п Ду15 Ру16 рычаг м-м САЗ</v>
          </cell>
          <cell r="D7203" t="str">
            <v>прочие ТМЦ</v>
          </cell>
        </row>
        <row r="7204">
          <cell r="C7204" t="str">
            <v>Кран 11Б27п Ду20 Ру16 рычаг м-м САЗ</v>
          </cell>
          <cell r="D7204" t="str">
            <v>прочие ТМЦ</v>
          </cell>
        </row>
        <row r="7205">
          <cell r="C7205" t="str">
            <v>Кран 11Б27п1 Ду15 Ру16 рычаг м/м САЗ</v>
          </cell>
          <cell r="D7205" t="str">
            <v>прочие ТМЦ</v>
          </cell>
        </row>
        <row r="7206">
          <cell r="C7206" t="str">
            <v>Кран LD КШЦП 050.040.02 Ду15 Ру40 ст20</v>
          </cell>
          <cell r="D7206" t="str">
            <v>прочие ТМЦ</v>
          </cell>
        </row>
        <row r="7207">
          <cell r="C7207" t="str">
            <v>Кран Temper Ду100 Ру25 муфт.,ст20 L=240</v>
          </cell>
          <cell r="D7207" t="str">
            <v>прочие ТМЦ</v>
          </cell>
        </row>
        <row r="7208">
          <cell r="C7208" t="str">
            <v>Кран VT 215 ДУ15 вн.-нар</v>
          </cell>
          <cell r="D7208" t="str">
            <v>Реконструкция НБУ 2022-2024</v>
          </cell>
          <cell r="E7208">
            <v>1065.75</v>
          </cell>
          <cell r="F7208">
            <v>5</v>
          </cell>
          <cell r="G7208" t="str">
            <v>УКС</v>
          </cell>
          <cell r="H7208" t="str">
            <v>При возобновлении ремонта АБК на УППН Южная</v>
          </cell>
        </row>
        <row r="7209">
          <cell r="C7209" t="str">
            <v>Кран аварийного растормаживания 100-3537110</v>
          </cell>
          <cell r="D7209" t="str">
            <v>прочие ТМЦ</v>
          </cell>
        </row>
        <row r="7210">
          <cell r="C7210" t="str">
            <v>Кран главный тормозной 700.35.00.090/151.64.027</v>
          </cell>
          <cell r="D7210" t="str">
            <v>прочие ТМЦ</v>
          </cell>
        </row>
        <row r="7211">
          <cell r="C7211" t="str">
            <v>Кран КВД с БРС 2</v>
          </cell>
          <cell r="D7211" t="str">
            <v>прочие ТМЦ</v>
          </cell>
        </row>
        <row r="7212">
          <cell r="C7212" t="str">
            <v>Кран отопителя в сборе керамический 5320-8105160</v>
          </cell>
          <cell r="D7212" t="str">
            <v>прочие ТМЦ</v>
          </cell>
        </row>
        <row r="7213">
          <cell r="C7213" t="str">
            <v>Кран п/прицепа двухпроводный с краном растормаживания (РААЗ) 100-3531008</v>
          </cell>
          <cell r="D7213" t="str">
            <v>прочие ТМЦ</v>
          </cell>
        </row>
        <row r="7214">
          <cell r="C7214" t="str">
            <v>Кран прицепа 2-проводный 7071  ПААЗ</v>
          </cell>
          <cell r="D7214" t="str">
            <v>прочие ТМЦ</v>
          </cell>
        </row>
        <row r="7215">
          <cell r="C7215" t="str">
            <v>Кран ПС-7/КР2 сливной радиатор,блок</v>
          </cell>
          <cell r="D7215" t="str">
            <v>прочие ТМЦ</v>
          </cell>
        </row>
        <row r="7216">
          <cell r="C7216" t="str">
            <v>Кран ПЭ 50//50</v>
          </cell>
          <cell r="D7216" t="str">
            <v>прочие ТМЦ</v>
          </cell>
        </row>
        <row r="7217">
          <cell r="C7217" t="str">
            <v>Кран ручного тормоза 4-мя выводами МАЗ 35260080070</v>
          </cell>
          <cell r="D7217" t="str">
            <v>прочие ТМЦ</v>
          </cell>
        </row>
        <row r="7218">
          <cell r="C7218" t="str">
            <v>Кран сифонный КС-80 УХЛ1</v>
          </cell>
          <cell r="D7218" t="str">
            <v>прочие ТМЦ</v>
          </cell>
        </row>
        <row r="7219">
          <cell r="C7219" t="str">
            <v>Кран слива конденсата 100-3513110</v>
          </cell>
          <cell r="D7219" t="str">
            <v>прочие ТМЦ</v>
          </cell>
        </row>
        <row r="7220">
          <cell r="C7220" t="str">
            <v>Кран сливной в сб. 5320-8105010</v>
          </cell>
          <cell r="D7220" t="str">
            <v>прочие ТМЦ</v>
          </cell>
        </row>
        <row r="7221">
          <cell r="C7221" t="str">
            <v>Кран тормозной ручного тормоза 100-3537010</v>
          </cell>
          <cell r="D7221" t="str">
            <v>прочие ТМЦ</v>
          </cell>
        </row>
        <row r="7222">
          <cell r="C7222" t="str">
            <v>Кран управления ручного тормоза (Евро) 6029-353731</v>
          </cell>
          <cell r="D7222" t="str">
            <v>прочие ТМЦ</v>
          </cell>
        </row>
        <row r="7223">
          <cell r="C7223" t="str">
            <v>Кран шаровой угловой для радиатора 20*1/2 белый Pro Adua</v>
          </cell>
          <cell r="D7223" t="str">
            <v>Реконструкция НБУ 2022-2024</v>
          </cell>
          <cell r="E7223">
            <v>3360</v>
          </cell>
          <cell r="F7223">
            <v>16</v>
          </cell>
          <cell r="G7223" t="str">
            <v>УКС</v>
          </cell>
          <cell r="H7223" t="str">
            <v>При возобновлении ремонта АБК на УППН Южная</v>
          </cell>
        </row>
        <row r="7224">
          <cell r="C7224" t="str">
            <v>Кран шаровый (АФНИ 306121.005) КШ 50*70</v>
          </cell>
          <cell r="D7224" t="str">
            <v>прочие ТМЦ</v>
          </cell>
        </row>
        <row r="7225">
          <cell r="C7225" t="str">
            <v>Кран шаровый 11с67пЦФ ДУ40/32 РУ40 с фланцами,крепежом и прокладками</v>
          </cell>
          <cell r="D7225" t="str">
            <v>прочие ТМЦ</v>
          </cell>
        </row>
        <row r="7226">
          <cell r="C7226" t="str">
            <v>Кран шаровый ПВХ 2" ВРхВР, разборный (1,6 МПа) Hidroten (t окружающей среды от -45 до +50 C) в компл</v>
          </cell>
          <cell r="D7226" t="str">
            <v>прочие ТМЦ</v>
          </cell>
        </row>
        <row r="7227">
          <cell r="C7227" t="str">
            <v>Кран экстренного растормаживания 16-3515510  КАМАЗ</v>
          </cell>
          <cell r="D7227" t="str">
            <v>прочие ТМЦ</v>
          </cell>
        </row>
        <row r="7228">
          <cell r="C7228" t="str">
            <v>Кран-букса 340405</v>
          </cell>
          <cell r="D7228" t="str">
            <v>прочие ТМЦ</v>
          </cell>
        </row>
        <row r="7229">
          <cell r="C7229" t="str">
            <v>Кран-букса 517492</v>
          </cell>
          <cell r="D7229" t="str">
            <v>прочие ТМЦ</v>
          </cell>
        </row>
        <row r="7230">
          <cell r="C7230" t="str">
            <v>Краска ВД АК 2180 интерьерная супербелая 6 кг</v>
          </cell>
          <cell r="D7230" t="str">
            <v>прочие ТМЦ</v>
          </cell>
        </row>
        <row r="7231">
          <cell r="C7231" t="str">
            <v>Краска ВД АК 2180 моющаяся супербелая 14 кг</v>
          </cell>
          <cell r="D7231" t="str">
            <v>прочие ТМЦ</v>
          </cell>
        </row>
        <row r="7232">
          <cell r="C7232" t="str">
            <v>Краска ВД влагостойкая белоснежная 14кг Эмальер</v>
          </cell>
          <cell r="D7232" t="str">
            <v>прочие ТМЦ</v>
          </cell>
        </row>
        <row r="7233">
          <cell r="C7233" t="str">
            <v>Краска ВД фасадная 12 кг</v>
          </cell>
          <cell r="D7233" t="str">
            <v>прочие ТМЦ</v>
          </cell>
        </row>
        <row r="7234">
          <cell r="C7234" t="str">
            <v>Краска ВД-АК-1180 моющаяся супербелая интерьерная 15кг</v>
          </cell>
          <cell r="D7234" t="str">
            <v>прочие ТМЦ</v>
          </cell>
        </row>
        <row r="7235">
          <cell r="C7235" t="str">
            <v>Краска Волна акриловая моющаяся с/б Новые технологии 14 кг</v>
          </cell>
          <cell r="D7235" t="str">
            <v>прочие ТМЦ</v>
          </cell>
        </row>
        <row r="7236">
          <cell r="C7236" t="str">
            <v>Краска МА-15 Мастер сурик красно-коричневая (фас 25кг)</v>
          </cell>
          <cell r="D7236" t="str">
            <v>прочие ТМЦ</v>
          </cell>
        </row>
        <row r="7237">
          <cell r="C7237" t="str">
            <v>Краска штемпельная 50мл синяя inФормат на водн/основе</v>
          </cell>
          <cell r="D7237" t="str">
            <v>прочие ТМЦ</v>
          </cell>
        </row>
        <row r="7238">
          <cell r="C7238" t="str">
            <v>Краска штемпельная STAFF Manager, синяя,50 мл, на водно-спиртовой основе</v>
          </cell>
          <cell r="D7238" t="str">
            <v>прочие ТМЦ</v>
          </cell>
        </row>
        <row r="7239">
          <cell r="C7239" t="str">
            <v>Краска-спрей Kudo универсальная белая (KU-1001) 520 мл</v>
          </cell>
          <cell r="D7239" t="str">
            <v>прочие ТМЦ</v>
          </cell>
        </row>
        <row r="7240">
          <cell r="C7240" t="str">
            <v>Краска-спрей KUDO универсальная белая глянцевая 520мл</v>
          </cell>
          <cell r="D7240" t="str">
            <v>прочие ТМЦ</v>
          </cell>
        </row>
        <row r="7241">
          <cell r="C7241" t="str">
            <v>Краска-спрей KUDO универсальная красная (KU-1003) 520мл</v>
          </cell>
          <cell r="D7241" t="str">
            <v>прочие ТМЦ</v>
          </cell>
        </row>
        <row r="7242">
          <cell r="C7242" t="str">
            <v>Краска-спрей Kudo универсальная серая (KU-1018) 520 мл</v>
          </cell>
          <cell r="D7242" t="str">
            <v>прочие ТМЦ</v>
          </cell>
        </row>
        <row r="7243">
          <cell r="C7243" t="str">
            <v>Краска-спрей KUDO универсальная серая (KU-1018) 520мл</v>
          </cell>
          <cell r="D7243" t="str">
            <v>прочие ТМЦ</v>
          </cell>
        </row>
        <row r="7244">
          <cell r="C7244" t="str">
            <v>Краска-спрей Kudo универсальная черная (KU-1002) 520 мл</v>
          </cell>
          <cell r="D7244" t="str">
            <v>прочие ТМЦ</v>
          </cell>
        </row>
        <row r="7245">
          <cell r="C7245" t="str">
            <v>Краска-спрей KUDO универсальная черная глянцевая (KU-1002) 520 мл</v>
          </cell>
          <cell r="D7245" t="str">
            <v>прочие ТМЦ</v>
          </cell>
        </row>
        <row r="7246">
          <cell r="C7246" t="str">
            <v>Крем для защиты от мороза,ветра и неблагопр.погодный условий  100мл</v>
          </cell>
          <cell r="D7246" t="str">
            <v>прочие ТМЦ</v>
          </cell>
          <cell r="E7246">
            <v>-2584.3999999999978</v>
          </cell>
          <cell r="F7246">
            <v>-35</v>
          </cell>
        </row>
        <row r="7247">
          <cell r="C7247" t="str">
            <v>Крем защитный гидрофильный 100 мл</v>
          </cell>
          <cell r="D7247" t="str">
            <v>Производство 2022</v>
          </cell>
          <cell r="E7247">
            <v>5060.6399999999994</v>
          </cell>
          <cell r="F7247">
            <v>156</v>
          </cell>
          <cell r="G7247" t="str">
            <v>ТБПБиООС</v>
          </cell>
          <cell r="H7247" t="str">
            <v>Вовлечение в производство до июня 2022 года  согласно норм выдачи спецодежды и СИЗ</v>
          </cell>
        </row>
        <row r="7248">
          <cell r="C7248" t="str">
            <v>Крем защитный гидрофобный 100 мл</v>
          </cell>
          <cell r="D7248" t="str">
            <v>Производство 2022</v>
          </cell>
          <cell r="E7248">
            <v>2335.6799999999998</v>
          </cell>
          <cell r="F7248">
            <v>72</v>
          </cell>
          <cell r="G7248" t="str">
            <v>ТБПБиООС</v>
          </cell>
          <cell r="H7248" t="str">
            <v>Вовлечение в производство до июня 2022 года  согласно норм выдачи спецодежды и СИЗ</v>
          </cell>
        </row>
        <row r="7249">
          <cell r="C7249" t="str">
            <v>Крем защитный от излучения 100 мл</v>
          </cell>
          <cell r="D7249" t="str">
            <v>прочие ТМЦ</v>
          </cell>
          <cell r="E7249">
            <v>-1350.6399999999994</v>
          </cell>
          <cell r="F7249">
            <v>-31</v>
          </cell>
        </row>
        <row r="7250">
          <cell r="C7250" t="str">
            <v>Крем регенерирующий 100мл</v>
          </cell>
          <cell r="D7250" t="str">
            <v>прочие ТМЦ</v>
          </cell>
          <cell r="E7250">
            <v>-26185.5</v>
          </cell>
          <cell r="F7250">
            <v>-759</v>
          </cell>
        </row>
        <row r="7251">
          <cell r="C7251" t="str">
            <v>Крепеж 110</v>
          </cell>
          <cell r="D7251" t="str">
            <v>прочие ТМЦ</v>
          </cell>
        </row>
        <row r="7252">
          <cell r="C7252" t="str">
            <v>Крепежный комплект №3 для монтажа проволочного лотка</v>
          </cell>
          <cell r="D7252" t="str">
            <v>прочие ТМЦ</v>
          </cell>
        </row>
        <row r="7253">
          <cell r="C7253" t="str">
            <v>Кресло офисное Bergamo</v>
          </cell>
          <cell r="D7253" t="str">
            <v>прочие ТМЦ</v>
          </cell>
        </row>
        <row r="7254">
          <cell r="C7254" t="str">
            <v>Крестовина 53.3307 ,ПАЗ</v>
          </cell>
          <cell r="D7254" t="str">
            <v>прочие ТМЦ</v>
          </cell>
        </row>
        <row r="7255">
          <cell r="C7255" t="str">
            <v>Крестовина большая в сб.ЕВРО 53205-2205025</v>
          </cell>
          <cell r="D7255" t="str">
            <v>прочие ТМЦ</v>
          </cell>
        </row>
        <row r="7256">
          <cell r="C7256" t="str">
            <v>Крестовина большая Камаз 5320-2205026</v>
          </cell>
          <cell r="D7256" t="str">
            <v>прочие ТМЦ</v>
          </cell>
        </row>
        <row r="7257">
          <cell r="C7257" t="str">
            <v>Крестовина двухпл. 110*110</v>
          </cell>
          <cell r="D7257" t="str">
            <v>прочие ТМЦ</v>
          </cell>
        </row>
        <row r="7258">
          <cell r="C7258" t="str">
            <v>Крестовина Камаз,Урал вала карданного большая в сборе 5320-2205025</v>
          </cell>
          <cell r="D7258" t="str">
            <v>прочие ТМЦ</v>
          </cell>
        </row>
        <row r="7259">
          <cell r="C7259" t="str">
            <v>Крестовина кардана Уаз 20-36036-SX</v>
          </cell>
          <cell r="D7259" t="str">
            <v>прочие ТМЦ</v>
          </cell>
        </row>
        <row r="7260">
          <cell r="C7260" t="str">
            <v>Крестовина карданного вала 130220102501</v>
          </cell>
          <cell r="D7260" t="str">
            <v>прочие ТМЦ</v>
          </cell>
        </row>
        <row r="7261">
          <cell r="C7261" t="str">
            <v>Крестовина карданного вала в сб. 2102201025</v>
          </cell>
          <cell r="D7261" t="str">
            <v>прочие ТМЦ</v>
          </cell>
        </row>
        <row r="7262">
          <cell r="C7262" t="str">
            <v>Крестовина карданного вала ПАЗ,ГАЗ 53А-221025-10</v>
          </cell>
          <cell r="D7262" t="str">
            <v>прочие ТМЦ</v>
          </cell>
        </row>
        <row r="7263">
          <cell r="C7263" t="str">
            <v>Крестовина карданного вала УАЗс масл. и стопор кольцами д 30 УАЗ 469</v>
          </cell>
          <cell r="D7263" t="str">
            <v>прочие ТМЦ</v>
          </cell>
        </row>
        <row r="7264">
          <cell r="C7264" t="str">
            <v>Крестовина малая  53205-2201025</v>
          </cell>
          <cell r="D7264" t="str">
            <v>прочие ТМЦ</v>
          </cell>
        </row>
        <row r="7265">
          <cell r="C7265" t="str">
            <v>Кронштейн  задний 4МСГ-10-2.01.103-2</v>
          </cell>
          <cell r="D7265" t="str">
            <v>прочие ТМЦ</v>
          </cell>
        </row>
        <row r="7266">
          <cell r="C7266" t="str">
            <v>Кронштейн 080 реактивный правый (ПАО КамАЗ ) 5320-2919080-01</v>
          </cell>
          <cell r="D7266" t="str">
            <v>прочие ТМЦ</v>
          </cell>
        </row>
        <row r="7267">
          <cell r="C7267" t="str">
            <v>Кронштейн Y-образный 310мм Zn+ПП RAL5012 с креплением (П -образной формы 2шт.)</v>
          </cell>
          <cell r="D7267" t="str">
            <v>прочие ТМЦ</v>
          </cell>
        </row>
        <row r="7268">
          <cell r="C7268" t="str">
            <v>Кронштейн балансира с осью 65115-2918050</v>
          </cell>
          <cell r="D7268" t="str">
            <v>прочие ТМЦ</v>
          </cell>
        </row>
        <row r="7269">
          <cell r="C7269" t="str">
            <v>Кронштейн ВОВ 150</v>
          </cell>
          <cell r="D7269" t="str">
            <v>прочие ТМЦ</v>
          </cell>
        </row>
        <row r="7270">
          <cell r="C7270" t="str">
            <v>Кронштейн крепления Камаз 5320-3502121</v>
          </cell>
          <cell r="D7270" t="str">
            <v>прочие ТМЦ</v>
          </cell>
        </row>
        <row r="7271">
          <cell r="C7271" t="str">
            <v>Кронштейн передний 4МСГ-10.2.01.122-1-02</v>
          </cell>
          <cell r="D7271" t="str">
            <v>прочие ТМЦ</v>
          </cell>
        </row>
        <row r="7272">
          <cell r="C7272" t="str">
            <v>Кронштейн подшипника подвесного 3307,ПАЗ,ЗИЛ хомут</v>
          </cell>
          <cell r="D7272" t="str">
            <v>прочие ТМЦ</v>
          </cell>
        </row>
        <row r="7273">
          <cell r="C7273" t="str">
            <v>Кронштейн рессоры передний задний в сборе ГАЗ-3302-2902442</v>
          </cell>
          <cell r="D7273" t="str">
            <v>прочие ТМЦ</v>
          </cell>
        </row>
        <row r="7274">
          <cell r="C7274" t="str">
            <v>Кронштейн скобы запора с подушкой левый в сб. 5320- 5018061</v>
          </cell>
          <cell r="D7274" t="str">
            <v>прочие ТМЦ</v>
          </cell>
        </row>
        <row r="7275">
          <cell r="C7275" t="str">
            <v>Кронштейн скобы запора с подушкой правый в сб. 5320- 5018060</v>
          </cell>
          <cell r="D7275" t="str">
            <v>прочие ТМЦ</v>
          </cell>
        </row>
        <row r="7276">
          <cell r="C7276" t="str">
            <v>Кронштейн трубы на кирпич  D90 RAL 3005</v>
          </cell>
          <cell r="D7276" t="str">
            <v>прочие ТМЦ</v>
          </cell>
        </row>
        <row r="7277">
          <cell r="C7277" t="str">
            <v>Круг 100 ст20</v>
          </cell>
          <cell r="D7277" t="str">
            <v>прочие ТМЦ</v>
          </cell>
        </row>
        <row r="7278">
          <cell r="C7278" t="str">
            <v>Круг 110 ст.20 ГОСТ 2590-06</v>
          </cell>
          <cell r="D7278" t="str">
            <v>прочие ТМЦ</v>
          </cell>
        </row>
        <row r="7279">
          <cell r="C7279" t="str">
            <v>Круг 120 ст.3</v>
          </cell>
          <cell r="D7279" t="str">
            <v>прочие ТМЦ</v>
          </cell>
        </row>
        <row r="7280">
          <cell r="C7280" t="str">
            <v>Круг 120 ст20</v>
          </cell>
          <cell r="D7280" t="str">
            <v>прочие ТМЦ</v>
          </cell>
        </row>
        <row r="7281">
          <cell r="C7281" t="str">
            <v>Круг 140 ст.20</v>
          </cell>
          <cell r="D7281" t="str">
            <v>прочие ТМЦ</v>
          </cell>
        </row>
        <row r="7282">
          <cell r="C7282" t="str">
            <v>Круг 140 ст.40 ГОСТ 2590-06</v>
          </cell>
          <cell r="D7282" t="str">
            <v>прочие ТМЦ</v>
          </cell>
        </row>
        <row r="7283">
          <cell r="C7283" t="str">
            <v>Круг 180 ст.20 ГОСТ 2590-06</v>
          </cell>
          <cell r="D7283" t="str">
            <v>прочие ТМЦ</v>
          </cell>
        </row>
        <row r="7284">
          <cell r="C7284" t="str">
            <v>Круг 20 ст.20 ГОСТ 2590-06</v>
          </cell>
          <cell r="D7284" t="str">
            <v>прочие ТМЦ</v>
          </cell>
        </row>
        <row r="7285">
          <cell r="C7285" t="str">
            <v>Круг 200 ст20</v>
          </cell>
          <cell r="D7285" t="str">
            <v>прочие ТМЦ</v>
          </cell>
        </row>
        <row r="7286">
          <cell r="C7286" t="str">
            <v>Круг 200 ст3</v>
          </cell>
          <cell r="D7286" t="str">
            <v>прочие ТМЦ</v>
          </cell>
        </row>
        <row r="7287">
          <cell r="C7287" t="str">
            <v>Круг 210 ст.20 ГОСТ 2590-06</v>
          </cell>
          <cell r="D7287" t="str">
            <v>прочие ТМЦ</v>
          </cell>
        </row>
        <row r="7288">
          <cell r="C7288" t="str">
            <v>Круг 25 ст.20</v>
          </cell>
          <cell r="D7288" t="str">
            <v>прочие ТМЦ</v>
          </cell>
        </row>
        <row r="7289">
          <cell r="C7289" t="str">
            <v>Круг 25 ст.3</v>
          </cell>
          <cell r="D7289" t="str">
            <v>прочие ТМЦ</v>
          </cell>
        </row>
        <row r="7290">
          <cell r="C7290" t="str">
            <v>Круг 28 ст.35</v>
          </cell>
          <cell r="D7290" t="str">
            <v>прочие ТМЦ</v>
          </cell>
        </row>
        <row r="7291">
          <cell r="C7291" t="str">
            <v>Круг отрезной по нержавеющей стали ЛУГА 125*1,6*22,0мм А 40S BF (14A БУ) мет+нерж</v>
          </cell>
          <cell r="D7291" t="str">
            <v>прочие ТМЦ</v>
          </cell>
        </row>
        <row r="7292">
          <cell r="C7292" t="str">
            <v>Круг отрезной по нержавеющей стали ЛУГА 230*1,6*22,0мм А 40S BF 80 (14A БУ) мет+нерж</v>
          </cell>
          <cell r="D7292" t="str">
            <v>прочие ТМЦ</v>
          </cell>
        </row>
        <row r="7293">
          <cell r="C7293" t="str">
            <v>Круг шлифовальный по металлу ЛУГА 125*6*22,2мм А 24R BF (14A БУ) мет+нерж</v>
          </cell>
          <cell r="D7293" t="str">
            <v>прочие ТМЦ</v>
          </cell>
        </row>
        <row r="7294">
          <cell r="C7294" t="str">
            <v>Круглая труба  D90 3м RAL 3005</v>
          </cell>
          <cell r="D7294" t="str">
            <v>прочие ТМЦ</v>
          </cell>
        </row>
        <row r="7295">
          <cell r="C7295" t="str">
            <v>Крыло Нефраз-8332,8560,8602,9693 брызговика прицепа 5320-8511033</v>
          </cell>
          <cell r="D7295" t="str">
            <v>прочие ТМЦ</v>
          </cell>
        </row>
        <row r="7296">
          <cell r="C7296" t="str">
            <v>Крыло переднее 70-8403012 МТЗ</v>
          </cell>
          <cell r="D7296" t="str">
            <v>прочие ТМЦ</v>
          </cell>
        </row>
        <row r="7297">
          <cell r="C7297" t="str">
            <v>Крыльчатка Ха 6.393.008</v>
          </cell>
          <cell r="D7297" t="str">
            <v>прочие ТМЦ</v>
          </cell>
        </row>
        <row r="7298">
          <cell r="C7298" t="str">
            <v>Крыльчатка ХА6.393.008</v>
          </cell>
          <cell r="D7298" t="str">
            <v>прочие ТМЦ</v>
          </cell>
        </row>
        <row r="7299">
          <cell r="C7299" t="str">
            <v>Крышка (28-19-15) 60-19-9</v>
          </cell>
          <cell r="D7299" t="str">
            <v>прочие ТМЦ</v>
          </cell>
        </row>
        <row r="7300">
          <cell r="C7300" t="str">
            <v>Крышка головки цилиндров передняя с опорой вентилятора ЗМЗ 40904, дб Евро-3 (аналог ЗМЗ) 409.1003083</v>
          </cell>
          <cell r="D7300" t="str">
            <v>прочие ТМЦ</v>
          </cell>
        </row>
        <row r="7301">
          <cell r="C7301" t="str">
            <v>Крышка задняя чуг.3007-1-3 Ш80-2,5</v>
          </cell>
          <cell r="D7301" t="str">
            <v>прочие ТМЦ</v>
          </cell>
        </row>
        <row r="7302">
          <cell r="C7302" t="str">
            <v>Крышка клапана ЕВРО 7406.1003264</v>
          </cell>
          <cell r="D7302" t="str">
            <v>прочие ТМЦ</v>
          </cell>
        </row>
        <row r="7303">
          <cell r="C7303" t="str">
            <v>Крышка кузова УАЗ Пикап с установ.комплектом</v>
          </cell>
          <cell r="D7303" t="str">
            <v>прочие ТМЦ</v>
          </cell>
        </row>
        <row r="7304">
          <cell r="C7304" t="str">
            <v>Крышка маслонал.горловины 5320-1311103</v>
          </cell>
          <cell r="D7304" t="str">
            <v>прочие ТМЦ</v>
          </cell>
        </row>
        <row r="7305">
          <cell r="C7305" t="str">
            <v>Крышка МС-30М-0152</v>
          </cell>
          <cell r="D7305" t="str">
            <v>прочие ТМЦ</v>
          </cell>
        </row>
        <row r="7306">
          <cell r="C7306" t="str">
            <v>Крышка передняя чуг.3007-1-2 Ш80-2,5</v>
          </cell>
          <cell r="D7306" t="str">
            <v>прочие ТМЦ</v>
          </cell>
        </row>
        <row r="7307">
          <cell r="C7307" t="str">
            <v>Крышка поршня</v>
          </cell>
          <cell r="D7307" t="str">
            <v>прочие ТМЦ</v>
          </cell>
        </row>
        <row r="7308">
          <cell r="C7308" t="str">
            <v>Крышка расширительного бачка Камаз 5320-1311060</v>
          </cell>
          <cell r="D7308" t="str">
            <v>прочие ТМЦ</v>
          </cell>
        </row>
        <row r="7309">
          <cell r="C7309" t="str">
            <v>Крышка расширительного бачка Камаз 6520-1311100</v>
          </cell>
          <cell r="D7309" t="str">
            <v>прочие ТМЦ</v>
          </cell>
        </row>
        <row r="7310">
          <cell r="C7310" t="str">
            <v>Крышка сальника 1Д 315-71 Н03.3.302.01.01.008</v>
          </cell>
          <cell r="D7310" t="str">
            <v>прочие ТМЦ</v>
          </cell>
        </row>
        <row r="7311">
          <cell r="C7311" t="str">
            <v>Крышка ХА 6.178.000</v>
          </cell>
          <cell r="D7311" t="str">
            <v>прочие ТМЦ</v>
          </cell>
        </row>
        <row r="7312">
          <cell r="C7312" t="str">
            <v>Крышка ХА 6.178.000</v>
          </cell>
          <cell r="D7312" t="str">
            <v>прочие ТМЦ</v>
          </cell>
        </row>
        <row r="7313">
          <cell r="C7313" t="str">
            <v>Крышка цепного привода ГРМ дв. Cummins ISF2.8 ГАЗ 5264443</v>
          </cell>
          <cell r="D7313" t="str">
            <v>прочие ТМЦ</v>
          </cell>
        </row>
        <row r="7314">
          <cell r="C7314" t="str">
            <v>Крюк длинный D125 RAL 3005</v>
          </cell>
          <cell r="D7314" t="str">
            <v>прочие ТМЦ</v>
          </cell>
        </row>
        <row r="7315">
          <cell r="C7315" t="str">
            <v>Крюк прибора буксирного в сборе 4320-2707207</v>
          </cell>
          <cell r="D7315" t="str">
            <v>прочие ТМЦ</v>
          </cell>
        </row>
        <row r="7316">
          <cell r="C7316" t="str">
            <v>Крючок чалочный ТИП 320А г/п 3,2тн</v>
          </cell>
          <cell r="D7316" t="str">
            <v>НВЛ и НЛ</v>
          </cell>
          <cell r="E7316">
            <v>418.18</v>
          </cell>
          <cell r="F7316">
            <v>1</v>
          </cell>
          <cell r="G7316" t="str">
            <v>УТО</v>
          </cell>
          <cell r="H7316" t="str">
            <v>отсутствие необходимости</v>
          </cell>
        </row>
        <row r="7317">
          <cell r="C7317" t="str">
            <v>Ксилол нефт.(0,9кг)</v>
          </cell>
          <cell r="D7317" t="str">
            <v>прочие ТМЦ</v>
          </cell>
        </row>
        <row r="7318">
          <cell r="C7318" t="str">
            <v>Ксилол нефтяной 18 кг./20л.</v>
          </cell>
          <cell r="D7318" t="str">
            <v>прочие ТМЦ</v>
          </cell>
        </row>
        <row r="7319">
          <cell r="C7319" t="str">
            <v>Кулак поворотный левый в сборе КРАЗ</v>
          </cell>
          <cell r="D7319" t="str">
            <v>прочие ТМЦ</v>
          </cell>
        </row>
        <row r="7320">
          <cell r="C7320" t="str">
            <v>Кулак поворотный левый Г-3302 с АБС</v>
          </cell>
          <cell r="D7320" t="str">
            <v>прочие ТМЦ</v>
          </cell>
        </row>
        <row r="7321">
          <cell r="C7321" t="str">
            <v>Кулак поворотный правый Г-3302 с АБС</v>
          </cell>
          <cell r="D7321" t="str">
            <v>прочие ТМЦ</v>
          </cell>
        </row>
        <row r="7322">
          <cell r="C7322" t="str">
            <v>Кулак разжимной левый 43114-3501110 Камаз</v>
          </cell>
          <cell r="D7322" t="str">
            <v>прочие ТМЦ</v>
          </cell>
        </row>
        <row r="7323">
          <cell r="C7323" t="str">
            <v>Кулак разжимной правый 43114-3501110 Камаз</v>
          </cell>
          <cell r="D7323" t="str">
            <v>прочие ТМЦ</v>
          </cell>
        </row>
        <row r="7324">
          <cell r="C7324" t="str">
            <v>Кулак шарнира внутренний левый 53228-2304065</v>
          </cell>
          <cell r="D7324" t="str">
            <v>прочие ТМЦ</v>
          </cell>
        </row>
        <row r="7325">
          <cell r="C7325" t="str">
            <v>Кулак шарнира внутренний правый 53228-2304064</v>
          </cell>
          <cell r="D7325" t="str">
            <v>прочие ТМЦ</v>
          </cell>
        </row>
        <row r="7326">
          <cell r="C7326" t="str">
            <v>Кулак шарнира наружний  4310-2304062</v>
          </cell>
          <cell r="D7326" t="str">
            <v>прочие ТМЦ</v>
          </cell>
        </row>
        <row r="7327">
          <cell r="C7327" t="str">
            <v>Кулак шарнира наружний Камаз 4310-2304062</v>
          </cell>
          <cell r="D7327" t="str">
            <v>прочие ТМЦ</v>
          </cell>
        </row>
        <row r="7328">
          <cell r="C7328" t="str">
            <v>Кулак шарнира Урал 5557-2303074</v>
          </cell>
          <cell r="D7328" t="str">
            <v>прочие ТМЦ</v>
          </cell>
        </row>
        <row r="7329">
          <cell r="C7329" t="str">
            <v>Кулак шарнира усиленный 5557-2303074</v>
          </cell>
          <cell r="D7329" t="str">
            <v>прочие ТМЦ</v>
          </cell>
        </row>
        <row r="7330">
          <cell r="C7330" t="str">
            <v>Кулер настольный  Avex D-10W</v>
          </cell>
          <cell r="D7330" t="str">
            <v>прочие ТМЦ</v>
          </cell>
        </row>
        <row r="7331">
          <cell r="C7331" t="str">
            <v>Кулиса КПП под 4-ст, 5-ст. (УАЗ)3741-00-1703010-97</v>
          </cell>
          <cell r="D7331" t="str">
            <v>прочие ТМЦ</v>
          </cell>
        </row>
        <row r="7332">
          <cell r="C7332" t="str">
            <v>Куртка женская утепленная "Ладога"</v>
          </cell>
          <cell r="D7332" t="str">
            <v>прочие ТМЦ</v>
          </cell>
        </row>
        <row r="7333">
          <cell r="C7333" t="str">
            <v>Куртка МАРКА ут цв. т-син-вас. тк. Окфорд б/у 88-92/158-164 19мес.</v>
          </cell>
          <cell r="D7333" t="str">
            <v>прочие ТМЦ</v>
          </cell>
        </row>
        <row r="7334">
          <cell r="C7334" t="str">
            <v>Кухонный буфет (2000*600*600)</v>
          </cell>
          <cell r="D7334" t="str">
            <v>прочие ТМЦ</v>
          </cell>
        </row>
        <row r="7335">
          <cell r="C7335" t="str">
            <v>Лак яхтный глянцевый КВИЛ (2,3 кг)</v>
          </cell>
          <cell r="D7335" t="str">
            <v>прочие ТМЦ</v>
          </cell>
        </row>
        <row r="7336">
          <cell r="C7336" t="str">
            <v>Лак яхтный матовый КВИЛ (2,3 кг)</v>
          </cell>
          <cell r="D7336" t="str">
            <v>прочие ТМЦ</v>
          </cell>
        </row>
        <row r="7337">
          <cell r="C7337" t="str">
            <v>Ламинатор Office Kit L2310 А4 80-125мкм</v>
          </cell>
          <cell r="D7337" t="str">
            <v>прочие ТМЦ</v>
          </cell>
        </row>
        <row r="7338">
          <cell r="C7338" t="str">
            <v>Лампа (А12-1,2) б/ц бесцокольная приборная 12В</v>
          </cell>
          <cell r="D7338" t="str">
            <v>прочие ТМЦ</v>
          </cell>
        </row>
        <row r="7339">
          <cell r="C7339" t="str">
            <v>Лампа 12-3 АМН ВА9s</v>
          </cell>
          <cell r="D7339" t="str">
            <v>прочие ТМЦ</v>
          </cell>
        </row>
        <row r="7340">
          <cell r="C7340" t="str">
            <v>Лампа А24*21*3</v>
          </cell>
          <cell r="D7340" t="str">
            <v>прочие ТМЦ</v>
          </cell>
        </row>
        <row r="7341">
          <cell r="C7341" t="str">
            <v>Лампа габаритная А -24-5-1</v>
          </cell>
          <cell r="D7341" t="str">
            <v>прочие ТМЦ</v>
          </cell>
        </row>
        <row r="7342">
          <cell r="C7342" t="str">
            <v>Лампа галогеновая H7 12V55W PX26D</v>
          </cell>
          <cell r="D7342" t="str">
            <v>прочие ТМЦ</v>
          </cell>
        </row>
        <row r="7343">
          <cell r="C7343" t="str">
            <v>Лампа линейная лиминесцентная ЛЛ 36вт</v>
          </cell>
          <cell r="D7343" t="str">
            <v>прочие ТМЦ</v>
          </cell>
        </row>
        <row r="7344">
          <cell r="C7344" t="str">
            <v>Лампа ЛЛ 18вт</v>
          </cell>
          <cell r="D7344" t="str">
            <v>НВЛ и НЛ</v>
          </cell>
          <cell r="E7344">
            <v>5729.17</v>
          </cell>
          <cell r="F7344">
            <v>125</v>
          </cell>
          <cell r="G7344" t="str">
            <v>ОГЭ</v>
          </cell>
          <cell r="H7344" t="str">
            <v>Невостребована ОГЭ в связи с большой пульсацией светового потока, большим потреблением электроэнергии (72 Вт),а также в рамках выполнения программы энергосбережения произвели замену светильников на светодиодные с наименьшим потреблением электрической энергии (36 Вт). Данное ТМЦ приобретено 01.07.2019 в ОАО "Ульяновскнефть"</v>
          </cell>
        </row>
        <row r="7345">
          <cell r="C7345" t="str">
            <v>Лампа ЛЛ-58 Вт Osram</v>
          </cell>
          <cell r="D7345" t="str">
            <v>НВЛ и НЛ</v>
          </cell>
          <cell r="E7345">
            <v>4677.18</v>
          </cell>
          <cell r="F7345">
            <v>75</v>
          </cell>
          <cell r="G7345" t="str">
            <v>ОГЭ</v>
          </cell>
          <cell r="H7345" t="str">
            <v>Невостребована ОГЭ в связи с большой пульсацией светового потока, большим потреблением электроэнергии (116 Вт),а также в рамках выполнения программы энергосбережения произвели замену светильников на светодиодные с наименьшим потреблением электрической энергии (36 Вт). Данное ТМЦ приобретено 01.07.2019 в ОАО "Ульяновскнефть"</v>
          </cell>
        </row>
        <row r="7346">
          <cell r="C7346" t="str">
            <v>Лампа МО 60 Вт-36 В Е-27</v>
          </cell>
          <cell r="D7346" t="str">
            <v>НВЛ и НЛ</v>
          </cell>
          <cell r="E7346">
            <v>1480.21</v>
          </cell>
          <cell r="F7346">
            <v>100</v>
          </cell>
          <cell r="G7346" t="str">
            <v>УТО</v>
          </cell>
          <cell r="H7346" t="str">
            <v>отсутствие необходимости</v>
          </cell>
        </row>
        <row r="7347">
          <cell r="C7347" t="str">
            <v>Лампа МО-60 В-36В Е-27</v>
          </cell>
          <cell r="D7347" t="str">
            <v>НВЛ и НЛ</v>
          </cell>
          <cell r="E7347">
            <v>6524.5</v>
          </cell>
          <cell r="F7347">
            <v>510</v>
          </cell>
          <cell r="G7347" t="str">
            <v>ОГЭ</v>
          </cell>
          <cell r="H7347" t="str">
            <v>Невостребована ОГЭ в связи с тем, что отсутствуют электроприемники на 36 В. Данные лампы используются только в смотровых ямах УТО. ОГЭ данное ТМЦ не заявляло. Данное ТМЦ приобретено 01.07.2019 в ОАО "Ульяновскнефть"</v>
          </cell>
        </row>
        <row r="7348">
          <cell r="C7348" t="str">
            <v>Лампа Н1 24V70W</v>
          </cell>
          <cell r="D7348" t="str">
            <v>прочие ТМЦ</v>
          </cell>
        </row>
        <row r="7349">
          <cell r="C7349" t="str">
            <v>Лампа Н7 12V</v>
          </cell>
          <cell r="D7349" t="str">
            <v>прочие ТМЦ</v>
          </cell>
        </row>
        <row r="7350">
          <cell r="C7350" t="str">
            <v>Лампа накаливания МО 60ВТ Е-27 36В</v>
          </cell>
          <cell r="D7350" t="str">
            <v>прочие ТМЦ</v>
          </cell>
        </row>
        <row r="7351">
          <cell r="C7351" t="str">
            <v>Лампа светодиодная 5ВТ-3000 К-Camelion</v>
          </cell>
          <cell r="D7351" t="str">
            <v>прочие ТМЦ</v>
          </cell>
        </row>
        <row r="7352">
          <cell r="C7352" t="str">
            <v>Ластик BRAUBERG 41х14х8 мм, серо-белый,прямоугольный, скошенные края</v>
          </cell>
          <cell r="D7352" t="str">
            <v>прочие ТМЦ</v>
          </cell>
        </row>
        <row r="7353">
          <cell r="C7353" t="str">
            <v>Ластик BRAUBERG 41х14х8 мм, серо-белый,прямоугольный, скошенные края</v>
          </cell>
          <cell r="D7353" t="str">
            <v>прочие ТМЦ</v>
          </cell>
        </row>
        <row r="7354">
          <cell r="C7354" t="str">
            <v>Лезвия для ножей 18 мм КОМПЛЕКТ 10 ШТ., толщина лезвия 0,38 мм, в пластиковом пенале, STAFF</v>
          </cell>
          <cell r="D7354" t="str">
            <v>прочие ТМЦ</v>
          </cell>
        </row>
        <row r="7355">
          <cell r="C7355" t="str">
            <v>Лента измерительная стальная крючок 28С412</v>
          </cell>
          <cell r="D7355" t="str">
            <v>прочие ТМЦ</v>
          </cell>
        </row>
        <row r="7356">
          <cell r="C7356" t="str">
            <v>Лента конвейерная 6-500ЕР200-5-2</v>
          </cell>
          <cell r="D7356" t="str">
            <v>прочие ТМЦ</v>
          </cell>
        </row>
        <row r="7357">
          <cell r="C7357" t="str">
            <v>Лента п/э Полилен 40-ЛИ-63</v>
          </cell>
          <cell r="D7357" t="str">
            <v>Производство 2022</v>
          </cell>
          <cell r="E7357">
            <v>127092.51</v>
          </cell>
          <cell r="F7357">
            <v>0.69799999999999995</v>
          </cell>
          <cell r="G7357" t="str">
            <v>УКС</v>
          </cell>
          <cell r="H7357" t="str">
            <v>При ремонтах трубопровода в 2022г</v>
          </cell>
        </row>
        <row r="7358">
          <cell r="C7358" t="str">
            <v>Лента п/э Полилен 40-ОБ-63</v>
          </cell>
          <cell r="D7358" t="str">
            <v>Производство 2022</v>
          </cell>
          <cell r="E7358">
            <v>45057.84</v>
          </cell>
          <cell r="F7358">
            <v>0.28699999999999998</v>
          </cell>
          <cell r="G7358" t="str">
            <v>УКС</v>
          </cell>
          <cell r="H7358" t="str">
            <v>При ремонтах трубопровода в 2022г</v>
          </cell>
        </row>
        <row r="7359">
          <cell r="C7359" t="str">
            <v>Лента п/э Полилен 40-ОБ-63 Ш450мм ТУ 2245-004-01297858-99</v>
          </cell>
          <cell r="D7359" t="str">
            <v>Производство 2022</v>
          </cell>
          <cell r="E7359">
            <v>22332.01</v>
          </cell>
          <cell r="F7359">
            <v>100.1</v>
          </cell>
          <cell r="G7359" t="str">
            <v>УКС</v>
          </cell>
          <cell r="H7359" t="str">
            <v>При ремонтах трубопровода в 2022г</v>
          </cell>
        </row>
        <row r="7360">
          <cell r="C7360" t="str">
            <v>Лента тормозная АПРС-40 03.03.110</v>
          </cell>
          <cell r="D7360" t="str">
            <v>НВЛ и НЛ</v>
          </cell>
          <cell r="E7360">
            <v>55053.599999999999</v>
          </cell>
          <cell r="F7360">
            <v>1</v>
          </cell>
          <cell r="G7360" t="str">
            <v>УТО</v>
          </cell>
          <cell r="H7360" t="str">
            <v>отсутствие необходимости</v>
          </cell>
        </row>
        <row r="7361">
          <cell r="C7361" t="str">
            <v>Лента фум 20мм</v>
          </cell>
          <cell r="D7361" t="str">
            <v>прочие ТМЦ</v>
          </cell>
        </row>
        <row r="7362">
          <cell r="C7362" t="str">
            <v>Лента фум 60мм</v>
          </cell>
          <cell r="D7362" t="str">
            <v>прочие ТМЦ</v>
          </cell>
        </row>
        <row r="7363">
          <cell r="C7363" t="str">
            <v>Леска S3012 (звезда)</v>
          </cell>
          <cell r="D7363" t="str">
            <v>прочие ТМЦ</v>
          </cell>
        </row>
        <row r="7364">
          <cell r="C7364" t="str">
            <v>Леска для триммеров 3,0м*15м</v>
          </cell>
          <cell r="D7364" t="str">
            <v>прочие ТМЦ</v>
          </cell>
        </row>
        <row r="7365">
          <cell r="C7365" t="str">
            <v>Леска триммерная 2,4мм</v>
          </cell>
          <cell r="D7365" t="str">
            <v>прочие ТМЦ</v>
          </cell>
        </row>
        <row r="7366">
          <cell r="C7366" t="str">
            <v>Леска триммерная 3мм</v>
          </cell>
          <cell r="D7366" t="str">
            <v>прочие ТМЦ</v>
          </cell>
        </row>
        <row r="7367">
          <cell r="C7367" t="str">
            <v>Лестница универсальная алюм. 3-х секц. 7ст.</v>
          </cell>
          <cell r="D7367" t="str">
            <v>прочие ТМЦ</v>
          </cell>
        </row>
        <row r="7368">
          <cell r="C7368" t="str">
            <v>Линейка 30см металлическая</v>
          </cell>
          <cell r="D7368" t="str">
            <v>прочие ТМЦ</v>
          </cell>
        </row>
        <row r="7369">
          <cell r="C7369" t="str">
            <v>Линейка пластиковая 30 см,  BRAUBERG Crystal,прозрачная</v>
          </cell>
          <cell r="D7369" t="str">
            <v>прочие ТМЦ</v>
          </cell>
        </row>
        <row r="7370">
          <cell r="C7370" t="str">
            <v>Линейка пластиковая 30 см, ПИФАГОР, непрозрачная, неоновая, ассорти</v>
          </cell>
          <cell r="D7370" t="str">
            <v>прочие ТМЦ</v>
          </cell>
        </row>
        <row r="7371">
          <cell r="C7371" t="str">
            <v>Лист 10 мм ст3</v>
          </cell>
          <cell r="D7371" t="str">
            <v>прочие ТМЦ</v>
          </cell>
          <cell r="E7371">
            <v>-49345</v>
          </cell>
          <cell r="F7371">
            <v>-0.71</v>
          </cell>
        </row>
        <row r="7372">
          <cell r="C7372" t="str">
            <v>Лист 10*1500*6000 ст3 сп5 Гост 19903-74</v>
          </cell>
          <cell r="D7372" t="str">
            <v>Производство 2022</v>
          </cell>
          <cell r="E7372">
            <v>144825.15</v>
          </cell>
          <cell r="F7372">
            <v>3.1280000000000001</v>
          </cell>
          <cell r="G7372" t="str">
            <v>УКС</v>
          </cell>
          <cell r="H7372" t="str">
            <v>при ремонтах площадок под СУ и СК 2022</v>
          </cell>
        </row>
        <row r="7373">
          <cell r="C7373" t="str">
            <v>Лист 12 задней рессоры 4310-2912112</v>
          </cell>
          <cell r="D7373" t="str">
            <v>прочие ТМЦ</v>
          </cell>
        </row>
        <row r="7374">
          <cell r="C7374" t="str">
            <v>Лист 12 ст.3</v>
          </cell>
          <cell r="D7374" t="str">
            <v>прочие ТМЦ</v>
          </cell>
        </row>
        <row r="7375">
          <cell r="C7375" t="str">
            <v>Лист 2 ст.08*17</v>
          </cell>
          <cell r="D7375" t="str">
            <v>прочие ТМЦ</v>
          </cell>
        </row>
        <row r="7376">
          <cell r="C7376" t="str">
            <v>Лист 20*1,5*2 ст.3 ГОСТ 19903-2015</v>
          </cell>
          <cell r="D7376" t="str">
            <v>прочие ТМЦ</v>
          </cell>
        </row>
        <row r="7377">
          <cell r="C7377" t="str">
            <v>Лист 2х1250х2500 оцинк.08пс</v>
          </cell>
          <cell r="D7377" t="str">
            <v>прочие ТМЦ</v>
          </cell>
        </row>
        <row r="7378">
          <cell r="C7378" t="str">
            <v>Лист 3  ст.3</v>
          </cell>
          <cell r="D7378" t="str">
            <v>прочие ТМЦ</v>
          </cell>
        </row>
        <row r="7379">
          <cell r="C7379" t="str">
            <v>Лист 4 ст.3</v>
          </cell>
          <cell r="D7379" t="str">
            <v>прочие ТМЦ</v>
          </cell>
        </row>
        <row r="7380">
          <cell r="C7380" t="str">
            <v>Лист 4*1500*6000 ст3 сп5 Гост 19903-74</v>
          </cell>
          <cell r="D7380" t="str">
            <v>Производство 2022</v>
          </cell>
          <cell r="E7380">
            <v>206264.82</v>
          </cell>
          <cell r="F7380">
            <v>4.4309999999999992</v>
          </cell>
          <cell r="G7380" t="str">
            <v>УКС</v>
          </cell>
          <cell r="H7380" t="str">
            <v>КР РВС 2022</v>
          </cell>
        </row>
        <row r="7381">
          <cell r="C7381" t="str">
            <v>Лист 5 мм ст3</v>
          </cell>
          <cell r="D7381" t="str">
            <v>прочие ТМЦ</v>
          </cell>
        </row>
        <row r="7382">
          <cell r="C7382" t="str">
            <v>Лист 5*1500*6000 рифл. ромб</v>
          </cell>
          <cell r="D7382" t="str">
            <v>прочие ТМЦ</v>
          </cell>
        </row>
        <row r="7383">
          <cell r="C7383" t="str">
            <v>Лист 5*1500*6000 ст3 сп/пс Гост 19903-74 г/к</v>
          </cell>
          <cell r="D7383" t="str">
            <v>Производство 2022</v>
          </cell>
          <cell r="E7383">
            <v>1029881.0499999999</v>
          </cell>
          <cell r="F7383">
            <v>22.123999999999999</v>
          </cell>
          <cell r="G7383" t="str">
            <v>УКС</v>
          </cell>
          <cell r="H7383" t="str">
            <v>КР РВС 2022</v>
          </cell>
        </row>
        <row r="7384">
          <cell r="C7384" t="str">
            <v>Лист 6 ст3</v>
          </cell>
          <cell r="D7384" t="str">
            <v>прочие ТМЦ</v>
          </cell>
        </row>
        <row r="7385">
          <cell r="C7385" t="str">
            <v>Лист 6*1500*6000 ст3 сп5 Гост 19903-74</v>
          </cell>
          <cell r="D7385" t="str">
            <v>Производство 2022</v>
          </cell>
          <cell r="E7385">
            <v>74866.45</v>
          </cell>
          <cell r="F7385">
            <v>1.617</v>
          </cell>
          <cell r="G7385" t="str">
            <v>УКС</v>
          </cell>
          <cell r="H7385" t="str">
            <v>КР РВС 2022</v>
          </cell>
        </row>
        <row r="7386">
          <cell r="C7386" t="str">
            <v>Лист 8 ст3</v>
          </cell>
          <cell r="D7386" t="str">
            <v>прочие ТМЦ</v>
          </cell>
        </row>
        <row r="7387">
          <cell r="C7387" t="str">
            <v>Лист 8мм ст3 СП5(1500*6000)</v>
          </cell>
          <cell r="D7387" t="str">
            <v>Производство 2022</v>
          </cell>
          <cell r="E7387">
            <v>19677.330000000002</v>
          </cell>
          <cell r="F7387">
            <v>0.42499999999999999</v>
          </cell>
          <cell r="G7387" t="str">
            <v>УКС</v>
          </cell>
          <cell r="H7387" t="str">
            <v>КР РВС 2022</v>
          </cell>
        </row>
        <row r="7388">
          <cell r="C7388" t="str">
            <v>Лист г/к 1,5х1250х2500 Ст3пс/сп5</v>
          </cell>
          <cell r="D7388" t="str">
            <v>прочие ТМЦ</v>
          </cell>
        </row>
        <row r="7389">
          <cell r="C7389" t="str">
            <v>Лист г/к 10 1,5м 6м ст3пс5/сп5 14637</v>
          </cell>
          <cell r="D7389" t="str">
            <v>прочие ТМЦ</v>
          </cell>
        </row>
        <row r="7390">
          <cell r="C7390" t="str">
            <v>Лист г/к 12 1,5м 6м ст3пс5/сп5 14637</v>
          </cell>
          <cell r="D7390" t="str">
            <v>прочие ТМЦ</v>
          </cell>
        </row>
        <row r="7391">
          <cell r="C7391" t="str">
            <v>Лист г/к 25,0х1500х6000 3пс/сп5 Гост 14637-89</v>
          </cell>
          <cell r="D7391" t="str">
            <v>прочие ТМЦ</v>
          </cell>
        </row>
        <row r="7392">
          <cell r="C7392" t="str">
            <v>Лист г/к 2х1250х2500 Ст3пс/сп5</v>
          </cell>
          <cell r="D7392" t="str">
            <v>прочие ТМЦ</v>
          </cell>
        </row>
        <row r="7393">
          <cell r="C7393" t="str">
            <v>Лист г/к 3,0х1250х2500 ст3</v>
          </cell>
          <cell r="D7393" t="str">
            <v>прочие ТМЦ</v>
          </cell>
        </row>
        <row r="7394">
          <cell r="C7394" t="str">
            <v>Лист г/к 4 1,5м 6м ст3пс5/сп5 14637</v>
          </cell>
          <cell r="D7394" t="str">
            <v>прочие ТМЦ</v>
          </cell>
        </row>
        <row r="7395">
          <cell r="C7395" t="str">
            <v>Лист г/к 4,0х1500х3000 3сп5 Гост 14637-89</v>
          </cell>
          <cell r="D7395" t="str">
            <v>прочие ТМЦ</v>
          </cell>
        </row>
        <row r="7396">
          <cell r="C7396" t="str">
            <v>Лист г/к 5 1,5м 6м ст3пс5/сп5 14637</v>
          </cell>
          <cell r="D7396" t="str">
            <v>прочие ТМЦ</v>
          </cell>
        </row>
        <row r="7397">
          <cell r="C7397" t="str">
            <v>Лист г/к 6 1,5м 6м ст3пс5/сп5 14637</v>
          </cell>
          <cell r="D7397" t="str">
            <v>прочие ТМЦ</v>
          </cell>
        </row>
        <row r="7398">
          <cell r="C7398" t="str">
            <v>Лист г/к 7х1500*6000 ГОСТ 19281 09Г 2С-15</v>
          </cell>
          <cell r="D7398" t="str">
            <v>прочие ТМЦ</v>
          </cell>
        </row>
        <row r="7399">
          <cell r="C7399" t="str">
            <v>Лист г/к 8 1,5м 6м ст3пс5/сп5 14637</v>
          </cell>
          <cell r="D7399" t="str">
            <v>прочие ТМЦ</v>
          </cell>
        </row>
        <row r="7400">
          <cell r="C7400" t="str">
            <v>Лист г/ц 0,5х1250х2500 ГОСТ 19904-90/08</v>
          </cell>
          <cell r="D7400" t="str">
            <v>прочие ТМЦ</v>
          </cell>
        </row>
        <row r="7401">
          <cell r="C7401" t="str">
            <v>Лист пвл 508  5*1000*2000</v>
          </cell>
          <cell r="D7401" t="str">
            <v>прочие ТМЦ</v>
          </cell>
        </row>
        <row r="7402">
          <cell r="C7402" t="str">
            <v>Лист Ст09г2с 10г/к (1500*1500)</v>
          </cell>
          <cell r="D7402" t="str">
            <v>прочие ТМЦ</v>
          </cell>
        </row>
        <row r="7403">
          <cell r="C7403" t="str">
            <v>Литол 24 /по 0,8кг/</v>
          </cell>
          <cell r="D7403" t="str">
            <v>прочие ТМЦ</v>
          </cell>
        </row>
        <row r="7404">
          <cell r="C7404" t="str">
            <v>Литол 24 /по 30кг/</v>
          </cell>
          <cell r="D7404" t="str">
            <v>прочие ТМЦ</v>
          </cell>
        </row>
        <row r="7405">
          <cell r="C7405" t="str">
            <v>Ловушка для аппарата Т-АКОВ-10</v>
          </cell>
          <cell r="D7405" t="str">
            <v>прочие ТМЦ</v>
          </cell>
        </row>
        <row r="7406">
          <cell r="C7406" t="str">
            <v>Лом пожарный легкий ЛПЛТ</v>
          </cell>
          <cell r="D7406" t="str">
            <v>прочие ТМЦ</v>
          </cell>
        </row>
        <row r="7407">
          <cell r="C7407" t="str">
            <v>Лопата для снега п/эт без черенка</v>
          </cell>
          <cell r="D7407" t="str">
            <v>прочие ТМЦ</v>
          </cell>
        </row>
        <row r="7408">
          <cell r="C7408" t="str">
            <v>Лопата пожарная совковая с черенком</v>
          </cell>
          <cell r="D7408" t="str">
            <v>прочие ТМЦ</v>
          </cell>
        </row>
        <row r="7409">
          <cell r="C7409" t="str">
            <v>Лопата пожарная штыковая с черенком</v>
          </cell>
          <cell r="D7409" t="str">
            <v>прочие ТМЦ</v>
          </cell>
        </row>
        <row r="7410">
          <cell r="C7410" t="str">
            <v>Лопата снеговая пласт. 450*335 с планкой, б/ч</v>
          </cell>
          <cell r="D7410" t="str">
            <v>прочие ТМЦ</v>
          </cell>
        </row>
        <row r="7411">
          <cell r="C7411" t="str">
            <v>Лопата снеговая пласт. Викинг EXPERT (500*380) с эргоном.черен.</v>
          </cell>
          <cell r="D7411" t="str">
            <v>прочие ТМЦ</v>
          </cell>
        </row>
        <row r="7412">
          <cell r="C7412" t="str">
            <v>Лопата совковая крс</v>
          </cell>
          <cell r="D7412" t="str">
            <v>прочие ТМЦ</v>
          </cell>
        </row>
        <row r="7413">
          <cell r="C7413" t="str">
            <v>Лопата совковая Рельсовая сталь б/ч</v>
          </cell>
          <cell r="D7413" t="str">
            <v>прочие ТМЦ</v>
          </cell>
        </row>
        <row r="7414">
          <cell r="C7414" t="str">
            <v>Лопата штык крс</v>
          </cell>
          <cell r="D7414" t="str">
            <v>прочие ТМЦ</v>
          </cell>
        </row>
        <row r="7415">
          <cell r="C7415" t="str">
            <v>Лопата штыковая Рельсовая сталь б/ч</v>
          </cell>
          <cell r="D7415" t="str">
            <v>прочие ТМЦ</v>
          </cell>
        </row>
        <row r="7416">
          <cell r="C7416" t="str">
            <v>Лопата штыковая с ребрамми жесткости порошковая окраска без черенка</v>
          </cell>
          <cell r="D7416" t="str">
            <v>прочие ТМЦ</v>
          </cell>
        </row>
        <row r="7417">
          <cell r="C7417" t="str">
            <v>Люк замерный ЛЗ-150</v>
          </cell>
          <cell r="D7417" t="str">
            <v>прочие ТМЦ</v>
          </cell>
        </row>
        <row r="7418">
          <cell r="C7418" t="str">
            <v>Люк канализационный Т(В250)-К2-60</v>
          </cell>
          <cell r="D7418" t="str">
            <v>прочие ТМЦ</v>
          </cell>
        </row>
        <row r="7419">
          <cell r="C7419" t="str">
            <v>Магнето М-149</v>
          </cell>
          <cell r="D7419" t="str">
            <v>прочие ТМЦ</v>
          </cell>
        </row>
        <row r="7420">
          <cell r="C7420" t="str">
            <v>Магнето М149А1</v>
          </cell>
          <cell r="D7420" t="str">
            <v>прочие ТМЦ</v>
          </cell>
        </row>
        <row r="7421">
          <cell r="C7421" t="str">
            <v>Магний хлористый 6-вод.</v>
          </cell>
          <cell r="D7421" t="str">
            <v>прочие ТМЦ</v>
          </cell>
        </row>
        <row r="7422">
          <cell r="C7422" t="str">
            <v>Магнит МПК 55.02.120</v>
          </cell>
          <cell r="D7422" t="str">
            <v>прочие ТМЦ</v>
          </cell>
        </row>
        <row r="7423">
          <cell r="C7423" t="str">
            <v>Манжета 1,1-3,8*58-1 К80-50-200</v>
          </cell>
          <cell r="D7423" t="str">
            <v>прочие ТМЦ</v>
          </cell>
        </row>
        <row r="7424">
          <cell r="C7424" t="str">
            <v>Манжета 1.2-50х70-1</v>
          </cell>
          <cell r="D7424" t="str">
            <v>прочие ТМЦ</v>
          </cell>
        </row>
        <row r="7425">
          <cell r="C7425" t="str">
            <v>Манжета 125*145</v>
          </cell>
          <cell r="D7425" t="str">
            <v>прочие ТМЦ</v>
          </cell>
        </row>
        <row r="7426">
          <cell r="C7426" t="str">
            <v>Манжета 2,2*75*94*10 с пружиной 236-1121090-А2</v>
          </cell>
          <cell r="D7426" t="str">
            <v>прочие ТМЦ</v>
          </cell>
        </row>
        <row r="7427">
          <cell r="C7427" t="str">
            <v>Манжета 24*46*1 236-1029240</v>
          </cell>
          <cell r="D7427" t="str">
            <v>прочие ТМЦ</v>
          </cell>
        </row>
        <row r="7428">
          <cell r="C7428" t="str">
            <v>Манжета 4320-2918033</v>
          </cell>
          <cell r="D7428" t="str">
            <v>прочие ТМЦ</v>
          </cell>
        </row>
        <row r="7429">
          <cell r="C7429" t="str">
            <v>Манжета 700-17.01.324-1</v>
          </cell>
          <cell r="D7429" t="str">
            <v>прочие ТМЦ</v>
          </cell>
        </row>
        <row r="7430">
          <cell r="C7430" t="str">
            <v>Манжета 700-23-00-100</v>
          </cell>
          <cell r="D7430" t="str">
            <v>прочие ТМЦ</v>
          </cell>
        </row>
        <row r="7431">
          <cell r="C7431" t="str">
            <v>Манжета 700.23.00.190 (180*208-15)</v>
          </cell>
          <cell r="D7431" t="str">
            <v>прочие ТМЦ</v>
          </cell>
        </row>
        <row r="7432">
          <cell r="C7432" t="str">
            <v>Манжета армированная 1.2-85х110-1 Гост 8752-79</v>
          </cell>
          <cell r="D7432" t="str">
            <v>прочие ТМЦ</v>
          </cell>
        </row>
        <row r="7433">
          <cell r="C7433" t="str">
            <v>Манжета армированная 2.2-170х200-1 Гост 8752-79</v>
          </cell>
          <cell r="D7433" t="str">
            <v>прочие ТМЦ</v>
          </cell>
        </row>
        <row r="7434">
          <cell r="C7434" t="str">
            <v>Манжета армированная 2.2-38х58-1 Гост 8752-79</v>
          </cell>
          <cell r="D7434" t="str">
            <v>прочие ТМЦ</v>
          </cell>
        </row>
        <row r="7435">
          <cell r="C7435" t="str">
            <v>Манжета гидромуфты 100*125 740</v>
          </cell>
          <cell r="D7435" t="str">
            <v>прочие ТМЦ</v>
          </cell>
        </row>
        <row r="7436">
          <cell r="C7436" t="str">
            <v>Манжета гидромуфты 34*50 740</v>
          </cell>
          <cell r="D7436" t="str">
            <v>прочие ТМЦ</v>
          </cell>
        </row>
        <row r="7437">
          <cell r="C7437" t="str">
            <v>Манжета коленвала Евро-2</v>
          </cell>
          <cell r="D7437" t="str">
            <v>прочие ТМЦ</v>
          </cell>
        </row>
        <row r="7438">
          <cell r="C7438" t="str">
            <v>Манжета КПП 14.1701238 45*60</v>
          </cell>
          <cell r="D7438" t="str">
            <v>прочие ТМЦ</v>
          </cell>
        </row>
        <row r="7439">
          <cell r="C7439" t="str">
            <v>Манжета КПП 45*60 в сб. 14-1701238</v>
          </cell>
          <cell r="D7439" t="str">
            <v>прочие ТМЦ</v>
          </cell>
        </row>
        <row r="7440">
          <cell r="C7440" t="str">
            <v>Манжета КПП 45*64 в сб. 14-1701230</v>
          </cell>
          <cell r="D7440" t="str">
            <v>прочие ТМЦ</v>
          </cell>
        </row>
        <row r="7441">
          <cell r="C7441" t="str">
            <v>Манжета поворотного кулака 4310-2304093</v>
          </cell>
          <cell r="D7441" t="str">
            <v>прочие ТМЦ</v>
          </cell>
        </row>
        <row r="7442">
          <cell r="C7442" t="str">
            <v>Манжета СИН 31.100.026</v>
          </cell>
          <cell r="D7442" t="str">
            <v>прочие ТМЦ</v>
          </cell>
        </row>
        <row r="7443">
          <cell r="C7443" t="str">
            <v>Манжета СИН32.04.100.04.03.013-01</v>
          </cell>
          <cell r="D7443" t="str">
            <v>прочие ТМЦ</v>
          </cell>
        </row>
        <row r="7444">
          <cell r="C7444" t="str">
            <v>Манжета ступицы 130*162*15</v>
          </cell>
          <cell r="D7444" t="str">
            <v>прочие ТМЦ</v>
          </cell>
        </row>
        <row r="7445">
          <cell r="C7445" t="str">
            <v>Манжета ступицы задней Евро 140*170*17</v>
          </cell>
          <cell r="D7445" t="str">
            <v>прочие ТМЦ</v>
          </cell>
        </row>
        <row r="7446">
          <cell r="C7446" t="str">
            <v>Манжета ТНВД Евро 45*60</v>
          </cell>
          <cell r="D7446" t="str">
            <v>прочие ТМЦ</v>
          </cell>
        </row>
        <row r="7447">
          <cell r="C7447" t="str">
            <v>Манжета ТНВД Евро 45*60*7 7406-1111242</v>
          </cell>
          <cell r="D7447" t="str">
            <v>прочие ТМЦ</v>
          </cell>
        </row>
        <row r="7448">
          <cell r="C7448" t="str">
            <v>Манжета уплотнительная №6</v>
          </cell>
          <cell r="D7448" t="str">
            <v>прочие ТМЦ</v>
          </cell>
        </row>
        <row r="7449">
          <cell r="C7449" t="str">
            <v>Манжета уплотнительная №7</v>
          </cell>
          <cell r="D7449" t="str">
            <v>прочие ТМЦ</v>
          </cell>
        </row>
        <row r="7450">
          <cell r="C7450" t="str">
            <v>Манжета хвостика левая 70*92*16  864180</v>
          </cell>
          <cell r="D7450" t="str">
            <v>прочие ТМЦ</v>
          </cell>
        </row>
        <row r="7451">
          <cell r="C7451" t="str">
            <v>Манжета хвостовика 70*92*12</v>
          </cell>
          <cell r="D7451" t="str">
            <v>прочие ТМЦ</v>
          </cell>
        </row>
        <row r="7452">
          <cell r="C7452" t="str">
            <v>Манжета хвостовика 70*92*13/18,5</v>
          </cell>
          <cell r="D7452" t="str">
            <v>прочие ТМЦ</v>
          </cell>
        </row>
        <row r="7453">
          <cell r="C7453" t="str">
            <v>Манжета шаровой опоры 4310-864169</v>
          </cell>
          <cell r="D7453" t="str">
            <v>прочие ТМЦ</v>
          </cell>
        </row>
        <row r="7454">
          <cell r="C7454" t="str">
            <v>Манипулятор Optical Mouse B100 USB 800dpi Black</v>
          </cell>
          <cell r="D7454" t="str">
            <v>прочие ТМЦ</v>
          </cell>
        </row>
        <row r="7455">
          <cell r="C7455" t="str">
            <v>Манометр ДМ 2005 Gr Ex 2,5 кгс/см2 кл.т. 1,5 исп V</v>
          </cell>
          <cell r="D7455" t="str">
            <v>НВЛ и НЛ</v>
          </cell>
          <cell r="E7455">
            <v>31140.2</v>
          </cell>
          <cell r="F7455">
            <v>4</v>
          </cell>
          <cell r="G7455" t="str">
            <v>АСУТП</v>
          </cell>
          <cell r="H7455" t="str">
            <v>потребность отсутствует</v>
          </cell>
        </row>
        <row r="7456">
          <cell r="C7456" t="str">
            <v>Манометр МП4-УФ (0...10)кПа кл.1,5 корпус ф150мм,IP40,радиальный штуцер М20*1,5</v>
          </cell>
          <cell r="D7456" t="str">
            <v>прочие ТМЦ</v>
          </cell>
        </row>
        <row r="7457">
          <cell r="C7457" t="str">
            <v>Манометр МП4-УФ (0...160) кПА кл.1,5 корпус ф160мм,IP40,радиальный штуцер М20*1,5</v>
          </cell>
          <cell r="D7457" t="str">
            <v>прочие ТМЦ</v>
          </cell>
        </row>
        <row r="7458">
          <cell r="C7458" t="str">
            <v>Манометр ТМ-520Р10(0-25)МПа20х1,5 корпус ф100мм,IP65,радиальный штуцер М20*1,5</v>
          </cell>
          <cell r="D7458" t="str">
            <v>прочие ТМЦ</v>
          </cell>
        </row>
        <row r="7459">
          <cell r="C7459" t="str">
            <v>Манометр ТМ-521Р00(0-25)G1/2 1.0 100мм корпусCrNi сталь (разборн), готовый к гидрозаполнению</v>
          </cell>
          <cell r="D7459" t="str">
            <v>прочие ТМЦ</v>
          </cell>
        </row>
        <row r="7460">
          <cell r="C7460" t="str">
            <v>Марка 2510 1,00 СМ,Орлы</v>
          </cell>
          <cell r="D7460" t="str">
            <v>прочие ТМЦ</v>
          </cell>
        </row>
        <row r="7461">
          <cell r="C7461" t="str">
            <v>Марка 2511 2,00 СМ,Орлы</v>
          </cell>
          <cell r="D7461" t="str">
            <v>прочие ТМЦ</v>
          </cell>
        </row>
        <row r="7462">
          <cell r="C7462" t="str">
            <v>Марка 2513 3,00 СМ,Орлы</v>
          </cell>
          <cell r="D7462" t="str">
            <v>прочие ТМЦ</v>
          </cell>
        </row>
        <row r="7463">
          <cell r="C7463" t="str">
            <v>Марка 2514 4,00 СМ,Орлы</v>
          </cell>
          <cell r="D7463" t="str">
            <v>прочие ТМЦ</v>
          </cell>
        </row>
        <row r="7464">
          <cell r="C7464" t="str">
            <v>Марка 2515 5,00 СМ,Орлы</v>
          </cell>
          <cell r="D7464" t="str">
            <v>прочие ТМЦ</v>
          </cell>
        </row>
        <row r="7465">
          <cell r="C7465" t="str">
            <v>Марка 2516 6,00 СМ,Орлы</v>
          </cell>
          <cell r="D7465" t="str">
            <v>прочие ТМЦ</v>
          </cell>
        </row>
        <row r="7466">
          <cell r="C7466" t="str">
            <v>Марка 2517 10,00 СМ,Орлы</v>
          </cell>
          <cell r="D7466" t="str">
            <v>прочие ТМЦ</v>
          </cell>
        </row>
        <row r="7467">
          <cell r="C7467" t="str">
            <v>Марка 2518 25,00 СМ,Орлы</v>
          </cell>
          <cell r="D7467" t="str">
            <v>прочие ТМЦ</v>
          </cell>
        </row>
        <row r="7468">
          <cell r="C7468" t="str">
            <v>Марка 2519 50,00 СМ,Орлы</v>
          </cell>
          <cell r="D7468" t="str">
            <v>прочие ТМЦ</v>
          </cell>
        </row>
        <row r="7469">
          <cell r="C7469" t="str">
            <v>Марка 2646 23,00 СМ,Орлы</v>
          </cell>
          <cell r="D7469" t="str">
            <v>прочие ТМЦ</v>
          </cell>
        </row>
        <row r="7470">
          <cell r="C7470" t="str">
            <v>Марка 2750 24,00 СМ,Орлы</v>
          </cell>
          <cell r="D7470" t="str">
            <v>прочие ТМЦ</v>
          </cell>
        </row>
        <row r="7471">
          <cell r="C7471" t="str">
            <v>Марка 2751 56,00 СМ,Орлы</v>
          </cell>
          <cell r="D7471" t="str">
            <v>прочие ТМЦ</v>
          </cell>
        </row>
        <row r="7472">
          <cell r="C7472" t="str">
            <v>Марка стандарт самоклей 0,30</v>
          </cell>
          <cell r="D7472" t="str">
            <v>прочие ТМЦ</v>
          </cell>
        </row>
        <row r="7473">
          <cell r="C7473" t="str">
            <v>Маркер краска лаковый 4мм (белый)</v>
          </cell>
          <cell r="D7473" t="str">
            <v>прочие ТМЦ</v>
          </cell>
        </row>
        <row r="7474">
          <cell r="C7474" t="str">
            <v>Маркер краска лаковый 4мм (черный)</v>
          </cell>
          <cell r="D7474" t="str">
            <v>прочие ТМЦ</v>
          </cell>
        </row>
        <row r="7475">
          <cell r="C7475" t="str">
            <v>Маркер перманентный (нестираемый)STAFF "Basic" черный круглый</v>
          </cell>
          <cell r="D7475" t="str">
            <v>прочие ТМЦ</v>
          </cell>
        </row>
        <row r="7476">
          <cell r="C7476" t="str">
            <v>Маркер перманентный 2,0мм черный нестираемый</v>
          </cell>
          <cell r="D7476" t="str">
            <v>прочие ТМЦ</v>
          </cell>
        </row>
        <row r="7477">
          <cell r="C7477" t="str">
            <v>Маркер перманентный 2,5мм черный</v>
          </cell>
          <cell r="D7477" t="str">
            <v>прочие ТМЦ</v>
          </cell>
        </row>
        <row r="7478">
          <cell r="C7478" t="str">
            <v>Маркер перманентный 2,5мм черный нестираемый</v>
          </cell>
          <cell r="D7478" t="str">
            <v>прочие ТМЦ</v>
          </cell>
        </row>
        <row r="7479">
          <cell r="C7479" t="str">
            <v>Маркер стираемый для белой доски набор 4 цвета 4мм</v>
          </cell>
          <cell r="D7479" t="str">
            <v>прочие ТМЦ</v>
          </cell>
        </row>
        <row r="7480">
          <cell r="C7480" t="str">
            <v>Маркер-краска лаковый (paint marker) 4 мм, белый без ксилола</v>
          </cell>
          <cell r="D7480" t="str">
            <v>прочие ТМЦ</v>
          </cell>
        </row>
        <row r="7481">
          <cell r="C7481" t="str">
            <v>Маркер-краска лаковый (paint marker) 4 мм, БЕЛЫЙ, БЕЗ КСИЛОЛА (без запаха), алюминий, BRAUBERG PROFE</v>
          </cell>
          <cell r="D7481" t="str">
            <v>прочие ТМЦ</v>
          </cell>
        </row>
        <row r="7482">
          <cell r="C7482" t="str">
            <v>Маркер-краска лаковый (paint marker) 4 мм, ЧЕРНЫЙ, БЕЗ КСИЛОЛА (без запаха)</v>
          </cell>
          <cell r="D7482" t="str">
            <v>прочие ТМЦ</v>
          </cell>
        </row>
        <row r="7483">
          <cell r="C7483" t="str">
            <v>Маркер-краска лаковый (paint marker) 4 мм, ЧЕРНЫЙ, БЕЗ КСИЛОЛА (без запаха), алюминий, BRAUBERG PROF</v>
          </cell>
          <cell r="D7483" t="str">
            <v>прочие ТМЦ</v>
          </cell>
        </row>
        <row r="7484">
          <cell r="C7484" t="str">
            <v>Маршрутизатор 10/100/1000М 5РORT HEX POE RB960PGS MikroTik</v>
          </cell>
          <cell r="D7484" t="str">
            <v>прочие ТМЦ</v>
          </cell>
        </row>
        <row r="7485">
          <cell r="C7485" t="str">
            <v>Маршрутизатор 1100AHx4 with Annapurna Alpine AL21400 Cortex A15 CPU (4-cores, 1.4GHz per [MikroTik]</v>
          </cell>
          <cell r="D7485" t="str">
            <v>прочие ТМЦ</v>
          </cell>
        </row>
        <row r="7486">
          <cell r="C7486" t="str">
            <v>Маршрутизатор hEX PoE with 800MHz CPU 128MB RAM 5x Gigabit</v>
          </cell>
          <cell r="D7486" t="str">
            <v>прочие ТМЦ</v>
          </cell>
        </row>
        <row r="7487">
          <cell r="C7487" t="str">
            <v>Маршрутизатор MikroTik RB1100AHx4 RouterBOARD 13x10/100/1000 Mbps, 1х microSD, 802.3at (RB1100AHx4)</v>
          </cell>
          <cell r="D7487" t="str">
            <v>прочие ТМЦ</v>
          </cell>
        </row>
        <row r="7488">
          <cell r="C7488" t="str">
            <v>Маршрутизатор MikroTik RouterBOARD 1100AHx4 with Annapurna Alpine AL21400 Cortex A15 CPU</v>
          </cell>
          <cell r="D7488" t="str">
            <v>прочие ТМЦ</v>
          </cell>
        </row>
        <row r="7489">
          <cell r="C7489" t="str">
            <v>Маска защитная трикотажная белая</v>
          </cell>
          <cell r="D7489" t="str">
            <v>прочие ТМЦ</v>
          </cell>
        </row>
        <row r="7490">
          <cell r="C7490" t="str">
            <v>Маска защитная трикотажная серая</v>
          </cell>
          <cell r="D7490" t="str">
            <v>прочие ТМЦ</v>
          </cell>
        </row>
        <row r="7491">
          <cell r="C7491" t="str">
            <v>Маска защитная трикотажная черная</v>
          </cell>
          <cell r="D7491" t="str">
            <v>прочие ТМЦ</v>
          </cell>
        </row>
        <row r="7492">
          <cell r="C7492" t="str">
            <v>Маска ППМ-88 к ППФ б/у 38мес.</v>
          </cell>
          <cell r="D7492" t="str">
            <v>прочие ТМЦ</v>
          </cell>
        </row>
        <row r="7493">
          <cell r="C7493" t="str">
            <v>Маска ППМ-88 к ППФ б/у 43мес.</v>
          </cell>
          <cell r="D7493" t="str">
            <v>прочие ТМЦ</v>
          </cell>
        </row>
        <row r="7494">
          <cell r="C7494" t="str">
            <v>Масло Mannol 2T 7859 AGRO for Husgvarna 1л</v>
          </cell>
          <cell r="D7494" t="str">
            <v>прочие ТМЦ</v>
          </cell>
        </row>
        <row r="7495">
          <cell r="C7495" t="str">
            <v>Масло Shell Rimula R5 E 10W40 20 л.</v>
          </cell>
          <cell r="D7495" t="str">
            <v>прочие ТМЦ</v>
          </cell>
        </row>
        <row r="7496">
          <cell r="C7496" t="str">
            <v>Масло ZF-Ecofluid 20л</v>
          </cell>
          <cell r="D7496" t="str">
            <v>прочие ТМЦ</v>
          </cell>
        </row>
        <row r="7497">
          <cell r="C7497" t="str">
            <v>Масло ZIG G-FF (4л)</v>
          </cell>
          <cell r="D7497" t="str">
            <v>прочие ТМЦ</v>
          </cell>
        </row>
        <row r="7498">
          <cell r="C7498" t="str">
            <v>Масло Авангард 10W40 Лукойл (216,5л)</v>
          </cell>
          <cell r="D7498" t="str">
            <v>прочие ТМЦ</v>
          </cell>
        </row>
        <row r="7499">
          <cell r="C7499" t="str">
            <v>Масло ВМГЗ Гейзер Универсал 216,5л/170кг</v>
          </cell>
          <cell r="D7499" t="str">
            <v>прочие ТМЦ</v>
          </cell>
        </row>
        <row r="7500">
          <cell r="C7500" t="str">
            <v>Масло ВМГЗ гидравлическое 216,5</v>
          </cell>
          <cell r="D7500" t="str">
            <v>прочие ТМЦ</v>
          </cell>
        </row>
        <row r="7501">
          <cell r="C7501" t="str">
            <v>Масло ВМГЗ Девон 216,5</v>
          </cell>
          <cell r="D7501" t="str">
            <v>прочие ТМЦ</v>
          </cell>
        </row>
        <row r="7502">
          <cell r="C7502" t="str">
            <v>Масло гидравлическое ВМГЗ (216,5л)</v>
          </cell>
          <cell r="D7502" t="str">
            <v>прочие ТМЦ</v>
          </cell>
        </row>
        <row r="7503">
          <cell r="C7503" t="str">
            <v>Масло гидравлическое ВМГЗ Татнефть (200л)</v>
          </cell>
          <cell r="D7503" t="str">
            <v>прочие ТМЦ</v>
          </cell>
        </row>
        <row r="7504">
          <cell r="C7504" t="str">
            <v>Масло ГК 216,5л Rosneft</v>
          </cell>
          <cell r="D7504" t="str">
            <v>прочие ТМЦ</v>
          </cell>
        </row>
        <row r="7505">
          <cell r="C7505" t="str">
            <v>Масло Девон CLP- 150 216.5л-180кг</v>
          </cell>
          <cell r="D7505" t="str">
            <v>прочие ТМЦ</v>
          </cell>
        </row>
        <row r="7506">
          <cell r="C7506" t="str">
            <v>Масло Девон Diesel CF-4 10w40 10л</v>
          </cell>
          <cell r="D7506" t="str">
            <v>прочие ТМЦ</v>
          </cell>
        </row>
        <row r="7507">
          <cell r="C7507" t="str">
            <v>Масло Девон Diesel CF-4 10w40 216,5л</v>
          </cell>
          <cell r="D7507" t="str">
            <v>прочие ТМЦ</v>
          </cell>
        </row>
        <row r="7508">
          <cell r="C7508" t="str">
            <v>Масло Девон Diesel CF-4 10w40 30л</v>
          </cell>
          <cell r="D7508" t="str">
            <v>прочие ТМЦ</v>
          </cell>
        </row>
        <row r="7509">
          <cell r="C7509" t="str">
            <v>Масло Девон Гидравлик HVLP 32 20л</v>
          </cell>
          <cell r="D7509" t="str">
            <v>прочие ТМЦ</v>
          </cell>
        </row>
        <row r="7510">
          <cell r="C7510" t="str">
            <v>Масло индустр. Mobil SHC 630 20л</v>
          </cell>
          <cell r="D7510" t="str">
            <v>прочие ТМЦ</v>
          </cell>
        </row>
        <row r="7511">
          <cell r="C7511" t="str">
            <v>Масло Лукойл АTF 4л</v>
          </cell>
          <cell r="D7511" t="str">
            <v>прочие ТМЦ</v>
          </cell>
        </row>
        <row r="7512">
          <cell r="C7512" t="str">
            <v>Масло Лукойл Супер 216,5л/180кг</v>
          </cell>
          <cell r="D7512" t="str">
            <v>прочие ТМЦ</v>
          </cell>
        </row>
        <row r="7513">
          <cell r="C7513" t="str">
            <v>Масло М10ДМ дизельное 200л Gazpromneft</v>
          </cell>
          <cell r="D7513" t="str">
            <v>прочие ТМЦ</v>
          </cell>
        </row>
        <row r="7514">
          <cell r="C7514" t="str">
            <v>Масло М10ДМ Лукойл 216,5</v>
          </cell>
          <cell r="D7514" t="str">
            <v>прочие ТМЦ</v>
          </cell>
        </row>
        <row r="7515">
          <cell r="C7515" t="str">
            <v>Масло М8В 10л Gazpromneft</v>
          </cell>
          <cell r="D7515" t="str">
            <v>прочие ТМЦ</v>
          </cell>
        </row>
        <row r="7516">
          <cell r="C7516" t="str">
            <v>Масло М8В 50л Gazpromneft</v>
          </cell>
          <cell r="D7516" t="str">
            <v>прочие ТМЦ</v>
          </cell>
        </row>
        <row r="7517">
          <cell r="C7517" t="str">
            <v>Масло моторное 10W40 Dynamic Classic API 20л</v>
          </cell>
          <cell r="D7517" t="str">
            <v>прочие ТМЦ</v>
          </cell>
        </row>
        <row r="7518">
          <cell r="C7518" t="str">
            <v>Масло моторное 10W40 KIXX HD1 CI-4 20л</v>
          </cell>
          <cell r="D7518" t="str">
            <v>НВЛ и НЛ</v>
          </cell>
          <cell r="E7518">
            <v>4430.83</v>
          </cell>
          <cell r="F7518">
            <v>20</v>
          </cell>
          <cell r="G7518" t="str">
            <v>УТО</v>
          </cell>
          <cell r="H7518" t="str">
            <v>отсутствие необходимости</v>
          </cell>
        </row>
        <row r="7519">
          <cell r="C7519" t="str">
            <v>Масло моторное 10W40 SHELL Rimula R5E 209л</v>
          </cell>
          <cell r="D7519" t="str">
            <v>прочие ТМЦ</v>
          </cell>
        </row>
        <row r="7520">
          <cell r="C7520" t="str">
            <v>Масло моторное 10W40 SHELL Rimula R5E 4л</v>
          </cell>
          <cell r="D7520" t="str">
            <v>прочие ТМЦ</v>
          </cell>
        </row>
        <row r="7521">
          <cell r="C7521" t="str">
            <v>Масло моторное 10W40 Девон Classic SAE 20л</v>
          </cell>
          <cell r="D7521" t="str">
            <v>прочие ТМЦ</v>
          </cell>
        </row>
        <row r="7522">
          <cell r="C7522" t="str">
            <v>Масло моторное 5W30 SHELL Helix Ultra ECT 1л</v>
          </cell>
          <cell r="D7522" t="str">
            <v>прочие ТМЦ</v>
          </cell>
        </row>
        <row r="7523">
          <cell r="C7523" t="str">
            <v>Масло моторное 5W30 SHELL Helix Ultra ECT 4л</v>
          </cell>
          <cell r="D7523" t="str">
            <v>прочие ТМЦ</v>
          </cell>
        </row>
        <row r="7524">
          <cell r="C7524" t="str">
            <v>Масло моторное ELF Evolution 900 SXR 5w-30 4л</v>
          </cell>
          <cell r="D7524" t="str">
            <v>прочие ТМЦ</v>
          </cell>
        </row>
        <row r="7525">
          <cell r="C7525" t="str">
            <v>Масло моторное Gazpromneft Moto 2T 1л</v>
          </cell>
          <cell r="D7525" t="str">
            <v>прочие ТМЦ</v>
          </cell>
        </row>
        <row r="7526">
          <cell r="C7526" t="str">
            <v>Масло моторное Gazpromneft Moto 2T 4л</v>
          </cell>
          <cell r="D7526" t="str">
            <v>прочие ТМЦ</v>
          </cell>
        </row>
        <row r="7527">
          <cell r="C7527" t="str">
            <v>Масло моторное Gazpromneft Standart 10W-40 5л мин.</v>
          </cell>
          <cell r="D7527" t="str">
            <v>прочие ТМЦ</v>
          </cell>
        </row>
        <row r="7528">
          <cell r="C7528" t="str">
            <v>Масло моторное Gazpromneft Супер SAE 10W-40 п/синт 200л</v>
          </cell>
          <cell r="D7528" t="str">
            <v>прочие ТМЦ</v>
          </cell>
        </row>
        <row r="7529">
          <cell r="C7529" t="str">
            <v>Масло моторное Mobil Peak Life 5W50 синт. 4л</v>
          </cell>
          <cell r="D7529" t="str">
            <v>прочие ТМЦ</v>
          </cell>
        </row>
        <row r="7530">
          <cell r="C7530" t="str">
            <v>Масло моторное SHELL Helix Ultra ECT 5W30 4 л</v>
          </cell>
          <cell r="D7530" t="str">
            <v>прочие ТМЦ</v>
          </cell>
        </row>
        <row r="7531">
          <cell r="C7531" t="str">
            <v>Масло моторное SHELL RimuIa R5E 10w40 20 л</v>
          </cell>
          <cell r="D7531" t="str">
            <v>прочие ТМЦ</v>
          </cell>
        </row>
        <row r="7532">
          <cell r="C7532" t="str">
            <v>Масло моторное Девон 2 ТАКТ Universal 1л</v>
          </cell>
          <cell r="D7532" t="str">
            <v>прочие ТМЦ</v>
          </cell>
        </row>
        <row r="7533">
          <cell r="C7533" t="str">
            <v>Масло моторное Девон Classic SAE 10W40 SG/CD 20л</v>
          </cell>
          <cell r="D7533" t="str">
            <v>прочие ТМЦ</v>
          </cell>
        </row>
        <row r="7534">
          <cell r="C7534" t="str">
            <v>Масло моторное Девон Гидравлик HVLP 32 20л</v>
          </cell>
          <cell r="D7534" t="str">
            <v>прочие ТМЦ</v>
          </cell>
        </row>
        <row r="7535">
          <cell r="C7535" t="str">
            <v>Масло моторное Девон Дизель 10W40 CF-4 20л</v>
          </cell>
          <cell r="D7535" t="str">
            <v>прочие ТМЦ</v>
          </cell>
        </row>
        <row r="7536">
          <cell r="C7536" t="str">
            <v>Масло моторное Девон Дизель 10W40 CF-4 216,5л/180кг</v>
          </cell>
          <cell r="D7536" t="str">
            <v>прочие ТМЦ</v>
          </cell>
        </row>
        <row r="7537">
          <cell r="C7537" t="str">
            <v>Масло моторное Девон ТП-22С 216,5л-180кг</v>
          </cell>
          <cell r="D7537" t="str">
            <v>прочие ТМЦ</v>
          </cell>
        </row>
        <row r="7538">
          <cell r="C7538" t="str">
            <v>Масло моторное Лукойл Авангард Ультра 10W40 п/с</v>
          </cell>
          <cell r="D7538" t="str">
            <v>прочие ТМЦ</v>
          </cell>
        </row>
        <row r="7539">
          <cell r="C7539" t="str">
            <v>Масло моторное Лукойл М10ДМ 50 л</v>
          </cell>
          <cell r="D7539" t="str">
            <v>прочие ТМЦ</v>
          </cell>
        </row>
        <row r="7540">
          <cell r="C7540" t="str">
            <v>Масло моторное Лукойл Супер 10w40 п/с 5л</v>
          </cell>
          <cell r="D7540" t="str">
            <v>прочие ТМЦ</v>
          </cell>
        </row>
        <row r="7541">
          <cell r="C7541" t="str">
            <v>Масло моторное Лукойл Супер 5w40 п/с 5л</v>
          </cell>
          <cell r="D7541" t="str">
            <v>прочие ТМЦ</v>
          </cell>
        </row>
        <row r="7542">
          <cell r="C7542" t="str">
            <v>Масло моторное М10Г2К Лукойл 216,5</v>
          </cell>
          <cell r="D7542" t="str">
            <v>прочие ТМЦ</v>
          </cell>
        </row>
        <row r="7543">
          <cell r="C7543" t="str">
            <v>Масло моторное М10ДМ (200л)</v>
          </cell>
          <cell r="D7543" t="str">
            <v>прочие ТМЦ</v>
          </cell>
        </row>
        <row r="7544">
          <cell r="C7544" t="str">
            <v>Масло моторное полусинтетика SAE 10W-40</v>
          </cell>
          <cell r="D7544" t="str">
            <v>прочие ТМЦ</v>
          </cell>
        </row>
        <row r="7545">
          <cell r="C7545" t="str">
            <v>Масло Стило 150 Лукойл 216,5л</v>
          </cell>
          <cell r="D7545" t="str">
            <v>прочие ТМЦ</v>
          </cell>
        </row>
        <row r="7546">
          <cell r="C7546" t="str">
            <v>Масло трансмиссионное Gazpromneft GL-5 80W-90 4л</v>
          </cell>
          <cell r="D7546" t="str">
            <v>прочие ТМЦ</v>
          </cell>
        </row>
        <row r="7547">
          <cell r="C7547" t="str">
            <v>Масло ТСП-15К Лукойл (216,5л)</v>
          </cell>
          <cell r="D7547" t="str">
            <v>прочие ТМЦ</v>
          </cell>
        </row>
        <row r="7548">
          <cell r="C7548" t="str">
            <v>Масло ТСП-15К Лукойл трансмиссионное (216,5)</v>
          </cell>
          <cell r="D7548" t="str">
            <v>прочие ТМЦ</v>
          </cell>
        </row>
        <row r="7549">
          <cell r="C7549" t="str">
            <v>Маслоотраж.колен.вала (мал.отв) МТЗ 50-1005042</v>
          </cell>
          <cell r="D7549" t="str">
            <v>прочие ТМЦ</v>
          </cell>
        </row>
        <row r="7550">
          <cell r="C7550" t="str">
            <v>Маслопровод к Р-80 МТЗ-82</v>
          </cell>
          <cell r="D7550" t="str">
            <v>прочие ТМЦ</v>
          </cell>
        </row>
        <row r="7551">
          <cell r="C7551" t="str">
            <v>Маслопровод МТЗ Н804607130</v>
          </cell>
          <cell r="D7551" t="str">
            <v>прочие ТМЦ</v>
          </cell>
        </row>
        <row r="7552">
          <cell r="C7552" t="str">
            <v>Маслопровод МТЗ Н804607150</v>
          </cell>
          <cell r="D7552" t="str">
            <v>прочие ТМЦ</v>
          </cell>
        </row>
        <row r="7553">
          <cell r="C7553" t="str">
            <v>Маслопровод МТЗ Н804607170</v>
          </cell>
          <cell r="D7553" t="str">
            <v>прочие ТМЦ</v>
          </cell>
        </row>
        <row r="7554">
          <cell r="C7554" t="str">
            <v>Мастика битумно-резиновая AquaMast 10 кг</v>
          </cell>
          <cell r="D7554" t="str">
            <v>прочие ТМЦ</v>
          </cell>
        </row>
        <row r="7555">
          <cell r="C7555" t="str">
            <v>Материнская плата ASUS PRIME A320М-К</v>
          </cell>
          <cell r="D7555" t="str">
            <v>прочие ТМЦ</v>
          </cell>
        </row>
        <row r="7556">
          <cell r="C7556" t="str">
            <v>Материнская плата PRIME A320M-K, Socket AM4, A320, 2*DDR4, DVI+HDMI, SATA3 + RAID, Audio, Gb LAN, US</v>
          </cell>
          <cell r="D7556" t="str">
            <v>прочие ТМЦ</v>
          </cell>
        </row>
        <row r="7557">
          <cell r="C7557" t="str">
            <v>Материнская плата Socket AM4.A320.2*DDR4,DVI+HDMI.SATA3+RAID</v>
          </cell>
          <cell r="D7557" t="str">
            <v>прочие ТМЦ</v>
          </cell>
        </row>
        <row r="7558">
          <cell r="C7558" t="str">
            <v>Маяк проблесковый 12/24 2 режима</v>
          </cell>
          <cell r="D7558" t="str">
            <v>прочие ТМЦ</v>
          </cell>
        </row>
        <row r="7559">
          <cell r="C7559" t="str">
            <v>Медиаконвертер 10/100/1000-Base-T / 1000Base-FX с SFP-портом</v>
          </cell>
          <cell r="D7559" t="str">
            <v>прочие ТМЦ</v>
          </cell>
        </row>
        <row r="7560">
          <cell r="C7560" t="str">
            <v>Мембрана предохранительная МХ.50.5248 (давл.сраб. 18,00...22,00кгс/см2 при t 0...100С, мат. нерж.ста</v>
          </cell>
          <cell r="D7560" t="str">
            <v>прочие ТМЦ</v>
          </cell>
        </row>
        <row r="7561">
          <cell r="C7561" t="str">
            <v>Мензурка 100 мл.</v>
          </cell>
          <cell r="D7561" t="str">
            <v>прочие ТМЦ</v>
          </cell>
        </row>
        <row r="7562">
          <cell r="C7562" t="str">
            <v>Мензурка 100мл</v>
          </cell>
          <cell r="D7562" t="str">
            <v>прочие ТМЦ</v>
          </cell>
        </row>
        <row r="7563">
          <cell r="C7563" t="str">
            <v>Мензурка 50 мл</v>
          </cell>
          <cell r="D7563" t="str">
            <v>прочие ТМЦ</v>
          </cell>
        </row>
        <row r="7564">
          <cell r="C7564" t="str">
            <v>Металлолом 12А</v>
          </cell>
          <cell r="D7564" t="str">
            <v>прочие ТМЦ</v>
          </cell>
          <cell r="E7564">
            <v>-28247.3</v>
          </cell>
          <cell r="F7564">
            <v>-1.5149999999999997</v>
          </cell>
        </row>
        <row r="7565">
          <cell r="C7565" t="str">
            <v>Металлолом 5АЭД</v>
          </cell>
          <cell r="D7565" t="str">
            <v>прочие ТМЦ</v>
          </cell>
        </row>
        <row r="7566">
          <cell r="C7566" t="str">
            <v>Металлорукав гофра в сб. Камаз Евро 54115-1203012</v>
          </cell>
          <cell r="D7566" t="str">
            <v>прочие ТМЦ</v>
          </cell>
        </row>
        <row r="7567">
          <cell r="C7567" t="str">
            <v>Метрошток МШС 4,5</v>
          </cell>
          <cell r="D7567" t="str">
            <v>прочие ТМЦ</v>
          </cell>
        </row>
        <row r="7568">
          <cell r="C7568" t="str">
            <v>Механизм натяжения ремня генератора  Г-3302</v>
          </cell>
          <cell r="D7568" t="str">
            <v>прочие ТМЦ</v>
          </cell>
        </row>
        <row r="7569">
          <cell r="C7569" t="str">
            <v>Механизм рулевой Камаз 4310,5511,4310-3400020</v>
          </cell>
          <cell r="D7569" t="str">
            <v>прочие ТМЦ</v>
          </cell>
        </row>
        <row r="7570">
          <cell r="C7570" t="str">
            <v>Механизм управления рулевого в сборе  Камаз 4310-3400020</v>
          </cell>
          <cell r="D7570" t="str">
            <v>прочие ТМЦ</v>
          </cell>
        </row>
        <row r="7571">
          <cell r="C7571" t="str">
            <v>Механизм управления сцеплением Т-170</v>
          </cell>
          <cell r="D7571" t="str">
            <v>прочие ТМЦ</v>
          </cell>
        </row>
        <row r="7572">
          <cell r="C7572" t="str">
            <v>Механизм электрический однооборотный МЭО-100/63-0,63М-99</v>
          </cell>
          <cell r="D7572" t="str">
            <v>прочие ТМЦ</v>
          </cell>
        </row>
        <row r="7573">
          <cell r="C7573" t="str">
            <v>Микроволновая печь econ ECO 2038M white</v>
          </cell>
          <cell r="D7573" t="str">
            <v>прочие ТМЦ</v>
          </cell>
        </row>
        <row r="7574">
          <cell r="C7574" t="str">
            <v>Микроволновая печь National NK MW116M20</v>
          </cell>
          <cell r="D7574" t="str">
            <v>прочие ТМЦ</v>
          </cell>
        </row>
        <row r="7575">
          <cell r="C7575" t="str">
            <v>Микрошприц 702SNR 25 мкл (22s/2/3)</v>
          </cell>
          <cell r="D7575" t="str">
            <v>прочие ТМЦ</v>
          </cell>
        </row>
        <row r="7576">
          <cell r="C7576" t="str">
            <v>Модуль 1000BASE-LX/LH SFPtransceiver module MMF/SMF 1310nm Cisco</v>
          </cell>
          <cell r="D7576" t="str">
            <v>прочие ТМЦ</v>
          </cell>
        </row>
        <row r="7577">
          <cell r="C7577" t="str">
            <v>Модуль SFP WDM 1000Base-BX, разъем SC, рабочая длина волны Tx/Rx: 1310/1550нм [SNR] Трансивер.</v>
          </cell>
          <cell r="D7577" t="str">
            <v>прочие ТМЦ</v>
          </cell>
        </row>
        <row r="7578">
          <cell r="C7578" t="str">
            <v>Модуль SFP WDM 10GBase-LR/LW,разъем LC,рабочая длина волны Tx/Rx: 13301270нм дальность до 3 км</v>
          </cell>
          <cell r="D7578" t="str">
            <v>прочие ТМЦ</v>
          </cell>
        </row>
        <row r="7579">
          <cell r="C7579" t="str">
            <v>Модуль SFP WDM, дальность до 20км (14dB), 1310нм</v>
          </cell>
          <cell r="D7579" t="str">
            <v>прочие ТМЦ</v>
          </cell>
        </row>
        <row r="7580">
          <cell r="C7580" t="str">
            <v>Модуль SFP WDM, дальность до 20км (14dB), 1550нм</v>
          </cell>
          <cell r="D7580" t="str">
            <v>прочие ТМЦ</v>
          </cell>
        </row>
        <row r="7581">
          <cell r="C7581" t="str">
            <v>Модуль SFP+Direct Attached cable</v>
          </cell>
          <cell r="D7581" t="str">
            <v>прочие ТМЦ</v>
          </cell>
        </row>
        <row r="7582">
          <cell r="C7582" t="str">
            <v>Модуль аналогового ввода Овен МВ 110-224.2АС с интерфейсом RS-485</v>
          </cell>
          <cell r="D7582" t="str">
            <v>прочие ТМЦ</v>
          </cell>
        </row>
        <row r="7583">
          <cell r="C7583" t="str">
            <v>Модуль аналогового ввода Овен МВ110-24.8АС</v>
          </cell>
          <cell r="D7583" t="str">
            <v>прочие ТМЦ</v>
          </cell>
        </row>
        <row r="7584">
          <cell r="C7584" t="str">
            <v>Модуль дискретного ввода Овен МК110-224.8Д.4Р</v>
          </cell>
          <cell r="D7584" t="str">
            <v>прочие ТМЦ</v>
          </cell>
        </row>
        <row r="7585">
          <cell r="C7585" t="str">
            <v>Модуль зажигания ВАЗ 2108-12 инж.</v>
          </cell>
          <cell r="D7585" t="str">
            <v>прочие ТМЦ</v>
          </cell>
        </row>
        <row r="7586">
          <cell r="C7586" t="str">
            <v>Модуль памяти DDR3 8Gb 1333MHz Kingston KVR1333D3S9/8G RTL</v>
          </cell>
          <cell r="D7586" t="str">
            <v>прочие ТМЦ</v>
          </cell>
        </row>
        <row r="7587">
          <cell r="C7587" t="str">
            <v>Модуль памяти DDR4 DIMM 8GB PC4-21300 2666MHz</v>
          </cell>
          <cell r="D7587" t="str">
            <v>прочие ТМЦ</v>
          </cell>
        </row>
        <row r="7588">
          <cell r="C7588" t="str">
            <v>Модуль памяти Kingston DDR4 DIMM 8GB</v>
          </cell>
          <cell r="D7588" t="str">
            <v>прочие ТМЦ</v>
          </cell>
        </row>
        <row r="7589">
          <cell r="C7589" t="str">
            <v>Модуль памяти Kingston DDR4 DIMM 8GB KVR32N22S8/8 PC4-25600, 3200MHz, CL22 (KVR32N22S8/8)</v>
          </cell>
          <cell r="D7589" t="str">
            <v>прочие ТМЦ</v>
          </cell>
        </row>
        <row r="7590">
          <cell r="C7590" t="str">
            <v>Модуль памяти SO-DIMM 4GB PC10600 DDR3 SO PSD34G13332S PATRIOT</v>
          </cell>
          <cell r="D7590" t="str">
            <v>прочие ТМЦ</v>
          </cell>
        </row>
        <row r="7591">
          <cell r="C7591" t="str">
            <v>Модуль процессорный 863.08.00.00.00</v>
          </cell>
          <cell r="D7591" t="str">
            <v>прочие ТМЦ</v>
          </cell>
        </row>
        <row r="7592">
          <cell r="C7592" t="str">
            <v>Модуль силовой 863.04.00.00.00</v>
          </cell>
          <cell r="D7592" t="str">
            <v>прочие ТМЦ</v>
          </cell>
        </row>
        <row r="7593">
          <cell r="C7593" t="str">
            <v>Модулятор АБС 4721950180</v>
          </cell>
          <cell r="D7593" t="str">
            <v>прочие ТМЦ</v>
          </cell>
        </row>
        <row r="7594">
          <cell r="C7594" t="str">
            <v>Мойка М-115</v>
          </cell>
          <cell r="D7594" t="str">
            <v>прочие ТМЦ</v>
          </cell>
        </row>
        <row r="7595">
          <cell r="C7595" t="str">
            <v>Мост передний 452</v>
          </cell>
          <cell r="D7595" t="str">
            <v>прочие ТМЦ</v>
          </cell>
        </row>
        <row r="7596">
          <cell r="C7596" t="str">
            <v>Мотор-редуктор стеклоочистителя МТЗ,ЮМЗ,МКСМ-800</v>
          </cell>
          <cell r="D7596" t="str">
            <v>прочие ТМЦ</v>
          </cell>
        </row>
        <row r="7597">
          <cell r="C7597" t="str">
            <v>Моторчик отопителя дополнительного с насосом (d-18)</v>
          </cell>
          <cell r="D7597" t="str">
            <v>прочие ТМЦ</v>
          </cell>
        </row>
        <row r="7598">
          <cell r="C7598" t="str">
            <v>Моторчик отопителя МЭ-196 40Вт</v>
          </cell>
          <cell r="D7598" t="str">
            <v>прочие ТМЦ</v>
          </cell>
        </row>
        <row r="7599">
          <cell r="C7599" t="str">
            <v>Мультимедийные стереонаушники с микрофоном SVEN AP-151MV черный</v>
          </cell>
          <cell r="D7599" t="str">
            <v>прочие ТМЦ</v>
          </cell>
        </row>
        <row r="7600">
          <cell r="C7600" t="str">
            <v>Мультиметр Mas 830L DT850L универсальный</v>
          </cell>
          <cell r="D7600" t="str">
            <v>прочие ТМЦ</v>
          </cell>
        </row>
        <row r="7601">
          <cell r="C7601" t="str">
            <v>Муфта 170 У0010-08сб</v>
          </cell>
          <cell r="D7601" t="str">
            <v>НВЛ и НЛ</v>
          </cell>
          <cell r="E7601">
            <v>10950</v>
          </cell>
          <cell r="F7601">
            <v>1</v>
          </cell>
          <cell r="G7601" t="str">
            <v>УТО</v>
          </cell>
          <cell r="H7601" t="str">
            <v>отсутствие необходимости</v>
          </cell>
        </row>
        <row r="7602">
          <cell r="C7602" t="str">
            <v>Муфта 18-14-126 (50-14-26)</v>
          </cell>
          <cell r="D7602" t="str">
            <v>прочие ТМЦ</v>
          </cell>
        </row>
        <row r="7603">
          <cell r="C7603" t="str">
            <v>Муфта блокировочная в сборе дифференциала заднего моста МТЗ 70-24090140Б</v>
          </cell>
          <cell r="D7603" t="str">
            <v>прочие ТМЦ</v>
          </cell>
        </row>
        <row r="7604">
          <cell r="C7604" t="str">
            <v>Муфта включения первой передачи и заднего хода 14.1701280</v>
          </cell>
          <cell r="D7604" t="str">
            <v>прочие ТМЦ</v>
          </cell>
        </row>
        <row r="7605">
          <cell r="C7605" t="str">
            <v>Муфта выжимная с подшипником в сборе КАМАЗ-ЕВРО-2 КПП-154 mn-ZF-16S151 MFZ-430 (СТ0702) 3151000034</v>
          </cell>
          <cell r="D7605" t="str">
            <v>прочие ТМЦ</v>
          </cell>
        </row>
        <row r="7606">
          <cell r="C7606" t="str">
            <v>Муфта выжимного в сб. с подшипником 986714 14-1601180</v>
          </cell>
          <cell r="D7606" t="str">
            <v>прочие ТМЦ</v>
          </cell>
        </row>
        <row r="7607">
          <cell r="C7607" t="str">
            <v>Муфта выжимного подшипника 14-1601180</v>
          </cell>
          <cell r="D7607" t="str">
            <v>прочие ТМЦ</v>
          </cell>
        </row>
        <row r="7608">
          <cell r="C7608" t="str">
            <v>Муфта кабельная концевая 1квтп-4 Ж 150*240</v>
          </cell>
          <cell r="D7608" t="str">
            <v>НВЛ и НЛ</v>
          </cell>
          <cell r="E7608">
            <v>5126.6000000000004</v>
          </cell>
          <cell r="F7608">
            <v>4</v>
          </cell>
          <cell r="G7608" t="str">
            <v>ОГЭ</v>
          </cell>
          <cell r="H7608" t="str">
            <v>Невостребовано ОГЭ по причине отсутствия потребности использования  в производстве в производстве муфт данного сечения силовых кабелей (185, 240 мм²). Данное ТМЦ приобретено 01.07.2019 в ОАО "Ульяновскнефть"</v>
          </cell>
        </row>
        <row r="7609">
          <cell r="C7609" t="str">
            <v>Муфта карданного вала сцепления</v>
          </cell>
          <cell r="D7609" t="str">
            <v>прочие ТМЦ</v>
          </cell>
        </row>
        <row r="7610">
          <cell r="C7610" t="str">
            <v>Муфта комбинированная 20*1/2 ш</v>
          </cell>
          <cell r="D7610" t="str">
            <v>прочие ТМЦ</v>
          </cell>
        </row>
        <row r="7611">
          <cell r="C7611" t="str">
            <v>Муфта комбинированная 40*1 1/4</v>
          </cell>
          <cell r="D7611" t="str">
            <v>прочие ТМЦ</v>
          </cell>
        </row>
        <row r="7612">
          <cell r="C7612" t="str">
            <v>Муфта магнитная Ха 5.125.000.СБ</v>
          </cell>
          <cell r="D7612" t="str">
            <v>прочие ТМЦ</v>
          </cell>
        </row>
        <row r="7613">
          <cell r="C7613" t="str">
            <v>Муфта магнитная Ха5.125.000</v>
          </cell>
          <cell r="D7613" t="str">
            <v>прочие ТМЦ</v>
          </cell>
        </row>
        <row r="7614">
          <cell r="C7614" t="str">
            <v>Муфта отключения колес ЗМЗ (с колпаком) 2шт</v>
          </cell>
          <cell r="D7614" t="str">
            <v>прочие ТМЦ</v>
          </cell>
        </row>
        <row r="7615">
          <cell r="C7615" t="str">
            <v>Муфта ПЭ раз.вн.рез. 50//1 1/2</v>
          </cell>
          <cell r="D7615" t="str">
            <v>прочие ТМЦ</v>
          </cell>
        </row>
        <row r="7616">
          <cell r="C7616" t="str">
            <v>Муфта ПЭ раз.вн.рез. 50//2</v>
          </cell>
          <cell r="D7616" t="str">
            <v>прочие ТМЦ</v>
          </cell>
        </row>
        <row r="7617">
          <cell r="C7617" t="str">
            <v>Муфта ПЭ раз.нар.рез. 50*1 1/2</v>
          </cell>
          <cell r="D7617" t="str">
            <v>прочие ТМЦ</v>
          </cell>
        </row>
        <row r="7618">
          <cell r="C7618" t="str">
            <v>Муфта разрывная М20*1,5 Н.036.50.000 3057-4616320</v>
          </cell>
          <cell r="D7618" t="str">
            <v>прочие ТМЦ</v>
          </cell>
        </row>
        <row r="7619">
          <cell r="C7619" t="str">
            <v>Муфта соединительная резьбовая СТМ(Р)-15</v>
          </cell>
          <cell r="D7619" t="str">
            <v>НВЛ и НЛ</v>
          </cell>
          <cell r="E7619">
            <v>536</v>
          </cell>
          <cell r="F7619">
            <v>4</v>
          </cell>
          <cell r="G7619" t="str">
            <v>УКС</v>
          </cell>
          <cell r="H7619" t="str">
            <v>не планируется к использованию</v>
          </cell>
        </row>
        <row r="7620">
          <cell r="C7620" t="str">
            <v>Муфта сцепления 18-14-4</v>
          </cell>
          <cell r="D7620" t="str">
            <v>прочие ТМЦ</v>
          </cell>
        </row>
        <row r="7621">
          <cell r="C7621" t="str">
            <v>Муфта сцепления в сборе 14.1601180</v>
          </cell>
          <cell r="D7621" t="str">
            <v>прочие ТМЦ</v>
          </cell>
        </row>
        <row r="7622">
          <cell r="C7622" t="str">
            <v>Муфта сцепления Газ-4301,3310 Валдай в сборе с вилкой 4301-1601180</v>
          </cell>
          <cell r="D7622" t="str">
            <v>прочие ТМЦ</v>
          </cell>
        </row>
        <row r="7623">
          <cell r="C7623" t="str">
            <v>Муфта электромагнитная 04026-1317010-703</v>
          </cell>
          <cell r="D7623" t="str">
            <v>прочие ТМЦ</v>
          </cell>
        </row>
        <row r="7624">
          <cell r="C7624" t="str">
            <v>Муфта электромагнитная 4026-1317010-15</v>
          </cell>
          <cell r="D7624" t="str">
            <v>прочие ТМЦ</v>
          </cell>
        </row>
        <row r="7625">
          <cell r="C7625" t="str">
            <v>Мыло туалетное 100 гр. В обертке</v>
          </cell>
          <cell r="D7625" t="str">
            <v>прочие ТМЦ</v>
          </cell>
        </row>
        <row r="7626">
          <cell r="C7626" t="str">
            <v>Мыло туалетное 100гр</v>
          </cell>
          <cell r="D7626" t="str">
            <v>прочие ТМЦ</v>
          </cell>
          <cell r="E7626">
            <v>-96201.75</v>
          </cell>
          <cell r="F7626">
            <v>-8949</v>
          </cell>
        </row>
        <row r="7627">
          <cell r="C7627" t="str">
            <v>Мышь 910-003357 Logitech Mouse В100 Black USB OEM</v>
          </cell>
          <cell r="D7627" t="str">
            <v>прочие ТМЦ</v>
          </cell>
        </row>
        <row r="7628">
          <cell r="C7628" t="str">
            <v>Мясо Краба VELES GURME 500г</v>
          </cell>
          <cell r="D7628" t="str">
            <v>прочие ТМЦ</v>
          </cell>
        </row>
        <row r="7629">
          <cell r="C7629" t="str">
            <v>Набивка  Графитекс 150 10*10мм</v>
          </cell>
          <cell r="D7629" t="str">
            <v>прочие ТМЦ</v>
          </cell>
        </row>
        <row r="7630">
          <cell r="C7630" t="str">
            <v>Набивка  Графитекс 150 12*12мм</v>
          </cell>
          <cell r="D7630" t="str">
            <v>прочие ТМЦ</v>
          </cell>
        </row>
        <row r="7631">
          <cell r="C7631" t="str">
            <v>Набивка  Графитекс 150 6*6мм</v>
          </cell>
          <cell r="D7631" t="str">
            <v>прочие ТМЦ</v>
          </cell>
        </row>
        <row r="7632">
          <cell r="C7632" t="str">
            <v>Набивка  Графитекс 150 8*8мм</v>
          </cell>
          <cell r="D7632" t="str">
            <v>прочие ТМЦ</v>
          </cell>
        </row>
        <row r="7633">
          <cell r="C7633" t="str">
            <v>Набивка  Графитекс 571 10*10мм</v>
          </cell>
          <cell r="D7633" t="str">
            <v>прочие ТМЦ</v>
          </cell>
        </row>
        <row r="7634">
          <cell r="C7634" t="str">
            <v>Набор бит зубр 26394-Н71</v>
          </cell>
          <cell r="D7634" t="str">
            <v>прочие ТМЦ</v>
          </cell>
        </row>
        <row r="7635">
          <cell r="C7635" t="str">
            <v>Набор гаечных комбинированных ключей хромированных ЗУБР МАСТЕР 6 - 32 мм 18 шт</v>
          </cell>
          <cell r="D7635" t="str">
            <v>прочие ТМЦ</v>
          </cell>
        </row>
        <row r="7636">
          <cell r="C7636" t="str">
            <v>Набор для чистки игл</v>
          </cell>
          <cell r="D7636" t="str">
            <v>прочие ТМЦ</v>
          </cell>
        </row>
        <row r="7637">
          <cell r="C7637" t="str">
            <v>Набор инструмента для автомобиля "Газель" (ключ балонный и вороток) 3302.3901008-21</v>
          </cell>
          <cell r="D7637" t="str">
            <v>прочие ТМЦ</v>
          </cell>
        </row>
        <row r="7638">
          <cell r="C7638" t="str">
            <v>Набор картриджей Epson для St.Ph.R270/R390/RX590</v>
          </cell>
          <cell r="D7638" t="str">
            <v>прочие ТМЦ</v>
          </cell>
        </row>
        <row r="7639">
          <cell r="C7639" t="str">
            <v>Набор картриджей T0817 повышенной емкости для R270/RX590/T50/TX650/1410 (6 цветов)</v>
          </cell>
          <cell r="D7639" t="str">
            <v>прочие ТМЦ</v>
          </cell>
        </row>
        <row r="7640">
          <cell r="C7640" t="str">
            <v>Набор КГД 12 в сумке омед ;  КГД 32х36 D 2 омед ГОСТ</v>
          </cell>
          <cell r="D7640" t="str">
            <v>прочие ТМЦ</v>
          </cell>
        </row>
        <row r="7641">
          <cell r="C7641" t="str">
            <v>Набор КГД 12 в сумке омед ; КГД 36х41 D2 омед ГОСТ</v>
          </cell>
          <cell r="D7641" t="str">
            <v>прочие ТМЦ</v>
          </cell>
        </row>
        <row r="7642">
          <cell r="C7642" t="str">
            <v>Набор КГКУ 11 в сумке омед ; КГКУ 22 омед; КГКУ 70 омед; КГКУ 75 омед</v>
          </cell>
          <cell r="D7642" t="str">
            <v>прочие ТМЦ</v>
          </cell>
        </row>
        <row r="7643">
          <cell r="C7643" t="str">
            <v>Набор КГН 11 в сумке омед ;  КГН 30х32 ТУ омед;  КГН 32х36 ТУ исп. 1 омед;  КГН 36х38 ТУ омед;  КГН</v>
          </cell>
          <cell r="D7643" t="str">
            <v>прочие ТМЦ</v>
          </cell>
        </row>
        <row r="7644">
          <cell r="C7644" t="str">
            <v>Набор КГН 11 в сумке омед ; КГН 32х36 ТУ исп. 1 ом</v>
          </cell>
          <cell r="D7644" t="str">
            <v>прочие ТМЦ</v>
          </cell>
        </row>
        <row r="7645">
          <cell r="C7645" t="str">
            <v>Набор КГН 11 в сумке омед ; КГН 32х36 ТУ исп. 1 ом</v>
          </cell>
          <cell r="D7645" t="str">
            <v>прочие ТМЦ</v>
          </cell>
        </row>
        <row r="7646">
          <cell r="C7646" t="str">
            <v>Набор крепежа 19in RackMountfor Catalyst 3560,2960 ME3400 Compact Switch</v>
          </cell>
          <cell r="D7646" t="str">
            <v>прочие ТМЦ</v>
          </cell>
        </row>
        <row r="7647">
          <cell r="C7647" t="str">
            <v>Набор микрометров, Зпр. 0-25, 25-50, 50-75мм, 0.01мм, в футляре 18012 F-5096P03 Forsage</v>
          </cell>
          <cell r="D7647" t="str">
            <v>прочие ТМЦ</v>
          </cell>
        </row>
        <row r="7648">
          <cell r="C7648" t="str">
            <v>Набор предохранителей флажковых стандарт</v>
          </cell>
          <cell r="D7648" t="str">
            <v>прочие ТМЦ</v>
          </cell>
        </row>
        <row r="7649">
          <cell r="C7649" t="str">
            <v>Набор текстовыделителей 4шт, ассорти</v>
          </cell>
          <cell r="D7649" t="str">
            <v>прочие ТМЦ</v>
          </cell>
        </row>
        <row r="7650">
          <cell r="C7650" t="str">
            <v>Набор текстовыделителей STAFF EVE RYDAY 4 шт, ассорти</v>
          </cell>
          <cell r="D7650" t="str">
            <v>прочие ТМЦ</v>
          </cell>
        </row>
        <row r="7651">
          <cell r="C7651" t="str">
            <v>Навигатор GARMIN GPSMAP 62.S</v>
          </cell>
          <cell r="D7651" t="str">
            <v>прочие ТМЦ</v>
          </cell>
        </row>
        <row r="7652">
          <cell r="C7652" t="str">
            <v>Нагревательный элемент ТЭН RF 2000W 200V</v>
          </cell>
          <cell r="D7652" t="str">
            <v>НВЛ и НЛ</v>
          </cell>
          <cell r="E7652">
            <v>22500</v>
          </cell>
          <cell r="F7652">
            <v>12</v>
          </cell>
          <cell r="G7652" t="str">
            <v>ОГЭ</v>
          </cell>
          <cell r="H7652" t="str">
            <v>Невостребовано ОГЭ по причине не использования в производстве Ульяновского филиала т.к не подходит типоразмер и посадочное место. Данное ТМЦ приобретено 01.07.2019 в ОАО "Ульяновскнефть"</v>
          </cell>
        </row>
        <row r="7653">
          <cell r="C7653" t="str">
            <v>Накладка МПК 22.00.00.004</v>
          </cell>
          <cell r="D7653" t="str">
            <v>прочие ТМЦ</v>
          </cell>
        </row>
        <row r="7654">
          <cell r="C7654" t="str">
            <v>Накладка тормозной колодки длинная 20-3501105</v>
          </cell>
          <cell r="D7654" t="str">
            <v>прочие ТМЦ</v>
          </cell>
        </row>
        <row r="7655">
          <cell r="C7655" t="str">
            <v>Наклейка с ламинацией 0,5*2,8м</v>
          </cell>
          <cell r="D7655" t="str">
            <v>прочие ТМЦ</v>
          </cell>
        </row>
        <row r="7656">
          <cell r="C7656" t="str">
            <v>Наколенники "Универсал"</v>
          </cell>
          <cell r="D7656" t="str">
            <v>прочие ТМЦ</v>
          </cell>
          <cell r="E7656">
            <v>-2553.69</v>
          </cell>
          <cell r="F7656">
            <v>-17</v>
          </cell>
        </row>
        <row r="7657">
          <cell r="C7657" t="str">
            <v>Наконечник для накачки грузовых шин 150мм</v>
          </cell>
          <cell r="D7657" t="str">
            <v>прочие ТМЦ</v>
          </cell>
        </row>
        <row r="7658">
          <cell r="C7658" t="str">
            <v>Наконечник на шланг для подкачки колес 8мм</v>
          </cell>
          <cell r="D7658" t="str">
            <v>прочие ТМЦ</v>
          </cell>
        </row>
        <row r="7659">
          <cell r="C7659" t="str">
            <v>Наконечник рулевой левый 5320-3414063</v>
          </cell>
          <cell r="D7659" t="str">
            <v>прочие ТМЦ</v>
          </cell>
        </row>
        <row r="7660">
          <cell r="C7660" t="str">
            <v>Наконечник рулевой левый Renault Logan</v>
          </cell>
          <cell r="D7660" t="str">
            <v>прочие ТМЦ</v>
          </cell>
        </row>
        <row r="7661">
          <cell r="C7661" t="str">
            <v>Наконечник рулевой правый 5320-3414062</v>
          </cell>
          <cell r="D7661" t="str">
            <v>прочие ТМЦ</v>
          </cell>
        </row>
        <row r="7662">
          <cell r="C7662" t="str">
            <v>Наконечник рулевой правый Renault Logan</v>
          </cell>
          <cell r="D7662" t="str">
            <v>прочие ТМЦ</v>
          </cell>
        </row>
        <row r="7663">
          <cell r="C7663" t="str">
            <v>Наконечник рулевой тяги 469</v>
          </cell>
          <cell r="D7663" t="str">
            <v>прочие ТМЦ</v>
          </cell>
        </row>
        <row r="7664">
          <cell r="C7664" t="str">
            <v>Наконечник рулевой тяги ГАЗель Соболь лев.</v>
          </cell>
          <cell r="D7664" t="str">
            <v>прочие ТМЦ</v>
          </cell>
        </row>
        <row r="7665">
          <cell r="C7665" t="str">
            <v>Наконечник рулевой урал попер. усиленный левый 4320-3414057-10</v>
          </cell>
          <cell r="D7665" t="str">
            <v>прочие ТМЦ</v>
          </cell>
        </row>
        <row r="7666">
          <cell r="C7666" t="str">
            <v>Наконечник рулевой урал попер. усиленный правый 4320-3414056-10</v>
          </cell>
          <cell r="D7666" t="str">
            <v>прочие ТМЦ</v>
          </cell>
        </row>
        <row r="7667">
          <cell r="C7667" t="str">
            <v>Наконечник рулевой усиленный продольной тяги 4320-3414012-10</v>
          </cell>
          <cell r="D7667" t="str">
            <v>прочие ТМЦ</v>
          </cell>
        </row>
        <row r="7668">
          <cell r="C7668" t="str">
            <v>Наконечник штока ГУР ЯМЗ,Камаз под шток д18 4322-3405060-10</v>
          </cell>
          <cell r="D7668" t="str">
            <v>прочие ТМЦ</v>
          </cell>
        </row>
        <row r="7669">
          <cell r="C7669" t="str">
            <v>Наконечник штуцера резьбовой d 16 (238Н-1017216) 740.1104429 / 398.852429</v>
          </cell>
          <cell r="D7669" t="str">
            <v>прочие ТМЦ</v>
          </cell>
        </row>
        <row r="7670">
          <cell r="C7670" t="str">
            <v>Накопитель SSD 480Gb  mSATA, SATA 6 Gb/s, Read/Write: 520 / 500 MB/s, Random Read/Write [Kingston]</v>
          </cell>
          <cell r="D7670" t="str">
            <v>прочие ТМЦ</v>
          </cell>
        </row>
        <row r="7671">
          <cell r="C7671" t="str">
            <v>Накопитель SSD A-Data PCI-E *4 256Cb ASX6000PNP-256GT-C XPG SX6000 pro M.2 2280</v>
          </cell>
          <cell r="D7671" t="str">
            <v>прочие ТМЦ</v>
          </cell>
        </row>
        <row r="7672">
          <cell r="C7672" t="str">
            <v>Накопитель SSD Plextor PCI-E *4 256Cb PX256M9PeGN M999Pe M.2.2280</v>
          </cell>
          <cell r="D7672" t="str">
            <v>прочие ТМЦ</v>
          </cell>
        </row>
        <row r="7673">
          <cell r="C7673" t="str">
            <v>Нарукавники ANSELL  VSB-8-HS</v>
          </cell>
          <cell r="D7673" t="str">
            <v>Производство 2022</v>
          </cell>
          <cell r="E7673">
            <v>24663.120000000003</v>
          </cell>
          <cell r="F7673">
            <v>121</v>
          </cell>
          <cell r="G7673" t="str">
            <v>ТБПБиООС</v>
          </cell>
          <cell r="H7673" t="str">
            <v>Вовлечение в производство до июня 2022 года  согласно норм выдачи спецодежды и СИЗ</v>
          </cell>
        </row>
        <row r="7674">
          <cell r="C7674" t="str">
            <v>Нарукавники виниловые</v>
          </cell>
          <cell r="D7674" t="str">
            <v>прочие ТМЦ</v>
          </cell>
          <cell r="E7674">
            <v>0</v>
          </cell>
          <cell r="F7674">
            <v>0</v>
          </cell>
        </row>
        <row r="7675">
          <cell r="C7675" t="str">
            <v>Насос вакуумный КО 503 0214100</v>
          </cell>
          <cell r="D7675" t="str">
            <v>прочие ТМЦ</v>
          </cell>
        </row>
        <row r="7676">
          <cell r="C7676" t="str">
            <v>Насос водяной</v>
          </cell>
          <cell r="D7676" t="str">
            <v>прочие ТМЦ</v>
          </cell>
        </row>
        <row r="7677">
          <cell r="C7677" t="str">
            <v>Насос водяной 100 л.с. УМЗ 4213,4216,4215 (УМЗ)</v>
          </cell>
          <cell r="D7677" t="str">
            <v>прочие ТМЦ</v>
          </cell>
        </row>
        <row r="7678">
          <cell r="C7678" t="str">
            <v>Насос водяной 16-08-140СП</v>
          </cell>
          <cell r="D7678" t="str">
            <v>прочие ТМЦ</v>
          </cell>
        </row>
        <row r="7679">
          <cell r="C7679" t="str">
            <v>Насос водяной Д-245,7Е2,245.9Е2,Е3 245-1307010-А1-10М</v>
          </cell>
          <cell r="D7679" t="str">
            <v>прочие ТМЦ</v>
          </cell>
        </row>
        <row r="7680">
          <cell r="C7680" t="str">
            <v>Насос водяной Евро-2 740.50-1307010</v>
          </cell>
          <cell r="D7680" t="str">
            <v>прочие ТМЦ</v>
          </cell>
        </row>
        <row r="7681">
          <cell r="C7681" t="str">
            <v>Насос водяной УМЗ 4216 Евро 4</v>
          </cell>
          <cell r="D7681" t="str">
            <v>прочие ТМЦ</v>
          </cell>
        </row>
        <row r="7682">
          <cell r="C7682" t="str">
            <v>Насос водяной УРАЛ,ЗИЛ,Камаз 740.1307010</v>
          </cell>
          <cell r="D7682" t="str">
            <v>прочие ТМЦ</v>
          </cell>
        </row>
        <row r="7683">
          <cell r="C7683" t="str">
            <v>Насос водяной ЯМЗ</v>
          </cell>
          <cell r="D7683" t="str">
            <v>прочие ТМЦ</v>
          </cell>
        </row>
        <row r="7684">
          <cell r="C7684" t="str">
            <v>Насос ГУР 4310-3407200-01</v>
          </cell>
          <cell r="D7684" t="str">
            <v>прочие ТМЦ</v>
          </cell>
        </row>
        <row r="7685">
          <cell r="C7685" t="str">
            <v>Насос МОК  и ДЗК 40.506.900-К1</v>
          </cell>
          <cell r="D7685" t="str">
            <v>прочие ТМЦ</v>
          </cell>
        </row>
        <row r="7686">
          <cell r="C7686" t="str">
            <v>Насос НВИ1Б-44-73-3,2-2</v>
          </cell>
          <cell r="D7686" t="str">
            <v>Производство 2022</v>
          </cell>
          <cell r="E7686">
            <v>138141.59999999998</v>
          </cell>
          <cell r="F7686">
            <v>1</v>
          </cell>
          <cell r="G7686" t="str">
            <v>ПТО</v>
          </cell>
          <cell r="H7686" t="str">
            <v>При отказе на скважине № Будет вовлечено в производство в 2022 году</v>
          </cell>
        </row>
        <row r="7687">
          <cell r="C7687" t="str">
            <v>Насос НШ 100А-3 левый</v>
          </cell>
          <cell r="D7687" t="str">
            <v>прочие ТМЦ</v>
          </cell>
        </row>
        <row r="7688">
          <cell r="C7688" t="str">
            <v>Насос НШ-100А-3Л</v>
          </cell>
          <cell r="D7688" t="str">
            <v>прочие ТМЦ</v>
          </cell>
        </row>
        <row r="7689">
          <cell r="C7689" t="str">
            <v>Насос перекачки жидкости на ПЖД 14 75-3780-21-01</v>
          </cell>
          <cell r="D7689" t="str">
            <v>прочие ТМЦ</v>
          </cell>
        </row>
        <row r="7690">
          <cell r="C7690" t="str">
            <v>Насос перекачки жидкости на ПЖД 24V 18мм 12Б,14,15</v>
          </cell>
          <cell r="D7690" t="str">
            <v>прочие ТМЦ</v>
          </cell>
        </row>
        <row r="7691">
          <cell r="C7691" t="str">
            <v>Насос скважинный вихрь СН-90В 68/3/3</v>
          </cell>
          <cell r="D7691" t="str">
            <v>прочие ТМЦ</v>
          </cell>
        </row>
        <row r="7692">
          <cell r="C7692" t="str">
            <v>Насос топливный НМШФ 0.6-25</v>
          </cell>
          <cell r="D7692" t="str">
            <v>НВЛ и НЛ</v>
          </cell>
          <cell r="E7692">
            <v>61958.33</v>
          </cell>
          <cell r="F7692">
            <v>1</v>
          </cell>
          <cell r="G7692" t="str">
            <v>УТО</v>
          </cell>
          <cell r="H7692" t="str">
            <v>отсутствие необходимости</v>
          </cell>
        </row>
        <row r="7693">
          <cell r="C7693" t="str">
            <v>Насос циркуляционный Grundfos UPS 25-40</v>
          </cell>
          <cell r="D7693" t="str">
            <v>прочие ТМЦ</v>
          </cell>
        </row>
        <row r="7694">
          <cell r="C7694" t="str">
            <v>Насос электрический жидкостного подогревателя 141.8106-20</v>
          </cell>
          <cell r="D7694" t="str">
            <v>прочие ТМЦ</v>
          </cell>
        </row>
        <row r="7695">
          <cell r="C7695" t="str">
            <v>Натрий гидроксид ЧДА</v>
          </cell>
          <cell r="D7695" t="str">
            <v>прочие ТМЦ</v>
          </cell>
        </row>
        <row r="7696">
          <cell r="C7696" t="str">
            <v>Натрий гидроокись ЧДА</v>
          </cell>
          <cell r="D7696" t="str">
            <v>прочие ТМЦ</v>
          </cell>
        </row>
        <row r="7697">
          <cell r="C7697" t="str">
            <v>Натрий двууглекислый чда ГОСТ 4201- 79/25 (сода пищевая/ 1кг.</v>
          </cell>
          <cell r="D7697" t="str">
            <v>прочие ТМЦ</v>
          </cell>
        </row>
        <row r="7698">
          <cell r="C7698" t="str">
            <v>Натрий хлористый 0,1н</v>
          </cell>
          <cell r="D7698" t="str">
            <v>прочие ТМЦ</v>
          </cell>
        </row>
        <row r="7699">
          <cell r="C7699" t="str">
            <v>Натрий хлористый ЧДА 1 кг</v>
          </cell>
          <cell r="D7699" t="str">
            <v>прочие ТМЦ</v>
          </cell>
        </row>
        <row r="7700">
          <cell r="C7700" t="str">
            <v>Натяжитель приводного ремня TOYOTA</v>
          </cell>
          <cell r="D7700" t="str">
            <v>прочие ТМЦ</v>
          </cell>
        </row>
        <row r="7701">
          <cell r="C7701" t="str">
            <v>Натяжитель ремня генератора ЗМЗ 40904,40524,40525 УМЗ-4216 ЕВРО-3,4 А 274</v>
          </cell>
          <cell r="D7701" t="str">
            <v>прочие ТМЦ</v>
          </cell>
        </row>
        <row r="7702">
          <cell r="C7702" t="str">
            <v>Наушники СОМЗ-5 Штурм</v>
          </cell>
          <cell r="D7702" t="str">
            <v>прочие ТМЦ</v>
          </cell>
        </row>
        <row r="7703">
          <cell r="C7703" t="str">
            <v>Нейтрализатор сероводорода и меркаптанов бактерицид 101D(215кг)</v>
          </cell>
          <cell r="D7703" t="str">
            <v>прочие ТМЦ</v>
          </cell>
        </row>
        <row r="7704">
          <cell r="C7704" t="str">
            <v>Нейтрализатор сероводорода и меркаптанов бактерицид ХИМТЕХНО-101D(0,215)</v>
          </cell>
          <cell r="D7704" t="str">
            <v>прочие ТМЦ</v>
          </cell>
        </row>
        <row r="7705">
          <cell r="C7705" t="str">
            <v>Нейтрализатор УАЗ 3741 дв.ЗМЗ Евро 4</v>
          </cell>
          <cell r="D7705" t="str">
            <v>прочие ТМЦ</v>
          </cell>
        </row>
        <row r="7706">
          <cell r="C7706" t="str">
            <v>Нефрас  С2 80/120</v>
          </cell>
          <cell r="D7706" t="str">
            <v>прочие ТМЦ</v>
          </cell>
        </row>
        <row r="7707">
          <cell r="C7707" t="str">
            <v>Нефрас С 2 80/120</v>
          </cell>
          <cell r="D7707" t="str">
            <v>прочие ТМЦ</v>
          </cell>
        </row>
        <row r="7708">
          <cell r="C7708" t="str">
            <v>Нефрас С2-80/120 10л</v>
          </cell>
          <cell r="D7708" t="str">
            <v>прочие ТМЦ</v>
          </cell>
        </row>
        <row r="7709">
          <cell r="C7709" t="str">
            <v>Нефтепродукты в ЧХУ ГСО 7248-96 МСО 0186:2000 (50м</v>
          </cell>
          <cell r="D7709" t="str">
            <v>прочие ТМЦ</v>
          </cell>
        </row>
        <row r="7710">
          <cell r="C7710" t="str">
            <v>Нить лавсановая для прошивки документов, БЕЛАЯ, диаметр 0,7 мм, длина 1000 м, ЛШ 170 BRAUBERG</v>
          </cell>
          <cell r="D7710" t="str">
            <v>прочие ТМЦ</v>
          </cell>
        </row>
        <row r="7711">
          <cell r="C7711" t="str">
            <v>Нож боковой (левый)</v>
          </cell>
          <cell r="D7711" t="str">
            <v>прочие ТМЦ</v>
          </cell>
        </row>
        <row r="7712">
          <cell r="C7712" t="str">
            <v>Нож боковой (правый)</v>
          </cell>
          <cell r="D7712" t="str">
            <v>прочие ТМЦ</v>
          </cell>
        </row>
        <row r="7713">
          <cell r="C7713" t="str">
            <v>Нож канцелярский 18 мм Brauberg</v>
          </cell>
          <cell r="D7713" t="str">
            <v>прочие ТМЦ</v>
          </cell>
        </row>
        <row r="7714">
          <cell r="C7714" t="str">
            <v>Нож канцелярский 18 мм ассорти</v>
          </cell>
          <cell r="D7714" t="str">
            <v>прочие ТМЦ</v>
          </cell>
        </row>
        <row r="7715">
          <cell r="C7715" t="str">
            <v>Нож средний (наплавка) 225.07.04.00.005 1820*180*12</v>
          </cell>
          <cell r="D7715" t="str">
            <v>прочие ТМЦ</v>
          </cell>
        </row>
        <row r="7716">
          <cell r="C7716" t="str">
            <v>Нож средний Т-170 (1225х250х20) 9 отв.</v>
          </cell>
          <cell r="D7716" t="str">
            <v>прочие ТМЦ</v>
          </cell>
        </row>
        <row r="7717">
          <cell r="C7717" t="str">
            <v>Ножницы 19 см officSpace</v>
          </cell>
          <cell r="D7717" t="str">
            <v>прочие ТМЦ</v>
          </cell>
        </row>
        <row r="7718">
          <cell r="C7718" t="str">
            <v>Ножницы 190мм</v>
          </cell>
          <cell r="D7718" t="str">
            <v>прочие ТМЦ</v>
          </cell>
        </row>
        <row r="7719">
          <cell r="C7719" t="str">
            <v>Ножницы 190мм Офисмаг Standart черные</v>
          </cell>
          <cell r="D7719" t="str">
            <v>прочие ТМЦ</v>
          </cell>
        </row>
        <row r="7720">
          <cell r="C7720" t="str">
            <v>Нутромер индикаторный 50-160мм глуб изм.200мм</v>
          </cell>
          <cell r="D7720" t="str">
            <v>прочие ТМЦ</v>
          </cell>
        </row>
        <row r="7721">
          <cell r="C7721" t="str">
            <v>Обогреватель масл."Дельта" (9сек) D25F-9c</v>
          </cell>
          <cell r="D7721" t="str">
            <v>прочие ТМЦ</v>
          </cell>
        </row>
        <row r="7722">
          <cell r="C7722" t="str">
            <v>Обтекатель Ха 6.430.029</v>
          </cell>
          <cell r="D7722" t="str">
            <v>прочие ТМЦ</v>
          </cell>
        </row>
        <row r="7723">
          <cell r="C7723" t="str">
            <v>Обтекатель Ха 6.430.029</v>
          </cell>
          <cell r="D7723" t="str">
            <v>прочие ТМЦ</v>
          </cell>
        </row>
        <row r="7724">
          <cell r="C7724" t="str">
            <v>Обшивка нижней тумбы ПП малая капсула</v>
          </cell>
          <cell r="D7724" t="str">
            <v>прочие ТМЦ</v>
          </cell>
        </row>
        <row r="7725">
          <cell r="C7725" t="str">
            <v>Огнетушитель  ОП -35 (з)</v>
          </cell>
          <cell r="D7725" t="str">
            <v>прочие ТМЦ</v>
          </cell>
        </row>
        <row r="7726">
          <cell r="C7726" t="str">
            <v>Огнетушитель  ОП 8(з)</v>
          </cell>
          <cell r="D7726" t="str">
            <v>прочие ТМЦ</v>
          </cell>
        </row>
        <row r="7727">
          <cell r="C7727" t="str">
            <v>Огнетушитель ОП 5</v>
          </cell>
          <cell r="D7727" t="str">
            <v>прочие ТМЦ</v>
          </cell>
        </row>
        <row r="7728">
          <cell r="C7728" t="str">
            <v>Огнетушитель ОП 8</v>
          </cell>
          <cell r="D7728" t="str">
            <v>прочие ТМЦ</v>
          </cell>
        </row>
        <row r="7729">
          <cell r="C7729" t="str">
            <v>Огнетушитель ОУ -5</v>
          </cell>
          <cell r="D7729" t="str">
            <v>прочие ТМЦ</v>
          </cell>
        </row>
        <row r="7730">
          <cell r="C7730" t="str">
            <v>Огнетушитель порош. 2л.(с манометром) СКМ</v>
          </cell>
          <cell r="D7730" t="str">
            <v>прочие ТМЦ</v>
          </cell>
        </row>
        <row r="7731">
          <cell r="C7731" t="str">
            <v>Ограждение площадки ОГ1 4505-15-АС</v>
          </cell>
          <cell r="D7731" t="str">
            <v>прочие ТМЦ</v>
          </cell>
        </row>
        <row r="7732">
          <cell r="C7732" t="str">
            <v>Олифа "Оксоль" (10л)</v>
          </cell>
          <cell r="D7732" t="str">
            <v>прочие ТМЦ</v>
          </cell>
        </row>
        <row r="7733">
          <cell r="C7733" t="str">
            <v>Опора 273-КХ-А11-ВСтЗпс-ОСТ 36-146-88</v>
          </cell>
          <cell r="D7733" t="str">
            <v>Реконструкция НБУ 2022-2024</v>
          </cell>
          <cell r="E7733">
            <v>2428.39</v>
          </cell>
          <cell r="F7733">
            <v>1</v>
          </cell>
          <cell r="G7733" t="str">
            <v>УКС</v>
          </cell>
          <cell r="H7733" t="str">
            <v>Реконструкция НБУ 2022-2024</v>
          </cell>
        </row>
        <row r="7734">
          <cell r="C7734" t="str">
            <v>Опора 57-КХ-А11-ВСтЗпс-ОСТ 36-146-88</v>
          </cell>
          <cell r="D7734" t="str">
            <v>Реконструкция НБУ 2022-2024</v>
          </cell>
          <cell r="E7734">
            <v>2075.17</v>
          </cell>
          <cell r="F7734">
            <v>6</v>
          </cell>
          <cell r="G7734" t="str">
            <v>УКС</v>
          </cell>
          <cell r="H7734" t="str">
            <v>Реконструкция НБУ 2022-2024</v>
          </cell>
        </row>
        <row r="7735">
          <cell r="C7735" t="str">
            <v>Опора 89-КХ-А11-ВСтЗпс-ОСТ 36-146-88</v>
          </cell>
          <cell r="D7735" t="str">
            <v>Реконструкция НБУ 2022-2024</v>
          </cell>
          <cell r="E7735">
            <v>362.61</v>
          </cell>
          <cell r="F7735">
            <v>1</v>
          </cell>
          <cell r="G7735" t="str">
            <v>УКС</v>
          </cell>
          <cell r="H7735" t="str">
            <v>Реконструкция НБУ 2022-2024</v>
          </cell>
        </row>
        <row r="7736">
          <cell r="C7736" t="str">
            <v>Опора RENAULT</v>
          </cell>
          <cell r="D7736" t="str">
            <v>прочие ТМЦ</v>
          </cell>
        </row>
        <row r="7737">
          <cell r="C7737" t="str">
            <v>Опора карданного вала 53-2202081</v>
          </cell>
          <cell r="D7737" t="str">
            <v>прочие ТМЦ</v>
          </cell>
        </row>
        <row r="7738">
          <cell r="C7738" t="str">
            <v>Опора карданного вала ГАЗ-3302 н/о в сборе 3302-2202080</v>
          </cell>
          <cell r="D7738" t="str">
            <v>прочие ТМЦ</v>
          </cell>
        </row>
        <row r="7739">
          <cell r="C7739" t="str">
            <v>Опора картера 50-1002042-Б</v>
          </cell>
          <cell r="D7739" t="str">
            <v>прочие ТМЦ</v>
          </cell>
        </row>
        <row r="7740">
          <cell r="C7740" t="str">
            <v>Опора клапана Камаз СИН32.04.100.04.06.000</v>
          </cell>
          <cell r="D7740" t="str">
            <v>прочие ТМЦ</v>
          </cell>
        </row>
        <row r="7741">
          <cell r="C7741" t="str">
            <v>Опора корпусная хомутовая 114-КХ-А-11</v>
          </cell>
          <cell r="D7741" t="str">
            <v>Реконструкция НБУ 2022-2024</v>
          </cell>
          <cell r="E7741">
            <v>2865.3399999999997</v>
          </cell>
          <cell r="F7741">
            <v>3</v>
          </cell>
          <cell r="G7741" t="str">
            <v>УКС</v>
          </cell>
          <cell r="H7741" t="str">
            <v>Реконструкция НБУ 2022-2024</v>
          </cell>
        </row>
        <row r="7742">
          <cell r="C7742" t="str">
            <v>Опора корпусная хомутовая 89-КХ-А-11-20</v>
          </cell>
          <cell r="D7742" t="str">
            <v>Реконструкция НБУ 2022-2024</v>
          </cell>
          <cell r="E7742">
            <v>3032.82</v>
          </cell>
          <cell r="F7742">
            <v>4</v>
          </cell>
          <cell r="G7742" t="str">
            <v>УКС</v>
          </cell>
          <cell r="H7742" t="str">
            <v>Реконструкция НБУ 2022-2024</v>
          </cell>
        </row>
        <row r="7743">
          <cell r="C7743" t="str">
            <v>Опора рессоры картера моста 5320-2912426</v>
          </cell>
          <cell r="D7743" t="str">
            <v>прочие ТМЦ</v>
          </cell>
        </row>
        <row r="7744">
          <cell r="C7744" t="str">
            <v>Опора шаровая Renault Logan</v>
          </cell>
          <cell r="D7744" t="str">
            <v>прочие ТМЦ</v>
          </cell>
        </row>
        <row r="7745">
          <cell r="C7745" t="str">
            <v>Опора шаровая в сб. 4310-2304012</v>
          </cell>
          <cell r="D7745" t="str">
            <v>прочие ТМЦ</v>
          </cell>
        </row>
        <row r="7746">
          <cell r="C7746" t="str">
            <v>Опора шаровая ВАЗ-2123 "Нива-Шевроле"</v>
          </cell>
          <cell r="D7746" t="str">
            <v>прочие ТМЦ</v>
          </cell>
        </row>
        <row r="7747">
          <cell r="C7747" t="str">
            <v>Опорно-направляющие кольца ОНК 325</v>
          </cell>
          <cell r="D7747" t="str">
            <v>Производство 2022</v>
          </cell>
          <cell r="E7747">
            <v>34611.5</v>
          </cell>
          <cell r="F7747">
            <v>25</v>
          </cell>
          <cell r="G7747" t="str">
            <v>УКС</v>
          </cell>
          <cell r="H7747" t="str">
            <v>ремонт трубопроводов 2022</v>
          </cell>
        </row>
        <row r="7748">
          <cell r="C7748" t="str">
            <v>Опорно-направляющие кольца ОНК 89</v>
          </cell>
          <cell r="D7748" t="str">
            <v>Производство 2022</v>
          </cell>
          <cell r="E7748">
            <v>3922.38</v>
          </cell>
          <cell r="F7748">
            <v>3</v>
          </cell>
          <cell r="G7748" t="str">
            <v>УКС</v>
          </cell>
          <cell r="H7748" t="str">
            <v>ремонт трубопроводов 2022</v>
          </cell>
        </row>
        <row r="7749">
          <cell r="C7749" t="str">
            <v>Опорно-направляющие кольца ОНК 89/325</v>
          </cell>
          <cell r="D7749" t="str">
            <v>Производство 2022</v>
          </cell>
          <cell r="E7749">
            <v>7380.26</v>
          </cell>
          <cell r="F7749">
            <v>10</v>
          </cell>
          <cell r="G7749" t="str">
            <v>УКС</v>
          </cell>
          <cell r="H7749" t="str">
            <v>ремонт трубопроводов 2022</v>
          </cell>
        </row>
        <row r="7750">
          <cell r="C7750" t="str">
            <v>Оптический кросс 19*,1Uукомплектованный на 8 портов SC/UPS.SM9/125.OS2сер,полн.NMF-RP08SCU2-WS-ES-1U</v>
          </cell>
          <cell r="D7750" t="str">
            <v>прочие ТМЦ</v>
          </cell>
        </row>
        <row r="7751">
          <cell r="C7751" t="str">
            <v>Органический растворитель PR-10</v>
          </cell>
          <cell r="D7751" t="str">
            <v>прочие ТМЦ</v>
          </cell>
        </row>
        <row r="7752">
          <cell r="C7752" t="str">
            <v>Основание МПК 10в-70-05</v>
          </cell>
          <cell r="D7752" t="str">
            <v>прочие ТМЦ</v>
          </cell>
        </row>
        <row r="7753">
          <cell r="C7753" t="str">
            <v>Основание суппорта Газель</v>
          </cell>
          <cell r="D7753" t="str">
            <v>прочие ТМЦ</v>
          </cell>
        </row>
        <row r="7754">
          <cell r="C7754" t="str">
            <v>Осушитель воздуха МАЗ,ПАЗ,Камаз (24В,3 выхода)</v>
          </cell>
          <cell r="D7754" t="str">
            <v>прочие ТМЦ</v>
          </cell>
        </row>
        <row r="7755">
          <cell r="C7755" t="str">
            <v>Осушитель с РВД 4324150270</v>
          </cell>
          <cell r="D7755" t="str">
            <v>прочие ТМЦ</v>
          </cell>
        </row>
        <row r="7756">
          <cell r="C7756" t="str">
            <v>Ось колодки Камаз 53212-3501132</v>
          </cell>
          <cell r="D7756" t="str">
            <v>прочие ТМЦ</v>
          </cell>
        </row>
        <row r="7757">
          <cell r="C7757" t="str">
            <v>Ось МПК 10В-70-13</v>
          </cell>
          <cell r="D7757" t="str">
            <v>прочие ТМЦ</v>
          </cell>
        </row>
        <row r="7758">
          <cell r="C7758" t="str">
            <v>Ось МПК 10В-70-15</v>
          </cell>
          <cell r="D7758" t="str">
            <v>прочие ТМЦ</v>
          </cell>
        </row>
        <row r="7759">
          <cell r="C7759" t="str">
            <v>Ось МПК 20.00.00.007</v>
          </cell>
          <cell r="D7759" t="str">
            <v>прочие ТМЦ</v>
          </cell>
        </row>
        <row r="7760">
          <cell r="C7760" t="str">
            <v>Отвал коммунальный МТЗ-82 с гидроприводом</v>
          </cell>
          <cell r="D7760" t="str">
            <v>прочие ТМЦ</v>
          </cell>
        </row>
        <row r="7761">
          <cell r="C7761" t="str">
            <v>Отвод 11,25 стеклопластиковый Ду63 мм Рн10,3 МПа</v>
          </cell>
          <cell r="D7761" t="str">
            <v>прочие ТМЦ</v>
          </cell>
        </row>
        <row r="7762">
          <cell r="C7762" t="str">
            <v>Отвод 110*90</v>
          </cell>
          <cell r="D7762" t="str">
            <v>прочие ТМЦ</v>
          </cell>
        </row>
        <row r="7763">
          <cell r="C7763" t="str">
            <v>Отвод 114*12 П90 ст.20 Гост 17375-2001</v>
          </cell>
          <cell r="D7763" t="str">
            <v>прочие ТМЦ</v>
          </cell>
        </row>
        <row r="7764">
          <cell r="C7764" t="str">
            <v>Отвод 114*4 ст.20 45гр. Гост 17375-2001</v>
          </cell>
          <cell r="D7764" t="str">
            <v>Производство 2022</v>
          </cell>
          <cell r="E7764">
            <v>1507.28</v>
          </cell>
          <cell r="F7764">
            <v>3</v>
          </cell>
          <cell r="G7764" t="str">
            <v>УКС</v>
          </cell>
          <cell r="H7764" t="str">
            <v>При ремонтах трубопровода в 2022г</v>
          </cell>
        </row>
        <row r="7765">
          <cell r="C7765" t="str">
            <v>Отвод 114*4 ст.20 90гр. Гост 17375-2001</v>
          </cell>
          <cell r="D7765" t="str">
            <v>Производство 2022</v>
          </cell>
          <cell r="E7765">
            <v>1004.85</v>
          </cell>
          <cell r="F7765">
            <v>2</v>
          </cell>
          <cell r="G7765" t="str">
            <v>УКС</v>
          </cell>
          <cell r="H7765" t="str">
            <v>При ремонтах трубопровода в 2022г</v>
          </cell>
        </row>
        <row r="7766">
          <cell r="C7766" t="str">
            <v>Отвод 159х14 90гр.ст.13ХФА Р=25,0</v>
          </cell>
          <cell r="D7766" t="str">
            <v>прочие ТМЦ</v>
          </cell>
        </row>
        <row r="7767">
          <cell r="C7767" t="str">
            <v>Отвод 45 стеклопластиковый Ду 63 мм Рн 10,3 Мпа</v>
          </cell>
          <cell r="D7767" t="str">
            <v>прочие ТМЦ</v>
          </cell>
        </row>
        <row r="7768">
          <cell r="C7768" t="str">
            <v>Отвод 45 стеклопластиковый Ду63 мм Рн10,3 МПа</v>
          </cell>
          <cell r="D7768" t="str">
            <v>прочие ТМЦ</v>
          </cell>
        </row>
        <row r="7769">
          <cell r="C7769" t="str">
            <v>Отвод 45 стеклопластиковый Ду76 мм Рн17,2 МПа</v>
          </cell>
          <cell r="D7769" t="str">
            <v>прочие ТМЦ</v>
          </cell>
        </row>
        <row r="7770">
          <cell r="C7770" t="str">
            <v>Отвод 50мм</v>
          </cell>
          <cell r="D7770" t="str">
            <v>прочие ТМЦ</v>
          </cell>
        </row>
        <row r="7771">
          <cell r="C7771" t="str">
            <v>Отвод 89*12 П90гр.ст.13ХФА Р=25 МПА</v>
          </cell>
          <cell r="D7771" t="str">
            <v>прочие ТМЦ</v>
          </cell>
        </row>
        <row r="7772">
          <cell r="C7772" t="str">
            <v>Отвод 89*12 П90гр.ст.13ХФА ТУ1462-203-0147016-01</v>
          </cell>
          <cell r="D7772" t="str">
            <v>прочие ТМЦ</v>
          </cell>
        </row>
        <row r="7773">
          <cell r="C7773" t="str">
            <v>Отвод 90 114*12-13ХФА ТУ 1462-203-0147016-01</v>
          </cell>
          <cell r="D7773" t="str">
            <v>прочие ТМЦ</v>
          </cell>
        </row>
        <row r="7774">
          <cell r="C7774" t="str">
            <v>Отвод 90 стеклопластиковый Ду63 Рн 10,3 МПа</v>
          </cell>
          <cell r="D7774" t="str">
            <v>прочие ТМЦ</v>
          </cell>
        </row>
        <row r="7775">
          <cell r="C7775" t="str">
            <v>Отвод 90-1-26,9*3,2 П-20 ГОСТ 17375</v>
          </cell>
          <cell r="D7775" t="str">
            <v>прочие ТМЦ</v>
          </cell>
        </row>
        <row r="7776">
          <cell r="C7776" t="str">
            <v>Отвод 90-114*10-100*985-R500 ст 13ХФА</v>
          </cell>
          <cell r="D7776" t="str">
            <v>Производство 2022</v>
          </cell>
          <cell r="E7776">
            <v>107297.68</v>
          </cell>
          <cell r="F7776">
            <v>4</v>
          </cell>
          <cell r="G7776" t="str">
            <v>УКС</v>
          </cell>
          <cell r="H7776" t="str">
            <v>ремонт трубопроводов 2022</v>
          </cell>
        </row>
        <row r="7777">
          <cell r="C7777" t="str">
            <v>Отвод П 90-114х12-ст 13ХФА</v>
          </cell>
          <cell r="D7777" t="str">
            <v>прочие ТМЦ</v>
          </cell>
        </row>
        <row r="7778">
          <cell r="C7778" t="str">
            <v>Отвод П45-114*12 ст.13ХФА</v>
          </cell>
          <cell r="D7778" t="str">
            <v>прочие ТМЦ</v>
          </cell>
        </row>
        <row r="7779">
          <cell r="C7779" t="str">
            <v>Отвод П45-89*8 ст.13ХФА  ГОСТ 17375-2001</v>
          </cell>
          <cell r="D7779" t="str">
            <v>прочие ТМЦ</v>
          </cell>
        </row>
        <row r="7780">
          <cell r="C7780" t="str">
            <v>Отвод П90 114*12 ст.13ХФА</v>
          </cell>
          <cell r="D7780" t="str">
            <v>прочие ТМЦ</v>
          </cell>
        </row>
        <row r="7781">
          <cell r="C7781" t="str">
            <v>Отвод П90 114х10 ст.13ХФА  ГОСТ 17375-2001</v>
          </cell>
          <cell r="D7781" t="str">
            <v>прочие ТМЦ</v>
          </cell>
        </row>
        <row r="7782">
          <cell r="C7782" t="str">
            <v>Отвод П90 114х8 13ХФА ТУ 1462-20300147016-01</v>
          </cell>
          <cell r="D7782" t="str">
            <v>прочие ТМЦ</v>
          </cell>
        </row>
        <row r="7783">
          <cell r="C7783" t="str">
            <v>Отвод П90 159х8  ст.13ХФА  ГОСТ 17375-2001</v>
          </cell>
          <cell r="D7783" t="str">
            <v>прочие ТМЦ</v>
          </cell>
        </row>
        <row r="7784">
          <cell r="C7784" t="str">
            <v>Отвод П90 57*6 ст.09Г2С Гост17375-2001</v>
          </cell>
          <cell r="D7784" t="str">
            <v>прочие ТМЦ</v>
          </cell>
        </row>
        <row r="7785">
          <cell r="C7785" t="str">
            <v>Отвод П90 57*6 ст.13ХФА  Гост17375-2001</v>
          </cell>
          <cell r="D7785" t="str">
            <v>прочие ТМЦ</v>
          </cell>
        </row>
        <row r="7786">
          <cell r="C7786" t="str">
            <v>Отвод П90 57*6 ст.20 Гост17375-2001</v>
          </cell>
          <cell r="D7786" t="str">
            <v>прочие ТМЦ</v>
          </cell>
        </row>
        <row r="7787">
          <cell r="C7787" t="str">
            <v>Отвод П90 89*6 ст.20 Гост17375-2001</v>
          </cell>
          <cell r="D7787" t="str">
            <v>прочие ТМЦ</v>
          </cell>
        </row>
        <row r="7788">
          <cell r="C7788" t="str">
            <v>Отвод П90 89*8 ст.13ХФА ГОСТ 17375-2001</v>
          </cell>
          <cell r="D7788" t="str">
            <v>прочие ТМЦ</v>
          </cell>
        </row>
        <row r="7789">
          <cell r="C7789" t="str">
            <v>Отвод П90-114*9 ст.13ХФА ТУ 1468-001-61473758-2011</v>
          </cell>
          <cell r="D7789" t="str">
            <v>прочие ТМЦ</v>
          </cell>
        </row>
        <row r="7790">
          <cell r="C7790" t="str">
            <v>Отвод П90-89*8 ст.13ХФА  ГОСТ 17375-2001</v>
          </cell>
          <cell r="D7790" t="str">
            <v>прочие ТМЦ</v>
          </cell>
        </row>
        <row r="7791">
          <cell r="C7791" t="str">
            <v>Отвод ПЭ 50*50 (угольник)</v>
          </cell>
          <cell r="D7791" t="str">
            <v>прочие ТМЦ</v>
          </cell>
        </row>
        <row r="7792">
          <cell r="C7792" t="str">
            <v>Отвод стеклопластиковый 22,5 ДУ 76мм Рн17.2 МПа</v>
          </cell>
          <cell r="D7792" t="str">
            <v>прочие ТМЦ</v>
          </cell>
        </row>
        <row r="7793">
          <cell r="C7793" t="str">
            <v>Отвод ЦЕ 90-5DN 159*8,0-4-20С</v>
          </cell>
          <cell r="D7793" t="str">
            <v>Производство 2022</v>
          </cell>
          <cell r="E7793">
            <v>23603.83</v>
          </cell>
          <cell r="F7793">
            <v>1</v>
          </cell>
          <cell r="G7793" t="str">
            <v>УКС</v>
          </cell>
          <cell r="H7793" t="str">
            <v>Реконструкция нефтепровода Барановка-Варваровка 2022</v>
          </cell>
        </row>
        <row r="7794">
          <cell r="C7794" t="str">
            <v>Отвод ЦЕ 90-5DN 89*8,0-4-20 L=740мм</v>
          </cell>
          <cell r="D7794" t="str">
            <v>Производство 2022</v>
          </cell>
          <cell r="E7794">
            <v>120227.6</v>
          </cell>
          <cell r="F7794">
            <v>9</v>
          </cell>
          <cell r="G7794" t="str">
            <v>УКС</v>
          </cell>
          <cell r="H7794" t="str">
            <v>При ремонтах трубопровода в 2022г</v>
          </cell>
        </row>
        <row r="7795">
          <cell r="C7795" t="str">
            <v>Открытка</v>
          </cell>
          <cell r="D7795" t="str">
            <v>прочие ТМЦ</v>
          </cell>
        </row>
        <row r="7796">
          <cell r="C7796" t="str">
            <v>Отлив 150*2500</v>
          </cell>
          <cell r="D7796" t="str">
            <v>Производство 2022</v>
          </cell>
          <cell r="E7796">
            <v>1887.9</v>
          </cell>
          <cell r="F7796">
            <v>2</v>
          </cell>
          <cell r="G7796" t="str">
            <v>УКС</v>
          </cell>
          <cell r="H7796" t="str">
            <v>Использование при ремонтах 2022 года</v>
          </cell>
        </row>
        <row r="7797">
          <cell r="C7797" t="str">
            <v>Отопитель воздушный  "Планар" 4ДМ2-24В</v>
          </cell>
          <cell r="D7797" t="str">
            <v>прочие ТМЦ</v>
          </cell>
        </row>
        <row r="7798">
          <cell r="C7798" t="str">
            <v>Отопитель воздушный Planar-8DM-12 6кВт</v>
          </cell>
          <cell r="D7798" t="str">
            <v>прочие ТМЦ</v>
          </cell>
        </row>
        <row r="7799">
          <cell r="C7799" t="str">
            <v>Отопитель салона в сб. Г-3302</v>
          </cell>
          <cell r="D7799" t="str">
            <v>прочие ТМЦ</v>
          </cell>
        </row>
        <row r="7800">
          <cell r="C7800" t="str">
            <v>Охладитель AMD Wraith</v>
          </cell>
          <cell r="D7800" t="str">
            <v>прочие ТМЦ</v>
          </cell>
        </row>
        <row r="7801">
          <cell r="C7801" t="str">
            <v>Очиститель битумных пятен Astronim 500мл спрей</v>
          </cell>
          <cell r="D7801" t="str">
            <v>прочие ТМЦ</v>
          </cell>
        </row>
        <row r="7802">
          <cell r="C7802" t="str">
            <v>Очистное устройство ВОСТОК-Д6-200</v>
          </cell>
          <cell r="D7802" t="str">
            <v>прочие ТМЦ</v>
          </cell>
        </row>
        <row r="7803">
          <cell r="C7803" t="str">
            <v>Очистное устройство ВОСТОК-Д6-80 с ЗИП (2диска ведущих,4диска чистящих)</v>
          </cell>
          <cell r="D7803" t="str">
            <v>прочие ТМЦ</v>
          </cell>
        </row>
        <row r="7804">
          <cell r="C7804" t="str">
            <v>Очистное устройство ВОСТОК-Д6Т-100 на передатчике и ЗИП 2 ведущих диска 4 чистящих</v>
          </cell>
          <cell r="D7804" t="str">
            <v>прочие ТМЦ</v>
          </cell>
        </row>
        <row r="7805">
          <cell r="C7805" t="str">
            <v>Очистное устройство ВОСТОК-Д6Т-150 на передатчике и ЗИП 2 ведущих диска 4 чистящих</v>
          </cell>
          <cell r="D7805" t="str">
            <v>прочие ТМЦ</v>
          </cell>
        </row>
        <row r="7806">
          <cell r="C7806" t="str">
            <v>Очки  ЗНД2 АДМИРАЛ</v>
          </cell>
          <cell r="D7806" t="str">
            <v>прочие ТМЦ</v>
          </cell>
          <cell r="E7806">
            <v>-344.03999999999996</v>
          </cell>
          <cell r="F7806">
            <v>-1</v>
          </cell>
        </row>
        <row r="7807">
          <cell r="C7807" t="str">
            <v>Очки  РОСОМЗ ЭНД2 АДМИРАЛ</v>
          </cell>
          <cell r="D7807" t="str">
            <v>прочие ТМЦ</v>
          </cell>
        </row>
        <row r="7808">
          <cell r="C7808" t="str">
            <v>Очки "Ортех Визи" поликарбонат лин. прозрачная б/у 11мес.</v>
          </cell>
          <cell r="D7808" t="str">
            <v>прочие ТМЦ</v>
          </cell>
        </row>
        <row r="7809">
          <cell r="C7809" t="str">
            <v>Очки защитные открытые О88 Сургут</v>
          </cell>
          <cell r="D7809" t="str">
            <v>прочие ТМЦ</v>
          </cell>
          <cell r="E7809">
            <v>-7210.5199999999995</v>
          </cell>
          <cell r="F7809">
            <v>-57</v>
          </cell>
        </row>
        <row r="7810">
          <cell r="C7810" t="str">
            <v>Очки Ортех Визи</v>
          </cell>
          <cell r="D7810" t="str">
            <v>прочие ТМЦ</v>
          </cell>
        </row>
        <row r="7811">
          <cell r="C7811" t="str">
            <v>Очки Ортех Визи лин. прозрачная</v>
          </cell>
          <cell r="D7811" t="str">
            <v>прочие ТМЦ</v>
          </cell>
          <cell r="E7811">
            <v>-10390.84</v>
          </cell>
          <cell r="F7811">
            <v>-105</v>
          </cell>
        </row>
        <row r="7812">
          <cell r="C7812" t="str">
            <v>Очки РОССОМЗ 037 регулировка по длине тип линза розрачная</v>
          </cell>
          <cell r="D7812" t="str">
            <v>прочие ТМЦ</v>
          </cell>
        </row>
        <row r="7813">
          <cell r="C7813" t="str">
            <v>Пакет уплотнений СИН32.00.108.510-02</v>
          </cell>
          <cell r="D7813" t="str">
            <v>прочие ТМЦ</v>
          </cell>
        </row>
        <row r="7814">
          <cell r="C7814" t="str">
            <v>Палец</v>
          </cell>
          <cell r="D7814" t="str">
            <v>прочие ТМЦ</v>
          </cell>
        </row>
        <row r="7815">
          <cell r="C7815" t="str">
            <v>Палец 10/5</v>
          </cell>
          <cell r="D7815" t="str">
            <v>прочие ТМЦ</v>
          </cell>
        </row>
        <row r="7816">
          <cell r="C7816" t="str">
            <v>Палец 20-122-40-17</v>
          </cell>
          <cell r="D7816" t="str">
            <v>НВЛ и НЛ</v>
          </cell>
          <cell r="E7816">
            <v>3161.13</v>
          </cell>
          <cell r="F7816">
            <v>5</v>
          </cell>
          <cell r="G7816" t="str">
            <v>УТО</v>
          </cell>
          <cell r="H7816" t="str">
            <v>отсутствие необходимости</v>
          </cell>
        </row>
        <row r="7817">
          <cell r="C7817" t="str">
            <v>Палец дышла голый 8527-2902478 L-180</v>
          </cell>
          <cell r="D7817" t="str">
            <v>прочие ТМЦ</v>
          </cell>
        </row>
        <row r="7818">
          <cell r="C7818" t="str">
            <v>Палец дышла прицепа в сб.8527-2902478</v>
          </cell>
          <cell r="D7818" t="str">
            <v>прочие ТМЦ</v>
          </cell>
        </row>
        <row r="7819">
          <cell r="C7819" t="str">
            <v>Палец РМШ 5511-2919026</v>
          </cell>
          <cell r="D7819" t="str">
            <v>прочие ТМЦ</v>
          </cell>
        </row>
        <row r="7820">
          <cell r="C7820" t="str">
            <v>Палец рулевой F803405101</v>
          </cell>
          <cell r="D7820" t="str">
            <v>прочие ТМЦ</v>
          </cell>
        </row>
        <row r="7821">
          <cell r="C7821" t="str">
            <v>Палец рулевой в полиуретане с кольцом 5320-3414032</v>
          </cell>
          <cell r="D7821" t="str">
            <v>прочие ТМЦ</v>
          </cell>
        </row>
        <row r="7822">
          <cell r="C7822" t="str">
            <v>Палец соед.</v>
          </cell>
          <cell r="D7822" t="str">
            <v>прочие ТМЦ</v>
          </cell>
        </row>
        <row r="7823">
          <cell r="C7823" t="str">
            <v>Палец У0010/3 (ЯМЗ)</v>
          </cell>
          <cell r="D7823" t="str">
            <v>прочие ТМЦ</v>
          </cell>
        </row>
        <row r="7824">
          <cell r="C7824" t="str">
            <v>Панель DFence  V3 1500*2130 яч.50х200 5мм Zn+ПП RAL6005</v>
          </cell>
          <cell r="D7824" t="str">
            <v>прочие ТМЦ</v>
          </cell>
        </row>
        <row r="7825">
          <cell r="C7825" t="str">
            <v>Панель DFence  V3 3000*2130 яч.50х200 5мм Zn+ПП RAL6005</v>
          </cell>
          <cell r="D7825" t="str">
            <v>прочие ТМЦ</v>
          </cell>
        </row>
        <row r="7826">
          <cell r="C7826" t="str">
            <v>Папка 100 вкладышей STAFF синяя 0,7 мм</v>
          </cell>
          <cell r="D7826" t="str">
            <v>прочие ТМЦ</v>
          </cell>
        </row>
        <row r="7827">
          <cell r="C7827" t="str">
            <v>Папка 40 вкладышей Staff синяя 0,5мм</v>
          </cell>
          <cell r="D7827" t="str">
            <v>прочие ТМЦ</v>
          </cell>
        </row>
        <row r="7828">
          <cell r="C7828" t="str">
            <v>Папка 80 вкладышей STAFF синяя 0,7 мм</v>
          </cell>
          <cell r="D7828" t="str">
            <v>прочие ТМЦ</v>
          </cell>
        </row>
        <row r="7829">
          <cell r="C7829" t="str">
            <v>Папка без скорошивателя Дело картон</v>
          </cell>
          <cell r="D7829" t="str">
            <v>прочие ТМЦ</v>
          </cell>
        </row>
        <row r="7830">
          <cell r="C7830" t="str">
            <v>Папка для бумаг с завязками картонная STAFF,гарантированная плотность 220 г/м2</v>
          </cell>
          <cell r="D7830" t="str">
            <v>прочие ТМЦ</v>
          </cell>
        </row>
        <row r="7831">
          <cell r="C7831" t="str">
            <v>Папка регистр Стандарт 70мм  ассорти</v>
          </cell>
          <cell r="D7831" t="str">
            <v>прочие ТМЦ</v>
          </cell>
        </row>
        <row r="7832">
          <cell r="C7832" t="str">
            <v>Папка с боковым мет.прижимом и внутренним карманом Brauberg</v>
          </cell>
          <cell r="D7832" t="str">
            <v>прочие ТМЦ</v>
          </cell>
        </row>
        <row r="7833">
          <cell r="C7833" t="str">
            <v>Папка с боковым мет.прижимом стардарт до 100л.</v>
          </cell>
          <cell r="D7833" t="str">
            <v>прочие ТМЦ</v>
          </cell>
        </row>
        <row r="7834">
          <cell r="C7834" t="str">
            <v>Папка с металлическим скоросшивателем BRAUBERG синяя до 100 листов</v>
          </cell>
          <cell r="D7834" t="str">
            <v>прочие ТМЦ</v>
          </cell>
        </row>
        <row r="7835">
          <cell r="C7835" t="str">
            <v>Папка с металлическим скоросшивателем и внутренним карманом BRAUBERG "Neon" синяя до 100 листов</v>
          </cell>
          <cell r="D7835" t="str">
            <v>прочие ТМЦ</v>
          </cell>
        </row>
        <row r="7836">
          <cell r="C7836" t="str">
            <v>Папка файлы перфорированные эконом А4 комплект 100шт</v>
          </cell>
          <cell r="D7836" t="str">
            <v>прочие ТМЦ</v>
          </cell>
        </row>
        <row r="7837">
          <cell r="C7837" t="str">
            <v>Папка-конверт с кнопкой STAFF, А4, до 100 листов, прозрачная, 0,12 мм</v>
          </cell>
          <cell r="D7837" t="str">
            <v>прочие ТМЦ</v>
          </cell>
        </row>
        <row r="7838">
          <cell r="C7838" t="str">
            <v>Папка-конверт с кнопкой STAFF,А4,до 100 листов,прозрачная, синяя</v>
          </cell>
          <cell r="D7838" t="str">
            <v>прочие ТМЦ</v>
          </cell>
        </row>
        <row r="7839">
          <cell r="C7839" t="str">
            <v>Папка-конверт с кнопкой А4 ассорти</v>
          </cell>
          <cell r="D7839" t="str">
            <v>прочие ТМЦ</v>
          </cell>
        </row>
        <row r="7840">
          <cell r="C7840" t="str">
            <v>Папка-регистратор STAFF/OfficeSpac 70 мм, с мраморным покрытием,синяя</v>
          </cell>
          <cell r="D7840" t="str">
            <v>прочие ТМЦ</v>
          </cell>
        </row>
        <row r="7841">
          <cell r="C7841" t="str">
            <v>Папка-регистратор STAFF/OfficeSpace, с мраморным покрытием, 70 мм, без уголка</v>
          </cell>
          <cell r="D7841" t="str">
            <v>прочие ТМЦ</v>
          </cell>
        </row>
        <row r="7842">
          <cell r="C7842" t="str">
            <v>Папка-уголок Berlingo "Starlight", А4, 180мкм, прозрачная оранжевая</v>
          </cell>
          <cell r="D7842" t="str">
            <v>прочие ТМЦ</v>
          </cell>
        </row>
        <row r="7843">
          <cell r="C7843" t="str">
            <v>Папка-уголок BRAUBERG прозрачная 0,10мм</v>
          </cell>
          <cell r="D7843" t="str">
            <v>прочие ТМЦ</v>
          </cell>
        </row>
        <row r="7844">
          <cell r="C7844" t="str">
            <v>Папки-файлы перфорированные А4 BRAUBERG "STANDARD", КОМПЛЕКТ 100 шт., гладк</v>
          </cell>
          <cell r="D7844" t="str">
            <v>прочие ТМЦ</v>
          </cell>
        </row>
        <row r="7845">
          <cell r="C7845" t="str">
            <v>Папки-файлы перфорированные А4 BRAUBERG, КОМПЛЕКТ 100 шт., гладкие</v>
          </cell>
          <cell r="D7845" t="str">
            <v>прочие ТМЦ</v>
          </cell>
        </row>
        <row r="7846">
          <cell r="C7846" t="str">
            <v>Папки-файлы перфорированные эконом А4, Staff, комплект 100 шт., матовые,25 мм</v>
          </cell>
          <cell r="D7846" t="str">
            <v>прочие ТМЦ</v>
          </cell>
        </row>
        <row r="7847">
          <cell r="C7847" t="str">
            <v>Паронит ПМБ 1,0мм</v>
          </cell>
          <cell r="D7847" t="str">
            <v>прочие ТМЦ</v>
          </cell>
        </row>
        <row r="7848">
          <cell r="C7848" t="str">
            <v>Паронит ПМБ 2мм</v>
          </cell>
          <cell r="D7848" t="str">
            <v>прочие ТМЦ</v>
          </cell>
        </row>
        <row r="7849">
          <cell r="C7849" t="str">
            <v>Паронит ПМБ 3мм</v>
          </cell>
          <cell r="D7849" t="str">
            <v>прочие ТМЦ</v>
          </cell>
        </row>
        <row r="7850">
          <cell r="C7850" t="str">
            <v>Парус МПК 10В-77-11-02</v>
          </cell>
          <cell r="D7850" t="str">
            <v>прочие ТМЦ</v>
          </cell>
        </row>
        <row r="7851">
          <cell r="C7851" t="str">
            <v>Парус МПК 10В-77-11-04</v>
          </cell>
          <cell r="D7851" t="str">
            <v>прочие ТМЦ</v>
          </cell>
        </row>
        <row r="7852">
          <cell r="C7852" t="str">
            <v>Паста колеровочная голубой №1006 (0,1л)</v>
          </cell>
          <cell r="D7852" t="str">
            <v>прочие ТМЦ</v>
          </cell>
        </row>
        <row r="7853">
          <cell r="C7853" t="str">
            <v>Паста колеровочная зеленая №27 (0,1л)</v>
          </cell>
          <cell r="D7853" t="str">
            <v>прочие ТМЦ</v>
          </cell>
        </row>
        <row r="7854">
          <cell r="C7854" t="str">
            <v>Паста колеровочная персик №25 (0,1л)</v>
          </cell>
          <cell r="D7854" t="str">
            <v>прочие ТМЦ</v>
          </cell>
        </row>
        <row r="7855">
          <cell r="C7855" t="str">
            <v>Паста колеровочная синяя №17 (0,1л)</v>
          </cell>
          <cell r="D7855" t="str">
            <v>прочие ТМЦ</v>
          </cell>
        </row>
        <row r="7856">
          <cell r="C7856" t="str">
            <v>Паста колеровочная черная №18 (0,1л)</v>
          </cell>
          <cell r="D7856" t="str">
            <v>прочие ТМЦ</v>
          </cell>
        </row>
        <row r="7857">
          <cell r="C7857" t="str">
            <v>Паста очищ.Гарда Стандарт 200мл</v>
          </cell>
          <cell r="D7857" t="str">
            <v>прочие ТМЦ</v>
          </cell>
        </row>
        <row r="7858">
          <cell r="C7858" t="str">
            <v>Паста очищ.защитная 200мл</v>
          </cell>
          <cell r="D7858" t="str">
            <v>прочие ТМЦ</v>
          </cell>
        </row>
        <row r="7859">
          <cell r="C7859" t="str">
            <v>Паста очищ.защитная Гарда Стандарт 200мл</v>
          </cell>
          <cell r="D7859" t="str">
            <v>прочие ТМЦ</v>
          </cell>
        </row>
        <row r="7860">
          <cell r="C7860" t="str">
            <v>Патрон ПТ 1,1-10-10-20</v>
          </cell>
          <cell r="D7860" t="str">
            <v>прочие ТМЦ</v>
          </cell>
        </row>
        <row r="7861">
          <cell r="C7861" t="str">
            <v>Патрубки отопителя (печки) Газель Бизнес 33022 дв.УМЗ 4216 силикон армир. (6шт.)</v>
          </cell>
          <cell r="D7861" t="str">
            <v>прочие ТМЦ</v>
          </cell>
        </row>
        <row r="7862">
          <cell r="C7862" t="str">
            <v>Патрубки радиатора ГАЗель Бизнес дв.УМЗ 4216 Евро-3 (3шт)</v>
          </cell>
          <cell r="D7862" t="str">
            <v>прочие ТМЦ</v>
          </cell>
        </row>
        <row r="7863">
          <cell r="C7863" t="str">
            <v>Патрубки радиатора ЕВРО 6520 из 2 наимен.740-1303010/26</v>
          </cell>
          <cell r="D7863" t="str">
            <v>прочие ТМЦ</v>
          </cell>
        </row>
        <row r="7864">
          <cell r="C7864" t="str">
            <v>Патрубки радиатора МАЗ-500 500-1303010-01 3шт</v>
          </cell>
          <cell r="D7864" t="str">
            <v>прочие ТМЦ</v>
          </cell>
        </row>
        <row r="7865">
          <cell r="C7865" t="str">
            <v>Патрубки радиатора УАЗ 3163</v>
          </cell>
          <cell r="D7865" t="str">
            <v>прочие ТМЦ</v>
          </cell>
        </row>
        <row r="7866">
          <cell r="C7866" t="str">
            <v>Патрубок воздушного фильтра ПАЗ 3205-70-1109162</v>
          </cell>
          <cell r="D7866" t="str">
            <v>прочие ТМЦ</v>
          </cell>
        </row>
        <row r="7867">
          <cell r="C7867" t="str">
            <v>Патрубок воздушной системы ПАЗ средний ММЗ-245</v>
          </cell>
          <cell r="D7867" t="str">
            <v>прочие ТМЦ</v>
          </cell>
        </row>
        <row r="7868">
          <cell r="C7868" t="str">
            <v>Патрубок воздушной системы ПАЗ-32053-07,4234</v>
          </cell>
          <cell r="D7868" t="str">
            <v>прочие ТМЦ</v>
          </cell>
        </row>
        <row r="7869">
          <cell r="C7869" t="str">
            <v>Патрубок воздушной системы угловой ПАЗ-32053</v>
          </cell>
          <cell r="D7869" t="str">
            <v>прочие ТМЦ</v>
          </cell>
        </row>
        <row r="7870">
          <cell r="C7870" t="str">
            <v>Патрубок воздушной системы угловой ПАЗ-32053-07,4234</v>
          </cell>
          <cell r="D7870" t="str">
            <v>прочие ТМЦ</v>
          </cell>
        </row>
        <row r="7871">
          <cell r="C7871" t="str">
            <v>Патрубок воздушный соединит. 3205-07-1109286</v>
          </cell>
          <cell r="D7871" t="str">
            <v>прочие ТМЦ</v>
          </cell>
        </row>
        <row r="7872">
          <cell r="C7872" t="str">
            <v>Патрубок воздушный соединит.ПАЗ</v>
          </cell>
          <cell r="D7872" t="str">
            <v>прочие ТМЦ</v>
          </cell>
        </row>
        <row r="7873">
          <cell r="C7873" t="str">
            <v>Патрубок воздушный соединит.ПАЗ L-10см</v>
          </cell>
          <cell r="D7873" t="str">
            <v>прочие ТМЦ</v>
          </cell>
        </row>
        <row r="7874">
          <cell r="C7874" t="str">
            <v>Патрубок для воды МОД.11321 в стену+вентиль 11310</v>
          </cell>
          <cell r="D7874" t="str">
            <v>прочие ТМЦ</v>
          </cell>
        </row>
        <row r="7875">
          <cell r="C7875" t="str">
            <v>Патрубок ДМРВ Газ 3302 Next A21R23-1109192</v>
          </cell>
          <cell r="D7875" t="str">
            <v>прочие ТМЦ</v>
          </cell>
        </row>
        <row r="7876">
          <cell r="C7876" t="str">
            <v>Патрубок отопителя УАЗ-3163</v>
          </cell>
          <cell r="D7876" t="str">
            <v>прочие ТМЦ</v>
          </cell>
        </row>
        <row r="7877">
          <cell r="C7877" t="str">
            <v>Патрубок приемн. трубы ЕВРО 54115-1203010-30 левый</v>
          </cell>
          <cell r="D7877" t="str">
            <v>прочие ТМЦ</v>
          </cell>
        </row>
        <row r="7878">
          <cell r="C7878" t="str">
            <v>Патрубок приемн. трубы ЕВРО 54115-1203010-30 правый</v>
          </cell>
          <cell r="D7878" t="str">
            <v>прочие ТМЦ</v>
          </cell>
        </row>
        <row r="7879">
          <cell r="C7879" t="str">
            <v>Патрубок приемн. трубы ЕВРО 54115-1203010-40</v>
          </cell>
          <cell r="D7879" t="str">
            <v>прочие ТМЦ</v>
          </cell>
        </row>
        <row r="7880">
          <cell r="C7880" t="str">
            <v>Патрубок приемный к ТКР ЕВРО (ракушка) без горного тормоза</v>
          </cell>
          <cell r="D7880" t="str">
            <v>прочие ТМЦ</v>
          </cell>
        </row>
        <row r="7881">
          <cell r="C7881" t="str">
            <v>Патрубок приемный с ТРК ЕВРО (ракушка) без горного тормоза 54115-1203010-60</v>
          </cell>
          <cell r="D7881" t="str">
            <v>прочие ТМЦ</v>
          </cell>
        </row>
        <row r="7882">
          <cell r="C7882" t="str">
            <v>Патрубок радиатора 130-1303025-В2</v>
          </cell>
          <cell r="D7882" t="str">
            <v>прочие ТМЦ</v>
          </cell>
        </row>
        <row r="7883">
          <cell r="C7883" t="str">
            <v>Патрубок радиатора Камаз</v>
          </cell>
          <cell r="D7883" t="str">
            <v>прочие ТМЦ</v>
          </cell>
        </row>
        <row r="7884">
          <cell r="C7884" t="str">
            <v>Патрубок радиатора МАЗ (L=240мм d=60) 6432-1303251</v>
          </cell>
          <cell r="D7884" t="str">
            <v>прочие ТМЦ</v>
          </cell>
        </row>
        <row r="7885">
          <cell r="C7885" t="str">
            <v>Патрубок стеклопластиковый (Н-Н) Ду 100мм Рн10,3МПа L=1350мм</v>
          </cell>
          <cell r="D7885" t="str">
            <v>прочие ТМЦ</v>
          </cell>
        </row>
        <row r="7886">
          <cell r="C7886" t="str">
            <v>Патрубок стеклопластиковый (Н-Н) Ду 100мм Рн10,3МПа L=7150мм</v>
          </cell>
          <cell r="D7886" t="str">
            <v>прочие ТМЦ</v>
          </cell>
        </row>
        <row r="7887">
          <cell r="C7887" t="str">
            <v>Патрубок стеклопластиковый (Н-Н) Ду 100мм Рн10,3МПа L=8400мм</v>
          </cell>
          <cell r="D7887" t="str">
            <v>прочие ТМЦ</v>
          </cell>
        </row>
        <row r="7888">
          <cell r="C7888" t="str">
            <v>Патрубок стеклопластиковый (Н-Н) Ду 63мм Рн10,3МПа L=1080мм</v>
          </cell>
          <cell r="D7888" t="str">
            <v>прочие ТМЦ</v>
          </cell>
        </row>
        <row r="7889">
          <cell r="C7889" t="str">
            <v>Патрубок стеклопластиковый (Н-Н) Ду 63мм Рн10,3МПа L=1350мм</v>
          </cell>
          <cell r="D7889" t="str">
            <v>прочие ТМЦ</v>
          </cell>
        </row>
        <row r="7890">
          <cell r="C7890" t="str">
            <v>Патрубок стеклопластиковый (Н-Н) Ду 63мм Рн10,3МПа L=1800мм</v>
          </cell>
          <cell r="D7890" t="str">
            <v>прочие ТМЦ</v>
          </cell>
        </row>
        <row r="7891">
          <cell r="C7891" t="str">
            <v>Патрубок стеклопластиковый (Н-Н) Ду 63мм Рн10,3МПа L=2550мм</v>
          </cell>
          <cell r="D7891" t="str">
            <v>прочие ТМЦ</v>
          </cell>
        </row>
        <row r="7892">
          <cell r="C7892" t="str">
            <v>Патрубок стеклопластиковый (Н-Н) Ду 63мм Рн10,3МПа L=3000мм</v>
          </cell>
          <cell r="D7892" t="str">
            <v>прочие ТМЦ</v>
          </cell>
        </row>
        <row r="7893">
          <cell r="C7893" t="str">
            <v>Патрубок стеклопластиковый (Н-Н) Ду 63мм Рн10,3МПа L=3350мм</v>
          </cell>
          <cell r="D7893" t="str">
            <v>прочие ТМЦ</v>
          </cell>
        </row>
        <row r="7894">
          <cell r="C7894" t="str">
            <v>Патрубок стеклопластиковый (Н-Н) Ду 63мм Рн10,3МПа L=3800мм</v>
          </cell>
          <cell r="D7894" t="str">
            <v>прочие ТМЦ</v>
          </cell>
        </row>
        <row r="7895">
          <cell r="C7895" t="str">
            <v>Патрубок стеклопластиковый (Н-Н) Ду 63мм Рн10,3МПа L=3900мм</v>
          </cell>
          <cell r="D7895" t="str">
            <v>прочие ТМЦ</v>
          </cell>
        </row>
        <row r="7896">
          <cell r="C7896" t="str">
            <v>Патрубок стеклопластиковый (Н-Н) Ду 63мм Рн10,3МПа L=4600мм</v>
          </cell>
          <cell r="D7896" t="str">
            <v>прочие ТМЦ</v>
          </cell>
        </row>
        <row r="7897">
          <cell r="C7897" t="str">
            <v>Патрубок стеклопластиковый (Н-Н) Ду 63мм Рн10,3МПа L=4900 мм</v>
          </cell>
          <cell r="D7897" t="str">
            <v>прочие ТМЦ</v>
          </cell>
        </row>
        <row r="7898">
          <cell r="C7898" t="str">
            <v>Патрубок стеклопластиковый (Н-Н) Ду 63мм Рн10,3МПа L=500мм</v>
          </cell>
          <cell r="D7898" t="str">
            <v>прочие ТМЦ</v>
          </cell>
        </row>
        <row r="7899">
          <cell r="C7899" t="str">
            <v>Патрубок стеклопластиковый (Н-Н) Ду 63мм Рн10,3МПа L=6300мм</v>
          </cell>
          <cell r="D7899" t="str">
            <v>прочие ТМЦ</v>
          </cell>
        </row>
        <row r="7900">
          <cell r="C7900" t="str">
            <v>Патрубок стеклопластиковый (Н-Н) Ду 63мм Рн10,3МПа L=750мм</v>
          </cell>
          <cell r="D7900" t="str">
            <v>прочие ТМЦ</v>
          </cell>
        </row>
        <row r="7901">
          <cell r="C7901" t="str">
            <v>Патрубок стеклопластиковый (Н-Н) Ду 63мм Рн10,3МПа L=7800мм</v>
          </cell>
          <cell r="D7901" t="str">
            <v>прочие ТМЦ</v>
          </cell>
        </row>
        <row r="7902">
          <cell r="C7902" t="str">
            <v>Патрубок стеклопластиковый (Н-Н) Ду 63мм Рн10,3МПа L=8250мм</v>
          </cell>
          <cell r="D7902" t="str">
            <v>прочие ТМЦ</v>
          </cell>
        </row>
        <row r="7903">
          <cell r="C7903" t="str">
            <v>Патрубок стеклопластиковый (Н-Н) Ду 63мм Рн10,3МПа L=900 мм</v>
          </cell>
          <cell r="D7903" t="str">
            <v>прочие ТМЦ</v>
          </cell>
        </row>
        <row r="7904">
          <cell r="C7904" t="str">
            <v>Патрубок стеклопластиковый (Н-Н) Ду 76мм Рн17,2МПа ,L1050</v>
          </cell>
          <cell r="D7904" t="str">
            <v>прочие ТМЦ</v>
          </cell>
        </row>
        <row r="7905">
          <cell r="C7905" t="str">
            <v>Патрубок стеклопластиковый (Н-Н) Ду 76мм Рн17,2МПа ,L1481</v>
          </cell>
          <cell r="D7905" t="str">
            <v>прочие ТМЦ</v>
          </cell>
        </row>
        <row r="7906">
          <cell r="C7906" t="str">
            <v>Патрубок стеклопластиковый (Н-Н) Ду 76мм Рн17,2МПа ,L1771</v>
          </cell>
          <cell r="D7906" t="str">
            <v>прочие ТМЦ</v>
          </cell>
        </row>
        <row r="7907">
          <cell r="C7907" t="str">
            <v>Патрубок стеклопластиковый (Н-Н) Ду 76мм Рн17,2МПа ,L1884</v>
          </cell>
          <cell r="D7907" t="str">
            <v>прочие ТМЦ</v>
          </cell>
        </row>
        <row r="7908">
          <cell r="C7908" t="str">
            <v>Патрубок стеклопластиковый (Н-Н) Ду 76мм Рн17,2МПа ,L504</v>
          </cell>
          <cell r="D7908" t="str">
            <v>прочие ТМЦ</v>
          </cell>
        </row>
        <row r="7909">
          <cell r="C7909" t="str">
            <v>Патрубок стеклопластиковый (Н-Н) Ду 76мм Рн17,2МПа ,L508</v>
          </cell>
          <cell r="D7909" t="str">
            <v>прочие ТМЦ</v>
          </cell>
        </row>
        <row r="7910">
          <cell r="C7910" t="str">
            <v>Патрубок стеклопластиковый (Н-Н) Ду 76мм Рн17,2МПа ,L6139</v>
          </cell>
          <cell r="D7910" t="str">
            <v>прочие ТМЦ</v>
          </cell>
        </row>
        <row r="7911">
          <cell r="C7911" t="str">
            <v>Патрубок стеклопластиковый (Н-Н) Ду 76мм Рн17,2МПа ,L7357</v>
          </cell>
          <cell r="D7911" t="str">
            <v>прочие ТМЦ</v>
          </cell>
        </row>
        <row r="7912">
          <cell r="C7912" t="str">
            <v>Патрубок стеклопластиковый (Н-Н) Ду 76мм Рн17,2МПа ,L8663</v>
          </cell>
          <cell r="D7912" t="str">
            <v>прочие ТМЦ</v>
          </cell>
        </row>
        <row r="7913">
          <cell r="C7913" t="str">
            <v>Патрубок стеклопластиковый (Н-Н) Ду 76мм Рн17,2МПа ,L943</v>
          </cell>
          <cell r="D7913" t="str">
            <v>прочие ТМЦ</v>
          </cell>
        </row>
        <row r="7914">
          <cell r="C7914" t="str">
            <v>Патрубок термостата дв.Cummins ISF 2.8L Газель</v>
          </cell>
          <cell r="D7914" t="str">
            <v>прочие ТМЦ</v>
          </cell>
        </row>
        <row r="7915">
          <cell r="C7915" t="str">
            <v>Патч-корд U/UTP,Cat 5е,LSZH 0,5м синий</v>
          </cell>
          <cell r="D7915" t="str">
            <v>прочие ТМЦ</v>
          </cell>
        </row>
        <row r="7916">
          <cell r="C7916" t="str">
            <v>Патч-корд волоконно-оптический (шнур) SM 9/125 (OS2), LC/UPC-LC/UPC, 2.0 мм, duplex, LSZH, 30 м</v>
          </cell>
          <cell r="D7916" t="str">
            <v>прочие ТМЦ</v>
          </cell>
        </row>
        <row r="7917">
          <cell r="C7917" t="str">
            <v>Патч-корд оптический дуплексный,волокно ОМ4многомодовое 50/125 DPC-TOP-OM4-LC/U-2.0</v>
          </cell>
          <cell r="D7917" t="str">
            <v>прочие ТМЦ</v>
          </cell>
        </row>
        <row r="7918">
          <cell r="C7918" t="str">
            <v>Патчкорд SC-SC/UPC SM - 3 метра</v>
          </cell>
          <cell r="D7918" t="str">
            <v>прочие ТМЦ</v>
          </cell>
        </row>
        <row r="7919">
          <cell r="C7919" t="str">
            <v>Патчкорд оптический прямой SC/UPC - SC/UPC, SM, Simplex, 10 метров</v>
          </cell>
          <cell r="D7919" t="str">
            <v>прочие ТМЦ</v>
          </cell>
        </row>
        <row r="7920">
          <cell r="C7920" t="str">
            <v>ПГС (ГСО 10532-2014,2 разряд) метан(СН4)(2,12%)+воздух(air)(ост)(об.доля)4 дм3</v>
          </cell>
          <cell r="D7920" t="str">
            <v>прочие ТМЦ</v>
          </cell>
        </row>
        <row r="7921">
          <cell r="C7921" t="str">
            <v>ПГС (ГСО 10532-2014,2 разряд)Н2S+CH3SH+C2H5SH+N2 5дм3</v>
          </cell>
          <cell r="D7921" t="str">
            <v>прочие ТМЦ</v>
          </cell>
        </row>
        <row r="7922">
          <cell r="C7922" t="str">
            <v>ПГУ 65115,65116,65117,65111,6520,6540,МАЗ КПП ZF</v>
          </cell>
          <cell r="D7922" t="str">
            <v>прочие ТМЦ</v>
          </cell>
        </row>
        <row r="7923">
          <cell r="C7923" t="str">
            <v>ПГУ КПП11.1602410-40</v>
          </cell>
          <cell r="D7923" t="str">
            <v>прочие ТМЦ</v>
          </cell>
        </row>
        <row r="7924">
          <cell r="C7924" t="str">
            <v>ПГУ МАЗ,Камаз 53300/970051437</v>
          </cell>
          <cell r="D7924" t="str">
            <v>прочие ТМЦ</v>
          </cell>
        </row>
        <row r="7925">
          <cell r="C7925" t="str">
            <v>ПГУ сцепления 11160241010</v>
          </cell>
          <cell r="D7925" t="str">
            <v>прочие ТМЦ</v>
          </cell>
        </row>
        <row r="7926">
          <cell r="C7926" t="str">
            <v>Педаль газа в сб. с подпятником н/о 53205-1108010</v>
          </cell>
          <cell r="D7926" t="str">
            <v>прочие ТМЦ</v>
          </cell>
        </row>
        <row r="7927">
          <cell r="C7927" t="str">
            <v>Педаль газа н/о 53205-1108010</v>
          </cell>
          <cell r="D7927" t="str">
            <v>прочие ТМЦ</v>
          </cell>
        </row>
        <row r="7928">
          <cell r="C7928" t="str">
            <v>Педаль газа с подпятником н/о Камаз</v>
          </cell>
          <cell r="D7928" t="str">
            <v>прочие ТМЦ</v>
          </cell>
        </row>
        <row r="7929">
          <cell r="C7929" t="str">
            <v>Переводник металлический приварной 3СТ-01.365 ДУ-100мм</v>
          </cell>
          <cell r="D7929" t="str">
            <v>прочие ТМЦ</v>
          </cell>
        </row>
        <row r="7930">
          <cell r="C7930" t="str">
            <v>Переводник металлический приварной 3СТ-05.100.365 ДУ-100мм</v>
          </cell>
          <cell r="D7930" t="str">
            <v>прочие ТМЦ</v>
          </cell>
        </row>
        <row r="7931">
          <cell r="C7931" t="str">
            <v>Переводник металлический приварной 3СТ-05.63.364 ДУ-63мм РН10,3 Мпа</v>
          </cell>
          <cell r="D7931" t="str">
            <v>прочие ТМЦ</v>
          </cell>
        </row>
        <row r="7932">
          <cell r="C7932" t="str">
            <v>Переводник металлический приварной ДУ 76мм Рн 17,2МПа</v>
          </cell>
          <cell r="D7932" t="str">
            <v>прочие ТМЦ</v>
          </cell>
        </row>
        <row r="7933">
          <cell r="C7933" t="str">
            <v>Переводник приварной DN 150мм ст.13ХФА (внутренняя резьба)</v>
          </cell>
          <cell r="D7933" t="str">
            <v>Аварийный резерв</v>
          </cell>
          <cell r="E7933">
            <v>351799.81</v>
          </cell>
          <cell r="F7933">
            <v>4</v>
          </cell>
          <cell r="G7933" t="str">
            <v>УКС</v>
          </cell>
          <cell r="H7933" t="str">
            <v>Аварийный запас. Остаток после проведения ремонтных работ</v>
          </cell>
        </row>
        <row r="7934">
          <cell r="C7934" t="str">
            <v>Перекись водорода 38% мед /1,2 кг. ГОСТ 177-88</v>
          </cell>
          <cell r="D7934" t="str">
            <v>прочие ТМЦ</v>
          </cell>
        </row>
        <row r="7935">
          <cell r="C7935" t="str">
            <v>Переключатель 1клавишный Рондо белый IP44</v>
          </cell>
          <cell r="D7935" t="str">
            <v>прочие ТМЦ</v>
          </cell>
        </row>
        <row r="7936">
          <cell r="C7936" t="str">
            <v>Переключатель L=91, М12х1,25/М5х0,8, 6 контактов под болт света/ЛАЗ/П-44А/130-3709010-01</v>
          </cell>
          <cell r="D7936" t="str">
            <v>прочие ТМЦ</v>
          </cell>
        </row>
        <row r="7937">
          <cell r="C7937" t="str">
            <v>Переключатель АКS-22-2 с ключом 2 позиции</v>
          </cell>
          <cell r="D7937" t="str">
            <v>Производство 2022</v>
          </cell>
          <cell r="E7937">
            <v>1519.46</v>
          </cell>
          <cell r="F7937">
            <v>3</v>
          </cell>
          <cell r="G7937" t="str">
            <v>ОГЭ</v>
          </cell>
          <cell r="H7937" t="str">
            <v>Выписано в производство 14.01.2022</v>
          </cell>
        </row>
        <row r="7938">
          <cell r="C7938" t="str">
            <v>Переключатель комбинированный П-145</v>
          </cell>
          <cell r="D7938" t="str">
            <v>прочие ТМЦ</v>
          </cell>
        </row>
        <row r="7939">
          <cell r="C7939" t="str">
            <v>Переключатель П150-06.06</v>
          </cell>
          <cell r="D7939" t="str">
            <v>прочие ТМЦ</v>
          </cell>
        </row>
        <row r="7940">
          <cell r="C7940" t="str">
            <v>Переход 159*8-133*8 П-20 Гост 17378-01</v>
          </cell>
          <cell r="D7940" t="str">
            <v>прочие ТМЦ</v>
          </cell>
        </row>
        <row r="7941">
          <cell r="C7941" t="str">
            <v>Переход 25*20 пп</v>
          </cell>
          <cell r="D7941" t="str">
            <v>прочие ТМЦ</v>
          </cell>
        </row>
        <row r="7942">
          <cell r="C7942" t="str">
            <v>Переход 32*25 пп</v>
          </cell>
          <cell r="D7942" t="str">
            <v>прочие ТМЦ</v>
          </cell>
        </row>
        <row r="7943">
          <cell r="C7943" t="str">
            <v>Переход 325*8-219*7 П-20 гост 17378-01</v>
          </cell>
          <cell r="D7943" t="str">
            <v>Реконструкция НБУ 2022-2024</v>
          </cell>
          <cell r="E7943">
            <v>6792.99</v>
          </cell>
          <cell r="F7943">
            <v>3</v>
          </cell>
          <cell r="G7943" t="str">
            <v>УКС</v>
          </cell>
          <cell r="H7943" t="str">
            <v>Реконструкция НБУ 2022-2024</v>
          </cell>
        </row>
        <row r="7944">
          <cell r="C7944" t="str">
            <v>Переход 40*20*40</v>
          </cell>
          <cell r="D7944" t="str">
            <v>прочие ТМЦ</v>
          </cell>
        </row>
        <row r="7945">
          <cell r="C7945" t="str">
            <v>Переход 40*32 пп</v>
          </cell>
          <cell r="D7945" t="str">
            <v>прочие ТМЦ</v>
          </cell>
        </row>
        <row r="7946">
          <cell r="C7946" t="str">
            <v>Переход К 114*8-89*8 13ХФА ТУ1462-203-0147016-01</v>
          </cell>
          <cell r="D7946" t="str">
            <v>прочие ТМЦ</v>
          </cell>
        </row>
        <row r="7947">
          <cell r="C7947" t="str">
            <v>Переход К 114*9-57*6 13ХФА ТУ1462-203-0147016-01</v>
          </cell>
          <cell r="D7947" t="str">
            <v>прочие ТМЦ</v>
          </cell>
        </row>
        <row r="7948">
          <cell r="C7948" t="str">
            <v>Переход К 114*9-57*6 ТУ1462-203-0147016-01</v>
          </cell>
          <cell r="D7948" t="str">
            <v>прочие ТМЦ</v>
          </cell>
        </row>
        <row r="7949">
          <cell r="C7949" t="str">
            <v>Переход К 159*10-89*8 ТУ1462-203-0147016-01</v>
          </cell>
          <cell r="D7949" t="str">
            <v>прочие ТМЦ</v>
          </cell>
        </row>
        <row r="7950">
          <cell r="C7950" t="str">
            <v>Переход К 219х10-159х8 13ХФА ТУ1462-203-0147016-01</v>
          </cell>
          <cell r="D7950" t="str">
            <v>прочие ТМЦ</v>
          </cell>
        </row>
        <row r="7951">
          <cell r="C7951" t="str">
            <v>Переход К 57*6-32*4 13ХФА ТУ1462-203-0147016-01</v>
          </cell>
          <cell r="D7951" t="str">
            <v>прочие ТМЦ</v>
          </cell>
        </row>
        <row r="7952">
          <cell r="C7952" t="str">
            <v>Переход ПК 114*8-89*8 ст.13ХФА ТУ 1469-004-82932963-2016</v>
          </cell>
          <cell r="D7952" t="str">
            <v>прочие ТМЦ</v>
          </cell>
        </row>
        <row r="7953">
          <cell r="C7953" t="str">
            <v>Переход ПК 114*9-57*6 ст.09Г2С ГОСТ 17378-2001</v>
          </cell>
          <cell r="D7953" t="str">
            <v>прочие ТМЦ</v>
          </cell>
        </row>
        <row r="7954">
          <cell r="C7954" t="str">
            <v>Переход ПК 114х8-57*6 ст.13ХФА</v>
          </cell>
          <cell r="D7954" t="str">
            <v>прочие ТМЦ</v>
          </cell>
        </row>
        <row r="7955">
          <cell r="C7955" t="str">
            <v>Переход ПК 114х8-89х8 ст.13ХФА</v>
          </cell>
          <cell r="D7955" t="str">
            <v>прочие ТМЦ</v>
          </cell>
        </row>
        <row r="7956">
          <cell r="C7956" t="str">
            <v>Переход ПК 159*10-57*5 ст.13ХФА ТУ 1469-004-82932963-2016</v>
          </cell>
          <cell r="D7956" t="str">
            <v>прочие ТМЦ</v>
          </cell>
        </row>
        <row r="7957">
          <cell r="C7957" t="str">
            <v>Переход ПК 159*10-57*6 ст.13ХФА ТУ 1469-004-82932963-2016</v>
          </cell>
          <cell r="D7957" t="str">
            <v>прочие ТМЦ</v>
          </cell>
        </row>
        <row r="7958">
          <cell r="C7958" t="str">
            <v>Переход ПК 159х10-57*6 ст13ХФА</v>
          </cell>
          <cell r="D7958" t="str">
            <v>прочие ТМЦ</v>
          </cell>
        </row>
        <row r="7959">
          <cell r="C7959" t="str">
            <v>Переход ПК 219*14-114*8 ст.13ХФА ТУ 1469-004-82932963-2016</v>
          </cell>
          <cell r="D7959" t="str">
            <v>прочие ТМЦ</v>
          </cell>
        </row>
        <row r="7960">
          <cell r="C7960" t="str">
            <v>Переход ПК 219*16-89*8 ст.13ХФА ТУ 1469-004-82932963-2016</v>
          </cell>
          <cell r="D7960" t="str">
            <v>прочие ТМЦ</v>
          </cell>
        </row>
        <row r="7961">
          <cell r="C7961" t="str">
            <v>Переход ПК 89*12-57*6 13ХФА</v>
          </cell>
          <cell r="D7961" t="str">
            <v>прочие ТМЦ</v>
          </cell>
        </row>
        <row r="7962">
          <cell r="C7962" t="str">
            <v>Переход ПК 89*8-57*5 ст.13ХФА ТУ 1469-004-82932963-2016</v>
          </cell>
          <cell r="D7962" t="str">
            <v>прочие ТМЦ</v>
          </cell>
        </row>
        <row r="7963">
          <cell r="C7963" t="str">
            <v>Переход ПК 89*8-57*6 ст.13ХФА ТУ 1469-004-82932963-2016</v>
          </cell>
          <cell r="D7963" t="str">
            <v>прочие ТМЦ</v>
          </cell>
        </row>
        <row r="7964">
          <cell r="C7964" t="str">
            <v>Переход ПК 89*8-57*8 ст.13ХФА ТУ 1469-004-82932963-2016</v>
          </cell>
          <cell r="D7964" t="str">
            <v>прочие ТМЦ</v>
          </cell>
        </row>
        <row r="7965">
          <cell r="C7965" t="str">
            <v>Переход ПК 89*8-76*8 ст.13ХФА ТУ 1469-004-82932963-2016</v>
          </cell>
          <cell r="D7965" t="str">
            <v>прочие ТМЦ</v>
          </cell>
        </row>
        <row r="7966">
          <cell r="C7966" t="str">
            <v>Переход ПК 89х8-57х6-ст13ХФА</v>
          </cell>
          <cell r="D7966" t="str">
            <v>прочие ТМЦ</v>
          </cell>
        </row>
        <row r="7967">
          <cell r="C7967" t="str">
            <v>Переходник 70-2409026-Б кожуха муфты блокировки РУП МТЗ</v>
          </cell>
          <cell r="D7967" t="str">
            <v>прочие ТМЦ</v>
          </cell>
        </row>
        <row r="7968">
          <cell r="C7968" t="str">
            <v>Переходник выпускного коллектора МТЗ</v>
          </cell>
          <cell r="D7968" t="str">
            <v>прочие ТМЦ</v>
          </cell>
        </row>
        <row r="7969">
          <cell r="C7969" t="str">
            <v>Переходник стеклопластиковый ДУ100/63мм Рн 10,3 Мпа</v>
          </cell>
          <cell r="D7969" t="str">
            <v>прочие ТМЦ</v>
          </cell>
        </row>
        <row r="7970">
          <cell r="C7970" t="str">
            <v>Перчатки  ANSELL ALPHATEC SOLVEX 37-675 c х/б</v>
          </cell>
          <cell r="D7970" t="str">
            <v>прочие ТМЦ</v>
          </cell>
        </row>
        <row r="7971">
          <cell r="C7971" t="str">
            <v>Перчатки  Антистатик</v>
          </cell>
          <cell r="D7971" t="str">
            <v>прочие ТМЦ</v>
          </cell>
        </row>
        <row r="7972">
          <cell r="C7972" t="str">
            <v>Перчатки "Дублин П/Э с нитриловым покрытием</v>
          </cell>
          <cell r="D7972" t="str">
            <v>прочие ТМЦ</v>
          </cell>
          <cell r="E7972">
            <v>-15351.120000000003</v>
          </cell>
          <cell r="F7972">
            <v>-309</v>
          </cell>
        </row>
        <row r="7973">
          <cell r="C7973" t="str">
            <v>Перчатки GERVA АТТИС антивибр.</v>
          </cell>
          <cell r="D7973" t="str">
            <v>прочие ТМЦ</v>
          </cell>
        </row>
        <row r="7974">
          <cell r="C7974" t="str">
            <v>Перчатки Альфатек СОЛВЕКС 37-675 р10</v>
          </cell>
          <cell r="D7974" t="str">
            <v>Производство 2022</v>
          </cell>
          <cell r="E7974">
            <v>1588.51</v>
          </cell>
          <cell r="F7974">
            <v>12</v>
          </cell>
          <cell r="G7974" t="str">
            <v>ТБПБиООС</v>
          </cell>
          <cell r="H7974" t="str">
            <v>Вовлечение в производство до июня 2022 года  согласно норм выдачи спецодежды и СИЗ</v>
          </cell>
        </row>
        <row r="7975">
          <cell r="C7975" t="str">
            <v>Перчатки Альфатек СОЛВЕКС 37-675 р11</v>
          </cell>
          <cell r="D7975" t="str">
            <v>Производство 2022</v>
          </cell>
          <cell r="E7975">
            <v>22768.720000000001</v>
          </cell>
          <cell r="F7975">
            <v>172</v>
          </cell>
          <cell r="G7975" t="str">
            <v>ТБПБиООС</v>
          </cell>
          <cell r="H7975" t="str">
            <v>Вовлечение в производство до июня 2022 года  согласно норм выдачи спецодежды и СИЗ</v>
          </cell>
        </row>
        <row r="7976">
          <cell r="C7976" t="str">
            <v>Перчатки краги Sky с полным нитриловым покрытием ОПАЛЫ</v>
          </cell>
          <cell r="D7976" t="str">
            <v>прочие ТМЦ</v>
          </cell>
          <cell r="E7976">
            <v>-86138.400000000009</v>
          </cell>
          <cell r="F7976">
            <v>-570</v>
          </cell>
        </row>
        <row r="7977">
          <cell r="C7977" t="str">
            <v>Перчатки ЛИКОМ ПОЛИЗАРЬ ТЕРМА</v>
          </cell>
          <cell r="D7977" t="str">
            <v>прочие ТМЦ</v>
          </cell>
        </row>
        <row r="7978">
          <cell r="C7978" t="str">
            <v>Перчатки ПОЛИЗАРЬ СИБИРЬ</v>
          </cell>
          <cell r="D7978" t="str">
            <v>Производство 2022</v>
          </cell>
          <cell r="E7978">
            <v>222685.4</v>
          </cell>
          <cell r="F7978">
            <v>868</v>
          </cell>
          <cell r="G7978" t="str">
            <v>ТБПБиООС</v>
          </cell>
          <cell r="H7978" t="str">
            <v>Вовлечение в производство до июня 2022 года  согласно норм выдачи спецодежды и СИЗ</v>
          </cell>
        </row>
        <row r="7979">
          <cell r="C7979" t="str">
            <v>Перчатки ПОЛИЗАРЬ СИБИРЬ №10</v>
          </cell>
          <cell r="D7979" t="str">
            <v>прочие ТМЦ</v>
          </cell>
        </row>
        <row r="7980">
          <cell r="C7980" t="str">
            <v>Перчатки ПОЛИЗАРЬ СИБИРЬ №11</v>
          </cell>
          <cell r="D7980" t="str">
            <v>Производство 2022</v>
          </cell>
          <cell r="E7980">
            <v>203656.82</v>
          </cell>
          <cell r="F7980">
            <v>722</v>
          </cell>
          <cell r="G7980" t="str">
            <v>ТБПБиООС</v>
          </cell>
          <cell r="H7980" t="str">
            <v>Вовлечение в производство до июня 2022 года  согласно норм выдачи спецодежды и СИЗ</v>
          </cell>
        </row>
        <row r="7981">
          <cell r="C7981" t="str">
            <v>Перчатки полушерстянные</v>
          </cell>
          <cell r="D7981" t="str">
            <v>прочие ТМЦ</v>
          </cell>
        </row>
        <row r="7982">
          <cell r="C7982" t="str">
            <v>Перчатки полушерстянные</v>
          </cell>
          <cell r="D7982" t="str">
            <v>прочие ТМЦ</v>
          </cell>
        </row>
        <row r="7983">
          <cell r="C7983" t="str">
            <v>Перчатки смотровые нитриловые, н/с,н/о нестерильные р.L  50пар/уп</v>
          </cell>
          <cell r="D7983" t="str">
            <v>прочие ТМЦ</v>
          </cell>
        </row>
        <row r="7984">
          <cell r="C7984" t="str">
            <v>Перчатки смотровые/процедурные нитриловые, одноразовые, неопудренные, нестерильные р.М упак 50пар</v>
          </cell>
          <cell r="D7984" t="str">
            <v>прочие ТМЦ</v>
          </cell>
        </row>
        <row r="7985">
          <cell r="C7985" t="str">
            <v>Перчатки трикотажные Гриф</v>
          </cell>
          <cell r="D7985" t="str">
            <v>прочие ТМЦ</v>
          </cell>
        </row>
        <row r="7986">
          <cell r="C7986" t="str">
            <v>Перчатки трикотажные ПВХ-покрытие "Точка" 10 класс черные</v>
          </cell>
          <cell r="D7986" t="str">
            <v>прочие ТМЦ</v>
          </cell>
        </row>
        <row r="7987">
          <cell r="C7987" t="str">
            <v>Перчатки трикотажные с ПВХ ВС</v>
          </cell>
          <cell r="D7987" t="str">
            <v>прочие ТМЦ</v>
          </cell>
          <cell r="E7987">
            <v>-14374.08</v>
          </cell>
          <cell r="F7987">
            <v>-744</v>
          </cell>
        </row>
        <row r="7988">
          <cell r="C7988" t="str">
            <v>Перчатки универс.хим.стойкие "Альфатек Солвекс"</v>
          </cell>
          <cell r="D7988" t="str">
            <v>Производство 2022</v>
          </cell>
          <cell r="E7988">
            <v>1304.1000000000022</v>
          </cell>
          <cell r="F7988">
            <v>9</v>
          </cell>
          <cell r="G7988" t="str">
            <v>ТБПБиООС</v>
          </cell>
          <cell r="H7988" t="str">
            <v>Вовлечение в производство до июня 2022 года  согласно норм выдачи спецодежды и СИЗ</v>
          </cell>
        </row>
        <row r="7989">
          <cell r="C7989" t="str">
            <v>Перчатки универсальные химстойкие "Солвекс 37-675 Ansell"</v>
          </cell>
          <cell r="D7989" t="str">
            <v>Производство 2022</v>
          </cell>
          <cell r="E7989">
            <v>10412.200000000001</v>
          </cell>
          <cell r="F7989">
            <v>79</v>
          </cell>
          <cell r="G7989" t="str">
            <v>ТБПБиООС</v>
          </cell>
          <cell r="H7989" t="str">
            <v>Вовлечение в производство до июня 2022 года  согласно норм выдачи спецодежды и СИЗ</v>
          </cell>
        </row>
        <row r="7990">
          <cell r="C7990" t="str">
            <v>Перчатки-краги Полар Гард утеп.</v>
          </cell>
          <cell r="D7990" t="str">
            <v>прочие ТМЦ</v>
          </cell>
        </row>
        <row r="7991">
          <cell r="C7991" t="str">
            <v>Песок</v>
          </cell>
          <cell r="D7991" t="str">
            <v>прочие ТМЦ</v>
          </cell>
        </row>
        <row r="7992">
          <cell r="C7992" t="str">
            <v>Песок кварцевый для песочной бани 1кг</v>
          </cell>
          <cell r="D7992" t="str">
            <v>прочие ТМЦ</v>
          </cell>
        </row>
        <row r="7993">
          <cell r="C7993" t="str">
            <v>Песок речной</v>
          </cell>
          <cell r="D7993" t="str">
            <v>Производство 2022</v>
          </cell>
          <cell r="E7993">
            <v>60197.91</v>
          </cell>
          <cell r="F7993">
            <v>56.161999999999992</v>
          </cell>
          <cell r="G7993" t="str">
            <v>УКС</v>
          </cell>
          <cell r="H7993" t="str">
            <v>Будет применен на объектах ремонт в 2022</v>
          </cell>
        </row>
        <row r="7994">
          <cell r="C7994" t="str">
            <v>Песок речной МКР 1,3</v>
          </cell>
          <cell r="D7994" t="str">
            <v>прочие ТМЦ</v>
          </cell>
        </row>
        <row r="7995">
          <cell r="C7995" t="str">
            <v>Петля RFH 100*75*2.5</v>
          </cell>
          <cell r="D7995" t="str">
            <v>прочие ТМЦ</v>
          </cell>
        </row>
        <row r="7996">
          <cell r="C7996" t="str">
            <v>Печка в сборе Cet CET421007(302RV93055) для Kyocera ecosys M2040dn</v>
          </cell>
          <cell r="D7996" t="str">
            <v>прочие ТМЦ</v>
          </cell>
        </row>
        <row r="7997">
          <cell r="C7997" t="str">
            <v>Пипетка градуированная 1-1-2-5</v>
          </cell>
          <cell r="D7997" t="str">
            <v>прочие ТМЦ</v>
          </cell>
        </row>
        <row r="7998">
          <cell r="C7998" t="str">
            <v>Пипетка градуированная 1-2-2-10</v>
          </cell>
          <cell r="D7998" t="str">
            <v>прочие ТМЦ</v>
          </cell>
        </row>
        <row r="7999">
          <cell r="C7999" t="str">
            <v>Пипетка градуированная 1-2-2-25</v>
          </cell>
          <cell r="D7999" t="str">
            <v>прочие ТМЦ</v>
          </cell>
        </row>
        <row r="8000">
          <cell r="C8000" t="str">
            <v>Планинг датированный 2021 /285х112мм),STAFF, бумвинил,60л,черный</v>
          </cell>
          <cell r="D8000" t="str">
            <v>прочие ТМЦ</v>
          </cell>
        </row>
        <row r="8001">
          <cell r="C8001" t="str">
            <v>Планка 70У-1302016</v>
          </cell>
          <cell r="D8001" t="str">
            <v>прочие ТМЦ</v>
          </cell>
        </row>
        <row r="8002">
          <cell r="C8002" t="str">
            <v>Планка начальная бесцветная Т-11 (3,0м)</v>
          </cell>
          <cell r="D8002" t="str">
            <v>Производство 2022</v>
          </cell>
          <cell r="E8002">
            <v>1000</v>
          </cell>
          <cell r="F8002">
            <v>5</v>
          </cell>
          <cell r="G8002" t="str">
            <v>УКС</v>
          </cell>
          <cell r="H8002" t="str">
            <v>Использование при ремонтах 2022 года</v>
          </cell>
        </row>
        <row r="8003">
          <cell r="C8003" t="str">
            <v>Планка угла внешнего 50*50*3000 РЕ RAL 3020</v>
          </cell>
          <cell r="D8003" t="str">
            <v>прочие ТМЦ</v>
          </cell>
        </row>
        <row r="8004">
          <cell r="C8004" t="str">
            <v>Планка угла внутреннего 50*50*3000 РЕ RAL 3020</v>
          </cell>
          <cell r="D8004" t="str">
            <v>прочие ТМЦ</v>
          </cell>
        </row>
        <row r="8005">
          <cell r="C8005" t="str">
            <v>Пластиковая воронка 19х16 см</v>
          </cell>
          <cell r="D8005" t="str">
            <v>прочие ТМЦ</v>
          </cell>
        </row>
        <row r="8006">
          <cell r="C8006" t="str">
            <v>Пластина 2Ф-I-МБС-С 20мм</v>
          </cell>
          <cell r="D8006" t="str">
            <v>прочие ТМЦ</v>
          </cell>
        </row>
        <row r="8007">
          <cell r="C8007" t="str">
            <v>Пластина концевая (клемная 2.5-10мм) серая для СВС</v>
          </cell>
          <cell r="D8007" t="str">
            <v>прочие ТМЦ</v>
          </cell>
        </row>
        <row r="8008">
          <cell r="C8008" t="str">
            <v>Пластина привода ТНВД задн.740.11-1111272</v>
          </cell>
          <cell r="D8008" t="str">
            <v>прочие ТМЦ</v>
          </cell>
        </row>
        <row r="8009">
          <cell r="C8009" t="str">
            <v>Пластина хомута платформы 5320-5001097</v>
          </cell>
          <cell r="D8009" t="str">
            <v>прочие ТМЦ</v>
          </cell>
        </row>
        <row r="8010">
          <cell r="C8010" t="str">
            <v>Пластификатор 5л</v>
          </cell>
          <cell r="D8010" t="str">
            <v>Производство 2022</v>
          </cell>
          <cell r="E8010">
            <v>1989.4</v>
          </cell>
          <cell r="F8010">
            <v>10</v>
          </cell>
          <cell r="G8010" t="str">
            <v>УКС</v>
          </cell>
          <cell r="H8010" t="str">
            <v>при ремонтах 2022</v>
          </cell>
        </row>
        <row r="8011">
          <cell r="C8011" t="str">
            <v>Плата MSI AM4 A520 A520M PRO  2xDDR4 1xPCI-Ex16 DP/HDMI/DSub SATA3 M2 USB3.2 mATX</v>
          </cell>
          <cell r="D8011" t="str">
            <v>прочие ТМЦ</v>
          </cell>
        </row>
        <row r="8012">
          <cell r="C8012" t="str">
            <v>Плата клеммников МПК 55.02.203</v>
          </cell>
          <cell r="D8012" t="str">
            <v>прочие ТМЦ</v>
          </cell>
        </row>
        <row r="8013">
          <cell r="C8013" t="str">
            <v>Плата управления ПМП-062-НВ (СЕНС.687280.238-01)</v>
          </cell>
          <cell r="D8013" t="str">
            <v>прочие ТМЦ</v>
          </cell>
        </row>
        <row r="8014">
          <cell r="C8014" t="str">
            <v>Плащ ФОРЕСТ</v>
          </cell>
          <cell r="D8014" t="str">
            <v>прочие ТМЦ</v>
          </cell>
          <cell r="E8014">
            <v>-27159.07</v>
          </cell>
          <cell r="F8014">
            <v>-56</v>
          </cell>
        </row>
        <row r="8015">
          <cell r="C8015" t="str">
            <v>Плащ ФОРЕСТ  ХХL  112-116/182-188</v>
          </cell>
          <cell r="D8015" t="str">
            <v>прочие ТМЦ</v>
          </cell>
        </row>
        <row r="8016">
          <cell r="C8016" t="str">
            <v>Плащ ФОРЕСТ  ХХХL  120-124/182-188</v>
          </cell>
          <cell r="D8016" t="str">
            <v>прочие ТМЦ</v>
          </cell>
        </row>
        <row r="8017">
          <cell r="C8017" t="str">
            <v>Плащ ФОРЕСТ б/у 104-108/170-176 20мес.</v>
          </cell>
          <cell r="D8017" t="str">
            <v>прочие ТМЦ</v>
          </cell>
        </row>
        <row r="8018">
          <cell r="C8018" t="str">
            <v>Плащ ФОРЕСТ б/у 104-108/170-176 29мес.</v>
          </cell>
          <cell r="D8018" t="str">
            <v>прочие ТМЦ</v>
          </cell>
        </row>
        <row r="8019">
          <cell r="C8019" t="str">
            <v>Плащ ФОРЕСТ б/у 120-124/170-176 29мес.</v>
          </cell>
          <cell r="D8019" t="str">
            <v>прочие ТМЦ</v>
          </cell>
        </row>
        <row r="8020">
          <cell r="C8020" t="str">
            <v>Плащ ФОРЕСТ б/у 96-100/170-176 20мес.</v>
          </cell>
          <cell r="D8020" t="str">
            <v>прочие ТМЦ</v>
          </cell>
        </row>
        <row r="8021">
          <cell r="C8021" t="str">
            <v>Плащ ФОРЕСТ б/у 96-100/170-176 25мес.</v>
          </cell>
          <cell r="D8021" t="str">
            <v>прочие ТМЦ</v>
          </cell>
        </row>
        <row r="8022">
          <cell r="C8022" t="str">
            <v>Пленки-заготовки для ламинирования А4,комплект 100 шт</v>
          </cell>
          <cell r="D8022" t="str">
            <v>прочие ТМЦ</v>
          </cell>
        </row>
        <row r="8023">
          <cell r="C8023" t="str">
            <v>Плинтус пластиковый "Идеал дуб"</v>
          </cell>
          <cell r="D8023" t="str">
            <v>Производство 2022</v>
          </cell>
          <cell r="E8023">
            <v>822.15</v>
          </cell>
          <cell r="F8023">
            <v>9</v>
          </cell>
          <cell r="G8023" t="str">
            <v>УКС</v>
          </cell>
          <cell r="H8023" t="str">
            <v>Использование при ремонтах 2022 года</v>
          </cell>
        </row>
        <row r="8024">
          <cell r="C8024" t="str">
            <v>Плита днища ПН10</v>
          </cell>
          <cell r="D8024" t="str">
            <v>Реконструкция НБУ 2022-2024</v>
          </cell>
          <cell r="E8024">
            <v>7858.32</v>
          </cell>
          <cell r="F8024">
            <v>4</v>
          </cell>
          <cell r="G8024" t="str">
            <v>УКС</v>
          </cell>
          <cell r="H8024" t="str">
            <v>Реконструкция НБУ 2022-2024</v>
          </cell>
        </row>
        <row r="8025">
          <cell r="C8025" t="str">
            <v>Плита днища ПН15</v>
          </cell>
          <cell r="D8025" t="str">
            <v>Реконструкция НБУ 2022-2024</v>
          </cell>
          <cell r="E8025">
            <v>5047.6000000000004</v>
          </cell>
          <cell r="F8025">
            <v>1</v>
          </cell>
          <cell r="G8025" t="str">
            <v>УКС</v>
          </cell>
          <cell r="H8025" t="str">
            <v>Реконструкция НБУ 2022-2024</v>
          </cell>
        </row>
        <row r="8026">
          <cell r="C8026" t="str">
            <v>Плита дорожная 1П30.18-10</v>
          </cell>
          <cell r="D8026" t="str">
            <v>прочие ТМЦ</v>
          </cell>
        </row>
        <row r="8027">
          <cell r="C8027" t="str">
            <v>Плита дорожная ПД 2-6 дл.3000 ширина 1500 толщина 140</v>
          </cell>
          <cell r="D8027" t="str">
            <v>прочие ТМЦ</v>
          </cell>
        </row>
        <row r="8028">
          <cell r="C8028" t="str">
            <v>Плита дорожная ПДНм AтV (1,68)</v>
          </cell>
          <cell r="D8028" t="str">
            <v>прочие ТМЦ</v>
          </cell>
        </row>
        <row r="8029">
          <cell r="C8029" t="str">
            <v>Плита П 2-15-А</v>
          </cell>
          <cell r="D8029" t="str">
            <v>Производство 2022</v>
          </cell>
          <cell r="E8029">
            <v>160467.85</v>
          </cell>
          <cell r="F8029">
            <v>231</v>
          </cell>
          <cell r="G8029" t="str">
            <v>УКС</v>
          </cell>
          <cell r="H8029" t="str">
            <v>При ремонтах в 2022-2023</v>
          </cell>
        </row>
        <row r="8030">
          <cell r="C8030" t="str">
            <v>Плита перекрытия ПП 10-2</v>
          </cell>
          <cell r="D8030" t="str">
            <v>Реконструкция НБУ 2022-2024</v>
          </cell>
          <cell r="E8030">
            <v>8011.64</v>
          </cell>
          <cell r="F8030">
            <v>4</v>
          </cell>
          <cell r="G8030" t="str">
            <v>УКС</v>
          </cell>
          <cell r="H8030" t="str">
            <v>Реконструкция НБУ 2022-2024</v>
          </cell>
        </row>
        <row r="8031">
          <cell r="C8031" t="str">
            <v>Плита ПП 15-2</v>
          </cell>
          <cell r="D8031" t="str">
            <v>прочие ТМЦ</v>
          </cell>
        </row>
        <row r="8032">
          <cell r="C8032" t="str">
            <v>Плитка керамическая облицовочная Ладога</v>
          </cell>
          <cell r="D8032" t="str">
            <v>Производство 2022</v>
          </cell>
          <cell r="E8032">
            <v>10345.43</v>
          </cell>
          <cell r="F8032">
            <v>34.9</v>
          </cell>
          <cell r="G8032" t="str">
            <v>УКС</v>
          </cell>
          <cell r="H8032" t="str">
            <v>При ремонт зданий 2022-2023</v>
          </cell>
        </row>
        <row r="8033">
          <cell r="C8033" t="str">
            <v>Плитка настенная 20*30 Шахты</v>
          </cell>
          <cell r="D8033" t="str">
            <v>прочие ТМЦ</v>
          </cell>
        </row>
        <row r="8034">
          <cell r="C8034" t="str">
            <v>Пломбиратор с латунным плашками</v>
          </cell>
          <cell r="D8034" t="str">
            <v>прочие ТМЦ</v>
          </cell>
        </row>
        <row r="8035">
          <cell r="C8035" t="str">
            <v>Пломбы свинцовые ф10 мм (1кг-250 шт) (10кг)</v>
          </cell>
          <cell r="D8035" t="str">
            <v>прочие ТМЦ</v>
          </cell>
        </row>
        <row r="8036">
          <cell r="C8036" t="str">
            <v>Плоскогубцы 160мм</v>
          </cell>
          <cell r="D8036" t="str">
            <v>прочие ТМЦ</v>
          </cell>
        </row>
        <row r="8037">
          <cell r="C8037" t="str">
            <v>Плоскогубцы 180мм</v>
          </cell>
          <cell r="D8037" t="str">
            <v>прочие ТМЦ</v>
          </cell>
        </row>
        <row r="8038">
          <cell r="C8038" t="str">
            <v>Плоскогубцы диэлек. комбин. двухкомпл. рукоятка до 1000В 200мм</v>
          </cell>
          <cell r="D8038" t="str">
            <v>прочие ТМЦ</v>
          </cell>
        </row>
        <row r="8039">
          <cell r="C8039" t="str">
            <v>Плунжер СИН 32.00.108.003-03</v>
          </cell>
          <cell r="D8039" t="str">
            <v>прочие ТМЦ</v>
          </cell>
        </row>
        <row r="8040">
          <cell r="C8040" t="str">
            <v>Пневмогидроусилитель 11.1602410-40</v>
          </cell>
          <cell r="D8040" t="str">
            <v>прочие ТМЦ</v>
          </cell>
        </row>
        <row r="8041">
          <cell r="C8041" t="str">
            <v>Пневмогидроусилитель Камаз (алюминиевый корпус)</v>
          </cell>
          <cell r="D8041" t="str">
            <v>прочие ТМЦ</v>
          </cell>
        </row>
        <row r="8042">
          <cell r="C8042" t="str">
            <v>Пневмоусилитель тормоза задний</v>
          </cell>
          <cell r="D8042" t="str">
            <v>прочие ТМЦ</v>
          </cell>
        </row>
        <row r="8043">
          <cell r="C8043" t="str">
            <v>Повторитель I-7514U-G CR</v>
          </cell>
          <cell r="D8043" t="str">
            <v>прочие ТМЦ</v>
          </cell>
        </row>
        <row r="8044">
          <cell r="C8044" t="str">
            <v>Подвеска ГАЗ-3302 передняя в сборе 3302-3000012</v>
          </cell>
          <cell r="D8044" t="str">
            <v>прочие ТМЦ</v>
          </cell>
        </row>
        <row r="8045">
          <cell r="C8045" t="str">
            <v>Подвесная система 24 Албес NORMA белый матовый L=0.6 (уп.90шт)</v>
          </cell>
          <cell r="D8045" t="str">
            <v>прочие ТМЦ</v>
          </cell>
        </row>
        <row r="8046">
          <cell r="C8046" t="str">
            <v>Подвесная система 24 Албес NORMA белый матовый L=1.2 (уп.60шт)</v>
          </cell>
          <cell r="D8046" t="str">
            <v>прочие ТМЦ</v>
          </cell>
        </row>
        <row r="8047">
          <cell r="C8047" t="str">
            <v>Подвесная система 24 Албес NORMA белый матовый L=3.7 (уп.20шт)</v>
          </cell>
          <cell r="D8047" t="str">
            <v>прочие ТМЦ</v>
          </cell>
        </row>
        <row r="8048">
          <cell r="C8048" t="str">
            <v>Подвесной потолок ARMSTRONG BAJKAL 90RN Board 600*600*12 мм (в коробке 20шт)</v>
          </cell>
          <cell r="D8048" t="str">
            <v>прочие ТМЦ</v>
          </cell>
        </row>
        <row r="8049">
          <cell r="C8049" t="str">
            <v>Подводка гибкая для смесителя 0,8м (пара)</v>
          </cell>
          <cell r="D8049" t="str">
            <v>прочие ТМЦ</v>
          </cell>
        </row>
        <row r="8050">
          <cell r="C8050" t="str">
            <v>Подводка гибкая для смесителя 1м (пара)</v>
          </cell>
          <cell r="D8050" t="str">
            <v>прочие ТМЦ</v>
          </cell>
        </row>
        <row r="8051">
          <cell r="C8051" t="str">
            <v>Подводка гибкая для смесителя L500</v>
          </cell>
          <cell r="D8051" t="str">
            <v>прочие ТМЦ</v>
          </cell>
        </row>
        <row r="8052">
          <cell r="C8052" t="str">
            <v>Подводка гибкая для смесителя Mateu L500мм (пара)</v>
          </cell>
          <cell r="D8052" t="str">
            <v>прочие ТМЦ</v>
          </cell>
        </row>
        <row r="8053">
          <cell r="C8053" t="str">
            <v>Подпятник Ха 8.250.001</v>
          </cell>
          <cell r="D8053" t="str">
            <v>прочие ТМЦ</v>
          </cell>
        </row>
        <row r="8054">
          <cell r="C8054" t="str">
            <v>Подставка Buro BU-CS3BL черный</v>
          </cell>
          <cell r="D8054" t="str">
            <v>прочие ТМЦ</v>
          </cell>
        </row>
        <row r="8055">
          <cell r="C8055" t="str">
            <v>Подставка NORDBERG N3006E для автолюбителя грузоподъемностью 6 т N3006E</v>
          </cell>
          <cell r="D8055" t="str">
            <v>прочие ТМЦ</v>
          </cell>
        </row>
        <row r="8056">
          <cell r="C8056" t="str">
            <v>Подставка под системный блок</v>
          </cell>
          <cell r="D8056" t="str">
            <v>прочие ТМЦ</v>
          </cell>
        </row>
        <row r="8057">
          <cell r="C8057" t="str">
            <v>Подставка-органайзер BRAUBERG</v>
          </cell>
          <cell r="D8057" t="str">
            <v>прочие ТМЦ</v>
          </cell>
        </row>
        <row r="8058">
          <cell r="C8058" t="str">
            <v>Подушка 130-2202085-А ЗИЛ-5301</v>
          </cell>
          <cell r="D8058" t="str">
            <v>прочие ТМЦ</v>
          </cell>
        </row>
        <row r="8059">
          <cell r="C8059" t="str">
            <v>Подушка двигателя Краз в сборе</v>
          </cell>
          <cell r="D8059" t="str">
            <v>прочие ТМЦ</v>
          </cell>
        </row>
        <row r="8060">
          <cell r="C8060" t="str">
            <v>Подушка на раздатку 4310-1801028</v>
          </cell>
          <cell r="D8060" t="str">
            <v>прочие ТМЦ</v>
          </cell>
        </row>
        <row r="8061">
          <cell r="C8061" t="str">
            <v>Подушка опоры двигателя Краз</v>
          </cell>
          <cell r="D8061" t="str">
            <v>прочие ТМЦ</v>
          </cell>
        </row>
        <row r="8062">
          <cell r="C8062" t="str">
            <v>Подушка под опору КПП 5320-1001179</v>
          </cell>
          <cell r="D8062" t="str">
            <v>прочие ТМЦ</v>
          </cell>
        </row>
        <row r="8063">
          <cell r="C8063" t="str">
            <v>Подушка радиатора 5320-1302037</v>
          </cell>
          <cell r="D8063" t="str">
            <v>прочие ТМЦ</v>
          </cell>
        </row>
        <row r="8064">
          <cell r="C8064" t="str">
            <v>Подушка рессоры УАЗ 451</v>
          </cell>
          <cell r="D8064" t="str">
            <v>прочие ТМЦ</v>
          </cell>
        </row>
        <row r="8065">
          <cell r="C8065" t="str">
            <v>Подушка стабилизатора УАЗ</v>
          </cell>
          <cell r="D8065" t="str">
            <v>прочие ТМЦ</v>
          </cell>
        </row>
        <row r="8066">
          <cell r="C8066" t="str">
            <v>Подшипник  ступицы 127509 3151-3103025</v>
          </cell>
          <cell r="D8066" t="str">
            <v>прочие ТМЦ</v>
          </cell>
        </row>
        <row r="8067">
          <cell r="C8067" t="str">
            <v>Подшипник 12213КПП 14-1701066-01</v>
          </cell>
          <cell r="D8067" t="str">
            <v>НВЛ и НЛ</v>
          </cell>
          <cell r="E8067">
            <v>174.83</v>
          </cell>
          <cell r="F8067">
            <v>1</v>
          </cell>
          <cell r="G8067" t="str">
            <v>УТО</v>
          </cell>
          <cell r="H8067" t="str">
            <v>отсутствие необходимости</v>
          </cell>
        </row>
        <row r="8068">
          <cell r="C8068" t="str">
            <v>Подшипник 12218</v>
          </cell>
          <cell r="D8068" t="str">
            <v>прочие ТМЦ</v>
          </cell>
        </row>
        <row r="8069">
          <cell r="C8069" t="str">
            <v>Подшипник 127509</v>
          </cell>
          <cell r="D8069" t="str">
            <v>прочие ТМЦ</v>
          </cell>
        </row>
        <row r="8070">
          <cell r="C8070" t="str">
            <v>Подшипник 160205</v>
          </cell>
          <cell r="D8070" t="str">
            <v>прочие ТМЦ</v>
          </cell>
        </row>
        <row r="8071">
          <cell r="C8071" t="str">
            <v>Подшипник 180205 (6205-2RS)</v>
          </cell>
          <cell r="D8071" t="str">
            <v>прочие ТМЦ</v>
          </cell>
        </row>
        <row r="8072">
          <cell r="C8072" t="str">
            <v>Подшипник 180208</v>
          </cell>
          <cell r="D8072" t="str">
            <v>НВЛ и НЛ</v>
          </cell>
          <cell r="E8072">
            <v>699.18</v>
          </cell>
          <cell r="F8072">
            <v>3</v>
          </cell>
          <cell r="G8072" t="str">
            <v>УТО</v>
          </cell>
          <cell r="H8072" t="str">
            <v>отсутствие необходимости</v>
          </cell>
        </row>
        <row r="8073">
          <cell r="C8073" t="str">
            <v>Подшипник 205 (6205)</v>
          </cell>
          <cell r="D8073" t="str">
            <v>прочие ТМЦ</v>
          </cell>
        </row>
        <row r="8074">
          <cell r="C8074" t="str">
            <v>Подшипник 27709</v>
          </cell>
          <cell r="D8074" t="str">
            <v>прочие ТМЦ</v>
          </cell>
        </row>
        <row r="8075">
          <cell r="C8075" t="str">
            <v>Подшипник 3056205 (3205.2RS)</v>
          </cell>
          <cell r="D8075" t="str">
            <v>прочие ТМЦ</v>
          </cell>
        </row>
        <row r="8076">
          <cell r="C8076" t="str">
            <v>Подшипник 308</v>
          </cell>
          <cell r="D8076" t="str">
            <v>прочие ТМЦ</v>
          </cell>
        </row>
        <row r="8077">
          <cell r="C8077" t="str">
            <v>Подшипник 310 (6310)</v>
          </cell>
          <cell r="D8077" t="str">
            <v>прочие ТМЦ</v>
          </cell>
        </row>
        <row r="8078">
          <cell r="C8078" t="str">
            <v>Подшипник 311 (6311)</v>
          </cell>
          <cell r="D8078" t="str">
            <v>прочие ТМЦ</v>
          </cell>
        </row>
        <row r="8079">
          <cell r="C8079" t="str">
            <v>Подшипник 312(6312)</v>
          </cell>
          <cell r="D8079" t="str">
            <v>прочие ТМЦ</v>
          </cell>
        </row>
        <row r="8080">
          <cell r="C8080" t="str">
            <v>Подшипник 53612</v>
          </cell>
          <cell r="D8080" t="str">
            <v>НВЛ и НЛ</v>
          </cell>
          <cell r="E8080">
            <v>10150</v>
          </cell>
          <cell r="F8080">
            <v>4</v>
          </cell>
          <cell r="G8080" t="str">
            <v>УТО</v>
          </cell>
          <cell r="H8080" t="str">
            <v>отсутствие необходимости</v>
          </cell>
        </row>
        <row r="8081">
          <cell r="C8081" t="str">
            <v>Подшипник 60205</v>
          </cell>
          <cell r="D8081" t="str">
            <v>прочие ТМЦ</v>
          </cell>
        </row>
        <row r="8082">
          <cell r="C8082" t="str">
            <v>Подшипник 60208</v>
          </cell>
          <cell r="D8082" t="str">
            <v>НВЛ и НЛ</v>
          </cell>
          <cell r="E8082">
            <v>5040</v>
          </cell>
          <cell r="F8082">
            <v>12</v>
          </cell>
          <cell r="G8082" t="str">
            <v>УТО</v>
          </cell>
          <cell r="H8082" t="str">
            <v>отсутствие необходимости</v>
          </cell>
        </row>
        <row r="8083">
          <cell r="C8083" t="str">
            <v>Подшипник 6205</v>
          </cell>
          <cell r="D8083" t="str">
            <v>прочие ТМЦ</v>
          </cell>
        </row>
        <row r="8084">
          <cell r="C8084" t="str">
            <v>Подшипник 664916</v>
          </cell>
          <cell r="D8084" t="str">
            <v>прочие ТМЦ</v>
          </cell>
        </row>
        <row r="8085">
          <cell r="C8085" t="str">
            <v>Подшипник 7214</v>
          </cell>
          <cell r="D8085" t="str">
            <v>прочие ТМЦ</v>
          </cell>
        </row>
        <row r="8086">
          <cell r="C8086" t="str">
            <v>Подшипник 7216</v>
          </cell>
          <cell r="D8086" t="str">
            <v>прочие ТМЦ</v>
          </cell>
        </row>
        <row r="8087">
          <cell r="C8087" t="str">
            <v>Подшипник 7510</v>
          </cell>
          <cell r="D8087" t="str">
            <v>прочие ТМЦ</v>
          </cell>
        </row>
        <row r="8088">
          <cell r="C8088" t="str">
            <v>Подшипник 7518(32218)</v>
          </cell>
          <cell r="D8088" t="str">
            <v>НВЛ и НЛ</v>
          </cell>
          <cell r="E8088">
            <v>2958.33</v>
          </cell>
          <cell r="F8088">
            <v>2</v>
          </cell>
          <cell r="G8088" t="str">
            <v>УТО</v>
          </cell>
          <cell r="H8088" t="str">
            <v>отсутствие необходимости</v>
          </cell>
        </row>
        <row r="8089">
          <cell r="C8089" t="str">
            <v>Подшипник 80205</v>
          </cell>
          <cell r="D8089" t="str">
            <v>прочие ТМЦ</v>
          </cell>
        </row>
        <row r="8090">
          <cell r="C8090" t="str">
            <v>Подшипник BR 202816</v>
          </cell>
          <cell r="D8090" t="str">
            <v>прочие ТМЦ</v>
          </cell>
        </row>
        <row r="8091">
          <cell r="C8091" t="str">
            <v>Подшипник выжимной в сборе с муфтой 1601180-14</v>
          </cell>
          <cell r="D8091" t="str">
            <v>прочие ТМЦ</v>
          </cell>
        </row>
        <row r="8092">
          <cell r="C8092" t="str">
            <v>Подшипник выжимной с муфтов в сб. 50-1601180</v>
          </cell>
          <cell r="D8092" t="str">
            <v>прочие ТМЦ</v>
          </cell>
        </row>
        <row r="8093">
          <cell r="C8093" t="str">
            <v>Подшипник ГК.000.289.-02</v>
          </cell>
          <cell r="D8093" t="str">
            <v>прочие ТМЦ</v>
          </cell>
        </row>
        <row r="8094">
          <cell r="C8094" t="str">
            <v>Подшипник главный опорный (обжимной)TIMKEN 90744</v>
          </cell>
          <cell r="D8094" t="str">
            <v>НВЛ и НЛ</v>
          </cell>
          <cell r="E8094">
            <v>19689.07</v>
          </cell>
          <cell r="F8094">
            <v>2</v>
          </cell>
          <cell r="G8094" t="str">
            <v>УТО</v>
          </cell>
          <cell r="H8094" t="str">
            <v>отсутствие необходимости</v>
          </cell>
        </row>
        <row r="8095">
          <cell r="C8095" t="str">
            <v>Подшипник конц. 21-19-103СП</v>
          </cell>
          <cell r="D8095" t="str">
            <v>прочие ТМЦ</v>
          </cell>
        </row>
        <row r="8096">
          <cell r="C8096" t="str">
            <v>Подшипник концевой правый 24-19-104СП</v>
          </cell>
          <cell r="D8096" t="str">
            <v>прочие ТМЦ</v>
          </cell>
        </row>
        <row r="8097">
          <cell r="C8097" t="str">
            <v>Подшипник КПП Камаз</v>
          </cell>
          <cell r="D8097" t="str">
            <v>прочие ТМЦ</v>
          </cell>
        </row>
        <row r="8098">
          <cell r="C8098" t="str">
            <v>Подшипник поворотного кулака роликовый</v>
          </cell>
          <cell r="D8098" t="str">
            <v>прочие ТМЦ</v>
          </cell>
        </row>
        <row r="8099">
          <cell r="C8099" t="str">
            <v>Подшипник ступицы 127509</v>
          </cell>
          <cell r="D8099" t="str">
            <v>прочие ТМЦ</v>
          </cell>
        </row>
        <row r="8100">
          <cell r="C8100" t="str">
            <v>Подшипник ступицы ГАЗель Next передней Link</v>
          </cell>
          <cell r="D8100" t="str">
            <v>прочие ТМЦ</v>
          </cell>
        </row>
        <row r="8101">
          <cell r="C8101" t="str">
            <v>Подшипник ступицы ГАЗель Next передней TORQUE</v>
          </cell>
          <cell r="D8101" t="str">
            <v>прочие ТМЦ</v>
          </cell>
        </row>
        <row r="8102">
          <cell r="C8102" t="str">
            <v>Подшипник ступицы задний 7815</v>
          </cell>
          <cell r="D8102" t="str">
            <v>прочие ТМЦ</v>
          </cell>
        </row>
        <row r="8103">
          <cell r="C8103" t="str">
            <v>Подшипник ступицы наружный роликовый 4310</v>
          </cell>
          <cell r="D8103" t="str">
            <v>прочие ТМЦ</v>
          </cell>
        </row>
        <row r="8104">
          <cell r="C8104" t="str">
            <v>Подшипник ступицы передний 6127509</v>
          </cell>
          <cell r="D8104" t="str">
            <v>прочие ТМЦ</v>
          </cell>
        </row>
        <row r="8105">
          <cell r="C8105" t="str">
            <v>Подшипник упорный TIMKEN 90381</v>
          </cell>
          <cell r="D8105" t="str">
            <v>НВЛ и НЛ</v>
          </cell>
          <cell r="E8105">
            <v>18464.900000000001</v>
          </cell>
          <cell r="F8105">
            <v>2</v>
          </cell>
          <cell r="G8105" t="str">
            <v>УТО</v>
          </cell>
          <cell r="H8105" t="str">
            <v>отсутствие необходимости</v>
          </cell>
        </row>
        <row r="8106">
          <cell r="C8106" t="str">
            <v>Подшипник Ха 8.250.001</v>
          </cell>
          <cell r="D8106" t="str">
            <v>прочие ТМЦ</v>
          </cell>
        </row>
        <row r="8107">
          <cell r="C8107" t="str">
            <v>Подшипник Ха 8.250.005</v>
          </cell>
          <cell r="D8107" t="str">
            <v>прочие ТМЦ</v>
          </cell>
        </row>
        <row r="8108">
          <cell r="C8108" t="str">
            <v>Подшипник Ха 8.250.006</v>
          </cell>
          <cell r="D8108" t="str">
            <v>прочие ТМЦ</v>
          </cell>
        </row>
        <row r="8109">
          <cell r="C8109" t="str">
            <v>Подшипник шсп 50</v>
          </cell>
          <cell r="D8109" t="str">
            <v>прочие ТМЦ</v>
          </cell>
        </row>
        <row r="8110">
          <cell r="C8110" t="str">
            <v>Подшлемник ЗЕВС</v>
          </cell>
          <cell r="D8110" t="str">
            <v>Производство 2022</v>
          </cell>
          <cell r="E8110">
            <v>2742.6200000000008</v>
          </cell>
          <cell r="F8110">
            <v>3</v>
          </cell>
          <cell r="G8110" t="str">
            <v>ТБПБиООС</v>
          </cell>
          <cell r="H8110" t="str">
            <v>Вовлечение в производство до июня 2022 года  согласно норм выдачи спецодежды и СИЗ</v>
          </cell>
        </row>
        <row r="8111">
          <cell r="C8111" t="str">
            <v>Подшлемник ЗЕВС</v>
          </cell>
          <cell r="D8111" t="str">
            <v>прочие ТМЦ</v>
          </cell>
        </row>
        <row r="8112">
          <cell r="C8112" t="str">
            <v>Подшлемник ЗЕВС плюс</v>
          </cell>
          <cell r="D8112" t="str">
            <v>Производство 2022</v>
          </cell>
          <cell r="E8112">
            <v>5196.54</v>
          </cell>
          <cell r="F8112">
            <v>6</v>
          </cell>
          <cell r="G8112" t="str">
            <v>ТБПБиООС</v>
          </cell>
          <cell r="H8112" t="str">
            <v>Вовлечение в производство до июня 2022 года  согласно норм выдачи спецодежды и СИЗ</v>
          </cell>
        </row>
        <row r="8113">
          <cell r="C8113" t="str">
            <v>Подшлемник РОСОМЗ FOVARIT</v>
          </cell>
          <cell r="D8113" t="str">
            <v>прочие ТМЦ</v>
          </cell>
        </row>
        <row r="8114">
          <cell r="C8114" t="str">
            <v>Подшлемник трикотажный</v>
          </cell>
          <cell r="D8114" t="str">
            <v>прочие ТМЦ</v>
          </cell>
        </row>
        <row r="8115">
          <cell r="C8115" t="str">
            <v>Подшлемник утепленный для сварщика "ЦЕЗАРЬ"</v>
          </cell>
          <cell r="D8115" t="str">
            <v>прочие ТМЦ</v>
          </cell>
        </row>
        <row r="8116">
          <cell r="C8116" t="str">
            <v>Политрон Клипса (опора PPR для труб одинарная с защелкой) d 50мм</v>
          </cell>
          <cell r="D8116" t="str">
            <v>прочие ТМЦ</v>
          </cell>
        </row>
        <row r="8117">
          <cell r="C8117" t="str">
            <v>Полоса 10*50 ст3</v>
          </cell>
          <cell r="D8117" t="str">
            <v>прочие ТМЦ</v>
          </cell>
        </row>
        <row r="8118">
          <cell r="C8118" t="str">
            <v>Полоса 4*40</v>
          </cell>
          <cell r="D8118" t="str">
            <v>прочие ТМЦ</v>
          </cell>
        </row>
        <row r="8119">
          <cell r="C8119" t="str">
            <v>Полоса 4*40 Ст3пс/сп</v>
          </cell>
          <cell r="D8119" t="str">
            <v>прочие ТМЦ</v>
          </cell>
        </row>
        <row r="8120">
          <cell r="C8120" t="str">
            <v>Полоса 5-40 ст3пс/сп</v>
          </cell>
          <cell r="D8120" t="str">
            <v>прочие ТМЦ</v>
          </cell>
        </row>
        <row r="8121">
          <cell r="C8121" t="str">
            <v>Полотно гидроизоляционное SeaItex 650(20м*35м)</v>
          </cell>
          <cell r="D8121" t="str">
            <v>прочие ТМЦ</v>
          </cell>
        </row>
        <row r="8122">
          <cell r="C8122" t="str">
            <v>Полотно противопожарное ПП-600 (1,5*2)</v>
          </cell>
          <cell r="D8122" t="str">
            <v>прочие ТМЦ</v>
          </cell>
        </row>
        <row r="8123">
          <cell r="C8123" t="str">
            <v>Полуботинки "Спарта" цв.чер. термопласт ПУ р.37</v>
          </cell>
          <cell r="D8123" t="str">
            <v>прочие ТМЦ</v>
          </cell>
        </row>
        <row r="8124">
          <cell r="C8124" t="str">
            <v>Полуботинки Альбус с перфор.ПУ/ТПУ мет.,внутр. защ.носок</v>
          </cell>
          <cell r="D8124" t="str">
            <v>прочие ТМЦ</v>
          </cell>
          <cell r="E8124">
            <v>-29026.920000000002</v>
          </cell>
          <cell r="F8124">
            <v>-13</v>
          </cell>
        </row>
        <row r="8125">
          <cell r="C8125" t="str">
            <v>Полукольца коленвала Р1 верх/нижн</v>
          </cell>
          <cell r="D8125" t="str">
            <v>прочие ТМЦ</v>
          </cell>
        </row>
        <row r="8126">
          <cell r="C8126" t="str">
            <v>Полукольцо коленвала верх/нижн. 740-1005183/184</v>
          </cell>
          <cell r="D8126" t="str">
            <v>прочие ТМЦ</v>
          </cell>
        </row>
        <row r="8127">
          <cell r="C8127" t="str">
            <v>Полукруглый желоб D125  RAL3005 3м</v>
          </cell>
          <cell r="D8127" t="str">
            <v>Производство 2022</v>
          </cell>
          <cell r="E8127">
            <v>34930</v>
          </cell>
          <cell r="F8127">
            <v>35</v>
          </cell>
          <cell r="G8127" t="str">
            <v>УКС</v>
          </cell>
          <cell r="H8127" t="str">
            <v>Использование при ремонтах 2022 года</v>
          </cell>
        </row>
        <row r="8128">
          <cell r="C8128" t="str">
            <v>Полумаска 3М 6200 б/у 26мес.</v>
          </cell>
          <cell r="D8128" t="str">
            <v>прочие ТМЦ</v>
          </cell>
        </row>
        <row r="8129">
          <cell r="C8129" t="str">
            <v>Полумаска 3М 6200 б/у 27мес.</v>
          </cell>
          <cell r="D8129" t="str">
            <v>прочие ТМЦ</v>
          </cell>
        </row>
        <row r="8130">
          <cell r="C8130" t="str">
            <v>Полумаска 3М 6200 б/у 28мес.</v>
          </cell>
          <cell r="D8130" t="str">
            <v>прочие ТМЦ</v>
          </cell>
        </row>
        <row r="8131">
          <cell r="C8131" t="str">
            <v>Полумаска 3М 6200 б/у 29мес.</v>
          </cell>
          <cell r="D8131" t="str">
            <v>прочие ТМЦ</v>
          </cell>
        </row>
        <row r="8132">
          <cell r="C8132" t="str">
            <v>Полумаска 3М 6200 б/у 31мес.</v>
          </cell>
          <cell r="D8132" t="str">
            <v>прочие ТМЦ</v>
          </cell>
        </row>
        <row r="8133">
          <cell r="C8133" t="str">
            <v>Полумаска 3М 6200 б/у 32мес.</v>
          </cell>
          <cell r="D8133" t="str">
            <v>прочие ТМЦ</v>
          </cell>
        </row>
        <row r="8134">
          <cell r="C8134" t="str">
            <v>Полумаска б/у 29мес.</v>
          </cell>
          <cell r="D8134" t="str">
            <v>прочие ТМЦ</v>
          </cell>
        </row>
        <row r="8135">
          <cell r="C8135" t="str">
            <v>Полумаска фильтрующая (респиратор) Юлия 212 от кислых газов</v>
          </cell>
          <cell r="D8135" t="str">
            <v>прочие ТМЦ</v>
          </cell>
        </row>
        <row r="8136">
          <cell r="C8136" t="str">
            <v>Полумаска фильтрующая (респиратор) Юлия 215 для сварщика</v>
          </cell>
          <cell r="D8136" t="str">
            <v>прочие ТМЦ</v>
          </cell>
        </row>
        <row r="8137">
          <cell r="C8137" t="str">
            <v>Полумаска фильтрующая 3М 9925 с клапаном</v>
          </cell>
          <cell r="D8137" t="str">
            <v>прочие ТМЦ</v>
          </cell>
        </row>
        <row r="8138">
          <cell r="C8138" t="str">
            <v>Полумаска фильтрующая SPIROTEK VS 2200WV</v>
          </cell>
          <cell r="D8138" t="str">
            <v>Производство 2022</v>
          </cell>
          <cell r="E8138">
            <v>538.55000000000007</v>
          </cell>
          <cell r="F8138">
            <v>10</v>
          </cell>
          <cell r="G8138" t="str">
            <v>ТБПБиООС</v>
          </cell>
          <cell r="H8138" t="str">
            <v>Вовлечение в производство до июня 2022 года  согласно норм выдачи спецодежды и СИЗ</v>
          </cell>
        </row>
        <row r="8139">
          <cell r="C8139" t="str">
            <v>Полумаска фильтрующая SPIROTEK б/у 32мес.</v>
          </cell>
          <cell r="D8139" t="str">
            <v>прочие ТМЦ</v>
          </cell>
        </row>
        <row r="8140">
          <cell r="C8140" t="str">
            <v>Полуось внутренняя правая  (длинная) Урал</v>
          </cell>
          <cell r="D8140" t="str">
            <v>прочие ТМЦ</v>
          </cell>
        </row>
        <row r="8141">
          <cell r="C8141" t="str">
            <v>Полуось наружняя передняя Урал</v>
          </cell>
          <cell r="D8141" t="str">
            <v>прочие ТМЦ</v>
          </cell>
        </row>
        <row r="8142">
          <cell r="C8142" t="str">
            <v>Поплавок D48x50xd21-ФЛК-9</v>
          </cell>
          <cell r="D8142" t="str">
            <v>прочие ТМЦ</v>
          </cell>
        </row>
        <row r="8143">
          <cell r="C8143" t="str">
            <v>Поплавок для уровнемера ПМП-062 D48*50*d21-ФЛК-9</v>
          </cell>
          <cell r="D8143" t="str">
            <v>прочие ТМЦ</v>
          </cell>
        </row>
        <row r="8144">
          <cell r="C8144" t="str">
            <v>Поплавок тип IV (титан) /УНКР 305446.082/</v>
          </cell>
          <cell r="D8144" t="str">
            <v>прочие ТМЦ</v>
          </cell>
        </row>
        <row r="8145">
          <cell r="C8145" t="str">
            <v>Поршень  115 АФНИ. 306571.002-001</v>
          </cell>
          <cell r="D8145" t="str">
            <v>прочие ТМЦ</v>
          </cell>
        </row>
        <row r="8146">
          <cell r="C8146" t="str">
            <v>Поршень 700.17.01.418-1</v>
          </cell>
          <cell r="D8146" t="str">
            <v>прочие ТМЦ</v>
          </cell>
        </row>
        <row r="8147">
          <cell r="C8147" t="str">
            <v>Поршень МПК 10в-70-21</v>
          </cell>
          <cell r="D8147" t="str">
            <v>прочие ТМЦ</v>
          </cell>
        </row>
        <row r="8148">
          <cell r="C8148" t="str">
            <v>Поршень поролоновый Семигор ЛП40-114(0,13кг)</v>
          </cell>
          <cell r="D8148" t="str">
            <v>прочие ТМЦ</v>
          </cell>
        </row>
        <row r="8149">
          <cell r="C8149" t="str">
            <v>Поршень поролоновый Семигор ЛП40-159(0,34кг)</v>
          </cell>
          <cell r="D8149" t="str">
            <v>прочие ТМЦ</v>
          </cell>
        </row>
        <row r="8150">
          <cell r="C8150" t="str">
            <v>Поршень поролоновый Семигор ЛП70-219</v>
          </cell>
          <cell r="D8150" t="str">
            <v>прочие ТМЦ</v>
          </cell>
        </row>
        <row r="8151">
          <cell r="C8151" t="str">
            <v>Поршень пуля Семигор ПП-89</v>
          </cell>
          <cell r="D8151" t="str">
            <v>прочие ТМЦ</v>
          </cell>
        </row>
        <row r="8152">
          <cell r="C8152" t="str">
            <v>Поршневая группа ЕВРО 740</v>
          </cell>
          <cell r="D8152" t="str">
            <v>прочие ТМЦ</v>
          </cell>
        </row>
        <row r="8153">
          <cell r="C8153" t="str">
            <v>Поршневая группа из 6-ти ЕВРО 740.30-1000128</v>
          </cell>
          <cell r="D8153" t="str">
            <v>прочие ТМЦ</v>
          </cell>
        </row>
        <row r="8154">
          <cell r="C8154" t="str">
            <v>Пост кнопочный ПКТ-60</v>
          </cell>
          <cell r="D8154" t="str">
            <v>Производство 2022</v>
          </cell>
          <cell r="E8154">
            <v>2562.08</v>
          </cell>
          <cell r="F8154">
            <v>6</v>
          </cell>
          <cell r="G8154" t="str">
            <v>ОГЭ</v>
          </cell>
          <cell r="H8154" t="str">
            <v>Выписано в производство 14.01.2022</v>
          </cell>
        </row>
        <row r="8155">
          <cell r="C8155" t="str">
            <v>Предохранитель керамический цилиндрический набор 10шт 5-25А</v>
          </cell>
          <cell r="D8155" t="str">
            <v>прочие ТМЦ</v>
          </cell>
        </row>
        <row r="8156">
          <cell r="C8156" t="str">
            <v>Преобразователь I-7520U4-G CR</v>
          </cell>
          <cell r="D8156" t="str">
            <v>прочие ТМЦ</v>
          </cell>
        </row>
        <row r="8157">
          <cell r="C8157" t="str">
            <v>Преобразователь вторичный СУ 200 МАИ</v>
          </cell>
          <cell r="D8157" t="str">
            <v>прочие ТМЦ</v>
          </cell>
        </row>
        <row r="8158">
          <cell r="C8158" t="str">
            <v>Преобразователь давления измер. ПД100-ДИ0,06-811-0,5</v>
          </cell>
          <cell r="D8158" t="str">
            <v>прочие ТМЦ</v>
          </cell>
        </row>
        <row r="8159">
          <cell r="C8159" t="str">
            <v>Преобразователь давления СДВ-И-100,0МПа-4-20мА</v>
          </cell>
          <cell r="D8159" t="str">
            <v>прочие ТМЦ</v>
          </cell>
        </row>
        <row r="8160">
          <cell r="C8160" t="str">
            <v>Преобразователь интерфейса ROSSMA IIOT AMS ANALOG Ex</v>
          </cell>
          <cell r="D8160" t="str">
            <v>прочие ТМЦ</v>
          </cell>
        </row>
        <row r="8161">
          <cell r="C8161" t="str">
            <v>Преобразователь нормирующий НПСИ-ТП-0-24-М(0/ВС/М)</v>
          </cell>
          <cell r="D8161" t="str">
            <v>прочие ТМЦ</v>
          </cell>
        </row>
        <row r="8162">
          <cell r="C8162" t="str">
            <v>Преобразователь нормирующий НПСИ-УНТ-0-24-М(0/В С/М)</v>
          </cell>
          <cell r="D8162" t="str">
            <v>прочие ТМЦ</v>
          </cell>
        </row>
        <row r="8163">
          <cell r="C8163" t="str">
            <v>Пресс гидравлический ручной ПГР-300 КВТ</v>
          </cell>
          <cell r="D8163" t="str">
            <v>прочие ТМЦ</v>
          </cell>
        </row>
        <row r="8164">
          <cell r="C8164" t="str">
            <v>Прибор учета ПСЧ-4ТМ.05МК.04 5-10А 380В</v>
          </cell>
          <cell r="D8164" t="str">
            <v>прочие ТМЦ</v>
          </cell>
        </row>
        <row r="8165">
          <cell r="C8165" t="str">
            <v>Прибор учета ПСЧ-4ТМ.05МК.24 5-100А 380В (РП)</v>
          </cell>
          <cell r="D8165" t="str">
            <v>прочие ТМЦ</v>
          </cell>
        </row>
        <row r="8166">
          <cell r="C8166" t="str">
            <v>Привод колеса в сборе 30210</v>
          </cell>
          <cell r="D8166" t="str">
            <v>прочие ТМЦ</v>
          </cell>
        </row>
        <row r="8167">
          <cell r="C8167" t="str">
            <v>Привод правый! 800mm\ Dacia Logan/Sandero</v>
          </cell>
          <cell r="D8167" t="str">
            <v>прочие ТМЦ</v>
          </cell>
        </row>
        <row r="8168">
          <cell r="C8168" t="str">
            <v>Привод стартера 5121.3708600</v>
          </cell>
          <cell r="D8168" t="str">
            <v>прочие ТМЦ</v>
          </cell>
        </row>
        <row r="8169">
          <cell r="C8169" t="str">
            <v>Привод стартера 7402.3708.600</v>
          </cell>
          <cell r="D8169" t="str">
            <v>прочие ТМЦ</v>
          </cell>
        </row>
        <row r="8170">
          <cell r="C8170" t="str">
            <v>Привод стартера МТЗ редукторный</v>
          </cell>
          <cell r="D8170" t="str">
            <v>прочие ТМЦ</v>
          </cell>
        </row>
        <row r="8171">
          <cell r="C8171" t="str">
            <v>Привод стартера ХН-1106</v>
          </cell>
          <cell r="D8171" t="str">
            <v>прочие ТМЦ</v>
          </cell>
        </row>
        <row r="8172">
          <cell r="C8172" t="str">
            <v>Привод упр. мех-м перек. передач 14.1703006</v>
          </cell>
          <cell r="D8172" t="str">
            <v>прочие ТМЦ</v>
          </cell>
        </row>
        <row r="8173">
          <cell r="C8173" t="str">
            <v>Прижим зад колеса 5320-3101045</v>
          </cell>
          <cell r="D8173" t="str">
            <v>прочие ТМЦ</v>
          </cell>
        </row>
        <row r="8174">
          <cell r="C8174" t="str">
            <v>Присадка к топливу Fenom FN1243 300мл</v>
          </cell>
          <cell r="D8174" t="str">
            <v>прочие ТМЦ</v>
          </cell>
        </row>
        <row r="8175">
          <cell r="C8175" t="str">
            <v>Присадка полусинтетическая для 2-х тактных двигателей HUTER 1л.</v>
          </cell>
          <cell r="D8175" t="str">
            <v>прочие ТМЦ</v>
          </cell>
        </row>
        <row r="8176">
          <cell r="C8176" t="str">
            <v>Приставка МПК 10в-70-40</v>
          </cell>
          <cell r="D8176" t="str">
            <v>прочие ТМЦ</v>
          </cell>
        </row>
        <row r="8177">
          <cell r="C8177" t="str">
            <v>Пробоотборник ПА-75-250-0,7 с тросом 12м</v>
          </cell>
          <cell r="D8177" t="str">
            <v>прочие ТМЦ</v>
          </cell>
        </row>
        <row r="8178">
          <cell r="C8178" t="str">
            <v>Пробоотборник секционный ПСР-9/25</v>
          </cell>
          <cell r="D8178" t="str">
            <v>Производство 2022</v>
          </cell>
          <cell r="E8178">
            <v>124800</v>
          </cell>
          <cell r="F8178">
            <v>1</v>
          </cell>
          <cell r="G8178" t="str">
            <v>УКС</v>
          </cell>
          <cell r="H8178" t="str">
            <v>Ремонт РВС 2022</v>
          </cell>
        </row>
        <row r="8179">
          <cell r="C8179" t="str">
            <v>Провод АС-50/8</v>
          </cell>
          <cell r="D8179" t="str">
            <v>прочие ТМЦ</v>
          </cell>
        </row>
        <row r="8180">
          <cell r="C8180" t="str">
            <v>Провод ПВ 1*1</v>
          </cell>
          <cell r="D8180" t="str">
            <v>Реконструкция НБУ 2022-2024</v>
          </cell>
          <cell r="E8180">
            <v>860.17</v>
          </cell>
          <cell r="F8180">
            <v>200</v>
          </cell>
          <cell r="G8180" t="str">
            <v>УКС</v>
          </cell>
          <cell r="H8180" t="str">
            <v>Реконструкция НБУ 2022-2024</v>
          </cell>
        </row>
        <row r="8181">
          <cell r="C8181" t="str">
            <v>Провод ПВ 3 -1*0,75</v>
          </cell>
          <cell r="D8181" t="str">
            <v>Реконструкция НБУ 2022-2024</v>
          </cell>
          <cell r="E8181">
            <v>619.32000000000005</v>
          </cell>
          <cell r="F8181">
            <v>90</v>
          </cell>
          <cell r="G8181" t="str">
            <v>УКС</v>
          </cell>
          <cell r="H8181" t="str">
            <v>Реконструкция НБУ 2022-2024</v>
          </cell>
        </row>
        <row r="8182">
          <cell r="C8182" t="str">
            <v>Провод ПУГВ 1*0.75</v>
          </cell>
          <cell r="D8182" t="str">
            <v>Производство 2022</v>
          </cell>
          <cell r="E8182">
            <v>2680.28</v>
          </cell>
          <cell r="F8182">
            <v>492</v>
          </cell>
          <cell r="G8182" t="str">
            <v>ОГЭ</v>
          </cell>
          <cell r="H8182" t="str">
            <v>Выписано в производство 14.01.2022</v>
          </cell>
        </row>
        <row r="8183">
          <cell r="C8183" t="str">
            <v>Провод ПУГВ 1*1,5</v>
          </cell>
          <cell r="D8183" t="str">
            <v>Реконструкция НБУ 2022-2024</v>
          </cell>
          <cell r="E8183">
            <v>1798.54</v>
          </cell>
          <cell r="F8183">
            <v>200</v>
          </cell>
          <cell r="G8183" t="str">
            <v>УКС</v>
          </cell>
          <cell r="H8183" t="str">
            <v>Реконструкция НБУ 2022-2024</v>
          </cell>
        </row>
        <row r="8184">
          <cell r="C8184" t="str">
            <v>Провод ПУГВ-ПВ-З 1*0,5</v>
          </cell>
          <cell r="D8184" t="str">
            <v>Реконструкция НБУ 2022-2024</v>
          </cell>
          <cell r="E8184">
            <v>825.76</v>
          </cell>
          <cell r="F8184">
            <v>40</v>
          </cell>
          <cell r="G8184" t="str">
            <v>УКС</v>
          </cell>
          <cell r="H8184" t="str">
            <v>Реконструкция НБУ 2022-2024</v>
          </cell>
        </row>
        <row r="8185">
          <cell r="C8185" t="str">
            <v>Провод силовой ПуГВ 1*0,75</v>
          </cell>
          <cell r="D8185" t="str">
            <v>прочие ТМЦ</v>
          </cell>
        </row>
        <row r="8186">
          <cell r="C8186" t="str">
            <v>Провода в/в 21214</v>
          </cell>
          <cell r="D8186" t="str">
            <v>прочие ТМЦ</v>
          </cell>
        </row>
        <row r="8187">
          <cell r="C8187" t="str">
            <v>Провода в/в 4091.3707244-575</v>
          </cell>
          <cell r="D8187" t="str">
            <v>прочие ТМЦ</v>
          </cell>
        </row>
        <row r="8188">
          <cell r="C8188" t="str">
            <v>Провода в/вольтные УАЗ KNU370724470</v>
          </cell>
          <cell r="D8188" t="str">
            <v>прочие ТМЦ</v>
          </cell>
        </row>
        <row r="8189">
          <cell r="C8189" t="str">
            <v>Провода в/вольтные УМЗ 4216 Евро 3,4 с наконечниками</v>
          </cell>
          <cell r="D8189" t="str">
            <v>прочие ТМЦ</v>
          </cell>
        </row>
        <row r="8190">
          <cell r="C8190" t="str">
            <v>Провода высоковольтные ЗМЗ 4091 SILICONE с наконечниками</v>
          </cell>
          <cell r="D8190" t="str">
            <v>прочие ТМЦ</v>
          </cell>
        </row>
        <row r="8191">
          <cell r="C8191" t="str">
            <v>Проводные наушники Aceline AH-108 черный</v>
          </cell>
          <cell r="D8191" t="str">
            <v>прочие ТМЦ</v>
          </cell>
        </row>
        <row r="8192">
          <cell r="C8192" t="str">
            <v>Проволока 6</v>
          </cell>
          <cell r="D8192" t="str">
            <v>прочие ТМЦ</v>
          </cell>
        </row>
        <row r="8193">
          <cell r="C8193" t="str">
            <v>Проволока вязальная ф 0,8мм-50м</v>
          </cell>
          <cell r="D8193" t="str">
            <v>прочие ТМЦ</v>
          </cell>
        </row>
        <row r="8194">
          <cell r="C8194" t="str">
            <v>Проволока вязальная ф5,0мм</v>
          </cell>
          <cell r="D8194" t="str">
            <v>прочие ТМЦ</v>
          </cell>
        </row>
        <row r="8195">
          <cell r="C8195" t="str">
            <v>Проволока пломбировочная спираль ф0,5мм</v>
          </cell>
          <cell r="D8195" t="str">
            <v>прочие ТМЦ</v>
          </cell>
        </row>
        <row r="8196">
          <cell r="C8196" t="str">
            <v>Проволока ТОЧ д.0,9 (мотки) ГОСТ 3282-74</v>
          </cell>
          <cell r="D8196" t="str">
            <v>прочие ТМЦ</v>
          </cell>
        </row>
        <row r="8197">
          <cell r="C8197" t="str">
            <v>Проволочный лоток 200*50 длина 3м</v>
          </cell>
          <cell r="D8197" t="str">
            <v>прочие ТМЦ</v>
          </cell>
        </row>
        <row r="8198">
          <cell r="C8198" t="str">
            <v>Прокладка 700-40-2754</v>
          </cell>
          <cell r="D8198" t="str">
            <v>прочие ТМЦ</v>
          </cell>
        </row>
        <row r="8199">
          <cell r="C8199" t="str">
            <v>Прокладка выпускного коллектора 245 Евро 2(металл) 3шт 245-1008026/27</v>
          </cell>
          <cell r="D8199" t="str">
            <v>прочие ТМЦ</v>
          </cell>
        </row>
        <row r="8200">
          <cell r="C8200" t="str">
            <v>Прокладка выпускного коллектора Камаз</v>
          </cell>
          <cell r="D8200" t="str">
            <v>прочие ТМЦ</v>
          </cell>
        </row>
        <row r="8201">
          <cell r="C8201" t="str">
            <v>Прокладка ГБЦ КАМАЗ 740 301003213</v>
          </cell>
          <cell r="D8201" t="str">
            <v>прочие ТМЦ</v>
          </cell>
        </row>
        <row r="8202">
          <cell r="C8202" t="str">
            <v>Прокладка головки блока Евро-2 740.30-1003213</v>
          </cell>
          <cell r="D8202" t="str">
            <v>прочие ТМЦ</v>
          </cell>
        </row>
        <row r="8203">
          <cell r="C8203" t="str">
            <v>Прокладка головки блока Камаз с металлическим каркасом</v>
          </cell>
          <cell r="D8203" t="str">
            <v>прочие ТМЦ</v>
          </cell>
        </row>
        <row r="8204">
          <cell r="C8204" t="str">
            <v>Прокладка ЗМЗ 405 Евро-4 крышки клапанной</v>
          </cell>
          <cell r="D8204" t="str">
            <v>прочие ТМЦ</v>
          </cell>
        </row>
        <row r="8205">
          <cell r="C8205" t="str">
            <v>Прокладка клапана крышки ЕВРО (красн.)  7406.1003270-24</v>
          </cell>
          <cell r="D8205" t="str">
            <v>прочие ТМЦ</v>
          </cell>
        </row>
        <row r="8206">
          <cell r="C8206" t="str">
            <v>Прокладка клапанной крышки Евро-3</v>
          </cell>
          <cell r="D8206" t="str">
            <v>прочие ТМЦ</v>
          </cell>
        </row>
        <row r="8207">
          <cell r="C8207" t="str">
            <v>Прокладка коллектора 700-40-3880СП</v>
          </cell>
          <cell r="D8207" t="str">
            <v>прочие ТМЦ</v>
          </cell>
        </row>
        <row r="8208">
          <cell r="C8208" t="str">
            <v>Прокладка коллектора впускного 740.1115026</v>
          </cell>
          <cell r="D8208" t="str">
            <v>прочие ТМЦ</v>
          </cell>
        </row>
        <row r="8209">
          <cell r="C8209" t="str">
            <v>Прокладка коллектора впускного домик 740-1115026</v>
          </cell>
          <cell r="D8209" t="str">
            <v>прочие ТМЦ</v>
          </cell>
        </row>
        <row r="8210">
          <cell r="C8210" t="str">
            <v>Прокладка коллектора выпускного 7403-1008050</v>
          </cell>
          <cell r="D8210" t="str">
            <v>прочие ТМЦ</v>
          </cell>
        </row>
        <row r="8211">
          <cell r="C8211" t="str">
            <v>Прокладка коллектора переходника 50-1008028</v>
          </cell>
          <cell r="D8211" t="str">
            <v>прочие ТМЦ</v>
          </cell>
        </row>
        <row r="8212">
          <cell r="C8212" t="str">
            <v>Прокладка коллектора средняя 50-1008027-Б</v>
          </cell>
          <cell r="D8212" t="str">
            <v>прочие ТМЦ</v>
          </cell>
        </row>
        <row r="8213">
          <cell r="C8213" t="str">
            <v>Прокладка крышки картера моста УАЗ</v>
          </cell>
          <cell r="D8213" t="str">
            <v>прочие ТМЦ</v>
          </cell>
        </row>
        <row r="8214">
          <cell r="C8214" t="str">
            <v>Прокладка крышки подшипника вед.шест.03мм УАЗ</v>
          </cell>
          <cell r="D8214" t="str">
            <v>прочие ТМЦ</v>
          </cell>
        </row>
        <row r="8215">
          <cell r="C8215" t="str">
            <v>Прокладка медная 51-02-107СП</v>
          </cell>
          <cell r="D8215" t="str">
            <v>прочие ТМЦ</v>
          </cell>
        </row>
        <row r="8216">
          <cell r="C8216" t="str">
            <v>Прокладка МПК 20.00.00.002</v>
          </cell>
          <cell r="D8216" t="str">
            <v>прочие ТМЦ</v>
          </cell>
        </row>
        <row r="8217">
          <cell r="C8217" t="str">
            <v>Прокладка патрубка ЕВРО паронит 7406.1115050-10</v>
          </cell>
          <cell r="D8217" t="str">
            <v>прочие ТМЦ</v>
          </cell>
        </row>
        <row r="8218">
          <cell r="C8218" t="str">
            <v>Прокладка приемной трубы ГАЗель</v>
          </cell>
          <cell r="D8218" t="str">
            <v>прочие ТМЦ</v>
          </cell>
        </row>
        <row r="8219">
          <cell r="C8219" t="str">
            <v>Прокладка регулировочная 4310-2304074</v>
          </cell>
          <cell r="D8219" t="str">
            <v>прочие ТМЦ</v>
          </cell>
        </row>
        <row r="8220">
          <cell r="C8220" t="str">
            <v>Прокладка регулировочная заднего подшипника</v>
          </cell>
          <cell r="D8220" t="str">
            <v>прочие ТМЦ</v>
          </cell>
        </row>
        <row r="8221">
          <cell r="C8221" t="str">
            <v>Прокладка резонатора</v>
          </cell>
          <cell r="D8221" t="str">
            <v>прочие ТМЦ</v>
          </cell>
        </row>
        <row r="8222">
          <cell r="C8222" t="str">
            <v>Прокладка ступицы полуоси УАЗ</v>
          </cell>
          <cell r="D8222" t="str">
            <v>прочие ТМЦ</v>
          </cell>
        </row>
        <row r="8223">
          <cell r="C8223" t="str">
            <v>Прокладка ТКР приемного патрубка камаз 53215</v>
          </cell>
          <cell r="D8223" t="str">
            <v>прочие ТМЦ</v>
          </cell>
        </row>
        <row r="8224">
          <cell r="C8224" t="str">
            <v>Прокладка фланца вед.ступицы(паронит)</v>
          </cell>
          <cell r="D8224" t="str">
            <v>прочие ТМЦ</v>
          </cell>
        </row>
        <row r="8225">
          <cell r="C8225" t="str">
            <v>Прокладка цапфы паронитовая 14 отв. универсальная 55571-2304052-01</v>
          </cell>
          <cell r="D8225" t="str">
            <v>прочие ТМЦ</v>
          </cell>
        </row>
        <row r="8226">
          <cell r="C8226" t="str">
            <v>Прокладка Ш-80-2,5(Б) 0603.40.9943.0001-01 Ф32*24 Ш80-2,5(Б) прокладка 3007-1-26</v>
          </cell>
          <cell r="D8226" t="str">
            <v>прочие ТМЦ</v>
          </cell>
        </row>
        <row r="8227">
          <cell r="C8227" t="str">
            <v>Прокладка-экран 245-1111020</v>
          </cell>
          <cell r="D8227" t="str">
            <v>прочие ТМЦ</v>
          </cell>
        </row>
        <row r="8228">
          <cell r="C8228" t="str">
            <v>Промышленный 3G/GPRS терминал RS-485,USB(console),2 слота SIM карт,таймер перезагрузки</v>
          </cell>
          <cell r="D8228" t="str">
            <v>прочие ТМЦ</v>
          </cell>
        </row>
        <row r="8229">
          <cell r="C8229" t="str">
            <v>Проникающая смазка синтетическая AXIOM 210мл</v>
          </cell>
          <cell r="D8229" t="str">
            <v>прочие ТМЦ</v>
          </cell>
        </row>
        <row r="8230">
          <cell r="C8230" t="str">
            <v>Пропан</v>
          </cell>
          <cell r="D8230" t="str">
            <v>прочие ТМЦ</v>
          </cell>
          <cell r="E8230">
            <v>-45600</v>
          </cell>
          <cell r="F8230">
            <v>-800</v>
          </cell>
        </row>
        <row r="8231">
          <cell r="C8231" t="str">
            <v>Пропитка для огнебиозащиты 1 группа Неомид-450 10кг</v>
          </cell>
          <cell r="D8231" t="str">
            <v>Производство 2022</v>
          </cell>
          <cell r="E8231">
            <v>39189.15</v>
          </cell>
          <cell r="F8231">
            <v>26</v>
          </cell>
          <cell r="G8231" t="str">
            <v>УКС</v>
          </cell>
          <cell r="H8231" t="str">
            <v>Использование при ремонтах 2022 года</v>
          </cell>
        </row>
        <row r="8232">
          <cell r="C8232" t="str">
            <v>Протектор насосной системы ПНС</v>
          </cell>
          <cell r="D8232" t="str">
            <v>Производство 2022</v>
          </cell>
          <cell r="E8232">
            <v>108000</v>
          </cell>
          <cell r="F8232">
            <v>2</v>
          </cell>
          <cell r="G8232" t="str">
            <v>ПТО</v>
          </cell>
          <cell r="H8232" t="str">
            <v>Будет вовлечено в производство в срок до 03.2022</v>
          </cell>
        </row>
        <row r="8233">
          <cell r="C8233" t="str">
            <v>Противогаз ППФ-5М с маской МАГ с фильтром ФГ-5М марки В2</v>
          </cell>
          <cell r="D8233" t="str">
            <v>прочие ТМЦ</v>
          </cell>
          <cell r="E8233">
            <v>-68765.159999999989</v>
          </cell>
          <cell r="F8233">
            <v>-21</v>
          </cell>
        </row>
        <row r="8234">
          <cell r="C8234" t="str">
            <v>Противогаз ППФ-5М с маской МАГ с фильтром ФГ-5М марки В2 б/у 42мес.</v>
          </cell>
          <cell r="D8234" t="str">
            <v>прочие ТМЦ</v>
          </cell>
        </row>
        <row r="8235">
          <cell r="C8235" t="str">
            <v>Противогаз ППФ-5М с маской МАГ с фильтром ФГ-5М марки В2 б/у 45мес.</v>
          </cell>
          <cell r="D8235" t="str">
            <v>прочие ТМЦ</v>
          </cell>
        </row>
        <row r="8236">
          <cell r="C8236" t="str">
            <v>Противогаз ППФ-5М с маской МАГ с фильтром ФГ-5М марки В2 б/у 46мес.</v>
          </cell>
          <cell r="D8236" t="str">
            <v>прочие ТМЦ</v>
          </cell>
        </row>
        <row r="8237">
          <cell r="C8237" t="str">
            <v>Противогаз ППФ-5М с маской МАГ с фильтром ФГ-5М марки В2 б/у 47мес.</v>
          </cell>
          <cell r="D8237" t="str">
            <v>прочие ТМЦ</v>
          </cell>
        </row>
        <row r="8238">
          <cell r="C8238" t="str">
            <v>Противогаз ППФ-5М с маской МАГ с фильтром ФГ-5М марки В2 б/у 56мес.</v>
          </cell>
          <cell r="D8238" t="str">
            <v>прочие ТМЦ</v>
          </cell>
        </row>
        <row r="8239">
          <cell r="C8239" t="str">
            <v>Профиль-J 3,00 м белый</v>
          </cell>
          <cell r="D8239" t="str">
            <v>Производство 2022</v>
          </cell>
          <cell r="E8239">
            <v>3040</v>
          </cell>
          <cell r="F8239">
            <v>16</v>
          </cell>
          <cell r="G8239" t="str">
            <v>УКС</v>
          </cell>
          <cell r="H8239" t="str">
            <v>Использование при ремонтах 2022 года</v>
          </cell>
        </row>
        <row r="8240">
          <cell r="C8240" t="str">
            <v>Профлист С 10 0,50*1100/1131*2000 RAL8017</v>
          </cell>
          <cell r="D8240" t="str">
            <v>прочие ТМЦ</v>
          </cell>
        </row>
        <row r="8241">
          <cell r="C8241" t="str">
            <v>Профлист С 21 А 0,50*1000/1051*2000 ОЦ</v>
          </cell>
          <cell r="D8241" t="str">
            <v>прочие ТМЦ</v>
          </cell>
        </row>
        <row r="8242">
          <cell r="C8242" t="str">
            <v>Профлист С 21 А 0,50*1000/1051*3000 РЕ RAL 3020</v>
          </cell>
          <cell r="D8242" t="str">
            <v>прочие ТМЦ</v>
          </cell>
        </row>
        <row r="8243">
          <cell r="C8243" t="str">
            <v>Профлист С 8 А 0,50*1150/1200*1700 РЕ RAL3020</v>
          </cell>
          <cell r="D8243" t="str">
            <v>Производство 2022</v>
          </cell>
          <cell r="E8243">
            <v>28243.8</v>
          </cell>
          <cell r="F8243">
            <v>79.56</v>
          </cell>
          <cell r="G8243" t="str">
            <v>УКС</v>
          </cell>
          <cell r="H8243" t="str">
            <v>При ремонтах в 2022</v>
          </cell>
        </row>
        <row r="8244">
          <cell r="C8244" t="str">
            <v>Профлист С 8 А 0,50*1150/1200*2500 РЕ RAL3005</v>
          </cell>
          <cell r="D8244" t="str">
            <v>Производство 2022</v>
          </cell>
          <cell r="E8244">
            <v>5685.6</v>
          </cell>
          <cell r="F8244">
            <v>14.4</v>
          </cell>
          <cell r="G8244" t="str">
            <v>УКС</v>
          </cell>
          <cell r="H8244" t="str">
            <v>При ремонтах в 2022</v>
          </cell>
        </row>
        <row r="8245">
          <cell r="C8245" t="str">
            <v>Профлист С 8 А 0,50*1150/1200*2600 РЕ RAL3020</v>
          </cell>
          <cell r="D8245" t="str">
            <v>Производство 2022</v>
          </cell>
          <cell r="E8245">
            <v>63133.2</v>
          </cell>
          <cell r="F8245">
            <v>177.83999999999997</v>
          </cell>
          <cell r="G8245" t="str">
            <v>УКС</v>
          </cell>
          <cell r="H8245" t="str">
            <v>При ремонтах в 2022</v>
          </cell>
        </row>
        <row r="8246">
          <cell r="C8246" t="str">
            <v>Профнастил окр.С-8 (2,8*1,2*0,55)</v>
          </cell>
          <cell r="D8246" t="str">
            <v>Производство 2022</v>
          </cell>
          <cell r="E8246">
            <v>2728.32</v>
          </cell>
          <cell r="F8246">
            <v>2</v>
          </cell>
          <cell r="G8246" t="str">
            <v>УКС</v>
          </cell>
          <cell r="H8246" t="str">
            <v>При ремонтах в 2022</v>
          </cell>
        </row>
        <row r="8247">
          <cell r="C8247" t="str">
            <v>Процессор AMD Ryzen 3 2200G AM4 (YD2200C5M4MFB) (3.5GHz/Radeon Vega) OEM</v>
          </cell>
          <cell r="D8247" t="str">
            <v>прочие ТМЦ</v>
          </cell>
        </row>
        <row r="8248">
          <cell r="C8248" t="str">
            <v>Процессор CPU Ruzen 3-2200G  Raven Ribge 3500MHz AM4 65W BOX</v>
          </cell>
          <cell r="D8248" t="str">
            <v>прочие ТМЦ</v>
          </cell>
        </row>
        <row r="8249">
          <cell r="C8249" t="str">
            <v>Процессор CPU Ruzen 3-2200G OEM 3.5-3.7GHz 4MB 65W AM4</v>
          </cell>
          <cell r="D8249" t="str">
            <v>прочие ТМЦ</v>
          </cell>
        </row>
        <row r="8250">
          <cell r="C8250" t="str">
            <v>Пружина 700-23.00.035-1 стяжная торм.колодок</v>
          </cell>
          <cell r="D8250" t="str">
            <v>прочие ТМЦ</v>
          </cell>
        </row>
        <row r="8251">
          <cell r="C8251" t="str">
            <v>Пружина МПК 10В 75-40</v>
          </cell>
          <cell r="D8251" t="str">
            <v>прочие ТМЦ</v>
          </cell>
        </row>
        <row r="8252">
          <cell r="C8252" t="str">
            <v>Пружина МПК 10В 77-39</v>
          </cell>
          <cell r="D8252" t="str">
            <v>прочие ТМЦ</v>
          </cell>
        </row>
        <row r="8253">
          <cell r="C8253" t="str">
            <v>Пружина МПК 20.00.00.005</v>
          </cell>
          <cell r="D8253" t="str">
            <v>прочие ТМЦ</v>
          </cell>
        </row>
        <row r="8254">
          <cell r="C8254" t="str">
            <v>Пружина передняя Renaul (4017005) 11805</v>
          </cell>
          <cell r="D8254" t="str">
            <v>прочие ТМЦ</v>
          </cell>
        </row>
        <row r="8255">
          <cell r="C8255" t="str">
            <v>Пружина переходника мех-зма блокировки диффер.з/моста МТЗ-80/82 54.06.448-А</v>
          </cell>
          <cell r="D8255" t="str">
            <v>прочие ТМЦ</v>
          </cell>
        </row>
        <row r="8256">
          <cell r="C8256" t="str">
            <v>Пружина стопорная АФНИ 753615.004</v>
          </cell>
          <cell r="D8256" t="str">
            <v>прочие ТМЦ</v>
          </cell>
        </row>
        <row r="8257">
          <cell r="C8257" t="str">
            <v>Пружина торм. колодок перед. Газ-66</v>
          </cell>
          <cell r="D8257" t="str">
            <v>прочие ТМЦ</v>
          </cell>
        </row>
        <row r="8258">
          <cell r="C8258" t="str">
            <v>Пружина тормозной колодки 5320-3501035</v>
          </cell>
          <cell r="D8258" t="str">
            <v>прочие ТМЦ</v>
          </cell>
        </row>
        <row r="8259">
          <cell r="C8259" t="str">
            <v>Пружина тормозной колодки нижняя 3302-3502035</v>
          </cell>
          <cell r="D8259" t="str">
            <v>прочие ТМЦ</v>
          </cell>
        </row>
        <row r="8260">
          <cell r="C8260" t="str">
            <v>Пружина тормозной колодки Урал</v>
          </cell>
          <cell r="D8260" t="str">
            <v>прочие ТМЦ</v>
          </cell>
        </row>
        <row r="8261">
          <cell r="C8261" t="str">
            <v>Пружина УР.02.01.004-01</v>
          </cell>
          <cell r="D8261" t="str">
            <v>прочие ТМЦ</v>
          </cell>
        </row>
        <row r="8262">
          <cell r="C8262" t="str">
            <v>Пруток бронза 50 БpАЖ9-4</v>
          </cell>
          <cell r="D8262" t="str">
            <v>прочие ТМЦ</v>
          </cell>
        </row>
        <row r="8263">
          <cell r="C8263" t="str">
            <v>Пруток бронза 85 БрАЖ9-4</v>
          </cell>
          <cell r="D8263" t="str">
            <v>прочие ТМЦ</v>
          </cell>
        </row>
        <row r="8264">
          <cell r="C8264" t="str">
            <v>Пруток латунный 30 Л6З</v>
          </cell>
          <cell r="D8264" t="str">
            <v>прочие ТМЦ</v>
          </cell>
        </row>
        <row r="8265">
          <cell r="C8265" t="str">
            <v>Пруток латунный 50 Л6З</v>
          </cell>
          <cell r="D8265" t="str">
            <v>прочие ТМЦ</v>
          </cell>
        </row>
        <row r="8266">
          <cell r="C8266" t="str">
            <v>Пруток латунный 80 Л6З</v>
          </cell>
          <cell r="D8266" t="str">
            <v>прочие ТМЦ</v>
          </cell>
        </row>
        <row r="8267">
          <cell r="C8267" t="str">
            <v>Пылесос "Polaris"  PVC 2015 фиолетовый</v>
          </cell>
          <cell r="D8267" t="str">
            <v>прочие ТМЦ</v>
          </cell>
        </row>
        <row r="8268">
          <cell r="C8268" t="str">
            <v>Пыльник переднего амортизатора с отбойником Renault</v>
          </cell>
          <cell r="D8268" t="str">
            <v>прочие ТМЦ</v>
          </cell>
        </row>
        <row r="8269">
          <cell r="C8269" t="str">
            <v>Пятка МПК 55.02.111</v>
          </cell>
          <cell r="D8269" t="str">
            <v>прочие ТМЦ</v>
          </cell>
        </row>
        <row r="8270">
          <cell r="C8270" t="str">
            <v>Пятка МПК 55.02.142</v>
          </cell>
          <cell r="D8270" t="str">
            <v>прочие ТМЦ</v>
          </cell>
        </row>
        <row r="8271">
          <cell r="C8271" t="str">
            <v>Радиатор вод. охл.МТЗ-80,82 70У-1301010</v>
          </cell>
          <cell r="D8271" t="str">
            <v>прочие ТМЦ</v>
          </cell>
        </row>
        <row r="8272">
          <cell r="C8272" t="str">
            <v>Радиатор основной КАМАЗ 5320-1301010</v>
          </cell>
          <cell r="D8272" t="str">
            <v>прочие ТМЦ</v>
          </cell>
        </row>
        <row r="8273">
          <cell r="C8273" t="str">
            <v>Радиатор отопителя ГАзЗ-3307 2-х рядный</v>
          </cell>
          <cell r="D8273" t="str">
            <v>прочие ТМЦ</v>
          </cell>
        </row>
        <row r="8274">
          <cell r="C8274" t="str">
            <v>Радиатор охлаждения ГАЗ-3309 медн. 2-ряд. ЕВРО-4</v>
          </cell>
          <cell r="D8274" t="str">
            <v>прочие ТМЦ</v>
          </cell>
        </row>
        <row r="8275">
          <cell r="C8275" t="str">
            <v>Радиатор Т-130,170,Т-10 Д180-1301010</v>
          </cell>
          <cell r="D8275" t="str">
            <v>прочие ТМЦ</v>
          </cell>
        </row>
        <row r="8276">
          <cell r="C8276" t="str">
            <v>Радиомодем Невод-5-19200 DIN</v>
          </cell>
          <cell r="D8276" t="str">
            <v>прочие ТМЦ</v>
          </cell>
        </row>
        <row r="8277">
          <cell r="C8277" t="str">
            <v>Разветвитель-повторитель интерфейса  RS-485 NLS-485C-5-ST</v>
          </cell>
          <cell r="D8277" t="str">
            <v>прочие ТМЦ</v>
          </cell>
        </row>
        <row r="8278">
          <cell r="C8278" t="str">
            <v>Раздатка Патриот РК(9зуб.) (УАЗ)</v>
          </cell>
          <cell r="D8278" t="str">
            <v>прочие ТМЦ</v>
          </cell>
        </row>
        <row r="8279">
          <cell r="C8279" t="str">
            <v>Разделитель сред ГИ РС-21</v>
          </cell>
          <cell r="D8279" t="str">
            <v>прочие ТМЦ</v>
          </cell>
        </row>
        <row r="8280">
          <cell r="C8280" t="str">
            <v>Разъем RJ-45 8P8C под витую пару категория5е универсальный (100шт)</v>
          </cell>
          <cell r="D8280" t="str">
            <v>прочие ТМЦ</v>
          </cell>
        </row>
        <row r="8281">
          <cell r="C8281" t="str">
            <v>Разъем ПС-325 вилка+розетка в сб Кам 5320-3723100</v>
          </cell>
          <cell r="D8281" t="str">
            <v>прочие ТМЦ</v>
          </cell>
        </row>
        <row r="8282">
          <cell r="C8282" t="str">
            <v>Раковина полипропиленовая</v>
          </cell>
          <cell r="D8282" t="str">
            <v>прочие ТМЦ</v>
          </cell>
        </row>
        <row r="8283">
          <cell r="C8283" t="str">
            <v>Рамка 21х30 см, дерево, багет 18 мм, BRAUBERG "HIT", канадская сосна</v>
          </cell>
          <cell r="D8283" t="str">
            <v>прочие ТМЦ</v>
          </cell>
        </row>
        <row r="8284">
          <cell r="C8284" t="str">
            <v>Распределитель для монтажной пены</v>
          </cell>
          <cell r="D8284" t="str">
            <v>прочие ТМЦ</v>
          </cell>
        </row>
        <row r="8285">
          <cell r="C8285" t="str">
            <v>Распределитель с редуктором 700А.34.22.000-1</v>
          </cell>
          <cell r="D8285" t="str">
            <v>прочие ТМЦ</v>
          </cell>
        </row>
        <row r="8286">
          <cell r="C8286" t="str">
            <v>Распылитель 174.1112110-01</v>
          </cell>
          <cell r="D8286" t="str">
            <v>прочие ТМЦ</v>
          </cell>
        </row>
        <row r="8287">
          <cell r="C8287" t="str">
            <v>Распылитель Камаз ЕВРО-2  273-1112110-20</v>
          </cell>
          <cell r="D8287" t="str">
            <v>прочие ТМЦ</v>
          </cell>
        </row>
        <row r="8288">
          <cell r="C8288" t="str">
            <v>Рассеиватель ЗИЛ,КАМАЗ, МАЗ фонаря заднего ОСВАР 9802.3716001</v>
          </cell>
          <cell r="D8288" t="str">
            <v>прочие ТМЦ</v>
          </cell>
        </row>
        <row r="8289">
          <cell r="C8289" t="str">
            <v>Раствор мочевины Air Blue 20л</v>
          </cell>
          <cell r="D8289" t="str">
            <v>прочие ТМЦ</v>
          </cell>
        </row>
        <row r="8290">
          <cell r="C8290" t="str">
            <v>Раствор цементно-песчаный М150</v>
          </cell>
          <cell r="D8290" t="str">
            <v>прочие ТМЦ</v>
          </cell>
        </row>
        <row r="8291">
          <cell r="C8291" t="str">
            <v>Растворитель 646 10л</v>
          </cell>
          <cell r="D8291" t="str">
            <v>прочие ТМЦ</v>
          </cell>
        </row>
        <row r="8292">
          <cell r="C8292" t="str">
            <v>Растворитель 650 10л</v>
          </cell>
          <cell r="D8292" t="str">
            <v>прочие ТМЦ</v>
          </cell>
        </row>
        <row r="8293">
          <cell r="C8293" t="str">
            <v>Растворитель Р-646 к/н 10</v>
          </cell>
          <cell r="D8293" t="str">
            <v>прочие ТМЦ</v>
          </cell>
        </row>
        <row r="8294">
          <cell r="C8294" t="str">
            <v>РВД 6109563м91 TEREX</v>
          </cell>
          <cell r="D8294" t="str">
            <v>прочие ТМЦ</v>
          </cell>
        </row>
        <row r="8295">
          <cell r="C8295" t="str">
            <v>РВД 6109564м91 TEREX</v>
          </cell>
          <cell r="D8295" t="str">
            <v>прочие ТМЦ</v>
          </cell>
        </row>
        <row r="8296">
          <cell r="C8296" t="str">
            <v>РВД 6109762м91 TEREX</v>
          </cell>
          <cell r="D8296" t="str">
            <v>прочие ТМЦ</v>
          </cell>
        </row>
        <row r="8297">
          <cell r="C8297" t="str">
            <v>РВД 6109763м91 TEREX</v>
          </cell>
          <cell r="D8297" t="str">
            <v>прочие ТМЦ</v>
          </cell>
        </row>
        <row r="8298">
          <cell r="C8298" t="str">
            <v>РВД рукав высокого давления 10-33,0-2010 (М18*1,5) (S22)</v>
          </cell>
          <cell r="D8298" t="str">
            <v>прочие ТМЦ</v>
          </cell>
        </row>
        <row r="8299">
          <cell r="C8299" t="str">
            <v>РВД рукав высокого давления 12-27,5-1010 (М22*1,5) (S27)</v>
          </cell>
          <cell r="D8299" t="str">
            <v>прочие ТМЦ</v>
          </cell>
        </row>
        <row r="8300">
          <cell r="C8300" t="str">
            <v>РВД рукав высокого давления 12-27,5-1050 (М20*1,5) (S24)</v>
          </cell>
          <cell r="D8300" t="str">
            <v>прочие ТМЦ</v>
          </cell>
        </row>
        <row r="8301">
          <cell r="C8301" t="str">
            <v>РВД рукав высокого давления 12-27,5-1500 (М20*1,5) (S24)</v>
          </cell>
          <cell r="D8301" t="str">
            <v>прочие ТМЦ</v>
          </cell>
        </row>
        <row r="8302">
          <cell r="C8302" t="str">
            <v>РВД рукав высокого давления 12-27,5-2010 (М22*1,5) (S27)</v>
          </cell>
          <cell r="D8302" t="str">
            <v>прочие ТМЦ</v>
          </cell>
        </row>
        <row r="8303">
          <cell r="C8303" t="str">
            <v>РВД рукав высокого давления 12-27,5-450 (М22*1,5) (S27)</v>
          </cell>
          <cell r="D8303" t="str">
            <v>прочие ТМЦ</v>
          </cell>
        </row>
        <row r="8304">
          <cell r="C8304" t="str">
            <v>РВД рукав высокого давления 16-25,0-1210 (М27*1,5) (S32)</v>
          </cell>
          <cell r="D8304" t="str">
            <v>прочие ТМЦ</v>
          </cell>
        </row>
        <row r="8305">
          <cell r="C8305" t="str">
            <v>РВД рукав высокого давления 16-25,0-450 (М27*1,5) (S32)</v>
          </cell>
          <cell r="D8305" t="str">
            <v>прочие ТМЦ</v>
          </cell>
        </row>
        <row r="8306">
          <cell r="C8306" t="str">
            <v>РВД рукав высокого давления 20-21,5-1050 (М33*2) (S41)</v>
          </cell>
          <cell r="D8306" t="str">
            <v>прочие ТМЦ</v>
          </cell>
        </row>
        <row r="8307">
          <cell r="C8307" t="str">
            <v>РВД рукав высокого давления 20-21,5-1210 (М30*1,5) (S36)</v>
          </cell>
          <cell r="D8307" t="str">
            <v>прочие ТМЦ</v>
          </cell>
        </row>
        <row r="8308">
          <cell r="C8308" t="str">
            <v>РВД рукав высокого давления 20-21,5-775 (М30*1,5) (S36)</v>
          </cell>
          <cell r="D8308" t="str">
            <v>прочие ТМЦ</v>
          </cell>
        </row>
        <row r="8309">
          <cell r="C8309" t="str">
            <v>РВД рукав высокого давления 25-28,0-580 (М42*2,0) (S50)</v>
          </cell>
          <cell r="D8309" t="str">
            <v>прочие ТМЦ</v>
          </cell>
        </row>
        <row r="8310">
          <cell r="C8310" t="str">
            <v>Реагент (Р) азотнокислый 2-валентный 1-водн.чда/ фас. 100 гр. ГОСТ 4520-78</v>
          </cell>
          <cell r="D8310" t="str">
            <v>прочие ТМЦ</v>
          </cell>
        </row>
        <row r="8311">
          <cell r="C8311" t="str">
            <v>Реагент (Р) азотнокислый 2-валентный 1-водн.чда/50г.</v>
          </cell>
          <cell r="D8311" t="str">
            <v>прочие ТМЦ</v>
          </cell>
        </row>
        <row r="8312">
          <cell r="C8312" t="str">
            <v>Реагент (С) азотнокислый хч 0,05кг/ГОСТ 127-75</v>
          </cell>
          <cell r="D8312" t="str">
            <v>прочие ТМЦ</v>
          </cell>
        </row>
        <row r="8313">
          <cell r="C8313" t="str">
            <v>Реагент азотнокислый 2-валент. 1-водн.ЧДА 0,1 кг</v>
          </cell>
          <cell r="D8313" t="str">
            <v>прочие ТМЦ</v>
          </cell>
        </row>
        <row r="8314">
          <cell r="C8314" t="str">
            <v>Реагент Силином ВН-М</v>
          </cell>
          <cell r="D8314" t="str">
            <v>прочие ТМЦ</v>
          </cell>
        </row>
        <row r="8315">
          <cell r="C8315" t="str">
            <v>Реагент Силином ВУЧ</v>
          </cell>
          <cell r="D8315" t="str">
            <v>прочие ТМЦ</v>
          </cell>
        </row>
        <row r="8316">
          <cell r="C8316" t="str">
            <v>Регулировочные шайбы МПК 10В-80-10</v>
          </cell>
          <cell r="D8316" t="str">
            <v>прочие ТМЦ</v>
          </cell>
        </row>
        <row r="8317">
          <cell r="C8317" t="str">
            <v>Регулирующий клапан,количество топлива (Commjn-Rail-System) 0928 400 748 BOSCH</v>
          </cell>
          <cell r="D8317" t="str">
            <v>прочие ТМЦ</v>
          </cell>
        </row>
        <row r="8318">
          <cell r="C8318" t="str">
            <v>Регулятор давления зил,Камаз,Маз,100-3512010</v>
          </cell>
          <cell r="D8318" t="str">
            <v>прочие ТМЦ</v>
          </cell>
        </row>
        <row r="8319">
          <cell r="C8319" t="str">
            <v>Регулятор напряжения 4572.3702</v>
          </cell>
          <cell r="D8319" t="str">
            <v>прочие ТМЦ</v>
          </cell>
        </row>
        <row r="8320">
          <cell r="C8320" t="str">
            <v>Регулятор напряжения трехуровневый ВАЗ,ГАЗ,УАЗ 67.3702-02</v>
          </cell>
          <cell r="D8320" t="str">
            <v>прочие ТМЦ</v>
          </cell>
        </row>
        <row r="8321">
          <cell r="C8321" t="str">
            <v>Регулятор расхода масла 700А.34.06.000-2</v>
          </cell>
          <cell r="D8321" t="str">
            <v>прочие ТМЦ</v>
          </cell>
        </row>
        <row r="8322">
          <cell r="C8322" t="str">
            <v>Регулятор расхода МПК 10В с ПГК-00-00</v>
          </cell>
          <cell r="D8322" t="str">
            <v>прочие ТМЦ</v>
          </cell>
        </row>
        <row r="8323">
          <cell r="C8323" t="str">
            <v>Регулятор расхода РР.02.00.000</v>
          </cell>
          <cell r="D8323" t="str">
            <v>прочие ТМЦ</v>
          </cell>
        </row>
        <row r="8324">
          <cell r="C8324" t="str">
            <v>Регулятор тормозных сил 100-3533010</v>
          </cell>
          <cell r="D8324" t="str">
            <v>прочие ТМЦ</v>
          </cell>
        </row>
        <row r="8325">
          <cell r="C8325" t="str">
            <v>Редуктор  ХА6.332.000</v>
          </cell>
          <cell r="D8325" t="str">
            <v>прочие ТМЦ</v>
          </cell>
        </row>
        <row r="8326">
          <cell r="C8326" t="str">
            <v>Редуктор бортовой правый (Б-10) 20-19-5СП-01</v>
          </cell>
          <cell r="D8326" t="str">
            <v>прочие ТМЦ</v>
          </cell>
        </row>
        <row r="8327">
          <cell r="C8327" t="str">
            <v>Редуктор в сборе ХА6.332.00</v>
          </cell>
          <cell r="D8327" t="str">
            <v>прочие ТМЦ</v>
          </cell>
        </row>
        <row r="8328">
          <cell r="C8328" t="str">
            <v>Редуктор в сборе ХА6.332.000</v>
          </cell>
          <cell r="D8328" t="str">
            <v>прочие ТМЦ</v>
          </cell>
        </row>
        <row r="8329">
          <cell r="C8329" t="str">
            <v>Редуктор среденго моста КРАЗ z=12х51 260-2502010-10</v>
          </cell>
          <cell r="D8329" t="str">
            <v>прочие ТМЦ</v>
          </cell>
        </row>
        <row r="8330">
          <cell r="C8330" t="str">
            <v>Редуктор Ха 6.332.000</v>
          </cell>
          <cell r="D8330" t="str">
            <v>прочие ТМЦ</v>
          </cell>
        </row>
        <row r="8331">
          <cell r="C8331" t="str">
            <v>Резак пропановый Маяк-2-01</v>
          </cell>
          <cell r="D8331" t="str">
            <v>прочие ТМЦ</v>
          </cell>
        </row>
        <row r="8332">
          <cell r="C8332" t="str">
            <v>Резинка ролика Cet для KYOCERA S1028MFP/1035MFP /4000DN</v>
          </cell>
          <cell r="D8332" t="str">
            <v>прочие ТМЦ</v>
          </cell>
        </row>
        <row r="8333">
          <cell r="C8333" t="str">
            <v>Резинка ролика отделения для KYOCERA M2040/P2035/FS-1028/1035/4200</v>
          </cell>
          <cell r="D8333" t="str">
            <v>прочие ТМЦ</v>
          </cell>
        </row>
        <row r="8334">
          <cell r="C8334" t="str">
            <v>Резинки банковские универсальные 60мм STAFF</v>
          </cell>
          <cell r="D8334" t="str">
            <v>прочие ТМЦ</v>
          </cell>
        </row>
        <row r="8335">
          <cell r="C8335" t="str">
            <v>Резонатор Renault Logan</v>
          </cell>
          <cell r="D8335" t="str">
            <v>прочие ТМЦ</v>
          </cell>
        </row>
        <row r="8336">
          <cell r="C8336" t="str">
            <v>Резонатор УАЗ-220695</v>
          </cell>
          <cell r="D8336" t="str">
            <v>прочие ТМЦ</v>
          </cell>
        </row>
        <row r="8337">
          <cell r="C8337" t="str">
            <v>Резонатор УАЗ-ЗМЗ 409 Евро-3</v>
          </cell>
          <cell r="D8337" t="str">
            <v>прочие ТМЦ</v>
          </cell>
        </row>
        <row r="8338">
          <cell r="C8338" t="str">
            <v>Рейка прижимная стальная ТехноНИКОЛЬ 3000х31х1,5,</v>
          </cell>
          <cell r="D8338" t="str">
            <v>прочие ТМЦ</v>
          </cell>
        </row>
        <row r="8339">
          <cell r="C8339" t="str">
            <v>Рейка рулевая</v>
          </cell>
          <cell r="D8339" t="str">
            <v>прочие ТМЦ</v>
          </cell>
        </row>
        <row r="8340">
          <cell r="C8340" t="str">
            <v>Реле 4 контакта 98.3747-111 ВАЗ 1118,2170,2190</v>
          </cell>
          <cell r="D8340" t="str">
            <v>прочие ТМЦ</v>
          </cell>
        </row>
        <row r="8341">
          <cell r="C8341" t="str">
            <v>Реле 98.3777 5-ти конт. 12В с кронш. (аналог 90.3747)</v>
          </cell>
          <cell r="D8341" t="str">
            <v>прочие ТМЦ</v>
          </cell>
        </row>
        <row r="8342">
          <cell r="C8342" t="str">
            <v>Реле интегральное Я112А</v>
          </cell>
          <cell r="D8342" t="str">
            <v>прочие ТМЦ</v>
          </cell>
        </row>
        <row r="8343">
          <cell r="C8343" t="str">
            <v>Реле перегрузки тепловое РТЛ-1004 225А</v>
          </cell>
          <cell r="D8343" t="str">
            <v>прочие ТМЦ</v>
          </cell>
        </row>
        <row r="8344">
          <cell r="C8344" t="str">
            <v>Реле перегрузки тепловое РТЛ-1006 2-25А (1-1,6А)-УХЛ4</v>
          </cell>
          <cell r="D8344" t="str">
            <v>прочие ТМЦ</v>
          </cell>
        </row>
        <row r="8345">
          <cell r="C8345" t="str">
            <v>Реле перезагрузки тепловое РТЛ-1004 2-25А (0,4-0,63А)-УХЛ4</v>
          </cell>
          <cell r="D8345" t="str">
            <v>прочие ТМЦ</v>
          </cell>
        </row>
        <row r="8346">
          <cell r="C8346" t="str">
            <v>Реле поворота Г-3110, Г-3302 (4-х конт) "Ромб" 494.3787</v>
          </cell>
          <cell r="D8346" t="str">
            <v>прочие ТМЦ</v>
          </cell>
        </row>
        <row r="8347">
          <cell r="C8347" t="str">
            <v>Реле поворота и авар.сигн. ВАЗ-2108-99,2110</v>
          </cell>
          <cell r="D8347" t="str">
            <v>прочие ТМЦ</v>
          </cell>
        </row>
        <row r="8348">
          <cell r="C8348" t="str">
            <v>Реле поворота РС-951А (57.3777) релейное 24В</v>
          </cell>
          <cell r="D8348" t="str">
            <v>прочие ТМЦ</v>
          </cell>
        </row>
        <row r="8349">
          <cell r="C8349" t="str">
            <v>Реле поворотов и авар.сигнализации ВАЗ 7123.3777</v>
          </cell>
          <cell r="D8349" t="str">
            <v>прочие ТМЦ</v>
          </cell>
        </row>
        <row r="8350">
          <cell r="C8350" t="str">
            <v>Реле регулятор KAMA3-EBPO-2.3 напряжения 8812.3702/4572.3702</v>
          </cell>
          <cell r="D8350" t="str">
            <v>прочие ТМЦ</v>
          </cell>
        </row>
        <row r="8351">
          <cell r="C8351" t="str">
            <v>Реле РТТ</v>
          </cell>
          <cell r="D8351" t="str">
            <v>прочие ТМЦ</v>
          </cell>
        </row>
        <row r="8352">
          <cell r="C8352" t="str">
            <v>Реле РТЭ 1304 0,4-0,63 А</v>
          </cell>
          <cell r="D8352" t="str">
            <v>прочие ТМЦ</v>
          </cell>
        </row>
        <row r="8353">
          <cell r="C8353" t="str">
            <v>Реле стартера (4-х конт) 98.3777-10 (аналог 90.3747-10) 3151-00-3747000-96, 98-3777-10</v>
          </cell>
          <cell r="D8353" t="str">
            <v>прочие ТМЦ</v>
          </cell>
        </row>
        <row r="8354">
          <cell r="C8354" t="str">
            <v>Реле стартера 5-конт.</v>
          </cell>
          <cell r="D8354" t="str">
            <v>прочие ТМЦ</v>
          </cell>
        </row>
        <row r="8355">
          <cell r="C8355" t="str">
            <v>Реле стартера 738.3747-50 ЕВРО пластмасс. 5А, 24В</v>
          </cell>
          <cell r="D8355" t="str">
            <v>прочие ТМЦ</v>
          </cell>
        </row>
        <row r="8356">
          <cell r="C8356" t="str">
            <v>Реле стоп-сигнала КАМАЗ (ан. РС529) (АВАР) 732.3747-10</v>
          </cell>
          <cell r="D8356" t="str">
            <v>прочие ТМЦ</v>
          </cell>
        </row>
        <row r="8357">
          <cell r="C8357" t="str">
            <v>Реле универсальное 4-конт.с кронштейном 12В 98.,3777-10</v>
          </cell>
          <cell r="D8357" t="str">
            <v>прочие ТМЦ</v>
          </cell>
        </row>
        <row r="8358">
          <cell r="C8358" t="str">
            <v>Рельсы монтажные Ippon 65014 для ИПБ и доп батарейных модулей</v>
          </cell>
          <cell r="D8358" t="str">
            <v>прочие ТМЦ</v>
          </cell>
        </row>
        <row r="8359">
          <cell r="C8359" t="str">
            <v>Рем.комплект г/цил поворота К-700</v>
          </cell>
          <cell r="D8359" t="str">
            <v>прочие ТМЦ</v>
          </cell>
        </row>
        <row r="8360">
          <cell r="C8360" t="str">
            <v>Рем.набор прокладок двигателя Д-240,243</v>
          </cell>
          <cell r="D8360" t="str">
            <v>прочие ТМЦ</v>
          </cell>
        </row>
        <row r="8361">
          <cell r="C8361" t="str">
            <v>Ремень 1037х14х10</v>
          </cell>
          <cell r="D8361" t="str">
            <v>прочие ТМЦ</v>
          </cell>
        </row>
        <row r="8362">
          <cell r="C8362" t="str">
            <v>Ремень 1045</v>
          </cell>
          <cell r="D8362" t="str">
            <v>прочие ТМЦ</v>
          </cell>
        </row>
        <row r="8363">
          <cell r="C8363" t="str">
            <v>Ремень 1180</v>
          </cell>
          <cell r="D8363" t="str">
            <v>прочие ТМЦ</v>
          </cell>
        </row>
        <row r="8364">
          <cell r="C8364" t="str">
            <v>Ремень 1190 (6РК-1190) привода агрегатов насоса ГУР дв.409</v>
          </cell>
          <cell r="D8364" t="str">
            <v>прочие ТМЦ</v>
          </cell>
        </row>
        <row r="8365">
          <cell r="C8365" t="str">
            <v>Ремень 1220 (6РК-1220) дв, 406(без ГУР)</v>
          </cell>
          <cell r="D8365" t="str">
            <v>прочие ТМЦ</v>
          </cell>
        </row>
        <row r="8366">
          <cell r="C8366" t="str">
            <v>Ремень 1275 (6РК-1275) привода агрегатов дв.ЗМЗ 40904 УАЗ</v>
          </cell>
          <cell r="D8366" t="str">
            <v>прочие ТМЦ</v>
          </cell>
        </row>
        <row r="8367">
          <cell r="C8367" t="str">
            <v>Ремень 1280 Г-33104</v>
          </cell>
          <cell r="D8367" t="str">
            <v>прочие ТМЦ</v>
          </cell>
        </row>
        <row r="8368">
          <cell r="C8368" t="str">
            <v>Ремень 1320</v>
          </cell>
          <cell r="D8368" t="str">
            <v>прочие ТМЦ</v>
          </cell>
        </row>
        <row r="8369">
          <cell r="C8369" t="str">
            <v>Ремень 14*10*987</v>
          </cell>
          <cell r="D8369" t="str">
            <v>прочие ТМЦ</v>
          </cell>
        </row>
        <row r="8370">
          <cell r="C8370" t="str">
            <v>Ремень 1400 (11*10)</v>
          </cell>
          <cell r="D8370" t="str">
            <v>прочие ТМЦ</v>
          </cell>
        </row>
        <row r="8371">
          <cell r="C8371" t="str">
            <v>Ремень 1775(11х10)</v>
          </cell>
          <cell r="D8371" t="str">
            <v>прочие ТМЦ</v>
          </cell>
        </row>
        <row r="8372">
          <cell r="C8372" t="str">
            <v>Ремень 1990 привода агрегатов Патриот</v>
          </cell>
          <cell r="D8372" t="str">
            <v>прочие ТМЦ</v>
          </cell>
        </row>
        <row r="8373">
          <cell r="C8373" t="str">
            <v>Ремень 2120</v>
          </cell>
          <cell r="D8373" t="str">
            <v>прочие ТМЦ</v>
          </cell>
        </row>
        <row r="8374">
          <cell r="C8374" t="str">
            <v>Ремень 6РК 1195</v>
          </cell>
          <cell r="D8374" t="str">
            <v>прочие ТМЦ</v>
          </cell>
        </row>
        <row r="8375">
          <cell r="C8375" t="str">
            <v>Ремень 6РК 1703</v>
          </cell>
          <cell r="D8375" t="str">
            <v>прочие ТМЦ</v>
          </cell>
        </row>
        <row r="8376">
          <cell r="C8376" t="str">
            <v>Ремень 6РК-888</v>
          </cell>
          <cell r="D8376" t="str">
            <v>прочие ТМЦ</v>
          </cell>
        </row>
        <row r="8377">
          <cell r="C8377" t="str">
            <v>Ремень 6РК1370 ДВ-406,409 Rubena c ГУР 406-1308020-01</v>
          </cell>
          <cell r="D8377" t="str">
            <v>прочие ТМЦ</v>
          </cell>
        </row>
        <row r="8378">
          <cell r="C8378" t="str">
            <v>Ремень 7 РК 2090 TOYOTA CAMRY</v>
          </cell>
          <cell r="D8378" t="str">
            <v>прочие ТМЦ</v>
          </cell>
        </row>
        <row r="8379">
          <cell r="C8379" t="str">
            <v>Ремень 750 зубчатый привода насоса ГУР УМЗ 4216 Газель бизнес</v>
          </cell>
          <cell r="D8379" t="str">
            <v>прочие ТМЦ</v>
          </cell>
        </row>
        <row r="8380">
          <cell r="C8380" t="str">
            <v>Ремень 757 ГУР Газель (бизнес) дв.УМЗ 4216 (11*10)</v>
          </cell>
          <cell r="D8380" t="str">
            <v>прочие ТМЦ</v>
          </cell>
        </row>
        <row r="8381">
          <cell r="C8381" t="str">
            <v>Ремень 775 привода Гура дв.УМЗ 4216</v>
          </cell>
          <cell r="D8381" t="str">
            <v>прочие ТМЦ</v>
          </cell>
        </row>
        <row r="8382">
          <cell r="C8382" t="str">
            <v>Ремень 850-8,5*8 вентиляторный</v>
          </cell>
          <cell r="D8382" t="str">
            <v>прочие ТМЦ</v>
          </cell>
        </row>
        <row r="8383">
          <cell r="C8383" t="str">
            <v>Ремень 8РК 2155 генератора Газель</v>
          </cell>
          <cell r="D8383" t="str">
            <v>прочие ТМЦ</v>
          </cell>
        </row>
        <row r="8384">
          <cell r="C8384" t="str">
            <v>Ремень 937 (14*10)</v>
          </cell>
          <cell r="D8384" t="str">
            <v>прочие ТМЦ</v>
          </cell>
        </row>
        <row r="8385">
          <cell r="C8385" t="str">
            <v>Ремень 987*14*10</v>
          </cell>
          <cell r="D8385" t="str">
            <v>прочие ТМЦ</v>
          </cell>
        </row>
        <row r="8386">
          <cell r="C8386" t="str">
            <v>Ремень безопасности 2-х точечный</v>
          </cell>
          <cell r="D8386" t="str">
            <v>прочие ТМЦ</v>
          </cell>
        </row>
        <row r="8387">
          <cell r="C8387" t="str">
            <v>Ремень безопасности 2-х точечный (поясной) Г-3221, ПАЗ</v>
          </cell>
          <cell r="D8387" t="str">
            <v>прочие ТМЦ</v>
          </cell>
        </row>
        <row r="8388">
          <cell r="C8388" t="str">
            <v>Ремень безопасности 2-х точечный инерционный 3221</v>
          </cell>
          <cell r="D8388" t="str">
            <v>прочие ТМЦ</v>
          </cell>
        </row>
        <row r="8389">
          <cell r="C8389" t="str">
            <v>Ремень вентилятора 1053</v>
          </cell>
          <cell r="D8389" t="str">
            <v>прочие ТМЦ</v>
          </cell>
        </row>
        <row r="8390">
          <cell r="C8390" t="str">
            <v>Ремень вентилятора 16*11*1650</v>
          </cell>
          <cell r="D8390" t="str">
            <v>прочие ТМЦ</v>
          </cell>
        </row>
        <row r="8391">
          <cell r="C8391" t="str">
            <v>Ремень генератора 12,5x9x1090</v>
          </cell>
          <cell r="D8391" t="str">
            <v>прочие ТМЦ</v>
          </cell>
        </row>
        <row r="8392">
          <cell r="C8392" t="str">
            <v>Ремень генератора 1320</v>
          </cell>
          <cell r="D8392" t="str">
            <v>прочие ТМЦ</v>
          </cell>
        </row>
        <row r="8393">
          <cell r="C8393" t="str">
            <v>Ремень генератора 8,5*8*850</v>
          </cell>
          <cell r="D8393" t="str">
            <v>прочие ТМЦ</v>
          </cell>
        </row>
        <row r="8394">
          <cell r="C8394" t="str">
            <v>Ремень ГРМ Рено 1.4/1.6 16V K4J</v>
          </cell>
          <cell r="D8394" t="str">
            <v>прочие ТМЦ</v>
          </cell>
        </row>
        <row r="8395">
          <cell r="C8395" t="str">
            <v>Ремень компрессора  937 14*10</v>
          </cell>
          <cell r="D8395" t="str">
            <v>прочие ТМЦ</v>
          </cell>
        </row>
        <row r="8396">
          <cell r="C8396" t="str">
            <v>Ремень переноса OKI C9600, C9650, C9655, C9800, C9850, C9850 MFP, C910 (42931603)</v>
          </cell>
          <cell r="D8396" t="str">
            <v>прочие ТМЦ</v>
          </cell>
        </row>
        <row r="8397">
          <cell r="C8397" t="str">
            <v>Ремень поликлиновый</v>
          </cell>
          <cell r="D8397" t="str">
            <v>прочие ТМЦ</v>
          </cell>
        </row>
        <row r="8398">
          <cell r="C8398" t="str">
            <v>Ремень привода водяного насоса 14х10х887</v>
          </cell>
          <cell r="D8398" t="str">
            <v>прочие ТМЦ</v>
          </cell>
        </row>
        <row r="8399">
          <cell r="C8399" t="str">
            <v>Ремень УАЗ 6РК1190 Патриот</v>
          </cell>
          <cell r="D8399" t="str">
            <v>прочие ТМЦ</v>
          </cell>
        </row>
        <row r="8400">
          <cell r="C8400" t="str">
            <v>Ремкомплект 1-но цилиндрового 53205-3509100</v>
          </cell>
          <cell r="D8400" t="str">
            <v>прочие ТМЦ</v>
          </cell>
        </row>
        <row r="8401">
          <cell r="C8401" t="str">
            <v>Ремкомплект MK-896A (200К) DK-1, DV-K, FK, TR [Kyocera]</v>
          </cell>
          <cell r="D8401" t="str">
            <v>прочие ТМЦ</v>
          </cell>
        </row>
        <row r="8402">
          <cell r="C8402" t="str">
            <v>Ремкомплект бортового редуктора Б-10 (20наим.)</v>
          </cell>
          <cell r="D8402" t="str">
            <v>прочие ТМЦ</v>
          </cell>
        </row>
        <row r="8403">
          <cell r="C8403" t="str">
            <v>Ремкомплект ГАЗ-53,3307 фильтра масленного 5310170РК</v>
          </cell>
          <cell r="D8403" t="str">
            <v>прочие ТМЦ</v>
          </cell>
        </row>
        <row r="8404">
          <cell r="C8404" t="str">
            <v>Ремкомплект двигателя ЕВРО 2 (36наим) полный (паронит+РТИ)</v>
          </cell>
          <cell r="D8404" t="str">
            <v>прочие ТМЦ</v>
          </cell>
        </row>
        <row r="8405">
          <cell r="C8405" t="str">
            <v>Ремкомплект двигателя Евро 36 наим.</v>
          </cell>
          <cell r="D8405" t="str">
            <v>прочие ТМЦ</v>
          </cell>
        </row>
        <row r="8406">
          <cell r="C8406" t="str">
            <v>Ремкомплект двигателя Евро-3 (27наим)</v>
          </cell>
          <cell r="D8406" t="str">
            <v>прочие ТМЦ</v>
          </cell>
        </row>
        <row r="8407">
          <cell r="C8407" t="str">
            <v>Ремкомплект компрессора 1-но цилиндового РТИ Камаз</v>
          </cell>
          <cell r="D8407" t="str">
            <v>прочие ТМЦ</v>
          </cell>
        </row>
        <row r="8408">
          <cell r="C8408" t="str">
            <v>Ремкомплект компрессора 1-цилиндрового53205-350901 (3 наим. 3дет.)</v>
          </cell>
          <cell r="D8408" t="str">
            <v>прочие ТМЦ</v>
          </cell>
        </row>
        <row r="8409">
          <cell r="C8409" t="str">
            <v>Ремкомплект крестовины МКД с сателитами 53205-2403081</v>
          </cell>
          <cell r="D8409" t="str">
            <v>прочие ТМЦ</v>
          </cell>
        </row>
        <row r="8410">
          <cell r="C8410" t="str">
            <v>Ремкомплект крышки головки цилиндра</v>
          </cell>
          <cell r="D8410" t="str">
            <v>прочие ТМЦ</v>
          </cell>
        </row>
        <row r="8411">
          <cell r="C8411" t="str">
            <v>Ремкомплект кулака поворотного 4310</v>
          </cell>
          <cell r="D8411" t="str">
            <v>прочие ТМЦ</v>
          </cell>
        </row>
        <row r="8412">
          <cell r="C8412" t="str">
            <v>Ремкомплект кулисы (7 наим.) металл. 14.1703240</v>
          </cell>
          <cell r="D8412" t="str">
            <v>прочие ТМЦ</v>
          </cell>
        </row>
        <row r="8413">
          <cell r="C8413" t="str">
            <v>Ремкомплект кулисы КПП 14-1703255/32/54/30</v>
          </cell>
          <cell r="D8413" t="str">
            <v>прочие ТМЦ</v>
          </cell>
        </row>
        <row r="8414">
          <cell r="C8414" t="str">
            <v>Ремкомплект маслянного фильтра (2наим,4дет.) БРТ</v>
          </cell>
          <cell r="D8414" t="str">
            <v>прочие ТМЦ</v>
          </cell>
        </row>
        <row r="8415">
          <cell r="C8415" t="str">
            <v>Ремкомплект маслянного фильтра 7406-1012083 ЕВРО</v>
          </cell>
          <cell r="D8415" t="str">
            <v>прочие ТМЦ</v>
          </cell>
        </row>
        <row r="8416">
          <cell r="C8416" t="str">
            <v>Ремкомплект маслянного фильтра Евро</v>
          </cell>
          <cell r="D8416" t="str">
            <v>прочие ТМЦ</v>
          </cell>
        </row>
        <row r="8417">
          <cell r="C8417" t="str">
            <v>Ремкомплект маслянного фильтра Евро силикон</v>
          </cell>
          <cell r="D8417" t="str">
            <v>прочие ТМЦ</v>
          </cell>
        </row>
        <row r="8418">
          <cell r="C8418" t="str">
            <v>Ремкомплект маслянного фильтра Евро силикон</v>
          </cell>
          <cell r="D8418" t="str">
            <v>прочие ТМЦ</v>
          </cell>
        </row>
        <row r="8419">
          <cell r="C8419" t="str">
            <v>Ремкомплект МКД (межколесного дифференциала) 3наим.9 детал.</v>
          </cell>
          <cell r="D8419" t="str">
            <v>прочие ТМЦ</v>
          </cell>
        </row>
        <row r="8420">
          <cell r="C8420" t="str">
            <v>Ремкомплект наконечника рулевой тяги МТЗ-1220 с пальцем</v>
          </cell>
          <cell r="D8420" t="str">
            <v>прочие ТМЦ</v>
          </cell>
        </row>
        <row r="8421">
          <cell r="C8421" t="str">
            <v>Ремкомплект П145ЕВРО</v>
          </cell>
          <cell r="D8421" t="str">
            <v>прочие ТМЦ</v>
          </cell>
        </row>
        <row r="8422">
          <cell r="C8422" t="str">
            <v>Ремкомплект передней ступицы 2121-2131</v>
          </cell>
          <cell r="D8422" t="str">
            <v>прочие ТМЦ</v>
          </cell>
        </row>
        <row r="8423">
          <cell r="C8423" t="str">
            <v>Ремкомплект передней ступицы ГАЗ-3302-3103800</v>
          </cell>
          <cell r="D8423" t="str">
            <v>прочие ТМЦ</v>
          </cell>
        </row>
        <row r="8424">
          <cell r="C8424" t="str">
            <v>Ремкомплект поворотного кулака</v>
          </cell>
          <cell r="D8424" t="str">
            <v>прочие ТМЦ</v>
          </cell>
        </row>
        <row r="8425">
          <cell r="C8425" t="str">
            <v>Ремкомплект поворотного кулака 375-2304009</v>
          </cell>
          <cell r="D8425" t="str">
            <v>прочие ТМЦ</v>
          </cell>
        </row>
        <row r="8426">
          <cell r="C8426" t="str">
            <v>Ремкомплект поворотного кулака 4310</v>
          </cell>
          <cell r="D8426" t="str">
            <v>прочие ТМЦ</v>
          </cell>
        </row>
        <row r="8427">
          <cell r="C8427" t="str">
            <v>Ремкомплект прокладок двигателя УМЗ 4216 Евро-3</v>
          </cell>
          <cell r="D8427" t="str">
            <v>прочие ТМЦ</v>
          </cell>
        </row>
        <row r="8428">
          <cell r="C8428" t="str">
            <v>Ремкомплект прокладок двигателя УМЗ 4216 Премиум (15 поз.)</v>
          </cell>
          <cell r="D8428" t="str">
            <v>прочие ТМЦ</v>
          </cell>
        </row>
        <row r="8429">
          <cell r="C8429" t="str">
            <v>Ремкомплект прокладок КПП Камаз</v>
          </cell>
          <cell r="D8429" t="str">
            <v>прочие ТМЦ</v>
          </cell>
        </row>
        <row r="8430">
          <cell r="C8430" t="str">
            <v>Ремкомплект прокладок на двигатель Камаз Евро-3 (41поз.)</v>
          </cell>
          <cell r="D8430" t="str">
            <v>прочие ТМЦ</v>
          </cell>
        </row>
        <row r="8431">
          <cell r="C8431" t="str">
            <v>Ремкомплект прокладок на двигатель МТЗ Бычок (33 поз.)</v>
          </cell>
          <cell r="D8431" t="str">
            <v>прочие ТМЦ</v>
          </cell>
        </row>
        <row r="8432">
          <cell r="C8432" t="str">
            <v>Ремкомплект РТИ для УНЖ,СНА</v>
          </cell>
          <cell r="D8432" t="str">
            <v>прочие ТМЦ</v>
          </cell>
        </row>
        <row r="8433">
          <cell r="C8433" t="str">
            <v>Ремкомплект системы охлаждения (3 наимен. 7 деталей)</v>
          </cell>
          <cell r="D8433" t="str">
            <v>прочие ТМЦ</v>
          </cell>
        </row>
        <row r="8434">
          <cell r="C8434" t="str">
            <v>Ремкомплект системы охлаждения 740-1303018</v>
          </cell>
          <cell r="D8434" t="str">
            <v>прочие ТМЦ</v>
          </cell>
        </row>
        <row r="8435">
          <cell r="C8435" t="str">
            <v>Ремкомплект системы охлаждения Евро 7405-1303000</v>
          </cell>
          <cell r="D8435" t="str">
            <v>прочие ТМЦ</v>
          </cell>
        </row>
        <row r="8436">
          <cell r="C8436" t="str">
            <v>Ремкомплект системы охлаждения Евро-2</v>
          </cell>
          <cell r="D8436" t="str">
            <v>прочие ТМЦ</v>
          </cell>
        </row>
        <row r="8437">
          <cell r="C8437" t="str">
            <v>Ремкомплект системы охлаждения Евро-2,3</v>
          </cell>
          <cell r="D8437" t="str">
            <v>прочие ТМЦ</v>
          </cell>
        </row>
        <row r="8438">
          <cell r="C8438" t="str">
            <v>Ремкомплект стеклопластиковый Ду 100мм РН10,3Мпа</v>
          </cell>
          <cell r="D8438" t="str">
            <v>прочие ТМЦ</v>
          </cell>
        </row>
        <row r="8439">
          <cell r="C8439" t="str">
            <v>Ремкомплект стеклопластиковый Ду 63мм РН10,3Мпа</v>
          </cell>
          <cell r="D8439" t="str">
            <v>прочие ТМЦ</v>
          </cell>
        </row>
        <row r="8440">
          <cell r="C8440" t="str">
            <v>Ремкомплект ступицы УРАЛ 375-3103076</v>
          </cell>
          <cell r="D8440" t="str">
            <v>прочие ТМЦ</v>
          </cell>
        </row>
        <row r="8441">
          <cell r="C8441" t="str">
            <v>Ремкомплект теплообменника 7406-1013000-01РК</v>
          </cell>
          <cell r="D8441" t="str">
            <v>прочие ТМЦ</v>
          </cell>
        </row>
        <row r="8442">
          <cell r="C8442" t="str">
            <v>Ремкомплект теплообменника масляного 740.20-1012000 РК</v>
          </cell>
          <cell r="D8442" t="str">
            <v>прочие ТМЦ</v>
          </cell>
        </row>
        <row r="8443">
          <cell r="C8443" t="str">
            <v>Ремкомплект ТКР(полный)</v>
          </cell>
          <cell r="D8443" t="str">
            <v>прочие ТМЦ</v>
          </cell>
        </row>
        <row r="8444">
          <cell r="C8444" t="str">
            <v>Ремкомплект ТНВД (10наимен.)+ манжета 33.11110006</v>
          </cell>
          <cell r="D8444" t="str">
            <v>прочие ТМЦ</v>
          </cell>
        </row>
        <row r="8445">
          <cell r="C8445" t="str">
            <v>Ремкомплект топливного фильтра (силикон) 1117</v>
          </cell>
          <cell r="D8445" t="str">
            <v>прочие ТМЦ</v>
          </cell>
        </row>
        <row r="8446">
          <cell r="C8446" t="str">
            <v>Ремкомплект тормозного суппорта Renault</v>
          </cell>
          <cell r="D8446" t="str">
            <v>прочие ТМЦ</v>
          </cell>
        </row>
        <row r="8447">
          <cell r="C8447" t="str">
            <v>Ремкомплект тормозных накладок 8шт + заклепки 64шт 5511,53205,53212</v>
          </cell>
          <cell r="D8447" t="str">
            <v>прочие ТМЦ</v>
          </cell>
        </row>
        <row r="8448">
          <cell r="C8448" t="str">
            <v>Ремкомплект турбокомпрессора (9 наименований) ТКР-7Н, ТКР-7С</v>
          </cell>
          <cell r="D8448" t="str">
            <v>прочие ТМЦ</v>
          </cell>
        </row>
        <row r="8449">
          <cell r="C8449" t="str">
            <v>Ремкомплект тяги рулевой Камаз 4310-3414005</v>
          </cell>
          <cell r="D8449" t="str">
            <v>прочие ТМЦ</v>
          </cell>
        </row>
        <row r="8450">
          <cell r="C8450" t="str">
            <v>Ремкомплект ФГОТ МАЗ 236,238 204-1105001 (3наим.3 дет)</v>
          </cell>
          <cell r="D8450" t="str">
            <v>прочие ТМЦ</v>
          </cell>
        </row>
        <row r="8451">
          <cell r="C8451" t="str">
            <v>Ремкомплект ФГОТ МАЗ 236,238 236/238-1117010</v>
          </cell>
          <cell r="D8451" t="str">
            <v>прочие ТМЦ</v>
          </cell>
        </row>
        <row r="8452">
          <cell r="C8452" t="str">
            <v>Рессора ГАЗель бизнес передняя (лист.)</v>
          </cell>
          <cell r="D8452" t="str">
            <v>прочие ТМЦ</v>
          </cell>
        </row>
        <row r="8453">
          <cell r="C8453" t="str">
            <v>Рессора задняя ГАЗ 3221 (3 лист.) с сайлент. 3221-2912010-01</v>
          </cell>
          <cell r="D8453" t="str">
            <v>прочие ТМЦ</v>
          </cell>
        </row>
        <row r="8454">
          <cell r="C8454" t="str">
            <v>Рессора задняя ГАЗ 53,3307,3309, Газон-NEXT 53-12-2912012-02</v>
          </cell>
          <cell r="D8454" t="str">
            <v>прочие ТМЦ</v>
          </cell>
        </row>
        <row r="8455">
          <cell r="C8455" t="str">
            <v>Рессора кабины 5320-5001080</v>
          </cell>
          <cell r="D8455" t="str">
            <v>прочие ТМЦ</v>
          </cell>
        </row>
        <row r="8456">
          <cell r="C8456" t="str">
            <v>Рессора УАЗ 2360 Пикап с шарнир.(4 листовая)</v>
          </cell>
          <cell r="D8456" t="str">
            <v>прочие ТМЦ</v>
          </cell>
        </row>
        <row r="8457">
          <cell r="C8457" t="str">
            <v>Рессора УАЗ-452 13 л</v>
          </cell>
          <cell r="D8457" t="str">
            <v>прочие ТМЦ</v>
          </cell>
        </row>
        <row r="8458">
          <cell r="C8458" t="str">
            <v>Ролик каретки боковой двери ГАЗель-2705</v>
          </cell>
          <cell r="D8458" t="str">
            <v>прочие ТМЦ</v>
          </cell>
        </row>
        <row r="8459">
          <cell r="C8459" t="str">
            <v>Ролик колодки с осью 53205-3501107/109-10</v>
          </cell>
          <cell r="D8459" t="str">
            <v>прочие ТМЦ</v>
          </cell>
        </row>
        <row r="8460">
          <cell r="C8460" t="str">
            <v>Ролик направляющий пластм. 740.11-1307220</v>
          </cell>
          <cell r="D8460" t="str">
            <v>прочие ТМЦ</v>
          </cell>
        </row>
        <row r="8461">
          <cell r="C8461" t="str">
            <v>Ролик натяжителя ДВ-405,409 Евро-3</v>
          </cell>
          <cell r="D8461" t="str">
            <v>прочие ТМЦ</v>
          </cell>
        </row>
        <row r="8462">
          <cell r="C8462" t="str">
            <v>Ролик натяжителя Евро 740.11-1307220</v>
          </cell>
          <cell r="D8462" t="str">
            <v>прочие ТМЦ</v>
          </cell>
        </row>
        <row r="8463">
          <cell r="C8463" t="str">
            <v>Ролик натяжителя ремня</v>
          </cell>
          <cell r="D8463" t="str">
            <v>прочие ТМЦ</v>
          </cell>
        </row>
        <row r="8464">
          <cell r="C8464" t="str">
            <v>Ролик натяжной 406 дв.(406.1006.8080-21)</v>
          </cell>
          <cell r="D8464" t="str">
            <v>прочие ТМЦ</v>
          </cell>
        </row>
        <row r="8465">
          <cell r="C8465" t="str">
            <v>Ролик натяжной 406/409</v>
          </cell>
          <cell r="D8465" t="str">
            <v>прочие ТМЦ</v>
          </cell>
        </row>
        <row r="8466">
          <cell r="C8466" t="str">
            <v>Ролик натяжной Д12821</v>
          </cell>
          <cell r="D8466" t="str">
            <v>прочие ТМЦ</v>
          </cell>
        </row>
        <row r="8467">
          <cell r="C8467" t="str">
            <v>Ролик натяжной ЗМЗ-4091 ЕВРО 3</v>
          </cell>
          <cell r="D8467" t="str">
            <v>прочие ТМЦ</v>
          </cell>
        </row>
        <row r="8468">
          <cell r="C8468" t="str">
            <v>Ролик промежуточный ремня верхний Г-3302 Бизнес дв.Cummins ISF 2.8</v>
          </cell>
          <cell r="D8468" t="str">
            <v>прочие ТМЦ</v>
          </cell>
        </row>
        <row r="8469">
          <cell r="C8469" t="str">
            <v>Ротор ведомый 867-040-00</v>
          </cell>
          <cell r="D8469" t="str">
            <v>прочие ТМЦ</v>
          </cell>
        </row>
        <row r="8470">
          <cell r="C8470" t="str">
            <v>Ротор ведущий 867-060-00</v>
          </cell>
          <cell r="D8470" t="str">
            <v>прочие ТМЦ</v>
          </cell>
        </row>
        <row r="8471">
          <cell r="C8471" t="str">
            <v>Рубемаст РНК-400-1,5</v>
          </cell>
          <cell r="D8471" t="str">
            <v>Аварийный резерв</v>
          </cell>
          <cell r="E8471">
            <v>32362.26</v>
          </cell>
          <cell r="F8471">
            <v>300</v>
          </cell>
          <cell r="G8471" t="str">
            <v>УКС</v>
          </cell>
          <cell r="H8471" t="str">
            <v>аварийный запас на ремонт кровель</v>
          </cell>
        </row>
        <row r="8472">
          <cell r="C8472" t="str">
            <v>Рукав 25*1,5 ключ 32 L-1200</v>
          </cell>
          <cell r="D8472" t="str">
            <v>прочие ТМЦ</v>
          </cell>
        </row>
        <row r="8473">
          <cell r="C8473" t="str">
            <v>Рукав I 9-0,63 Гост 9356-75</v>
          </cell>
          <cell r="D8473" t="str">
            <v>прочие ТМЦ</v>
          </cell>
        </row>
        <row r="8474">
          <cell r="C8474" t="str">
            <v>Рукав I 9-0,63 ГОСТ 9356-75</v>
          </cell>
          <cell r="D8474" t="str">
            <v>прочие ТМЦ</v>
          </cell>
        </row>
        <row r="8475">
          <cell r="C8475" t="str">
            <v>Рукав III 9-2,0 ГОСТ 9356-75</v>
          </cell>
          <cell r="D8475" t="str">
            <v>прочие ТМЦ</v>
          </cell>
          <cell r="E8475">
            <v>-5000</v>
          </cell>
          <cell r="F8475">
            <v>-150</v>
          </cell>
        </row>
        <row r="8476">
          <cell r="C8476" t="str">
            <v>Рукав МБС 18</v>
          </cell>
          <cell r="D8476" t="str">
            <v>прочие ТМЦ</v>
          </cell>
        </row>
        <row r="8477">
          <cell r="C8477" t="str">
            <v>Рукав МБС ф10</v>
          </cell>
          <cell r="D8477" t="str">
            <v>прочие ТМЦ</v>
          </cell>
        </row>
        <row r="8478">
          <cell r="C8478" t="str">
            <v>Рукав МБС ф6</v>
          </cell>
          <cell r="D8478" t="str">
            <v>прочие ТМЦ</v>
          </cell>
        </row>
        <row r="8479">
          <cell r="C8479" t="str">
            <v>Рукав МБС ф8</v>
          </cell>
          <cell r="D8479" t="str">
            <v>прочие ТМЦ</v>
          </cell>
        </row>
        <row r="8480">
          <cell r="C8480" t="str">
            <v>Рукав пожарный "Классик" Д-50 с ГР-50А (20м) 1,0 МПа</v>
          </cell>
          <cell r="D8480" t="str">
            <v>прочие ТМЦ</v>
          </cell>
        </row>
        <row r="8481">
          <cell r="C8481" t="str">
            <v>Рукав ф40</v>
          </cell>
          <cell r="D8481" t="str">
            <v>прочие ТМЦ</v>
          </cell>
        </row>
        <row r="8482">
          <cell r="C8482" t="str">
            <v>Рукавицы КР</v>
          </cell>
          <cell r="D8482" t="str">
            <v>прочие ТМЦ</v>
          </cell>
        </row>
        <row r="8483">
          <cell r="C8483" t="str">
            <v>Рулевое управление (механизм ГурА)(ШНКФ 453461.136-10) УАЗ452</v>
          </cell>
          <cell r="D8483" t="str">
            <v>прочие ТМЦ</v>
          </cell>
        </row>
        <row r="8484">
          <cell r="C8484" t="str">
            <v>Рулетка Р-20УЗГ- с грузом 1кг</v>
          </cell>
          <cell r="D8484" t="str">
            <v>прочие ТМЦ</v>
          </cell>
        </row>
        <row r="8485">
          <cell r="C8485" t="str">
            <v>Ручка (Crystal)</v>
          </cell>
          <cell r="D8485" t="str">
            <v>прочие ТМЦ</v>
          </cell>
        </row>
        <row r="8486">
          <cell r="C8486" t="str">
            <v>Ручка (Golden Top)</v>
          </cell>
          <cell r="D8486" t="str">
            <v>прочие ТМЦ</v>
          </cell>
        </row>
        <row r="8487">
          <cell r="C8487" t="str">
            <v>Ручка гелевая 0,5мм черная Brauberg</v>
          </cell>
          <cell r="D8487" t="str">
            <v>прочие ТМЦ</v>
          </cell>
        </row>
        <row r="8488">
          <cell r="C8488" t="str">
            <v>Ручка гелевая STAFF Basic синяя, корпус прозрачный, хром.детали, узел 0,5мм</v>
          </cell>
          <cell r="D8488" t="str">
            <v>прочие ТМЦ</v>
          </cell>
        </row>
        <row r="8489">
          <cell r="C8489" t="str">
            <v>Ручка гелевая STAFF Basic черная, корпус прозрачный, хром.детали, узел 0,5мм</v>
          </cell>
          <cell r="D8489" t="str">
            <v>прочие ТМЦ</v>
          </cell>
        </row>
        <row r="8490">
          <cell r="C8490" t="str">
            <v>Ручка гелевая STAFF Everyday красная, корпус прозрачный, хром.детали, узел 0,5мм</v>
          </cell>
          <cell r="D8490" t="str">
            <v>прочие ТМЦ</v>
          </cell>
        </row>
        <row r="8491">
          <cell r="C8491" t="str">
            <v>Ручка гелевая Пифагор,набор 10шт,ассорти,корпус прозрачный,</v>
          </cell>
          <cell r="D8491" t="str">
            <v>прочие ТМЦ</v>
          </cell>
        </row>
        <row r="8492">
          <cell r="C8492" t="str">
            <v>Ручка гелевая с грипом Staff красная, корпус прозрачный</v>
          </cell>
          <cell r="D8492" t="str">
            <v>прочие ТМЦ</v>
          </cell>
        </row>
        <row r="8493">
          <cell r="C8493" t="str">
            <v>Ручка двери внутренняя УАЗ</v>
          </cell>
          <cell r="D8493" t="str">
            <v>прочие ТМЦ</v>
          </cell>
        </row>
        <row r="8494">
          <cell r="C8494" t="str">
            <v>Ручка стеклоподъемника пласт.2108-6104064</v>
          </cell>
          <cell r="D8494" t="str">
            <v>прочие ТМЦ</v>
          </cell>
        </row>
        <row r="8495">
          <cell r="C8495" t="str">
            <v>Ручка шариковая 0,7мм синяя  0,35 Brauberg маслянная</v>
          </cell>
          <cell r="D8495" t="str">
            <v>прочие ТМЦ</v>
          </cell>
        </row>
        <row r="8496">
          <cell r="C8496" t="str">
            <v>Ручка шариковая Berlingo "City Style" синяя, 0,7мм</v>
          </cell>
          <cell r="D8496" t="str">
            <v>прочие ТМЦ</v>
          </cell>
        </row>
        <row r="8497">
          <cell r="C8497" t="str">
            <v>Ручка шариковая STAFF Basic ВР-01 синяя</v>
          </cell>
          <cell r="D8497" t="str">
            <v>прочие ТМЦ</v>
          </cell>
        </row>
        <row r="8498">
          <cell r="C8498" t="str">
            <v>Ручка шариковая масляная Пифагор синяя,безопасный корпус ассорти</v>
          </cell>
          <cell r="D8498" t="str">
            <v>прочие ТМЦ</v>
          </cell>
        </row>
        <row r="8499">
          <cell r="C8499" t="str">
            <v>Ручка шариковая маслянная с грипом Erich Krause "Ultra-30" синяя</v>
          </cell>
          <cell r="D8499" t="str">
            <v>прочие ТМЦ</v>
          </cell>
        </row>
        <row r="8500">
          <cell r="C8500" t="str">
            <v>Ручка шариковая маслянная с грипом Erich Krause синяя</v>
          </cell>
          <cell r="D8500" t="str">
            <v>прочие ТМЦ</v>
          </cell>
        </row>
        <row r="8501">
          <cell r="C8501" t="str">
            <v>Ручка-корректор STAFF 7мл,металлический наконечник</v>
          </cell>
          <cell r="D8501" t="str">
            <v>прочие ТМЦ</v>
          </cell>
        </row>
        <row r="8502">
          <cell r="C8502" t="str">
            <v>Ручки гелевые Пифагор набор 10шт. корпус прозрачный</v>
          </cell>
          <cell r="D8502" t="str">
            <v>прочие ТМЦ</v>
          </cell>
        </row>
        <row r="8503">
          <cell r="C8503" t="str">
            <v>Ручки шариковые ПИФАГОР "Веселые зверята", НАБОР 10 шт., АССОРТИ, узел 0,7</v>
          </cell>
          <cell r="D8503" t="str">
            <v>прочие ТМЦ</v>
          </cell>
        </row>
        <row r="8504">
          <cell r="C8504" t="str">
            <v>Ручной душ 1 реж., арт. VSSP751</v>
          </cell>
          <cell r="D8504" t="str">
            <v>прочие ТМЦ</v>
          </cell>
        </row>
        <row r="8505">
          <cell r="C8505" t="str">
            <v>Рычаг реактивной штанги задний левый 5320-2919081-01</v>
          </cell>
          <cell r="D8505" t="str">
            <v>прочие ТМЦ</v>
          </cell>
        </row>
        <row r="8506">
          <cell r="C8506" t="str">
            <v>Рычаг реактивной штанги задний правый 5320-2919080-01</v>
          </cell>
          <cell r="D8506" t="str">
            <v>прочие ТМЦ</v>
          </cell>
        </row>
        <row r="8507">
          <cell r="C8507" t="str">
            <v>Рычаг регулировачный задний левый 8тн. 5320-3502237</v>
          </cell>
          <cell r="D8507" t="str">
            <v>прочие ТМЦ</v>
          </cell>
        </row>
        <row r="8508">
          <cell r="C8508" t="str">
            <v>Рычаг регулировачный задний правый 8тн. 5320-3502236</v>
          </cell>
          <cell r="D8508" t="str">
            <v>прочие ТМЦ</v>
          </cell>
        </row>
        <row r="8509">
          <cell r="C8509" t="str">
            <v>Рычаг регулировачный передний 5320-3501136</v>
          </cell>
          <cell r="D8509" t="str">
            <v>прочие ТМЦ</v>
          </cell>
        </row>
        <row r="8510">
          <cell r="C8510" t="str">
            <v>Рычаг регулировочный передний 5320-3501136</v>
          </cell>
          <cell r="D8510" t="str">
            <v>прочие ТМЦ</v>
          </cell>
        </row>
        <row r="8511">
          <cell r="C8511" t="str">
            <v>Рычаг тормоза регулировочный автоматический ПАЗ-3203</v>
          </cell>
          <cell r="D8511" t="str">
            <v>прочие ТМЦ</v>
          </cell>
        </row>
        <row r="8512">
          <cell r="C8512" t="str">
            <v>Рычаг тормоза регулировочный автоматический ПАЗ-3203,3204 КАвЗ передний задний левый</v>
          </cell>
          <cell r="D8512" t="str">
            <v>прочие ТМЦ</v>
          </cell>
        </row>
        <row r="8513">
          <cell r="C8513" t="str">
            <v>Рычаг тормоза регулировочный ПАЗ КАВЗ задний правый автоматический изогнутый РТ 40-08</v>
          </cell>
          <cell r="D8513" t="str">
            <v>прочие ТМЦ</v>
          </cell>
        </row>
        <row r="8514">
          <cell r="C8514" t="str">
            <v>Рычаг тормоза регулировочный ПАЗ-3205</v>
          </cell>
          <cell r="D8514" t="str">
            <v>прочие ТМЦ</v>
          </cell>
        </row>
        <row r="8515">
          <cell r="C8515" t="str">
            <v>Рычаг тормозной регулировочный 79005D</v>
          </cell>
          <cell r="D8515" t="str">
            <v>прочие ТМЦ</v>
          </cell>
        </row>
        <row r="8516">
          <cell r="C8516" t="str">
            <v>Рычажный механизм МПК 10В-75-РМ</v>
          </cell>
          <cell r="D8516" t="str">
            <v>прочие ТМЦ</v>
          </cell>
        </row>
        <row r="8517">
          <cell r="C8517" t="str">
            <v>Рюкзак Seasons MSP4780 черный [полиэстер]</v>
          </cell>
          <cell r="D8517" t="str">
            <v>прочие ТМЦ</v>
          </cell>
        </row>
        <row r="8518">
          <cell r="C8518" t="str">
            <v>Рюкзак Stasons MSP черный</v>
          </cell>
          <cell r="D8518" t="str">
            <v>прочие ТМЦ</v>
          </cell>
        </row>
        <row r="8519">
          <cell r="C8519" t="str">
            <v>Сайдинг виниловый 3,66м*0,23 белый</v>
          </cell>
          <cell r="D8519" t="str">
            <v>Производство 2022</v>
          </cell>
          <cell r="E8519">
            <v>14700</v>
          </cell>
          <cell r="F8519">
            <v>70</v>
          </cell>
          <cell r="G8519" t="str">
            <v>УКС</v>
          </cell>
          <cell r="H8519" t="str">
            <v>Использование при ремонтах 2022 года</v>
          </cell>
        </row>
        <row r="8520">
          <cell r="C8520" t="str">
            <v>Салфетки чистящие влажные CLN30320 для экранов в тубе 100шт. DEFENDER</v>
          </cell>
          <cell r="D8520" t="str">
            <v>прочие ТМЦ</v>
          </cell>
        </row>
        <row r="8521">
          <cell r="C8521" t="str">
            <v>Салфетки чистящие влажные для мониторов всех типов в тубе 100шт. DEFENDER</v>
          </cell>
          <cell r="D8521" t="str">
            <v>прочие ТМЦ</v>
          </cell>
        </row>
        <row r="8522">
          <cell r="C8522" t="str">
            <v>Сальник 140*168*16 задн.ступица 864130</v>
          </cell>
          <cell r="D8522" t="str">
            <v>прочие ТМЦ</v>
          </cell>
        </row>
        <row r="8523">
          <cell r="C8523" t="str">
            <v>Сальник 50*68*8</v>
          </cell>
          <cell r="D8523" t="str">
            <v>НВЛ и НЛ</v>
          </cell>
          <cell r="E8523">
            <v>338.33</v>
          </cell>
          <cell r="F8523">
            <v>1</v>
          </cell>
          <cell r="G8523" t="str">
            <v>УТО</v>
          </cell>
          <cell r="H8523" t="str">
            <v>отсутствие необходимости</v>
          </cell>
        </row>
        <row r="8524">
          <cell r="C8524" t="str">
            <v>Сальник башмака балансира 114х145х15 864117 КАМАЗ,УРАЛ</v>
          </cell>
          <cell r="D8524" t="str">
            <v>прочие ТМЦ</v>
          </cell>
        </row>
        <row r="8525">
          <cell r="C8525" t="str">
            <v>Сальник гидромуфты 100*125*12 740</v>
          </cell>
          <cell r="D8525" t="str">
            <v>прочие ТМЦ</v>
          </cell>
        </row>
        <row r="8526">
          <cell r="C8526" t="str">
            <v>Сальник гидромуфты 100*125*12 740.1318166</v>
          </cell>
          <cell r="D8526" t="str">
            <v>прочие ТМЦ</v>
          </cell>
        </row>
        <row r="8527">
          <cell r="C8527" t="str">
            <v>Сальник гидромуфты малый 34*50*10 740</v>
          </cell>
          <cell r="D8527" t="str">
            <v>прочие ТМЦ</v>
          </cell>
        </row>
        <row r="8528">
          <cell r="C8528" t="str">
            <v>Сальник гидромуфты малый 34*50*10 740-1318188</v>
          </cell>
          <cell r="D8528" t="str">
            <v>прочие ТМЦ</v>
          </cell>
        </row>
        <row r="8529">
          <cell r="C8529" t="str">
            <v>Сальник ЗИЛ-130 вала вторичного КПП ГАЗ-3309,4301 крышки КПП</v>
          </cell>
          <cell r="D8529" t="str">
            <v>прочие ТМЦ</v>
          </cell>
        </row>
        <row r="8530">
          <cell r="C8530" t="str">
            <v>Сальник ЗИЛ,ПАЗ,ГАЗ-3306,3309,3310,4301 вала первичного КПП</v>
          </cell>
          <cell r="D8530" t="str">
            <v>прочие ТМЦ</v>
          </cell>
        </row>
        <row r="8531">
          <cell r="C8531" t="str">
            <v>Сальник Камаз 105*130*12 1005160</v>
          </cell>
          <cell r="D8531" t="str">
            <v>прочие ТМЦ</v>
          </cell>
        </row>
        <row r="8532">
          <cell r="C8532" t="str">
            <v>Сальник коленвала 50*70-10 пер.240-1002055</v>
          </cell>
          <cell r="D8532" t="str">
            <v>прочие ТМЦ</v>
          </cell>
        </row>
        <row r="8533">
          <cell r="C8533" t="str">
            <v>Сальник коленвала задний 100*125-12 240-1002305</v>
          </cell>
          <cell r="D8533" t="str">
            <v>прочие ТМЦ</v>
          </cell>
        </row>
        <row r="8534">
          <cell r="C8534" t="str">
            <v>Сальник коленвала задний 105*130</v>
          </cell>
          <cell r="D8534" t="str">
            <v>прочие ТМЦ</v>
          </cell>
        </row>
        <row r="8535">
          <cell r="C8535" t="str">
            <v>Сальник коленвала задний 105*130-12</v>
          </cell>
          <cell r="D8535" t="str">
            <v>прочие ТМЦ</v>
          </cell>
        </row>
        <row r="8536">
          <cell r="C8536" t="str">
            <v>Сальник корпуса ТНВД 25*42*10 740-1029240</v>
          </cell>
          <cell r="D8536" t="str">
            <v>прочие ТМЦ</v>
          </cell>
        </row>
        <row r="8537">
          <cell r="C8537" t="str">
            <v>Сальник переднего моста Газ-66 (45*65*10)</v>
          </cell>
          <cell r="D8537" t="str">
            <v>прочие ТМЦ</v>
          </cell>
        </row>
        <row r="8538">
          <cell r="C8538" t="str">
            <v>Сальник ступицы 60*85*10 с пружиной</v>
          </cell>
          <cell r="D8538" t="str">
            <v>прочие ТМЦ</v>
          </cell>
        </row>
        <row r="8539">
          <cell r="C8539" t="str">
            <v>Сальник ступицы задней с крышкой 2.2-142*168*15</v>
          </cell>
          <cell r="D8539" t="str">
            <v>прочие ТМЦ</v>
          </cell>
        </row>
        <row r="8540">
          <cell r="C8540" t="str">
            <v>Сальник хвостовика 42*68*10*15,5</v>
          </cell>
          <cell r="D8540" t="str">
            <v>прочие ТМЦ</v>
          </cell>
        </row>
        <row r="8541">
          <cell r="C8541" t="str">
            <v>Саморез 3,5*11</v>
          </cell>
          <cell r="D8541" t="str">
            <v>Производство 2022</v>
          </cell>
          <cell r="E8541">
            <v>160</v>
          </cell>
          <cell r="F8541">
            <v>200</v>
          </cell>
          <cell r="G8541" t="str">
            <v>УКС</v>
          </cell>
          <cell r="H8541" t="str">
            <v>При ремонт зданий 2022</v>
          </cell>
        </row>
        <row r="8542">
          <cell r="C8542" t="str">
            <v>Саморез 3,5*25 по дереву гипс</v>
          </cell>
          <cell r="D8542" t="str">
            <v>Производство 2022</v>
          </cell>
          <cell r="E8542">
            <v>507.5</v>
          </cell>
          <cell r="F8542">
            <v>10</v>
          </cell>
          <cell r="G8542" t="str">
            <v>УКС</v>
          </cell>
          <cell r="H8542" t="str">
            <v>При ремонт зданий 2022</v>
          </cell>
        </row>
        <row r="8543">
          <cell r="C8543" t="str">
            <v>Саморез 4,2*32 п/с сверло с п/ш</v>
          </cell>
          <cell r="D8543" t="str">
            <v>прочие ТМЦ</v>
          </cell>
        </row>
        <row r="8544">
          <cell r="C8544" t="str">
            <v>Саморез 4,2*32 пресс-шайба сверло</v>
          </cell>
          <cell r="D8544" t="str">
            <v>прочие ТМЦ</v>
          </cell>
        </row>
        <row r="8545">
          <cell r="C8545" t="str">
            <v>Саморез 4,8*35 RAL 3005</v>
          </cell>
          <cell r="D8545" t="str">
            <v>прочие ТМЦ</v>
          </cell>
        </row>
        <row r="8546">
          <cell r="C8546" t="str">
            <v>Саморез 4,8*35 св/нмш/RAL3020</v>
          </cell>
          <cell r="D8546" t="str">
            <v>прочие ТМЦ</v>
          </cell>
        </row>
        <row r="8547">
          <cell r="C8547" t="str">
            <v>Саморез 5,5*19 RAL3005</v>
          </cell>
          <cell r="D8547" t="str">
            <v>прочие ТМЦ</v>
          </cell>
        </row>
        <row r="8548">
          <cell r="C8548" t="str">
            <v>Саморез 5,5*25</v>
          </cell>
          <cell r="D8548" t="str">
            <v>прочие ТМЦ</v>
          </cell>
        </row>
        <row r="8549">
          <cell r="C8549" t="str">
            <v>Саморез 5,5*25 св/нмш/RAL3020</v>
          </cell>
          <cell r="D8549" t="str">
            <v>Производство 2022</v>
          </cell>
          <cell r="E8549">
            <v>7350</v>
          </cell>
          <cell r="F8549">
            <v>3000</v>
          </cell>
          <cell r="G8549" t="str">
            <v>УКС</v>
          </cell>
          <cell r="H8549" t="str">
            <v>При ремонт зданий 2022</v>
          </cell>
        </row>
        <row r="8550">
          <cell r="C8550" t="str">
            <v>Саморез 5,5*32 св/нмш/RAL3020</v>
          </cell>
          <cell r="D8550" t="str">
            <v>Производство 2022</v>
          </cell>
          <cell r="E8550">
            <v>11000</v>
          </cell>
          <cell r="F8550">
            <v>4000</v>
          </cell>
          <cell r="G8550" t="str">
            <v>УКС</v>
          </cell>
          <cell r="H8550" t="str">
            <v>При ремонт зданий 2022</v>
          </cell>
        </row>
        <row r="8551">
          <cell r="C8551" t="str">
            <v>Саморез с пресс-шайбой 4,2*32</v>
          </cell>
          <cell r="D8551" t="str">
            <v>прочие ТМЦ</v>
          </cell>
        </row>
        <row r="8552">
          <cell r="C8552" t="str">
            <v>Саморез с пресс-шайбой острый 4,2*19 RAL 3020</v>
          </cell>
          <cell r="D8552" t="str">
            <v>прочие ТМЦ</v>
          </cell>
        </row>
        <row r="8553">
          <cell r="C8553" t="str">
            <v>Саморез с прессшайбой острый 4,2*25</v>
          </cell>
          <cell r="D8553" t="str">
            <v>прочие ТМЦ</v>
          </cell>
        </row>
        <row r="8554">
          <cell r="C8554" t="str">
            <v>Саморезы прессшайба сверло 4,2*25</v>
          </cell>
          <cell r="D8554" t="str">
            <v>прочие ТМЦ</v>
          </cell>
        </row>
        <row r="8555">
          <cell r="C8555" t="str">
            <v>Сапоги (юфть+кирза) облегченные МБС "Стандарт"-М с мет подноском</v>
          </cell>
          <cell r="D8555" t="str">
            <v>Производство 2022</v>
          </cell>
          <cell r="E8555">
            <v>13477.83</v>
          </cell>
          <cell r="F8555">
            <v>10</v>
          </cell>
          <cell r="G8555" t="str">
            <v>ТБПБиООС</v>
          </cell>
          <cell r="H8555" t="str">
            <v>Вовлечение в производство до июня 2022 года  согласно норм выдачи спецодежды и СИЗ</v>
          </cell>
        </row>
        <row r="8556">
          <cell r="C8556" t="str">
            <v>Сапоги (юфть+кирза) облегченные МБС "Стандарт"-М с мет подноском р.46</v>
          </cell>
          <cell r="D8556" t="str">
            <v>Производство 2022</v>
          </cell>
          <cell r="E8556">
            <v>1347.7800000000002</v>
          </cell>
          <cell r="F8556">
            <v>1</v>
          </cell>
          <cell r="G8556" t="str">
            <v>ТБПБиООС</v>
          </cell>
          <cell r="H8556" t="str">
            <v>Вовлечение в производство до июня 2022 года  согласно норм выдачи спецодежды и СИЗ</v>
          </cell>
        </row>
        <row r="8557">
          <cell r="C8557" t="str">
            <v>Сапоги кожанные мужские утепленные "Техногард"(натуральная шерсть) мет. подносок МБС</v>
          </cell>
          <cell r="D8557" t="str">
            <v>прочие ТМЦ</v>
          </cell>
        </row>
        <row r="8558">
          <cell r="C8558" t="str">
            <v>Сапоги кожанные мужские утепленные "Техногард"(натуральная шерсть) мет. подносок МБС б/у р.38 29мес.</v>
          </cell>
          <cell r="D8558" t="str">
            <v>прочие ТМЦ</v>
          </cell>
        </row>
        <row r="8559">
          <cell r="C8559" t="str">
            <v>Сапоги кожанные мужские утепленные "Техногард"(натуральная шерсть) мет. подносок МБС б/у р.43 10мес.</v>
          </cell>
          <cell r="D8559" t="str">
            <v>прочие ТМЦ</v>
          </cell>
        </row>
        <row r="8560">
          <cell r="C8560" t="str">
            <v>Сапоги кожанные мужские утепленные "Техногард"(натуральная шерсть) мет. подносок МБС р 46</v>
          </cell>
          <cell r="D8560" t="str">
            <v>прочие ТМЦ</v>
          </cell>
        </row>
        <row r="8561">
          <cell r="C8561" t="str">
            <v>Сапоги ПВХ "Призма" с мет.подноском р 42</v>
          </cell>
          <cell r="D8561" t="str">
            <v>прочие ТМЦ</v>
          </cell>
        </row>
        <row r="8562">
          <cell r="C8562" t="str">
            <v>Сапоги ПВХ "Призма" с мет.подноском р 43</v>
          </cell>
          <cell r="D8562" t="str">
            <v>прочие ТМЦ</v>
          </cell>
        </row>
        <row r="8563">
          <cell r="C8563" t="str">
            <v>Сапоги ПВХ "Призма" с мет.подноском р 44</v>
          </cell>
          <cell r="D8563" t="str">
            <v>прочие ТМЦ</v>
          </cell>
        </row>
        <row r="8564">
          <cell r="C8564" t="str">
            <v>Сапоги ПВХ "Призма" со стальным подноском</v>
          </cell>
          <cell r="D8564" t="str">
            <v>прочие ТМЦ</v>
          </cell>
          <cell r="E8564">
            <v>-3853.0599999999977</v>
          </cell>
          <cell r="F8564">
            <v>-9</v>
          </cell>
        </row>
        <row r="8565">
          <cell r="C8565" t="str">
            <v>Сапоги ПВХ цв. олив. сталь 200Дж</v>
          </cell>
          <cell r="D8565" t="str">
            <v>прочие ТМЦ</v>
          </cell>
        </row>
        <row r="8566">
          <cell r="C8566" t="str">
            <v>Сапоги ПВХ цв.Олив.Сталь 200Дж б/у р.45 33мес.</v>
          </cell>
          <cell r="D8566" t="str">
            <v>прочие ТМЦ</v>
          </cell>
        </row>
        <row r="8567">
          <cell r="C8567" t="str">
            <v>Сапоги Тофф Альп 200Дж ПУ/ТПУ (от-35С-+120С)</v>
          </cell>
          <cell r="D8567" t="str">
            <v>прочие ТМЦ</v>
          </cell>
          <cell r="E8567">
            <v>-299013.05</v>
          </cell>
          <cell r="F8567">
            <v>-159</v>
          </cell>
        </row>
        <row r="8568">
          <cell r="C8568" t="str">
            <v>Сапоги Тофф Альп 200Дж ПУ/ТПУ (от-35С-+120С) Р39</v>
          </cell>
          <cell r="D8568" t="str">
            <v>прочие ТМЦ</v>
          </cell>
        </row>
        <row r="8569">
          <cell r="C8569" t="str">
            <v>Сапоги Тофф Альп 200Дж ПУ/ТПУ (от-35С-+120С) Р42</v>
          </cell>
          <cell r="D8569" t="str">
            <v>прочие ТМЦ</v>
          </cell>
        </row>
        <row r="8570">
          <cell r="C8570" t="str">
            <v>Сапоги Тофф Альп 200Дж ПУ/ТПУ (от-35С-+120С) Р43</v>
          </cell>
          <cell r="D8570" t="str">
            <v>прочие ТМЦ</v>
          </cell>
        </row>
        <row r="8571">
          <cell r="C8571" t="str">
            <v>Сапоги Тофф Альп 200Дж ПУ/ТПУ (от-35С-+120С) Р44</v>
          </cell>
          <cell r="D8571" t="str">
            <v>прочие ТМЦ</v>
          </cell>
        </row>
        <row r="8572">
          <cell r="C8572" t="str">
            <v>Сапоги Тофф Альп 200Дж ПУ/ТПУ (от-35С-+120С) Р45</v>
          </cell>
          <cell r="D8572" t="str">
            <v>прочие ТМЦ</v>
          </cell>
        </row>
        <row r="8573">
          <cell r="C8573" t="str">
            <v>Сапоги Тофф Альп цв.чер.сталь 200Дж ПУ/ТПУ</v>
          </cell>
          <cell r="D8573" t="str">
            <v>прочие ТМЦ</v>
          </cell>
          <cell r="E8573">
            <v>-1900.2600000000002</v>
          </cell>
          <cell r="F8573">
            <v>-2</v>
          </cell>
        </row>
        <row r="8574">
          <cell r="C8574" t="str">
            <v>Сапоги Трейл ГРАНД ПУ/ТПУ ут. цв. чер. сталь 200Дж нат. шерс. мех.</v>
          </cell>
          <cell r="D8574" t="str">
            <v>Производство 2022</v>
          </cell>
          <cell r="E8574">
            <v>19384.62999999999</v>
          </cell>
          <cell r="F8574">
            <v>8</v>
          </cell>
          <cell r="G8574" t="str">
            <v>ТБПБиООС</v>
          </cell>
          <cell r="H8574" t="str">
            <v>Вовлечение в производство до июня 2022 года  согласно норм выдачи спецодежды и СИЗ</v>
          </cell>
        </row>
        <row r="8575">
          <cell r="C8575" t="str">
            <v>Сапоги Трейл Гранд утеп. цв.чер УТЕПЛ    р39</v>
          </cell>
          <cell r="D8575" t="str">
            <v>прочие ТМЦ</v>
          </cell>
        </row>
        <row r="8576">
          <cell r="C8576" t="str">
            <v>Сапоги Трейл Гранд утеп. цв.чер УТЕПЛ    р40</v>
          </cell>
          <cell r="D8576" t="str">
            <v>прочие ТМЦ</v>
          </cell>
        </row>
        <row r="8577">
          <cell r="C8577" t="str">
            <v>Сапоги Трейл Гранд утеп. цв.чер УТЕПЛ    р41</v>
          </cell>
          <cell r="D8577" t="str">
            <v>прочие ТМЦ</v>
          </cell>
          <cell r="E8577">
            <v>0</v>
          </cell>
          <cell r="F8577">
            <v>0</v>
          </cell>
        </row>
        <row r="8578">
          <cell r="C8578" t="str">
            <v>Сапоги Трейл Гранд утеп. цв.чер УТЕПЛ    р42</v>
          </cell>
          <cell r="D8578" t="str">
            <v>прочие ТМЦ</v>
          </cell>
          <cell r="E8578">
            <v>-658.14999999999986</v>
          </cell>
          <cell r="F8578">
            <v>-2</v>
          </cell>
        </row>
        <row r="8579">
          <cell r="C8579" t="str">
            <v>Сапоги Трейл Гранд утеп. цв.чер УТЕПЛ    р43</v>
          </cell>
          <cell r="D8579" t="str">
            <v>прочие ТМЦ</v>
          </cell>
        </row>
        <row r="8580">
          <cell r="C8580" t="str">
            <v>Сапоги Трейл Гранд утеп. цв.чер УТЕПЛ    р44</v>
          </cell>
          <cell r="D8580" t="str">
            <v>прочие ТМЦ</v>
          </cell>
        </row>
        <row r="8581">
          <cell r="C8581" t="str">
            <v>Сапоги Трейл Гранд утеп. цв.чер УТЕПЛ    р45</v>
          </cell>
          <cell r="D8581" t="str">
            <v>прочие ТМЦ</v>
          </cell>
        </row>
        <row r="8582">
          <cell r="C8582" t="str">
            <v>Сапоги Трейл Гранд утеп. цв.чер УТЕПЛ    р47</v>
          </cell>
          <cell r="D8582" t="str">
            <v>прочие ТМЦ</v>
          </cell>
        </row>
        <row r="8583">
          <cell r="C8583" t="str">
            <v>Сапоги Трейл Гранд цв.чер УТЕПЛ</v>
          </cell>
          <cell r="D8583" t="str">
            <v>прочие ТМЦ</v>
          </cell>
          <cell r="E8583">
            <v>-201492.72999999998</v>
          </cell>
          <cell r="F8583">
            <v>-90</v>
          </cell>
        </row>
        <row r="8584">
          <cell r="C8584" t="str">
            <v>Светильник аварийный ЛБА-3923 А</v>
          </cell>
          <cell r="D8584" t="str">
            <v>прочие ТМЦ</v>
          </cell>
        </row>
        <row r="8585">
          <cell r="C8585" t="str">
            <v>Светильник взрывозащищенный светодиодный SV-GM-EX-100</v>
          </cell>
          <cell r="D8585" t="str">
            <v>прочие ТМЦ</v>
          </cell>
        </row>
        <row r="8586">
          <cell r="C8586" t="str">
            <v>Светильник ЛСУ 2*60</v>
          </cell>
          <cell r="D8586" t="str">
            <v>прочие ТМЦ</v>
          </cell>
        </row>
        <row r="8587">
          <cell r="C8587" t="str">
            <v>Светильник МТ 2077 А 220вт</v>
          </cell>
          <cell r="D8587" t="str">
            <v>прочие ТМЦ</v>
          </cell>
        </row>
        <row r="8588">
          <cell r="C8588" t="str">
            <v>Светодиод 12-32V C6 Y11 18W 5000K</v>
          </cell>
          <cell r="D8588" t="str">
            <v>прочие ТМЦ</v>
          </cell>
        </row>
        <row r="8589">
          <cell r="C8589" t="str">
            <v>Свеча BRISK GARDEN (б/n, косы, 2х такт.двиг.) PR17Y</v>
          </cell>
          <cell r="D8589" t="str">
            <v>прочие ТМЦ</v>
          </cell>
        </row>
        <row r="8590">
          <cell r="C8590" t="str">
            <v>Свеча NGK 1565 LPG6</v>
          </cell>
          <cell r="D8590" t="str">
            <v>прочие ТМЦ</v>
          </cell>
        </row>
        <row r="8591">
          <cell r="C8591" t="str">
            <v>Свеча А-15 Brisk QR15LC-1  УМЗ А274 Газель Next (4шт)</v>
          </cell>
          <cell r="D8591" t="str">
            <v>прочие ТМЦ</v>
          </cell>
        </row>
        <row r="8592">
          <cell r="C8592" t="str">
            <v>Свеча А11</v>
          </cell>
          <cell r="D8592" t="str">
            <v>прочие ТМЦ</v>
          </cell>
        </row>
        <row r="8593">
          <cell r="C8593" t="str">
            <v>Свеча А17 DR17YC ГАЗ/УАЗ ЗМЗ 405,409 ЕВРО-3 (4шт.)</v>
          </cell>
          <cell r="D8593" t="str">
            <v>прочие ТМЦ</v>
          </cell>
        </row>
        <row r="8594">
          <cell r="C8594" t="str">
            <v>Свеча зажигания (газ) LPG1 NGK</v>
          </cell>
          <cell r="D8594" t="str">
            <v>прочие ТМЦ</v>
          </cell>
        </row>
        <row r="8595">
          <cell r="C8595" t="str">
            <v>Свеча зажигания B240100QAA 4619</v>
          </cell>
          <cell r="D8595" t="str">
            <v>прочие ТМЦ</v>
          </cell>
        </row>
        <row r="8596">
          <cell r="C8596" t="str">
            <v>Свеча зажигания BPR6ES</v>
          </cell>
          <cell r="D8596" t="str">
            <v>прочие ТМЦ</v>
          </cell>
        </row>
        <row r="8597">
          <cell r="C8597" t="str">
            <v>Свеча зажигания IZKR6B10E</v>
          </cell>
          <cell r="D8597" t="str">
            <v>прочие ТМЦ</v>
          </cell>
        </row>
        <row r="8598">
          <cell r="C8598" t="str">
            <v>Свеча зажигания NGK 1578 L2KR6B-10E</v>
          </cell>
          <cell r="D8598" t="str">
            <v>прочие ТМЦ</v>
          </cell>
        </row>
        <row r="8599">
          <cell r="C8599" t="str">
            <v>Свеча зажигания NGK ZFR5F-11</v>
          </cell>
          <cell r="D8599" t="str">
            <v>прочие ТМЦ</v>
          </cell>
        </row>
        <row r="8600">
          <cell r="C8600" t="str">
            <v>Свеча зажигания Re16MC Champion</v>
          </cell>
          <cell r="D8600" t="str">
            <v>прочие ТМЦ</v>
          </cell>
        </row>
        <row r="8601">
          <cell r="C8601" t="str">
            <v>Свеча зажигания Renault 6962.0242235666</v>
          </cell>
          <cell r="D8601" t="str">
            <v>прочие ТМЦ</v>
          </cell>
        </row>
        <row r="8602">
          <cell r="C8602" t="str">
            <v>Свеча зажигания ГАЗель NEXT дв. 274 Evotech Brisk QR15LC-1 (Brisk)</v>
          </cell>
          <cell r="D8602" t="str">
            <v>прочие ТМЦ</v>
          </cell>
        </row>
        <row r="8603">
          <cell r="C8603" t="str">
            <v>Свеча накаливания 30.8101.120</v>
          </cell>
          <cell r="D8603" t="str">
            <v>прочие ТМЦ</v>
          </cell>
        </row>
        <row r="8604">
          <cell r="C8604" t="str">
            <v>Седло клапана СИН 32.00.108.011</v>
          </cell>
          <cell r="D8604" t="str">
            <v>прочие ТМЦ</v>
          </cell>
        </row>
        <row r="8605">
          <cell r="C8605" t="str">
            <v>Секундомер механический</v>
          </cell>
          <cell r="D8605" t="str">
            <v>прочие ТМЦ</v>
          </cell>
        </row>
        <row r="8606">
          <cell r="C8606" t="str">
            <v>Сервисный комплект Kyocera MK-475 FS-6025MFP/6030MFP/6025MFP/B (1702K38NL0)</v>
          </cell>
          <cell r="D8606" t="str">
            <v>прочие ТМЦ</v>
          </cell>
        </row>
        <row r="8607">
          <cell r="C8607" t="str">
            <v>Сервисный комплект MK-1140 FS-1035MFP DP/1135MFP, M2035dn/M2535dn ориг. [Kyocera]</v>
          </cell>
          <cell r="D8607" t="str">
            <v>прочие ТМЦ</v>
          </cell>
        </row>
        <row r="8608">
          <cell r="C8608" t="str">
            <v>Сервисный комплект MK-130 для FS-1350DN/1028MFP/1128MFP ориг. [Kyocera]</v>
          </cell>
          <cell r="D8608" t="str">
            <v>прочие ТМЦ</v>
          </cell>
        </row>
        <row r="8609">
          <cell r="C8609" t="str">
            <v>Серная кислота 0,1Н</v>
          </cell>
          <cell r="D8609" t="str">
            <v>прочие ТМЦ</v>
          </cell>
        </row>
        <row r="8610">
          <cell r="C8610" t="str">
            <v>Серная кислота ХЧ (1,8кг)</v>
          </cell>
          <cell r="D8610" t="str">
            <v>прочие ТМЦ</v>
          </cell>
        </row>
        <row r="8611">
          <cell r="C8611" t="str">
            <v>Сетевой адаптер 32-bit Gigabit PCIe Network Adapter, Realtek RTL8168B, 10/100/1000Mbps  Auto MDI/MDI</v>
          </cell>
          <cell r="D8611" t="str">
            <v>прочие ТМЦ</v>
          </cell>
        </row>
        <row r="8612">
          <cell r="C8612" t="str">
            <v>Сетевой фильтр 3м 6 розеток</v>
          </cell>
          <cell r="D8612" t="str">
            <v>прочие ТМЦ</v>
          </cell>
        </row>
        <row r="8613">
          <cell r="C8613" t="str">
            <v>Сетевой фильтр 6 розеток, 1,8м.</v>
          </cell>
          <cell r="D8613" t="str">
            <v>прочие ТМЦ</v>
          </cell>
        </row>
        <row r="8614">
          <cell r="C8614" t="str">
            <v>Сетевой фильтр Ippon BK-212 (6 розеток, 1,8 метра)</v>
          </cell>
          <cell r="D8614" t="str">
            <v>прочие ТМЦ</v>
          </cell>
        </row>
        <row r="8615">
          <cell r="C8615" t="str">
            <v>Сетевой фильтр Ippon BK-232 (6 розеток, 3 метра)</v>
          </cell>
          <cell r="D8615" t="str">
            <v>прочие ТМЦ</v>
          </cell>
        </row>
        <row r="8616">
          <cell r="C8616" t="str">
            <v>Сетевой фильтр Ippon BK232 Зм (6 розеток) черный</v>
          </cell>
          <cell r="D8616" t="str">
            <v>прочие ТМЦ</v>
          </cell>
        </row>
        <row r="8617">
          <cell r="C8617" t="str">
            <v>Сетевой фильтр Ippon ВК112 1.8м (6 розеток) белый</v>
          </cell>
          <cell r="D8617" t="str">
            <v>прочие ТМЦ</v>
          </cell>
        </row>
        <row r="8618">
          <cell r="C8618" t="str">
            <v>Сетка стальная плетеная одинарн. 50*50*1,6</v>
          </cell>
          <cell r="D8618" t="str">
            <v>прочие ТМЦ</v>
          </cell>
        </row>
        <row r="8619">
          <cell r="C8619" t="str">
            <v>Сигнал Газель Next</v>
          </cell>
          <cell r="D8619" t="str">
            <v>прочие ТМЦ</v>
          </cell>
        </row>
        <row r="8620">
          <cell r="C8620" t="str">
            <v>Сигнал заднего хода</v>
          </cell>
          <cell r="D8620" t="str">
            <v>прочие ТМЦ</v>
          </cell>
        </row>
        <row r="8621">
          <cell r="C8621" t="str">
            <v>Сигнал звуковой 20 37211 12В</v>
          </cell>
          <cell r="D8621" t="str">
            <v>прочие ТМЦ</v>
          </cell>
        </row>
        <row r="8622">
          <cell r="C8622" t="str">
            <v>Сигнал звуковой 3302 Next высокий тон A21R23-3721010-20</v>
          </cell>
          <cell r="D8622" t="str">
            <v>прочие ТМЦ</v>
          </cell>
        </row>
        <row r="8623">
          <cell r="C8623" t="str">
            <v>Сигнал звуковой 3302 Next низкий тон A21R23-3721010-10</v>
          </cell>
          <cell r="D8623" t="str">
            <v>прочие ТМЦ</v>
          </cell>
        </row>
        <row r="8624">
          <cell r="C8624" t="str">
            <v>Сигнализатор горения ЛУЧ-1АМ-Щ</v>
          </cell>
          <cell r="D8624" t="str">
            <v>прочие ТМЦ</v>
          </cell>
        </row>
        <row r="8625">
          <cell r="C8625" t="str">
            <v>Сигнализатор оксида углерода и горючих газов СТГ-1-1 ИБЯЛ.413411.056</v>
          </cell>
          <cell r="D8625" t="str">
            <v>прочие ТМЦ</v>
          </cell>
        </row>
        <row r="8626">
          <cell r="C8626" t="str">
            <v>Сигнализатор оксида углерода и горючих газов СТГ-1-2 ИЯБЛ.413411.056-01</v>
          </cell>
          <cell r="D8626" t="str">
            <v>прочие ТМЦ</v>
          </cell>
        </row>
        <row r="8627">
          <cell r="C8627" t="str">
            <v>Сигнализатор СТМ-30-50</v>
          </cell>
          <cell r="D8627" t="str">
            <v>Аварийный резерв</v>
          </cell>
          <cell r="E8627">
            <v>27666.87</v>
          </cell>
          <cell r="F8627">
            <v>1</v>
          </cell>
          <cell r="G8627" t="str">
            <v>УИТ</v>
          </cell>
          <cell r="H8627" t="str">
            <v>Резерв. Контроль загазованности на кустовых площадках</v>
          </cell>
        </row>
        <row r="8628">
          <cell r="C8628" t="str">
            <v>Сигнализатор СТМ-30-50</v>
          </cell>
          <cell r="D8628" t="str">
            <v>Аварийный резерв</v>
          </cell>
          <cell r="E8628">
            <v>40078.29</v>
          </cell>
          <cell r="F8628">
            <v>1</v>
          </cell>
          <cell r="G8628" t="str">
            <v>УИТ</v>
          </cell>
          <cell r="H8628" t="str">
            <v>Резерв. Контроль загазованности на кустовых площадках</v>
          </cell>
        </row>
        <row r="8629">
          <cell r="C8629" t="str">
            <v>Сиденье 50-23-200СП</v>
          </cell>
          <cell r="D8629" t="str">
            <v>прочие ТМЦ</v>
          </cell>
        </row>
        <row r="8630">
          <cell r="C8630" t="str">
            <v>Сиденье водительское анатом с подголов  53205-68000010-01</v>
          </cell>
          <cell r="D8630" t="str">
            <v>прочие ТМЦ</v>
          </cell>
        </row>
        <row r="8631">
          <cell r="C8631" t="str">
            <v>Сиденье водительское люкс анатом с подголов  53205-68000010</v>
          </cell>
          <cell r="D8631" t="str">
            <v>прочие ТМЦ</v>
          </cell>
        </row>
        <row r="8632">
          <cell r="C8632" t="str">
            <v>Сиденье УАЗ 452 водительское мягкое на салазках</v>
          </cell>
          <cell r="D8632" t="str">
            <v>прочие ТМЦ</v>
          </cell>
        </row>
        <row r="8633">
          <cell r="C8633" t="str">
            <v>Сильфон разделителя фторопластовый F4 D-32мм</v>
          </cell>
          <cell r="D8633" t="str">
            <v>прочие ТМЦ</v>
          </cell>
        </row>
        <row r="8634">
          <cell r="C8634" t="str">
            <v>Сильфонный компенсатор DN50</v>
          </cell>
          <cell r="D8634" t="str">
            <v>прочие ТМЦ</v>
          </cell>
        </row>
        <row r="8635">
          <cell r="C8635" t="str">
            <v>Синхронизатор 2 и 3 передачи 130-1701150-А</v>
          </cell>
          <cell r="D8635" t="str">
            <v>прочие ТМЦ</v>
          </cell>
        </row>
        <row r="8636">
          <cell r="C8636" t="str">
            <v>Синхронизатор 2-3 пер. 14.1701150</v>
          </cell>
          <cell r="D8636" t="str">
            <v>прочие ТМЦ</v>
          </cell>
        </row>
        <row r="8637">
          <cell r="C8637" t="str">
            <v>Синхронизатор 4-5 передачи скоростной ЗИЛ,ПАЗ,МАЗ-4370 320570-1701151</v>
          </cell>
          <cell r="D8637" t="str">
            <v>прочие ТМЦ</v>
          </cell>
        </row>
        <row r="8638">
          <cell r="C8638" t="str">
            <v>Система управления R21 для котлов с 2-х ступенчатой или модул. горелкой, цвет белый Wolf 8906959</v>
          </cell>
          <cell r="D8638" t="str">
            <v>прочие ТМЦ</v>
          </cell>
        </row>
        <row r="8639">
          <cell r="C8639" t="str">
            <v>Сифон 1 1/2*40 в комплекте с гофрой</v>
          </cell>
          <cell r="D8639" t="str">
            <v>прочие ТМЦ</v>
          </cell>
        </row>
        <row r="8640">
          <cell r="C8640" t="str">
            <v>Скоба опоры двигателя КрАЗ 256-1001005-А1</v>
          </cell>
          <cell r="D8640" t="str">
            <v>прочие ТМЦ</v>
          </cell>
        </row>
        <row r="8641">
          <cell r="C8641" t="str">
            <v>Скоба переднего тормоза 3302 лев. (суппорт) 3302-3501137-10</v>
          </cell>
          <cell r="D8641" t="str">
            <v>прочие ТМЦ</v>
          </cell>
        </row>
        <row r="8642">
          <cell r="C8642" t="str">
            <v>Скоба переднего тормоза 3302 прав.. (суппорт) 3302-3501136-10</v>
          </cell>
          <cell r="D8642" t="str">
            <v>прочие ТМЦ</v>
          </cell>
        </row>
        <row r="8643">
          <cell r="C8643" t="str">
            <v>Скоба ТМ 200 для вертикального монтажа осн.200мм</v>
          </cell>
          <cell r="D8643" t="str">
            <v>прочие ТМЦ</v>
          </cell>
        </row>
        <row r="8644">
          <cell r="C8644" t="str">
            <v>Скобы для степлера 24/6</v>
          </cell>
          <cell r="D8644" t="str">
            <v>прочие ТМЦ</v>
          </cell>
        </row>
        <row r="8645">
          <cell r="C8645" t="str">
            <v>Скобы для степлера №10 1000 шт.Staff до 20 листов</v>
          </cell>
          <cell r="D8645" t="str">
            <v>прочие ТМЦ</v>
          </cell>
        </row>
        <row r="8646">
          <cell r="C8646" t="str">
            <v>Скобы для степлера №10 Staff</v>
          </cell>
          <cell r="D8646" t="str">
            <v>прочие ТМЦ</v>
          </cell>
        </row>
        <row r="8647">
          <cell r="C8647" t="str">
            <v>Скобы для степлера №23/13 1000шт от 30 до 80 листов</v>
          </cell>
          <cell r="D8647" t="str">
            <v>прочие ТМЦ</v>
          </cell>
        </row>
        <row r="8648">
          <cell r="C8648" t="str">
            <v>Скобы для степлера №24/6 1000 шт.Staff до 30 листов</v>
          </cell>
          <cell r="D8648" t="str">
            <v>прочие ТМЦ</v>
          </cell>
        </row>
        <row r="8649">
          <cell r="C8649" t="str">
            <v>Скоросшиватель картон 220гр/м2</v>
          </cell>
          <cell r="D8649" t="str">
            <v>прочие ТМЦ</v>
          </cell>
        </row>
        <row r="8650">
          <cell r="C8650" t="str">
            <v>Скоросшиватель пластиковый Berlingo А4,180 мкм, бирюзовый</v>
          </cell>
          <cell r="D8650" t="str">
            <v>прочие ТМЦ</v>
          </cell>
        </row>
        <row r="8651">
          <cell r="C8651" t="str">
            <v>Скоросшиватель пластиковый А4</v>
          </cell>
          <cell r="D8651" t="str">
            <v>прочие ТМЦ</v>
          </cell>
        </row>
        <row r="8652">
          <cell r="C8652" t="str">
            <v>Скоросшиватель пластиковый А4,180мкм розовый</v>
          </cell>
          <cell r="D8652" t="str">
            <v>прочие ТМЦ</v>
          </cell>
        </row>
        <row r="8653">
          <cell r="C8653" t="str">
            <v>Скрепки 28мм цветные 70шт STAFF</v>
          </cell>
          <cell r="D8653" t="str">
            <v>прочие ТМЦ</v>
          </cell>
        </row>
        <row r="8654">
          <cell r="C8654" t="str">
            <v>Скрепки 31мм с загнутым краем треугольные 100шт</v>
          </cell>
          <cell r="D8654" t="str">
            <v>прочие ТМЦ</v>
          </cell>
        </row>
        <row r="8655">
          <cell r="C8655" t="str">
            <v>Скрепки STAFF "EVERYDAY", 28 мм, металлические, 100 шт., в картонной коробке</v>
          </cell>
          <cell r="D8655" t="str">
            <v>прочие ТМЦ</v>
          </cell>
        </row>
        <row r="8656">
          <cell r="C8656" t="str">
            <v>Скрепки STAFF Manager 28 мм,цветные, 70шт,в картонной коробке</v>
          </cell>
          <cell r="D8656" t="str">
            <v>прочие ТМЦ</v>
          </cell>
        </row>
        <row r="8657">
          <cell r="C8657" t="str">
            <v>Скрепки большие 50 мм гофрированные 50 шт., STAFF "EVERYDAY", металлические</v>
          </cell>
          <cell r="D8657" t="str">
            <v>прочие ТМЦ</v>
          </cell>
        </row>
        <row r="8658">
          <cell r="C8658" t="str">
            <v>Скрепки большие 50 мм, BRAUBERG, оцинкованные, 50 шт., в картонной коробке</v>
          </cell>
          <cell r="D8658" t="str">
            <v>прочие ТМЦ</v>
          </cell>
        </row>
        <row r="8659">
          <cell r="C8659" t="str">
            <v>Скрепки большие 50 мм, BRAUBERG, цветные 50 шт., в картонной коробке</v>
          </cell>
          <cell r="D8659" t="str">
            <v>прочие ТМЦ</v>
          </cell>
        </row>
        <row r="8660">
          <cell r="C8660" t="str">
            <v>Скрепки большие 50 мм, цветные, 50 шт., в картонной коробке, BRAUBERG</v>
          </cell>
          <cell r="D8660" t="str">
            <v>прочие ТМЦ</v>
          </cell>
        </row>
        <row r="8661">
          <cell r="C8661" t="str">
            <v>Смазка Devon Grease Li V220 EP2 (400 гр)</v>
          </cell>
          <cell r="D8661" t="str">
            <v>прочие ТМЦ</v>
          </cell>
        </row>
        <row r="8662">
          <cell r="C8662" t="str">
            <v>Смазка TFW</v>
          </cell>
          <cell r="D8662" t="str">
            <v>прочие ТМЦ</v>
          </cell>
        </row>
        <row r="8663">
          <cell r="C8663" t="str">
            <v>Смазка WD 40 (420 мл)</v>
          </cell>
          <cell r="D8663" t="str">
            <v>прочие ТМЦ</v>
          </cell>
        </row>
        <row r="8664">
          <cell r="C8664" t="str">
            <v>Смазка WD-40 (200мл)</v>
          </cell>
          <cell r="D8664" t="str">
            <v>прочие ТМЦ</v>
          </cell>
        </row>
        <row r="8665">
          <cell r="C8665" t="str">
            <v>Смазка графитная УССА Девон кнб (21кг)</v>
          </cell>
          <cell r="D8665" t="str">
            <v>прочие ТМЦ</v>
          </cell>
        </row>
        <row r="8666">
          <cell r="C8666" t="str">
            <v>Смазка для буров 5г стик-пакет AL</v>
          </cell>
          <cell r="D8666" t="str">
            <v>прочие ТМЦ</v>
          </cell>
        </row>
        <row r="8667">
          <cell r="C8667" t="str">
            <v>Смазка Литол-24 21 кг</v>
          </cell>
          <cell r="D8667" t="str">
            <v>прочие ТМЦ</v>
          </cell>
        </row>
        <row r="8668">
          <cell r="C8668" t="str">
            <v>Смазка Литол-24 2кг</v>
          </cell>
          <cell r="D8668" t="str">
            <v>прочие ТМЦ</v>
          </cell>
        </row>
        <row r="8669">
          <cell r="C8669" t="str">
            <v>Смазка Литол-24 5кг</v>
          </cell>
          <cell r="D8669" t="str">
            <v>прочие ТМЦ</v>
          </cell>
        </row>
        <row r="8670">
          <cell r="C8670" t="str">
            <v>Смазка МС 1510 Blue высокотемпературная 420мл</v>
          </cell>
          <cell r="D8670" t="str">
            <v>прочие ТМЦ</v>
          </cell>
        </row>
        <row r="8671">
          <cell r="C8671" t="str">
            <v>Смазка резьбовая графитная</v>
          </cell>
          <cell r="D8671" t="str">
            <v>прочие ТМЦ</v>
          </cell>
        </row>
        <row r="8672">
          <cell r="C8672" t="str">
            <v>Смазка резьбовая Р-402 кнб 14кг</v>
          </cell>
          <cell r="D8672" t="str">
            <v>прочие ТМЦ</v>
          </cell>
        </row>
        <row r="8673">
          <cell r="C8673" t="str">
            <v>Смазка термогриз ЕР 2 400гр..</v>
          </cell>
          <cell r="D8673" t="str">
            <v>прочие ТМЦ</v>
          </cell>
        </row>
        <row r="8674">
          <cell r="C8674" t="str">
            <v>Смартфон Redmi 9A 2GB+32GB Granite Gray [Xiaomi]</v>
          </cell>
          <cell r="D8674" t="str">
            <v>прочие ТМЦ</v>
          </cell>
        </row>
        <row r="8675">
          <cell r="C8675" t="str">
            <v>Смеситель для ванны/умывальника KEIL</v>
          </cell>
          <cell r="D8675" t="str">
            <v>прочие ТМЦ</v>
          </cell>
        </row>
        <row r="8676">
          <cell r="C8676" t="str">
            <v>Смеситель для душа KEIL</v>
          </cell>
          <cell r="D8676" t="str">
            <v>прочие ТМЦ</v>
          </cell>
        </row>
        <row r="8677">
          <cell r="C8677" t="str">
            <v>Смеситель для кухни Y 35-22</v>
          </cell>
          <cell r="D8677" t="str">
            <v>прочие ТМЦ</v>
          </cell>
        </row>
        <row r="8678">
          <cell r="C8678" t="str">
            <v>Смеситель для кухни Y 35-23</v>
          </cell>
          <cell r="D8678" t="str">
            <v>прочие ТМЦ</v>
          </cell>
        </row>
        <row r="8679">
          <cell r="C8679" t="str">
            <v>Смеситель универсальный одноручный с S-образным поворотным изливом В35-34</v>
          </cell>
          <cell r="D8679" t="str">
            <v>прочие ТМЦ</v>
          </cell>
        </row>
        <row r="8680">
          <cell r="C8680" t="str">
            <v>СН-0,0003-НС (3ppm) (100 мл)</v>
          </cell>
          <cell r="D8680" t="str">
            <v>прочие ТМЦ</v>
          </cell>
        </row>
        <row r="8681">
          <cell r="C8681" t="str">
            <v>СО массовой доли висмута в минеральном масле ВМ-СХ 5000 млн.д.Вi 50 гр</v>
          </cell>
          <cell r="D8681" t="str">
            <v>прочие ТМЦ</v>
          </cell>
        </row>
        <row r="8682">
          <cell r="C8682" t="str">
            <v>СО ХОН-ПА (30) (27+33)млн, 1050мл</v>
          </cell>
          <cell r="D8682" t="str">
            <v>прочие ТМЦ</v>
          </cell>
        </row>
        <row r="8683">
          <cell r="C8683" t="str">
            <v>СО ХОН-ПА (50) (45-55)млн, 1050мл</v>
          </cell>
          <cell r="D8683" t="str">
            <v>прочие ТМЦ</v>
          </cell>
        </row>
        <row r="8684">
          <cell r="C8684" t="str">
            <v>Согласователь работы кондиционера типа CPK-DI</v>
          </cell>
          <cell r="D8684" t="str">
            <v>прочие ТМЦ</v>
          </cell>
        </row>
        <row r="8685">
          <cell r="C8685" t="str">
            <v>Соединение "Идеал Дуб Северный"</v>
          </cell>
          <cell r="D8685" t="str">
            <v>Производство 2022</v>
          </cell>
          <cell r="E8685">
            <v>600</v>
          </cell>
          <cell r="F8685">
            <v>30</v>
          </cell>
          <cell r="G8685" t="str">
            <v>УКС</v>
          </cell>
          <cell r="H8685" t="str">
            <v>Использование при ремонтах 2022 года</v>
          </cell>
        </row>
        <row r="8686">
          <cell r="C8686" t="str">
            <v>Соединение БРС-2</v>
          </cell>
          <cell r="D8686" t="str">
            <v>прочие ТМЦ</v>
          </cell>
        </row>
        <row r="8687">
          <cell r="C8687" t="str">
            <v>Соединитель желоба D125 RAL 3005</v>
          </cell>
          <cell r="D8687" t="str">
            <v>прочие ТМЦ</v>
          </cell>
        </row>
        <row r="8688">
          <cell r="C8688" t="str">
            <v>Соединительный кабель типа W CN18</v>
          </cell>
          <cell r="D8688" t="str">
            <v>прочие ТМЦ</v>
          </cell>
        </row>
        <row r="8689">
          <cell r="C8689" t="str">
            <v>Соль поваренная пищ.кам.таблетированная, упаков. мешок п/п по 25кг</v>
          </cell>
          <cell r="D8689" t="str">
            <v>прочие ТМЦ</v>
          </cell>
        </row>
        <row r="8690">
          <cell r="C8690" t="str">
            <v>Соль поваренная экстра выворочная таблетированная "Универсальная" (25 кг ) ТУРБ 400087365.003-2002</v>
          </cell>
          <cell r="D8690" t="str">
            <v>прочие ТМЦ</v>
          </cell>
        </row>
        <row r="8691">
          <cell r="C8691" t="str">
            <v>Соль таблетированная 25 кг</v>
          </cell>
          <cell r="D8691" t="str">
            <v>прочие ТМЦ</v>
          </cell>
        </row>
        <row r="8692">
          <cell r="C8692" t="str">
            <v>Соляная кислота СТ 0.1Н</v>
          </cell>
          <cell r="D8692" t="str">
            <v>прочие ТМЦ</v>
          </cell>
        </row>
        <row r="8693">
          <cell r="C8693" t="str">
            <v>Сошка рулевая УАЗ 452</v>
          </cell>
          <cell r="D8693" t="str">
            <v>прочие ТМЦ</v>
          </cell>
        </row>
        <row r="8694">
          <cell r="C8694" t="str">
            <v>Сошка рулевая УАЗ-3162</v>
          </cell>
          <cell r="D8694" t="str">
            <v>прочие ТМЦ</v>
          </cell>
        </row>
        <row r="8695">
          <cell r="C8695" t="str">
            <v>Спидометр 87.3802</v>
          </cell>
          <cell r="D8695" t="str">
            <v>прочие ТМЦ</v>
          </cell>
        </row>
        <row r="8696">
          <cell r="C8696" t="str">
            <v>Спираль ППУ розжига прямая 65.02.00.416</v>
          </cell>
          <cell r="D8696" t="str">
            <v>прочие ТМЦ</v>
          </cell>
        </row>
        <row r="8697">
          <cell r="C8697" t="str">
            <v>Сплит система Kentatsu KSGA26HFAN1 (2,6 кВт)</v>
          </cell>
          <cell r="D8697" t="str">
            <v>прочие ТМЦ</v>
          </cell>
        </row>
        <row r="8698">
          <cell r="C8698" t="str">
            <v>Сплит система Kentatsu KSGI21HFAN1 (2,1 кВт)</v>
          </cell>
          <cell r="D8698" t="str">
            <v>прочие ТМЦ</v>
          </cell>
        </row>
        <row r="8699">
          <cell r="C8699" t="str">
            <v>Сплит система Kentatsu KSGQ35НFAN1(3,5кВт)</v>
          </cell>
          <cell r="D8699" t="str">
            <v>прочие ТМЦ</v>
          </cell>
        </row>
        <row r="8700">
          <cell r="C8700" t="str">
            <v>Средство чистящее для восстановления резиновых поверхностей 100мл</v>
          </cell>
          <cell r="D8700" t="str">
            <v>прочие ТМЦ</v>
          </cell>
        </row>
        <row r="8701">
          <cell r="C8701" t="str">
            <v>СТ Трилон Б 0,1Н (10 ампул)</v>
          </cell>
          <cell r="D8701" t="str">
            <v>прочие ТМЦ</v>
          </cell>
        </row>
        <row r="8702">
          <cell r="C8702" t="str">
            <v>Стабилизатор ИГК-4-100</v>
          </cell>
          <cell r="D8702" t="str">
            <v>прочие ТМЦ</v>
          </cell>
        </row>
        <row r="8703">
          <cell r="C8703" t="str">
            <v>Стабилизатор пламени ИГК-4-100</v>
          </cell>
          <cell r="D8703" t="str">
            <v>прочие ТМЦ</v>
          </cell>
        </row>
        <row r="8704">
          <cell r="C8704" t="str">
            <v>Стабилизированный источник питания БП-137 (10м) 4А</v>
          </cell>
          <cell r="D8704" t="str">
            <v>прочие ТМЦ</v>
          </cell>
        </row>
        <row r="8705">
          <cell r="C8705" t="str">
            <v>Стакан В-1-250</v>
          </cell>
          <cell r="D8705" t="str">
            <v>прочие ТМЦ</v>
          </cell>
        </row>
        <row r="8706">
          <cell r="C8706" t="str">
            <v>Стакан В-1-600 с делением</v>
          </cell>
          <cell r="D8706" t="str">
            <v>прочие ТМЦ</v>
          </cell>
        </row>
        <row r="8707">
          <cell r="C8707" t="str">
            <v>Стакан для взвешивания СВ-14/8</v>
          </cell>
          <cell r="D8707" t="str">
            <v>прочие ТМЦ</v>
          </cell>
        </row>
        <row r="8708">
          <cell r="C8708" t="str">
            <v>Стакан для взвешивания СВ-19/9</v>
          </cell>
          <cell r="D8708" t="str">
            <v>прочие ТМЦ</v>
          </cell>
        </row>
        <row r="8709">
          <cell r="C8709" t="str">
            <v>Стакан для взвешивания СВ-34/12</v>
          </cell>
          <cell r="D8709" t="str">
            <v>прочие ТМЦ</v>
          </cell>
        </row>
        <row r="8710">
          <cell r="C8710" t="str">
            <v>Стакан лабораторный В-1-250</v>
          </cell>
          <cell r="D8710" t="str">
            <v>прочие ТМЦ</v>
          </cell>
        </row>
        <row r="8711">
          <cell r="C8711" t="str">
            <v>Стакан Н-1-100 со шкалой ТС</v>
          </cell>
          <cell r="D8711" t="str">
            <v>прочие ТМЦ</v>
          </cell>
        </row>
        <row r="8712">
          <cell r="C8712" t="str">
            <v>Стакан Н-1-150 со шкалой ТС</v>
          </cell>
          <cell r="D8712" t="str">
            <v>прочие ТМЦ</v>
          </cell>
        </row>
        <row r="8713">
          <cell r="C8713" t="str">
            <v>Стакан Н-1-600 со шкалой ТС</v>
          </cell>
          <cell r="D8713" t="str">
            <v>прочие ТМЦ</v>
          </cell>
        </row>
        <row r="8714">
          <cell r="C8714" t="str">
            <v>Стаканчик для взвешивания СВ-24/10</v>
          </cell>
          <cell r="D8714" t="str">
            <v>прочие ТМЦ</v>
          </cell>
        </row>
        <row r="8715">
          <cell r="C8715" t="str">
            <v>Стаканчик для взвешивания СВ-34/12</v>
          </cell>
          <cell r="D8715" t="str">
            <v>прочие ТМЦ</v>
          </cell>
        </row>
        <row r="8716">
          <cell r="C8716" t="str">
            <v>Стандарт Conostan Bi (150-500-835) 1шт по 50г 5000ppm SCP SCIENCE CONOSTAN</v>
          </cell>
          <cell r="D8716" t="str">
            <v>прочие ТМЦ</v>
          </cell>
        </row>
        <row r="8717">
          <cell r="C8717" t="str">
            <v>Стандарт Титр рН-метрии 9,18 натрий тетраборнокислый</v>
          </cell>
          <cell r="D8717" t="str">
            <v>прочие ТМЦ</v>
          </cell>
        </row>
        <row r="8718">
          <cell r="C8718" t="str">
            <v>Стандарт-титр магний сернокислый 0,1Н</v>
          </cell>
          <cell r="D8718" t="str">
            <v>прочие ТМЦ</v>
          </cell>
        </row>
        <row r="8719">
          <cell r="C8719" t="str">
            <v>Стандарт-Титры для приготовления рабочих эталонов рН=4,01</v>
          </cell>
          <cell r="D8719" t="str">
            <v>прочие ТМЦ</v>
          </cell>
        </row>
        <row r="8720">
          <cell r="C8720" t="str">
            <v>Стандарт-Титры для приготовления рабочих эталонов рН=6,86</v>
          </cell>
          <cell r="D8720" t="str">
            <v>прочие ТМЦ</v>
          </cell>
        </row>
        <row r="8721">
          <cell r="C8721" t="str">
            <v>Стандартный образец фракционного состава нефти ГСО 8700-2005 МСО 1438 2007</v>
          </cell>
          <cell r="D8721" t="str">
            <v>прочие ТМЦ</v>
          </cell>
        </row>
        <row r="8722">
          <cell r="C8722" t="str">
            <v>Стартер 12 В 2,0КВТ Газель</v>
          </cell>
          <cell r="D8722" t="str">
            <v>прочие ТМЦ</v>
          </cell>
        </row>
        <row r="8723">
          <cell r="C8723" t="str">
            <v>Стартер 405,406,409 12В/1,7 Квт</v>
          </cell>
          <cell r="D8723" t="str">
            <v>прочие ТМЦ</v>
          </cell>
        </row>
        <row r="8724">
          <cell r="C8724" t="str">
            <v>Стартер 7402.3708000 24В ГАЗ-3309,ПАЗ</v>
          </cell>
          <cell r="D8724" t="str">
            <v>прочие ТМЦ</v>
          </cell>
        </row>
        <row r="8725">
          <cell r="C8725" t="str">
            <v>Стартер S2 4-220 В</v>
          </cell>
          <cell r="D8725" t="str">
            <v>прочие ТМЦ</v>
          </cell>
        </row>
        <row r="8726">
          <cell r="C8726" t="str">
            <v>Стартер ГАЗ Бизнес/NEXT 5266969</v>
          </cell>
          <cell r="D8726" t="str">
            <v>прочие ТМЦ</v>
          </cell>
        </row>
        <row r="8727">
          <cell r="C8727" t="str">
            <v>Стартер ЗИЛ "Бычок" МТЗ-80</v>
          </cell>
          <cell r="D8727" t="str">
            <v>прочие ТМЦ</v>
          </cell>
        </row>
        <row r="8728">
          <cell r="C8728" t="str">
            <v>Стартер змз 405,406,409 УАЗ,ГАЗ редукт (1,4кВт)</v>
          </cell>
          <cell r="D8728" t="str">
            <v>прочие ТМЦ</v>
          </cell>
        </row>
        <row r="8729">
          <cell r="C8729" t="str">
            <v>Стартер Камаз Евро2,3</v>
          </cell>
          <cell r="D8729" t="str">
            <v>прочие ТМЦ</v>
          </cell>
        </row>
        <row r="8730">
          <cell r="C8730" t="str">
            <v>Стартер редукторный Д-243,245 МТЗ-80/82</v>
          </cell>
          <cell r="D8730" t="str">
            <v>прочие ТМЦ</v>
          </cell>
        </row>
        <row r="8731">
          <cell r="C8731" t="str">
            <v>Стартер СТ 142-10 Евро-3</v>
          </cell>
          <cell r="D8731" t="str">
            <v>прочие ТМЦ</v>
          </cell>
        </row>
        <row r="8732">
          <cell r="C8732" t="str">
            <v>Стартер СТ 142Б2</v>
          </cell>
          <cell r="D8732" t="str">
            <v>прочие ТМЦ</v>
          </cell>
        </row>
        <row r="8733">
          <cell r="C8733" t="str">
            <v>Стартер СТ 142Б2 (10зуб)</v>
          </cell>
          <cell r="D8733" t="str">
            <v>прочие ТМЦ</v>
          </cell>
        </row>
        <row r="8734">
          <cell r="C8734" t="str">
            <v>Стартер СТ 230Е 931.3708</v>
          </cell>
          <cell r="D8734" t="str">
            <v>прочие ТМЦ</v>
          </cell>
        </row>
        <row r="8735">
          <cell r="C8735" t="str">
            <v>Стартер СТ-142-3708000-10</v>
          </cell>
          <cell r="D8735" t="str">
            <v>прочие ТМЦ</v>
          </cell>
        </row>
        <row r="8736">
          <cell r="C8736" t="str">
            <v>Стартер СТ-142Б2-3708000 (10 зуб) УРАЛ, ЛИАЗ, КАМАЗ</v>
          </cell>
          <cell r="D8736" t="str">
            <v>прочие ТМЦ</v>
          </cell>
        </row>
        <row r="8737">
          <cell r="C8737" t="str">
            <v>Стартер СТ230К4.3708000 ЗИЛ</v>
          </cell>
          <cell r="D8737" t="str">
            <v>прочие ТМЦ</v>
          </cell>
        </row>
        <row r="8738">
          <cell r="C8738" t="str">
            <v>Стартер УАЗ-405.406.409 редукторный</v>
          </cell>
          <cell r="D8738" t="str">
            <v>прочие ТМЦ</v>
          </cell>
        </row>
        <row r="8739">
          <cell r="C8739" t="str">
            <v>Стартер ЯМЗ н/о 10Z под мах. 132 Z 24 B 9 кВт L50</v>
          </cell>
          <cell r="D8739" t="str">
            <v>прочие ТМЦ</v>
          </cell>
        </row>
        <row r="8740">
          <cell r="C8740" t="str">
            <v>Стекло боковое большое U78105045</v>
          </cell>
          <cell r="D8740" t="str">
            <v>прочие ТМЦ</v>
          </cell>
        </row>
        <row r="8741">
          <cell r="C8741" t="str">
            <v>Стекло боковое левое гнутое без отв. 6099910М1 TEREX</v>
          </cell>
          <cell r="D8741" t="str">
            <v>прочие ТМЦ</v>
          </cell>
        </row>
        <row r="8742">
          <cell r="C8742" t="str">
            <v>Стекло верхнее двери кабины 6099904М1/6099905М1 TEREX</v>
          </cell>
          <cell r="D8742" t="str">
            <v>прочие ТМЦ</v>
          </cell>
        </row>
        <row r="8743">
          <cell r="C8743" t="str">
            <v>Стекло ветровое (защитная полоса) БСЗ</v>
          </cell>
          <cell r="D8743" t="str">
            <v>прочие ТМЦ</v>
          </cell>
        </row>
        <row r="8744">
          <cell r="C8744" t="str">
            <v>Стекло ветровое ВАЗ 2121</v>
          </cell>
          <cell r="D8744" t="str">
            <v>прочие ТМЦ</v>
          </cell>
        </row>
        <row r="8745">
          <cell r="C8745" t="str">
            <v>Стекло ветровое ГАЗель Next,ГАЗон Next,УРАЛ Next</v>
          </cell>
          <cell r="D8745" t="str">
            <v>прочие ТМЦ</v>
          </cell>
        </row>
        <row r="8746">
          <cell r="C8746" t="str">
            <v>Стекло ветровое Камаз 53205-5206010</v>
          </cell>
          <cell r="D8746" t="str">
            <v>прочие ТМЦ</v>
          </cell>
        </row>
        <row r="8747">
          <cell r="C8747" t="str">
            <v>Стекло лобовое Renault</v>
          </cell>
          <cell r="D8747" t="str">
            <v>прочие ТМЦ</v>
          </cell>
        </row>
        <row r="8748">
          <cell r="C8748" t="str">
            <v>Стекло лобовое БОР с полоской</v>
          </cell>
          <cell r="D8748" t="str">
            <v>прочие ТМЦ</v>
          </cell>
        </row>
        <row r="8749">
          <cell r="C8749" t="str">
            <v>Стекло лобовое ЕВРО цельное БОР с полоской</v>
          </cell>
          <cell r="D8749" t="str">
            <v>прочие ТМЦ</v>
          </cell>
        </row>
        <row r="8750">
          <cell r="C8750" t="str">
            <v>Стекло Ха8.640.002</v>
          </cell>
          <cell r="D8750" t="str">
            <v>прочие ТМЦ</v>
          </cell>
        </row>
        <row r="8751">
          <cell r="C8751" t="str">
            <v>Стекло Ха8.640.002</v>
          </cell>
          <cell r="D8751" t="str">
            <v>прочие ТМЦ</v>
          </cell>
        </row>
        <row r="8752">
          <cell r="C8752" t="str">
            <v>Стеклоочиститель 500мм BOSCH 3 397 004 670</v>
          </cell>
          <cell r="D8752" t="str">
            <v>прочие ТМЦ</v>
          </cell>
        </row>
        <row r="8753">
          <cell r="C8753" t="str">
            <v>Стеклоподъемник 2123 эл.перд.правый с моторедуктором 2123</v>
          </cell>
          <cell r="D8753" t="str">
            <v>прочие ТМЦ</v>
          </cell>
        </row>
        <row r="8754">
          <cell r="C8754" t="str">
            <v>Стенд ПВХ 2000*1000мм+2кармана Ф-А4(акрил)+5карманов Ф-А4+демосистема Ф-А4-2шт.</v>
          </cell>
          <cell r="D8754" t="str">
            <v>прочие ТМЦ</v>
          </cell>
        </row>
        <row r="8755">
          <cell r="C8755" t="str">
            <v>Стенка для бумаг 2300*2600*380</v>
          </cell>
          <cell r="D8755" t="str">
            <v>прочие ТМЦ</v>
          </cell>
        </row>
        <row r="8756">
          <cell r="C8756" t="str">
            <v>Степлер 24/6 26/6  BRAUBERG черно-серый 30л</v>
          </cell>
          <cell r="D8756" t="str">
            <v>прочие ТМЦ</v>
          </cell>
        </row>
        <row r="8757">
          <cell r="C8757" t="str">
            <v>Степлер №10  в ассорт</v>
          </cell>
          <cell r="D8757" t="str">
            <v>прочие ТМЦ</v>
          </cell>
        </row>
        <row r="8758">
          <cell r="C8758" t="str">
            <v>Степлер №10 BRAUBERG с антистеплером 15л</v>
          </cell>
          <cell r="D8758" t="str">
            <v>прочие ТМЦ</v>
          </cell>
        </row>
        <row r="8759">
          <cell r="C8759" t="str">
            <v>Степлер №10 до 12 листов, с антистеплером</v>
          </cell>
          <cell r="D8759" t="str">
            <v>прочие ТМЦ</v>
          </cell>
        </row>
        <row r="8760">
          <cell r="C8760" t="str">
            <v>Степлер №24/6  20 листов</v>
          </cell>
          <cell r="D8760" t="str">
            <v>прочие ТМЦ</v>
          </cell>
        </row>
        <row r="8761">
          <cell r="C8761" t="str">
            <v>Степлер №24/6, 26/6 BRAUBERG "Extra", до 30 листов, черно-серый</v>
          </cell>
          <cell r="D8761" t="str">
            <v>прочие ТМЦ</v>
          </cell>
        </row>
        <row r="8762">
          <cell r="C8762" t="str">
            <v>Степлер №24/6,26/6 STAFF до 20 листов, черный</v>
          </cell>
          <cell r="D8762" t="str">
            <v>прочие ТМЦ</v>
          </cell>
        </row>
        <row r="8763">
          <cell r="C8763" t="str">
            <v>Стержень гелевый Staff 0.5 синий</v>
          </cell>
          <cell r="D8763" t="str">
            <v>прочие ТМЦ</v>
          </cell>
        </row>
        <row r="8764">
          <cell r="C8764" t="str">
            <v>Стержень из фторопласта ф-4 100мм</v>
          </cell>
          <cell r="D8764" t="str">
            <v>прочие ТМЦ</v>
          </cell>
        </row>
        <row r="8765">
          <cell r="C8765" t="str">
            <v>Стержень из фторопласта ф-4 35мм</v>
          </cell>
          <cell r="D8765" t="str">
            <v>прочие ТМЦ</v>
          </cell>
        </row>
        <row r="8766">
          <cell r="C8766" t="str">
            <v>Стержень из фторопласта ф-4 60мм</v>
          </cell>
          <cell r="D8766" t="str">
            <v>прочие ТМЦ</v>
          </cell>
        </row>
        <row r="8767">
          <cell r="C8767" t="str">
            <v>Стержень полиуретановый 50мм</v>
          </cell>
          <cell r="D8767" t="str">
            <v>прочие ТМЦ</v>
          </cell>
        </row>
        <row r="8768">
          <cell r="C8768" t="str">
            <v>Стержень полиуретановый 80мм</v>
          </cell>
          <cell r="D8768" t="str">
            <v>прочие ТМЦ</v>
          </cell>
        </row>
        <row r="8769">
          <cell r="C8769" t="str">
            <v>Стержень шариковый 145мм синий</v>
          </cell>
          <cell r="D8769" t="str">
            <v>прочие ТМЦ</v>
          </cell>
        </row>
        <row r="8770">
          <cell r="C8770" t="str">
            <v>Стержень шариковый 98мм синий</v>
          </cell>
          <cell r="D8770" t="str">
            <v>прочие ТМЦ</v>
          </cell>
        </row>
        <row r="8771">
          <cell r="C8771" t="str">
            <v>Стиратель магнитный для магнитно-маркерной доски (57*107мм)</v>
          </cell>
          <cell r="D8771" t="str">
            <v>прочие ТМЦ</v>
          </cell>
        </row>
        <row r="8772">
          <cell r="C8772" t="str">
            <v>Стойка железобетонная СВ 110-3,5</v>
          </cell>
          <cell r="D8772" t="str">
            <v>прочие ТМЦ</v>
          </cell>
        </row>
        <row r="8773">
          <cell r="C8773" t="str">
            <v>Стойка СНВ 7-13</v>
          </cell>
          <cell r="D8773" t="str">
            <v>прочие ТМЦ</v>
          </cell>
        </row>
        <row r="8774">
          <cell r="C8774" t="str">
            <v>Стол обеденный (1200*800*760)</v>
          </cell>
          <cell r="D8774" t="str">
            <v>прочие ТМЦ</v>
          </cell>
        </row>
        <row r="8775">
          <cell r="C8775" t="str">
            <v>Стол письменный 1200*600*740</v>
          </cell>
          <cell r="D8775" t="str">
            <v>прочие ТМЦ</v>
          </cell>
        </row>
        <row r="8776">
          <cell r="C8776" t="str">
            <v>Стол письменный 750*1000*600</v>
          </cell>
          <cell r="D8776" t="str">
            <v>прочие ТМЦ</v>
          </cell>
        </row>
        <row r="8777">
          <cell r="C8777" t="str">
            <v>Стол письменный 750*1600*700</v>
          </cell>
          <cell r="D8777" t="str">
            <v>прочие ТМЦ</v>
          </cell>
        </row>
        <row r="8778">
          <cell r="C8778" t="str">
            <v>Стол руководителя 1800*800*750</v>
          </cell>
          <cell r="D8778" t="str">
            <v>прочие ТМЦ</v>
          </cell>
        </row>
        <row r="8779">
          <cell r="C8779" t="str">
            <v>Стол-приставка 1200*600*750</v>
          </cell>
          <cell r="D8779" t="str">
            <v>прочие ТМЦ</v>
          </cell>
        </row>
        <row r="8780">
          <cell r="C8780" t="str">
            <v>Стол-тумба мобильная (900*500*750)</v>
          </cell>
          <cell r="D8780" t="str">
            <v>прочие ТМЦ</v>
          </cell>
        </row>
        <row r="8781">
          <cell r="C8781" t="str">
            <v>Столб DFence L=4,0м 60*60*2мм Zn+ПП RAL6005 с пласт.заглушкой</v>
          </cell>
          <cell r="D8781" t="str">
            <v>прочие ТМЦ</v>
          </cell>
        </row>
        <row r="8782">
          <cell r="C8782" t="str">
            <v>Стремянка Г-53,3307 задняя 53-12-2912408-10</v>
          </cell>
          <cell r="D8782" t="str">
            <v>прочие ТМЦ</v>
          </cell>
        </row>
        <row r="8783">
          <cell r="C8783" t="str">
            <v>Стремянка рессоры под кабину L=60 (М10*1,5) в сб. 5320- 5001058</v>
          </cell>
          <cell r="D8783" t="str">
            <v>прочие ТМЦ</v>
          </cell>
        </row>
        <row r="8784">
          <cell r="C8784" t="str">
            <v>Стремянка рессоры УАЗ-452 452-2902408</v>
          </cell>
          <cell r="D8784" t="str">
            <v>прочие ТМЦ</v>
          </cell>
        </row>
        <row r="8785">
          <cell r="C8785" t="str">
            <v>Стремянка ушка рессоры СЗАП 93271-2912024 4320-2902024</v>
          </cell>
          <cell r="D8785" t="str">
            <v>прочие ТМЦ</v>
          </cell>
        </row>
        <row r="8786">
          <cell r="C8786" t="str">
            <v>Строп 1СК 2,5/2000</v>
          </cell>
          <cell r="D8786" t="str">
            <v>прочие ТМЦ</v>
          </cell>
        </row>
        <row r="8787">
          <cell r="C8787" t="str">
            <v>Строп грузовой текстильный СТП 2,0/4000</v>
          </cell>
          <cell r="D8787" t="str">
            <v>прочие ТМЦ</v>
          </cell>
        </row>
        <row r="8788">
          <cell r="C8788" t="str">
            <v>Строп грузовой текстильный СТП 3,0/4000</v>
          </cell>
          <cell r="D8788" t="str">
            <v>прочие ТМЦ</v>
          </cell>
        </row>
        <row r="8789">
          <cell r="C8789" t="str">
            <v>Строп грузовой текстильный СТП 4,0/4000</v>
          </cell>
          <cell r="D8789" t="str">
            <v>прочие ТМЦ</v>
          </cell>
        </row>
        <row r="8790">
          <cell r="C8790" t="str">
            <v>Строп из полиэфирного каната СК-31 ЯЭМЗ</v>
          </cell>
          <cell r="D8790" t="str">
            <v>прочие ТМЦ</v>
          </cell>
        </row>
        <row r="8791">
          <cell r="C8791" t="str">
            <v>Строп канатный 4СК-3,0(2500)</v>
          </cell>
          <cell r="D8791" t="str">
            <v>прочие ТМЦ</v>
          </cell>
        </row>
        <row r="8792">
          <cell r="C8792" t="str">
            <v>Строп канатный УСК1-1,0(3000)</v>
          </cell>
          <cell r="D8792" t="str">
            <v>прочие ТМЦ</v>
          </cell>
        </row>
        <row r="8793">
          <cell r="C8793" t="str">
            <v>Строп канатный УСК1-2,0 (2 000)</v>
          </cell>
          <cell r="D8793" t="str">
            <v>прочие ТМЦ</v>
          </cell>
        </row>
        <row r="8794">
          <cell r="C8794" t="str">
            <v>Строп канатный УСК1-3,0 (3 000)</v>
          </cell>
          <cell r="D8794" t="str">
            <v>прочие ТМЦ</v>
          </cell>
        </row>
        <row r="8795">
          <cell r="C8795" t="str">
            <v>Строп канатный УСК1-3,2 (3 000)</v>
          </cell>
          <cell r="D8795" t="str">
            <v>прочие ТМЦ</v>
          </cell>
        </row>
        <row r="8796">
          <cell r="C8796" t="str">
            <v>Строп канатный УСК1-5,0 (4 000)</v>
          </cell>
          <cell r="D8796" t="str">
            <v>прочие ТМЦ</v>
          </cell>
        </row>
        <row r="8797">
          <cell r="C8797" t="str">
            <v>Строп СТП 1,0/1,0м</v>
          </cell>
          <cell r="D8797" t="str">
            <v>прочие ТМЦ</v>
          </cell>
        </row>
        <row r="8798">
          <cell r="C8798" t="str">
            <v>Строп СТП 1,0/1,5 м</v>
          </cell>
          <cell r="D8798" t="str">
            <v>прочие ТМЦ</v>
          </cell>
        </row>
        <row r="8799">
          <cell r="C8799" t="str">
            <v>Строп СТП 1,5/1500</v>
          </cell>
          <cell r="D8799" t="str">
            <v>прочие ТМЦ</v>
          </cell>
        </row>
        <row r="8800">
          <cell r="C8800" t="str">
            <v>Строп СТП 2,0 /1,5 м</v>
          </cell>
          <cell r="D8800" t="str">
            <v>прочие ТМЦ</v>
          </cell>
        </row>
        <row r="8801">
          <cell r="C8801" t="str">
            <v>Строп СТП 3,0/2,0м</v>
          </cell>
          <cell r="D8801" t="str">
            <v>прочие ТМЦ</v>
          </cell>
        </row>
        <row r="8802">
          <cell r="C8802" t="str">
            <v>Строп СТП 4,0/3,5</v>
          </cell>
          <cell r="D8802" t="str">
            <v>прочие ТМЦ</v>
          </cell>
        </row>
        <row r="8803">
          <cell r="C8803" t="str">
            <v>Строп СТП 4,0/4000</v>
          </cell>
          <cell r="D8803" t="str">
            <v>прочие ТМЦ</v>
          </cell>
        </row>
        <row r="8804">
          <cell r="C8804" t="str">
            <v>Строп текстильный СТП 10,0 (8 000)</v>
          </cell>
          <cell r="D8804" t="str">
            <v>прочие ТМЦ</v>
          </cell>
        </row>
        <row r="8805">
          <cell r="C8805" t="str">
            <v>Строп текстильный СТП 5,0 (4 000)</v>
          </cell>
          <cell r="D8805" t="str">
            <v>прочие ТМЦ</v>
          </cell>
        </row>
        <row r="8806">
          <cell r="C8806" t="str">
            <v>Строп текстильный СТП-2,0/4000</v>
          </cell>
          <cell r="D8806" t="str">
            <v>прочие ТМЦ</v>
          </cell>
        </row>
        <row r="8807">
          <cell r="C8807" t="str">
            <v>Строп текстильный СТП-3,0 (4 000)</v>
          </cell>
          <cell r="D8807" t="str">
            <v>прочие ТМЦ</v>
          </cell>
        </row>
        <row r="8808">
          <cell r="C8808" t="str">
            <v>Строп текстильный СТП-4,0 (3 000)</v>
          </cell>
          <cell r="D8808" t="str">
            <v>прочие ТМЦ</v>
          </cell>
        </row>
        <row r="8809">
          <cell r="C8809" t="str">
            <v>Строп текстильный СТП-4,0 (4 000)</v>
          </cell>
          <cell r="D8809" t="str">
            <v>прочие ТМЦ</v>
          </cell>
        </row>
        <row r="8810">
          <cell r="C8810" t="str">
            <v>Строп УСК 1  2,0/2,0м</v>
          </cell>
          <cell r="D8810" t="str">
            <v>прочие ТМЦ</v>
          </cell>
        </row>
        <row r="8811">
          <cell r="C8811" t="str">
            <v>Строп УСК 1 -  5,0/4,0 м</v>
          </cell>
          <cell r="D8811" t="str">
            <v>НВЛ и НЛ</v>
          </cell>
          <cell r="E8811">
            <v>11518.04</v>
          </cell>
          <cell r="F8811">
            <v>4</v>
          </cell>
          <cell r="G8811" t="str">
            <v>УТО</v>
          </cell>
          <cell r="H8811" t="str">
            <v>отсутствие необходимости</v>
          </cell>
        </row>
        <row r="8812">
          <cell r="C8812" t="str">
            <v>Стул ИЗО каркас черный</v>
          </cell>
          <cell r="D8812" t="str">
            <v>прочие ТМЦ</v>
          </cell>
        </row>
        <row r="8813">
          <cell r="C8813" t="str">
            <v>Стул кухонный</v>
          </cell>
          <cell r="D8813" t="str">
            <v>прочие ТМЦ</v>
          </cell>
        </row>
        <row r="8814">
          <cell r="C8814" t="str">
            <v>Стул лабораторный GEMA</v>
          </cell>
          <cell r="D8814" t="str">
            <v>прочие ТМЦ</v>
          </cell>
        </row>
        <row r="8815">
          <cell r="C8815" t="str">
            <v>Ступица 43114-1303007-22</v>
          </cell>
          <cell r="D8815" t="str">
            <v>прочие ТМЦ</v>
          </cell>
        </row>
        <row r="8816">
          <cell r="C8816" t="str">
            <v>Ступица колеса Камаз</v>
          </cell>
          <cell r="D8816" t="str">
            <v>прочие ТМЦ</v>
          </cell>
        </row>
        <row r="8817">
          <cell r="C8817" t="str">
            <v>Ступица колеса УАЗ гол. (завод)3741-00-3103015-10</v>
          </cell>
          <cell r="D8817" t="str">
            <v>прочие ТМЦ</v>
          </cell>
        </row>
        <row r="8818">
          <cell r="C8818" t="str">
            <v>Ступица передняя ВАЗ-2123</v>
          </cell>
          <cell r="D8818" t="str">
            <v>прочие ТМЦ</v>
          </cell>
        </row>
        <row r="8819">
          <cell r="C8819" t="str">
            <v>Стяжка нейлоновая КСС 3*200</v>
          </cell>
          <cell r="D8819" t="str">
            <v>прочие ТМЦ</v>
          </cell>
        </row>
        <row r="8820">
          <cell r="C8820" t="str">
            <v>Суппорт в сборе ВАЗ 2123 правый</v>
          </cell>
          <cell r="D8820" t="str">
            <v>прочие ТМЦ</v>
          </cell>
        </row>
        <row r="8821">
          <cell r="C8821" t="str">
            <v>Суппорт задний 5511-3502012</v>
          </cell>
          <cell r="D8821" t="str">
            <v>прочие ТМЦ</v>
          </cell>
        </row>
        <row r="8822">
          <cell r="C8822" t="str">
            <v>Суппорт тормозной TOYOTA  (F83318) 473060300</v>
          </cell>
          <cell r="D8822" t="str">
            <v>прочие ТМЦ</v>
          </cell>
        </row>
        <row r="8823">
          <cell r="C8823" t="str">
            <v>Суппорт тормозной пер. прав TOYOTA LAND CRUISER PRADO 09= 47730-60300 (F83319)</v>
          </cell>
          <cell r="D8823" t="str">
            <v>прочие ТМЦ</v>
          </cell>
        </row>
        <row r="8824">
          <cell r="C8824" t="str">
            <v>Суппорт тормозной передний левый Газель NEXT</v>
          </cell>
          <cell r="D8824" t="str">
            <v>прочие ТМЦ</v>
          </cell>
        </row>
        <row r="8825">
          <cell r="C8825" t="str">
            <v>Суппорт тормозной передний правый Газель NEXT</v>
          </cell>
          <cell r="D8825" t="str">
            <v>прочие ТМЦ</v>
          </cell>
        </row>
        <row r="8826">
          <cell r="C8826" t="str">
            <v>Сухарь муфты выжимного подшипника 14-1601187</v>
          </cell>
          <cell r="D8826" t="str">
            <v>прочие ТМЦ</v>
          </cell>
        </row>
        <row r="8827">
          <cell r="C8827" t="str">
            <v>Сухарь передней рессоры голый 5320-2902520</v>
          </cell>
          <cell r="D8827" t="str">
            <v>прочие ТМЦ</v>
          </cell>
        </row>
        <row r="8828">
          <cell r="C8828" t="str">
            <v>Счетчик воды СХВ-20 Бет.Х-20 Бетар</v>
          </cell>
          <cell r="D8828" t="str">
            <v>прочие ТМЦ</v>
          </cell>
        </row>
        <row r="8829">
          <cell r="C8829" t="str">
            <v>Счетчик СЕ 301 R33 146-JAZ 3Ф 5-100А 1класс точн. многотарифный униврс.креп.RS</v>
          </cell>
          <cell r="D8829" t="str">
            <v>прочие ТМЦ</v>
          </cell>
        </row>
        <row r="8830">
          <cell r="C8830" t="str">
            <v>Счетчик турбинный ТОР 1-50 с КМЧ</v>
          </cell>
          <cell r="D8830" t="str">
            <v>прочие ТМЦ</v>
          </cell>
        </row>
        <row r="8831">
          <cell r="C8831" t="str">
            <v>Счетчик электрической энергии 3-х фазный "Нева-303" 1SO</v>
          </cell>
          <cell r="D8831" t="str">
            <v>прочие ТМЦ</v>
          </cell>
        </row>
        <row r="8832">
          <cell r="C8832" t="str">
            <v>Счетчик электроэнергии статистический "Меркурий-230" 4-х фазный</v>
          </cell>
          <cell r="D8832" t="str">
            <v>прочие ТМЦ</v>
          </cell>
        </row>
        <row r="8833">
          <cell r="C8833" t="str">
            <v>Счетчик электроэнергии статистический СЭО-1.15</v>
          </cell>
          <cell r="D8833" t="str">
            <v>Производство 2022</v>
          </cell>
          <cell r="E8833">
            <v>860.17</v>
          </cell>
          <cell r="F8833">
            <v>1</v>
          </cell>
          <cell r="G8833" t="str">
            <v>ОГЭ</v>
          </cell>
          <cell r="H8833" t="str">
            <v>Выписано в производство 14.01.2022</v>
          </cell>
        </row>
        <row r="8834">
          <cell r="C8834" t="str">
            <v>Сыр Диаболо Гурмэ 200г</v>
          </cell>
          <cell r="D8834" t="str">
            <v>прочие ТМЦ</v>
          </cell>
        </row>
        <row r="8835">
          <cell r="C8835" t="str">
            <v>Сыр Раклет НАР LE SUPERBE 200г</v>
          </cell>
          <cell r="D8835" t="str">
            <v>прочие ТМЦ</v>
          </cell>
        </row>
        <row r="8836">
          <cell r="C8836" t="str">
            <v>Сырная Тарелка ЭММИ Швейцария 250г</v>
          </cell>
          <cell r="D8836" t="str">
            <v>прочие ТМЦ</v>
          </cell>
        </row>
        <row r="8837">
          <cell r="C8837" t="str">
            <v>Табличка АКМ размер 580*780 мм в рамке Нельсон</v>
          </cell>
          <cell r="D8837" t="str">
            <v>прочие ТМЦ</v>
          </cell>
        </row>
        <row r="8838">
          <cell r="C8838" t="str">
            <v>Табличка АКМ размер 590*1090 мм в рамке Нельсон</v>
          </cell>
          <cell r="D8838" t="str">
            <v>прочие ТМЦ</v>
          </cell>
        </row>
        <row r="8839">
          <cell r="C8839" t="str">
            <v>Табличка АКМ размер 600*300 мм</v>
          </cell>
          <cell r="D8839" t="str">
            <v>прочие ТМЦ</v>
          </cell>
        </row>
        <row r="8840">
          <cell r="C8840" t="str">
            <v>Табличка ПВХ 1000*800мм</v>
          </cell>
          <cell r="D8840" t="str">
            <v>прочие ТМЦ</v>
          </cell>
        </row>
        <row r="8841">
          <cell r="C8841" t="str">
            <v>Тавотница масленка прямая</v>
          </cell>
          <cell r="D8841" t="str">
            <v>прочие ТМЦ</v>
          </cell>
        </row>
        <row r="8842">
          <cell r="C8842" t="str">
            <v>Таль ручная рычажная ТРШС-2,0тн-6м</v>
          </cell>
          <cell r="D8842" t="str">
            <v>прочие ТМЦ</v>
          </cell>
        </row>
        <row r="8843">
          <cell r="C8843" t="str">
            <v>Тахометр 1213813</v>
          </cell>
          <cell r="D8843" t="str">
            <v>прочие ТМЦ</v>
          </cell>
        </row>
        <row r="8844">
          <cell r="C8844" t="str">
            <v>Твердотельный накопитель  SSD SATA III 250GB 860 EVO 2.5" Samsung</v>
          </cell>
          <cell r="D8844" t="str">
            <v>прочие ТМЦ</v>
          </cell>
        </row>
        <row r="8845">
          <cell r="C8845" t="str">
            <v>Твердотельный накопитель SSD 2.5'' 250 Gb SATA III 870 EVO</v>
          </cell>
          <cell r="D8845" t="str">
            <v>прочие ТМЦ</v>
          </cell>
        </row>
        <row r="8846">
          <cell r="C8846" t="str">
            <v>Твердотельный накопитель SSD 2.5" 250 Gb SATA III 870 EVO (R560/W530MB/s) (MZ-77E250BW  [Samsung]</v>
          </cell>
          <cell r="D8846" t="str">
            <v>прочие ТМЦ</v>
          </cell>
        </row>
        <row r="8847">
          <cell r="C8847" t="str">
            <v>Твердотельный накопитель SSD M9Pe 256Gb M.2 2280, R3000/W1000 Mb/s, IOPS 180K/160K, MTBF 1.5M, TLC,</v>
          </cell>
          <cell r="D8847" t="str">
            <v>прочие ТМЦ</v>
          </cell>
        </row>
        <row r="8848">
          <cell r="C8848" t="str">
            <v>Текстовыделитель BRAUBERG "BLACK JACK", ЖЕЛТЫЙ, линия 1-5 мм</v>
          </cell>
          <cell r="D8848" t="str">
            <v>прочие ТМЦ</v>
          </cell>
        </row>
        <row r="8849">
          <cell r="C8849" t="str">
            <v>Текстовыделитель BRAUBERG "BLACK JACK", ЗЕЛЕНЫЙ, линия 1-5 мм</v>
          </cell>
          <cell r="D8849" t="str">
            <v>прочие ТМЦ</v>
          </cell>
        </row>
        <row r="8850">
          <cell r="C8850" t="str">
            <v>Текстовыделитель BRAUBERG "BLACK JACK", ОРАНЖЕВЫЙ, линия 1-5 мм</v>
          </cell>
          <cell r="D8850" t="str">
            <v>прочие ТМЦ</v>
          </cell>
        </row>
        <row r="8851">
          <cell r="C8851" t="str">
            <v>Текстовыделитель STAFF "Manager" желтый,линия 1-3 мм</v>
          </cell>
          <cell r="D8851" t="str">
            <v>прочие ТМЦ</v>
          </cell>
        </row>
        <row r="8852">
          <cell r="C8852" t="str">
            <v>Текстовыделитель STAFF "Manager" зеленый,линия 1-3 мм</v>
          </cell>
          <cell r="D8852" t="str">
            <v>прочие ТМЦ</v>
          </cell>
        </row>
        <row r="8853">
          <cell r="C8853" t="str">
            <v>Текстовыделитель STAFF "Manager" розовый,линия 1-3 мм</v>
          </cell>
          <cell r="D8853" t="str">
            <v>прочие ТМЦ</v>
          </cell>
        </row>
        <row r="8854">
          <cell r="C8854" t="str">
            <v>Текстовыделитель желтый 1-4мм</v>
          </cell>
          <cell r="D8854" t="str">
            <v>прочие ТМЦ</v>
          </cell>
        </row>
        <row r="8855">
          <cell r="C8855" t="str">
            <v>Текстовыделитель зеленый 1-4мм</v>
          </cell>
          <cell r="D8855" t="str">
            <v>прочие ТМЦ</v>
          </cell>
        </row>
        <row r="8856">
          <cell r="C8856" t="str">
            <v>Текстовыделитель оранжевый 1-4мм</v>
          </cell>
          <cell r="D8856" t="str">
            <v>прочие ТМЦ</v>
          </cell>
        </row>
        <row r="8857">
          <cell r="C8857" t="str">
            <v>Телевизор LED ECON EX 39НТ005В</v>
          </cell>
          <cell r="D8857" t="str">
            <v>прочие ТМЦ</v>
          </cell>
        </row>
        <row r="8858">
          <cell r="C8858" t="str">
            <v>Тележка для бочек специальная Стелла-техник  КБ-350 К</v>
          </cell>
          <cell r="D8858" t="str">
            <v>прочие ТМЦ</v>
          </cell>
        </row>
        <row r="8859">
          <cell r="C8859" t="str">
            <v>Телефон Panasonic KX-NT551RU black</v>
          </cell>
          <cell r="D8859" t="str">
            <v>прочие ТМЦ</v>
          </cell>
        </row>
        <row r="8860">
          <cell r="C8860" t="str">
            <v>Телефон SiP Yealink W-60P  8 SIP-аккаунтов,до 8 трубок на базу,8 одновременных разговоров</v>
          </cell>
          <cell r="D8860" t="str">
            <v>прочие ТМЦ</v>
          </cell>
        </row>
        <row r="8861">
          <cell r="C8861" t="str">
            <v>Телефон VOIP 2LINE SIP-T31P, 2 аккаунта, PoE, БП в комплекте, шт (замена SIP-T21P E2) [Yealink]</v>
          </cell>
          <cell r="D8861" t="str">
            <v>прочие ТМЦ</v>
          </cell>
        </row>
        <row r="8862">
          <cell r="C8862" t="str">
            <v>Телефонный шнур витой трубочный Rexant RJ-10 (4Р-4С) L2м белый</v>
          </cell>
          <cell r="D8862" t="str">
            <v>прочие ТМЦ</v>
          </cell>
        </row>
        <row r="8863">
          <cell r="C8863" t="str">
            <v>Телефонный шнур витой трубочный Rexant RJ-10 (4Р-4С) L2м черный</v>
          </cell>
          <cell r="D8863" t="str">
            <v>прочие ТМЦ</v>
          </cell>
        </row>
        <row r="8864">
          <cell r="C8864" t="str">
            <v>Тент УАЗ 39094-50 н/о</v>
          </cell>
          <cell r="D8864" t="str">
            <v>прочие ТМЦ</v>
          </cell>
        </row>
        <row r="8865">
          <cell r="C8865" t="str">
            <v>Тепловая пушка</v>
          </cell>
          <cell r="D8865" t="str">
            <v>прочие ТМЦ</v>
          </cell>
        </row>
        <row r="8866">
          <cell r="C8866" t="str">
            <v>Теплоноситель Гольфстрим 65 бочка(230кг)</v>
          </cell>
          <cell r="D8866" t="str">
            <v>прочие ТМЦ</v>
          </cell>
        </row>
        <row r="8867">
          <cell r="C8867" t="str">
            <v>Теплообменник маслянный  740.11013200</v>
          </cell>
          <cell r="D8867" t="str">
            <v>прочие ТМЦ</v>
          </cell>
        </row>
        <row r="8868">
          <cell r="C8868" t="str">
            <v>Терминал 3G Teleofis WRX 908-R4</v>
          </cell>
          <cell r="D8868" t="str">
            <v>прочие ТМЦ</v>
          </cell>
        </row>
        <row r="8869">
          <cell r="C8869" t="str">
            <v>Термогигрометр TESTO 608-Н1</v>
          </cell>
          <cell r="D8869" t="str">
            <v>прочие ТМЦ</v>
          </cell>
        </row>
        <row r="8870">
          <cell r="C8870" t="str">
            <v>Термодатчик Pt-100 для аппарата АРН-ЛАБ-11 (датчик температуры паров)</v>
          </cell>
          <cell r="D8870" t="str">
            <v>прочие ТМЦ</v>
          </cell>
        </row>
        <row r="8871">
          <cell r="C8871" t="str">
            <v>Термометр для измерения температуры при определении фракционного состава нефтепродуктов, Ц.Д.1°С ТИН</v>
          </cell>
          <cell r="D8871" t="str">
            <v>прочие ТМЦ</v>
          </cell>
        </row>
        <row r="8872">
          <cell r="C8872" t="str">
            <v>Термометр ИК Berrcom JXB 178</v>
          </cell>
          <cell r="D8872" t="str">
            <v>прочие ТМЦ</v>
          </cell>
        </row>
        <row r="8873">
          <cell r="C8873" t="str">
            <v>Термометр лабораторный электронный ЛТ-300-Н</v>
          </cell>
          <cell r="D8873" t="str">
            <v>прочие ТМЦ</v>
          </cell>
        </row>
        <row r="8874">
          <cell r="C8874" t="str">
            <v>Термометр стеклянный прямой жидкостной, ц.д.2°ССП-2П №3 нч100 (0...+150)°С</v>
          </cell>
          <cell r="D8874" t="str">
            <v>прочие ТМЦ</v>
          </cell>
        </row>
        <row r="8875">
          <cell r="C8875" t="str">
            <v>Термометр ТИН 5 №4</v>
          </cell>
          <cell r="D8875" t="str">
            <v>прочие ТМЦ</v>
          </cell>
        </row>
        <row r="8876">
          <cell r="C8876" t="str">
            <v>Термопаста MX-2 Thermal Compound</v>
          </cell>
          <cell r="D8876" t="str">
            <v>прочие ТМЦ</v>
          </cell>
        </row>
        <row r="8877">
          <cell r="C8877" t="str">
            <v>Термопреобразователь ТСМУ Метран 274-08-Exd (100М)-100-005 Н-10(0+100) С-4-20м</v>
          </cell>
          <cell r="D8877" t="str">
            <v>прочие ТМЦ</v>
          </cell>
        </row>
        <row r="8878">
          <cell r="C8878" t="str">
            <v>Термостат 18D50040</v>
          </cell>
          <cell r="D8878" t="str">
            <v>прочие ТМЦ</v>
          </cell>
        </row>
        <row r="8879">
          <cell r="C8879" t="str">
            <v>Термостат ИЭК YCE-TNO-00-60</v>
          </cell>
          <cell r="D8879" t="str">
            <v>прочие ТМЦ</v>
          </cell>
        </row>
        <row r="8880">
          <cell r="C8880" t="str">
            <v>Термостат с ручным перезапуском 96С (TOD)</v>
          </cell>
          <cell r="D8880" t="str">
            <v>прочие ТМЦ</v>
          </cell>
        </row>
        <row r="8881">
          <cell r="C8881" t="str">
            <v>Термостат ТС 108 t-70</v>
          </cell>
          <cell r="D8881" t="str">
            <v>прочие ТМЦ</v>
          </cell>
        </row>
        <row r="8882">
          <cell r="C8882" t="str">
            <v>Термостат ТС 108 t-80</v>
          </cell>
          <cell r="D8882" t="str">
            <v>прочие ТМЦ</v>
          </cell>
        </row>
        <row r="8883">
          <cell r="C8883" t="str">
            <v>Термостат ТС 117-01 80С</v>
          </cell>
          <cell r="D8883" t="str">
            <v>прочие ТМЦ</v>
          </cell>
        </row>
        <row r="8884">
          <cell r="C8884" t="str">
            <v>Термостат ТС-117-01 80С</v>
          </cell>
          <cell r="D8884" t="str">
            <v>прочие ТМЦ</v>
          </cell>
        </row>
        <row r="8885">
          <cell r="C8885" t="str">
            <v>Террин УТ 20% 170г ФУА LABEY</v>
          </cell>
          <cell r="D8885" t="str">
            <v>прочие ТМЦ</v>
          </cell>
        </row>
        <row r="8886">
          <cell r="C8886" t="str">
            <v>Тетрадь 18л клетка офс зеленая</v>
          </cell>
          <cell r="D8886" t="str">
            <v>прочие ТМЦ</v>
          </cell>
        </row>
        <row r="8887">
          <cell r="C8887" t="str">
            <v>Тетрадь 24л клетка офсет</v>
          </cell>
          <cell r="D8887" t="str">
            <v>прочие ТМЦ</v>
          </cell>
        </row>
        <row r="8888">
          <cell r="C8888" t="str">
            <v>Тетрадь 48л клетка офсет</v>
          </cell>
          <cell r="D8888" t="str">
            <v>прочие ТМЦ</v>
          </cell>
        </row>
        <row r="8889">
          <cell r="C8889" t="str">
            <v>Тетрадь 96л А4 облошка картон</v>
          </cell>
          <cell r="D8889" t="str">
            <v>прочие ТМЦ</v>
          </cell>
        </row>
        <row r="8890">
          <cell r="C8890" t="str">
            <v>Тетрадь А4 80 л. HATBER,спираль,клетка,выборочный лак</v>
          </cell>
          <cell r="D8890" t="str">
            <v>прочие ТМЦ</v>
          </cell>
        </row>
        <row r="8891">
          <cell r="C8891" t="str">
            <v>Тетрадь А5 48 л. клетка обл. бум/винил блок/офсет</v>
          </cell>
          <cell r="D8891" t="str">
            <v>прочие ТМЦ</v>
          </cell>
        </row>
        <row r="8892">
          <cell r="C8892" t="str">
            <v>Тетрадь А5, 48л, Пифагор,клетка,офсет №2 эконом,обложка картон</v>
          </cell>
          <cell r="D8892" t="str">
            <v>прочие ТМЦ</v>
          </cell>
        </row>
        <row r="8893">
          <cell r="C8893" t="str">
            <v>Тетрадь А5, 96л,Brauberg,клетка,обложка картон</v>
          </cell>
          <cell r="D8893" t="str">
            <v>прочие ТМЦ</v>
          </cell>
        </row>
        <row r="8894">
          <cell r="C8894" t="str">
            <v>Тетрадь зеленая обложка 18 листов "Архбум",офсет, клетка с полями</v>
          </cell>
          <cell r="D8894" t="str">
            <v>прочие ТМЦ</v>
          </cell>
        </row>
        <row r="8895">
          <cell r="C8895" t="str">
            <v>Тетрадь зеленая обложка 24 листа,офсет,линия с полями</v>
          </cell>
          <cell r="D8895" t="str">
            <v>прочие ТМЦ</v>
          </cell>
        </row>
        <row r="8896">
          <cell r="C8896" t="str">
            <v>Техпластина для отвалов МТЗ-82 (500*250*40 армированная)</v>
          </cell>
          <cell r="D8896" t="str">
            <v>прочие ТМЦ</v>
          </cell>
        </row>
        <row r="8897">
          <cell r="C8897" t="str">
            <v>Тиски слесарные SPARTA 200 мм, поворотные с наковальней</v>
          </cell>
          <cell r="D8897" t="str">
            <v>прочие ТМЦ</v>
          </cell>
        </row>
        <row r="8898">
          <cell r="C8898" t="str">
            <v>ТНВД 51-67-24</v>
          </cell>
          <cell r="D8898" t="str">
            <v>прочие ТМЦ</v>
          </cell>
        </row>
        <row r="8899">
          <cell r="C8899" t="str">
            <v>ТНВД-773.1111005-20.05Э2</v>
          </cell>
          <cell r="D8899" t="str">
            <v>прочие ТМЦ</v>
          </cell>
        </row>
        <row r="8900">
          <cell r="C8900" t="str">
            <v>ТННД ДВ-245 37-1106010-20</v>
          </cell>
          <cell r="D8900" t="str">
            <v>прочие ТМЦ</v>
          </cell>
        </row>
        <row r="8901">
          <cell r="C8901" t="str">
            <v>Толкатель клапана 740-1007184</v>
          </cell>
          <cell r="D8901" t="str">
            <v>прочие ТМЦ</v>
          </cell>
        </row>
        <row r="8902">
          <cell r="C8902" t="str">
            <v>Толуол нефтяной 10л. (8кг)</v>
          </cell>
          <cell r="D8902" t="str">
            <v>прочие ТМЦ</v>
          </cell>
        </row>
        <row r="8903">
          <cell r="C8903" t="str">
            <v>Толуол ЧДА (канистра 20л) ГОСТ 5789-78</v>
          </cell>
          <cell r="D8903" t="str">
            <v>прочие ТМЦ</v>
          </cell>
        </row>
        <row r="8904">
          <cell r="C8904" t="str">
            <v>Толуол ЧДА ГОСТ 14710-78 (канистра 20л)</v>
          </cell>
          <cell r="D8904" t="str">
            <v>прочие ТМЦ</v>
          </cell>
        </row>
        <row r="8905">
          <cell r="C8905" t="str">
            <v>Толуол ЧДА(17,5)</v>
          </cell>
          <cell r="D8905" t="str">
            <v>прочие ТМЦ</v>
          </cell>
        </row>
        <row r="8906">
          <cell r="C8906" t="str">
            <v>Топор хоз. кованный 1,2кг в сб. тип Б3</v>
          </cell>
          <cell r="D8906" t="str">
            <v>прочие ТМЦ</v>
          </cell>
        </row>
        <row r="8907">
          <cell r="C8907" t="str">
            <v>Тормоз задний правый УАЗ 452/469</v>
          </cell>
          <cell r="D8907" t="str">
            <v>прочие ТМЦ</v>
          </cell>
        </row>
        <row r="8908">
          <cell r="C8908" t="str">
            <v>Тормоз передний левый УАЗ 3160,3163 под АБС с колодками 3163-00-3501011-00</v>
          </cell>
          <cell r="D8908" t="str">
            <v>прочие ТМЦ</v>
          </cell>
        </row>
        <row r="8909">
          <cell r="C8909" t="str">
            <v>Тормоз передний левый УАЗ 452/469 в сб.</v>
          </cell>
          <cell r="D8909" t="str">
            <v>прочие ТМЦ</v>
          </cell>
        </row>
        <row r="8910">
          <cell r="C8910" t="str">
            <v>Тормоз передний правый УАЗ 3160,3163 под АБС с колодками 3163-00-3501011-00</v>
          </cell>
          <cell r="D8910" t="str">
            <v>прочие ТМЦ</v>
          </cell>
        </row>
        <row r="8911">
          <cell r="C8911" t="str">
            <v>Тормоз передний правый УАЗ 452/469 в сб.</v>
          </cell>
          <cell r="D8911" t="str">
            <v>прочие ТМЦ</v>
          </cell>
        </row>
        <row r="8912">
          <cell r="C8912" t="str">
            <v>Тормозная жидкость DOT4 910 г.</v>
          </cell>
          <cell r="D8912" t="str">
            <v>прочие ТМЦ</v>
          </cell>
        </row>
        <row r="8913">
          <cell r="C8913" t="str">
            <v>Тормозная жидкость Дот-4 Арктик 910г</v>
          </cell>
          <cell r="D8913" t="str">
            <v>прочие ТМЦ</v>
          </cell>
        </row>
        <row r="8914">
          <cell r="C8914" t="str">
            <v>Торцовое уплотнение 217.R6.028.622/6KK</v>
          </cell>
          <cell r="D8914" t="str">
            <v>прочие ТМЦ</v>
          </cell>
        </row>
        <row r="8915">
          <cell r="C8915" t="str">
            <v>Торцовое уплотнение 38мм 2100S М BBR1S1</v>
          </cell>
          <cell r="D8915" t="str">
            <v>прочие ТМЦ</v>
          </cell>
        </row>
        <row r="8916">
          <cell r="C8916" t="str">
            <v>Торцовое уплотнение ДХМ 10005.07.000А</v>
          </cell>
          <cell r="D8916" t="str">
            <v>прочие ТМЦ</v>
          </cell>
        </row>
        <row r="8917">
          <cell r="C8917" t="str">
            <v>Точилка BRAUBERG BELL с контейнером,пластиковая конусообразная</v>
          </cell>
          <cell r="D8917" t="str">
            <v>прочие ТМЦ</v>
          </cell>
        </row>
        <row r="8918">
          <cell r="C8918" t="str">
            <v>Точилка механическая Brauberg металлический механизм</v>
          </cell>
          <cell r="D8918" t="str">
            <v>прочие ТМЦ</v>
          </cell>
        </row>
        <row r="8919">
          <cell r="C8919" t="str">
            <v>Точка доступа (25dBi 8 degree Dual Chain 5Ghz 802.11ac integrated antenna, 720MHz CPU, 128MB RAM, Gi</v>
          </cell>
          <cell r="D8919" t="str">
            <v>прочие ТМЦ</v>
          </cell>
        </row>
        <row r="8920">
          <cell r="C8920" t="str">
            <v>Точка доступа AirMAX Sector 5G-19-120</v>
          </cell>
          <cell r="D8920" t="str">
            <v>прочие ТМЦ</v>
          </cell>
        </row>
        <row r="8921">
          <cell r="C8921" t="str">
            <v>Точка доступа Mikrotik RBLHGG-60adkit Wireless Wire Dish pail of preconfigured LHGG-60ad for 60Ghz</v>
          </cell>
          <cell r="D8921" t="str">
            <v>прочие ТМЦ</v>
          </cell>
        </row>
        <row r="8922">
          <cell r="C8922" t="str">
            <v>Точка доступа Power Beam Outdoor 5Ghz PoE Access Point</v>
          </cell>
          <cell r="D8922" t="str">
            <v>прочие ТМЦ</v>
          </cell>
        </row>
        <row r="8923">
          <cell r="C8923" t="str">
            <v>Точка доступа Ubiquiti UniFi AP AC Pro (UAP-AC-PRO)</v>
          </cell>
          <cell r="D8923" t="str">
            <v>прочие ТМЦ</v>
          </cell>
        </row>
        <row r="8924">
          <cell r="C8924" t="str">
            <v>Точка доступа WiFi AirMax Рабочая частота 2.4ГГц 5ГГц выходная мощность 22дБм</v>
          </cell>
          <cell r="D8924" t="str">
            <v>прочие ТМЦ</v>
          </cell>
        </row>
        <row r="8925">
          <cell r="C8925" t="str">
            <v>Траверса ТМ-1 к промежуточной опоре СВ-105</v>
          </cell>
          <cell r="D8925" t="str">
            <v>прочие ТМЦ</v>
          </cell>
        </row>
        <row r="8926">
          <cell r="C8926" t="str">
            <v>Траверса ТМ-1 серия 3.407.1-143</v>
          </cell>
          <cell r="D8926" t="str">
            <v>прочие ТМЦ</v>
          </cell>
        </row>
        <row r="8927">
          <cell r="C8927" t="str">
            <v>Траверса ТМ-8  серия 3.407.1-143</v>
          </cell>
          <cell r="D8927" t="str">
            <v>прочие ТМЦ</v>
          </cell>
        </row>
        <row r="8928">
          <cell r="C8928" t="str">
            <v>Трансформатор тока Т-0,66-2-0.5-5 ВА-200/5 УЗ</v>
          </cell>
          <cell r="D8928" t="str">
            <v>прочие ТМЦ</v>
          </cell>
        </row>
        <row r="8929">
          <cell r="C8929" t="str">
            <v>Трансформатор тока Т-0,66-3-0.5-5 ВА-600/5 УЗ</v>
          </cell>
          <cell r="D8929" t="str">
            <v>прочие ТМЦ</v>
          </cell>
        </row>
        <row r="8930">
          <cell r="C8930" t="str">
            <v>Трегер AJ12-D</v>
          </cell>
          <cell r="D8930" t="str">
            <v>прочие ТМЦ</v>
          </cell>
        </row>
        <row r="8931">
          <cell r="C8931" t="str">
            <v>Трилон Б 0,1Н стандарт-титр 10 ампул</v>
          </cell>
          <cell r="D8931" t="str">
            <v>прочие ТМЦ</v>
          </cell>
        </row>
        <row r="8932">
          <cell r="C8932" t="str">
            <v>Трилон СТ Б 0,1</v>
          </cell>
          <cell r="D8932" t="str">
            <v>прочие ТМЦ</v>
          </cell>
        </row>
        <row r="8933">
          <cell r="C8933" t="str">
            <v>Триммер бензиновый GGT-1900S HUTER (2,5 л/с; 51,7 смЗ; леска/нож; 12 мес.; 9,42 кг) 70/2/12</v>
          </cell>
          <cell r="D8933" t="str">
            <v>прочие ТМЦ</v>
          </cell>
        </row>
        <row r="8934">
          <cell r="C8934" t="str">
            <v>Трипод CLS33</v>
          </cell>
          <cell r="D8934" t="str">
            <v>прочие ТМЦ</v>
          </cell>
        </row>
        <row r="8935">
          <cell r="C8935" t="str">
            <v>Тройник  точеный 89*14 ст.13ХФА Гост 17376-2001</v>
          </cell>
          <cell r="D8935" t="str">
            <v>Производство 2022</v>
          </cell>
          <cell r="E8935">
            <v>11479.65</v>
          </cell>
          <cell r="F8935">
            <v>1</v>
          </cell>
          <cell r="G8935" t="str">
            <v>УКС</v>
          </cell>
          <cell r="H8935" t="str">
            <v>ППД 2022</v>
          </cell>
        </row>
        <row r="8936">
          <cell r="C8936" t="str">
            <v>Тройник 100*100*100</v>
          </cell>
          <cell r="D8936" t="str">
            <v>прочие ТМЦ</v>
          </cell>
        </row>
        <row r="8937">
          <cell r="C8937" t="str">
            <v>Тройник 100*50</v>
          </cell>
          <cell r="D8937" t="str">
            <v>прочие ТМЦ</v>
          </cell>
        </row>
        <row r="8938">
          <cell r="C8938" t="str">
            <v>Тройник 114*12 -89*12 ст13ХФА</v>
          </cell>
          <cell r="D8938" t="str">
            <v>прочие ТМЦ</v>
          </cell>
        </row>
        <row r="8939">
          <cell r="C8939" t="str">
            <v>Тройник 219*8-159х8 ст.13ХФА</v>
          </cell>
          <cell r="D8939" t="str">
            <v>прочие ТМЦ</v>
          </cell>
        </row>
        <row r="8940">
          <cell r="C8940" t="str">
            <v>Тройник 89*12 ст13ХФА</v>
          </cell>
          <cell r="D8940" t="str">
            <v>прочие ТМЦ</v>
          </cell>
        </row>
        <row r="8941">
          <cell r="C8941" t="str">
            <v>Тройник 89*8 П 09Г2С</v>
          </cell>
          <cell r="D8941" t="str">
            <v>Производство 2022</v>
          </cell>
          <cell r="E8941">
            <v>6343.75</v>
          </cell>
          <cell r="F8941">
            <v>5</v>
          </cell>
          <cell r="G8941" t="str">
            <v>УКС</v>
          </cell>
          <cell r="H8941" t="str">
            <v>ремонт трубопроводов 2022</v>
          </cell>
        </row>
        <row r="8942">
          <cell r="C8942" t="str">
            <v>Тройник 89*8 ст.13ХФА ТУ 1462-203-0147016-01 с наружним полиуретановым покрытием ТУ 1469-008-4815137</v>
          </cell>
          <cell r="D8942" t="str">
            <v>Производство 2022</v>
          </cell>
          <cell r="E8942">
            <v>6849.1</v>
          </cell>
          <cell r="F8942">
            <v>1</v>
          </cell>
          <cell r="G8942" t="str">
            <v>УКС</v>
          </cell>
          <cell r="H8942" t="str">
            <v>ремонт трубопроводов 2022</v>
          </cell>
        </row>
        <row r="8943">
          <cell r="C8943" t="str">
            <v>Тройник П 114*8 ст.13ХФА ТУ 1469-004-82932963-2016</v>
          </cell>
          <cell r="D8943" t="str">
            <v>прочие ТМЦ</v>
          </cell>
        </row>
        <row r="8944">
          <cell r="C8944" t="str">
            <v>Тройник П 114*8-89*8 ст.13ХФА ТУ 14689-004-82932963-2016</v>
          </cell>
          <cell r="D8944" t="str">
            <v>прочие ТМЦ</v>
          </cell>
        </row>
        <row r="8945">
          <cell r="C8945" t="str">
            <v>Тройник П 159*10-114*8 ст.13ХФА ТУ 14689-004-82932963-2016</v>
          </cell>
          <cell r="D8945" t="str">
            <v>прочие ТМЦ</v>
          </cell>
        </row>
        <row r="8946">
          <cell r="C8946" t="str">
            <v>Тройник П 159*8 ст.13ХФА ТУ 1469-004-82932963-2016</v>
          </cell>
          <cell r="D8946" t="str">
            <v>прочие ТМЦ</v>
          </cell>
        </row>
        <row r="8947">
          <cell r="C8947" t="str">
            <v>Тройник П 219*8 ст.13ХФА ТУ 14689-004-82932963-2016</v>
          </cell>
          <cell r="D8947" t="str">
            <v>прочие ТМЦ</v>
          </cell>
        </row>
        <row r="8948">
          <cell r="C8948" t="str">
            <v>Тройник П 273*10 ст.13ХФА</v>
          </cell>
          <cell r="D8948" t="str">
            <v>прочие ТМЦ</v>
          </cell>
        </row>
        <row r="8949">
          <cell r="C8949" t="str">
            <v>Тройник П 57*6 ст.13ХФА ТУ14689-004-82932963-2016</v>
          </cell>
          <cell r="D8949" t="str">
            <v>прочие ТМЦ</v>
          </cell>
        </row>
        <row r="8950">
          <cell r="C8950" t="str">
            <v>Тройник П 89*12 ст.13ХФА ТУ 1469-004-82932963-2016</v>
          </cell>
          <cell r="D8950" t="str">
            <v>прочие ТМЦ</v>
          </cell>
        </row>
        <row r="8951">
          <cell r="C8951" t="str">
            <v>Тройник П 89*8 ст.13ХФА ТУ14689-004-82932963-2016</v>
          </cell>
          <cell r="D8951" t="str">
            <v>прочие ТМЦ</v>
          </cell>
        </row>
        <row r="8952">
          <cell r="C8952" t="str">
            <v>Тройник П 89*8-57*8 ст.13ХФА ТУ14689-004-82932963-2016</v>
          </cell>
          <cell r="D8952" t="str">
            <v>прочие ТМЦ</v>
          </cell>
        </row>
        <row r="8953">
          <cell r="C8953" t="str">
            <v>Тройник ПЭ 50*50*50</v>
          </cell>
          <cell r="D8953" t="str">
            <v>прочие ТМЦ</v>
          </cell>
        </row>
        <row r="8954">
          <cell r="C8954" t="str">
            <v>Тройник стеклопластиковый ДУ63мм Рн 10,3 Мпа</v>
          </cell>
          <cell r="D8954" t="str">
            <v>прочие ТМЦ</v>
          </cell>
        </row>
        <row r="8955">
          <cell r="C8955" t="str">
            <v>Трос DIN 3055 4.0мм</v>
          </cell>
          <cell r="D8955" t="str">
            <v>прочие ТМЦ</v>
          </cell>
        </row>
        <row r="8956">
          <cell r="C8956" t="str">
            <v>Трос DIN 3055 5.0мм</v>
          </cell>
          <cell r="D8956" t="str">
            <v>прочие ТМЦ</v>
          </cell>
        </row>
        <row r="8957">
          <cell r="C8957" t="str">
            <v>Трос жалюзи Камаз в сб.</v>
          </cell>
          <cell r="D8957" t="str">
            <v>прочие ТМЦ</v>
          </cell>
        </row>
        <row r="8958">
          <cell r="C8958" t="str">
            <v>Трос ручного тормоза 2123-3508180</v>
          </cell>
          <cell r="D8958" t="str">
            <v>прочие ТМЦ</v>
          </cell>
        </row>
        <row r="8959">
          <cell r="C8959" t="str">
            <v>Трос стояночного тормоза RENAULT</v>
          </cell>
          <cell r="D8959" t="str">
            <v>прочие ТМЦ</v>
          </cell>
        </row>
        <row r="8960">
          <cell r="C8960" t="str">
            <v>Труба 110*1м</v>
          </cell>
          <cell r="D8960" t="str">
            <v>прочие ТМЦ</v>
          </cell>
        </row>
        <row r="8961">
          <cell r="C8961" t="str">
            <v>Труба 110*2м</v>
          </cell>
          <cell r="D8961" t="str">
            <v>прочие ТМЦ</v>
          </cell>
        </row>
        <row r="8962">
          <cell r="C8962" t="str">
            <v>Труба 114*10 Гост 8732</v>
          </cell>
          <cell r="D8962" t="str">
            <v>прочие ТМЦ</v>
          </cell>
        </row>
        <row r="8963">
          <cell r="C8963" t="str">
            <v>Труба 133*12 Гост 8732</v>
          </cell>
          <cell r="D8963" t="str">
            <v>прочие ТМЦ</v>
          </cell>
        </row>
        <row r="8964">
          <cell r="C8964" t="str">
            <v>Труба 14*2 ст20</v>
          </cell>
          <cell r="D8964" t="str">
            <v>прочие ТМЦ</v>
          </cell>
        </row>
        <row r="8965">
          <cell r="C8965" t="str">
            <v>Труба 159*6 ГОСТ 10704</v>
          </cell>
          <cell r="D8965" t="str">
            <v>прочие ТМЦ</v>
          </cell>
        </row>
        <row r="8966">
          <cell r="C8966" t="str">
            <v>Труба 219*6 Гост 10704</v>
          </cell>
          <cell r="D8966" t="str">
            <v>прочие ТМЦ</v>
          </cell>
        </row>
        <row r="8967">
          <cell r="C8967" t="str">
            <v>Труба 25*3,2 Гост 3262-75</v>
          </cell>
          <cell r="D8967" t="str">
            <v>прочие ТМЦ</v>
          </cell>
        </row>
        <row r="8968">
          <cell r="C8968" t="str">
            <v>Труба 273*6 Гост 10704</v>
          </cell>
          <cell r="D8968" t="str">
            <v>прочие ТМЦ</v>
          </cell>
        </row>
        <row r="8969">
          <cell r="C8969" t="str">
            <v>Труба 273*7 Гост 10704</v>
          </cell>
          <cell r="D8969" t="str">
            <v>прочие ТМЦ</v>
          </cell>
        </row>
        <row r="8970">
          <cell r="C8970" t="str">
            <v>Труба 273*8 Гост 10704</v>
          </cell>
          <cell r="D8970" t="str">
            <v>прочие ТМЦ</v>
          </cell>
        </row>
        <row r="8971">
          <cell r="C8971" t="str">
            <v>Труба 426*8,0 В-20 ГОСТ 10705-80</v>
          </cell>
          <cell r="D8971" t="str">
            <v>прочие ТМЦ</v>
          </cell>
        </row>
        <row r="8972">
          <cell r="C8972" t="str">
            <v>Труба 48,3Х3 EN 10217-2 P235 GH</v>
          </cell>
          <cell r="D8972" t="str">
            <v>прочие ТМЦ</v>
          </cell>
        </row>
        <row r="8973">
          <cell r="C8973" t="str">
            <v>Труба 50*0,5м</v>
          </cell>
          <cell r="D8973" t="str">
            <v>прочие ТМЦ</v>
          </cell>
        </row>
        <row r="8974">
          <cell r="C8974" t="str">
            <v>Труба 50*2м</v>
          </cell>
          <cell r="D8974" t="str">
            <v>прочие ТМЦ</v>
          </cell>
        </row>
        <row r="8975">
          <cell r="C8975" t="str">
            <v>Труба 50*3 ПЭ100 SDR17 гост18599-2001</v>
          </cell>
          <cell r="D8975" t="str">
            <v>прочие ТМЦ</v>
          </cell>
        </row>
        <row r="8976">
          <cell r="C8976" t="str">
            <v>Труба 530х6 ГОСТ10705</v>
          </cell>
          <cell r="D8976" t="str">
            <v>Производство 2022</v>
          </cell>
          <cell r="E8976">
            <v>247245</v>
          </cell>
          <cell r="F8976">
            <v>3.7320000000000002</v>
          </cell>
          <cell r="G8976" t="str">
            <v>УКС</v>
          </cell>
          <cell r="H8976" t="str">
            <v>при ремонтах в 2022-2023</v>
          </cell>
        </row>
        <row r="8977">
          <cell r="C8977" t="str">
            <v>Труба 57*5 ст 20 Гост 8732</v>
          </cell>
          <cell r="D8977" t="str">
            <v>прочие ТМЦ</v>
          </cell>
        </row>
        <row r="8978">
          <cell r="C8978" t="str">
            <v>Труба бесшовная горячедеформированная 89*8 ТУ 14-3Р-124-2017 ст.13ХФА с наружн 2-х слойным п/э покр.</v>
          </cell>
          <cell r="D8978" t="str">
            <v>Производство 2022</v>
          </cell>
          <cell r="E8978">
            <v>812485.77</v>
          </cell>
          <cell r="F8978">
            <v>6.5119999999999996</v>
          </cell>
          <cell r="G8978" t="str">
            <v>УКС</v>
          </cell>
          <cell r="H8978" t="str">
            <v>Водовод от скв 160 до скв 201 Аллагулловского м.р., июль 2022</v>
          </cell>
        </row>
        <row r="8979">
          <cell r="C8979" t="str">
            <v>Труба бесшовная нефтегазопроводная 159*8 ТУ 14-3Р-124-2012, кл.пр. К52, ст.13ХФА</v>
          </cell>
          <cell r="D8979" t="str">
            <v>Реконструкция НБУ 2022-2024</v>
          </cell>
          <cell r="E8979">
            <v>60754.879999999997</v>
          </cell>
          <cell r="F8979">
            <v>0.78900000000000003</v>
          </cell>
          <cell r="G8979" t="str">
            <v>УКС</v>
          </cell>
          <cell r="H8979" t="str">
            <v>Реконструкция НБУ 2022-2024</v>
          </cell>
        </row>
        <row r="8980">
          <cell r="C8980" t="str">
            <v>Труба БШГД 159х6,0 ст.20А нефтегазопроводная повышенной коррозийности и хладостойкости ТУ 14-161-148</v>
          </cell>
          <cell r="D8980" t="str">
            <v>Реконструкция НБУ 2022-2024</v>
          </cell>
          <cell r="E8980">
            <v>254261.56</v>
          </cell>
          <cell r="F8980">
            <v>3.62</v>
          </cell>
          <cell r="G8980" t="str">
            <v>УКС</v>
          </cell>
          <cell r="H8980" t="str">
            <v>Реконструкция НБУ 2022-2024</v>
          </cell>
        </row>
        <row r="8981">
          <cell r="C8981" t="str">
            <v>Труба БШГД 219х8,0 ст.20А Гост 8732-78</v>
          </cell>
          <cell r="D8981" t="str">
            <v>прочие ТМЦ</v>
          </cell>
        </row>
        <row r="8982">
          <cell r="C8982" t="str">
            <v>Труба БШГД 89х12,0 ст.13ХФАГР.В  Гост 8731-74,8732-78</v>
          </cell>
          <cell r="D8982" t="str">
            <v>Производство 2022</v>
          </cell>
          <cell r="E8982">
            <v>246515.58999999997</v>
          </cell>
          <cell r="F8982">
            <v>2.0670000000000002</v>
          </cell>
          <cell r="G8982" t="str">
            <v>УКС</v>
          </cell>
          <cell r="H8982" t="str">
            <v>ППД 2022</v>
          </cell>
        </row>
        <row r="8983">
          <cell r="C8983" t="str">
            <v>Труба БШГД 89х6,0 с наружным трехслойным покрытием нормального исполнения Гост 8731-74 8732-78 ст 20</v>
          </cell>
          <cell r="D8983" t="str">
            <v>Производство 2022</v>
          </cell>
          <cell r="E8983">
            <v>206819.73</v>
          </cell>
          <cell r="F8983">
            <v>3.0310000000000001</v>
          </cell>
          <cell r="G8983" t="str">
            <v>УКС</v>
          </cell>
          <cell r="H8983" t="str">
            <v>Водовод от скв 160 до скв 201 Аллагулловского м.р., июль 2022</v>
          </cell>
        </row>
        <row r="8984">
          <cell r="C8984" t="str">
            <v>Труба БШГД 89х8 ст.13ХФА Гост 8732-78 Гост 8731-74 группа В н/д без покрытия</v>
          </cell>
          <cell r="D8984" t="str">
            <v>Производство 2022</v>
          </cell>
          <cell r="E8984">
            <v>93621.06</v>
          </cell>
          <cell r="F8984">
            <v>0.78500000000000003</v>
          </cell>
          <cell r="G8984" t="str">
            <v>УКС</v>
          </cell>
          <cell r="H8984" t="str">
            <v>ремонт трубопроводов 2022</v>
          </cell>
        </row>
        <row r="8985">
          <cell r="C8985" t="str">
            <v>Труба высокого давления 740.51-3407110-30</v>
          </cell>
          <cell r="D8985" t="str">
            <v>прочие ТМЦ</v>
          </cell>
        </row>
        <row r="8986">
          <cell r="C8986" t="str">
            <v>Труба выхлопная глушителя Камаз 4326-1203015-10</v>
          </cell>
          <cell r="D8986" t="str">
            <v>прочие ТМЦ</v>
          </cell>
        </row>
        <row r="8987">
          <cell r="C8987" t="str">
            <v>Труба выхлопная глушителя Камаз 4326-1203015-21</v>
          </cell>
          <cell r="D8987" t="str">
            <v>прочие ТМЦ</v>
          </cell>
        </row>
        <row r="8988">
          <cell r="C8988" t="str">
            <v>Труба выхлопная глушителя КАМАЗ 6460-1203090-40</v>
          </cell>
          <cell r="D8988" t="str">
            <v>прочие ТМЦ</v>
          </cell>
        </row>
        <row r="8989">
          <cell r="C8989" t="str">
            <v>Труба глушителя "Вертикальный выхлоп" комплект с кронштейном крепленияКамаз 4328-1203015-10</v>
          </cell>
          <cell r="D8989" t="str">
            <v>прочие ТМЦ</v>
          </cell>
        </row>
        <row r="8990">
          <cell r="C8990" t="str">
            <v>Труба гофрир. 16 мм из ПНД  с протяжкой черн.</v>
          </cell>
          <cell r="D8990" t="str">
            <v>прочие ТМЦ</v>
          </cell>
        </row>
        <row r="8991">
          <cell r="C8991" t="str">
            <v>Труба гофрир. 20 мм из ПНД  с протяжкой черн.</v>
          </cell>
          <cell r="D8991" t="str">
            <v>прочие ТМЦ</v>
          </cell>
        </row>
        <row r="8992">
          <cell r="C8992" t="str">
            <v>Труба металлопластик 16х2,0</v>
          </cell>
          <cell r="D8992" t="str">
            <v>прочие ТМЦ</v>
          </cell>
        </row>
        <row r="8993">
          <cell r="C8993" t="str">
            <v>Труба НКТ 73.02*5,51 гост 31446-2017 гр. пр.Д исп.А</v>
          </cell>
          <cell r="D8993" t="str">
            <v>прочие ТМЦ</v>
          </cell>
        </row>
        <row r="8994">
          <cell r="C8994" t="str">
            <v>Труба НКТ 73*5,5 гост 633-80 гр. пр.Д исп.А</v>
          </cell>
          <cell r="D8994" t="str">
            <v>прочие ТМЦ</v>
          </cell>
        </row>
        <row r="8995">
          <cell r="C8995" t="str">
            <v>Труба НКТ 88,9*6,45 Гост 31446-2017 НКТН-К72 PSL2 EW</v>
          </cell>
          <cell r="D8995" t="str">
            <v>прочие ТМЦ</v>
          </cell>
        </row>
        <row r="8996">
          <cell r="C8996" t="str">
            <v>Труба НКТ 89*6,5 Гост 633-80 гр."Д" исп.А</v>
          </cell>
          <cell r="D8996" t="str">
            <v>прочие ТМЦ</v>
          </cell>
        </row>
        <row r="8997">
          <cell r="C8997" t="str">
            <v>Труба обсадная 140*7,0 ТУ 14-157-61-99 грЕ ТМК UP</v>
          </cell>
          <cell r="D8997" t="str">
            <v>Аварийный резерв</v>
          </cell>
          <cell r="E8997">
            <v>3331930.59</v>
          </cell>
          <cell r="F8997">
            <v>25.614000000000001</v>
          </cell>
          <cell r="G8997" t="str">
            <v>ПТО</v>
          </cell>
          <cell r="H8997" t="str">
            <v>Закупалось как авариййный запас на шурф Мордовоозерского месторождения</v>
          </cell>
        </row>
        <row r="8998">
          <cell r="C8998" t="str">
            <v>Труба обсадная 245*8,9 Д ОТТМ ГОСТ 632-80</v>
          </cell>
          <cell r="D8998" t="str">
            <v>Производство 2022</v>
          </cell>
          <cell r="E8998">
            <v>212535.11</v>
          </cell>
          <cell r="F8998">
            <v>3.2290000000000001</v>
          </cell>
          <cell r="G8998" t="str">
            <v>УКС</v>
          </cell>
          <cell r="H8998" t="str">
            <v>Будет применена при строительстве скважин на Северо-Зимницком месторождении (без сокращения объемов контрактации) (изготовление переводников, желобов и проч.)</v>
          </cell>
        </row>
        <row r="8999">
          <cell r="C8999" t="str">
            <v>Труба обсадная 426*11 Д норм И тип резьбы-треугольная</v>
          </cell>
          <cell r="D8999" t="str">
            <v>прочие ТМЦ</v>
          </cell>
        </row>
        <row r="9000">
          <cell r="C9000" t="str">
            <v>Труба обсадная 426*11 Дскв 142)</v>
          </cell>
          <cell r="D9000" t="str">
            <v>прочие ТМЦ</v>
          </cell>
        </row>
        <row r="9001">
          <cell r="C9001" t="str">
            <v>Труба пpoф. 40x20x2 ст.3</v>
          </cell>
          <cell r="D9001" t="str">
            <v>прочие ТМЦ</v>
          </cell>
        </row>
        <row r="9002">
          <cell r="C9002" t="str">
            <v>Труба перепускная водяных термостатов 740.1303090</v>
          </cell>
          <cell r="D9002" t="str">
            <v>прочие ТМЦ</v>
          </cell>
        </row>
        <row r="9003">
          <cell r="C9003" t="str">
            <v>Труба подводящая 740-1303152</v>
          </cell>
          <cell r="D9003" t="str">
            <v>прочие ТМЦ</v>
          </cell>
        </row>
        <row r="9004">
          <cell r="C9004" t="str">
            <v>Труба пп 40 СТ.В</v>
          </cell>
          <cell r="D9004" t="str">
            <v>прочие ТМЦ</v>
          </cell>
        </row>
        <row r="9005">
          <cell r="C9005" t="str">
            <v>Труба приемная ВАЗ 2123-1203010-20</v>
          </cell>
          <cell r="D9005" t="str">
            <v>прочие ТМЦ</v>
          </cell>
        </row>
        <row r="9006">
          <cell r="C9006" t="str">
            <v>Труба приемная глушителя ВАЗ 2123</v>
          </cell>
          <cell r="D9006" t="str">
            <v>прочие ТМЦ</v>
          </cell>
        </row>
        <row r="9007">
          <cell r="C9007" t="str">
            <v>Труба приемная левая 4326-1203014</v>
          </cell>
          <cell r="D9007" t="str">
            <v>прочие ТМЦ</v>
          </cell>
        </row>
        <row r="9008">
          <cell r="C9008" t="str">
            <v>Труба приемная левая ЗИЛ 1311203011</v>
          </cell>
          <cell r="D9008" t="str">
            <v>прочие ТМЦ</v>
          </cell>
        </row>
        <row r="9009">
          <cell r="C9009" t="str">
            <v>Труба приемная правая ЗИЛ 1311203011</v>
          </cell>
          <cell r="D9009" t="str">
            <v>прочие ТМЦ</v>
          </cell>
        </row>
        <row r="9010">
          <cell r="C9010" t="str">
            <v>Труба профильная 100*100*5 ст.3</v>
          </cell>
          <cell r="D9010" t="str">
            <v>прочие ТМЦ</v>
          </cell>
        </row>
        <row r="9011">
          <cell r="C9011" t="str">
            <v>Труба профильная 100*4 ст.3</v>
          </cell>
          <cell r="D9011" t="str">
            <v>прочие ТМЦ</v>
          </cell>
        </row>
        <row r="9012">
          <cell r="C9012" t="str">
            <v>Труба профильная 100*5 ст.3</v>
          </cell>
          <cell r="D9012" t="str">
            <v>прочие ТМЦ</v>
          </cell>
        </row>
        <row r="9013">
          <cell r="C9013" t="str">
            <v>Труба профильная 120 120 5 ГОСТ 30245-03</v>
          </cell>
          <cell r="D9013" t="str">
            <v>прочие ТМЦ</v>
          </cell>
        </row>
        <row r="9014">
          <cell r="C9014" t="str">
            <v>Труба профильная 120*5 ст.3</v>
          </cell>
          <cell r="D9014" t="str">
            <v>прочие ТМЦ</v>
          </cell>
        </row>
        <row r="9015">
          <cell r="C9015" t="str">
            <v>Труба профильная 140 140 5 ГОСТ 30245-03</v>
          </cell>
          <cell r="D9015" t="str">
            <v>прочие ТМЦ</v>
          </cell>
        </row>
        <row r="9016">
          <cell r="C9016" t="str">
            <v>Труба профильная 140 140 6 ГОСТ 30245-03</v>
          </cell>
          <cell r="D9016" t="str">
            <v>прочие ТМЦ</v>
          </cell>
        </row>
        <row r="9017">
          <cell r="C9017" t="str">
            <v>Труба профильная 40*20*2</v>
          </cell>
          <cell r="D9017" t="str">
            <v>прочие ТМЦ</v>
          </cell>
        </row>
        <row r="9018">
          <cell r="C9018" t="str">
            <v>Труба профильная 40*40*2</v>
          </cell>
          <cell r="D9018" t="str">
            <v>прочие ТМЦ</v>
          </cell>
        </row>
        <row r="9019">
          <cell r="C9019" t="str">
            <v>Труба профильная 60*40*3</v>
          </cell>
          <cell r="D9019" t="str">
            <v>прочие ТМЦ</v>
          </cell>
        </row>
        <row r="9020">
          <cell r="C9020" t="str">
            <v>Труба профильная 80*4 ст.3</v>
          </cell>
          <cell r="D9020" t="str">
            <v>прочие ТМЦ</v>
          </cell>
        </row>
        <row r="9021">
          <cell r="C9021" t="str">
            <v>Труба стальная электросварная прямошовная  219х5 ст.3пс, гр.В  ГОСТ 10704-91 10705-80</v>
          </cell>
          <cell r="D9021" t="str">
            <v>прочие ТМЦ</v>
          </cell>
        </row>
        <row r="9022">
          <cell r="C9022" t="str">
            <v>Труба стальная электросварная прямошовная  219х6 ст.3пс, гр.В  ГОСТ 10704-91  ГОСТ 10705-80</v>
          </cell>
          <cell r="D9022" t="str">
            <v>прочие ТМЦ</v>
          </cell>
        </row>
        <row r="9023">
          <cell r="C9023" t="str">
            <v>Труба стальная электросварная прямошовная  219х6 ст.3пс, гр.В  ГОСТ 10704-91  ГОСТ 10705-80</v>
          </cell>
          <cell r="D9023" t="str">
            <v>прочие ТМЦ</v>
          </cell>
        </row>
        <row r="9024">
          <cell r="C9024" t="str">
            <v>Труба стальная электросварная прямошовная  219х7 ст.3пс, гр.В  ГОСТ 10704-91  ГОСТ 10705-80</v>
          </cell>
          <cell r="D9024" t="str">
            <v>прочие ТМЦ</v>
          </cell>
        </row>
        <row r="9025">
          <cell r="C9025" t="str">
            <v>Труба стальная электросварная прямошовная 159х5 Ст.20</v>
          </cell>
          <cell r="D9025" t="str">
            <v>прочие ТМЦ</v>
          </cell>
        </row>
        <row r="9026">
          <cell r="C9026" t="str">
            <v>Труба стальная электросварная прямошовная 159х5 ст.20, гр.В, ГОСТ 10704-91  ГОСТ 10705-80</v>
          </cell>
          <cell r="D9026" t="str">
            <v>прочие ТМЦ</v>
          </cell>
        </row>
        <row r="9027">
          <cell r="C9027" t="str">
            <v>Труба стальная электросварная прямошовная 159х6 ст.20, ГОСТ 10704-91  ГОСТ 10705-80</v>
          </cell>
          <cell r="D9027" t="str">
            <v>прочие ТМЦ</v>
          </cell>
        </row>
        <row r="9028">
          <cell r="C9028" t="str">
            <v>Труба стальная электросварная прямошовная 219х5 Ст.20</v>
          </cell>
          <cell r="D9028" t="str">
            <v>прочие ТМЦ</v>
          </cell>
        </row>
        <row r="9029">
          <cell r="C9029" t="str">
            <v>Труба стальная электросварная прямошовная 325х10 Ст.20</v>
          </cell>
          <cell r="D9029" t="str">
            <v>прочие ТМЦ</v>
          </cell>
        </row>
        <row r="9030">
          <cell r="C9030" t="str">
            <v>Труба стальная электросварная прямошовная 325х6,0 ГОСТ 10704-91, гр.В, ст.3пс ГОСТ 10705-80</v>
          </cell>
          <cell r="D9030" t="str">
            <v>прочие ТМЦ</v>
          </cell>
        </row>
        <row r="9031">
          <cell r="C9031" t="str">
            <v>Труба стальная электросварная прямошовная 426х8 ст.3сп5  гр.В, ГОСТ 10704-91  ГОСТ 10705-80</v>
          </cell>
          <cell r="D9031" t="str">
            <v>прочие ТМЦ</v>
          </cell>
        </row>
        <row r="9032">
          <cell r="C9032" t="str">
            <v>Труба стеклопластиковая линейная (Н-М) Ду100мм Рн10,3 Мпа L 9120 мм</v>
          </cell>
          <cell r="D9032" t="str">
            <v>прочие ТМЦ</v>
          </cell>
        </row>
        <row r="9033">
          <cell r="C9033" t="str">
            <v>Труба стеклопластиковая линейная (Н-М) Ду63мм Рн10,3 Мпа L 9100 мм</v>
          </cell>
          <cell r="D9033" t="str">
            <v>прочие ТМЦ</v>
          </cell>
        </row>
        <row r="9034">
          <cell r="C9034" t="str">
            <v>Труба стеклопластиковая линейная Ду76мм Рн17,2 Мпа L-9100 мм (Н-М)</v>
          </cell>
          <cell r="D9034" t="str">
            <v>прочие ТМЦ</v>
          </cell>
        </row>
        <row r="9035">
          <cell r="C9035" t="str">
            <v>Труба электросварная прямоуг 60*40*3 дл.6000 ТУ1373-002-71251680-2014</v>
          </cell>
          <cell r="D9035" t="str">
            <v>прочие ТМЦ</v>
          </cell>
        </row>
        <row r="9036">
          <cell r="C9036" t="str">
            <v>Труба электросварная прямоуг.40x20x1,5 дл.6000 мм ГОСТ 8645-68 192 п/м</v>
          </cell>
          <cell r="D9036" t="str">
            <v>прочие ТМЦ</v>
          </cell>
        </row>
        <row r="9037">
          <cell r="C9037" t="str">
            <v>Труба электросварная прямошовная 114х5,0 ГОСТ 10704-91, гр.В, ст.3сп5 ГОСТ 10705-80</v>
          </cell>
          <cell r="D9037" t="str">
            <v>прочие ТМЦ</v>
          </cell>
        </row>
        <row r="9038">
          <cell r="C9038" t="str">
            <v>ТРубка ГУРа Камаз</v>
          </cell>
          <cell r="D9038" t="str">
            <v>прочие ТМЦ</v>
          </cell>
        </row>
        <row r="9039">
          <cell r="C9039" t="str">
            <v>Трубка Камаз Гура  65115-3408054</v>
          </cell>
          <cell r="D9039" t="str">
            <v>прочие ТМЦ</v>
          </cell>
        </row>
        <row r="9040">
          <cell r="C9040" t="str">
            <v>Трубка камаз ПГУ подкачки</v>
          </cell>
          <cell r="D9040" t="str">
            <v>прочие ТМЦ</v>
          </cell>
        </row>
        <row r="9041">
          <cell r="C9041" t="str">
            <v>Трубка компрессора 65115-3506190</v>
          </cell>
          <cell r="D9041" t="str">
            <v>прочие ТМЦ</v>
          </cell>
        </row>
        <row r="9042">
          <cell r="C9042" t="str">
            <v>Трубка компрессора 6520-3506190</v>
          </cell>
          <cell r="D9042" t="str">
            <v>прочие ТМЦ</v>
          </cell>
        </row>
        <row r="9043">
          <cell r="C9043" t="str">
            <v>Трубка слива масла короткая 45104-1118400</v>
          </cell>
          <cell r="D9043" t="str">
            <v>прочие ТМЦ</v>
          </cell>
        </row>
        <row r="9044">
          <cell r="C9044" t="str">
            <v>Трубка слива масла с ТКР 45104-1118400</v>
          </cell>
          <cell r="D9044" t="str">
            <v>прочие ТМЦ</v>
          </cell>
        </row>
        <row r="9045">
          <cell r="C9045" t="str">
            <v>Трубка слива масла с ТКР ЕВРО правая 45104-1118400</v>
          </cell>
          <cell r="D9045" t="str">
            <v>прочие ТМЦ</v>
          </cell>
        </row>
        <row r="9046">
          <cell r="C9046" t="str">
            <v>Трубка ТНВД Камаз Евро высокого давления (К-т 8шт) 740.11-1104310/24</v>
          </cell>
          <cell r="D9046" t="str">
            <v>прочие ТМЦ</v>
          </cell>
        </row>
        <row r="9047">
          <cell r="C9047" t="str">
            <v>Трубка топливная ПВХ ф10</v>
          </cell>
          <cell r="D9047" t="str">
            <v>прочие ТМЦ</v>
          </cell>
        </row>
        <row r="9048">
          <cell r="C9048" t="str">
            <v>Трубка тормозная 452 инж. медь</v>
          </cell>
          <cell r="D9048" t="str">
            <v>прочие ТМЦ</v>
          </cell>
        </row>
        <row r="9049">
          <cell r="C9049" t="str">
            <v>Трубка тормозная УРАЛ от компрессора 6363-3506178</v>
          </cell>
          <cell r="D9049" t="str">
            <v>прочие ТМЦ</v>
          </cell>
        </row>
        <row r="9050">
          <cell r="C9050" t="str">
            <v>Трубки низкого давления ЕВРО (3 наим.) железные</v>
          </cell>
          <cell r="D9050" t="str">
            <v>прочие ТМЦ</v>
          </cell>
        </row>
        <row r="9051">
          <cell r="C9051" t="str">
            <v>Трубки топливные низкого давления Камаз 53205 (к-т 3 шт)</v>
          </cell>
          <cell r="D9051" t="str">
            <v>прочие ТМЦ</v>
          </cell>
        </row>
        <row r="9052">
          <cell r="C9052" t="str">
            <v>Трубки тормозные (пластиковые) 5511/55111 5511/55111-ПВХ</v>
          </cell>
          <cell r="D9052" t="str">
            <v>прочие ТМЦ</v>
          </cell>
        </row>
        <row r="9053">
          <cell r="C9053" t="str">
            <v>Трубно-нипельный предохранитель ТНП А-48</v>
          </cell>
          <cell r="D9053" t="str">
            <v>прочие ТМЦ</v>
          </cell>
        </row>
        <row r="9054">
          <cell r="C9054" t="str">
            <v>Трубно-нипельный предохранитель ТНП А-73</v>
          </cell>
          <cell r="D9054" t="str">
            <v>прочие ТМЦ</v>
          </cell>
        </row>
        <row r="9055">
          <cell r="C9055" t="str">
            <v>Тумба для аппаратуры 860*450*900</v>
          </cell>
          <cell r="D9055" t="str">
            <v>прочие ТМЦ</v>
          </cell>
        </row>
        <row r="9056">
          <cell r="C9056" t="str">
            <v>Тумба мобильная 570*430*480</v>
          </cell>
          <cell r="D9056" t="str">
            <v>прочие ТМЦ</v>
          </cell>
        </row>
        <row r="9057">
          <cell r="C9057" t="str">
            <v>Тумба мобильная 580*430*450</v>
          </cell>
          <cell r="D9057" t="str">
            <v>прочие ТМЦ</v>
          </cell>
        </row>
        <row r="9058">
          <cell r="C9058" t="str">
            <v>Тумба мобильная 600*1000*450</v>
          </cell>
          <cell r="D9058" t="str">
            <v>прочие ТМЦ</v>
          </cell>
        </row>
        <row r="9059">
          <cell r="C9059" t="str">
            <v>Тумба под аппаратуру 750*800*450</v>
          </cell>
          <cell r="D9059" t="str">
            <v>прочие ТМЦ</v>
          </cell>
        </row>
        <row r="9060">
          <cell r="C9060" t="str">
            <v>Турбина МПК 55.02.120</v>
          </cell>
          <cell r="D9060" t="str">
            <v>прочие ТМЦ</v>
          </cell>
        </row>
        <row r="9061">
          <cell r="C9061" t="str">
            <v>Турбокомпрессор 8,5С 51-54-1СП</v>
          </cell>
          <cell r="D9061" t="str">
            <v>прочие ТМЦ</v>
          </cell>
        </row>
        <row r="9062">
          <cell r="C9062" t="str">
            <v>Турбокомпрессор ЕВРО-1 левый</v>
          </cell>
          <cell r="D9062" t="str">
            <v>прочие ТМЦ</v>
          </cell>
        </row>
        <row r="9063">
          <cell r="C9063" t="str">
            <v>Турбокомпрессор К27-115-01 ЕВРО-1 левый</v>
          </cell>
          <cell r="D9063" t="str">
            <v>прочие ТМЦ</v>
          </cell>
        </row>
        <row r="9064">
          <cell r="C9064" t="str">
            <v>Турбокомпрессор К27-115-01 прав.</v>
          </cell>
          <cell r="D9064" t="str">
            <v>прочие ТМЦ</v>
          </cell>
        </row>
        <row r="9065">
          <cell r="C9065" t="str">
            <v>Турбокомпрессор КамАЗ ЕВРО-4 левый (740.60-1118013) ТКР7С-6М</v>
          </cell>
          <cell r="D9065" t="str">
            <v>прочие ТМЦ</v>
          </cell>
        </row>
        <row r="9066">
          <cell r="C9066" t="str">
            <v>Турбокомпрессор КамАЗ ЕВРО-4 правый (740.60-1118012) ТКР7С-6М</v>
          </cell>
          <cell r="D9066" t="str">
            <v>прочие ТМЦ</v>
          </cell>
        </row>
        <row r="9067">
          <cell r="C9067" t="str">
            <v>Турбокомпрессор на К-з ЕВРО -2,3,4 шпильки левая дв. 740.30-740.65</v>
          </cell>
          <cell r="D9067" t="str">
            <v>прочие ТМЦ</v>
          </cell>
        </row>
        <row r="9068">
          <cell r="C9068" t="str">
            <v>Турбокомпрессор на К-з ЕВРО -2,3,4 шпильки правая дв. 740.30-740.65</v>
          </cell>
          <cell r="D9068" t="str">
            <v>прочие ТМЦ</v>
          </cell>
        </row>
        <row r="9069">
          <cell r="C9069" t="str">
            <v>Турбокомпрессор ТКР-11Н3 92.00</v>
          </cell>
          <cell r="D9069" t="str">
            <v>прочие ТМЦ</v>
          </cell>
        </row>
        <row r="9070">
          <cell r="C9070" t="str">
            <v>Турбокомпрессор ТКР-11Н3 Т-130 Д-160</v>
          </cell>
          <cell r="D9070" t="str">
            <v>прочие ТМЦ</v>
          </cell>
        </row>
        <row r="9071">
          <cell r="C9071" t="str">
            <v>Туфли женские цв.беж. термопласт ПУ</v>
          </cell>
          <cell r="D9071" t="str">
            <v>прочие ТМЦ</v>
          </cell>
        </row>
        <row r="9072">
          <cell r="C9072" t="str">
            <v>Туфли ТОФФ ГЕРА термопласт ПУ</v>
          </cell>
          <cell r="D9072" t="str">
            <v>Производство 2022</v>
          </cell>
          <cell r="E9072">
            <v>1144.02</v>
          </cell>
          <cell r="F9072">
            <v>1</v>
          </cell>
          <cell r="G9072" t="str">
            <v>ТБПБиООС</v>
          </cell>
          <cell r="H9072" t="str">
            <v>Вовлечение в производство до июня 2022 года  согласно норм выдачи спецодежды и СИЗ</v>
          </cell>
        </row>
        <row r="9073">
          <cell r="C9073" t="str">
            <v>ТЭН 140 В13 5,0 Р 220 ф7 м/ц 73 шт 1/2 трубчатый электронагр</v>
          </cell>
          <cell r="D9073" t="str">
            <v>прочие ТМЦ</v>
          </cell>
        </row>
        <row r="9074">
          <cell r="C9074" t="str">
            <v>Тяга жалюжи ГАЗ 3307</v>
          </cell>
          <cell r="D9074" t="str">
            <v>прочие ТМЦ</v>
          </cell>
        </row>
        <row r="9075">
          <cell r="C9075" t="str">
            <v>Тяга кулисы промежуточная клюшка L 425 ПАО "КАМАЗ" 15.1703280</v>
          </cell>
          <cell r="D9075" t="str">
            <v>прочие ТМЦ</v>
          </cell>
        </row>
        <row r="9076">
          <cell r="C9076" t="str">
            <v>Тяга поперечная в сборе 3162-002909016-00</v>
          </cell>
          <cell r="D9076" t="str">
            <v>прочие ТМЦ</v>
          </cell>
        </row>
        <row r="9077">
          <cell r="C9077" t="str">
            <v>Тяга поперечная рул. трапеции 4310-3414049</v>
          </cell>
          <cell r="D9077" t="str">
            <v>прочие ТМЦ</v>
          </cell>
        </row>
        <row r="9078">
          <cell r="C9078" t="str">
            <v>Тяга промежуточной кулисы 15-1703260</v>
          </cell>
          <cell r="D9078" t="str">
            <v>прочие ТМЦ</v>
          </cell>
        </row>
        <row r="9079">
          <cell r="C9079" t="str">
            <v>Тяга реактивная привода КПП 65115-1703520 КАМАЗ-ЕВРО</v>
          </cell>
          <cell r="D9079" t="str">
            <v>прочие ТМЦ</v>
          </cell>
        </row>
        <row r="9080">
          <cell r="C9080" t="str">
            <v>Тяга рулевая продольная 06649VLT</v>
          </cell>
          <cell r="D9080" t="str">
            <v>прочие ТМЦ</v>
          </cell>
        </row>
        <row r="9081">
          <cell r="C9081" t="str">
            <v>Тяга сошки 4310-3414009</v>
          </cell>
          <cell r="D9081" t="str">
            <v>прочие ТМЦ</v>
          </cell>
        </row>
        <row r="9082">
          <cell r="C9082" t="str">
            <v>Тяга сошки рулевого механизма продольная усиленная в сб. 4310-3414009</v>
          </cell>
          <cell r="D9082" t="str">
            <v>прочие ТМЦ</v>
          </cell>
        </row>
        <row r="9083">
          <cell r="C9083" t="str">
            <v>Тяга стабилизатора заднего TOYOTA Camry</v>
          </cell>
          <cell r="D9083" t="str">
            <v>прочие ТМЦ</v>
          </cell>
        </row>
        <row r="9084">
          <cell r="C9084" t="str">
            <v>Уайт-спирит (10л)</v>
          </cell>
          <cell r="D9084" t="str">
            <v>прочие ТМЦ</v>
          </cell>
        </row>
        <row r="9085">
          <cell r="C9085" t="str">
            <v>Уайт-спирит 10л</v>
          </cell>
          <cell r="D9085" t="str">
            <v>прочие ТМЦ</v>
          </cell>
        </row>
        <row r="9086">
          <cell r="C9086" t="str">
            <v>Уайт-спирит 1л</v>
          </cell>
          <cell r="D9086" t="str">
            <v>прочие ТМЦ</v>
          </cell>
        </row>
        <row r="9087">
          <cell r="C9087" t="str">
            <v>Увлажнитель ультразвуковой Polaris PUH 6080 TFD черный</v>
          </cell>
          <cell r="D9087" t="str">
            <v>прочие ТМЦ</v>
          </cell>
        </row>
        <row r="9088">
          <cell r="C9088" t="str">
            <v>Угол внутренний "Идеал Дуб Северный"</v>
          </cell>
          <cell r="D9088" t="str">
            <v>Производство 2022</v>
          </cell>
          <cell r="E9088">
            <v>600</v>
          </cell>
          <cell r="F9088">
            <v>30</v>
          </cell>
          <cell r="G9088" t="str">
            <v>УКС</v>
          </cell>
          <cell r="H9088" t="str">
            <v>Использование при ремонтах 2022 года</v>
          </cell>
        </row>
        <row r="9089">
          <cell r="C9089" t="str">
            <v>Угол желоба внешний D125  RAL3005 90*</v>
          </cell>
          <cell r="D9089" t="str">
            <v>Производство 2022</v>
          </cell>
          <cell r="E9089">
            <v>7640</v>
          </cell>
          <cell r="F9089">
            <v>8</v>
          </cell>
          <cell r="G9089" t="str">
            <v>УКС</v>
          </cell>
          <cell r="H9089" t="str">
            <v>При ремонт зданий 2022</v>
          </cell>
        </row>
        <row r="9090">
          <cell r="C9090" t="str">
            <v>Угол наружний "Идеал Дуб Северный"</v>
          </cell>
          <cell r="D9090" t="str">
            <v>Производство 2022</v>
          </cell>
          <cell r="E9090">
            <v>600</v>
          </cell>
          <cell r="F9090">
            <v>30</v>
          </cell>
          <cell r="G9090" t="str">
            <v>УКС</v>
          </cell>
          <cell r="H9090" t="str">
            <v>Использование при ремонтах 2022 года</v>
          </cell>
        </row>
        <row r="9091">
          <cell r="C9091" t="str">
            <v>Угол наружний 3,05м белый</v>
          </cell>
          <cell r="D9091" t="str">
            <v>Производство 2022</v>
          </cell>
          <cell r="E9091">
            <v>1400</v>
          </cell>
          <cell r="F9091">
            <v>4</v>
          </cell>
          <cell r="G9091" t="str">
            <v>УКС</v>
          </cell>
          <cell r="H9091" t="str">
            <v>Использование при ремонтах 2022 года</v>
          </cell>
        </row>
        <row r="9092">
          <cell r="C9092" t="str">
            <v>Угол неравнополочный 75*50*5 ст3</v>
          </cell>
          <cell r="D9092" t="str">
            <v>Производство 2022</v>
          </cell>
          <cell r="E9092">
            <v>22895.56</v>
          </cell>
          <cell r="F9092">
            <v>0.45500000000000002</v>
          </cell>
          <cell r="G9092" t="str">
            <v>УКС</v>
          </cell>
          <cell r="H9092" t="str">
            <v>при ремонтах площадок под СУ и СК 2022</v>
          </cell>
        </row>
        <row r="9093">
          <cell r="C9093" t="str">
            <v>Уголок 100 100 10 12м ст3пс5/сп5</v>
          </cell>
          <cell r="D9093" t="str">
            <v>прочие ТМЦ</v>
          </cell>
        </row>
        <row r="9094">
          <cell r="C9094" t="str">
            <v>Уголок 100 100 7 12м ст3пс5/сп5</v>
          </cell>
          <cell r="D9094" t="str">
            <v>прочие ТМЦ</v>
          </cell>
        </row>
        <row r="9095">
          <cell r="C9095" t="str">
            <v>Уголок 100*10 Ст3Сп-5</v>
          </cell>
          <cell r="D9095" t="str">
            <v>Реконструкция НБУ 2022-2024</v>
          </cell>
          <cell r="E9095">
            <v>3751.2</v>
          </cell>
          <cell r="F9095">
            <v>8.8999999999999996E-2</v>
          </cell>
          <cell r="G9095" t="str">
            <v>УКС</v>
          </cell>
          <cell r="H9095" t="str">
            <v>Реконструкция НБУ 2022-2024</v>
          </cell>
        </row>
        <row r="9096">
          <cell r="C9096" t="str">
            <v>Уголок 100*63*6 Ст3</v>
          </cell>
          <cell r="D9096" t="str">
            <v>Реконструкция НБУ 2022-2024</v>
          </cell>
          <cell r="E9096">
            <v>4888.78</v>
          </cell>
          <cell r="F9096">
            <v>0.09</v>
          </cell>
          <cell r="G9096" t="str">
            <v>УКС</v>
          </cell>
          <cell r="H9096" t="str">
            <v>Реконструкция НБУ 2022-2024</v>
          </cell>
        </row>
        <row r="9097">
          <cell r="C9097" t="str">
            <v>Уголок 100*7 ст 3</v>
          </cell>
          <cell r="D9097" t="str">
            <v>Реконструкция НБУ 2022-2024</v>
          </cell>
          <cell r="E9097">
            <v>6899.42</v>
          </cell>
          <cell r="F9097">
            <v>0.13</v>
          </cell>
          <cell r="G9097" t="str">
            <v>УКС</v>
          </cell>
          <cell r="H9097" t="str">
            <v>Реконструкция НБУ 2022-2024</v>
          </cell>
        </row>
        <row r="9098">
          <cell r="C9098" t="str">
            <v>Уголок 100х100х7 ст.3</v>
          </cell>
          <cell r="D9098" t="str">
            <v>Реконструкция НБУ 2022-2024</v>
          </cell>
          <cell r="E9098">
            <v>56889</v>
          </cell>
          <cell r="F9098">
            <v>1.29</v>
          </cell>
          <cell r="G9098" t="str">
            <v>УКС</v>
          </cell>
          <cell r="H9098" t="str">
            <v>Реконструкция НБУ 2022-2024</v>
          </cell>
        </row>
        <row r="9099">
          <cell r="C9099" t="str">
            <v>Уголок 125*10 ст.3</v>
          </cell>
          <cell r="D9099" t="str">
            <v>Реконструкция НБУ 2022-2024</v>
          </cell>
          <cell r="E9099">
            <v>26180.13</v>
          </cell>
          <cell r="F9099">
            <v>0.64</v>
          </cell>
          <cell r="G9099" t="str">
            <v>УКС</v>
          </cell>
          <cell r="H9099" t="str">
            <v>Реконструкция НБУ 2022-2024</v>
          </cell>
        </row>
        <row r="9100">
          <cell r="C9100" t="str">
            <v>Уголок 160*100*10 ст3</v>
          </cell>
          <cell r="D9100" t="str">
            <v>Реконструкция НБУ 2022-2024</v>
          </cell>
          <cell r="E9100">
            <v>10364.27</v>
          </cell>
          <cell r="F9100">
            <v>0.245</v>
          </cell>
          <cell r="G9100" t="str">
            <v>УКС</v>
          </cell>
          <cell r="H9100" t="str">
            <v>Реконструкция НБУ 2022-2024</v>
          </cell>
        </row>
        <row r="9101">
          <cell r="C9101" t="str">
            <v>Уголок 25*3 ст.3</v>
          </cell>
          <cell r="D9101" t="str">
            <v>прочие ТМЦ</v>
          </cell>
        </row>
        <row r="9102">
          <cell r="C9102" t="str">
            <v>Уголок 25*4 ст.3</v>
          </cell>
          <cell r="D9102" t="str">
            <v>прочие ТМЦ</v>
          </cell>
        </row>
        <row r="9103">
          <cell r="C9103" t="str">
            <v>Уголок 32*3 ст3</v>
          </cell>
          <cell r="D9103" t="str">
            <v>прочие ТМЦ</v>
          </cell>
        </row>
        <row r="9104">
          <cell r="C9104" t="str">
            <v>Уголок 32*4 ст3 6м</v>
          </cell>
          <cell r="D9104" t="str">
            <v>прочие ТМЦ</v>
          </cell>
        </row>
        <row r="9105">
          <cell r="C9105" t="str">
            <v>Уголок 40*4 ст3</v>
          </cell>
          <cell r="D9105" t="str">
            <v>прочие ТМЦ</v>
          </cell>
        </row>
        <row r="9106">
          <cell r="C9106" t="str">
            <v>Уголок 40*90</v>
          </cell>
          <cell r="D9106" t="str">
            <v>прочие ТМЦ</v>
          </cell>
        </row>
        <row r="9107">
          <cell r="C9107" t="str">
            <v>Уголок 50 50 5 12м ст3пс5/сп5</v>
          </cell>
          <cell r="D9107" t="str">
            <v>прочие ТМЦ</v>
          </cell>
        </row>
        <row r="9108">
          <cell r="C9108" t="str">
            <v>Уголок 50*4 ст.3пс/сп5</v>
          </cell>
          <cell r="D9108" t="str">
            <v>прочие ТМЦ</v>
          </cell>
        </row>
        <row r="9109">
          <cell r="C9109" t="str">
            <v>Уголок 50*5 дл 6м ст3пс/сп5</v>
          </cell>
          <cell r="D9109" t="str">
            <v>прочие ТМЦ</v>
          </cell>
        </row>
        <row r="9110">
          <cell r="C9110" t="str">
            <v>Уголок 50*5 ст3</v>
          </cell>
          <cell r="D9110" t="str">
            <v>прочие ТМЦ</v>
          </cell>
        </row>
        <row r="9111">
          <cell r="C9111" t="str">
            <v>Уголок 50*50*5 ст3</v>
          </cell>
          <cell r="D9111" t="str">
            <v>Реконструкция НБУ 2022-2024</v>
          </cell>
          <cell r="E9111">
            <v>191305.80000000002</v>
          </cell>
          <cell r="F9111">
            <v>4.3380000000000001</v>
          </cell>
          <cell r="G9111" t="str">
            <v>УКС</v>
          </cell>
          <cell r="H9111" t="str">
            <v>Реконструкция НБУ 2022-2024</v>
          </cell>
        </row>
        <row r="9112">
          <cell r="C9112" t="str">
            <v>Уголок 63*40*5 ст3 неравнополочный</v>
          </cell>
          <cell r="D9112" t="str">
            <v>Реконструкция НБУ 2022-2024</v>
          </cell>
          <cell r="E9112">
            <v>3145.64</v>
          </cell>
          <cell r="F9112">
            <v>4.5999999999999999E-2</v>
          </cell>
          <cell r="G9112" t="str">
            <v>УКС</v>
          </cell>
          <cell r="H9112" t="str">
            <v>Реконструкция НБУ 2022-2024</v>
          </cell>
        </row>
        <row r="9113">
          <cell r="C9113" t="str">
            <v>Уголок 63х63х5 Ст.3</v>
          </cell>
          <cell r="D9113" t="str">
            <v>Реконструкция НБУ 2022-2024</v>
          </cell>
          <cell r="E9113">
            <v>32545.8</v>
          </cell>
          <cell r="F9113">
            <v>0.73799999999999999</v>
          </cell>
          <cell r="G9113" t="str">
            <v>УКС</v>
          </cell>
          <cell r="H9113" t="str">
            <v>Реконструкция НБУ 2022-2024</v>
          </cell>
        </row>
        <row r="9114">
          <cell r="C9114" t="str">
            <v>Уголок 75 75 5 12м ст3пс5/сп5</v>
          </cell>
          <cell r="D9114" t="str">
            <v>прочие ТМЦ</v>
          </cell>
        </row>
        <row r="9115">
          <cell r="C9115" t="str">
            <v>Уголок 75*5 ст.3</v>
          </cell>
          <cell r="D9115" t="str">
            <v>прочие ТМЦ</v>
          </cell>
        </row>
        <row r="9116">
          <cell r="C9116" t="str">
            <v>Уголок 75х75х6 ст.3</v>
          </cell>
          <cell r="D9116" t="str">
            <v>Реконструкция НБУ 2022-2024</v>
          </cell>
          <cell r="E9116">
            <v>81320.399999999994</v>
          </cell>
          <cell r="F9116">
            <v>1.8440000000000001</v>
          </cell>
          <cell r="G9116" t="str">
            <v>УКС</v>
          </cell>
          <cell r="H9116" t="str">
            <v>Реконструкция НБУ 2022-2024</v>
          </cell>
        </row>
        <row r="9117">
          <cell r="C9117" t="str">
            <v>Уголок 80*8 ст3</v>
          </cell>
          <cell r="D9117" t="str">
            <v>прочие ТМЦ</v>
          </cell>
        </row>
        <row r="9118">
          <cell r="C9118" t="str">
            <v>Уголок 90 90 7 12м ст3пс5/сп5</v>
          </cell>
          <cell r="D9118" t="str">
            <v>прочие ТМЦ</v>
          </cell>
        </row>
        <row r="9119">
          <cell r="C9119" t="str">
            <v>Уголок 90*7 ст.3</v>
          </cell>
          <cell r="D9119" t="str">
            <v>прочие ТМЦ</v>
          </cell>
        </row>
        <row r="9120">
          <cell r="C9120" t="str">
            <v>Уголок 90*90*7 ст3пс5</v>
          </cell>
          <cell r="D9120" t="str">
            <v>Реконструкция НБУ 2022-2024</v>
          </cell>
          <cell r="E9120">
            <v>45599.4</v>
          </cell>
          <cell r="F9120">
            <v>1.034</v>
          </cell>
          <cell r="G9120" t="str">
            <v>УКС</v>
          </cell>
          <cell r="H9120" t="str">
            <v>Реконструкция НБУ 2022-2024</v>
          </cell>
        </row>
        <row r="9121">
          <cell r="C9121" t="str">
            <v>Уголок PL 19*19 белый оцинков. L-3,7м (70шт/упак)</v>
          </cell>
          <cell r="D9121" t="str">
            <v>прочие ТМЦ</v>
          </cell>
        </row>
        <row r="9122">
          <cell r="C9122" t="str">
            <v>Уголок НЛГ 75*6 09г2с</v>
          </cell>
          <cell r="D9122" t="str">
            <v>Реконструкция НБУ 2022-2024</v>
          </cell>
          <cell r="E9122">
            <v>3821.27</v>
          </cell>
          <cell r="F9122">
            <v>0.08</v>
          </cell>
          <cell r="G9122" t="str">
            <v>УКС</v>
          </cell>
          <cell r="H9122" t="str">
            <v>Реконструкция НБУ 2022-2024</v>
          </cell>
        </row>
        <row r="9123">
          <cell r="C9123" t="str">
            <v>Угольник энергоаккумулятора 16*20</v>
          </cell>
          <cell r="D9123" t="str">
            <v>прочие ТМЦ</v>
          </cell>
        </row>
        <row r="9124">
          <cell r="C9124" t="str">
            <v>Удобрение для роз и цветов 850г</v>
          </cell>
          <cell r="D9124" t="str">
            <v>прочие ТМЦ</v>
          </cell>
        </row>
        <row r="9125">
          <cell r="C9125" t="str">
            <v>Узел фиксации Kyocera FK-1150 302RV93053 для P2040dn,P2040dw,P2235dn, P2235dw,M2040dn,M2540dn, M2540</v>
          </cell>
          <cell r="D9125" t="str">
            <v>прочие ТМЦ</v>
          </cell>
        </row>
        <row r="9126">
          <cell r="C9126" t="str">
            <v>Узел фотобарабана DK 170 для FS-1320D/1035MFP/1135MFP</v>
          </cell>
          <cell r="D9126" t="str">
            <v>прочие ТМЦ</v>
          </cell>
        </row>
        <row r="9127">
          <cell r="C9127" t="str">
            <v>Узел фотобарабана Kyocera DK-170 для FS-1320D, 1370DN, 1035MFP, 1135MFP, 100 000 стр. (302LZ93061)</v>
          </cell>
          <cell r="D9127" t="str">
            <v>прочие ТМЦ</v>
          </cell>
        </row>
        <row r="9128">
          <cell r="C9128" t="str">
            <v>Узел фотобарабана Kyocera DK»1150/302RV93010 тех.уп (eco)</v>
          </cell>
          <cell r="D9128" t="str">
            <v>прочие ТМЦ</v>
          </cell>
        </row>
        <row r="9129">
          <cell r="C9129" t="str">
            <v>Указатель давления масла 33.3810</v>
          </cell>
          <cell r="D9129" t="str">
            <v>прочие ТМЦ</v>
          </cell>
        </row>
        <row r="9130">
          <cell r="C9130" t="str">
            <v>Указатель давления масла механический</v>
          </cell>
          <cell r="D9130" t="str">
            <v>прочие ТМЦ</v>
          </cell>
        </row>
        <row r="9131">
          <cell r="C9131" t="str">
            <v>Указатель напряжения ЭИ-9000/1</v>
          </cell>
          <cell r="D9131" t="str">
            <v>прочие ТМЦ</v>
          </cell>
        </row>
        <row r="9132">
          <cell r="C9132" t="str">
            <v>Указатель поворота 26.3726 Урал</v>
          </cell>
          <cell r="D9132" t="str">
            <v>прочие ТМЦ</v>
          </cell>
        </row>
        <row r="9133">
          <cell r="C9133" t="str">
            <v>Укрытие защитное УЗМГ 108/325</v>
          </cell>
          <cell r="D9133" t="str">
            <v>Производство 2022</v>
          </cell>
          <cell r="E9133">
            <v>14210</v>
          </cell>
          <cell r="F9133">
            <v>1</v>
          </cell>
          <cell r="G9133" t="str">
            <v>УКС</v>
          </cell>
          <cell r="H9133" t="str">
            <v>ремонт трубопроводов 2022</v>
          </cell>
        </row>
        <row r="9134">
          <cell r="C9134" t="str">
            <v>Укрытие защитное УЗМГ 108/325</v>
          </cell>
          <cell r="D9134" t="str">
            <v>Производство 2022</v>
          </cell>
          <cell r="E9134">
            <v>11698.3</v>
          </cell>
          <cell r="F9134">
            <v>1</v>
          </cell>
          <cell r="G9134" t="str">
            <v>УКС</v>
          </cell>
          <cell r="H9134" t="str">
            <v>ремонт трубопроводов 2022</v>
          </cell>
        </row>
        <row r="9135">
          <cell r="C9135" t="str">
            <v>Уксусная кислота ледяная ХЧ 99,9</v>
          </cell>
          <cell r="D9135" t="str">
            <v>прочие ТМЦ</v>
          </cell>
        </row>
        <row r="9136">
          <cell r="C9136" t="str">
            <v>Универсальный модем LoRaWAN-Nb-IoT Bera</v>
          </cell>
          <cell r="D9136" t="str">
            <v>прочие ТМЦ</v>
          </cell>
        </row>
        <row r="9137">
          <cell r="C9137" t="str">
            <v>Универсальный набор инструментов 151 предмет BG151-1214 Berger BG</v>
          </cell>
          <cell r="D9137" t="str">
            <v>прочие ТМЦ</v>
          </cell>
        </row>
        <row r="9138">
          <cell r="C9138" t="str">
            <v>Уничтожитель документов Office Kit S145, 5 уp.секp. 2x15мм, 10 лист, 20л</v>
          </cell>
          <cell r="D9138" t="str">
            <v>прочие ТМЦ</v>
          </cell>
        </row>
        <row r="9139">
          <cell r="C9139" t="str">
            <v>Уничтожитель документов Гелеос УМ22-5, 5 уp.секp. 2x8мм, 10 лист, 22л, скpе</v>
          </cell>
          <cell r="D9139" t="str">
            <v>прочие ТМЦ</v>
          </cell>
        </row>
        <row r="9140">
          <cell r="C9140" t="str">
            <v>Уплотнение большое в сб. 24-19-119СП</v>
          </cell>
          <cell r="D9140" t="str">
            <v>прочие ТМЦ</v>
          </cell>
        </row>
        <row r="9141">
          <cell r="C9141" t="str">
            <v>Уплотнение торцовое 3007-01-00 Ш80-2,5</v>
          </cell>
          <cell r="D9141" t="str">
            <v>прочие ТМЦ</v>
          </cell>
        </row>
        <row r="9142">
          <cell r="C9142" t="str">
            <v>Уплотнитель вентильного паза 375-3106013</v>
          </cell>
          <cell r="D9142" t="str">
            <v>прочие ТМЦ</v>
          </cell>
        </row>
        <row r="9143">
          <cell r="C9143" t="str">
            <v>Уплотнитель воздушного фильтра ЕВРО</v>
          </cell>
          <cell r="D9143" t="str">
            <v>прочие ТМЦ</v>
          </cell>
        </row>
        <row r="9144">
          <cell r="C9144" t="str">
            <v>Уплотнитель ЗМЗ-405,409 колодца свечного Евро-4</v>
          </cell>
          <cell r="D9144" t="str">
            <v>прочие ТМЦ</v>
          </cell>
        </row>
        <row r="9145">
          <cell r="C9145" t="str">
            <v>Уплотнитель МТЗ переходника механизма блокировки 82Р- 2409036</v>
          </cell>
          <cell r="D9145" t="str">
            <v>прочие ТМЦ</v>
          </cell>
        </row>
        <row r="9146">
          <cell r="C9146" t="str">
            <v>Упор ПГУ 15-1772080</v>
          </cell>
          <cell r="D9146" t="str">
            <v>прочие ТМЦ</v>
          </cell>
        </row>
        <row r="9147">
          <cell r="C9147" t="str">
            <v>Упор ПГУ в сб 15-1772080</v>
          </cell>
          <cell r="D9147" t="str">
            <v>прочие ТМЦ</v>
          </cell>
        </row>
        <row r="9148">
          <cell r="C9148" t="str">
            <v>Управление блокировкой дифференциала 70-4803010</v>
          </cell>
          <cell r="D9148" t="str">
            <v>прочие ТМЦ</v>
          </cell>
        </row>
        <row r="9149">
          <cell r="C9149" t="str">
            <v>Управляемый POE коммутатор уровня 2 SNR-S2985G-8T-POE</v>
          </cell>
          <cell r="D9149" t="str">
            <v>прочие ТМЦ</v>
          </cell>
        </row>
        <row r="9150">
          <cell r="C9150" t="str">
            <v>Управляемый гигабитный коммутатор уровня 2,24 порта 10/100/1000 Base-T 4 порта</v>
          </cell>
          <cell r="D9150" t="str">
            <v>прочие ТМЦ</v>
          </cell>
        </row>
        <row r="9151">
          <cell r="C9151" t="str">
            <v>Управляемый гигабитный коммутатор уровня 2,48 порта 10/100/1000 Base-T 4 порта</v>
          </cell>
          <cell r="D9151" t="str">
            <v>прочие ТМЦ</v>
          </cell>
        </row>
        <row r="9152">
          <cell r="C9152" t="str">
            <v>Управляемый коммутатор SNR-S2995G-12FX уровня 3, 8 портов 100/1000BaseX SFP,4 Combo портов GE,4 порт</v>
          </cell>
          <cell r="D9152" t="str">
            <v>прочие ТМЦ</v>
          </cell>
        </row>
        <row r="9153">
          <cell r="C9153" t="str">
            <v>Управляемый коммутатор уровня 2 SNR- S2985G-8T-UPS с расширенной гарантией 2 года</v>
          </cell>
          <cell r="D9153" t="str">
            <v>прочие ТМЦ</v>
          </cell>
        </row>
        <row r="9154">
          <cell r="C9154" t="str">
            <v>Устройство буксирное 10т</v>
          </cell>
          <cell r="D9154" t="str">
            <v>прочие ТМЦ</v>
          </cell>
        </row>
        <row r="9155">
          <cell r="C9155" t="str">
            <v>Устройство заземления автоцистерн УЗА- 4К(5м) УХЛ1</v>
          </cell>
          <cell r="D9155" t="str">
            <v>прочие ТМЦ</v>
          </cell>
        </row>
        <row r="9156">
          <cell r="C9156" t="str">
            <v>Устройство заземления УЗА-2МК 04 (220В, проводник 5м)</v>
          </cell>
          <cell r="D9156" t="str">
            <v>прочие ТМЦ</v>
          </cell>
        </row>
        <row r="9157">
          <cell r="C9157" t="str">
            <v>Устройство защитное DTR 1/6 1500</v>
          </cell>
          <cell r="D9157" t="str">
            <v>прочие ТМЦ</v>
          </cell>
        </row>
        <row r="9158">
          <cell r="C9158" t="str">
            <v>Утеплитель капота Б-10 50-55-28</v>
          </cell>
          <cell r="D9158" t="str">
            <v>прочие ТМЦ</v>
          </cell>
        </row>
        <row r="9159">
          <cell r="C9159" t="str">
            <v>Утеплитель ЯМЗ-236 без капота с боками УРАЛ</v>
          </cell>
          <cell r="D9159" t="str">
            <v>прочие ТМЦ</v>
          </cell>
        </row>
        <row r="9160">
          <cell r="C9160" t="str">
            <v>УТИН Груд Копчен Нарезка 100г</v>
          </cell>
          <cell r="D9160" t="str">
            <v>прочие ТМЦ</v>
          </cell>
        </row>
        <row r="9161">
          <cell r="C9161" t="str">
            <v>Утюг PIR 2888AK 3m с отпар. Polaris</v>
          </cell>
          <cell r="D9161" t="str">
            <v>прочие ТМЦ</v>
          </cell>
        </row>
        <row r="9162">
          <cell r="C9162" t="str">
            <v>Ушко рессоры со втулкой 5320-2902020</v>
          </cell>
          <cell r="D9162" t="str">
            <v>прочие ТМЦ</v>
          </cell>
        </row>
        <row r="9163">
          <cell r="C9163" t="str">
            <v>Ф/м ГАЗ 406 дв.,УАЗ дв.409 2-х= кл-ный 8отв</v>
          </cell>
          <cell r="D9163" t="str">
            <v>прочие ТМЦ</v>
          </cell>
        </row>
        <row r="9164">
          <cell r="C9164" t="str">
            <v>Фара  TOYOTA 8114533730 правая</v>
          </cell>
          <cell r="D9164" t="str">
            <v>прочие ТМЦ</v>
          </cell>
        </row>
        <row r="9165">
          <cell r="C9165" t="str">
            <v>Фара  TOYOTA 8118533730 левая</v>
          </cell>
          <cell r="D9165" t="str">
            <v>прочие ТМЦ</v>
          </cell>
        </row>
        <row r="9166">
          <cell r="C9166" t="str">
            <v>Фара блок левая с ДХО 24В 441775</v>
          </cell>
          <cell r="D9166" t="str">
            <v>прочие ТМЦ</v>
          </cell>
        </row>
        <row r="9167">
          <cell r="C9167" t="str">
            <v>Фара блок правая с ДХО 24В 443775</v>
          </cell>
          <cell r="D9167" t="str">
            <v>прочие ТМЦ</v>
          </cell>
        </row>
        <row r="9168">
          <cell r="C9168" t="str">
            <v>Фара галоген.ФПГ101</v>
          </cell>
          <cell r="D9168" t="str">
            <v>прочие ТМЦ</v>
          </cell>
        </row>
        <row r="9169">
          <cell r="C9169" t="str">
            <v>Фара доп.светодиодная 45Вт</v>
          </cell>
          <cell r="D9169" t="str">
            <v>прочие ТМЦ</v>
          </cell>
        </row>
        <row r="9170">
          <cell r="C9170" t="str">
            <v>Фара дополнительная квадратная 16CHIPS, 48W, 3360LM, 9-30V, 5000К WHITE (125x65x105) MK1015-48W</v>
          </cell>
          <cell r="D9170" t="str">
            <v>прочие ТМЦ</v>
          </cell>
        </row>
        <row r="9171">
          <cell r="C9171" t="str">
            <v>Фара Камаз ЕВРО</v>
          </cell>
          <cell r="D9171" t="str">
            <v>прочие ТМЦ</v>
          </cell>
        </row>
        <row r="9172">
          <cell r="C9172" t="str">
            <v>Фара Н/О гладкое стекло б/ламп отр-ль пластм.</v>
          </cell>
          <cell r="D9172" t="str">
            <v>прочие ТМЦ</v>
          </cell>
        </row>
        <row r="9173">
          <cell r="C9173" t="str">
            <v>Фара освещения 4573-001-75365669</v>
          </cell>
          <cell r="D9173" t="str">
            <v>прочие ТМЦ</v>
          </cell>
        </row>
        <row r="9174">
          <cell r="C9174" t="str">
            <v>Фара противотуманная Евро-3</v>
          </cell>
          <cell r="D9174" t="str">
            <v>прочие ТМЦ</v>
          </cell>
        </row>
        <row r="9175">
          <cell r="C9175" t="str">
            <v>Фара противотуманная круглая ФПГ 101</v>
          </cell>
          <cell r="D9175" t="str">
            <v>прочие ТМЦ</v>
          </cell>
        </row>
        <row r="9176">
          <cell r="C9176" t="str">
            <v>Фара УРАЛ,Краз 24В пров. L425 герматиз.оптика А24-55-50</v>
          </cell>
          <cell r="D9176" t="str">
            <v>прочие ТМЦ</v>
          </cell>
        </row>
        <row r="9177">
          <cell r="C9177" t="str">
            <v>Фара ФПГ-101 противотуманная 8724.3.06</v>
          </cell>
          <cell r="D9177" t="str">
            <v>прочие ТМЦ</v>
          </cell>
        </row>
        <row r="9178">
          <cell r="C9178" t="str">
            <v>Фароискатель круглый 12В</v>
          </cell>
          <cell r="D9178" t="str">
            <v>прочие ТМЦ</v>
          </cell>
        </row>
        <row r="9179">
          <cell r="C9179" t="str">
            <v>Фартук CHEMICAL WPL цв. т-зел.</v>
          </cell>
          <cell r="D9179" t="str">
            <v>прочие ТМЦ</v>
          </cell>
        </row>
        <row r="9180">
          <cell r="C9180" t="str">
            <v>Фартук ПВХ "Кемикал"</v>
          </cell>
          <cell r="D9180" t="str">
            <v>Производство 2022</v>
          </cell>
          <cell r="E9180">
            <v>577.09</v>
          </cell>
          <cell r="F9180">
            <v>2</v>
          </cell>
          <cell r="G9180" t="str">
            <v>ТБПБиООС</v>
          </cell>
          <cell r="H9180" t="str">
            <v>Вовлечение в производство до июня 2022 года  согласно норм выдачи спецодежды и СИЗ</v>
          </cell>
        </row>
        <row r="9181">
          <cell r="C9181" t="str">
            <v>Фенолфталеин (чда)</v>
          </cell>
          <cell r="D9181" t="str">
            <v>прочие ТМЦ</v>
          </cell>
        </row>
        <row r="9182">
          <cell r="C9182" t="str">
            <v>Фиксатор оси колодок ЕВРО 5320-3501133-10</v>
          </cell>
          <cell r="D9182" t="str">
            <v>прочие ТМЦ</v>
          </cell>
        </row>
        <row r="9183">
          <cell r="C9183" t="str">
            <v>Фильтр 1 1/2 косой</v>
          </cell>
          <cell r="D9183" t="str">
            <v>прочие ТМЦ</v>
          </cell>
        </row>
        <row r="9184">
          <cell r="C9184" t="str">
            <v>Фильтр SP4384 C5102</v>
          </cell>
          <cell r="D9184" t="str">
            <v>прочие ТМЦ</v>
          </cell>
        </row>
        <row r="9185">
          <cell r="C9185" t="str">
            <v>Фильтр воздушный</v>
          </cell>
          <cell r="D9185" t="str">
            <v>прочие ТМЦ</v>
          </cell>
        </row>
        <row r="9186">
          <cell r="C9186" t="str">
            <v>Фильтр воздушный CF710 (26400)(внутренний)</v>
          </cell>
          <cell r="D9186" t="str">
            <v>прочие ТМЦ</v>
          </cell>
        </row>
        <row r="9187">
          <cell r="C9187" t="str">
            <v>Фильтр воздушный GB-9434</v>
          </cell>
          <cell r="D9187" t="str">
            <v>прочие ТМЦ</v>
          </cell>
        </row>
        <row r="9188">
          <cell r="C9188" t="str">
            <v>Фильтр воздушный Hangcha 4-5t KW1526</v>
          </cell>
          <cell r="D9188" t="str">
            <v>прочие ТМЦ</v>
          </cell>
        </row>
        <row r="9189">
          <cell r="C9189" t="str">
            <v>Фильтр воздушный Kia Cerato</v>
          </cell>
          <cell r="D9189" t="str">
            <v>прочие ТМЦ</v>
          </cell>
        </row>
        <row r="9190">
          <cell r="C9190" t="str">
            <v>Фильтр воздушный Renault Duster</v>
          </cell>
          <cell r="D9190" t="str">
            <v>прочие ТМЦ</v>
          </cell>
        </row>
        <row r="9191">
          <cell r="C9191" t="str">
            <v>Фильтр воздушный Renault Logan</v>
          </cell>
          <cell r="D9191" t="str">
            <v>прочие ТМЦ</v>
          </cell>
        </row>
        <row r="9192">
          <cell r="C9192" t="str">
            <v>Фильтр воздушный Renault: Logan 06,Logan MCV 07, Nissan</v>
          </cell>
          <cell r="D9192" t="str">
            <v>прочие ТМЦ</v>
          </cell>
        </row>
        <row r="9193">
          <cell r="C9193" t="str">
            <v>Фильтр воздушный Toyota Land Cruiser 150</v>
          </cell>
          <cell r="D9193" t="str">
            <v>прочие ТМЦ</v>
          </cell>
        </row>
        <row r="9194">
          <cell r="C9194" t="str">
            <v>Фильтр воздушный ВАЗ</v>
          </cell>
          <cell r="D9194" t="str">
            <v>прочие ТМЦ</v>
          </cell>
        </row>
        <row r="9195">
          <cell r="C9195" t="str">
            <v>Фильтр воздушный ГАЗ-3302 Бизнес Cummins 2217 с дв.42164 Евро-4 (AG900) GB-9434</v>
          </cell>
          <cell r="D9195" t="str">
            <v>прочие ТМЦ</v>
          </cell>
        </row>
        <row r="9196">
          <cell r="C9196" t="str">
            <v>Фильтр воздушный ГАЗ-3308.09 в сборе Евро-2</v>
          </cell>
          <cell r="D9196" t="str">
            <v>прочие ТМЦ</v>
          </cell>
        </row>
        <row r="9197">
          <cell r="C9197" t="str">
            <v>Фильтр воздушный Евро-3 Ливны большой</v>
          </cell>
          <cell r="D9197" t="str">
            <v>прочие ТМЦ</v>
          </cell>
        </row>
        <row r="9198">
          <cell r="C9198" t="str">
            <v>Фильтр воздушный Евро-3 Ливны малый</v>
          </cell>
          <cell r="D9198" t="str">
            <v>прочие ТМЦ</v>
          </cell>
        </row>
        <row r="9199">
          <cell r="C9199" t="str">
            <v>Фильтр воздушный салона Газель NEXT</v>
          </cell>
          <cell r="D9199" t="str">
            <v>прочие ТМЦ</v>
          </cell>
        </row>
        <row r="9200">
          <cell r="C9200" t="str">
            <v>Фильтр воздушный салона УАЗ Патриот</v>
          </cell>
          <cell r="D9200" t="str">
            <v>прочие ТМЦ</v>
          </cell>
        </row>
        <row r="9201">
          <cell r="C9201" t="str">
            <v>Фильтр воздушный(элем.) ГАЗель дв. Cummins 2.8 GB-9434М</v>
          </cell>
          <cell r="D9201" t="str">
            <v>прочие ТМЦ</v>
          </cell>
        </row>
        <row r="9202">
          <cell r="C9202" t="str">
            <v>Фильтр глубокой очистки масла в сб.Евро 7406-1012010</v>
          </cell>
          <cell r="D9202" t="str">
            <v>прочие ТМЦ</v>
          </cell>
        </row>
        <row r="9203">
          <cell r="C9203" t="str">
            <v>Фильтр к ППФ-5М марки "В2"без иа/ф (кат№6.554)</v>
          </cell>
          <cell r="D9203" t="str">
            <v>Производство 2022</v>
          </cell>
          <cell r="E9203">
            <v>7286.4</v>
          </cell>
          <cell r="F9203">
            <v>10</v>
          </cell>
          <cell r="G9203" t="str">
            <v>ТБПБиООС</v>
          </cell>
          <cell r="H9203" t="str">
            <v>Вовлечение в производство до июня 2022 года  согласно норм выдачи спецодежды и СИЗ</v>
          </cell>
        </row>
        <row r="9204">
          <cell r="C9204" t="str">
            <v>Фильтр КПП Carrato (оригинал) СА 040701</v>
          </cell>
          <cell r="D9204" t="str">
            <v>прочие ТМЦ</v>
          </cell>
        </row>
        <row r="9205">
          <cell r="C9205" t="str">
            <v>Фильтр масл. LF9009 Fleetguard</v>
          </cell>
          <cell r="D9205" t="str">
            <v>прочие ТМЦ</v>
          </cell>
        </row>
        <row r="9206">
          <cell r="C9206" t="str">
            <v>Фильтр масленный 7405 Евро</v>
          </cell>
          <cell r="D9206" t="str">
            <v>прочие ТМЦ</v>
          </cell>
        </row>
        <row r="9207">
          <cell r="C9207" t="str">
            <v>Фильтр масленный Iveco</v>
          </cell>
          <cell r="D9207" t="str">
            <v>прочие ТМЦ</v>
          </cell>
        </row>
        <row r="9208">
          <cell r="C9208" t="str">
            <v>Фильтр масленный Renault Clio Megane</v>
          </cell>
          <cell r="D9208" t="str">
            <v>прочие ТМЦ</v>
          </cell>
        </row>
        <row r="9209">
          <cell r="C9209" t="str">
            <v>Фильтр масленный ГАЗ-3310,ЗИЛ-5301</v>
          </cell>
          <cell r="D9209" t="str">
            <v>прочие ТМЦ</v>
          </cell>
        </row>
        <row r="9210">
          <cell r="C9210" t="str">
            <v>Фильтр масленный для ДВС W950/7</v>
          </cell>
          <cell r="D9210" t="str">
            <v>прочие ТМЦ</v>
          </cell>
        </row>
        <row r="9211">
          <cell r="C9211" t="str">
            <v>Фильтр масленный УАЗ,ВАЗ (высокий) (h=100)</v>
          </cell>
          <cell r="D9211" t="str">
            <v>прочие ТМЦ</v>
          </cell>
        </row>
        <row r="9212">
          <cell r="C9212" t="str">
            <v>Фильтр масленный УАЗ,ВАЗ (низкий) (h=66.5)</v>
          </cell>
          <cell r="D9212" t="str">
            <v>прочие ТМЦ</v>
          </cell>
        </row>
        <row r="9213">
          <cell r="C9213" t="str">
            <v>Фильтр масленный УАЗ,ВАЗ (низкий) (h=66.5) (24шт )</v>
          </cell>
          <cell r="D9213" t="str">
            <v>прочие ТМЦ</v>
          </cell>
        </row>
        <row r="9214">
          <cell r="C9214" t="str">
            <v>Фильтр маслянный LADA 2105-2108,2123</v>
          </cell>
          <cell r="D9214" t="str">
            <v>прочие ТМЦ</v>
          </cell>
        </row>
        <row r="9215">
          <cell r="C9215" t="str">
            <v>Фильтр маслянный УАЗ,ВАЗ (низкий) (h=66,5)</v>
          </cell>
          <cell r="D9215" t="str">
            <v>прочие ТМЦ</v>
          </cell>
        </row>
        <row r="9216">
          <cell r="C9216" t="str">
            <v>Фильтр маслянный УАЗ,Газель ЗМЗ 405,406,409</v>
          </cell>
          <cell r="D9216" t="str">
            <v>прочие ТМЦ</v>
          </cell>
        </row>
        <row r="9217">
          <cell r="C9217" t="str">
            <v>Фильтр масляный (мет. корпус) Бычок,Зубренок</v>
          </cell>
          <cell r="D9217" t="str">
            <v>прочие ТМЦ</v>
          </cell>
        </row>
        <row r="9218">
          <cell r="C9218" t="str">
            <v>Фильтр обеззоленный /белая лента/ 15.0 см</v>
          </cell>
          <cell r="D9218" t="str">
            <v>прочие ТМЦ</v>
          </cell>
        </row>
        <row r="9219">
          <cell r="C9219" t="str">
            <v>Фильтр обеззоленный /красная лента/ 18.0 см</v>
          </cell>
          <cell r="D9219" t="str">
            <v>прочие ТМЦ</v>
          </cell>
        </row>
        <row r="9220">
          <cell r="C9220" t="str">
            <v>Фильтр отстойник на раму Газель,Газон,УАЗ дв.ЗМЗ-406 3307-1105010</v>
          </cell>
          <cell r="D9220" t="str">
            <v>прочие ТМЦ</v>
          </cell>
        </row>
        <row r="9221">
          <cell r="C9221" t="str">
            <v>Фильтр очистки масла ГАЗ-3302 Бизнес Cummins (GB-104OG111,FOP6308) LF17356</v>
          </cell>
          <cell r="D9221" t="str">
            <v>прочие ТМЦ</v>
          </cell>
        </row>
        <row r="9222">
          <cell r="C9222" t="str">
            <v>Фильтр очистки топлива 020-1117010(ФОТ44.1.001) "Профессионал"</v>
          </cell>
          <cell r="D9222" t="str">
            <v>прочие ТМЦ</v>
          </cell>
        </row>
        <row r="9223">
          <cell r="C9223" t="str">
            <v>Фильтр очистки топлива ФОТ ГО 44.1.011</v>
          </cell>
          <cell r="D9223" t="str">
            <v>прочие ТМЦ</v>
          </cell>
        </row>
        <row r="9224">
          <cell r="C9224" t="str">
            <v>Фильтр салона LADA KALINA FA-P1118</v>
          </cell>
          <cell r="D9224" t="str">
            <v>прочие ТМЦ</v>
          </cell>
        </row>
        <row r="9225">
          <cell r="C9225" t="str">
            <v>Фильтр салона Nissan Almera,Note,Renault Duster</v>
          </cell>
          <cell r="D9225" t="str">
            <v>прочие ТМЦ</v>
          </cell>
        </row>
        <row r="9226">
          <cell r="C9226" t="str">
            <v>Фильтр салона Renault Logan/ Duster Sandero Stepway</v>
          </cell>
          <cell r="D9226" t="str">
            <v>прочие ТМЦ</v>
          </cell>
        </row>
        <row r="9227">
          <cell r="C9227" t="str">
            <v>Фильтр салона Renault Logan/ Duster Sandero Stepway Lada</v>
          </cell>
          <cell r="D9227" t="str">
            <v>прочие ТМЦ</v>
          </cell>
        </row>
        <row r="9228">
          <cell r="C9228" t="str">
            <v>Фильтр салона Toyota AURIS/RAF 4</v>
          </cell>
          <cell r="D9228" t="str">
            <v>прочие ТМЦ</v>
          </cell>
        </row>
        <row r="9229">
          <cell r="C9229" t="str">
            <v>Фильтр салона пылевой  Kia Cerato</v>
          </cell>
          <cell r="D9229" t="str">
            <v>прочие ТМЦ</v>
          </cell>
        </row>
        <row r="9230">
          <cell r="C9230" t="str">
            <v>Фильтр салонный LAIK 452346</v>
          </cell>
          <cell r="D9230" t="str">
            <v>прочие ТМЦ</v>
          </cell>
        </row>
        <row r="9231">
          <cell r="C9231" t="str">
            <v>Фильтр салонный ГАЗ-3302 Next,Газон Next GB-9972</v>
          </cell>
          <cell r="D9231" t="str">
            <v>прочие ТМЦ</v>
          </cell>
        </row>
        <row r="9232">
          <cell r="C9232" t="str">
            <v>Фильтр тонкой очистки в сборе (отстойник) 511-1117010</v>
          </cell>
          <cell r="D9232" t="str">
            <v>прочие ТМЦ</v>
          </cell>
        </row>
        <row r="9233">
          <cell r="C9233" t="str">
            <v>Фильтр топл. ЯМЗ ЕКО-03.53 резьбовой 650-1117039 / FF5470 / FG1066</v>
          </cell>
          <cell r="D9233" t="str">
            <v>прочие ТМЦ</v>
          </cell>
        </row>
        <row r="9234">
          <cell r="C9234" t="str">
            <v>Фильтр топливный</v>
          </cell>
          <cell r="D9234" t="str">
            <v>прочие ТМЦ</v>
          </cell>
        </row>
        <row r="9235">
          <cell r="C9235" t="str">
            <v>Фильтр топливный EF5102</v>
          </cell>
          <cell r="D9235" t="str">
            <v>прочие ТМЦ</v>
          </cell>
        </row>
        <row r="9236">
          <cell r="C9236" t="str">
            <v>Фильтр топливный Fleetguard FF</v>
          </cell>
          <cell r="D9236" t="str">
            <v>прочие ТМЦ</v>
          </cell>
        </row>
        <row r="9237">
          <cell r="C9237" t="str">
            <v>Фильтр топливный GB-332PL</v>
          </cell>
          <cell r="D9237" t="str">
            <v>прочие ТМЦ</v>
          </cell>
        </row>
        <row r="9238">
          <cell r="C9238" t="str">
            <v>Фильтр топливный Renalult Lagun</v>
          </cell>
          <cell r="D9238" t="str">
            <v>прочие ТМЦ</v>
          </cell>
        </row>
        <row r="9239">
          <cell r="C9239" t="str">
            <v>Фильтр топливный TSN 9.3.060</v>
          </cell>
          <cell r="D9239" t="str">
            <v>прочие ТМЦ</v>
          </cell>
        </row>
        <row r="9240">
          <cell r="C9240" t="str">
            <v>Фильтр топливный Xinchai 485BPG/490BPG</v>
          </cell>
          <cell r="D9240" t="str">
            <v>прочие ТМЦ</v>
          </cell>
        </row>
        <row r="9241">
          <cell r="C9241" t="str">
            <v>Фильтр топливный ГАЗ-3302 Бизнес Cummins ISF (GB-6222,140-2002) FS 19925</v>
          </cell>
          <cell r="D9241" t="str">
            <v>прочие ТМЦ</v>
          </cell>
        </row>
        <row r="9242">
          <cell r="C9242" t="str">
            <v>Фильтр топливный дв. Cummins ISF 2.8L Газель (FS 19925)</v>
          </cell>
          <cell r="D9242" t="str">
            <v>прочие ТМЦ</v>
          </cell>
        </row>
        <row r="9243">
          <cell r="C9243" t="str">
            <v>Фильтр топливный Камаз 5308 (дв.Cummins)</v>
          </cell>
          <cell r="D9243" t="str">
            <v>прочие ТМЦ</v>
          </cell>
        </row>
        <row r="9244">
          <cell r="C9244" t="str">
            <v>Фильтр топливный МАЗ дв. ЯМЗ-7511 Евро-2</v>
          </cell>
          <cell r="D9244" t="str">
            <v>прочие ТМЦ</v>
          </cell>
        </row>
        <row r="9245">
          <cell r="C9245" t="str">
            <v>Фильтр топливный МТЗ ГОТ 2401105025</v>
          </cell>
          <cell r="D9245" t="str">
            <v>прочие ТМЦ</v>
          </cell>
        </row>
        <row r="9246">
          <cell r="C9246" t="str">
            <v>Фильтр топливный Р 917/2х</v>
          </cell>
          <cell r="D9246" t="str">
            <v>прочие ТМЦ</v>
          </cell>
        </row>
        <row r="9247">
          <cell r="C9247" t="str">
            <v>Фильтр топливный сепаратор со сливом D112 H220</v>
          </cell>
          <cell r="D9247" t="str">
            <v>прочие ТМЦ</v>
          </cell>
        </row>
        <row r="9248">
          <cell r="C9248" t="str">
            <v>Фильтр топливный тонкой очистки Патриот, Хантер, 3741 под защёлку инжектор "УАЗ"</v>
          </cell>
          <cell r="D9248" t="str">
            <v>прочие ТМЦ</v>
          </cell>
        </row>
        <row r="9249">
          <cell r="C9249" t="str">
            <v>Фильтр ФГ-5М марки "В2"</v>
          </cell>
          <cell r="D9249" t="str">
            <v>прочие ТМЦ</v>
          </cell>
        </row>
        <row r="9250">
          <cell r="C9250" t="str">
            <v>Фильтр-патрон Камаз,МАЗ,ПАЗ осушитель воздуха</v>
          </cell>
          <cell r="D9250" t="str">
            <v>прочие ТМЦ</v>
          </cell>
        </row>
        <row r="9251">
          <cell r="C9251" t="str">
            <v>Фильтрующий элемент FFIU-12371-125.KSF</v>
          </cell>
          <cell r="D9251" t="str">
            <v>прочие ТМЦ</v>
          </cell>
        </row>
        <row r="9252">
          <cell r="C9252" t="str">
            <v>Фильтрующий элемент воздушного фильтра GB-502</v>
          </cell>
          <cell r="D9252" t="str">
            <v>прочие ТМЦ</v>
          </cell>
        </row>
        <row r="9253">
          <cell r="C9253" t="str">
            <v>Фильтры "Белая лента" d=12,5 см (инд/уп), 3.07.01.0035, БЛ</v>
          </cell>
          <cell r="D9253" t="str">
            <v>прочие ТМЦ</v>
          </cell>
        </row>
        <row r="9254">
          <cell r="C9254" t="str">
            <v>Фильтры "Белая лента" d=15,0 см (инд/уп) БЛ, 3.07.01.0045, БЛ</v>
          </cell>
          <cell r="D9254" t="str">
            <v>прочие ТМЦ</v>
          </cell>
        </row>
        <row r="9255">
          <cell r="C9255" t="str">
            <v>Фильтры "Белая лента" d=18,0 см (инд/уп) БЛ, 3.07.01.0055, БЛ</v>
          </cell>
          <cell r="D9255" t="str">
            <v>прочие ТМЦ</v>
          </cell>
        </row>
        <row r="9256">
          <cell r="C9256" t="str">
            <v>Фильтры "Красная лента" d=18,0 см (в инд/ уп), 3.07.01.0155</v>
          </cell>
          <cell r="D9256" t="str">
            <v>прочие ТМЦ</v>
          </cell>
        </row>
        <row r="9257">
          <cell r="C9257" t="str">
            <v>Фильтры "Синяя лента" d=12,5 см (инд/уп), 3.07.01.0085, СЛ</v>
          </cell>
          <cell r="D9257" t="str">
            <v>прочие ТМЦ</v>
          </cell>
        </row>
        <row r="9258">
          <cell r="C9258" t="str">
            <v>Фитинг прямой М10</v>
          </cell>
          <cell r="D9258" t="str">
            <v>прочие ТМЦ</v>
          </cell>
        </row>
        <row r="9259">
          <cell r="C9259" t="str">
            <v>Фитинг прямой М6</v>
          </cell>
          <cell r="D9259" t="str">
            <v>прочие ТМЦ</v>
          </cell>
        </row>
        <row r="9260">
          <cell r="C9260" t="str">
            <v>Фитинг прямой М8</v>
          </cell>
          <cell r="D9260" t="str">
            <v>прочие ТМЦ</v>
          </cell>
        </row>
        <row r="9261">
          <cell r="C9261" t="str">
            <v>Флаг 1350*900мм</v>
          </cell>
          <cell r="D9261" t="str">
            <v>прочие ТМЦ</v>
          </cell>
        </row>
        <row r="9262">
          <cell r="C9262" t="str">
            <v>Флаг 4+0, 1350*900мм</v>
          </cell>
          <cell r="D9262" t="str">
            <v>прочие ТМЦ</v>
          </cell>
        </row>
        <row r="9263">
          <cell r="C9263" t="str">
            <v>Флажки закладки 45*12мм</v>
          </cell>
          <cell r="D9263" t="str">
            <v>прочие ТМЦ</v>
          </cell>
        </row>
        <row r="9264">
          <cell r="C9264" t="str">
            <v>Фланец 036 заднего редуктора (круглый) 4отверстия</v>
          </cell>
          <cell r="D9264" t="str">
            <v>прочие ТМЦ</v>
          </cell>
        </row>
        <row r="9265">
          <cell r="C9265" t="str">
            <v>Фланец 037 на МОД кругл. ЕВРО 4отв.</v>
          </cell>
          <cell r="D9265" t="str">
            <v>прочие ТМЦ</v>
          </cell>
        </row>
        <row r="9266">
          <cell r="C9266" t="str">
            <v>Фланец 125-16-01-1-В-ст.09Г2С ГОСТ33259-2015</v>
          </cell>
          <cell r="D9266" t="str">
            <v>прочие ТМЦ</v>
          </cell>
        </row>
        <row r="9267">
          <cell r="C9267" t="str">
            <v>Фланец 25-16-01-1-В-ст.20-IV ГОСТ33259-2015</v>
          </cell>
          <cell r="D9267" t="str">
            <v>прочие ТМЦ</v>
          </cell>
        </row>
        <row r="9268">
          <cell r="C9268" t="str">
            <v>Фланец 50-19-158</v>
          </cell>
          <cell r="D9268" t="str">
            <v>прочие ТМЦ</v>
          </cell>
        </row>
        <row r="9269">
          <cell r="C9269" t="str">
            <v>Фланец 50-40-11-1-В-ст.20IV ГОСТ33259-2015 воротниковый</v>
          </cell>
          <cell r="D9269" t="str">
            <v>прочие ТМЦ</v>
          </cell>
        </row>
        <row r="9270">
          <cell r="C9270" t="str">
            <v>Фланец 80-16-11-1-В-ст.13ХФА-IV ГОСТ33259-2015 воротниковый 1шт, заглушка ст.20</v>
          </cell>
          <cell r="D9270" t="str">
            <v>прочие ТМЦ</v>
          </cell>
        </row>
        <row r="9271">
          <cell r="C9271" t="str">
            <v>Фланец 80-16-11-1-В-ст.20IV ГОСТ33259-2015 воротниковый 1шт, заглушка ст.13ХФА</v>
          </cell>
          <cell r="D9271" t="str">
            <v>прочие ТМЦ</v>
          </cell>
        </row>
        <row r="9272">
          <cell r="C9272" t="str">
            <v>Фланец ведущий ЕВРО круглый со шлицами 4 отверстия 5320-2402036</v>
          </cell>
          <cell r="D9272" t="str">
            <v>прочие ТМЦ</v>
          </cell>
        </row>
        <row r="9273">
          <cell r="C9273" t="str">
            <v>Фланец глухой 100*21 ХЛ</v>
          </cell>
          <cell r="D9273" t="str">
            <v>прочие ТМЦ</v>
          </cell>
        </row>
        <row r="9274">
          <cell r="C9274" t="str">
            <v>Фланец глухой 80*21 ХЛ</v>
          </cell>
          <cell r="D9274" t="str">
            <v>прочие ТМЦ</v>
          </cell>
        </row>
        <row r="9275">
          <cell r="C9275" t="str">
            <v>Фланец КАМАЗ-ЕВРО межосевого дифференциала 53205-2506037</v>
          </cell>
          <cell r="D9275" t="str">
            <v>прочие ТМЦ</v>
          </cell>
        </row>
        <row r="9276">
          <cell r="C9276" t="str">
            <v>Фланец передний в сб. УРАЛ (АО "АЗ"УРАЛ") 375-1802079</v>
          </cell>
          <cell r="D9276" t="str">
            <v>прочие ТМЦ</v>
          </cell>
        </row>
        <row r="9277">
          <cell r="C9277" t="str">
            <v>Фланец сальника Ш80-2,5-37,5/2,5</v>
          </cell>
          <cell r="D9277" t="str">
            <v>прочие ТМЦ</v>
          </cell>
        </row>
        <row r="9278">
          <cell r="C9278" t="str">
            <v>Фланцевая пара 100*210 09г2с гост28919</v>
          </cell>
          <cell r="D9278" t="str">
            <v>прочие ТМЦ</v>
          </cell>
        </row>
        <row r="9279">
          <cell r="C9279" t="str">
            <v>Фланцевая пара 65*21 ф ХЛ (Ф89*8)</v>
          </cell>
          <cell r="D9279" t="str">
            <v>прочие ТМЦ</v>
          </cell>
        </row>
        <row r="9280">
          <cell r="C9280" t="str">
            <v>Фланцевая пара 65*210 приварная 09г2с гост28919</v>
          </cell>
          <cell r="D9280" t="str">
            <v>прочие ТМЦ</v>
          </cell>
        </row>
        <row r="9281">
          <cell r="C9281" t="str">
            <v>Фланцевая пара 65*210 с внутр. резьбой 73 мм 09г2с гост28919</v>
          </cell>
          <cell r="D9281" t="str">
            <v>прочие ТМЦ</v>
          </cell>
        </row>
        <row r="9282">
          <cell r="C9282" t="str">
            <v>Фланцевая пара 80*21 П31 ХЛ (d114*8)</v>
          </cell>
          <cell r="D9282" t="str">
            <v>прочие ТМЦ</v>
          </cell>
        </row>
        <row r="9283">
          <cell r="C9283" t="str">
            <v>Фланцевая пара 80*210 09г2с гост28919</v>
          </cell>
          <cell r="D9283" t="str">
            <v>прочие ТМЦ</v>
          </cell>
        </row>
        <row r="9284">
          <cell r="C9284" t="str">
            <v>Флеш накопитель USB Drive 64Gb Marvel M50</v>
          </cell>
          <cell r="D9284" t="str">
            <v>прочие ТМЦ</v>
          </cell>
        </row>
        <row r="9285">
          <cell r="C9285" t="str">
            <v>Фонарь автопоезда ОГ-26 белый 24В</v>
          </cell>
          <cell r="D9285" t="str">
            <v>прочие ТМЦ</v>
          </cell>
        </row>
        <row r="9286">
          <cell r="C9286" t="str">
            <v>Фонарь габаритный боковой маркерный (светодиодный)</v>
          </cell>
          <cell r="D9286" t="str">
            <v>прочие ТМЦ</v>
          </cell>
        </row>
        <row r="9287">
          <cell r="C9287" t="str">
            <v>Фонарь габаритный Камаз желтый</v>
          </cell>
          <cell r="D9287" t="str">
            <v>прочие ТМЦ</v>
          </cell>
        </row>
        <row r="9288">
          <cell r="C9288" t="str">
            <v>Фонарь заднего хода ФП-135</v>
          </cell>
          <cell r="D9288" t="str">
            <v>прочие ТМЦ</v>
          </cell>
        </row>
        <row r="9289">
          <cell r="C9289" t="str">
            <v>Фонарь задний в сб ФП-132А светодиод</v>
          </cell>
          <cell r="D9289" t="str">
            <v>прочие ТМЦ</v>
          </cell>
        </row>
        <row r="9290">
          <cell r="C9290" t="str">
            <v>Фонарь задний правый 6 болтов</v>
          </cell>
          <cell r="D9290" t="str">
            <v>прочие ТМЦ</v>
          </cell>
        </row>
        <row r="9291">
          <cell r="C9291" t="str">
            <v>Фонарь задний правый 7442.10 с проводом</v>
          </cell>
          <cell r="D9291" t="str">
            <v>прочие ТМЦ</v>
          </cell>
        </row>
        <row r="9292">
          <cell r="C9292" t="str">
            <v>Фонарь задний правый 7442.3716</v>
          </cell>
          <cell r="D9292" t="str">
            <v>прочие ТМЦ</v>
          </cell>
        </row>
        <row r="9293">
          <cell r="C9293" t="str">
            <v>Фонарь освещения номер. знака  ФП 131А -3717010</v>
          </cell>
          <cell r="D9293" t="str">
            <v>прочие ТМЦ</v>
          </cell>
        </row>
        <row r="9294">
          <cell r="C9294" t="str">
            <v>Фонарь освещения номера ФП-134 Б</v>
          </cell>
          <cell r="D9294" t="str">
            <v>прочие ТМЦ</v>
          </cell>
        </row>
        <row r="9295">
          <cell r="C9295" t="str">
            <v>Фонарь передний ФП-402 н/о Ф-402-01.1221*82,1</v>
          </cell>
          <cell r="D9295" t="str">
            <v>прочие ТМЦ</v>
          </cell>
        </row>
        <row r="9296">
          <cell r="C9296" t="str">
            <v>Форсунка 14-69-4 СП</v>
          </cell>
          <cell r="D9296" t="str">
            <v>прочие ТМЦ</v>
          </cell>
        </row>
        <row r="9297">
          <cell r="C9297" t="str">
            <v>Форсунка Fluidics 12 W1-112-50</v>
          </cell>
          <cell r="D9297" t="str">
            <v>прочие ТМЦ</v>
          </cell>
        </row>
        <row r="9298">
          <cell r="C9298" t="str">
            <v>Форсунка Д-243,245 в сб.</v>
          </cell>
          <cell r="D9298" t="str">
            <v>прочие ТМЦ</v>
          </cell>
        </row>
        <row r="9299">
          <cell r="C9299" t="str">
            <v>Форсунка Камаз-Евро-1 273.1112010-31</v>
          </cell>
          <cell r="D9299" t="str">
            <v>прочие ТМЦ</v>
          </cell>
        </row>
        <row r="9300">
          <cell r="C9300" t="str">
            <v>Фото датчик ФДС-03-2К</v>
          </cell>
          <cell r="D9300" t="str">
            <v>прочие ТМЦ</v>
          </cell>
        </row>
        <row r="9301">
          <cell r="C9301" t="str">
            <v>Фотобумага А4, 200 г/м2, 50 листов, односторонняя, глянцевая, BRAUBERG, 362</v>
          </cell>
          <cell r="D9301" t="str">
            <v>прочие ТМЦ</v>
          </cell>
        </row>
        <row r="9302">
          <cell r="C9302" t="str">
            <v>Фотобумага БОЛЬШОГО ФОРМАТА A3, 200 г/м2, 50 листов, односторонняя, глянцевая</v>
          </cell>
          <cell r="D9302" t="str">
            <v>прочие ТМЦ</v>
          </cell>
        </row>
        <row r="9303">
          <cell r="C9303" t="str">
            <v>ФУА ГРА LABEYRIE ГУС 90г</v>
          </cell>
          <cell r="D9303" t="str">
            <v>прочие ТМЦ</v>
          </cell>
        </row>
        <row r="9304">
          <cell r="C9304" t="str">
            <v>Фундамент ленточный ФЛ 12.12-1</v>
          </cell>
          <cell r="D9304" t="str">
            <v>Реконструкция НБУ 2022-2024</v>
          </cell>
          <cell r="E9304">
            <v>20700</v>
          </cell>
          <cell r="F9304">
            <v>8</v>
          </cell>
          <cell r="G9304" t="str">
            <v>УКС</v>
          </cell>
          <cell r="H9304" t="str">
            <v>Реконструкция НБУ 2022-2024</v>
          </cell>
        </row>
        <row r="9305">
          <cell r="C9305" t="str">
            <v>Фундамент ленточный ФЛ 32.12-1</v>
          </cell>
          <cell r="D9305" t="str">
            <v>Реконструкция НБУ 2022-2024</v>
          </cell>
          <cell r="E9305">
            <v>216200.4</v>
          </cell>
          <cell r="F9305">
            <v>24</v>
          </cell>
          <cell r="G9305" t="str">
            <v>УКС</v>
          </cell>
          <cell r="H9305" t="str">
            <v>Реконструкция НБУ 2022-2024</v>
          </cell>
        </row>
        <row r="9306">
          <cell r="C9306" t="str">
            <v>Фундаментные блоки ФБС 12-4-3-Т</v>
          </cell>
          <cell r="D9306" t="str">
            <v>Реконструкция НБУ 2022-2024</v>
          </cell>
          <cell r="E9306">
            <v>1624</v>
          </cell>
          <cell r="F9306">
            <v>1</v>
          </cell>
          <cell r="G9306" t="str">
            <v>УКС</v>
          </cell>
          <cell r="H9306" t="str">
            <v>Реконструкция НБУ 2022-2024</v>
          </cell>
        </row>
        <row r="9307">
          <cell r="C9307" t="str">
            <v>Фундаментный блок ФБС 12-4-6</v>
          </cell>
          <cell r="D9307" t="str">
            <v>прочие ТМЦ</v>
          </cell>
        </row>
        <row r="9308">
          <cell r="C9308" t="str">
            <v>Фундаментный блок ФБС 12-6-6</v>
          </cell>
          <cell r="D9308" t="str">
            <v>Реконструкция НБУ 2022-2024</v>
          </cell>
          <cell r="E9308">
            <v>54126.66</v>
          </cell>
          <cell r="F9308">
            <v>26</v>
          </cell>
          <cell r="G9308" t="str">
            <v>УКС</v>
          </cell>
          <cell r="H9308" t="str">
            <v>Реконструкция НБУ 2022-2024</v>
          </cell>
        </row>
        <row r="9309">
          <cell r="C9309" t="str">
            <v>Фундаментный блок ФБС 24-4-6</v>
          </cell>
          <cell r="D9309" t="str">
            <v>прочие ТМЦ</v>
          </cell>
        </row>
        <row r="9310">
          <cell r="C9310" t="str">
            <v>Фундаментный блок ФБС 24-6-6</v>
          </cell>
          <cell r="D9310" t="str">
            <v>Реконструкция НБУ 2022-2024</v>
          </cell>
          <cell r="E9310">
            <v>58523.5</v>
          </cell>
          <cell r="F9310">
            <v>14</v>
          </cell>
          <cell r="G9310" t="str">
            <v>УКС</v>
          </cell>
          <cell r="H9310" t="str">
            <v>Реконструкция НБУ 2022-2024</v>
          </cell>
        </row>
        <row r="9311">
          <cell r="C9311" t="str">
            <v>Фундаментный блок ФБС 9-4-6</v>
          </cell>
          <cell r="D9311" t="str">
            <v>Реконструкция НБУ 2022-2024</v>
          </cell>
          <cell r="E9311">
            <v>23276</v>
          </cell>
          <cell r="F9311">
            <v>22</v>
          </cell>
          <cell r="G9311" t="str">
            <v>УКС</v>
          </cell>
          <cell r="H9311" t="str">
            <v>Реконструкция НБУ 2022-2024</v>
          </cell>
        </row>
        <row r="9312">
          <cell r="C9312" t="str">
            <v>Фурнитура L-стартовая 3м</v>
          </cell>
          <cell r="D9312" t="str">
            <v>Производство 2022</v>
          </cell>
          <cell r="E9312">
            <v>400</v>
          </cell>
          <cell r="F9312">
            <v>5</v>
          </cell>
          <cell r="G9312" t="str">
            <v>УКС</v>
          </cell>
          <cell r="H9312" t="str">
            <v>Использование при ремонтах 2022 года</v>
          </cell>
        </row>
        <row r="9313">
          <cell r="C9313" t="str">
            <v>Футболка Спорт-К цв. Вас.</v>
          </cell>
          <cell r="D9313" t="str">
            <v>прочие ТМЦ</v>
          </cell>
          <cell r="E9313">
            <v>-176128.31</v>
          </cell>
          <cell r="F9313">
            <v>-677</v>
          </cell>
        </row>
        <row r="9314">
          <cell r="C9314" t="str">
            <v>Халат женский белый ТС</v>
          </cell>
          <cell r="D9314" t="str">
            <v>прочие ТМЦ</v>
          </cell>
        </row>
        <row r="9315">
          <cell r="C9315" t="str">
            <v>Халат женский цв. бирюзовый с длинным рукавом</v>
          </cell>
          <cell r="D9315" t="str">
            <v>прочие ТМЦ</v>
          </cell>
        </row>
        <row r="9316">
          <cell r="C9316" t="str">
            <v>Халат Лаборатория бел</v>
          </cell>
          <cell r="D9316" t="str">
            <v>Производство 2022</v>
          </cell>
          <cell r="E9316">
            <v>335.33999999999992</v>
          </cell>
          <cell r="F9316">
            <v>1</v>
          </cell>
          <cell r="G9316" t="str">
            <v>ТБПБиООС</v>
          </cell>
          <cell r="H9316" t="str">
            <v>Вовлечение в производство до июня 2022 года  согласно норм выдачи спецодежды и СИЗ</v>
          </cell>
        </row>
        <row r="9317">
          <cell r="C9317" t="str">
            <v>Халат Лаборатория бел  88-92/170-176</v>
          </cell>
          <cell r="D9317" t="str">
            <v>прочие ТМЦ</v>
          </cell>
        </row>
        <row r="9318">
          <cell r="C9318" t="str">
            <v>Халат Лаборатория бел  96-100/158-164</v>
          </cell>
          <cell r="D9318" t="str">
            <v>прочие ТМЦ</v>
          </cell>
        </row>
        <row r="9319">
          <cell r="C9319" t="str">
            <v>Халат Лаборатория бел  96-100/170-176</v>
          </cell>
          <cell r="D9319" t="str">
            <v>Производство 2022</v>
          </cell>
          <cell r="E9319">
            <v>316.38</v>
          </cell>
          <cell r="F9319">
            <v>1</v>
          </cell>
          <cell r="G9319" t="str">
            <v>ТБПБиООС</v>
          </cell>
          <cell r="H9319" t="str">
            <v>Вовлечение в производство до июня 2022 года  согласно норм выдачи спецодежды и СИЗ</v>
          </cell>
        </row>
        <row r="9320">
          <cell r="C9320" t="str">
            <v>Халат Лаборатория бел б/у 88-92/158-164 19мес.</v>
          </cell>
          <cell r="D9320" t="str">
            <v>прочие ТМЦ</v>
          </cell>
        </row>
        <row r="9321">
          <cell r="C9321" t="str">
            <v>Халат ЛЕДИ МЕДИКАЛ бел.</v>
          </cell>
          <cell r="D9321" t="str">
            <v>прочие ТМЦ</v>
          </cell>
        </row>
        <row r="9322">
          <cell r="C9322" t="str">
            <v>Хамон ЕL PARADOR C/B 100г</v>
          </cell>
          <cell r="D9322" t="str">
            <v>прочие ТМЦ</v>
          </cell>
        </row>
        <row r="9323">
          <cell r="C9323" t="str">
            <v>Холодильник Pozis RK 101 белый</v>
          </cell>
          <cell r="D9323" t="str">
            <v>прочие ТМЦ</v>
          </cell>
        </row>
        <row r="9324">
          <cell r="C9324" t="str">
            <v>Холодильник Бирюса 151 двухкамерный 240 л.</v>
          </cell>
          <cell r="D9324" t="str">
            <v>прочие ТМЦ</v>
          </cell>
        </row>
        <row r="9325">
          <cell r="C9325" t="str">
            <v>Хомут 10-16 мм</v>
          </cell>
          <cell r="D9325" t="str">
            <v>прочие ТМЦ</v>
          </cell>
        </row>
        <row r="9326">
          <cell r="C9326" t="str">
            <v>Хомут 12-20</v>
          </cell>
          <cell r="D9326" t="str">
            <v>прочие ТМЦ</v>
          </cell>
        </row>
        <row r="9327">
          <cell r="C9327" t="str">
            <v>Хомут 16-25</v>
          </cell>
          <cell r="D9327" t="str">
            <v>прочие ТМЦ</v>
          </cell>
        </row>
        <row r="9328">
          <cell r="C9328" t="str">
            <v>Хомут 20*32</v>
          </cell>
          <cell r="D9328" t="str">
            <v>прочие ТМЦ</v>
          </cell>
        </row>
        <row r="9329">
          <cell r="C9329" t="str">
            <v>Хомут 22*32мм</v>
          </cell>
          <cell r="D9329" t="str">
            <v>прочие ТМЦ</v>
          </cell>
        </row>
        <row r="9330">
          <cell r="C9330" t="str">
            <v>Хомут 25-40 мм</v>
          </cell>
          <cell r="D9330" t="str">
            <v>прочие ТМЦ</v>
          </cell>
        </row>
        <row r="9331">
          <cell r="C9331" t="str">
            <v>Хомут 32-50 мм</v>
          </cell>
          <cell r="D9331" t="str">
            <v>прочие ТМЦ</v>
          </cell>
        </row>
        <row r="9332">
          <cell r="C9332" t="str">
            <v>Хомут с ключом 20-32/9мм</v>
          </cell>
          <cell r="D9332" t="str">
            <v>прочие ТМЦ</v>
          </cell>
        </row>
        <row r="9333">
          <cell r="C9333" t="str">
            <v>Хомут стяжной 4,8*200</v>
          </cell>
          <cell r="D9333" t="str">
            <v>прочие ТМЦ</v>
          </cell>
        </row>
        <row r="9334">
          <cell r="C9334" t="str">
            <v>Хомут червячный 16-27мм</v>
          </cell>
          <cell r="D9334" t="str">
            <v>прочие ТМЦ</v>
          </cell>
        </row>
        <row r="9335">
          <cell r="C9335" t="str">
            <v>Хомут червячный 220-240/9 W2 нержавеющая сталь 1Л 220-240-7 Н ГОСТ 28191-89</v>
          </cell>
          <cell r="D9335" t="str">
            <v>прочие ТМЦ</v>
          </cell>
        </row>
        <row r="9336">
          <cell r="C9336" t="str">
            <v>Хомут энжектора Евро в сб.54115-1203060</v>
          </cell>
          <cell r="D9336" t="str">
            <v>прочие ТМЦ</v>
          </cell>
        </row>
        <row r="9337">
          <cell r="C9337" t="str">
            <v>Цапфа 16-03-17</v>
          </cell>
          <cell r="D9337" t="str">
            <v>прочие ТМЦ</v>
          </cell>
        </row>
        <row r="9338">
          <cell r="C9338" t="str">
            <v>Цапфа заднего моста ГАЗ-66,3308,81</v>
          </cell>
          <cell r="D9338" t="str">
            <v>прочие ТМЦ</v>
          </cell>
        </row>
        <row r="9339">
          <cell r="C9339" t="str">
            <v>Цапфа задняя левая в сб.Камаз</v>
          </cell>
          <cell r="D9339" t="str">
            <v>прочие ТМЦ</v>
          </cell>
        </row>
        <row r="9340">
          <cell r="C9340" t="str">
            <v>Цапфа задняя правая в сб.Камаз</v>
          </cell>
          <cell r="D9340" t="str">
            <v>прочие ТМЦ</v>
          </cell>
        </row>
        <row r="9341">
          <cell r="C9341" t="str">
            <v>Цапфа левая 43114-2304079</v>
          </cell>
          <cell r="D9341" t="str">
            <v>прочие ТМЦ</v>
          </cell>
        </row>
        <row r="9342">
          <cell r="C9342" t="str">
            <v>Цапфа поворотного кулака d16 12/14отв. в сб. универс. 6361-2304080</v>
          </cell>
          <cell r="D9342" t="str">
            <v>прочие ТМЦ</v>
          </cell>
        </row>
        <row r="9343">
          <cell r="C9343" t="str">
            <v>Цапфа поворотного кулака задний левый 4310,43114,43118, 43114-2401081</v>
          </cell>
          <cell r="D9343" t="str">
            <v>прочие ТМЦ</v>
          </cell>
        </row>
        <row r="9344">
          <cell r="C9344" t="str">
            <v>Цапфа поворотного кулака левая 4310-2304080</v>
          </cell>
          <cell r="D9344" t="str">
            <v>прочие ТМЦ</v>
          </cell>
        </row>
        <row r="9345">
          <cell r="C9345" t="str">
            <v>Цапфа поворотного кулака переднего моста в сб.</v>
          </cell>
          <cell r="D9345" t="str">
            <v>прочие ТМЦ</v>
          </cell>
        </row>
        <row r="9346">
          <cell r="C9346" t="str">
            <v>Цапфа поворотного кулака правая 4310-2304084</v>
          </cell>
          <cell r="D9346" t="str">
            <v>прочие ТМЦ</v>
          </cell>
        </row>
        <row r="9347">
          <cell r="C9347" t="str">
            <v>Цапфа поворотного кулака УАЗ 69-00-2304080</v>
          </cell>
          <cell r="D9347" t="str">
            <v>прочие ТМЦ</v>
          </cell>
        </row>
        <row r="9348">
          <cell r="C9348" t="str">
            <v>Цемент Евроцемент 50кг</v>
          </cell>
          <cell r="D9348" t="str">
            <v>прочие ТМЦ</v>
          </cell>
        </row>
        <row r="9349">
          <cell r="C9349" t="str">
            <v>Центратор ЦЦ2-146/216</v>
          </cell>
          <cell r="D9349" t="str">
            <v>НВЛ и НЛ</v>
          </cell>
          <cell r="E9349">
            <v>44827.82</v>
          </cell>
          <cell r="F9349">
            <v>49</v>
          </cell>
          <cell r="G9349" t="str">
            <v>УСС</v>
          </cell>
          <cell r="H9349" t="str">
            <v>Отсутствиуют документы</v>
          </cell>
        </row>
        <row r="9350">
          <cell r="C9350" t="str">
            <v>Центробежный насос-автомат Джамбо 70/50 H-24, 1100 Вт</v>
          </cell>
          <cell r="D9350" t="str">
            <v>прочие ТМЦ</v>
          </cell>
        </row>
        <row r="9351">
          <cell r="C9351" t="str">
            <v>Цепь DIN 763 D10 длиннозвенная</v>
          </cell>
          <cell r="D9351" t="str">
            <v>прочие ТМЦ</v>
          </cell>
        </row>
        <row r="9352">
          <cell r="C9352" t="str">
            <v>Цилиндр главный сцепления Волга Газел, 3302-1602290</v>
          </cell>
          <cell r="D9352" t="str">
            <v>прочие ТМЦ</v>
          </cell>
        </row>
        <row r="9353">
          <cell r="C9353" t="str">
            <v>Цилиндр главный сцепления УАЗ 452</v>
          </cell>
          <cell r="D9353" t="str">
            <v>прочие ТМЦ</v>
          </cell>
        </row>
        <row r="9354">
          <cell r="C9354" t="str">
            <v>Цилиндр главный тормозной УАЗ 3160-3505010 н/о с датчиком</v>
          </cell>
          <cell r="D9354" t="str">
            <v>прочие ТМЦ</v>
          </cell>
        </row>
        <row r="9355">
          <cell r="C9355" t="str">
            <v>Цилиндр д/ареометров 950мл (диаметр 50мм высота 500мм)</v>
          </cell>
          <cell r="D9355" t="str">
            <v>прочие ТМЦ</v>
          </cell>
        </row>
        <row r="9356">
          <cell r="C9356" t="str">
            <v>Цилиндр колёсный в сборе 375-3501030-01</v>
          </cell>
          <cell r="D9356" t="str">
            <v>прочие ТМЦ</v>
          </cell>
        </row>
        <row r="9357">
          <cell r="C9357" t="str">
            <v>Цилиндр пневматический ЗИЛ,Камаз,МАЗ,Урал 35*65 вспомог.тормозов</v>
          </cell>
          <cell r="D9357" t="str">
            <v>прочие ТМЦ</v>
          </cell>
        </row>
        <row r="9358">
          <cell r="C9358" t="str">
            <v>Цилиндр пневматический с тягой Камаз 5320-3570074-10</v>
          </cell>
          <cell r="D9358" t="str">
            <v>прочие ТМЦ</v>
          </cell>
        </row>
        <row r="9359">
          <cell r="C9359" t="str">
            <v>Цилиндр рабочий сцепления 3160-1602510 РСТ</v>
          </cell>
          <cell r="D9359" t="str">
            <v>прочие ТМЦ</v>
          </cell>
        </row>
        <row r="9360">
          <cell r="C9360" t="str">
            <v>Цилиндр рабочий сцепления Газель Бизнес,Next</v>
          </cell>
          <cell r="D9360" t="str">
            <v>прочие ТМЦ</v>
          </cell>
        </row>
        <row r="9361">
          <cell r="C9361" t="str">
            <v>Цилиндр рабочий сцепления УАЗ 3160</v>
          </cell>
          <cell r="D9361" t="str">
            <v>прочие ТМЦ</v>
          </cell>
        </row>
        <row r="9362">
          <cell r="C9362" t="str">
            <v>Цилиндр сцепления главный в сб. 5320-1602510-10</v>
          </cell>
          <cell r="D9362" t="str">
            <v>прочие ТМЦ</v>
          </cell>
        </row>
        <row r="9363">
          <cell r="C9363" t="str">
            <v>Цилиндр тормозной задний Dacia LOGAN.RENAUT Clio</v>
          </cell>
          <cell r="D9363" t="str">
            <v>прочие ТМЦ</v>
          </cell>
        </row>
        <row r="9364">
          <cell r="C9364" t="str">
            <v>Цинк гранулированный ч ТУ 6-09-5294- 86</v>
          </cell>
          <cell r="D9364" t="str">
            <v>прочие ТМЦ</v>
          </cell>
        </row>
        <row r="9365">
          <cell r="C9365" t="str">
            <v>Цифр. IP-телефон с диспл. 1 строка, 8 клавиш, 2 Ethernet порта, спикерфон, гарнитура [Panasonic]</v>
          </cell>
          <cell r="D9365" t="str">
            <v>прочие ТМЦ</v>
          </cell>
        </row>
        <row r="9366">
          <cell r="C9366" t="str">
            <v>Цифр. IP-телефон с диспл. 1 строка, 8 клавиш, 2 Ethernet порта, спикерфон, гарнитура, автодозвон, дл</v>
          </cell>
          <cell r="D9366" t="str">
            <v>прочие ТМЦ</v>
          </cell>
        </row>
        <row r="9367">
          <cell r="C9367" t="str">
            <v>Чай DAMMANN Цейлон Ж/Б</v>
          </cell>
          <cell r="D9367" t="str">
            <v>прочие ТМЦ</v>
          </cell>
        </row>
        <row r="9368">
          <cell r="C9368" t="str">
            <v>Чайник VITEK VT-7038, (1,8 л)</v>
          </cell>
          <cell r="D9368" t="str">
            <v>прочие ТМЦ</v>
          </cell>
        </row>
        <row r="9369">
          <cell r="C9369" t="str">
            <v>Чайник элект PWK 1751/CA  Polaris</v>
          </cell>
          <cell r="D9369" t="str">
            <v>прочие ТМЦ</v>
          </cell>
        </row>
        <row r="9370">
          <cell r="C9370" t="str">
            <v>Чайник электрический "Polaris" PWK 1751СА Матовый</v>
          </cell>
          <cell r="D9370" t="str">
            <v>прочие ТМЦ</v>
          </cell>
        </row>
        <row r="9371">
          <cell r="C9371" t="str">
            <v>Чайник электрический 1,8л GaIaxy</v>
          </cell>
          <cell r="D9371" t="str">
            <v>прочие ТМЦ</v>
          </cell>
        </row>
        <row r="9372">
          <cell r="C9372" t="str">
            <v>Чайник электрический GaIaxy GL 0304</v>
          </cell>
          <cell r="D9372" t="str">
            <v>прочие ТМЦ</v>
          </cell>
        </row>
        <row r="9373">
          <cell r="C9373" t="str">
            <v>Чашка защитная балансира 5320-2918184</v>
          </cell>
          <cell r="D9373" t="str">
            <v>прочие ТМЦ</v>
          </cell>
        </row>
        <row r="9374">
          <cell r="C9374" t="str">
            <v>Черенок d 36мм</v>
          </cell>
          <cell r="D9374" t="str">
            <v>прочие ТМЦ</v>
          </cell>
        </row>
        <row r="9375">
          <cell r="C9375" t="str">
            <v>Черенок для лопаты</v>
          </cell>
          <cell r="D9375" t="str">
            <v>прочие ТМЦ</v>
          </cell>
        </row>
        <row r="9376">
          <cell r="C9376" t="str">
            <v>Четырехлинейный клапан с дискретным электроуправлением в сборе E10N-4D-12DN-4BA</v>
          </cell>
          <cell r="D9376" t="str">
            <v>прочие ТМЦ</v>
          </cell>
        </row>
        <row r="9377">
          <cell r="C9377" t="str">
            <v>Чехол для ручки (Nemo)</v>
          </cell>
          <cell r="D9377" t="str">
            <v>прочие ТМЦ</v>
          </cell>
        </row>
        <row r="9378">
          <cell r="C9378" t="str">
            <v>Чистящая жидкость-спрей для маркерных досок УСИЛЕННАЯ ФОРМУЛА, BRAUBERG TUR</v>
          </cell>
          <cell r="D9378" t="str">
            <v>прочие ТМЦ</v>
          </cell>
        </row>
        <row r="9379">
          <cell r="C9379" t="str">
            <v>Чистящие салфетки Defender ECO для экранов всех видов: ЭЛТ, ЖК, плазменными панепями / туба /100 шт</v>
          </cell>
          <cell r="D9379" t="str">
            <v>прочие ТМЦ</v>
          </cell>
        </row>
        <row r="9380">
          <cell r="C9380" t="str">
            <v>Чистящие средства  CACTUS Салфетки CS-T1001 Туба с чистящими салфетками для экранов и оптики, 100 шт</v>
          </cell>
          <cell r="D9380" t="str">
            <v>прочие ТМЦ</v>
          </cell>
        </row>
        <row r="9381">
          <cell r="C9381" t="str">
            <v>Шаблон внутренний для НКТ73мм</v>
          </cell>
          <cell r="D9381" t="str">
            <v>прочие ТМЦ</v>
          </cell>
        </row>
        <row r="9382">
          <cell r="C9382" t="str">
            <v>Шайба 10мм DIN 125 плоская оцинкованная</v>
          </cell>
          <cell r="D9382" t="str">
            <v>прочие ТМЦ</v>
          </cell>
        </row>
        <row r="9383">
          <cell r="C9383" t="str">
            <v>Шайба 24мм DIN 125 плоская оцинкованная</v>
          </cell>
          <cell r="D9383" t="str">
            <v>прочие ТМЦ</v>
          </cell>
        </row>
        <row r="9384">
          <cell r="C9384" t="str">
            <v>Шайба 6мм DIN 125 плоская оцинкованная</v>
          </cell>
          <cell r="D9384" t="str">
            <v>прочие ТМЦ</v>
          </cell>
        </row>
        <row r="9385">
          <cell r="C9385" t="str">
            <v>Шайба 700.28.00.014</v>
          </cell>
          <cell r="D9385" t="str">
            <v>прочие ТМЦ</v>
          </cell>
        </row>
        <row r="9386">
          <cell r="C9386" t="str">
            <v>Шайба 700.28.00.015</v>
          </cell>
          <cell r="D9386" t="str">
            <v>прочие ТМЦ</v>
          </cell>
        </row>
        <row r="9387">
          <cell r="C9387" t="str">
            <v>Шайба гроверная d 12</v>
          </cell>
          <cell r="D9387" t="str">
            <v>прочие ТМЦ</v>
          </cell>
        </row>
        <row r="9388">
          <cell r="C9388" t="str">
            <v>Шайба кулака поворотного упорная 4310-2304068</v>
          </cell>
          <cell r="D9388" t="str">
            <v>прочие ТМЦ</v>
          </cell>
        </row>
        <row r="9389">
          <cell r="C9389" t="str">
            <v>Шайба медная 14*20*1</v>
          </cell>
          <cell r="D9389" t="str">
            <v>прочие ТМЦ</v>
          </cell>
        </row>
        <row r="9390">
          <cell r="C9390" t="str">
            <v>Шайба медная 9,3*14,8</v>
          </cell>
          <cell r="D9390" t="str">
            <v>прочие ТМЦ</v>
          </cell>
        </row>
        <row r="9391">
          <cell r="C9391" t="str">
            <v>Шайба медная 9,3*15</v>
          </cell>
          <cell r="D9391" t="str">
            <v>прочие ТМЦ</v>
          </cell>
        </row>
        <row r="9392">
          <cell r="C9392" t="str">
            <v>Шайба опорная переднего моста 375-2304087</v>
          </cell>
          <cell r="D9392" t="str">
            <v>прочие ТМЦ</v>
          </cell>
        </row>
        <row r="9393">
          <cell r="C9393" t="str">
            <v>Шайба полуоси упорная  375-2301037</v>
          </cell>
          <cell r="D9393" t="str">
            <v>прочие ТМЦ</v>
          </cell>
        </row>
        <row r="9394">
          <cell r="C9394" t="str">
            <v>Шайба стопорная гайки подшипника ступицы 0061-00-0121168-00</v>
          </cell>
          <cell r="D9394" t="str">
            <v>прочие ТМЦ</v>
          </cell>
        </row>
        <row r="9395">
          <cell r="C9395" t="str">
            <v>Шайба упорного кулака 4310-2304068</v>
          </cell>
          <cell r="D9395" t="str">
            <v>прочие ТМЦ</v>
          </cell>
        </row>
        <row r="9396">
          <cell r="C9396" t="str">
            <v>Шайба ЯМЗ полумуфты привода ТНВД в сб.</v>
          </cell>
          <cell r="D9396" t="str">
            <v>прочие ТМЦ</v>
          </cell>
        </row>
        <row r="9397">
          <cell r="C9397" t="str">
            <v>Шапка  СКЕЙТЕР-3 ут.черн</v>
          </cell>
          <cell r="D9397" t="str">
            <v>прочие ТМЦ</v>
          </cell>
          <cell r="E9397">
            <v>-672.14</v>
          </cell>
          <cell r="F9397">
            <v>-7</v>
          </cell>
        </row>
        <row r="9398">
          <cell r="C9398" t="str">
            <v>Шапка  СКЕЙТЕР-3 ут.черн  р 55-62</v>
          </cell>
          <cell r="D9398" t="str">
            <v>прочие ТМЦ</v>
          </cell>
        </row>
        <row r="9399">
          <cell r="C9399" t="str">
            <v>Шапка вязанная</v>
          </cell>
          <cell r="D9399" t="str">
            <v>прочие ТМЦ</v>
          </cell>
          <cell r="E9399">
            <v>0</v>
          </cell>
          <cell r="F9399">
            <v>0</v>
          </cell>
        </row>
        <row r="9400">
          <cell r="C9400" t="str">
            <v>Шапка п/шерстяная б/у р.58 18мес.</v>
          </cell>
          <cell r="D9400" t="str">
            <v>прочие ТМЦ</v>
          </cell>
        </row>
        <row r="9401">
          <cell r="C9401" t="str">
            <v>Шапка подшлемник МОНБЛАН утеп</v>
          </cell>
          <cell r="D9401" t="str">
            <v>прочие ТМЦ</v>
          </cell>
        </row>
        <row r="9402">
          <cell r="C9402" t="str">
            <v>Шапка подшлемник утепл Ушанка б/у р.56 18мес.</v>
          </cell>
          <cell r="D9402" t="str">
            <v>прочие ТМЦ</v>
          </cell>
        </row>
        <row r="9403">
          <cell r="C9403" t="str">
            <v>Шар полиуретановый Семигор-Ш 114 102-75А</v>
          </cell>
          <cell r="D9403" t="str">
            <v>прочие ТМЦ</v>
          </cell>
        </row>
        <row r="9404">
          <cell r="C9404" t="str">
            <v>Шарик d 5мм</v>
          </cell>
          <cell r="D9404" t="str">
            <v>прочие ТМЦ</v>
          </cell>
        </row>
        <row r="9405">
          <cell r="C9405" t="str">
            <v>Шарик Карбит вольфрама 5-3 Гост 3722-81</v>
          </cell>
          <cell r="D9405" t="str">
            <v>прочие ТМЦ</v>
          </cell>
        </row>
        <row r="9406">
          <cell r="C9406" t="str">
            <v>Шарнир поворотного кулака  короткий УАЗ 3162,3163 мост Спайсар колея 1600мм</v>
          </cell>
          <cell r="D9406" t="str">
            <v>прочие ТМЦ</v>
          </cell>
        </row>
        <row r="9407">
          <cell r="C9407" t="str">
            <v>Шарнир поворотного кулака длинный УАЗ 31512,452</v>
          </cell>
          <cell r="D9407" t="str">
            <v>прочие ТМЦ</v>
          </cell>
        </row>
        <row r="9408">
          <cell r="C9408" t="str">
            <v>Шарнир поворотного кулака длинный УАЗ 3162-3163 мост колея 1600мм</v>
          </cell>
          <cell r="D9408" t="str">
            <v>прочие ТМЦ</v>
          </cell>
        </row>
        <row r="9409">
          <cell r="C9409" t="str">
            <v>Шарнир поворотного кулака длинный УАЗ Профи,Патриот с 2018</v>
          </cell>
          <cell r="D9409" t="str">
            <v>прочие ТМЦ</v>
          </cell>
        </row>
        <row r="9410">
          <cell r="C9410" t="str">
            <v>Шарнир поворотного кулака короткий УАЗ 31512,452</v>
          </cell>
          <cell r="D9410" t="str">
            <v>прочие ТМЦ</v>
          </cell>
        </row>
        <row r="9411">
          <cell r="C9411" t="str">
            <v>Шарнир поворотного кулака короткий УАЗ 31514,452 гибридный мост</v>
          </cell>
          <cell r="D9411" t="str">
            <v>прочие ТМЦ</v>
          </cell>
        </row>
        <row r="9412">
          <cell r="C9412" t="str">
            <v>Шарнир поворотного кулака короткий УАЗ Профи,Патриот</v>
          </cell>
          <cell r="D9412" t="str">
            <v>прочие ТМЦ</v>
          </cell>
        </row>
        <row r="9413">
          <cell r="C9413" t="str">
            <v>Шарнир резинометалический большой УАЗ</v>
          </cell>
          <cell r="D9413" t="str">
            <v>прочие ТМЦ</v>
          </cell>
        </row>
        <row r="9414">
          <cell r="C9414" t="str">
            <v>Шарнир резинометалический малый УАЗ</v>
          </cell>
          <cell r="D9414" t="str">
            <v>прочие ТМЦ</v>
          </cell>
        </row>
        <row r="9415">
          <cell r="C9415" t="str">
            <v>Шарнир рессоры Газель резинометал.</v>
          </cell>
          <cell r="D9415" t="str">
            <v>прочие ТМЦ</v>
          </cell>
        </row>
        <row r="9416">
          <cell r="C9416" t="str">
            <v>Шарнир рулевой тяги Соболь, Газель</v>
          </cell>
          <cell r="D9416" t="str">
            <v>прочие ТМЦ</v>
          </cell>
        </row>
        <row r="9417">
          <cell r="C9417" t="str">
            <v>Шатун в сб 740.1004045</v>
          </cell>
          <cell r="D9417" t="str">
            <v>прочие ТМЦ</v>
          </cell>
        </row>
        <row r="9418">
          <cell r="C9418" t="str">
            <v>Шатун в сборе 740-1004045</v>
          </cell>
          <cell r="D9418" t="str">
            <v>прочие ТМЦ</v>
          </cell>
        </row>
        <row r="9419">
          <cell r="C9419" t="str">
            <v>Швеллер 10 ст.3</v>
          </cell>
          <cell r="D9419" t="str">
            <v>прочие ТМЦ</v>
          </cell>
          <cell r="E9419">
            <v>0</v>
          </cell>
          <cell r="F9419">
            <v>0</v>
          </cell>
        </row>
        <row r="9420">
          <cell r="C9420" t="str">
            <v>Швеллер 10 У 12м ст3пс5/сп5</v>
          </cell>
          <cell r="D9420" t="str">
            <v>прочие ТМЦ</v>
          </cell>
        </row>
        <row r="9421">
          <cell r="C9421" t="str">
            <v>Швеллер 12 П ст.3</v>
          </cell>
          <cell r="D9421" t="str">
            <v>прочие ТМЦ</v>
          </cell>
          <cell r="E9421">
            <v>0</v>
          </cell>
          <cell r="F9421">
            <v>0</v>
          </cell>
        </row>
        <row r="9422">
          <cell r="C9422" t="str">
            <v>Швеллер 12 У 12м ст3пс5/сп5</v>
          </cell>
          <cell r="D9422" t="str">
            <v>прочие ТМЦ</v>
          </cell>
        </row>
        <row r="9423">
          <cell r="C9423" t="str">
            <v>Швеллер 14 У 12м ст3пс5/сп5</v>
          </cell>
          <cell r="D9423" t="str">
            <v>прочие ТМЦ</v>
          </cell>
        </row>
        <row r="9424">
          <cell r="C9424" t="str">
            <v>Швеллер 14П ст.3</v>
          </cell>
          <cell r="D9424" t="str">
            <v>прочие ТМЦ</v>
          </cell>
        </row>
        <row r="9425">
          <cell r="C9425" t="str">
            <v>Швеллер 16</v>
          </cell>
          <cell r="D9425" t="str">
            <v>прочие ТМЦ</v>
          </cell>
        </row>
        <row r="9426">
          <cell r="C9426" t="str">
            <v>Швеллер 16 ст3</v>
          </cell>
          <cell r="D9426" t="str">
            <v>прочие ТМЦ</v>
          </cell>
        </row>
        <row r="9427">
          <cell r="C9427" t="str">
            <v>Швеллер 16 У 12м ст3пс5/сп5</v>
          </cell>
          <cell r="D9427" t="str">
            <v>прочие ТМЦ</v>
          </cell>
        </row>
        <row r="9428">
          <cell r="C9428" t="str">
            <v>Швеллер 16П ст.3</v>
          </cell>
          <cell r="D9428" t="str">
            <v>прочие ТМЦ</v>
          </cell>
        </row>
        <row r="9429">
          <cell r="C9429" t="str">
            <v>Швеллер 18 У 12м С255</v>
          </cell>
          <cell r="D9429" t="str">
            <v>прочие ТМЦ</v>
          </cell>
        </row>
        <row r="9430">
          <cell r="C9430" t="str">
            <v>Швеллер 18П ст.3</v>
          </cell>
          <cell r="D9430" t="str">
            <v>прочие ТМЦ</v>
          </cell>
        </row>
        <row r="9431">
          <cell r="C9431" t="str">
            <v>Швеллер 20 У 12м С255</v>
          </cell>
          <cell r="D9431" t="str">
            <v>прочие ТМЦ</v>
          </cell>
        </row>
        <row r="9432">
          <cell r="C9432" t="str">
            <v>Швеллер 20П ст.3</v>
          </cell>
          <cell r="D9432" t="str">
            <v>прочие ТМЦ</v>
          </cell>
        </row>
        <row r="9433">
          <cell r="C9433" t="str">
            <v>Швеллер 30 У 12м ст3пс5/сп5</v>
          </cell>
          <cell r="D9433" t="str">
            <v>прочие ТМЦ</v>
          </cell>
        </row>
        <row r="9434">
          <cell r="C9434" t="str">
            <v>Швеллер 30П ст.3</v>
          </cell>
          <cell r="D9434" t="str">
            <v>прочие ТМЦ</v>
          </cell>
        </row>
        <row r="9435">
          <cell r="C9435" t="str">
            <v>Шестерня 2 передачи Камаз 141701127</v>
          </cell>
          <cell r="D9435" t="str">
            <v>прочие ТМЦ</v>
          </cell>
        </row>
        <row r="9436">
          <cell r="C9436" t="str">
            <v>Шестерня вкл. пониж.передачи коробки разд.ГАЗ-3308,81,66</v>
          </cell>
          <cell r="D9436" t="str">
            <v>прочие ТМЦ</v>
          </cell>
        </row>
        <row r="9437">
          <cell r="C9437" t="str">
            <v>Шестерня дифференциала з/моста ведущая левая МТЗ</v>
          </cell>
          <cell r="D9437" t="str">
            <v>прочие ТМЦ</v>
          </cell>
        </row>
        <row r="9438">
          <cell r="C9438" t="str">
            <v>Шестерня длинная дифференциала моста заднего ведущая левая МТЗ 70-2407053</v>
          </cell>
          <cell r="D9438" t="str">
            <v>прочие ТМЦ</v>
          </cell>
        </row>
        <row r="9439">
          <cell r="C9439" t="str">
            <v>Шестерня КПП ведущего вала 240.30.11.00.034А</v>
          </cell>
          <cell r="D9439" t="str">
            <v>прочие ТМЦ</v>
          </cell>
        </row>
        <row r="9440">
          <cell r="C9440" t="str">
            <v>Шестерня промежуточная привода помпы 240-1029104-А</v>
          </cell>
          <cell r="D9440" t="str">
            <v>прочие ТМЦ</v>
          </cell>
        </row>
        <row r="9441">
          <cell r="C9441" t="str">
            <v>Шестерня распредвала УМЗ 4213,4216</v>
          </cell>
          <cell r="D9441" t="str">
            <v>прочие ТМЦ</v>
          </cell>
        </row>
        <row r="9442">
          <cell r="C9442" t="str">
            <v>Шестерня скоростной КПП 4-5 передачи вторичного вала ПАЗ 32053-171181</v>
          </cell>
          <cell r="D9442" t="str">
            <v>прочие ТМЦ</v>
          </cell>
        </row>
        <row r="9443">
          <cell r="C9443" t="str">
            <v>Шестерня третьей передачи 14.1701130 Камаз</v>
          </cell>
          <cell r="D9443" t="str">
            <v>прочие ТМЦ</v>
          </cell>
        </row>
        <row r="9444">
          <cell r="C9444" t="str">
            <v>Шестигранник 10 ст20 ГОСТ 8560-78</v>
          </cell>
          <cell r="D9444" t="str">
            <v>прочие ТМЦ</v>
          </cell>
        </row>
        <row r="9445">
          <cell r="C9445" t="str">
            <v>Шестигранник 12</v>
          </cell>
          <cell r="D9445" t="str">
            <v>прочие ТМЦ</v>
          </cell>
        </row>
        <row r="9446">
          <cell r="C9446" t="str">
            <v>Шестигранник 12 ст20</v>
          </cell>
          <cell r="D9446" t="str">
            <v>прочие ТМЦ</v>
          </cell>
        </row>
        <row r="9447">
          <cell r="C9447" t="str">
            <v>Шестигранник 14</v>
          </cell>
          <cell r="D9447" t="str">
            <v>прочие ТМЦ</v>
          </cell>
        </row>
        <row r="9448">
          <cell r="C9448" t="str">
            <v>Шестигранник 14 ст.35 ГОСТ 2879-06</v>
          </cell>
          <cell r="D9448" t="str">
            <v>прочие ТМЦ</v>
          </cell>
        </row>
        <row r="9449">
          <cell r="C9449" t="str">
            <v>Шестигранник 17 ст20</v>
          </cell>
          <cell r="D9449" t="str">
            <v>прочие ТМЦ</v>
          </cell>
        </row>
        <row r="9450">
          <cell r="C9450" t="str">
            <v>Шестигранник 22</v>
          </cell>
          <cell r="D9450" t="str">
            <v>прочие ТМЦ</v>
          </cell>
        </row>
        <row r="9451">
          <cell r="C9451" t="str">
            <v>Шестигранник 22 ст20</v>
          </cell>
          <cell r="D9451" t="str">
            <v>прочие ТМЦ</v>
          </cell>
        </row>
        <row r="9452">
          <cell r="C9452" t="str">
            <v>Шестигранник 24</v>
          </cell>
          <cell r="D9452" t="str">
            <v>прочие ТМЦ</v>
          </cell>
        </row>
        <row r="9453">
          <cell r="C9453" t="str">
            <v>Шестигранник 24 ст.20</v>
          </cell>
          <cell r="D9453" t="str">
            <v>прочие ТМЦ</v>
          </cell>
        </row>
        <row r="9454">
          <cell r="C9454" t="str">
            <v>Шестигранник 27 ст.20</v>
          </cell>
          <cell r="D9454" t="str">
            <v>прочие ТМЦ</v>
          </cell>
        </row>
        <row r="9455">
          <cell r="C9455" t="str">
            <v>Шестигранник 27 ст.35</v>
          </cell>
          <cell r="D9455" t="str">
            <v>прочие ТМЦ</v>
          </cell>
        </row>
        <row r="9456">
          <cell r="C9456" t="str">
            <v>Шестигранник 32</v>
          </cell>
          <cell r="D9456" t="str">
            <v>прочие ТМЦ</v>
          </cell>
        </row>
        <row r="9457">
          <cell r="C9457" t="str">
            <v>Шестигранник 32 ст.35 ГОСТ 2879</v>
          </cell>
          <cell r="D9457" t="str">
            <v>прочие ТМЦ</v>
          </cell>
        </row>
        <row r="9458">
          <cell r="C9458" t="str">
            <v>Шестигранник 36</v>
          </cell>
          <cell r="D9458" t="str">
            <v>прочие ТМЦ</v>
          </cell>
        </row>
        <row r="9459">
          <cell r="C9459" t="str">
            <v>Шестигранник 36 ст.20</v>
          </cell>
          <cell r="D9459" t="str">
            <v>прочие ТМЦ</v>
          </cell>
        </row>
        <row r="9460">
          <cell r="C9460" t="str">
            <v>Шестигранник 41</v>
          </cell>
          <cell r="D9460" t="str">
            <v>прочие ТМЦ</v>
          </cell>
        </row>
        <row r="9461">
          <cell r="C9461" t="str">
            <v>Шестигранник 41 мм ст.35</v>
          </cell>
          <cell r="D9461" t="str">
            <v>прочие ТМЦ</v>
          </cell>
        </row>
        <row r="9462">
          <cell r="C9462" t="str">
            <v>Шестигранник 41 ст.20</v>
          </cell>
          <cell r="D9462" t="str">
            <v>прочие ТМЦ</v>
          </cell>
        </row>
        <row r="9463">
          <cell r="C9463" t="str">
            <v>Шестигранник 46</v>
          </cell>
          <cell r="D9463" t="str">
            <v>прочие ТМЦ</v>
          </cell>
        </row>
        <row r="9464">
          <cell r="C9464" t="str">
            <v>Шестигранник 46 ст.35</v>
          </cell>
          <cell r="D9464" t="str">
            <v>прочие ТМЦ</v>
          </cell>
        </row>
        <row r="9465">
          <cell r="C9465" t="str">
            <v>Шестигранник 50 ст.20 ГОСТ 2879-06</v>
          </cell>
          <cell r="D9465" t="str">
            <v>прочие ТМЦ</v>
          </cell>
        </row>
        <row r="9466">
          <cell r="C9466" t="str">
            <v>Шестигранник 55 ст45</v>
          </cell>
          <cell r="D9466" t="str">
            <v>прочие ТМЦ</v>
          </cell>
        </row>
        <row r="9467">
          <cell r="C9467" t="str">
            <v>Шестигранник 60</v>
          </cell>
          <cell r="D9467" t="str">
            <v>прочие ТМЦ</v>
          </cell>
        </row>
        <row r="9468">
          <cell r="C9468" t="str">
            <v>Шкаф 500*500*210 АЕ</v>
          </cell>
          <cell r="D9468" t="str">
            <v>прочие ТМЦ</v>
          </cell>
        </row>
        <row r="9469">
          <cell r="C9469" t="str">
            <v>Шкаф 650*500*250 409 F R 61</v>
          </cell>
          <cell r="D9469" t="str">
            <v>Производство 2022</v>
          </cell>
          <cell r="E9469">
            <v>10500</v>
          </cell>
          <cell r="F9469">
            <v>2</v>
          </cell>
          <cell r="G9469" t="str">
            <v>УИТ</v>
          </cell>
          <cell r="H9469" t="str">
            <v>в производство, монтаж 1 кв. 2022</v>
          </cell>
        </row>
        <row r="9470">
          <cell r="C9470" t="str">
            <v>Шкаф бухгалтерский Практик SL-65T</v>
          </cell>
          <cell r="D9470" t="str">
            <v>прочие ТМЦ</v>
          </cell>
        </row>
        <row r="9471">
          <cell r="C9471" t="str">
            <v>Шкаф для бумаг 2000*900*360</v>
          </cell>
          <cell r="D9471" t="str">
            <v>прочие ТМЦ</v>
          </cell>
        </row>
        <row r="9472">
          <cell r="C9472" t="str">
            <v>Шкаф для бумаг 2300*600*530</v>
          </cell>
          <cell r="D9472" t="str">
            <v>прочие ТМЦ</v>
          </cell>
        </row>
        <row r="9473">
          <cell r="C9473" t="str">
            <v>Шкаф для бумаг 860*360*1886</v>
          </cell>
          <cell r="D9473" t="str">
            <v>прочие ТМЦ</v>
          </cell>
        </row>
        <row r="9474">
          <cell r="C9474" t="str">
            <v>Шкаф для бумаг встроенный встроенный 1560*970*580</v>
          </cell>
          <cell r="D9474" t="str">
            <v>прочие ТМЦ</v>
          </cell>
        </row>
        <row r="9475">
          <cell r="C9475" t="str">
            <v>Шкаф для бумаг и одежды 2100*900*520</v>
          </cell>
          <cell r="D9475" t="str">
            <v>прочие ТМЦ</v>
          </cell>
        </row>
        <row r="9476">
          <cell r="C9476" t="str">
            <v>Шкаф для бумаг с антресолью 2400*800*360</v>
          </cell>
          <cell r="D9476" t="str">
            <v>прочие ТМЦ</v>
          </cell>
        </row>
        <row r="9477">
          <cell r="C9477" t="str">
            <v>Шкаф для бумаг с антресолью с выдвижными ящиками 2400*800*360</v>
          </cell>
          <cell r="D9477" t="str">
            <v>прочие ТМЦ</v>
          </cell>
        </row>
        <row r="9478">
          <cell r="C9478" t="str">
            <v>Шкаф для одежды с антресолью (2300*600*530)</v>
          </cell>
          <cell r="D9478" t="str">
            <v>прочие ТМЦ</v>
          </cell>
        </row>
        <row r="9479">
          <cell r="C9479" t="str">
            <v>Шкаф для одежды с антресолью 2400*800*360</v>
          </cell>
          <cell r="D9479" t="str">
            <v>прочие ТМЦ</v>
          </cell>
        </row>
        <row r="9480">
          <cell r="C9480" t="str">
            <v>Шкаф навесной 500*500*210 IP 66</v>
          </cell>
          <cell r="D9480" t="str">
            <v>Производство 2022</v>
          </cell>
          <cell r="E9480">
            <v>8653.89</v>
          </cell>
          <cell r="F9480">
            <v>1</v>
          </cell>
          <cell r="G9480" t="str">
            <v>УИТ</v>
          </cell>
          <cell r="H9480" t="str">
            <v>в производство, монтаж 1 кв. 2022</v>
          </cell>
        </row>
        <row r="9481">
          <cell r="C9481" t="str">
            <v>Шкворень Газ 3302 в сборе</v>
          </cell>
          <cell r="D9481" t="str">
            <v>прочие ТМЦ</v>
          </cell>
        </row>
        <row r="9482">
          <cell r="C9482" t="str">
            <v>Шкворень УАЗ Спайсер (4 шт) без ключа с пластмас. вкладышем (2 уса) (Автогидоавлика)</v>
          </cell>
          <cell r="D9482" t="str">
            <v>прочие ТМЦ</v>
          </cell>
        </row>
        <row r="9483">
          <cell r="C9483" t="str">
            <v>Шкворень УАЗ Спайсер (4 шт) с ключом с пластмас. вкладышем (4 уса) (Автогидоавлика)</v>
          </cell>
          <cell r="D9483" t="str">
            <v>прочие ТМЦ</v>
          </cell>
        </row>
        <row r="9484">
          <cell r="C9484" t="str">
            <v>Шкив МТЗ 240-1005131-Г</v>
          </cell>
          <cell r="D9484" t="str">
            <v>прочие ТМЦ</v>
          </cell>
        </row>
        <row r="9485">
          <cell r="C9485" t="str">
            <v>Шкив-демпфер со ступицей ЗМЗ 406,409 с ГУР и кондиционером (450185) 406.1005050-60</v>
          </cell>
          <cell r="D9485" t="str">
            <v>прочие ТМЦ</v>
          </cell>
        </row>
        <row r="9486">
          <cell r="C9486" t="str">
            <v>Шланг d9мм кислородный</v>
          </cell>
          <cell r="D9486" t="str">
            <v>Производство 2022</v>
          </cell>
          <cell r="E9486">
            <v>350</v>
          </cell>
          <cell r="F9486">
            <v>6</v>
          </cell>
          <cell r="G9486" t="str">
            <v>УКС</v>
          </cell>
          <cell r="H9486" t="str">
            <v>Используем в производстве, май - июнь 2022</v>
          </cell>
        </row>
        <row r="9487">
          <cell r="C9487" t="str">
            <v>Шланг высокого давления S24 1650мм М20*1,5 РДВ</v>
          </cell>
          <cell r="D9487" t="str">
            <v>прочие ТМЦ</v>
          </cell>
        </row>
        <row r="9488">
          <cell r="C9488" t="str">
            <v>Шланг ГУР ГАЗ-33081-09 нагнет. и сливной (к-т 2шт)</v>
          </cell>
          <cell r="D9488" t="str">
            <v>прочие ТМЦ</v>
          </cell>
        </row>
        <row r="9489">
          <cell r="C9489" t="str">
            <v>Шланг ГУРа 452 нагнетательный</v>
          </cell>
          <cell r="D9489" t="str">
            <v>прочие ТМЦ</v>
          </cell>
        </row>
        <row r="9490">
          <cell r="C9490" t="str">
            <v>Шланг ГУРа Камаз 5511 5320-3408020</v>
          </cell>
          <cell r="D9490" t="str">
            <v>прочие ТМЦ</v>
          </cell>
        </row>
        <row r="9491">
          <cell r="C9491" t="str">
            <v>Шланг манометра 5557-3506207</v>
          </cell>
          <cell r="D9491" t="str">
            <v>прочие ТМЦ</v>
          </cell>
        </row>
        <row r="9492">
          <cell r="C9492" t="str">
            <v>Шланг межколесный 11-3116010-02</v>
          </cell>
          <cell r="D9492" t="str">
            <v>прочие ТМЦ</v>
          </cell>
        </row>
        <row r="9493">
          <cell r="C9493" t="str">
            <v>Шланг металлический 1,5 арт. VMSH15</v>
          </cell>
          <cell r="D9493" t="str">
            <v>прочие ТМЦ</v>
          </cell>
        </row>
        <row r="9494">
          <cell r="C9494" t="str">
            <v>Шланг МОД L-570</v>
          </cell>
          <cell r="D9494" t="str">
            <v>прочие ТМЦ</v>
          </cell>
        </row>
        <row r="9495">
          <cell r="C9495" t="str">
            <v>Шланг отопителя 18мм</v>
          </cell>
          <cell r="D9495" t="str">
            <v>прочие ТМЦ</v>
          </cell>
        </row>
        <row r="9496">
          <cell r="C9496" t="str">
            <v>Шланг под кабину 5320-3830400</v>
          </cell>
          <cell r="D9496" t="str">
            <v>прочие ТМЦ</v>
          </cell>
        </row>
        <row r="9497">
          <cell r="C9497" t="str">
            <v>Шланг поливочный резиновый 18мм 50м</v>
          </cell>
          <cell r="D9497" t="str">
            <v>прочие ТМЦ</v>
          </cell>
        </row>
        <row r="9498">
          <cell r="C9498" t="str">
            <v>Шланг полуприцепа спиральный воздушный желто красный М22/М22(из 2-х) 5,5м</v>
          </cell>
          <cell r="D9498" t="str">
            <v>прочие ТМЦ</v>
          </cell>
        </row>
        <row r="9499">
          <cell r="C9499" t="str">
            <v>Шланг привода управления сцеплением Камаз</v>
          </cell>
          <cell r="D9499" t="str">
            <v>прочие ТМЦ</v>
          </cell>
        </row>
        <row r="9500">
          <cell r="C9500" t="str">
            <v>Шланг прицепа винтовой Евро желтый (7,5м)</v>
          </cell>
          <cell r="D9500" t="str">
            <v>прочие ТМЦ</v>
          </cell>
        </row>
        <row r="9501">
          <cell r="C9501" t="str">
            <v>Шланг спиральный с фитингами 15м;6*8мм</v>
          </cell>
          <cell r="D9501" t="str">
            <v>прочие ТМЦ</v>
          </cell>
        </row>
        <row r="9502">
          <cell r="C9502" t="str">
            <v>Шланг тормозной L=650 мм передний (гайка/штуцер) 4310-3506060-10</v>
          </cell>
          <cell r="D9502" t="str">
            <v>прочие ТМЦ</v>
          </cell>
        </row>
        <row r="9503">
          <cell r="C9503" t="str">
            <v>Шланг тормозной L=815 мм, D=22 мм передний (гайка/штуцер М20*М16) 4310-3506060-20</v>
          </cell>
          <cell r="D9503" t="str">
            <v>прочие ТМЦ</v>
          </cell>
        </row>
        <row r="9504">
          <cell r="C9504" t="str">
            <v>Шланг тормозной ГАЗ 3302 передний 3302-00-3506025-10</v>
          </cell>
          <cell r="D9504" t="str">
            <v>прочие ТМЦ</v>
          </cell>
        </row>
        <row r="9505">
          <cell r="C9505" t="str">
            <v>Шланг тормозной задний 4310-3506442</v>
          </cell>
          <cell r="D9505" t="str">
            <v>прочие ТМЦ</v>
          </cell>
        </row>
        <row r="9506">
          <cell r="C9506" t="str">
            <v>Шланг тормозной задний КАМАЗ 6520</v>
          </cell>
          <cell r="D9506" t="str">
            <v>прочие ТМЦ</v>
          </cell>
        </row>
        <row r="9507">
          <cell r="C9507" t="str">
            <v>Шланг тормозной КАМАЗ-4310,43101 передний</v>
          </cell>
          <cell r="D9507" t="str">
            <v>прочие ТМЦ</v>
          </cell>
        </row>
        <row r="9508">
          <cell r="C9508" t="str">
            <v>Шланг тормозной передний 4310 (гайка+штуцер)</v>
          </cell>
          <cell r="D9508" t="str">
            <v>прочие ТМЦ</v>
          </cell>
        </row>
        <row r="9509">
          <cell r="C9509" t="str">
            <v>Шланг указателя давления масла механического (2,7м) 5320-3830400</v>
          </cell>
          <cell r="D9509" t="str">
            <v>прочие ТМЦ</v>
          </cell>
        </row>
        <row r="9510">
          <cell r="C9510" t="str">
            <v>Шланг УРАЛ к ресиверу 1_=350мм дв.ЯМЗ 4320-3506398-01</v>
          </cell>
          <cell r="D9510" t="str">
            <v>прочие ТМЦ</v>
          </cell>
        </row>
        <row r="9511">
          <cell r="C9511" t="str">
            <v>Шлем пожарного ШПМ-С(белый)</v>
          </cell>
          <cell r="D9511" t="str">
            <v>прочие ТМЦ</v>
          </cell>
        </row>
        <row r="9512">
          <cell r="C9512" t="str">
            <v>Шлиф бумага</v>
          </cell>
          <cell r="D9512" t="str">
            <v>Производство 2022</v>
          </cell>
          <cell r="E9512">
            <v>1948.5500000000002</v>
          </cell>
          <cell r="F9512">
            <v>298</v>
          </cell>
          <cell r="G9512" t="str">
            <v>УКС</v>
          </cell>
          <cell r="H9512" t="str">
            <v>Использование при ремонтах 2022 года</v>
          </cell>
        </row>
        <row r="9513">
          <cell r="C9513" t="str">
            <v>Шок конф с окном Mozart 218г</v>
          </cell>
          <cell r="D9513" t="str">
            <v>прочие ТМЦ</v>
          </cell>
        </row>
        <row r="9514">
          <cell r="C9514" t="str">
            <v>Шпагат полипропиленовый .BRAUBERG. длина 500м, диаметр 1,6 мм линейная плотность 1000 тек</v>
          </cell>
          <cell r="D9514" t="str">
            <v>прочие ТМЦ</v>
          </cell>
        </row>
        <row r="9515">
          <cell r="C9515" t="str">
            <v>Шпагат полипропиленовый длина 500м д1,6мм</v>
          </cell>
          <cell r="D9515" t="str">
            <v>прочие ТМЦ</v>
          </cell>
        </row>
        <row r="9516">
          <cell r="C9516" t="str">
            <v>Шпатлевка 18 кг.</v>
          </cell>
          <cell r="D9516" t="str">
            <v>прочие ТМЦ</v>
          </cell>
        </row>
        <row r="9517">
          <cell r="C9517" t="str">
            <v>Шпатлевка Фуген Кнауф (25кг)</v>
          </cell>
          <cell r="D9517" t="str">
            <v>прочие ТМЦ</v>
          </cell>
        </row>
        <row r="9518">
          <cell r="C9518" t="str">
            <v>Шпилька 10*70 ст.35 Гост 9066-75</v>
          </cell>
          <cell r="D9518" t="str">
            <v>прочие ТМЦ</v>
          </cell>
        </row>
        <row r="9519">
          <cell r="C9519" t="str">
            <v>Шпилька 16*70 ст.35 Гост 9066-75</v>
          </cell>
          <cell r="D9519" t="str">
            <v>прочие ТМЦ</v>
          </cell>
        </row>
        <row r="9520">
          <cell r="C9520" t="str">
            <v>Шпилька балансира М27*85*1,5</v>
          </cell>
          <cell r="D9520" t="str">
            <v>прочие ТМЦ</v>
          </cell>
        </row>
        <row r="9521">
          <cell r="C9521" t="str">
            <v>Шпилька БМ16-6g*100.32.35 III.4 ГОСТ 9066-75</v>
          </cell>
          <cell r="D9521" t="str">
            <v>прочие ТМЦ</v>
          </cell>
        </row>
        <row r="9522">
          <cell r="C9522" t="str">
            <v>Шпилька БМ16-6g*70.32.35 III.4 ГОСТ 9066-75</v>
          </cell>
          <cell r="D9522" t="str">
            <v>прочие ТМЦ</v>
          </cell>
        </row>
        <row r="9523">
          <cell r="C9523" t="str">
            <v>Шпилька БМ16-6g*80.32.35 III.4 Гайка АМ16-6Н.25.III</v>
          </cell>
          <cell r="D9523" t="str">
            <v>прочие ТМЦ</v>
          </cell>
        </row>
        <row r="9524">
          <cell r="C9524" t="str">
            <v>Шпилька БМ16-6g*90.32.35 III.4 ГОСТ 9066-75</v>
          </cell>
          <cell r="D9524" t="str">
            <v>прочие ТМЦ</v>
          </cell>
        </row>
        <row r="9525">
          <cell r="C9525" t="str">
            <v>Шпилька БМ18-6g*100.36.35 III.4 ГОСТ 9066-75</v>
          </cell>
          <cell r="D9525" t="str">
            <v>прочие ТМЦ</v>
          </cell>
        </row>
        <row r="9526">
          <cell r="C9526" t="str">
            <v>Шпилька БМ18-6g*120.36.35 III.4 Гайка АМ18-6Н.25.III</v>
          </cell>
          <cell r="D9526" t="str">
            <v>прочие ТМЦ</v>
          </cell>
        </row>
        <row r="9527">
          <cell r="C9527" t="str">
            <v>Шпилька БМ20-6g*100.40.35 III.4 ГОСТ 9066-75</v>
          </cell>
          <cell r="D9527" t="str">
            <v>прочие ТМЦ</v>
          </cell>
        </row>
        <row r="9528">
          <cell r="C9528" t="str">
            <v>Шпилька БМ20-6g*140.40.35 III.4 Гайка АМ20-6Н.25.III. 4</v>
          </cell>
          <cell r="D9528" t="str">
            <v>прочие ТМЦ</v>
          </cell>
        </row>
        <row r="9529">
          <cell r="C9529" t="str">
            <v>Шпилька колеса Урал н/о правая 20*20 универс.</v>
          </cell>
          <cell r="D9529" t="str">
            <v>прочие ТМЦ</v>
          </cell>
        </row>
        <row r="9530">
          <cell r="C9530" t="str">
            <v>Шпилька колесная левая ГАЗ</v>
          </cell>
          <cell r="D9530" t="str">
            <v>прочие ТМЦ</v>
          </cell>
        </row>
        <row r="9531">
          <cell r="C9531" t="str">
            <v>Шпилька М10*25*15*1,25 турбокомпрессора КОМ,КПП</v>
          </cell>
          <cell r="D9531" t="str">
            <v>прочие ТМЦ</v>
          </cell>
        </row>
        <row r="9532">
          <cell r="C9532" t="str">
            <v>Шпилька М10*70 ГОСТ9066-75 ст.35</v>
          </cell>
          <cell r="D9532" t="str">
            <v>прочие ТМЦ</v>
          </cell>
        </row>
        <row r="9533">
          <cell r="C9533" t="str">
            <v>Шпилька М10х1,25х15*25 крепления турбокомпрессора Камаз 134495-33</v>
          </cell>
          <cell r="D9533" t="str">
            <v>прочие ТМЦ</v>
          </cell>
        </row>
        <row r="9534">
          <cell r="C9534" t="str">
            <v>Шпилька М12х70 ГОСТ 9066-75 ст.35</v>
          </cell>
          <cell r="D9534" t="str">
            <v>прочие ТМЦ</v>
          </cell>
        </row>
        <row r="9535">
          <cell r="C9535" t="str">
            <v>Шпилька М14*2-Н35-17*96 коллектора МТЗ</v>
          </cell>
          <cell r="D9535" t="str">
            <v>прочие ТМЦ</v>
          </cell>
        </row>
        <row r="9536">
          <cell r="C9536" t="str">
            <v>Шпилька М16*100 ст.35 гост 9066-75</v>
          </cell>
          <cell r="D9536" t="str">
            <v>прочие ТМЦ</v>
          </cell>
        </row>
        <row r="9537">
          <cell r="C9537" t="str">
            <v>Шпилька М16*110 ст.35 гост 9066-75</v>
          </cell>
          <cell r="D9537" t="str">
            <v>прочие ТМЦ</v>
          </cell>
        </row>
        <row r="9538">
          <cell r="C9538" t="str">
            <v>Шпилька М16*70 ГОСТ 9066-75 ст.35</v>
          </cell>
          <cell r="D9538" t="str">
            <v>прочие ТМЦ</v>
          </cell>
        </row>
        <row r="9539">
          <cell r="C9539" t="str">
            <v>Шпилька М18 110</v>
          </cell>
          <cell r="D9539" t="str">
            <v>прочие ТМЦ</v>
          </cell>
        </row>
        <row r="9540">
          <cell r="C9540" t="str">
            <v>Шпилька М18*1,5*40 колеса 853308</v>
          </cell>
          <cell r="D9540" t="str">
            <v>прочие ТМЦ</v>
          </cell>
        </row>
        <row r="9541">
          <cell r="C9541" t="str">
            <v>Шпилька М20*100 ст.35 ГОСТ 9066-75</v>
          </cell>
          <cell r="D9541" t="str">
            <v>прочие ТМЦ</v>
          </cell>
        </row>
        <row r="9542">
          <cell r="C9542" t="str">
            <v>Шпилька резьбовая оцинк.М 6 L=1м</v>
          </cell>
          <cell r="D9542" t="str">
            <v>прочие ТМЦ</v>
          </cell>
        </row>
        <row r="9543">
          <cell r="C9543" t="str">
            <v>Шпилька электромотора</v>
          </cell>
          <cell r="D9543" t="str">
            <v>прочие ТМЦ</v>
          </cell>
        </row>
        <row r="9544">
          <cell r="C9544" t="str">
            <v>Шплинт 6*40</v>
          </cell>
          <cell r="D9544" t="str">
            <v>прочие ТМЦ</v>
          </cell>
        </row>
        <row r="9545">
          <cell r="C9545" t="str">
            <v>Шплинт реакт. Пальца 5,9х60 1/07979/01</v>
          </cell>
          <cell r="D9545" t="str">
            <v>прочие ТМЦ</v>
          </cell>
        </row>
        <row r="9546">
          <cell r="C9546" t="str">
            <v>Шплинт рулевого пальца 5х50 1/07350/01 258073</v>
          </cell>
          <cell r="D9546" t="str">
            <v>прочие ТМЦ</v>
          </cell>
        </row>
        <row r="9547">
          <cell r="C9547" t="str">
            <v>Шпонка МС-30-0116</v>
          </cell>
          <cell r="D9547" t="str">
            <v>прочие ТМЦ</v>
          </cell>
        </row>
        <row r="9548">
          <cell r="C9548" t="str">
            <v>Шпонка специальная Д320-50 0603.506411.0001</v>
          </cell>
          <cell r="D9548" t="str">
            <v>прочие ТМЦ</v>
          </cell>
        </row>
        <row r="9549">
          <cell r="C9549" t="str">
            <v>Шприц 1702 N 25UL SYR (22S/51/5) с поверкой</v>
          </cell>
          <cell r="D9549" t="str">
            <v>прочие ТМЦ</v>
          </cell>
        </row>
        <row r="9550">
          <cell r="C9550" t="str">
            <v>Шприц SGE-Chromatec-02-10 мкл, ТУ4321-011-12908609-08 с</v>
          </cell>
          <cell r="D9550" t="str">
            <v>прочие ТМЦ</v>
          </cell>
        </row>
        <row r="9551">
          <cell r="C9551" t="str">
            <v>Шрус внутренний левый (ремкомплект)</v>
          </cell>
          <cell r="D9551" t="str">
            <v>прочие ТМЦ</v>
          </cell>
        </row>
        <row r="9552">
          <cell r="C9552" t="str">
            <v>Шрус внутренний правый RNIR-LOG</v>
          </cell>
          <cell r="D9552" t="str">
            <v>прочие ТМЦ</v>
          </cell>
        </row>
        <row r="9553">
          <cell r="C9553" t="str">
            <v>Шрус внутренний правый TOYOTA Camry</v>
          </cell>
          <cell r="D9553" t="str">
            <v>прочие ТМЦ</v>
          </cell>
        </row>
        <row r="9554">
          <cell r="C9554" t="str">
            <v>Шрус наружний Duster 4WD</v>
          </cell>
          <cell r="D9554" t="str">
            <v>прочие ТМЦ</v>
          </cell>
        </row>
        <row r="9555">
          <cell r="C9555" t="str">
            <v>Шрус наружный левый RN-LOGL</v>
          </cell>
          <cell r="D9555" t="str">
            <v>прочие ТМЦ</v>
          </cell>
        </row>
        <row r="9556">
          <cell r="C9556" t="str">
            <v>Шрус наружный правый RN-LOGR</v>
          </cell>
          <cell r="D9556" t="str">
            <v>прочие ТМЦ</v>
          </cell>
        </row>
        <row r="9557">
          <cell r="C9557" t="str">
            <v>Шрус поворотного кулака УАЗ 3162-2304061 левый</v>
          </cell>
          <cell r="D9557" t="str">
            <v>прочие ТМЦ</v>
          </cell>
        </row>
        <row r="9558">
          <cell r="C9558" t="str">
            <v>Шрус УАЗ 3162,3163 правый короткий мост 3162-23040610</v>
          </cell>
          <cell r="D9558" t="str">
            <v>прочие ТМЦ</v>
          </cell>
        </row>
        <row r="9559">
          <cell r="C9559" t="str">
            <v>Штамп на автоматической оснастке Colop C40</v>
          </cell>
          <cell r="D9559" t="str">
            <v>прочие ТМЦ</v>
          </cell>
        </row>
        <row r="9560">
          <cell r="C9560" t="str">
            <v>Штамп на автоматической оснастке Colop C60</v>
          </cell>
          <cell r="D9560" t="str">
            <v>прочие ТМЦ</v>
          </cell>
        </row>
        <row r="9561">
          <cell r="C9561" t="str">
            <v>Штамп на автоматической оснастке Colop R 40</v>
          </cell>
          <cell r="D9561" t="str">
            <v>прочие ТМЦ</v>
          </cell>
        </row>
        <row r="9562">
          <cell r="C9562" t="str">
            <v>Штамп на автоматической оснастке GRM 5470 Датер</v>
          </cell>
          <cell r="D9562" t="str">
            <v>прочие ТМЦ</v>
          </cell>
        </row>
        <row r="9563">
          <cell r="C9563" t="str">
            <v>Штамп на автоматической оснастке Pr 50</v>
          </cell>
          <cell r="D9563" t="str">
            <v>прочие ТМЦ</v>
          </cell>
        </row>
        <row r="9564">
          <cell r="C9564" t="str">
            <v>Штамп самонаборный 5 строк 58х22мм без рамки</v>
          </cell>
          <cell r="D9564" t="str">
            <v>прочие ТМЦ</v>
          </cell>
        </row>
        <row r="9565">
          <cell r="C9565" t="str">
            <v>Штанга для заз. ШЗП-15</v>
          </cell>
          <cell r="D9565" t="str">
            <v>НВЛ и НЛ</v>
          </cell>
          <cell r="E9565">
            <v>18312.63</v>
          </cell>
          <cell r="F9565">
            <v>31</v>
          </cell>
          <cell r="G9565" t="str">
            <v>ОГЭ</v>
          </cell>
          <cell r="H9565" t="str">
            <v>Невостребовано ОГЭ по причине не использования в производстве Ульяновского филиала. Данное ТМЦ приобретено 01.07.2019 в ОАО "Ульяновскнефть"</v>
          </cell>
        </row>
        <row r="9566">
          <cell r="C9566" t="str">
            <v>Штанга насосная 7/8*30 (22,22мм*9140мм) S88 c муфтой кл Т</v>
          </cell>
          <cell r="D9566" t="str">
            <v>прочие ТМЦ</v>
          </cell>
        </row>
        <row r="9567">
          <cell r="C9567" t="str">
            <v>Штанга реактивная РМШ Евро 630-2919012-20</v>
          </cell>
          <cell r="D9567" t="str">
            <v>прочие ТМЦ</v>
          </cell>
        </row>
        <row r="9568">
          <cell r="C9568" t="str">
            <v>Штангенциркуль ШЦ-1-125-0,1</v>
          </cell>
          <cell r="D9568" t="str">
            <v>прочие ТМЦ</v>
          </cell>
        </row>
        <row r="9569">
          <cell r="C9569" t="str">
            <v>Штанги реактивные ВАЗ-2121-2123</v>
          </cell>
          <cell r="D9569" t="str">
            <v>прочие ТМЦ</v>
          </cell>
        </row>
        <row r="9570">
          <cell r="C9570" t="str">
            <v>Штанги реактивные ВАЗ-2121-2123 ST0111</v>
          </cell>
          <cell r="D9570" t="str">
            <v>прочие ТМЦ</v>
          </cell>
        </row>
        <row r="9571">
          <cell r="C9571" t="str">
            <v>Штатив для пробирок нержавеющая сталь ф20мм 45 пробирок</v>
          </cell>
          <cell r="D9571" t="str">
            <v>прочие ТМЦ</v>
          </cell>
        </row>
        <row r="9572">
          <cell r="C9572" t="str">
            <v>Шток полированный ШСУ-31-6000</v>
          </cell>
          <cell r="D9572" t="str">
            <v>прочие ТМЦ</v>
          </cell>
        </row>
        <row r="9573">
          <cell r="C9573" t="str">
            <v>Шток полированный ШСУ-32-7500</v>
          </cell>
          <cell r="D9573" t="str">
            <v>прочие ТМЦ</v>
          </cell>
        </row>
        <row r="9574">
          <cell r="C9574" t="str">
            <v>Шток поршня АФНИ 715,513,005</v>
          </cell>
          <cell r="D9574" t="str">
            <v>прочие ТМЦ</v>
          </cell>
        </row>
        <row r="9575">
          <cell r="C9575" t="str">
            <v>Штукатурка гипсовая (30кг)</v>
          </cell>
          <cell r="D9575" t="str">
            <v>прочие ТМЦ</v>
          </cell>
        </row>
        <row r="9576">
          <cell r="C9576" t="str">
            <v>Штуцер МТЗ переходника механизма блокировки 70- 2409037</v>
          </cell>
          <cell r="D9576" t="str">
            <v>прочие ТМЦ</v>
          </cell>
        </row>
        <row r="9577">
          <cell r="C9577" t="str">
            <v>Шуруп 4,8*35 краш. серо-белый</v>
          </cell>
          <cell r="D9577" t="str">
            <v>Производство 2022</v>
          </cell>
          <cell r="E9577">
            <v>2583.33</v>
          </cell>
          <cell r="F9577">
            <v>1000</v>
          </cell>
          <cell r="G9577" t="str">
            <v>УКС</v>
          </cell>
          <cell r="H9577" t="str">
            <v>Использование при ремонтах 2022 года</v>
          </cell>
        </row>
        <row r="9578">
          <cell r="C9578" t="str">
            <v>Щебень 20*40 М-400</v>
          </cell>
          <cell r="D9578" t="str">
            <v>прочие ТМЦ</v>
          </cell>
        </row>
        <row r="9579">
          <cell r="C9579" t="str">
            <v>Щебень 20*40 М-600</v>
          </cell>
          <cell r="D9579" t="str">
            <v>Аварийный резерв</v>
          </cell>
          <cell r="E9579">
            <v>6525</v>
          </cell>
          <cell r="F9579">
            <v>2.8999999999999995</v>
          </cell>
          <cell r="G9579" t="str">
            <v>УКС</v>
          </cell>
          <cell r="H9579" t="str">
            <v>Аварийный резерв</v>
          </cell>
        </row>
        <row r="9580">
          <cell r="C9580" t="str">
            <v>Щебень 40*70 М-800</v>
          </cell>
          <cell r="D9580" t="str">
            <v>Аварийный резерв</v>
          </cell>
          <cell r="E9580">
            <v>5457.56</v>
          </cell>
          <cell r="F9580">
            <v>2.94</v>
          </cell>
          <cell r="G9580" t="str">
            <v>УКС</v>
          </cell>
          <cell r="H9580" t="str">
            <v>Аварийный резерв</v>
          </cell>
        </row>
        <row r="9581">
          <cell r="C9581" t="str">
            <v>Щека серьги рессоры Газель 3302.2902466</v>
          </cell>
          <cell r="D9581" t="str">
            <v>прочие ТМЦ</v>
          </cell>
        </row>
        <row r="9582">
          <cell r="C9582" t="str">
            <v>Щетка 5-рядная зачистная закаленная прямая проволока с пласт ручкой</v>
          </cell>
          <cell r="D9582" t="str">
            <v>прочие ТМЦ</v>
          </cell>
        </row>
        <row r="9583">
          <cell r="C9583" t="str">
            <v>Щетка металлическая  5-ти рядная с деревянной ручкой</v>
          </cell>
          <cell r="D9583" t="str">
            <v>прочие ТМЦ</v>
          </cell>
        </row>
        <row r="9584">
          <cell r="C9584" t="str">
            <v>Щетка с/оч 500 мм</v>
          </cell>
          <cell r="D9584" t="str">
            <v>прочие ТМЦ</v>
          </cell>
        </row>
        <row r="9585">
          <cell r="C9585" t="str">
            <v>Щетка стеклоочистителя 350мм</v>
          </cell>
          <cell r="D9585" t="str">
            <v>прочие ТМЦ</v>
          </cell>
        </row>
        <row r="9586">
          <cell r="C9586" t="str">
            <v>Щетка стеклоочистителя 500мм</v>
          </cell>
          <cell r="D9586" t="str">
            <v>прочие ТМЦ</v>
          </cell>
        </row>
        <row r="9587">
          <cell r="C9587" t="str">
            <v>Щетка стеклоочистителя DENSO DUR 050L</v>
          </cell>
          <cell r="D9587" t="str">
            <v>прочие ТМЦ</v>
          </cell>
        </row>
        <row r="9588">
          <cell r="C9588" t="str">
            <v>Щетка стеклоочистителя DENSO DUR-065L</v>
          </cell>
          <cell r="D9588" t="str">
            <v>прочие ТМЦ</v>
          </cell>
        </row>
        <row r="9589">
          <cell r="C9589" t="str">
            <v>Щетка стеклоочистителя Renault Duster WB45220</v>
          </cell>
          <cell r="D9589" t="str">
            <v>прочие ТМЦ</v>
          </cell>
        </row>
        <row r="9590">
          <cell r="C9590" t="str">
            <v>Щетка стеклоочистителя бескаркасная 500мм</v>
          </cell>
          <cell r="D9590" t="str">
            <v>прочие ТМЦ</v>
          </cell>
        </row>
        <row r="9591">
          <cell r="C9591" t="str">
            <v>Щетка стеклоочистителя ГАЗель Next</v>
          </cell>
          <cell r="D9591" t="str">
            <v>прочие ТМЦ</v>
          </cell>
        </row>
        <row r="9592">
          <cell r="C9592" t="str">
            <v>Щетка стеклоочистителя КАМАЗ 341-5205900</v>
          </cell>
          <cell r="D9592" t="str">
            <v>прочие ТМЦ</v>
          </cell>
        </row>
        <row r="9593">
          <cell r="C9593" t="str">
            <v>Щётка стеклоочистителя переднего стекла 33.5205-900</v>
          </cell>
          <cell r="D9593" t="str">
            <v>прочие ТМЦ</v>
          </cell>
        </row>
        <row r="9594">
          <cell r="C9594" t="str">
            <v>Щетка стеклоочистителя силикон/графит 50см</v>
          </cell>
          <cell r="D9594" t="str">
            <v>прочие ТМЦ</v>
          </cell>
        </row>
        <row r="9595">
          <cell r="C9595" t="str">
            <v>Щетка стеклоочистителя СЛ 108 5205900А</v>
          </cell>
          <cell r="D9595" t="str">
            <v>прочие ТМЦ</v>
          </cell>
        </row>
        <row r="9596">
          <cell r="C9596" t="str">
            <v>Щетка стеклоочистителя УАЗ 452 люкс (330мм)</v>
          </cell>
          <cell r="D9596" t="str">
            <v>прочие ТМЦ</v>
          </cell>
        </row>
        <row r="9597">
          <cell r="C9597" t="str">
            <v>Щетка стеклоочистителя УАЗ 72.5205900</v>
          </cell>
          <cell r="D9597" t="str">
            <v>прочие ТМЦ</v>
          </cell>
        </row>
        <row r="9598">
          <cell r="C9598" t="str">
            <v>Щетки К-КТ 202-340SX</v>
          </cell>
          <cell r="D9598" t="str">
            <v>прочие ТМЦ</v>
          </cell>
        </row>
        <row r="9599">
          <cell r="C9599" t="str">
            <v>Щетки стеклоочистителя 600/450мм(3397014312,DF089) 288903916R</v>
          </cell>
          <cell r="D9599" t="str">
            <v>прочие ТМЦ</v>
          </cell>
        </row>
        <row r="9600">
          <cell r="C9600" t="str">
            <v>Щетки стеклоочистителя Bosch (500+500 2 шт.)</v>
          </cell>
          <cell r="D9600" t="str">
            <v>прочие ТМЦ</v>
          </cell>
        </row>
        <row r="9601">
          <cell r="C9601" t="str">
            <v>Щеткодержатель генератора 28В 5А реле регулятор напр. 4572</v>
          </cell>
          <cell r="D9601" t="str">
            <v>прочие ТМЦ</v>
          </cell>
        </row>
        <row r="9602">
          <cell r="C9602" t="str">
            <v>Щеткодержатель генератора 6582-3701010</v>
          </cell>
          <cell r="D9602" t="str">
            <v>прочие ТМЦ</v>
          </cell>
        </row>
        <row r="9603">
          <cell r="C9603" t="str">
            <v>Щеткодержатель стеклоочистителя Волга-3110</v>
          </cell>
          <cell r="D9603" t="str">
            <v>прочие ТМЦ</v>
          </cell>
        </row>
        <row r="9604">
          <cell r="C9604" t="str">
            <v>Щит закрытого типа-сетка метал.(1300*540*300)</v>
          </cell>
          <cell r="D9604" t="str">
            <v>прочие ТМЦ</v>
          </cell>
        </row>
        <row r="9605">
          <cell r="C9605" t="str">
            <v>Щиток защитный лицевой сварщика НН75</v>
          </cell>
          <cell r="D9605" t="str">
            <v>прочие ТМЦ</v>
          </cell>
        </row>
        <row r="9606">
          <cell r="C9606" t="str">
            <v>Щиток НБТ1 "Визион"</v>
          </cell>
          <cell r="D9606" t="str">
            <v>Производство 2022</v>
          </cell>
          <cell r="E9606">
            <v>525.78</v>
          </cell>
          <cell r="F9606">
            <v>3</v>
          </cell>
          <cell r="G9606" t="str">
            <v>ТБПБиООС</v>
          </cell>
          <cell r="H9606" t="str">
            <v>Вовлечение в производство до июня 2022 года  согласно норм выдачи спецодежды и СИЗ</v>
          </cell>
        </row>
        <row r="9607">
          <cell r="C9607" t="str">
            <v>Щиток НН-75</v>
          </cell>
          <cell r="D9607" t="str">
            <v>прочие ТМЦ</v>
          </cell>
        </row>
        <row r="9608">
          <cell r="C9608" t="str">
            <v>Щиток НН7-С-5</v>
          </cell>
          <cell r="D9608" t="str">
            <v>прочие ТМЦ</v>
          </cell>
        </row>
        <row r="9609">
          <cell r="C9609" t="str">
            <v>Щиток РОСОМЗ КБТ ВИЗИОН"</v>
          </cell>
          <cell r="D9609" t="str">
            <v>прочие ТМЦ</v>
          </cell>
        </row>
        <row r="9610">
          <cell r="C9610" t="str">
            <v>Щиток сварщика НН75</v>
          </cell>
          <cell r="D9610" t="str">
            <v>прочие ТМЦ</v>
          </cell>
        </row>
        <row r="9611">
          <cell r="C9611" t="str">
            <v>Щуп Камаз 740-1009050</v>
          </cell>
          <cell r="D9611" t="str">
            <v>прочие ТМЦ</v>
          </cell>
        </row>
        <row r="9612">
          <cell r="C9612" t="str">
            <v>Экран головки блока на камаз 740</v>
          </cell>
          <cell r="D9612" t="str">
            <v>прочие ТМЦ</v>
          </cell>
        </row>
        <row r="9613">
          <cell r="C9613" t="str">
            <v>Экран ХА 8,634,016 (ТОР-50)</v>
          </cell>
          <cell r="D9613" t="str">
            <v>прочие ТМЦ</v>
          </cell>
        </row>
        <row r="9614">
          <cell r="C9614" t="str">
            <v>Экран ХА 8.634.016</v>
          </cell>
          <cell r="D9614" t="str">
            <v>прочие ТМЦ</v>
          </cell>
        </row>
        <row r="9615">
          <cell r="C9615" t="str">
            <v>Экран ХА 8.634.016</v>
          </cell>
          <cell r="D9615" t="str">
            <v>прочие ТМЦ</v>
          </cell>
        </row>
        <row r="9616">
          <cell r="C9616" t="str">
            <v>Экран ХА8.634.016</v>
          </cell>
          <cell r="D9616" t="str">
            <v>прочие ТМЦ</v>
          </cell>
        </row>
        <row r="9617">
          <cell r="C9617" t="str">
            <v>Эксцентрик 5320-3501132</v>
          </cell>
          <cell r="D9617" t="str">
            <v>прочие ТМЦ</v>
          </cell>
        </row>
        <row r="9618">
          <cell r="C9618" t="str">
            <v>Эл.модуль FEL55 11-36 В пост.тока XPFTL-A (52002307) Для прибора FTL51- CGQ2BB5G5A</v>
          </cell>
          <cell r="D9618" t="str">
            <v>прочие ТМЦ</v>
          </cell>
        </row>
        <row r="9619">
          <cell r="C9619" t="str">
            <v>Эластоизол Бизнес ЭКП 4,5</v>
          </cell>
          <cell r="D9619" t="str">
            <v>прочие ТМЦ</v>
          </cell>
        </row>
        <row r="9620">
          <cell r="C9620" t="str">
            <v>Эластоизол Бизнес ЭПП 4,5</v>
          </cell>
          <cell r="D9620" t="str">
            <v>прочие ТМЦ</v>
          </cell>
        </row>
        <row r="9621">
          <cell r="C9621" t="str">
            <v>Элеватор ЭХЛ 73</v>
          </cell>
          <cell r="D9621" t="str">
            <v>прочие ТМЦ</v>
          </cell>
        </row>
        <row r="9622">
          <cell r="C9622" t="str">
            <v>Электрический насос для перекачки дизельного топлива Carry 3000 24y/12y</v>
          </cell>
          <cell r="D9622" t="str">
            <v>прочие ТМЦ</v>
          </cell>
        </row>
        <row r="9623">
          <cell r="C9623" t="str">
            <v>Электробензонасос погружной УАЗ-3741,3303,33094 Евро-2</v>
          </cell>
          <cell r="D9623" t="str">
            <v>прочие ТМЦ</v>
          </cell>
        </row>
        <row r="9624">
          <cell r="C9624" t="str">
            <v>Электрод ионизации для G9-G-11</v>
          </cell>
          <cell r="D9624" t="str">
            <v>прочие ТМЦ</v>
          </cell>
        </row>
        <row r="9625">
          <cell r="C9625" t="str">
            <v>Электрод ЭКС-10603 с поверкой</v>
          </cell>
          <cell r="D9625" t="str">
            <v>прочие ТМЦ</v>
          </cell>
        </row>
        <row r="9626">
          <cell r="C9626" t="str">
            <v>Электродвигатель 700.81.01.020 (МЭ-22)</v>
          </cell>
          <cell r="D9626" t="str">
            <v>прочие ТМЦ</v>
          </cell>
        </row>
        <row r="9627">
          <cell r="C9627" t="str">
            <v>Электродвигатель АИМЛ 112 МА 6 У2 3квт 1000об/мин</v>
          </cell>
          <cell r="D9627" t="str">
            <v>НВЛ и НЛ</v>
          </cell>
          <cell r="E9627">
            <v>24958.33</v>
          </cell>
          <cell r="F9627">
            <v>1</v>
          </cell>
          <cell r="G9627" t="str">
            <v>ОГЭ</v>
          </cell>
          <cell r="H9627" t="str">
            <v>Невостребовано ОГЭ по причине не использования в производстве Ульяновского филиала т.к не подходит типоразмер, установочные и электротехнические параметры. Данное ТМЦ приобретено 01.07.2019 в ОАО "Ульяновскнефть"</v>
          </cell>
        </row>
        <row r="9628">
          <cell r="C9628" t="str">
            <v>Электродвигатель АИМЛ 80 В 4 У 2,5---1,1КВТ*1500Об/м IM281 ЛАПЫ IP 54 ExbllВТ</v>
          </cell>
          <cell r="D9628" t="str">
            <v>НВЛ и НЛ</v>
          </cell>
          <cell r="E9628">
            <v>29750</v>
          </cell>
          <cell r="F9628">
            <v>3</v>
          </cell>
          <cell r="G9628" t="str">
            <v>ОГЭ</v>
          </cell>
          <cell r="H9628" t="str">
            <v>Невостребовано ОГЭ по причине не использования в производстве Ульяновского филиала т.к не подходит типоразмер, установочные и электротехнические параметры. Данное ТМЦ приобретено 01.07.2019 в ОАО "Ульяновскнефть"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TDSheet"/>
    </sheetNames>
    <sheetDataSet>
      <sheetData sheetId="0" refreshError="1"/>
      <sheetData sheetId="1" refreshError="1">
        <row r="3">
          <cell r="D3" t="str">
            <v>Номенклатура</v>
          </cell>
          <cell r="E3" t="str">
            <v>Дата приходования на баланс УФ</v>
          </cell>
          <cell r="F3" t="str">
            <v>Сумма</v>
          </cell>
          <cell r="G3" t="str">
            <v>Количество</v>
          </cell>
          <cell r="H3" t="str">
            <v>Сумма</v>
          </cell>
          <cell r="I3" t="str">
            <v>Количество</v>
          </cell>
          <cell r="J3" t="str">
            <v>Пояснения</v>
          </cell>
          <cell r="K3" t="str">
            <v>Тип ТМЦ</v>
          </cell>
          <cell r="L3" t="str">
            <v>Подразделение</v>
          </cell>
        </row>
        <row r="4">
          <cell r="D4" t="str">
            <v>Пакер П-ЯДЖ-О-122-50-250-Т100-КЗ-01/Зав.№170515</v>
          </cell>
          <cell r="E4">
            <v>43985</v>
          </cell>
          <cell r="F4">
            <v>91200</v>
          </cell>
          <cell r="H4">
            <v>91200</v>
          </cell>
          <cell r="J4" t="str">
            <v>Вовлечено в производство в ноябре 2021 года</v>
          </cell>
          <cell r="K4" t="str">
            <v>Производство 2021</v>
          </cell>
          <cell r="L4" t="str">
            <v>ПТО</v>
          </cell>
        </row>
        <row r="5">
          <cell r="D5" t="str">
            <v>Пакер П-ЯДЖ-О-122-50-250-Т100-КЗ-01/Зав.№170516</v>
          </cell>
          <cell r="E5">
            <v>43985</v>
          </cell>
          <cell r="F5">
            <v>91200</v>
          </cell>
          <cell r="H5">
            <v>91200</v>
          </cell>
          <cell r="J5" t="str">
            <v>Будет вовлечено в производство в срок до 02.2022</v>
          </cell>
          <cell r="K5" t="str">
            <v>Производство 2022</v>
          </cell>
          <cell r="L5" t="str">
            <v>ПТО</v>
          </cell>
        </row>
        <row r="6">
          <cell r="D6" t="str">
            <v>Пакер П-ЯДЖ-О-122-50-250-Т100-КЗ-01/Зав.№170517</v>
          </cell>
          <cell r="E6">
            <v>43985</v>
          </cell>
          <cell r="F6">
            <v>91200</v>
          </cell>
          <cell r="H6">
            <v>91200</v>
          </cell>
          <cell r="J6" t="str">
            <v>Будет вовлечено в производство в срок до 02.2022</v>
          </cell>
          <cell r="K6" t="str">
            <v>Производство 2022</v>
          </cell>
          <cell r="L6" t="str">
            <v>ПТО</v>
          </cell>
        </row>
        <row r="7">
          <cell r="D7" t="str">
            <v>Насосный агрегат ЭЦВ 6-16-190</v>
          </cell>
          <cell r="E7">
            <v>44189</v>
          </cell>
          <cell r="F7">
            <v>66083</v>
          </cell>
          <cell r="H7">
            <v>66083</v>
          </cell>
          <cell r="J7" t="str">
            <v>При отказе на водозаборной скважине будет вовлечено в производство (аварийный запас)</v>
          </cell>
          <cell r="K7" t="str">
            <v>Аварийный резерв</v>
          </cell>
          <cell r="L7" t="str">
            <v>ПТО</v>
          </cell>
        </row>
        <row r="8">
          <cell r="D8" t="str">
            <v>Пакер механический аксиальный ПМ-А1 118-52-35 с ЗИП/Зав.№2393</v>
          </cell>
          <cell r="E8">
            <v>44021</v>
          </cell>
          <cell r="F8">
            <v>249066.14</v>
          </cell>
          <cell r="H8">
            <v>249066.14</v>
          </cell>
          <cell r="J8" t="str">
            <v>Будет вовлечено в производство в срок до 02.2022</v>
          </cell>
          <cell r="K8" t="str">
            <v>Производство 2022</v>
          </cell>
          <cell r="L8" t="str">
            <v>ПТО</v>
          </cell>
        </row>
        <row r="9">
          <cell r="D9" t="str">
            <v>Арматура устьевая 2АНКШ 65*21К1М2,01</v>
          </cell>
          <cell r="E9">
            <v>44138</v>
          </cell>
          <cell r="F9">
            <v>277884</v>
          </cell>
          <cell r="G9">
            <v>1</v>
          </cell>
          <cell r="H9">
            <v>277884</v>
          </cell>
          <cell r="I9">
            <v>1</v>
          </cell>
          <cell r="J9" t="str">
            <v>Будет вовлечено в производство в срок до 01.2022</v>
          </cell>
          <cell r="K9" t="str">
            <v>Производство 2022</v>
          </cell>
          <cell r="L9" t="str">
            <v>ПТО</v>
          </cell>
        </row>
        <row r="10">
          <cell r="D10" t="str">
            <v>Датчик уровня для применений в опасных средах 3105HA2FSCIMQ4 ультразвуковой</v>
          </cell>
          <cell r="E10">
            <v>43738</v>
          </cell>
          <cell r="F10">
            <v>394156.98</v>
          </cell>
          <cell r="G10">
            <v>2</v>
          </cell>
          <cell r="H10">
            <v>394156.98</v>
          </cell>
          <cell r="I10">
            <v>2</v>
          </cell>
          <cell r="J10" t="str">
            <v>на текущий момент потребность отсутствует, закупалось по заявке ЦДНГ № 1 Юг для монтажа на пунктах налива на УПСВ</v>
          </cell>
          <cell r="K10" t="str">
            <v>Аварийный резерв</v>
          </cell>
          <cell r="L10" t="str">
            <v>УИТ</v>
          </cell>
        </row>
        <row r="11">
          <cell r="D11" t="str">
            <v>Обвязка ОКО 21-245*146 БТС -500</v>
          </cell>
          <cell r="E11">
            <v>43647</v>
          </cell>
          <cell r="F11">
            <v>152972.54</v>
          </cell>
          <cell r="G11">
            <v>2</v>
          </cell>
          <cell r="H11">
            <v>152972.54</v>
          </cell>
          <cell r="I11">
            <v>2</v>
          </cell>
          <cell r="J11" t="str">
            <v>Аварийный резерв</v>
          </cell>
          <cell r="K11" t="str">
            <v>Аварийный резерв</v>
          </cell>
          <cell r="L11" t="str">
            <v>УСС</v>
          </cell>
        </row>
        <row r="12">
          <cell r="D12" t="str">
            <v>Обвязка ОКО 21-245*146БТС -500</v>
          </cell>
          <cell r="E12">
            <v>43647</v>
          </cell>
          <cell r="F12">
            <v>438347.21</v>
          </cell>
          <cell r="G12">
            <v>3</v>
          </cell>
          <cell r="H12">
            <v>438347.21</v>
          </cell>
          <cell r="I12">
            <v>3</v>
          </cell>
          <cell r="J12" t="str">
            <v>Будет применена при строительстве скважин на Северо-Зимницком месторождении</v>
          </cell>
          <cell r="K12" t="str">
            <v>Производство 2022</v>
          </cell>
          <cell r="L12" t="str">
            <v>УСС</v>
          </cell>
        </row>
        <row r="13">
          <cell r="D13" t="str">
            <v>Преобразователь давления АИР-20/Ехd/М2-МВ/ДИ/180-/12N/АЗи2/15070/В02/...16МПа КВМ-15Вн/-/Т7М-У Е2</v>
          </cell>
          <cell r="E13">
            <v>43647</v>
          </cell>
          <cell r="F13">
            <v>57316.9</v>
          </cell>
          <cell r="G13">
            <v>1</v>
          </cell>
          <cell r="H13">
            <v>57316.9</v>
          </cell>
          <cell r="I13">
            <v>1</v>
          </cell>
          <cell r="J13" t="str">
            <v>резерв на скважины ППД</v>
          </cell>
          <cell r="K13" t="str">
            <v>Аварийный резерв</v>
          </cell>
          <cell r="L13" t="str">
            <v>УИТ</v>
          </cell>
        </row>
        <row r="14">
          <cell r="D14" t="str">
            <v>Счетчик жидкости СЖУ-25М</v>
          </cell>
          <cell r="E14">
            <v>43647</v>
          </cell>
          <cell r="F14">
            <v>93420.6</v>
          </cell>
          <cell r="G14">
            <v>1</v>
          </cell>
          <cell r="H14">
            <v>93420.6</v>
          </cell>
          <cell r="I14">
            <v>1</v>
          </cell>
          <cell r="J14" t="str">
            <v>нестандартный размер, резерв для датчиков расхода на водозаборных скважин</v>
          </cell>
          <cell r="K14" t="str">
            <v>Аварийный резерв</v>
          </cell>
          <cell r="L14" t="str">
            <v>УИТ</v>
          </cell>
        </row>
        <row r="15">
          <cell r="D15" t="str">
            <v>Мачта ТМ 45-24-3</v>
          </cell>
          <cell r="E15">
            <v>44056</v>
          </cell>
          <cell r="F15">
            <v>519600</v>
          </cell>
          <cell r="G15">
            <v>2</v>
          </cell>
          <cell r="H15">
            <v>519600</v>
          </cell>
          <cell r="I15">
            <v>2</v>
          </cell>
          <cell r="J15" t="str">
            <v>Запланирован монтаж силами РСЦ в 2-3 кв. 2022 (АБК ЦДНГ Юг, и ПСП Клин)</v>
          </cell>
          <cell r="K15" t="str">
            <v>Производство 2022</v>
          </cell>
          <cell r="L15" t="str">
            <v>УИТ</v>
          </cell>
        </row>
        <row r="16">
          <cell r="D16" t="str">
            <v>Обвязка колонная  ОКК1-140*219ХЛ-К1</v>
          </cell>
          <cell r="E16">
            <v>43647</v>
          </cell>
          <cell r="F16">
            <v>261261</v>
          </cell>
          <cell r="G16">
            <v>1</v>
          </cell>
          <cell r="H16">
            <v>261261</v>
          </cell>
          <cell r="I16">
            <v>1</v>
          </cell>
          <cell r="J16" t="str">
            <v>Приобретение как аварийный резерв под шурф Мордовоозерского месторождения, но со сменой технологии потребность аннулировалась</v>
          </cell>
          <cell r="K16" t="str">
            <v>НВЛ и НЛ</v>
          </cell>
          <cell r="L16" t="str">
            <v>ПТО</v>
          </cell>
        </row>
        <row r="17">
          <cell r="D17" t="str">
            <v>Счетчик жидкости турбинный ТОР-1-50 с КМЧ</v>
          </cell>
          <cell r="E17">
            <v>44166</v>
          </cell>
          <cell r="F17">
            <v>47557.2</v>
          </cell>
          <cell r="G17">
            <v>1</v>
          </cell>
          <cell r="H17">
            <v>47557.2</v>
          </cell>
          <cell r="I17">
            <v>1</v>
          </cell>
          <cell r="J17" t="str">
            <v>в производство, монтаж декабрь 2021</v>
          </cell>
          <cell r="K17" t="str">
            <v>Производство 2021</v>
          </cell>
          <cell r="L17" t="str">
            <v>УИТ</v>
          </cell>
        </row>
        <row r="18">
          <cell r="D18" t="str">
            <v>Автолампа б/ц 12/5W2 1*9,5D</v>
          </cell>
          <cell r="F18">
            <v>4.16</v>
          </cell>
          <cell r="G18">
            <v>1</v>
          </cell>
          <cell r="H18">
            <v>4.16</v>
          </cell>
          <cell r="I18">
            <v>1</v>
          </cell>
          <cell r="J18" t="str">
            <v>Аварийный резерв</v>
          </cell>
          <cell r="K18" t="str">
            <v>Аварийный резерв</v>
          </cell>
          <cell r="L18" t="str">
            <v>УТО</v>
          </cell>
        </row>
        <row r="19">
          <cell r="D19" t="str">
            <v>Автошина 10,00 R20 (280-508) Forward Traction 310 16сл АШК+об/л</v>
          </cell>
          <cell r="F19">
            <v>22375.200000000001</v>
          </cell>
          <cell r="G19">
            <v>2</v>
          </cell>
          <cell r="H19">
            <v>22375.200000000001</v>
          </cell>
          <cell r="I19">
            <v>2</v>
          </cell>
          <cell r="J19" t="str">
            <v>Аварийный резерв</v>
          </cell>
          <cell r="K19" t="str">
            <v>Аварийный резерв</v>
          </cell>
          <cell r="L19" t="str">
            <v>УТО</v>
          </cell>
        </row>
        <row r="20">
          <cell r="D20" t="str">
            <v>Автошина 11,00-20 (300-508) Кама-310 16сл НКШЗ</v>
          </cell>
          <cell r="F20">
            <v>74907</v>
          </cell>
          <cell r="G20">
            <v>6</v>
          </cell>
          <cell r="H20">
            <v>74907</v>
          </cell>
          <cell r="I20">
            <v>6</v>
          </cell>
          <cell r="J20" t="str">
            <v>Аварийный резерв</v>
          </cell>
          <cell r="K20" t="str">
            <v>Аварийный резерв</v>
          </cell>
          <cell r="L20" t="str">
            <v>УТО</v>
          </cell>
        </row>
        <row r="21">
          <cell r="D21" t="str">
            <v>Автошина 11,2-20 Voltyre VL-40 120A8 нс8 с камерой</v>
          </cell>
          <cell r="F21">
            <v>15367.2</v>
          </cell>
          <cell r="G21">
            <v>2</v>
          </cell>
          <cell r="H21">
            <v>15367.2</v>
          </cell>
          <cell r="I21">
            <v>2</v>
          </cell>
          <cell r="J21" t="str">
            <v>Аварийный резерв</v>
          </cell>
          <cell r="K21" t="str">
            <v>Аварийный резерв</v>
          </cell>
          <cell r="L21" t="str">
            <v>УТО</v>
          </cell>
        </row>
        <row r="22">
          <cell r="D22" t="str">
            <v>Автошина 12.00 R-18 КИ-115а</v>
          </cell>
          <cell r="F22">
            <v>26820</v>
          </cell>
          <cell r="G22">
            <v>1</v>
          </cell>
          <cell r="H22">
            <v>26820</v>
          </cell>
          <cell r="I22">
            <v>1</v>
          </cell>
          <cell r="J22" t="str">
            <v>Аварийный резерв</v>
          </cell>
          <cell r="K22" t="str">
            <v>Аварийный резерв</v>
          </cell>
          <cell r="L22" t="str">
            <v>УТО</v>
          </cell>
        </row>
        <row r="23">
          <cell r="D23" t="str">
            <v>Автошина 12.00-18R VM-115 ОШЗ</v>
          </cell>
          <cell r="F23">
            <v>67334.399999999994</v>
          </cell>
          <cell r="G23">
            <v>4</v>
          </cell>
          <cell r="H23">
            <v>67334.399999999994</v>
          </cell>
          <cell r="I23">
            <v>4</v>
          </cell>
          <cell r="J23" t="str">
            <v>Аварийный резерв</v>
          </cell>
          <cell r="K23" t="str">
            <v>Аварийный резерв</v>
          </cell>
          <cell r="L23" t="str">
            <v>УТО</v>
          </cell>
        </row>
        <row r="24">
          <cell r="D24" t="str">
            <v>Автошина 12.00-20 NorTec TR 93 129F 8сл АШК+об/л</v>
          </cell>
          <cell r="F24">
            <v>54240</v>
          </cell>
          <cell r="G24">
            <v>4</v>
          </cell>
          <cell r="H24">
            <v>54240</v>
          </cell>
          <cell r="I24">
            <v>4</v>
          </cell>
          <cell r="J24" t="str">
            <v>Аварийный резерв</v>
          </cell>
          <cell r="K24" t="str">
            <v>Аварийный резерв</v>
          </cell>
          <cell r="L24" t="str">
            <v>УТО</v>
          </cell>
        </row>
        <row r="25">
          <cell r="D25" t="str">
            <v>Автошина 1200-500-508 ИДП 284 НС16 ОШЗ (а/ш+а/к)</v>
          </cell>
          <cell r="F25">
            <v>20235.849999999999</v>
          </cell>
          <cell r="G25">
            <v>1</v>
          </cell>
          <cell r="H25">
            <v>20235.849999999999</v>
          </cell>
          <cell r="I25">
            <v>1</v>
          </cell>
          <cell r="J25" t="str">
            <v>Аварийный резерв</v>
          </cell>
          <cell r="K25" t="str">
            <v>Аварийный резерв</v>
          </cell>
          <cell r="L25" t="str">
            <v>УТО</v>
          </cell>
        </row>
        <row r="26">
          <cell r="D26" t="str">
            <v>Автошина 1300-530-533 ВИ-3 нс12 ОШЗ (а/ш+а/к)</v>
          </cell>
          <cell r="F26">
            <v>112411.66</v>
          </cell>
          <cell r="G26">
            <v>6</v>
          </cell>
          <cell r="H26">
            <v>112411.66</v>
          </cell>
          <cell r="I26">
            <v>6</v>
          </cell>
          <cell r="J26" t="str">
            <v>Аварийный резерв</v>
          </cell>
          <cell r="K26" t="str">
            <v>Аварийный резерв</v>
          </cell>
          <cell r="L26" t="str">
            <v>УТО</v>
          </cell>
        </row>
        <row r="27">
          <cell r="D27" t="str">
            <v>Автошина 1300-530-533 ВИ-3 нс12 ОШЗ (а/ш+а/к+о/л)</v>
          </cell>
          <cell r="F27">
            <v>51496.31</v>
          </cell>
          <cell r="G27">
            <v>3</v>
          </cell>
          <cell r="H27">
            <v>51496.31</v>
          </cell>
          <cell r="I27">
            <v>3</v>
          </cell>
          <cell r="J27" t="str">
            <v>Аварийный резерв</v>
          </cell>
          <cell r="K27" t="str">
            <v>Аварийный резерв</v>
          </cell>
          <cell r="L27" t="str">
            <v>УТО</v>
          </cell>
        </row>
        <row r="28">
          <cell r="D28" t="str">
            <v>Автошина 175 R16c Кама-218 б/к</v>
          </cell>
          <cell r="F28">
            <v>5581.28</v>
          </cell>
          <cell r="G28">
            <v>2</v>
          </cell>
          <cell r="H28">
            <v>5581.28</v>
          </cell>
          <cell r="I28">
            <v>2</v>
          </cell>
          <cell r="J28" t="str">
            <v>Аварийный резерв</v>
          </cell>
          <cell r="K28" t="str">
            <v>Аварийный резерв</v>
          </cell>
          <cell r="L28" t="str">
            <v>УТО</v>
          </cell>
        </row>
        <row r="29">
          <cell r="D29" t="str">
            <v>Автошина 185/75 R-16 Forward Professional 301 АШК с камерой</v>
          </cell>
          <cell r="F29">
            <v>10915.2</v>
          </cell>
          <cell r="G29">
            <v>4</v>
          </cell>
          <cell r="H29">
            <v>10915.2</v>
          </cell>
          <cell r="I29">
            <v>4</v>
          </cell>
          <cell r="J29" t="str">
            <v>Аварийный резерв</v>
          </cell>
          <cell r="K29" t="str">
            <v>Аварийный резерв</v>
          </cell>
          <cell r="L29" t="str">
            <v>УТО</v>
          </cell>
        </row>
        <row r="30">
          <cell r="D30" t="str">
            <v>Автошина 185/75 R-16C Кама 301 б/к ШКШЗ</v>
          </cell>
          <cell r="F30">
            <v>20160</v>
          </cell>
          <cell r="G30">
            <v>6</v>
          </cell>
          <cell r="H30">
            <v>20160</v>
          </cell>
          <cell r="I30">
            <v>6</v>
          </cell>
          <cell r="J30" t="str">
            <v>Аварийный резерв</v>
          </cell>
          <cell r="K30" t="str">
            <v>Аварийный резерв</v>
          </cell>
          <cell r="L30" t="str">
            <v>УТО</v>
          </cell>
        </row>
        <row r="31">
          <cell r="D31" t="str">
            <v>Автошина 225/85R-15 И-502</v>
          </cell>
          <cell r="F31">
            <v>7675.83</v>
          </cell>
          <cell r="G31">
            <v>2</v>
          </cell>
          <cell r="H31">
            <v>7675.83</v>
          </cell>
          <cell r="I31">
            <v>2</v>
          </cell>
          <cell r="J31" t="str">
            <v>Аварийный резерв</v>
          </cell>
          <cell r="K31" t="str">
            <v>Аварийный резерв</v>
          </cell>
          <cell r="L31" t="str">
            <v>УТО</v>
          </cell>
        </row>
        <row r="32">
          <cell r="D32" t="str">
            <v>Автошина 235/75 R-17,5 WestLake CR960/A 143/141 нс TL</v>
          </cell>
          <cell r="F32">
            <v>63057.599999999999</v>
          </cell>
          <cell r="G32">
            <v>6</v>
          </cell>
          <cell r="H32">
            <v>63057.599999999999</v>
          </cell>
          <cell r="I32">
            <v>6</v>
          </cell>
          <cell r="J32" t="str">
            <v>Аварийный резерв</v>
          </cell>
          <cell r="K32" t="str">
            <v>Аварийный резерв</v>
          </cell>
          <cell r="L32" t="str">
            <v>УТО</v>
          </cell>
        </row>
        <row r="33">
          <cell r="D33" t="str">
            <v>Автошина 8.25 R20 НК-240 130/128К НКШЗ</v>
          </cell>
          <cell r="F33">
            <v>12253.08</v>
          </cell>
          <cell r="G33">
            <v>2</v>
          </cell>
          <cell r="H33">
            <v>12253.08</v>
          </cell>
          <cell r="I33">
            <v>2</v>
          </cell>
          <cell r="J33" t="str">
            <v>Аварийный резерв</v>
          </cell>
          <cell r="K33" t="str">
            <v>Аварийный резерв</v>
          </cell>
          <cell r="L33" t="str">
            <v>УТО</v>
          </cell>
        </row>
        <row r="34">
          <cell r="D34" t="str">
            <v>Автошина 8.25-15 ЛФ-268 12н/с</v>
          </cell>
          <cell r="F34">
            <v>3824.03</v>
          </cell>
          <cell r="G34">
            <v>1</v>
          </cell>
          <cell r="H34">
            <v>3824.03</v>
          </cell>
          <cell r="I34">
            <v>1</v>
          </cell>
          <cell r="J34" t="str">
            <v>Аварийный резерв</v>
          </cell>
          <cell r="K34" t="str">
            <v>Аварийный резерв</v>
          </cell>
          <cell r="L34" t="str">
            <v>УТО</v>
          </cell>
        </row>
        <row r="35">
          <cell r="D35" t="str">
            <v>Аккумулятор 132 а/ч BOLK</v>
          </cell>
          <cell r="F35">
            <v>15840</v>
          </cell>
          <cell r="G35">
            <v>2</v>
          </cell>
          <cell r="H35">
            <v>15840</v>
          </cell>
          <cell r="I35">
            <v>2</v>
          </cell>
          <cell r="J35" t="str">
            <v>Аварийный резерв</v>
          </cell>
          <cell r="K35" t="str">
            <v>Аварийный резерв</v>
          </cell>
          <cell r="L35" t="str">
            <v>УТО</v>
          </cell>
        </row>
        <row r="36">
          <cell r="D36" t="str">
            <v>Аккумулятор 75 а/ч BOLK пп</v>
          </cell>
          <cell r="F36">
            <v>20880</v>
          </cell>
          <cell r="G36">
            <v>5</v>
          </cell>
          <cell r="H36">
            <v>20880</v>
          </cell>
          <cell r="I36">
            <v>5</v>
          </cell>
          <cell r="J36" t="str">
            <v>Аварийный резерв</v>
          </cell>
          <cell r="K36" t="str">
            <v>Аварийный резерв</v>
          </cell>
          <cell r="L36" t="str">
            <v>УТО</v>
          </cell>
        </row>
        <row r="37">
          <cell r="D37" t="str">
            <v>Аккумулятор 75 а/ч пп Тюмень 630А</v>
          </cell>
          <cell r="F37">
            <v>4322.68</v>
          </cell>
          <cell r="G37">
            <v>1</v>
          </cell>
          <cell r="H37">
            <v>4322.68</v>
          </cell>
          <cell r="I37">
            <v>1</v>
          </cell>
          <cell r="J37" t="str">
            <v>Аварийный резерв</v>
          </cell>
          <cell r="K37" t="str">
            <v>Аварийный резерв</v>
          </cell>
          <cell r="L37" t="str">
            <v>УТО</v>
          </cell>
        </row>
        <row r="38">
          <cell r="D38" t="str">
            <v>Аккумулятор 90 а/ч BOLK пп</v>
          </cell>
          <cell r="F38">
            <v>9792</v>
          </cell>
          <cell r="G38">
            <v>2</v>
          </cell>
          <cell r="H38">
            <v>9792</v>
          </cell>
          <cell r="I38">
            <v>2</v>
          </cell>
          <cell r="J38" t="str">
            <v>Аварийный резерв</v>
          </cell>
          <cell r="K38" t="str">
            <v>Аварийный резерв</v>
          </cell>
          <cell r="L38" t="str">
            <v>УТО</v>
          </cell>
        </row>
        <row r="39">
          <cell r="D39" t="str">
            <v>Амортизатор ГАЗ-3308,3310 передний/задний масляный 3308-2915008</v>
          </cell>
          <cell r="F39">
            <v>4577.5</v>
          </cell>
          <cell r="G39">
            <v>2</v>
          </cell>
          <cell r="H39">
            <v>4577.5</v>
          </cell>
          <cell r="I39">
            <v>2</v>
          </cell>
          <cell r="J39" t="str">
            <v>отсутствие необходимости</v>
          </cell>
          <cell r="K39" t="str">
            <v>НВЛ и НЛ</v>
          </cell>
          <cell r="L39" t="str">
            <v>УТО</v>
          </cell>
        </row>
        <row r="40">
          <cell r="D40" t="str">
            <v>Барабан тормозной ВМ1003</v>
          </cell>
          <cell r="F40">
            <v>3989.07</v>
          </cell>
          <cell r="G40">
            <v>2</v>
          </cell>
          <cell r="H40">
            <v>3989.07</v>
          </cell>
          <cell r="I40">
            <v>2</v>
          </cell>
          <cell r="J40" t="str">
            <v>отсутствие необходимости</v>
          </cell>
          <cell r="K40" t="str">
            <v>НВЛ и НЛ</v>
          </cell>
          <cell r="L40" t="str">
            <v>УТО</v>
          </cell>
        </row>
        <row r="41">
          <cell r="D41" t="str">
            <v>Башмак натяжителя 21214-1006090</v>
          </cell>
          <cell r="F41">
            <v>397.4</v>
          </cell>
          <cell r="G41">
            <v>1</v>
          </cell>
          <cell r="H41">
            <v>397.4</v>
          </cell>
          <cell r="I41">
            <v>1</v>
          </cell>
          <cell r="J41" t="str">
            <v>Аварийный резерв</v>
          </cell>
          <cell r="K41" t="str">
            <v>Аварийный резерв</v>
          </cell>
          <cell r="L41" t="str">
            <v>УТО</v>
          </cell>
        </row>
        <row r="42">
          <cell r="D42" t="str">
            <v>Башмак противооткатный 3.902 (2шт)</v>
          </cell>
          <cell r="F42">
            <v>619.32000000000005</v>
          </cell>
          <cell r="G42">
            <v>1</v>
          </cell>
          <cell r="H42">
            <v>619.32000000000005</v>
          </cell>
          <cell r="I42">
            <v>1</v>
          </cell>
          <cell r="J42" t="str">
            <v>Аварийный резерв</v>
          </cell>
          <cell r="K42" t="str">
            <v>Аварийный резерв</v>
          </cell>
          <cell r="L42" t="str">
            <v>УТО</v>
          </cell>
        </row>
        <row r="43">
          <cell r="D43" t="str">
            <v>Блок гальванический развязки</v>
          </cell>
          <cell r="F43">
            <v>5135.21</v>
          </cell>
          <cell r="G43">
            <v>1</v>
          </cell>
          <cell r="H43">
            <v>5135.21</v>
          </cell>
          <cell r="I43">
            <v>1</v>
          </cell>
          <cell r="J43" t="str">
            <v>Аварийный резерв</v>
          </cell>
          <cell r="K43" t="str">
            <v>Аварийный резерв</v>
          </cell>
          <cell r="L43" t="str">
            <v>УТО</v>
          </cell>
        </row>
        <row r="44">
          <cell r="D44" t="str">
            <v>Блок предохранителей Пр111.3722</v>
          </cell>
          <cell r="F44">
            <v>374.5</v>
          </cell>
          <cell r="G44">
            <v>1</v>
          </cell>
          <cell r="H44">
            <v>374.5</v>
          </cell>
          <cell r="I44">
            <v>1</v>
          </cell>
          <cell r="J44" t="str">
            <v>Аварийный резерв</v>
          </cell>
          <cell r="K44" t="str">
            <v>Аварийный резерв</v>
          </cell>
          <cell r="L44" t="str">
            <v>УТО</v>
          </cell>
        </row>
        <row r="45">
          <cell r="D45" t="str">
            <v>Блок управления  сб. 2854</v>
          </cell>
          <cell r="F45">
            <v>4484</v>
          </cell>
          <cell r="G45">
            <v>1</v>
          </cell>
          <cell r="H45">
            <v>4484</v>
          </cell>
          <cell r="I45">
            <v>1</v>
          </cell>
          <cell r="J45" t="str">
            <v>Аварийный резерв</v>
          </cell>
          <cell r="K45" t="str">
            <v>Аварийный резерв</v>
          </cell>
          <cell r="L45" t="str">
            <v>УТО</v>
          </cell>
        </row>
        <row r="46">
          <cell r="D46" t="str">
            <v>Блок управления ПЖД-14 ТС-10</v>
          </cell>
          <cell r="F46">
            <v>9444.17</v>
          </cell>
          <cell r="G46">
            <v>1</v>
          </cell>
          <cell r="H46">
            <v>9444.17</v>
          </cell>
          <cell r="I46">
            <v>1</v>
          </cell>
          <cell r="J46" t="str">
            <v>Аварийный резерв</v>
          </cell>
          <cell r="K46" t="str">
            <v>Аварийный резерв</v>
          </cell>
          <cell r="L46" t="str">
            <v>УТО</v>
          </cell>
        </row>
        <row r="47">
          <cell r="D47" t="str">
            <v>Болт  М10х1,25*75</v>
          </cell>
          <cell r="F47">
            <v>208.92</v>
          </cell>
          <cell r="G47">
            <v>11</v>
          </cell>
          <cell r="H47">
            <v>208.92</v>
          </cell>
          <cell r="I47">
            <v>11</v>
          </cell>
          <cell r="J47" t="str">
            <v>Аварийный резерв</v>
          </cell>
          <cell r="K47" t="str">
            <v>Аварийный резерв</v>
          </cell>
          <cell r="L47" t="str">
            <v>УТО</v>
          </cell>
        </row>
        <row r="48">
          <cell r="D48" t="str">
            <v>Болт колеса (костыль) 5335-3104008</v>
          </cell>
          <cell r="F48">
            <v>1033.3399999999999</v>
          </cell>
          <cell r="G48">
            <v>16</v>
          </cell>
          <cell r="H48">
            <v>1033.3399999999999</v>
          </cell>
          <cell r="I48">
            <v>16</v>
          </cell>
          <cell r="J48" t="str">
            <v>Аварийный резерв</v>
          </cell>
          <cell r="K48" t="str">
            <v>Аварийный резерв</v>
          </cell>
          <cell r="L48" t="str">
            <v>УТО</v>
          </cell>
        </row>
        <row r="49">
          <cell r="D49" t="str">
            <v>Болт М 10*1,25х100</v>
          </cell>
          <cell r="F49">
            <v>62.5</v>
          </cell>
          <cell r="G49">
            <v>3</v>
          </cell>
          <cell r="H49">
            <v>62.5</v>
          </cell>
          <cell r="I49">
            <v>3</v>
          </cell>
          <cell r="J49" t="str">
            <v>Аварийный резерв</v>
          </cell>
          <cell r="K49" t="str">
            <v>Аварийный резерв</v>
          </cell>
          <cell r="L49" t="str">
            <v>УТО</v>
          </cell>
        </row>
        <row r="50">
          <cell r="D50" t="str">
            <v>Болт М 16*1,5*100 крепления двигателя</v>
          </cell>
          <cell r="F50">
            <v>351.59</v>
          </cell>
          <cell r="G50">
            <v>5</v>
          </cell>
          <cell r="H50">
            <v>351.59</v>
          </cell>
          <cell r="I50">
            <v>5</v>
          </cell>
          <cell r="J50" t="str">
            <v>Аварийный резерв</v>
          </cell>
          <cell r="K50" t="str">
            <v>Аварийный резерв</v>
          </cell>
          <cell r="L50" t="str">
            <v>УТО</v>
          </cell>
        </row>
        <row r="51">
          <cell r="D51" t="str">
            <v>Болт М 16*42 основ кардана ГОЛЫЙ</v>
          </cell>
          <cell r="F51">
            <v>340.51</v>
          </cell>
          <cell r="G51">
            <v>6</v>
          </cell>
          <cell r="H51">
            <v>340.51</v>
          </cell>
          <cell r="I51">
            <v>6</v>
          </cell>
          <cell r="J51" t="str">
            <v>Аварийный резерв</v>
          </cell>
          <cell r="K51" t="str">
            <v>Аварийный резерв</v>
          </cell>
          <cell r="L51" t="str">
            <v>УТО</v>
          </cell>
        </row>
        <row r="52">
          <cell r="D52" t="str">
            <v>Болт М10*1,25*70</v>
          </cell>
          <cell r="F52">
            <v>69.78</v>
          </cell>
          <cell r="G52">
            <v>1</v>
          </cell>
          <cell r="H52">
            <v>69.78</v>
          </cell>
          <cell r="I52">
            <v>1</v>
          </cell>
          <cell r="J52" t="str">
            <v>Аварийный резерв</v>
          </cell>
          <cell r="K52" t="str">
            <v>Аварийный резерв</v>
          </cell>
          <cell r="L52" t="str">
            <v>УТО</v>
          </cell>
        </row>
        <row r="53">
          <cell r="D53" t="str">
            <v>Болт М16*1,5*66</v>
          </cell>
          <cell r="F53">
            <v>268.37</v>
          </cell>
          <cell r="G53">
            <v>2</v>
          </cell>
          <cell r="H53">
            <v>268.37</v>
          </cell>
          <cell r="I53">
            <v>2</v>
          </cell>
          <cell r="J53" t="str">
            <v>Аварийный резерв</v>
          </cell>
          <cell r="K53" t="str">
            <v>Аварийный резерв</v>
          </cell>
          <cell r="L53" t="str">
            <v>УТО</v>
          </cell>
        </row>
        <row r="54">
          <cell r="D54" t="str">
            <v>Болт М20*1,5*85 пер колеса 43118-3103071</v>
          </cell>
          <cell r="F54">
            <v>2769.75</v>
          </cell>
          <cell r="G54">
            <v>12</v>
          </cell>
          <cell r="H54">
            <v>2769.75</v>
          </cell>
          <cell r="I54">
            <v>12</v>
          </cell>
          <cell r="J54" t="str">
            <v>Аварийный резерв</v>
          </cell>
          <cell r="K54" t="str">
            <v>Аварийный резерв</v>
          </cell>
          <cell r="L54" t="str">
            <v>УТО</v>
          </cell>
        </row>
        <row r="55">
          <cell r="D55" t="str">
            <v>Болт М20*60</v>
          </cell>
          <cell r="F55">
            <v>1579.54</v>
          </cell>
          <cell r="G55">
            <v>20</v>
          </cell>
          <cell r="H55">
            <v>1579.54</v>
          </cell>
          <cell r="I55">
            <v>20</v>
          </cell>
          <cell r="J55" t="str">
            <v>Аварийный резерв</v>
          </cell>
          <cell r="K55" t="str">
            <v>Аварийный резерв</v>
          </cell>
          <cell r="L55" t="str">
            <v>УТО</v>
          </cell>
        </row>
        <row r="56">
          <cell r="D56" t="str">
            <v>Болт фланца фрикциона Т-130/170</v>
          </cell>
          <cell r="F56">
            <v>1238.6500000000001</v>
          </cell>
          <cell r="G56">
            <v>16</v>
          </cell>
          <cell r="H56">
            <v>1238.6500000000001</v>
          </cell>
          <cell r="I56">
            <v>16</v>
          </cell>
          <cell r="J56" t="str">
            <v>Аварийный резерв</v>
          </cell>
          <cell r="K56" t="str">
            <v>Аварийный резерв</v>
          </cell>
          <cell r="L56" t="str">
            <v>УТО</v>
          </cell>
        </row>
        <row r="57">
          <cell r="D57" t="str">
            <v>Буфер фаркопа 5320-2707225</v>
          </cell>
          <cell r="F57">
            <v>223.64</v>
          </cell>
          <cell r="G57">
            <v>1</v>
          </cell>
          <cell r="H57">
            <v>223.64</v>
          </cell>
          <cell r="I57">
            <v>1</v>
          </cell>
          <cell r="J57" t="str">
            <v>Аварийный резерв</v>
          </cell>
          <cell r="K57" t="str">
            <v>Аварийный резерв</v>
          </cell>
          <cell r="L57" t="str">
            <v>УТО</v>
          </cell>
        </row>
        <row r="58">
          <cell r="D58" t="str">
            <v>Вал 110 (12 зуб) Камаз 53205</v>
          </cell>
          <cell r="F58">
            <v>4286.67</v>
          </cell>
          <cell r="G58">
            <v>1</v>
          </cell>
          <cell r="H58">
            <v>4286.67</v>
          </cell>
          <cell r="I58">
            <v>1</v>
          </cell>
          <cell r="J58" t="str">
            <v>Аварийный резерв</v>
          </cell>
          <cell r="K58" t="str">
            <v>Аварийный резерв</v>
          </cell>
          <cell r="L58" t="str">
            <v>УТО</v>
          </cell>
        </row>
        <row r="59">
          <cell r="D59" t="str">
            <v>Вал 52-2308063</v>
          </cell>
          <cell r="F59">
            <v>2551.1</v>
          </cell>
          <cell r="G59">
            <v>2</v>
          </cell>
          <cell r="H59">
            <v>2551.1</v>
          </cell>
          <cell r="I59">
            <v>2</v>
          </cell>
          <cell r="J59" t="str">
            <v>Аварийный резерв</v>
          </cell>
          <cell r="K59" t="str">
            <v>Аварийный резерв</v>
          </cell>
          <cell r="L59" t="str">
            <v>УТО</v>
          </cell>
        </row>
        <row r="60">
          <cell r="D60" t="str">
            <v>Вал карданный 21211-2201012</v>
          </cell>
          <cell r="F60">
            <v>10838.14</v>
          </cell>
          <cell r="G60">
            <v>1</v>
          </cell>
          <cell r="H60">
            <v>10838.14</v>
          </cell>
          <cell r="I60">
            <v>1</v>
          </cell>
          <cell r="J60" t="str">
            <v>Аварийный резерв</v>
          </cell>
          <cell r="K60" t="str">
            <v>Аварийный резерв</v>
          </cell>
          <cell r="L60" t="str">
            <v>УТО</v>
          </cell>
        </row>
        <row r="61">
          <cell r="D61" t="str">
            <v>Вал привода гидромуфты Евро-2</v>
          </cell>
          <cell r="F61">
            <v>12489.66</v>
          </cell>
          <cell r="G61">
            <v>4</v>
          </cell>
          <cell r="H61">
            <v>12489.66</v>
          </cell>
          <cell r="I61">
            <v>4</v>
          </cell>
          <cell r="J61" t="str">
            <v>Аварийный резерв</v>
          </cell>
          <cell r="K61" t="str">
            <v>Аварийный резерв</v>
          </cell>
          <cell r="L61" t="str">
            <v>УТО</v>
          </cell>
        </row>
        <row r="62">
          <cell r="D62" t="str">
            <v>Вентилятор под гидромуфту 3160-001308010</v>
          </cell>
          <cell r="F62">
            <v>3296.57</v>
          </cell>
          <cell r="G62">
            <v>1</v>
          </cell>
          <cell r="H62">
            <v>3296.57</v>
          </cell>
          <cell r="I62">
            <v>1</v>
          </cell>
          <cell r="J62" t="str">
            <v>Аварийный резерв</v>
          </cell>
          <cell r="K62" t="str">
            <v>Аварийный резерв</v>
          </cell>
          <cell r="L62" t="str">
            <v>УТО</v>
          </cell>
        </row>
        <row r="63">
          <cell r="D63" t="str">
            <v>Взрывозащищенный светодиодный светильник Bera Prof 20 Ex HB 20 Ит 24 В IP 65</v>
          </cell>
          <cell r="F63">
            <v>27253.33</v>
          </cell>
          <cell r="G63">
            <v>4</v>
          </cell>
          <cell r="H63">
            <v>27253.33</v>
          </cell>
          <cell r="I63">
            <v>4</v>
          </cell>
          <cell r="J63" t="str">
            <v>Аварийный резерв</v>
          </cell>
          <cell r="K63" t="str">
            <v>Аварийный резерв</v>
          </cell>
          <cell r="L63" t="str">
            <v>УТО</v>
          </cell>
        </row>
        <row r="64">
          <cell r="D64" t="str">
            <v>Вилка РК(вкл.переднего моста)</v>
          </cell>
          <cell r="F64">
            <v>1281.6500000000001</v>
          </cell>
          <cell r="G64">
            <v>1</v>
          </cell>
          <cell r="H64">
            <v>1281.6500000000001</v>
          </cell>
          <cell r="I64">
            <v>1</v>
          </cell>
          <cell r="J64" t="str">
            <v>Аварийный резерв</v>
          </cell>
          <cell r="K64" t="str">
            <v>Аварийный резерв</v>
          </cell>
          <cell r="L64" t="str">
            <v>УТО</v>
          </cell>
        </row>
        <row r="65">
          <cell r="D65" t="str">
            <v>Вилка сцепления</v>
          </cell>
          <cell r="F65">
            <v>688.13</v>
          </cell>
          <cell r="G65">
            <v>1</v>
          </cell>
          <cell r="H65">
            <v>688.13</v>
          </cell>
          <cell r="I65">
            <v>1</v>
          </cell>
          <cell r="J65" t="str">
            <v>Аварийный резерв</v>
          </cell>
          <cell r="K65" t="str">
            <v>Аварийный резерв</v>
          </cell>
          <cell r="L65" t="str">
            <v>УТО</v>
          </cell>
        </row>
        <row r="66">
          <cell r="D66" t="str">
            <v>Вкладыш АР 03.07.017</v>
          </cell>
          <cell r="F66">
            <v>2910.78</v>
          </cell>
          <cell r="G66">
            <v>12</v>
          </cell>
          <cell r="H66">
            <v>2910.78</v>
          </cell>
          <cell r="I66">
            <v>12</v>
          </cell>
          <cell r="J66" t="str">
            <v>отсутствие необходимости</v>
          </cell>
          <cell r="K66" t="str">
            <v>Производство 2022</v>
          </cell>
          <cell r="L66" t="str">
            <v>УТО</v>
          </cell>
        </row>
        <row r="67">
          <cell r="D67" t="str">
            <v>Вкладыш Д-240 КН1</v>
          </cell>
          <cell r="F67">
            <v>1978.39</v>
          </cell>
          <cell r="G67">
            <v>1</v>
          </cell>
          <cell r="H67">
            <v>1978.39</v>
          </cell>
          <cell r="I67">
            <v>1</v>
          </cell>
          <cell r="J67" t="str">
            <v>Аварийный резерв</v>
          </cell>
          <cell r="K67" t="str">
            <v>Аварийный резерв</v>
          </cell>
          <cell r="L67" t="str">
            <v>УТО</v>
          </cell>
        </row>
        <row r="68">
          <cell r="D68" t="str">
            <v>Вкладыш заднего кронштейна 5320-2902545-10</v>
          </cell>
          <cell r="F68">
            <v>812.45</v>
          </cell>
          <cell r="G68">
            <v>4</v>
          </cell>
          <cell r="H68">
            <v>812.45</v>
          </cell>
          <cell r="I68">
            <v>4</v>
          </cell>
          <cell r="J68" t="str">
            <v>Аварийный резерв</v>
          </cell>
          <cell r="K68" t="str">
            <v>Аварийный резерв</v>
          </cell>
          <cell r="L68" t="str">
            <v>УТО</v>
          </cell>
        </row>
        <row r="69">
          <cell r="D69" t="str">
            <v>Вкладыш р1 шат 7405.1000104</v>
          </cell>
          <cell r="F69">
            <v>1958.33</v>
          </cell>
          <cell r="G69">
            <v>1</v>
          </cell>
          <cell r="H69">
            <v>1958.33</v>
          </cell>
          <cell r="I69">
            <v>1</v>
          </cell>
          <cell r="J69" t="str">
            <v>Аварийный резерв</v>
          </cell>
          <cell r="K69" t="str">
            <v>Аварийный резерв</v>
          </cell>
          <cell r="L69" t="str">
            <v>УТО</v>
          </cell>
        </row>
        <row r="70">
          <cell r="D70" t="str">
            <v>Вкладыш реактивной штанги Урал</v>
          </cell>
          <cell r="F70">
            <v>602.12</v>
          </cell>
          <cell r="G70">
            <v>4</v>
          </cell>
          <cell r="H70">
            <v>602.12</v>
          </cell>
          <cell r="I70">
            <v>4</v>
          </cell>
          <cell r="J70" t="str">
            <v>отсутствие необходимости</v>
          </cell>
          <cell r="K70" t="str">
            <v>НВЛ и НЛ</v>
          </cell>
          <cell r="L70" t="str">
            <v>УТО</v>
          </cell>
        </row>
        <row r="71">
          <cell r="D71" t="str">
            <v>Вкладыши  коренные Р0,25 ГАЗ-53</v>
          </cell>
          <cell r="F71">
            <v>1400.35</v>
          </cell>
          <cell r="G71">
            <v>1</v>
          </cell>
          <cell r="H71">
            <v>1400.35</v>
          </cell>
          <cell r="I71">
            <v>1</v>
          </cell>
          <cell r="J71" t="str">
            <v>отсутствие необходимости</v>
          </cell>
          <cell r="K71" t="str">
            <v>НВЛ и НЛ</v>
          </cell>
          <cell r="L71" t="str">
            <v>УТО</v>
          </cell>
        </row>
        <row r="72">
          <cell r="D72" t="str">
            <v>Вкладыши шатунные Р1 Т-170</v>
          </cell>
          <cell r="F72">
            <v>1980.75</v>
          </cell>
          <cell r="G72">
            <v>1</v>
          </cell>
          <cell r="H72">
            <v>1980.75</v>
          </cell>
          <cell r="I72">
            <v>1</v>
          </cell>
          <cell r="J72" t="str">
            <v>отсутствие необходимости</v>
          </cell>
          <cell r="K72" t="str">
            <v>НВЛ и НЛ</v>
          </cell>
          <cell r="L72" t="str">
            <v>УТО</v>
          </cell>
        </row>
        <row r="73">
          <cell r="D73" t="str">
            <v>Вкладыши шкворня 3160</v>
          </cell>
          <cell r="F73">
            <v>333.74</v>
          </cell>
          <cell r="G73">
            <v>4</v>
          </cell>
          <cell r="H73">
            <v>333.74</v>
          </cell>
          <cell r="I73">
            <v>4</v>
          </cell>
          <cell r="J73" t="str">
            <v>отсутствие необходимости</v>
          </cell>
          <cell r="K73" t="str">
            <v>НВЛ и НЛ</v>
          </cell>
          <cell r="L73" t="str">
            <v>УТО</v>
          </cell>
        </row>
        <row r="74">
          <cell r="D74" t="str">
            <v>Включатель гидромуфты в сборе камаз 4310</v>
          </cell>
          <cell r="F74">
            <v>739.07</v>
          </cell>
          <cell r="G74">
            <v>1</v>
          </cell>
          <cell r="H74">
            <v>739.07</v>
          </cell>
          <cell r="I74">
            <v>1</v>
          </cell>
          <cell r="J74" t="str">
            <v>отсутствие необходимости</v>
          </cell>
          <cell r="K74" t="str">
            <v>НВЛ и НЛ</v>
          </cell>
          <cell r="L74" t="str">
            <v>УТО</v>
          </cell>
        </row>
        <row r="75">
          <cell r="D75" t="str">
            <v>Воздухораспределитель 971 0021500/3527 003 009</v>
          </cell>
          <cell r="F75">
            <v>4644.0600000000004</v>
          </cell>
          <cell r="G75">
            <v>2</v>
          </cell>
          <cell r="H75">
            <v>4644.0600000000004</v>
          </cell>
          <cell r="I75">
            <v>2</v>
          </cell>
          <cell r="J75" t="str">
            <v>отсутствие необходимости</v>
          </cell>
          <cell r="K75" t="str">
            <v>НВЛ и НЛ</v>
          </cell>
          <cell r="L75" t="str">
            <v>УТО</v>
          </cell>
        </row>
        <row r="76">
          <cell r="D76" t="str">
            <v>Втулка  поворотного кулака 120-3001016</v>
          </cell>
          <cell r="F76">
            <v>746.67</v>
          </cell>
          <cell r="G76">
            <v>4</v>
          </cell>
          <cell r="H76">
            <v>746.67</v>
          </cell>
          <cell r="I76">
            <v>4</v>
          </cell>
          <cell r="J76" t="str">
            <v>отсутствие необходимости</v>
          </cell>
          <cell r="K76" t="str">
            <v>НВЛ и НЛ</v>
          </cell>
          <cell r="L76" t="str">
            <v>УТО</v>
          </cell>
        </row>
        <row r="77">
          <cell r="D77" t="str">
            <v>Втулка АФНИ 713191,004</v>
          </cell>
          <cell r="F77">
            <v>5865</v>
          </cell>
          <cell r="G77">
            <v>2</v>
          </cell>
          <cell r="H77">
            <v>5865</v>
          </cell>
          <cell r="I77">
            <v>2</v>
          </cell>
          <cell r="J77" t="str">
            <v>отсутствие необходимости</v>
          </cell>
          <cell r="K77" t="str">
            <v>НВЛ и НЛ</v>
          </cell>
          <cell r="L77" t="str">
            <v>УТО</v>
          </cell>
        </row>
        <row r="78">
          <cell r="D78" t="str">
            <v>Втулка ВАЗ 2121,21213 ступицы 21210-3103078</v>
          </cell>
          <cell r="F78">
            <v>100</v>
          </cell>
          <cell r="G78">
            <v>2</v>
          </cell>
          <cell r="H78">
            <v>100</v>
          </cell>
          <cell r="I78">
            <v>2</v>
          </cell>
          <cell r="J78" t="str">
            <v>Аварийный резерв</v>
          </cell>
          <cell r="K78" t="str">
            <v>Аварийный резерв</v>
          </cell>
          <cell r="L78" t="str">
            <v>УТО</v>
          </cell>
        </row>
        <row r="79">
          <cell r="D79" t="str">
            <v>Втулка разжимная кулака 5320-2403072</v>
          </cell>
          <cell r="F79">
            <v>1083.3399999999999</v>
          </cell>
          <cell r="G79">
            <v>26</v>
          </cell>
          <cell r="H79">
            <v>1083.3399999999999</v>
          </cell>
          <cell r="I79">
            <v>26</v>
          </cell>
          <cell r="J79" t="str">
            <v>Аварийный резерв</v>
          </cell>
          <cell r="K79" t="str">
            <v>Аварийный резерв</v>
          </cell>
          <cell r="L79" t="str">
            <v>УТО</v>
          </cell>
        </row>
        <row r="80">
          <cell r="D80" t="str">
            <v>Втулка разжимного кронштейна штанги реактивной 5320</v>
          </cell>
          <cell r="F80">
            <v>150</v>
          </cell>
          <cell r="G80">
            <v>10</v>
          </cell>
          <cell r="H80">
            <v>150</v>
          </cell>
          <cell r="I80">
            <v>10</v>
          </cell>
          <cell r="J80" t="str">
            <v>Аварийный резерв</v>
          </cell>
          <cell r="K80" t="str">
            <v>Аварийный резерв</v>
          </cell>
          <cell r="L80" t="str">
            <v>УТО</v>
          </cell>
        </row>
        <row r="81">
          <cell r="D81" t="str">
            <v>Втулка разжимного кулака Краз 200-3502126</v>
          </cell>
          <cell r="F81">
            <v>1515.22</v>
          </cell>
          <cell r="G81">
            <v>5</v>
          </cell>
          <cell r="H81">
            <v>1515.22</v>
          </cell>
          <cell r="I81">
            <v>5</v>
          </cell>
          <cell r="J81" t="str">
            <v>отсутствие необходимости</v>
          </cell>
          <cell r="K81" t="str">
            <v>НВЛ и НЛ</v>
          </cell>
          <cell r="L81" t="str">
            <v>УТО</v>
          </cell>
        </row>
        <row r="82">
          <cell r="D82" t="str">
            <v>Втулка рессорная 3160-2902028</v>
          </cell>
          <cell r="F82">
            <v>738.09</v>
          </cell>
          <cell r="G82">
            <v>20</v>
          </cell>
          <cell r="H82">
            <v>738.09</v>
          </cell>
          <cell r="I82">
            <v>20</v>
          </cell>
          <cell r="J82" t="str">
            <v>отсутствие необходимости</v>
          </cell>
          <cell r="K82" t="str">
            <v>НВЛ и НЛ</v>
          </cell>
          <cell r="L82" t="str">
            <v>УТО</v>
          </cell>
        </row>
        <row r="83">
          <cell r="D83" t="str">
            <v>Втулка суппорта Евро 2233-3501118</v>
          </cell>
          <cell r="F83">
            <v>750</v>
          </cell>
          <cell r="G83">
            <v>15</v>
          </cell>
          <cell r="H83">
            <v>750</v>
          </cell>
          <cell r="I83">
            <v>15</v>
          </cell>
          <cell r="J83" t="str">
            <v>отсутствие необходимости</v>
          </cell>
          <cell r="K83" t="str">
            <v>НВЛ и НЛ</v>
          </cell>
          <cell r="L83" t="str">
            <v>УТО</v>
          </cell>
        </row>
        <row r="84">
          <cell r="D84" t="str">
            <v>Втулка Т-170</v>
          </cell>
          <cell r="F84">
            <v>777.88</v>
          </cell>
          <cell r="G84">
            <v>1</v>
          </cell>
          <cell r="H84">
            <v>777.88</v>
          </cell>
          <cell r="I84">
            <v>1</v>
          </cell>
          <cell r="J84" t="str">
            <v>отсутствие необходимости</v>
          </cell>
          <cell r="K84" t="str">
            <v>НВЛ и НЛ</v>
          </cell>
          <cell r="L84" t="str">
            <v>УТО</v>
          </cell>
        </row>
        <row r="85">
          <cell r="D85" t="str">
            <v>Втулка упорного балансира стальная 375-2918026</v>
          </cell>
          <cell r="F85">
            <v>2234.8200000000002</v>
          </cell>
          <cell r="G85">
            <v>2</v>
          </cell>
          <cell r="H85">
            <v>2234.8200000000002</v>
          </cell>
          <cell r="I85">
            <v>2</v>
          </cell>
          <cell r="J85" t="str">
            <v>отсутствие необходимости</v>
          </cell>
          <cell r="K85" t="str">
            <v>НВЛ и НЛ</v>
          </cell>
          <cell r="L85" t="str">
            <v>УТО</v>
          </cell>
        </row>
        <row r="86">
          <cell r="D86" t="str">
            <v>Втулка цапфы МАЗ</v>
          </cell>
          <cell r="F86">
            <v>3110.38</v>
          </cell>
          <cell r="G86">
            <v>2</v>
          </cell>
          <cell r="H86">
            <v>3110.38</v>
          </cell>
          <cell r="I86">
            <v>2</v>
          </cell>
          <cell r="J86" t="str">
            <v>отсутствие необходимости</v>
          </cell>
          <cell r="K86" t="str">
            <v>НВЛ и НЛ</v>
          </cell>
          <cell r="L86" t="str">
            <v>УТО</v>
          </cell>
        </row>
        <row r="87">
          <cell r="D87" t="str">
            <v>Втулка цапфы поворотного кулака 375-2304088</v>
          </cell>
          <cell r="F87">
            <v>590</v>
          </cell>
          <cell r="G87">
            <v>1</v>
          </cell>
          <cell r="H87">
            <v>590</v>
          </cell>
          <cell r="I87">
            <v>1</v>
          </cell>
          <cell r="J87" t="str">
            <v>Аварийный резерв</v>
          </cell>
          <cell r="K87" t="str">
            <v>Аварийный резерв</v>
          </cell>
          <cell r="L87" t="str">
            <v>УТО</v>
          </cell>
        </row>
        <row r="88">
          <cell r="D88" t="str">
            <v>Втулка цилиндровая ф127 АФНИ 715441.001-04</v>
          </cell>
          <cell r="F88">
            <v>23740.69</v>
          </cell>
          <cell r="G88">
            <v>8</v>
          </cell>
          <cell r="H88">
            <v>23740.69</v>
          </cell>
          <cell r="I88">
            <v>8</v>
          </cell>
          <cell r="J88" t="str">
            <v>Аварийный резерв</v>
          </cell>
          <cell r="K88" t="str">
            <v>Аварийный резерв</v>
          </cell>
          <cell r="L88" t="str">
            <v>УТО</v>
          </cell>
        </row>
        <row r="89">
          <cell r="D89" t="str">
            <v>Втулка шаровой опоры 14-1703254</v>
          </cell>
          <cell r="F89">
            <v>368.7</v>
          </cell>
          <cell r="G89">
            <v>3</v>
          </cell>
          <cell r="H89">
            <v>368.7</v>
          </cell>
          <cell r="I89">
            <v>3</v>
          </cell>
          <cell r="J89" t="str">
            <v>отсутствие необходимости</v>
          </cell>
          <cell r="K89" t="str">
            <v>НВЛ и НЛ</v>
          </cell>
          <cell r="L89" t="str">
            <v>УТО</v>
          </cell>
        </row>
        <row r="90">
          <cell r="D90" t="str">
            <v>Втулка шаровой опоры 375-2301036</v>
          </cell>
          <cell r="F90">
            <v>2908.05</v>
          </cell>
          <cell r="G90">
            <v>3</v>
          </cell>
          <cell r="H90">
            <v>2908.05</v>
          </cell>
          <cell r="I90">
            <v>3</v>
          </cell>
          <cell r="J90" t="str">
            <v>отсутствие необходимости</v>
          </cell>
          <cell r="K90" t="str">
            <v>НВЛ и НЛ</v>
          </cell>
          <cell r="L90" t="str">
            <v>УТО</v>
          </cell>
        </row>
        <row r="91">
          <cell r="D91" t="str">
            <v>Втулка шкворня 452-2304016</v>
          </cell>
          <cell r="F91">
            <v>180.64</v>
          </cell>
          <cell r="G91">
            <v>4</v>
          </cell>
          <cell r="H91">
            <v>180.64</v>
          </cell>
          <cell r="I91">
            <v>4</v>
          </cell>
          <cell r="J91" t="str">
            <v>отсутствие необходимости</v>
          </cell>
          <cell r="K91" t="str">
            <v>НВЛ и НЛ</v>
          </cell>
          <cell r="L91" t="str">
            <v>УТО</v>
          </cell>
        </row>
        <row r="92">
          <cell r="D92" t="str">
            <v>Выключатель УАЗ,ГАЗ-24</v>
          </cell>
          <cell r="F92">
            <v>352.67</v>
          </cell>
          <cell r="G92">
            <v>1</v>
          </cell>
          <cell r="H92">
            <v>352.67</v>
          </cell>
          <cell r="I92">
            <v>1</v>
          </cell>
          <cell r="J92" t="str">
            <v>Аварийный резерв</v>
          </cell>
          <cell r="K92" t="str">
            <v>Аварийный резерв</v>
          </cell>
          <cell r="L92" t="str">
            <v>УТО</v>
          </cell>
        </row>
        <row r="93">
          <cell r="D93" t="str">
            <v>Гайка балансира</v>
          </cell>
          <cell r="F93">
            <v>3750.66</v>
          </cell>
          <cell r="G93">
            <v>2</v>
          </cell>
          <cell r="H93">
            <v>3750.66</v>
          </cell>
          <cell r="I93">
            <v>2</v>
          </cell>
          <cell r="J93" t="str">
            <v>Аварийный резерв</v>
          </cell>
          <cell r="K93" t="str">
            <v>Аварийный резерв</v>
          </cell>
          <cell r="L93" t="str">
            <v>УТО</v>
          </cell>
        </row>
        <row r="94">
          <cell r="D94" t="str">
            <v>Гайка башмака 5320-2918169</v>
          </cell>
          <cell r="F94">
            <v>4866.67</v>
          </cell>
          <cell r="G94">
            <v>17</v>
          </cell>
          <cell r="H94">
            <v>4866.67</v>
          </cell>
          <cell r="I94">
            <v>17</v>
          </cell>
          <cell r="J94" t="str">
            <v>Аварийный резерв</v>
          </cell>
          <cell r="K94" t="str">
            <v>Аварийный резерв</v>
          </cell>
          <cell r="L94" t="str">
            <v>УТО</v>
          </cell>
        </row>
        <row r="95">
          <cell r="D95" t="str">
            <v>Гайка башмака балансира разрезная н/о 53205-2918169</v>
          </cell>
          <cell r="F95">
            <v>270.83</v>
          </cell>
          <cell r="G95">
            <v>1</v>
          </cell>
          <cell r="H95">
            <v>270.83</v>
          </cell>
          <cell r="I95">
            <v>1</v>
          </cell>
          <cell r="J95" t="str">
            <v>отсутствие необходимости</v>
          </cell>
          <cell r="K95" t="str">
            <v>НВЛ и НЛ</v>
          </cell>
          <cell r="L95" t="str">
            <v>УТО</v>
          </cell>
        </row>
        <row r="96">
          <cell r="D96" t="str">
            <v>Гайка внутреннего подшипника задн. ступицы ГАЗ-53</v>
          </cell>
          <cell r="F96">
            <v>159.41999999999999</v>
          </cell>
          <cell r="G96">
            <v>4</v>
          </cell>
          <cell r="H96">
            <v>159.41999999999999</v>
          </cell>
          <cell r="I96">
            <v>4</v>
          </cell>
          <cell r="J96" t="str">
            <v>Аварийный резерв</v>
          </cell>
          <cell r="K96" t="str">
            <v>Аварийный резерв</v>
          </cell>
          <cell r="L96" t="str">
            <v>УТО</v>
          </cell>
        </row>
        <row r="97">
          <cell r="D97" t="str">
            <v>Гайка М12</v>
          </cell>
          <cell r="F97">
            <v>92.06</v>
          </cell>
          <cell r="G97">
            <v>0.9</v>
          </cell>
          <cell r="H97">
            <v>92.06</v>
          </cell>
          <cell r="I97">
            <v>0.9</v>
          </cell>
          <cell r="J97" t="str">
            <v>Аварийный резерв</v>
          </cell>
          <cell r="K97" t="str">
            <v>Аварийный резерв</v>
          </cell>
          <cell r="L97" t="str">
            <v>УТО</v>
          </cell>
        </row>
        <row r="98">
          <cell r="D98" t="str">
            <v>Гайка М12*1,5</v>
          </cell>
          <cell r="F98">
            <v>483.33</v>
          </cell>
          <cell r="G98">
            <v>58</v>
          </cell>
          <cell r="H98">
            <v>483.33</v>
          </cell>
          <cell r="I98">
            <v>58</v>
          </cell>
          <cell r="J98" t="str">
            <v>Аварийный резерв</v>
          </cell>
          <cell r="K98" t="str">
            <v>Аварийный резерв</v>
          </cell>
          <cell r="L98" t="str">
            <v>УТО</v>
          </cell>
        </row>
        <row r="99">
          <cell r="D99" t="str">
            <v>Гайка М18</v>
          </cell>
          <cell r="F99">
            <v>473.59</v>
          </cell>
          <cell r="G99">
            <v>4.5</v>
          </cell>
          <cell r="H99">
            <v>473.59</v>
          </cell>
          <cell r="I99">
            <v>4.5</v>
          </cell>
          <cell r="J99" t="str">
            <v>Аварийный резерв</v>
          </cell>
          <cell r="K99" t="str">
            <v>Аварийный резерв</v>
          </cell>
          <cell r="L99" t="str">
            <v>УТО</v>
          </cell>
        </row>
        <row r="100">
          <cell r="D100" t="str">
            <v>Гайка М18*1,5</v>
          </cell>
          <cell r="F100">
            <v>2015.83</v>
          </cell>
          <cell r="G100">
            <v>59</v>
          </cell>
          <cell r="H100">
            <v>2015.83</v>
          </cell>
          <cell r="I100">
            <v>59</v>
          </cell>
          <cell r="J100" t="str">
            <v>Аварийный резерв</v>
          </cell>
          <cell r="K100" t="str">
            <v>Аварийный резерв</v>
          </cell>
          <cell r="L100" t="str">
            <v>УТО</v>
          </cell>
        </row>
        <row r="101">
          <cell r="D101" t="str">
            <v>Гайка М20</v>
          </cell>
          <cell r="F101">
            <v>97.17</v>
          </cell>
          <cell r="G101">
            <v>0.95</v>
          </cell>
          <cell r="H101">
            <v>97.17</v>
          </cell>
          <cell r="I101">
            <v>0.95</v>
          </cell>
          <cell r="J101" t="str">
            <v>Аварийный резерв</v>
          </cell>
          <cell r="K101" t="str">
            <v>Аварийный резерв</v>
          </cell>
          <cell r="L101" t="str">
            <v>УТО</v>
          </cell>
        </row>
        <row r="102">
          <cell r="D102" t="str">
            <v>Гайка М20*1,5-6Н</v>
          </cell>
          <cell r="F102">
            <v>402.5</v>
          </cell>
          <cell r="G102">
            <v>7</v>
          </cell>
          <cell r="H102">
            <v>402.5</v>
          </cell>
          <cell r="I102">
            <v>7</v>
          </cell>
          <cell r="J102" t="str">
            <v>Аварийный резерв</v>
          </cell>
          <cell r="K102" t="str">
            <v>Аварийный резерв</v>
          </cell>
          <cell r="L102" t="str">
            <v>УТО</v>
          </cell>
        </row>
        <row r="103">
          <cell r="D103" t="str">
            <v>Гайка М22*1,5</v>
          </cell>
          <cell r="F103">
            <v>449.34</v>
          </cell>
          <cell r="G103">
            <v>5</v>
          </cell>
          <cell r="H103">
            <v>449.34</v>
          </cell>
          <cell r="I103">
            <v>5</v>
          </cell>
          <cell r="J103" t="str">
            <v>Аварийный резерв</v>
          </cell>
          <cell r="K103" t="str">
            <v>Аварийный резерв</v>
          </cell>
          <cell r="L103" t="str">
            <v>УТО</v>
          </cell>
        </row>
        <row r="104">
          <cell r="D104" t="str">
            <v>Гайка М36*3 коронч.оси рычага ГОСТ 5933-733</v>
          </cell>
          <cell r="F104">
            <v>227.5</v>
          </cell>
          <cell r="G104">
            <v>2</v>
          </cell>
          <cell r="H104">
            <v>227.5</v>
          </cell>
          <cell r="I104">
            <v>2</v>
          </cell>
          <cell r="J104" t="str">
            <v>Аварийный резерв</v>
          </cell>
          <cell r="K104" t="str">
            <v>Аварийный резерв</v>
          </cell>
          <cell r="L104" t="str">
            <v>УТО</v>
          </cell>
        </row>
        <row r="105">
          <cell r="D105" t="str">
            <v>Гайка М45*1,25 подшипника ступицы</v>
          </cell>
          <cell r="F105">
            <v>144.51</v>
          </cell>
          <cell r="G105">
            <v>4</v>
          </cell>
          <cell r="H105">
            <v>144.51</v>
          </cell>
          <cell r="I105">
            <v>4</v>
          </cell>
          <cell r="J105" t="str">
            <v>Аварийный резерв</v>
          </cell>
          <cell r="K105" t="str">
            <v>Аварийный резерв</v>
          </cell>
          <cell r="L105" t="str">
            <v>УТО</v>
          </cell>
        </row>
        <row r="106">
          <cell r="D106" t="str">
            <v>Гайка М6</v>
          </cell>
          <cell r="F106">
            <v>385.57</v>
          </cell>
          <cell r="G106">
            <v>3.5</v>
          </cell>
          <cell r="H106">
            <v>385.57</v>
          </cell>
          <cell r="I106">
            <v>3.5</v>
          </cell>
          <cell r="J106" t="str">
            <v>Аварийный резерв</v>
          </cell>
          <cell r="K106" t="str">
            <v>Аварийный резерв</v>
          </cell>
          <cell r="L106" t="str">
            <v>УТО</v>
          </cell>
        </row>
        <row r="107">
          <cell r="D107" t="str">
            <v>Гайка М68*1,5</v>
          </cell>
          <cell r="F107">
            <v>2033.44</v>
          </cell>
          <cell r="G107">
            <v>3</v>
          </cell>
          <cell r="H107">
            <v>2033.44</v>
          </cell>
          <cell r="I107">
            <v>3</v>
          </cell>
          <cell r="J107" t="str">
            <v>отсутствие необходимости</v>
          </cell>
          <cell r="K107" t="str">
            <v>НВЛ и НЛ</v>
          </cell>
          <cell r="L107" t="str">
            <v>УТО</v>
          </cell>
        </row>
        <row r="108">
          <cell r="D108" t="str">
            <v>Гайка подшипника  передней ступицы на 4310 со шлифтом</v>
          </cell>
          <cell r="F108">
            <v>567.71</v>
          </cell>
          <cell r="G108">
            <v>1</v>
          </cell>
          <cell r="H108">
            <v>567.71</v>
          </cell>
          <cell r="I108">
            <v>1</v>
          </cell>
          <cell r="J108" t="str">
            <v>Аварийный резерв</v>
          </cell>
          <cell r="K108" t="str">
            <v>Аварийный резерв</v>
          </cell>
          <cell r="L108" t="str">
            <v>УТО</v>
          </cell>
        </row>
        <row r="109">
          <cell r="D109" t="str">
            <v>Гайка подшипника 8352-3104077-10</v>
          </cell>
          <cell r="F109">
            <v>698.45</v>
          </cell>
          <cell r="G109">
            <v>1</v>
          </cell>
          <cell r="H109">
            <v>698.45</v>
          </cell>
          <cell r="I109">
            <v>1</v>
          </cell>
          <cell r="J109" t="str">
            <v>Аварийный резерв</v>
          </cell>
          <cell r="K109" t="str">
            <v>Аварийный резерв</v>
          </cell>
          <cell r="L109" t="str">
            <v>УТО</v>
          </cell>
        </row>
        <row r="110">
          <cell r="D110" t="str">
            <v>Гайка реактивной штанги 5511-2919032</v>
          </cell>
          <cell r="F110">
            <v>112.5</v>
          </cell>
          <cell r="G110">
            <v>2</v>
          </cell>
          <cell r="H110">
            <v>112.5</v>
          </cell>
          <cell r="I110">
            <v>2</v>
          </cell>
          <cell r="J110" t="str">
            <v>Аварийный резерв</v>
          </cell>
          <cell r="K110" t="str">
            <v>Аварийный резерв</v>
          </cell>
          <cell r="L110" t="str">
            <v>УТО</v>
          </cell>
        </row>
        <row r="111">
          <cell r="D111" t="str">
            <v>Гайка СИН32.04.100.04.03.017</v>
          </cell>
          <cell r="F111">
            <v>22020.34</v>
          </cell>
          <cell r="G111">
            <v>4</v>
          </cell>
          <cell r="H111">
            <v>22020.34</v>
          </cell>
          <cell r="I111">
            <v>4</v>
          </cell>
          <cell r="J111" t="str">
            <v>Аварийный резерв</v>
          </cell>
          <cell r="K111" t="str">
            <v>Аварийный резерв</v>
          </cell>
          <cell r="L111" t="str">
            <v>УТО</v>
          </cell>
        </row>
        <row r="112">
          <cell r="D112" t="str">
            <v>Гайка ступицы задней внутр.53-2401053/54</v>
          </cell>
          <cell r="F112">
            <v>980.59</v>
          </cell>
          <cell r="G112">
            <v>6</v>
          </cell>
          <cell r="H112">
            <v>980.59</v>
          </cell>
          <cell r="I112">
            <v>6</v>
          </cell>
          <cell r="J112" t="str">
            <v>Аварийный резерв</v>
          </cell>
          <cell r="K112" t="str">
            <v>Аварийный резерв</v>
          </cell>
          <cell r="L112" t="str">
            <v>УТО</v>
          </cell>
        </row>
        <row r="113">
          <cell r="D113" t="str">
            <v>Гайка хвостовика</v>
          </cell>
          <cell r="F113">
            <v>19.7</v>
          </cell>
          <cell r="G113">
            <v>2</v>
          </cell>
          <cell r="H113">
            <v>19.7</v>
          </cell>
          <cell r="I113">
            <v>2</v>
          </cell>
          <cell r="J113" t="str">
            <v>Аварийный резерв</v>
          </cell>
          <cell r="K113" t="str">
            <v>Аварийный резерв</v>
          </cell>
          <cell r="L113" t="str">
            <v>УТО</v>
          </cell>
        </row>
        <row r="114">
          <cell r="D114" t="str">
            <v>Гайка штока АФНИ 758412.009</v>
          </cell>
          <cell r="F114">
            <v>337.5</v>
          </cell>
          <cell r="G114">
            <v>1</v>
          </cell>
          <cell r="H114">
            <v>337.5</v>
          </cell>
          <cell r="I114">
            <v>1</v>
          </cell>
          <cell r="J114" t="str">
            <v>отсутствие необходимости</v>
          </cell>
          <cell r="K114" t="str">
            <v>НВЛ и НЛ</v>
          </cell>
          <cell r="L114" t="str">
            <v>УТО</v>
          </cell>
        </row>
        <row r="115">
          <cell r="D115" t="str">
            <v>Гвозди строит 2,5*60</v>
          </cell>
          <cell r="F115">
            <v>883.33</v>
          </cell>
          <cell r="G115">
            <v>10</v>
          </cell>
          <cell r="H115">
            <v>883.33</v>
          </cell>
          <cell r="I115">
            <v>10</v>
          </cell>
          <cell r="J115" t="str">
            <v>Аварийный резерв</v>
          </cell>
          <cell r="K115" t="str">
            <v>Аварийный резерв</v>
          </cell>
          <cell r="L115" t="str">
            <v>УТО</v>
          </cell>
        </row>
        <row r="116">
          <cell r="D116" t="str">
            <v>Гвоздь предохранительный СО 205.00.001-08</v>
          </cell>
          <cell r="F116">
            <v>1748.61</v>
          </cell>
          <cell r="G116">
            <v>10</v>
          </cell>
          <cell r="H116">
            <v>1748.61</v>
          </cell>
          <cell r="I116">
            <v>10</v>
          </cell>
          <cell r="J116" t="str">
            <v>Аварийный резерв</v>
          </cell>
          <cell r="K116" t="str">
            <v>Аварийный резерв</v>
          </cell>
          <cell r="L116" t="str">
            <v>УТО</v>
          </cell>
        </row>
        <row r="117">
          <cell r="D117" t="str">
            <v>Гвоздь предохранительный СО 205.00.001-09</v>
          </cell>
          <cell r="F117">
            <v>1228.98</v>
          </cell>
          <cell r="G117">
            <v>7</v>
          </cell>
          <cell r="H117">
            <v>1228.98</v>
          </cell>
          <cell r="I117">
            <v>7</v>
          </cell>
          <cell r="J117" t="str">
            <v>Аварийный резерв</v>
          </cell>
          <cell r="K117" t="str">
            <v>Аварийный резерв</v>
          </cell>
          <cell r="L117" t="str">
            <v>УТО</v>
          </cell>
        </row>
        <row r="118">
          <cell r="D118" t="str">
            <v>Гвоздь предохранительный СО 205.00.001-10</v>
          </cell>
          <cell r="F118">
            <v>877.84</v>
          </cell>
          <cell r="G118">
            <v>5</v>
          </cell>
          <cell r="H118">
            <v>877.84</v>
          </cell>
          <cell r="I118">
            <v>5</v>
          </cell>
          <cell r="J118" t="str">
            <v>Аварийный резерв</v>
          </cell>
          <cell r="K118" t="str">
            <v>Аварийный резерв</v>
          </cell>
          <cell r="L118" t="str">
            <v>УТО</v>
          </cell>
        </row>
        <row r="119">
          <cell r="D119" t="str">
            <v>Гидромуфта привода в сб.Камаз 740.1318010</v>
          </cell>
          <cell r="F119">
            <v>20666.669999999998</v>
          </cell>
          <cell r="G119">
            <v>1</v>
          </cell>
          <cell r="H119">
            <v>20666.669999999998</v>
          </cell>
          <cell r="I119">
            <v>1</v>
          </cell>
          <cell r="J119" t="str">
            <v>Аварийный резерв</v>
          </cell>
          <cell r="K119" t="str">
            <v>Аварийный резерв</v>
          </cell>
          <cell r="L119" t="str">
            <v>УТО</v>
          </cell>
        </row>
        <row r="120">
          <cell r="D120" t="str">
            <v>Гидрораспределитель 1РН203ФВ64 УХЛ4</v>
          </cell>
          <cell r="F120">
            <v>69142.73</v>
          </cell>
          <cell r="G120">
            <v>3</v>
          </cell>
          <cell r="H120">
            <v>69142.73</v>
          </cell>
          <cell r="I120">
            <v>3</v>
          </cell>
          <cell r="J120" t="str">
            <v>Аварийный резерв</v>
          </cell>
          <cell r="K120" t="str">
            <v>Аварийный резерв</v>
          </cell>
          <cell r="L120" t="str">
            <v>УТО</v>
          </cell>
        </row>
        <row r="121">
          <cell r="D121" t="str">
            <v>Датчик давления БД ПД-Р (0,25) МПа</v>
          </cell>
          <cell r="F121">
            <v>8214.6200000000008</v>
          </cell>
          <cell r="G121">
            <v>1</v>
          </cell>
          <cell r="H121">
            <v>8214.6200000000008</v>
          </cell>
          <cell r="I121">
            <v>1</v>
          </cell>
          <cell r="J121" t="str">
            <v>Аварийный резерв</v>
          </cell>
          <cell r="K121" t="str">
            <v>Аварийный резерв</v>
          </cell>
          <cell r="L121" t="str">
            <v>УТО</v>
          </cell>
        </row>
        <row r="122">
          <cell r="D122" t="str">
            <v>Датчик давления и  температуры топлива</v>
          </cell>
          <cell r="F122">
            <v>2083.33</v>
          </cell>
          <cell r="G122">
            <v>1</v>
          </cell>
          <cell r="H122">
            <v>2083.33</v>
          </cell>
          <cell r="I122">
            <v>1</v>
          </cell>
          <cell r="J122" t="str">
            <v>отсутствие необходимости</v>
          </cell>
          <cell r="K122" t="str">
            <v>НВЛ и НЛ</v>
          </cell>
          <cell r="L122" t="str">
            <v>УТО</v>
          </cell>
        </row>
        <row r="123">
          <cell r="D123" t="str">
            <v>Датчик ДУМП-21</v>
          </cell>
          <cell r="F123">
            <v>938.88</v>
          </cell>
          <cell r="G123">
            <v>1</v>
          </cell>
          <cell r="H123">
            <v>938.88</v>
          </cell>
          <cell r="I123">
            <v>1</v>
          </cell>
          <cell r="J123" t="str">
            <v>Аварийный резерв</v>
          </cell>
          <cell r="K123" t="str">
            <v>Аварийный резерв</v>
          </cell>
          <cell r="L123" t="str">
            <v>УТО</v>
          </cell>
        </row>
        <row r="124">
          <cell r="D124" t="str">
            <v>Датчик заднего хода Г-3302 н/о 5 ступ. 13623768</v>
          </cell>
          <cell r="F124">
            <v>283.99</v>
          </cell>
          <cell r="G124">
            <v>3</v>
          </cell>
          <cell r="H124">
            <v>283.99</v>
          </cell>
          <cell r="I124">
            <v>3</v>
          </cell>
          <cell r="J124" t="str">
            <v>отсутствие необходимости</v>
          </cell>
          <cell r="K124" t="str">
            <v>НВЛ и НЛ</v>
          </cell>
          <cell r="L124" t="str">
            <v>УТО</v>
          </cell>
        </row>
        <row r="125">
          <cell r="D125" t="str">
            <v>Датчик скорости 2110-2112</v>
          </cell>
          <cell r="F125">
            <v>651.29999999999995</v>
          </cell>
          <cell r="G125">
            <v>1</v>
          </cell>
          <cell r="H125">
            <v>651.29999999999995</v>
          </cell>
          <cell r="I125">
            <v>1</v>
          </cell>
          <cell r="J125" t="str">
            <v>отсутствие необходимости</v>
          </cell>
          <cell r="K125" t="str">
            <v>НВЛ и НЛ</v>
          </cell>
          <cell r="L125" t="str">
            <v>УТО</v>
          </cell>
        </row>
        <row r="126">
          <cell r="D126" t="str">
            <v>Датчик скорости 342.3843</v>
          </cell>
          <cell r="F126">
            <v>233.33</v>
          </cell>
          <cell r="G126">
            <v>1</v>
          </cell>
          <cell r="H126">
            <v>233.33</v>
          </cell>
          <cell r="I126">
            <v>1</v>
          </cell>
          <cell r="J126" t="str">
            <v>отсутствие необходимости</v>
          </cell>
          <cell r="K126" t="str">
            <v>НВЛ и НЛ</v>
          </cell>
          <cell r="L126" t="str">
            <v>УТО</v>
          </cell>
        </row>
        <row r="127">
          <cell r="D127" t="str">
            <v>Датчик скорости 35172-03</v>
          </cell>
          <cell r="F127">
            <v>258.33</v>
          </cell>
          <cell r="G127">
            <v>1</v>
          </cell>
          <cell r="H127">
            <v>258.33</v>
          </cell>
          <cell r="I127">
            <v>1</v>
          </cell>
          <cell r="J127" t="str">
            <v>Аварийный резерв</v>
          </cell>
          <cell r="K127" t="str">
            <v>Аварийный резерв</v>
          </cell>
          <cell r="L127" t="str">
            <v>УТО</v>
          </cell>
        </row>
        <row r="128">
          <cell r="D128" t="str">
            <v>Датчик температуры жидкости ДТОЖ 5226</v>
          </cell>
          <cell r="F128">
            <v>277.77</v>
          </cell>
          <cell r="G128">
            <v>2</v>
          </cell>
          <cell r="H128">
            <v>277.77</v>
          </cell>
          <cell r="I128">
            <v>2</v>
          </cell>
          <cell r="J128" t="str">
            <v>Аварийный резерв</v>
          </cell>
          <cell r="K128" t="str">
            <v>Аварийный резерв</v>
          </cell>
          <cell r="L128" t="str">
            <v>УТО</v>
          </cell>
        </row>
        <row r="129">
          <cell r="D129" t="str">
            <v>Датчик температуры ТМ 111-02</v>
          </cell>
          <cell r="F129">
            <v>106.57</v>
          </cell>
          <cell r="G129">
            <v>3</v>
          </cell>
          <cell r="H129">
            <v>106.57</v>
          </cell>
          <cell r="I129">
            <v>3</v>
          </cell>
          <cell r="J129" t="str">
            <v>Аварийный резерв</v>
          </cell>
          <cell r="K129" t="str">
            <v>Аварийный резерв</v>
          </cell>
          <cell r="L129" t="str">
            <v>УТО</v>
          </cell>
        </row>
        <row r="130">
          <cell r="D130" t="str">
            <v>Датчик уровня топлива ГАЗ-3307</v>
          </cell>
          <cell r="F130">
            <v>420.83</v>
          </cell>
          <cell r="G130">
            <v>1</v>
          </cell>
          <cell r="H130">
            <v>420.83</v>
          </cell>
          <cell r="I130">
            <v>1</v>
          </cell>
          <cell r="J130" t="str">
            <v>Аварийный резерв</v>
          </cell>
          <cell r="K130" t="str">
            <v>Аварийный резерв</v>
          </cell>
          <cell r="L130" t="str">
            <v>УТО</v>
          </cell>
        </row>
        <row r="131">
          <cell r="D131" t="str">
            <v>Держатель заднего крыла 5410-8404151</v>
          </cell>
          <cell r="F131">
            <v>6037.24</v>
          </cell>
          <cell r="G131">
            <v>7</v>
          </cell>
          <cell r="H131">
            <v>6037.24</v>
          </cell>
          <cell r="I131">
            <v>7</v>
          </cell>
          <cell r="J131" t="str">
            <v>Аварийный резерв</v>
          </cell>
          <cell r="K131" t="str">
            <v>Аварийный резерв</v>
          </cell>
          <cell r="L131" t="str">
            <v>УТО</v>
          </cell>
        </row>
        <row r="132">
          <cell r="D132" t="str">
            <v>Диафрагма КДОМ Урал 5557-4209136 усиленный</v>
          </cell>
          <cell r="F132">
            <v>1083.33</v>
          </cell>
          <cell r="G132">
            <v>4</v>
          </cell>
          <cell r="H132">
            <v>1083.33</v>
          </cell>
          <cell r="I132">
            <v>4</v>
          </cell>
          <cell r="J132" t="str">
            <v>Аварийный резерв</v>
          </cell>
          <cell r="K132" t="str">
            <v>Аварийный резерв</v>
          </cell>
          <cell r="L132" t="str">
            <v>УТО</v>
          </cell>
        </row>
        <row r="133">
          <cell r="D133" t="str">
            <v>Диафрагма МК</v>
          </cell>
          <cell r="F133">
            <v>49430.2</v>
          </cell>
          <cell r="G133">
            <v>5</v>
          </cell>
          <cell r="H133">
            <v>49430.2</v>
          </cell>
          <cell r="I133">
            <v>5</v>
          </cell>
          <cell r="J133" t="str">
            <v>Аварийный резерв</v>
          </cell>
          <cell r="K133" t="str">
            <v>Аварийный резерв</v>
          </cell>
          <cell r="L133" t="str">
            <v>УТО</v>
          </cell>
        </row>
        <row r="134">
          <cell r="D134" t="str">
            <v>Диафрагма уплотн.воздушного фильтра 5320-1109250</v>
          </cell>
          <cell r="F134">
            <v>480.42</v>
          </cell>
          <cell r="G134">
            <v>3</v>
          </cell>
          <cell r="H134">
            <v>480.42</v>
          </cell>
          <cell r="I134">
            <v>3</v>
          </cell>
          <cell r="J134" t="str">
            <v>Аварийный резерв</v>
          </cell>
          <cell r="K134" t="str">
            <v>Аварийный резерв</v>
          </cell>
          <cell r="L134" t="str">
            <v>УТО</v>
          </cell>
        </row>
        <row r="135">
          <cell r="D135" t="str">
            <v>Диск ведомый ГАЗ-53 ПАЗ-53-100-1601130</v>
          </cell>
          <cell r="F135">
            <v>1223.75</v>
          </cell>
          <cell r="G135">
            <v>1</v>
          </cell>
          <cell r="H135">
            <v>1223.75</v>
          </cell>
          <cell r="I135">
            <v>1</v>
          </cell>
          <cell r="J135" t="str">
            <v>Аварийный резерв</v>
          </cell>
          <cell r="K135" t="str">
            <v>Аварийный резерв</v>
          </cell>
          <cell r="L135" t="str">
            <v>УТО</v>
          </cell>
        </row>
        <row r="136">
          <cell r="D136" t="str">
            <v>Диск сцепления ведущий Газ 53</v>
          </cell>
          <cell r="F136">
            <v>3458.33</v>
          </cell>
          <cell r="G136">
            <v>1</v>
          </cell>
          <cell r="H136">
            <v>3458.33</v>
          </cell>
          <cell r="I136">
            <v>1</v>
          </cell>
          <cell r="J136" t="str">
            <v>Аварийный резерв</v>
          </cell>
          <cell r="K136" t="str">
            <v>Аварийный резерв</v>
          </cell>
          <cell r="L136" t="str">
            <v>УТО</v>
          </cell>
        </row>
        <row r="137">
          <cell r="D137" t="str">
            <v>Дифференциал УАЗ в сб. с/о 3741-2403010 37 зуб.</v>
          </cell>
          <cell r="F137">
            <v>8299.7199999999993</v>
          </cell>
          <cell r="G137">
            <v>1</v>
          </cell>
          <cell r="H137">
            <v>8299.7199999999993</v>
          </cell>
          <cell r="I137">
            <v>1</v>
          </cell>
          <cell r="J137" t="str">
            <v>Аварийный резерв</v>
          </cell>
          <cell r="K137" t="str">
            <v>Аварийный резерв</v>
          </cell>
          <cell r="L137" t="str">
            <v>УТО</v>
          </cell>
        </row>
        <row r="138">
          <cell r="D138" t="str">
            <v>Дроссель клапан расхода подачи воздуха  во впускной коллектор</v>
          </cell>
          <cell r="F138">
            <v>8073.33</v>
          </cell>
          <cell r="G138">
            <v>1</v>
          </cell>
          <cell r="H138">
            <v>8073.33</v>
          </cell>
          <cell r="I138">
            <v>1</v>
          </cell>
          <cell r="J138" t="str">
            <v>Аварийный резерв</v>
          </cell>
          <cell r="K138" t="str">
            <v>Аварийный резерв</v>
          </cell>
          <cell r="L138" t="str">
            <v>УТО</v>
          </cell>
        </row>
        <row r="139">
          <cell r="D139" t="str">
            <v>Дышло прицепа Италмас</v>
          </cell>
          <cell r="F139">
            <v>26666.67</v>
          </cell>
          <cell r="G139">
            <v>1</v>
          </cell>
          <cell r="H139">
            <v>26666.67</v>
          </cell>
          <cell r="I139">
            <v>1</v>
          </cell>
          <cell r="J139" t="str">
            <v>Аварийный резерв</v>
          </cell>
          <cell r="K139" t="str">
            <v>Аварийный резерв</v>
          </cell>
          <cell r="L139" t="str">
            <v>УТО</v>
          </cell>
        </row>
        <row r="140">
          <cell r="D140" t="str">
            <v>Жидкость техническая</v>
          </cell>
          <cell r="F140">
            <v>156</v>
          </cell>
          <cell r="G140">
            <v>0.45</v>
          </cell>
          <cell r="H140">
            <v>156</v>
          </cell>
          <cell r="I140">
            <v>0.45</v>
          </cell>
          <cell r="J140" t="str">
            <v>Аварийный резерв</v>
          </cell>
          <cell r="K140" t="str">
            <v>Аварийный резерв</v>
          </cell>
          <cell r="L140" t="str">
            <v>УТО</v>
          </cell>
        </row>
        <row r="141">
          <cell r="D141" t="str">
            <v>Жидкость тормозная Рос Дот-4 1л</v>
          </cell>
          <cell r="F141">
            <v>700</v>
          </cell>
          <cell r="G141">
            <v>4</v>
          </cell>
          <cell r="H141">
            <v>700</v>
          </cell>
          <cell r="I141">
            <v>4</v>
          </cell>
          <cell r="J141" t="str">
            <v>Аварийный резерв</v>
          </cell>
          <cell r="K141" t="str">
            <v>Аварийный резерв</v>
          </cell>
          <cell r="L141" t="str">
            <v>УТО</v>
          </cell>
        </row>
        <row r="142">
          <cell r="D142" t="str">
            <v>Зажим  DIN 1142</v>
          </cell>
          <cell r="F142">
            <v>204.17</v>
          </cell>
          <cell r="G142">
            <v>4</v>
          </cell>
          <cell r="H142">
            <v>204.17</v>
          </cell>
          <cell r="I142">
            <v>4</v>
          </cell>
          <cell r="J142" t="str">
            <v>Аварийный резерв</v>
          </cell>
          <cell r="K142" t="str">
            <v>Аварийный резерв</v>
          </cell>
          <cell r="L142" t="str">
            <v>УТО</v>
          </cell>
        </row>
        <row r="143">
          <cell r="D143" t="str">
            <v>Заклепка 10*28 (64шт.)</v>
          </cell>
          <cell r="F143">
            <v>344.06</v>
          </cell>
          <cell r="G143">
            <v>1</v>
          </cell>
          <cell r="H143">
            <v>344.06</v>
          </cell>
          <cell r="I143">
            <v>1</v>
          </cell>
          <cell r="J143" t="str">
            <v>Аварийный резерв</v>
          </cell>
          <cell r="K143" t="str">
            <v>Аварийный резерв</v>
          </cell>
          <cell r="L143" t="str">
            <v>УТО</v>
          </cell>
        </row>
        <row r="144">
          <cell r="D144" t="str">
            <v>Заклепка 4,8*12.32</v>
          </cell>
          <cell r="F144">
            <v>58.33</v>
          </cell>
          <cell r="G144">
            <v>100</v>
          </cell>
          <cell r="H144">
            <v>58.33</v>
          </cell>
          <cell r="I144">
            <v>100</v>
          </cell>
          <cell r="J144" t="str">
            <v>Аварийный резерв</v>
          </cell>
          <cell r="K144" t="str">
            <v>Аварийный резерв</v>
          </cell>
          <cell r="L144" t="str">
            <v>УТО</v>
          </cell>
        </row>
        <row r="145">
          <cell r="D145" t="str">
            <v>Заклепка 8*14</v>
          </cell>
          <cell r="F145">
            <v>15483.04</v>
          </cell>
          <cell r="G145">
            <v>1500</v>
          </cell>
          <cell r="H145">
            <v>15483.04</v>
          </cell>
          <cell r="I145">
            <v>1500</v>
          </cell>
          <cell r="J145" t="str">
            <v>Аварийный резерв</v>
          </cell>
          <cell r="K145" t="str">
            <v>Аварийный резерв</v>
          </cell>
          <cell r="L145" t="str">
            <v>УТО</v>
          </cell>
        </row>
        <row r="146">
          <cell r="D146" t="str">
            <v>Заклепка 8*24 (1к-т =64шт)</v>
          </cell>
          <cell r="F146">
            <v>130</v>
          </cell>
          <cell r="G146">
            <v>1</v>
          </cell>
          <cell r="H146">
            <v>130</v>
          </cell>
          <cell r="I146">
            <v>1</v>
          </cell>
          <cell r="J146" t="str">
            <v>Аварийный резерв</v>
          </cell>
          <cell r="K146" t="str">
            <v>Аварийный резерв</v>
          </cell>
          <cell r="L146" t="str">
            <v>УТО</v>
          </cell>
        </row>
        <row r="147">
          <cell r="D147" t="str">
            <v>Замок двери левый 81-6105013</v>
          </cell>
          <cell r="F147">
            <v>1406.37</v>
          </cell>
          <cell r="G147">
            <v>1</v>
          </cell>
          <cell r="H147">
            <v>1406.37</v>
          </cell>
          <cell r="I147">
            <v>1</v>
          </cell>
          <cell r="J147" t="str">
            <v>Аварийный резерв</v>
          </cell>
          <cell r="K147" t="str">
            <v>Аварийный резерв</v>
          </cell>
          <cell r="L147" t="str">
            <v>УТО</v>
          </cell>
        </row>
        <row r="148">
          <cell r="D148" t="str">
            <v>Звездочка ведомая промвала 405.406.409.514 двур цеп. 406.1006035-01</v>
          </cell>
          <cell r="F148">
            <v>1702.52</v>
          </cell>
          <cell r="G148">
            <v>1</v>
          </cell>
          <cell r="H148">
            <v>1702.52</v>
          </cell>
          <cell r="I148">
            <v>1</v>
          </cell>
          <cell r="J148" t="str">
            <v>отсутствие необходимости</v>
          </cell>
          <cell r="K148" t="str">
            <v>НВЛ и НЛ</v>
          </cell>
          <cell r="L148" t="str">
            <v>УТО</v>
          </cell>
        </row>
        <row r="149">
          <cell r="D149" t="str">
            <v>Звездочка ведущая промвала 405.406.409.514 двур цеп. 406.1006035-01</v>
          </cell>
          <cell r="F149">
            <v>1444.84</v>
          </cell>
          <cell r="G149">
            <v>1</v>
          </cell>
          <cell r="H149">
            <v>1444.84</v>
          </cell>
          <cell r="I149">
            <v>1</v>
          </cell>
          <cell r="J149" t="str">
            <v>отсутствие необходимости</v>
          </cell>
          <cell r="K149" t="str">
            <v>НВЛ и НЛ</v>
          </cell>
          <cell r="L149" t="str">
            <v>УТО</v>
          </cell>
        </row>
        <row r="150">
          <cell r="D150" t="str">
            <v>Звездочка ГРМ ВАЗ</v>
          </cell>
          <cell r="F150">
            <v>4064.3</v>
          </cell>
          <cell r="G150">
            <v>1</v>
          </cell>
          <cell r="H150">
            <v>4064.3</v>
          </cell>
          <cell r="I150">
            <v>1</v>
          </cell>
          <cell r="J150" t="str">
            <v>Аварийный резерв</v>
          </cell>
          <cell r="K150" t="str">
            <v>Аварийный резерв</v>
          </cell>
          <cell r="L150" t="str">
            <v>УТО</v>
          </cell>
        </row>
        <row r="151">
          <cell r="D151" t="str">
            <v>Искрогаситель 6460-1205010</v>
          </cell>
          <cell r="F151">
            <v>5577.5</v>
          </cell>
          <cell r="G151">
            <v>1</v>
          </cell>
          <cell r="H151">
            <v>5577.5</v>
          </cell>
          <cell r="I151">
            <v>1</v>
          </cell>
          <cell r="J151" t="str">
            <v>отсутствие необходимости</v>
          </cell>
          <cell r="K151" t="str">
            <v>НВЛ и НЛ</v>
          </cell>
          <cell r="L151" t="str">
            <v>УТО</v>
          </cell>
        </row>
        <row r="152">
          <cell r="D152" t="str">
            <v>Канат 16,0мм ГОСТ 7665-80</v>
          </cell>
          <cell r="F152">
            <v>5680.45</v>
          </cell>
          <cell r="G152">
            <v>70</v>
          </cell>
          <cell r="H152">
            <v>5680.45</v>
          </cell>
          <cell r="I152">
            <v>70</v>
          </cell>
          <cell r="J152" t="str">
            <v>Аварийный резерв</v>
          </cell>
          <cell r="K152" t="str">
            <v>Аварийный резерв</v>
          </cell>
          <cell r="L152" t="str">
            <v>УТО</v>
          </cell>
        </row>
        <row r="153">
          <cell r="D153" t="str">
            <v>Клапан крышки ФТОТ 5 наим. в сб. с щариком 740-1117155</v>
          </cell>
          <cell r="F153">
            <v>433.53</v>
          </cell>
          <cell r="G153">
            <v>4</v>
          </cell>
          <cell r="H153">
            <v>433.53</v>
          </cell>
          <cell r="I153">
            <v>4</v>
          </cell>
          <cell r="J153" t="str">
            <v>ВЫПИСАН</v>
          </cell>
          <cell r="K153" t="str">
            <v>Производство 2021</v>
          </cell>
          <cell r="L153" t="str">
            <v>УТО</v>
          </cell>
        </row>
        <row r="154">
          <cell r="D154" t="str">
            <v>Клапан натяжения гусеницы Т-170</v>
          </cell>
          <cell r="F154">
            <v>1414.12</v>
          </cell>
          <cell r="G154">
            <v>6</v>
          </cell>
          <cell r="H154">
            <v>1414.12</v>
          </cell>
          <cell r="I154">
            <v>6</v>
          </cell>
          <cell r="J154" t="str">
            <v>Аварийный резерв</v>
          </cell>
          <cell r="K154" t="str">
            <v>Аварийный резерв</v>
          </cell>
          <cell r="L154" t="str">
            <v>УТО</v>
          </cell>
        </row>
        <row r="155">
          <cell r="D155" t="str">
            <v>Ключ торцовый 34*34 Г-образный</v>
          </cell>
          <cell r="F155">
            <v>929.52</v>
          </cell>
          <cell r="G155">
            <v>2</v>
          </cell>
          <cell r="H155">
            <v>929.52</v>
          </cell>
          <cell r="I155">
            <v>2</v>
          </cell>
          <cell r="J155" t="str">
            <v>Аварийный резерв</v>
          </cell>
          <cell r="K155" t="str">
            <v>Аварийный резерв</v>
          </cell>
          <cell r="L155" t="str">
            <v>УТО</v>
          </cell>
        </row>
        <row r="156">
          <cell r="D156" t="str">
            <v>Ключ торцовый 41*41 Г-образный</v>
          </cell>
          <cell r="F156">
            <v>1155.6300000000001</v>
          </cell>
          <cell r="G156">
            <v>2</v>
          </cell>
          <cell r="H156">
            <v>1155.6300000000001</v>
          </cell>
          <cell r="I156">
            <v>2</v>
          </cell>
          <cell r="J156" t="str">
            <v>Аварийный резерв</v>
          </cell>
          <cell r="K156" t="str">
            <v>Аварийный резерв</v>
          </cell>
          <cell r="L156" t="str">
            <v>УТО</v>
          </cell>
        </row>
        <row r="157">
          <cell r="D157" t="str">
            <v>Колесо дисковое 13.0-18.8/275в221 ЕТО 167</v>
          </cell>
          <cell r="F157">
            <v>26312.48</v>
          </cell>
          <cell r="G157">
            <v>3</v>
          </cell>
          <cell r="H157">
            <v>26312.48</v>
          </cell>
          <cell r="I157">
            <v>3</v>
          </cell>
          <cell r="J157" t="str">
            <v>Аварийный резерв</v>
          </cell>
          <cell r="K157" t="str">
            <v>Аварийный резерв</v>
          </cell>
          <cell r="L157" t="str">
            <v>УТО</v>
          </cell>
        </row>
        <row r="158">
          <cell r="D158" t="str">
            <v>Колодка зад.в сб.255Б-3502090(091)</v>
          </cell>
          <cell r="F158">
            <v>11585</v>
          </cell>
          <cell r="G158">
            <v>2</v>
          </cell>
          <cell r="H158">
            <v>11585</v>
          </cell>
          <cell r="I158">
            <v>2</v>
          </cell>
          <cell r="J158" t="str">
            <v>Аварийный резерв</v>
          </cell>
          <cell r="K158" t="str">
            <v>Аварийный резерв</v>
          </cell>
          <cell r="L158" t="str">
            <v>УТО</v>
          </cell>
        </row>
        <row r="159">
          <cell r="D159" t="str">
            <v>Колодка тормозная</v>
          </cell>
          <cell r="F159">
            <v>2154.54</v>
          </cell>
          <cell r="G159">
            <v>11</v>
          </cell>
          <cell r="H159">
            <v>2154.54</v>
          </cell>
          <cell r="I159">
            <v>11</v>
          </cell>
          <cell r="J159" t="str">
            <v>Аварийный резерв</v>
          </cell>
          <cell r="K159" t="str">
            <v>Аварийный резерв</v>
          </cell>
          <cell r="L159" t="str">
            <v>УТО</v>
          </cell>
        </row>
        <row r="160">
          <cell r="D160" t="str">
            <v>Колодка тормозная 5336-3501090/91 d=160мм</v>
          </cell>
          <cell r="F160">
            <v>18171.669999999998</v>
          </cell>
          <cell r="G160">
            <v>4</v>
          </cell>
          <cell r="H160">
            <v>18171.669999999998</v>
          </cell>
          <cell r="I160">
            <v>4</v>
          </cell>
          <cell r="J160" t="str">
            <v>Аварийный резерв</v>
          </cell>
          <cell r="K160" t="str">
            <v>Аварийный резерв</v>
          </cell>
          <cell r="L160" t="str">
            <v>УТО</v>
          </cell>
        </row>
        <row r="161">
          <cell r="D161" t="str">
            <v>Колодка тормозная АПРС50 4020.81-100</v>
          </cell>
          <cell r="F161">
            <v>3722.79</v>
          </cell>
          <cell r="G161">
            <v>6</v>
          </cell>
          <cell r="H161">
            <v>3722.79</v>
          </cell>
          <cell r="I161">
            <v>6</v>
          </cell>
          <cell r="J161" t="str">
            <v>Аварийный резерв</v>
          </cell>
          <cell r="K161" t="str">
            <v>Аварийный резерв</v>
          </cell>
          <cell r="L161" t="str">
            <v>УТО</v>
          </cell>
        </row>
        <row r="162">
          <cell r="D162" t="str">
            <v>Колонка рулевая 3962 18.3401098.00</v>
          </cell>
          <cell r="F162">
            <v>7207.36</v>
          </cell>
          <cell r="G162">
            <v>1</v>
          </cell>
          <cell r="H162">
            <v>7207.36</v>
          </cell>
          <cell r="I162">
            <v>1</v>
          </cell>
          <cell r="J162" t="str">
            <v>Аварийный резерв</v>
          </cell>
          <cell r="K162" t="str">
            <v>Аварийный резерв</v>
          </cell>
          <cell r="L162" t="str">
            <v>УТО</v>
          </cell>
        </row>
        <row r="163">
          <cell r="D163" t="str">
            <v>Колонка рулевого управления 4310-3444010</v>
          </cell>
          <cell r="F163">
            <v>13095.22</v>
          </cell>
          <cell r="G163">
            <v>1</v>
          </cell>
          <cell r="H163">
            <v>13095.22</v>
          </cell>
          <cell r="I163">
            <v>1</v>
          </cell>
          <cell r="J163" t="str">
            <v>Аварийный резерв</v>
          </cell>
          <cell r="K163" t="str">
            <v>Аварийный резерв</v>
          </cell>
          <cell r="L163" t="str">
            <v>УТО</v>
          </cell>
        </row>
        <row r="164">
          <cell r="D164" t="str">
            <v>Колпак ступицы 452-3103065</v>
          </cell>
          <cell r="F164">
            <v>258.05</v>
          </cell>
          <cell r="G164">
            <v>2</v>
          </cell>
          <cell r="H164">
            <v>258.05</v>
          </cell>
          <cell r="I164">
            <v>2</v>
          </cell>
          <cell r="J164" t="str">
            <v>Аварийный резерв</v>
          </cell>
          <cell r="K164" t="str">
            <v>Аварийный резерв</v>
          </cell>
          <cell r="L164" t="str">
            <v>УТО</v>
          </cell>
        </row>
        <row r="165">
          <cell r="D165" t="str">
            <v>Кольца поршневые 236-1004002-А4</v>
          </cell>
          <cell r="F165">
            <v>15173.39</v>
          </cell>
          <cell r="G165">
            <v>8</v>
          </cell>
          <cell r="H165">
            <v>15173.39</v>
          </cell>
          <cell r="I165">
            <v>8</v>
          </cell>
          <cell r="J165" t="str">
            <v>Аварийный резерв</v>
          </cell>
          <cell r="K165" t="str">
            <v>Аварийный резерв</v>
          </cell>
          <cell r="L165" t="str">
            <v>УТО</v>
          </cell>
        </row>
        <row r="166">
          <cell r="D166" t="str">
            <v>Кольцо 016-021-30</v>
          </cell>
          <cell r="F166">
            <v>69.09</v>
          </cell>
          <cell r="G166">
            <v>4</v>
          </cell>
          <cell r="H166">
            <v>69.09</v>
          </cell>
          <cell r="I166">
            <v>4</v>
          </cell>
          <cell r="J166" t="str">
            <v>Аварийный резерв</v>
          </cell>
          <cell r="K166" t="str">
            <v>Аварийный резерв</v>
          </cell>
          <cell r="L166" t="str">
            <v>УТО</v>
          </cell>
        </row>
        <row r="167">
          <cell r="D167" t="str">
            <v>Кольцо 018-024-36</v>
          </cell>
          <cell r="F167">
            <v>345.47</v>
          </cell>
          <cell r="G167">
            <v>20</v>
          </cell>
          <cell r="H167">
            <v>345.47</v>
          </cell>
          <cell r="I167">
            <v>20</v>
          </cell>
          <cell r="J167" t="str">
            <v>Аварийный резерв</v>
          </cell>
          <cell r="K167" t="str">
            <v>Аварийный резерв</v>
          </cell>
          <cell r="L167" t="str">
            <v>УТО</v>
          </cell>
        </row>
        <row r="168">
          <cell r="D168" t="str">
            <v>Кольцо 100-105-30</v>
          </cell>
          <cell r="F168">
            <v>104.81</v>
          </cell>
          <cell r="G168">
            <v>2</v>
          </cell>
          <cell r="H168">
            <v>104.81</v>
          </cell>
          <cell r="I168">
            <v>2</v>
          </cell>
          <cell r="J168" t="str">
            <v>Аварийный резерв</v>
          </cell>
          <cell r="K168" t="str">
            <v>Аварийный резерв</v>
          </cell>
          <cell r="L168" t="str">
            <v>УТО</v>
          </cell>
        </row>
        <row r="169">
          <cell r="D169" t="str">
            <v>Кольцо 108-115-46</v>
          </cell>
          <cell r="F169">
            <v>145.11000000000001</v>
          </cell>
          <cell r="G169">
            <v>7</v>
          </cell>
          <cell r="H169">
            <v>145.11000000000001</v>
          </cell>
          <cell r="I169">
            <v>7</v>
          </cell>
          <cell r="J169" t="str">
            <v>Аварийный резерв</v>
          </cell>
          <cell r="K169" t="str">
            <v>Аварийный резерв</v>
          </cell>
          <cell r="L169" t="str">
            <v>УТО</v>
          </cell>
        </row>
        <row r="170">
          <cell r="D170" t="str">
            <v>Кольцо 108-115-48</v>
          </cell>
          <cell r="F170">
            <v>145</v>
          </cell>
          <cell r="G170">
            <v>3</v>
          </cell>
          <cell r="H170">
            <v>145</v>
          </cell>
          <cell r="I170">
            <v>3</v>
          </cell>
          <cell r="J170" t="str">
            <v>Аварийный резерв</v>
          </cell>
          <cell r="K170" t="str">
            <v>Аварийный резерв</v>
          </cell>
          <cell r="L170" t="str">
            <v>УТО</v>
          </cell>
        </row>
        <row r="171">
          <cell r="D171" t="str">
            <v>Кольцо 120-125-30</v>
          </cell>
          <cell r="F171">
            <v>235.19</v>
          </cell>
          <cell r="G171">
            <v>6</v>
          </cell>
          <cell r="H171">
            <v>235.19</v>
          </cell>
          <cell r="I171">
            <v>6</v>
          </cell>
          <cell r="J171" t="str">
            <v>Аварийный резерв</v>
          </cell>
          <cell r="K171" t="str">
            <v>Аварийный резерв</v>
          </cell>
          <cell r="L171" t="str">
            <v>УТО</v>
          </cell>
        </row>
        <row r="172">
          <cell r="D172" t="str">
            <v>Кольцо 120-125-30-2-4</v>
          </cell>
          <cell r="F172">
            <v>1462.89</v>
          </cell>
          <cell r="G172">
            <v>17</v>
          </cell>
          <cell r="H172">
            <v>1462.89</v>
          </cell>
          <cell r="I172">
            <v>17</v>
          </cell>
          <cell r="J172" t="str">
            <v>Аварийный резерв</v>
          </cell>
          <cell r="K172" t="str">
            <v>Аварийный резерв</v>
          </cell>
          <cell r="L172" t="str">
            <v>УТО</v>
          </cell>
        </row>
        <row r="173">
          <cell r="D173" t="str">
            <v>Кольцо 140-145-30-3-4</v>
          </cell>
          <cell r="F173">
            <v>504.15</v>
          </cell>
          <cell r="G173">
            <v>9</v>
          </cell>
          <cell r="H173">
            <v>504.15</v>
          </cell>
          <cell r="I173">
            <v>9</v>
          </cell>
          <cell r="J173" t="str">
            <v>Аварийный резерв</v>
          </cell>
          <cell r="K173" t="str">
            <v>Аварийный резерв</v>
          </cell>
          <cell r="L173" t="str">
            <v>УТО</v>
          </cell>
        </row>
        <row r="174">
          <cell r="D174" t="str">
            <v>Кольцо 55111-3104053</v>
          </cell>
          <cell r="F174">
            <v>2082.59</v>
          </cell>
          <cell r="G174">
            <v>3</v>
          </cell>
          <cell r="H174">
            <v>2082.59</v>
          </cell>
          <cell r="I174">
            <v>3</v>
          </cell>
          <cell r="J174" t="str">
            <v>Аварийный резерв</v>
          </cell>
          <cell r="K174" t="str">
            <v>Аварийный резерв</v>
          </cell>
          <cell r="L174" t="str">
            <v>УТО</v>
          </cell>
        </row>
        <row r="175">
          <cell r="D175" t="str">
            <v>Кольцо В-35</v>
          </cell>
          <cell r="F175">
            <v>387.08</v>
          </cell>
          <cell r="G175">
            <v>9</v>
          </cell>
          <cell r="H175">
            <v>387.08</v>
          </cell>
          <cell r="I175">
            <v>9</v>
          </cell>
          <cell r="J175" t="str">
            <v>Аварийный резерв</v>
          </cell>
          <cell r="K175" t="str">
            <v>Аварийный резерв</v>
          </cell>
          <cell r="L175" t="str">
            <v>УТО</v>
          </cell>
        </row>
        <row r="176">
          <cell r="D176" t="str">
            <v>Кольцо В-60</v>
          </cell>
          <cell r="F176">
            <v>329.02</v>
          </cell>
          <cell r="G176">
            <v>6</v>
          </cell>
          <cell r="H176">
            <v>329.02</v>
          </cell>
          <cell r="I176">
            <v>6</v>
          </cell>
          <cell r="J176" t="str">
            <v>Аварийный резерв</v>
          </cell>
          <cell r="K176" t="str">
            <v>Аварийный резерв</v>
          </cell>
          <cell r="L176" t="str">
            <v>УТО</v>
          </cell>
        </row>
        <row r="177">
          <cell r="D177" t="str">
            <v>Кольцо врезное 010LS L=7mm</v>
          </cell>
          <cell r="F177">
            <v>866.67</v>
          </cell>
          <cell r="G177">
            <v>26</v>
          </cell>
          <cell r="H177">
            <v>866.67</v>
          </cell>
          <cell r="I177">
            <v>26</v>
          </cell>
          <cell r="J177" t="str">
            <v>Аварийный резерв</v>
          </cell>
          <cell r="K177" t="str">
            <v>Аварийный резерв</v>
          </cell>
          <cell r="L177" t="str">
            <v>УТО</v>
          </cell>
        </row>
        <row r="178">
          <cell r="D178" t="str">
            <v>Кольцо гильзы уплотнительное Д-245</v>
          </cell>
          <cell r="F178">
            <v>41.29</v>
          </cell>
          <cell r="G178">
            <v>2</v>
          </cell>
          <cell r="H178">
            <v>41.29</v>
          </cell>
          <cell r="I178">
            <v>2</v>
          </cell>
          <cell r="J178" t="str">
            <v>Аварийный резерв</v>
          </cell>
          <cell r="K178" t="str">
            <v>Аварийный резерв</v>
          </cell>
          <cell r="L178" t="str">
            <v>УТО</v>
          </cell>
        </row>
        <row r="179">
          <cell r="D179" t="str">
            <v>Кольцо медное под гильзу Т-170</v>
          </cell>
          <cell r="F179">
            <v>1388.95</v>
          </cell>
          <cell r="G179">
            <v>7</v>
          </cell>
          <cell r="H179">
            <v>1388.95</v>
          </cell>
          <cell r="I179">
            <v>7</v>
          </cell>
          <cell r="J179" t="str">
            <v>Аварийный резерв</v>
          </cell>
          <cell r="K179" t="str">
            <v>Аварийный резерв</v>
          </cell>
          <cell r="L179" t="str">
            <v>УТО</v>
          </cell>
        </row>
        <row r="180">
          <cell r="D180" t="str">
            <v>Кольцо Н 83.27.00.013</v>
          </cell>
          <cell r="F180">
            <v>3240.75</v>
          </cell>
          <cell r="G180">
            <v>105</v>
          </cell>
          <cell r="H180">
            <v>3240.75</v>
          </cell>
          <cell r="I180">
            <v>105</v>
          </cell>
          <cell r="J180" t="str">
            <v>Аварийный резерв</v>
          </cell>
          <cell r="K180" t="str">
            <v>Аварийный резерв</v>
          </cell>
          <cell r="L180" t="str">
            <v>УТО</v>
          </cell>
        </row>
        <row r="181">
          <cell r="D181" t="str">
            <v>Кольцо резиновое блока дизеля Т-170</v>
          </cell>
          <cell r="F181">
            <v>423.85</v>
          </cell>
          <cell r="G181">
            <v>16</v>
          </cell>
          <cell r="H181">
            <v>423.85</v>
          </cell>
          <cell r="I181">
            <v>16</v>
          </cell>
          <cell r="J181" t="str">
            <v>Аварийный резерв</v>
          </cell>
          <cell r="K181" t="str">
            <v>Аварийный резерв</v>
          </cell>
          <cell r="L181" t="str">
            <v>УТО</v>
          </cell>
        </row>
        <row r="182">
          <cell r="D182" t="str">
            <v>Кольцо СИН 32.04.100.04.03.012</v>
          </cell>
          <cell r="F182">
            <v>10683.31</v>
          </cell>
          <cell r="G182">
            <v>3</v>
          </cell>
          <cell r="H182">
            <v>10683.31</v>
          </cell>
          <cell r="I182">
            <v>3</v>
          </cell>
          <cell r="J182" t="str">
            <v>Аварийный резерв</v>
          </cell>
          <cell r="K182" t="str">
            <v>Аварийный резерв</v>
          </cell>
          <cell r="L182" t="str">
            <v>УТО</v>
          </cell>
        </row>
        <row r="183">
          <cell r="D183" t="str">
            <v>Кольцо СИН 32.04.100.04.03.012-01</v>
          </cell>
          <cell r="F183">
            <v>11097.333333333334</v>
          </cell>
          <cell r="G183">
            <v>2</v>
          </cell>
          <cell r="H183">
            <v>11097.333333333334</v>
          </cell>
          <cell r="I183">
            <v>2</v>
          </cell>
          <cell r="J183" t="str">
            <v>Аварийный резерв</v>
          </cell>
          <cell r="K183" t="str">
            <v>Аварийный резерв</v>
          </cell>
          <cell r="L183" t="str">
            <v>УТО</v>
          </cell>
        </row>
        <row r="184">
          <cell r="D184" t="str">
            <v>Кольцо синхоронизатора 3163-80-1802-120-00</v>
          </cell>
          <cell r="F184">
            <v>6862.22</v>
          </cell>
          <cell r="G184">
            <v>1</v>
          </cell>
          <cell r="H184">
            <v>6862.22</v>
          </cell>
          <cell r="I184">
            <v>1</v>
          </cell>
          <cell r="J184" t="str">
            <v>Аварийный резерв</v>
          </cell>
          <cell r="K184" t="str">
            <v>Аварийный резерв</v>
          </cell>
          <cell r="L184" t="str">
            <v>УТО</v>
          </cell>
        </row>
        <row r="185">
          <cell r="D185" t="str">
            <v>Кольцо теплообменника большое</v>
          </cell>
          <cell r="F185">
            <v>240.84</v>
          </cell>
          <cell r="G185">
            <v>7</v>
          </cell>
          <cell r="H185">
            <v>240.84</v>
          </cell>
          <cell r="I185">
            <v>7</v>
          </cell>
          <cell r="J185" t="str">
            <v>Аварийный резерв</v>
          </cell>
          <cell r="K185" t="str">
            <v>Аварийный резерв</v>
          </cell>
          <cell r="L185" t="str">
            <v>УТО</v>
          </cell>
        </row>
        <row r="186">
          <cell r="D186" t="str">
            <v>Кольцо уплонительное 840-1012083</v>
          </cell>
          <cell r="F186">
            <v>810.33</v>
          </cell>
          <cell r="G186">
            <v>11</v>
          </cell>
          <cell r="H186">
            <v>810.33</v>
          </cell>
          <cell r="I186">
            <v>11</v>
          </cell>
          <cell r="J186" t="str">
            <v>Аварийный резерв</v>
          </cell>
          <cell r="K186" t="str">
            <v>Аварийный резерв</v>
          </cell>
          <cell r="L186" t="str">
            <v>УТО</v>
          </cell>
        </row>
        <row r="187">
          <cell r="D187" t="str">
            <v>Кольцо уплонительное КПП 451Д-1702157</v>
          </cell>
          <cell r="F187">
            <v>322.57</v>
          </cell>
          <cell r="G187">
            <v>75</v>
          </cell>
          <cell r="H187">
            <v>322.57</v>
          </cell>
          <cell r="I187">
            <v>75</v>
          </cell>
          <cell r="J187" t="str">
            <v>Аварийный резерв</v>
          </cell>
          <cell r="K187" t="str">
            <v>Аварийный резерв</v>
          </cell>
          <cell r="L187" t="str">
            <v>УТО</v>
          </cell>
        </row>
        <row r="188">
          <cell r="D188" t="str">
            <v>Кольцо уплотнительное 4310-2304089</v>
          </cell>
          <cell r="F188">
            <v>1517.96</v>
          </cell>
          <cell r="G188">
            <v>7</v>
          </cell>
          <cell r="H188">
            <v>1517.96</v>
          </cell>
          <cell r="I188">
            <v>7</v>
          </cell>
          <cell r="J188" t="str">
            <v>Аварийный резерв</v>
          </cell>
          <cell r="K188" t="str">
            <v>Аварийный резерв</v>
          </cell>
          <cell r="L188" t="str">
            <v>УТО</v>
          </cell>
        </row>
        <row r="189">
          <cell r="D189" t="str">
            <v>Кольцо уплотнительное 740-1303018-0086</v>
          </cell>
          <cell r="F189">
            <v>351.73</v>
          </cell>
          <cell r="G189">
            <v>19</v>
          </cell>
          <cell r="H189">
            <v>351.73</v>
          </cell>
          <cell r="I189">
            <v>19</v>
          </cell>
          <cell r="J189" t="str">
            <v>Аварийный резерв</v>
          </cell>
          <cell r="K189" t="str">
            <v>Аварийный резерв</v>
          </cell>
          <cell r="L189" t="str">
            <v>УТО</v>
          </cell>
        </row>
        <row r="190">
          <cell r="D190" t="str">
            <v>Кольцо уплотнительное 740-1303172</v>
          </cell>
          <cell r="F190">
            <v>559.97</v>
          </cell>
          <cell r="G190">
            <v>31</v>
          </cell>
          <cell r="H190">
            <v>559.97</v>
          </cell>
          <cell r="I190">
            <v>31</v>
          </cell>
          <cell r="J190" t="str">
            <v>Аварийный резерв</v>
          </cell>
          <cell r="K190" t="str">
            <v>Аварийный резерв</v>
          </cell>
          <cell r="L190" t="str">
            <v>УТО</v>
          </cell>
        </row>
        <row r="191">
          <cell r="D191" t="str">
            <v>Кольцо уплотнительное 740,1003040</v>
          </cell>
          <cell r="F191">
            <v>252.87</v>
          </cell>
          <cell r="G191">
            <v>45</v>
          </cell>
          <cell r="H191">
            <v>252.87</v>
          </cell>
          <cell r="I191">
            <v>45</v>
          </cell>
          <cell r="J191" t="str">
            <v>Аварийный резерв</v>
          </cell>
          <cell r="K191" t="str">
            <v>Аварийный резерв</v>
          </cell>
          <cell r="L191" t="str">
            <v>УТО</v>
          </cell>
        </row>
        <row r="192">
          <cell r="D192" t="str">
            <v>Кольцо уплотнительное 9т.10.3</v>
          </cell>
          <cell r="F192">
            <v>2515.9899999999998</v>
          </cell>
          <cell r="G192">
            <v>65</v>
          </cell>
          <cell r="H192">
            <v>2515.9899999999998</v>
          </cell>
          <cell r="I192">
            <v>65</v>
          </cell>
          <cell r="J192" t="str">
            <v>Аварийный резерв</v>
          </cell>
          <cell r="K192" t="str">
            <v>Аварийный резерв</v>
          </cell>
          <cell r="L192" t="str">
            <v>УТО</v>
          </cell>
        </row>
        <row r="193">
          <cell r="D193" t="str">
            <v>Кольцо уплотнительное АФНИ 754175.001</v>
          </cell>
          <cell r="F193">
            <v>14233.63</v>
          </cell>
          <cell r="G193">
            <v>355</v>
          </cell>
          <cell r="H193">
            <v>14233.63</v>
          </cell>
          <cell r="I193">
            <v>355</v>
          </cell>
          <cell r="J193" t="str">
            <v>Аварийный резерв</v>
          </cell>
          <cell r="K193" t="str">
            <v>Аварийный резерв</v>
          </cell>
          <cell r="L193" t="str">
            <v>УТО</v>
          </cell>
        </row>
        <row r="194">
          <cell r="D194" t="str">
            <v>Кольцо уплотнительное АФНИ 754175.002</v>
          </cell>
          <cell r="F194">
            <v>1857.96</v>
          </cell>
          <cell r="G194">
            <v>48</v>
          </cell>
          <cell r="H194">
            <v>1857.96</v>
          </cell>
          <cell r="I194">
            <v>48</v>
          </cell>
          <cell r="J194" t="str">
            <v>Аварийный резерв</v>
          </cell>
          <cell r="K194" t="str">
            <v>Аварийный резерв</v>
          </cell>
          <cell r="L194" t="str">
            <v>УТО</v>
          </cell>
        </row>
        <row r="195">
          <cell r="D195" t="str">
            <v>Кольцо уплотнительное бортового редуктора Т-170</v>
          </cell>
          <cell r="F195">
            <v>491.03</v>
          </cell>
          <cell r="G195">
            <v>9</v>
          </cell>
          <cell r="H195">
            <v>491.03</v>
          </cell>
          <cell r="I195">
            <v>9</v>
          </cell>
          <cell r="J195" t="str">
            <v>Аварийный резерв</v>
          </cell>
          <cell r="K195" t="str">
            <v>Аварийный резерв</v>
          </cell>
          <cell r="L195" t="str">
            <v>УТО</v>
          </cell>
        </row>
        <row r="196">
          <cell r="D196" t="str">
            <v>Кольцо уплотнительное компрессора 1-но цил 2101-1012266</v>
          </cell>
          <cell r="F196">
            <v>103.22</v>
          </cell>
          <cell r="G196">
            <v>5</v>
          </cell>
          <cell r="H196">
            <v>103.22</v>
          </cell>
          <cell r="I196">
            <v>5</v>
          </cell>
          <cell r="J196" t="str">
            <v>Аварийный резерв</v>
          </cell>
          <cell r="K196" t="str">
            <v>Аварийный резерв</v>
          </cell>
          <cell r="L196" t="str">
            <v>УТО</v>
          </cell>
        </row>
        <row r="197">
          <cell r="D197" t="str">
            <v>Кольцо уплотнительное потрубков водяного насоса 740-1303099-0039</v>
          </cell>
          <cell r="F197">
            <v>216.76</v>
          </cell>
          <cell r="G197">
            <v>28</v>
          </cell>
          <cell r="H197">
            <v>216.76</v>
          </cell>
          <cell r="I197">
            <v>28</v>
          </cell>
          <cell r="J197" t="str">
            <v>Аварийный резерв</v>
          </cell>
          <cell r="K197" t="str">
            <v>Аварийный резерв</v>
          </cell>
          <cell r="L197" t="str">
            <v>УТО</v>
          </cell>
        </row>
        <row r="198">
          <cell r="D198" t="str">
            <v>Кольцо уплотнительное седла клапана 099*105*36</v>
          </cell>
          <cell r="F198">
            <v>149.69</v>
          </cell>
          <cell r="G198">
            <v>6</v>
          </cell>
          <cell r="H198">
            <v>149.69</v>
          </cell>
          <cell r="I198">
            <v>6</v>
          </cell>
          <cell r="J198" t="str">
            <v>Аварийный резерв</v>
          </cell>
          <cell r="K198" t="str">
            <v>Аварийный резерв</v>
          </cell>
          <cell r="L198" t="str">
            <v>УТО</v>
          </cell>
        </row>
        <row r="199">
          <cell r="D199" t="str">
            <v>Кольцо уплотнительное углового редуктора рулевого  управления</v>
          </cell>
          <cell r="F199">
            <v>82.58</v>
          </cell>
          <cell r="G199">
            <v>8</v>
          </cell>
          <cell r="H199">
            <v>82.58</v>
          </cell>
          <cell r="I199">
            <v>8</v>
          </cell>
          <cell r="J199" t="str">
            <v>Аварийный резерв</v>
          </cell>
          <cell r="K199" t="str">
            <v>Аварийный резерв</v>
          </cell>
          <cell r="L199" t="str">
            <v>УТО</v>
          </cell>
        </row>
        <row r="200">
          <cell r="D200" t="str">
            <v>Кольцо уплотнительное форсунок дв405.406.409</v>
          </cell>
          <cell r="F200">
            <v>316.55</v>
          </cell>
          <cell r="G200">
            <v>16</v>
          </cell>
          <cell r="H200">
            <v>316.55</v>
          </cell>
          <cell r="I200">
            <v>16</v>
          </cell>
          <cell r="J200" t="str">
            <v>Аварийный резерв</v>
          </cell>
          <cell r="K200" t="str">
            <v>Аварийный резерв</v>
          </cell>
          <cell r="L200" t="str">
            <v>УТО</v>
          </cell>
        </row>
        <row r="201">
          <cell r="D201" t="str">
            <v>Кольцо упорное 236-1601120</v>
          </cell>
          <cell r="F201">
            <v>591.79</v>
          </cell>
          <cell r="G201">
            <v>1</v>
          </cell>
          <cell r="H201">
            <v>591.79</v>
          </cell>
          <cell r="I201">
            <v>1</v>
          </cell>
          <cell r="J201" t="str">
            <v>Аварийный резерв</v>
          </cell>
          <cell r="K201" t="str">
            <v>Аварийный резерв</v>
          </cell>
          <cell r="L201" t="str">
            <v>УТО</v>
          </cell>
        </row>
        <row r="202">
          <cell r="D202" t="str">
            <v>Кольцо ямз пары  плунжерной 236М-1111083</v>
          </cell>
          <cell r="F202">
            <v>142.97</v>
          </cell>
          <cell r="G202">
            <v>40</v>
          </cell>
          <cell r="H202">
            <v>142.97</v>
          </cell>
          <cell r="I202">
            <v>40</v>
          </cell>
          <cell r="J202" t="str">
            <v>Аварийный резерв</v>
          </cell>
          <cell r="K202" t="str">
            <v>Аварийный резерв</v>
          </cell>
          <cell r="L202" t="str">
            <v>УТО</v>
          </cell>
        </row>
        <row r="203">
          <cell r="D203" t="str">
            <v>Комплект болтов выпускного коллектора из 3-х наим.(2 болта+2 втулки+1пластина)</v>
          </cell>
          <cell r="F203">
            <v>70.12</v>
          </cell>
          <cell r="G203">
            <v>1</v>
          </cell>
          <cell r="H203">
            <v>70.12</v>
          </cell>
          <cell r="I203">
            <v>1</v>
          </cell>
          <cell r="J203" t="str">
            <v>Аварийный резерв</v>
          </cell>
          <cell r="K203" t="str">
            <v>Аварийный резерв</v>
          </cell>
          <cell r="L203" t="str">
            <v>УТО</v>
          </cell>
        </row>
        <row r="204">
          <cell r="D204" t="str">
            <v>Комплект вкладыш коренных  740.60Д-1000102</v>
          </cell>
          <cell r="F204">
            <v>3262.11</v>
          </cell>
          <cell r="G204">
            <v>2</v>
          </cell>
          <cell r="H204">
            <v>3262.11</v>
          </cell>
          <cell r="I204">
            <v>2</v>
          </cell>
          <cell r="J204" t="str">
            <v>Аварийный резерв</v>
          </cell>
          <cell r="K204" t="str">
            <v>Аварийный резерв</v>
          </cell>
          <cell r="L204" t="str">
            <v>УТО</v>
          </cell>
        </row>
        <row r="205">
          <cell r="D205" t="str">
            <v>Комплект вкладыш шатунных 740.60Д-1000104</v>
          </cell>
          <cell r="F205">
            <v>4432.84</v>
          </cell>
          <cell r="G205">
            <v>2</v>
          </cell>
          <cell r="H205">
            <v>4432.84</v>
          </cell>
          <cell r="I205">
            <v>2</v>
          </cell>
          <cell r="J205" t="str">
            <v>Аварийный резерв</v>
          </cell>
          <cell r="K205" t="str">
            <v>Аварийный резерв</v>
          </cell>
          <cell r="L205" t="str">
            <v>УТО</v>
          </cell>
        </row>
        <row r="206">
          <cell r="D206" t="str">
            <v>Комплект поршневых колец 03712СП</v>
          </cell>
          <cell r="F206">
            <v>1214.96</v>
          </cell>
          <cell r="G206">
            <v>2</v>
          </cell>
          <cell r="H206">
            <v>1214.96</v>
          </cell>
          <cell r="I206">
            <v>2</v>
          </cell>
          <cell r="J206" t="str">
            <v>Аварийный резерв</v>
          </cell>
          <cell r="K206" t="str">
            <v>Аварийный резерв</v>
          </cell>
          <cell r="L206" t="str">
            <v>УТО</v>
          </cell>
        </row>
        <row r="207">
          <cell r="D207" t="str">
            <v>Комплект прокладок КПП полный (16 наим.20дет)</v>
          </cell>
          <cell r="F207">
            <v>221.66</v>
          </cell>
          <cell r="G207">
            <v>1</v>
          </cell>
          <cell r="H207">
            <v>221.66</v>
          </cell>
          <cell r="I207">
            <v>1</v>
          </cell>
          <cell r="J207" t="str">
            <v>Аварийный резерв</v>
          </cell>
          <cell r="K207" t="str">
            <v>Аварийный резерв</v>
          </cell>
          <cell r="L207" t="str">
            <v>УТО</v>
          </cell>
        </row>
        <row r="208">
          <cell r="D208" t="str">
            <v>Комплект прокладок на двигатель КАМАЗ ЕВРО-2</v>
          </cell>
          <cell r="F208">
            <v>743.18</v>
          </cell>
          <cell r="G208">
            <v>1</v>
          </cell>
          <cell r="H208">
            <v>743.18</v>
          </cell>
          <cell r="I208">
            <v>1</v>
          </cell>
          <cell r="J208" t="str">
            <v>Аварийный резерв</v>
          </cell>
          <cell r="K208" t="str">
            <v>Аварийный резерв</v>
          </cell>
          <cell r="L208" t="str">
            <v>УТО</v>
          </cell>
        </row>
        <row r="209">
          <cell r="D209" t="str">
            <v>Комплект прокладок турбокомпрессора ЯМЗ-238</v>
          </cell>
          <cell r="F209">
            <v>344.17</v>
          </cell>
          <cell r="G209">
            <v>1</v>
          </cell>
          <cell r="H209">
            <v>344.17</v>
          </cell>
          <cell r="I209">
            <v>1</v>
          </cell>
          <cell r="J209" t="str">
            <v>Аварийный резерв</v>
          </cell>
          <cell r="K209" t="str">
            <v>Аварийный резерв</v>
          </cell>
          <cell r="L209" t="str">
            <v>УТО</v>
          </cell>
        </row>
        <row r="210">
          <cell r="D210" t="str">
            <v>Комплект тормозных накладок 53229-3501105-51р</v>
          </cell>
          <cell r="F210">
            <v>1300.83</v>
          </cell>
          <cell r="G210">
            <v>1</v>
          </cell>
          <cell r="H210">
            <v>1300.83</v>
          </cell>
          <cell r="I210">
            <v>1</v>
          </cell>
          <cell r="J210" t="str">
            <v>Аварийный резерв</v>
          </cell>
          <cell r="K210" t="str">
            <v>Аварийный резерв</v>
          </cell>
          <cell r="L210" t="str">
            <v>УТО</v>
          </cell>
        </row>
        <row r="211">
          <cell r="D211" t="str">
            <v>Комплект тормозных накладок 6520-3501105-51К</v>
          </cell>
          <cell r="F211">
            <v>12250.42</v>
          </cell>
          <cell r="G211">
            <v>5</v>
          </cell>
          <cell r="H211">
            <v>12250.42</v>
          </cell>
          <cell r="I211">
            <v>5</v>
          </cell>
          <cell r="J211" t="str">
            <v>Аварийный резерв</v>
          </cell>
          <cell r="K211" t="str">
            <v>Аварийный резерв</v>
          </cell>
          <cell r="L211" t="str">
            <v>УТО</v>
          </cell>
        </row>
        <row r="212">
          <cell r="D212" t="str">
            <v>Компрессор с воздушным охлаждением ПАЗ 3205.LK3891</v>
          </cell>
          <cell r="F212">
            <v>19916.669999999998</v>
          </cell>
          <cell r="G212">
            <v>2</v>
          </cell>
          <cell r="H212">
            <v>19916.669999999998</v>
          </cell>
          <cell r="I212">
            <v>2</v>
          </cell>
          <cell r="J212" t="str">
            <v>Аварийный резерв</v>
          </cell>
          <cell r="K212" t="str">
            <v>Аварийный резерв</v>
          </cell>
          <cell r="L212" t="str">
            <v>УТО</v>
          </cell>
        </row>
        <row r="213">
          <cell r="D213" t="str">
            <v>Конус оградительный мягкий</v>
          </cell>
          <cell r="F213">
            <v>2451.48</v>
          </cell>
          <cell r="G213">
            <v>15</v>
          </cell>
          <cell r="H213">
            <v>2451.48</v>
          </cell>
          <cell r="I213">
            <v>15</v>
          </cell>
          <cell r="J213" t="str">
            <v>Аварийный резерв</v>
          </cell>
          <cell r="K213" t="str">
            <v>Аварийный резерв</v>
          </cell>
          <cell r="L213" t="str">
            <v>УТО</v>
          </cell>
        </row>
        <row r="214">
          <cell r="D214" t="str">
            <v>Конус ограждения 320мм С СОП мягкий</v>
          </cell>
          <cell r="F214">
            <v>2055.7800000000002</v>
          </cell>
          <cell r="G214">
            <v>11</v>
          </cell>
          <cell r="H214">
            <v>2055.7800000000002</v>
          </cell>
          <cell r="I214">
            <v>11</v>
          </cell>
          <cell r="J214" t="str">
            <v>отсутствие необходимости</v>
          </cell>
          <cell r="K214" t="str">
            <v>НВЛ и НЛ</v>
          </cell>
          <cell r="L214" t="str">
            <v>УТО</v>
          </cell>
        </row>
        <row r="215">
          <cell r="D215" t="str">
            <v>Конус стопорное Т-170</v>
          </cell>
          <cell r="F215">
            <v>509.22</v>
          </cell>
          <cell r="G215">
            <v>4</v>
          </cell>
          <cell r="H215">
            <v>509.22</v>
          </cell>
          <cell r="I215">
            <v>4</v>
          </cell>
          <cell r="J215" t="str">
            <v>Аварийный резерв</v>
          </cell>
          <cell r="K215" t="str">
            <v>Аварийный резерв</v>
          </cell>
          <cell r="L215" t="str">
            <v>УТО</v>
          </cell>
        </row>
        <row r="216">
          <cell r="D216" t="str">
            <v>Корпус кулака поворот. левый 4310-230429 камаз</v>
          </cell>
          <cell r="F216">
            <v>22583.33</v>
          </cell>
          <cell r="G216">
            <v>2</v>
          </cell>
          <cell r="H216">
            <v>22583.33</v>
          </cell>
          <cell r="I216">
            <v>2</v>
          </cell>
          <cell r="J216" t="str">
            <v>Аварийный резерв</v>
          </cell>
          <cell r="K216" t="str">
            <v>Аварийный резерв</v>
          </cell>
          <cell r="L216" t="str">
            <v>УТО</v>
          </cell>
        </row>
        <row r="217">
          <cell r="D217" t="str">
            <v>Корпус кулака поворот. правый 4310-230429 камаз</v>
          </cell>
          <cell r="F217">
            <v>22583.33</v>
          </cell>
          <cell r="G217">
            <v>2</v>
          </cell>
          <cell r="H217">
            <v>22583.33</v>
          </cell>
          <cell r="I217">
            <v>2</v>
          </cell>
          <cell r="J217" t="str">
            <v>Аварийный резерв</v>
          </cell>
          <cell r="K217" t="str">
            <v>Аварийный резерв</v>
          </cell>
          <cell r="L217" t="str">
            <v>УТО</v>
          </cell>
        </row>
        <row r="218">
          <cell r="D218" t="str">
            <v>Корпус поворотного кулака левый 4310-2304031</v>
          </cell>
          <cell r="F218">
            <v>11250</v>
          </cell>
          <cell r="G218">
            <v>1</v>
          </cell>
          <cell r="H218">
            <v>11250</v>
          </cell>
          <cell r="I218">
            <v>1</v>
          </cell>
          <cell r="J218" t="str">
            <v>Аварийный резерв</v>
          </cell>
          <cell r="K218" t="str">
            <v>Аварийный резерв</v>
          </cell>
          <cell r="L218" t="str">
            <v>УТО</v>
          </cell>
        </row>
        <row r="219">
          <cell r="D219" t="str">
            <v>Кран 11с42н Ру16 Ду100/80</v>
          </cell>
          <cell r="F219">
            <v>6415.15</v>
          </cell>
          <cell r="G219">
            <v>1</v>
          </cell>
          <cell r="H219">
            <v>6415.15</v>
          </cell>
          <cell r="I219">
            <v>1</v>
          </cell>
          <cell r="J219" t="str">
            <v>Аварийный резерв</v>
          </cell>
          <cell r="K219" t="str">
            <v>Аварийный резерв</v>
          </cell>
          <cell r="L219" t="str">
            <v>УТО</v>
          </cell>
        </row>
        <row r="220">
          <cell r="D220" t="str">
            <v>Кран раздаточный А-60</v>
          </cell>
          <cell r="F220">
            <v>11666.67</v>
          </cell>
          <cell r="G220">
            <v>2</v>
          </cell>
          <cell r="H220">
            <v>11666.67</v>
          </cell>
          <cell r="I220">
            <v>2</v>
          </cell>
          <cell r="J220" t="str">
            <v>Аварийный резерв</v>
          </cell>
          <cell r="K220" t="str">
            <v>Аварийный резерв</v>
          </cell>
          <cell r="L220" t="str">
            <v>УТО</v>
          </cell>
        </row>
        <row r="221">
          <cell r="D221" t="str">
            <v>Кран ручной ШПМ АПР-40</v>
          </cell>
          <cell r="F221">
            <v>2090.83</v>
          </cell>
          <cell r="G221">
            <v>1</v>
          </cell>
          <cell r="H221">
            <v>2090.83</v>
          </cell>
          <cell r="I221">
            <v>1</v>
          </cell>
          <cell r="J221" t="str">
            <v>Аварийный резерв</v>
          </cell>
          <cell r="K221" t="str">
            <v>Аварийный резерв</v>
          </cell>
          <cell r="L221" t="str">
            <v>УТО</v>
          </cell>
        </row>
        <row r="222">
          <cell r="D222" t="str">
            <v>Кран шаровой КШ25х70 АФНИ.306121.011</v>
          </cell>
          <cell r="F222">
            <v>23200</v>
          </cell>
          <cell r="G222">
            <v>2</v>
          </cell>
          <cell r="H222">
            <v>23200</v>
          </cell>
          <cell r="I222">
            <v>2</v>
          </cell>
          <cell r="J222" t="str">
            <v>Аварийный резерв</v>
          </cell>
          <cell r="K222" t="str">
            <v>Аварийный резерв</v>
          </cell>
          <cell r="L222" t="str">
            <v>УТО</v>
          </cell>
        </row>
        <row r="223">
          <cell r="D223" t="str">
            <v>Кран шаровый  АСК 25.70.000-01</v>
          </cell>
          <cell r="F223">
            <v>81995.759999999995</v>
          </cell>
          <cell r="G223">
            <v>4</v>
          </cell>
          <cell r="H223">
            <v>81995.759999999995</v>
          </cell>
          <cell r="I223">
            <v>4</v>
          </cell>
          <cell r="J223" t="str">
            <v>Аварийный резерв</v>
          </cell>
          <cell r="K223" t="str">
            <v>Аварийный резерв</v>
          </cell>
          <cell r="L223" t="str">
            <v>УТО</v>
          </cell>
        </row>
        <row r="224">
          <cell r="D224" t="str">
            <v>Кран шаровый Ду 20 Ру 40</v>
          </cell>
          <cell r="F224">
            <v>2322.4499999999998</v>
          </cell>
          <cell r="G224">
            <v>1</v>
          </cell>
          <cell r="H224">
            <v>2322.4499999999998</v>
          </cell>
          <cell r="I224">
            <v>1</v>
          </cell>
          <cell r="J224" t="str">
            <v>Аварийный резерв</v>
          </cell>
          <cell r="K224" t="str">
            <v>Аварийный резерв</v>
          </cell>
          <cell r="L224" t="str">
            <v>УТО</v>
          </cell>
        </row>
        <row r="225">
          <cell r="D225" t="str">
            <v>Крестовина карданного вала  в сб. большая 5320-2205025</v>
          </cell>
          <cell r="F225">
            <v>1460.41</v>
          </cell>
          <cell r="G225">
            <v>2</v>
          </cell>
          <cell r="H225">
            <v>1460.41</v>
          </cell>
          <cell r="I225">
            <v>2</v>
          </cell>
          <cell r="J225" t="str">
            <v>Аварийный резерв</v>
          </cell>
          <cell r="K225" t="str">
            <v>Аварийный резерв</v>
          </cell>
          <cell r="L225" t="str">
            <v>УТО</v>
          </cell>
        </row>
        <row r="226">
          <cell r="D226" t="str">
            <v>Крестовина рулевая в сб Камаз 5320-3422036</v>
          </cell>
          <cell r="F226">
            <v>1213.17</v>
          </cell>
          <cell r="G226">
            <v>2</v>
          </cell>
          <cell r="H226">
            <v>1213.17</v>
          </cell>
          <cell r="I226">
            <v>2</v>
          </cell>
          <cell r="J226" t="str">
            <v>Аварийный резерв</v>
          </cell>
          <cell r="K226" t="str">
            <v>Аварийный резерв</v>
          </cell>
          <cell r="L226" t="str">
            <v>УТО</v>
          </cell>
        </row>
        <row r="227">
          <cell r="D227" t="str">
            <v>Кронштейн  задней  рессоры перед.Г-33027 полноприводный</v>
          </cell>
          <cell r="F227">
            <v>1095.67</v>
          </cell>
          <cell r="G227">
            <v>1</v>
          </cell>
          <cell r="H227">
            <v>1095.67</v>
          </cell>
          <cell r="I227">
            <v>1</v>
          </cell>
          <cell r="J227" t="str">
            <v>Аварийный резерв</v>
          </cell>
          <cell r="K227" t="str">
            <v>Аварийный резерв</v>
          </cell>
          <cell r="L227" t="str">
            <v>УТО</v>
          </cell>
        </row>
        <row r="228">
          <cell r="D228" t="str">
            <v>Кронштейн  крепления передней опоры левый</v>
          </cell>
          <cell r="F228">
            <v>1676.04</v>
          </cell>
          <cell r="G228">
            <v>1</v>
          </cell>
          <cell r="H228">
            <v>1676.04</v>
          </cell>
          <cell r="I228">
            <v>1</v>
          </cell>
          <cell r="J228" t="str">
            <v>Аварийный резерв</v>
          </cell>
          <cell r="K228" t="str">
            <v>Аварийный резерв</v>
          </cell>
          <cell r="L228" t="str">
            <v>УТО</v>
          </cell>
        </row>
        <row r="229">
          <cell r="D229" t="str">
            <v>Кронштейн  крепления энергоаккумулятора левый 5320</v>
          </cell>
          <cell r="F229">
            <v>1208.33</v>
          </cell>
          <cell r="G229">
            <v>1</v>
          </cell>
          <cell r="H229">
            <v>1208.33</v>
          </cell>
          <cell r="I229">
            <v>1</v>
          </cell>
          <cell r="J229" t="str">
            <v>Аварийный резерв</v>
          </cell>
          <cell r="K229" t="str">
            <v>Аварийный резерв</v>
          </cell>
          <cell r="L229" t="str">
            <v>УТО</v>
          </cell>
        </row>
        <row r="230">
          <cell r="D230" t="str">
            <v>Кронштейн  крепления энергоаккумулятора правый 5320</v>
          </cell>
          <cell r="F230">
            <v>2416.67</v>
          </cell>
          <cell r="G230">
            <v>2</v>
          </cell>
          <cell r="H230">
            <v>2416.67</v>
          </cell>
          <cell r="I230">
            <v>2</v>
          </cell>
          <cell r="J230" t="str">
            <v>Аварийный резерв</v>
          </cell>
          <cell r="K230" t="str">
            <v>Аварийный резерв</v>
          </cell>
          <cell r="L230" t="str">
            <v>УТО</v>
          </cell>
        </row>
        <row r="231">
          <cell r="D231" t="str">
            <v>Кронштейн реактивной штанги Камаз 5320-2919072</v>
          </cell>
          <cell r="F231">
            <v>3156.81</v>
          </cell>
          <cell r="G231">
            <v>1</v>
          </cell>
          <cell r="H231">
            <v>3156.81</v>
          </cell>
          <cell r="I231">
            <v>1</v>
          </cell>
          <cell r="J231" t="str">
            <v>Аварийный резерв</v>
          </cell>
          <cell r="K231" t="str">
            <v>Аварийный резерв</v>
          </cell>
          <cell r="L231" t="str">
            <v>УТО</v>
          </cell>
        </row>
        <row r="232">
          <cell r="D232" t="str">
            <v>Круг шл. ПП 25А 200*20*32 40K-L V</v>
          </cell>
          <cell r="F232">
            <v>1540.44</v>
          </cell>
          <cell r="G232">
            <v>6</v>
          </cell>
          <cell r="H232">
            <v>1540.44</v>
          </cell>
          <cell r="I232">
            <v>6</v>
          </cell>
          <cell r="J232" t="str">
            <v>Аварийный резерв</v>
          </cell>
          <cell r="K232" t="str">
            <v>Аварийный резерв</v>
          </cell>
          <cell r="L232" t="str">
            <v>УТО</v>
          </cell>
        </row>
        <row r="233">
          <cell r="D233" t="str">
            <v>Круг шл. ПП 25А 200*20*32 60 K-L V</v>
          </cell>
          <cell r="F233">
            <v>835.67</v>
          </cell>
          <cell r="G233">
            <v>4</v>
          </cell>
          <cell r="H233">
            <v>835.67</v>
          </cell>
          <cell r="I233">
            <v>4</v>
          </cell>
          <cell r="J233" t="str">
            <v>Аварийный резерв</v>
          </cell>
          <cell r="K233" t="str">
            <v>Аварийный резерв</v>
          </cell>
          <cell r="L233" t="str">
            <v>УТО</v>
          </cell>
        </row>
        <row r="234">
          <cell r="D234" t="str">
            <v>Круг шл. ПП 63С 200*20*32</v>
          </cell>
          <cell r="F234">
            <v>1360.32</v>
          </cell>
          <cell r="G234">
            <v>4</v>
          </cell>
          <cell r="H234">
            <v>1360.32</v>
          </cell>
          <cell r="I234">
            <v>4</v>
          </cell>
          <cell r="J234" t="str">
            <v>Аварийный резерв</v>
          </cell>
          <cell r="K234" t="str">
            <v>Аварийный резерв</v>
          </cell>
          <cell r="L234" t="str">
            <v>УТО</v>
          </cell>
        </row>
        <row r="235">
          <cell r="D235" t="str">
            <v>Крышка 4310-2304097</v>
          </cell>
          <cell r="F235">
            <v>2295.96</v>
          </cell>
          <cell r="G235">
            <v>6</v>
          </cell>
          <cell r="H235">
            <v>2295.96</v>
          </cell>
          <cell r="I235">
            <v>6</v>
          </cell>
          <cell r="J235" t="str">
            <v>Аварийный резерв</v>
          </cell>
          <cell r="K235" t="str">
            <v>Аварийный резерв</v>
          </cell>
          <cell r="L235" t="str">
            <v>УТО</v>
          </cell>
        </row>
        <row r="236">
          <cell r="D236" t="str">
            <v>Крышка башмака балансира 5320-2918120-20</v>
          </cell>
          <cell r="F236">
            <v>733.33</v>
          </cell>
          <cell r="G236">
            <v>3</v>
          </cell>
          <cell r="H236">
            <v>733.33</v>
          </cell>
          <cell r="I236">
            <v>3</v>
          </cell>
          <cell r="J236" t="str">
            <v>Аварийный резерв</v>
          </cell>
          <cell r="K236" t="str">
            <v>Аварийный резерв</v>
          </cell>
          <cell r="L236" t="str">
            <v>УТО</v>
          </cell>
        </row>
        <row r="237">
          <cell r="D237" t="str">
            <v>Крышка КПП 452 н/о</v>
          </cell>
          <cell r="F237">
            <v>6500</v>
          </cell>
          <cell r="G237">
            <v>1</v>
          </cell>
          <cell r="H237">
            <v>6500</v>
          </cell>
          <cell r="I237">
            <v>1</v>
          </cell>
          <cell r="J237" t="str">
            <v>Аварийный резерв</v>
          </cell>
          <cell r="K237" t="str">
            <v>Аварийный резерв</v>
          </cell>
          <cell r="L237" t="str">
            <v>УТО</v>
          </cell>
        </row>
        <row r="238">
          <cell r="D238" t="str">
            <v>Крышка манжеты ведущей шестерни 53-2402051</v>
          </cell>
          <cell r="F238">
            <v>2477.29</v>
          </cell>
          <cell r="G238">
            <v>1</v>
          </cell>
          <cell r="H238">
            <v>2477.29</v>
          </cell>
          <cell r="I238">
            <v>1</v>
          </cell>
          <cell r="J238" t="str">
            <v>Аварийный резерв</v>
          </cell>
          <cell r="K238" t="str">
            <v>Аварийный резерв</v>
          </cell>
          <cell r="L238" t="str">
            <v>УТО</v>
          </cell>
        </row>
        <row r="239">
          <cell r="D239" t="str">
            <v>Крышка передних подшипников 4320-2302051-11</v>
          </cell>
          <cell r="F239">
            <v>1490.24</v>
          </cell>
          <cell r="G239">
            <v>1</v>
          </cell>
          <cell r="H239">
            <v>1490.24</v>
          </cell>
          <cell r="I239">
            <v>1</v>
          </cell>
          <cell r="J239" t="str">
            <v>Аварийный резерв</v>
          </cell>
          <cell r="K239" t="str">
            <v>Аварийный резерв</v>
          </cell>
          <cell r="L239" t="str">
            <v>УТО</v>
          </cell>
        </row>
        <row r="240">
          <cell r="D240" t="str">
            <v>Крышка подшипника  заднего моста 0020-00-2402051-95</v>
          </cell>
          <cell r="F240">
            <v>502.34</v>
          </cell>
          <cell r="G240">
            <v>1</v>
          </cell>
          <cell r="H240">
            <v>502.34</v>
          </cell>
          <cell r="I240">
            <v>1</v>
          </cell>
          <cell r="J240" t="str">
            <v>Аварийный резерв</v>
          </cell>
          <cell r="K240" t="str">
            <v>Аварийный резерв</v>
          </cell>
          <cell r="L240" t="str">
            <v>УТО</v>
          </cell>
        </row>
        <row r="241">
          <cell r="D241" t="str">
            <v>Крышка распределителя шестерен ЗМЗ 405,406,409</v>
          </cell>
          <cell r="F241">
            <v>3262.63</v>
          </cell>
          <cell r="G241">
            <v>1</v>
          </cell>
          <cell r="H241">
            <v>3262.63</v>
          </cell>
          <cell r="I241">
            <v>1</v>
          </cell>
          <cell r="J241" t="str">
            <v>Аварийный резерв</v>
          </cell>
          <cell r="K241" t="str">
            <v>Аварийный резерв</v>
          </cell>
          <cell r="L241" t="str">
            <v>УТО</v>
          </cell>
        </row>
        <row r="242">
          <cell r="D242" t="str">
            <v>Крышка энергоаккумулятора в сб. тип-20</v>
          </cell>
          <cell r="F242">
            <v>5021.67</v>
          </cell>
          <cell r="G242">
            <v>7</v>
          </cell>
          <cell r="H242">
            <v>5021.67</v>
          </cell>
          <cell r="I242">
            <v>7</v>
          </cell>
          <cell r="J242" t="str">
            <v>Аварийный резерв</v>
          </cell>
          <cell r="K242" t="str">
            <v>Аварийный резерв</v>
          </cell>
          <cell r="L242" t="str">
            <v>УТО</v>
          </cell>
        </row>
        <row r="243">
          <cell r="D243" t="str">
            <v>Кувалда 4кг с ручкой фибергласс ЗУБР МАСТЕР</v>
          </cell>
          <cell r="F243">
            <v>4816.67</v>
          </cell>
          <cell r="G243">
            <v>2</v>
          </cell>
          <cell r="H243">
            <v>4816.67</v>
          </cell>
          <cell r="I243">
            <v>2</v>
          </cell>
          <cell r="J243" t="str">
            <v>Аварийный резерв</v>
          </cell>
          <cell r="K243" t="str">
            <v>Аварийный резерв</v>
          </cell>
          <cell r="L243" t="str">
            <v>УТО</v>
          </cell>
        </row>
        <row r="244">
          <cell r="D244" t="str">
            <v>Кувалда 8кг с ручкой</v>
          </cell>
          <cell r="F244">
            <v>1228.33</v>
          </cell>
          <cell r="G244">
            <v>1</v>
          </cell>
          <cell r="H244">
            <v>1228.33</v>
          </cell>
          <cell r="I244">
            <v>1</v>
          </cell>
          <cell r="J244" t="str">
            <v>Аварийный резерв</v>
          </cell>
          <cell r="K244" t="str">
            <v>Аварийный резерв</v>
          </cell>
          <cell r="L244" t="str">
            <v>УТО</v>
          </cell>
        </row>
        <row r="245">
          <cell r="D245" t="str">
            <v>Кулак запорный в сб 5410-2703028</v>
          </cell>
          <cell r="F245">
            <v>1476.91</v>
          </cell>
          <cell r="G245">
            <v>1</v>
          </cell>
          <cell r="H245">
            <v>1476.91</v>
          </cell>
          <cell r="I245">
            <v>1</v>
          </cell>
          <cell r="J245" t="str">
            <v>Аварийный резерв</v>
          </cell>
          <cell r="K245" t="str">
            <v>Аварийный резерв</v>
          </cell>
          <cell r="L245" t="str">
            <v>УТО</v>
          </cell>
        </row>
        <row r="246">
          <cell r="D246" t="str">
            <v>Кулак разжимной задний правый ЕВРО 5320-3502110-10</v>
          </cell>
          <cell r="F246">
            <v>1333.33</v>
          </cell>
          <cell r="G246">
            <v>1</v>
          </cell>
          <cell r="H246">
            <v>1333.33</v>
          </cell>
          <cell r="I246">
            <v>1</v>
          </cell>
          <cell r="J246" t="str">
            <v>Аварийный резерв</v>
          </cell>
          <cell r="K246" t="str">
            <v>Аварийный резерв</v>
          </cell>
          <cell r="L246" t="str">
            <v>УТО</v>
          </cell>
        </row>
        <row r="247">
          <cell r="D247" t="str">
            <v>Кулак разжимной передний левый ЕВРО 5320-3501111</v>
          </cell>
          <cell r="F247">
            <v>2666.66</v>
          </cell>
          <cell r="G247">
            <v>2</v>
          </cell>
          <cell r="H247">
            <v>2666.66</v>
          </cell>
          <cell r="I247">
            <v>2</v>
          </cell>
          <cell r="J247" t="str">
            <v>Аварийный резерв</v>
          </cell>
          <cell r="K247" t="str">
            <v>Аварийный резерв</v>
          </cell>
          <cell r="L247" t="str">
            <v>УТО</v>
          </cell>
        </row>
        <row r="248">
          <cell r="D248" t="str">
            <v>Кулак шарнира внутренний левый 53228-2304065</v>
          </cell>
          <cell r="F248">
            <v>11060.833333333334</v>
          </cell>
          <cell r="G248">
            <v>2</v>
          </cell>
          <cell r="H248">
            <v>11060.833333333334</v>
          </cell>
          <cell r="I248">
            <v>2</v>
          </cell>
          <cell r="J248" t="str">
            <v>Аварийный резерв</v>
          </cell>
          <cell r="K248" t="str">
            <v>Аварийный резерв</v>
          </cell>
          <cell r="L248" t="str">
            <v>УТО</v>
          </cell>
        </row>
        <row r="249">
          <cell r="D249" t="str">
            <v>Кулак шарнира внутренний левый Камаз 16 шл 4310-2304065</v>
          </cell>
          <cell r="F249">
            <v>7692.5</v>
          </cell>
          <cell r="G249">
            <v>1</v>
          </cell>
          <cell r="H249">
            <v>7692.5</v>
          </cell>
          <cell r="I249">
            <v>1</v>
          </cell>
          <cell r="J249" t="str">
            <v>Аварийный резерв</v>
          </cell>
          <cell r="K249" t="str">
            <v>Аварийный резерв</v>
          </cell>
          <cell r="L249" t="str">
            <v>УТО</v>
          </cell>
        </row>
        <row r="250">
          <cell r="D250" t="str">
            <v>Кулак шарнира внутренний правый 16 шлицов Камаз 4310-2304064-0021</v>
          </cell>
          <cell r="F250">
            <v>7510</v>
          </cell>
          <cell r="G250">
            <v>1</v>
          </cell>
          <cell r="H250">
            <v>7510</v>
          </cell>
          <cell r="I250">
            <v>1</v>
          </cell>
          <cell r="J250" t="str">
            <v>отсутствие необходимости</v>
          </cell>
          <cell r="K250" t="str">
            <v>НВЛ и НЛ</v>
          </cell>
          <cell r="L250" t="str">
            <v>УТО</v>
          </cell>
        </row>
        <row r="251">
          <cell r="D251" t="str">
            <v>Лампа паяльная 1,5л</v>
          </cell>
          <cell r="F251">
            <v>2926.3</v>
          </cell>
          <cell r="G251">
            <v>3</v>
          </cell>
          <cell r="H251">
            <v>2926.3</v>
          </cell>
          <cell r="I251">
            <v>3</v>
          </cell>
          <cell r="J251" t="str">
            <v>Аварийный резерв</v>
          </cell>
          <cell r="K251" t="str">
            <v>Аварийный резерв</v>
          </cell>
          <cell r="L251" t="str">
            <v>УТО</v>
          </cell>
        </row>
        <row r="252">
          <cell r="D252" t="str">
            <v>Лента светоотражающая ЗМ 983 желт</v>
          </cell>
          <cell r="F252">
            <v>19454.169999999998</v>
          </cell>
          <cell r="G252">
            <v>2</v>
          </cell>
          <cell r="H252">
            <v>19454.169999999998</v>
          </cell>
          <cell r="I252">
            <v>2</v>
          </cell>
          <cell r="J252" t="str">
            <v>Аварийный резерв</v>
          </cell>
          <cell r="K252" t="str">
            <v>Аварийный резерв</v>
          </cell>
          <cell r="L252" t="str">
            <v>УТО</v>
          </cell>
        </row>
        <row r="253">
          <cell r="D253" t="str">
            <v>Лента светоотражающая ЗМ 983 красная</v>
          </cell>
          <cell r="F253">
            <v>9727.08</v>
          </cell>
          <cell r="G253">
            <v>1</v>
          </cell>
          <cell r="H253">
            <v>9727.08</v>
          </cell>
          <cell r="I253">
            <v>1</v>
          </cell>
          <cell r="J253" t="str">
            <v>Аварийный резерв</v>
          </cell>
          <cell r="K253" t="str">
            <v>Аварийный резерв</v>
          </cell>
          <cell r="L253" t="str">
            <v>УТО</v>
          </cell>
        </row>
        <row r="254">
          <cell r="D254" t="str">
            <v>Лист 12 задней рессоры 4310-2912112</v>
          </cell>
          <cell r="F254">
            <v>262.5</v>
          </cell>
          <cell r="G254">
            <v>1</v>
          </cell>
          <cell r="H254">
            <v>262.5</v>
          </cell>
          <cell r="I254">
            <v>1</v>
          </cell>
          <cell r="J254" t="str">
            <v>Аварийный резерв</v>
          </cell>
          <cell r="K254" t="str">
            <v>Аварийный резерв</v>
          </cell>
          <cell r="L254" t="str">
            <v>УТО</v>
          </cell>
        </row>
        <row r="255">
          <cell r="D255" t="str">
            <v>Лист 2 передней рессоры Камаз 5557-2902102-01</v>
          </cell>
          <cell r="F255">
            <v>5360.57</v>
          </cell>
          <cell r="G255">
            <v>1</v>
          </cell>
          <cell r="H255">
            <v>5360.57</v>
          </cell>
          <cell r="I255">
            <v>1</v>
          </cell>
          <cell r="J255" t="str">
            <v>Аварийный резерв</v>
          </cell>
          <cell r="K255" t="str">
            <v>Аварийный резерв</v>
          </cell>
          <cell r="L255" t="str">
            <v>УТО</v>
          </cell>
        </row>
        <row r="256">
          <cell r="D256" t="str">
            <v>Лист 3 передней рессоры Камаз 55224-2902103</v>
          </cell>
          <cell r="F256">
            <v>5489.6</v>
          </cell>
          <cell r="G256">
            <v>1</v>
          </cell>
          <cell r="H256">
            <v>5489.6</v>
          </cell>
          <cell r="I256">
            <v>1</v>
          </cell>
          <cell r="J256" t="str">
            <v>Аварийный резерв</v>
          </cell>
          <cell r="K256" t="str">
            <v>Аварийный резерв</v>
          </cell>
          <cell r="L256" t="str">
            <v>УТО</v>
          </cell>
        </row>
        <row r="257">
          <cell r="D257" t="str">
            <v>Лист 3 рессоры 5557-2902103</v>
          </cell>
          <cell r="F257">
            <v>3793.35</v>
          </cell>
          <cell r="G257">
            <v>1</v>
          </cell>
          <cell r="H257">
            <v>3793.35</v>
          </cell>
          <cell r="I257">
            <v>1</v>
          </cell>
          <cell r="J257" t="str">
            <v>Аварийный резерв</v>
          </cell>
          <cell r="K257" t="str">
            <v>Аварийный резерв</v>
          </cell>
          <cell r="L257" t="str">
            <v>УТО</v>
          </cell>
        </row>
        <row r="258">
          <cell r="D258" t="str">
            <v>Лист 9 задней рессоры Камаз 55111-2912109</v>
          </cell>
          <cell r="F258">
            <v>4222.28</v>
          </cell>
          <cell r="G258">
            <v>1</v>
          </cell>
          <cell r="H258">
            <v>4222.28</v>
          </cell>
          <cell r="I258">
            <v>1</v>
          </cell>
          <cell r="J258" t="str">
            <v>Аварийный резерв</v>
          </cell>
          <cell r="K258" t="str">
            <v>Аварийный резерв</v>
          </cell>
          <cell r="L258" t="str">
            <v>УТО</v>
          </cell>
        </row>
        <row r="259">
          <cell r="D259" t="str">
            <v>Манжета</v>
          </cell>
          <cell r="F259">
            <v>253.98</v>
          </cell>
          <cell r="G259">
            <v>6</v>
          </cell>
          <cell r="H259">
            <v>253.98</v>
          </cell>
          <cell r="I259">
            <v>6</v>
          </cell>
          <cell r="J259" t="str">
            <v>Аварийный резерв</v>
          </cell>
          <cell r="K259" t="str">
            <v>Аварийный резерв</v>
          </cell>
          <cell r="L259" t="str">
            <v>УТО</v>
          </cell>
        </row>
        <row r="260">
          <cell r="D260" t="str">
            <v>Манжета 1,2-70*95-1</v>
          </cell>
          <cell r="F260">
            <v>57.5</v>
          </cell>
          <cell r="G260">
            <v>1</v>
          </cell>
          <cell r="H260">
            <v>57.5</v>
          </cell>
          <cell r="I260">
            <v>1</v>
          </cell>
          <cell r="J260" t="str">
            <v>Аварийный резерв</v>
          </cell>
          <cell r="K260" t="str">
            <v>Аварийный резерв</v>
          </cell>
          <cell r="L260" t="str">
            <v>УТО</v>
          </cell>
        </row>
        <row r="261">
          <cell r="D261" t="str">
            <v>Манжета 100*125</v>
          </cell>
          <cell r="F261">
            <v>139</v>
          </cell>
          <cell r="G261">
            <v>2</v>
          </cell>
          <cell r="H261">
            <v>139</v>
          </cell>
          <cell r="I261">
            <v>2</v>
          </cell>
          <cell r="J261" t="str">
            <v>Аварийный резерв</v>
          </cell>
          <cell r="K261" t="str">
            <v>Аварийный резерв</v>
          </cell>
          <cell r="L261" t="str">
            <v>УТО</v>
          </cell>
        </row>
        <row r="262">
          <cell r="D262" t="str">
            <v>Манжета 114*145*15 балансира Камаз</v>
          </cell>
          <cell r="F262">
            <v>70.900000000000006</v>
          </cell>
          <cell r="G262">
            <v>1</v>
          </cell>
          <cell r="H262">
            <v>70.900000000000006</v>
          </cell>
          <cell r="I262">
            <v>1</v>
          </cell>
          <cell r="J262" t="str">
            <v>Аварийный резерв</v>
          </cell>
          <cell r="K262" t="str">
            <v>Аварийный резерв</v>
          </cell>
          <cell r="L262" t="str">
            <v>УТО</v>
          </cell>
        </row>
        <row r="263">
          <cell r="D263" t="str">
            <v>Манжета 140*170*17</v>
          </cell>
          <cell r="F263">
            <v>5984.04</v>
          </cell>
          <cell r="G263">
            <v>12</v>
          </cell>
          <cell r="H263">
            <v>5984.04</v>
          </cell>
          <cell r="I263">
            <v>12</v>
          </cell>
          <cell r="J263" t="str">
            <v>Аварийный резерв</v>
          </cell>
          <cell r="K263" t="str">
            <v>Аварийный резерв</v>
          </cell>
          <cell r="L263" t="str">
            <v>УТО</v>
          </cell>
        </row>
        <row r="264">
          <cell r="D264" t="str">
            <v>Манжета 142*168*15 задней ступицы</v>
          </cell>
          <cell r="F264">
            <v>1111.3399999999999</v>
          </cell>
          <cell r="G264">
            <v>4</v>
          </cell>
          <cell r="H264">
            <v>1111.3399999999999</v>
          </cell>
          <cell r="I264">
            <v>4</v>
          </cell>
          <cell r="J264" t="str">
            <v>Аварийный резерв</v>
          </cell>
          <cell r="K264" t="str">
            <v>Аварийный резерв</v>
          </cell>
          <cell r="L264" t="str">
            <v>УТО</v>
          </cell>
        </row>
        <row r="265">
          <cell r="D265" t="str">
            <v>Манжета 25*42-2,2 насоса водяного</v>
          </cell>
          <cell r="F265">
            <v>37.840000000000003</v>
          </cell>
          <cell r="G265">
            <v>1</v>
          </cell>
          <cell r="H265">
            <v>37.840000000000003</v>
          </cell>
          <cell r="I265">
            <v>1</v>
          </cell>
          <cell r="J265" t="str">
            <v>Аварийный резерв</v>
          </cell>
          <cell r="K265" t="str">
            <v>Аварийный резерв</v>
          </cell>
          <cell r="L265" t="str">
            <v>УТО</v>
          </cell>
        </row>
        <row r="266">
          <cell r="D266" t="str">
            <v>Манжета 32*47*2,2 ТНВД ЯМЗ</v>
          </cell>
          <cell r="F266">
            <v>148.87</v>
          </cell>
          <cell r="G266">
            <v>2</v>
          </cell>
          <cell r="H266">
            <v>148.87</v>
          </cell>
          <cell r="I266">
            <v>2</v>
          </cell>
          <cell r="J266" t="str">
            <v>Аварийный резерв</v>
          </cell>
          <cell r="K266" t="str">
            <v>Аварийный резерв</v>
          </cell>
          <cell r="L266" t="str">
            <v>УТО</v>
          </cell>
        </row>
        <row r="267">
          <cell r="D267" t="str">
            <v>Манжета 375-2401034-А</v>
          </cell>
          <cell r="F267">
            <v>325.14</v>
          </cell>
          <cell r="G267">
            <v>2</v>
          </cell>
          <cell r="H267">
            <v>325.14</v>
          </cell>
          <cell r="I267">
            <v>2</v>
          </cell>
          <cell r="J267" t="str">
            <v>Аварийный резерв</v>
          </cell>
          <cell r="K267" t="str">
            <v>Аварийный резерв</v>
          </cell>
          <cell r="L267" t="str">
            <v>УТО</v>
          </cell>
        </row>
        <row r="268">
          <cell r="D268" t="str">
            <v>Манжета 70*95</v>
          </cell>
          <cell r="F268">
            <v>732.86</v>
          </cell>
          <cell r="G268">
            <v>3</v>
          </cell>
          <cell r="H268">
            <v>732.86</v>
          </cell>
          <cell r="I268">
            <v>3</v>
          </cell>
          <cell r="J268" t="str">
            <v>Аварийный резерв</v>
          </cell>
          <cell r="K268" t="str">
            <v>Аварийный резерв</v>
          </cell>
          <cell r="L268" t="str">
            <v>УТО</v>
          </cell>
        </row>
        <row r="269">
          <cell r="D269" t="str">
            <v>Манжета 75*100</v>
          </cell>
          <cell r="F269">
            <v>55.83</v>
          </cell>
          <cell r="G269">
            <v>1</v>
          </cell>
          <cell r="H269">
            <v>55.83</v>
          </cell>
          <cell r="I269">
            <v>1</v>
          </cell>
          <cell r="J269" t="str">
            <v>Аварийный резерв</v>
          </cell>
          <cell r="K269" t="str">
            <v>Аварийный резерв</v>
          </cell>
          <cell r="L269" t="str">
            <v>УТО</v>
          </cell>
        </row>
        <row r="270">
          <cell r="D270" t="str">
            <v>Манжета 864113</v>
          </cell>
          <cell r="F270">
            <v>144.69999999999999</v>
          </cell>
          <cell r="G270">
            <v>7</v>
          </cell>
          <cell r="H270">
            <v>144.69999999999999</v>
          </cell>
          <cell r="I270">
            <v>7</v>
          </cell>
          <cell r="J270" t="str">
            <v>Аварийный резерв</v>
          </cell>
          <cell r="K270" t="str">
            <v>Аварийный резерв</v>
          </cell>
          <cell r="L270" t="str">
            <v>УТО</v>
          </cell>
        </row>
        <row r="271">
          <cell r="D271" t="str">
            <v>Манжета вала сошки ГУРа 57,2*76*8</v>
          </cell>
          <cell r="F271">
            <v>19.66</v>
          </cell>
          <cell r="G271">
            <v>1</v>
          </cell>
          <cell r="H271">
            <v>19.66</v>
          </cell>
          <cell r="I271">
            <v>1</v>
          </cell>
          <cell r="J271" t="str">
            <v>Аварийный резерв</v>
          </cell>
          <cell r="K271" t="str">
            <v>Аварийный резерв</v>
          </cell>
          <cell r="L271" t="str">
            <v>УТО</v>
          </cell>
        </row>
        <row r="272">
          <cell r="D272" t="str">
            <v>манжета делителя в сб. 15-1771056-10</v>
          </cell>
          <cell r="F272">
            <v>198.7</v>
          </cell>
          <cell r="G272">
            <v>6</v>
          </cell>
          <cell r="H272">
            <v>198.7</v>
          </cell>
          <cell r="I272">
            <v>6</v>
          </cell>
          <cell r="J272" t="str">
            <v>Аварийный резерв</v>
          </cell>
          <cell r="K272" t="str">
            <v>Аварийный резерв</v>
          </cell>
          <cell r="L272" t="str">
            <v>УТО</v>
          </cell>
        </row>
        <row r="273">
          <cell r="D273" t="str">
            <v>Манжета К-700</v>
          </cell>
          <cell r="F273">
            <v>1309.08</v>
          </cell>
          <cell r="G273">
            <v>4</v>
          </cell>
          <cell r="H273">
            <v>1309.08</v>
          </cell>
          <cell r="I273">
            <v>4</v>
          </cell>
          <cell r="J273" t="str">
            <v>Аварийный резерв</v>
          </cell>
          <cell r="K273" t="str">
            <v>Аварийный резерв</v>
          </cell>
          <cell r="L273" t="str">
            <v>УТО</v>
          </cell>
        </row>
        <row r="274">
          <cell r="D274" t="str">
            <v>Манжета коленвала 105*130 7405-1005160</v>
          </cell>
          <cell r="F274">
            <v>158.59333333333333</v>
          </cell>
          <cell r="G274">
            <v>2</v>
          </cell>
          <cell r="H274">
            <v>158.59333333333333</v>
          </cell>
          <cell r="I274">
            <v>2</v>
          </cell>
          <cell r="J274" t="str">
            <v>Аварийный резерв</v>
          </cell>
          <cell r="K274" t="str">
            <v>Аварийный резерв</v>
          </cell>
          <cell r="L274" t="str">
            <v>УТО</v>
          </cell>
        </row>
        <row r="275">
          <cell r="D275" t="str">
            <v>Манжета коленвала 75*102*12</v>
          </cell>
          <cell r="F275">
            <v>3277.16</v>
          </cell>
          <cell r="G275">
            <v>7</v>
          </cell>
          <cell r="H275">
            <v>3277.16</v>
          </cell>
          <cell r="I275">
            <v>7</v>
          </cell>
          <cell r="J275" t="str">
            <v>Аварийный резерв</v>
          </cell>
          <cell r="K275" t="str">
            <v>Аварийный резерв</v>
          </cell>
          <cell r="L275" t="str">
            <v>УТО</v>
          </cell>
        </row>
        <row r="276">
          <cell r="D276" t="str">
            <v>Манжета КПП 14.1701238 45*60</v>
          </cell>
          <cell r="F276">
            <v>69</v>
          </cell>
          <cell r="G276">
            <v>5</v>
          </cell>
          <cell r="H276">
            <v>69</v>
          </cell>
          <cell r="I276">
            <v>5</v>
          </cell>
          <cell r="J276" t="str">
            <v>Аварийный резерв</v>
          </cell>
          <cell r="K276" t="str">
            <v>Аварийный резерв</v>
          </cell>
          <cell r="L276" t="str">
            <v>УТО</v>
          </cell>
        </row>
        <row r="277">
          <cell r="D277" t="str">
            <v>Манжета КПП 45*60 в сб. 14-1701238</v>
          </cell>
          <cell r="F277">
            <v>103.22</v>
          </cell>
          <cell r="G277">
            <v>2</v>
          </cell>
          <cell r="H277">
            <v>103.22</v>
          </cell>
          <cell r="I277">
            <v>2</v>
          </cell>
          <cell r="J277" t="str">
            <v>Аварийный резерв</v>
          </cell>
          <cell r="K277" t="str">
            <v>Аварийный резерв</v>
          </cell>
          <cell r="L277" t="str">
            <v>УТО</v>
          </cell>
        </row>
        <row r="278">
          <cell r="D278" t="str">
            <v>Манжета КПП 45*60*7</v>
          </cell>
          <cell r="F278">
            <v>545.07000000000005</v>
          </cell>
          <cell r="G278">
            <v>10</v>
          </cell>
          <cell r="H278">
            <v>545.07000000000005</v>
          </cell>
          <cell r="I278">
            <v>10</v>
          </cell>
          <cell r="J278" t="str">
            <v>Аварийный резерв</v>
          </cell>
          <cell r="K278" t="str">
            <v>Аварийный резерв</v>
          </cell>
          <cell r="L278" t="str">
            <v>УТО</v>
          </cell>
        </row>
        <row r="279">
          <cell r="D279" t="str">
            <v>Манжета КПП 45*60*8</v>
          </cell>
          <cell r="F279">
            <v>143.33000000000001</v>
          </cell>
          <cell r="G279">
            <v>3</v>
          </cell>
          <cell r="H279">
            <v>143.33000000000001</v>
          </cell>
          <cell r="I279">
            <v>3</v>
          </cell>
          <cell r="J279" t="str">
            <v>Аварийный резерв</v>
          </cell>
          <cell r="K279" t="str">
            <v>Аварийный резерв</v>
          </cell>
          <cell r="L279" t="str">
            <v>УТО</v>
          </cell>
        </row>
        <row r="280">
          <cell r="D280" t="str">
            <v>Манжета кулака разжимного 5320-3501117</v>
          </cell>
          <cell r="F280">
            <v>627.91999999999996</v>
          </cell>
          <cell r="G280">
            <v>20</v>
          </cell>
          <cell r="H280">
            <v>627.91999999999996</v>
          </cell>
          <cell r="I280">
            <v>20</v>
          </cell>
          <cell r="J280" t="str">
            <v>Аварийный резерв</v>
          </cell>
          <cell r="K280" t="str">
            <v>Аварийный резерв</v>
          </cell>
          <cell r="L280" t="str">
            <v>УТО</v>
          </cell>
        </row>
        <row r="281">
          <cell r="D281" t="str">
            <v>Манжета под крышку цилиндра АФНи 754171.003</v>
          </cell>
          <cell r="F281">
            <v>4543.5</v>
          </cell>
          <cell r="G281">
            <v>24</v>
          </cell>
          <cell r="H281">
            <v>4543.5</v>
          </cell>
          <cell r="I281">
            <v>24</v>
          </cell>
          <cell r="J281" t="str">
            <v>Аварийный резерв</v>
          </cell>
          <cell r="K281" t="str">
            <v>Аварийный резерв</v>
          </cell>
          <cell r="L281" t="str">
            <v>УТО</v>
          </cell>
        </row>
        <row r="282">
          <cell r="D282" t="str">
            <v>Манжета СИН 32.100.04.03.016</v>
          </cell>
          <cell r="F282">
            <v>5459.65</v>
          </cell>
          <cell r="G282">
            <v>15</v>
          </cell>
          <cell r="H282">
            <v>5459.65</v>
          </cell>
          <cell r="I282">
            <v>15</v>
          </cell>
          <cell r="J282" t="str">
            <v>Аварийный резерв</v>
          </cell>
          <cell r="K282" t="str">
            <v>Аварийный резерв</v>
          </cell>
          <cell r="L282" t="str">
            <v>УТО</v>
          </cell>
        </row>
        <row r="283">
          <cell r="D283" t="str">
            <v>Манжета СИН31 100.026</v>
          </cell>
          <cell r="F283">
            <v>9056.2800000000007</v>
          </cell>
          <cell r="G283">
            <v>30</v>
          </cell>
          <cell r="H283">
            <v>9056.2800000000007</v>
          </cell>
          <cell r="I283">
            <v>30</v>
          </cell>
          <cell r="J283" t="str">
            <v>Аварийный резерв</v>
          </cell>
          <cell r="K283" t="str">
            <v>Аварийный резерв</v>
          </cell>
          <cell r="L283" t="str">
            <v>УТО</v>
          </cell>
        </row>
        <row r="284">
          <cell r="D284" t="str">
            <v>Манжета СИН32.04.100.04.03.013-01</v>
          </cell>
          <cell r="F284">
            <v>1478.9743589743589</v>
          </cell>
          <cell r="G284">
            <v>7</v>
          </cell>
          <cell r="H284">
            <v>1478.9743589743589</v>
          </cell>
          <cell r="I284">
            <v>7</v>
          </cell>
          <cell r="J284" t="str">
            <v>Аварийный резерв</v>
          </cell>
          <cell r="K284" t="str">
            <v>Аварийный резерв</v>
          </cell>
          <cell r="L284" t="str">
            <v>УТО</v>
          </cell>
        </row>
        <row r="285">
          <cell r="D285" t="str">
            <v>Манжета СИН32.04.100.04.03.014</v>
          </cell>
          <cell r="F285">
            <v>40500</v>
          </cell>
          <cell r="G285">
            <v>100</v>
          </cell>
          <cell r="H285">
            <v>40500</v>
          </cell>
          <cell r="I285">
            <v>100</v>
          </cell>
          <cell r="J285" t="str">
            <v>Аварийный резерв</v>
          </cell>
          <cell r="K285" t="str">
            <v>Аварийный резерв</v>
          </cell>
          <cell r="L285" t="str">
            <v>УТО</v>
          </cell>
        </row>
        <row r="286">
          <cell r="D286" t="str">
            <v>Манжета ступицы 1,1*30*47 УРАЛ</v>
          </cell>
          <cell r="F286">
            <v>43.89</v>
          </cell>
          <cell r="G286">
            <v>1</v>
          </cell>
          <cell r="H286">
            <v>43.89</v>
          </cell>
          <cell r="I286">
            <v>1</v>
          </cell>
          <cell r="J286" t="str">
            <v>Аварийный резерв</v>
          </cell>
          <cell r="K286" t="str">
            <v>Аварийный резерв</v>
          </cell>
          <cell r="L286" t="str">
            <v>УТО</v>
          </cell>
        </row>
        <row r="287">
          <cell r="D287" t="str">
            <v>Манжета ступицы задней 53205-3104040-10</v>
          </cell>
          <cell r="F287">
            <v>975</v>
          </cell>
          <cell r="G287">
            <v>9</v>
          </cell>
          <cell r="H287">
            <v>975</v>
          </cell>
          <cell r="I287">
            <v>9</v>
          </cell>
          <cell r="J287" t="str">
            <v>Аварийный резерв</v>
          </cell>
          <cell r="K287" t="str">
            <v>Аварийный резерв</v>
          </cell>
          <cell r="L287" t="str">
            <v>УТО</v>
          </cell>
        </row>
        <row r="288">
          <cell r="D288" t="str">
            <v>Манжета ступицы задний 140х168х16</v>
          </cell>
          <cell r="F288">
            <v>109.96</v>
          </cell>
          <cell r="G288">
            <v>1</v>
          </cell>
          <cell r="H288">
            <v>109.96</v>
          </cell>
          <cell r="I288">
            <v>1</v>
          </cell>
          <cell r="J288" t="str">
            <v>Аварийный резерв</v>
          </cell>
          <cell r="K288" t="str">
            <v>Аварийный резерв</v>
          </cell>
          <cell r="L288" t="str">
            <v>УТО</v>
          </cell>
        </row>
        <row r="289">
          <cell r="D289" t="str">
            <v>Манжета ступицы передний 130*154*15</v>
          </cell>
          <cell r="F289">
            <v>526.42999999999995</v>
          </cell>
          <cell r="G289">
            <v>2</v>
          </cell>
          <cell r="H289">
            <v>526.42999999999995</v>
          </cell>
          <cell r="I289">
            <v>2</v>
          </cell>
          <cell r="J289" t="str">
            <v>Аварийный резерв</v>
          </cell>
          <cell r="K289" t="str">
            <v>Аварийный резерв</v>
          </cell>
          <cell r="L289" t="str">
            <v>УТО</v>
          </cell>
        </row>
        <row r="290">
          <cell r="D290" t="str">
            <v>Манжета Т-170</v>
          </cell>
          <cell r="F290">
            <v>556.17999999999995</v>
          </cell>
          <cell r="G290">
            <v>4</v>
          </cell>
          <cell r="H290">
            <v>556.17999999999995</v>
          </cell>
          <cell r="I290">
            <v>4</v>
          </cell>
          <cell r="J290" t="str">
            <v>Аварийный резерв</v>
          </cell>
          <cell r="K290" t="str">
            <v>Аварийный резерв</v>
          </cell>
          <cell r="L290" t="str">
            <v>УТО</v>
          </cell>
        </row>
        <row r="291">
          <cell r="D291" t="str">
            <v>Манжета ТНВД Евро сб Камаз</v>
          </cell>
          <cell r="F291">
            <v>34.17</v>
          </cell>
          <cell r="G291">
            <v>1</v>
          </cell>
          <cell r="H291">
            <v>34.17</v>
          </cell>
          <cell r="I291">
            <v>1</v>
          </cell>
          <cell r="J291" t="str">
            <v>отсутствие необходимости</v>
          </cell>
          <cell r="K291" t="str">
            <v>НВЛ и НЛ</v>
          </cell>
          <cell r="L291" t="str">
            <v>УТО</v>
          </cell>
        </row>
        <row r="292">
          <cell r="D292" t="str">
            <v>Манжета шаровой опоры 375-2304093/94</v>
          </cell>
          <cell r="F292">
            <v>741.12</v>
          </cell>
          <cell r="G292">
            <v>9</v>
          </cell>
          <cell r="H292">
            <v>741.12</v>
          </cell>
          <cell r="I292">
            <v>9</v>
          </cell>
          <cell r="J292" t="str">
            <v>отсутствие необходимости</v>
          </cell>
          <cell r="K292" t="str">
            <v>НВЛ и НЛ</v>
          </cell>
          <cell r="L292" t="str">
            <v>УТО</v>
          </cell>
        </row>
        <row r="293">
          <cell r="D293" t="str">
            <v>Мембрана переключения передач 4310</v>
          </cell>
          <cell r="F293">
            <v>1108.3399999999999</v>
          </cell>
          <cell r="G293">
            <v>19</v>
          </cell>
          <cell r="H293">
            <v>1108.3399999999999</v>
          </cell>
          <cell r="I293">
            <v>19</v>
          </cell>
          <cell r="J293" t="str">
            <v>Аварийный резерв</v>
          </cell>
          <cell r="K293" t="str">
            <v>Аварийный резерв</v>
          </cell>
          <cell r="L293" t="str">
            <v>УТО</v>
          </cell>
        </row>
        <row r="294">
          <cell r="D294" t="str">
            <v>Метчик М 12*1,25 маш ручн.</v>
          </cell>
          <cell r="F294">
            <v>1233.33</v>
          </cell>
          <cell r="G294">
            <v>4</v>
          </cell>
          <cell r="H294">
            <v>1233.33</v>
          </cell>
          <cell r="I294">
            <v>4</v>
          </cell>
          <cell r="J294" t="str">
            <v>Аварийный резерв</v>
          </cell>
          <cell r="K294" t="str">
            <v>Аварийный резерв</v>
          </cell>
          <cell r="L294" t="str">
            <v>УТО</v>
          </cell>
        </row>
        <row r="295">
          <cell r="D295" t="str">
            <v>Метчик М10*1,5 ручной</v>
          </cell>
          <cell r="F295">
            <v>141.66</v>
          </cell>
          <cell r="G295">
            <v>1</v>
          </cell>
          <cell r="H295">
            <v>141.66</v>
          </cell>
          <cell r="I295">
            <v>1</v>
          </cell>
          <cell r="J295" t="str">
            <v>Аварийный резерв</v>
          </cell>
          <cell r="K295" t="str">
            <v>Аварийный резерв</v>
          </cell>
          <cell r="L295" t="str">
            <v>УТО</v>
          </cell>
        </row>
        <row r="296">
          <cell r="D296" t="str">
            <v>Метчик М12*1,25ручной</v>
          </cell>
          <cell r="F296">
            <v>141.66</v>
          </cell>
          <cell r="G296">
            <v>1</v>
          </cell>
          <cell r="H296">
            <v>141.66</v>
          </cell>
          <cell r="I296">
            <v>1</v>
          </cell>
          <cell r="J296" t="str">
            <v>Аварийный резерв</v>
          </cell>
          <cell r="K296" t="str">
            <v>Аварийный резерв</v>
          </cell>
          <cell r="L296" t="str">
            <v>УТО</v>
          </cell>
        </row>
        <row r="297">
          <cell r="D297" t="str">
            <v>Метчик М12*1,5 м/р</v>
          </cell>
          <cell r="F297">
            <v>616.66</v>
          </cell>
          <cell r="G297">
            <v>2</v>
          </cell>
          <cell r="H297">
            <v>616.66</v>
          </cell>
          <cell r="I297">
            <v>2</v>
          </cell>
          <cell r="J297" t="str">
            <v>Аварийный резерв</v>
          </cell>
          <cell r="K297" t="str">
            <v>Аварийный резерв</v>
          </cell>
          <cell r="L297" t="str">
            <v>УТО</v>
          </cell>
        </row>
        <row r="298">
          <cell r="D298" t="str">
            <v>Метчик М6 (ст.шаг1,0) машинно-ручной</v>
          </cell>
          <cell r="F298">
            <v>333.33</v>
          </cell>
          <cell r="G298">
            <v>4</v>
          </cell>
          <cell r="H298">
            <v>333.33</v>
          </cell>
          <cell r="I298">
            <v>4</v>
          </cell>
          <cell r="J298" t="str">
            <v>Аварийный резерв</v>
          </cell>
          <cell r="K298" t="str">
            <v>Аварийный резерв</v>
          </cell>
          <cell r="L298" t="str">
            <v>УТО</v>
          </cell>
        </row>
        <row r="299">
          <cell r="D299" t="str">
            <v>Метчик М8*1,25 (2шт)</v>
          </cell>
          <cell r="F299">
            <v>115</v>
          </cell>
          <cell r="G299">
            <v>1</v>
          </cell>
          <cell r="H299">
            <v>115</v>
          </cell>
          <cell r="I299">
            <v>1</v>
          </cell>
          <cell r="J299" t="str">
            <v>Аварийный резерв</v>
          </cell>
          <cell r="K299" t="str">
            <v>Аварийный резерв</v>
          </cell>
          <cell r="L299" t="str">
            <v>УТО</v>
          </cell>
        </row>
        <row r="300">
          <cell r="D300" t="str">
            <v>Модулятор АБС 24V472 195 055/472 195 018 0</v>
          </cell>
          <cell r="F300">
            <v>20329.25</v>
          </cell>
          <cell r="G300">
            <v>4</v>
          </cell>
          <cell r="H300">
            <v>20329.25</v>
          </cell>
          <cell r="I300">
            <v>4</v>
          </cell>
          <cell r="J300" t="str">
            <v>Аварийный резерв</v>
          </cell>
          <cell r="K300" t="str">
            <v>Аварийный резерв</v>
          </cell>
          <cell r="L300" t="str">
            <v>УТО</v>
          </cell>
        </row>
        <row r="301">
          <cell r="D301" t="str">
            <v>Муфта вала РПН с/о</v>
          </cell>
          <cell r="F301">
            <v>2352.5</v>
          </cell>
          <cell r="G301">
            <v>1</v>
          </cell>
          <cell r="H301">
            <v>2352.5</v>
          </cell>
          <cell r="I301">
            <v>1</v>
          </cell>
          <cell r="J301" t="str">
            <v>Аварийный резерв</v>
          </cell>
          <cell r="K301" t="str">
            <v>Аварийный резерв</v>
          </cell>
          <cell r="L301" t="str">
            <v>УТО</v>
          </cell>
        </row>
        <row r="302">
          <cell r="D302" t="str">
            <v>Муфта СТЭЛ 31512-2304210</v>
          </cell>
          <cell r="F302">
            <v>2865.83</v>
          </cell>
          <cell r="G302">
            <v>1</v>
          </cell>
          <cell r="H302">
            <v>2865.83</v>
          </cell>
          <cell r="I302">
            <v>1</v>
          </cell>
          <cell r="J302" t="str">
            <v>Аварийный резерв</v>
          </cell>
          <cell r="K302" t="str">
            <v>Аварийный резерв</v>
          </cell>
          <cell r="L302" t="str">
            <v>УТО</v>
          </cell>
        </row>
        <row r="303">
          <cell r="D303" t="str">
            <v>Муфта шестерни привода МОДа 5320-2506131</v>
          </cell>
          <cell r="F303">
            <v>2735.33</v>
          </cell>
          <cell r="G303">
            <v>1</v>
          </cell>
          <cell r="H303">
            <v>2735.33</v>
          </cell>
          <cell r="I303">
            <v>1</v>
          </cell>
          <cell r="J303" t="str">
            <v>Аварийный резерв</v>
          </cell>
          <cell r="K303" t="str">
            <v>Аварийный резерв</v>
          </cell>
          <cell r="L303" t="str">
            <v>УТО</v>
          </cell>
        </row>
        <row r="304">
          <cell r="D304" t="str">
            <v>Накладка осей колодок 5320-3501133-0039</v>
          </cell>
          <cell r="F304">
            <v>1012.03</v>
          </cell>
          <cell r="G304">
            <v>18</v>
          </cell>
          <cell r="H304">
            <v>1012.03</v>
          </cell>
          <cell r="I304">
            <v>18</v>
          </cell>
          <cell r="J304" t="str">
            <v>отсутствие необходимости</v>
          </cell>
          <cell r="K304" t="str">
            <v>НВЛ и НЛ</v>
          </cell>
          <cell r="L304" t="str">
            <v>УТО</v>
          </cell>
        </row>
        <row r="305">
          <cell r="D305" t="str">
            <v>Накладка сцепления УАЗ</v>
          </cell>
          <cell r="F305">
            <v>345.29</v>
          </cell>
          <cell r="G305">
            <v>5</v>
          </cell>
          <cell r="H305">
            <v>345.29</v>
          </cell>
          <cell r="I305">
            <v>5</v>
          </cell>
          <cell r="J305" t="str">
            <v>отсутствие необходимости</v>
          </cell>
          <cell r="K305" t="str">
            <v>НВЛ и НЛ</v>
          </cell>
          <cell r="L305" t="str">
            <v>УТО</v>
          </cell>
        </row>
        <row r="306">
          <cell r="D306" t="str">
            <v>Накладка тормозная</v>
          </cell>
          <cell r="F306">
            <v>2952.32</v>
          </cell>
          <cell r="G306">
            <v>10</v>
          </cell>
          <cell r="H306">
            <v>2952.32</v>
          </cell>
          <cell r="I306">
            <v>10</v>
          </cell>
          <cell r="J306" t="str">
            <v>отсутствие необходимости</v>
          </cell>
          <cell r="K306" t="str">
            <v>НВЛ и НЛ</v>
          </cell>
          <cell r="L306" t="str">
            <v>УТО</v>
          </cell>
        </row>
        <row r="307">
          <cell r="D307" t="str">
            <v>Накладка тормозная Евро  6520-3501105</v>
          </cell>
          <cell r="F307">
            <v>15750</v>
          </cell>
          <cell r="G307">
            <v>9</v>
          </cell>
          <cell r="H307">
            <v>15750</v>
          </cell>
          <cell r="I307">
            <v>9</v>
          </cell>
          <cell r="J307" t="str">
            <v>Аварийный резерв</v>
          </cell>
          <cell r="K307" t="str">
            <v>Аварийный резерв</v>
          </cell>
          <cell r="L307" t="str">
            <v>УТО</v>
          </cell>
        </row>
        <row r="308">
          <cell r="D308" t="str">
            <v>Накладка тормозная задняя ПАЗ-4230</v>
          </cell>
          <cell r="F308">
            <v>5174.78</v>
          </cell>
          <cell r="G308">
            <v>4</v>
          </cell>
          <cell r="H308">
            <v>5174.78</v>
          </cell>
          <cell r="I308">
            <v>4</v>
          </cell>
          <cell r="J308" t="str">
            <v>Аварийный резерв</v>
          </cell>
          <cell r="K308" t="str">
            <v>Аварийный резерв</v>
          </cell>
          <cell r="L308" t="str">
            <v>УТО</v>
          </cell>
        </row>
        <row r="309">
          <cell r="D309" t="str">
            <v>Накладка тормозная короткая</v>
          </cell>
          <cell r="F309">
            <v>963.39</v>
          </cell>
          <cell r="G309">
            <v>14</v>
          </cell>
          <cell r="H309">
            <v>963.39</v>
          </cell>
          <cell r="I309">
            <v>14</v>
          </cell>
          <cell r="J309" t="str">
            <v>Аварийный резерв</v>
          </cell>
          <cell r="K309" t="str">
            <v>Аварийный резерв</v>
          </cell>
          <cell r="L309" t="str">
            <v>УТО</v>
          </cell>
        </row>
        <row r="310">
          <cell r="D310" t="str">
            <v>Накладка тормозная передняя УАЗ 20-3501105</v>
          </cell>
          <cell r="F310">
            <v>166</v>
          </cell>
          <cell r="G310">
            <v>4</v>
          </cell>
          <cell r="H310">
            <v>166</v>
          </cell>
          <cell r="I310">
            <v>4</v>
          </cell>
          <cell r="J310" t="str">
            <v>Аварийный резерв</v>
          </cell>
          <cell r="K310" t="str">
            <v>Аварийный резерв</v>
          </cell>
          <cell r="L310" t="str">
            <v>УТО</v>
          </cell>
        </row>
        <row r="311">
          <cell r="D311" t="str">
            <v>Накладка тормозная сверлен. 3309-3501105</v>
          </cell>
          <cell r="F311">
            <v>2726.67</v>
          </cell>
          <cell r="G311">
            <v>16</v>
          </cell>
          <cell r="H311">
            <v>2726.67</v>
          </cell>
          <cell r="I311">
            <v>16</v>
          </cell>
          <cell r="J311" t="str">
            <v>Аварийный резерв</v>
          </cell>
          <cell r="K311" t="str">
            <v>Аварийный резерв</v>
          </cell>
          <cell r="L311" t="str">
            <v>УТО</v>
          </cell>
        </row>
        <row r="312">
          <cell r="D312" t="str">
            <v>Накладка тормозная Урал 55571-3501105</v>
          </cell>
          <cell r="F312">
            <v>2333.35</v>
          </cell>
          <cell r="G312">
            <v>6</v>
          </cell>
          <cell r="H312">
            <v>2333.35</v>
          </cell>
          <cell r="I312">
            <v>6</v>
          </cell>
          <cell r="J312" t="str">
            <v>Аварийный резерв</v>
          </cell>
          <cell r="K312" t="str">
            <v>Аварийный резерв</v>
          </cell>
          <cell r="L312" t="str">
            <v>УТО</v>
          </cell>
        </row>
        <row r="313">
          <cell r="D313" t="str">
            <v>Накладка тормозная фрикционная 55571-3501105-10</v>
          </cell>
          <cell r="F313">
            <v>12180.24</v>
          </cell>
          <cell r="G313">
            <v>28</v>
          </cell>
          <cell r="H313">
            <v>12180.24</v>
          </cell>
          <cell r="I313">
            <v>28</v>
          </cell>
          <cell r="J313" t="str">
            <v>Аварийный резерв</v>
          </cell>
          <cell r="K313" t="str">
            <v>Аварийный резерв</v>
          </cell>
          <cell r="L313" t="str">
            <v>УТО</v>
          </cell>
        </row>
        <row r="314">
          <cell r="D314" t="str">
            <v>Накладка шкворня 3160-2304037</v>
          </cell>
          <cell r="F314">
            <v>588.35</v>
          </cell>
          <cell r="G314">
            <v>4</v>
          </cell>
          <cell r="H314">
            <v>588.35</v>
          </cell>
          <cell r="I314">
            <v>4</v>
          </cell>
          <cell r="J314" t="str">
            <v>Аварийный резерв</v>
          </cell>
          <cell r="K314" t="str">
            <v>Аварийный резерв</v>
          </cell>
          <cell r="L314" t="str">
            <v>УТО</v>
          </cell>
        </row>
        <row r="315">
          <cell r="D315" t="str">
            <v>Наконечник рулевой Краз 6505-3405280</v>
          </cell>
          <cell r="F315">
            <v>6705.88</v>
          </cell>
          <cell r="G315">
            <v>1</v>
          </cell>
          <cell r="H315">
            <v>6705.88</v>
          </cell>
          <cell r="I315">
            <v>1</v>
          </cell>
          <cell r="J315" t="str">
            <v>Аварийный резерв</v>
          </cell>
          <cell r="K315" t="str">
            <v>Аварийный резерв</v>
          </cell>
          <cell r="L315" t="str">
            <v>УТО</v>
          </cell>
        </row>
        <row r="316">
          <cell r="D316" t="str">
            <v>Наконечник шприца плунжарного 4-х лепест.д=15мм L=36мм</v>
          </cell>
          <cell r="F316">
            <v>1879.17</v>
          </cell>
          <cell r="G316">
            <v>11</v>
          </cell>
          <cell r="H316">
            <v>1879.17</v>
          </cell>
          <cell r="I316">
            <v>11</v>
          </cell>
          <cell r="J316" t="str">
            <v>Аварийный резерв</v>
          </cell>
          <cell r="K316" t="str">
            <v>Аварийный резерв</v>
          </cell>
          <cell r="L316" t="str">
            <v>УТО</v>
          </cell>
        </row>
        <row r="317">
          <cell r="D317" t="str">
            <v>Напильник плоский 250мм №2</v>
          </cell>
          <cell r="F317">
            <v>352.17</v>
          </cell>
          <cell r="G317">
            <v>2</v>
          </cell>
          <cell r="H317">
            <v>352.17</v>
          </cell>
          <cell r="I317">
            <v>2</v>
          </cell>
          <cell r="J317" t="str">
            <v>Аварийный резерв</v>
          </cell>
          <cell r="K317" t="str">
            <v>Аварийный резерв</v>
          </cell>
          <cell r="L317" t="str">
            <v>УТО</v>
          </cell>
        </row>
        <row r="318">
          <cell r="D318" t="str">
            <v>Насос водяной 4022-1307010</v>
          </cell>
          <cell r="F318">
            <v>1216.67</v>
          </cell>
          <cell r="G318">
            <v>1</v>
          </cell>
          <cell r="H318">
            <v>1216.67</v>
          </cell>
          <cell r="I318">
            <v>1</v>
          </cell>
          <cell r="J318" t="str">
            <v>Аварийный резерв</v>
          </cell>
          <cell r="K318" t="str">
            <v>Аварийный резерв</v>
          </cell>
          <cell r="L318" t="str">
            <v>УТО</v>
          </cell>
        </row>
        <row r="319">
          <cell r="D319" t="str">
            <v>Насос маслозакачивающий ЯМЗ-240</v>
          </cell>
          <cell r="F319">
            <v>11750</v>
          </cell>
          <cell r="G319">
            <v>1</v>
          </cell>
          <cell r="H319">
            <v>11750</v>
          </cell>
          <cell r="I319">
            <v>1</v>
          </cell>
          <cell r="J319" t="str">
            <v>Аварийный резерв</v>
          </cell>
          <cell r="K319" t="str">
            <v>Аварийный резерв</v>
          </cell>
          <cell r="L319" t="str">
            <v>УТО</v>
          </cell>
        </row>
        <row r="320">
          <cell r="D320" t="str">
            <v>Насос НШ-100В-3 правый</v>
          </cell>
          <cell r="F320">
            <v>8463.7800000000007</v>
          </cell>
          <cell r="G320">
            <v>1</v>
          </cell>
          <cell r="H320">
            <v>8463.7800000000007</v>
          </cell>
          <cell r="I320">
            <v>1</v>
          </cell>
          <cell r="J320" t="str">
            <v>Аварийный резерв</v>
          </cell>
          <cell r="K320" t="str">
            <v>Аварийный резерв</v>
          </cell>
          <cell r="L320" t="str">
            <v>УТО</v>
          </cell>
        </row>
        <row r="321">
          <cell r="D321" t="str">
            <v>Насос топливный тннд в сб.236-1106210-А2</v>
          </cell>
          <cell r="F321">
            <v>2545.19</v>
          </cell>
          <cell r="G321">
            <v>2</v>
          </cell>
          <cell r="H321">
            <v>2545.19</v>
          </cell>
          <cell r="I321">
            <v>2</v>
          </cell>
          <cell r="J321" t="str">
            <v>Аварийный резерв</v>
          </cell>
          <cell r="K321" t="str">
            <v>Аварийный резерв</v>
          </cell>
          <cell r="L321" t="str">
            <v>УТО</v>
          </cell>
        </row>
        <row r="322">
          <cell r="D322" t="str">
            <v>Обмотка стартера СТ-142-3708110</v>
          </cell>
          <cell r="F322">
            <v>8090.55</v>
          </cell>
          <cell r="G322">
            <v>2</v>
          </cell>
          <cell r="H322">
            <v>8090.55</v>
          </cell>
          <cell r="I322">
            <v>2</v>
          </cell>
          <cell r="J322" t="str">
            <v>Аварийный резерв</v>
          </cell>
          <cell r="K322" t="str">
            <v>Аварийный резерв</v>
          </cell>
          <cell r="L322" t="str">
            <v>УТО</v>
          </cell>
        </row>
        <row r="323">
          <cell r="D323" t="str">
            <v>Обойма сальника 4310-2304092</v>
          </cell>
          <cell r="F323">
            <v>751.63</v>
          </cell>
          <cell r="G323">
            <v>3</v>
          </cell>
          <cell r="H323">
            <v>751.63</v>
          </cell>
          <cell r="I323">
            <v>3</v>
          </cell>
          <cell r="J323" t="str">
            <v>Аварийный резерв</v>
          </cell>
          <cell r="K323" t="str">
            <v>Аварийный резерв</v>
          </cell>
          <cell r="L323" t="str">
            <v>УТО</v>
          </cell>
        </row>
        <row r="324">
          <cell r="D324" t="str">
            <v>Ось с фиксатором Камаз 53229-3501153</v>
          </cell>
          <cell r="F324">
            <v>4264.17</v>
          </cell>
          <cell r="G324">
            <v>17</v>
          </cell>
          <cell r="H324">
            <v>4264.17</v>
          </cell>
          <cell r="I324">
            <v>17</v>
          </cell>
          <cell r="J324" t="str">
            <v>Аварийный резерв</v>
          </cell>
          <cell r="K324" t="str">
            <v>Аварийный резерв</v>
          </cell>
          <cell r="L324" t="str">
            <v>УТО</v>
          </cell>
        </row>
        <row r="325">
          <cell r="D325" t="str">
            <v>Пакет уплотнений ПУНП СИН32.00.108.510-01</v>
          </cell>
          <cell r="F325">
            <v>10500</v>
          </cell>
          <cell r="G325">
            <v>3</v>
          </cell>
          <cell r="H325">
            <v>10500</v>
          </cell>
          <cell r="I325">
            <v>3</v>
          </cell>
          <cell r="J325" t="str">
            <v>Аварийный резерв</v>
          </cell>
          <cell r="K325" t="str">
            <v>Аварийный резерв</v>
          </cell>
          <cell r="L325" t="str">
            <v>УТО</v>
          </cell>
        </row>
        <row r="326">
          <cell r="D326" t="str">
            <v>Палец крейцкопфа АФНИ 713312 ,001</v>
          </cell>
          <cell r="F326">
            <v>2677.5</v>
          </cell>
          <cell r="G326">
            <v>2</v>
          </cell>
          <cell r="H326">
            <v>2677.5</v>
          </cell>
          <cell r="I326">
            <v>2</v>
          </cell>
          <cell r="J326" t="str">
            <v>отсутствие необходимости</v>
          </cell>
          <cell r="K326" t="str">
            <v>НВЛ и НЛ</v>
          </cell>
          <cell r="L326" t="str">
            <v>УТО</v>
          </cell>
        </row>
        <row r="327">
          <cell r="D327" t="str">
            <v>Палец передних тяг</v>
          </cell>
          <cell r="F327">
            <v>770.71</v>
          </cell>
          <cell r="G327">
            <v>8</v>
          </cell>
          <cell r="H327">
            <v>770.71</v>
          </cell>
          <cell r="I327">
            <v>8</v>
          </cell>
          <cell r="J327" t="str">
            <v>Аварийный резерв</v>
          </cell>
          <cell r="K327" t="str">
            <v>Аварийный резерв</v>
          </cell>
          <cell r="L327" t="str">
            <v>УТО</v>
          </cell>
        </row>
        <row r="328">
          <cell r="D328" t="str">
            <v>Палец реактивной  с РМШ</v>
          </cell>
          <cell r="F328">
            <v>900</v>
          </cell>
          <cell r="G328">
            <v>1</v>
          </cell>
          <cell r="H328">
            <v>900</v>
          </cell>
          <cell r="I328">
            <v>1</v>
          </cell>
          <cell r="J328" t="str">
            <v>Аварийный резерв</v>
          </cell>
          <cell r="K328" t="str">
            <v>Аварийный резерв</v>
          </cell>
          <cell r="L328" t="str">
            <v>УТО</v>
          </cell>
        </row>
        <row r="329">
          <cell r="D329" t="str">
            <v>Пара плунжерная 33-1111074-01</v>
          </cell>
          <cell r="F329">
            <v>9366.67</v>
          </cell>
          <cell r="G329">
            <v>16</v>
          </cell>
          <cell r="H329">
            <v>9366.67</v>
          </cell>
          <cell r="I329">
            <v>16</v>
          </cell>
          <cell r="J329" t="str">
            <v>Аварийный резерв</v>
          </cell>
          <cell r="K329" t="str">
            <v>Аварийный резерв</v>
          </cell>
          <cell r="L329" t="str">
            <v>УТО</v>
          </cell>
        </row>
        <row r="330">
          <cell r="D330" t="str">
            <v>Патрубок 740-1303168</v>
          </cell>
          <cell r="F330">
            <v>786.63</v>
          </cell>
          <cell r="G330">
            <v>1</v>
          </cell>
          <cell r="H330">
            <v>786.63</v>
          </cell>
          <cell r="I330">
            <v>1</v>
          </cell>
          <cell r="J330" t="str">
            <v>Аварийный резерв</v>
          </cell>
          <cell r="K330" t="str">
            <v>Аварийный резерв</v>
          </cell>
          <cell r="L330" t="str">
            <v>УТО</v>
          </cell>
        </row>
        <row r="331">
          <cell r="D331" t="str">
            <v>Патрубок 7405-1013292</v>
          </cell>
          <cell r="F331">
            <v>254.6</v>
          </cell>
          <cell r="G331">
            <v>1</v>
          </cell>
          <cell r="H331">
            <v>254.6</v>
          </cell>
          <cell r="I331">
            <v>1</v>
          </cell>
          <cell r="J331" t="str">
            <v>Аварийный резерв</v>
          </cell>
          <cell r="K331" t="str">
            <v>Аварийный резерв</v>
          </cell>
          <cell r="L331" t="str">
            <v>УТО</v>
          </cell>
        </row>
        <row r="332">
          <cell r="D332" t="str">
            <v>Патрубок водяного насоса Д- 240-МТЗ-50-1307044</v>
          </cell>
          <cell r="F332">
            <v>5093.92</v>
          </cell>
          <cell r="G332">
            <v>2</v>
          </cell>
          <cell r="H332">
            <v>5093.92</v>
          </cell>
          <cell r="I332">
            <v>2</v>
          </cell>
          <cell r="J332" t="str">
            <v>Аварийный резерв</v>
          </cell>
          <cell r="K332" t="str">
            <v>Аварийный резерв</v>
          </cell>
          <cell r="L332" t="str">
            <v>УТО</v>
          </cell>
        </row>
        <row r="333">
          <cell r="D333" t="str">
            <v>Патрубок воздушный (гофр) УРАЛ 4322-1109428-01</v>
          </cell>
          <cell r="F333">
            <v>450.72</v>
          </cell>
          <cell r="G333">
            <v>1</v>
          </cell>
          <cell r="H333">
            <v>450.72</v>
          </cell>
          <cell r="I333">
            <v>1</v>
          </cell>
          <cell r="J333" t="str">
            <v>Аварийный резерв</v>
          </cell>
          <cell r="K333" t="str">
            <v>Аварийный резерв</v>
          </cell>
          <cell r="L333" t="str">
            <v>УТО</v>
          </cell>
        </row>
        <row r="334">
          <cell r="D334" t="str">
            <v>Патрубок кронштейн 238ф-1008482</v>
          </cell>
          <cell r="F334">
            <v>8118.18</v>
          </cell>
          <cell r="G334">
            <v>1</v>
          </cell>
          <cell r="H334">
            <v>8118.18</v>
          </cell>
          <cell r="I334">
            <v>1</v>
          </cell>
          <cell r="J334" t="str">
            <v>Аварийный резерв</v>
          </cell>
          <cell r="K334" t="str">
            <v>Аварийный резерв</v>
          </cell>
          <cell r="L334" t="str">
            <v>УТО</v>
          </cell>
        </row>
        <row r="335">
          <cell r="D335" t="str">
            <v>Патрубок приемный 6520-1203008-32</v>
          </cell>
          <cell r="F335">
            <v>7273.59</v>
          </cell>
          <cell r="G335">
            <v>1</v>
          </cell>
          <cell r="H335">
            <v>7273.59</v>
          </cell>
          <cell r="I335">
            <v>1</v>
          </cell>
          <cell r="J335" t="str">
            <v>Аварийный резерв</v>
          </cell>
          <cell r="K335" t="str">
            <v>Аварийный резерв</v>
          </cell>
          <cell r="L335" t="str">
            <v>УТО</v>
          </cell>
        </row>
        <row r="336">
          <cell r="D336" t="str">
            <v>Патрубок радиатора верхний Евро 6520-1303010-01</v>
          </cell>
          <cell r="F336">
            <v>208.33</v>
          </cell>
          <cell r="G336">
            <v>1</v>
          </cell>
          <cell r="H336">
            <v>208.33</v>
          </cell>
          <cell r="I336">
            <v>1</v>
          </cell>
          <cell r="J336" t="str">
            <v>Аварийный резерв</v>
          </cell>
          <cell r="K336" t="str">
            <v>Аварийный резерв</v>
          </cell>
          <cell r="L336" t="str">
            <v>УТО</v>
          </cell>
        </row>
        <row r="337">
          <cell r="D337" t="str">
            <v>Патрубок турбокомпрессора ЕВРО-2 7406-1118276</v>
          </cell>
          <cell r="F337">
            <v>3042.46</v>
          </cell>
          <cell r="G337">
            <v>6</v>
          </cell>
          <cell r="H337">
            <v>3042.46</v>
          </cell>
          <cell r="I337">
            <v>6</v>
          </cell>
          <cell r="J337" t="str">
            <v>отсутствие необходимости</v>
          </cell>
          <cell r="K337" t="str">
            <v>НВЛ и НЛ</v>
          </cell>
          <cell r="L337" t="str">
            <v>УТО</v>
          </cell>
        </row>
        <row r="338">
          <cell r="D338" t="str">
            <v>Пластина 31318</v>
          </cell>
          <cell r="F338">
            <v>112.86</v>
          </cell>
          <cell r="G338">
            <v>8</v>
          </cell>
          <cell r="H338">
            <v>112.86</v>
          </cell>
          <cell r="I338">
            <v>8</v>
          </cell>
          <cell r="J338" t="str">
            <v>отсутствие необходимости</v>
          </cell>
          <cell r="K338" t="str">
            <v>НВЛ и НЛ</v>
          </cell>
          <cell r="L338" t="str">
            <v>УТО</v>
          </cell>
        </row>
        <row r="339">
          <cell r="D339" t="str">
            <v>Пломба свинцовая ф=10 (1кг-186шт)</v>
          </cell>
          <cell r="F339">
            <v>854.66</v>
          </cell>
          <cell r="G339">
            <v>3</v>
          </cell>
          <cell r="H339">
            <v>854.66</v>
          </cell>
          <cell r="I339">
            <v>3</v>
          </cell>
          <cell r="J339" t="str">
            <v>Аварийный резерв</v>
          </cell>
          <cell r="K339" t="str">
            <v>Аварийный резерв</v>
          </cell>
          <cell r="L339" t="str">
            <v>УТО</v>
          </cell>
        </row>
        <row r="340">
          <cell r="D340" t="str">
            <v>Плунжер 125 СИН 32.00.108.003-03</v>
          </cell>
          <cell r="F340">
            <v>40006.18</v>
          </cell>
          <cell r="G340">
            <v>3</v>
          </cell>
          <cell r="H340">
            <v>40006.18</v>
          </cell>
          <cell r="I340">
            <v>3</v>
          </cell>
          <cell r="J340" t="str">
            <v>Аварийный резерв</v>
          </cell>
          <cell r="K340" t="str">
            <v>Аварийный резерв</v>
          </cell>
          <cell r="L340" t="str">
            <v>УТО</v>
          </cell>
        </row>
        <row r="341">
          <cell r="D341" t="str">
            <v>Подушка крепления кабины верхняя 4301-5001084</v>
          </cell>
          <cell r="F341">
            <v>358.33</v>
          </cell>
          <cell r="G341">
            <v>6</v>
          </cell>
          <cell r="H341">
            <v>358.33</v>
          </cell>
          <cell r="I341">
            <v>6</v>
          </cell>
          <cell r="J341" t="str">
            <v>Аварийный резерв</v>
          </cell>
          <cell r="K341" t="str">
            <v>Аварийный резерв</v>
          </cell>
          <cell r="L341" t="str">
            <v>УТО</v>
          </cell>
        </row>
        <row r="342">
          <cell r="D342" t="str">
            <v>Подушка под двигатель Камаз</v>
          </cell>
          <cell r="F342">
            <v>362.39</v>
          </cell>
          <cell r="G342">
            <v>6</v>
          </cell>
          <cell r="H342">
            <v>362.39</v>
          </cell>
          <cell r="I342">
            <v>6</v>
          </cell>
          <cell r="J342" t="str">
            <v>Аварийный резерв</v>
          </cell>
          <cell r="K342" t="str">
            <v>Аварийный резерв</v>
          </cell>
          <cell r="L342" t="str">
            <v>УТО</v>
          </cell>
        </row>
        <row r="343">
          <cell r="D343" t="str">
            <v>Подушка стабилизатора 3206-2906078</v>
          </cell>
          <cell r="F343">
            <v>235.11</v>
          </cell>
          <cell r="G343">
            <v>2</v>
          </cell>
          <cell r="H343">
            <v>235.11</v>
          </cell>
          <cell r="I343">
            <v>2</v>
          </cell>
          <cell r="J343" t="str">
            <v>Аварийный резерв</v>
          </cell>
          <cell r="K343" t="str">
            <v>Аварийный резерв</v>
          </cell>
          <cell r="L343" t="str">
            <v>УТО</v>
          </cell>
        </row>
        <row r="344">
          <cell r="D344" t="str">
            <v>Подушка стабилизатора н/о 3111-2906041</v>
          </cell>
          <cell r="F344">
            <v>249.17</v>
          </cell>
          <cell r="G344">
            <v>4</v>
          </cell>
          <cell r="H344">
            <v>249.17</v>
          </cell>
          <cell r="I344">
            <v>4</v>
          </cell>
          <cell r="J344" t="str">
            <v>Аварийный резерв</v>
          </cell>
          <cell r="K344" t="str">
            <v>Аварийный резерв</v>
          </cell>
          <cell r="L344" t="str">
            <v>УТО</v>
          </cell>
        </row>
        <row r="345">
          <cell r="D345" t="str">
            <v>Подшипник 102308</v>
          </cell>
          <cell r="F345">
            <v>2712.97</v>
          </cell>
          <cell r="G345">
            <v>2</v>
          </cell>
          <cell r="H345">
            <v>2712.97</v>
          </cell>
          <cell r="I345">
            <v>2</v>
          </cell>
          <cell r="J345" t="str">
            <v>Аварийный резерв</v>
          </cell>
          <cell r="K345" t="str">
            <v>Аварийный резерв</v>
          </cell>
          <cell r="L345" t="str">
            <v>УТО</v>
          </cell>
        </row>
        <row r="346">
          <cell r="D346" t="str">
            <v>Подшипник 111</v>
          </cell>
          <cell r="F346">
            <v>605</v>
          </cell>
          <cell r="G346">
            <v>2</v>
          </cell>
          <cell r="H346">
            <v>605</v>
          </cell>
          <cell r="I346">
            <v>2</v>
          </cell>
          <cell r="J346" t="str">
            <v>Аварийный резерв</v>
          </cell>
          <cell r="K346" t="str">
            <v>Аварийный резерв</v>
          </cell>
          <cell r="L346" t="str">
            <v>УТО</v>
          </cell>
        </row>
        <row r="347">
          <cell r="D347" t="str">
            <v>Подшипник 114 гидромуфты привода вентилятора 740-1318174-10</v>
          </cell>
          <cell r="F347">
            <v>771.67</v>
          </cell>
          <cell r="G347">
            <v>2</v>
          </cell>
          <cell r="H347">
            <v>771.67</v>
          </cell>
          <cell r="I347">
            <v>2</v>
          </cell>
          <cell r="J347" t="str">
            <v>Аварийный резерв</v>
          </cell>
          <cell r="K347" t="str">
            <v>Аварийный резерв</v>
          </cell>
          <cell r="L347" t="str">
            <v>УТО</v>
          </cell>
        </row>
        <row r="348">
          <cell r="D348" t="str">
            <v>Подшипник 118</v>
          </cell>
          <cell r="F348">
            <v>2453.42</v>
          </cell>
          <cell r="G348">
            <v>3</v>
          </cell>
          <cell r="H348">
            <v>2453.42</v>
          </cell>
          <cell r="I348">
            <v>3</v>
          </cell>
          <cell r="J348" t="str">
            <v>Аварийный резерв</v>
          </cell>
          <cell r="K348" t="str">
            <v>Аварийный резерв</v>
          </cell>
          <cell r="L348" t="str">
            <v>УТО</v>
          </cell>
        </row>
        <row r="349">
          <cell r="D349" t="str">
            <v>Подшипник 12115/NFK12115*6-12115</v>
          </cell>
          <cell r="F349">
            <v>4624.2700000000004</v>
          </cell>
          <cell r="G349">
            <v>1</v>
          </cell>
          <cell r="H349">
            <v>4624.2700000000004</v>
          </cell>
          <cell r="I349">
            <v>1</v>
          </cell>
          <cell r="J349" t="str">
            <v>Аварийный резерв</v>
          </cell>
          <cell r="K349" t="str">
            <v>Аварийный резерв</v>
          </cell>
          <cell r="L349" t="str">
            <v>УТО</v>
          </cell>
        </row>
        <row r="350">
          <cell r="D350" t="str">
            <v>Подшипник 1216 К-701</v>
          </cell>
          <cell r="F350">
            <v>925</v>
          </cell>
          <cell r="G350">
            <v>1</v>
          </cell>
          <cell r="H350">
            <v>925</v>
          </cell>
          <cell r="I350">
            <v>1</v>
          </cell>
          <cell r="J350" t="str">
            <v>Аварийный резерв</v>
          </cell>
          <cell r="K350" t="str">
            <v>Аварийный резерв</v>
          </cell>
          <cell r="L350" t="str">
            <v>УТО</v>
          </cell>
        </row>
        <row r="351">
          <cell r="D351" t="str">
            <v>Подшипник 12308</v>
          </cell>
          <cell r="F351">
            <v>1032.2</v>
          </cell>
          <cell r="G351">
            <v>1</v>
          </cell>
          <cell r="H351">
            <v>1032.2</v>
          </cell>
          <cell r="I351">
            <v>1</v>
          </cell>
          <cell r="J351" t="str">
            <v>Аварийный резерв</v>
          </cell>
          <cell r="K351" t="str">
            <v>Аварийный резерв</v>
          </cell>
          <cell r="L351" t="str">
            <v>УТО</v>
          </cell>
        </row>
        <row r="352">
          <cell r="D352" t="str">
            <v>Подшипник 12310</v>
          </cell>
          <cell r="F352">
            <v>2393.92</v>
          </cell>
          <cell r="G352">
            <v>3</v>
          </cell>
          <cell r="H352">
            <v>2393.92</v>
          </cell>
          <cell r="I352">
            <v>3</v>
          </cell>
          <cell r="J352" t="str">
            <v>Аварийный резерв</v>
          </cell>
          <cell r="K352" t="str">
            <v>Аварийный резерв</v>
          </cell>
          <cell r="L352" t="str">
            <v>УТО</v>
          </cell>
        </row>
        <row r="353">
          <cell r="D353" t="str">
            <v>Подшипник 12311К1М</v>
          </cell>
          <cell r="F353">
            <v>4831.67</v>
          </cell>
          <cell r="G353">
            <v>3</v>
          </cell>
          <cell r="H353">
            <v>4831.67</v>
          </cell>
          <cell r="I353">
            <v>3</v>
          </cell>
          <cell r="J353" t="str">
            <v>Аварийный резерв</v>
          </cell>
          <cell r="K353" t="str">
            <v>Аварийный резерв</v>
          </cell>
          <cell r="L353" t="str">
            <v>УТО</v>
          </cell>
        </row>
        <row r="354">
          <cell r="D354" t="str">
            <v>Подшипник 12318</v>
          </cell>
          <cell r="F354">
            <v>12493.68</v>
          </cell>
          <cell r="G354">
            <v>4</v>
          </cell>
          <cell r="H354">
            <v>12493.68</v>
          </cell>
          <cell r="I354">
            <v>4</v>
          </cell>
          <cell r="J354" t="str">
            <v>Аварийный резерв</v>
          </cell>
          <cell r="K354" t="str">
            <v>Аварийный резерв</v>
          </cell>
          <cell r="L354" t="str">
            <v>УТО</v>
          </cell>
        </row>
        <row r="355">
          <cell r="D355" t="str">
            <v>Подшипник 170412</v>
          </cell>
          <cell r="F355">
            <v>8205.2099999999991</v>
          </cell>
          <cell r="G355">
            <v>2</v>
          </cell>
          <cell r="H355">
            <v>8205.2099999999991</v>
          </cell>
          <cell r="I355">
            <v>2</v>
          </cell>
          <cell r="J355" t="str">
            <v>Аварийный резерв</v>
          </cell>
          <cell r="K355" t="str">
            <v>Аварийный резерв</v>
          </cell>
          <cell r="L355" t="str">
            <v>УТО</v>
          </cell>
        </row>
        <row r="356">
          <cell r="D356" t="str">
            <v>Подшипник 180302</v>
          </cell>
          <cell r="F356">
            <v>779.34</v>
          </cell>
          <cell r="G356">
            <v>8</v>
          </cell>
          <cell r="H356">
            <v>779.34</v>
          </cell>
          <cell r="I356">
            <v>8</v>
          </cell>
          <cell r="J356" t="str">
            <v>Аварийный резерв</v>
          </cell>
          <cell r="K356" t="str">
            <v>Аварийный резерв</v>
          </cell>
          <cell r="L356" t="str">
            <v>УТО</v>
          </cell>
        </row>
        <row r="357">
          <cell r="D357" t="str">
            <v>Подшипник 180303</v>
          </cell>
          <cell r="F357">
            <v>558.32000000000005</v>
          </cell>
          <cell r="G357">
            <v>5</v>
          </cell>
          <cell r="H357">
            <v>558.32000000000005</v>
          </cell>
          <cell r="I357">
            <v>5</v>
          </cell>
          <cell r="J357" t="str">
            <v>Аварийный резерв</v>
          </cell>
          <cell r="K357" t="str">
            <v>Аварийный резерв</v>
          </cell>
          <cell r="L357" t="str">
            <v>УТО</v>
          </cell>
        </row>
        <row r="358">
          <cell r="D358" t="str">
            <v>Подшипник 20-102605М</v>
          </cell>
          <cell r="F358">
            <v>525</v>
          </cell>
          <cell r="G358">
            <v>1</v>
          </cell>
          <cell r="H358">
            <v>525</v>
          </cell>
          <cell r="I358">
            <v>1</v>
          </cell>
          <cell r="J358" t="str">
            <v>Аварийный резерв</v>
          </cell>
          <cell r="K358" t="str">
            <v>Аварийный резерв</v>
          </cell>
          <cell r="L358" t="str">
            <v>УТО</v>
          </cell>
        </row>
        <row r="359">
          <cell r="D359" t="str">
            <v>Подшипник 2007124</v>
          </cell>
          <cell r="F359">
            <v>7423.33</v>
          </cell>
          <cell r="G359">
            <v>6</v>
          </cell>
          <cell r="H359">
            <v>7423.33</v>
          </cell>
          <cell r="I359">
            <v>6</v>
          </cell>
          <cell r="J359" t="str">
            <v>Аварийный резерв</v>
          </cell>
          <cell r="K359" t="str">
            <v>Аварийный резерв</v>
          </cell>
          <cell r="L359" t="str">
            <v>УТО</v>
          </cell>
        </row>
        <row r="360">
          <cell r="D360" t="str">
            <v>Подшипник 210 П (6210)</v>
          </cell>
          <cell r="F360">
            <v>1513.04</v>
          </cell>
          <cell r="G360">
            <v>1</v>
          </cell>
          <cell r="H360">
            <v>1513.04</v>
          </cell>
          <cell r="I360">
            <v>1</v>
          </cell>
          <cell r="J360" t="str">
            <v>Аварийный резерв</v>
          </cell>
          <cell r="K360" t="str">
            <v>Аварийный резерв</v>
          </cell>
          <cell r="L360" t="str">
            <v>УТО</v>
          </cell>
        </row>
        <row r="361">
          <cell r="D361" t="str">
            <v>Подшипник 211П (6211)</v>
          </cell>
          <cell r="F361">
            <v>2036.88</v>
          </cell>
          <cell r="G361">
            <v>1</v>
          </cell>
          <cell r="H361">
            <v>2036.88</v>
          </cell>
          <cell r="I361">
            <v>1</v>
          </cell>
          <cell r="J361" t="str">
            <v>Аварийный резерв</v>
          </cell>
          <cell r="K361" t="str">
            <v>Аварийный резерв</v>
          </cell>
          <cell r="L361" t="str">
            <v>УТО</v>
          </cell>
        </row>
        <row r="362">
          <cell r="D362" t="str">
            <v>Подшипник 224</v>
          </cell>
          <cell r="F362">
            <v>8965</v>
          </cell>
          <cell r="G362">
            <v>3</v>
          </cell>
          <cell r="H362">
            <v>8965</v>
          </cell>
          <cell r="I362">
            <v>3</v>
          </cell>
          <cell r="J362" t="str">
            <v>Аварийный резерв</v>
          </cell>
          <cell r="K362" t="str">
            <v>Аварийный резерв</v>
          </cell>
          <cell r="L362" t="str">
            <v>УТО</v>
          </cell>
        </row>
        <row r="363">
          <cell r="D363" t="str">
            <v>Подшипник 264706 Е</v>
          </cell>
          <cell r="F363">
            <v>831.06</v>
          </cell>
          <cell r="G363">
            <v>4</v>
          </cell>
          <cell r="H363">
            <v>831.06</v>
          </cell>
          <cell r="I363">
            <v>4</v>
          </cell>
          <cell r="J363" t="str">
            <v>Аварийный резерв</v>
          </cell>
          <cell r="K363" t="str">
            <v>Аварийный резерв</v>
          </cell>
          <cell r="L363" t="str">
            <v>УТО</v>
          </cell>
        </row>
        <row r="364">
          <cell r="D364" t="str">
            <v>Подшипник 272614 КМУ Т-170</v>
          </cell>
          <cell r="F364">
            <v>2150.42</v>
          </cell>
          <cell r="G364">
            <v>1</v>
          </cell>
          <cell r="H364">
            <v>2150.42</v>
          </cell>
          <cell r="I364">
            <v>1</v>
          </cell>
          <cell r="J364" t="str">
            <v>Аварийный резерв</v>
          </cell>
          <cell r="K364" t="str">
            <v>Аварийный резерв</v>
          </cell>
          <cell r="L364" t="str">
            <v>УТО</v>
          </cell>
        </row>
        <row r="365">
          <cell r="D365" t="str">
            <v>Подшипник 27307</v>
          </cell>
          <cell r="F365">
            <v>1640</v>
          </cell>
          <cell r="G365">
            <v>4</v>
          </cell>
          <cell r="H365">
            <v>1640</v>
          </cell>
          <cell r="I365">
            <v>4</v>
          </cell>
          <cell r="J365" t="str">
            <v>Аварийный резерв</v>
          </cell>
          <cell r="K365" t="str">
            <v>Аварийный резерв</v>
          </cell>
          <cell r="L365" t="str">
            <v>УТО</v>
          </cell>
        </row>
        <row r="366">
          <cell r="D366" t="str">
            <v>Подшипник 292305</v>
          </cell>
          <cell r="F366">
            <v>1013.85</v>
          </cell>
          <cell r="G366">
            <v>2</v>
          </cell>
          <cell r="H366">
            <v>1013.85</v>
          </cell>
          <cell r="I366">
            <v>2</v>
          </cell>
          <cell r="J366" t="str">
            <v>Аварийный резерв</v>
          </cell>
          <cell r="K366" t="str">
            <v>Аварийный резерв</v>
          </cell>
          <cell r="L366" t="str">
            <v>УТО</v>
          </cell>
        </row>
        <row r="367">
          <cell r="D367" t="str">
            <v>Подшипник 29908</v>
          </cell>
          <cell r="F367">
            <v>1228.33</v>
          </cell>
          <cell r="G367">
            <v>2</v>
          </cell>
          <cell r="H367">
            <v>1228.33</v>
          </cell>
          <cell r="I367">
            <v>2</v>
          </cell>
          <cell r="J367" t="str">
            <v>Аварийный резерв</v>
          </cell>
          <cell r="K367" t="str">
            <v>Аварийный резерв</v>
          </cell>
          <cell r="L367" t="str">
            <v>УТО</v>
          </cell>
        </row>
        <row r="368">
          <cell r="D368" t="str">
            <v>Подшипник 30216</v>
          </cell>
          <cell r="F368">
            <v>2256.25</v>
          </cell>
          <cell r="G368">
            <v>3</v>
          </cell>
          <cell r="H368">
            <v>2256.25</v>
          </cell>
          <cell r="I368">
            <v>3</v>
          </cell>
          <cell r="J368" t="str">
            <v>Аварийный резерв</v>
          </cell>
          <cell r="K368" t="str">
            <v>Аварийный резерв</v>
          </cell>
          <cell r="L368" t="str">
            <v>УТО</v>
          </cell>
        </row>
        <row r="369">
          <cell r="D369" t="str">
            <v>Подшипник 3624</v>
          </cell>
          <cell r="F369">
            <v>14238.33</v>
          </cell>
          <cell r="G369">
            <v>2</v>
          </cell>
          <cell r="H369">
            <v>14238.33</v>
          </cell>
          <cell r="I369">
            <v>2</v>
          </cell>
          <cell r="J369" t="str">
            <v>Аварийный резерв</v>
          </cell>
          <cell r="K369" t="str">
            <v>Аварийный резерв</v>
          </cell>
          <cell r="L369" t="str">
            <v>УТО</v>
          </cell>
        </row>
        <row r="370">
          <cell r="D370" t="str">
            <v>Подшипник 42310</v>
          </cell>
          <cell r="F370">
            <v>4198.3100000000004</v>
          </cell>
          <cell r="G370">
            <v>3</v>
          </cell>
          <cell r="H370">
            <v>4198.3100000000004</v>
          </cell>
          <cell r="I370">
            <v>3</v>
          </cell>
          <cell r="J370" t="str">
            <v>Аварийный резерв</v>
          </cell>
          <cell r="K370" t="str">
            <v>Аварийный резерв</v>
          </cell>
          <cell r="L370" t="str">
            <v>УТО</v>
          </cell>
        </row>
        <row r="371">
          <cell r="D371" t="str">
            <v>Подшипник 50207</v>
          </cell>
          <cell r="F371">
            <v>596.96</v>
          </cell>
          <cell r="G371">
            <v>1</v>
          </cell>
          <cell r="H371">
            <v>596.96</v>
          </cell>
          <cell r="I371">
            <v>1</v>
          </cell>
          <cell r="J371" t="str">
            <v>Аварийный резерв</v>
          </cell>
          <cell r="K371" t="str">
            <v>Аварийный резерв</v>
          </cell>
          <cell r="L371" t="str">
            <v>УТО</v>
          </cell>
        </row>
        <row r="372">
          <cell r="D372" t="str">
            <v>Подшипник 50306</v>
          </cell>
          <cell r="F372">
            <v>416.83</v>
          </cell>
          <cell r="G372">
            <v>3</v>
          </cell>
          <cell r="H372">
            <v>416.83</v>
          </cell>
          <cell r="I372">
            <v>3</v>
          </cell>
          <cell r="J372" t="str">
            <v>Аварийный резерв</v>
          </cell>
          <cell r="K372" t="str">
            <v>Аварийный резерв</v>
          </cell>
          <cell r="L372" t="str">
            <v>УТО</v>
          </cell>
        </row>
        <row r="373">
          <cell r="D373" t="str">
            <v>Подшипник 50307</v>
          </cell>
          <cell r="F373">
            <v>2640.75</v>
          </cell>
          <cell r="G373">
            <v>2</v>
          </cell>
          <cell r="H373">
            <v>2640.75</v>
          </cell>
          <cell r="I373">
            <v>2</v>
          </cell>
          <cell r="J373" t="str">
            <v>Аварийный резерв</v>
          </cell>
          <cell r="K373" t="str">
            <v>Аварийный резерв</v>
          </cell>
          <cell r="L373" t="str">
            <v>УТО</v>
          </cell>
        </row>
        <row r="374">
          <cell r="D374" t="str">
            <v>Подшипник 50411</v>
          </cell>
          <cell r="F374">
            <v>4440.66</v>
          </cell>
          <cell r="G374">
            <v>3</v>
          </cell>
          <cell r="H374">
            <v>4440.66</v>
          </cell>
          <cell r="I374">
            <v>3</v>
          </cell>
          <cell r="J374" t="str">
            <v>Аварийный резерв</v>
          </cell>
          <cell r="K374" t="str">
            <v>Аварийный резерв</v>
          </cell>
          <cell r="L374" t="str">
            <v>УТО</v>
          </cell>
        </row>
        <row r="375">
          <cell r="D375" t="str">
            <v>Подшипник 6-50310</v>
          </cell>
          <cell r="F375">
            <v>481.08</v>
          </cell>
          <cell r="G375">
            <v>1</v>
          </cell>
          <cell r="H375">
            <v>481.08</v>
          </cell>
          <cell r="I375">
            <v>1</v>
          </cell>
          <cell r="J375" t="str">
            <v>Аварийный резерв</v>
          </cell>
          <cell r="K375" t="str">
            <v>Аварийный резерв</v>
          </cell>
          <cell r="L375" t="str">
            <v>УТО</v>
          </cell>
        </row>
        <row r="376">
          <cell r="D376" t="str">
            <v>Подшипник 6-7515А</v>
          </cell>
          <cell r="F376">
            <v>4167.37</v>
          </cell>
          <cell r="G376">
            <v>5</v>
          </cell>
          <cell r="H376">
            <v>4167.37</v>
          </cell>
          <cell r="I376">
            <v>5</v>
          </cell>
          <cell r="J376" t="str">
            <v>Аварийный резерв</v>
          </cell>
          <cell r="K376" t="str">
            <v>Аварийный резерв</v>
          </cell>
          <cell r="L376" t="str">
            <v>УТО</v>
          </cell>
        </row>
        <row r="377">
          <cell r="D377" t="str">
            <v>Подшипник 60-42207</v>
          </cell>
          <cell r="F377">
            <v>662.04</v>
          </cell>
          <cell r="G377">
            <v>1</v>
          </cell>
          <cell r="H377">
            <v>662.04</v>
          </cell>
          <cell r="I377">
            <v>1</v>
          </cell>
          <cell r="J377" t="str">
            <v>Аварийный резерв</v>
          </cell>
          <cell r="K377" t="str">
            <v>Аварийный резерв</v>
          </cell>
          <cell r="L377" t="str">
            <v>УТО</v>
          </cell>
        </row>
        <row r="378">
          <cell r="D378" t="str">
            <v>Подшипник 606(7606)</v>
          </cell>
          <cell r="F378">
            <v>618.33000000000004</v>
          </cell>
          <cell r="G378">
            <v>2</v>
          </cell>
          <cell r="H378">
            <v>618.33000000000004</v>
          </cell>
          <cell r="I378">
            <v>2</v>
          </cell>
          <cell r="J378" t="str">
            <v>Аварийный резерв</v>
          </cell>
          <cell r="K378" t="str">
            <v>Аварийный резерв</v>
          </cell>
          <cell r="L378" t="str">
            <v>УТО</v>
          </cell>
        </row>
        <row r="379">
          <cell r="D379" t="str">
            <v>Подшипник 6312</v>
          </cell>
          <cell r="F379">
            <v>816.06</v>
          </cell>
          <cell r="G379">
            <v>8</v>
          </cell>
          <cell r="H379">
            <v>816.06</v>
          </cell>
          <cell r="I379">
            <v>8</v>
          </cell>
          <cell r="J379" t="str">
            <v>Аварийный резерв</v>
          </cell>
          <cell r="K379" t="str">
            <v>Аварийный резерв</v>
          </cell>
          <cell r="L379" t="str">
            <v>УТО</v>
          </cell>
        </row>
        <row r="380">
          <cell r="D380" t="str">
            <v>Подшипник 664913</v>
          </cell>
          <cell r="F380">
            <v>439.45</v>
          </cell>
          <cell r="G380">
            <v>4</v>
          </cell>
          <cell r="H380">
            <v>439.45</v>
          </cell>
          <cell r="I380">
            <v>4</v>
          </cell>
          <cell r="J380" t="str">
            <v>Аварийный резерв</v>
          </cell>
          <cell r="K380" t="str">
            <v>Аварийный резерв</v>
          </cell>
          <cell r="L380" t="str">
            <v>УТО</v>
          </cell>
        </row>
        <row r="381">
          <cell r="D381" t="str">
            <v>Подшипник 70-12315км</v>
          </cell>
          <cell r="F381">
            <v>7564.91</v>
          </cell>
          <cell r="G381">
            <v>2</v>
          </cell>
          <cell r="H381">
            <v>7564.91</v>
          </cell>
          <cell r="I381">
            <v>2</v>
          </cell>
          <cell r="J381" t="str">
            <v>Аварийный резерв</v>
          </cell>
          <cell r="K381" t="str">
            <v>Аварийный резерв</v>
          </cell>
          <cell r="L381" t="str">
            <v>УТО</v>
          </cell>
        </row>
        <row r="382">
          <cell r="D382" t="str">
            <v>Подшипник 7310</v>
          </cell>
          <cell r="F382">
            <v>4305.32</v>
          </cell>
          <cell r="G382">
            <v>3</v>
          </cell>
          <cell r="H382">
            <v>4305.32</v>
          </cell>
          <cell r="I382">
            <v>3</v>
          </cell>
          <cell r="J382" t="str">
            <v>Аварийный резерв</v>
          </cell>
          <cell r="K382" t="str">
            <v>Аварийный резерв</v>
          </cell>
          <cell r="L382" t="str">
            <v>УТО</v>
          </cell>
        </row>
        <row r="383">
          <cell r="D383" t="str">
            <v>Подшипник 7310А</v>
          </cell>
          <cell r="F383">
            <v>1169.45</v>
          </cell>
          <cell r="G383">
            <v>2</v>
          </cell>
          <cell r="H383">
            <v>1169.45</v>
          </cell>
          <cell r="I383">
            <v>2</v>
          </cell>
          <cell r="J383" t="str">
            <v>Аварийный резерв</v>
          </cell>
          <cell r="K383" t="str">
            <v>Аварийный резерв</v>
          </cell>
          <cell r="L383" t="str">
            <v>УТО</v>
          </cell>
        </row>
        <row r="384">
          <cell r="D384" t="str">
            <v>Подшипник 7311</v>
          </cell>
          <cell r="F384">
            <v>2941.64</v>
          </cell>
          <cell r="G384">
            <v>7</v>
          </cell>
          <cell r="H384">
            <v>2941.64</v>
          </cell>
          <cell r="I384">
            <v>7</v>
          </cell>
          <cell r="J384" t="str">
            <v>Аварийный резерв</v>
          </cell>
          <cell r="K384" t="str">
            <v>Аварийный резерв</v>
          </cell>
          <cell r="L384" t="str">
            <v>УТО</v>
          </cell>
        </row>
        <row r="385">
          <cell r="D385" t="str">
            <v>Подшипник 7506А(32206)</v>
          </cell>
          <cell r="F385">
            <v>733.33</v>
          </cell>
          <cell r="G385">
            <v>4</v>
          </cell>
          <cell r="H385">
            <v>733.33</v>
          </cell>
          <cell r="I385">
            <v>4</v>
          </cell>
          <cell r="J385" t="str">
            <v>Аварийный резерв</v>
          </cell>
          <cell r="K385" t="str">
            <v>Аварийный резерв</v>
          </cell>
          <cell r="L385" t="str">
            <v>УТО</v>
          </cell>
        </row>
        <row r="386">
          <cell r="D386" t="str">
            <v>Подшипник 7517 (32217)</v>
          </cell>
          <cell r="F386">
            <v>2266.83</v>
          </cell>
          <cell r="G386">
            <v>2</v>
          </cell>
          <cell r="H386">
            <v>2266.83</v>
          </cell>
          <cell r="I386">
            <v>2</v>
          </cell>
          <cell r="J386" t="str">
            <v>Аварийный резерв</v>
          </cell>
          <cell r="K386" t="str">
            <v>Аварийный резерв</v>
          </cell>
          <cell r="L386" t="str">
            <v>УТО</v>
          </cell>
        </row>
        <row r="387">
          <cell r="D387" t="str">
            <v>Подшипник 7607</v>
          </cell>
          <cell r="F387">
            <v>451.82</v>
          </cell>
          <cell r="G387">
            <v>1</v>
          </cell>
          <cell r="H387">
            <v>451.82</v>
          </cell>
          <cell r="I387">
            <v>1</v>
          </cell>
          <cell r="J387" t="str">
            <v>Аварийный резерв</v>
          </cell>
          <cell r="K387" t="str">
            <v>Аварийный резерв</v>
          </cell>
          <cell r="L387" t="str">
            <v>УТО</v>
          </cell>
        </row>
        <row r="388">
          <cell r="D388" t="str">
            <v>Подшипник 7609  П</v>
          </cell>
          <cell r="F388">
            <v>6630.18</v>
          </cell>
          <cell r="G388">
            <v>2</v>
          </cell>
          <cell r="H388">
            <v>6630.18</v>
          </cell>
          <cell r="I388">
            <v>2</v>
          </cell>
          <cell r="J388" t="str">
            <v>Аварийный резерв</v>
          </cell>
          <cell r="K388" t="str">
            <v>Аварийный резерв</v>
          </cell>
          <cell r="L388" t="str">
            <v>УТО</v>
          </cell>
        </row>
        <row r="389">
          <cell r="D389" t="str">
            <v>Подшипник 7614</v>
          </cell>
          <cell r="F389">
            <v>1015.83</v>
          </cell>
          <cell r="G389">
            <v>1</v>
          </cell>
          <cell r="H389">
            <v>1015.83</v>
          </cell>
          <cell r="I389">
            <v>1</v>
          </cell>
          <cell r="J389" t="str">
            <v>Аварийный резерв</v>
          </cell>
          <cell r="K389" t="str">
            <v>Аварийный резерв</v>
          </cell>
          <cell r="L389" t="str">
            <v>УТО</v>
          </cell>
        </row>
        <row r="390">
          <cell r="D390" t="str">
            <v>Подшипник 7815</v>
          </cell>
          <cell r="F390">
            <v>19114.82</v>
          </cell>
          <cell r="G390">
            <v>11</v>
          </cell>
          <cell r="H390">
            <v>19114.82</v>
          </cell>
          <cell r="I390">
            <v>11</v>
          </cell>
          <cell r="J390" t="str">
            <v>Аварийный резерв</v>
          </cell>
          <cell r="K390" t="str">
            <v>Аварийный резерв</v>
          </cell>
          <cell r="L390" t="str">
            <v>УТО</v>
          </cell>
        </row>
        <row r="391">
          <cell r="D391" t="str">
            <v>Подшипник 8222</v>
          </cell>
          <cell r="F391">
            <v>26109.83</v>
          </cell>
          <cell r="G391">
            <v>6</v>
          </cell>
          <cell r="H391">
            <v>26109.83</v>
          </cell>
          <cell r="I391">
            <v>6</v>
          </cell>
          <cell r="J391" t="str">
            <v>Аварийный резерв</v>
          </cell>
          <cell r="K391" t="str">
            <v>Аварийный резерв</v>
          </cell>
          <cell r="L391" t="str">
            <v>УТО</v>
          </cell>
        </row>
        <row r="392">
          <cell r="D392" t="str">
            <v>Подшипник 8320</v>
          </cell>
          <cell r="F392">
            <v>5130</v>
          </cell>
          <cell r="G392">
            <v>2</v>
          </cell>
          <cell r="H392">
            <v>5130</v>
          </cell>
          <cell r="I392">
            <v>2</v>
          </cell>
          <cell r="J392" t="str">
            <v>Аварийный резерв</v>
          </cell>
          <cell r="K392" t="str">
            <v>Аварийный резерв</v>
          </cell>
          <cell r="L392" t="str">
            <v>УТО</v>
          </cell>
        </row>
        <row r="393">
          <cell r="D393" t="str">
            <v>Подшипник межосевого дифференциала УАЗ</v>
          </cell>
          <cell r="F393">
            <v>916.25</v>
          </cell>
          <cell r="G393">
            <v>2</v>
          </cell>
          <cell r="H393">
            <v>916.25</v>
          </cell>
          <cell r="I393">
            <v>2</v>
          </cell>
          <cell r="J393" t="str">
            <v>Аварийный резерв</v>
          </cell>
          <cell r="K393" t="str">
            <v>Аварийный резерв</v>
          </cell>
          <cell r="L393" t="str">
            <v>УТО</v>
          </cell>
        </row>
        <row r="394">
          <cell r="D394" t="str">
            <v>Подшипник моста заднего среднего</v>
          </cell>
          <cell r="F394">
            <v>1609.09</v>
          </cell>
          <cell r="G394">
            <v>2</v>
          </cell>
          <cell r="H394">
            <v>1609.09</v>
          </cell>
          <cell r="I394">
            <v>2</v>
          </cell>
          <cell r="J394" t="str">
            <v>Аварийный резерв</v>
          </cell>
          <cell r="K394" t="str">
            <v>Аварийный резерв</v>
          </cell>
          <cell r="L394" t="str">
            <v>УТО</v>
          </cell>
        </row>
        <row r="395">
          <cell r="D395" t="str">
            <v>Подшипник опорный шкворня 5320-3001028</v>
          </cell>
          <cell r="F395">
            <v>833.33</v>
          </cell>
          <cell r="G395">
            <v>2</v>
          </cell>
          <cell r="H395">
            <v>833.33</v>
          </cell>
          <cell r="I395">
            <v>2</v>
          </cell>
          <cell r="J395" t="str">
            <v>Аварийный резерв</v>
          </cell>
          <cell r="K395" t="str">
            <v>Аварийный резерв</v>
          </cell>
          <cell r="L395" t="str">
            <v>УТО</v>
          </cell>
        </row>
        <row r="396">
          <cell r="D396" t="str">
            <v>Подшипник ступицы внутренний камаз 864733</v>
          </cell>
          <cell r="F396">
            <v>2341.67</v>
          </cell>
          <cell r="G396">
            <v>2</v>
          </cell>
          <cell r="H396">
            <v>2341.67</v>
          </cell>
          <cell r="I396">
            <v>2</v>
          </cell>
          <cell r="J396" t="str">
            <v>Аварийный резерв</v>
          </cell>
          <cell r="K396" t="str">
            <v>Аварийный резерв</v>
          </cell>
          <cell r="L396" t="str">
            <v>УТО</v>
          </cell>
        </row>
        <row r="397">
          <cell r="D397" t="str">
            <v>Подшипник ступицы задний 7815</v>
          </cell>
          <cell r="F397">
            <v>1634.31</v>
          </cell>
          <cell r="G397">
            <v>1</v>
          </cell>
          <cell r="H397">
            <v>1634.31</v>
          </cell>
          <cell r="I397">
            <v>1</v>
          </cell>
          <cell r="J397" t="str">
            <v>Аварийный резерв</v>
          </cell>
          <cell r="K397" t="str">
            <v>Аварийный резерв</v>
          </cell>
          <cell r="L397" t="str">
            <v>УТО</v>
          </cell>
        </row>
        <row r="398">
          <cell r="D398" t="str">
            <v>Подшипник ступицы наружный камаз</v>
          </cell>
          <cell r="F398">
            <v>2426.67</v>
          </cell>
          <cell r="G398">
            <v>2</v>
          </cell>
          <cell r="H398">
            <v>2426.67</v>
          </cell>
          <cell r="I398">
            <v>2</v>
          </cell>
          <cell r="J398" t="str">
            <v>Аварийный резерв</v>
          </cell>
          <cell r="K398" t="str">
            <v>Аварийный резерв</v>
          </cell>
          <cell r="L398" t="str">
            <v>УТО</v>
          </cell>
        </row>
        <row r="399">
          <cell r="D399" t="str">
            <v>Полукольца коленвала Р0 верх/нижн</v>
          </cell>
          <cell r="F399">
            <v>816.66</v>
          </cell>
          <cell r="G399">
            <v>1</v>
          </cell>
          <cell r="H399">
            <v>816.66</v>
          </cell>
          <cell r="I399">
            <v>1</v>
          </cell>
          <cell r="J399" t="str">
            <v>Аварийный резерв</v>
          </cell>
          <cell r="K399" t="str">
            <v>Аварийный резерв</v>
          </cell>
          <cell r="L399" t="str">
            <v>УТО</v>
          </cell>
        </row>
        <row r="400">
          <cell r="D400" t="str">
            <v>Полумуфта ведомая ТНВД Е2,Е3</v>
          </cell>
          <cell r="F400">
            <v>421.67</v>
          </cell>
          <cell r="G400">
            <v>1</v>
          </cell>
          <cell r="H400">
            <v>421.67</v>
          </cell>
          <cell r="I400">
            <v>1</v>
          </cell>
          <cell r="J400" t="str">
            <v>Аварийный резерв</v>
          </cell>
          <cell r="K400" t="str">
            <v>Аварийный резерв</v>
          </cell>
          <cell r="L400" t="str">
            <v>УТО</v>
          </cell>
        </row>
        <row r="401">
          <cell r="D401" t="str">
            <v>Полумуфта отбора мощности 740.1005534</v>
          </cell>
          <cell r="F401">
            <v>783.33</v>
          </cell>
          <cell r="G401">
            <v>1</v>
          </cell>
          <cell r="H401">
            <v>783.33</v>
          </cell>
          <cell r="I401">
            <v>1</v>
          </cell>
          <cell r="J401" t="str">
            <v>Аварийный резерв</v>
          </cell>
          <cell r="K401" t="str">
            <v>Аварийный резерв</v>
          </cell>
          <cell r="L401" t="str">
            <v>УТО</v>
          </cell>
        </row>
        <row r="402">
          <cell r="D402" t="str">
            <v>Полуось 52-2308085</v>
          </cell>
          <cell r="F402">
            <v>2551.1</v>
          </cell>
          <cell r="G402">
            <v>2</v>
          </cell>
          <cell r="H402">
            <v>2551.1</v>
          </cell>
          <cell r="I402">
            <v>2</v>
          </cell>
          <cell r="J402" t="str">
            <v>Аварийный резерв</v>
          </cell>
          <cell r="K402" t="str">
            <v>Аварийный резерв</v>
          </cell>
          <cell r="L402" t="str">
            <v>УТО</v>
          </cell>
        </row>
        <row r="403">
          <cell r="D403" t="str">
            <v>Поршень ф 115 АФНИ 306571 0002-01</v>
          </cell>
          <cell r="F403">
            <v>26493.23</v>
          </cell>
          <cell r="G403">
            <v>14</v>
          </cell>
          <cell r="H403">
            <v>26493.23</v>
          </cell>
          <cell r="I403">
            <v>14</v>
          </cell>
          <cell r="J403" t="str">
            <v>Аварийный резерв</v>
          </cell>
          <cell r="K403" t="str">
            <v>Аварийный резерв</v>
          </cell>
          <cell r="L403" t="str">
            <v>УТО</v>
          </cell>
        </row>
        <row r="404">
          <cell r="D404" t="str">
            <v>Предохранитель плавкий 10А ПР119</v>
          </cell>
          <cell r="F404">
            <v>1101.02</v>
          </cell>
          <cell r="G404">
            <v>10</v>
          </cell>
          <cell r="H404">
            <v>1101.02</v>
          </cell>
          <cell r="I404">
            <v>10</v>
          </cell>
          <cell r="J404" t="str">
            <v>Аварийный резерв</v>
          </cell>
          <cell r="K404" t="str">
            <v>Аварийный резерв</v>
          </cell>
          <cell r="L404" t="str">
            <v>УТО</v>
          </cell>
        </row>
        <row r="405">
          <cell r="D405" t="str">
            <v>Преобразователь напряжения ПН-141 3754</v>
          </cell>
          <cell r="F405">
            <v>2965.38</v>
          </cell>
          <cell r="G405">
            <v>1</v>
          </cell>
          <cell r="H405">
            <v>2965.38</v>
          </cell>
          <cell r="I405">
            <v>1</v>
          </cell>
          <cell r="J405" t="str">
            <v>Аварийный резерв</v>
          </cell>
          <cell r="K405" t="str">
            <v>Аварийный резерв</v>
          </cell>
          <cell r="L405" t="str">
            <v>УТО</v>
          </cell>
        </row>
        <row r="406">
          <cell r="D406" t="str">
            <v>Прибор давления масла с/о УАЗ УК130А</v>
          </cell>
          <cell r="F406">
            <v>1583.33</v>
          </cell>
          <cell r="G406">
            <v>3</v>
          </cell>
          <cell r="H406">
            <v>1583.33</v>
          </cell>
          <cell r="I406">
            <v>3</v>
          </cell>
          <cell r="J406" t="str">
            <v>отсутствие необходимости</v>
          </cell>
          <cell r="K406" t="str">
            <v>НВЛ и НЛ</v>
          </cell>
          <cell r="L406" t="str">
            <v>УТО</v>
          </cell>
        </row>
        <row r="407">
          <cell r="D407" t="str">
            <v>Привод бендикс 6002.3771</v>
          </cell>
          <cell r="F407">
            <v>2014.5</v>
          </cell>
          <cell r="G407">
            <v>3</v>
          </cell>
          <cell r="H407">
            <v>2014.5</v>
          </cell>
          <cell r="I407">
            <v>3</v>
          </cell>
          <cell r="J407" t="str">
            <v>Аварийный резерв</v>
          </cell>
          <cell r="K407" t="str">
            <v>Аварийный резерв</v>
          </cell>
          <cell r="L407" t="str">
            <v>УТО</v>
          </cell>
        </row>
        <row r="408">
          <cell r="D408" t="str">
            <v>Привод замка двери левый УАЗ-452</v>
          </cell>
          <cell r="F408">
            <v>223.65</v>
          </cell>
          <cell r="G408">
            <v>1</v>
          </cell>
          <cell r="H408">
            <v>223.65</v>
          </cell>
          <cell r="I408">
            <v>1</v>
          </cell>
          <cell r="J408" t="str">
            <v>Аварийный резерв</v>
          </cell>
          <cell r="K408" t="str">
            <v>Аварийный резерв</v>
          </cell>
          <cell r="L408" t="str">
            <v>УТО</v>
          </cell>
        </row>
        <row r="409">
          <cell r="D409" t="str">
            <v>Привод замка двери правый УАЗ-452</v>
          </cell>
          <cell r="F409">
            <v>447.29</v>
          </cell>
          <cell r="G409">
            <v>2</v>
          </cell>
          <cell r="H409">
            <v>447.29</v>
          </cell>
          <cell r="I409">
            <v>2</v>
          </cell>
          <cell r="J409" t="str">
            <v>Аварийный резерв</v>
          </cell>
          <cell r="K409" t="str">
            <v>Аварийный резерв</v>
          </cell>
          <cell r="L409" t="str">
            <v>УТО</v>
          </cell>
        </row>
        <row r="410">
          <cell r="D410" t="str">
            <v>Привод распределителя 13-1016010-02</v>
          </cell>
          <cell r="F410">
            <v>4594.45</v>
          </cell>
          <cell r="G410">
            <v>1</v>
          </cell>
          <cell r="H410">
            <v>4594.45</v>
          </cell>
          <cell r="I410">
            <v>1</v>
          </cell>
          <cell r="J410" t="str">
            <v>Аварийный резерв</v>
          </cell>
          <cell r="K410" t="str">
            <v>Аварийный резерв</v>
          </cell>
          <cell r="L410" t="str">
            <v>УТО</v>
          </cell>
        </row>
        <row r="411">
          <cell r="D411" t="str">
            <v>Пробка заливной горловины насоса ГУР</v>
          </cell>
          <cell r="F411">
            <v>68.81</v>
          </cell>
          <cell r="G411">
            <v>1</v>
          </cell>
          <cell r="H411">
            <v>68.81</v>
          </cell>
          <cell r="I411">
            <v>1</v>
          </cell>
          <cell r="J411" t="str">
            <v>Аварийный резерв</v>
          </cell>
          <cell r="K411" t="str">
            <v>Аварийный резерв</v>
          </cell>
          <cell r="L411" t="str">
            <v>УТО</v>
          </cell>
        </row>
        <row r="412">
          <cell r="D412" t="str">
            <v>Проволока сварочная ф0,8мм СВО 8Г2С кассета 5кг</v>
          </cell>
          <cell r="F412">
            <v>6483.33</v>
          </cell>
          <cell r="G412">
            <v>30</v>
          </cell>
          <cell r="H412">
            <v>6483.33</v>
          </cell>
          <cell r="I412">
            <v>30</v>
          </cell>
          <cell r="J412" t="str">
            <v>Аварийный резерв</v>
          </cell>
          <cell r="K412" t="str">
            <v>Аварийный резерв</v>
          </cell>
          <cell r="L412" t="str">
            <v>УТО</v>
          </cell>
        </row>
        <row r="413">
          <cell r="D413" t="str">
            <v>Прокладка 53215-1203020</v>
          </cell>
          <cell r="F413">
            <v>73.34</v>
          </cell>
          <cell r="G413">
            <v>4</v>
          </cell>
          <cell r="H413">
            <v>73.34</v>
          </cell>
          <cell r="I413">
            <v>4</v>
          </cell>
          <cell r="J413" t="str">
            <v>Аварийный резерв</v>
          </cell>
          <cell r="K413" t="str">
            <v>Аварийный резерв</v>
          </cell>
          <cell r="L413" t="str">
            <v>УТО</v>
          </cell>
        </row>
        <row r="414">
          <cell r="D414" t="str">
            <v>Прокладка 700-40-2049</v>
          </cell>
          <cell r="F414">
            <v>15.62</v>
          </cell>
          <cell r="G414">
            <v>1</v>
          </cell>
          <cell r="H414">
            <v>15.62</v>
          </cell>
          <cell r="I414">
            <v>1</v>
          </cell>
          <cell r="J414" t="str">
            <v>Аварийный резерв</v>
          </cell>
          <cell r="K414" t="str">
            <v>Аварийный резерв</v>
          </cell>
          <cell r="L414" t="str">
            <v>УТО</v>
          </cell>
        </row>
        <row r="415">
          <cell r="D415" t="str">
            <v>Прокладка бензанасоса</v>
          </cell>
          <cell r="F415">
            <v>15.48</v>
          </cell>
          <cell r="G415">
            <v>6</v>
          </cell>
          <cell r="H415">
            <v>15.48</v>
          </cell>
          <cell r="I415">
            <v>6</v>
          </cell>
          <cell r="J415" t="str">
            <v>Аварийный резерв</v>
          </cell>
          <cell r="K415" t="str">
            <v>Аварийный резерв</v>
          </cell>
          <cell r="L415" t="str">
            <v>УТО</v>
          </cell>
        </row>
        <row r="416">
          <cell r="D416" t="str">
            <v>Прокладка впускной трубы  406-1008080</v>
          </cell>
          <cell r="F416">
            <v>62.35</v>
          </cell>
          <cell r="G416">
            <v>2</v>
          </cell>
          <cell r="H416">
            <v>62.35</v>
          </cell>
          <cell r="I416">
            <v>2</v>
          </cell>
          <cell r="J416" t="str">
            <v>ВЫПИСАН</v>
          </cell>
          <cell r="K416" t="str">
            <v>Производство 2021</v>
          </cell>
          <cell r="L416" t="str">
            <v>УТО</v>
          </cell>
        </row>
        <row r="417">
          <cell r="D417" t="str">
            <v>Прокладка ГБЦ двигателя 51-02-107СП Т-170</v>
          </cell>
          <cell r="F417">
            <v>3070.8</v>
          </cell>
          <cell r="G417">
            <v>2</v>
          </cell>
          <cell r="H417">
            <v>3070.8</v>
          </cell>
          <cell r="I417">
            <v>2</v>
          </cell>
          <cell r="J417" t="str">
            <v>Аварийный резерв</v>
          </cell>
          <cell r="K417" t="str">
            <v>Аварийный резерв</v>
          </cell>
          <cell r="L417" t="str">
            <v>УТО</v>
          </cell>
        </row>
        <row r="418">
          <cell r="D418" t="str">
            <v>Прокладка ГБЦ ЯМЗ-236</v>
          </cell>
          <cell r="F418">
            <v>868.83</v>
          </cell>
          <cell r="G418">
            <v>2</v>
          </cell>
          <cell r="H418">
            <v>868.83</v>
          </cell>
          <cell r="I418">
            <v>2</v>
          </cell>
          <cell r="J418" t="str">
            <v>Аварийный резерв</v>
          </cell>
          <cell r="K418" t="str">
            <v>Аварийный резерв</v>
          </cell>
          <cell r="L418" t="str">
            <v>УТО</v>
          </cell>
        </row>
        <row r="419">
          <cell r="D419" t="str">
            <v>Прокладка ГБЦ-402 4021,1003020</v>
          </cell>
          <cell r="F419">
            <v>360.93</v>
          </cell>
          <cell r="G419">
            <v>3</v>
          </cell>
          <cell r="H419">
            <v>360.93</v>
          </cell>
          <cell r="I419">
            <v>3</v>
          </cell>
          <cell r="J419" t="str">
            <v>Аварийный резерв</v>
          </cell>
          <cell r="K419" t="str">
            <v>Аварийный резерв</v>
          </cell>
          <cell r="L419" t="str">
            <v>УТО</v>
          </cell>
        </row>
        <row r="420">
          <cell r="D420" t="str">
            <v>Прокладка глушителя</v>
          </cell>
          <cell r="F420">
            <v>1049.48</v>
          </cell>
          <cell r="G420">
            <v>19</v>
          </cell>
          <cell r="H420">
            <v>1049.48</v>
          </cell>
          <cell r="I420">
            <v>19</v>
          </cell>
          <cell r="J420" t="str">
            <v>Аварийный резерв</v>
          </cell>
          <cell r="K420" t="str">
            <v>Аварийный резерв</v>
          </cell>
          <cell r="L420" t="str">
            <v>УТО</v>
          </cell>
        </row>
        <row r="421">
          <cell r="D421" t="str">
            <v>Прокладка головки блока 240.100210-А3</v>
          </cell>
          <cell r="F421">
            <v>1375</v>
          </cell>
          <cell r="G421">
            <v>3</v>
          </cell>
          <cell r="H421">
            <v>1375</v>
          </cell>
          <cell r="I421">
            <v>3</v>
          </cell>
          <cell r="J421" t="str">
            <v>Аварийный резерв</v>
          </cell>
          <cell r="K421" t="str">
            <v>Аварийный резерв</v>
          </cell>
          <cell r="L421" t="str">
            <v>УТО</v>
          </cell>
        </row>
        <row r="422">
          <cell r="D422" t="str">
            <v>Прокладка двигателя 2123-1002064</v>
          </cell>
          <cell r="F422">
            <v>1608.33</v>
          </cell>
          <cell r="G422">
            <v>1</v>
          </cell>
          <cell r="H422">
            <v>1608.33</v>
          </cell>
          <cell r="I422">
            <v>1</v>
          </cell>
          <cell r="J422" t="str">
            <v>Аварийный резерв</v>
          </cell>
          <cell r="K422" t="str">
            <v>Аварийный резерв</v>
          </cell>
          <cell r="L422" t="str">
            <v>УТО</v>
          </cell>
        </row>
        <row r="423">
          <cell r="D423" t="str">
            <v>Прокладка двигателя 3110-1003800</v>
          </cell>
          <cell r="F423">
            <v>664.11</v>
          </cell>
          <cell r="G423">
            <v>1</v>
          </cell>
          <cell r="H423">
            <v>664.11</v>
          </cell>
          <cell r="I423">
            <v>1</v>
          </cell>
          <cell r="J423" t="str">
            <v>Аварийный резерв</v>
          </cell>
          <cell r="K423" t="str">
            <v>Аварийный резерв</v>
          </cell>
          <cell r="L423" t="str">
            <v>УТО</v>
          </cell>
        </row>
        <row r="424">
          <cell r="D424" t="str">
            <v>Прокладка для капит.ремонта двигателя 405.3906022</v>
          </cell>
          <cell r="F424">
            <v>2107.61</v>
          </cell>
          <cell r="G424">
            <v>2</v>
          </cell>
          <cell r="H424">
            <v>2107.61</v>
          </cell>
          <cell r="I424">
            <v>2</v>
          </cell>
          <cell r="J424" t="str">
            <v>Аварийный резерв</v>
          </cell>
          <cell r="K424" t="str">
            <v>Аварийный резерв</v>
          </cell>
          <cell r="L424" t="str">
            <v>УТО</v>
          </cell>
        </row>
        <row r="425">
          <cell r="D425" t="str">
            <v>Прокладка Камаз трубы приемной (кольцо) 5320</v>
          </cell>
          <cell r="F425">
            <v>93.75</v>
          </cell>
          <cell r="G425">
            <v>10</v>
          </cell>
          <cell r="H425">
            <v>93.75</v>
          </cell>
          <cell r="I425">
            <v>10</v>
          </cell>
          <cell r="J425" t="str">
            <v>Аварийный резерв</v>
          </cell>
          <cell r="K425" t="str">
            <v>Аварийный резерв</v>
          </cell>
          <cell r="L425" t="str">
            <v>УТО</v>
          </cell>
        </row>
        <row r="426">
          <cell r="D426" t="str">
            <v>Прокладка карбюратора 151  карагелитовая</v>
          </cell>
          <cell r="F426">
            <v>35.270000000000003</v>
          </cell>
          <cell r="G426">
            <v>1</v>
          </cell>
          <cell r="H426">
            <v>35.270000000000003</v>
          </cell>
          <cell r="I426">
            <v>1</v>
          </cell>
          <cell r="J426" t="str">
            <v>Аварийный резерв</v>
          </cell>
          <cell r="K426" t="str">
            <v>Аварийный резерв</v>
          </cell>
          <cell r="L426" t="str">
            <v>УТО</v>
          </cell>
        </row>
        <row r="427">
          <cell r="D427" t="str">
            <v>Прокладка картера редуктора 5320-2402034</v>
          </cell>
          <cell r="F427">
            <v>55</v>
          </cell>
          <cell r="G427">
            <v>2</v>
          </cell>
          <cell r="H427">
            <v>55</v>
          </cell>
          <cell r="I427">
            <v>2</v>
          </cell>
          <cell r="J427" t="str">
            <v>Аварийный резерв</v>
          </cell>
          <cell r="K427" t="str">
            <v>Аварийный резерв</v>
          </cell>
          <cell r="L427" t="str">
            <v>УТО</v>
          </cell>
        </row>
        <row r="428">
          <cell r="D428" t="str">
            <v>Прокладка картера редуктора переднего моста 4310-2302034</v>
          </cell>
          <cell r="F428">
            <v>200</v>
          </cell>
          <cell r="G428">
            <v>4</v>
          </cell>
          <cell r="H428">
            <v>200</v>
          </cell>
          <cell r="I428">
            <v>4</v>
          </cell>
          <cell r="J428" t="str">
            <v>Аварийный резерв</v>
          </cell>
          <cell r="K428" t="str">
            <v>Аварийный резерв</v>
          </cell>
          <cell r="L428" t="str">
            <v>УТО</v>
          </cell>
        </row>
        <row r="429">
          <cell r="D429" t="str">
            <v>Прокладка клапана крышки ЕВРО 4 7406.1003270</v>
          </cell>
          <cell r="F429">
            <v>3146.15</v>
          </cell>
          <cell r="G429">
            <v>9</v>
          </cell>
          <cell r="H429">
            <v>3146.15</v>
          </cell>
          <cell r="I429">
            <v>9</v>
          </cell>
          <cell r="J429" t="str">
            <v>Аварийный резерв</v>
          </cell>
          <cell r="K429" t="str">
            <v>Аварийный резерв</v>
          </cell>
          <cell r="L429" t="str">
            <v>УТО</v>
          </cell>
        </row>
        <row r="430">
          <cell r="D430" t="str">
            <v>Прокладка клапана син 61.00.108.602-01</v>
          </cell>
          <cell r="F430">
            <v>5095.05</v>
          </cell>
          <cell r="G430">
            <v>18</v>
          </cell>
          <cell r="H430">
            <v>5095.05</v>
          </cell>
          <cell r="I430">
            <v>18</v>
          </cell>
          <cell r="J430" t="str">
            <v>Аварийный резерв</v>
          </cell>
          <cell r="K430" t="str">
            <v>Аварийный резерв</v>
          </cell>
          <cell r="L430" t="str">
            <v>УТО</v>
          </cell>
        </row>
        <row r="431">
          <cell r="D431" t="str">
            <v>Прокладка клапанной крышки 240-1003270</v>
          </cell>
          <cell r="F431">
            <v>225</v>
          </cell>
          <cell r="G431">
            <v>3</v>
          </cell>
          <cell r="H431">
            <v>225</v>
          </cell>
          <cell r="I431">
            <v>3</v>
          </cell>
          <cell r="J431" t="str">
            <v>Аварийный резерв</v>
          </cell>
          <cell r="K431" t="str">
            <v>Аварийный резерв</v>
          </cell>
          <cell r="L431" t="str">
            <v>УТО</v>
          </cell>
        </row>
        <row r="432">
          <cell r="D432" t="str">
            <v>Прокладка клапанной крышки 40525,40904 дв.ЕВРО-3</v>
          </cell>
          <cell r="F432">
            <v>267.08</v>
          </cell>
          <cell r="G432">
            <v>2</v>
          </cell>
          <cell r="H432">
            <v>267.08</v>
          </cell>
          <cell r="I432">
            <v>2</v>
          </cell>
          <cell r="J432" t="str">
            <v>Аварийный резерв</v>
          </cell>
          <cell r="K432" t="str">
            <v>Аварийный резерв</v>
          </cell>
          <cell r="L432" t="str">
            <v>УТО</v>
          </cell>
        </row>
        <row r="433">
          <cell r="D433" t="str">
            <v>Прокладка клапанной крышки ЗМЗ-405 Евро -3 40624-1007245</v>
          </cell>
          <cell r="F433">
            <v>379.33</v>
          </cell>
          <cell r="G433">
            <v>2</v>
          </cell>
          <cell r="H433">
            <v>379.33</v>
          </cell>
          <cell r="I433">
            <v>2</v>
          </cell>
          <cell r="J433" t="str">
            <v>Аварийный резерв</v>
          </cell>
          <cell r="K433" t="str">
            <v>Аварийный резерв</v>
          </cell>
          <cell r="L433" t="str">
            <v>УТО</v>
          </cell>
        </row>
        <row r="434">
          <cell r="D434" t="str">
            <v>Прокладка коллектора</v>
          </cell>
          <cell r="F434">
            <v>369.95</v>
          </cell>
          <cell r="G434">
            <v>31</v>
          </cell>
          <cell r="H434">
            <v>369.95</v>
          </cell>
          <cell r="I434">
            <v>31</v>
          </cell>
          <cell r="J434" t="str">
            <v>отсутствие необходимости</v>
          </cell>
          <cell r="K434" t="str">
            <v>НВЛ и НЛ</v>
          </cell>
          <cell r="L434" t="str">
            <v>УТО</v>
          </cell>
        </row>
        <row r="435">
          <cell r="D435" t="str">
            <v>Прокладка КПП ГАЗ 53-1700000</v>
          </cell>
          <cell r="F435">
            <v>200.42</v>
          </cell>
          <cell r="G435">
            <v>1</v>
          </cell>
          <cell r="H435">
            <v>200.42</v>
          </cell>
          <cell r="I435">
            <v>1</v>
          </cell>
          <cell r="J435" t="str">
            <v>отсутствие необходимости</v>
          </cell>
          <cell r="K435" t="str">
            <v>НВЛ и НЛ</v>
          </cell>
          <cell r="L435" t="str">
            <v>УТО</v>
          </cell>
        </row>
        <row r="436">
          <cell r="D436" t="str">
            <v>Прокладка крышки балансира 375-2918148</v>
          </cell>
          <cell r="F436">
            <v>28.26</v>
          </cell>
          <cell r="G436">
            <v>2</v>
          </cell>
          <cell r="H436">
            <v>28.26</v>
          </cell>
          <cell r="I436">
            <v>2</v>
          </cell>
          <cell r="J436" t="str">
            <v>Аварийный резерв</v>
          </cell>
          <cell r="K436" t="str">
            <v>Аварийный резерв</v>
          </cell>
          <cell r="L436" t="str">
            <v>УТО</v>
          </cell>
        </row>
        <row r="437">
          <cell r="D437" t="str">
            <v>Прокладка крышки клапанной 238-1003270</v>
          </cell>
          <cell r="F437">
            <v>112.94</v>
          </cell>
          <cell r="G437">
            <v>4</v>
          </cell>
          <cell r="H437">
            <v>112.94</v>
          </cell>
          <cell r="I437">
            <v>4</v>
          </cell>
          <cell r="J437" t="str">
            <v>Аварийный резерв</v>
          </cell>
          <cell r="K437" t="str">
            <v>Аварийный резерв</v>
          </cell>
          <cell r="L437" t="str">
            <v>УТО</v>
          </cell>
        </row>
        <row r="438">
          <cell r="D438" t="str">
            <v>Прокладка под основание клапанной кр.Т-170</v>
          </cell>
          <cell r="F438">
            <v>378.47</v>
          </cell>
          <cell r="G438">
            <v>4</v>
          </cell>
          <cell r="H438">
            <v>378.47</v>
          </cell>
          <cell r="I438">
            <v>4</v>
          </cell>
          <cell r="J438" t="str">
            <v>Аварийный резерв</v>
          </cell>
          <cell r="K438" t="str">
            <v>Аварийный резерв</v>
          </cell>
          <cell r="L438" t="str">
            <v>УТО</v>
          </cell>
        </row>
        <row r="439">
          <cell r="D439" t="str">
            <v>Прокладка регулировочная 14.1701035</v>
          </cell>
          <cell r="F439">
            <v>187.5</v>
          </cell>
          <cell r="G439">
            <v>5</v>
          </cell>
          <cell r="H439">
            <v>187.5</v>
          </cell>
          <cell r="I439">
            <v>5</v>
          </cell>
          <cell r="J439" t="str">
            <v>Аварийный резерв</v>
          </cell>
          <cell r="K439" t="str">
            <v>Аварийный резерв</v>
          </cell>
          <cell r="L439" t="str">
            <v>УТО</v>
          </cell>
        </row>
        <row r="440">
          <cell r="D440" t="str">
            <v>Прокладка регулировочная КПП 154-1701042</v>
          </cell>
          <cell r="F440">
            <v>174.33</v>
          </cell>
          <cell r="G440">
            <v>4</v>
          </cell>
          <cell r="H440">
            <v>174.33</v>
          </cell>
          <cell r="I440">
            <v>4</v>
          </cell>
          <cell r="J440" t="str">
            <v>Аварийный резерв</v>
          </cell>
          <cell r="K440" t="str">
            <v>Аварийный резерв</v>
          </cell>
          <cell r="L440" t="str">
            <v>УТО</v>
          </cell>
        </row>
        <row r="441">
          <cell r="D441" t="str">
            <v>Прокладка регулировочная КПП 154-1701042-10</v>
          </cell>
          <cell r="F441">
            <v>164.58</v>
          </cell>
          <cell r="G441">
            <v>4</v>
          </cell>
          <cell r="H441">
            <v>164.58</v>
          </cell>
          <cell r="I441">
            <v>4</v>
          </cell>
          <cell r="J441" t="str">
            <v>Аварийный резерв</v>
          </cell>
          <cell r="K441" t="str">
            <v>Аварийный резерв</v>
          </cell>
          <cell r="L441" t="str">
            <v>УТО</v>
          </cell>
        </row>
        <row r="442">
          <cell r="D442" t="str">
            <v>Прокладка регулировочная РКПП 65111-1802045-01</v>
          </cell>
          <cell r="F442">
            <v>4443.12</v>
          </cell>
          <cell r="G442">
            <v>6</v>
          </cell>
          <cell r="H442">
            <v>4443.12</v>
          </cell>
          <cell r="I442">
            <v>6</v>
          </cell>
          <cell r="J442" t="str">
            <v>Аварийный резерв</v>
          </cell>
          <cell r="K442" t="str">
            <v>Аварийный резерв</v>
          </cell>
          <cell r="L442" t="str">
            <v>УТО</v>
          </cell>
        </row>
        <row r="443">
          <cell r="D443" t="str">
            <v>Прокладка регулировочная РКПП 65111-1802045-02</v>
          </cell>
          <cell r="F443">
            <v>4854.97</v>
          </cell>
          <cell r="G443">
            <v>6</v>
          </cell>
          <cell r="H443">
            <v>4854.97</v>
          </cell>
          <cell r="I443">
            <v>6</v>
          </cell>
          <cell r="J443" t="str">
            <v>Аварийный резерв</v>
          </cell>
          <cell r="K443" t="str">
            <v>Аварийный резерв</v>
          </cell>
          <cell r="L443" t="str">
            <v>УТО</v>
          </cell>
        </row>
        <row r="444">
          <cell r="D444" t="str">
            <v>Прокладка редуктора Урал</v>
          </cell>
          <cell r="F444">
            <v>65</v>
          </cell>
          <cell r="G444">
            <v>1</v>
          </cell>
          <cell r="H444">
            <v>65</v>
          </cell>
          <cell r="I444">
            <v>1</v>
          </cell>
          <cell r="J444" t="str">
            <v>отсутствие необходимости</v>
          </cell>
          <cell r="K444" t="str">
            <v>НВЛ и НЛ</v>
          </cell>
          <cell r="L444" t="str">
            <v>УТО</v>
          </cell>
        </row>
        <row r="445">
          <cell r="D445" t="str">
            <v>Прокладка рессивера 4062-1008085-10 406 ЭК-2,405,409</v>
          </cell>
          <cell r="F445">
            <v>201.27</v>
          </cell>
          <cell r="G445">
            <v>2</v>
          </cell>
          <cell r="H445">
            <v>201.27</v>
          </cell>
          <cell r="I445">
            <v>2</v>
          </cell>
          <cell r="J445" t="str">
            <v>Аварийный резерв</v>
          </cell>
          <cell r="K445" t="str">
            <v>Аварийный резерв</v>
          </cell>
          <cell r="L445" t="str">
            <v>УТО</v>
          </cell>
        </row>
        <row r="446">
          <cell r="D446" t="str">
            <v>Прокладка системы выпуска газа 54115</v>
          </cell>
          <cell r="F446">
            <v>50.57</v>
          </cell>
          <cell r="G446">
            <v>1</v>
          </cell>
          <cell r="H446">
            <v>50.57</v>
          </cell>
          <cell r="I446">
            <v>1</v>
          </cell>
          <cell r="J446" t="str">
            <v>Аварийный резерв</v>
          </cell>
          <cell r="K446" t="str">
            <v>Аварийный резерв</v>
          </cell>
          <cell r="L446" t="str">
            <v>УТО</v>
          </cell>
        </row>
        <row r="447">
          <cell r="D447" t="str">
            <v>Прокладка фильтра очистки масла 7406-1012100</v>
          </cell>
          <cell r="F447">
            <v>24.53</v>
          </cell>
          <cell r="G447">
            <v>1</v>
          </cell>
          <cell r="H447">
            <v>24.53</v>
          </cell>
          <cell r="I447">
            <v>1</v>
          </cell>
          <cell r="J447" t="str">
            <v>Аварийный резерв</v>
          </cell>
          <cell r="K447" t="str">
            <v>Аварийный резерв</v>
          </cell>
          <cell r="L447" t="str">
            <v>УТО</v>
          </cell>
        </row>
        <row r="448">
          <cell r="D448" t="str">
            <v>Прокладка цапфы 55571-2304052-01</v>
          </cell>
          <cell r="F448">
            <v>68.33</v>
          </cell>
          <cell r="G448">
            <v>2</v>
          </cell>
          <cell r="H448">
            <v>68.33</v>
          </cell>
          <cell r="I448">
            <v>2</v>
          </cell>
          <cell r="J448" t="str">
            <v>Аварийный резерв</v>
          </cell>
          <cell r="K448" t="str">
            <v>Аварийный резерв</v>
          </cell>
          <cell r="L448" t="str">
            <v>УТО</v>
          </cell>
        </row>
        <row r="449">
          <cell r="D449" t="str">
            <v>Пружина 53229-3501035</v>
          </cell>
          <cell r="F449">
            <v>244</v>
          </cell>
          <cell r="G449">
            <v>4</v>
          </cell>
          <cell r="H449">
            <v>244</v>
          </cell>
          <cell r="I449">
            <v>4</v>
          </cell>
          <cell r="J449" t="str">
            <v>Аварийный резерв</v>
          </cell>
          <cell r="K449" t="str">
            <v>Аварийный резерв</v>
          </cell>
          <cell r="L449" t="str">
            <v>УТО</v>
          </cell>
        </row>
        <row r="450">
          <cell r="D450" t="str">
            <v>Пружина муфты выключения сцепления 14-1601188</v>
          </cell>
          <cell r="F450">
            <v>6.25</v>
          </cell>
          <cell r="G450">
            <v>1</v>
          </cell>
          <cell r="H450">
            <v>6.25</v>
          </cell>
          <cell r="I450">
            <v>1</v>
          </cell>
          <cell r="J450" t="str">
            <v>Аварийный резерв</v>
          </cell>
          <cell r="K450" t="str">
            <v>Аварийный резерв</v>
          </cell>
          <cell r="L450" t="str">
            <v>УТО</v>
          </cell>
        </row>
        <row r="451">
          <cell r="D451" t="str">
            <v>Пружина распорная ПГУ 5320-1609565</v>
          </cell>
          <cell r="F451">
            <v>14.57</v>
          </cell>
          <cell r="G451">
            <v>4</v>
          </cell>
          <cell r="H451">
            <v>14.57</v>
          </cell>
          <cell r="I451">
            <v>4</v>
          </cell>
          <cell r="J451" t="str">
            <v>Аварийный резерв</v>
          </cell>
          <cell r="K451" t="str">
            <v>Аварийный резерв</v>
          </cell>
          <cell r="L451" t="str">
            <v>УТО</v>
          </cell>
        </row>
        <row r="452">
          <cell r="D452" t="str">
            <v>Пружина сальника поворотного кулака ГАЗ-66.3308</v>
          </cell>
          <cell r="F452">
            <v>228.63</v>
          </cell>
          <cell r="G452">
            <v>5</v>
          </cell>
          <cell r="H452">
            <v>228.63</v>
          </cell>
          <cell r="I452">
            <v>5</v>
          </cell>
          <cell r="J452" t="str">
            <v>Аварийный резерв</v>
          </cell>
          <cell r="K452" t="str">
            <v>Аварийный резерв</v>
          </cell>
          <cell r="L452" t="str">
            <v>УТО</v>
          </cell>
        </row>
        <row r="453">
          <cell r="D453" t="str">
            <v>Пружина сжатия СИН 32.100.01.002</v>
          </cell>
          <cell r="F453">
            <v>1882.7449999999999</v>
          </cell>
          <cell r="G453">
            <v>9</v>
          </cell>
          <cell r="H453">
            <v>1882.7449999999999</v>
          </cell>
          <cell r="I453">
            <v>9</v>
          </cell>
          <cell r="J453" t="str">
            <v>Аварийный резерв</v>
          </cell>
          <cell r="K453" t="str">
            <v>Аварийный резерв</v>
          </cell>
          <cell r="L453" t="str">
            <v>УТО</v>
          </cell>
        </row>
        <row r="454">
          <cell r="D454" t="str">
            <v>Пружина синхронизатора 3163-80-1802114-00</v>
          </cell>
          <cell r="F454">
            <v>182.18</v>
          </cell>
          <cell r="G454">
            <v>3</v>
          </cell>
          <cell r="H454">
            <v>182.18</v>
          </cell>
          <cell r="I454">
            <v>3</v>
          </cell>
          <cell r="J454" t="str">
            <v>отсутствие необходимости</v>
          </cell>
          <cell r="K454" t="str">
            <v>НВЛ и НЛ</v>
          </cell>
          <cell r="L454" t="str">
            <v>УТО</v>
          </cell>
        </row>
        <row r="455">
          <cell r="D455" t="str">
            <v>Пружина стяжная колодки 375-3501036-Д1</v>
          </cell>
          <cell r="F455">
            <v>1166.67</v>
          </cell>
          <cell r="G455">
            <v>6</v>
          </cell>
          <cell r="H455">
            <v>1166.67</v>
          </cell>
          <cell r="I455">
            <v>6</v>
          </cell>
          <cell r="J455" t="str">
            <v>отсутствие необходимости</v>
          </cell>
          <cell r="K455" t="str">
            <v>НВЛ и НЛ</v>
          </cell>
          <cell r="L455" t="str">
            <v>УТО</v>
          </cell>
        </row>
        <row r="456">
          <cell r="D456" t="str">
            <v>Пружина стяжная тормозной колодки 0012-00-3501035-00</v>
          </cell>
          <cell r="F456">
            <v>28.9</v>
          </cell>
          <cell r="G456">
            <v>2</v>
          </cell>
          <cell r="H456">
            <v>28.9</v>
          </cell>
          <cell r="I456">
            <v>2</v>
          </cell>
          <cell r="J456" t="str">
            <v>отсутствие необходимости</v>
          </cell>
          <cell r="K456" t="str">
            <v>НВЛ и НЛ</v>
          </cell>
          <cell r="L456" t="str">
            <v>УТО</v>
          </cell>
        </row>
        <row r="457">
          <cell r="D457" t="str">
            <v>Пучок задний на раму правый камаз</v>
          </cell>
          <cell r="F457">
            <v>8429.66</v>
          </cell>
          <cell r="G457">
            <v>1</v>
          </cell>
          <cell r="H457">
            <v>8429.66</v>
          </cell>
          <cell r="I457">
            <v>1</v>
          </cell>
          <cell r="J457" t="str">
            <v>Аварийный резерв</v>
          </cell>
          <cell r="K457" t="str">
            <v>Аварийный резерв</v>
          </cell>
          <cell r="L457" t="str">
            <v>УТО</v>
          </cell>
        </row>
        <row r="458">
          <cell r="D458" t="str">
            <v>Пыльник балансира 6520-2918180</v>
          </cell>
          <cell r="F458">
            <v>4335.25</v>
          </cell>
          <cell r="G458">
            <v>18</v>
          </cell>
          <cell r="H458">
            <v>4335.25</v>
          </cell>
          <cell r="I458">
            <v>18</v>
          </cell>
          <cell r="J458" t="str">
            <v>Аварийный резерв</v>
          </cell>
          <cell r="K458" t="str">
            <v>Аварийный резерв</v>
          </cell>
          <cell r="L458" t="str">
            <v>УТО</v>
          </cell>
        </row>
        <row r="459">
          <cell r="D459" t="str">
            <v>Р/к регулятор давления воздуха БРТ 5РП</v>
          </cell>
          <cell r="F459">
            <v>258.05</v>
          </cell>
          <cell r="G459">
            <v>1</v>
          </cell>
          <cell r="H459">
            <v>258.05</v>
          </cell>
          <cell r="I459">
            <v>1</v>
          </cell>
          <cell r="J459" t="str">
            <v>Аварийный резерв</v>
          </cell>
          <cell r="K459" t="str">
            <v>Аварийный резерв</v>
          </cell>
          <cell r="L459" t="str">
            <v>УТО</v>
          </cell>
        </row>
        <row r="460">
          <cell r="D460" t="str">
            <v>Р/к регулятор давления Полный</v>
          </cell>
          <cell r="F460">
            <v>75.5</v>
          </cell>
          <cell r="G460">
            <v>1</v>
          </cell>
          <cell r="H460">
            <v>75.5</v>
          </cell>
          <cell r="I460">
            <v>1</v>
          </cell>
          <cell r="J460" t="str">
            <v>Аварийный резерв</v>
          </cell>
          <cell r="K460" t="str">
            <v>Аварийный резерв</v>
          </cell>
          <cell r="L460" t="str">
            <v>УТО</v>
          </cell>
        </row>
        <row r="461">
          <cell r="D461" t="str">
            <v>Р/к стакана форсунки 236-1003003</v>
          </cell>
          <cell r="F461">
            <v>907.7</v>
          </cell>
          <cell r="G461">
            <v>7</v>
          </cell>
          <cell r="H461">
            <v>907.7</v>
          </cell>
          <cell r="I461">
            <v>7</v>
          </cell>
          <cell r="J461" t="str">
            <v>отсутствие необходимости</v>
          </cell>
          <cell r="K461" t="str">
            <v>НВЛ и НЛ</v>
          </cell>
          <cell r="L461" t="str">
            <v>УТО</v>
          </cell>
        </row>
        <row r="462">
          <cell r="D462" t="str">
            <v>Разделитель 4 АН,353-01</v>
          </cell>
          <cell r="F462">
            <v>2967.84</v>
          </cell>
          <cell r="G462">
            <v>2</v>
          </cell>
          <cell r="H462">
            <v>2967.84</v>
          </cell>
          <cell r="I462">
            <v>2</v>
          </cell>
          <cell r="J462" t="str">
            <v>отсутствие необходимости</v>
          </cell>
          <cell r="K462" t="str">
            <v>НВЛ и НЛ</v>
          </cell>
          <cell r="L462" t="str">
            <v>УТО</v>
          </cell>
        </row>
        <row r="463">
          <cell r="D463" t="str">
            <v>Распылитель Д-245,260 Евро-2 172-11.01</v>
          </cell>
          <cell r="F463">
            <v>1000</v>
          </cell>
          <cell r="G463">
            <v>4</v>
          </cell>
          <cell r="H463">
            <v>1000</v>
          </cell>
          <cell r="I463">
            <v>4</v>
          </cell>
          <cell r="J463" t="str">
            <v>отсутствие необходимости</v>
          </cell>
          <cell r="K463" t="str">
            <v>НВЛ и НЛ</v>
          </cell>
          <cell r="L463" t="str">
            <v>УТО</v>
          </cell>
        </row>
        <row r="464">
          <cell r="D464" t="str">
            <v>Регулятор напряжения 28В 5А 4572,3702</v>
          </cell>
          <cell r="F464">
            <v>521.04999999999995</v>
          </cell>
          <cell r="G464">
            <v>1</v>
          </cell>
          <cell r="H464">
            <v>521.04999999999995</v>
          </cell>
          <cell r="I464">
            <v>1</v>
          </cell>
          <cell r="J464" t="str">
            <v>отсутствие необходимости</v>
          </cell>
          <cell r="K464" t="str">
            <v>НВЛ и НЛ</v>
          </cell>
          <cell r="L464" t="str">
            <v>УТО</v>
          </cell>
        </row>
        <row r="465">
          <cell r="D465" t="str">
            <v>Реле лотока ДР-П-50-20</v>
          </cell>
          <cell r="F465">
            <v>6540.52</v>
          </cell>
          <cell r="G465">
            <v>2</v>
          </cell>
          <cell r="H465">
            <v>6540.52</v>
          </cell>
          <cell r="I465">
            <v>2</v>
          </cell>
          <cell r="J465" t="str">
            <v>отсутствие необходимости</v>
          </cell>
          <cell r="K465" t="str">
            <v>НВЛ и НЛ</v>
          </cell>
          <cell r="L465" t="str">
            <v>УТО</v>
          </cell>
        </row>
        <row r="466">
          <cell r="D466" t="str">
            <v>Реле поворота 950РС</v>
          </cell>
          <cell r="F466">
            <v>1049.4100000000001</v>
          </cell>
          <cell r="G466">
            <v>1</v>
          </cell>
          <cell r="H466">
            <v>1049.4100000000001</v>
          </cell>
          <cell r="I466">
            <v>1</v>
          </cell>
          <cell r="J466" t="str">
            <v>отсутствие необходимости</v>
          </cell>
          <cell r="K466" t="str">
            <v>НВЛ и НЛ</v>
          </cell>
          <cell r="L466" t="str">
            <v>УТО</v>
          </cell>
        </row>
        <row r="467">
          <cell r="D467" t="str">
            <v>Реле поворотов ГАЗ 642.3777</v>
          </cell>
          <cell r="F467">
            <v>272.91000000000003</v>
          </cell>
          <cell r="G467">
            <v>1</v>
          </cell>
          <cell r="H467">
            <v>272.91000000000003</v>
          </cell>
          <cell r="I467">
            <v>1</v>
          </cell>
          <cell r="J467" t="str">
            <v>отсутствие необходимости</v>
          </cell>
          <cell r="K467" t="str">
            <v>НВЛ и НЛ</v>
          </cell>
          <cell r="L467" t="str">
            <v>УТО</v>
          </cell>
        </row>
        <row r="468">
          <cell r="D468" t="str">
            <v>Реле сигнализатор зуммер 24а 733.3747-10</v>
          </cell>
          <cell r="F468">
            <v>294.18</v>
          </cell>
          <cell r="G468">
            <v>1</v>
          </cell>
          <cell r="H468">
            <v>294.18</v>
          </cell>
          <cell r="I468">
            <v>1</v>
          </cell>
          <cell r="J468" t="str">
            <v>отсутствие необходимости</v>
          </cell>
          <cell r="K468" t="str">
            <v>НВЛ и НЛ</v>
          </cell>
          <cell r="L468" t="str">
            <v>УТО</v>
          </cell>
        </row>
        <row r="469">
          <cell r="D469" t="str">
            <v>Реле стартера электронное 8522-3777р</v>
          </cell>
          <cell r="F469">
            <v>777.59</v>
          </cell>
          <cell r="G469">
            <v>2</v>
          </cell>
          <cell r="H469">
            <v>777.59</v>
          </cell>
          <cell r="I469">
            <v>2</v>
          </cell>
          <cell r="J469" t="str">
            <v>отсутствие необходимости</v>
          </cell>
          <cell r="K469" t="str">
            <v>НВЛ и НЛ</v>
          </cell>
          <cell r="L469" t="str">
            <v>УТО</v>
          </cell>
        </row>
        <row r="470">
          <cell r="D470" t="str">
            <v>Рем к-т помпы</v>
          </cell>
          <cell r="F470">
            <v>159.79</v>
          </cell>
          <cell r="G470">
            <v>1</v>
          </cell>
          <cell r="H470">
            <v>159.79</v>
          </cell>
          <cell r="I470">
            <v>1</v>
          </cell>
          <cell r="J470" t="str">
            <v>отсутствие необходимости</v>
          </cell>
          <cell r="K470" t="str">
            <v>НВЛ и НЛ</v>
          </cell>
          <cell r="L470" t="str">
            <v>УТО</v>
          </cell>
        </row>
        <row r="471">
          <cell r="D471" t="str">
            <v>Рем комплект рулевого шарнира Газ-66 ПАЗ</v>
          </cell>
          <cell r="F471">
            <v>966.83</v>
          </cell>
          <cell r="G471">
            <v>2</v>
          </cell>
          <cell r="H471">
            <v>966.83</v>
          </cell>
          <cell r="I471">
            <v>2</v>
          </cell>
          <cell r="J471" t="str">
            <v>Аварийный резерв</v>
          </cell>
          <cell r="K471" t="str">
            <v>Аварийный резерв</v>
          </cell>
          <cell r="L471" t="str">
            <v>УТО</v>
          </cell>
        </row>
        <row r="472">
          <cell r="D472" t="str">
            <v>Ремень 1650</v>
          </cell>
          <cell r="F472">
            <v>208.33</v>
          </cell>
          <cell r="G472">
            <v>1</v>
          </cell>
          <cell r="H472">
            <v>208.33</v>
          </cell>
          <cell r="I472">
            <v>1</v>
          </cell>
          <cell r="J472" t="str">
            <v>Аварийный резерв</v>
          </cell>
          <cell r="K472" t="str">
            <v>Аварийный резерв</v>
          </cell>
          <cell r="L472" t="str">
            <v>УТО</v>
          </cell>
        </row>
        <row r="473">
          <cell r="D473" t="str">
            <v>Ремень 1800</v>
          </cell>
          <cell r="F473">
            <v>864.58</v>
          </cell>
          <cell r="G473">
            <v>5</v>
          </cell>
          <cell r="H473">
            <v>864.58</v>
          </cell>
          <cell r="I473">
            <v>5</v>
          </cell>
          <cell r="J473" t="str">
            <v>Аварийный резерв</v>
          </cell>
          <cell r="K473" t="str">
            <v>Аварийный резерв</v>
          </cell>
          <cell r="L473" t="str">
            <v>УТО</v>
          </cell>
        </row>
        <row r="474">
          <cell r="D474" t="str">
            <v>Ремень 1850 Б</v>
          </cell>
          <cell r="F474">
            <v>1500.42</v>
          </cell>
          <cell r="G474">
            <v>10</v>
          </cell>
          <cell r="H474">
            <v>1500.42</v>
          </cell>
          <cell r="I474">
            <v>10</v>
          </cell>
          <cell r="J474" t="str">
            <v>Аварийный резерв</v>
          </cell>
          <cell r="K474" t="str">
            <v>Аварийный резерв</v>
          </cell>
          <cell r="L474" t="str">
            <v>УТО</v>
          </cell>
        </row>
        <row r="475">
          <cell r="D475" t="str">
            <v>Ремень 2000В</v>
          </cell>
          <cell r="F475">
            <v>666.67</v>
          </cell>
          <cell r="G475">
            <v>1</v>
          </cell>
          <cell r="H475">
            <v>666.67</v>
          </cell>
          <cell r="I475">
            <v>1</v>
          </cell>
          <cell r="J475" t="str">
            <v>Аварийный резерв</v>
          </cell>
          <cell r="K475" t="str">
            <v>Аварийный резерв</v>
          </cell>
          <cell r="L475" t="str">
            <v>УТО</v>
          </cell>
        </row>
        <row r="476">
          <cell r="D476" t="str">
            <v>Ремень 21*14*1650 зубчатый</v>
          </cell>
          <cell r="F476">
            <v>2983.06</v>
          </cell>
          <cell r="G476">
            <v>4</v>
          </cell>
          <cell r="H476">
            <v>2983.06</v>
          </cell>
          <cell r="I476">
            <v>4</v>
          </cell>
          <cell r="J476" t="str">
            <v>Аварийный резерв</v>
          </cell>
          <cell r="K476" t="str">
            <v>Аварийный резерв</v>
          </cell>
          <cell r="L476" t="str">
            <v>УТО</v>
          </cell>
        </row>
        <row r="477">
          <cell r="D477" t="str">
            <v>Ремень 2150</v>
          </cell>
          <cell r="F477">
            <v>1500</v>
          </cell>
          <cell r="G477">
            <v>2</v>
          </cell>
          <cell r="H477">
            <v>1500</v>
          </cell>
          <cell r="I477">
            <v>2</v>
          </cell>
          <cell r="J477" t="str">
            <v>Аварийный резерв</v>
          </cell>
          <cell r="K477" t="str">
            <v>Аварийный резерв</v>
          </cell>
          <cell r="L477" t="str">
            <v>УТО</v>
          </cell>
        </row>
        <row r="478">
          <cell r="D478" t="str">
            <v>Ремень 2240 А</v>
          </cell>
          <cell r="F478">
            <v>179.16</v>
          </cell>
          <cell r="G478">
            <v>1</v>
          </cell>
          <cell r="H478">
            <v>179.16</v>
          </cell>
          <cell r="I478">
            <v>1</v>
          </cell>
          <cell r="J478" t="str">
            <v>Аварийный резерв</v>
          </cell>
          <cell r="K478" t="str">
            <v>Аварийный резерв</v>
          </cell>
          <cell r="L478" t="str">
            <v>УТО</v>
          </cell>
        </row>
        <row r="479">
          <cell r="D479" t="str">
            <v>Ремень 2800 УБ</v>
          </cell>
          <cell r="F479">
            <v>2191.1133333333332</v>
          </cell>
          <cell r="G479">
            <v>6</v>
          </cell>
          <cell r="H479">
            <v>2191.1133333333332</v>
          </cell>
          <cell r="I479">
            <v>6</v>
          </cell>
          <cell r="J479" t="str">
            <v>Аварийный резерв</v>
          </cell>
          <cell r="K479" t="str">
            <v>Аварийный резерв</v>
          </cell>
          <cell r="L479" t="str">
            <v>УТО</v>
          </cell>
        </row>
        <row r="480">
          <cell r="D480" t="str">
            <v>Ремень 5РК1888</v>
          </cell>
          <cell r="F480">
            <v>2315.58</v>
          </cell>
          <cell r="G480">
            <v>2</v>
          </cell>
          <cell r="H480">
            <v>2315.58</v>
          </cell>
          <cell r="I480">
            <v>2</v>
          </cell>
          <cell r="J480" t="str">
            <v>Аварийный резерв</v>
          </cell>
          <cell r="K480" t="str">
            <v>Аварийный резерв</v>
          </cell>
          <cell r="L480" t="str">
            <v>УТО</v>
          </cell>
        </row>
        <row r="481">
          <cell r="D481" t="str">
            <v>Ремень 5РК705</v>
          </cell>
          <cell r="F481">
            <v>4025.59</v>
          </cell>
          <cell r="G481">
            <v>2</v>
          </cell>
          <cell r="H481">
            <v>4025.59</v>
          </cell>
          <cell r="I481">
            <v>2</v>
          </cell>
          <cell r="J481" t="str">
            <v>Аварийный резерв</v>
          </cell>
          <cell r="K481" t="str">
            <v>Аварийный резерв</v>
          </cell>
          <cell r="L481" t="str">
            <v>УТО</v>
          </cell>
        </row>
        <row r="482">
          <cell r="D482" t="str">
            <v>Ремень 6РК 1125</v>
          </cell>
          <cell r="F482">
            <v>1059.73</v>
          </cell>
          <cell r="G482">
            <v>2</v>
          </cell>
          <cell r="H482">
            <v>1059.73</v>
          </cell>
          <cell r="I482">
            <v>2</v>
          </cell>
          <cell r="J482" t="str">
            <v>Аварийный резерв</v>
          </cell>
          <cell r="K482" t="str">
            <v>Аварийный резерв</v>
          </cell>
          <cell r="L482" t="str">
            <v>УТО</v>
          </cell>
        </row>
        <row r="483">
          <cell r="D483" t="str">
            <v>Ремень 6РК 1370</v>
          </cell>
          <cell r="F483">
            <v>2060</v>
          </cell>
          <cell r="G483">
            <v>6</v>
          </cell>
          <cell r="H483">
            <v>2060</v>
          </cell>
          <cell r="I483">
            <v>6</v>
          </cell>
          <cell r="J483" t="str">
            <v>Аварийный резерв</v>
          </cell>
          <cell r="K483" t="str">
            <v>Аварийный резерв</v>
          </cell>
          <cell r="L483" t="str">
            <v>УТО</v>
          </cell>
        </row>
        <row r="484">
          <cell r="D484" t="str">
            <v>Ремень 6РК-890</v>
          </cell>
          <cell r="F484">
            <v>700</v>
          </cell>
          <cell r="G484">
            <v>2</v>
          </cell>
          <cell r="H484">
            <v>700</v>
          </cell>
          <cell r="I484">
            <v>2</v>
          </cell>
          <cell r="J484" t="str">
            <v>Аварийный резерв</v>
          </cell>
          <cell r="K484" t="str">
            <v>Аварийный резерв</v>
          </cell>
          <cell r="L484" t="str">
            <v>УТО</v>
          </cell>
        </row>
        <row r="485">
          <cell r="D485" t="str">
            <v>Ремень вентилятора 1650 Т-170</v>
          </cell>
          <cell r="F485">
            <v>1767</v>
          </cell>
          <cell r="G485">
            <v>6</v>
          </cell>
          <cell r="H485">
            <v>1767</v>
          </cell>
          <cell r="I485">
            <v>6</v>
          </cell>
          <cell r="J485" t="str">
            <v>Аварийный резерв</v>
          </cell>
          <cell r="K485" t="str">
            <v>Аварийный резерв</v>
          </cell>
          <cell r="L485" t="str">
            <v>УТО</v>
          </cell>
        </row>
        <row r="486">
          <cell r="D486" t="str">
            <v>Ремень клиновой В/Б/-2000</v>
          </cell>
          <cell r="F486">
            <v>688.14</v>
          </cell>
          <cell r="G486">
            <v>2</v>
          </cell>
          <cell r="H486">
            <v>688.14</v>
          </cell>
          <cell r="I486">
            <v>2</v>
          </cell>
          <cell r="J486" t="str">
            <v>Аварийный резерв</v>
          </cell>
          <cell r="K486" t="str">
            <v>Аварийный резерв</v>
          </cell>
          <cell r="L486" t="str">
            <v>УТО</v>
          </cell>
        </row>
        <row r="487">
          <cell r="D487" t="str">
            <v>Ремкомплект г/цилиндра ЦС-125 К-700,701с пласт.</v>
          </cell>
          <cell r="F487">
            <v>1935.38</v>
          </cell>
          <cell r="G487">
            <v>1</v>
          </cell>
          <cell r="H487">
            <v>1935.38</v>
          </cell>
          <cell r="I487">
            <v>1</v>
          </cell>
          <cell r="J487" t="str">
            <v>Аварийный резерв</v>
          </cell>
          <cell r="K487" t="str">
            <v>Аварийный резерв</v>
          </cell>
          <cell r="L487" t="str">
            <v>УТО</v>
          </cell>
        </row>
        <row r="488">
          <cell r="D488" t="str">
            <v>Ремкомплект гидроцилиндра подъема отвала н/о Т-170</v>
          </cell>
          <cell r="F488">
            <v>1054.56</v>
          </cell>
          <cell r="G488">
            <v>1</v>
          </cell>
          <cell r="H488">
            <v>1054.56</v>
          </cell>
          <cell r="I488">
            <v>1</v>
          </cell>
          <cell r="J488" t="str">
            <v>Аварийный резерв</v>
          </cell>
          <cell r="K488" t="str">
            <v>Аварийный резерв</v>
          </cell>
          <cell r="L488" t="str">
            <v>УТО</v>
          </cell>
        </row>
        <row r="489">
          <cell r="D489" t="str">
            <v>Ремкомплект гидроцилиндра Т-170</v>
          </cell>
          <cell r="F489">
            <v>2040.2</v>
          </cell>
          <cell r="G489">
            <v>4</v>
          </cell>
          <cell r="H489">
            <v>2040.2</v>
          </cell>
          <cell r="I489">
            <v>4</v>
          </cell>
          <cell r="J489" t="str">
            <v>Аварийный резерв</v>
          </cell>
          <cell r="K489" t="str">
            <v>Аварийный резерв</v>
          </cell>
          <cell r="L489" t="str">
            <v>УТО</v>
          </cell>
        </row>
        <row r="490">
          <cell r="D490" t="str">
            <v>Ремкомплект гл.цилиндра сцепления</v>
          </cell>
          <cell r="F490">
            <v>2905.44</v>
          </cell>
          <cell r="G490">
            <v>3</v>
          </cell>
          <cell r="H490">
            <v>2905.44</v>
          </cell>
          <cell r="I490">
            <v>3</v>
          </cell>
          <cell r="J490" t="str">
            <v>отсутствие необходимости</v>
          </cell>
          <cell r="K490" t="str">
            <v>НВЛ и НЛ</v>
          </cell>
          <cell r="L490" t="str">
            <v>УТО</v>
          </cell>
        </row>
        <row r="491">
          <cell r="D491" t="str">
            <v>Ремкомплект ГЦС</v>
          </cell>
          <cell r="F491">
            <v>375.03</v>
          </cell>
          <cell r="G491">
            <v>2</v>
          </cell>
          <cell r="H491">
            <v>375.03</v>
          </cell>
          <cell r="I491">
            <v>2</v>
          </cell>
          <cell r="J491" t="str">
            <v>отсутствие необходимости</v>
          </cell>
          <cell r="K491" t="str">
            <v>НВЛ и НЛ</v>
          </cell>
          <cell r="L491" t="str">
            <v>УТО</v>
          </cell>
        </row>
        <row r="492">
          <cell r="D492" t="str">
            <v>Ремкомплект карбюратора К135-1107980-11</v>
          </cell>
          <cell r="F492">
            <v>361.11</v>
          </cell>
          <cell r="G492">
            <v>1</v>
          </cell>
          <cell r="H492">
            <v>361.11</v>
          </cell>
          <cell r="I492">
            <v>1</v>
          </cell>
          <cell r="J492" t="str">
            <v>отсутствие необходимости</v>
          </cell>
          <cell r="K492" t="str">
            <v>НВЛ и НЛ</v>
          </cell>
          <cell r="L492" t="str">
            <v>УТО</v>
          </cell>
        </row>
        <row r="493">
          <cell r="D493" t="str">
            <v>Ремкомплект крепления  колодок тормозов колесных передних и задних4,2123</v>
          </cell>
          <cell r="F493">
            <v>79.14</v>
          </cell>
          <cell r="G493">
            <v>3</v>
          </cell>
          <cell r="H493">
            <v>79.14</v>
          </cell>
          <cell r="I493">
            <v>3</v>
          </cell>
          <cell r="J493" t="str">
            <v>отсутствие необходимости</v>
          </cell>
          <cell r="K493" t="str">
            <v>НВЛ и НЛ</v>
          </cell>
          <cell r="L493" t="str">
            <v>УТО</v>
          </cell>
        </row>
        <row r="494">
          <cell r="D494" t="str">
            <v>Ремкомплект КУТП-1</v>
          </cell>
          <cell r="F494">
            <v>774.14</v>
          </cell>
          <cell r="G494">
            <v>3</v>
          </cell>
          <cell r="H494">
            <v>774.14</v>
          </cell>
          <cell r="I494">
            <v>3</v>
          </cell>
          <cell r="J494" t="str">
            <v>Аварийный резерв</v>
          </cell>
          <cell r="K494" t="str">
            <v>Аварийный резерв</v>
          </cell>
          <cell r="L494" t="str">
            <v>УТО</v>
          </cell>
        </row>
        <row r="495">
          <cell r="D495" t="str">
            <v>Ремкомплект помпы из 14-ти 740.50-1307000</v>
          </cell>
          <cell r="F495">
            <v>5663.35</v>
          </cell>
          <cell r="G495">
            <v>2</v>
          </cell>
          <cell r="H495">
            <v>5663.35</v>
          </cell>
          <cell r="I495">
            <v>2</v>
          </cell>
          <cell r="J495" t="str">
            <v>Аварийный резерв</v>
          </cell>
          <cell r="K495" t="str">
            <v>Аварийный резерв</v>
          </cell>
          <cell r="L495" t="str">
            <v>УТО</v>
          </cell>
        </row>
        <row r="496">
          <cell r="D496" t="str">
            <v>Ремкомплект прокладок двигателя Евро-4 Камаз</v>
          </cell>
          <cell r="F496">
            <v>845.83</v>
          </cell>
          <cell r="G496">
            <v>1</v>
          </cell>
          <cell r="H496">
            <v>845.83</v>
          </cell>
          <cell r="I496">
            <v>1</v>
          </cell>
          <cell r="J496" t="str">
            <v>Аварийный резерв</v>
          </cell>
          <cell r="K496" t="str">
            <v>Аварийный резерв</v>
          </cell>
          <cell r="L496" t="str">
            <v>УТО</v>
          </cell>
        </row>
        <row r="497">
          <cell r="D497" t="str">
            <v>Ремкомплект прокладок КПП МТЗ 0,8мм</v>
          </cell>
          <cell r="F497">
            <v>1078.6500000000001</v>
          </cell>
          <cell r="G497">
            <v>1</v>
          </cell>
          <cell r="H497">
            <v>1078.6500000000001</v>
          </cell>
          <cell r="I497">
            <v>1</v>
          </cell>
          <cell r="J497" t="str">
            <v>Аварийный резерв</v>
          </cell>
          <cell r="K497" t="str">
            <v>Аварийный резерв</v>
          </cell>
          <cell r="L497" t="str">
            <v>УТО</v>
          </cell>
        </row>
        <row r="498">
          <cell r="D498" t="str">
            <v>Ремкомплект прокладок редуктора (картон,паронит,7 наим.) Урал</v>
          </cell>
          <cell r="F498">
            <v>180</v>
          </cell>
          <cell r="G498">
            <v>1</v>
          </cell>
          <cell r="H498">
            <v>180</v>
          </cell>
          <cell r="I498">
            <v>1</v>
          </cell>
          <cell r="J498" t="str">
            <v>Аварийный резерв</v>
          </cell>
          <cell r="K498" t="str">
            <v>Аварийный резерв</v>
          </cell>
          <cell r="L498" t="str">
            <v>УТО</v>
          </cell>
        </row>
        <row r="499">
          <cell r="D499" t="str">
            <v>Ремкомплект РДВ 100-3512009-52</v>
          </cell>
          <cell r="F499">
            <v>158.84</v>
          </cell>
          <cell r="G499">
            <v>1</v>
          </cell>
          <cell r="H499">
            <v>158.84</v>
          </cell>
          <cell r="I499">
            <v>1</v>
          </cell>
          <cell r="J499" t="str">
            <v>Аварийный резерв</v>
          </cell>
          <cell r="K499" t="str">
            <v>Аварийный резерв</v>
          </cell>
          <cell r="L499" t="str">
            <v>УТО</v>
          </cell>
        </row>
        <row r="500">
          <cell r="D500" t="str">
            <v>Ремкомплект реле втягивающего Камаз СТ142-37088РК</v>
          </cell>
          <cell r="F500">
            <v>1679.6</v>
          </cell>
          <cell r="G500">
            <v>4</v>
          </cell>
          <cell r="H500">
            <v>1679.6</v>
          </cell>
          <cell r="I500">
            <v>4</v>
          </cell>
          <cell r="J500" t="str">
            <v>Аварийный резерв</v>
          </cell>
          <cell r="K500" t="str">
            <v>Аварийный резерв</v>
          </cell>
          <cell r="L500" t="str">
            <v>УТО</v>
          </cell>
        </row>
        <row r="501">
          <cell r="D501" t="str">
            <v>Ремкомплект ТНВД 33.1111012-20</v>
          </cell>
          <cell r="F501">
            <v>133.33000000000001</v>
          </cell>
          <cell r="G501">
            <v>1</v>
          </cell>
          <cell r="H501">
            <v>133.33000000000001</v>
          </cell>
          <cell r="I501">
            <v>1</v>
          </cell>
          <cell r="J501" t="str">
            <v>Аварийный резерв</v>
          </cell>
          <cell r="K501" t="str">
            <v>Аварийный резерв</v>
          </cell>
          <cell r="L501" t="str">
            <v>УТО</v>
          </cell>
        </row>
        <row r="502">
          <cell r="D502" t="str">
            <v>Ремкомплект шарового пальца МТЗ-82</v>
          </cell>
          <cell r="F502">
            <v>481.69</v>
          </cell>
          <cell r="G502">
            <v>2</v>
          </cell>
          <cell r="H502">
            <v>481.69</v>
          </cell>
          <cell r="I502">
            <v>2</v>
          </cell>
          <cell r="J502" t="str">
            <v>Аварийный резерв</v>
          </cell>
          <cell r="K502" t="str">
            <v>Аварийный резерв</v>
          </cell>
          <cell r="L502" t="str">
            <v>УТО</v>
          </cell>
        </row>
        <row r="503">
          <cell r="D503" t="str">
            <v>Рукав высокого давления L=510 ключ 32мм</v>
          </cell>
          <cell r="F503">
            <v>803.56</v>
          </cell>
          <cell r="G503">
            <v>2</v>
          </cell>
          <cell r="H503">
            <v>803.56</v>
          </cell>
          <cell r="I503">
            <v>2</v>
          </cell>
          <cell r="J503" t="str">
            <v>Аварийный резерв</v>
          </cell>
          <cell r="K503" t="str">
            <v>Аварийный резерв</v>
          </cell>
          <cell r="L503" t="str">
            <v>УТО</v>
          </cell>
        </row>
        <row r="504">
          <cell r="D504" t="str">
            <v>Рычаг реактивной штанги верхний</v>
          </cell>
          <cell r="F504">
            <v>1341.67</v>
          </cell>
          <cell r="G504">
            <v>1</v>
          </cell>
          <cell r="H504">
            <v>1341.67</v>
          </cell>
          <cell r="I504">
            <v>1</v>
          </cell>
          <cell r="J504" t="str">
            <v>Аварийный резерв</v>
          </cell>
          <cell r="K504" t="str">
            <v>Аварийный резерв</v>
          </cell>
          <cell r="L504" t="str">
            <v>УТО</v>
          </cell>
        </row>
        <row r="505">
          <cell r="D505" t="str">
            <v>Рычаг реактивной штанги задний левый 5320-2919081-01</v>
          </cell>
          <cell r="F505">
            <v>1637.5</v>
          </cell>
          <cell r="G505">
            <v>1</v>
          </cell>
          <cell r="H505">
            <v>1637.5</v>
          </cell>
          <cell r="I505">
            <v>1</v>
          </cell>
          <cell r="J505" t="str">
            <v>Аварийный резерв</v>
          </cell>
          <cell r="K505" t="str">
            <v>Аварийный резерв</v>
          </cell>
          <cell r="L505" t="str">
            <v>УТО</v>
          </cell>
        </row>
        <row r="506">
          <cell r="D506" t="str">
            <v>Рычаг реактивной штанги задний правый 5320-2919080-01</v>
          </cell>
          <cell r="F506">
            <v>7058.13</v>
          </cell>
          <cell r="G506">
            <v>1</v>
          </cell>
          <cell r="H506">
            <v>7058.13</v>
          </cell>
          <cell r="I506">
            <v>1</v>
          </cell>
          <cell r="J506" t="str">
            <v>Аварийный резерв</v>
          </cell>
          <cell r="K506" t="str">
            <v>Аварийный резерв</v>
          </cell>
          <cell r="L506" t="str">
            <v>УТО</v>
          </cell>
        </row>
        <row r="507">
          <cell r="D507" t="str">
            <v>Рычаг щетки стеклоочистителя ГАЗ-3307 71.5205300</v>
          </cell>
          <cell r="F507">
            <v>581.66999999999996</v>
          </cell>
          <cell r="G507">
            <v>2</v>
          </cell>
          <cell r="H507">
            <v>581.66999999999996</v>
          </cell>
          <cell r="I507">
            <v>2</v>
          </cell>
          <cell r="J507" t="str">
            <v>Аварийный резерв</v>
          </cell>
          <cell r="K507" t="str">
            <v>Аварийный резерв</v>
          </cell>
          <cell r="L507" t="str">
            <v>УТО</v>
          </cell>
        </row>
        <row r="508">
          <cell r="D508" t="str">
            <v>Сальник 1,2*120*150-1 МАЗ</v>
          </cell>
          <cell r="F508">
            <v>910.78</v>
          </cell>
          <cell r="G508">
            <v>5</v>
          </cell>
          <cell r="H508">
            <v>910.78</v>
          </cell>
          <cell r="I508">
            <v>5</v>
          </cell>
          <cell r="J508" t="str">
            <v>Аварийный резерв</v>
          </cell>
          <cell r="K508" t="str">
            <v>Аварийный резерв</v>
          </cell>
          <cell r="L508" t="str">
            <v>УТО</v>
          </cell>
        </row>
        <row r="509">
          <cell r="D509" t="str">
            <v>Сальник 114*145*15</v>
          </cell>
          <cell r="F509">
            <v>1820</v>
          </cell>
          <cell r="G509">
            <v>28</v>
          </cell>
          <cell r="H509">
            <v>1820</v>
          </cell>
          <cell r="I509">
            <v>28</v>
          </cell>
          <cell r="J509" t="str">
            <v>Аварийный резерв</v>
          </cell>
          <cell r="K509" t="str">
            <v>Аварийный резерв</v>
          </cell>
          <cell r="L509" t="str">
            <v>УТО</v>
          </cell>
        </row>
        <row r="510">
          <cell r="D510" t="str">
            <v>Сальник 120*150задний ступицы ЛИАЗ 1,2*120*150</v>
          </cell>
          <cell r="F510">
            <v>261.92</v>
          </cell>
          <cell r="G510">
            <v>1</v>
          </cell>
          <cell r="H510">
            <v>261.92</v>
          </cell>
          <cell r="I510">
            <v>1</v>
          </cell>
          <cell r="J510" t="str">
            <v>Аварийный резерв</v>
          </cell>
          <cell r="K510" t="str">
            <v>Аварийный резерв</v>
          </cell>
          <cell r="L510" t="str">
            <v>УТО</v>
          </cell>
        </row>
        <row r="511">
          <cell r="D511" t="str">
            <v>Сальник 130*154*15</v>
          </cell>
          <cell r="F511">
            <v>645.12</v>
          </cell>
          <cell r="G511">
            <v>2</v>
          </cell>
          <cell r="H511">
            <v>645.12</v>
          </cell>
          <cell r="I511">
            <v>2</v>
          </cell>
          <cell r="J511" t="str">
            <v>Аварийный резерв</v>
          </cell>
          <cell r="K511" t="str">
            <v>Аварийный резерв</v>
          </cell>
          <cell r="L511" t="str">
            <v>УТО</v>
          </cell>
        </row>
        <row r="512">
          <cell r="D512" t="str">
            <v>Сальник 2,2-70х95</v>
          </cell>
          <cell r="F512">
            <v>251.28</v>
          </cell>
          <cell r="G512">
            <v>3</v>
          </cell>
          <cell r="H512">
            <v>251.28</v>
          </cell>
          <cell r="I512">
            <v>3</v>
          </cell>
          <cell r="J512" t="str">
            <v>Аварийный резерв</v>
          </cell>
          <cell r="K512" t="str">
            <v>Аварийный резерв</v>
          </cell>
          <cell r="L512" t="str">
            <v>УТО</v>
          </cell>
        </row>
        <row r="513">
          <cell r="D513" t="str">
            <v>Сальник 2,2-85-110-3</v>
          </cell>
          <cell r="F513">
            <v>360.33</v>
          </cell>
          <cell r="G513">
            <v>6</v>
          </cell>
          <cell r="H513">
            <v>360.33</v>
          </cell>
          <cell r="I513">
            <v>6</v>
          </cell>
          <cell r="J513" t="str">
            <v>Аварийный резерв</v>
          </cell>
          <cell r="K513" t="str">
            <v>Аварийный резерв</v>
          </cell>
          <cell r="L513" t="str">
            <v>УТО</v>
          </cell>
        </row>
        <row r="514">
          <cell r="D514" t="str">
            <v>Сальник 21210-2302052-01</v>
          </cell>
          <cell r="F514">
            <v>119.57</v>
          </cell>
          <cell r="G514">
            <v>2</v>
          </cell>
          <cell r="H514">
            <v>119.57</v>
          </cell>
          <cell r="I514">
            <v>2</v>
          </cell>
          <cell r="J514" t="str">
            <v>Аварийный резерв</v>
          </cell>
          <cell r="K514" t="str">
            <v>Аварийный резерв</v>
          </cell>
          <cell r="L514" t="str">
            <v>УТО</v>
          </cell>
        </row>
        <row r="515">
          <cell r="D515" t="str">
            <v>Сальник 41*56 ТНВД МАЗ ФТОР</v>
          </cell>
          <cell r="F515">
            <v>633.55999999999995</v>
          </cell>
          <cell r="G515">
            <v>2</v>
          </cell>
          <cell r="H515">
            <v>633.55999999999995</v>
          </cell>
          <cell r="I515">
            <v>2</v>
          </cell>
          <cell r="J515" t="str">
            <v>Аварийный резерв</v>
          </cell>
          <cell r="K515" t="str">
            <v>Аварийный резерв</v>
          </cell>
          <cell r="L515" t="str">
            <v>УТО</v>
          </cell>
        </row>
        <row r="516">
          <cell r="D516" t="str">
            <v>Сальник 45*65*10</v>
          </cell>
          <cell r="F516">
            <v>717.53</v>
          </cell>
          <cell r="G516">
            <v>5</v>
          </cell>
          <cell r="H516">
            <v>717.53</v>
          </cell>
          <cell r="I516">
            <v>5</v>
          </cell>
          <cell r="J516" t="str">
            <v>Аварийный резерв</v>
          </cell>
          <cell r="K516" t="str">
            <v>Аварийный резерв</v>
          </cell>
          <cell r="L516" t="str">
            <v>УТО</v>
          </cell>
        </row>
        <row r="517">
          <cell r="D517" t="str">
            <v>Сальник 51</v>
          </cell>
          <cell r="F517">
            <v>103.65</v>
          </cell>
          <cell r="G517">
            <v>1</v>
          </cell>
          <cell r="H517">
            <v>103.65</v>
          </cell>
          <cell r="I517">
            <v>1</v>
          </cell>
          <cell r="J517" t="str">
            <v>Аварийный резерв</v>
          </cell>
          <cell r="K517" t="str">
            <v>Аварийный резерв</v>
          </cell>
          <cell r="L517" t="str">
            <v>УТО</v>
          </cell>
        </row>
        <row r="518">
          <cell r="D518" t="str">
            <v>Сальник 55х80</v>
          </cell>
          <cell r="F518">
            <v>125.62</v>
          </cell>
          <cell r="G518">
            <v>4</v>
          </cell>
          <cell r="H518">
            <v>125.62</v>
          </cell>
          <cell r="I518">
            <v>4</v>
          </cell>
          <cell r="J518" t="str">
            <v>Аварийный резерв</v>
          </cell>
          <cell r="K518" t="str">
            <v>Аварийный резерв</v>
          </cell>
          <cell r="L518" t="str">
            <v>УТО</v>
          </cell>
        </row>
        <row r="519">
          <cell r="D519" t="str">
            <v>Сальник 60*80*10</v>
          </cell>
          <cell r="F519">
            <v>518.67999999999995</v>
          </cell>
          <cell r="G519">
            <v>3</v>
          </cell>
          <cell r="H519">
            <v>518.67999999999995</v>
          </cell>
          <cell r="I519">
            <v>3</v>
          </cell>
          <cell r="J519" t="str">
            <v>Аварийный резерв</v>
          </cell>
          <cell r="K519" t="str">
            <v>Аварийный резерв</v>
          </cell>
          <cell r="L519" t="str">
            <v>УТО</v>
          </cell>
        </row>
        <row r="520">
          <cell r="D520" t="str">
            <v>Сальник 60*85</v>
          </cell>
          <cell r="F520">
            <v>29.17</v>
          </cell>
          <cell r="G520">
            <v>1</v>
          </cell>
          <cell r="H520">
            <v>29.17</v>
          </cell>
          <cell r="I520">
            <v>1</v>
          </cell>
          <cell r="J520" t="str">
            <v>Аварийный резерв</v>
          </cell>
          <cell r="K520" t="str">
            <v>Аварийный резерв</v>
          </cell>
          <cell r="L520" t="str">
            <v>УТО</v>
          </cell>
        </row>
        <row r="521">
          <cell r="D521" t="str">
            <v>Сальник 65*90</v>
          </cell>
          <cell r="F521">
            <v>157.16999999999999</v>
          </cell>
          <cell r="G521">
            <v>3</v>
          </cell>
          <cell r="H521">
            <v>157.16999999999999</v>
          </cell>
          <cell r="I521">
            <v>3</v>
          </cell>
          <cell r="J521" t="str">
            <v>Аварийный резерв</v>
          </cell>
          <cell r="K521" t="str">
            <v>Аварийный резерв</v>
          </cell>
          <cell r="L521" t="str">
            <v>УТО</v>
          </cell>
        </row>
        <row r="522">
          <cell r="D522" t="str">
            <v>Сальник 700-40-2039СП</v>
          </cell>
          <cell r="F522">
            <v>110.1</v>
          </cell>
          <cell r="G522">
            <v>2</v>
          </cell>
          <cell r="H522">
            <v>110.1</v>
          </cell>
          <cell r="I522">
            <v>2</v>
          </cell>
          <cell r="J522" t="str">
            <v>Аварийный резерв</v>
          </cell>
          <cell r="K522" t="str">
            <v>Аварийный резерв</v>
          </cell>
          <cell r="L522" t="str">
            <v>УТО</v>
          </cell>
        </row>
        <row r="523">
          <cell r="D523" t="str">
            <v>Сальник 95*130</v>
          </cell>
          <cell r="F523">
            <v>70.83</v>
          </cell>
          <cell r="G523">
            <v>2</v>
          </cell>
          <cell r="H523">
            <v>70.83</v>
          </cell>
          <cell r="I523">
            <v>2</v>
          </cell>
          <cell r="J523" t="str">
            <v>Аварийный резерв</v>
          </cell>
          <cell r="K523" t="str">
            <v>Аварийный резерв</v>
          </cell>
          <cell r="L523" t="str">
            <v>УТО</v>
          </cell>
        </row>
        <row r="524">
          <cell r="D524" t="str">
            <v>Сальник Гура 4310-3401029</v>
          </cell>
          <cell r="F524">
            <v>137.62</v>
          </cell>
          <cell r="G524">
            <v>4</v>
          </cell>
          <cell r="H524">
            <v>137.62</v>
          </cell>
          <cell r="I524">
            <v>4</v>
          </cell>
          <cell r="J524" t="str">
            <v>Аварийный резерв</v>
          </cell>
          <cell r="K524" t="str">
            <v>Аварийный резерв</v>
          </cell>
          <cell r="L524" t="str">
            <v>УТО</v>
          </cell>
        </row>
        <row r="525">
          <cell r="D525" t="str">
            <v>Сальник клапана 236-1007262</v>
          </cell>
          <cell r="F525">
            <v>500.5</v>
          </cell>
          <cell r="G525">
            <v>12</v>
          </cell>
          <cell r="H525">
            <v>500.5</v>
          </cell>
          <cell r="I525">
            <v>12</v>
          </cell>
          <cell r="J525" t="str">
            <v>Аварийный резерв</v>
          </cell>
          <cell r="K525" t="str">
            <v>Аварийный резерв</v>
          </cell>
          <cell r="L525" t="str">
            <v>УТО</v>
          </cell>
        </row>
        <row r="526">
          <cell r="D526" t="str">
            <v>Сальник коленвала 80*100</v>
          </cell>
          <cell r="F526">
            <v>223.65</v>
          </cell>
          <cell r="G526">
            <v>4</v>
          </cell>
          <cell r="H526">
            <v>223.65</v>
          </cell>
          <cell r="I526">
            <v>4</v>
          </cell>
          <cell r="J526" t="str">
            <v>отсутствие необходимости</v>
          </cell>
          <cell r="K526" t="str">
            <v>НВЛ и НЛ</v>
          </cell>
          <cell r="L526" t="str">
            <v>УТО</v>
          </cell>
        </row>
        <row r="527">
          <cell r="D527" t="str">
            <v>Сальник коленвала передний дв.245 ЗИЛ Бычок ПАЗ</v>
          </cell>
          <cell r="F527">
            <v>36.67</v>
          </cell>
          <cell r="G527">
            <v>2</v>
          </cell>
          <cell r="H527">
            <v>36.67</v>
          </cell>
          <cell r="I527">
            <v>2</v>
          </cell>
          <cell r="J527" t="str">
            <v>отсутствие необходимости</v>
          </cell>
          <cell r="K527" t="str">
            <v>НВЛ и НЛ</v>
          </cell>
          <cell r="L527" t="str">
            <v>УТО</v>
          </cell>
        </row>
        <row r="528">
          <cell r="D528" t="str">
            <v>Сальник передней ступицы ЗИЛ-130</v>
          </cell>
          <cell r="F528">
            <v>395.68</v>
          </cell>
          <cell r="G528">
            <v>2</v>
          </cell>
          <cell r="H528">
            <v>395.68</v>
          </cell>
          <cell r="I528">
            <v>2</v>
          </cell>
          <cell r="J528" t="str">
            <v>отсутствие необходимости</v>
          </cell>
          <cell r="K528" t="str">
            <v>НВЛ и НЛ</v>
          </cell>
          <cell r="L528" t="str">
            <v>УТО</v>
          </cell>
        </row>
        <row r="529">
          <cell r="D529" t="str">
            <v>Сальник привода левый 2110</v>
          </cell>
          <cell r="F529">
            <v>126.45</v>
          </cell>
          <cell r="G529">
            <v>1</v>
          </cell>
          <cell r="H529">
            <v>126.45</v>
          </cell>
          <cell r="I529">
            <v>1</v>
          </cell>
          <cell r="J529" t="str">
            <v>отсутствие необходимости</v>
          </cell>
          <cell r="K529" t="str">
            <v>НВЛ и НЛ</v>
          </cell>
          <cell r="L529" t="str">
            <v>УТО</v>
          </cell>
        </row>
        <row r="530">
          <cell r="D530" t="str">
            <v>Сальник привода правый 2110</v>
          </cell>
          <cell r="F530">
            <v>126.45</v>
          </cell>
          <cell r="G530">
            <v>1</v>
          </cell>
          <cell r="H530">
            <v>126.45</v>
          </cell>
          <cell r="I530">
            <v>1</v>
          </cell>
          <cell r="J530" t="str">
            <v>отсутствие необходимости</v>
          </cell>
          <cell r="K530" t="str">
            <v>НВЛ и НЛ</v>
          </cell>
          <cell r="L530" t="str">
            <v>УТО</v>
          </cell>
        </row>
        <row r="531">
          <cell r="D531" t="str">
            <v>Сальник ступицы 60*90*10</v>
          </cell>
          <cell r="F531">
            <v>90.31</v>
          </cell>
          <cell r="G531">
            <v>1</v>
          </cell>
          <cell r="H531">
            <v>90.31</v>
          </cell>
          <cell r="I531">
            <v>1</v>
          </cell>
          <cell r="J531" t="str">
            <v>отсутствие необходимости</v>
          </cell>
          <cell r="K531" t="str">
            <v>НВЛ и НЛ</v>
          </cell>
          <cell r="L531" t="str">
            <v>УТО</v>
          </cell>
        </row>
        <row r="532">
          <cell r="D532" t="str">
            <v>Сальник ступицы передней ЗИЛ-130</v>
          </cell>
          <cell r="F532">
            <v>223.65</v>
          </cell>
          <cell r="G532">
            <v>2</v>
          </cell>
          <cell r="H532">
            <v>223.65</v>
          </cell>
          <cell r="I532">
            <v>2</v>
          </cell>
          <cell r="J532" t="str">
            <v>Аварийный резерв</v>
          </cell>
          <cell r="K532" t="str">
            <v>Аварийный резерв</v>
          </cell>
          <cell r="L532" t="str">
            <v>УТО</v>
          </cell>
        </row>
        <row r="533">
          <cell r="D533" t="str">
            <v>Сальник ступицы УАЗ 3163</v>
          </cell>
          <cell r="F533">
            <v>129.16</v>
          </cell>
          <cell r="G533">
            <v>5</v>
          </cell>
          <cell r="H533">
            <v>129.16</v>
          </cell>
          <cell r="I533">
            <v>5</v>
          </cell>
          <cell r="J533" t="str">
            <v>отсутствие необходимости</v>
          </cell>
          <cell r="K533" t="str">
            <v>НВЛ и НЛ</v>
          </cell>
          <cell r="L533" t="str">
            <v>УТО</v>
          </cell>
        </row>
        <row r="534">
          <cell r="D534" t="str">
            <v>Сальник ТНВД Евро2 30*45*6</v>
          </cell>
          <cell r="F534">
            <v>189.23</v>
          </cell>
          <cell r="G534">
            <v>5</v>
          </cell>
          <cell r="H534">
            <v>189.23</v>
          </cell>
          <cell r="I534">
            <v>5</v>
          </cell>
          <cell r="J534" t="str">
            <v>отсутствие необходимости</v>
          </cell>
          <cell r="K534" t="str">
            <v>НВЛ и НЛ</v>
          </cell>
          <cell r="L534" t="str">
            <v>УТО</v>
          </cell>
        </row>
        <row r="535">
          <cell r="D535" t="str">
            <v>Сальник шаровой опоры 4310-864189</v>
          </cell>
          <cell r="F535">
            <v>1868.2</v>
          </cell>
          <cell r="G535">
            <v>20</v>
          </cell>
          <cell r="H535">
            <v>1868.2</v>
          </cell>
          <cell r="I535">
            <v>20</v>
          </cell>
          <cell r="J535" t="str">
            <v>Аварийный резерв</v>
          </cell>
          <cell r="K535" t="str">
            <v>Аварийный резерв</v>
          </cell>
          <cell r="L535" t="str">
            <v>УТО</v>
          </cell>
        </row>
        <row r="536">
          <cell r="D536" t="str">
            <v>Седло клапана СИН 32.00.108.011</v>
          </cell>
          <cell r="F536">
            <v>2083.3333333333335</v>
          </cell>
          <cell r="G536">
            <v>1</v>
          </cell>
          <cell r="H536">
            <v>2083.3333333333335</v>
          </cell>
          <cell r="I536">
            <v>1</v>
          </cell>
          <cell r="J536" t="str">
            <v>отсутствие необходимости</v>
          </cell>
          <cell r="K536" t="str">
            <v>НВЛ и НЛ</v>
          </cell>
          <cell r="L536" t="str">
            <v>УТО</v>
          </cell>
        </row>
        <row r="537">
          <cell r="D537" t="str">
            <v>Скоба подушки стабилизатора</v>
          </cell>
          <cell r="F537">
            <v>1032.2</v>
          </cell>
          <cell r="G537">
            <v>3</v>
          </cell>
          <cell r="H537">
            <v>1032.2</v>
          </cell>
          <cell r="I537">
            <v>3</v>
          </cell>
          <cell r="J537" t="str">
            <v>отсутствие необходимости</v>
          </cell>
          <cell r="K537" t="str">
            <v>НВЛ и НЛ</v>
          </cell>
          <cell r="L537" t="str">
            <v>УТО</v>
          </cell>
        </row>
        <row r="538">
          <cell r="D538" t="str">
            <v>Скоба СА-12 Отн G2150</v>
          </cell>
          <cell r="F538">
            <v>2548</v>
          </cell>
          <cell r="G538">
            <v>2</v>
          </cell>
          <cell r="H538">
            <v>2548</v>
          </cell>
          <cell r="I538">
            <v>2</v>
          </cell>
          <cell r="J538" t="str">
            <v>отсутствие необходимости</v>
          </cell>
          <cell r="K538" t="str">
            <v>НВЛ и НЛ</v>
          </cell>
          <cell r="L538" t="str">
            <v>УТО</v>
          </cell>
        </row>
        <row r="539">
          <cell r="D539" t="str">
            <v>Сменный элемент воздушного  фильтраЭФИ040-1109080 низкий</v>
          </cell>
          <cell r="F539">
            <v>1291.3900000000001</v>
          </cell>
          <cell r="G539">
            <v>2</v>
          </cell>
          <cell r="H539">
            <v>1291.3900000000001</v>
          </cell>
          <cell r="I539">
            <v>2</v>
          </cell>
          <cell r="J539" t="str">
            <v>отсутствие необходимости</v>
          </cell>
          <cell r="K539" t="str">
            <v>НВЛ и НЛ</v>
          </cell>
          <cell r="L539" t="str">
            <v>УТО</v>
          </cell>
        </row>
        <row r="540">
          <cell r="D540" t="str">
            <v>Спидометр КАМАЗ 1211.380210</v>
          </cell>
          <cell r="F540">
            <v>4103.01</v>
          </cell>
          <cell r="G540">
            <v>1</v>
          </cell>
          <cell r="H540">
            <v>4103.01</v>
          </cell>
          <cell r="I540">
            <v>1</v>
          </cell>
          <cell r="J540" t="str">
            <v>отсутствие необходимости</v>
          </cell>
          <cell r="K540" t="str">
            <v>НВЛ и НЛ</v>
          </cell>
          <cell r="L540" t="str">
            <v>УТО</v>
          </cell>
        </row>
        <row r="541">
          <cell r="D541" t="str">
            <v>Стакан СИН32.04.100.04.03.018</v>
          </cell>
          <cell r="F541">
            <v>151389.82999999999</v>
          </cell>
          <cell r="G541">
            <v>4</v>
          </cell>
          <cell r="H541">
            <v>151389.82999999999</v>
          </cell>
          <cell r="I541">
            <v>4</v>
          </cell>
          <cell r="J541" t="str">
            <v>отсутствие необходимости</v>
          </cell>
          <cell r="K541" t="str">
            <v>НВЛ и НЛ</v>
          </cell>
          <cell r="L541" t="str">
            <v>УТО</v>
          </cell>
        </row>
        <row r="542">
          <cell r="D542" t="str">
            <v>Стремянка Камаз-4310 рессоры передней H=320мм</v>
          </cell>
          <cell r="F542">
            <v>640.83000000000004</v>
          </cell>
          <cell r="G542">
            <v>2</v>
          </cell>
          <cell r="H542">
            <v>640.83000000000004</v>
          </cell>
          <cell r="I542">
            <v>2</v>
          </cell>
          <cell r="J542" t="str">
            <v>отсутствие необходимости</v>
          </cell>
          <cell r="K542" t="str">
            <v>НВЛ и НЛ</v>
          </cell>
          <cell r="L542" t="str">
            <v>УТО</v>
          </cell>
        </row>
        <row r="543">
          <cell r="D543" t="str">
            <v>Стремянка Камаз-4310 рессоры передней H=370мм</v>
          </cell>
          <cell r="F543">
            <v>709.17</v>
          </cell>
          <cell r="G543">
            <v>2</v>
          </cell>
          <cell r="H543">
            <v>709.17</v>
          </cell>
          <cell r="I543">
            <v>2</v>
          </cell>
          <cell r="J543" t="str">
            <v>отсутствие необходимости</v>
          </cell>
          <cell r="K543" t="str">
            <v>НВЛ и НЛ</v>
          </cell>
          <cell r="L543" t="str">
            <v>УТО</v>
          </cell>
        </row>
        <row r="544">
          <cell r="D544" t="str">
            <v>Стремянка передней рессоры 4320-2902408</v>
          </cell>
          <cell r="F544">
            <v>480</v>
          </cell>
          <cell r="G544">
            <v>1</v>
          </cell>
          <cell r="H544">
            <v>480</v>
          </cell>
          <cell r="I544">
            <v>1</v>
          </cell>
          <cell r="J544" t="str">
            <v>отсутствие необходимости</v>
          </cell>
          <cell r="K544" t="str">
            <v>НВЛ и НЛ</v>
          </cell>
          <cell r="L544" t="str">
            <v>УТО</v>
          </cell>
        </row>
        <row r="545">
          <cell r="D545" t="str">
            <v>Стремянка передняя  длинная (д=20. дл. 37 см) КАМАЗ  4310</v>
          </cell>
          <cell r="F545">
            <v>4705.55</v>
          </cell>
          <cell r="G545">
            <v>2</v>
          </cell>
          <cell r="H545">
            <v>4705.55</v>
          </cell>
          <cell r="I545">
            <v>2</v>
          </cell>
          <cell r="J545" t="str">
            <v>отсутствие необходимости</v>
          </cell>
          <cell r="K545" t="str">
            <v>НВЛ и НЛ</v>
          </cell>
          <cell r="L545" t="str">
            <v>УТО</v>
          </cell>
        </row>
        <row r="546">
          <cell r="D546" t="str">
            <v>Стремянка рессора  УАЗ-452 451-2902408</v>
          </cell>
          <cell r="F546">
            <v>103.22</v>
          </cell>
          <cell r="G546">
            <v>1</v>
          </cell>
          <cell r="H546">
            <v>103.22</v>
          </cell>
          <cell r="I546">
            <v>1</v>
          </cell>
          <cell r="J546" t="str">
            <v>Аварийный резерв</v>
          </cell>
          <cell r="K546" t="str">
            <v>Аварийный резерв</v>
          </cell>
          <cell r="L546" t="str">
            <v>УТО</v>
          </cell>
        </row>
        <row r="547">
          <cell r="D547" t="str">
            <v>Строп 4СК-6,3/4м втулка звено Рт 10т</v>
          </cell>
          <cell r="F547">
            <v>8833.33</v>
          </cell>
          <cell r="G547">
            <v>1</v>
          </cell>
          <cell r="H547">
            <v>8833.33</v>
          </cell>
          <cell r="I547">
            <v>1</v>
          </cell>
          <cell r="J547" t="str">
            <v>отсутствие необходимости</v>
          </cell>
          <cell r="K547" t="str">
            <v>НВЛ и НЛ</v>
          </cell>
          <cell r="L547" t="str">
            <v>УТО</v>
          </cell>
        </row>
        <row r="548">
          <cell r="D548" t="str">
            <v>Ступица задняя 10отв. МАЗ</v>
          </cell>
          <cell r="F548">
            <v>19485.419999999998</v>
          </cell>
          <cell r="G548">
            <v>1</v>
          </cell>
          <cell r="H548">
            <v>19485.419999999998</v>
          </cell>
          <cell r="I548">
            <v>1</v>
          </cell>
          <cell r="J548" t="str">
            <v>отсутствие необходимости</v>
          </cell>
          <cell r="K548" t="str">
            <v>НВЛ и НЛ</v>
          </cell>
          <cell r="L548" t="str">
            <v>УТО</v>
          </cell>
        </row>
        <row r="549">
          <cell r="D549" t="str">
            <v>Ступица задняя с подшипником 51-3103008</v>
          </cell>
          <cell r="F549">
            <v>12333.97</v>
          </cell>
          <cell r="G549">
            <v>1</v>
          </cell>
          <cell r="H549">
            <v>12333.97</v>
          </cell>
          <cell r="I549">
            <v>1</v>
          </cell>
          <cell r="J549" t="str">
            <v>отсутствие необходимости</v>
          </cell>
          <cell r="K549" t="str">
            <v>НВЛ и НЛ</v>
          </cell>
          <cell r="L549" t="str">
            <v>УТО</v>
          </cell>
        </row>
        <row r="550">
          <cell r="D550" t="str">
            <v>Ступица передняя 51-3103015-Б</v>
          </cell>
          <cell r="F550">
            <v>15355.75</v>
          </cell>
          <cell r="G550">
            <v>2</v>
          </cell>
          <cell r="H550">
            <v>15355.75</v>
          </cell>
          <cell r="I550">
            <v>2</v>
          </cell>
          <cell r="J550" t="str">
            <v>отсутствие необходимости</v>
          </cell>
          <cell r="K550" t="str">
            <v>НВЛ и НЛ</v>
          </cell>
          <cell r="L550" t="str">
            <v>УТО</v>
          </cell>
        </row>
        <row r="551">
          <cell r="D551" t="str">
            <v>Сухарь 14.1702035</v>
          </cell>
          <cell r="F551">
            <v>174.02</v>
          </cell>
          <cell r="G551">
            <v>1</v>
          </cell>
          <cell r="H551">
            <v>174.02</v>
          </cell>
          <cell r="I551">
            <v>1</v>
          </cell>
          <cell r="J551" t="str">
            <v>Аварийный резерв</v>
          </cell>
          <cell r="K551" t="str">
            <v>Аварийный резерв</v>
          </cell>
          <cell r="L551" t="str">
            <v>УТО</v>
          </cell>
        </row>
        <row r="552">
          <cell r="D552" t="str">
            <v>Счетчик моточасов СВН 2-02 24В</v>
          </cell>
          <cell r="F552">
            <v>14662.66</v>
          </cell>
          <cell r="G552">
            <v>10</v>
          </cell>
          <cell r="H552">
            <v>14662.66</v>
          </cell>
          <cell r="I552">
            <v>10</v>
          </cell>
          <cell r="J552" t="str">
            <v>отсутствие необходимости</v>
          </cell>
          <cell r="K552" t="str">
            <v>НВЛ и НЛ</v>
          </cell>
          <cell r="L552" t="str">
            <v>УТО</v>
          </cell>
        </row>
        <row r="553">
          <cell r="D553" t="str">
            <v>Термопреобразователь сопротивления -50...+500</v>
          </cell>
          <cell r="F553">
            <v>6018.6</v>
          </cell>
          <cell r="G553">
            <v>1</v>
          </cell>
          <cell r="H553">
            <v>6018.6</v>
          </cell>
          <cell r="I553">
            <v>1</v>
          </cell>
          <cell r="J553" t="str">
            <v>отсутствие необходимости</v>
          </cell>
          <cell r="K553" t="str">
            <v>НВЛ и НЛ</v>
          </cell>
          <cell r="L553" t="str">
            <v>УТО</v>
          </cell>
        </row>
        <row r="554">
          <cell r="D554" t="str">
            <v>Термопреобразователь сопротивления 90...300</v>
          </cell>
          <cell r="F554">
            <v>5978.18</v>
          </cell>
          <cell r="G554">
            <v>1</v>
          </cell>
          <cell r="H554">
            <v>5978.18</v>
          </cell>
          <cell r="I554">
            <v>1</v>
          </cell>
          <cell r="J554" t="str">
            <v>Аварийный резерв</v>
          </cell>
          <cell r="K554" t="str">
            <v>Аварийный резерв</v>
          </cell>
          <cell r="L554" t="str">
            <v>УТО</v>
          </cell>
        </row>
        <row r="555">
          <cell r="D555" t="str">
            <v>Топливозаборник 525-1104010</v>
          </cell>
          <cell r="F555">
            <v>4390</v>
          </cell>
          <cell r="G555">
            <v>1</v>
          </cell>
          <cell r="H555">
            <v>4390</v>
          </cell>
          <cell r="I555">
            <v>1</v>
          </cell>
          <cell r="J555" t="str">
            <v>отсутствие необходимости</v>
          </cell>
          <cell r="K555" t="str">
            <v>НВЛ и НЛ</v>
          </cell>
          <cell r="L555" t="str">
            <v>УТО</v>
          </cell>
        </row>
        <row r="556">
          <cell r="D556" t="str">
            <v>Тройник  ввертный 664892</v>
          </cell>
          <cell r="F556">
            <v>68.81</v>
          </cell>
          <cell r="G556">
            <v>1</v>
          </cell>
          <cell r="H556">
            <v>68.81</v>
          </cell>
          <cell r="I556">
            <v>1</v>
          </cell>
          <cell r="J556" t="str">
            <v>отсутствие необходимости</v>
          </cell>
          <cell r="K556" t="str">
            <v>НВЛ и НЛ</v>
          </cell>
          <cell r="L556" t="str">
            <v>УТО</v>
          </cell>
        </row>
        <row r="557">
          <cell r="D557" t="str">
            <v>Тройник  ввертный М10*10*10</v>
          </cell>
          <cell r="F557">
            <v>93.76</v>
          </cell>
          <cell r="G557">
            <v>2</v>
          </cell>
          <cell r="H557">
            <v>93.76</v>
          </cell>
          <cell r="I557">
            <v>2</v>
          </cell>
          <cell r="J557" t="str">
            <v>отсутствие необходимости</v>
          </cell>
          <cell r="K557" t="str">
            <v>НВЛ и НЛ</v>
          </cell>
          <cell r="L557" t="str">
            <v>УТО</v>
          </cell>
        </row>
        <row r="558">
          <cell r="D558" t="str">
            <v>Трос акселератора 2123-1108054</v>
          </cell>
          <cell r="F558">
            <v>241.25</v>
          </cell>
          <cell r="G558">
            <v>1</v>
          </cell>
          <cell r="H558">
            <v>241.25</v>
          </cell>
          <cell r="I558">
            <v>1</v>
          </cell>
          <cell r="J558" t="str">
            <v>отсутствие необходимости</v>
          </cell>
          <cell r="K558" t="str">
            <v>НВЛ и НЛ</v>
          </cell>
          <cell r="L558" t="str">
            <v>УТО</v>
          </cell>
        </row>
        <row r="559">
          <cell r="D559" t="str">
            <v>Труба перепускная Евро 54115-1311091-30</v>
          </cell>
          <cell r="F559">
            <v>2030</v>
          </cell>
          <cell r="G559">
            <v>2</v>
          </cell>
          <cell r="H559">
            <v>2030</v>
          </cell>
          <cell r="I559">
            <v>2</v>
          </cell>
          <cell r="J559" t="str">
            <v>Аварийный резерв</v>
          </cell>
          <cell r="K559" t="str">
            <v>Аварийный резерв</v>
          </cell>
          <cell r="L559" t="str">
            <v>УТО</v>
          </cell>
        </row>
        <row r="560">
          <cell r="D560" t="str">
            <v>Труба подводящая теплообменника 740-1013262</v>
          </cell>
          <cell r="F560">
            <v>2526.0500000000002</v>
          </cell>
          <cell r="G560">
            <v>1</v>
          </cell>
          <cell r="H560">
            <v>2526.0500000000002</v>
          </cell>
          <cell r="I560">
            <v>1</v>
          </cell>
          <cell r="J560" t="str">
            <v>Аварийный резерв</v>
          </cell>
          <cell r="K560" t="str">
            <v>Аварийный резерв</v>
          </cell>
          <cell r="L560" t="str">
            <v>УТО</v>
          </cell>
        </row>
        <row r="561">
          <cell r="D561" t="str">
            <v>Трубка 7405-1188280</v>
          </cell>
          <cell r="F561">
            <v>1652.82</v>
          </cell>
          <cell r="G561">
            <v>6</v>
          </cell>
          <cell r="H561">
            <v>1652.82</v>
          </cell>
          <cell r="I561">
            <v>6</v>
          </cell>
          <cell r="J561" t="str">
            <v>Аварийный резерв</v>
          </cell>
          <cell r="K561" t="str">
            <v>Аварийный резерв</v>
          </cell>
          <cell r="L561" t="str">
            <v>УТО</v>
          </cell>
        </row>
        <row r="562">
          <cell r="D562" t="str">
            <v>Трубка камаз пневмопривода тормозов 53205-3506190-10</v>
          </cell>
          <cell r="F562">
            <v>7000</v>
          </cell>
          <cell r="G562">
            <v>4</v>
          </cell>
          <cell r="H562">
            <v>7000</v>
          </cell>
          <cell r="I562">
            <v>4</v>
          </cell>
          <cell r="J562" t="str">
            <v>Аварийный резерв</v>
          </cell>
          <cell r="K562" t="str">
            <v>Аварийный резерв</v>
          </cell>
          <cell r="L562" t="str">
            <v>УТО</v>
          </cell>
        </row>
        <row r="563">
          <cell r="D563" t="str">
            <v>Трубка топливная отводящая 740-1104426</v>
          </cell>
          <cell r="F563">
            <v>249.46</v>
          </cell>
          <cell r="G563">
            <v>2</v>
          </cell>
          <cell r="H563">
            <v>249.46</v>
          </cell>
          <cell r="I563">
            <v>2</v>
          </cell>
          <cell r="J563" t="str">
            <v>Аварийный резерв</v>
          </cell>
          <cell r="K563" t="str">
            <v>Аварийный резерв</v>
          </cell>
          <cell r="L563" t="str">
            <v>УТО</v>
          </cell>
        </row>
        <row r="564">
          <cell r="D564" t="str">
            <v>Тяга реактивная привода КПП- в сб. пао камаз</v>
          </cell>
          <cell r="F564">
            <v>1638.88</v>
          </cell>
          <cell r="G564">
            <v>1</v>
          </cell>
          <cell r="H564">
            <v>1638.88</v>
          </cell>
          <cell r="I564">
            <v>1</v>
          </cell>
          <cell r="J564" t="str">
            <v>отсутствие необходимости</v>
          </cell>
          <cell r="K564" t="str">
            <v>НВЛ и НЛ</v>
          </cell>
          <cell r="L564" t="str">
            <v>УТО</v>
          </cell>
        </row>
        <row r="565">
          <cell r="D565" t="str">
            <v>Тяга рулевая продольная 451-3414010-06</v>
          </cell>
          <cell r="F565">
            <v>6192.36</v>
          </cell>
          <cell r="G565">
            <v>1</v>
          </cell>
          <cell r="H565">
            <v>6192.36</v>
          </cell>
          <cell r="I565">
            <v>1</v>
          </cell>
          <cell r="J565" t="str">
            <v>отсутствие необходимости</v>
          </cell>
          <cell r="K565" t="str">
            <v>НВЛ и НЛ</v>
          </cell>
          <cell r="L565" t="str">
            <v>УТО</v>
          </cell>
        </row>
        <row r="566">
          <cell r="D566" t="str">
            <v>Тяга стеклоочистителя Евро-2</v>
          </cell>
          <cell r="F566">
            <v>877.84</v>
          </cell>
          <cell r="G566">
            <v>1</v>
          </cell>
          <cell r="H566">
            <v>877.84</v>
          </cell>
          <cell r="I566">
            <v>1</v>
          </cell>
          <cell r="J566" t="str">
            <v>отсутствие необходимости</v>
          </cell>
          <cell r="K566" t="str">
            <v>НВЛ и НЛ</v>
          </cell>
          <cell r="L566" t="str">
            <v>УТО</v>
          </cell>
        </row>
        <row r="567">
          <cell r="D567" t="str">
            <v>увеличитель крутящего момента БМ 7265-03</v>
          </cell>
          <cell r="F567">
            <v>5573.9</v>
          </cell>
          <cell r="G567">
            <v>1</v>
          </cell>
          <cell r="H567">
            <v>5573.9</v>
          </cell>
          <cell r="I567">
            <v>1</v>
          </cell>
          <cell r="J567" t="str">
            <v>отсутствие необходимости</v>
          </cell>
          <cell r="K567" t="str">
            <v>НВЛ и НЛ</v>
          </cell>
          <cell r="L567" t="str">
            <v>УТО</v>
          </cell>
        </row>
        <row r="568">
          <cell r="D568" t="str">
            <v>Указатель тока Газ-66-41 АП110Б(АП170)</v>
          </cell>
          <cell r="F568">
            <v>295.60000000000002</v>
          </cell>
          <cell r="G568">
            <v>1</v>
          </cell>
          <cell r="H568">
            <v>295.60000000000002</v>
          </cell>
          <cell r="I568">
            <v>1</v>
          </cell>
          <cell r="J568" t="str">
            <v>Аварийный резерв</v>
          </cell>
          <cell r="K568" t="str">
            <v>Аварийный резерв</v>
          </cell>
          <cell r="L568" t="str">
            <v>УТО</v>
          </cell>
        </row>
        <row r="569">
          <cell r="D569" t="str">
            <v>Уплотнение 60*80 А50М.24.00.002</v>
          </cell>
          <cell r="F569">
            <v>842.94</v>
          </cell>
          <cell r="G569">
            <v>7</v>
          </cell>
          <cell r="H569">
            <v>842.94</v>
          </cell>
          <cell r="I569">
            <v>7</v>
          </cell>
          <cell r="J569" t="str">
            <v>отсутствие необходимости</v>
          </cell>
          <cell r="K569" t="str">
            <v>НВЛ и НЛ</v>
          </cell>
          <cell r="L569" t="str">
            <v>УТО</v>
          </cell>
        </row>
        <row r="570">
          <cell r="D570" t="str">
            <v>Уплотнение цилиндровой втулки 5Т 65</v>
          </cell>
          <cell r="F570">
            <v>1703.13</v>
          </cell>
          <cell r="G570">
            <v>18</v>
          </cell>
          <cell r="H570">
            <v>1703.13</v>
          </cell>
          <cell r="I570">
            <v>18</v>
          </cell>
          <cell r="J570" t="str">
            <v>отсутствие необходимости</v>
          </cell>
          <cell r="K570" t="str">
            <v>НВЛ и НЛ</v>
          </cell>
          <cell r="L570" t="str">
            <v>УТО</v>
          </cell>
        </row>
        <row r="571">
          <cell r="D571" t="str">
            <v>Уплотнение цилиндровых втулки</v>
          </cell>
          <cell r="F571">
            <v>710.5</v>
          </cell>
          <cell r="G571">
            <v>10</v>
          </cell>
          <cell r="H571">
            <v>710.5</v>
          </cell>
          <cell r="I571">
            <v>10</v>
          </cell>
          <cell r="J571" t="str">
            <v>отсутствие необходимости</v>
          </cell>
          <cell r="K571" t="str">
            <v>НВЛ и НЛ</v>
          </cell>
          <cell r="L571" t="str">
            <v>УТО</v>
          </cell>
        </row>
        <row r="572">
          <cell r="D572" t="str">
            <v>Уплотнитель для люка пола  Евро 53205</v>
          </cell>
          <cell r="F572">
            <v>404.16</v>
          </cell>
          <cell r="G572">
            <v>1</v>
          </cell>
          <cell r="H572">
            <v>404.16</v>
          </cell>
          <cell r="I572">
            <v>1</v>
          </cell>
          <cell r="J572" t="str">
            <v>отсутствие необходимости</v>
          </cell>
          <cell r="K572" t="str">
            <v>НВЛ и НЛ</v>
          </cell>
          <cell r="L572" t="str">
            <v>УТО</v>
          </cell>
        </row>
        <row r="573">
          <cell r="D573" t="str">
            <v>Уплотнитель коленвала ГАЗ-53</v>
          </cell>
          <cell r="F573">
            <v>87.1</v>
          </cell>
          <cell r="G573">
            <v>8</v>
          </cell>
          <cell r="H573">
            <v>87.1</v>
          </cell>
          <cell r="I573">
            <v>8</v>
          </cell>
          <cell r="J573" t="str">
            <v>отсутствие необходимости</v>
          </cell>
          <cell r="K573" t="str">
            <v>НВЛ и НЛ</v>
          </cell>
          <cell r="L573" t="str">
            <v>УТО</v>
          </cell>
        </row>
        <row r="574">
          <cell r="D574" t="str">
            <v>Уплотнитель цилиндрической втулки АФНИ 754152,017</v>
          </cell>
          <cell r="F574">
            <v>1059.73</v>
          </cell>
          <cell r="G574">
            <v>7</v>
          </cell>
          <cell r="H574">
            <v>1059.73</v>
          </cell>
          <cell r="I574">
            <v>7</v>
          </cell>
          <cell r="J574" t="str">
            <v>отсутствие необходимости</v>
          </cell>
          <cell r="K574" t="str">
            <v>НВЛ и НЛ</v>
          </cell>
          <cell r="L574" t="str">
            <v>УТО</v>
          </cell>
        </row>
        <row r="575">
          <cell r="D575" t="str">
            <v>Уплотнительное кольцо БРС АФНИ 754175.001</v>
          </cell>
          <cell r="F575">
            <v>344.06</v>
          </cell>
          <cell r="G575">
            <v>10</v>
          </cell>
          <cell r="H575">
            <v>344.06</v>
          </cell>
          <cell r="I575">
            <v>10</v>
          </cell>
          <cell r="J575" t="str">
            <v>отсутствие необходимости</v>
          </cell>
          <cell r="K575" t="str">
            <v>НВЛ и НЛ</v>
          </cell>
          <cell r="L575" t="str">
            <v>УТО</v>
          </cell>
        </row>
        <row r="576">
          <cell r="D576" t="str">
            <v>Упор ограничитель поворотного колеса 0069-00-2304078-01</v>
          </cell>
          <cell r="F576">
            <v>162.57</v>
          </cell>
          <cell r="G576">
            <v>2</v>
          </cell>
          <cell r="H576">
            <v>162.57</v>
          </cell>
          <cell r="I576">
            <v>2</v>
          </cell>
          <cell r="J576" t="str">
            <v>отсутствие необходимости</v>
          </cell>
          <cell r="K576" t="str">
            <v>НВЛ и НЛ</v>
          </cell>
          <cell r="L576" t="str">
            <v>УТО</v>
          </cell>
        </row>
        <row r="577">
          <cell r="D577" t="str">
            <v>Упор ПГУ в сб 15-1772080</v>
          </cell>
          <cell r="F577">
            <v>211.6</v>
          </cell>
          <cell r="G577">
            <v>1</v>
          </cell>
          <cell r="H577">
            <v>211.6</v>
          </cell>
          <cell r="I577">
            <v>1</v>
          </cell>
          <cell r="J577" t="str">
            <v>Аварийный резерв</v>
          </cell>
          <cell r="K577" t="str">
            <v>Аварийный резерв</v>
          </cell>
          <cell r="L577" t="str">
            <v>УТО</v>
          </cell>
        </row>
        <row r="578">
          <cell r="D578" t="str">
            <v>Фара передняя квадратная 12В</v>
          </cell>
          <cell r="F578">
            <v>649.09</v>
          </cell>
          <cell r="G578">
            <v>1</v>
          </cell>
          <cell r="H578">
            <v>649.09</v>
          </cell>
          <cell r="I578">
            <v>1</v>
          </cell>
          <cell r="J578" t="str">
            <v>отсутствие необходимости</v>
          </cell>
          <cell r="K578" t="str">
            <v>НВЛ и НЛ</v>
          </cell>
          <cell r="L578" t="str">
            <v>УТО</v>
          </cell>
        </row>
        <row r="579">
          <cell r="D579" t="str">
            <v>Фиксатор оси колодок ЕВРО 5320-3501133-10</v>
          </cell>
          <cell r="F579">
            <v>129.16999999999999</v>
          </cell>
          <cell r="G579">
            <v>2</v>
          </cell>
          <cell r="H579">
            <v>129.16999999999999</v>
          </cell>
          <cell r="I579">
            <v>2</v>
          </cell>
          <cell r="J579" t="str">
            <v>Аварийный резерв</v>
          </cell>
          <cell r="K579" t="str">
            <v>Аварийный резерв</v>
          </cell>
          <cell r="L579" t="str">
            <v>УТО</v>
          </cell>
        </row>
        <row r="580">
          <cell r="D580" t="str">
            <v>Фильтр FF5488</v>
          </cell>
          <cell r="F580">
            <v>5728.72</v>
          </cell>
          <cell r="G580">
            <v>6</v>
          </cell>
          <cell r="H580">
            <v>5728.72</v>
          </cell>
          <cell r="I580">
            <v>6</v>
          </cell>
          <cell r="J580" t="str">
            <v>Аварийный резерв</v>
          </cell>
          <cell r="K580" t="str">
            <v>Аварийный резерв</v>
          </cell>
          <cell r="L580" t="str">
            <v>УТО</v>
          </cell>
        </row>
        <row r="581">
          <cell r="D581" t="str">
            <v>Фильтр воздушный Toyota Land Cruiser 150</v>
          </cell>
          <cell r="F581">
            <v>307.29000000000002</v>
          </cell>
          <cell r="G581">
            <v>1</v>
          </cell>
          <cell r="H581">
            <v>307.29000000000002</v>
          </cell>
          <cell r="I581">
            <v>1</v>
          </cell>
          <cell r="J581" t="str">
            <v>Аварийный резерв</v>
          </cell>
          <cell r="K581" t="str">
            <v>Аварийный резерв</v>
          </cell>
          <cell r="L581" t="str">
            <v>УТО</v>
          </cell>
        </row>
        <row r="582">
          <cell r="D582" t="str">
            <v>Фильтр воздушный ГАЗель-Бизнес  дв. КАММИНЗ</v>
          </cell>
          <cell r="F582">
            <v>1217.5899999999999</v>
          </cell>
          <cell r="G582">
            <v>2</v>
          </cell>
          <cell r="H582">
            <v>1217.5899999999999</v>
          </cell>
          <cell r="I582">
            <v>2</v>
          </cell>
          <cell r="J582" t="str">
            <v>Аварийный резерв</v>
          </cell>
          <cell r="K582" t="str">
            <v>Аварийный резерв</v>
          </cell>
          <cell r="L582" t="str">
            <v>УТО</v>
          </cell>
        </row>
        <row r="583">
          <cell r="D583" t="str">
            <v>Фильтр воздушный Т-150</v>
          </cell>
          <cell r="F583">
            <v>1068.73</v>
          </cell>
          <cell r="G583">
            <v>3</v>
          </cell>
          <cell r="H583">
            <v>1068.73</v>
          </cell>
          <cell r="I583">
            <v>3</v>
          </cell>
          <cell r="J583" t="str">
            <v>Аварийный резерв</v>
          </cell>
          <cell r="K583" t="str">
            <v>Аварийный резерв</v>
          </cell>
          <cell r="L583" t="str">
            <v>УТО</v>
          </cell>
        </row>
        <row r="584">
          <cell r="D584" t="str">
            <v>Фильтр ГУР 3110 Камаз больш.бачок ЕКО-02.62</v>
          </cell>
          <cell r="F584">
            <v>1056.23</v>
          </cell>
          <cell r="G584">
            <v>15</v>
          </cell>
          <cell r="H584">
            <v>1056.23</v>
          </cell>
          <cell r="I584">
            <v>15</v>
          </cell>
          <cell r="J584" t="str">
            <v>Аварийный резерв</v>
          </cell>
          <cell r="K584" t="str">
            <v>Аварийный резерв</v>
          </cell>
          <cell r="L584" t="str">
            <v>УТО</v>
          </cell>
        </row>
        <row r="585">
          <cell r="D585" t="str">
            <v>Фильтр масленный 1751529</v>
          </cell>
          <cell r="F585">
            <v>208.33</v>
          </cell>
          <cell r="G585">
            <v>1</v>
          </cell>
          <cell r="H585">
            <v>208.33</v>
          </cell>
          <cell r="I585">
            <v>1</v>
          </cell>
          <cell r="J585" t="str">
            <v>Аварийный резерв</v>
          </cell>
          <cell r="K585" t="str">
            <v>Аварийный резерв</v>
          </cell>
          <cell r="L585" t="str">
            <v>УТО</v>
          </cell>
        </row>
        <row r="586">
          <cell r="D586" t="str">
            <v>Фильтр масляный LF16015</v>
          </cell>
          <cell r="F586">
            <v>2270.9</v>
          </cell>
          <cell r="G586">
            <v>2</v>
          </cell>
          <cell r="H586">
            <v>2270.9</v>
          </cell>
          <cell r="I586">
            <v>2</v>
          </cell>
          <cell r="J586" t="str">
            <v>Аварийный резерв</v>
          </cell>
          <cell r="K586" t="str">
            <v>Аварийный резерв</v>
          </cell>
          <cell r="L586" t="str">
            <v>УТО</v>
          </cell>
        </row>
        <row r="587">
          <cell r="D587" t="str">
            <v>Фильтр масляный грубой очистки масла в сборе  204АТ-1105510-Б</v>
          </cell>
          <cell r="F587">
            <v>2282.1799999999998</v>
          </cell>
          <cell r="G587">
            <v>1</v>
          </cell>
          <cell r="H587">
            <v>2282.1799999999998</v>
          </cell>
          <cell r="I587">
            <v>1</v>
          </cell>
          <cell r="J587" t="str">
            <v>Аварийный резерв</v>
          </cell>
          <cell r="K587" t="str">
            <v>Аварийный резерв</v>
          </cell>
          <cell r="L587" t="str">
            <v>УТО</v>
          </cell>
        </row>
        <row r="588">
          <cell r="D588" t="str">
            <v>Фильтр очистки масла гидравлика</v>
          </cell>
          <cell r="F588">
            <v>5288.31</v>
          </cell>
          <cell r="G588">
            <v>2</v>
          </cell>
          <cell r="H588">
            <v>5288.31</v>
          </cell>
          <cell r="I588">
            <v>2</v>
          </cell>
          <cell r="J588" t="str">
            <v>отсутствие необходимости</v>
          </cell>
          <cell r="K588" t="str">
            <v>НВЛ и НЛ</v>
          </cell>
          <cell r="L588" t="str">
            <v>УТО</v>
          </cell>
        </row>
        <row r="589">
          <cell r="D589" t="str">
            <v>Фильтр сливной REM-110-CV --D-D-8-R1-S</v>
          </cell>
          <cell r="F589">
            <v>41685.1</v>
          </cell>
          <cell r="G589">
            <v>2</v>
          </cell>
          <cell r="H589">
            <v>41685.1</v>
          </cell>
          <cell r="I589">
            <v>2</v>
          </cell>
          <cell r="J589" t="str">
            <v>Аварийный резерв</v>
          </cell>
          <cell r="K589" t="str">
            <v>Аварийный резерв</v>
          </cell>
          <cell r="L589" t="str">
            <v>УТО</v>
          </cell>
        </row>
        <row r="590">
          <cell r="D590" t="str">
            <v>Фильтр тонкой очистки топлива уаз 3163-00-1117010</v>
          </cell>
          <cell r="F590">
            <v>137.5</v>
          </cell>
          <cell r="G590">
            <v>1</v>
          </cell>
          <cell r="H590">
            <v>137.5</v>
          </cell>
          <cell r="I590">
            <v>1</v>
          </cell>
          <cell r="J590" t="str">
            <v>отсутствие необходимости</v>
          </cell>
          <cell r="K590" t="str">
            <v>НВЛ и НЛ</v>
          </cell>
          <cell r="L590" t="str">
            <v>УТО</v>
          </cell>
        </row>
        <row r="591">
          <cell r="D591" t="str">
            <v>Фильтроэлемент 630-1-06</v>
          </cell>
          <cell r="F591">
            <v>129.03</v>
          </cell>
          <cell r="G591">
            <v>1</v>
          </cell>
          <cell r="H591">
            <v>129.03</v>
          </cell>
          <cell r="I591">
            <v>1</v>
          </cell>
          <cell r="J591" t="str">
            <v>отсутствие необходимости</v>
          </cell>
          <cell r="K591" t="str">
            <v>НВЛ и НЛ</v>
          </cell>
          <cell r="L591" t="str">
            <v>УТО</v>
          </cell>
        </row>
        <row r="592">
          <cell r="D592" t="str">
            <v>Фильтрующий элемент для REM125CV1BB8R1S</v>
          </cell>
          <cell r="F592">
            <v>2766.66</v>
          </cell>
          <cell r="G592">
            <v>1</v>
          </cell>
          <cell r="H592">
            <v>2766.66</v>
          </cell>
          <cell r="I592">
            <v>1</v>
          </cell>
          <cell r="J592" t="str">
            <v>отсутствие необходимости</v>
          </cell>
          <cell r="K592" t="str">
            <v>НВЛ и НЛ</v>
          </cell>
          <cell r="L592" t="str">
            <v>УТО</v>
          </cell>
        </row>
        <row r="593">
          <cell r="D593" t="str">
            <v>Фильтрующий элемент НР0392А25А</v>
          </cell>
          <cell r="F593">
            <v>7803.46</v>
          </cell>
          <cell r="G593">
            <v>2</v>
          </cell>
          <cell r="H593">
            <v>7803.46</v>
          </cell>
          <cell r="I593">
            <v>2</v>
          </cell>
          <cell r="J593" t="str">
            <v>отсутствие необходимости</v>
          </cell>
          <cell r="K593" t="str">
            <v>НВЛ и НЛ</v>
          </cell>
          <cell r="L593" t="str">
            <v>УТО</v>
          </cell>
        </row>
        <row r="594">
          <cell r="D594" t="str">
            <v>Фланец в сб.6361ЯХ-2502134</v>
          </cell>
          <cell r="F594">
            <v>14485.25</v>
          </cell>
          <cell r="G594">
            <v>1</v>
          </cell>
          <cell r="H594">
            <v>14485.25</v>
          </cell>
          <cell r="I594">
            <v>1</v>
          </cell>
          <cell r="J594" t="str">
            <v>отсутствие необходимости</v>
          </cell>
          <cell r="K594" t="str">
            <v>НВЛ и НЛ</v>
          </cell>
          <cell r="L594" t="str">
            <v>УТО</v>
          </cell>
        </row>
        <row r="595">
          <cell r="D595" t="str">
            <v>Фланец ведущей переднего моста 3162-2304190</v>
          </cell>
          <cell r="F595">
            <v>1366.67</v>
          </cell>
          <cell r="G595">
            <v>2</v>
          </cell>
          <cell r="H595">
            <v>1366.67</v>
          </cell>
          <cell r="I595">
            <v>2</v>
          </cell>
          <cell r="J595" t="str">
            <v>Аварийный резерв</v>
          </cell>
          <cell r="K595" t="str">
            <v>Аварийный резерв</v>
          </cell>
          <cell r="L595" t="str">
            <v>УТО</v>
          </cell>
        </row>
        <row r="596">
          <cell r="D596" t="str">
            <v>Фланец полумуфты привода ТНВД 740.50-1111064-90</v>
          </cell>
          <cell r="F596">
            <v>5423.34</v>
          </cell>
          <cell r="G596">
            <v>2</v>
          </cell>
          <cell r="H596">
            <v>5423.34</v>
          </cell>
          <cell r="I596">
            <v>2</v>
          </cell>
          <cell r="J596" t="str">
            <v>Аварийный резерв</v>
          </cell>
          <cell r="K596" t="str">
            <v>Аварийный резерв</v>
          </cell>
          <cell r="L596" t="str">
            <v>УТО</v>
          </cell>
        </row>
        <row r="597">
          <cell r="D597" t="str">
            <v>Фланец привода насоса К-700</v>
          </cell>
          <cell r="F597">
            <v>2593.1999999999998</v>
          </cell>
          <cell r="G597">
            <v>1</v>
          </cell>
          <cell r="H597">
            <v>2593.1999999999998</v>
          </cell>
          <cell r="I597">
            <v>1</v>
          </cell>
          <cell r="J597" t="str">
            <v>Аварийный резерв</v>
          </cell>
          <cell r="K597" t="str">
            <v>Аварийный резерв</v>
          </cell>
          <cell r="L597" t="str">
            <v>УТО</v>
          </cell>
        </row>
        <row r="598">
          <cell r="D598" t="str">
            <v>Фланец УАЗ ступицы переднего моста УАЗ</v>
          </cell>
          <cell r="F598">
            <v>1204.24</v>
          </cell>
          <cell r="G598">
            <v>1</v>
          </cell>
          <cell r="H598">
            <v>1204.24</v>
          </cell>
          <cell r="I598">
            <v>1</v>
          </cell>
          <cell r="J598" t="str">
            <v>Аварийный резерв</v>
          </cell>
          <cell r="K598" t="str">
            <v>Аварийный резерв</v>
          </cell>
          <cell r="L598" t="str">
            <v>УТО</v>
          </cell>
        </row>
        <row r="599">
          <cell r="D599" t="str">
            <v>Фонарь задний (стоп сигнал) 12В ФП-115</v>
          </cell>
          <cell r="F599">
            <v>185.83</v>
          </cell>
          <cell r="G599">
            <v>1</v>
          </cell>
          <cell r="H599">
            <v>185.83</v>
          </cell>
          <cell r="I599">
            <v>1</v>
          </cell>
          <cell r="J599" t="str">
            <v>Аварийный резерв</v>
          </cell>
          <cell r="K599" t="str">
            <v>Аварийный резерв</v>
          </cell>
          <cell r="L599" t="str">
            <v>УТО</v>
          </cell>
        </row>
        <row r="600">
          <cell r="D600" t="str">
            <v>Фонарь передний ПФ116</v>
          </cell>
          <cell r="F600">
            <v>207.5</v>
          </cell>
          <cell r="G600">
            <v>1</v>
          </cell>
          <cell r="H600">
            <v>207.5</v>
          </cell>
          <cell r="I600">
            <v>1</v>
          </cell>
          <cell r="J600" t="str">
            <v>Аварийный резерв</v>
          </cell>
          <cell r="K600" t="str">
            <v>Аварийный резерв</v>
          </cell>
          <cell r="L600" t="str">
            <v>УТО</v>
          </cell>
        </row>
        <row r="601">
          <cell r="D601" t="str">
            <v>Фонарь передний ФП-204П</v>
          </cell>
          <cell r="F601">
            <v>270.83</v>
          </cell>
          <cell r="G601">
            <v>2</v>
          </cell>
          <cell r="H601">
            <v>270.83</v>
          </cell>
          <cell r="I601">
            <v>2</v>
          </cell>
          <cell r="J601" t="str">
            <v>Аварийный резерв</v>
          </cell>
          <cell r="K601" t="str">
            <v>Аварийный резерв</v>
          </cell>
          <cell r="L601" t="str">
            <v>УТО</v>
          </cell>
        </row>
        <row r="602">
          <cell r="D602" t="str">
            <v>Фонарь СИН32.04.100.04.03.006</v>
          </cell>
          <cell r="F602">
            <v>14244.41</v>
          </cell>
          <cell r="G602">
            <v>4</v>
          </cell>
          <cell r="H602">
            <v>14244.41</v>
          </cell>
          <cell r="I602">
            <v>4</v>
          </cell>
          <cell r="J602" t="str">
            <v>Аварийный резерв</v>
          </cell>
          <cell r="K602" t="str">
            <v>Аварийный резерв</v>
          </cell>
          <cell r="L602" t="str">
            <v>УТО</v>
          </cell>
        </row>
        <row r="603">
          <cell r="D603" t="str">
            <v>Хомут 50*70</v>
          </cell>
          <cell r="F603">
            <v>308.33999999999997</v>
          </cell>
          <cell r="G603">
            <v>20</v>
          </cell>
          <cell r="H603">
            <v>308.33999999999997</v>
          </cell>
          <cell r="I603">
            <v>20</v>
          </cell>
          <cell r="J603" t="str">
            <v>Аварийный резерв</v>
          </cell>
          <cell r="K603" t="str">
            <v>Аварийный резерв</v>
          </cell>
          <cell r="L603" t="str">
            <v>УТО</v>
          </cell>
        </row>
        <row r="604">
          <cell r="D604" t="str">
            <v>Хомут ресивера L=1550 s=33 Камаз</v>
          </cell>
          <cell r="F604">
            <v>439.52</v>
          </cell>
          <cell r="G604">
            <v>1</v>
          </cell>
          <cell r="H604">
            <v>439.52</v>
          </cell>
          <cell r="I604">
            <v>1</v>
          </cell>
          <cell r="J604" t="str">
            <v>Аварийный резерв</v>
          </cell>
          <cell r="K604" t="str">
            <v>Аварийный резерв</v>
          </cell>
          <cell r="L604" t="str">
            <v>УТО</v>
          </cell>
        </row>
        <row r="605">
          <cell r="D605" t="str">
            <v>Цилиндр выключения подачи топлива Камаз 5320-35701110</v>
          </cell>
          <cell r="F605">
            <v>578.33000000000004</v>
          </cell>
          <cell r="G605">
            <v>1</v>
          </cell>
          <cell r="H605">
            <v>578.33000000000004</v>
          </cell>
          <cell r="I605">
            <v>1</v>
          </cell>
          <cell r="J605" t="str">
            <v>Аварийный резерв</v>
          </cell>
          <cell r="K605" t="str">
            <v>Аварийный резерв</v>
          </cell>
          <cell r="L605" t="str">
            <v>УТО</v>
          </cell>
        </row>
        <row r="606">
          <cell r="D606" t="str">
            <v>Цилиндр пневматический выключения подачи топлива16-3570110 30х25</v>
          </cell>
          <cell r="F606">
            <v>578.33000000000004</v>
          </cell>
          <cell r="G606">
            <v>1</v>
          </cell>
          <cell r="H606">
            <v>578.33000000000004</v>
          </cell>
          <cell r="I606">
            <v>1</v>
          </cell>
          <cell r="J606" t="str">
            <v>Аварийный резерв</v>
          </cell>
          <cell r="K606" t="str">
            <v>Аварийный резерв</v>
          </cell>
          <cell r="L606" t="str">
            <v>УТО</v>
          </cell>
        </row>
        <row r="607">
          <cell r="D607" t="str">
            <v>Цилиндр тормозной главный в сб.4320-3505010</v>
          </cell>
          <cell r="F607">
            <v>3383.33</v>
          </cell>
          <cell r="G607">
            <v>1</v>
          </cell>
          <cell r="H607">
            <v>3383.33</v>
          </cell>
          <cell r="I607">
            <v>1</v>
          </cell>
          <cell r="J607" t="str">
            <v>Аварийный резерв</v>
          </cell>
          <cell r="K607" t="str">
            <v>Аварийный резерв</v>
          </cell>
          <cell r="L607" t="str">
            <v>УТО</v>
          </cell>
        </row>
        <row r="608">
          <cell r="D608" t="str">
            <v>Цилиндр тормозной главный ГАЗ-66 с бочком 66-11-3505211-01М</v>
          </cell>
          <cell r="F608">
            <v>18707.5</v>
          </cell>
          <cell r="G608">
            <v>5</v>
          </cell>
          <cell r="H608">
            <v>18707.5</v>
          </cell>
          <cell r="I608">
            <v>5</v>
          </cell>
          <cell r="J608" t="str">
            <v>Аварийный резерв</v>
          </cell>
          <cell r="K608" t="str">
            <v>Аварийный резерв</v>
          </cell>
          <cell r="L608" t="str">
            <v>УТО</v>
          </cell>
        </row>
        <row r="609">
          <cell r="D609" t="str">
            <v>Цилиндр тормозной задний УАЗ</v>
          </cell>
          <cell r="F609">
            <v>250</v>
          </cell>
          <cell r="G609">
            <v>1</v>
          </cell>
          <cell r="H609">
            <v>250</v>
          </cell>
          <cell r="I609">
            <v>1</v>
          </cell>
          <cell r="J609" t="str">
            <v>отсутствие необходимости</v>
          </cell>
          <cell r="K609" t="str">
            <v>НВЛ и НЛ</v>
          </cell>
          <cell r="L609" t="str">
            <v>УТО</v>
          </cell>
        </row>
        <row r="610">
          <cell r="D610" t="str">
            <v>Цилиндр тормозной колесный Урал 375-3501030-01</v>
          </cell>
          <cell r="F610">
            <v>6738.9</v>
          </cell>
          <cell r="G610">
            <v>4</v>
          </cell>
          <cell r="H610">
            <v>6738.9</v>
          </cell>
          <cell r="I610">
            <v>4</v>
          </cell>
          <cell r="J610" t="str">
            <v>Аварийный резерв</v>
          </cell>
          <cell r="K610" t="str">
            <v>Аварийный резерв</v>
          </cell>
          <cell r="L610" t="str">
            <v>УТО</v>
          </cell>
        </row>
        <row r="611">
          <cell r="D611" t="str">
            <v>Цилиндр тормозной колесный Урал 55571-3501040</v>
          </cell>
          <cell r="F611">
            <v>3612.71</v>
          </cell>
          <cell r="G611">
            <v>1</v>
          </cell>
          <cell r="H611">
            <v>3612.71</v>
          </cell>
          <cell r="I611">
            <v>1</v>
          </cell>
          <cell r="J611" t="str">
            <v>Аварийный резерв</v>
          </cell>
          <cell r="K611" t="str">
            <v>Аварийный резерв</v>
          </cell>
          <cell r="L611" t="str">
            <v>УТО</v>
          </cell>
        </row>
        <row r="612">
          <cell r="D612" t="str">
            <v>Цилиндр энергоаакумулятора тип 20*20</v>
          </cell>
          <cell r="F612">
            <v>3303.05</v>
          </cell>
          <cell r="G612">
            <v>4</v>
          </cell>
          <cell r="H612">
            <v>3303.05</v>
          </cell>
          <cell r="I612">
            <v>4</v>
          </cell>
          <cell r="J612" t="str">
            <v>Аварийный резерв</v>
          </cell>
          <cell r="K612" t="str">
            <v>Аварийный резерв</v>
          </cell>
          <cell r="L612" t="str">
            <v>УТО</v>
          </cell>
        </row>
        <row r="613">
          <cell r="D613" t="str">
            <v>Чашка защитная башмака 65200-2918184</v>
          </cell>
          <cell r="F613">
            <v>4214.83</v>
          </cell>
          <cell r="G613">
            <v>14</v>
          </cell>
          <cell r="H613">
            <v>4214.83</v>
          </cell>
          <cell r="I613">
            <v>14</v>
          </cell>
          <cell r="J613" t="str">
            <v>Аварийный резерв</v>
          </cell>
          <cell r="K613" t="str">
            <v>Аварийный резерв</v>
          </cell>
          <cell r="L613" t="str">
            <v>УТО</v>
          </cell>
        </row>
        <row r="614">
          <cell r="D614" t="str">
            <v>Чека оси колодок 5320-3501134</v>
          </cell>
          <cell r="F614">
            <v>48.33</v>
          </cell>
          <cell r="G614">
            <v>4</v>
          </cell>
          <cell r="H614">
            <v>48.33</v>
          </cell>
          <cell r="I614">
            <v>4</v>
          </cell>
          <cell r="J614" t="str">
            <v>Аварийный резерв</v>
          </cell>
          <cell r="K614" t="str">
            <v>Аварийный резерв</v>
          </cell>
          <cell r="L614" t="str">
            <v>УТО</v>
          </cell>
        </row>
        <row r="615">
          <cell r="D615" t="str">
            <v>Чека эксцентрика 5320-3501134-0039</v>
          </cell>
          <cell r="F615">
            <v>13.76</v>
          </cell>
          <cell r="G615">
            <v>4</v>
          </cell>
          <cell r="H615">
            <v>13.76</v>
          </cell>
          <cell r="I615">
            <v>4</v>
          </cell>
          <cell r="J615" t="str">
            <v>отсутствие необходимости</v>
          </cell>
          <cell r="K615" t="str">
            <v>НВЛ и НЛ</v>
          </cell>
          <cell r="L615" t="str">
            <v>УТО</v>
          </cell>
        </row>
        <row r="616">
          <cell r="D616" t="str">
            <v>Шаблон сварщика УШС-3</v>
          </cell>
          <cell r="F616">
            <v>8450.74</v>
          </cell>
          <cell r="G616">
            <v>3</v>
          </cell>
          <cell r="H616">
            <v>8450.74</v>
          </cell>
          <cell r="I616">
            <v>3</v>
          </cell>
          <cell r="J616" t="str">
            <v>Аварийный резерв</v>
          </cell>
          <cell r="K616" t="str">
            <v>Аварийный резерв</v>
          </cell>
          <cell r="L616" t="str">
            <v>УТО</v>
          </cell>
        </row>
        <row r="617">
          <cell r="D617" t="str">
            <v>Шайба 30 *55</v>
          </cell>
          <cell r="F617">
            <v>146.8725</v>
          </cell>
          <cell r="G617">
            <v>15</v>
          </cell>
          <cell r="H617">
            <v>146.8725</v>
          </cell>
          <cell r="I617">
            <v>15</v>
          </cell>
          <cell r="J617" t="str">
            <v>Аварийный резерв</v>
          </cell>
          <cell r="K617" t="str">
            <v>Аварийный резерв</v>
          </cell>
          <cell r="L617" t="str">
            <v>УТО</v>
          </cell>
        </row>
        <row r="618">
          <cell r="D618" t="str">
            <v>Шайба 31109</v>
          </cell>
          <cell r="F618">
            <v>853.3</v>
          </cell>
          <cell r="G618">
            <v>32</v>
          </cell>
          <cell r="H618">
            <v>853.3</v>
          </cell>
          <cell r="I618">
            <v>32</v>
          </cell>
          <cell r="J618" t="str">
            <v>Аварийный резерв</v>
          </cell>
          <cell r="K618" t="str">
            <v>Аварийный резерв</v>
          </cell>
          <cell r="L618" t="str">
            <v>УТО</v>
          </cell>
        </row>
        <row r="619">
          <cell r="D619" t="str">
            <v>Шайба замковая Камаз</v>
          </cell>
          <cell r="F619">
            <v>402.38</v>
          </cell>
          <cell r="G619">
            <v>9</v>
          </cell>
          <cell r="H619">
            <v>402.38</v>
          </cell>
          <cell r="I619">
            <v>9</v>
          </cell>
          <cell r="J619" t="str">
            <v>Аварийный резерв</v>
          </cell>
          <cell r="K619" t="str">
            <v>Аварийный резерв</v>
          </cell>
          <cell r="L619" t="str">
            <v>УТО</v>
          </cell>
        </row>
        <row r="620">
          <cell r="D620" t="str">
            <v>Шайба медная 8 ЯМЗ</v>
          </cell>
          <cell r="F620">
            <v>88</v>
          </cell>
          <cell r="G620">
            <v>16</v>
          </cell>
          <cell r="H620">
            <v>88</v>
          </cell>
          <cell r="I620">
            <v>16</v>
          </cell>
          <cell r="J620" t="str">
            <v>Аварийный резерв</v>
          </cell>
          <cell r="K620" t="str">
            <v>Аварийный резерв</v>
          </cell>
          <cell r="L620" t="str">
            <v>УТО</v>
          </cell>
        </row>
        <row r="621">
          <cell r="D621" t="str">
            <v>Шайба медная ф 16</v>
          </cell>
          <cell r="F621">
            <v>534.16</v>
          </cell>
          <cell r="G621">
            <v>27</v>
          </cell>
          <cell r="H621">
            <v>534.16</v>
          </cell>
          <cell r="I621">
            <v>27</v>
          </cell>
          <cell r="J621" t="str">
            <v>отсутствие необходимости</v>
          </cell>
          <cell r="K621" t="str">
            <v>НВЛ и НЛ</v>
          </cell>
          <cell r="L621" t="str">
            <v>УТО</v>
          </cell>
        </row>
        <row r="622">
          <cell r="D622" t="str">
            <v>Шайба опорная 375-2304087</v>
          </cell>
          <cell r="F622">
            <v>510</v>
          </cell>
          <cell r="G622">
            <v>3</v>
          </cell>
          <cell r="H622">
            <v>510</v>
          </cell>
          <cell r="I622">
            <v>3</v>
          </cell>
          <cell r="J622" t="str">
            <v>Аварийный резерв</v>
          </cell>
          <cell r="K622" t="str">
            <v>Аварийный резерв</v>
          </cell>
          <cell r="L622" t="str">
            <v>УТО</v>
          </cell>
        </row>
        <row r="623">
          <cell r="D623" t="str">
            <v>Шайба опорная 53205-1001071</v>
          </cell>
          <cell r="F623">
            <v>795</v>
          </cell>
          <cell r="G623">
            <v>6</v>
          </cell>
          <cell r="H623">
            <v>795</v>
          </cell>
          <cell r="I623">
            <v>6</v>
          </cell>
          <cell r="J623" t="str">
            <v>Аварийный резерв</v>
          </cell>
          <cell r="K623" t="str">
            <v>Аварийный резерв</v>
          </cell>
          <cell r="L623" t="str">
            <v>УТО</v>
          </cell>
        </row>
        <row r="624">
          <cell r="D624" t="str">
            <v>Шайба опорная шестерни полуоси</v>
          </cell>
          <cell r="F624">
            <v>1102.8116666666667</v>
          </cell>
          <cell r="G624">
            <v>13</v>
          </cell>
          <cell r="H624">
            <v>1102.8116666666667</v>
          </cell>
          <cell r="I624">
            <v>13</v>
          </cell>
          <cell r="J624" t="str">
            <v>Аварийный резерв</v>
          </cell>
          <cell r="K624" t="str">
            <v>Аварийный резерв</v>
          </cell>
          <cell r="L624" t="str">
            <v>УТО</v>
          </cell>
        </row>
        <row r="625">
          <cell r="D625" t="str">
            <v>Шайба пружинная 27</v>
          </cell>
          <cell r="F625">
            <v>26.67</v>
          </cell>
          <cell r="G625">
            <v>4</v>
          </cell>
          <cell r="H625">
            <v>26.67</v>
          </cell>
          <cell r="I625">
            <v>4</v>
          </cell>
          <cell r="J625" t="str">
            <v>Аварийный резерв</v>
          </cell>
          <cell r="K625" t="str">
            <v>Аварийный резерв</v>
          </cell>
          <cell r="L625" t="str">
            <v>УТО</v>
          </cell>
        </row>
        <row r="626">
          <cell r="D626" t="str">
            <v>Шайба регулировочная поворотного кулака</v>
          </cell>
          <cell r="F626">
            <v>270.87</v>
          </cell>
          <cell r="G626">
            <v>8</v>
          </cell>
          <cell r="H626">
            <v>270.87</v>
          </cell>
          <cell r="I626">
            <v>8</v>
          </cell>
          <cell r="J626" t="str">
            <v>Аварийный резерв</v>
          </cell>
          <cell r="K626" t="str">
            <v>Аварийный резерв</v>
          </cell>
          <cell r="L626" t="str">
            <v>УТО</v>
          </cell>
        </row>
        <row r="627">
          <cell r="D627" t="str">
            <v>Шайба регулировочная хвостовика сред.(015)3741-2502032</v>
          </cell>
          <cell r="F627">
            <v>170.31</v>
          </cell>
          <cell r="G627">
            <v>22</v>
          </cell>
          <cell r="H627">
            <v>170.31</v>
          </cell>
          <cell r="I627">
            <v>22</v>
          </cell>
          <cell r="J627" t="str">
            <v>Аварийный резерв</v>
          </cell>
          <cell r="K627" t="str">
            <v>Аварийный резерв</v>
          </cell>
          <cell r="L627" t="str">
            <v>УТО</v>
          </cell>
        </row>
        <row r="628">
          <cell r="D628" t="str">
            <v>Шайба регулировочная хвостовика толст..(05)</v>
          </cell>
          <cell r="F628">
            <v>340.63</v>
          </cell>
          <cell r="G628">
            <v>44</v>
          </cell>
          <cell r="H628">
            <v>340.63</v>
          </cell>
          <cell r="I628">
            <v>44</v>
          </cell>
          <cell r="J628" t="str">
            <v>Аварийный резерв</v>
          </cell>
          <cell r="K628" t="str">
            <v>Аварийный резерв</v>
          </cell>
          <cell r="L628" t="str">
            <v>УТО</v>
          </cell>
        </row>
        <row r="629">
          <cell r="D629" t="str">
            <v>Шайба сошки ГУРа</v>
          </cell>
          <cell r="F629">
            <v>248.6</v>
          </cell>
          <cell r="G629">
            <v>3</v>
          </cell>
          <cell r="H629">
            <v>248.6</v>
          </cell>
          <cell r="I629">
            <v>3</v>
          </cell>
          <cell r="J629" t="str">
            <v>Аварийный резерв</v>
          </cell>
          <cell r="K629" t="str">
            <v>Аварийный резерв</v>
          </cell>
          <cell r="L629" t="str">
            <v>УТО</v>
          </cell>
        </row>
        <row r="630">
          <cell r="D630" t="str">
            <v>Шайба стопорная 7403-1008078</v>
          </cell>
          <cell r="F630">
            <v>173.33</v>
          </cell>
          <cell r="G630">
            <v>16</v>
          </cell>
          <cell r="H630">
            <v>173.33</v>
          </cell>
          <cell r="I630">
            <v>16</v>
          </cell>
          <cell r="J630" t="str">
            <v>Аварийный резерв</v>
          </cell>
          <cell r="K630" t="str">
            <v>Аварийный резерв</v>
          </cell>
          <cell r="L630" t="str">
            <v>УТО</v>
          </cell>
        </row>
        <row r="631">
          <cell r="D631" t="str">
            <v>Шайба ступицы стопорная 061-0121168</v>
          </cell>
          <cell r="F631">
            <v>219.04</v>
          </cell>
          <cell r="G631">
            <v>6</v>
          </cell>
          <cell r="H631">
            <v>219.04</v>
          </cell>
          <cell r="I631">
            <v>6</v>
          </cell>
          <cell r="J631" t="str">
            <v>Аварийный резерв</v>
          </cell>
          <cell r="K631" t="str">
            <v>Аварийный резерв</v>
          </cell>
          <cell r="L631" t="str">
            <v>УТО</v>
          </cell>
        </row>
        <row r="632">
          <cell r="D632" t="str">
            <v>Шайба сферическая 7403-1008076</v>
          </cell>
          <cell r="F632">
            <v>240</v>
          </cell>
          <cell r="G632">
            <v>24</v>
          </cell>
          <cell r="H632">
            <v>240</v>
          </cell>
          <cell r="I632">
            <v>24</v>
          </cell>
          <cell r="J632" t="str">
            <v>Аварийный резерв</v>
          </cell>
          <cell r="K632" t="str">
            <v>Аварийный резерв</v>
          </cell>
          <cell r="L632" t="str">
            <v>УТО</v>
          </cell>
        </row>
        <row r="633">
          <cell r="D633" t="str">
            <v>Шайба упорная вторич. вала КПП 14-1701122</v>
          </cell>
          <cell r="F633">
            <v>1620.56</v>
          </cell>
          <cell r="G633">
            <v>2</v>
          </cell>
          <cell r="H633">
            <v>1620.56</v>
          </cell>
          <cell r="I633">
            <v>2</v>
          </cell>
          <cell r="J633" t="str">
            <v>Аварийный резерв</v>
          </cell>
          <cell r="K633" t="str">
            <v>Аварийный резерв</v>
          </cell>
          <cell r="L633" t="str">
            <v>УТО</v>
          </cell>
        </row>
        <row r="634">
          <cell r="D634" t="str">
            <v>Шайба упорная кулака п-ка пром.вала 451-50-1701058-00</v>
          </cell>
          <cell r="F634">
            <v>98.05</v>
          </cell>
          <cell r="G634">
            <v>2</v>
          </cell>
          <cell r="H634">
            <v>98.05</v>
          </cell>
          <cell r="I634">
            <v>2</v>
          </cell>
          <cell r="J634" t="str">
            <v>Аварийный резерв</v>
          </cell>
          <cell r="K634" t="str">
            <v>Аварийный резерв</v>
          </cell>
          <cell r="L634" t="str">
            <v>УТО</v>
          </cell>
        </row>
        <row r="635">
          <cell r="D635" t="str">
            <v>Шайба упорного подшипника 13-1005184</v>
          </cell>
          <cell r="F635">
            <v>839.88</v>
          </cell>
          <cell r="G635">
            <v>5</v>
          </cell>
          <cell r="H635">
            <v>839.88</v>
          </cell>
          <cell r="I635">
            <v>5</v>
          </cell>
          <cell r="J635" t="str">
            <v>Аварийный резерв</v>
          </cell>
          <cell r="K635" t="str">
            <v>Аварийный резерв</v>
          </cell>
          <cell r="L635" t="str">
            <v>УТО</v>
          </cell>
        </row>
        <row r="636">
          <cell r="D636" t="str">
            <v>Шайба шкворня 6520-3001024</v>
          </cell>
          <cell r="F636">
            <v>312.95</v>
          </cell>
          <cell r="G636">
            <v>2</v>
          </cell>
          <cell r="H636">
            <v>312.95</v>
          </cell>
          <cell r="I636">
            <v>2</v>
          </cell>
          <cell r="J636" t="str">
            <v>Аварийный резерв</v>
          </cell>
          <cell r="K636" t="str">
            <v>Аварийный резерв</v>
          </cell>
          <cell r="L636" t="str">
            <v>УТО</v>
          </cell>
        </row>
        <row r="637">
          <cell r="D637" t="str">
            <v>Шарнир рессоры</v>
          </cell>
          <cell r="F637">
            <v>180.55</v>
          </cell>
          <cell r="G637">
            <v>1</v>
          </cell>
          <cell r="H637">
            <v>180.55</v>
          </cell>
          <cell r="I637">
            <v>1</v>
          </cell>
          <cell r="J637" t="str">
            <v>Аварийный резерв</v>
          </cell>
          <cell r="K637" t="str">
            <v>Аварийный резерв</v>
          </cell>
          <cell r="L637" t="str">
            <v>УТО</v>
          </cell>
        </row>
        <row r="638">
          <cell r="D638" t="str">
            <v>Шестерня 14.1701112</v>
          </cell>
          <cell r="F638">
            <v>3626.28</v>
          </cell>
          <cell r="G638">
            <v>1</v>
          </cell>
          <cell r="H638">
            <v>3626.28</v>
          </cell>
          <cell r="I638">
            <v>1</v>
          </cell>
          <cell r="J638" t="str">
            <v>Аварийный резерв</v>
          </cell>
          <cell r="K638" t="str">
            <v>Аварийный резерв</v>
          </cell>
          <cell r="L638" t="str">
            <v>УТО</v>
          </cell>
        </row>
        <row r="639">
          <cell r="D639" t="str">
            <v>Шестерня 4й передачи КПП</v>
          </cell>
          <cell r="F639">
            <v>2833.33</v>
          </cell>
          <cell r="G639">
            <v>1</v>
          </cell>
          <cell r="H639">
            <v>2833.33</v>
          </cell>
          <cell r="I639">
            <v>1</v>
          </cell>
          <cell r="J639" t="str">
            <v>Аварийный резерв</v>
          </cell>
          <cell r="K639" t="str">
            <v>Аварийный резерв</v>
          </cell>
          <cell r="L639" t="str">
            <v>УТО</v>
          </cell>
        </row>
        <row r="640">
          <cell r="D640" t="str">
            <v>Шестерня ведомая 50 зуб.</v>
          </cell>
          <cell r="F640">
            <v>18583.96</v>
          </cell>
          <cell r="G640">
            <v>1</v>
          </cell>
          <cell r="H640">
            <v>18583.96</v>
          </cell>
          <cell r="I640">
            <v>1</v>
          </cell>
          <cell r="J640" t="str">
            <v>отсутствие необходимости</v>
          </cell>
          <cell r="K640" t="str">
            <v>НВЛ и НЛ</v>
          </cell>
          <cell r="L640" t="str">
            <v>УТО</v>
          </cell>
        </row>
        <row r="641">
          <cell r="D641" t="str">
            <v>Шестерня ведущая главной передачи УАЗ 451Д-2402017-30</v>
          </cell>
          <cell r="F641">
            <v>1286.1099999999999</v>
          </cell>
          <cell r="G641">
            <v>1</v>
          </cell>
          <cell r="H641">
            <v>1286.1099999999999</v>
          </cell>
          <cell r="I641">
            <v>1</v>
          </cell>
          <cell r="J641" t="str">
            <v>Аварийный резерв</v>
          </cell>
          <cell r="K641" t="str">
            <v>Аварийный резерв</v>
          </cell>
          <cell r="L641" t="str">
            <v>УТО</v>
          </cell>
        </row>
        <row r="642">
          <cell r="D642" t="str">
            <v>Шестерня коническая ведомая 5320-240 2060</v>
          </cell>
          <cell r="F642">
            <v>4750</v>
          </cell>
          <cell r="G642">
            <v>1</v>
          </cell>
          <cell r="H642">
            <v>4750</v>
          </cell>
          <cell r="I642">
            <v>1</v>
          </cell>
          <cell r="J642" t="str">
            <v>Аварийный резерв</v>
          </cell>
          <cell r="K642" t="str">
            <v>Аварийный резерв</v>
          </cell>
          <cell r="L642" t="str">
            <v>УТО</v>
          </cell>
        </row>
        <row r="643">
          <cell r="D643" t="str">
            <v>Шестерня коническая заднего моста пара 5320 камаз</v>
          </cell>
          <cell r="F643">
            <v>7340.83</v>
          </cell>
          <cell r="G643">
            <v>1</v>
          </cell>
          <cell r="H643">
            <v>7340.83</v>
          </cell>
          <cell r="I643">
            <v>1</v>
          </cell>
          <cell r="J643" t="str">
            <v>Аварийный резерв</v>
          </cell>
          <cell r="K643" t="str">
            <v>Аварийный резерв</v>
          </cell>
          <cell r="L643" t="str">
            <v>УТО</v>
          </cell>
        </row>
        <row r="644">
          <cell r="D644" t="str">
            <v>Шкворень 53205-3001019</v>
          </cell>
          <cell r="F644">
            <v>1715</v>
          </cell>
          <cell r="G644">
            <v>2</v>
          </cell>
          <cell r="H644">
            <v>1715</v>
          </cell>
          <cell r="I644">
            <v>2</v>
          </cell>
          <cell r="J644" t="str">
            <v>Аварийный резерв</v>
          </cell>
          <cell r="K644" t="str">
            <v>Аварийный резерв</v>
          </cell>
          <cell r="L644" t="str">
            <v>УТО</v>
          </cell>
        </row>
        <row r="645">
          <cell r="D645" t="str">
            <v>Шкив ЗМЗ-4054,40525,40904 насоса водяного  40624-1307053</v>
          </cell>
          <cell r="F645">
            <v>353.97</v>
          </cell>
          <cell r="G645">
            <v>1</v>
          </cell>
          <cell r="H645">
            <v>353.97</v>
          </cell>
          <cell r="I645">
            <v>1</v>
          </cell>
          <cell r="J645" t="str">
            <v>отсутствие необходимости</v>
          </cell>
          <cell r="K645" t="str">
            <v>НВЛ и НЛ</v>
          </cell>
          <cell r="L645" t="str">
            <v>УТО</v>
          </cell>
        </row>
        <row r="646">
          <cell r="D646" t="str">
            <v>Шланг выжимного подшипника 52-1601230</v>
          </cell>
          <cell r="F646">
            <v>196.12</v>
          </cell>
          <cell r="G646">
            <v>2</v>
          </cell>
          <cell r="H646">
            <v>196.12</v>
          </cell>
          <cell r="I646">
            <v>2</v>
          </cell>
          <cell r="J646" t="str">
            <v>отсутствие необходимости</v>
          </cell>
          <cell r="K646" t="str">
            <v>НВЛ и НЛ</v>
          </cell>
          <cell r="L646" t="str">
            <v>УТО</v>
          </cell>
        </row>
        <row r="647">
          <cell r="D647" t="str">
            <v>Шланг выжимного подшипника ГАЗ-53</v>
          </cell>
          <cell r="F647">
            <v>143.63999999999999</v>
          </cell>
          <cell r="G647">
            <v>1</v>
          </cell>
          <cell r="H647">
            <v>143.63999999999999</v>
          </cell>
          <cell r="I647">
            <v>1</v>
          </cell>
          <cell r="J647" t="str">
            <v>Аварийный резерв</v>
          </cell>
          <cell r="K647" t="str">
            <v>Аварийный резерв</v>
          </cell>
          <cell r="L647" t="str">
            <v>УТО</v>
          </cell>
        </row>
        <row r="648">
          <cell r="D648" t="str">
            <v>Шланг гибкий переднего тормоза 3160-3506060</v>
          </cell>
          <cell r="F648">
            <v>844.47</v>
          </cell>
          <cell r="G648">
            <v>1</v>
          </cell>
          <cell r="H648">
            <v>844.47</v>
          </cell>
          <cell r="I648">
            <v>1</v>
          </cell>
          <cell r="J648" t="str">
            <v>Аварийный резерв</v>
          </cell>
          <cell r="K648" t="str">
            <v>Аварийный резерв</v>
          </cell>
          <cell r="L648" t="str">
            <v>УТО</v>
          </cell>
        </row>
        <row r="649">
          <cell r="D649" t="str">
            <v>Шланг гибкий тормозов 66-3506025-01</v>
          </cell>
          <cell r="F649">
            <v>250</v>
          </cell>
          <cell r="G649">
            <v>2</v>
          </cell>
          <cell r="H649">
            <v>250</v>
          </cell>
          <cell r="I649">
            <v>2</v>
          </cell>
          <cell r="J649" t="str">
            <v>Аварийный резерв</v>
          </cell>
          <cell r="K649" t="str">
            <v>Аварийный резерв</v>
          </cell>
          <cell r="L649" t="str">
            <v>УТО</v>
          </cell>
        </row>
        <row r="650">
          <cell r="D650" t="str">
            <v>Шланг ГУР ГАЗ-66</v>
          </cell>
          <cell r="F650">
            <v>2606.02</v>
          </cell>
          <cell r="G650">
            <v>3</v>
          </cell>
          <cell r="H650">
            <v>2606.02</v>
          </cell>
          <cell r="I650">
            <v>3</v>
          </cell>
          <cell r="J650" t="str">
            <v>Аварийный резерв</v>
          </cell>
          <cell r="K650" t="str">
            <v>Аварийный резерв</v>
          </cell>
          <cell r="L650" t="str">
            <v>УТО</v>
          </cell>
        </row>
        <row r="651">
          <cell r="D651" t="str">
            <v>Шланг ГУРа 452 нагнетательный</v>
          </cell>
          <cell r="F651">
            <v>1369.79</v>
          </cell>
          <cell r="G651">
            <v>1</v>
          </cell>
          <cell r="H651">
            <v>1369.79</v>
          </cell>
          <cell r="I651">
            <v>1</v>
          </cell>
          <cell r="J651" t="str">
            <v>Аварийный резерв</v>
          </cell>
          <cell r="K651" t="str">
            <v>Аварийный резерв</v>
          </cell>
          <cell r="L651" t="str">
            <v>УТО</v>
          </cell>
        </row>
        <row r="652">
          <cell r="D652" t="str">
            <v>Шланг нижний  214Б-1303010</v>
          </cell>
          <cell r="F652">
            <v>189.24</v>
          </cell>
          <cell r="G652">
            <v>1</v>
          </cell>
          <cell r="H652">
            <v>189.24</v>
          </cell>
          <cell r="I652">
            <v>1</v>
          </cell>
          <cell r="J652" t="str">
            <v>Аварийный резерв</v>
          </cell>
          <cell r="K652" t="str">
            <v>Аварийный резерв</v>
          </cell>
          <cell r="L652" t="str">
            <v>УТО</v>
          </cell>
        </row>
        <row r="653">
          <cell r="D653" t="str">
            <v>Шланг нижний Краз 6422-1303025</v>
          </cell>
          <cell r="F653">
            <v>347.51</v>
          </cell>
          <cell r="G653">
            <v>4</v>
          </cell>
          <cell r="H653">
            <v>347.51</v>
          </cell>
          <cell r="I653">
            <v>4</v>
          </cell>
          <cell r="J653" t="str">
            <v>Аварийный резерв</v>
          </cell>
          <cell r="K653" t="str">
            <v>Аварийный резерв</v>
          </cell>
          <cell r="L653" t="str">
            <v>УТО</v>
          </cell>
        </row>
        <row r="654">
          <cell r="D654" t="str">
            <v>Шланг ПГУ 4310-1602590</v>
          </cell>
          <cell r="F654">
            <v>117.25</v>
          </cell>
          <cell r="G654">
            <v>1</v>
          </cell>
          <cell r="H654">
            <v>117.25</v>
          </cell>
          <cell r="I654">
            <v>1</v>
          </cell>
          <cell r="J654" t="str">
            <v>Аварийный резерв</v>
          </cell>
          <cell r="K654" t="str">
            <v>Аварийный резерв</v>
          </cell>
          <cell r="L654" t="str">
            <v>УТО</v>
          </cell>
        </row>
        <row r="655">
          <cell r="D655" t="str">
            <v>Шланг подвода воздуха к шинам 43118-312418</v>
          </cell>
          <cell r="F655">
            <v>541.96</v>
          </cell>
          <cell r="G655">
            <v>3</v>
          </cell>
          <cell r="H655">
            <v>541.96</v>
          </cell>
          <cell r="I655">
            <v>3</v>
          </cell>
          <cell r="J655" t="str">
            <v>отсутствие необходимости</v>
          </cell>
          <cell r="K655" t="str">
            <v>НВЛ и НЛ</v>
          </cell>
          <cell r="L655" t="str">
            <v>УТО</v>
          </cell>
        </row>
        <row r="656">
          <cell r="D656" t="str">
            <v>Шланг тормозной передний ГАЗ-66,53</v>
          </cell>
          <cell r="F656">
            <v>178.75</v>
          </cell>
          <cell r="G656">
            <v>1</v>
          </cell>
          <cell r="H656">
            <v>178.75</v>
          </cell>
          <cell r="I656">
            <v>1</v>
          </cell>
          <cell r="J656" t="str">
            <v>Аварийный резерв</v>
          </cell>
          <cell r="K656" t="str">
            <v>Аварийный резерв</v>
          </cell>
          <cell r="L656" t="str">
            <v>УТО</v>
          </cell>
        </row>
        <row r="657">
          <cell r="D657" t="str">
            <v>Шланг угловой воздушного фильтра 53205-1105375</v>
          </cell>
          <cell r="F657">
            <v>1132.57</v>
          </cell>
          <cell r="G657">
            <v>1</v>
          </cell>
          <cell r="H657">
            <v>1132.57</v>
          </cell>
          <cell r="I657">
            <v>1</v>
          </cell>
          <cell r="J657" t="str">
            <v>Аварийный резерв</v>
          </cell>
          <cell r="K657" t="str">
            <v>Аварийный резерв</v>
          </cell>
          <cell r="L657" t="str">
            <v>УТО</v>
          </cell>
        </row>
        <row r="658">
          <cell r="D658" t="str">
            <v>Шпилька ГБЦ дв4216</v>
          </cell>
          <cell r="F658">
            <v>1238.6400000000001</v>
          </cell>
          <cell r="G658">
            <v>8</v>
          </cell>
          <cell r="H658">
            <v>1238.6400000000001</v>
          </cell>
          <cell r="I658">
            <v>8</v>
          </cell>
          <cell r="J658" t="str">
            <v>Аварийный резерв</v>
          </cell>
          <cell r="K658" t="str">
            <v>Аварийный резерв</v>
          </cell>
          <cell r="L658" t="str">
            <v>УТО</v>
          </cell>
        </row>
        <row r="659">
          <cell r="D659" t="str">
            <v>Шпилька колеса</v>
          </cell>
          <cell r="F659">
            <v>1761.62</v>
          </cell>
          <cell r="G659">
            <v>31</v>
          </cell>
          <cell r="H659">
            <v>1761.62</v>
          </cell>
          <cell r="I659">
            <v>31</v>
          </cell>
          <cell r="J659" t="str">
            <v>Аварийный резерв</v>
          </cell>
          <cell r="K659" t="str">
            <v>Аварийный резерв</v>
          </cell>
          <cell r="L659" t="str">
            <v>УТО</v>
          </cell>
        </row>
        <row r="660">
          <cell r="D660" t="str">
            <v>Шпилька колеса М18х15х25х40</v>
          </cell>
          <cell r="F660">
            <v>602.86</v>
          </cell>
          <cell r="G660">
            <v>14</v>
          </cell>
          <cell r="H660">
            <v>602.86</v>
          </cell>
          <cell r="I660">
            <v>14</v>
          </cell>
          <cell r="J660" t="str">
            <v>Аварийный резерв</v>
          </cell>
          <cell r="K660" t="str">
            <v>Аварийный резерв</v>
          </cell>
          <cell r="L660" t="str">
            <v>УТО</v>
          </cell>
        </row>
        <row r="661">
          <cell r="D661" t="str">
            <v>Шпилька крепления головки блока цилиндров</v>
          </cell>
          <cell r="F661">
            <v>2952.09</v>
          </cell>
          <cell r="G661">
            <v>33</v>
          </cell>
          <cell r="H661">
            <v>2952.09</v>
          </cell>
          <cell r="I661">
            <v>33</v>
          </cell>
          <cell r="J661" t="str">
            <v>Аварийный резерв</v>
          </cell>
          <cell r="K661" t="str">
            <v>Аварийный резерв</v>
          </cell>
          <cell r="L661" t="str">
            <v>УТО</v>
          </cell>
        </row>
        <row r="662">
          <cell r="D662" t="str">
            <v>Шпилька М10*1*80 (дв402)</v>
          </cell>
          <cell r="F662">
            <v>31.73</v>
          </cell>
          <cell r="G662">
            <v>2</v>
          </cell>
          <cell r="H662">
            <v>31.73</v>
          </cell>
          <cell r="I662">
            <v>2</v>
          </cell>
          <cell r="J662" t="str">
            <v>Аварийный резерв</v>
          </cell>
          <cell r="K662" t="str">
            <v>Аварийный резерв</v>
          </cell>
          <cell r="L662" t="str">
            <v>УТО</v>
          </cell>
        </row>
        <row r="663">
          <cell r="D663" t="str">
            <v>Шпилька М16*1,5*22*35</v>
          </cell>
          <cell r="F663">
            <v>304.5</v>
          </cell>
          <cell r="G663">
            <v>6</v>
          </cell>
          <cell r="H663">
            <v>304.5</v>
          </cell>
          <cell r="I663">
            <v>6</v>
          </cell>
          <cell r="J663" t="str">
            <v>Аварийный резерв</v>
          </cell>
          <cell r="K663" t="str">
            <v>Аварийный резерв</v>
          </cell>
          <cell r="L663" t="str">
            <v>УТО</v>
          </cell>
        </row>
        <row r="664">
          <cell r="D664" t="str">
            <v>Шпилька М18*1,5*35*40</v>
          </cell>
          <cell r="F664">
            <v>203.86</v>
          </cell>
          <cell r="G664">
            <v>3</v>
          </cell>
          <cell r="H664">
            <v>203.86</v>
          </cell>
          <cell r="I664">
            <v>3</v>
          </cell>
          <cell r="J664" t="str">
            <v>Аварийный резерв</v>
          </cell>
          <cell r="K664" t="str">
            <v>Аварийный резерв</v>
          </cell>
          <cell r="L664" t="str">
            <v>УТО</v>
          </cell>
        </row>
        <row r="665">
          <cell r="D665" t="str">
            <v>Шпилька М18*1*58</v>
          </cell>
          <cell r="F665">
            <v>20.18</v>
          </cell>
          <cell r="G665">
            <v>2</v>
          </cell>
          <cell r="H665">
            <v>20.18</v>
          </cell>
          <cell r="I665">
            <v>2</v>
          </cell>
          <cell r="J665" t="str">
            <v>Аварийный резерв</v>
          </cell>
          <cell r="K665" t="str">
            <v>Аварийный резерв</v>
          </cell>
          <cell r="L665" t="str">
            <v>УТО</v>
          </cell>
        </row>
        <row r="666">
          <cell r="D666" t="str">
            <v>Шплинт 3,2*40</v>
          </cell>
          <cell r="F666">
            <v>105.01</v>
          </cell>
          <cell r="G666">
            <v>63</v>
          </cell>
          <cell r="H666">
            <v>105.01</v>
          </cell>
          <cell r="I666">
            <v>63</v>
          </cell>
          <cell r="J666" t="str">
            <v>Аварийный резерв</v>
          </cell>
          <cell r="K666" t="str">
            <v>Аварийный резерв</v>
          </cell>
          <cell r="L666" t="str">
            <v>УТО</v>
          </cell>
        </row>
        <row r="667">
          <cell r="D667" t="str">
            <v>Шплинт 4*50</v>
          </cell>
          <cell r="F667">
            <v>99.75</v>
          </cell>
          <cell r="G667">
            <v>57</v>
          </cell>
          <cell r="H667">
            <v>99.75</v>
          </cell>
          <cell r="I667">
            <v>57</v>
          </cell>
          <cell r="J667" t="str">
            <v>Аварийный резерв</v>
          </cell>
          <cell r="K667" t="str">
            <v>Аварийный резерв</v>
          </cell>
          <cell r="L667" t="str">
            <v>УТО</v>
          </cell>
        </row>
        <row r="668">
          <cell r="D668" t="str">
            <v>Шплинт 5*50</v>
          </cell>
          <cell r="F668">
            <v>77.34</v>
          </cell>
          <cell r="G668">
            <v>29</v>
          </cell>
          <cell r="H668">
            <v>77.34</v>
          </cell>
          <cell r="I668">
            <v>29</v>
          </cell>
          <cell r="J668" t="str">
            <v>Аварийный резерв</v>
          </cell>
          <cell r="K668" t="str">
            <v>Аварийный резерв</v>
          </cell>
          <cell r="L668" t="str">
            <v>УТО</v>
          </cell>
        </row>
        <row r="669">
          <cell r="D669" t="str">
            <v>Шплинт 6*60</v>
          </cell>
          <cell r="F669">
            <v>299.91000000000003</v>
          </cell>
          <cell r="G669">
            <v>59</v>
          </cell>
          <cell r="H669">
            <v>299.91000000000003</v>
          </cell>
          <cell r="I669">
            <v>59</v>
          </cell>
          <cell r="J669" t="str">
            <v>Аварийный резерв</v>
          </cell>
          <cell r="K669" t="str">
            <v>Аварийный резерв</v>
          </cell>
          <cell r="L669" t="str">
            <v>УТО</v>
          </cell>
        </row>
        <row r="670">
          <cell r="D670" t="str">
            <v>Шпонка</v>
          </cell>
          <cell r="F670">
            <v>370.65</v>
          </cell>
          <cell r="G670">
            <v>30</v>
          </cell>
          <cell r="H670">
            <v>370.65</v>
          </cell>
          <cell r="I670">
            <v>30</v>
          </cell>
          <cell r="J670" t="str">
            <v>Аварийный резерв</v>
          </cell>
          <cell r="K670" t="str">
            <v>Аварийный резерв</v>
          </cell>
          <cell r="L670" t="str">
            <v>УТО</v>
          </cell>
        </row>
        <row r="671">
          <cell r="D671" t="str">
            <v>Шпонка  сегментная 6*9*21.6</v>
          </cell>
          <cell r="F671">
            <v>19.27</v>
          </cell>
          <cell r="G671">
            <v>2</v>
          </cell>
          <cell r="H671">
            <v>19.27</v>
          </cell>
          <cell r="I671">
            <v>2</v>
          </cell>
          <cell r="J671" t="str">
            <v>Аварийный резерв</v>
          </cell>
          <cell r="K671" t="str">
            <v>Аварийный резерв</v>
          </cell>
          <cell r="L671" t="str">
            <v>УТО</v>
          </cell>
        </row>
        <row r="672">
          <cell r="D672" t="str">
            <v>Штифт шкворня поворотного кулака 672-3001025</v>
          </cell>
          <cell r="F672">
            <v>571.66999999999996</v>
          </cell>
          <cell r="G672">
            <v>2</v>
          </cell>
          <cell r="H672">
            <v>571.66999999999996</v>
          </cell>
          <cell r="I672">
            <v>2</v>
          </cell>
          <cell r="J672" t="str">
            <v>Аварийный резерв</v>
          </cell>
          <cell r="K672" t="str">
            <v>Аварийный резерв</v>
          </cell>
          <cell r="L672" t="str">
            <v>УТО</v>
          </cell>
        </row>
        <row r="673">
          <cell r="D673" t="str">
            <v>Штуцер 6522-2304152</v>
          </cell>
          <cell r="F673">
            <v>816.67</v>
          </cell>
          <cell r="G673">
            <v>1</v>
          </cell>
          <cell r="H673">
            <v>816.67</v>
          </cell>
          <cell r="I673">
            <v>1</v>
          </cell>
          <cell r="J673" t="str">
            <v>Аварийный резерв</v>
          </cell>
          <cell r="K673" t="str">
            <v>Аварийный резерв</v>
          </cell>
          <cell r="L673" t="str">
            <v>УТО</v>
          </cell>
        </row>
        <row r="674">
          <cell r="D674" t="str">
            <v>Штуцер Камаз проходной М22*22  53205</v>
          </cell>
          <cell r="F674">
            <v>370</v>
          </cell>
          <cell r="G674">
            <v>4</v>
          </cell>
          <cell r="H674">
            <v>370</v>
          </cell>
          <cell r="I674">
            <v>4</v>
          </cell>
          <cell r="J674" t="str">
            <v>Аварийный резерв</v>
          </cell>
          <cell r="K674" t="str">
            <v>Аварийный резерв</v>
          </cell>
          <cell r="L674" t="str">
            <v>УТО</v>
          </cell>
        </row>
        <row r="675">
          <cell r="D675" t="str">
            <v>Щетка металлическая  5-ти рядная</v>
          </cell>
          <cell r="F675">
            <v>77.5</v>
          </cell>
          <cell r="G675">
            <v>1</v>
          </cell>
          <cell r="H675">
            <v>77.5</v>
          </cell>
          <cell r="I675">
            <v>1</v>
          </cell>
          <cell r="J675" t="str">
            <v>Аварийный резерв</v>
          </cell>
          <cell r="K675" t="str">
            <v>Аварийный резерв</v>
          </cell>
          <cell r="L675" t="str">
            <v>УТО</v>
          </cell>
        </row>
        <row r="676">
          <cell r="D676" t="str">
            <v>Щетка сметка</v>
          </cell>
          <cell r="F676">
            <v>98.5</v>
          </cell>
          <cell r="G676">
            <v>2</v>
          </cell>
          <cell r="H676">
            <v>98.5</v>
          </cell>
          <cell r="I676">
            <v>2</v>
          </cell>
          <cell r="J676" t="str">
            <v>Аварийный резерв</v>
          </cell>
          <cell r="K676" t="str">
            <v>Аварийный резерв</v>
          </cell>
          <cell r="L676" t="str">
            <v>УТО</v>
          </cell>
        </row>
        <row r="677">
          <cell r="D677" t="str">
            <v>Щиток приборов Патриот Е-4</v>
          </cell>
          <cell r="F677">
            <v>10838.14</v>
          </cell>
          <cell r="G677">
            <v>1</v>
          </cell>
          <cell r="H677">
            <v>10838.14</v>
          </cell>
          <cell r="I677">
            <v>1</v>
          </cell>
          <cell r="J677" t="str">
            <v>Аварийный резерв</v>
          </cell>
          <cell r="K677" t="str">
            <v>Аварийный резерв</v>
          </cell>
          <cell r="L677" t="str">
            <v>УТО</v>
          </cell>
        </row>
        <row r="678">
          <cell r="D678" t="str">
            <v>Эксцентрик в сб ЕВРО 53212-3501132-10</v>
          </cell>
          <cell r="F678">
            <v>1216.5899999999999</v>
          </cell>
          <cell r="G678">
            <v>13</v>
          </cell>
          <cell r="H678">
            <v>1216.5899999999999</v>
          </cell>
          <cell r="I678">
            <v>13</v>
          </cell>
          <cell r="J678" t="str">
            <v>отсутствие необходимости</v>
          </cell>
          <cell r="K678" t="str">
            <v>НВЛ и НЛ</v>
          </cell>
          <cell r="L678" t="str">
            <v>УТО</v>
          </cell>
        </row>
        <row r="679">
          <cell r="D679" t="str">
            <v>Эксцентрик ГАЗ 53 колодок тормозных 51-3501028</v>
          </cell>
          <cell r="F679">
            <v>81.665000000000006</v>
          </cell>
          <cell r="G679">
            <v>4</v>
          </cell>
          <cell r="H679">
            <v>81.665000000000006</v>
          </cell>
          <cell r="I679">
            <v>4</v>
          </cell>
          <cell r="J679" t="str">
            <v>Аварийный резерв</v>
          </cell>
          <cell r="K679" t="str">
            <v>Аварийный резерв</v>
          </cell>
          <cell r="L679" t="str">
            <v>УТО</v>
          </cell>
        </row>
        <row r="680">
          <cell r="D680" t="str">
            <v>Электроды ЛЭЗ УОНИ 13-55 4мм</v>
          </cell>
          <cell r="F680">
            <v>1881.02</v>
          </cell>
          <cell r="G680">
            <v>25</v>
          </cell>
          <cell r="H680">
            <v>1881.02</v>
          </cell>
          <cell r="I680">
            <v>25</v>
          </cell>
          <cell r="J680" t="str">
            <v>Аварийный резерв</v>
          </cell>
          <cell r="K680" t="str">
            <v>Аварийный резерв</v>
          </cell>
          <cell r="L680" t="str">
            <v>УТО</v>
          </cell>
        </row>
        <row r="681">
          <cell r="D681" t="str">
            <v>Элемент воздушного фильтра (специалист) ЯМЗ-8401,8421,8423,8482,8441</v>
          </cell>
          <cell r="F681">
            <v>516.96</v>
          </cell>
          <cell r="G681">
            <v>1</v>
          </cell>
          <cell r="H681">
            <v>516.96</v>
          </cell>
          <cell r="I681">
            <v>1</v>
          </cell>
          <cell r="J681" t="str">
            <v>Аварийный резерв</v>
          </cell>
          <cell r="K681" t="str">
            <v>Аварийный резерв</v>
          </cell>
          <cell r="L681" t="str">
            <v>УТО</v>
          </cell>
        </row>
        <row r="682">
          <cell r="D682" t="str">
            <v>Элемент топливного фильтра 240-1117030</v>
          </cell>
          <cell r="F682">
            <v>26143.13</v>
          </cell>
          <cell r="G682">
            <v>9</v>
          </cell>
          <cell r="H682">
            <v>26143.13</v>
          </cell>
          <cell r="I682">
            <v>9</v>
          </cell>
          <cell r="J682" t="str">
            <v>отсутствие необходимости</v>
          </cell>
          <cell r="K682" t="str">
            <v>НВЛ и НЛ</v>
          </cell>
          <cell r="L682" t="str">
            <v>УТО</v>
          </cell>
        </row>
        <row r="683">
          <cell r="D683" t="str">
            <v>Элемент топливного фильтра мет.сетка</v>
          </cell>
          <cell r="F683">
            <v>2537.5</v>
          </cell>
          <cell r="G683">
            <v>20</v>
          </cell>
          <cell r="H683">
            <v>2537.5</v>
          </cell>
          <cell r="I683">
            <v>20</v>
          </cell>
          <cell r="J683" t="str">
            <v>отсутствие необходимости</v>
          </cell>
          <cell r="K683" t="str">
            <v>НВЛ и НЛ</v>
          </cell>
          <cell r="L683" t="str">
            <v>УТО</v>
          </cell>
        </row>
        <row r="684">
          <cell r="D684" t="str">
            <v>Элемент фильтр. насоса ГУР</v>
          </cell>
          <cell r="F684">
            <v>5057.79</v>
          </cell>
          <cell r="G684">
            <v>8</v>
          </cell>
          <cell r="H684">
            <v>5057.79</v>
          </cell>
          <cell r="I684">
            <v>8</v>
          </cell>
          <cell r="J684" t="str">
            <v>отсутствие необходимости</v>
          </cell>
          <cell r="K684" t="str">
            <v>НВЛ и НЛ</v>
          </cell>
          <cell r="L684" t="str">
            <v>УТО</v>
          </cell>
        </row>
        <row r="685">
          <cell r="D685" t="str">
            <v>Элемент фильтрующий 4310-3407359-10</v>
          </cell>
          <cell r="F685">
            <v>126.88</v>
          </cell>
          <cell r="G685">
            <v>3</v>
          </cell>
          <cell r="H685">
            <v>126.88</v>
          </cell>
          <cell r="I685">
            <v>3</v>
          </cell>
          <cell r="J685" t="str">
            <v>отсутствие необходимости</v>
          </cell>
          <cell r="K685" t="str">
            <v>НВЛ и НЛ</v>
          </cell>
          <cell r="L685" t="str">
            <v>УТО</v>
          </cell>
        </row>
        <row r="686">
          <cell r="D686" t="str">
            <v>Элемент фильтрующий ГАЗ</v>
          </cell>
          <cell r="F686">
            <v>206.67</v>
          </cell>
          <cell r="G686">
            <v>2</v>
          </cell>
          <cell r="H686">
            <v>206.67</v>
          </cell>
          <cell r="I686">
            <v>2</v>
          </cell>
          <cell r="J686" t="str">
            <v>Аварийный резерв</v>
          </cell>
          <cell r="K686" t="str">
            <v>Аварийный резерв</v>
          </cell>
          <cell r="L686" t="str">
            <v>УТО</v>
          </cell>
        </row>
        <row r="687">
          <cell r="D687" t="str">
            <v>Элемент фильтрующий масла (гидравлика)</v>
          </cell>
          <cell r="F687">
            <v>1059.73</v>
          </cell>
          <cell r="G687">
            <v>4</v>
          </cell>
          <cell r="H687">
            <v>1059.73</v>
          </cell>
          <cell r="I687">
            <v>4</v>
          </cell>
          <cell r="J687" t="str">
            <v>отсутствие необходимости</v>
          </cell>
          <cell r="K687" t="str">
            <v>НВЛ и НЛ</v>
          </cell>
          <cell r="L687" t="str">
            <v>УТО</v>
          </cell>
        </row>
        <row r="688">
          <cell r="D688" t="str">
            <v>Элемент фильтрующий очистки топлива Т-150 ДТ-75,125*95*20</v>
          </cell>
          <cell r="F688">
            <v>753.51</v>
          </cell>
          <cell r="G688">
            <v>4</v>
          </cell>
          <cell r="H688">
            <v>753.51</v>
          </cell>
          <cell r="I688">
            <v>4</v>
          </cell>
          <cell r="J688" t="str">
            <v>Аварийный резерв</v>
          </cell>
          <cell r="K688" t="str">
            <v>Аварийный резерв</v>
          </cell>
          <cell r="L688" t="str">
            <v>УТО</v>
          </cell>
        </row>
        <row r="689">
          <cell r="D689" t="str">
            <v>Элемент фильтрующий топлива 240-1117030</v>
          </cell>
          <cell r="F689">
            <v>3345.43</v>
          </cell>
          <cell r="G689">
            <v>40</v>
          </cell>
          <cell r="H689">
            <v>3345.43</v>
          </cell>
          <cell r="I689">
            <v>40</v>
          </cell>
          <cell r="J689" t="str">
            <v>отсутствие необходимости</v>
          </cell>
          <cell r="K689" t="str">
            <v>НВЛ и НЛ</v>
          </cell>
          <cell r="L689" t="str">
            <v>УТО</v>
          </cell>
        </row>
        <row r="690">
          <cell r="D690" t="str">
            <v>Элемент фильтрующий ФТОТ (опилочный)</v>
          </cell>
          <cell r="F690">
            <v>314.82</v>
          </cell>
          <cell r="G690">
            <v>6</v>
          </cell>
          <cell r="H690">
            <v>314.82</v>
          </cell>
          <cell r="I690">
            <v>6</v>
          </cell>
          <cell r="J690" t="str">
            <v>Аварийный резерв</v>
          </cell>
          <cell r="K690" t="str">
            <v>Аварийный резерв</v>
          </cell>
          <cell r="L690" t="str">
            <v>УТО</v>
          </cell>
        </row>
        <row r="691">
          <cell r="D691" t="str">
            <v>Элемент фильтрующий ФТОТД-240,245 с/о</v>
          </cell>
          <cell r="F691">
            <v>558.87</v>
          </cell>
          <cell r="G691">
            <v>8</v>
          </cell>
          <cell r="H691">
            <v>558.87</v>
          </cell>
          <cell r="I691">
            <v>8</v>
          </cell>
          <cell r="J691" t="str">
            <v>отсутствие необходимости</v>
          </cell>
          <cell r="K691" t="str">
            <v>НВЛ и НЛ</v>
          </cell>
          <cell r="L691" t="str">
            <v>УТО</v>
          </cell>
        </row>
        <row r="692">
          <cell r="D692" t="str">
            <v>Эмаль МЛ-12 черная 25кг</v>
          </cell>
          <cell r="F692">
            <v>4313.75</v>
          </cell>
          <cell r="G692">
            <v>25</v>
          </cell>
          <cell r="H692">
            <v>4313.75</v>
          </cell>
          <cell r="I692">
            <v>25</v>
          </cell>
          <cell r="J692" t="str">
            <v>отсутствие необходимости</v>
          </cell>
          <cell r="K692" t="str">
            <v>НВЛ и НЛ</v>
          </cell>
          <cell r="L692" t="str">
            <v>УТО</v>
          </cell>
        </row>
        <row r="693">
          <cell r="D693" t="str">
            <v>Автосцеп АС 22/89 АФНИ.303671.015</v>
          </cell>
          <cell r="F693">
            <v>11268</v>
          </cell>
          <cell r="G693">
            <v>2</v>
          </cell>
          <cell r="H693">
            <v>11268</v>
          </cell>
          <cell r="I693">
            <v>2</v>
          </cell>
          <cell r="J693" t="str">
            <v>Будет вовлечено в производство в срок до 01.2022</v>
          </cell>
          <cell r="K693" t="str">
            <v>Производство 2022</v>
          </cell>
          <cell r="L693" t="str">
            <v>ПТО</v>
          </cell>
        </row>
        <row r="694">
          <cell r="D694" t="str">
            <v>Балка 25 Ш1</v>
          </cell>
          <cell r="F694">
            <v>5814.43</v>
          </cell>
          <cell r="G694">
            <v>0.32500000000000001</v>
          </cell>
          <cell r="H694">
            <v>5814.43</v>
          </cell>
          <cell r="I694">
            <v>0.32500000000000001</v>
          </cell>
          <cell r="J694" t="str">
            <v>Реконструкция НБУ 2022-2024</v>
          </cell>
          <cell r="K694" t="str">
            <v>Реконструкция НБУ 2022-2024</v>
          </cell>
          <cell r="L694" t="str">
            <v>УКС</v>
          </cell>
        </row>
        <row r="695">
          <cell r="D695" t="str">
            <v>Балка 30</v>
          </cell>
          <cell r="F695">
            <v>6110.3</v>
          </cell>
          <cell r="G695">
            <v>0.39</v>
          </cell>
          <cell r="H695">
            <v>6110.3</v>
          </cell>
          <cell r="I695">
            <v>0.39</v>
          </cell>
          <cell r="J695" t="str">
            <v>Реконструкция НБУ 2022-2024</v>
          </cell>
          <cell r="K695" t="str">
            <v>Реконструкция НБУ 2022-2024</v>
          </cell>
          <cell r="L695" t="str">
            <v>УКС</v>
          </cell>
        </row>
        <row r="696">
          <cell r="D696" t="str">
            <v>Блок ФБС 24-3-6</v>
          </cell>
          <cell r="F696">
            <v>4799.75</v>
          </cell>
          <cell r="G696">
            <v>2</v>
          </cell>
          <cell r="H696">
            <v>4799.75</v>
          </cell>
          <cell r="I696">
            <v>2</v>
          </cell>
          <cell r="J696" t="str">
            <v>Реконструкция НБУ 2022-2024</v>
          </cell>
          <cell r="K696" t="str">
            <v>Реконструкция НБУ 2022-2024</v>
          </cell>
          <cell r="L696" t="str">
            <v>УКС</v>
          </cell>
        </row>
        <row r="697">
          <cell r="D697" t="str">
            <v>Газовая колонка ВПГ-22</v>
          </cell>
          <cell r="F697">
            <v>2875.83</v>
          </cell>
          <cell r="G697">
            <v>1</v>
          </cell>
          <cell r="H697">
            <v>2875.83</v>
          </cell>
          <cell r="I697">
            <v>1</v>
          </cell>
          <cell r="J697" t="str">
            <v>к реализации</v>
          </cell>
          <cell r="K697" t="str">
            <v>НВЛ и НЛ</v>
          </cell>
          <cell r="L697" t="str">
            <v>ОСБО</v>
          </cell>
        </row>
        <row r="698">
          <cell r="D698" t="str">
            <v>Гвозди 120мм шиферные</v>
          </cell>
          <cell r="F698">
            <v>1803.46</v>
          </cell>
          <cell r="G698">
            <v>56</v>
          </cell>
          <cell r="H698">
            <v>1803.46</v>
          </cell>
          <cell r="I698">
            <v>56</v>
          </cell>
          <cell r="J698" t="str">
            <v>аварийный запас на ремонт кровель</v>
          </cell>
          <cell r="K698" t="str">
            <v>Аварийный резерв</v>
          </cell>
          <cell r="L698" t="str">
            <v>УКС</v>
          </cell>
        </row>
        <row r="699">
          <cell r="D699" t="str">
            <v>Дверное полотно глухое  "симпп"</v>
          </cell>
          <cell r="F699">
            <v>1581.85</v>
          </cell>
          <cell r="G699">
            <v>1</v>
          </cell>
          <cell r="H699">
            <v>1581.85</v>
          </cell>
          <cell r="I699">
            <v>1</v>
          </cell>
          <cell r="J699" t="str">
            <v>Использование при ремонтах 2022 года</v>
          </cell>
          <cell r="K699" t="str">
            <v>Производство 2022</v>
          </cell>
          <cell r="L699" t="str">
            <v>УКС</v>
          </cell>
        </row>
        <row r="700">
          <cell r="D700" t="str">
            <v>Двутавр 25К1</v>
          </cell>
          <cell r="F700">
            <v>18974.5</v>
          </cell>
          <cell r="G700">
            <v>0.25900000000000001</v>
          </cell>
          <cell r="H700">
            <v>18974.5</v>
          </cell>
          <cell r="I700">
            <v>0.25900000000000001</v>
          </cell>
          <cell r="J700" t="str">
            <v>Реконструкция НБУ 2022-2024</v>
          </cell>
          <cell r="K700" t="str">
            <v>Реконструкция НБУ 2022-2024</v>
          </cell>
          <cell r="L700" t="str">
            <v>УКС</v>
          </cell>
        </row>
        <row r="701">
          <cell r="D701" t="str">
            <v>Двутавр СТ3СП-5,25К1*12000МД,СТО АСЧМ 20-93 Гост 535-2005</v>
          </cell>
          <cell r="F701">
            <v>132874.69</v>
          </cell>
          <cell r="G701">
            <v>1.85</v>
          </cell>
          <cell r="H701">
            <v>132874.69</v>
          </cell>
          <cell r="I701">
            <v>1.85</v>
          </cell>
          <cell r="J701" t="str">
            <v>Реконструкция НБУ 2022-2024</v>
          </cell>
          <cell r="K701" t="str">
            <v>Реконструкция НБУ 2022-2024</v>
          </cell>
          <cell r="L701" t="str">
            <v>УКС</v>
          </cell>
        </row>
        <row r="702">
          <cell r="D702" t="str">
            <v>Затвор дисковый поворотный 1.13.1.01.-150-00 в стальном разборном корпусе с диском DN 150PN 1.0 Мпа</v>
          </cell>
          <cell r="F702">
            <v>43940</v>
          </cell>
          <cell r="G702">
            <v>1</v>
          </cell>
          <cell r="H702">
            <v>43940</v>
          </cell>
          <cell r="I702">
            <v>1</v>
          </cell>
          <cell r="J702" t="str">
            <v>Данный затвор покупался на металическую кислотную ёмкость, которая пришла негодность.  Переведено в резерв</v>
          </cell>
          <cell r="K702" t="str">
            <v>Аварийный резерв</v>
          </cell>
          <cell r="L702" t="str">
            <v>ПТО</v>
          </cell>
        </row>
        <row r="703">
          <cell r="D703" t="str">
            <v>Кабель КПСВВнг A-LS 2*2*1.5</v>
          </cell>
          <cell r="F703">
            <v>6773.84</v>
          </cell>
          <cell r="G703">
            <v>75</v>
          </cell>
          <cell r="H703">
            <v>6773.84</v>
          </cell>
          <cell r="I703">
            <v>75</v>
          </cell>
          <cell r="J703" t="str">
            <v>Реконструкция НБУ 2022-2024</v>
          </cell>
          <cell r="K703" t="str">
            <v>Реконструкция НБУ 2022-2024</v>
          </cell>
          <cell r="L703" t="str">
            <v>УКС</v>
          </cell>
        </row>
        <row r="704">
          <cell r="D704" t="str">
            <v>Кабель КПСЭнг 1*2*1</v>
          </cell>
          <cell r="F704">
            <v>2021.4</v>
          </cell>
          <cell r="G704">
            <v>70</v>
          </cell>
          <cell r="H704">
            <v>2021.4</v>
          </cell>
          <cell r="I704">
            <v>70</v>
          </cell>
          <cell r="J704" t="str">
            <v>Реконструкция НБУ 2022-2024</v>
          </cell>
          <cell r="K704" t="str">
            <v>Реконструкция НБУ 2022-2024</v>
          </cell>
          <cell r="L704" t="str">
            <v>УКС</v>
          </cell>
        </row>
        <row r="705">
          <cell r="D705" t="str">
            <v>Кабель КПСЭнг-1*2*05 FRLS</v>
          </cell>
          <cell r="F705">
            <v>20236.05</v>
          </cell>
          <cell r="G705">
            <v>900</v>
          </cell>
          <cell r="H705">
            <v>20236.05</v>
          </cell>
          <cell r="I705">
            <v>900</v>
          </cell>
          <cell r="J705" t="str">
            <v>Реконструкция НБУ 2022-2024</v>
          </cell>
          <cell r="K705" t="str">
            <v>Реконструкция НБУ 2022-2024</v>
          </cell>
          <cell r="L705" t="str">
            <v>УКС</v>
          </cell>
        </row>
        <row r="706">
          <cell r="D706" t="str">
            <v>Кабель КПСЭнг(А) FRLS 1*2*0,5</v>
          </cell>
          <cell r="F706">
            <v>2178.19</v>
          </cell>
          <cell r="G706">
            <v>100</v>
          </cell>
          <cell r="H706">
            <v>2178.19</v>
          </cell>
          <cell r="I706">
            <v>100</v>
          </cell>
          <cell r="J706" t="str">
            <v>Реконструкция НБУ 2022-2024</v>
          </cell>
          <cell r="K706" t="str">
            <v>Реконструкция НБУ 2022-2024</v>
          </cell>
          <cell r="L706" t="str">
            <v>УКС</v>
          </cell>
        </row>
        <row r="707">
          <cell r="D707" t="str">
            <v>Каска Титан Рапид с логотипом с храповиком синяя</v>
          </cell>
          <cell r="F707">
            <v>3193.59</v>
          </cell>
          <cell r="G707">
            <v>10</v>
          </cell>
          <cell r="H707">
            <v>3193.59</v>
          </cell>
          <cell r="I707">
            <v>10</v>
          </cell>
          <cell r="J707" t="str">
            <v>Списание (приобретались для СК)</v>
          </cell>
          <cell r="K707" t="str">
            <v>НВЛ и НЛ</v>
          </cell>
          <cell r="L707" t="str">
            <v>ТБПБиООС</v>
          </cell>
        </row>
        <row r="708">
          <cell r="D708" t="str">
            <v>Кольцо железобетонное КЦ 10-9 (д.1м)</v>
          </cell>
          <cell r="F708">
            <v>2369.1</v>
          </cell>
          <cell r="G708">
            <v>1</v>
          </cell>
          <cell r="H708">
            <v>2369.1</v>
          </cell>
          <cell r="I708">
            <v>1</v>
          </cell>
          <cell r="J708" t="str">
            <v>Реконструкция НБУ 2022-2024</v>
          </cell>
          <cell r="K708" t="str">
            <v>Реконструкция НБУ 2022-2024</v>
          </cell>
          <cell r="L708" t="str">
            <v>УКС</v>
          </cell>
        </row>
        <row r="709">
          <cell r="D709" t="str">
            <v>Кольцо стеновое колодца КС 15.9б</v>
          </cell>
          <cell r="F709">
            <v>60128.01</v>
          </cell>
          <cell r="G709">
            <v>7</v>
          </cell>
          <cell r="H709">
            <v>60128.01</v>
          </cell>
          <cell r="I709">
            <v>7</v>
          </cell>
          <cell r="J709" t="str">
            <v>Реконструкция НБУ 2022-2024</v>
          </cell>
          <cell r="K709" t="str">
            <v>Реконструкция НБУ 2022-2024</v>
          </cell>
          <cell r="L709" t="str">
            <v>УКС</v>
          </cell>
        </row>
        <row r="710">
          <cell r="D710" t="str">
            <v>Кольцо стеновое колодца КС 7.3</v>
          </cell>
          <cell r="F710">
            <v>6162.26</v>
          </cell>
          <cell r="G710">
            <v>3</v>
          </cell>
          <cell r="H710">
            <v>6162.26</v>
          </cell>
          <cell r="I710">
            <v>3</v>
          </cell>
          <cell r="J710" t="str">
            <v>Реконструкция НБУ 2022-2024</v>
          </cell>
          <cell r="K710" t="str">
            <v>Реконструкция НБУ 2022-2024</v>
          </cell>
          <cell r="L710" t="str">
            <v>УКС</v>
          </cell>
        </row>
        <row r="711">
          <cell r="D711" t="str">
            <v>Кольцо стеновое КС 20-6</v>
          </cell>
          <cell r="F711">
            <v>53480.9</v>
          </cell>
          <cell r="G711">
            <v>7</v>
          </cell>
          <cell r="H711">
            <v>53480.9</v>
          </cell>
          <cell r="I711">
            <v>7</v>
          </cell>
          <cell r="J711" t="str">
            <v>Реконструкция НБУ 2022-2024</v>
          </cell>
          <cell r="K711" t="str">
            <v>Реконструкция НБУ 2022-2024</v>
          </cell>
          <cell r="L711" t="str">
            <v>УКС</v>
          </cell>
        </row>
        <row r="712">
          <cell r="D712" t="str">
            <v>Кольцо стеновое КС 7-3</v>
          </cell>
          <cell r="F712">
            <v>1505.48</v>
          </cell>
          <cell r="G712">
            <v>1</v>
          </cell>
          <cell r="H712">
            <v>1505.48</v>
          </cell>
          <cell r="I712">
            <v>1</v>
          </cell>
          <cell r="J712" t="str">
            <v>Реконструкция НБУ 2022-2024</v>
          </cell>
          <cell r="K712" t="str">
            <v>Реконструкция НБУ 2022-2024</v>
          </cell>
          <cell r="L712" t="str">
            <v>УКС</v>
          </cell>
        </row>
        <row r="713">
          <cell r="D713" t="str">
            <v>Кольцо стеновое КС 7-9</v>
          </cell>
          <cell r="F713">
            <v>7595.5</v>
          </cell>
          <cell r="G713">
            <v>3</v>
          </cell>
          <cell r="H713">
            <v>7595.5</v>
          </cell>
          <cell r="I713">
            <v>3</v>
          </cell>
          <cell r="J713" t="str">
            <v>Реконструкция НБУ 2022-2024</v>
          </cell>
          <cell r="K713" t="str">
            <v>Реконструкция НБУ 2022-2024</v>
          </cell>
          <cell r="L713" t="str">
            <v>УКС</v>
          </cell>
        </row>
        <row r="714">
          <cell r="D714" t="str">
            <v>Коробка дверная Симпп</v>
          </cell>
          <cell r="F714">
            <v>730.28</v>
          </cell>
          <cell r="G714">
            <v>1</v>
          </cell>
          <cell r="H714">
            <v>730.28</v>
          </cell>
          <cell r="I714">
            <v>1</v>
          </cell>
          <cell r="J714" t="str">
            <v>Использование при ремонтах 2022 года</v>
          </cell>
          <cell r="K714" t="str">
            <v>Производство 2022</v>
          </cell>
          <cell r="L714" t="str">
            <v>УКС</v>
          </cell>
        </row>
        <row r="715">
          <cell r="D715" t="str">
            <v>Коробка протяжная КП-1УЗ</v>
          </cell>
          <cell r="F715">
            <v>3629.8</v>
          </cell>
          <cell r="G715">
            <v>28</v>
          </cell>
          <cell r="H715">
            <v>3629.8</v>
          </cell>
          <cell r="I715">
            <v>28</v>
          </cell>
          <cell r="J715" t="str">
            <v>Реконструкция НБУ 2022-2024</v>
          </cell>
          <cell r="K715" t="str">
            <v>Реконструкция НБУ 2022-2024</v>
          </cell>
          <cell r="L715" t="str">
            <v>УКС</v>
          </cell>
        </row>
        <row r="716">
          <cell r="D716" t="str">
            <v>Костюм Бастион ПЛЮС ут. тк.Парусина/спилок 112-116/182-188</v>
          </cell>
          <cell r="F716">
            <v>10083.02</v>
          </cell>
          <cell r="G716">
            <v>2</v>
          </cell>
          <cell r="H716">
            <v>10083.02</v>
          </cell>
          <cell r="I716">
            <v>2</v>
          </cell>
          <cell r="J716" t="str">
            <v>Вовлечение в производство до июня 2022 года  согласно норм выдачи спецодежды и СИЗ</v>
          </cell>
          <cell r="K716" t="str">
            <v>Аварийный резерв</v>
          </cell>
          <cell r="L716" t="str">
            <v>ТБПБиООС</v>
          </cell>
        </row>
        <row r="717">
          <cell r="D717" t="str">
            <v>Костюм муж летн. для защиты от термических рисков электрической дуги р 46-48/170-176</v>
          </cell>
          <cell r="F717">
            <v>7295.85</v>
          </cell>
          <cell r="G717">
            <v>1</v>
          </cell>
          <cell r="H717">
            <v>7295.85</v>
          </cell>
          <cell r="I717">
            <v>1</v>
          </cell>
          <cell r="J717" t="str">
            <v>невостребованный размер</v>
          </cell>
          <cell r="K717" t="str">
            <v>Аварийный резерв</v>
          </cell>
          <cell r="L717" t="str">
            <v>ТБПБиООС</v>
          </cell>
        </row>
        <row r="718">
          <cell r="D718" t="str">
            <v>Костюм утепленный для защиты от нефти и нефтепрод.р 112-116/200</v>
          </cell>
          <cell r="F718">
            <v>7603.34</v>
          </cell>
          <cell r="G718">
            <v>1</v>
          </cell>
          <cell r="H718">
            <v>7603.34</v>
          </cell>
          <cell r="I718">
            <v>1</v>
          </cell>
          <cell r="J718" t="str">
            <v>Вовлечение в производство до июня 2022 года  согласно норм выдачи спецодежды и СИЗ</v>
          </cell>
          <cell r="K718" t="str">
            <v>Аварийный резерв</v>
          </cell>
          <cell r="L718" t="str">
            <v>ТБПБиООС</v>
          </cell>
        </row>
        <row r="719">
          <cell r="D719" t="str">
            <v>Костюм Электра 3Н-24 СО(куртка+п/к) утепленный цв.т-синий Номекс 46-48/170-176</v>
          </cell>
          <cell r="F719">
            <v>22594.39</v>
          </cell>
          <cell r="G719">
            <v>1</v>
          </cell>
          <cell r="H719">
            <v>22594.39</v>
          </cell>
          <cell r="I719">
            <v>1</v>
          </cell>
          <cell r="J719" t="str">
            <v>невостребованный размер</v>
          </cell>
          <cell r="K719" t="str">
            <v>Аварийный резерв</v>
          </cell>
          <cell r="L719" t="str">
            <v>ТБПБиООС</v>
          </cell>
        </row>
        <row r="720">
          <cell r="D720" t="str">
            <v>Костюм Электра 3Н-24 СО(куртка+п/к) утепленный цв.т-синий Номекс 46-48/170-176</v>
          </cell>
          <cell r="F720">
            <v>22594.39</v>
          </cell>
          <cell r="G720">
            <v>1</v>
          </cell>
          <cell r="H720">
            <v>22594.39</v>
          </cell>
          <cell r="I720">
            <v>1</v>
          </cell>
          <cell r="J720" t="str">
            <v>невостребованный размер</v>
          </cell>
          <cell r="K720" t="str">
            <v>Аварийный резерв</v>
          </cell>
          <cell r="L720" t="str">
            <v>ТБПБиООС</v>
          </cell>
        </row>
        <row r="721">
          <cell r="D721" t="str">
            <v>Крышка на кольцо железобетонное КЦП 1,10-2</v>
          </cell>
          <cell r="F721">
            <v>4731.33</v>
          </cell>
          <cell r="G721">
            <v>3</v>
          </cell>
          <cell r="H721">
            <v>4731.33</v>
          </cell>
          <cell r="I721">
            <v>3</v>
          </cell>
          <cell r="J721" t="str">
            <v>Реконструкция НБУ 2022-2024</v>
          </cell>
          <cell r="K721" t="str">
            <v>Реконструкция НБУ 2022-2024</v>
          </cell>
          <cell r="L721" t="str">
            <v>УКС</v>
          </cell>
        </row>
        <row r="722">
          <cell r="D722" t="str">
            <v>Лампа 400W E40 (ДРЛ PHILPS)</v>
          </cell>
          <cell r="F722">
            <v>10115.59</v>
          </cell>
          <cell r="G722">
            <v>35</v>
          </cell>
          <cell r="H722">
            <v>10115.59</v>
          </cell>
          <cell r="I722">
            <v>35</v>
          </cell>
          <cell r="J722" t="str">
            <v>Не востребован ОГЭ</v>
          </cell>
          <cell r="K722" t="str">
            <v>НВЛ и НЛ</v>
          </cell>
          <cell r="L722" t="str">
            <v>ОГЭ</v>
          </cell>
        </row>
        <row r="723">
          <cell r="D723" t="str">
            <v>Лента п/э Полилен</v>
          </cell>
          <cell r="F723">
            <v>13037.32</v>
          </cell>
          <cell r="G723">
            <v>220</v>
          </cell>
          <cell r="H723">
            <v>13037.32</v>
          </cell>
          <cell r="I723">
            <v>220</v>
          </cell>
          <cell r="J723" t="str">
            <v>При ремонтах трубопровода в 2022г</v>
          </cell>
          <cell r="K723" t="str">
            <v>Производство 2022</v>
          </cell>
          <cell r="L723" t="str">
            <v>УКС</v>
          </cell>
        </row>
        <row r="724">
          <cell r="D724" t="str">
            <v>Лист 14 ст.09Г2С</v>
          </cell>
          <cell r="F724">
            <v>163680</v>
          </cell>
          <cell r="G724">
            <v>2.976</v>
          </cell>
          <cell r="H724">
            <v>163680</v>
          </cell>
          <cell r="I724">
            <v>2.976</v>
          </cell>
          <cell r="J724" t="str">
            <v>при ремонтах емкостного оборудования в 2022</v>
          </cell>
          <cell r="K724" t="str">
            <v>Производство 2022</v>
          </cell>
          <cell r="L724" t="str">
            <v>УКС</v>
          </cell>
        </row>
        <row r="725">
          <cell r="D725" t="str">
            <v>Лист ПВЛ 406 4*1000*2000</v>
          </cell>
          <cell r="F725">
            <v>59937.25</v>
          </cell>
          <cell r="G725">
            <v>0.98499999999999999</v>
          </cell>
          <cell r="H725">
            <v>59937.25</v>
          </cell>
          <cell r="I725">
            <v>0.98499999999999999</v>
          </cell>
          <cell r="J725" t="str">
            <v>Ремонт площадок обслуживания СК в 2022</v>
          </cell>
          <cell r="K725" t="str">
            <v>Производство 2022</v>
          </cell>
          <cell r="L725" t="str">
            <v>УКС</v>
          </cell>
        </row>
        <row r="726">
          <cell r="D726" t="str">
            <v>Лист пвл 508</v>
          </cell>
          <cell r="F726">
            <v>70416.67</v>
          </cell>
          <cell r="G726">
            <v>1.3</v>
          </cell>
          <cell r="H726">
            <v>70416.67</v>
          </cell>
          <cell r="I726">
            <v>1.3</v>
          </cell>
          <cell r="J726" t="str">
            <v>Ремонт площадок обслуживания СК в 2022</v>
          </cell>
          <cell r="K726" t="str">
            <v>Производство 2022</v>
          </cell>
          <cell r="L726" t="str">
            <v>УКС</v>
          </cell>
        </row>
        <row r="727">
          <cell r="D727" t="str">
            <v>Лист пвл 508 ст3</v>
          </cell>
          <cell r="F727">
            <v>115957.74</v>
          </cell>
          <cell r="G727">
            <v>2.4239999999999999</v>
          </cell>
          <cell r="H727">
            <v>115957.74</v>
          </cell>
          <cell r="I727">
            <v>2.4239999999999999</v>
          </cell>
          <cell r="J727" t="str">
            <v>Ремонт площадок обслуживания СК в 2022</v>
          </cell>
          <cell r="K727" t="str">
            <v>Производство 2022</v>
          </cell>
          <cell r="L727" t="str">
            <v>УКС</v>
          </cell>
        </row>
        <row r="728">
          <cell r="D728" t="str">
            <v>Масло М8В 200л</v>
          </cell>
          <cell r="F728">
            <v>19938.72</v>
          </cell>
          <cell r="G728">
            <v>200</v>
          </cell>
          <cell r="H728">
            <v>19938.72</v>
          </cell>
          <cell r="I728">
            <v>200</v>
          </cell>
          <cell r="J728" t="str">
            <v>отсутствие необходимости</v>
          </cell>
          <cell r="K728" t="str">
            <v>НВЛ и НЛ</v>
          </cell>
          <cell r="L728" t="str">
            <v>УТО</v>
          </cell>
        </row>
        <row r="729">
          <cell r="D729" t="str">
            <v>Муфта штанговая переводная МШП 19*22</v>
          </cell>
          <cell r="F729">
            <v>14208</v>
          </cell>
          <cell r="G729">
            <v>37</v>
          </cell>
          <cell r="H729">
            <v>14208</v>
          </cell>
          <cell r="I729">
            <v>37</v>
          </cell>
          <cell r="J729" t="str">
            <v>Будет вовлечено в производство в срок до 01.2022</v>
          </cell>
          <cell r="K729" t="str">
            <v>Производство 2022</v>
          </cell>
          <cell r="L729" t="str">
            <v>ПТО</v>
          </cell>
        </row>
        <row r="730">
          <cell r="D730" t="str">
            <v>Наличник 58*10</v>
          </cell>
          <cell r="F730">
            <v>485.99</v>
          </cell>
          <cell r="G730">
            <v>5</v>
          </cell>
          <cell r="H730">
            <v>485.99</v>
          </cell>
          <cell r="I730">
            <v>5</v>
          </cell>
          <cell r="J730" t="str">
            <v>Использование при ремонтах 2022 года</v>
          </cell>
          <cell r="K730" t="str">
            <v>Производство 2022</v>
          </cell>
          <cell r="L730" t="str">
            <v>УКС</v>
          </cell>
        </row>
        <row r="731">
          <cell r="D731" t="str">
            <v>Насос ЭЦВ 5-6,5-120 (4кВт 12А)</v>
          </cell>
          <cell r="F731">
            <v>40468.559999999998</v>
          </cell>
          <cell r="G731">
            <v>1</v>
          </cell>
          <cell r="H731">
            <v>40468.559999999998</v>
          </cell>
          <cell r="I731">
            <v>1</v>
          </cell>
          <cell r="J731" t="str">
            <v>При отказе на водозаборной скважине будет вовлечено в производство (аварийный запас).</v>
          </cell>
          <cell r="K731" t="str">
            <v>Аварийный резерв</v>
          </cell>
          <cell r="L731" t="str">
            <v>ПТО</v>
          </cell>
        </row>
        <row r="732">
          <cell r="D732" t="str">
            <v>Отвод 325*10</v>
          </cell>
          <cell r="F732">
            <v>5780.34</v>
          </cell>
          <cell r="G732">
            <v>3</v>
          </cell>
          <cell r="H732">
            <v>5780.34</v>
          </cell>
          <cell r="I732">
            <v>3</v>
          </cell>
          <cell r="J732" t="str">
            <v>Реконструкция НБУ 2022-2024</v>
          </cell>
          <cell r="K732" t="str">
            <v>Реконструкция НБУ 2022-2024</v>
          </cell>
          <cell r="L732" t="str">
            <v>УКС</v>
          </cell>
        </row>
        <row r="733">
          <cell r="D733" t="str">
            <v>Перчатки ПОЛИЗАРЬ СИБИРЬ</v>
          </cell>
          <cell r="F733">
            <v>171749.28</v>
          </cell>
          <cell r="G733">
            <v>662</v>
          </cell>
          <cell r="H733">
            <v>171749.28</v>
          </cell>
          <cell r="I733">
            <v>662</v>
          </cell>
          <cell r="J733" t="str">
            <v>Вовлечение в производство до июня 2022 года  согласно норм выдачи спецодежды и СИЗ</v>
          </cell>
          <cell r="K733" t="str">
            <v>Аварийный резерв</v>
          </cell>
          <cell r="L733" t="str">
            <v>ТБПБиООС</v>
          </cell>
        </row>
        <row r="734">
          <cell r="D734" t="str">
            <v>Перчатки полушерстянные</v>
          </cell>
          <cell r="F734">
            <v>93722.7</v>
          </cell>
          <cell r="G734">
            <v>1445</v>
          </cell>
          <cell r="H734">
            <v>93722.7</v>
          </cell>
          <cell r="I734">
            <v>1445</v>
          </cell>
          <cell r="J734" t="str">
            <v>Вовлечение в производство до июня 2022 года  согласно норм выдачи спецодежды и СИЗ</v>
          </cell>
          <cell r="K734" t="str">
            <v>Производство 2022</v>
          </cell>
          <cell r="L734" t="str">
            <v>ТБПБиООС</v>
          </cell>
        </row>
        <row r="735">
          <cell r="D735" t="str">
            <v>Перчатки универс.хим.стойкие "Альфатек Солвекс"</v>
          </cell>
          <cell r="F735">
            <v>17388</v>
          </cell>
          <cell r="G735">
            <v>120</v>
          </cell>
          <cell r="H735">
            <v>17388</v>
          </cell>
          <cell r="I735">
            <v>120</v>
          </cell>
          <cell r="J735" t="str">
            <v>Вовлечение в производство до июня 2022 года  согласно норм выдачи спецодежды и СИЗ</v>
          </cell>
          <cell r="K735" t="str">
            <v>Производство 2022</v>
          </cell>
          <cell r="L735" t="str">
            <v>ТБПБиООС</v>
          </cell>
        </row>
        <row r="736">
          <cell r="D736" t="str">
            <v>Плита днища ПН20</v>
          </cell>
          <cell r="F736">
            <v>11306.2</v>
          </cell>
          <cell r="G736">
            <v>1</v>
          </cell>
          <cell r="H736">
            <v>11306.2</v>
          </cell>
          <cell r="I736">
            <v>1</v>
          </cell>
          <cell r="J736" t="str">
            <v>Реконструкция НБУ 2022-2024</v>
          </cell>
          <cell r="K736" t="str">
            <v>Реконструкция НБУ 2022-2024</v>
          </cell>
          <cell r="L736" t="str">
            <v>УКС</v>
          </cell>
        </row>
        <row r="737">
          <cell r="D737" t="str">
            <v>Плита перекрытия колец ПП 10-1</v>
          </cell>
          <cell r="F737">
            <v>3288.83</v>
          </cell>
          <cell r="G737">
            <v>2</v>
          </cell>
          <cell r="H737">
            <v>3288.83</v>
          </cell>
          <cell r="I737">
            <v>2</v>
          </cell>
          <cell r="J737" t="str">
            <v>Реконструкция НБУ 2022-2024</v>
          </cell>
          <cell r="K737" t="str">
            <v>Реконструкция НБУ 2022-2024</v>
          </cell>
          <cell r="L737" t="str">
            <v>УКС</v>
          </cell>
        </row>
        <row r="738">
          <cell r="D738" t="str">
            <v>Плита перекрытия колодца КЦП-1-10-2</v>
          </cell>
          <cell r="F738">
            <v>620.41999999999996</v>
          </cell>
          <cell r="G738">
            <v>1</v>
          </cell>
          <cell r="H738">
            <v>620.41999999999996</v>
          </cell>
          <cell r="I738">
            <v>1</v>
          </cell>
          <cell r="J738" t="str">
            <v>Реконструкция НБУ 2022-2024</v>
          </cell>
          <cell r="K738" t="str">
            <v>Реконструкция НБУ 2022-2024</v>
          </cell>
          <cell r="L738" t="str">
            <v>УКС</v>
          </cell>
        </row>
        <row r="739">
          <cell r="D739" t="str">
            <v>Плита покрытия колодца ПП10-1</v>
          </cell>
          <cell r="F739">
            <v>2786.95</v>
          </cell>
          <cell r="G739">
            <v>1</v>
          </cell>
          <cell r="H739">
            <v>2786.95</v>
          </cell>
          <cell r="I739">
            <v>1</v>
          </cell>
          <cell r="J739" t="str">
            <v>Реконструкция НБУ 2022-2024</v>
          </cell>
          <cell r="K739" t="str">
            <v>Реконструкция НБУ 2022-2024</v>
          </cell>
          <cell r="L739" t="str">
            <v>УКС</v>
          </cell>
        </row>
        <row r="740">
          <cell r="D740" t="str">
            <v>Подшипник 3615Н (22315)</v>
          </cell>
          <cell r="F740">
            <v>18240</v>
          </cell>
          <cell r="G740">
            <v>4</v>
          </cell>
          <cell r="H740">
            <v>18240</v>
          </cell>
          <cell r="I740">
            <v>4</v>
          </cell>
          <cell r="J740" t="str">
            <v>отсутствие необходимости</v>
          </cell>
          <cell r="K740" t="str">
            <v>НВЛ и НЛ</v>
          </cell>
          <cell r="L740" t="str">
            <v>УТО</v>
          </cell>
        </row>
        <row r="741">
          <cell r="D741" t="str">
            <v>Подшипник 46416Л</v>
          </cell>
          <cell r="F741">
            <v>17235.759999999998</v>
          </cell>
          <cell r="G741">
            <v>4</v>
          </cell>
          <cell r="H741">
            <v>17235.759999999998</v>
          </cell>
          <cell r="I741">
            <v>4</v>
          </cell>
          <cell r="J741" t="str">
            <v>отсутствие необходимости</v>
          </cell>
          <cell r="K741" t="str">
            <v>НВЛ и НЛ</v>
          </cell>
          <cell r="L741" t="str">
            <v>УТО</v>
          </cell>
        </row>
        <row r="742">
          <cell r="D742" t="str">
            <v>Подшипник 6-180205 (6205 2RS)</v>
          </cell>
          <cell r="F742">
            <v>11900</v>
          </cell>
          <cell r="G742">
            <v>68</v>
          </cell>
          <cell r="H742">
            <v>11900</v>
          </cell>
          <cell r="I742">
            <v>68</v>
          </cell>
          <cell r="J742" t="str">
            <v>отсутствие необходимости</v>
          </cell>
          <cell r="K742" t="str">
            <v>НВЛ и НЛ</v>
          </cell>
          <cell r="L742" t="str">
            <v>УТО</v>
          </cell>
        </row>
        <row r="743">
          <cell r="D743" t="str">
            <v>Подшипник 6-180208 (6208 2RS)</v>
          </cell>
          <cell r="F743">
            <v>11200</v>
          </cell>
          <cell r="G743">
            <v>20</v>
          </cell>
          <cell r="H743">
            <v>11200</v>
          </cell>
          <cell r="I743">
            <v>20</v>
          </cell>
          <cell r="J743" t="str">
            <v>отсутствие необходимости</v>
          </cell>
          <cell r="K743" t="str">
            <v>НВЛ и НЛ</v>
          </cell>
          <cell r="L743" t="str">
            <v>УТО</v>
          </cell>
        </row>
        <row r="744">
          <cell r="D744" t="str">
            <v>Полумаска фильтрующая 3М 9925 с клапаном</v>
          </cell>
          <cell r="F744">
            <v>522.34</v>
          </cell>
          <cell r="G744">
            <v>1</v>
          </cell>
          <cell r="H744">
            <v>522.34</v>
          </cell>
          <cell r="I744">
            <v>1</v>
          </cell>
          <cell r="J744" t="str">
            <v>Вовлечение в производство до июня 2022 года  согласно норм выдачи спецодежды и СИЗ</v>
          </cell>
          <cell r="K744" t="str">
            <v>Производство 2022</v>
          </cell>
          <cell r="L744" t="str">
            <v>ТБПБиООС</v>
          </cell>
        </row>
        <row r="745">
          <cell r="D745" t="str">
            <v>Пояс крепления погружного кабеля 2,5</v>
          </cell>
          <cell r="F745">
            <v>16787.5</v>
          </cell>
          <cell r="G745">
            <v>1975</v>
          </cell>
          <cell r="H745">
            <v>16787.5</v>
          </cell>
          <cell r="I745">
            <v>1975</v>
          </cell>
          <cell r="J745" t="str">
            <v>Будет вовлечено в производство в срок до 01.2022</v>
          </cell>
          <cell r="K745" t="str">
            <v>Производство 2022</v>
          </cell>
          <cell r="L745" t="str">
            <v>ПТО</v>
          </cell>
        </row>
        <row r="746">
          <cell r="D746" t="str">
            <v>Провод АС 50/8 Гост 839-80</v>
          </cell>
          <cell r="F746">
            <v>119073.54</v>
          </cell>
          <cell r="G746">
            <v>3898</v>
          </cell>
          <cell r="H746">
            <v>119073.54</v>
          </cell>
          <cell r="I746">
            <v>3898</v>
          </cell>
          <cell r="J746" t="str">
            <v>Аварийный запас.</v>
          </cell>
          <cell r="K746" t="str">
            <v>Аварийный резерв</v>
          </cell>
          <cell r="L746" t="str">
            <v>ОГЭ</v>
          </cell>
        </row>
        <row r="747">
          <cell r="D747" t="str">
            <v>Провод АС-70/11</v>
          </cell>
          <cell r="F747">
            <v>30942.07</v>
          </cell>
          <cell r="G747">
            <v>480</v>
          </cell>
          <cell r="H747">
            <v>30942.07</v>
          </cell>
          <cell r="I747">
            <v>480</v>
          </cell>
          <cell r="J747" t="str">
            <v>Аварийный запас.</v>
          </cell>
          <cell r="K747" t="str">
            <v>Аварийный резерв</v>
          </cell>
          <cell r="L747" t="str">
            <v>ОГЭ</v>
          </cell>
        </row>
        <row r="748">
          <cell r="D748" t="str">
            <v>Разрядник SDI-97</v>
          </cell>
          <cell r="F748">
            <v>76557.460000000006</v>
          </cell>
          <cell r="G748">
            <v>27</v>
          </cell>
          <cell r="H748">
            <v>76557.460000000006</v>
          </cell>
          <cell r="I748">
            <v>27</v>
          </cell>
          <cell r="J748" t="str">
            <v>в подотчет МОЛ - будет использовано в ноябре - декабре 2021 года в производстве</v>
          </cell>
          <cell r="K748" t="str">
            <v>Производство 2021</v>
          </cell>
          <cell r="L748" t="str">
            <v>ОГЭ</v>
          </cell>
        </row>
        <row r="749">
          <cell r="D749" t="str">
            <v>Разрядник РВО-10У1</v>
          </cell>
          <cell r="F749">
            <v>24351.39</v>
          </cell>
          <cell r="G749">
            <v>19</v>
          </cell>
          <cell r="H749">
            <v>24351.39</v>
          </cell>
          <cell r="I749">
            <v>19</v>
          </cell>
          <cell r="J749" t="str">
            <v>Не востребован ОГЭ</v>
          </cell>
          <cell r="K749" t="str">
            <v>НВЛ и НЛ</v>
          </cell>
          <cell r="L749" t="str">
            <v>ОГЭ</v>
          </cell>
        </row>
        <row r="750">
          <cell r="D750" t="str">
            <v>Реле РСВ 18-13 220 Вт 0,1-10С</v>
          </cell>
          <cell r="F750">
            <v>3750</v>
          </cell>
          <cell r="G750">
            <v>1</v>
          </cell>
          <cell r="H750">
            <v>3750</v>
          </cell>
          <cell r="I750">
            <v>1</v>
          </cell>
          <cell r="J750" t="str">
            <v>Не востребован ОГЭ</v>
          </cell>
          <cell r="K750" t="str">
            <v>НВЛ и НЛ</v>
          </cell>
          <cell r="L750" t="str">
            <v>ОГЭ</v>
          </cell>
        </row>
        <row r="751">
          <cell r="D751" t="str">
            <v>Реле РЭУ 11-Б20  -2-40-0,05А</v>
          </cell>
          <cell r="F751">
            <v>3000</v>
          </cell>
          <cell r="G751">
            <v>2</v>
          </cell>
          <cell r="H751">
            <v>3000</v>
          </cell>
          <cell r="I751">
            <v>2</v>
          </cell>
          <cell r="J751" t="str">
            <v>Не востребован ОГЭ</v>
          </cell>
          <cell r="K751" t="str">
            <v>НВЛ и НЛ</v>
          </cell>
          <cell r="L751" t="str">
            <v>ОГЭ</v>
          </cell>
        </row>
        <row r="752">
          <cell r="D752" t="str">
            <v>Сапоги (юфть+кирза) облегченные МБС "Стандарт"-М с мет подноском р.47</v>
          </cell>
          <cell r="F752">
            <v>2707.7666666666669</v>
          </cell>
          <cell r="G752">
            <v>2</v>
          </cell>
          <cell r="H752">
            <v>2707.7666666666669</v>
          </cell>
          <cell r="I752">
            <v>2</v>
          </cell>
          <cell r="J752" t="str">
            <v>Вовлечение в производство до июня 2022 года  согласно норм выдачи спецодежды и СИЗ</v>
          </cell>
          <cell r="K752" t="str">
            <v>Аварийный резерв</v>
          </cell>
          <cell r="L752" t="str">
            <v>ТБПБиООС</v>
          </cell>
        </row>
        <row r="753">
          <cell r="D753" t="str">
            <v>Сапоги Тофф Альп 200Дж ПУ/ТПУ (от-35С-+120С) Р46</v>
          </cell>
          <cell r="F753">
            <v>1938.41</v>
          </cell>
          <cell r="G753">
            <v>1</v>
          </cell>
          <cell r="H753">
            <v>1938.41</v>
          </cell>
          <cell r="I753">
            <v>1</v>
          </cell>
          <cell r="J753" t="str">
            <v>Вовлечение в производство до июня 2022 года  согласно норм выдачи спецодежды и СИЗ</v>
          </cell>
          <cell r="K753" t="str">
            <v>Аварийный резерв</v>
          </cell>
          <cell r="L753" t="str">
            <v>ТБПБиООС</v>
          </cell>
        </row>
        <row r="754">
          <cell r="D754" t="str">
            <v>Сигнализатор уровня ультразвуковой РИЗУР -01-1-0-5-150-6-М-500-Д-0-901</v>
          </cell>
          <cell r="F754">
            <v>47674.55</v>
          </cell>
          <cell r="G754">
            <v>1</v>
          </cell>
          <cell r="H754">
            <v>47674.55</v>
          </cell>
          <cell r="I754">
            <v>1</v>
          </cell>
          <cell r="J754" t="str">
            <v>аварийный запас</v>
          </cell>
          <cell r="K754" t="str">
            <v>Аварийный резерв</v>
          </cell>
          <cell r="L754" t="str">
            <v>УКС</v>
          </cell>
        </row>
        <row r="755">
          <cell r="D755" t="str">
            <v>Смазка трансмисионное</v>
          </cell>
          <cell r="F755">
            <v>1454.69</v>
          </cell>
          <cell r="G755">
            <v>50</v>
          </cell>
          <cell r="H755">
            <v>1454.69</v>
          </cell>
          <cell r="I755">
            <v>50</v>
          </cell>
          <cell r="J755" t="str">
            <v>отсутствие необходимости</v>
          </cell>
          <cell r="K755" t="str">
            <v>НВЛ и НЛ</v>
          </cell>
          <cell r="L755" t="str">
            <v>УТО</v>
          </cell>
        </row>
        <row r="756">
          <cell r="D756" t="str">
            <v>Стойка СВ -110-3,5</v>
          </cell>
          <cell r="F756">
            <v>9999.68</v>
          </cell>
          <cell r="G756">
            <v>1</v>
          </cell>
          <cell r="H756">
            <v>9999.68</v>
          </cell>
          <cell r="I756">
            <v>1</v>
          </cell>
          <cell r="J756" t="str">
            <v>Аварийный запаспод ремонт ВЛ</v>
          </cell>
          <cell r="K756" t="str">
            <v>Аварийный резерв</v>
          </cell>
          <cell r="L756" t="str">
            <v>УКС</v>
          </cell>
        </row>
        <row r="757">
          <cell r="D757" t="str">
            <v>Стойка СВ -110-5</v>
          </cell>
          <cell r="F757">
            <v>12265.06</v>
          </cell>
          <cell r="G757">
            <v>1</v>
          </cell>
          <cell r="H757">
            <v>12265.06</v>
          </cell>
          <cell r="I757">
            <v>1</v>
          </cell>
          <cell r="J757" t="str">
            <v>Аварийный запас.</v>
          </cell>
          <cell r="K757" t="str">
            <v>Аварийный резерв</v>
          </cell>
          <cell r="L757" t="str">
            <v>ОГЭ</v>
          </cell>
        </row>
        <row r="758">
          <cell r="D758" t="str">
            <v>Сумка Техноавия цв.черный с</v>
          </cell>
          <cell r="F758">
            <v>4471.7700000000004</v>
          </cell>
          <cell r="G758">
            <v>5</v>
          </cell>
          <cell r="H758">
            <v>4471.7700000000004</v>
          </cell>
          <cell r="I758">
            <v>5</v>
          </cell>
          <cell r="J758" t="str">
            <v>НВЛ и НЛ</v>
          </cell>
          <cell r="K758" t="str">
            <v>НВЛ и НЛ</v>
          </cell>
          <cell r="L758" t="str">
            <v>ТБПБиООС</v>
          </cell>
        </row>
        <row r="759">
          <cell r="D759" t="str">
            <v>Сумка Техноавия цв.черный с  логотипами</v>
          </cell>
          <cell r="F759">
            <v>8713.09</v>
          </cell>
          <cell r="G759">
            <v>6</v>
          </cell>
          <cell r="H759">
            <v>8713.09</v>
          </cell>
          <cell r="I759">
            <v>6</v>
          </cell>
          <cell r="J759" t="str">
            <v>НВЛ и НЛ</v>
          </cell>
          <cell r="K759" t="str">
            <v>НВЛ и НЛ</v>
          </cell>
          <cell r="L759" t="str">
            <v>ТБПБиООС</v>
          </cell>
        </row>
        <row r="760">
          <cell r="D760" t="str">
            <v>Счетчик электроэнергии СЕ301 R33 3х фазный многотарифный ,5(10)</v>
          </cell>
          <cell r="F760">
            <v>8479.7099999999991</v>
          </cell>
          <cell r="G760">
            <v>2</v>
          </cell>
          <cell r="H760">
            <v>8479.7099999999991</v>
          </cell>
          <cell r="I760">
            <v>2</v>
          </cell>
          <cell r="J760" t="str">
            <v>в подотчет МОЛ - будет использовано в ноябре - декабре 2021 года в производстве</v>
          </cell>
          <cell r="K760" t="str">
            <v>Производство 2021</v>
          </cell>
          <cell r="L760" t="str">
            <v>ОГЭ</v>
          </cell>
        </row>
        <row r="761">
          <cell r="D761" t="str">
            <v>Счетчик электроэнергии СЭТ-4ТМ.03М.08 ТР/5 А Т 8ЦКЛ.0,2</v>
          </cell>
          <cell r="F761">
            <v>24514.83</v>
          </cell>
          <cell r="G761">
            <v>1</v>
          </cell>
          <cell r="H761">
            <v>24514.83</v>
          </cell>
          <cell r="I761">
            <v>1</v>
          </cell>
          <cell r="J761" t="str">
            <v>Аварийный запас.</v>
          </cell>
          <cell r="K761" t="str">
            <v>Аварийный резерв</v>
          </cell>
          <cell r="L761" t="str">
            <v>ОГЭ</v>
          </cell>
        </row>
        <row r="762">
          <cell r="D762" t="str">
            <v>Счетчик электроэнергии трехфазный СЭ-301-S31 JAVZ 5-100А</v>
          </cell>
          <cell r="F762">
            <v>40401.71</v>
          </cell>
          <cell r="G762">
            <v>8</v>
          </cell>
          <cell r="H762">
            <v>40401.71</v>
          </cell>
          <cell r="I762">
            <v>8</v>
          </cell>
          <cell r="J762" t="str">
            <v>в подотчет МОЛ - будет использовано в ноябре - декабре 2021 года в производстве</v>
          </cell>
          <cell r="K762" t="str">
            <v>Производство 2021</v>
          </cell>
          <cell r="L762" t="str">
            <v>ОГЭ</v>
          </cell>
        </row>
        <row r="763">
          <cell r="D763" t="str">
            <v>Тройник 108*6-10-20А</v>
          </cell>
          <cell r="F763">
            <v>8980.17</v>
          </cell>
          <cell r="G763">
            <v>1</v>
          </cell>
          <cell r="H763">
            <v>8980.17</v>
          </cell>
          <cell r="I763">
            <v>1</v>
          </cell>
          <cell r="J763" t="str">
            <v>Реконструкция НБУ 2022-2024</v>
          </cell>
          <cell r="K763" t="str">
            <v>Реконструкция НБУ 2022-2024</v>
          </cell>
          <cell r="L763" t="str">
            <v>УКС</v>
          </cell>
        </row>
        <row r="764">
          <cell r="D764" t="str">
            <v>Тройник 219*8-114*8 ст 20  Гост 17376-01</v>
          </cell>
          <cell r="F764">
            <v>12332.25</v>
          </cell>
          <cell r="G764">
            <v>1</v>
          </cell>
          <cell r="H764">
            <v>12332.25</v>
          </cell>
          <cell r="I764">
            <v>1</v>
          </cell>
          <cell r="J764" t="str">
            <v>Реконструкция НБУ 2022-2024</v>
          </cell>
          <cell r="K764" t="str">
            <v>Реконструкция НБУ 2022-2024</v>
          </cell>
          <cell r="L764" t="str">
            <v>УКС</v>
          </cell>
        </row>
        <row r="765">
          <cell r="D765" t="str">
            <v>Тройник 325*12 ст.13ХФА</v>
          </cell>
          <cell r="F765">
            <v>60291</v>
          </cell>
          <cell r="G765">
            <v>3</v>
          </cell>
          <cell r="H765">
            <v>60291</v>
          </cell>
          <cell r="I765">
            <v>3</v>
          </cell>
          <cell r="J765" t="str">
            <v>Реконструкция НБУ 2022-2024</v>
          </cell>
          <cell r="K765" t="str">
            <v>Реконструкция НБУ 2022-2024</v>
          </cell>
          <cell r="L765" t="str">
            <v>УКС</v>
          </cell>
        </row>
        <row r="766">
          <cell r="D766" t="str">
            <v>Тройник 89*8 ст.20 Гост 17376-01</v>
          </cell>
          <cell r="F766">
            <v>796.31999999999994</v>
          </cell>
          <cell r="G766">
            <v>1</v>
          </cell>
          <cell r="H766">
            <v>796.31999999999994</v>
          </cell>
          <cell r="I766">
            <v>1</v>
          </cell>
          <cell r="J766" t="str">
            <v>Будет вовлечено в производство в срок до 01.2022</v>
          </cell>
          <cell r="K766" t="str">
            <v>Производство 2022</v>
          </cell>
          <cell r="L766" t="str">
            <v>ПТО</v>
          </cell>
        </row>
        <row r="767">
          <cell r="D767" t="str">
            <v>Тройник П-57*5 ст20 Гост 17376-2001</v>
          </cell>
          <cell r="F767">
            <v>421.22</v>
          </cell>
          <cell r="G767">
            <v>1</v>
          </cell>
          <cell r="H767">
            <v>421.22</v>
          </cell>
          <cell r="I767">
            <v>1</v>
          </cell>
          <cell r="J767" t="str">
            <v>Реконструкция НБУ 2022-2024</v>
          </cell>
          <cell r="K767" t="str">
            <v>Реконструкция НБУ 2022-2024</v>
          </cell>
          <cell r="L767" t="str">
            <v>УКС</v>
          </cell>
        </row>
        <row r="768">
          <cell r="D768" t="str">
            <v>Тройник ТШ 159*10(К52) 13ХФА</v>
          </cell>
          <cell r="F768">
            <v>7960.8</v>
          </cell>
          <cell r="G768">
            <v>1</v>
          </cell>
          <cell r="H768">
            <v>7960.8</v>
          </cell>
          <cell r="I768">
            <v>1</v>
          </cell>
          <cell r="J768" t="str">
            <v>Реконструкция НБУ 2022-2024</v>
          </cell>
          <cell r="K768" t="str">
            <v>Реконструкция НБУ 2022-2024</v>
          </cell>
          <cell r="L768" t="str">
            <v>УКС</v>
          </cell>
        </row>
        <row r="769">
          <cell r="D769" t="str">
            <v>Труба 114*5 Гост 8732 с наружным 2-х слойным покрытием</v>
          </cell>
          <cell r="F769">
            <v>813347.55</v>
          </cell>
          <cell r="G769">
            <v>5.2889999999999997</v>
          </cell>
          <cell r="H769">
            <v>813347.55</v>
          </cell>
          <cell r="I769">
            <v>5.2889999999999997</v>
          </cell>
          <cell r="J769" t="str">
            <v>Вынос нефтепровода на С-Зимницкого м.р. в 2021</v>
          </cell>
          <cell r="K769" t="str">
            <v>Производство 2021</v>
          </cell>
          <cell r="L769" t="str">
            <v>УКС</v>
          </cell>
        </row>
        <row r="770">
          <cell r="D770" t="str">
            <v>Труба 114*6,4 обсадная</v>
          </cell>
          <cell r="F770">
            <v>247.19</v>
          </cell>
          <cell r="G770">
            <v>0.19</v>
          </cell>
          <cell r="H770">
            <v>247.19</v>
          </cell>
          <cell r="I770">
            <v>0.19</v>
          </cell>
          <cell r="J770" t="str">
            <v>не планируется к использованию</v>
          </cell>
          <cell r="K770" t="str">
            <v>НВЛ и НЛ</v>
          </cell>
          <cell r="L770" t="str">
            <v>УКС</v>
          </cell>
        </row>
        <row r="771">
          <cell r="D771" t="str">
            <v>Труба 159*4</v>
          </cell>
          <cell r="F771">
            <v>2043.2</v>
          </cell>
          <cell r="G771">
            <v>6.6000000000000003E-2</v>
          </cell>
          <cell r="H771">
            <v>2043.2</v>
          </cell>
          <cell r="I771">
            <v>6.6000000000000003E-2</v>
          </cell>
          <cell r="J771" t="str">
            <v>при ремонтных работах 2022-2023</v>
          </cell>
          <cell r="K771" t="str">
            <v>Производство 2022</v>
          </cell>
          <cell r="L771" t="str">
            <v>УКС</v>
          </cell>
        </row>
        <row r="772">
          <cell r="D772" t="str">
            <v>Труба 159*5 ГОСТ 10704-91трба электросварная прямошовная</v>
          </cell>
          <cell r="F772">
            <v>131476.16</v>
          </cell>
          <cell r="G772">
            <v>2.7189999999999999</v>
          </cell>
          <cell r="H772">
            <v>131476.16</v>
          </cell>
          <cell r="I772">
            <v>2.7189999999999999</v>
          </cell>
          <cell r="J772" t="str">
            <v>Реконструкция НБУ 2022-2024</v>
          </cell>
          <cell r="K772" t="str">
            <v>Реконструкция НБУ 2022-2024</v>
          </cell>
          <cell r="L772" t="str">
            <v>УКС</v>
          </cell>
        </row>
        <row r="773">
          <cell r="D773" t="str">
            <v>Труба 159*5 ГОСТ 8732-78</v>
          </cell>
          <cell r="F773">
            <v>23877.119999999999</v>
          </cell>
          <cell r="G773">
            <v>0.53800000000000003</v>
          </cell>
          <cell r="H773">
            <v>23877.119999999999</v>
          </cell>
          <cell r="I773">
            <v>0.53800000000000003</v>
          </cell>
          <cell r="J773" t="str">
            <v>Реконструкция НБУ 2022-2024</v>
          </cell>
          <cell r="K773" t="str">
            <v>Реконструкция НБУ 2022-2024</v>
          </cell>
          <cell r="L773" t="str">
            <v>УКС</v>
          </cell>
        </row>
        <row r="774">
          <cell r="D774" t="str">
            <v>Труба 159*6 ГОСТ 8732</v>
          </cell>
          <cell r="F774">
            <v>19837.23</v>
          </cell>
          <cell r="G774">
            <v>0.26</v>
          </cell>
          <cell r="H774">
            <v>19837.23</v>
          </cell>
          <cell r="I774">
            <v>0.26</v>
          </cell>
          <cell r="J774" t="str">
            <v>Реконструкция НБУ 2022-2024</v>
          </cell>
          <cell r="K774" t="str">
            <v>Реконструкция НБУ 2022-2024</v>
          </cell>
          <cell r="L774" t="str">
            <v>УКС</v>
          </cell>
        </row>
        <row r="775">
          <cell r="D775" t="str">
            <v>Труба 159*6 изол</v>
          </cell>
          <cell r="F775">
            <v>39.64</v>
          </cell>
          <cell r="G775">
            <v>3.0000000000000001E-3</v>
          </cell>
          <cell r="H775">
            <v>39.64</v>
          </cell>
          <cell r="I775">
            <v>3.0000000000000001E-3</v>
          </cell>
          <cell r="J775" t="str">
            <v>при ремонтных работах 2022-2023</v>
          </cell>
          <cell r="K775" t="str">
            <v>Производство 2022</v>
          </cell>
          <cell r="L775" t="str">
            <v>УКС</v>
          </cell>
        </row>
        <row r="776">
          <cell r="D776" t="str">
            <v>Труба 159*7 электросварная прямошовная Гост 10704-91 гр.В.ст.20 Гост 10705-80</v>
          </cell>
          <cell r="F776">
            <v>78013.73</v>
          </cell>
          <cell r="G776">
            <v>1.6519999999999999</v>
          </cell>
          <cell r="H776">
            <v>78013.73</v>
          </cell>
          <cell r="I776">
            <v>1.6519999999999999</v>
          </cell>
          <cell r="J776" t="str">
            <v>Реконструкция НБУ 2022-2024</v>
          </cell>
          <cell r="K776" t="str">
            <v>Реконструкция НБУ 2022-2024</v>
          </cell>
          <cell r="L776" t="str">
            <v>УКС</v>
          </cell>
        </row>
        <row r="777">
          <cell r="D777" t="str">
            <v>Труба 159*8 Гост 8732</v>
          </cell>
          <cell r="F777">
            <v>68192.05</v>
          </cell>
          <cell r="G777">
            <v>0.68200000000000005</v>
          </cell>
          <cell r="H777">
            <v>68192.05</v>
          </cell>
          <cell r="I777">
            <v>0.68200000000000005</v>
          </cell>
          <cell r="J777" t="str">
            <v>Реконструкция НБУ 2022-2024</v>
          </cell>
          <cell r="K777" t="str">
            <v>Реконструкция НБУ 2022-2024</v>
          </cell>
          <cell r="L777" t="str">
            <v>УКС</v>
          </cell>
        </row>
        <row r="778">
          <cell r="D778" t="str">
            <v>Труба 159*8 изолированная</v>
          </cell>
          <cell r="F778">
            <v>10105.49</v>
          </cell>
          <cell r="G778">
            <v>0.35499999999999998</v>
          </cell>
          <cell r="H778">
            <v>10105.49</v>
          </cell>
          <cell r="I778">
            <v>0.35499999999999998</v>
          </cell>
          <cell r="J778" t="str">
            <v>при ремонтных работах 2022-2023</v>
          </cell>
          <cell r="K778" t="str">
            <v>Производство 2022</v>
          </cell>
          <cell r="L778" t="str">
            <v>УКС</v>
          </cell>
        </row>
        <row r="779">
          <cell r="D779" t="str">
            <v>Труба 168*7,3 обсадная ОТТМ"Д"</v>
          </cell>
          <cell r="F779">
            <v>32404.14</v>
          </cell>
          <cell r="G779">
            <v>0.52400000000000002</v>
          </cell>
          <cell r="H779">
            <v>32404.14</v>
          </cell>
          <cell r="I779">
            <v>0.52400000000000002</v>
          </cell>
          <cell r="J779" t="str">
            <v>не планируется к использованию</v>
          </cell>
          <cell r="K779" t="str">
            <v>НВЛ и НЛ</v>
          </cell>
          <cell r="L779" t="str">
            <v>УКС</v>
          </cell>
        </row>
        <row r="780">
          <cell r="D780" t="str">
            <v>Труба 168*8.9 гр.Д, исп. А, Батресс</v>
          </cell>
          <cell r="F780">
            <v>431424.89</v>
          </cell>
          <cell r="G780">
            <v>6.8280000000000003</v>
          </cell>
          <cell r="H780">
            <v>431424.89</v>
          </cell>
          <cell r="I780">
            <v>6.8280000000000003</v>
          </cell>
          <cell r="J780" t="str">
            <v>не планируется к использованию</v>
          </cell>
          <cell r="K780" t="str">
            <v>НВЛ и НЛ</v>
          </cell>
          <cell r="L780" t="str">
            <v>УКС</v>
          </cell>
        </row>
        <row r="781">
          <cell r="D781" t="str">
            <v>Труба 245*10</v>
          </cell>
          <cell r="F781">
            <v>1080.77</v>
          </cell>
          <cell r="G781">
            <v>0.27</v>
          </cell>
          <cell r="H781">
            <v>1080.77</v>
          </cell>
          <cell r="I781">
            <v>0.27</v>
          </cell>
          <cell r="J781" t="str">
            <v>не планируется к использованию</v>
          </cell>
          <cell r="K781" t="str">
            <v>НВЛ и НЛ</v>
          </cell>
          <cell r="L781" t="str">
            <v>УКС</v>
          </cell>
        </row>
        <row r="782">
          <cell r="D782" t="str">
            <v>Труба 245*8,9 обсадная</v>
          </cell>
          <cell r="F782">
            <v>329.77</v>
          </cell>
          <cell r="G782">
            <v>0.60499999999999998</v>
          </cell>
          <cell r="H782">
            <v>329.77</v>
          </cell>
          <cell r="I782">
            <v>0.60499999999999998</v>
          </cell>
          <cell r="J782" t="str">
            <v>не планируется к использованию</v>
          </cell>
          <cell r="K782" t="str">
            <v>НВЛ и НЛ</v>
          </cell>
          <cell r="L782" t="str">
            <v>УКС</v>
          </cell>
        </row>
        <row r="783">
          <cell r="D783" t="str">
            <v>Труба 273*20</v>
          </cell>
          <cell r="F783">
            <v>1931.04</v>
          </cell>
          <cell r="G783">
            <v>0.94</v>
          </cell>
          <cell r="H783">
            <v>1931.04</v>
          </cell>
          <cell r="I783">
            <v>0.94</v>
          </cell>
          <cell r="J783" t="str">
            <v>Реконструкция НБУ 2022-2024</v>
          </cell>
          <cell r="K783" t="str">
            <v>Реконструкция НБУ 2022-2024</v>
          </cell>
          <cell r="L783" t="str">
            <v>УКС</v>
          </cell>
        </row>
        <row r="784">
          <cell r="D784" t="str">
            <v>Труба 273*6 Гост 10704</v>
          </cell>
          <cell r="F784">
            <v>22811.7</v>
          </cell>
          <cell r="G784">
            <v>0.40799999999999997</v>
          </cell>
          <cell r="H784">
            <v>22811.7</v>
          </cell>
          <cell r="I784">
            <v>0.40799999999999997</v>
          </cell>
          <cell r="J784" t="str">
            <v>Реконструкция НБУ 2022-2024</v>
          </cell>
          <cell r="K784" t="str">
            <v>Реконструкция НБУ 2022-2024</v>
          </cell>
          <cell r="L784" t="str">
            <v>УКС</v>
          </cell>
        </row>
        <row r="785">
          <cell r="D785" t="str">
            <v>Труба 273*8 Гост 8732</v>
          </cell>
          <cell r="F785">
            <v>1329.65</v>
          </cell>
          <cell r="G785">
            <v>0.26500000000000001</v>
          </cell>
          <cell r="H785">
            <v>1329.65</v>
          </cell>
          <cell r="I785">
            <v>0.26500000000000001</v>
          </cell>
          <cell r="J785" t="str">
            <v>Реконструкция НБУ 2022-2024</v>
          </cell>
          <cell r="K785" t="str">
            <v>Реконструкция НБУ 2022-2024</v>
          </cell>
          <cell r="L785" t="str">
            <v>УКС</v>
          </cell>
        </row>
        <row r="786">
          <cell r="D786" t="str">
            <v>Труба 340*15,4 обсадная</v>
          </cell>
          <cell r="F786">
            <v>3091.19</v>
          </cell>
          <cell r="G786">
            <v>11.013</v>
          </cell>
          <cell r="H786">
            <v>3091.19</v>
          </cell>
          <cell r="I786">
            <v>11.013</v>
          </cell>
          <cell r="J786" t="str">
            <v>Используем под футляры для трубопроводов. В 2021 часть используем под водоводы С-Зимницкого м.р.</v>
          </cell>
          <cell r="K786" t="str">
            <v>Производство 2021</v>
          </cell>
          <cell r="L786" t="str">
            <v>УКС</v>
          </cell>
        </row>
        <row r="787">
          <cell r="D787" t="str">
            <v>Труба 426х10 электросварная прямошовная Гост 10705-80 гр.В ст20 с наружным 2-х слойным покрытием</v>
          </cell>
          <cell r="F787">
            <v>66897.27</v>
          </cell>
          <cell r="G787">
            <v>1.1659999999999999</v>
          </cell>
          <cell r="H787">
            <v>66897.27</v>
          </cell>
          <cell r="I787">
            <v>1.1659999999999999</v>
          </cell>
          <cell r="J787" t="str">
            <v>Используем под футляры в 2022г</v>
          </cell>
          <cell r="K787" t="str">
            <v>Производство 2022</v>
          </cell>
          <cell r="L787" t="str">
            <v>УКС</v>
          </cell>
        </row>
        <row r="788">
          <cell r="D788" t="str">
            <v>Труба 57*3 Гост 8732</v>
          </cell>
          <cell r="F788">
            <v>1172.93</v>
          </cell>
          <cell r="G788">
            <v>0.04</v>
          </cell>
          <cell r="H788">
            <v>1172.93</v>
          </cell>
          <cell r="I788">
            <v>0.04</v>
          </cell>
          <cell r="J788" t="str">
            <v>При ремонтах трубопровода в 2022г</v>
          </cell>
          <cell r="K788" t="str">
            <v>Производство 2022</v>
          </cell>
          <cell r="L788" t="str">
            <v>УКС</v>
          </cell>
        </row>
        <row r="789">
          <cell r="D789" t="str">
            <v>Труба 820*10 Гост 10704</v>
          </cell>
          <cell r="F789">
            <v>63480.51</v>
          </cell>
          <cell r="G789">
            <v>0.8</v>
          </cell>
          <cell r="H789">
            <v>63480.51</v>
          </cell>
          <cell r="I789">
            <v>0.8</v>
          </cell>
          <cell r="J789" t="str">
            <v>при ремонтных работах 2022-2023</v>
          </cell>
          <cell r="K789" t="str">
            <v>Производство 2022</v>
          </cell>
          <cell r="L789" t="str">
            <v>УКС</v>
          </cell>
        </row>
        <row r="790">
          <cell r="D790" t="str">
            <v>Труба 89*6 с изоляцией</v>
          </cell>
          <cell r="F790">
            <v>29087.67</v>
          </cell>
          <cell r="G790">
            <v>1.6950000000000001</v>
          </cell>
          <cell r="H790">
            <v>29087.67</v>
          </cell>
          <cell r="I790">
            <v>1.6950000000000001</v>
          </cell>
          <cell r="J790" t="str">
            <v>Водовод от скв 160 до скв 201 Аллагулловского м.р., июль 2022</v>
          </cell>
          <cell r="K790" t="str">
            <v>Производство 2022</v>
          </cell>
          <cell r="L790" t="str">
            <v>УКС</v>
          </cell>
        </row>
        <row r="791">
          <cell r="D791" t="str">
            <v>Труба 89*8 Гост 8732</v>
          </cell>
          <cell r="F791">
            <v>4065.08</v>
          </cell>
          <cell r="G791">
            <v>0.44</v>
          </cell>
          <cell r="H791">
            <v>4065.08</v>
          </cell>
          <cell r="I791">
            <v>0.44</v>
          </cell>
          <cell r="J791" t="str">
            <v>Водовод от скв 160 до скв 201 Аллагулловского м.р., июль 2022</v>
          </cell>
          <cell r="K791" t="str">
            <v>Производство 2022</v>
          </cell>
          <cell r="L791" t="str">
            <v>УКС</v>
          </cell>
        </row>
        <row r="792">
          <cell r="D792" t="str">
            <v>Труба БШГД 159х6,0 ст.20А нефтегазопроводная повышенной коррозийности и хладостойкости ТУ 14-161-148</v>
          </cell>
          <cell r="F792">
            <v>173136.67</v>
          </cell>
          <cell r="G792">
            <v>2.4649999999999999</v>
          </cell>
          <cell r="H792">
            <v>173136.67</v>
          </cell>
          <cell r="I792">
            <v>2.4649999999999999</v>
          </cell>
          <cell r="J792" t="str">
            <v>Реконструкция НБУ 2022-2024</v>
          </cell>
          <cell r="K792" t="str">
            <v>Реконструкция НБУ 2022-2024</v>
          </cell>
          <cell r="L792" t="str">
            <v>УКС</v>
          </cell>
        </row>
        <row r="793">
          <cell r="D793" t="str">
            <v>Труба гофрированная ПНД 20 мм</v>
          </cell>
          <cell r="F793">
            <v>4166.67</v>
          </cell>
          <cell r="G793">
            <v>100</v>
          </cell>
          <cell r="H793">
            <v>4166.67</v>
          </cell>
          <cell r="I793">
            <v>100</v>
          </cell>
          <cell r="J793" t="str">
            <v>в производство, монтаж декабрь 2021</v>
          </cell>
          <cell r="K793" t="str">
            <v>Производство 2021</v>
          </cell>
          <cell r="L793" t="str">
            <v>УИТ</v>
          </cell>
        </row>
        <row r="794">
          <cell r="D794" t="str">
            <v>Труба обсадная 245*7,9 Ту14-3З-29-2007 гр.Д БТС</v>
          </cell>
          <cell r="F794">
            <v>330165.17</v>
          </cell>
          <cell r="G794">
            <v>4.09</v>
          </cell>
          <cell r="H794">
            <v>330165.17</v>
          </cell>
          <cell r="I794">
            <v>4.09</v>
          </cell>
          <cell r="J794" t="str">
            <v>Будет применена при строительстве скважин на Северо-Зимницком месторождении (без сокращения объемов контрактации) (изготовление переводников, желобов и проч.)</v>
          </cell>
          <cell r="K794" t="str">
            <v>Производство 2022</v>
          </cell>
          <cell r="L794" t="str">
            <v>УСС</v>
          </cell>
        </row>
        <row r="795">
          <cell r="D795" t="str">
            <v>Трубчатый электронагреватель ТЭН 120/1.0 S220 R30</v>
          </cell>
          <cell r="F795">
            <v>2528.89</v>
          </cell>
          <cell r="G795">
            <v>6</v>
          </cell>
          <cell r="H795">
            <v>2528.89</v>
          </cell>
          <cell r="I795">
            <v>6</v>
          </cell>
          <cell r="J795" t="str">
            <v>Не востребован ОГЭ</v>
          </cell>
          <cell r="K795" t="str">
            <v>НВЛ и НЛ</v>
          </cell>
          <cell r="L795" t="str">
            <v>ОГЭ</v>
          </cell>
        </row>
        <row r="796">
          <cell r="D796" t="str">
            <v>Трубчатый электронагреватель ТЭН 172 B 10/1.0 S220 Ф-10</v>
          </cell>
          <cell r="F796">
            <v>4515.8900000000003</v>
          </cell>
          <cell r="G796">
            <v>7</v>
          </cell>
          <cell r="H796">
            <v>4515.8900000000003</v>
          </cell>
          <cell r="I796">
            <v>7</v>
          </cell>
          <cell r="J796" t="str">
            <v>Не востребован ОГЭ</v>
          </cell>
          <cell r="K796" t="str">
            <v>НВЛ и НЛ</v>
          </cell>
          <cell r="L796" t="str">
            <v>ОГЭ</v>
          </cell>
        </row>
        <row r="797">
          <cell r="D797" t="str">
            <v>Угол 100*8ст3 сп5</v>
          </cell>
          <cell r="F797">
            <v>17124.599999999999</v>
          </cell>
          <cell r="G797">
            <v>0.28399999999999997</v>
          </cell>
          <cell r="H797">
            <v>17124.599999999999</v>
          </cell>
          <cell r="I797">
            <v>0.28399999999999997</v>
          </cell>
          <cell r="J797" t="str">
            <v>Реконструкция НБУ 2022-2024</v>
          </cell>
          <cell r="K797" t="str">
            <v>Реконструкция НБУ 2022-2024</v>
          </cell>
          <cell r="L797" t="str">
            <v>УКС</v>
          </cell>
        </row>
        <row r="798">
          <cell r="D798" t="str">
            <v>Угол 90*8 ст3сп5</v>
          </cell>
          <cell r="F798">
            <v>38699.370000000003</v>
          </cell>
          <cell r="G798">
            <v>0.624</v>
          </cell>
          <cell r="H798">
            <v>38699.370000000003</v>
          </cell>
          <cell r="I798">
            <v>0.624</v>
          </cell>
          <cell r="J798" t="str">
            <v>Реконструкция НБУ 2022-2024</v>
          </cell>
          <cell r="K798" t="str">
            <v>Реконструкция НБУ 2022-2024</v>
          </cell>
          <cell r="L798" t="str">
            <v>УКС</v>
          </cell>
        </row>
        <row r="799">
          <cell r="D799" t="str">
            <v>Уголок 100*100*8</v>
          </cell>
          <cell r="F799">
            <v>9877.7800000000007</v>
          </cell>
          <cell r="G799">
            <v>0.22</v>
          </cell>
          <cell r="H799">
            <v>9877.7800000000007</v>
          </cell>
          <cell r="I799">
            <v>0.22</v>
          </cell>
          <cell r="J799" t="str">
            <v>Реконструкция НБУ 2022-2024</v>
          </cell>
          <cell r="K799" t="str">
            <v>Реконструкция НБУ 2022-2024</v>
          </cell>
          <cell r="L799" t="str">
            <v>УКС</v>
          </cell>
        </row>
        <row r="800">
          <cell r="D800" t="str">
            <v>Уголок 100*63*6 Ст3</v>
          </cell>
          <cell r="F800">
            <v>58207.37</v>
          </cell>
          <cell r="G800">
            <v>1.0960000000000001</v>
          </cell>
          <cell r="H800">
            <v>58207.37</v>
          </cell>
          <cell r="I800">
            <v>1.0960000000000001</v>
          </cell>
          <cell r="J800" t="str">
            <v>Реконструкция НБУ 2022-2024</v>
          </cell>
          <cell r="K800" t="str">
            <v>Реконструкция НБУ 2022-2024</v>
          </cell>
          <cell r="L800" t="str">
            <v>УКС</v>
          </cell>
        </row>
        <row r="801">
          <cell r="D801" t="str">
            <v>Уголок 160*100</v>
          </cell>
          <cell r="F801">
            <v>635.39</v>
          </cell>
          <cell r="G801">
            <v>3.5000000000000003E-2</v>
          </cell>
          <cell r="H801">
            <v>635.39</v>
          </cell>
          <cell r="I801">
            <v>3.5000000000000003E-2</v>
          </cell>
          <cell r="J801" t="str">
            <v>Реконструкция НБУ 2022-2024</v>
          </cell>
          <cell r="K801" t="str">
            <v>Реконструкция НБУ 2022-2024</v>
          </cell>
          <cell r="L801" t="str">
            <v>УКС</v>
          </cell>
        </row>
        <row r="802">
          <cell r="D802" t="str">
            <v>Уголок 160*100*10 ст3</v>
          </cell>
          <cell r="F802">
            <v>106998.72</v>
          </cell>
          <cell r="G802">
            <v>1.415</v>
          </cell>
          <cell r="H802">
            <v>106998.72</v>
          </cell>
          <cell r="I802">
            <v>1.415</v>
          </cell>
          <cell r="J802" t="str">
            <v>Реконструкция НБУ 2022-2024</v>
          </cell>
          <cell r="K802" t="str">
            <v>Реконструкция НБУ 2022-2024</v>
          </cell>
          <cell r="L802" t="str">
            <v>УКС</v>
          </cell>
        </row>
        <row r="803">
          <cell r="D803" t="str">
            <v>Уголок 75*6</v>
          </cell>
          <cell r="F803">
            <v>85704.44</v>
          </cell>
          <cell r="G803">
            <v>2.3359999999999999</v>
          </cell>
          <cell r="H803">
            <v>85704.44</v>
          </cell>
          <cell r="I803">
            <v>2.3359999999999999</v>
          </cell>
          <cell r="J803" t="str">
            <v>Реконструкция НБУ 2022-2024</v>
          </cell>
          <cell r="K803" t="str">
            <v>Реконструкция НБУ 2022-2024</v>
          </cell>
          <cell r="L803" t="str">
            <v>УКС</v>
          </cell>
        </row>
        <row r="804">
          <cell r="D804" t="str">
            <v>Уголок 75*75*6</v>
          </cell>
          <cell r="F804">
            <v>1021.34</v>
          </cell>
          <cell r="G804">
            <v>0.04</v>
          </cell>
          <cell r="H804">
            <v>1021.34</v>
          </cell>
          <cell r="I804">
            <v>0.04</v>
          </cell>
          <cell r="J804" t="str">
            <v>Реконструкция НБУ 2022-2024</v>
          </cell>
          <cell r="K804" t="str">
            <v>Реконструкция НБУ 2022-2024</v>
          </cell>
          <cell r="L804" t="str">
            <v>УКС</v>
          </cell>
        </row>
        <row r="805">
          <cell r="D805" t="str">
            <v>Уголок 90*90*7 ст3пс5</v>
          </cell>
          <cell r="F805">
            <v>19541.18</v>
          </cell>
          <cell r="G805">
            <v>0.41699999999999998</v>
          </cell>
          <cell r="H805">
            <v>19541.18</v>
          </cell>
          <cell r="I805">
            <v>0.41699999999999998</v>
          </cell>
          <cell r="J805" t="str">
            <v>Реконструкция НБУ 2022-2024</v>
          </cell>
          <cell r="K805" t="str">
            <v>Реконструкция НБУ 2022-2024</v>
          </cell>
          <cell r="L805" t="str">
            <v>УКС</v>
          </cell>
        </row>
        <row r="806">
          <cell r="D806" t="str">
            <v>Утяжелитель УБО 1420-2,3-12,5(094)</v>
          </cell>
          <cell r="F806">
            <v>60459.9</v>
          </cell>
          <cell r="G806">
            <v>8</v>
          </cell>
          <cell r="H806">
            <v>60459.9</v>
          </cell>
          <cell r="I806">
            <v>8</v>
          </cell>
          <cell r="J806" t="str">
            <v>Реконструкция НБУ 2022-2024</v>
          </cell>
          <cell r="K806" t="str">
            <v>Реконструкция НБУ 2022-2024</v>
          </cell>
          <cell r="L806" t="str">
            <v>УКС</v>
          </cell>
        </row>
        <row r="807">
          <cell r="D807" t="str">
            <v>Фланец нажимной АФНИ 741334.021</v>
          </cell>
          <cell r="F807">
            <v>783.29</v>
          </cell>
          <cell r="G807">
            <v>2</v>
          </cell>
          <cell r="H807">
            <v>783.29</v>
          </cell>
          <cell r="I807">
            <v>2</v>
          </cell>
          <cell r="J807" t="str">
            <v>отсутствие необходимости</v>
          </cell>
          <cell r="K807" t="str">
            <v>НВЛ и НЛ</v>
          </cell>
          <cell r="L807" t="str">
            <v>УТО</v>
          </cell>
        </row>
        <row r="808">
          <cell r="D808" t="str">
            <v>Фундам блоки ФБС 12-4-6-Т</v>
          </cell>
          <cell r="F808">
            <v>6957.89</v>
          </cell>
          <cell r="G808">
            <v>4</v>
          </cell>
          <cell r="H808">
            <v>6957.89</v>
          </cell>
          <cell r="I808">
            <v>4</v>
          </cell>
          <cell r="J808" t="str">
            <v>Реконструкция НБУ 2022-2024</v>
          </cell>
          <cell r="K808" t="str">
            <v>Реконструкция НБУ 2022-2024</v>
          </cell>
          <cell r="L808" t="str">
            <v>УКС</v>
          </cell>
        </row>
        <row r="809">
          <cell r="D809" t="str">
            <v>Фундам блоки ФБС 24-4-6т</v>
          </cell>
          <cell r="F809">
            <v>5826.66</v>
          </cell>
          <cell r="G809">
            <v>2</v>
          </cell>
          <cell r="H809">
            <v>5826.66</v>
          </cell>
          <cell r="I809">
            <v>2</v>
          </cell>
          <cell r="J809" t="str">
            <v>Реконструкция НБУ 2022-2024</v>
          </cell>
          <cell r="K809" t="str">
            <v>Реконструкция НБУ 2022-2024</v>
          </cell>
          <cell r="L809" t="str">
            <v>УКС</v>
          </cell>
        </row>
        <row r="810">
          <cell r="D810" t="str">
            <v>Фундаментные блоки ФБС 12-4-3-Т</v>
          </cell>
          <cell r="F810">
            <v>8623.44</v>
          </cell>
          <cell r="G810">
            <v>3</v>
          </cell>
          <cell r="H810">
            <v>8623.44</v>
          </cell>
          <cell r="I810">
            <v>3</v>
          </cell>
          <cell r="J810" t="str">
            <v>Реконструкция НБУ 2022-2024</v>
          </cell>
          <cell r="K810" t="str">
            <v>Реконструкция НБУ 2022-2024</v>
          </cell>
          <cell r="L810" t="str">
            <v>УКС</v>
          </cell>
        </row>
        <row r="811">
          <cell r="D811" t="str">
            <v>Фундаментный блок ФБС 12-6-6</v>
          </cell>
          <cell r="F811">
            <v>4025</v>
          </cell>
          <cell r="G811">
            <v>2</v>
          </cell>
          <cell r="H811">
            <v>4025</v>
          </cell>
          <cell r="I811">
            <v>2</v>
          </cell>
          <cell r="J811" t="str">
            <v>Реконструкция НБУ 2022-2024</v>
          </cell>
          <cell r="K811" t="str">
            <v>Реконструкция НБУ 2022-2024</v>
          </cell>
          <cell r="L811" t="str">
            <v>УКС</v>
          </cell>
        </row>
        <row r="812">
          <cell r="D812" t="str">
            <v>Халат Лаборатория бел</v>
          </cell>
          <cell r="F812">
            <v>334.66</v>
          </cell>
          <cell r="G812">
            <v>1</v>
          </cell>
          <cell r="H812">
            <v>334.66</v>
          </cell>
          <cell r="I812">
            <v>1</v>
          </cell>
          <cell r="J812" t="str">
            <v>Вовлечение в производство до июня 2022 года  согласно норм выдачи спецодежды и СИЗ</v>
          </cell>
          <cell r="K812" t="str">
            <v>Производство 2022</v>
          </cell>
          <cell r="L812" t="str">
            <v>ТБПБиООС</v>
          </cell>
        </row>
        <row r="813">
          <cell r="D813" t="str">
            <v>Швеллер 12 П ст.3</v>
          </cell>
          <cell r="F813">
            <v>26290</v>
          </cell>
          <cell r="G813">
            <v>0.47799999999999998</v>
          </cell>
          <cell r="H813">
            <v>26290</v>
          </cell>
          <cell r="I813">
            <v>0.47799999999999998</v>
          </cell>
          <cell r="J813" t="str">
            <v>КР РВС 2022</v>
          </cell>
          <cell r="K813" t="str">
            <v>Производство 2022</v>
          </cell>
          <cell r="L813" t="str">
            <v>УКС</v>
          </cell>
        </row>
        <row r="814">
          <cell r="D814" t="str">
            <v>Швеллер 14</v>
          </cell>
          <cell r="F814">
            <v>1587.36</v>
          </cell>
          <cell r="G814">
            <v>0.155</v>
          </cell>
          <cell r="H814">
            <v>1587.36</v>
          </cell>
          <cell r="I814">
            <v>0.155</v>
          </cell>
          <cell r="J814" t="str">
            <v>Реконструкция НБУ 2022-2024</v>
          </cell>
          <cell r="K814" t="str">
            <v>Реконструкция НБУ 2022-2024</v>
          </cell>
          <cell r="L814" t="str">
            <v>УКС</v>
          </cell>
        </row>
        <row r="815">
          <cell r="D815" t="str">
            <v>Швеллер 14 ст3</v>
          </cell>
          <cell r="F815">
            <v>42433.33</v>
          </cell>
          <cell r="G815">
            <v>0.76</v>
          </cell>
          <cell r="H815">
            <v>42433.33</v>
          </cell>
          <cell r="I815">
            <v>0.76</v>
          </cell>
          <cell r="J815" t="str">
            <v>Реконструкция НБУ 2022-2024</v>
          </cell>
          <cell r="K815" t="str">
            <v>Реконструкция НБУ 2022-2024</v>
          </cell>
          <cell r="L815" t="str">
            <v>УКС</v>
          </cell>
        </row>
        <row r="816">
          <cell r="D816" t="str">
            <v>Швеллер 20</v>
          </cell>
          <cell r="F816">
            <v>761.25</v>
          </cell>
          <cell r="G816">
            <v>0.09</v>
          </cell>
          <cell r="H816">
            <v>761.25</v>
          </cell>
          <cell r="I816">
            <v>0.09</v>
          </cell>
          <cell r="J816" t="str">
            <v>Реконструкция НБУ 2022-2024</v>
          </cell>
          <cell r="K816" t="str">
            <v>Реконструкция НБУ 2022-2024</v>
          </cell>
          <cell r="L816" t="str">
            <v>УКС</v>
          </cell>
        </row>
        <row r="817">
          <cell r="D817" t="str">
            <v>Швеллер 27 П ст3</v>
          </cell>
          <cell r="F817">
            <v>332106.36</v>
          </cell>
          <cell r="G817">
            <v>3.96</v>
          </cell>
          <cell r="H817">
            <v>332106.36</v>
          </cell>
          <cell r="I817">
            <v>3.96</v>
          </cell>
          <cell r="J817" t="str">
            <v>Реконструкция НБУ 2022-2024</v>
          </cell>
          <cell r="K817" t="str">
            <v>Реконструкция НБУ 2022-2024</v>
          </cell>
          <cell r="L817" t="str">
            <v>УКС</v>
          </cell>
        </row>
        <row r="818">
          <cell r="D818" t="str">
            <v>Швеллер 5 ст3</v>
          </cell>
          <cell r="F818">
            <v>6109.49</v>
          </cell>
          <cell r="G818">
            <v>0.12</v>
          </cell>
          <cell r="H818">
            <v>6109.49</v>
          </cell>
          <cell r="I818">
            <v>0.12</v>
          </cell>
          <cell r="J818" t="str">
            <v>Реконструкция НБУ 2022-2024</v>
          </cell>
          <cell r="K818" t="str">
            <v>Реконструкция НБУ 2022-2024</v>
          </cell>
          <cell r="L818" t="str">
            <v>УКС</v>
          </cell>
        </row>
        <row r="819">
          <cell r="D819" t="str">
            <v>Швеллер 6,5у (3ПС5 6000 гОСТ 535-2005)</v>
          </cell>
          <cell r="F819">
            <v>1739.51</v>
          </cell>
          <cell r="G819">
            <v>3.7999999999999999E-2</v>
          </cell>
          <cell r="H819">
            <v>1739.51</v>
          </cell>
          <cell r="I819">
            <v>3.7999999999999999E-2</v>
          </cell>
          <cell r="J819" t="str">
            <v>Реконструкция НБУ 2022-2024</v>
          </cell>
          <cell r="K819" t="str">
            <v>Реконструкция НБУ 2022-2024</v>
          </cell>
          <cell r="L819" t="str">
            <v>УКС</v>
          </cell>
        </row>
        <row r="820">
          <cell r="D820" t="str">
            <v>Швеллер 8 ст3</v>
          </cell>
          <cell r="F820">
            <v>410.87</v>
          </cell>
          <cell r="G820">
            <v>0.03</v>
          </cell>
          <cell r="H820">
            <v>410.87</v>
          </cell>
          <cell r="I820">
            <v>0.03</v>
          </cell>
          <cell r="J820" t="str">
            <v>Реконструкция НБУ 2022-2024</v>
          </cell>
          <cell r="K820" t="str">
            <v>Реконструкция НБУ 2022-2024</v>
          </cell>
          <cell r="L820" t="str">
            <v>УКС</v>
          </cell>
        </row>
        <row r="821">
          <cell r="D821" t="str">
            <v>Швеллер 8П(зпс5 12000Гост 535-2005)</v>
          </cell>
          <cell r="F821">
            <v>2551.1</v>
          </cell>
          <cell r="G821">
            <v>5.8999999999999997E-2</v>
          </cell>
          <cell r="H821">
            <v>2551.1</v>
          </cell>
          <cell r="I821">
            <v>5.8999999999999997E-2</v>
          </cell>
          <cell r="J821" t="str">
            <v>Реконструкция НБУ 2022-2024</v>
          </cell>
          <cell r="K821" t="str">
            <v>Реконструкция НБУ 2022-2024</v>
          </cell>
          <cell r="L821" t="str">
            <v>УКС</v>
          </cell>
        </row>
        <row r="822">
          <cell r="D822" t="str">
            <v>Шифер 6-волновый</v>
          </cell>
          <cell r="F822">
            <v>1486.37</v>
          </cell>
          <cell r="G822">
            <v>12</v>
          </cell>
          <cell r="H822">
            <v>1486.37</v>
          </cell>
          <cell r="I822">
            <v>12</v>
          </cell>
          <cell r="J822" t="str">
            <v>аварийный запас на ремонт кровель</v>
          </cell>
          <cell r="K822" t="str">
            <v>Аварийный резерв</v>
          </cell>
          <cell r="L822" t="str">
            <v>УКС</v>
          </cell>
        </row>
        <row r="823">
          <cell r="D823" t="str">
            <v>Шифер 8-волновый</v>
          </cell>
          <cell r="F823">
            <v>6193.22</v>
          </cell>
          <cell r="G823">
            <v>50</v>
          </cell>
          <cell r="H823">
            <v>6193.22</v>
          </cell>
          <cell r="I823">
            <v>50</v>
          </cell>
          <cell r="J823" t="str">
            <v>аварийный запас на ремонт кровель</v>
          </cell>
          <cell r="K823" t="str">
            <v>Аварийный резерв</v>
          </cell>
          <cell r="L823" t="str">
            <v>УКС</v>
          </cell>
        </row>
        <row r="824">
          <cell r="D824" t="str">
            <v>Щиток НБТ1 "Визион"</v>
          </cell>
          <cell r="F824">
            <v>350.52</v>
          </cell>
          <cell r="G824">
            <v>2</v>
          </cell>
          <cell r="H824">
            <v>350.52</v>
          </cell>
          <cell r="I824">
            <v>2</v>
          </cell>
          <cell r="J824" t="str">
            <v>Вовлечение в производство до июня 2022 года  согласно норм выдачи спецодежды и СИЗ</v>
          </cell>
          <cell r="K824" t="str">
            <v>Производство 2022</v>
          </cell>
          <cell r="L824" t="str">
            <v>ТБПБиООС</v>
          </cell>
        </row>
        <row r="825">
          <cell r="D825" t="str">
            <v>Электродвигатель АИМЛ 63 А 2У2,5-0,37 КВТ 3000 об/мин 2081 Ком IP 54 exdiiВТ 4</v>
          </cell>
          <cell r="F825">
            <v>19833.330000000002</v>
          </cell>
          <cell r="G825">
            <v>2</v>
          </cell>
          <cell r="H825">
            <v>19833.330000000002</v>
          </cell>
          <cell r="I825">
            <v>2</v>
          </cell>
          <cell r="J825" t="str">
            <v>Не востребован ОГЭ</v>
          </cell>
          <cell r="K825" t="str">
            <v>НВЛ и НЛ</v>
          </cell>
          <cell r="L825" t="str">
            <v>ОГЭ</v>
          </cell>
        </row>
        <row r="826">
          <cell r="D826" t="str">
            <v>Электродвигатель АИР 112МВ8 3кВт*750об/мин 1081 лапы</v>
          </cell>
          <cell r="F826">
            <v>11431.65</v>
          </cell>
          <cell r="G826">
            <v>1</v>
          </cell>
          <cell r="H826">
            <v>11431.65</v>
          </cell>
          <cell r="I826">
            <v>1</v>
          </cell>
          <cell r="J826" t="str">
            <v>Не востребован ОГЭ</v>
          </cell>
          <cell r="K826" t="str">
            <v>НВЛ и НЛ</v>
          </cell>
          <cell r="L826" t="str">
            <v>ОГЭ</v>
          </cell>
        </row>
        <row r="827">
          <cell r="D827" t="str">
            <v>Адаптер IRDA Ethernet</v>
          </cell>
          <cell r="F827">
            <v>6863.43</v>
          </cell>
          <cell r="G827">
            <v>1</v>
          </cell>
          <cell r="H827">
            <v>6863.43</v>
          </cell>
          <cell r="I827">
            <v>1</v>
          </cell>
          <cell r="J827" t="str">
            <v>Не востребован ОГЭ</v>
          </cell>
          <cell r="K827" t="str">
            <v>НВЛ и НЛ</v>
          </cell>
          <cell r="L827" t="str">
            <v>ОГЭ</v>
          </cell>
        </row>
        <row r="828">
          <cell r="D828" t="str">
            <v>Антенна 3G TeLeofis RC30 SMA</v>
          </cell>
          <cell r="F828">
            <v>420</v>
          </cell>
          <cell r="G828">
            <v>1</v>
          </cell>
          <cell r="H828">
            <v>420</v>
          </cell>
          <cell r="I828">
            <v>1</v>
          </cell>
          <cell r="J828" t="str">
            <v>в производство, монтаж декабрь 2021</v>
          </cell>
          <cell r="K828" t="str">
            <v>Производство 2021</v>
          </cell>
          <cell r="L828" t="str">
            <v>УИТ</v>
          </cell>
        </row>
        <row r="829">
          <cell r="D829" t="str">
            <v>Аэрозоль репелент Рефтамид Максимум 147мл</v>
          </cell>
          <cell r="F829">
            <v>24544</v>
          </cell>
          <cell r="G829">
            <v>208</v>
          </cell>
          <cell r="H829">
            <v>24544</v>
          </cell>
          <cell r="I829">
            <v>208</v>
          </cell>
          <cell r="J829" t="str">
            <v>Вовлечение в производство до июня 2022 года  согласно норм выдачи спецодежды и СИЗ</v>
          </cell>
          <cell r="K829" t="str">
            <v>Производство 2022</v>
          </cell>
          <cell r="L829" t="str">
            <v>ТБПБиООС</v>
          </cell>
        </row>
        <row r="830">
          <cell r="D830" t="str">
            <v>Бельё Электра Слендер утеп. трикотражное</v>
          </cell>
          <cell r="F830">
            <v>6959.26</v>
          </cell>
          <cell r="G830">
            <v>11</v>
          </cell>
          <cell r="H830">
            <v>6959.26</v>
          </cell>
          <cell r="I830">
            <v>11</v>
          </cell>
          <cell r="J830" t="str">
            <v>Вовлечение в производство до июня 2022 года  согласно норм выдачи спецодежды и СИЗ</v>
          </cell>
          <cell r="K830" t="str">
            <v>Производство 2022</v>
          </cell>
          <cell r="L830" t="str">
            <v>ТБПБиООС</v>
          </cell>
        </row>
        <row r="831">
          <cell r="D831" t="str">
            <v>Болт БСР М16*150 ГОСТ 28778-90</v>
          </cell>
          <cell r="F831">
            <v>8448</v>
          </cell>
          <cell r="G831">
            <v>48</v>
          </cell>
          <cell r="H831">
            <v>8448</v>
          </cell>
          <cell r="I831">
            <v>48</v>
          </cell>
          <cell r="J831" t="str">
            <v>при ремонтных работах 2022-2023</v>
          </cell>
          <cell r="K831" t="str">
            <v>Производство 2022</v>
          </cell>
          <cell r="L831" t="str">
            <v>УКС</v>
          </cell>
        </row>
        <row r="832">
          <cell r="D832" t="str">
            <v>Брус 25*100мм срощенный 6м</v>
          </cell>
          <cell r="F832">
            <v>52448</v>
          </cell>
          <cell r="G832">
            <v>4</v>
          </cell>
          <cell r="H832">
            <v>52448</v>
          </cell>
          <cell r="I832">
            <v>4</v>
          </cell>
          <cell r="J832" t="str">
            <v>при ремонтных работах 2022-2023</v>
          </cell>
          <cell r="K832" t="str">
            <v>Производство 2022</v>
          </cell>
          <cell r="L832" t="str">
            <v>УКС</v>
          </cell>
        </row>
        <row r="833">
          <cell r="D833" t="str">
            <v>Брус 50*150мм срощенный 6м</v>
          </cell>
          <cell r="F833">
            <v>59740</v>
          </cell>
          <cell r="G833">
            <v>4.5999999999999996</v>
          </cell>
          <cell r="H833">
            <v>59740</v>
          </cell>
          <cell r="I833">
            <v>4.5999999999999996</v>
          </cell>
          <cell r="J833" t="str">
            <v>при ремонтных работах 2022-2023</v>
          </cell>
          <cell r="K833" t="str">
            <v>Производство 2022</v>
          </cell>
          <cell r="L833" t="str">
            <v>УКС</v>
          </cell>
        </row>
        <row r="834">
          <cell r="D834" t="str">
            <v>Брус антисептированный 150*150*6000</v>
          </cell>
          <cell r="F834">
            <v>8470</v>
          </cell>
          <cell r="G834">
            <v>0.7</v>
          </cell>
          <cell r="H834">
            <v>8470</v>
          </cell>
          <cell r="I834">
            <v>0.7</v>
          </cell>
          <cell r="J834" t="str">
            <v>при ремонтных работах 2022-2023</v>
          </cell>
          <cell r="K834" t="str">
            <v>Производство 2022</v>
          </cell>
          <cell r="L834" t="str">
            <v>УКС</v>
          </cell>
        </row>
        <row r="835">
          <cell r="D835" t="str">
            <v>Брус профилированный 50*50</v>
          </cell>
          <cell r="F835">
            <v>4920</v>
          </cell>
          <cell r="G835">
            <v>0.4</v>
          </cell>
          <cell r="H835">
            <v>4920</v>
          </cell>
          <cell r="I835">
            <v>0.4</v>
          </cell>
          <cell r="J835" t="str">
            <v>при ремонтных работах 2022-2023</v>
          </cell>
          <cell r="K835" t="str">
            <v>Производство 2022</v>
          </cell>
          <cell r="L835" t="str">
            <v>УКС</v>
          </cell>
        </row>
        <row r="836">
          <cell r="D836" t="str">
            <v>Вагонка белая АП (3м0,1)</v>
          </cell>
          <cell r="F836">
            <v>2800</v>
          </cell>
          <cell r="G836">
            <v>40</v>
          </cell>
          <cell r="H836">
            <v>2800</v>
          </cell>
          <cell r="I836">
            <v>40</v>
          </cell>
          <cell r="J836" t="str">
            <v>при ремонтных работах 2022-2023</v>
          </cell>
          <cell r="K836" t="str">
            <v>Производство 2022</v>
          </cell>
          <cell r="L836" t="str">
            <v>УКС</v>
          </cell>
        </row>
        <row r="837">
          <cell r="D837" t="str">
            <v>Винт М6*20 с внутр. шест.,кл.8.8 оцинк. DIN 912</v>
          </cell>
          <cell r="F837">
            <v>40</v>
          </cell>
          <cell r="G837">
            <v>20</v>
          </cell>
          <cell r="H837">
            <v>40</v>
          </cell>
          <cell r="I837">
            <v>20</v>
          </cell>
          <cell r="J837" t="str">
            <v>при ремонтных работах 2022-2023</v>
          </cell>
          <cell r="K837" t="str">
            <v>Производство 2022</v>
          </cell>
          <cell r="L837" t="str">
            <v>УКС</v>
          </cell>
        </row>
        <row r="838">
          <cell r="D838" t="str">
            <v>Винт М6*45 с внутр. шест.,кл.8.8 оцинк. DIN 912</v>
          </cell>
          <cell r="F838">
            <v>70</v>
          </cell>
          <cell r="G838">
            <v>20</v>
          </cell>
          <cell r="H838">
            <v>70</v>
          </cell>
          <cell r="I838">
            <v>20</v>
          </cell>
          <cell r="J838" t="str">
            <v>при ремонтных работах 2022-2023</v>
          </cell>
          <cell r="K838" t="str">
            <v>Производство 2022</v>
          </cell>
          <cell r="L838" t="str">
            <v>УКС</v>
          </cell>
        </row>
        <row r="839">
          <cell r="D839" t="str">
            <v>Выключатель путевой ВПВ-1А 21 ХЛ 1</v>
          </cell>
          <cell r="F839">
            <v>10556</v>
          </cell>
          <cell r="G839">
            <v>2</v>
          </cell>
          <cell r="H839">
            <v>10556</v>
          </cell>
          <cell r="I839">
            <v>2</v>
          </cell>
          <cell r="J839" t="str">
            <v>Реконструкция НБУ 2022-2024</v>
          </cell>
          <cell r="K839" t="str">
            <v>Реконструкция НБУ 2022-2024</v>
          </cell>
          <cell r="L839" t="str">
            <v>УКС</v>
          </cell>
        </row>
        <row r="840">
          <cell r="D840" t="str">
            <v>Гайка М8*1,25</v>
          </cell>
          <cell r="F840">
            <v>180</v>
          </cell>
          <cell r="G840">
            <v>100</v>
          </cell>
          <cell r="H840">
            <v>180</v>
          </cell>
          <cell r="I840">
            <v>100</v>
          </cell>
          <cell r="J840" t="str">
            <v>отсутствие необходимости</v>
          </cell>
          <cell r="K840" t="str">
            <v>НВЛ и НЛ</v>
          </cell>
          <cell r="L840" t="str">
            <v>УТО</v>
          </cell>
        </row>
        <row r="841">
          <cell r="D841" t="str">
            <v>Гвозди</v>
          </cell>
          <cell r="F841">
            <v>974.4</v>
          </cell>
          <cell r="G841">
            <v>12</v>
          </cell>
          <cell r="H841">
            <v>974.4</v>
          </cell>
          <cell r="I841">
            <v>12</v>
          </cell>
          <cell r="J841" t="str">
            <v>Используем в производстве, май - июнь 2022</v>
          </cell>
          <cell r="K841" t="str">
            <v>Производство 2022</v>
          </cell>
          <cell r="L841" t="str">
            <v>УКС</v>
          </cell>
        </row>
        <row r="842">
          <cell r="D842" t="str">
            <v>Гвозди 32 мм</v>
          </cell>
          <cell r="F842">
            <v>259.26</v>
          </cell>
          <cell r="G842">
            <v>7</v>
          </cell>
          <cell r="H842">
            <v>259.26</v>
          </cell>
          <cell r="I842">
            <v>7</v>
          </cell>
          <cell r="J842" t="str">
            <v>Используем в производстве, май - июнь 2022</v>
          </cell>
          <cell r="K842" t="str">
            <v>Производство 2022</v>
          </cell>
          <cell r="L842" t="str">
            <v>УКС</v>
          </cell>
        </row>
        <row r="843">
          <cell r="D843" t="str">
            <v>Гвозди 4*100</v>
          </cell>
          <cell r="F843">
            <v>2210.2399999999998</v>
          </cell>
          <cell r="G843">
            <v>32.5</v>
          </cell>
          <cell r="H843">
            <v>2210.2399999999998</v>
          </cell>
          <cell r="I843">
            <v>32.5</v>
          </cell>
          <cell r="J843" t="str">
            <v>Используем в производстве, май - июнь 2022</v>
          </cell>
          <cell r="K843" t="str">
            <v>Производство 2022</v>
          </cell>
          <cell r="L843" t="str">
            <v>УКС</v>
          </cell>
        </row>
        <row r="844">
          <cell r="D844" t="str">
            <v>Гвозди 40 мм</v>
          </cell>
          <cell r="F844">
            <v>236.05</v>
          </cell>
          <cell r="G844">
            <v>9</v>
          </cell>
          <cell r="H844">
            <v>236.05</v>
          </cell>
          <cell r="I844">
            <v>9</v>
          </cell>
          <cell r="J844" t="str">
            <v>Используем в производстве, май - июнь 2022</v>
          </cell>
          <cell r="K844" t="str">
            <v>Производство 2022</v>
          </cell>
          <cell r="L844" t="str">
            <v>УКС</v>
          </cell>
        </row>
        <row r="845">
          <cell r="D845" t="str">
            <v>Гвозди 50 мм</v>
          </cell>
          <cell r="F845">
            <v>323.99</v>
          </cell>
          <cell r="G845">
            <v>10.5</v>
          </cell>
          <cell r="H845">
            <v>323.99</v>
          </cell>
          <cell r="I845">
            <v>10.5</v>
          </cell>
          <cell r="J845" t="str">
            <v>Используем в производстве, май - июнь 2022</v>
          </cell>
          <cell r="K845" t="str">
            <v>Производство 2022</v>
          </cell>
          <cell r="L845" t="str">
            <v>УКС</v>
          </cell>
        </row>
        <row r="846">
          <cell r="D846" t="str">
            <v>Гвозди строит 1.8*32</v>
          </cell>
          <cell r="F846">
            <v>147.63999999999999</v>
          </cell>
          <cell r="G846">
            <v>6.5</v>
          </cell>
          <cell r="H846">
            <v>147.63999999999999</v>
          </cell>
          <cell r="I846">
            <v>6.5</v>
          </cell>
          <cell r="J846" t="str">
            <v>Используем в производстве, май - июнь 2022</v>
          </cell>
          <cell r="K846" t="str">
            <v>Производство 2022</v>
          </cell>
          <cell r="L846" t="str">
            <v>УКС</v>
          </cell>
        </row>
        <row r="847">
          <cell r="D847" t="str">
            <v>Гипсоблоки влагостойкие 667*500*80</v>
          </cell>
          <cell r="F847">
            <v>7105</v>
          </cell>
          <cell r="G847">
            <v>20</v>
          </cell>
          <cell r="H847">
            <v>7105</v>
          </cell>
          <cell r="I847">
            <v>20</v>
          </cell>
          <cell r="J847" t="str">
            <v>не планируется к использованию</v>
          </cell>
          <cell r="K847" t="str">
            <v>НВЛ и НЛ</v>
          </cell>
          <cell r="L847" t="str">
            <v>УКС</v>
          </cell>
        </row>
        <row r="848">
          <cell r="D848" t="str">
            <v>Доводчик APECS DC-05/85</v>
          </cell>
          <cell r="F848">
            <v>3900</v>
          </cell>
          <cell r="G848">
            <v>2</v>
          </cell>
          <cell r="H848">
            <v>3900</v>
          </cell>
          <cell r="I848">
            <v>2</v>
          </cell>
          <cell r="J848" t="str">
            <v>Использование при ремонтах 2022 года</v>
          </cell>
          <cell r="K848" t="str">
            <v>Производство 2022</v>
          </cell>
          <cell r="L848" t="str">
            <v>УКС</v>
          </cell>
        </row>
        <row r="849">
          <cell r="D849" t="str">
            <v>Жилет сигнальный 88-92</v>
          </cell>
          <cell r="F849">
            <v>1330.53</v>
          </cell>
          <cell r="G849">
            <v>6</v>
          </cell>
          <cell r="H849">
            <v>1330.53</v>
          </cell>
          <cell r="I849">
            <v>6</v>
          </cell>
          <cell r="J849" t="str">
            <v>Вовлечение в производство до июня 2022 года  согласно норм выдачи спецодежды и СИЗ</v>
          </cell>
          <cell r="K849" t="str">
            <v>Производство 2022</v>
          </cell>
          <cell r="L849" t="str">
            <v>ТБПБиООС</v>
          </cell>
        </row>
        <row r="850">
          <cell r="D850" t="str">
            <v>Жилет сигнальный повышенной видимости "Габарит" р. 112/116-182/188</v>
          </cell>
          <cell r="F850">
            <v>624.34</v>
          </cell>
          <cell r="G850">
            <v>3</v>
          </cell>
          <cell r="H850">
            <v>624.34</v>
          </cell>
          <cell r="I850">
            <v>3</v>
          </cell>
          <cell r="J850" t="str">
            <v>Вовлечение в производство до июня 2022 года  согласно норм выдачи спецодежды и СИЗ</v>
          </cell>
          <cell r="K850" t="str">
            <v>Производство 2022</v>
          </cell>
          <cell r="L850" t="str">
            <v>ТБПБиООС</v>
          </cell>
        </row>
        <row r="851">
          <cell r="D851" t="str">
            <v>Заглушка "Идеал Дуб Северный"</v>
          </cell>
          <cell r="F851">
            <v>900</v>
          </cell>
          <cell r="G851">
            <v>60</v>
          </cell>
          <cell r="H851">
            <v>900</v>
          </cell>
          <cell r="I851">
            <v>60</v>
          </cell>
          <cell r="J851" t="str">
            <v>Использование при ремонтах 2022 года</v>
          </cell>
          <cell r="K851" t="str">
            <v>Производство 2022</v>
          </cell>
          <cell r="L851" t="str">
            <v>УКС</v>
          </cell>
        </row>
        <row r="852">
          <cell r="D852" t="str">
            <v>Заглушка 108*8 П-09Г2С ГОСТ 17379-01</v>
          </cell>
          <cell r="F852">
            <v>354.21</v>
          </cell>
          <cell r="G852">
            <v>1</v>
          </cell>
          <cell r="H852">
            <v>354.21</v>
          </cell>
          <cell r="I852">
            <v>1</v>
          </cell>
          <cell r="J852" t="str">
            <v>Использование при ремонтах 2022 года</v>
          </cell>
          <cell r="K852" t="str">
            <v>Производство 2022</v>
          </cell>
          <cell r="L852" t="str">
            <v>УКС</v>
          </cell>
        </row>
        <row r="853">
          <cell r="D853" t="str">
            <v>Заглушка 219*16 ст.13 ХФА Р=32,0 ТУ 1462-203-0147016-01</v>
          </cell>
          <cell r="F853">
            <v>3584.62</v>
          </cell>
          <cell r="G853">
            <v>1</v>
          </cell>
          <cell r="H853">
            <v>3584.62</v>
          </cell>
          <cell r="I853">
            <v>1</v>
          </cell>
          <cell r="J853" t="str">
            <v>Использование при ремонтах 2022 года</v>
          </cell>
          <cell r="K853" t="str">
            <v>Производство 2022</v>
          </cell>
          <cell r="L853" t="str">
            <v>УКС</v>
          </cell>
        </row>
        <row r="854">
          <cell r="D854" t="str">
            <v>Затирка для швов "Cerezit" 2кг</v>
          </cell>
          <cell r="F854">
            <v>620</v>
          </cell>
          <cell r="G854">
            <v>4</v>
          </cell>
          <cell r="H854">
            <v>620</v>
          </cell>
          <cell r="I854">
            <v>4</v>
          </cell>
          <cell r="J854" t="str">
            <v>при ремонтных работах 2022-2023</v>
          </cell>
          <cell r="K854" t="str">
            <v>Производство 2022</v>
          </cell>
          <cell r="L854" t="str">
            <v>УКС</v>
          </cell>
        </row>
        <row r="855">
          <cell r="D855" t="str">
            <v>Кабель ВБШВ 2*6</v>
          </cell>
          <cell r="F855">
            <v>14523.1</v>
          </cell>
          <cell r="G855">
            <v>134</v>
          </cell>
          <cell r="H855">
            <v>14523.1</v>
          </cell>
          <cell r="I855">
            <v>134</v>
          </cell>
          <cell r="J855" t="str">
            <v>Реконструкция НБУ 2022-2024</v>
          </cell>
          <cell r="K855" t="str">
            <v>Реконструкция НБУ 2022-2024</v>
          </cell>
          <cell r="L855" t="str">
            <v>УКС</v>
          </cell>
        </row>
        <row r="856">
          <cell r="D856" t="str">
            <v>Кабель ВВГнг 5*2,5</v>
          </cell>
          <cell r="F856">
            <v>3213.94</v>
          </cell>
          <cell r="G856">
            <v>62</v>
          </cell>
          <cell r="H856">
            <v>3213.94</v>
          </cell>
          <cell r="I856">
            <v>62</v>
          </cell>
          <cell r="J856" t="str">
            <v>Реконструкция НБУ 2022-2024</v>
          </cell>
          <cell r="K856" t="str">
            <v>Реконструкция НБУ 2022-2024</v>
          </cell>
          <cell r="L856" t="str">
            <v>УКС</v>
          </cell>
        </row>
        <row r="857">
          <cell r="D857" t="str">
            <v>Кабель КВБбшв 10*1.0</v>
          </cell>
          <cell r="F857">
            <v>23025.56</v>
          </cell>
          <cell r="G857">
            <v>283</v>
          </cell>
          <cell r="H857">
            <v>23025.56</v>
          </cell>
          <cell r="I857">
            <v>283</v>
          </cell>
          <cell r="J857" t="str">
            <v>Реконструкция НБУ 2022-2024</v>
          </cell>
          <cell r="K857" t="str">
            <v>Реконструкция НБУ 2022-2024</v>
          </cell>
          <cell r="L857" t="str">
            <v>УКС</v>
          </cell>
        </row>
        <row r="858">
          <cell r="D858" t="str">
            <v>Кабель КВВГ 10*1,0</v>
          </cell>
          <cell r="F858">
            <v>2573.9</v>
          </cell>
          <cell r="G858">
            <v>55</v>
          </cell>
          <cell r="H858">
            <v>2573.9</v>
          </cell>
          <cell r="I858">
            <v>55</v>
          </cell>
          <cell r="J858" t="str">
            <v>Реконструкция НБУ 2022-2024</v>
          </cell>
          <cell r="K858" t="str">
            <v>Реконструкция НБУ 2022-2024</v>
          </cell>
          <cell r="L858" t="str">
            <v>УКС</v>
          </cell>
        </row>
        <row r="859">
          <cell r="D859" t="str">
            <v>Кабель КВВГнг 14*2,5</v>
          </cell>
          <cell r="F859">
            <v>81226.09</v>
          </cell>
          <cell r="G859">
            <v>583</v>
          </cell>
          <cell r="H859">
            <v>81226.09</v>
          </cell>
          <cell r="I859">
            <v>583</v>
          </cell>
          <cell r="J859" t="str">
            <v>Реконструкция НБУ 2022-2024</v>
          </cell>
          <cell r="K859" t="str">
            <v>Реконструкция НБУ 2022-2024</v>
          </cell>
          <cell r="L859" t="str">
            <v>УКС</v>
          </cell>
        </row>
        <row r="860">
          <cell r="D860" t="str">
            <v>Кабель КПсПБК 120 3*25</v>
          </cell>
          <cell r="F860">
            <v>73114.41</v>
          </cell>
          <cell r="G860">
            <v>100</v>
          </cell>
          <cell r="H860">
            <v>73114.41</v>
          </cell>
          <cell r="I860">
            <v>100</v>
          </cell>
          <cell r="J860" t="str">
            <v>Обустройство кустовой площадки 2022</v>
          </cell>
          <cell r="K860" t="str">
            <v>Производство 2022</v>
          </cell>
          <cell r="L860" t="str">
            <v>УКС</v>
          </cell>
        </row>
        <row r="861">
          <cell r="D861" t="str">
            <v>Кабель МКЭШ 3*0,75</v>
          </cell>
          <cell r="F861">
            <v>1029.22</v>
          </cell>
          <cell r="G861">
            <v>22</v>
          </cell>
          <cell r="H861">
            <v>1029.22</v>
          </cell>
          <cell r="I861">
            <v>22</v>
          </cell>
          <cell r="J861" t="str">
            <v>не планируется к использованию</v>
          </cell>
          <cell r="K861" t="str">
            <v>НВЛ и НЛ</v>
          </cell>
          <cell r="L861" t="str">
            <v>УКС</v>
          </cell>
        </row>
        <row r="862">
          <cell r="D862" t="str">
            <v>Кабель силовой КГтп-ХЛ 1х35-0.660</v>
          </cell>
          <cell r="F862">
            <v>32383.33</v>
          </cell>
          <cell r="G862">
            <v>134</v>
          </cell>
          <cell r="H862">
            <v>32383.33</v>
          </cell>
          <cell r="I862">
            <v>134</v>
          </cell>
          <cell r="J862" t="str">
            <v>Реконструкция НБУ 2022-2024</v>
          </cell>
          <cell r="K862" t="str">
            <v>Реконструкция НБУ 2022-2024</v>
          </cell>
          <cell r="L862" t="str">
            <v>УКС</v>
          </cell>
        </row>
        <row r="863">
          <cell r="D863" t="str">
            <v>Камень бортовой БР 100.30.15</v>
          </cell>
          <cell r="F863">
            <v>14536</v>
          </cell>
          <cell r="G863">
            <v>40</v>
          </cell>
          <cell r="H863">
            <v>14536</v>
          </cell>
          <cell r="I863">
            <v>40</v>
          </cell>
          <cell r="J863" t="str">
            <v>Реконструкция НБУ 2022-2024</v>
          </cell>
          <cell r="K863" t="str">
            <v>Реконструкция НБУ 2022-2024</v>
          </cell>
          <cell r="L863" t="str">
            <v>УКС</v>
          </cell>
        </row>
        <row r="864">
          <cell r="D864" t="str">
            <v>Камень бортовой БР 300.45.18</v>
          </cell>
          <cell r="F864">
            <v>213450.12</v>
          </cell>
          <cell r="G864">
            <v>46</v>
          </cell>
          <cell r="H864">
            <v>213450.12</v>
          </cell>
          <cell r="I864">
            <v>46</v>
          </cell>
          <cell r="J864" t="str">
            <v>Реконструкция НБУ 2022-2024</v>
          </cell>
          <cell r="K864" t="str">
            <v>Реконструкция НБУ 2022-2024</v>
          </cell>
          <cell r="L864" t="str">
            <v>УКС</v>
          </cell>
        </row>
        <row r="865">
          <cell r="D865" t="str">
            <v>Кирпич силикатный</v>
          </cell>
          <cell r="F865">
            <v>31952.47</v>
          </cell>
          <cell r="G865">
            <v>6798</v>
          </cell>
          <cell r="H865">
            <v>31952.47</v>
          </cell>
          <cell r="I865">
            <v>6798</v>
          </cell>
          <cell r="J865" t="str">
            <v>аварийный запас</v>
          </cell>
          <cell r="K865" t="str">
            <v>Аварийный резерв</v>
          </cell>
          <cell r="L865" t="str">
            <v>УКС</v>
          </cell>
        </row>
        <row r="866">
          <cell r="D866" t="str">
            <v>Клапан ДУ 50</v>
          </cell>
          <cell r="F866">
            <v>3848.59</v>
          </cell>
          <cell r="G866">
            <v>13</v>
          </cell>
          <cell r="H866">
            <v>3848.59</v>
          </cell>
          <cell r="I866">
            <v>13</v>
          </cell>
          <cell r="J866" t="str">
            <v>При ремонтах трубопровода в 2022г</v>
          </cell>
          <cell r="K866" t="str">
            <v>Производство 2022</v>
          </cell>
          <cell r="L866" t="str">
            <v>УКС</v>
          </cell>
        </row>
        <row r="867">
          <cell r="D867" t="str">
            <v>Клапан ДУ80 РУ16</v>
          </cell>
          <cell r="F867">
            <v>11468.61</v>
          </cell>
          <cell r="G867">
            <v>3</v>
          </cell>
          <cell r="H867">
            <v>11468.61</v>
          </cell>
          <cell r="I867">
            <v>3</v>
          </cell>
          <cell r="J867" t="str">
            <v>При ремонтах трубопровода в 2022г</v>
          </cell>
          <cell r="K867" t="str">
            <v>Производство 2022</v>
          </cell>
          <cell r="L867" t="str">
            <v>УКС</v>
          </cell>
        </row>
        <row r="868">
          <cell r="D868" t="str">
            <v>Клапан дыхатательный КДМ-150/100УХЛ</v>
          </cell>
          <cell r="F868">
            <v>76800</v>
          </cell>
          <cell r="G868">
            <v>2</v>
          </cell>
          <cell r="H868">
            <v>76800</v>
          </cell>
          <cell r="I868">
            <v>2</v>
          </cell>
          <cell r="J868" t="str">
            <v>ремонт РВС 2022</v>
          </cell>
          <cell r="K868" t="str">
            <v>Производство 2022</v>
          </cell>
          <cell r="L868" t="str">
            <v>УКС</v>
          </cell>
        </row>
        <row r="869">
          <cell r="D869" t="str">
            <v>Клапан К 01-65/26*21 в комплекте</v>
          </cell>
          <cell r="F869">
            <v>21607.46</v>
          </cell>
          <cell r="G869">
            <v>1</v>
          </cell>
          <cell r="H869">
            <v>21607.46</v>
          </cell>
          <cell r="I869">
            <v>1</v>
          </cell>
          <cell r="J869" t="str">
            <v>в ППД 2022</v>
          </cell>
          <cell r="K869" t="str">
            <v>Производство 2022</v>
          </cell>
          <cell r="L869" t="str">
            <v>УКС</v>
          </cell>
        </row>
        <row r="870">
          <cell r="D870" t="str">
            <v>Клапан КЗИС-25л-А-М20*1,5/М20*1,5</v>
          </cell>
          <cell r="F870">
            <v>20035</v>
          </cell>
          <cell r="G870">
            <v>10</v>
          </cell>
          <cell r="H870">
            <v>20035</v>
          </cell>
          <cell r="I870">
            <v>10</v>
          </cell>
          <cell r="J870" t="str">
            <v>программа трубопроводов 2022</v>
          </cell>
          <cell r="K870" t="str">
            <v>Производство 2022</v>
          </cell>
          <cell r="L870" t="str">
            <v>УКС</v>
          </cell>
        </row>
        <row r="871">
          <cell r="D871" t="str">
            <v>Клапан обратный поворотный фланцевый КОП 100*160 УХЛ1 19нж19нж1 сталь 12*18Н12МЗТЛ с ком-том фланцев</v>
          </cell>
          <cell r="F871">
            <v>233812.6</v>
          </cell>
          <cell r="G871">
            <v>1</v>
          </cell>
          <cell r="H871">
            <v>233812.6</v>
          </cell>
          <cell r="I871">
            <v>1</v>
          </cell>
          <cell r="J871" t="str">
            <v>В ППД 2022</v>
          </cell>
          <cell r="K871" t="str">
            <v>Производство 2022</v>
          </cell>
          <cell r="L871" t="str">
            <v>УКС</v>
          </cell>
        </row>
        <row r="872">
          <cell r="D872" t="str">
            <v>Клемма заземления КЗ-50</v>
          </cell>
          <cell r="F872">
            <v>8250</v>
          </cell>
          <cell r="G872">
            <v>9</v>
          </cell>
          <cell r="H872">
            <v>8250</v>
          </cell>
          <cell r="I872">
            <v>9</v>
          </cell>
          <cell r="J872" t="str">
            <v>Не востребован ОГЭ</v>
          </cell>
          <cell r="K872" t="str">
            <v>НВЛ и НЛ</v>
          </cell>
          <cell r="L872" t="str">
            <v>ОГЭ</v>
          </cell>
        </row>
        <row r="873">
          <cell r="D873" t="str">
            <v>Клипса 20</v>
          </cell>
          <cell r="F873">
            <v>1232.1600000000001</v>
          </cell>
          <cell r="G873">
            <v>248</v>
          </cell>
          <cell r="H873">
            <v>1232.1600000000001</v>
          </cell>
          <cell r="I873">
            <v>248</v>
          </cell>
          <cell r="J873" t="str">
            <v>Не востребован ОГЭ</v>
          </cell>
          <cell r="K873" t="str">
            <v>НВЛ и НЛ</v>
          </cell>
          <cell r="L873" t="str">
            <v>ОГЭ</v>
          </cell>
        </row>
        <row r="874">
          <cell r="D874" t="str">
            <v>Кольцо водопроводное и канализ колодцев КС-20-9</v>
          </cell>
          <cell r="F874">
            <v>5505.09</v>
          </cell>
          <cell r="G874">
            <v>2</v>
          </cell>
          <cell r="H874">
            <v>5505.09</v>
          </cell>
          <cell r="I874">
            <v>2</v>
          </cell>
          <cell r="J874" t="str">
            <v>Реконструкция НБУ 2022-2024</v>
          </cell>
          <cell r="K874" t="str">
            <v>Реконструкция НБУ 2022-2024</v>
          </cell>
          <cell r="L874" t="str">
            <v>УКС</v>
          </cell>
        </row>
        <row r="875">
          <cell r="D875" t="str">
            <v>Кольцо КС 10-9</v>
          </cell>
          <cell r="F875">
            <v>1101.02</v>
          </cell>
          <cell r="G875">
            <v>1</v>
          </cell>
          <cell r="H875">
            <v>1101.02</v>
          </cell>
          <cell r="I875">
            <v>1</v>
          </cell>
          <cell r="J875" t="str">
            <v>Реконструкция НБУ 2022-2024</v>
          </cell>
          <cell r="K875" t="str">
            <v>Реконструкция НБУ 2022-2024</v>
          </cell>
          <cell r="L875" t="str">
            <v>УКС</v>
          </cell>
        </row>
        <row r="876">
          <cell r="D876" t="str">
            <v>Кольцо опорное КО-6</v>
          </cell>
          <cell r="F876">
            <v>2108.3200000000002</v>
          </cell>
          <cell r="G876">
            <v>4</v>
          </cell>
          <cell r="H876">
            <v>2108.3200000000002</v>
          </cell>
          <cell r="I876">
            <v>4</v>
          </cell>
          <cell r="J876" t="str">
            <v>Реконструкция НБУ 2022-2024</v>
          </cell>
          <cell r="K876" t="str">
            <v>Реконструкция НБУ 2022-2024</v>
          </cell>
          <cell r="L876" t="str">
            <v>УКС</v>
          </cell>
        </row>
        <row r="877">
          <cell r="D877" t="str">
            <v>Кольцо стеновое колодца КС 10.9</v>
          </cell>
          <cell r="F877">
            <v>9629.51</v>
          </cell>
          <cell r="G877">
            <v>2</v>
          </cell>
          <cell r="H877">
            <v>9629.51</v>
          </cell>
          <cell r="I877">
            <v>2</v>
          </cell>
          <cell r="J877" t="str">
            <v>Реконструкция НБУ 2022-2024</v>
          </cell>
          <cell r="K877" t="str">
            <v>Реконструкция НБУ 2022-2024</v>
          </cell>
          <cell r="L877" t="str">
            <v>УКС</v>
          </cell>
        </row>
        <row r="878">
          <cell r="D878" t="str">
            <v>Кольцо стеновое колодца КС 15.6</v>
          </cell>
          <cell r="F878">
            <v>4020.08</v>
          </cell>
          <cell r="G878">
            <v>1</v>
          </cell>
          <cell r="H878">
            <v>4020.08</v>
          </cell>
          <cell r="I878">
            <v>1</v>
          </cell>
          <cell r="J878" t="str">
            <v>Реконструкция НБУ 2022-2024</v>
          </cell>
          <cell r="K878" t="str">
            <v>Реконструкция НБУ 2022-2024</v>
          </cell>
          <cell r="L878" t="str">
            <v>УКС</v>
          </cell>
        </row>
        <row r="879">
          <cell r="D879" t="str">
            <v>Кольцо стеновое колодца КС 7.6</v>
          </cell>
          <cell r="F879">
            <v>2770.6</v>
          </cell>
          <cell r="G879">
            <v>1</v>
          </cell>
          <cell r="H879">
            <v>2770.6</v>
          </cell>
          <cell r="I879">
            <v>1</v>
          </cell>
          <cell r="J879" t="str">
            <v>Реконструкция НБУ 2022-2024</v>
          </cell>
          <cell r="K879" t="str">
            <v>Реконструкция НБУ 2022-2024</v>
          </cell>
          <cell r="L879" t="str">
            <v>УКС</v>
          </cell>
        </row>
        <row r="880">
          <cell r="D880" t="str">
            <v>Кольцо стеновое КС 10-6</v>
          </cell>
          <cell r="F880">
            <v>5750</v>
          </cell>
          <cell r="G880">
            <v>5</v>
          </cell>
          <cell r="H880">
            <v>5750</v>
          </cell>
          <cell r="I880">
            <v>5</v>
          </cell>
          <cell r="J880" t="str">
            <v>Реконструкция НБУ 2022-2024</v>
          </cell>
          <cell r="K880" t="str">
            <v>Реконструкция НБУ 2022-2024</v>
          </cell>
          <cell r="L880" t="str">
            <v>УКС</v>
          </cell>
        </row>
        <row r="881">
          <cell r="D881" t="str">
            <v>Кольцо стеновое КС 10-9</v>
          </cell>
          <cell r="F881">
            <v>10589.55</v>
          </cell>
          <cell r="G881">
            <v>5</v>
          </cell>
          <cell r="H881">
            <v>10589.55</v>
          </cell>
          <cell r="I881">
            <v>5</v>
          </cell>
          <cell r="J881" t="str">
            <v>Реконструкция НБУ 2022-2024</v>
          </cell>
          <cell r="K881" t="str">
            <v>Реконструкция НБУ 2022-2024</v>
          </cell>
          <cell r="L881" t="str">
            <v>УКС</v>
          </cell>
        </row>
        <row r="882">
          <cell r="D882" t="str">
            <v>Кольцо стеновое КС 20-9б</v>
          </cell>
          <cell r="F882">
            <v>19043.43</v>
          </cell>
          <cell r="G882">
            <v>1</v>
          </cell>
          <cell r="H882">
            <v>19043.43</v>
          </cell>
          <cell r="I882">
            <v>1</v>
          </cell>
          <cell r="J882" t="str">
            <v>Реконструкция НБУ 2022-2024</v>
          </cell>
          <cell r="K882" t="str">
            <v>Реконструкция НБУ 2022-2024</v>
          </cell>
          <cell r="L882" t="str">
            <v>УКС</v>
          </cell>
        </row>
        <row r="883">
          <cell r="D883" t="str">
            <v>Кольцо стеновое КС 7-3</v>
          </cell>
          <cell r="F883">
            <v>9279.68</v>
          </cell>
          <cell r="G883">
            <v>8</v>
          </cell>
          <cell r="H883">
            <v>9279.68</v>
          </cell>
          <cell r="I883">
            <v>8</v>
          </cell>
          <cell r="J883" t="str">
            <v>Реконструкция НБУ 2022-2024</v>
          </cell>
          <cell r="K883" t="str">
            <v>Реконструкция НБУ 2022-2024</v>
          </cell>
          <cell r="L883" t="str">
            <v>УКС</v>
          </cell>
        </row>
        <row r="884">
          <cell r="D884" t="str">
            <v>Конек 15*15*200 белый</v>
          </cell>
          <cell r="F884">
            <v>14600</v>
          </cell>
          <cell r="G884">
            <v>20</v>
          </cell>
          <cell r="H884">
            <v>14600</v>
          </cell>
          <cell r="I884">
            <v>20</v>
          </cell>
          <cell r="J884" t="str">
            <v>Использование при ремонтах 2022 года</v>
          </cell>
          <cell r="K884" t="str">
            <v>Производство 2022</v>
          </cell>
          <cell r="L884" t="str">
            <v>УКС</v>
          </cell>
        </row>
        <row r="885">
          <cell r="D885" t="str">
            <v>Конек RAL 6005 0.7 10*300*300*10 L=2500</v>
          </cell>
          <cell r="F885">
            <v>19975.2</v>
          </cell>
          <cell r="G885">
            <v>12</v>
          </cell>
          <cell r="H885">
            <v>19975.2</v>
          </cell>
          <cell r="I885">
            <v>12</v>
          </cell>
          <cell r="J885" t="str">
            <v>Использование при ремонтах 2022 года</v>
          </cell>
          <cell r="K885" t="str">
            <v>Производство 2022</v>
          </cell>
          <cell r="L885" t="str">
            <v>УКС</v>
          </cell>
        </row>
        <row r="886">
          <cell r="D886" t="str">
            <v>Контактор электромагнитный</v>
          </cell>
          <cell r="F886">
            <v>2250</v>
          </cell>
          <cell r="G886">
            <v>3</v>
          </cell>
          <cell r="H886">
            <v>2250</v>
          </cell>
          <cell r="I886">
            <v>3</v>
          </cell>
          <cell r="J886" t="str">
            <v>в подотчет МОЛ - будет использовано в ноябре - декабре 2021 года в производстве</v>
          </cell>
          <cell r="K886" t="str">
            <v>Производство 2021</v>
          </cell>
          <cell r="L886" t="str">
            <v>ОГЭ</v>
          </cell>
        </row>
        <row r="887">
          <cell r="D887" t="str">
            <v>Костюм  Т02-01НЕФ.А-М  цв.т-син-бордо. тк смесовая</v>
          </cell>
          <cell r="F887">
            <v>25989.028800000004</v>
          </cell>
          <cell r="G887">
            <v>7</v>
          </cell>
          <cell r="H887">
            <v>25989.028800000004</v>
          </cell>
          <cell r="I887">
            <v>7</v>
          </cell>
          <cell r="J887" t="str">
            <v>Вовлечение в производство до июня 2022 года  согласно норм выдачи спецодежды и СИЗ</v>
          </cell>
          <cell r="K887" t="str">
            <v>Производство 2022</v>
          </cell>
          <cell r="L887" t="str">
            <v>ТБПБиООС</v>
          </cell>
        </row>
        <row r="888">
          <cell r="D888" t="str">
            <v>Костюм д/защиты от искр. брызг.расплав металла Брезент/спилок</v>
          </cell>
          <cell r="F888">
            <v>25955.040000000001</v>
          </cell>
          <cell r="G888">
            <v>8</v>
          </cell>
          <cell r="H888">
            <v>25955.040000000001</v>
          </cell>
          <cell r="I888">
            <v>8</v>
          </cell>
          <cell r="J888" t="str">
            <v>Вовлечение в производство до июня 2022 года  согласно норм выдачи спецодежды и СИЗ</v>
          </cell>
          <cell r="K888" t="str">
            <v>Аварийный резерв</v>
          </cell>
          <cell r="L888" t="str">
            <v>ТБПБиООС</v>
          </cell>
        </row>
        <row r="889">
          <cell r="D889" t="str">
            <v>Костюм КЕМИ СТАЙЛ</v>
          </cell>
          <cell r="F889">
            <v>1433.82</v>
          </cell>
          <cell r="G889">
            <v>1</v>
          </cell>
          <cell r="H889">
            <v>1433.82</v>
          </cell>
          <cell r="I889">
            <v>1</v>
          </cell>
          <cell r="J889" t="str">
            <v>Вовлечение в производство до июня 2022 года  согласно норм выдачи спецодежды и СИЗ</v>
          </cell>
          <cell r="K889" t="str">
            <v>Аварийный резерв</v>
          </cell>
          <cell r="L889" t="str">
            <v>ТБПБиООС</v>
          </cell>
        </row>
        <row r="890">
          <cell r="D890" t="str">
            <v>Костюм утепл от Нефти и нефтепр.</v>
          </cell>
          <cell r="F890">
            <v>152968.4108108108</v>
          </cell>
          <cell r="G890">
            <v>20</v>
          </cell>
          <cell r="H890">
            <v>152968.4108108108</v>
          </cell>
          <cell r="I890">
            <v>20</v>
          </cell>
          <cell r="J890" t="str">
            <v>Вовлечение в производство до июня 2022 года  согласно норм выдачи спецодежды и СИЗ</v>
          </cell>
          <cell r="K890" t="str">
            <v>Аварийный резерв</v>
          </cell>
          <cell r="L890" t="str">
            <v>ТБПБиООС</v>
          </cell>
        </row>
        <row r="891">
          <cell r="D891" t="str">
            <v>Кран VT 215 ДУ15 вн.-нар</v>
          </cell>
          <cell r="F891">
            <v>1065.75</v>
          </cell>
          <cell r="G891">
            <v>5</v>
          </cell>
          <cell r="H891">
            <v>1065.75</v>
          </cell>
          <cell r="I891">
            <v>5</v>
          </cell>
          <cell r="J891" t="str">
            <v>При возобновлении ремонта АБК на УППН Южная</v>
          </cell>
          <cell r="K891" t="str">
            <v>Реконструкция НБУ 2022-2024</v>
          </cell>
          <cell r="L891" t="str">
            <v>УКС</v>
          </cell>
        </row>
        <row r="892">
          <cell r="D892" t="str">
            <v>Кран шаровой угловой для радиатора 20*1/2 белый Pro Adua</v>
          </cell>
          <cell r="F892">
            <v>3360</v>
          </cell>
          <cell r="G892">
            <v>16</v>
          </cell>
          <cell r="H892">
            <v>3360</v>
          </cell>
          <cell r="I892">
            <v>16</v>
          </cell>
          <cell r="J892" t="str">
            <v>При возобновлении ремонта АБК на УППН Южная</v>
          </cell>
          <cell r="K892" t="str">
            <v>Реконструкция НБУ 2022-2024</v>
          </cell>
          <cell r="L892" t="str">
            <v>УКС</v>
          </cell>
        </row>
        <row r="893">
          <cell r="D893" t="str">
            <v>Крем для защиты от мороза,ветра и неблагопр.погодный условий  100мл</v>
          </cell>
          <cell r="F893">
            <v>131.12</v>
          </cell>
          <cell r="G893">
            <v>2</v>
          </cell>
          <cell r="H893">
            <v>131.12</v>
          </cell>
          <cell r="I893">
            <v>2</v>
          </cell>
          <cell r="J893" t="str">
            <v>Вовлечение в производство до июня 2022 года  согласно норм выдачи спецодежды и СИЗ</v>
          </cell>
          <cell r="K893" t="str">
            <v>Производство 2022</v>
          </cell>
          <cell r="L893" t="str">
            <v>ТБПБиООС</v>
          </cell>
        </row>
        <row r="894">
          <cell r="D894" t="str">
            <v>Крем защитный гидрофильный 100 мл</v>
          </cell>
          <cell r="F894">
            <v>6239.7157894736838</v>
          </cell>
          <cell r="G894">
            <v>197</v>
          </cell>
          <cell r="H894">
            <v>6239.7157894736838</v>
          </cell>
          <cell r="I894">
            <v>197</v>
          </cell>
          <cell r="J894" t="str">
            <v>Вовлечение в производство до июня 2022 года  согласно норм выдачи спецодежды и СИЗ</v>
          </cell>
          <cell r="K894" t="str">
            <v>Производство 2022</v>
          </cell>
          <cell r="L894" t="str">
            <v>ТБПБиООС</v>
          </cell>
        </row>
        <row r="895">
          <cell r="D895" t="str">
            <v>Крем защитный гидрофобный 100 мл</v>
          </cell>
          <cell r="F895">
            <v>2300.4863999999998</v>
          </cell>
          <cell r="G895">
            <v>72</v>
          </cell>
          <cell r="H895">
            <v>2300.4863999999998</v>
          </cell>
          <cell r="I895">
            <v>72</v>
          </cell>
          <cell r="J895" t="str">
            <v>Вовлечение в производство до июня 2022 года  согласно норм выдачи спецодежды и СИЗ</v>
          </cell>
          <cell r="K895" t="str">
            <v>Производство 2022</v>
          </cell>
          <cell r="L895" t="str">
            <v>ТБПБиООС</v>
          </cell>
        </row>
        <row r="896">
          <cell r="D896" t="str">
            <v>Крючок чалочный ТИП 320А г/п 3,2тн</v>
          </cell>
          <cell r="F896">
            <v>418.18</v>
          </cell>
          <cell r="G896">
            <v>1</v>
          </cell>
          <cell r="H896">
            <v>418.18</v>
          </cell>
          <cell r="I896">
            <v>1</v>
          </cell>
          <cell r="J896" t="str">
            <v>отсутствие необходимости</v>
          </cell>
          <cell r="K896" t="str">
            <v>НВЛ и НЛ</v>
          </cell>
          <cell r="L896" t="str">
            <v>УТО</v>
          </cell>
        </row>
        <row r="897">
          <cell r="D897" t="str">
            <v>Лампа ЛЛ 18вт</v>
          </cell>
          <cell r="F897">
            <v>5729.17</v>
          </cell>
          <cell r="G897">
            <v>125</v>
          </cell>
          <cell r="H897">
            <v>5729.17</v>
          </cell>
          <cell r="I897">
            <v>125</v>
          </cell>
          <cell r="J897" t="str">
            <v>Не востребован ОГЭ</v>
          </cell>
          <cell r="K897" t="str">
            <v>НВЛ и НЛ</v>
          </cell>
          <cell r="L897" t="str">
            <v>ОГЭ</v>
          </cell>
        </row>
        <row r="898">
          <cell r="D898" t="str">
            <v>Лампа ЛЛ-58 Вт Osram</v>
          </cell>
          <cell r="F898">
            <v>4677.18</v>
          </cell>
          <cell r="G898">
            <v>75</v>
          </cell>
          <cell r="H898">
            <v>4677.18</v>
          </cell>
          <cell r="I898">
            <v>75</v>
          </cell>
          <cell r="J898" t="str">
            <v>Не востребован ОГЭ</v>
          </cell>
          <cell r="K898" t="str">
            <v>НВЛ и НЛ</v>
          </cell>
          <cell r="L898" t="str">
            <v>ОГЭ</v>
          </cell>
        </row>
        <row r="899">
          <cell r="D899" t="str">
            <v>Лампа МО 60 Вт-36 В Е-27</v>
          </cell>
          <cell r="F899">
            <v>1480.21</v>
          </cell>
          <cell r="G899">
            <v>100</v>
          </cell>
          <cell r="H899">
            <v>1480.21</v>
          </cell>
          <cell r="I899">
            <v>100</v>
          </cell>
          <cell r="J899" t="str">
            <v>отсутствие необходимости</v>
          </cell>
          <cell r="K899" t="str">
            <v>НВЛ и НЛ</v>
          </cell>
          <cell r="L899" t="str">
            <v>УТО</v>
          </cell>
        </row>
        <row r="900">
          <cell r="D900" t="str">
            <v>Лампа МО-60 В-36В Е-27</v>
          </cell>
          <cell r="F900">
            <v>6524.5</v>
          </cell>
          <cell r="G900">
            <v>510</v>
          </cell>
          <cell r="H900">
            <v>6524.5</v>
          </cell>
          <cell r="I900">
            <v>510</v>
          </cell>
          <cell r="J900" t="str">
            <v>Не востребован ОГЭ</v>
          </cell>
          <cell r="K900" t="str">
            <v>НВЛ и НЛ</v>
          </cell>
          <cell r="L900" t="str">
            <v>ОГЭ</v>
          </cell>
        </row>
        <row r="901">
          <cell r="D901" t="str">
            <v>Лента п/э Полилен 40-ЛИ-63</v>
          </cell>
          <cell r="F901">
            <v>127092.51</v>
          </cell>
          <cell r="G901">
            <v>0.69799999999999995</v>
          </cell>
          <cell r="H901">
            <v>127092.51</v>
          </cell>
          <cell r="I901">
            <v>0.69799999999999995</v>
          </cell>
          <cell r="J901" t="str">
            <v>При ремонтах трубопровода в 2022г</v>
          </cell>
          <cell r="K901" t="str">
            <v>Производство 2022</v>
          </cell>
          <cell r="L901" t="str">
            <v>УКС</v>
          </cell>
        </row>
        <row r="902">
          <cell r="D902" t="str">
            <v>Лента п/э Полилен 40-ОБ-63</v>
          </cell>
          <cell r="F902">
            <v>45057.84</v>
          </cell>
          <cell r="G902">
            <v>0.28699999999999998</v>
          </cell>
          <cell r="H902">
            <v>45057.84</v>
          </cell>
          <cell r="I902">
            <v>0.28699999999999998</v>
          </cell>
          <cell r="J902" t="str">
            <v>При ремонтах трубопровода в 2022г</v>
          </cell>
          <cell r="K902" t="str">
            <v>Производство 2022</v>
          </cell>
          <cell r="L902" t="str">
            <v>УКС</v>
          </cell>
        </row>
        <row r="903">
          <cell r="D903" t="str">
            <v>Лента п/э Полилен 40-ОБ-63 Ш450мм ТУ 2245-004-01297858-99</v>
          </cell>
          <cell r="F903">
            <v>22332.01</v>
          </cell>
          <cell r="G903">
            <v>100.1</v>
          </cell>
          <cell r="H903">
            <v>22332.01</v>
          </cell>
          <cell r="I903">
            <v>100.1</v>
          </cell>
          <cell r="J903" t="str">
            <v>При ремонтах трубопровода в 2022г</v>
          </cell>
          <cell r="K903" t="str">
            <v>Производство 2022</v>
          </cell>
          <cell r="L903" t="str">
            <v>УКС</v>
          </cell>
        </row>
        <row r="904">
          <cell r="D904" t="str">
            <v>Лента тормозная АПРС-40 03.03.110</v>
          </cell>
          <cell r="F904">
            <v>55053.599999999999</v>
          </cell>
          <cell r="G904">
            <v>1</v>
          </cell>
          <cell r="H904">
            <v>55053.599999999999</v>
          </cell>
          <cell r="I904">
            <v>1</v>
          </cell>
          <cell r="J904" t="str">
            <v>отсутствие необходимости</v>
          </cell>
          <cell r="K904" t="str">
            <v>НВЛ и НЛ</v>
          </cell>
          <cell r="L904" t="str">
            <v>УТО</v>
          </cell>
        </row>
        <row r="905">
          <cell r="D905" t="str">
            <v>Лист 10*1500*6000 ст3 сп5 Гост 19903-74</v>
          </cell>
          <cell r="F905">
            <v>144825.15</v>
          </cell>
          <cell r="G905">
            <v>3.1280000000000001</v>
          </cell>
          <cell r="H905">
            <v>144825.15</v>
          </cell>
          <cell r="I905">
            <v>3.1280000000000001</v>
          </cell>
          <cell r="J905" t="str">
            <v>при ремонтах площадок под СУ и СК 2022</v>
          </cell>
          <cell r="K905" t="str">
            <v>Производство 2022</v>
          </cell>
          <cell r="L905" t="str">
            <v>УКС</v>
          </cell>
        </row>
        <row r="906">
          <cell r="D906" t="str">
            <v>Лист 4*1500*6000 ст3 сп5 Гост 19903-74</v>
          </cell>
          <cell r="F906">
            <v>206264.82</v>
          </cell>
          <cell r="G906">
            <v>4.431</v>
          </cell>
          <cell r="H906">
            <v>206264.82</v>
          </cell>
          <cell r="I906">
            <v>4.431</v>
          </cell>
          <cell r="J906" t="str">
            <v>КР РВС 2022</v>
          </cell>
          <cell r="K906" t="str">
            <v>Производство 2022</v>
          </cell>
          <cell r="L906" t="str">
            <v>УКС</v>
          </cell>
        </row>
        <row r="907">
          <cell r="D907" t="str">
            <v>Лист 5*1500*6000 ст3 сп/пс Гост 19903-74 г/к</v>
          </cell>
          <cell r="F907">
            <v>1029881.05</v>
          </cell>
          <cell r="G907">
            <v>22.123999999999999</v>
          </cell>
          <cell r="H907">
            <v>1029881.05</v>
          </cell>
          <cell r="I907">
            <v>22.123999999999999</v>
          </cell>
          <cell r="J907" t="str">
            <v>КР РВС 2022</v>
          </cell>
          <cell r="K907" t="str">
            <v>Производство 2022</v>
          </cell>
          <cell r="L907" t="str">
            <v>УКС</v>
          </cell>
        </row>
        <row r="908">
          <cell r="D908" t="str">
            <v>Лист 6*1500*6000 ст3 сп5 Гост 19903-74</v>
          </cell>
          <cell r="F908">
            <v>74866.45</v>
          </cell>
          <cell r="G908">
            <v>1.617</v>
          </cell>
          <cell r="H908">
            <v>74866.45</v>
          </cell>
          <cell r="I908">
            <v>1.617</v>
          </cell>
          <cell r="J908" t="str">
            <v>КР РВС 2022</v>
          </cell>
          <cell r="K908" t="str">
            <v>Производство 2022</v>
          </cell>
          <cell r="L908" t="str">
            <v>УКС</v>
          </cell>
        </row>
        <row r="909">
          <cell r="D909" t="str">
            <v>Лист 8мм ст3 СП5(1500*6000)</v>
          </cell>
          <cell r="F909">
            <v>19677.330000000002</v>
          </cell>
          <cell r="G909">
            <v>0.42499999999999999</v>
          </cell>
          <cell r="H909">
            <v>19677.330000000002</v>
          </cell>
          <cell r="I909">
            <v>0.42499999999999999</v>
          </cell>
          <cell r="J909" t="str">
            <v>КР РВС 2022</v>
          </cell>
          <cell r="K909" t="str">
            <v>Производство 2022</v>
          </cell>
          <cell r="L909" t="str">
            <v>УКС</v>
          </cell>
        </row>
        <row r="910">
          <cell r="D910" t="str">
            <v>Манометр ДМ 2005 Gr Ex 2,5 кгс/см2 кл.т. 1,5 исп V</v>
          </cell>
          <cell r="F910">
            <v>31140.2</v>
          </cell>
          <cell r="G910">
            <v>4</v>
          </cell>
          <cell r="H910">
            <v>31140.2</v>
          </cell>
          <cell r="I910">
            <v>4</v>
          </cell>
          <cell r="J910" t="str">
            <v>потребность отсутствует</v>
          </cell>
          <cell r="K910" t="str">
            <v>НВЛ и НЛ</v>
          </cell>
          <cell r="L910" t="str">
            <v>УИТ</v>
          </cell>
        </row>
        <row r="911">
          <cell r="D911" t="str">
            <v>Масло моторное 10W40 KIXX HD1 CI-4 20л</v>
          </cell>
          <cell r="F911">
            <v>4430.83</v>
          </cell>
          <cell r="G911">
            <v>20</v>
          </cell>
          <cell r="H911">
            <v>4430.83</v>
          </cell>
          <cell r="I911">
            <v>20</v>
          </cell>
          <cell r="J911" t="str">
            <v>отсутствие необходимости</v>
          </cell>
          <cell r="K911" t="str">
            <v>НВЛ и НЛ</v>
          </cell>
          <cell r="L911" t="str">
            <v>УТО</v>
          </cell>
        </row>
        <row r="912">
          <cell r="D912" t="str">
            <v>Муфта 170 У0010-08сб</v>
          </cell>
          <cell r="F912">
            <v>10950</v>
          </cell>
          <cell r="G912">
            <v>1</v>
          </cell>
          <cell r="H912">
            <v>10950</v>
          </cell>
          <cell r="I912">
            <v>1</v>
          </cell>
          <cell r="J912" t="str">
            <v>отсутствие необходимости</v>
          </cell>
          <cell r="K912" t="str">
            <v>НВЛ и НЛ</v>
          </cell>
          <cell r="L912" t="str">
            <v>УТО</v>
          </cell>
        </row>
        <row r="913">
          <cell r="D913" t="str">
            <v>Муфта кабельная концевая 1квтп-4 Ж 150*240</v>
          </cell>
          <cell r="F913">
            <v>5126.6000000000004</v>
          </cell>
          <cell r="G913">
            <v>4</v>
          </cell>
          <cell r="H913">
            <v>5126.6000000000004</v>
          </cell>
          <cell r="I913">
            <v>4</v>
          </cell>
          <cell r="J913" t="str">
            <v>Не востребован ОГЭ</v>
          </cell>
          <cell r="K913" t="str">
            <v>НВЛ и НЛ</v>
          </cell>
          <cell r="L913" t="str">
            <v>ОГЭ</v>
          </cell>
        </row>
        <row r="914">
          <cell r="D914" t="str">
            <v>Муфта соединительная резьбовая СТМ(Р)-15</v>
          </cell>
          <cell r="F914">
            <v>536</v>
          </cell>
          <cell r="G914">
            <v>4</v>
          </cell>
          <cell r="H914">
            <v>536</v>
          </cell>
          <cell r="I914">
            <v>4</v>
          </cell>
          <cell r="J914" t="str">
            <v>не планируется к использованию</v>
          </cell>
          <cell r="K914" t="str">
            <v>Производство 2022</v>
          </cell>
          <cell r="L914" t="str">
            <v>УКС</v>
          </cell>
        </row>
        <row r="915">
          <cell r="D915" t="str">
            <v>Нагревательный элемент ТЭН RF 2000W 200V</v>
          </cell>
          <cell r="F915">
            <v>22500</v>
          </cell>
          <cell r="G915">
            <v>12</v>
          </cell>
          <cell r="H915">
            <v>22500</v>
          </cell>
          <cell r="I915">
            <v>12</v>
          </cell>
          <cell r="J915" t="str">
            <v>Не востребован ОГЭ</v>
          </cell>
          <cell r="K915" t="str">
            <v>НВЛ и НЛ</v>
          </cell>
          <cell r="L915" t="str">
            <v>ОГЭ</v>
          </cell>
        </row>
        <row r="916">
          <cell r="D916" t="str">
            <v>Нарукавники ANSELL  VSB-8-HS</v>
          </cell>
          <cell r="F916">
            <v>25173.913578431373</v>
          </cell>
          <cell r="G916">
            <v>121</v>
          </cell>
          <cell r="H916">
            <v>25173.913578431373</v>
          </cell>
          <cell r="I916">
            <v>121</v>
          </cell>
          <cell r="J916" t="str">
            <v>Вовлечение в производство до июня 2022 года  согласно норм выдачи спецодежды и СИЗ</v>
          </cell>
          <cell r="K916" t="str">
            <v>Производство 2022</v>
          </cell>
          <cell r="L916" t="str">
            <v>ТБПБиООС</v>
          </cell>
        </row>
        <row r="917">
          <cell r="D917" t="str">
            <v>Насос НВИ1Б-44-73-3,2-2</v>
          </cell>
          <cell r="F917">
            <v>138141.6</v>
          </cell>
          <cell r="G917">
            <v>1</v>
          </cell>
          <cell r="H917">
            <v>138141.6</v>
          </cell>
          <cell r="I917">
            <v>1</v>
          </cell>
          <cell r="J917" t="str">
            <v>При отказе на скважине № Будет вовлечено в производство в срок до 01.2022</v>
          </cell>
          <cell r="K917" t="str">
            <v>Производство 2022</v>
          </cell>
          <cell r="L917" t="str">
            <v>ПТО</v>
          </cell>
        </row>
        <row r="918">
          <cell r="D918" t="str">
            <v>Насос топливный НМШФ 0.6-25</v>
          </cell>
          <cell r="F918">
            <v>61958.33</v>
          </cell>
          <cell r="G918">
            <v>1</v>
          </cell>
          <cell r="H918">
            <v>61958.33</v>
          </cell>
          <cell r="I918">
            <v>1</v>
          </cell>
          <cell r="J918" t="str">
            <v>отсутствие необходимости</v>
          </cell>
          <cell r="K918" t="str">
            <v>НВЛ и НЛ</v>
          </cell>
          <cell r="L918" t="str">
            <v>УТО</v>
          </cell>
        </row>
        <row r="919">
          <cell r="D919" t="str">
            <v>Опора 273-КХ-А11-ВСтЗпс-ОСТ 36-146-88</v>
          </cell>
          <cell r="F919">
            <v>2428.39</v>
          </cell>
          <cell r="G919">
            <v>1</v>
          </cell>
          <cell r="H919">
            <v>2428.39</v>
          </cell>
          <cell r="I919">
            <v>1</v>
          </cell>
          <cell r="J919" t="str">
            <v>Реконструкция НБУ 2022-2024</v>
          </cell>
          <cell r="K919" t="str">
            <v>Реконструкция НБУ 2022-2024</v>
          </cell>
          <cell r="L919" t="str">
            <v>УКС</v>
          </cell>
        </row>
        <row r="920">
          <cell r="D920" t="str">
            <v>Опора 57-КХ-А11-ВСтЗпс-ОСТ 36-146-88</v>
          </cell>
          <cell r="F920">
            <v>2075.17</v>
          </cell>
          <cell r="G920">
            <v>6</v>
          </cell>
          <cell r="H920">
            <v>2075.17</v>
          </cell>
          <cell r="I920">
            <v>6</v>
          </cell>
          <cell r="J920" t="str">
            <v>Реконструкция НБУ 2022-2024</v>
          </cell>
          <cell r="K920" t="str">
            <v>Реконструкция НБУ 2022-2024</v>
          </cell>
          <cell r="L920" t="str">
            <v>УКС</v>
          </cell>
        </row>
        <row r="921">
          <cell r="D921" t="str">
            <v>Опора 89-КХ-А11-ВСтЗпс-ОСТ 36-146-88</v>
          </cell>
          <cell r="F921">
            <v>362.61</v>
          </cell>
          <cell r="G921">
            <v>1</v>
          </cell>
          <cell r="H921">
            <v>362.61</v>
          </cell>
          <cell r="I921">
            <v>1</v>
          </cell>
          <cell r="J921" t="str">
            <v>Реконструкция НБУ 2022-2024</v>
          </cell>
          <cell r="K921" t="str">
            <v>Реконструкция НБУ 2022-2024</v>
          </cell>
          <cell r="L921" t="str">
            <v>УКС</v>
          </cell>
        </row>
        <row r="922">
          <cell r="D922" t="str">
            <v>Опора корпусная хомутовая 114-КХ-А-11</v>
          </cell>
          <cell r="F922">
            <v>2865.34</v>
          </cell>
          <cell r="G922">
            <v>3</v>
          </cell>
          <cell r="H922">
            <v>2865.34</v>
          </cell>
          <cell r="I922">
            <v>3</v>
          </cell>
          <cell r="J922" t="str">
            <v>Реконструкция НБУ 2022-2024</v>
          </cell>
          <cell r="K922" t="str">
            <v>Реконструкция НБУ 2022-2024</v>
          </cell>
          <cell r="L922" t="str">
            <v>УКС</v>
          </cell>
        </row>
        <row r="923">
          <cell r="D923" t="str">
            <v>Опора корпусная хомутовая 89-КХ-А-11-20</v>
          </cell>
          <cell r="F923">
            <v>3032.82</v>
          </cell>
          <cell r="G923">
            <v>4</v>
          </cell>
          <cell r="H923">
            <v>3032.82</v>
          </cell>
          <cell r="I923">
            <v>4</v>
          </cell>
          <cell r="J923" t="str">
            <v>Реконструкция НБУ 2022-2024</v>
          </cell>
          <cell r="K923" t="str">
            <v>Реконструкция НБУ 2022-2024</v>
          </cell>
          <cell r="L923" t="str">
            <v>УКС</v>
          </cell>
        </row>
        <row r="924">
          <cell r="D924" t="str">
            <v>Опорно-направляющие кольца ОНК 325</v>
          </cell>
          <cell r="F924">
            <v>34611.5</v>
          </cell>
          <cell r="G924">
            <v>25</v>
          </cell>
          <cell r="H924">
            <v>34611.5</v>
          </cell>
          <cell r="I924">
            <v>25</v>
          </cell>
          <cell r="J924" t="str">
            <v>ремонт трубопроводов 2022</v>
          </cell>
          <cell r="K924" t="str">
            <v>Производство 2022</v>
          </cell>
          <cell r="L924" t="str">
            <v>УКС</v>
          </cell>
        </row>
        <row r="925">
          <cell r="D925" t="str">
            <v>Опорно-направляющие кольца ОНК 89</v>
          </cell>
          <cell r="F925">
            <v>3922.38</v>
          </cell>
          <cell r="G925">
            <v>3</v>
          </cell>
          <cell r="H925">
            <v>3922.38</v>
          </cell>
          <cell r="I925">
            <v>3</v>
          </cell>
          <cell r="J925" t="str">
            <v>ремонт трубопроводов 2022</v>
          </cell>
          <cell r="K925" t="str">
            <v>Производство 2022</v>
          </cell>
          <cell r="L925" t="str">
            <v>УКС</v>
          </cell>
        </row>
        <row r="926">
          <cell r="D926" t="str">
            <v>Опорно-направляющие кольца ОНК 89/325</v>
          </cell>
          <cell r="F926">
            <v>7380.26</v>
          </cell>
          <cell r="G926">
            <v>10</v>
          </cell>
          <cell r="H926">
            <v>7380.26</v>
          </cell>
          <cell r="I926">
            <v>10</v>
          </cell>
          <cell r="J926" t="str">
            <v>ремонт трубопроводов 2022</v>
          </cell>
          <cell r="K926" t="str">
            <v>Производство 2022</v>
          </cell>
          <cell r="L926" t="str">
            <v>УКС</v>
          </cell>
        </row>
        <row r="927">
          <cell r="D927" t="str">
            <v>Отвод 114*4 ст.20 45гр. Гост 17375-2001</v>
          </cell>
          <cell r="F927">
            <v>1507.28</v>
          </cell>
          <cell r="G927">
            <v>3</v>
          </cell>
          <cell r="H927">
            <v>1507.28</v>
          </cell>
          <cell r="I927">
            <v>3</v>
          </cell>
          <cell r="J927" t="str">
            <v>При ремонтах трубопровода в 2022г</v>
          </cell>
          <cell r="K927" t="str">
            <v>Производство 2022</v>
          </cell>
          <cell r="L927" t="str">
            <v>УКС</v>
          </cell>
        </row>
        <row r="928">
          <cell r="D928" t="str">
            <v>Отвод 114*4 ст.20 90гр. Гост 17375-2001</v>
          </cell>
          <cell r="F928">
            <v>1004.85</v>
          </cell>
          <cell r="G928">
            <v>2</v>
          </cell>
          <cell r="H928">
            <v>1004.85</v>
          </cell>
          <cell r="I928">
            <v>2</v>
          </cell>
          <cell r="J928" t="str">
            <v>При ремонтах трубопровода в 2022г</v>
          </cell>
          <cell r="K928" t="str">
            <v>Производство 2022</v>
          </cell>
          <cell r="L928" t="str">
            <v>УКС</v>
          </cell>
        </row>
        <row r="929">
          <cell r="D929" t="str">
            <v>Отвод 90-114*10-100*985-R500 ст 13ХФА</v>
          </cell>
          <cell r="F929">
            <v>107297.68</v>
          </cell>
          <cell r="G929">
            <v>4</v>
          </cell>
          <cell r="H929">
            <v>107297.68</v>
          </cell>
          <cell r="I929">
            <v>4</v>
          </cell>
          <cell r="J929" t="str">
            <v>ремонт трубопроводов 2022</v>
          </cell>
          <cell r="K929" t="str">
            <v>Производство 2022</v>
          </cell>
          <cell r="L929" t="str">
            <v>УКС</v>
          </cell>
        </row>
        <row r="930">
          <cell r="D930" t="str">
            <v>Отвод ЦЕ 90-5DN 159*8,0-4-20С</v>
          </cell>
          <cell r="F930">
            <v>23603.83</v>
          </cell>
          <cell r="G930">
            <v>1</v>
          </cell>
          <cell r="H930">
            <v>23603.83</v>
          </cell>
          <cell r="I930">
            <v>1</v>
          </cell>
          <cell r="J930" t="str">
            <v>Реконструкция нефтепровода Барановка-Варваровка 2022</v>
          </cell>
          <cell r="K930" t="str">
            <v>Производство 2022</v>
          </cell>
          <cell r="L930" t="str">
            <v>УКС</v>
          </cell>
        </row>
        <row r="931">
          <cell r="D931" t="str">
            <v>Отвод ЦЕ 90-5DN 89*8,0-4-20 L=740мм</v>
          </cell>
          <cell r="F931">
            <v>120227.6</v>
          </cell>
          <cell r="G931">
            <v>9</v>
          </cell>
          <cell r="H931">
            <v>120227.6</v>
          </cell>
          <cell r="I931">
            <v>9</v>
          </cell>
          <cell r="J931" t="str">
            <v>При ремонтах трубопровода в 2022г</v>
          </cell>
          <cell r="K931" t="str">
            <v>Производство 2022</v>
          </cell>
          <cell r="L931" t="str">
            <v>УКС</v>
          </cell>
        </row>
        <row r="932">
          <cell r="D932" t="str">
            <v>Отлив 150*2500</v>
          </cell>
          <cell r="F932">
            <v>1887.9</v>
          </cell>
          <cell r="G932">
            <v>2</v>
          </cell>
          <cell r="H932">
            <v>1887.9</v>
          </cell>
          <cell r="I932">
            <v>2</v>
          </cell>
          <cell r="J932" t="str">
            <v>Использование при ремонтах 2022 года</v>
          </cell>
          <cell r="K932" t="str">
            <v>Производство 2022</v>
          </cell>
          <cell r="L932" t="str">
            <v>УКС</v>
          </cell>
        </row>
        <row r="933">
          <cell r="D933" t="str">
            <v>Очистное устройство ВОСТОК-Д6-200</v>
          </cell>
          <cell r="F933">
            <v>18382.5</v>
          </cell>
          <cell r="G933">
            <v>1</v>
          </cell>
          <cell r="H933">
            <v>18382.5</v>
          </cell>
          <cell r="I933">
            <v>1</v>
          </cell>
          <cell r="J933" t="str">
            <v>Будет вовлечено в производство в срок до 03.2022</v>
          </cell>
          <cell r="K933" t="str">
            <v>Производство 2022</v>
          </cell>
          <cell r="L933" t="str">
            <v>ПТО</v>
          </cell>
        </row>
        <row r="934">
          <cell r="D934" t="str">
            <v>Очистное устройство ВОСТОК-Д6Т-100 на передатчике и ЗИП 2 ведущих диска 4 чистящих</v>
          </cell>
          <cell r="F934">
            <v>9642.5</v>
          </cell>
          <cell r="G934">
            <v>2</v>
          </cell>
          <cell r="H934">
            <v>9642.5</v>
          </cell>
          <cell r="I934">
            <v>2</v>
          </cell>
          <cell r="J934" t="str">
            <v>Вовлечено в производство в ноябре 2021 года</v>
          </cell>
          <cell r="K934" t="str">
            <v>Производство 2021</v>
          </cell>
          <cell r="L934" t="str">
            <v>ПТО</v>
          </cell>
        </row>
        <row r="935">
          <cell r="D935" t="str">
            <v>Очистное устройство ВОСТОК-Д6Т-150 на передатчике и ЗИП 2 ведущих диска 4 чистящих</v>
          </cell>
          <cell r="F935">
            <v>10048.5</v>
          </cell>
          <cell r="G935">
            <v>2</v>
          </cell>
          <cell r="H935">
            <v>10048.5</v>
          </cell>
          <cell r="I935">
            <v>2</v>
          </cell>
          <cell r="J935" t="str">
            <v>Вовлечено в производство в ноябре 2021 года</v>
          </cell>
          <cell r="K935" t="str">
            <v>Производство 2021</v>
          </cell>
          <cell r="L935" t="str">
            <v>ПТО</v>
          </cell>
        </row>
        <row r="936">
          <cell r="D936" t="str">
            <v>Палец 20-122-40-17</v>
          </cell>
          <cell r="F936">
            <v>3161.13</v>
          </cell>
          <cell r="G936">
            <v>5</v>
          </cell>
          <cell r="H936">
            <v>3161.13</v>
          </cell>
          <cell r="I936">
            <v>5</v>
          </cell>
          <cell r="J936" t="str">
            <v>отсутствие необходимости</v>
          </cell>
          <cell r="K936" t="str">
            <v>НВЛ и НЛ</v>
          </cell>
          <cell r="L936" t="str">
            <v>УТО</v>
          </cell>
        </row>
        <row r="937">
          <cell r="D937" t="str">
            <v>Переводник приварной DN 150мм ст.13ХФА (внутренняя резьба)</v>
          </cell>
          <cell r="F937">
            <v>351799.81</v>
          </cell>
          <cell r="G937">
            <v>4</v>
          </cell>
          <cell r="H937">
            <v>351799.81</v>
          </cell>
          <cell r="I937">
            <v>4</v>
          </cell>
          <cell r="J937" t="str">
            <v>Аварийный запас. Остаток после проведения ремонтных работ</v>
          </cell>
          <cell r="K937" t="str">
            <v>Аварийный резерв</v>
          </cell>
          <cell r="L937" t="str">
            <v>УКС</v>
          </cell>
        </row>
        <row r="938">
          <cell r="D938" t="str">
            <v>Переключатель АКS-22-2 с ключом 2 позиции</v>
          </cell>
          <cell r="F938">
            <v>1519.46</v>
          </cell>
          <cell r="G938">
            <v>3</v>
          </cell>
          <cell r="H938">
            <v>1519.46</v>
          </cell>
          <cell r="I938">
            <v>3</v>
          </cell>
          <cell r="J938" t="str">
            <v>Не востребован ОГЭ</v>
          </cell>
          <cell r="K938" t="str">
            <v>НВЛ и НЛ</v>
          </cell>
          <cell r="L938" t="str">
            <v>ОГЭ</v>
          </cell>
        </row>
        <row r="939">
          <cell r="D939" t="str">
            <v>Переход 325*8-219*7 П-20 гост 17378-01</v>
          </cell>
          <cell r="F939">
            <v>6792.99</v>
          </cell>
          <cell r="G939">
            <v>3</v>
          </cell>
          <cell r="H939">
            <v>6792.99</v>
          </cell>
          <cell r="I939">
            <v>3</v>
          </cell>
          <cell r="J939" t="str">
            <v>Реконструкция НБУ 2022-2024</v>
          </cell>
          <cell r="K939" t="str">
            <v>Реконструкция НБУ 2022-2024</v>
          </cell>
          <cell r="L939" t="str">
            <v>УКС</v>
          </cell>
        </row>
        <row r="940">
          <cell r="D940" t="str">
            <v>Перчатки Альфатек СОЛВЕКС 37-675 р10</v>
          </cell>
          <cell r="F940">
            <v>1588.51</v>
          </cell>
          <cell r="G940">
            <v>12</v>
          </cell>
          <cell r="H940">
            <v>1588.51</v>
          </cell>
          <cell r="I940">
            <v>12</v>
          </cell>
          <cell r="J940" t="str">
            <v>Вовлечение в производство до июня 2022 года  согласно норм выдачи спецодежды и СИЗ</v>
          </cell>
          <cell r="K940" t="str">
            <v>Производство 2022</v>
          </cell>
          <cell r="L940" t="str">
            <v>ТБПБиООС</v>
          </cell>
        </row>
        <row r="941">
          <cell r="D941" t="str">
            <v>Перчатки Альфатек СОЛВЕКС 37-675 р11</v>
          </cell>
          <cell r="F941">
            <v>22768.720000000001</v>
          </cell>
          <cell r="G941">
            <v>172</v>
          </cell>
          <cell r="H941">
            <v>22768.720000000001</v>
          </cell>
          <cell r="I941">
            <v>172</v>
          </cell>
          <cell r="J941" t="str">
            <v>Вовлечение в производство до июня 2022 года  согласно норм выдачи спецодежды и СИЗ</v>
          </cell>
          <cell r="K941" t="str">
            <v>Производство 2022</v>
          </cell>
          <cell r="L941" t="str">
            <v>ТБПБиООС</v>
          </cell>
        </row>
        <row r="942">
          <cell r="D942" t="str">
            <v>Перчатки ПОЛИЗАРЬ СИБИРЬ</v>
          </cell>
          <cell r="F942">
            <v>236539.1</v>
          </cell>
          <cell r="G942">
            <v>922</v>
          </cell>
          <cell r="H942">
            <v>236539.1</v>
          </cell>
          <cell r="I942">
            <v>922</v>
          </cell>
          <cell r="J942" t="str">
            <v>Вовлечение в производство до июня 2022 года  согласно норм выдачи спецодежды и СИЗ</v>
          </cell>
          <cell r="K942" t="str">
            <v>Аварийный резерв</v>
          </cell>
          <cell r="L942" t="str">
            <v>ТБПБиООС</v>
          </cell>
        </row>
        <row r="943">
          <cell r="D943" t="str">
            <v>Перчатки ПОЛИЗАРЬ СИБИРЬ №11</v>
          </cell>
          <cell r="F943">
            <v>209331.48</v>
          </cell>
          <cell r="G943">
            <v>742</v>
          </cell>
          <cell r="H943">
            <v>209331.48</v>
          </cell>
          <cell r="I943">
            <v>742</v>
          </cell>
          <cell r="J943" t="str">
            <v>Вовлечение в производство до июня 2022 года  согласно норм выдачи спецодежды и СИЗ</v>
          </cell>
          <cell r="K943" t="str">
            <v>Аварийный резерв</v>
          </cell>
          <cell r="L943" t="str">
            <v>ТБПБиООС</v>
          </cell>
        </row>
        <row r="944">
          <cell r="D944" t="str">
            <v>Перчатки универс.хим.стойкие "Альфатек Солвекс"</v>
          </cell>
          <cell r="F944">
            <v>1304.0999999999999</v>
          </cell>
          <cell r="G944">
            <v>9</v>
          </cell>
          <cell r="H944">
            <v>1304.0999999999999</v>
          </cell>
          <cell r="I944">
            <v>9</v>
          </cell>
          <cell r="J944" t="str">
            <v>Вовлечение в производство до июня 2022 года  согласно норм выдачи спецодежды и СИЗ</v>
          </cell>
          <cell r="K944" t="str">
            <v>Производство 2022</v>
          </cell>
          <cell r="L944" t="str">
            <v>ТБПБиООС</v>
          </cell>
        </row>
        <row r="945">
          <cell r="D945" t="str">
            <v>Перчатки универсальные химстойкие "Солвекс 37-675 Ansell"</v>
          </cell>
          <cell r="F945">
            <v>12784.6</v>
          </cell>
          <cell r="G945">
            <v>97</v>
          </cell>
          <cell r="H945">
            <v>12784.6</v>
          </cell>
          <cell r="I945">
            <v>97</v>
          </cell>
          <cell r="J945" t="str">
            <v>Вовлечение в производство до июня 2022 года  согласно норм выдачи спецодежды и СИЗ</v>
          </cell>
          <cell r="K945" t="str">
            <v>Производство 2022</v>
          </cell>
          <cell r="L945" t="str">
            <v>ТБПБиООС</v>
          </cell>
        </row>
        <row r="946">
          <cell r="D946" t="str">
            <v>Перчатки-краги Полар Гард утеп.</v>
          </cell>
          <cell r="F946">
            <v>4748.6400000000003</v>
          </cell>
          <cell r="G946">
            <v>6</v>
          </cell>
          <cell r="H946">
            <v>4748.6400000000003</v>
          </cell>
          <cell r="I946">
            <v>6</v>
          </cell>
          <cell r="J946" t="str">
            <v>Вовлечение в производство до июня 2022 года  согласно норм выдачи спецодежды и СИЗ</v>
          </cell>
          <cell r="K946" t="str">
            <v>Производство 2022</v>
          </cell>
          <cell r="L946" t="str">
            <v>ТБПБиООС</v>
          </cell>
        </row>
        <row r="947">
          <cell r="D947" t="str">
            <v>Песок речной</v>
          </cell>
          <cell r="F947">
            <v>60197.91</v>
          </cell>
          <cell r="G947">
            <v>56.161999999999999</v>
          </cell>
          <cell r="H947">
            <v>60197.91</v>
          </cell>
          <cell r="I947">
            <v>56.161999999999999</v>
          </cell>
          <cell r="J947" t="str">
            <v>Будет применен на объектах ремонт в 2022</v>
          </cell>
          <cell r="K947" t="str">
            <v>Производство 2022</v>
          </cell>
          <cell r="L947" t="str">
            <v>УКС</v>
          </cell>
        </row>
        <row r="948">
          <cell r="D948" t="str">
            <v>Планка начальная бесцветная Т-11 (3,0м)</v>
          </cell>
          <cell r="F948">
            <v>1000</v>
          </cell>
          <cell r="G948">
            <v>5</v>
          </cell>
          <cell r="H948">
            <v>1000</v>
          </cell>
          <cell r="I948">
            <v>5</v>
          </cell>
          <cell r="J948" t="str">
            <v>Использование при ремонтах 2022 года</v>
          </cell>
          <cell r="K948" t="str">
            <v>Производство 2022</v>
          </cell>
          <cell r="L948" t="str">
            <v>УКС</v>
          </cell>
        </row>
        <row r="949">
          <cell r="D949" t="str">
            <v>Пластина концевая (клемная 2.5-10мм) серая для СВС</v>
          </cell>
          <cell r="F949">
            <v>416.67</v>
          </cell>
          <cell r="G949">
            <v>20</v>
          </cell>
          <cell r="H949">
            <v>416.67</v>
          </cell>
          <cell r="I949">
            <v>20</v>
          </cell>
          <cell r="J949" t="str">
            <v>в производство, монтаж декабрь 2021</v>
          </cell>
          <cell r="K949" t="str">
            <v>Производство 2021</v>
          </cell>
          <cell r="L949" t="str">
            <v>УИТ</v>
          </cell>
        </row>
        <row r="950">
          <cell r="D950" t="str">
            <v>Пластификатор 5л</v>
          </cell>
          <cell r="F950">
            <v>1989.4</v>
          </cell>
          <cell r="G950">
            <v>10</v>
          </cell>
          <cell r="H950">
            <v>1989.4</v>
          </cell>
          <cell r="I950">
            <v>10</v>
          </cell>
          <cell r="J950" t="str">
            <v>при ремонтах 2022</v>
          </cell>
          <cell r="K950" t="str">
            <v>Производство 2022</v>
          </cell>
          <cell r="L950" t="str">
            <v>УКС</v>
          </cell>
        </row>
        <row r="951">
          <cell r="D951" t="str">
            <v>Плинтус пластиковый "Идеал дуб"</v>
          </cell>
          <cell r="F951">
            <v>822.15</v>
          </cell>
          <cell r="G951">
            <v>9</v>
          </cell>
          <cell r="H951">
            <v>822.15</v>
          </cell>
          <cell r="I951">
            <v>9</v>
          </cell>
          <cell r="J951" t="str">
            <v>Использование при ремонтах 2022 года</v>
          </cell>
          <cell r="K951" t="str">
            <v>Производство 2022</v>
          </cell>
          <cell r="L951" t="str">
            <v>УКС</v>
          </cell>
        </row>
        <row r="952">
          <cell r="D952" t="str">
            <v>Плита днища ПН10</v>
          </cell>
          <cell r="F952">
            <v>7858.32</v>
          </cell>
          <cell r="G952">
            <v>4</v>
          </cell>
          <cell r="H952">
            <v>7858.32</v>
          </cell>
          <cell r="I952">
            <v>4</v>
          </cell>
          <cell r="J952" t="str">
            <v>Реконструкция НБУ 2022-2024</v>
          </cell>
          <cell r="K952" t="str">
            <v>Реконструкция НБУ 2022-2024</v>
          </cell>
          <cell r="L952" t="str">
            <v>УКС</v>
          </cell>
        </row>
        <row r="953">
          <cell r="D953" t="str">
            <v>Плита днища ПН15</v>
          </cell>
          <cell r="F953">
            <v>5047.6000000000004</v>
          </cell>
          <cell r="G953">
            <v>1</v>
          </cell>
          <cell r="H953">
            <v>5047.6000000000004</v>
          </cell>
          <cell r="I953">
            <v>1</v>
          </cell>
          <cell r="J953" t="str">
            <v>Реконструкция НБУ 2022-2024</v>
          </cell>
          <cell r="K953" t="str">
            <v>Реконструкция НБУ 2022-2024</v>
          </cell>
          <cell r="L953" t="str">
            <v>УКС</v>
          </cell>
        </row>
        <row r="954">
          <cell r="D954" t="str">
            <v>Плита П 2-15-А</v>
          </cell>
          <cell r="F954">
            <v>160467.85</v>
          </cell>
          <cell r="G954">
            <v>231</v>
          </cell>
          <cell r="H954">
            <v>160467.85</v>
          </cell>
          <cell r="I954">
            <v>231</v>
          </cell>
          <cell r="J954" t="str">
            <v>При ремонтах в 2022-2023</v>
          </cell>
          <cell r="K954" t="str">
            <v>Производство 2022</v>
          </cell>
          <cell r="L954" t="str">
            <v>УКС</v>
          </cell>
        </row>
        <row r="955">
          <cell r="D955" t="str">
            <v>Плита перекрытия ПП 10-2</v>
          </cell>
          <cell r="F955">
            <v>8011.64</v>
          </cell>
          <cell r="G955">
            <v>4</v>
          </cell>
          <cell r="H955">
            <v>8011.64</v>
          </cell>
          <cell r="I955">
            <v>4</v>
          </cell>
          <cell r="J955" t="str">
            <v>Реконструкция НБУ 2022-2024</v>
          </cell>
          <cell r="K955" t="str">
            <v>Реконструкция НБУ 2022-2024</v>
          </cell>
          <cell r="L955" t="str">
            <v>УКС</v>
          </cell>
        </row>
        <row r="956">
          <cell r="D956" t="str">
            <v>Плитка керамическая облицовочная Ладога</v>
          </cell>
          <cell r="F956">
            <v>10345.43</v>
          </cell>
          <cell r="G956">
            <v>34.9</v>
          </cell>
          <cell r="H956">
            <v>10345.43</v>
          </cell>
          <cell r="I956">
            <v>34.9</v>
          </cell>
          <cell r="J956" t="str">
            <v>При ремонт зданий 2022-2023</v>
          </cell>
          <cell r="K956" t="str">
            <v>Производство 2022</v>
          </cell>
          <cell r="L956" t="str">
            <v>УКС</v>
          </cell>
        </row>
        <row r="957">
          <cell r="D957" t="str">
            <v>Подшипник 12213КПП 14-1701066-01</v>
          </cell>
          <cell r="F957">
            <v>174.83</v>
          </cell>
          <cell r="G957">
            <v>1</v>
          </cell>
          <cell r="H957">
            <v>174.83</v>
          </cell>
          <cell r="I957">
            <v>1</v>
          </cell>
          <cell r="J957" t="str">
            <v>отсутствие необходимости</v>
          </cell>
          <cell r="K957" t="str">
            <v>НВЛ и НЛ</v>
          </cell>
          <cell r="L957" t="str">
            <v>УТО</v>
          </cell>
        </row>
        <row r="958">
          <cell r="D958" t="str">
            <v>Подшипник 180208</v>
          </cell>
          <cell r="F958">
            <v>699.18</v>
          </cell>
          <cell r="G958">
            <v>3</v>
          </cell>
          <cell r="H958">
            <v>699.18</v>
          </cell>
          <cell r="I958">
            <v>3</v>
          </cell>
          <cell r="J958" t="str">
            <v>отсутствие необходимости</v>
          </cell>
          <cell r="K958" t="str">
            <v>НВЛ и НЛ</v>
          </cell>
          <cell r="L958" t="str">
            <v>УТО</v>
          </cell>
        </row>
        <row r="959">
          <cell r="D959" t="str">
            <v>Подшипник 53612</v>
          </cell>
          <cell r="F959">
            <v>10150</v>
          </cell>
          <cell r="G959">
            <v>4</v>
          </cell>
          <cell r="H959">
            <v>10150</v>
          </cell>
          <cell r="I959">
            <v>4</v>
          </cell>
          <cell r="J959" t="str">
            <v>отсутствие необходимости</v>
          </cell>
          <cell r="K959" t="str">
            <v>НВЛ и НЛ</v>
          </cell>
          <cell r="L959" t="str">
            <v>УТО</v>
          </cell>
        </row>
        <row r="960">
          <cell r="D960" t="str">
            <v>Подшипник 60208</v>
          </cell>
          <cell r="F960">
            <v>5040</v>
          </cell>
          <cell r="G960">
            <v>12</v>
          </cell>
          <cell r="H960">
            <v>5040</v>
          </cell>
          <cell r="I960">
            <v>12</v>
          </cell>
          <cell r="J960" t="str">
            <v>отсутствие необходимости</v>
          </cell>
          <cell r="K960" t="str">
            <v>НВЛ и НЛ</v>
          </cell>
          <cell r="L960" t="str">
            <v>УТО</v>
          </cell>
        </row>
        <row r="961">
          <cell r="D961" t="str">
            <v>Подшипник 7518(32218)</v>
          </cell>
          <cell r="F961">
            <v>2958.33</v>
          </cell>
          <cell r="G961">
            <v>2</v>
          </cell>
          <cell r="H961">
            <v>2958.33</v>
          </cell>
          <cell r="I961">
            <v>2</v>
          </cell>
          <cell r="J961" t="str">
            <v>отсутствие необходимости</v>
          </cell>
          <cell r="K961" t="str">
            <v>НВЛ и НЛ</v>
          </cell>
          <cell r="L961" t="str">
            <v>УТО</v>
          </cell>
        </row>
        <row r="962">
          <cell r="D962" t="str">
            <v>Подшипник главный опорный (обжимной)TIMKEN 90744</v>
          </cell>
          <cell r="F962">
            <v>19689.07</v>
          </cell>
          <cell r="G962">
            <v>2</v>
          </cell>
          <cell r="H962">
            <v>19689.07</v>
          </cell>
          <cell r="I962">
            <v>2</v>
          </cell>
          <cell r="J962" t="str">
            <v>отсутствие необходимости</v>
          </cell>
          <cell r="K962" t="str">
            <v>НВЛ и НЛ</v>
          </cell>
          <cell r="L962" t="str">
            <v>УТО</v>
          </cell>
        </row>
        <row r="963">
          <cell r="D963" t="str">
            <v>Подшипник упорный TIMKEN 90381</v>
          </cell>
          <cell r="F963">
            <v>18464.900000000001</v>
          </cell>
          <cell r="G963">
            <v>2</v>
          </cell>
          <cell r="H963">
            <v>18464.900000000001</v>
          </cell>
          <cell r="I963">
            <v>2</v>
          </cell>
          <cell r="J963" t="str">
            <v>отсутствие необходимости</v>
          </cell>
          <cell r="K963" t="str">
            <v>НВЛ и НЛ</v>
          </cell>
          <cell r="L963" t="str">
            <v>УТО</v>
          </cell>
        </row>
        <row r="964">
          <cell r="D964" t="str">
            <v>Подшлемник ЗЕВС</v>
          </cell>
          <cell r="F964">
            <v>2340.4390909090912</v>
          </cell>
          <cell r="G964">
            <v>3</v>
          </cell>
          <cell r="H964">
            <v>2340.4390909090912</v>
          </cell>
          <cell r="I964">
            <v>3</v>
          </cell>
          <cell r="J964" t="str">
            <v>Вовлечение в производство до июня 2022 года  согласно норм выдачи спецодежды и СИЗ</v>
          </cell>
          <cell r="K964" t="str">
            <v>Производство 2022</v>
          </cell>
          <cell r="L964" t="str">
            <v>ТБПБиООС</v>
          </cell>
        </row>
        <row r="965">
          <cell r="D965" t="str">
            <v>Подшлемник ЗЕВС плюс</v>
          </cell>
          <cell r="F965">
            <v>5196.54</v>
          </cell>
          <cell r="G965">
            <v>6</v>
          </cell>
          <cell r="H965">
            <v>5196.54</v>
          </cell>
          <cell r="I965">
            <v>6</v>
          </cell>
          <cell r="J965" t="str">
            <v>Вовлечение в производство до июня 2022 года  согласно норм выдачи спецодежды и СИЗ</v>
          </cell>
          <cell r="K965" t="str">
            <v>Производство 2022</v>
          </cell>
          <cell r="L965" t="str">
            <v>ТБПБиООС</v>
          </cell>
        </row>
        <row r="966">
          <cell r="D966" t="str">
            <v>Полукруглый желоб D125  RAL3005 3м</v>
          </cell>
          <cell r="F966">
            <v>34930</v>
          </cell>
          <cell r="G966">
            <v>35</v>
          </cell>
          <cell r="H966">
            <v>34930</v>
          </cell>
          <cell r="I966">
            <v>35</v>
          </cell>
          <cell r="J966" t="str">
            <v>Использование при ремонтах 2022 года</v>
          </cell>
          <cell r="K966" t="str">
            <v>Производство 2022</v>
          </cell>
          <cell r="L966" t="str">
            <v>УКС</v>
          </cell>
        </row>
        <row r="967">
          <cell r="D967" t="str">
            <v>Полумаска фильтрующая SPIROTEK VS 2200WV</v>
          </cell>
          <cell r="F967">
            <v>538.54999999999995</v>
          </cell>
          <cell r="G967">
            <v>10</v>
          </cell>
          <cell r="H967">
            <v>538.54999999999995</v>
          </cell>
          <cell r="I967">
            <v>10</v>
          </cell>
          <cell r="J967" t="str">
            <v>Вовлечение в производство до июня 2022 года  согласно норм выдачи спецодежды и СИЗ</v>
          </cell>
          <cell r="K967" t="str">
            <v>Аварийный резерв</v>
          </cell>
          <cell r="L967" t="str">
            <v>ТБПБиООС</v>
          </cell>
        </row>
        <row r="968">
          <cell r="D968" t="str">
            <v>Пост кнопочный ПКТ-60</v>
          </cell>
          <cell r="F968">
            <v>2562.08</v>
          </cell>
          <cell r="G968">
            <v>6</v>
          </cell>
          <cell r="H968">
            <v>2562.08</v>
          </cell>
          <cell r="I968">
            <v>6</v>
          </cell>
          <cell r="J968" t="str">
            <v>Не востребован ОГЭ</v>
          </cell>
          <cell r="K968" t="str">
            <v>НВЛ и НЛ</v>
          </cell>
          <cell r="L968" t="str">
            <v>ОГЭ</v>
          </cell>
        </row>
        <row r="969">
          <cell r="D969" t="str">
            <v>Пробоотборник секционный ПСР-9/25</v>
          </cell>
          <cell r="F969">
            <v>124800</v>
          </cell>
          <cell r="G969">
            <v>1</v>
          </cell>
          <cell r="H969">
            <v>124800</v>
          </cell>
          <cell r="I969">
            <v>1</v>
          </cell>
          <cell r="J969" t="str">
            <v>Ремонт РВС 2022</v>
          </cell>
          <cell r="K969" t="str">
            <v>Производство 2022</v>
          </cell>
          <cell r="L969" t="str">
            <v>УКС</v>
          </cell>
        </row>
        <row r="970">
          <cell r="D970" t="str">
            <v>Провод ПВ 1*1</v>
          </cell>
          <cell r="F970">
            <v>860.17</v>
          </cell>
          <cell r="G970">
            <v>200</v>
          </cell>
          <cell r="H970">
            <v>860.17</v>
          </cell>
          <cell r="I970">
            <v>200</v>
          </cell>
          <cell r="J970" t="str">
            <v>Реконструкция НБУ 2022-2024</v>
          </cell>
          <cell r="K970" t="str">
            <v>Реконструкция НБУ 2022-2024</v>
          </cell>
          <cell r="L970" t="str">
            <v>УКС</v>
          </cell>
        </row>
        <row r="971">
          <cell r="D971" t="str">
            <v>Провод ПВ 3 -1*0,75</v>
          </cell>
          <cell r="F971">
            <v>619.32000000000005</v>
          </cell>
          <cell r="G971">
            <v>90</v>
          </cell>
          <cell r="H971">
            <v>619.32000000000005</v>
          </cell>
          <cell r="I971">
            <v>90</v>
          </cell>
          <cell r="J971" t="str">
            <v>Реконструкция НБУ 2022-2024</v>
          </cell>
          <cell r="K971" t="str">
            <v>Реконструкция НБУ 2022-2024</v>
          </cell>
          <cell r="L971" t="str">
            <v>УКС</v>
          </cell>
        </row>
        <row r="972">
          <cell r="D972" t="str">
            <v>Провод ПУГВ 1*0.75</v>
          </cell>
          <cell r="F972">
            <v>2680.28</v>
          </cell>
          <cell r="G972">
            <v>492</v>
          </cell>
          <cell r="H972">
            <v>2680.28</v>
          </cell>
          <cell r="I972">
            <v>492</v>
          </cell>
          <cell r="J972" t="str">
            <v>выписывается по мере потребности (монтажные работы в шкафах телеметрии)</v>
          </cell>
          <cell r="K972" t="str">
            <v>Производство 2022</v>
          </cell>
          <cell r="L972" t="str">
            <v>УИТ</v>
          </cell>
        </row>
        <row r="973">
          <cell r="D973" t="str">
            <v>Провод ПУГВ 1*1,5</v>
          </cell>
          <cell r="F973">
            <v>1798.54</v>
          </cell>
          <cell r="G973">
            <v>200</v>
          </cell>
          <cell r="H973">
            <v>1798.54</v>
          </cell>
          <cell r="I973">
            <v>200</v>
          </cell>
          <cell r="J973" t="str">
            <v>Реконструкция НБУ 2022-2024</v>
          </cell>
          <cell r="K973" t="str">
            <v>Реконструкция НБУ 2022-2024</v>
          </cell>
          <cell r="L973" t="str">
            <v>УКС</v>
          </cell>
        </row>
        <row r="974">
          <cell r="D974" t="str">
            <v>Провод ПУГВ-ПВ-З 1*0,5</v>
          </cell>
          <cell r="F974">
            <v>825.76</v>
          </cell>
          <cell r="G974">
            <v>40</v>
          </cell>
          <cell r="H974">
            <v>825.76</v>
          </cell>
          <cell r="I974">
            <v>40</v>
          </cell>
          <cell r="J974" t="str">
            <v>Реконструкция НБУ 2022-2024</v>
          </cell>
          <cell r="K974" t="str">
            <v>Реконструкция НБУ 2022-2024</v>
          </cell>
          <cell r="L974" t="str">
            <v>УКС</v>
          </cell>
        </row>
        <row r="975">
          <cell r="D975" t="str">
            <v>Провод силовой ПуГВ 1*0,75</v>
          </cell>
          <cell r="F975">
            <v>602.12</v>
          </cell>
          <cell r="G975">
            <v>100</v>
          </cell>
          <cell r="H975">
            <v>602.12</v>
          </cell>
          <cell r="I975">
            <v>100</v>
          </cell>
          <cell r="J975" t="str">
            <v>выписывается по мере потребности (монтажные работы в шкафах телеметрии)</v>
          </cell>
          <cell r="K975" t="str">
            <v>Производство 2022</v>
          </cell>
          <cell r="L975" t="str">
            <v>УИТ 50%, УКС 50%</v>
          </cell>
        </row>
        <row r="976">
          <cell r="D976" t="str">
            <v>Пропитка для огнебиозащиты 1 группа Неомид-450 10кг</v>
          </cell>
          <cell r="F976">
            <v>39189.15</v>
          </cell>
          <cell r="G976">
            <v>26</v>
          </cell>
          <cell r="H976">
            <v>39189.15</v>
          </cell>
          <cell r="I976">
            <v>26</v>
          </cell>
          <cell r="J976" t="str">
            <v>Использование при ремонтах 2022 года</v>
          </cell>
          <cell r="K976" t="str">
            <v>Производство 2022</v>
          </cell>
          <cell r="L976" t="str">
            <v>УКС</v>
          </cell>
        </row>
        <row r="977">
          <cell r="D977" t="str">
            <v>Протектор насосной системы ПНС</v>
          </cell>
          <cell r="F977">
            <v>324000</v>
          </cell>
          <cell r="G977">
            <v>6</v>
          </cell>
          <cell r="H977">
            <v>324000</v>
          </cell>
          <cell r="I977">
            <v>6</v>
          </cell>
          <cell r="J977" t="str">
            <v>Будет вовлечено в производство в срок до 03.2022</v>
          </cell>
          <cell r="K977" t="str">
            <v>Производство 2022</v>
          </cell>
          <cell r="L977" t="str">
            <v>ПТО</v>
          </cell>
        </row>
        <row r="978">
          <cell r="D978" t="str">
            <v>Профиль-J 3,00 м белый</v>
          </cell>
          <cell r="F978">
            <v>3040</v>
          </cell>
          <cell r="G978">
            <v>16</v>
          </cell>
          <cell r="H978">
            <v>3040</v>
          </cell>
          <cell r="I978">
            <v>16</v>
          </cell>
          <cell r="J978" t="str">
            <v>Использование при ремонтах 2022 года</v>
          </cell>
          <cell r="K978" t="str">
            <v>Производство 2022</v>
          </cell>
          <cell r="L978" t="str">
            <v>УКС</v>
          </cell>
        </row>
        <row r="979">
          <cell r="D979" t="str">
            <v>Профлист С 8 А 0,50*1150/1200*1700 РЕ RAL3020</v>
          </cell>
          <cell r="F979">
            <v>28243.8</v>
          </cell>
          <cell r="G979">
            <v>79.56</v>
          </cell>
          <cell r="H979">
            <v>28243.8</v>
          </cell>
          <cell r="I979">
            <v>79.56</v>
          </cell>
          <cell r="J979" t="str">
            <v>При ремонтах в 2022</v>
          </cell>
          <cell r="K979" t="str">
            <v>Производство 2022</v>
          </cell>
          <cell r="L979" t="str">
            <v>УКС</v>
          </cell>
        </row>
        <row r="980">
          <cell r="D980" t="str">
            <v>Профлист С 8 А 0,50*1150/1200*2500 РЕ RAL3005</v>
          </cell>
          <cell r="F980">
            <v>5685.6</v>
          </cell>
          <cell r="G980">
            <v>14.4</v>
          </cell>
          <cell r="H980">
            <v>5685.6</v>
          </cell>
          <cell r="I980">
            <v>14.4</v>
          </cell>
          <cell r="J980" t="str">
            <v>При ремонтах в 2022</v>
          </cell>
          <cell r="K980" t="str">
            <v>Производство 2022</v>
          </cell>
          <cell r="L980" t="str">
            <v>УКС</v>
          </cell>
        </row>
        <row r="981">
          <cell r="D981" t="str">
            <v>Профлист С 8 А 0,50*1150/1200*2600 РЕ RAL3020</v>
          </cell>
          <cell r="F981">
            <v>63133.2</v>
          </cell>
          <cell r="G981">
            <v>177.84</v>
          </cell>
          <cell r="H981">
            <v>63133.2</v>
          </cell>
          <cell r="I981">
            <v>177.84</v>
          </cell>
          <cell r="J981" t="str">
            <v>При ремонтах в 2022</v>
          </cell>
          <cell r="K981" t="str">
            <v>Производство 2022</v>
          </cell>
          <cell r="L981" t="str">
            <v>УКС</v>
          </cell>
        </row>
        <row r="982">
          <cell r="D982" t="str">
            <v>Профнастил окр.С-8 (2,8*1,2*0,55)</v>
          </cell>
          <cell r="F982">
            <v>2728.32</v>
          </cell>
          <cell r="G982">
            <v>2</v>
          </cell>
          <cell r="H982">
            <v>2728.32</v>
          </cell>
          <cell r="I982">
            <v>2</v>
          </cell>
          <cell r="J982" t="str">
            <v>При ремонтах в 2022</v>
          </cell>
          <cell r="K982" t="str">
            <v>Производство 2022</v>
          </cell>
          <cell r="L982" t="str">
            <v>УКС</v>
          </cell>
        </row>
        <row r="983">
          <cell r="D983" t="str">
            <v>Рубемаст РНК-400-1,5</v>
          </cell>
          <cell r="F983">
            <v>32362.26</v>
          </cell>
          <cell r="G983">
            <v>300</v>
          </cell>
          <cell r="H983">
            <v>32362.26</v>
          </cell>
          <cell r="I983">
            <v>300</v>
          </cell>
          <cell r="J983" t="str">
            <v>аварийный запас на ремонт кровель</v>
          </cell>
          <cell r="K983" t="str">
            <v>Аварийный резерв</v>
          </cell>
          <cell r="L983" t="str">
            <v>УКС</v>
          </cell>
        </row>
        <row r="984">
          <cell r="D984" t="str">
            <v>Сайдинг виниловый 3,66м*0,23 белый</v>
          </cell>
          <cell r="F984">
            <v>14700</v>
          </cell>
          <cell r="G984">
            <v>70</v>
          </cell>
          <cell r="H984">
            <v>14700</v>
          </cell>
          <cell r="I984">
            <v>70</v>
          </cell>
          <cell r="J984" t="str">
            <v>Использование при ремонтах 2022 года</v>
          </cell>
          <cell r="K984" t="str">
            <v>Производство 2022</v>
          </cell>
          <cell r="L984" t="str">
            <v>УКС</v>
          </cell>
        </row>
        <row r="985">
          <cell r="D985" t="str">
            <v>Сальник 50*68*8</v>
          </cell>
          <cell r="F985">
            <v>338.33</v>
          </cell>
          <cell r="G985">
            <v>1</v>
          </cell>
          <cell r="H985">
            <v>338.33</v>
          </cell>
          <cell r="I985">
            <v>1</v>
          </cell>
          <cell r="J985" t="str">
            <v>отсутствие необходимости</v>
          </cell>
          <cell r="K985" t="str">
            <v>НВЛ и НЛ</v>
          </cell>
          <cell r="L985" t="str">
            <v>УТО</v>
          </cell>
        </row>
        <row r="986">
          <cell r="D986" t="str">
            <v>Саморез 3,5*11</v>
          </cell>
          <cell r="F986">
            <v>160</v>
          </cell>
          <cell r="G986">
            <v>200</v>
          </cell>
          <cell r="H986">
            <v>160</v>
          </cell>
          <cell r="I986">
            <v>200</v>
          </cell>
          <cell r="J986" t="str">
            <v>При ремонт зданий 2022</v>
          </cell>
          <cell r="K986" t="str">
            <v>Производство 2022</v>
          </cell>
          <cell r="L986" t="str">
            <v>УКС</v>
          </cell>
        </row>
        <row r="987">
          <cell r="D987" t="str">
            <v>Саморез 3,5*25 по дереву гипс</v>
          </cell>
          <cell r="F987">
            <v>507.5</v>
          </cell>
          <cell r="G987">
            <v>10</v>
          </cell>
          <cell r="H987">
            <v>507.5</v>
          </cell>
          <cell r="I987">
            <v>10</v>
          </cell>
          <cell r="J987" t="str">
            <v>При ремонт зданий 2022</v>
          </cell>
          <cell r="K987" t="str">
            <v>Производство 2022</v>
          </cell>
          <cell r="L987" t="str">
            <v>УКС</v>
          </cell>
        </row>
        <row r="988">
          <cell r="D988" t="str">
            <v>Саморез 5,5*25 св/нмш/RAL3020</v>
          </cell>
          <cell r="F988">
            <v>7350</v>
          </cell>
          <cell r="G988">
            <v>3000</v>
          </cell>
          <cell r="H988">
            <v>7350</v>
          </cell>
          <cell r="I988">
            <v>3000</v>
          </cell>
          <cell r="J988" t="str">
            <v>При ремонт зданий 2022</v>
          </cell>
          <cell r="K988" t="str">
            <v>Производство 2022</v>
          </cell>
          <cell r="L988" t="str">
            <v>УКС</v>
          </cell>
        </row>
        <row r="989">
          <cell r="D989" t="str">
            <v>Саморез 5,5*32 св/нмш/RAL3020</v>
          </cell>
          <cell r="F989">
            <v>11000</v>
          </cell>
          <cell r="G989">
            <v>4000</v>
          </cell>
          <cell r="H989">
            <v>11000</v>
          </cell>
          <cell r="I989">
            <v>4000</v>
          </cell>
          <cell r="J989" t="str">
            <v>При ремонт зданий 2022</v>
          </cell>
          <cell r="K989" t="str">
            <v>Производство 2022</v>
          </cell>
          <cell r="L989" t="str">
            <v>УКС</v>
          </cell>
        </row>
        <row r="990">
          <cell r="D990" t="str">
            <v>Сапоги (юфть+кирза) облегченные МБС "Стандарт"-М с мет подноском</v>
          </cell>
          <cell r="F990">
            <v>13477.83</v>
          </cell>
          <cell r="G990">
            <v>10</v>
          </cell>
          <cell r="H990">
            <v>13477.83</v>
          </cell>
          <cell r="I990">
            <v>10</v>
          </cell>
          <cell r="J990" t="str">
            <v>Вовлечение в производство до июня 2022 года  согласно норм выдачи спецодежды и СИЗ</v>
          </cell>
          <cell r="K990" t="str">
            <v>Аварийный резерв</v>
          </cell>
          <cell r="L990" t="str">
            <v>ТБПБиООС</v>
          </cell>
        </row>
        <row r="991">
          <cell r="D991" t="str">
            <v>Сапоги (юфть+кирза) облегченные МБС "Стандарт"-М с мет подноском р.46</v>
          </cell>
          <cell r="F991">
            <v>1347.78</v>
          </cell>
          <cell r="G991">
            <v>1</v>
          </cell>
          <cell r="H991">
            <v>1347.78</v>
          </cell>
          <cell r="I991">
            <v>1</v>
          </cell>
          <cell r="J991" t="str">
            <v>Вовлечение в производство до июня 2022 года  согласно норм выдачи спецодежды и СИЗ</v>
          </cell>
          <cell r="K991" t="str">
            <v>Аварийный резерв</v>
          </cell>
          <cell r="L991" t="str">
            <v>ТБПБиООС</v>
          </cell>
        </row>
        <row r="992">
          <cell r="D992" t="str">
            <v>Сапоги Трейл ГРАНД ПУ/ТПУ ут. цв. чер. сталь 200Дж нат. шерс. мех.</v>
          </cell>
          <cell r="F992">
            <v>37669.906885245902</v>
          </cell>
          <cell r="G992">
            <v>16</v>
          </cell>
          <cell r="H992">
            <v>37669.906885245902</v>
          </cell>
          <cell r="I992">
            <v>16</v>
          </cell>
          <cell r="J992" t="str">
            <v>Вовлечение в производство до июня 2022 года  согласно норм выдачи спецодежды и СИЗ</v>
          </cell>
          <cell r="K992" t="str">
            <v>Аварийный резерв</v>
          </cell>
          <cell r="L992" t="str">
            <v>ТБПБиООС</v>
          </cell>
        </row>
        <row r="993">
          <cell r="D993" t="str">
            <v>Светильник ЛСУ 2*60</v>
          </cell>
          <cell r="F993">
            <v>1066.67</v>
          </cell>
          <cell r="G993">
            <v>2</v>
          </cell>
          <cell r="H993">
            <v>1066.67</v>
          </cell>
          <cell r="I993">
            <v>2</v>
          </cell>
          <cell r="J993" t="str">
            <v>отсутствие необходимости</v>
          </cell>
          <cell r="K993" t="str">
            <v>НВЛ и НЛ</v>
          </cell>
          <cell r="L993" t="str">
            <v>УТО</v>
          </cell>
        </row>
        <row r="994">
          <cell r="D994" t="str">
            <v>Сигнализатор СТМ-30-50</v>
          </cell>
          <cell r="F994">
            <v>27666.87</v>
          </cell>
          <cell r="G994">
            <v>1</v>
          </cell>
          <cell r="H994">
            <v>27666.87</v>
          </cell>
          <cell r="I994">
            <v>1</v>
          </cell>
          <cell r="J994" t="str">
            <v>Резерв. Контроль загазованности на кустовых площадках</v>
          </cell>
          <cell r="K994" t="str">
            <v>Аварийный резерв</v>
          </cell>
          <cell r="L994" t="str">
            <v>УИТ</v>
          </cell>
        </row>
        <row r="995">
          <cell r="D995" t="str">
            <v>Сигнализатор СТМ-30-50</v>
          </cell>
          <cell r="F995">
            <v>40078.29</v>
          </cell>
          <cell r="G995">
            <v>1</v>
          </cell>
          <cell r="H995">
            <v>40078.29</v>
          </cell>
          <cell r="I995">
            <v>1</v>
          </cell>
          <cell r="J995" t="str">
            <v>Резерв. Контроль загазованности на кустовых площадках</v>
          </cell>
          <cell r="K995" t="str">
            <v>Аварийный резерв</v>
          </cell>
          <cell r="L995" t="str">
            <v>УИТ</v>
          </cell>
        </row>
        <row r="996">
          <cell r="D996" t="str">
            <v>Соединение "Идеал Дуб Северный"</v>
          </cell>
          <cell r="F996">
            <v>600</v>
          </cell>
          <cell r="G996">
            <v>30</v>
          </cell>
          <cell r="H996">
            <v>600</v>
          </cell>
          <cell r="I996">
            <v>30</v>
          </cell>
          <cell r="J996" t="str">
            <v>Использование при ремонтах 2022 года</v>
          </cell>
          <cell r="K996" t="str">
            <v>Производство 2022</v>
          </cell>
          <cell r="L996" t="str">
            <v>УКС</v>
          </cell>
        </row>
        <row r="997">
          <cell r="D997" t="str">
            <v>Стартер S2 4-220 В</v>
          </cell>
          <cell r="F997">
            <v>787.5</v>
          </cell>
          <cell r="G997">
            <v>35</v>
          </cell>
          <cell r="H997">
            <v>787.5</v>
          </cell>
          <cell r="I997">
            <v>35</v>
          </cell>
          <cell r="J997" t="str">
            <v>Не востребован ОГЭ</v>
          </cell>
          <cell r="K997" t="str">
            <v>НВЛ и НЛ</v>
          </cell>
          <cell r="L997" t="str">
            <v>ОГЭ</v>
          </cell>
        </row>
        <row r="998">
          <cell r="D998" t="str">
            <v>Строп УСК 1 -  5,0/4,0 м</v>
          </cell>
          <cell r="F998">
            <v>11518.04</v>
          </cell>
          <cell r="G998">
            <v>4</v>
          </cell>
          <cell r="H998">
            <v>11518.04</v>
          </cell>
          <cell r="I998">
            <v>4</v>
          </cell>
          <cell r="J998" t="str">
            <v>отсутствие необходимости</v>
          </cell>
          <cell r="K998" t="str">
            <v>НВЛ и НЛ</v>
          </cell>
          <cell r="L998" t="str">
            <v>УТО</v>
          </cell>
        </row>
        <row r="999">
          <cell r="D999" t="str">
            <v>Счетчик электроэнергии статистический СЭО-1.15</v>
          </cell>
          <cell r="F999">
            <v>860.17</v>
          </cell>
          <cell r="G999">
            <v>1</v>
          </cell>
          <cell r="H999">
            <v>860.17</v>
          </cell>
          <cell r="I999">
            <v>1</v>
          </cell>
          <cell r="J999" t="str">
            <v>Не востребован ОГЭ</v>
          </cell>
          <cell r="K999" t="str">
            <v>НВЛ и НЛ</v>
          </cell>
          <cell r="L999" t="str">
            <v>ОГЭ</v>
          </cell>
        </row>
        <row r="1000">
          <cell r="D1000" t="str">
            <v>Тройник  точеный 89*14 ст.13ХФА Гост 17376-2001</v>
          </cell>
          <cell r="F1000">
            <v>11479.65</v>
          </cell>
          <cell r="G1000">
            <v>1</v>
          </cell>
          <cell r="H1000">
            <v>11479.65</v>
          </cell>
          <cell r="I1000">
            <v>1</v>
          </cell>
          <cell r="J1000" t="str">
            <v>ППД 2022</v>
          </cell>
          <cell r="K1000" t="str">
            <v>Производство 2022</v>
          </cell>
          <cell r="L1000" t="str">
            <v>УКС</v>
          </cell>
        </row>
        <row r="1001">
          <cell r="D1001" t="str">
            <v>Тройник 89*8 П 09Г2С</v>
          </cell>
          <cell r="F1001">
            <v>6343.75</v>
          </cell>
          <cell r="G1001">
            <v>5</v>
          </cell>
          <cell r="H1001">
            <v>6343.75</v>
          </cell>
          <cell r="I1001">
            <v>5</v>
          </cell>
          <cell r="J1001" t="str">
            <v>ремонт трубопроводов 2022</v>
          </cell>
          <cell r="K1001" t="str">
            <v>Производство 2022</v>
          </cell>
          <cell r="L1001" t="str">
            <v>УКС</v>
          </cell>
        </row>
        <row r="1002">
          <cell r="D1002" t="str">
            <v>Тройник 89*8 ст.13ХФА ТУ 1462-203-0147016-01 с наружним полиуретановым покрытием ТУ 1469-008-4815137</v>
          </cell>
          <cell r="F1002">
            <v>6849.1</v>
          </cell>
          <cell r="G1002">
            <v>1</v>
          </cell>
          <cell r="H1002">
            <v>6849.1</v>
          </cell>
          <cell r="I1002">
            <v>1</v>
          </cell>
          <cell r="J1002" t="str">
            <v>ремонт трубопроводов 2022</v>
          </cell>
          <cell r="K1002" t="str">
            <v>Производство 2022</v>
          </cell>
          <cell r="L1002" t="str">
            <v>УКС</v>
          </cell>
        </row>
        <row r="1003">
          <cell r="D1003" t="str">
            <v>Труба 14*2 ст20</v>
          </cell>
          <cell r="F1003">
            <v>25754.79</v>
          </cell>
          <cell r="G1003">
            <v>9.8000000000000004E-2</v>
          </cell>
          <cell r="H1003">
            <v>25754.79</v>
          </cell>
          <cell r="I1003">
            <v>9.8000000000000004E-2</v>
          </cell>
          <cell r="J1003" t="str">
            <v>в производство, монтаж декабрь 2021 (изготовление трубостоек для шкафов телеметрии)</v>
          </cell>
          <cell r="K1003" t="str">
            <v>Производство 2021</v>
          </cell>
          <cell r="L1003" t="str">
            <v>УИТ</v>
          </cell>
        </row>
        <row r="1004">
          <cell r="D1004" t="str">
            <v>Труба 530х6 ГОСТ10705</v>
          </cell>
          <cell r="F1004">
            <v>247245</v>
          </cell>
          <cell r="G1004">
            <v>3.7320000000000002</v>
          </cell>
          <cell r="H1004">
            <v>247245</v>
          </cell>
          <cell r="I1004">
            <v>3.7320000000000002</v>
          </cell>
          <cell r="J1004" t="str">
            <v>при ремонтах в 2022-2023</v>
          </cell>
          <cell r="K1004" t="str">
            <v>Производство 2022</v>
          </cell>
          <cell r="L1004" t="str">
            <v>УКС</v>
          </cell>
        </row>
        <row r="1005">
          <cell r="D1005" t="str">
            <v>Труба бесшовная горячедеформированная 89*8 ТУ 14-3Р-124-2017 ст.13ХФА с наружн 2-х слойным п/э покр.</v>
          </cell>
          <cell r="F1005">
            <v>812485.77</v>
          </cell>
          <cell r="G1005">
            <v>6.5119999999999996</v>
          </cell>
          <cell r="H1005">
            <v>812485.77</v>
          </cell>
          <cell r="I1005">
            <v>6.5119999999999996</v>
          </cell>
          <cell r="J1005" t="str">
            <v>Водовод от скв 160 до скв 201 Аллагулловского м.р., июль 2022</v>
          </cell>
          <cell r="K1005" t="str">
            <v>Производство 2022</v>
          </cell>
          <cell r="L1005" t="str">
            <v>УКС</v>
          </cell>
        </row>
        <row r="1006">
          <cell r="D1006" t="str">
            <v>Труба бесшовная нефтегазопроводная 159*8 ТУ 14-3Р-124-2012, кл.пр. К52, ст.13ХФА</v>
          </cell>
          <cell r="F1006">
            <v>60754.879999999997</v>
          </cell>
          <cell r="G1006">
            <v>0.78900000000000003</v>
          </cell>
          <cell r="H1006">
            <v>60754.879999999997</v>
          </cell>
          <cell r="I1006">
            <v>0.78900000000000003</v>
          </cell>
          <cell r="J1006" t="str">
            <v>Реконструкция НБУ 2022-2024</v>
          </cell>
          <cell r="K1006" t="str">
            <v>Реконструкция НБУ 2022-2024</v>
          </cell>
          <cell r="L1006" t="str">
            <v>УКС</v>
          </cell>
        </row>
        <row r="1007">
          <cell r="D1007" t="str">
            <v>Труба БШГД 159х6,0 ст.20А нефтегазопроводная повышенной коррозийности и хладостойкости ТУ 14-161-148</v>
          </cell>
          <cell r="F1007">
            <v>254261.56</v>
          </cell>
          <cell r="G1007">
            <v>3.62</v>
          </cell>
          <cell r="H1007">
            <v>254261.56</v>
          </cell>
          <cell r="I1007">
            <v>3.62</v>
          </cell>
          <cell r="J1007" t="str">
            <v>Реконструкция НБУ 2022-2024</v>
          </cell>
          <cell r="K1007" t="str">
            <v>Реконструкция НБУ 2022-2024</v>
          </cell>
          <cell r="L1007" t="str">
            <v>УКС</v>
          </cell>
        </row>
        <row r="1008">
          <cell r="D1008" t="str">
            <v>Труба БШГД 89х12,0 ст.13ХФАГР.В  Гост 8731-74,8732-78</v>
          </cell>
          <cell r="F1008">
            <v>246515.59</v>
          </cell>
          <cell r="G1008">
            <v>2.0670000000000002</v>
          </cell>
          <cell r="H1008">
            <v>246515.59</v>
          </cell>
          <cell r="I1008">
            <v>2.0670000000000002</v>
          </cell>
          <cell r="J1008" t="str">
            <v>ППД 2022</v>
          </cell>
          <cell r="K1008" t="str">
            <v>Производство 2022</v>
          </cell>
          <cell r="L1008" t="str">
            <v>УКС</v>
          </cell>
        </row>
        <row r="1009">
          <cell r="D1009" t="str">
            <v>Труба БШГД 89х6,0 с наружным трехслойным покрытием нормального исполнения Гост 8731-74 8732-78 ст 20</v>
          </cell>
          <cell r="F1009">
            <v>206819.73</v>
          </cell>
          <cell r="G1009">
            <v>3.0310000000000001</v>
          </cell>
          <cell r="H1009">
            <v>206819.73</v>
          </cell>
          <cell r="I1009">
            <v>3.0310000000000001</v>
          </cell>
          <cell r="J1009" t="str">
            <v>Водовод от скв 160 до скв 201 Аллагулловского м.р., июль 2022</v>
          </cell>
          <cell r="K1009" t="str">
            <v>Производство 2022</v>
          </cell>
          <cell r="L1009" t="str">
            <v>УКС</v>
          </cell>
        </row>
        <row r="1010">
          <cell r="D1010" t="str">
            <v>Труба БШГД 89х8 ст.13ХФА Гост 8732-78 Гост 8731-74 группа В н/д без покрытия</v>
          </cell>
          <cell r="F1010">
            <v>93621.06</v>
          </cell>
          <cell r="G1010">
            <v>0.78500000000000003</v>
          </cell>
          <cell r="H1010">
            <v>93621.06</v>
          </cell>
          <cell r="I1010">
            <v>0.78500000000000003</v>
          </cell>
          <cell r="J1010" t="str">
            <v>ремонт трубопроводов 2022</v>
          </cell>
          <cell r="K1010" t="str">
            <v>Производство 2022</v>
          </cell>
          <cell r="L1010" t="str">
            <v>УКС</v>
          </cell>
        </row>
        <row r="1011">
          <cell r="D1011" t="str">
            <v>Труба обсадная 140*7,0 ТУ 14-157-61-99 грЕ ТМК UP</v>
          </cell>
          <cell r="F1011">
            <v>3331930.59</v>
          </cell>
          <cell r="G1011">
            <v>25.614000000000001</v>
          </cell>
          <cell r="H1011">
            <v>3331930.59</v>
          </cell>
          <cell r="I1011">
            <v>25.614000000000001</v>
          </cell>
          <cell r="J1011" t="str">
            <v>НВЛ и НЛ</v>
          </cell>
          <cell r="K1011" t="str">
            <v>НВЛ и НЛ</v>
          </cell>
          <cell r="L1011" t="str">
            <v>ПТО</v>
          </cell>
        </row>
        <row r="1012">
          <cell r="D1012" t="str">
            <v>Труба обсадная 245*8,9 Д ОТТМ ГОСТ 632-80</v>
          </cell>
          <cell r="F1012">
            <v>212535.11</v>
          </cell>
          <cell r="G1012">
            <v>3.2290000000000001</v>
          </cell>
          <cell r="H1012">
            <v>212535.11</v>
          </cell>
          <cell r="I1012">
            <v>3.2290000000000001</v>
          </cell>
          <cell r="J1012" t="str">
            <v>Будет применена при строительстве скважин на Северо-Зимницком месторождении (без сокращения объемов контрактации) (изготовление переводников, желобов и проч.)</v>
          </cell>
          <cell r="K1012" t="str">
            <v>Производство 2022</v>
          </cell>
          <cell r="L1012" t="str">
            <v>УСС</v>
          </cell>
        </row>
        <row r="1013">
          <cell r="D1013" t="str">
            <v>Туфли ТОФФ ГЕРА термопласт ПУ</v>
          </cell>
          <cell r="F1013">
            <v>1144.02</v>
          </cell>
          <cell r="G1013">
            <v>1</v>
          </cell>
          <cell r="H1013">
            <v>1144.02</v>
          </cell>
          <cell r="I1013">
            <v>1</v>
          </cell>
          <cell r="J1013" t="str">
            <v>Вовлечение в производство до июня 2022 года  согласно норм выдачи спецодежды и СИЗ</v>
          </cell>
          <cell r="K1013" t="str">
            <v>Производство 2022</v>
          </cell>
          <cell r="L1013" t="str">
            <v>ТБПБиООС</v>
          </cell>
        </row>
        <row r="1014">
          <cell r="D1014" t="str">
            <v>Угол внутренний "Идеал Дуб Северный"</v>
          </cell>
          <cell r="F1014">
            <v>600</v>
          </cell>
          <cell r="G1014">
            <v>30</v>
          </cell>
          <cell r="H1014">
            <v>600</v>
          </cell>
          <cell r="I1014">
            <v>30</v>
          </cell>
          <cell r="J1014" t="str">
            <v>Использование при ремонтах 2022 года</v>
          </cell>
          <cell r="K1014" t="str">
            <v>Производство 2022</v>
          </cell>
          <cell r="L1014" t="str">
            <v>УКС</v>
          </cell>
        </row>
        <row r="1015">
          <cell r="D1015" t="str">
            <v>Угол желоба внешний D125  RAL3005 90*</v>
          </cell>
          <cell r="F1015">
            <v>7640</v>
          </cell>
          <cell r="G1015">
            <v>8</v>
          </cell>
          <cell r="H1015">
            <v>7640</v>
          </cell>
          <cell r="I1015">
            <v>8</v>
          </cell>
          <cell r="J1015" t="str">
            <v>При ремонт зданий 2022</v>
          </cell>
          <cell r="K1015" t="str">
            <v>Производство 2022</v>
          </cell>
          <cell r="L1015" t="str">
            <v>УКС</v>
          </cell>
        </row>
        <row r="1016">
          <cell r="D1016" t="str">
            <v>Угол наружний "Идеал Дуб Северный"</v>
          </cell>
          <cell r="F1016">
            <v>600</v>
          </cell>
          <cell r="G1016">
            <v>30</v>
          </cell>
          <cell r="H1016">
            <v>600</v>
          </cell>
          <cell r="I1016">
            <v>30</v>
          </cell>
          <cell r="J1016" t="str">
            <v>Использование при ремонтах 2022 года</v>
          </cell>
          <cell r="K1016" t="str">
            <v>Производство 2022</v>
          </cell>
          <cell r="L1016" t="str">
            <v>УКС</v>
          </cell>
        </row>
        <row r="1017">
          <cell r="D1017" t="str">
            <v>Угол наружний 3,05м белый</v>
          </cell>
          <cell r="F1017">
            <v>1400</v>
          </cell>
          <cell r="G1017">
            <v>4</v>
          </cell>
          <cell r="H1017">
            <v>1400</v>
          </cell>
          <cell r="I1017">
            <v>4</v>
          </cell>
          <cell r="J1017" t="str">
            <v>Использование при ремонтах 2022 года</v>
          </cell>
          <cell r="K1017" t="str">
            <v>Производство 2022</v>
          </cell>
          <cell r="L1017" t="str">
            <v>УКС</v>
          </cell>
        </row>
        <row r="1018">
          <cell r="D1018" t="str">
            <v>Угол неравнополочный 75*50*5 ст3</v>
          </cell>
          <cell r="F1018">
            <v>22895.56</v>
          </cell>
          <cell r="G1018">
            <v>0.45500000000000002</v>
          </cell>
          <cell r="H1018">
            <v>22895.56</v>
          </cell>
          <cell r="I1018">
            <v>0.45500000000000002</v>
          </cell>
          <cell r="J1018" t="str">
            <v>при ремонтах площадок под СУ и СК 2022</v>
          </cell>
          <cell r="K1018" t="str">
            <v>Производство 2022</v>
          </cell>
          <cell r="L1018" t="str">
            <v>УКС</v>
          </cell>
        </row>
        <row r="1019">
          <cell r="D1019" t="str">
            <v>Уголок 100*10 Ст3Сп-5</v>
          </cell>
          <cell r="F1019">
            <v>3751.2</v>
          </cell>
          <cell r="G1019">
            <v>8.8999999999999996E-2</v>
          </cell>
          <cell r="H1019">
            <v>3751.2</v>
          </cell>
          <cell r="I1019">
            <v>8.8999999999999996E-2</v>
          </cell>
          <cell r="J1019" t="str">
            <v>Реконструкция НБУ 2022-2024</v>
          </cell>
          <cell r="K1019" t="str">
            <v>Реконструкция НБУ 2022-2024</v>
          </cell>
          <cell r="L1019" t="str">
            <v>УКС</v>
          </cell>
        </row>
        <row r="1020">
          <cell r="D1020" t="str">
            <v>Уголок 100*63*6 Ст3</v>
          </cell>
          <cell r="F1020">
            <v>4888.78</v>
          </cell>
          <cell r="G1020">
            <v>0.09</v>
          </cell>
          <cell r="H1020">
            <v>4888.78</v>
          </cell>
          <cell r="I1020">
            <v>0.09</v>
          </cell>
          <cell r="J1020" t="str">
            <v>Реконструкция НБУ 2022-2024</v>
          </cell>
          <cell r="K1020" t="str">
            <v>Реконструкция НБУ 2022-2024</v>
          </cell>
          <cell r="L1020" t="str">
            <v>УКС</v>
          </cell>
        </row>
        <row r="1021">
          <cell r="D1021" t="str">
            <v>Уголок 100*7 ст 3</v>
          </cell>
          <cell r="F1021">
            <v>6899.42</v>
          </cell>
          <cell r="G1021">
            <v>0.13</v>
          </cell>
          <cell r="H1021">
            <v>6899.42</v>
          </cell>
          <cell r="I1021">
            <v>0.13</v>
          </cell>
          <cell r="J1021" t="str">
            <v>Реконструкция НБУ 2022-2024</v>
          </cell>
          <cell r="K1021" t="str">
            <v>Реконструкция НБУ 2022-2024</v>
          </cell>
          <cell r="L1021" t="str">
            <v>УКС</v>
          </cell>
        </row>
        <row r="1022">
          <cell r="D1022" t="str">
            <v>Уголок 100х100х7 ст.3</v>
          </cell>
          <cell r="F1022">
            <v>56889</v>
          </cell>
          <cell r="G1022">
            <v>1.29</v>
          </cell>
          <cell r="H1022">
            <v>56889</v>
          </cell>
          <cell r="I1022">
            <v>1.29</v>
          </cell>
          <cell r="J1022" t="str">
            <v>Реконструкция НБУ 2022-2024</v>
          </cell>
          <cell r="K1022" t="str">
            <v>Реконструкция НБУ 2022-2024</v>
          </cell>
          <cell r="L1022" t="str">
            <v>УКС</v>
          </cell>
        </row>
        <row r="1023">
          <cell r="D1023" t="str">
            <v>Уголок 125*10 ст.3</v>
          </cell>
          <cell r="F1023">
            <v>26180.13</v>
          </cell>
          <cell r="G1023">
            <v>0.64</v>
          </cell>
          <cell r="H1023">
            <v>26180.13</v>
          </cell>
          <cell r="I1023">
            <v>0.64</v>
          </cell>
          <cell r="J1023" t="str">
            <v>Реконструкция НБУ 2022-2024</v>
          </cell>
          <cell r="K1023" t="str">
            <v>Реконструкция НБУ 2022-2024</v>
          </cell>
          <cell r="L1023" t="str">
            <v>УКС</v>
          </cell>
        </row>
        <row r="1024">
          <cell r="D1024" t="str">
            <v>Уголок 160*100*10 ст3</v>
          </cell>
          <cell r="F1024">
            <v>10364.27</v>
          </cell>
          <cell r="G1024">
            <v>0.245</v>
          </cell>
          <cell r="H1024">
            <v>10364.27</v>
          </cell>
          <cell r="I1024">
            <v>0.245</v>
          </cell>
          <cell r="J1024" t="str">
            <v>Реконструкция НБУ 2022-2024</v>
          </cell>
          <cell r="K1024" t="str">
            <v>Реконструкция НБУ 2022-2024</v>
          </cell>
          <cell r="L1024" t="str">
            <v>УКС</v>
          </cell>
        </row>
        <row r="1025">
          <cell r="D1025" t="str">
            <v>Уголок 50*50*5 ст3</v>
          </cell>
          <cell r="F1025">
            <v>191305.8</v>
          </cell>
          <cell r="G1025">
            <v>4.3380000000000001</v>
          </cell>
          <cell r="H1025">
            <v>191305.8</v>
          </cell>
          <cell r="I1025">
            <v>4.3380000000000001</v>
          </cell>
          <cell r="J1025" t="str">
            <v>Реконструкция НБУ 2022-2024</v>
          </cell>
          <cell r="K1025" t="str">
            <v>Реконструкция НБУ 2022-2024</v>
          </cell>
          <cell r="L1025" t="str">
            <v>УКС</v>
          </cell>
        </row>
        <row r="1026">
          <cell r="D1026" t="str">
            <v>Уголок 63*40*5 ст3 неравнополочный</v>
          </cell>
          <cell r="F1026">
            <v>3145.64</v>
          </cell>
          <cell r="G1026">
            <v>4.5999999999999999E-2</v>
          </cell>
          <cell r="H1026">
            <v>3145.64</v>
          </cell>
          <cell r="I1026">
            <v>4.5999999999999999E-2</v>
          </cell>
          <cell r="J1026" t="str">
            <v>Реконструкция НБУ 2022-2024</v>
          </cell>
          <cell r="K1026" t="str">
            <v>Реконструкция НБУ 2022-2024</v>
          </cell>
          <cell r="L1026" t="str">
            <v>УКС</v>
          </cell>
        </row>
        <row r="1027">
          <cell r="D1027" t="str">
            <v>Уголок 63х63х5 Ст.3</v>
          </cell>
          <cell r="F1027">
            <v>32545.8</v>
          </cell>
          <cell r="G1027">
            <v>0.73799999999999999</v>
          </cell>
          <cell r="H1027">
            <v>32545.8</v>
          </cell>
          <cell r="I1027">
            <v>0.73799999999999999</v>
          </cell>
          <cell r="J1027" t="str">
            <v>Реконструкция НБУ 2022-2024</v>
          </cell>
          <cell r="K1027" t="str">
            <v>Реконструкция НБУ 2022-2024</v>
          </cell>
          <cell r="L1027" t="str">
            <v>УКС</v>
          </cell>
        </row>
        <row r="1028">
          <cell r="D1028" t="str">
            <v>Уголок 75х75х6 ст.3</v>
          </cell>
          <cell r="F1028">
            <v>81320.399999999994</v>
          </cell>
          <cell r="G1028">
            <v>1.8440000000000001</v>
          </cell>
          <cell r="H1028">
            <v>81320.399999999994</v>
          </cell>
          <cell r="I1028">
            <v>1.8440000000000001</v>
          </cell>
          <cell r="J1028" t="str">
            <v>Реконструкция НБУ 2022-2024</v>
          </cell>
          <cell r="K1028" t="str">
            <v>Реконструкция НБУ 2022-2024</v>
          </cell>
          <cell r="L1028" t="str">
            <v>УКС</v>
          </cell>
        </row>
        <row r="1029">
          <cell r="D1029" t="str">
            <v>Уголок 90*90*7 ст3пс5</v>
          </cell>
          <cell r="F1029">
            <v>45599.4</v>
          </cell>
          <cell r="G1029">
            <v>1.034</v>
          </cell>
          <cell r="H1029">
            <v>45599.4</v>
          </cell>
          <cell r="I1029">
            <v>1.034</v>
          </cell>
          <cell r="J1029" t="str">
            <v>Реконструкция НБУ 2022-2024</v>
          </cell>
          <cell r="K1029" t="str">
            <v>Реконструкция НБУ 2022-2024</v>
          </cell>
          <cell r="L1029" t="str">
            <v>УКС</v>
          </cell>
        </row>
        <row r="1030">
          <cell r="D1030" t="str">
            <v>Уголок НЛГ 75*6 09г2с</v>
          </cell>
          <cell r="F1030">
            <v>3821.27</v>
          </cell>
          <cell r="G1030">
            <v>0.08</v>
          </cell>
          <cell r="H1030">
            <v>3821.27</v>
          </cell>
          <cell r="I1030">
            <v>0.08</v>
          </cell>
          <cell r="J1030" t="str">
            <v>Реконструкция НБУ 2022-2024</v>
          </cell>
          <cell r="K1030" t="str">
            <v>Реконструкция НБУ 2022-2024</v>
          </cell>
          <cell r="L1030" t="str">
            <v>УКС</v>
          </cell>
        </row>
        <row r="1031">
          <cell r="D1031" t="str">
            <v>Укрытие защитное УЗМГ 108/325</v>
          </cell>
          <cell r="F1031">
            <v>14210</v>
          </cell>
          <cell r="G1031">
            <v>1</v>
          </cell>
          <cell r="H1031">
            <v>14210</v>
          </cell>
          <cell r="I1031">
            <v>1</v>
          </cell>
          <cell r="J1031" t="str">
            <v>ремонт трубопроводов 2022</v>
          </cell>
          <cell r="K1031" t="str">
            <v>Производство 2022</v>
          </cell>
          <cell r="L1031" t="str">
            <v>УКС</v>
          </cell>
        </row>
        <row r="1032">
          <cell r="D1032" t="str">
            <v>Укрытие защитное УЗМГ 108/325</v>
          </cell>
          <cell r="F1032">
            <v>11698.3</v>
          </cell>
          <cell r="G1032">
            <v>1</v>
          </cell>
          <cell r="H1032">
            <v>11698.3</v>
          </cell>
          <cell r="I1032">
            <v>1</v>
          </cell>
          <cell r="J1032" t="str">
            <v>ремонт трубопроводов 2022</v>
          </cell>
          <cell r="K1032" t="str">
            <v>Производство 2022</v>
          </cell>
          <cell r="L1032" t="str">
            <v>УКС</v>
          </cell>
        </row>
        <row r="1033">
          <cell r="D1033" t="str">
            <v>Фартук ПВХ "Кемикал"</v>
          </cell>
          <cell r="F1033">
            <v>577.09</v>
          </cell>
          <cell r="G1033">
            <v>2</v>
          </cell>
          <cell r="H1033">
            <v>577.09</v>
          </cell>
          <cell r="I1033">
            <v>2</v>
          </cell>
          <cell r="J1033" t="str">
            <v>Вовлечение в производство до июня 2022 года  согласно норм выдачи спецодежды и СИЗ</v>
          </cell>
          <cell r="K1033" t="str">
            <v>Производство 2022</v>
          </cell>
          <cell r="L1033" t="str">
            <v>ТБПБиООС</v>
          </cell>
        </row>
        <row r="1034">
          <cell r="D1034" t="str">
            <v>Фильтр к ППФ-5М марки "В2"без иа/ф (кат№6.554)</v>
          </cell>
          <cell r="F1034">
            <v>7286.4</v>
          </cell>
          <cell r="G1034">
            <v>10</v>
          </cell>
          <cell r="H1034">
            <v>7286.4</v>
          </cell>
          <cell r="I1034">
            <v>10</v>
          </cell>
          <cell r="J1034" t="str">
            <v>Вовлечение в производство до июня 2022 года  согласно норм выдачи спецодежды и СИЗ</v>
          </cell>
          <cell r="K1034" t="str">
            <v>Производство 2022</v>
          </cell>
          <cell r="L1034" t="str">
            <v>ТБПБиООС</v>
          </cell>
        </row>
        <row r="1035">
          <cell r="D1035" t="str">
            <v>Фундамент ленточный ФЛ 12.12-1</v>
          </cell>
          <cell r="F1035">
            <v>20700</v>
          </cell>
          <cell r="G1035">
            <v>8</v>
          </cell>
          <cell r="H1035">
            <v>20700</v>
          </cell>
          <cell r="I1035">
            <v>8</v>
          </cell>
          <cell r="J1035" t="str">
            <v>Реконструкция НБУ 2022-2024</v>
          </cell>
          <cell r="K1035" t="str">
            <v>Реконструкция НБУ 2022-2024</v>
          </cell>
          <cell r="L1035" t="str">
            <v>УКС</v>
          </cell>
        </row>
        <row r="1036">
          <cell r="D1036" t="str">
            <v>Фундамент ленточный ФЛ 32.12-1</v>
          </cell>
          <cell r="F1036">
            <v>216200.4</v>
          </cell>
          <cell r="G1036">
            <v>24</v>
          </cell>
          <cell r="H1036">
            <v>216200.4</v>
          </cell>
          <cell r="I1036">
            <v>24</v>
          </cell>
          <cell r="J1036" t="str">
            <v>Реконструкция НБУ 2022-2024</v>
          </cell>
          <cell r="K1036" t="str">
            <v>Реконструкция НБУ 2022-2024</v>
          </cell>
          <cell r="L1036" t="str">
            <v>УКС</v>
          </cell>
        </row>
        <row r="1037">
          <cell r="D1037" t="str">
            <v>Фундаментные блоки ФБС 12-4-3-Т</v>
          </cell>
          <cell r="F1037">
            <v>1624</v>
          </cell>
          <cell r="G1037">
            <v>1</v>
          </cell>
          <cell r="H1037">
            <v>1624</v>
          </cell>
          <cell r="I1037">
            <v>1</v>
          </cell>
          <cell r="J1037" t="str">
            <v>Реконструкция НБУ 2022-2024</v>
          </cell>
          <cell r="K1037" t="str">
            <v>Реконструкция НБУ 2022-2024</v>
          </cell>
          <cell r="L1037" t="str">
            <v>УКС</v>
          </cell>
        </row>
        <row r="1038">
          <cell r="D1038" t="str">
            <v>Фундаментный блок ФБС 12-6-6</v>
          </cell>
          <cell r="F1038">
            <v>54126.66</v>
          </cell>
          <cell r="G1038">
            <v>26</v>
          </cell>
          <cell r="H1038">
            <v>54126.66</v>
          </cell>
          <cell r="I1038">
            <v>26</v>
          </cell>
          <cell r="J1038" t="str">
            <v>Реконструкция НБУ 2022-2024</v>
          </cell>
          <cell r="K1038" t="str">
            <v>Реконструкция НБУ 2022-2024</v>
          </cell>
          <cell r="L1038" t="str">
            <v>УКС</v>
          </cell>
        </row>
        <row r="1039">
          <cell r="D1039" t="str">
            <v>Фундаментный блок ФБС 24-6-6</v>
          </cell>
          <cell r="F1039">
            <v>58523.5</v>
          </cell>
          <cell r="G1039">
            <v>14</v>
          </cell>
          <cell r="H1039">
            <v>58523.5</v>
          </cell>
          <cell r="I1039">
            <v>14</v>
          </cell>
          <cell r="J1039" t="str">
            <v>Реконструкция НБУ 2022-2024</v>
          </cell>
          <cell r="K1039" t="str">
            <v>Реконструкция НБУ 2022-2024</v>
          </cell>
          <cell r="L1039" t="str">
            <v>УКС</v>
          </cell>
        </row>
        <row r="1040">
          <cell r="D1040" t="str">
            <v>Фундаментный блок ФБС 9-4-6</v>
          </cell>
          <cell r="F1040">
            <v>23276</v>
          </cell>
          <cell r="G1040">
            <v>22</v>
          </cell>
          <cell r="H1040">
            <v>23276</v>
          </cell>
          <cell r="I1040">
            <v>22</v>
          </cell>
          <cell r="J1040" t="str">
            <v>Реконструкция НБУ 2022-2024</v>
          </cell>
          <cell r="K1040" t="str">
            <v>Реконструкция НБУ 2022-2024</v>
          </cell>
          <cell r="L1040" t="str">
            <v>УКС</v>
          </cell>
        </row>
        <row r="1041">
          <cell r="D1041" t="str">
            <v>Фурнитура L-стартовая 3м</v>
          </cell>
          <cell r="F1041">
            <v>400</v>
          </cell>
          <cell r="G1041">
            <v>5</v>
          </cell>
          <cell r="H1041">
            <v>400</v>
          </cell>
          <cell r="I1041">
            <v>5</v>
          </cell>
          <cell r="J1041" t="str">
            <v>Использование при ремонтах 2022 года</v>
          </cell>
          <cell r="K1041" t="str">
            <v>Производство 2022</v>
          </cell>
          <cell r="L1041" t="str">
            <v>УКС</v>
          </cell>
        </row>
        <row r="1042">
          <cell r="D1042" t="str">
            <v>Халат Лаборатория бел</v>
          </cell>
          <cell r="F1042">
            <v>335</v>
          </cell>
          <cell r="G1042">
            <v>1</v>
          </cell>
          <cell r="H1042">
            <v>335</v>
          </cell>
          <cell r="I1042">
            <v>1</v>
          </cell>
          <cell r="J1042" t="str">
            <v>Вовлечение в производство до июня 2022 года  согласно норм выдачи спецодежды и СИЗ</v>
          </cell>
          <cell r="K1042" t="str">
            <v>Производство 2022</v>
          </cell>
          <cell r="L1042" t="str">
            <v>ТБПБиООС</v>
          </cell>
        </row>
        <row r="1043">
          <cell r="D1043" t="str">
            <v>Халат Лаборатория бел  96-100/170-176</v>
          </cell>
          <cell r="F1043">
            <v>316.38</v>
          </cell>
          <cell r="G1043">
            <v>1</v>
          </cell>
          <cell r="H1043">
            <v>316.38</v>
          </cell>
          <cell r="I1043">
            <v>1</v>
          </cell>
          <cell r="J1043" t="str">
            <v>Вовлечение в производство до июня 2022 года  согласно норм выдачи спецодежды и СИЗ</v>
          </cell>
          <cell r="K1043" t="str">
            <v>Производство 2022</v>
          </cell>
          <cell r="L1043" t="str">
            <v>ТБПБиООС</v>
          </cell>
        </row>
        <row r="1044">
          <cell r="D1044" t="str">
            <v>Центратор ЦЦ2-146/216</v>
          </cell>
          <cell r="F1044">
            <v>44827.82</v>
          </cell>
          <cell r="G1044">
            <v>49</v>
          </cell>
          <cell r="H1044">
            <v>44827.82</v>
          </cell>
          <cell r="I1044">
            <v>49</v>
          </cell>
          <cell r="J1044" t="str">
            <v>Отсутствиуют документы</v>
          </cell>
          <cell r="K1044" t="str">
            <v>НВЛ и НЛ</v>
          </cell>
          <cell r="L1044" t="str">
            <v>УСС</v>
          </cell>
        </row>
        <row r="1045">
          <cell r="D1045" t="str">
            <v>Шкаф 650*500*250 409 F R 61</v>
          </cell>
          <cell r="F1045">
            <v>10500</v>
          </cell>
          <cell r="G1045">
            <v>2</v>
          </cell>
          <cell r="H1045">
            <v>10500</v>
          </cell>
          <cell r="I1045">
            <v>2</v>
          </cell>
          <cell r="J1045" t="str">
            <v>в производство, монтаж декабрь 2021</v>
          </cell>
          <cell r="K1045" t="str">
            <v>Производство 2021</v>
          </cell>
          <cell r="L1045" t="str">
            <v>УИТ</v>
          </cell>
        </row>
        <row r="1046">
          <cell r="D1046" t="str">
            <v>Шкаф навесной 500*500*210 IP 66</v>
          </cell>
          <cell r="F1046">
            <v>8653.89</v>
          </cell>
          <cell r="G1046">
            <v>1</v>
          </cell>
          <cell r="H1046">
            <v>8653.89</v>
          </cell>
          <cell r="I1046">
            <v>1</v>
          </cell>
          <cell r="J1046" t="str">
            <v>в производство, монтаж декабрь 2021</v>
          </cell>
          <cell r="K1046" t="str">
            <v>Производство 2021</v>
          </cell>
          <cell r="L1046" t="str">
            <v>УИТ</v>
          </cell>
        </row>
        <row r="1047">
          <cell r="D1047" t="str">
            <v>Шланг d9мм кислородный</v>
          </cell>
          <cell r="F1047">
            <v>350</v>
          </cell>
          <cell r="G1047">
            <v>6</v>
          </cell>
          <cell r="H1047">
            <v>350</v>
          </cell>
          <cell r="I1047">
            <v>6</v>
          </cell>
          <cell r="J1047" t="str">
            <v>Используем в производстве, май - июнь 2022</v>
          </cell>
          <cell r="K1047" t="str">
            <v>Производство 2022</v>
          </cell>
          <cell r="L1047" t="str">
            <v>УКС</v>
          </cell>
        </row>
        <row r="1048">
          <cell r="D1048" t="str">
            <v>Шлиф бумага</v>
          </cell>
          <cell r="F1048">
            <v>2275.4899999999998</v>
          </cell>
          <cell r="G1048">
            <v>348</v>
          </cell>
          <cell r="H1048">
            <v>2275.4899999999998</v>
          </cell>
          <cell r="I1048">
            <v>348</v>
          </cell>
          <cell r="J1048" t="str">
            <v>Использование при ремонтах 2022 года</v>
          </cell>
          <cell r="K1048" t="str">
            <v>Производство 2022</v>
          </cell>
          <cell r="L1048" t="str">
            <v>УКС</v>
          </cell>
        </row>
        <row r="1049">
          <cell r="D1049" t="str">
            <v>Штанга для заз. ШЗП-15</v>
          </cell>
          <cell r="F1049">
            <v>18312.63</v>
          </cell>
          <cell r="G1049">
            <v>31</v>
          </cell>
          <cell r="H1049">
            <v>18312.63</v>
          </cell>
          <cell r="I1049">
            <v>31</v>
          </cell>
          <cell r="J1049" t="str">
            <v>Не востребован ОГЭ</v>
          </cell>
          <cell r="K1049" t="str">
            <v>НВЛ и НЛ</v>
          </cell>
          <cell r="L1049" t="str">
            <v>ОГЭ</v>
          </cell>
        </row>
        <row r="1050">
          <cell r="D1050" t="str">
            <v>Шуруп 4,8*35 краш. серо-белый</v>
          </cell>
          <cell r="F1050">
            <v>2583.33</v>
          </cell>
          <cell r="G1050">
            <v>1000</v>
          </cell>
          <cell r="H1050">
            <v>2583.33</v>
          </cell>
          <cell r="I1050">
            <v>1000</v>
          </cell>
          <cell r="J1050" t="str">
            <v>Использование при ремонтах 2022 года</v>
          </cell>
          <cell r="K1050" t="str">
            <v>Производство 2022</v>
          </cell>
          <cell r="L1050" t="str">
            <v>УКС</v>
          </cell>
        </row>
        <row r="1051">
          <cell r="D1051" t="str">
            <v>Щебень 20*40 М-600</v>
          </cell>
          <cell r="F1051">
            <v>6525</v>
          </cell>
          <cell r="G1051">
            <v>2.9</v>
          </cell>
          <cell r="H1051">
            <v>6525</v>
          </cell>
          <cell r="I1051">
            <v>2.9</v>
          </cell>
          <cell r="J1051" t="str">
            <v>Передать МОЛ на Складе для применения</v>
          </cell>
          <cell r="K1051" t="str">
            <v>Производство 2021</v>
          </cell>
          <cell r="L1051" t="str">
            <v>УКС</v>
          </cell>
        </row>
        <row r="1052">
          <cell r="D1052" t="str">
            <v>Щебень 40*70 М-800</v>
          </cell>
          <cell r="F1052">
            <v>5457.56</v>
          </cell>
          <cell r="G1052">
            <v>2.94</v>
          </cell>
          <cell r="H1052">
            <v>5457.56</v>
          </cell>
          <cell r="I1052">
            <v>2.94</v>
          </cell>
          <cell r="J1052" t="str">
            <v>Передать МОЛ на Складе для применения</v>
          </cell>
          <cell r="K1052" t="str">
            <v>Производство 2021</v>
          </cell>
          <cell r="L1052" t="str">
            <v>УКС</v>
          </cell>
        </row>
        <row r="1053">
          <cell r="D1053" t="str">
            <v>Щиток НБТ1 "Визион"</v>
          </cell>
          <cell r="F1053">
            <v>525.78</v>
          </cell>
          <cell r="G1053">
            <v>3</v>
          </cell>
          <cell r="H1053">
            <v>525.78</v>
          </cell>
          <cell r="I1053">
            <v>3</v>
          </cell>
          <cell r="J1053" t="str">
            <v>Вовлечение в производство до июня 2022 года  согласно норм выдачи спецодежды и СИЗ</v>
          </cell>
          <cell r="K1053" t="str">
            <v>Производство 2022</v>
          </cell>
          <cell r="L1053" t="str">
            <v>ТБПБиООС</v>
          </cell>
        </row>
        <row r="1054">
          <cell r="D1054" t="str">
            <v>Электрический насос для перекачки дизельного топлива Carry 3000 24y/12y</v>
          </cell>
          <cell r="F1054">
            <v>38047.279999999999</v>
          </cell>
          <cell r="G1054">
            <v>1</v>
          </cell>
          <cell r="H1054">
            <v>38047.279999999999</v>
          </cell>
          <cell r="I1054">
            <v>1</v>
          </cell>
          <cell r="J1054" t="str">
            <v>отсутствие необходимости</v>
          </cell>
          <cell r="K1054" t="str">
            <v>НВЛ и НЛ</v>
          </cell>
          <cell r="L1054" t="str">
            <v>УТО</v>
          </cell>
        </row>
        <row r="1055">
          <cell r="D1055" t="str">
            <v>Электродвигатель АИМЛ 112 МА 6 У2 3квт 1000об/мин</v>
          </cell>
          <cell r="F1055">
            <v>24958.33</v>
          </cell>
          <cell r="G1055">
            <v>1</v>
          </cell>
          <cell r="H1055">
            <v>24958.33</v>
          </cell>
          <cell r="I1055">
            <v>1</v>
          </cell>
          <cell r="J1055" t="str">
            <v>Не востребован ОГЭ</v>
          </cell>
          <cell r="K1055" t="str">
            <v>НВЛ и НЛ</v>
          </cell>
          <cell r="L1055" t="str">
            <v>ОГЭ</v>
          </cell>
        </row>
        <row r="1056">
          <cell r="D1056" t="str">
            <v>Электродвигатель АИМЛ 80 В 4 У 2,5---1,1КВТ*1500Об/м IM281 ЛАПЫ IP 54 ExbllВТ</v>
          </cell>
          <cell r="F1056">
            <v>29750</v>
          </cell>
          <cell r="G1056">
            <v>3</v>
          </cell>
          <cell r="H1056">
            <v>29750</v>
          </cell>
          <cell r="I1056">
            <v>3</v>
          </cell>
          <cell r="J1056" t="str">
            <v>Не востребован ОГЭ</v>
          </cell>
          <cell r="K1056" t="str">
            <v>НВЛ и НЛ</v>
          </cell>
          <cell r="L1056" t="str">
            <v>ОГЭ</v>
          </cell>
        </row>
        <row r="1057">
          <cell r="D1057" t="str">
            <v>Элемент отделачный ЭО-С 5669/20/1 0,50 РЕ RAL 3005</v>
          </cell>
          <cell r="F1057">
            <v>7078.5</v>
          </cell>
          <cell r="G1057">
            <v>4.8</v>
          </cell>
          <cell r="H1057">
            <v>7078.5</v>
          </cell>
          <cell r="I1057">
            <v>4.8</v>
          </cell>
          <cell r="J1057" t="str">
            <v>Использование при ремонтах 2022 года</v>
          </cell>
          <cell r="K1057" t="str">
            <v>Производство 2022</v>
          </cell>
          <cell r="L1057" t="str">
            <v>УКС</v>
          </cell>
        </row>
        <row r="1058">
          <cell r="D1058" t="str">
            <v>Эмаль КО-811 желтая 24+1кг(с отверд.ТБТ)</v>
          </cell>
          <cell r="F1058">
            <v>4975</v>
          </cell>
          <cell r="G1058">
            <v>25</v>
          </cell>
          <cell r="H1058">
            <v>4975</v>
          </cell>
          <cell r="I1058">
            <v>25</v>
          </cell>
          <cell r="J1058" t="str">
            <v>Будет вовлечено в производство в срок до 01.2022</v>
          </cell>
          <cell r="K1058" t="str">
            <v>Производство 2022</v>
          </cell>
          <cell r="L1058" t="str">
            <v>ПТО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рахтанов Михаил Викторович" refreshedDate="44576.544368402778" createdVersion="4" refreshedVersion="4" minRefreshableVersion="3" recordCount="76">
  <cacheSource type="worksheet">
    <worksheetSource ref="A5:Q49" sheet="НВЛ (УФ)"/>
  </cacheSource>
  <cacheFields count="24">
    <cacheField name="№ п/п" numFmtId="0">
      <sharedItems containsString="0" containsBlank="1" containsNumber="1" containsInteger="1" minValue="1" maxValue="75"/>
    </cacheField>
    <cacheField name="Товарная группа" numFmtId="0">
      <sharedItems containsBlank="1"/>
    </cacheField>
    <cacheField name="Номенклатурный номер" numFmtId="0">
      <sharedItems containsNonDate="0" containsString="0" containsBlank="1"/>
    </cacheField>
    <cacheField name="Номер счета" numFmtId="0">
      <sharedItems containsString="0" containsBlank="1" containsNumber="1" containsInteger="1" minValue="10" maxValue="10"/>
    </cacheField>
    <cacheField name="Наименование ТМЦ" numFmtId="0">
      <sharedItems containsBlank="1" count="183">
        <m/>
        <s v="Втулка цапфы МАЗ"/>
        <s v="Втулка шкворня 452-2304016"/>
        <s v="Накладка сцепления УАЗ"/>
        <s v="Ступица задняя с подшипником 51-3103008"/>
        <s v="Уплотнение цилиндровой втулки 5Т 65"/>
        <s v="Уплотнение цилиндровых втулки"/>
        <s v="Уплотнитель коленвала ГАЗ-53"/>
        <s v="Шланг выжимного подшипника 52-1601230"/>
        <s v="Газовая колонка ВПГ-22"/>
        <s v="Трубчатый электронагреватель ТЭН 120/1.0 S220 R30"/>
        <s v="Трубчатый электронагреватель ТЭН 172 B 10/1.0 S220 Ф-10"/>
        <s v="Электродвигатель АИР 112МВ8 3кВт*750об/мин 1081 лапы"/>
        <s v="Лампа ЛЛ-58 Вт Osram"/>
        <s v="Лампа МО 60 Вт-36 В Е-27"/>
        <s v="Лампа МО-60 В-36В Е-27"/>
        <s v="Штанга для заз. ШЗП-15"/>
        <s v="Адаптер IRDA Ethernet"/>
        <s v="Гипсоблоки влагостойкие 667*500*80"/>
        <s v="Кабель МКЭШ 3*0,75"/>
        <s v="Клемма заземления КЗ-50"/>
        <s v="Клипса 20"/>
        <s v="Крючок чалочный ТИП 320А г/п 3,2тн"/>
        <s v="Лампа ЛЛ 18вт"/>
        <s v="Муфта 170 У0010-08сб"/>
        <s v="Муфта кабельная концевая 1квтп-4 Ж 150*240"/>
        <s v="Муфта соединительная резьбовая СТМ(Р)-15"/>
        <s v="Нагревательный элемент ТЭН RF 2000W 200V"/>
        <s v="Палец 20-122-40-17"/>
        <s v="Подшипник 12213КПП 14-1701066-01"/>
        <s v="Подшипник 180208"/>
        <s v="Подшипник 53612"/>
        <s v="Подшипник 60208"/>
        <s v="Подшипник главный опорный (обжимной)TIMKEN 90744"/>
        <s v="Подшипник упорный TIMKEN 90381"/>
        <s v="Центратор ЦЦ2-146/216"/>
        <s v="Электродвигатель АИМЛ 112 МА 6 У2 3квт 1000об/мин"/>
        <s v="Электродвигатель АИМЛ 80 В 4 У 2,5---1,1КВТ*1500Об/м IM281 ЛАПЫ IP 54 ExbllВТ"/>
        <s v="Вкладыш реактивной штанги Урал"/>
        <s v="Втулка  поворотного кулака 120-3001016"/>
        <s v="Втулка упорного балансира стальная 375-2918026"/>
        <s v="Втулка шаровой опоры 14-1703254"/>
        <s v="Гайка М68*1,5"/>
        <s v="Датчик скорости 2110-2112"/>
        <s v="Звездочка ведомая промвала 405.406.409.514 двур цеп. 406.1006035-01"/>
        <s v="Звездочка ведущая промвала 405.406.409.514 двур цеп. 406.1006035-01"/>
        <s v="Кулак шарнира внутренний правый 16 шлицов Камаз 4310-2304064-0021"/>
        <s v="Патрубок турбокомпрессора ЕВРО-2 7406-1118276"/>
        <s v="Прокладка коллектора"/>
        <s v="Пружина стяжная тормозной колодки 0012-00-3501035-00"/>
        <s v="Рем к-т помпы"/>
        <s v="Ремкомплект ГЦС"/>
        <s v="Ремкомплект карбюратора К135-1107980-11"/>
        <s v="Сальник передней ступицы ЗИЛ-130"/>
        <s v="Сальник привода левый 2110"/>
        <s v="Сальник привода правый 2110"/>
        <s v="Ступица задняя 10отв. МАЗ"/>
        <s v="Ступица передняя 51-3103015-Б"/>
        <s v="Термопреобразователь сопротивления -50...+500"/>
        <s v="Тяга рулевая продольная 451-3414010-06"/>
        <s v="Фильтроэлемент 630-1-06"/>
        <s v="Цилиндр тормозной задний УАЗ"/>
        <s v="Элемент топливного фильтра 240-1117030"/>
        <s v="Элемент фильтр. насоса ГУР"/>
        <s v="Элемент фильтрующий 4310-3407359-10"/>
        <s v="Элемент фильтрующий топлива 240-1117030"/>
        <s v="Элемент фильтрующий ФТОТД-240,245 с/о"/>
        <s v="Лампа 400W E40 (ДРЛ PHILPS)"/>
        <s v="Разрядник РВО-10У1"/>
        <s v="Реле РСВ 18-13 220 Вт 0,1-10С"/>
        <s v="Реле РЭУ 11-Б20  -2-40-0,05А"/>
        <s v="Труба 114*6,4 обсадная"/>
        <s v="Труба 245*10"/>
        <s v="Труба 245*8,9 обсадная"/>
        <s v="Электродвигатель АИМЛ 63 А 2У2,5-0,37 КВТ 3000 об/мин 2081 Ком IP 54 exdiiВТ 4"/>
        <s v="Эксцентрик в сб ЕВРО 53212-3501132-10" u="1"/>
        <s v="Манометр ДМ 2005 Gr Ex 2,5 кгс/см2 кл.т. 1,5 исп V" u="1"/>
        <s v="Фильтр тонкой очистки топлива уаз 3163-00-1117010" u="1"/>
        <s v="Спидометр КАМАЗ 1211.380210" u="1"/>
        <s v="Пружина стяжная колодки 375-3501036-Д1" u="1"/>
        <s v="Ремкомплект крепления  колодок тормозов колесных передних и задних4,2123" u="1"/>
        <s v="Скоба СА-12 Отн G2150" u="1"/>
        <s v="Распылитель Д-245,260 Евро-2 172-11.01" u="1"/>
        <s v="Уплотнение 60*80 А50М.24.00.002" u="1"/>
        <s v="Труба 168*8.9 гр.Д, исп. А, Батресс" u="1"/>
        <s v="Труба 168*7,3 обсадная ОТТМ&quot;Д&quot;" u="1"/>
        <s v="Сумка Техноавия цв.черный с  логотипами" u="1"/>
        <s v="Вкладыши  коренные Р0,25 ГАЗ-53" u="1"/>
        <s v="Тяга реактивная привода КПП- в сб. пао камаз" u="1"/>
        <s v="Сальник коленвала передний дв.245 ЗИЛ Бычок ПАЗ" u="1"/>
        <s v="Прокладка редуктора Урал" u="1"/>
        <s v="Тройник  ввертный 664892" u="1"/>
        <s v="Топливозаборник 525-1104010" u="1"/>
        <s v="Гайка башмака балансира разрезная н/о 53205-2918169" u="1"/>
        <s v="Шестерня ведомая 50 зуб." u="1"/>
        <s v="Фильтрующий элемент для REM125CV1BB8R1S" u="1"/>
        <s v="Сальник 50*68*8" u="1"/>
        <s v="Манжета шаровой опоры 375-2304093/94" u="1"/>
        <s v="Реле лотока ДР-П-50-20" u="1"/>
        <s v="Фильтрующий элемент НР0392А25А" u="1"/>
        <s v="Амортизатор ГАЗ-3308,3310 передний/задний масляный 3308-2915008" u="1"/>
        <s v="Труба обсадная 140*7,0 ТУ 14-157-61-99 грЕ ТМК UP" u="1"/>
        <s v="Сальник ступицы УАЗ 3163" u="1"/>
        <s v="увеличитель крутящего момента БМ 7265-03" u="1"/>
        <s v="Втулка разжимного кулака Краз 200-3502126" u="1"/>
        <s v="Уплотнитель цилиндрической втулки АФНИ 754152,017" u="1"/>
        <s v="Пластина 31318" u="1"/>
        <s v="Уплотнитель для люка пола  Евро 53205" u="1"/>
        <s v="Седло клапана СИН 32.00.108.011" u="1"/>
        <s v="Подшипник 46416Л" u="1"/>
        <s v="Подшипник 6-180205 (6205 2RS)" u="1"/>
        <s v="Переключатель АКS-22-2 с ключом 2 позиции" u="1"/>
        <s v="Фланец в сб.6361ЯХ-2502134" u="1"/>
        <s v="Эмаль МЛ-12 черная 25кг" u="1"/>
        <s v="Сальник коленвала 80*100" u="1"/>
        <s v="Шланг подвода воздуха к шинам 43118-312418" u="1"/>
        <s v="Лента тормозная АПРС-40 03.03.110" u="1"/>
        <s v="Втулка рессорная 3160-2902028" u="1"/>
        <s v="Счетчик электроэнергии статистический СЭО-1.15" u="1"/>
        <s v="Реле стартера электронное 8522-3777р" u="1"/>
        <s v="Элемент фильтрующий масла (гидравлика)" u="1"/>
        <s v="Датчик заднего хода Г-3302 н/о 5 ступ. 13623768" u="1"/>
        <s v="Вкладыш АР 03.07.017" u="1"/>
        <s v="Разделитель 4 АН,353-01" u="1"/>
        <s v="Вкладыши шатунные Р1 Т-170" u="1"/>
        <s v="Каска Титан Рапид с логотипом с храповиком синяя" u="1"/>
        <s v="Стакан СИН32.04.100.04.03.018" u="1"/>
        <s v="Накладка тормозная" u="1"/>
        <s v="Фильтр очистки масла гидравлика" u="1"/>
        <s v="Реле сигнализатор зуммер 24а 733.3747-10" u="1"/>
        <s v="Стремянка Камаз-4310 рессоры передней H=320мм" u="1"/>
        <s v="Масло М8В 200л" u="1"/>
        <s v="Уплотнительное кольцо БРС АФНИ 754175.001" u="1"/>
        <s v="Гайка штока АФНИ 758412.009" u="1"/>
        <s v="Шкив ЗМЗ-4054,40525,40904 насоса водяного  40624-1307053" u="1"/>
        <s v="Пост кнопочный ПКТ-60" u="1"/>
        <s v="Прокладка КПП ГАЗ 53-1700000" u="1"/>
        <s v="Подшипник 7518(32218)" u="1"/>
        <s v="Масло моторное 10W40 KIXX HD1 CI-4 20л" u="1"/>
        <s v="Накладка осей колодок 5320-3501133-0039" u="1"/>
        <s v="Сальник ТНВД Евро2 30*45*6" u="1"/>
        <s v="Реле поворотов ГАЗ 642.3777" u="1"/>
        <s v="Вкладыши шкворня 3160" u="1"/>
        <s v="Искрогаситель 6460-1205010" u="1"/>
        <s v="Фланец нажимной АФНИ 741334.021" u="1"/>
        <s v="Сальник ступицы 60*90*10" u="1"/>
        <s v="Тяга стеклоочистителя Евро-2" u="1"/>
        <s v="Р/к стакана форсунки 236-1003003" u="1"/>
        <s v="Конус ограждения 320мм С СОП мягкий" u="1"/>
        <s v="Обвязка колонная  ОКК1-140*219ХЛ-К1" u="1"/>
        <s v="Упор ограничитель поворотного колеса 0069-00-2304078-01" u="1"/>
        <s v="Барабан тормозной ВМ1003" u="1"/>
        <s v="Ремкомплект гл.цилиндра сцепления" u="1"/>
        <s v="Манжета ТНВД Евро сб Камаз" u="1"/>
        <s v="Стремянка передняя  длинная (д=20. дл. 37 см) КАМАЗ  4310" u="1"/>
        <s v="Строп УСК 1 -  5,0/4,0 м" u="1"/>
        <s v="Сумка Техноавия цв.черный с" u="1"/>
        <s v="Скоба подушки стабилизатора" u="1"/>
        <s v="Чека эксцентрика 5320-3501134-0039" u="1"/>
        <s v="Датчик скорости 342.3843" u="1"/>
        <s v="Фара передняя квадратная 12В" u="1"/>
        <s v="Тройник  ввертный М10*10*10" u="1"/>
        <s v="Подшипник 6-180208 (6208 2RS)" u="1"/>
        <s v="Втулка шаровой опоры 375-2301036" u="1"/>
        <s v="Элемент топливного фильтра мет.сетка" u="1"/>
        <s v="Гайка М8*1,25" u="1"/>
        <s v="Реле поворота 950РС" u="1"/>
        <s v="Трос акселератора 2123-1108054" u="1"/>
        <s v="Строп 4СК-6,3/4м втулка звено Рт 10т" u="1"/>
        <s v="Втулка суппорта Евро 2233-3501118" u="1"/>
        <s v="Прибор давления масла с/о УАЗ УК130А" u="1"/>
        <s v="Втулка АФНИ 713191,004" u="1"/>
        <s v="Стремянка передней рессоры 4320-2902408" u="1"/>
        <s v="Втулка Т-170" u="1"/>
        <s v="Палец крейцкопфа АФНИ 713312 ,001" u="1"/>
        <s v="Воздухораспределитель 971 0021500/3527 003 009" u="1"/>
        <s v="Сменный элемент воздушного  фильтраЭФИ040-1109080 низкий" u="1"/>
        <s v="Шайба медная ф 16" u="1"/>
        <s v="Насос топливный НМШФ 0.6-25" u="1"/>
        <s v="Счетчик моточасов СВН 2-02 24В" u="1"/>
        <s v="Смазка трансмисионное" u="1"/>
        <s v="Датчик давления и  температуры топлива" u="1"/>
        <s v="Пружина синхронизатора 3163-80-1802114-00" u="1"/>
      </sharedItems>
    </cacheField>
    <cacheField name="Дата ввода в эксплуатацию (для ОС), дата поступления на склад (для материалов)" numFmtId="0">
      <sharedItems containsBlank="1"/>
    </cacheField>
    <cacheField name="Балансовая цена (руб/ед.) с НДС" numFmtId="0">
      <sharedItems containsString="0" containsBlank="1" containsNumber="1" minValue="5.9620645161290327" maxValue="29949.995999999999"/>
    </cacheField>
    <cacheField name="Цена реализации с НДС (руб/ед.)" numFmtId="0">
      <sharedItems containsString="0" containsBlank="1" containsNumber="1" minValue="5.9620645161290327" maxValue="29949.995999999999"/>
    </cacheField>
    <cacheField name="Балансовая стоимость (руб.) без НДС" numFmtId="0">
      <sharedItems containsString="0" containsBlank="1" containsNumber="1" minValue="28.9" maxValue="44827.82"/>
    </cacheField>
    <cacheField name="Цена за ед. без НДС" numFmtId="0">
      <sharedItems containsString="0" containsBlank="1" containsNumber="1" minValue="4.9683870967741939" maxValue="24958.33"/>
    </cacheField>
    <cacheField name="Ед Изм" numFmtId="0">
      <sharedItems containsBlank="1"/>
    </cacheField>
    <cacheField name="Кол-во" numFmtId="0">
      <sharedItems containsString="0" containsBlank="1" containsNumber="1" minValue="0.19" maxValue="510"/>
    </cacheField>
    <cacheField name="Стоимость реализации с НДС (руб.)" numFmtId="0">
      <sharedItems containsString="0" containsBlank="1" containsNumber="1" minValue="34.68" maxValue="53793.384000000005"/>
    </cacheField>
    <cacheField name="Стоимость реализации без НДС" numFmtId="0">
      <sharedItems containsString="0" containsBlank="1" containsNumber="1" minValue="28.900000000000002" maxValue="44827.820000000007"/>
    </cacheField>
    <cacheField name="Местонахождение НВЛ" numFmtId="0">
      <sharedItems containsBlank="1" count="3">
        <m/>
        <s v="Склад &quot;Север&quot; п. Якушка"/>
        <s v="Склад &quot;ЮГ&quot;, Новоспасское"/>
      </sharedItems>
    </cacheField>
    <cacheField name="№ склада" numFmtId="0">
      <sharedItems containsBlank="1"/>
    </cacheField>
    <cacheField name="Причина отнесения к НВЛ" numFmtId="0">
      <sharedItems containsBlank="1"/>
    </cacheField>
    <cacheField name="Техническое состояние ТМЦ" numFmtId="0">
      <sharedItems containsBlank="1"/>
    </cacheField>
    <cacheField name="ФИО контактного лица (Группа по реализации НВЛ и НЛ)" numFmtId="0">
      <sharedItems containsBlank="1"/>
    </cacheField>
    <cacheField name="Телефон контактного лица" numFmtId="0">
      <sharedItems containsBlank="1"/>
    </cacheField>
    <cacheField name="выверка 1" numFmtId="0">
      <sharedItems containsString="0" containsBlank="1" containsNumber="1" minValue="28.9" maxValue="44827.82"/>
    </cacheField>
    <cacheField name="выверка 2" numFmtId="0">
      <sharedItems containsBlank="1" containsMixedTypes="1" containsNumber="1" containsInteger="1" minValue="2" maxValue="5"/>
    </cacheField>
    <cacheField name="Дата ввода в эксплуатацию (для ОС), дата поступления на склад (для материалов)2" numFmtId="0">
      <sharedItems containsDate="1" containsBlank="1" containsMixedTypes="1" minDate="2006-01-01T00:00:00" maxDate="2018-12-25T00:00:00"/>
    </cacheField>
    <cacheField name="ЦФО" numFmtId="0">
      <sharedItems containsBlank="1" count="9">
        <m/>
        <s v="УТО"/>
        <s v="ОСБО"/>
        <s v="ОГЭ"/>
        <s v="УКС"/>
        <s v="УСС"/>
        <s v="АСУТП" u="1"/>
        <s v="ПТО" u="1"/>
        <s v="ТБПБиООС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Марахтанов Михаил Викторович" refreshedDate="44576.544494791669" createdVersion="4" refreshedVersion="4" minRefreshableVersion="3" recordCount="10284">
  <cacheSource type="worksheet">
    <worksheetSource ref="A6:Q10290" sheet="Таблица 3 сводная информация"/>
  </cacheSource>
  <cacheFields count="17">
    <cacheField name="Склад" numFmtId="0">
      <sharedItems/>
    </cacheField>
    <cacheField name="Счет" numFmtId="0">
      <sharedItems count="3">
        <s v="счет 10"/>
        <s v="счет 07"/>
        <s v="счет 01"/>
      </sharedItems>
    </cacheField>
    <cacheField name="Номенклатура" numFmtId="0">
      <sharedItems count="9439">
        <s v=" АККУМУЛЯТОРНАЯ БАТАРЕЯ BOSCH12B/80АЧ/740А"/>
        <s v="Автолампа 12V 21W"/>
        <s v="Автолампа 12V 21W5"/>
        <s v="Автолампа 12V 5В W2.1*9.5 накал. Маяк"/>
        <s v="Автолампа 12V5W"/>
        <s v="Автолампа 24*5 без цоколя"/>
        <s v="Автолампа 24*5*1(габариты)"/>
        <s v="Автолампа А12 V 21-3"/>
        <s v="Автолампа А12-21/3В (стоп,габариты)"/>
        <s v="Автолампа А12-45/40 Р45 (фары) накал. Маяк"/>
        <s v="Автолампа А12-5"/>
        <s v="Автолампа А12-55 Н1 Р14,5 (фары,противотум.фары)"/>
        <s v="Автолампа А12-55 Н7 Р26 (дальний свет) галоген."/>
        <s v="Автолампа А12-60 Н4 Р43 галоген."/>
        <s v="Автолампа А24-10"/>
        <s v="Автолампа А24-21-3"/>
        <s v="Автолампа А24-5"/>
        <s v="Автолампа б/ц 12/5W2 1*9,5D"/>
        <s v="Автолампа галогеновая Н7 12В 60/55"/>
        <s v="Автолампа ксеноновая D4S"/>
        <s v="Автолампа Н1 12V-55W"/>
        <s v="Автолампа Н4 12V 60*55W"/>
        <s v="Автолампа Н4 12V 60*55W галоген"/>
        <s v="Автолампа Н4 24V 75*70W"/>
        <s v="Автолампа Н7 12V-60-55"/>
        <s v="Автолампа Н7 12V55**50"/>
        <s v="Автолампа Н7 24*70"/>
        <s v="Автомобильная гофрированная трубка диаметр 25.8 1м"/>
        <s v="Автомобильная гофрированная трубка с разрезом д 17,0мм бухта 50м"/>
        <s v="Автошампунь GraSS Active Foam Optima для бесконтакт.мойки 20кг"/>
        <s v="Автошампунь для бесконтактной мойки 5л FILLINN FL032"/>
        <s v="Автошина  215/70Р16 Cordiant Snow Cross PW-2 б/к 100T шип."/>
        <s v="Автошина 10,00 R20 (280-508) Forward Traction 310 16сл АШК+об/л"/>
        <s v="Автошина 10,00 R20 (280-508) Кама 310 16сл НКШЗ с об/лентой"/>
        <s v="Автошина 11,00-20 (300-508) Кама-310 16сл НКШЗ"/>
        <s v="Автошина 11,2-20 Voltyre VL-40 120A8 нс8 с камерой"/>
        <s v="Автошина 12.00 R-18 КИ-115а"/>
        <s v="Автошина 12.00-18 NorTec TR 115 135J TT+об/л"/>
        <s v="Автошина 12.00-18R VM-115 ОШЗ"/>
        <s v="Автошина 12.00-20 NorTec TR 93 129F 8сл АШК+об/л"/>
        <s v="Автошина 1200-500-508 ИДП 284 НС16 ОШЗ (а/ш+а/к)"/>
        <s v="Автошина 1200х500х508 ИД-П 284 16сл АШК"/>
        <s v="Автошина 1300-530-533 ВИ-3 нс12 ОШЗ (а/ш+а/к)"/>
        <s v="Автошина 1300-530-533 ВИ-3 нс12 ОШЗ (а/ш+а/к+о/л)"/>
        <s v="Автошина 14,00-20 (370-508) ОИ-25 10сл"/>
        <s v="Автошина 14,00-20 ОИ-25 нс 10 ОШЗ(а/ш+а/к)"/>
        <s v="Автошина 15,5-38 Ф-2АД 8сл АШК"/>
        <s v="Автошина 15,5/65-18 NorTec КФ-105А 137F6 нc10"/>
        <s v="Автошина 175 R16c Кама-218 б/к"/>
        <s v="Автошина 185/75 R-16 Forward Professional 301 АШК с камерой"/>
        <s v="Автошина 185/75 R-16C Кама 301 б/к ШКШЗ"/>
        <s v="Автошина 185/75 R16С Cordinat Business CW2 шип"/>
        <s v="Автошина 205/60R BRIGTSTONE ECOPIA EP300 92V TL летняя"/>
        <s v="Автошина 215/60 R16 HP5 99W MAXXIS"/>
        <s v="Автошина 215/65Р16 НКШЗ НК-242 б/к 102T"/>
        <s v="Автошина 225/75 R-16 Кама-219 НкШЗ а/ш"/>
        <s v="Автошина 225/75 R16 Кама-219 б/к 104Q Нижнекамск"/>
        <s v="Автошина 225/85R-15 И-502"/>
        <s v="Автошина 235/75 R-17,5 WestLake CR960/A 143/141 нс TL"/>
        <s v="Автошина 235/75R-17.5 НКШЗ КАМА NT-202 143/141J приц.TL"/>
        <s v="Автошина 265/60 R18 AT 771 110H Maxxis"/>
        <s v="Автошина 385/65 R22,5 NT 201"/>
        <s v="Автошина 425/85R-21 NorTec 1260 146J нс14+об/л"/>
        <s v="Автошина 425/85R-21 НКШЗ КАМА-1260-1 156G нс18"/>
        <s v="Автошина 425/85Р21 НКШЗ Кама-1260-2 нс.14"/>
        <s v="Автошина 8.25 R20 НК-240 130/128К НКШЗ"/>
        <s v="Автошина 8.25-15 ЛФ-268 12н/с"/>
        <s v="АКБ BOSCH 12В 80АЧ/740А"/>
        <s v="АКБ BOSCH ПП 12В 70АЧ/630А"/>
        <s v="АКБ S3 006 12V 56 Ah 480A 246*175*190 Bosch 0 092 S30"/>
        <s v="Аккумулятор (рампа топливная) левый (аналог 0445228005) КАМАЗ 740 и его модель А-11-002-00-00-0"/>
        <s v="Аккумулятор 132 а/ч BOLK"/>
        <s v="Аккумулятор 132 а/ч Тюмень оп 920А (510*190*235)"/>
        <s v="Аккумулятор 190 а/ч  Тюмень оп Болт 1300А (520*230*240)"/>
        <s v="Аккумулятор 190 а/ч BOLK"/>
        <s v="Аккумулятор 190 а/ч АПЗ N3 болт  Steelron"/>
        <s v="Аккумулятор 190 а/ч АПЗ пп Евро Конус Тюмень 1300А (520*230*240)"/>
        <s v="Аккумулятор 6СТ-190 Тюмень"/>
        <s v="Аккумулятор 74 а/ч S5 оп BOSCH (50070) 750А (278*175*175)"/>
        <s v="Аккумулятор 75 а/ч BOLK пп"/>
        <s v="Аккумулятор 75 а/ч пп Тюмень 630А"/>
        <s v="Аккумулятор 90 а/ч BLACK D R оп Евро VARTA  (590 122)"/>
        <s v="Аккумулятор 90 а/ч BOLK пп"/>
        <s v="Аккумулятор 90 а/ч Тюмень пп 720А (345*175*213)"/>
        <s v="Аккумулятор АКБ 6ст 65"/>
        <s v="Аккумулятор Аком п.п242*175*190 (ток 500)"/>
        <s v="Аккумуляторная батарея 12В/75АЧ ОП BOSCH"/>
        <s v="Аккумуляторная батарея VARTA BLACK DYNAMIC 12V 90Ah 720A"/>
        <s v="Актуатор (блок дозировочный) Common Rail BOSCH 09264006174903523"/>
        <s v="Амортизатор 200.16.00.01.000"/>
        <s v="Амортизатор 2123--2905004"/>
        <s v="Амортизатор 3151-2915006-01"/>
        <s v="Амортизатор АКСС-400М 700.00.10.020"/>
        <s v="Амортизатор ВАЗ-2123 задний масляный"/>
        <s v="Амортизатор ВАЗ-2123 передний"/>
        <s v="Амортизатор Газ 3302 перед/зад масляный"/>
        <s v="Амортизатор ГАЗ 3302 перед/зад. масляный"/>
        <s v="Амортизатор ГАЗ-3308,3310 передний/задний масляный 3308-2915008"/>
        <s v="Амортизатор двигателя МАЗ,Урал подушка верхняя"/>
        <s v="Амортизатор зад.RENAULT 562103964"/>
        <s v="Амортизатор задний RENAULT"/>
        <s v="Амортизатор задний RENAULT 562103964R"/>
        <s v="Амортизатор задний левый TOYOTA"/>
        <s v="Амортизатор задний левый газовый  Toyota Camry"/>
        <s v="Амортизатор задний правый /левый SF451-2915004-107 TLC 200"/>
        <s v="Амортизатор задний правый TOYOTA"/>
        <s v="Амортизатор задний правый газовый  Toyota Camry"/>
        <s v="Амортизатор кабины 5320-5001076"/>
        <s v="Амортизатор кабины К-700"/>
        <s v="Амортизатор капота прав/лев. TOYOTA"/>
        <s v="Амортизатор основной ЕВРО 300/475 на 6520,65115"/>
        <s v="Амортизатор пер.RENAULT A3107G"/>
        <s v="Амортизатор передней RENAULT"/>
        <s v="Амортизатор передней ВАЗ 2123,21214 А21097С3"/>
        <s v="Амортизатор передней подвески 53212-2905006"/>
        <s v="Амортизатор передний /задний масляный УАЗ 3151,3741"/>
        <s v="Амортизатор передний Toyota"/>
        <s v="Амортизатор подвески передний 340085"/>
        <s v="Амортизатор УАЗ 3151,3741 перед/зад. масляный"/>
        <s v="Антенна  GPS/GLONASS ATM-GPS/GLONASS-C4-11(RG1743000mm FAKRA(М942ОА)"/>
        <s v="Антенна GPS/CLQNASS АТМ ,GPS/GLANASS-C4-11"/>
        <s v="Антенна АМТ-GSМ Р-1,GSM, RG174,2500mm.,SMA"/>
        <s v="Антигель для дизельного топлива суперконцентрат (на 300л)"/>
        <s v="Антифриз AGA00ЗZ -Z40 красный10 кг"/>
        <s v="Аптечка автомобильная &quot;ФЭСТ&quot;"/>
        <s v="Бак мочевины Камаз Е06910930"/>
        <s v="Бак топливный 210 л 750х530х650 голый ЕВРО 53215"/>
        <s v="Бак топливный 210 л. гол. 690х650х530  53215-1101010"/>
        <s v="Бак топливный 350л  915*660*660 короткий в сб.5511"/>
        <s v="Бак топливный 350л  в сб. КАМАЗ 650*650*950 с комплектом для установки РТИ БАКОР 54112"/>
        <s v="Балка передней подвески Газель"/>
        <s v="Баллон пропановый /пустой/ 12л"/>
        <s v="Барабан тормозной 4310-3501070"/>
        <s v="Барабан тормозной 5511-3501070"/>
        <s v="Барабан тормозной ВМ1003"/>
        <s v="Барабан тормозной задний RENAULT DUSTER"/>
        <s v="Барабан тормозной передний Г-3307"/>
        <s v="Батарея аккумуляторная 6CT- 90 а/ч Тюмень пп 720А (345*175*213)"/>
        <s v="Батарея аккумуляторная 6СТ-80 80АЧ обратной полярности BOSCH"/>
        <s v="Бачок омывателя Волга 3102,3110 Газель 5л с мотором 1202.5208000"/>
        <s v="Бачок омывателя с мотором ГАЗ-3306,33081,3309 в сб 123.5208000"/>
        <s v="Бачок расширительный 4308,43085"/>
        <s v="Бачок расширительный 4308.43085"/>
        <s v="Бачок расширительный 5320-1311010-30"/>
        <s v="Бачок расширительный 6520-1311010"/>
        <s v="Бачок расширительный УАЗ 3163 Patriot Евро 4"/>
        <s v="Башмак балансира 5511-2918070 полимерной втулкой р/обр на камаз"/>
        <s v="Башмак балансира в сб 5320-2918068-10"/>
        <s v="Башмак балансира со втулкой в сб 55111-2918068"/>
        <s v="Башмак натяжителя 21214-1006090"/>
        <s v="Башмак противооткатный 3.902 (2шт)"/>
        <s v="Башмак противооткатный пластик 53205-3927010"/>
        <s v="Бендикс Газель-Бизнес дв.УМЗ-4216(11.131.675)"/>
        <s v="Бендикс ЕВРО привод стартера 4554,4581с усиком Искра"/>
        <s v="Бендикс стартера ЗМЗ 402  (редукт.)"/>
        <s v="Бендикс стартера ЗМЗ 405,406,409  (редукт.)"/>
        <s v="Бензанасос 902-1106010-01"/>
        <s v="Блок гальванический развязки"/>
        <s v="Блок двигателя 240-1002015-А2 вал 75мм"/>
        <s v="Блок дозировочный Камаз Евро -4"/>
        <s v="Блок монтажный Патриот в сб.3160-00-3722010-02"/>
        <s v="Блок предохранителей МТЗ"/>
        <s v="Блок предохранителей МТЗ БП-6-03"/>
        <s v="Блок предохранителей Пр111.3722"/>
        <s v="Блок управления  сб. 2854"/>
        <s v="Блок управления отопителем Газель 2705-00-81"/>
        <s v="Блок управления отопителя планар  4Д(24В) в сб.2043"/>
        <s v="Блок управления ПЖД-14 ТС-10"/>
        <s v="Блок фара 2105ОСВАР левая  2105-3711011-01"/>
        <s v="Блок фара 2105ОСВАР правая 2105-3711010-01"/>
        <s v="Блок цилиндра 740.50-1002010"/>
        <s v="Блок цилиндров 740.50-1002011"/>
        <s v="Блок цилиндров Камаз Евро-4 (дв.740.83,632.735.745) ТНВД Bosch 740.73-1002010"/>
        <s v="Блок шестерен заднего хода ЯМЗ 20-20Z 236-1701082-Б"/>
        <s v="Блот  эксцентрик комплект TOYOTA"/>
        <s v="Бокорезы 1000В никелированное покрытия 2-х слойныйе изол. ручкой"/>
        <s v="Болт  М10х1,25*75"/>
        <s v="Болт 1209847 Форд"/>
        <s v="Болт 700-28-2492+гайка"/>
        <s v="Болт башмачный с гайкой Т-170"/>
        <s v="Болт венечной шестерни н/о (длинные) Т-170"/>
        <s v="Болт головки цилиндров дв.245-дизель ПАЗ,ГАЗ,ЗИЛ длинный"/>
        <s v="Болт головки цилиндров дв.245-дизель ПАЗ,ГАЗ,ЗИЛ короткий"/>
        <s v="Болт карданного вала в сб М10*1*42"/>
        <s v="Болт карданного вала Волга,Газель,УАЗ с гайкой (к-т 4шт)"/>
        <s v="Болт карданного вала Волга,Газель,УАЗ с гайкой М10*30*1"/>
        <s v="Болт карданный 700.22.00.014"/>
        <s v="Болт колеса (костыль) 5335-3104008"/>
        <s v="Болт колеса задней ступицы пневмоподвеска L=95 d=20 ПАз"/>
        <s v="Болт колеса М20*65 камаз 43114-3103071"/>
        <s v="Болт колеса М22х1,5х93 с гайкой 3302107600"/>
        <s v="Болт крепления штанги реактивной 65115-2919035"/>
        <s v="Болт крепления штанги реактивной 6520-2919035"/>
        <s v="Болт кронштейна передней рессоры задний левый 8*4 24*120"/>
        <s v="Болт М 10*1,25х100"/>
        <s v="Болт М 10*1,25х75"/>
        <s v="Болт М 14*1,5*40"/>
        <s v="Болт М 14*1,5*55"/>
        <s v="Болт М 16*1,5*100 крепления двигателя"/>
        <s v="Болт М 16*1,5*120"/>
        <s v="Болт М 16*1,5*120 крепления двигателя"/>
        <s v="Болт М 16*1,5*42"/>
        <s v="Болт М 16*42 основ кардана ГОЛЫЙ"/>
        <s v="Болт М10*1,25*70"/>
        <s v="Болт М10*1* 34 крепления карданного вала в сб.УРАЛ АО АЗ УРАЛ"/>
        <s v="Болт М10*1*45"/>
        <s v="Болт М10*50*1,25"/>
        <s v="Болт М12-6*60 крепления рычага поворотного кулака"/>
        <s v="Болт М12*1,25*40"/>
        <s v="Болт М12*1,25*45"/>
        <s v="Болт м12*1,25*47 крепления главной пары ГАЗ-66"/>
        <s v="Болт М12*1,25*55"/>
        <s v="Болт М12*1,5*32 ГАЗ 3307 Вала карданного"/>
        <s v="Болт М12*1,75*60 поворотного кулака Г-3302 длинный 45 9346 66 06"/>
        <s v="Болт М14*1,5*42"/>
        <s v="Болт М14*1,5*50 вала карданного в сб."/>
        <s v="Болт М14*41*1,5 фланца вала карданного в сб."/>
        <s v="Болт М14*55*1,5 крепления седельного устройства голый кл.пр.10,9"/>
        <s v="Болт М16*1,5*120 креления перед.опоры двиг.1/59818/31"/>
        <s v="Болт М16*1,5*305 креления рессоры 6520"/>
        <s v="Болт М16*1,5*35-6g"/>
        <s v="Болт М16*1,5*50"/>
        <s v="Болт М16*1,5*66"/>
        <s v="Болт М16*1,5*80"/>
        <s v="Болт М16*120"/>
        <s v="Болт М16*305*1,5 Центровой рессоры 6510"/>
        <s v="Болт М16*55 буксирного устройства"/>
        <s v="Болт М16*65"/>
        <s v="Болт М20*1,5*85 пер колеса 43118-3103071"/>
        <s v="Болт М20*160 крепления двигателя"/>
        <s v="Болт М20*60"/>
        <s v="Болт м8*1,25*25 на двигатель 1/60436/21-М8"/>
        <s v="Болт М8*1,25*40"/>
        <s v="Болт М8*1*20"/>
        <s v="Болт М8*16*1,25"/>
        <s v="Болт М8х1,25х30"/>
        <s v="Болт развальный RE7506T"/>
        <s v="Болт рессоры  в сборе 291156-П29"/>
        <s v="Болт ступицы М22*1,5  L-75мм ГАзон С41R11-3104018"/>
        <s v="Болт фланца фрикциона Т-130/170"/>
        <s v="Болт штуцер М8*1-6g-21"/>
        <s v="Брус передней полурамы МТЗ"/>
        <s v="Брызговик задний Камаз БРТ"/>
        <s v="Брызговик облицовки боковой ГАЗ-3309 лев/прав 4301-8401451/50"/>
        <s v="Брызговик резиновый задний УАЗ 469 (2шт)"/>
        <s v="Брызговик резиновый передний УАЗ 452,469 (2шт)"/>
        <s v="Буфер фаркопа 5320-2707225"/>
        <s v="Быстрый старт 266г. HI GEAR HG3319"/>
        <s v="Вал 105 вторичный 154 на Камаз в сборе"/>
        <s v="Вал 110 (12 зуб) Камаз 53205"/>
        <s v="Вал 110 (15 зуб) Камаз 5320"/>
        <s v="Вал 201 редуктора среднего Камаз 5320"/>
        <s v="Вал 201 среднего редуктора Камаз 5320"/>
        <s v="Вал 52-2308063"/>
        <s v="Вал ведущий 4310-2302024"/>
        <s v="Вал ведущий 43118-2302024"/>
        <s v="Вал гибкий спидометра L-2350 мм"/>
        <s v="Вал задний среднего моста 5320-2502201"/>
        <s v="Вал карданный  33097-2201010"/>
        <s v="Вал карданный  5320 межосевой 724мм 4 отв."/>
        <s v="Вал карданный  65111-2202011-20"/>
        <s v="Вал карданный 157КД-2202011-02"/>
        <s v="Вал карданный 21211-2201012"/>
        <s v="Вал карданный 260-2201010-20"/>
        <s v="Вал карданный 4310 переднего моста (4отв)  L=1136мм основной"/>
        <s v="Вал карданный 43114-2202011 L=418мм"/>
        <s v="Вал карданный 43118-2202011 L=440мм"/>
        <s v="Вал карданный 43118-2203011"/>
        <s v="Вал карданный 5320-2502201"/>
        <s v="Вал карданный 53205 межосевой 709мм 4отв. торц. шлицы"/>
        <s v="Вал карданный L=1136 мм моста переднего 4310"/>
        <s v="Вал карданный L=1136 моста переднего 4310"/>
        <s v="Вал карданный L=409 основной 4310"/>
        <s v="Вал карданный L=727 моста среднего 4310"/>
        <s v="Вал карданный RENAULT 320003602R"/>
        <s v="Вал карданный ГАЗ 3308"/>
        <s v="Вал карданный ГАЗ 33081"/>
        <s v="Вал карданный Газель 3302 3302-2200010-10 н/о"/>
        <s v="Вал карданный Д2121-2201012 L=450"/>
        <s v="Вал карданный заднего моста Камаз 53205"/>
        <s v="Вал карданный заднего моста основной (межосевой) (4 отв) L=821мм"/>
        <s v="Вал карданный задний  УАЗ Пикап с 5-ти ст. КПП (3-х опор.)"/>
        <s v="Вал карданный задний УАЗ 452 с 4-х ст.КПП"/>
        <s v="Вал карданный задний УАЗ 5-ти ступ 469"/>
        <s v="Вал карданный задний Уаз Пикап с 5 -ти ст КПП"/>
        <s v="Вал карданный перед моста 2206-95-2203010-10"/>
        <s v="Вал карданный перед моста 4310-2203011"/>
        <s v="Вал карданный перед моста МТЗ"/>
        <s v="Вал карданный переднего моста 43118-2203011-30 L1305мм+120мм"/>
        <s v="Вал карданный передний УАЗ 3160,2360 Хантер с 5-ти ст КПП Спайсер"/>
        <s v="Вал карданный передний УАЗ 3163 с 5-ти ст КПП (эл.РК) Спайсер L786"/>
        <s v="Вал карданный передний УАЗ 452 с 5-ти ст КПП с инж.дв. ЕВРО-4 гибридный"/>
        <s v="Вал карданный передний УАЗ-452 5ст. КПП &quot;Тимкен&quot;"/>
        <s v="Вал карданный промежуточный ГАЗ 33081 L645"/>
        <s v="Вал карданный рулевой 4310-3422010"/>
        <s v="Вал карданный рулевой 6520-3422010 в сборе"/>
        <s v="Вал карданный рулевой Г-3307"/>
        <s v="Вал карданный среднего моста 54105-2205011-10"/>
        <s v="Вал коленчатый 740.13-1005008-10 Евро-2"/>
        <s v="Вал коленчатый 740.13-1005008-20"/>
        <s v="Вал коленчатый змз 5233,1005011"/>
        <s v="Вал коленчатый КАМАЗ ЕВРО-2 740.30-1005008"/>
        <s v="Вал коленчатый Камаз Евро-4 740.71-1005008"/>
        <s v="Вал коленчатый МТЗ под 2шпонки 243-1005015"/>
        <s v="Вал коленчатый насоса 1.1ПТ25Д1М2 Н6.12.07.00.001"/>
        <s v="Вал коленчатый С415. 01.20.001"/>
        <s v="Вал КПП 236-1701048 промежуточный"/>
        <s v="Вал кулачковый ТНВД(на 337-42/20ТНВД) ЯЗДА"/>
        <s v="Вал первичный КПП 3302 5 ступ. в сборе н/о ГАЗ"/>
        <s v="Вал первичный раздаточной коробки  65111"/>
        <s v="Вал переднего моста р/к 4310/43114-1802110"/>
        <s v="Вал привода гидромуфты 740-1318082"/>
        <s v="Вал привода гидромуфты Евро-2"/>
        <s v="Вал промежуточный  в сб.КПП -2381,238ВМ.А"/>
        <s v="Вал промежуточный 406.1006260-02"/>
        <s v="Вал промежуточный РК в сборе  65111-1802084-10"/>
        <s v="Вал раздаточной коробки Газ-66 вторичный"/>
        <s v="Вал раздаточной коробки Газ-66 первичный"/>
        <s v="Ввертыш Камаз маховика 740.50-1005136"/>
        <s v="Венец  Т-170"/>
        <s v="Вентилятор в сб. 20002748 D704+адаптер Камаз -6522"/>
        <s v="Вентилятор отопителя RENAULT LOGAN"/>
        <s v="Вентилятор охл. под гидромуфту 6 лопастей ЗМЗ 409,514"/>
        <s v="Вентилятор под гидромуфту 3160-001308010"/>
        <s v="Верхняя опора стойки амортизатора СВ2835"/>
        <s v="Ветошь"/>
        <s v="Взрывозащищенный светодиодный светильник Bera Prof 20 Ex HB 20 Ит 24 В IP 65"/>
        <s v="Вилка буксирная 5490-2806077"/>
        <s v="Вилка выключения сцепления 1830.1601203"/>
        <s v="Вилка карданного вала ГАЗ-3110,3302-3221,2217 24-2201047"/>
        <s v="Вилка КПП 3Х 5ПЕр"/>
        <s v="Вилка наружн.полуоси 375-2303072"/>
        <s v="Вилка наружная полуоси н/о УРАЛ"/>
        <s v="Вилка РК(вкл.переднего моста)"/>
        <s v="Вилка сцепления"/>
        <s v="ВК массы 12V 50А"/>
        <s v="Вкладыш 238 корень Р1 238-1000104-Б2-Р1"/>
        <s v="Вкладыш 238 шатун Р2 238-1000104-В2-Р2"/>
        <s v="Вкладыш АР 03.07.017"/>
        <s v="Вкладыш верхний С415 01.00.101"/>
        <s v="Вкладыш Д-240 КН1"/>
        <s v="Вкладыш заднего кронштейна 5320-2902545-10"/>
        <s v="Вкладыш коренной Р0 7405-1000102"/>
        <s v="Вкладыш кулака на ШРУС Камаз 4310-2304066"/>
        <s v="Вкладыш кулака шарнира Камаз 4310-2304066"/>
        <s v="Вкладыш нижний С415 01.00.102"/>
        <s v="Вкладыш р1 шат 7405.1000104"/>
        <s v="Вкладыш реактивной штанги Урал"/>
        <s v="Вкладыш РО  коренной 740.60Д-1000102"/>
        <s v="Вкладыш шатуна насоса1.1ПТ25Д1М2 Н23.01-4802"/>
        <s v="Вкладыш шатуна насоса1.1ПТ25Д1М2Н23.01-48017"/>
        <s v="Вкладыш шатунный Р0 7405-1000104"/>
        <s v="Вкладыш шатунный Р1 7405-1000104"/>
        <s v="Вкладыши  740.60R-1000102"/>
        <s v="Вкладыши  740.60R-1000104"/>
        <s v="Вкладыши  коренные Р0,25 ГАЗ-53"/>
        <s v="Вкладыши  шатунные Р0,25 ГАЗ-53"/>
        <s v="Вкладыши  шатунные53 (стандарт) 13-1000104-Ст1"/>
        <s v="Вкладыши Камаз коренные Р0 ЕВРО 4,5 740"/>
        <s v="Вкладыши коренные Камаз Р0 Евро 1,2 740"/>
        <s v="Вкладыши коренные Р0 7405-1000102"/>
        <s v="Вкладыши коренные Р1 7405-1000102"/>
        <s v="Вкладыши коренные Р3  7405-1000102-03"/>
        <s v="Вкладыши коренные Стандарт 406"/>
        <s v="Вкладыши шатунные 406 (стандарт)"/>
        <s v="Вкладыши шатунные Камаз Р0 ЕВРО 1,2 740"/>
        <s v="Вкладыши шатунные Камаз Р0 ЕВРО-1,2 740.60R-1000104Р0"/>
        <s v="Вкладыши шатунные Р0-740.60R-1Евро 1,2 740/60R-1000104-Р0"/>
        <s v="Вкладыши шатунные Р0-740.71Д-1000104 Евро-4,5"/>
        <s v="Вкладыши шатунные Р0-7405-1000104"/>
        <s v="Вкладыши шатунные Р1 Т-170"/>
        <s v="Вкладыши шкворня 3160"/>
        <s v="Включатель гидромуфты в сборе камаз 4310"/>
        <s v="Включатель массы ВК-318Б (флажковый) 5320"/>
        <s v="Включатель стоп сигнала ГАЗ 21.3720"/>
        <s v="Включатель стоп сигнала ГАЗ А21R23-3720010"/>
        <s v="Влагомаслоотделитель ЗИЛ КАМАЗ МАЗс РДВ 16(14)3512010"/>
        <s v="Влагомаслоотделитель с РДВ в сб Камаз 16-3512010-10"/>
        <s v="Воздухозаборник 6520-1109400-30"/>
        <s v="Воздухораспределитель 971 0021500/3527 003 009"/>
        <s v="Воздушный фильтр внешний TSN"/>
        <s v="Воздушный фильтр внешний и внутреннмй"/>
        <s v="Воздушный фильтр внутренний TSN"/>
        <s v="Войлок сальника поворотного кулака 66-2304055"/>
        <s v="Втулка  поворотного кулака 120-3001016"/>
        <s v="Втулка 2233 3501118"/>
        <s v="Втулка 4310-2304083"/>
        <s v="Втулка 70-2409027"/>
        <s v="Втулка амортизатора 451-2905432"/>
        <s v="Втулка амортизатора 52-2905486"/>
        <s v="Втулка амортизатора 53212-2905486"/>
        <s v="Втулка амортизатора ГАЗ-53"/>
        <s v="Втулка амортизатора ПАЗ 3205-2905486"/>
        <s v="Втулка АФНИ 713191,004"/>
        <s v="Втулка балансира 3205-2903046"/>
        <s v="Втулка балансира 5320-2918074"/>
        <s v="Втулка балансира 5511-2918074-01"/>
        <s v="Втулка балансира 65111-2918074"/>
        <s v="Втулка ВАЗ 2121,21213 ступицы 21210-3103078"/>
        <s v="Втулка камаз 65115 Стабилизатора"/>
        <s v="Втулка кулака шарнира наружного 4310-2304083"/>
        <s v="Втулка МТЗ (А)"/>
        <s v="Втулка на ШРУС Н-50мм 43114-2304083"/>
        <s v="Втулка поворотного кулака молибден (ШРУСА)"/>
        <s v="Втулка подвески раздат.коробки 1801040-4310"/>
        <s v="Втулка разжимная кулака 5320-2403072"/>
        <s v="Втулка разжимная полуоси Камаз 4310-2403072"/>
        <s v="Втулка разжимная шпильки полуоси ф12мм"/>
        <s v="Втулка разжимного кронштейна штанги реактивной 5320"/>
        <s v="Втулка разжимного кулака Краз 200-3502126"/>
        <s v="Втулка распорная передней опоры силового агрегата т(к-т из 8-ми)53205-1001053"/>
        <s v="Втулка распорная РК 4310-1801040"/>
        <s v="Втулка рессорная 3160-2902028"/>
        <s v="Втулка стабилизатора"/>
        <s v="Втулка стабилизатора 65115-2906079"/>
        <s v="Втулка стабилизатора ВАЗ 2123 полиуретан (к-т 6шт.)"/>
        <s v="Втулка стабилизатора заднего RENAULT DUSTER"/>
        <s v="Втулка стабилизатора задняя 48818-60020"/>
        <s v="Втулка стабилизатора задняя TOYOTA"/>
        <s v="Втулка стабилизатора КАМАЗ-53215"/>
        <s v="Втулка стабилизатора переднего (6шт) для а/м Ваз 2123"/>
        <s v="Втулка стабилизатора переднего TOYOTA"/>
        <s v="Втулка стабилизатора переднего внутренняя 48815-60320"/>
        <s v="Втулка стабилизатора переднего наружная 48849-60040"/>
        <s v="Втулка стабилизаторапередняя TOYOTA"/>
        <s v="Втулка суппорта Евро 2233-3501118"/>
        <s v="Втулка Т-170"/>
        <s v="Втулка упорного балансира стальная 375-2918026"/>
        <s v="Втулка установочная сошки рулевого механизма 6350-3405032"/>
        <s v="Втулка ушка рессоры Камаз 5320-2902028"/>
        <s v="Втулка цапфы кулака повортного 4310 камаз 43114"/>
        <s v="Втулка цапфы МАЗ"/>
        <s v="Втулка цапфы поворотного кулака 375-2304088"/>
        <s v="Втулка цилиндровая ф 115 АФНИ.715441.001-03"/>
        <s v="Втулка цилиндровая ф127 АФНИ 715441.001-04"/>
        <s v="Втулка шаровой опоры 14-1703254"/>
        <s v="Втулка шаровой опоры 375-2301036"/>
        <s v="Втулка шаровой опоры 4310-2304035"/>
        <s v="Втулка шаровой опоры поворотного кулака переднего моста 43114-2304035"/>
        <s v="Втулка шкворня 452-2304016"/>
        <s v="Втулка ЯМЗ КПП  шестерня 5-й передачи вала вторичного 236-1701138"/>
        <s v="Выключатель авар. сигнализации 3151-3700040"/>
        <s v="Выключатель авар. сигнализации 32.3710"/>
        <s v="Выключатель ВК-12Б"/>
        <s v="Выключатель гидромуфты К-701 240Б-1318210"/>
        <s v="Выключатель з/хода блокировки МОД"/>
        <s v="Выключатель кнопочный общего назначения 3842.3710-02.00М"/>
        <s v="Выключатель концевой ВПК2111"/>
        <s v="Выключатель массы 11.3704-01"/>
        <s v="Выключатель массы ВК-860"/>
        <s v="Выключатель массы ВК-860 24 В"/>
        <s v="Выключатель массы дистанционный 1410.3737"/>
        <s v="Выключатель освещения салона (клавиша н/о) 86,3710-02.09"/>
        <s v="Выключатель стоп сигналов ВК-412"/>
        <s v="Выключатель УАЗ,ГАЗ-24"/>
        <s v="Выключатель флажковый ВК-317"/>
        <s v="Выпускной коллектор 1745031111"/>
        <s v="Газовый упор капота 53450-0W180"/>
        <s v="Гайка 110 вала М42х2 крупная резьба 53205"/>
        <s v="Гайка 110 цилиндрической шестерни ЕВРО 53205-2402269"/>
        <s v="Гайка 19457-01 Т-170"/>
        <s v="Гайка 5511-2919031"/>
        <s v="Гайка 700-30-2415"/>
        <s v="Гайка балансира"/>
        <s v="Гайка башмака 5320-2918169"/>
        <s v="Гайка башмака балансира разрезная н/о 53205-2918169"/>
        <s v="Гайка бортового редуктора Т-170"/>
        <s v="Гайка внутреннего подшипника задн. ступицы ГАЗ-53"/>
        <s v="Гайка дифференциала 65111 М72*1,5 853583"/>
        <s v="Гайка колеса евро М22*1,5 ключ 32мм"/>
        <s v="Гайка колеса передняя левая 250713-П29 д=М20*1,5-6LH"/>
        <s v="Гайка колесная передняя ГАЗ левая резьба"/>
        <s v="Гайка колесная передняя ГАЗ правая резьба"/>
        <s v="Гайка колесная УАЗ М14х18*1,5"/>
        <s v="Гайка коллектора М10 медная"/>
        <s v="Гайка коллектора М10*1,25 медная"/>
        <s v="Гайка корончатая крепления пальца реактивной штанги М33*1,5 55111-2919032"/>
        <s v="Гайка крепления крыльев М8*1,25"/>
        <s v="Гайка М 12*1,25"/>
        <s v="Гайка м 16-1,5*13"/>
        <s v="Гайка м 16-1,5высокая"/>
        <s v="Гайка М-12*1,25"/>
        <s v="Гайка М-12*1,25*10"/>
        <s v="Гайка М-12*1,25*15"/>
        <s v="Гайка М-14*1,5"/>
        <s v="Гайка М10*1,0"/>
        <s v="Гайка м10*1,5*8"/>
        <s v="Гайка М12"/>
        <s v="Гайка М12*1,25"/>
        <s v="Гайка М12*1,5"/>
        <s v="Гайка М14"/>
        <s v="Гайка М14*1,5*17,2 шаровой опоры"/>
        <s v="Гайка М16*1,5"/>
        <s v="Гайка М18"/>
        <s v="Гайка М18*1,5"/>
        <s v="Гайка М20"/>
        <s v="Гайка М20*1,5 колеса"/>
        <s v="Гайка М20*1,5 креп 072 кр-на штанги реактивной"/>
        <s v="Гайка М20*1,5-6Н"/>
        <s v="Гайка М22*1,5"/>
        <s v="Гайка М27*1,5 -853518"/>
        <s v="Гайка М33*1,5"/>
        <s v="Гайка М33*1,5-6"/>
        <s v="Гайка М36*3 коронч.оси рычага ГОСТ 5933-733"/>
        <s v="Гайка М45*1,25 подшипника ступицы"/>
        <s v="Гайка М45*1,5"/>
        <s v="Гайка М6"/>
        <s v="Гайка М68*1,5"/>
        <s v="Гайка М8*1,25"/>
        <s v="Гайка М8*1,25*6,5"/>
        <s v="Гайка на 105 вала"/>
        <s v="Гайка пальца гидроцилиндра  К-700 А"/>
        <s v="Гайка переднего колеса правого 53/ЗИЛ/УРАЛ"/>
        <s v="Гайка подшипника  передней ступицы на 4310 со шлифтом"/>
        <s v="Гайка подшипника 6522-3103077"/>
        <s v="Гайка подшипника 8352-3104077-10"/>
        <s v="Гайка подшипника ступицы 69-2401052"/>
        <s v="Гайка полуоси бортового редуктора Т-170"/>
        <s v="Гайка реактивной штанги 5511-2919032"/>
        <s v="Гайка рулевого пальца М24*2"/>
        <s v="Гайка самоконтролирующая М8*1,25"/>
        <s v="Гайка СИН32.04.100.04.03.017"/>
        <s v="Гайка ступицы Г-3110,Г-3302 н/о М24*1,5"/>
        <s v="Гайка ступицы задней 4310(р/к из 4-х)"/>
        <s v="Гайка ступицы задней внутр.53-2401053/54"/>
        <s v="Гайка ступицы М45*1,25"/>
        <s v="Гайка хвостовика"/>
        <s v="Гайка шестигранная 853552"/>
        <s v="Гайка штока АФНИ 758412.009"/>
        <s v="Гвозди строит 2,5*60"/>
        <s v="Гвоздь предохранительный СО 205.00.001-08"/>
        <s v="Гвоздь предохранительный СО 205.00.001-09"/>
        <s v="Гвоздь предохранительный СО 205.00.001-10"/>
        <s v="Генератор 1322.3771 28В 50А"/>
        <s v="Генератор 28В 60А 3232.377100-40"/>
        <s v="Генератор 28В 80А ЕВРО-2 6582-7301000-02"/>
        <s v="Генератор 3252.3771000-50"/>
        <s v="Генератор 4542,3771ЕВРО-3,4 28В 90А"/>
        <s v="Генератор 60А 3232.3771"/>
        <s v="Генератор 6582 370100-04"/>
        <s v="Генератор 6582.(80А) ЕВРО-2"/>
        <s v="Генератор 6582.(80А)КАМАЗ 65115"/>
        <s v="Генератор 90А"/>
        <s v="Генератор 9402.3701-01 КАТЭК 2123-3700101"/>
        <s v="Генератор Г-288Е"/>
        <s v="Генератор Г967.3701/Г1000.11.1"/>
        <s v="Генератор для а/м УАЗ Патриот 2,3"/>
        <s v="Генератор МТЗ-80,82"/>
        <s v="Генератор ПАЗ -14 В двиг. ЗМЗ5234.10"/>
        <s v="Герметик прокладка 180гр АВТОСИЛ (силикон)"/>
        <s v="Герметик прокладка 60гр"/>
        <s v="Герметик системы охлождения HI-GEAR"/>
        <s v="Герметик-прокладка 180гр"/>
        <s v="Герметик-прокладка 85гр"/>
        <s v="Гидрозамок опоры 541.08.00"/>
        <s v="Гидроклапан МКПВ 20/3 Т2 Р2 ухл-4"/>
        <s v="Гидромотор МН-250/160"/>
        <s v="Гидромотор насос (левое вращение)310.3(4) 112.04.06"/>
        <s v="Гидромуфта привода в сб.Камаз 740.1318010"/>
        <s v="Гидронатяжитель цепи 406 ,10 двухрядная цепь 406.1006100-223"/>
        <s v="Гидрораспределитель 1РН203ФВ64 УХЛ4"/>
        <s v="Гидрораспределитель Р-80 3/4 222Г 3-х выводной МТЗ с гидрозатвором ГП11РСММ12-25-02.1-2х04.1Е-07.2"/>
        <s v="Гидрораспределитель РСР 25.25-20,7-07-01-10.4-06-01-30"/>
        <s v="Гидросъемник седел клапанов АФНИ 296372,001"/>
        <s v="Гидроусилитель тормозов ДЗ-122А.07.01.000"/>
        <s v="Гидроцилиндр сцепления 63611602510"/>
        <s v="Гильза 740.30-1002021-70"/>
        <s v="Гильза цилиндра с поршнем комплект ( поршневые и упорн. кольца,палец)740.1000128-09"/>
        <s v="Гильза цилиндра с поршнем комплект 740.1000128-09"/>
        <s v="Главный тормозной кран 2-х секционный 100-351-4008"/>
        <s v="Главный цилиндр сцепления 5320-1602510-10"/>
        <s v="Главный цилиндр сцепления с/о 51-3505010 ан 260-1602510-10"/>
        <s v="Главный цилиндр сцепления УРАЛ н/о дв. ЯМЗ гидро 6361-1602510/5557-1609008"/>
        <s v="Глушитель 4310-1201010"/>
        <s v="Глушитель 4925-1201010-01 Евро"/>
        <s v="Глушитель 60-1205015-А"/>
        <s v="Глушитель Газ дв УМЗ 4216 ЕВРО-3"/>
        <s v="Глушитель ГАЗ-27055 Бизнес с ГБО дв. УМЗ421647 ЕВРО-4"/>
        <s v="Глушитель ГАЗ-33088-1201008"/>
        <s v="Глушитель УАЗ 3303с  резонатором Евро-4"/>
        <s v="Головка блока в сб. Евро 740.30-1003010"/>
        <s v="Головка блока цилиндра ЕВРО  740.30-1003010"/>
        <s v="Головка блока цилиндра ЕВРО 3-4 в сб. 740.90-1003010"/>
        <s v="Головка блока цилиндров Д-245 ЕВРО-4 в сб."/>
        <s v="Головка блока цилиндров с клапанами ЗМЗ 405,406,409 Евро 0-2"/>
        <s v="Головка блока цилиндров с клапанами ЗМЗ 40905 с прокли крепежом  Евро 4,5 трехопорная"/>
        <s v="Головка блока ЯМЗ-238 в сб.с/о 238"/>
        <s v="Головка ПАЛМ 16*1,5 с клапаном (красная)"/>
        <s v="Головка ПНЕВМО евроразъем М22*1,5 (пара)"/>
        <s v="Головка соед ПАЛМ 452.200 0110/2110"/>
        <s v="Головка соед типа А 100-3521010"/>
        <s v="Головка соед. ПАЛМ М16*1,5 из 2-х 100-3521110"/>
        <s v="Гофра ПЖД д38 L1500 труба выхлопная сб 2322/4859"/>
        <s v="ГТК  100-3514008"/>
        <s v="ГТК н/о с педалью в сборе 100-3514108"/>
        <s v="ГТК с площадкой н/о 100-3514108"/>
        <s v="Губка седела левая Камаз 5410-2703016 (с отвер"/>
        <s v="Губка седельного устройства правая Камаз 5410-2703016"/>
        <s v="ГУР механизм управления D22 усиленный палец Урал 5557Я2-3405012-10"/>
        <s v="ГУР механизм управления УРАЛ н/о шпонкой с сошкой 4320Я2-3400020-10"/>
        <s v="ГЦС главный цилиндр сцепления в сб. 5320-1602510-10"/>
        <s v="Датчик ABS правый 807250JZ"/>
        <s v="Датчик абсол. давления и температуры ЗМЗ 409,10 ЕВРО-4"/>
        <s v="Датчик аварийного давления масла ВАЗ 2101-07"/>
        <s v="Датчик аварийного давления масла ММ 111Д 5320"/>
        <s v="Датчик БМ158 5202-3827 уровня топлива 250л"/>
        <s v="Датчик давления  масла Камаз,Маз  ММ 370-3829010-У-ХЛ"/>
        <s v="Датчик давления аналог. МВS 1250 063G1593"/>
        <s v="Датчик давления БД ПД-Р (0,25) МПа"/>
        <s v="Датчик давления и  температуры топлива"/>
        <s v="Датчик давления масла 6402.3829"/>
        <s v="Датчик давления масла аварийный 157.110"/>
        <s v="Датчик давления масла ММ 355"/>
        <s v="Датчик давления масла ММ 358-3829010"/>
        <s v="Датчик давления масла ММ111Д"/>
        <s v="Датчик давления масла ММ358"/>
        <s v="Датчик давления масла ММ370"/>
        <s v="Датчик давления топлива Common Ral LEDO"/>
        <s v="Датчик давления топлива в рампе  ISBe, ISDe, ISLe 3974092, 5260245"/>
        <s v="Датчик давления топлива на топливную рампу CUMMINS  ISDe, ISDe, ISF, ISLe"/>
        <s v="Датчик длины стрелы ДДС -03  ЛГФИ.401.161.002-03"/>
        <s v="Датчик ДУМП-21"/>
        <s v="Датчик заднего хода Г-3302 н/о 5 ступ. 13623768"/>
        <s v="Датчик кислорода (лямбда-зонд ВАЗ"/>
        <s v="Датчик массового  расхода воздуха 0 280 218 037"/>
        <s v="Датчик ММ 111"/>
        <s v="Датчик ММ 111Д авар. падения давления масла"/>
        <s v="Датчик ММ 124 аварийного давления воздуха"/>
        <s v="Датчик ММ 125 6042,3829 сигнала торможения малый М-22"/>
        <s v="Датчик ММ-125 выкл.сигнала торм."/>
        <s v="Датчик ММ-355 давления масла 700.38.00.060-1"/>
        <s v="Датчик ММ-359"/>
        <s v="Датчик положения дроссельной заслонки bocs 280.122.001"/>
        <s v="Датчик положения дроссельной заслонки ДВ-406"/>
        <s v="Датчик положения коленвала CUMMINS 4921684"/>
        <s v="Датчик привода спидометра ДСЭ-01 МЭ308"/>
        <s v="Датчик реле уровня ДРУ-1ПМ"/>
        <s v="Датчик сигнала торможения ММ12М"/>
        <s v="Датчик скорости 2108-12 3110 (6имп. прямсуг.разъем с проводом КТ-104816"/>
        <s v="Датчик скорости 2110-2112"/>
        <s v="Датчик скорости 2123"/>
        <s v="Датчик скорости 3163.(343.3843)"/>
        <s v="Датчик скорости 342.3843"/>
        <s v="Датчик скорости 35172-03"/>
        <s v="Датчик скорости 4222.3843"/>
        <s v="Датчик скорости 4222.3843010"/>
        <s v="Датчик скорости ДС6 534.3843"/>
        <s v="Датчик скорости ДСЭ-2"/>
        <s v="Датчик температуры ВАЗ 2110-2115 охлаждающей жидкости"/>
        <s v="Датчик температуры воздуха ВАЗ 2115,2123"/>
        <s v="Датчик температуры Газ,УАЗ 234.3828000"/>
        <s v="Датчик температуры жидкости ДТОЖ 5226"/>
        <s v="Датчик температуры охлаждающий жидкости 0281002412"/>
        <s v="Датчик температуры охлаждающий жидкости 21120-3851010-00-0"/>
        <s v="Датчик температуры ПЖД-14ТС сб.180-01"/>
        <s v="Датчик температуры ТМ 100А"/>
        <s v="Датчик температуры ТМ 111"/>
        <s v="Датчик температуры ТМ 111-02"/>
        <s v="Датчик температуры ТМ-100 700.38.00.010"/>
        <s v="Датчик ТМ 100"/>
        <s v="Датчик ТМ 108"/>
        <s v="Датчик ТМ 111"/>
        <s v="Датчик указателя температуры воды"/>
        <s v="Датчик указателя топлива 5202.3827"/>
        <s v="Датчик уровня топлива ГАЗ-3307"/>
        <s v="Датчик частоты вращения колеса 12002080"/>
        <s v="Датчик частоты вращения управление двигателем 0 281 002 892"/>
        <s v="Держатель заднего крыла 5410-8404151"/>
        <s v="Диафрагма 70-2409021"/>
        <s v="Диафрагма АР 03.07.036"/>
        <s v="Диафрагма КДОМ Урал 5557-4209136 усиленный"/>
        <s v="Диафрагма механизма высшей и низшей передачи 4310 РК"/>
        <s v="Диафрагма МК"/>
        <s v="Диафрагма тип 24 100-3519250"/>
        <s v="Диафрагма уплотн.воздушного фильтра 5320-1109250"/>
        <s v="Диодный мост в сборе 12в МП13-80-3-2"/>
        <s v="Диодный мост генератора 120А"/>
        <s v="Диодный мост генератора Г-4512 МП-13-80-3-6-02"/>
        <s v="Диодный мост генератора Г-4512,4522,4542,БПВО-87.1.120/02"/>
        <s v="Диск ведомый в сб Камаз 14-1601130"/>
        <s v="Диск ведомый ГАЗ-53 ПАЗ-53-100-1601130"/>
        <s v="Диск ведомый задний 238-1601131-40"/>
        <s v="Диск ведомый универсальный 238-1601130"/>
        <s v="Диск колеса 4310-3101012"/>
        <s v="Диск колесный 66.3308.33081 в сборе"/>
        <s v="Диск колесный КАМАЗ 43118-3101012"/>
        <s v="Диск нажимной корзина сцепления 1821601090"/>
        <s v="Диск нажимной мтз 70-2409018"/>
        <s v="Диск нажимной мтз 80-82 дв. Д243/80"/>
        <s v="Диск нажимной н/о 238Н-1601090-Б2"/>
        <s v="Диск нажимной схлестка МТЗ"/>
        <s v="Диск промежуточный 14-1601094 Камаз"/>
        <s v="Диск сцепления 14.1601094-10"/>
        <s v="Диск сцепления SK 2480049-01"/>
        <s v="Диск сцепления Ваз 2123"/>
        <s v="Диск сцепления ведомый 14.1601130"/>
        <s v="Диск сцепления ведомый 14/142 ЕВРО"/>
        <s v="Диск сцепления ведомый 1878000206"/>
        <s v="Диск сцепления ведомый 238-1601130 универсал."/>
        <s v="Диск сцепления ведомый 430*45мм КПП-154(10ступ)"/>
        <s v="Диск сцепления ведомый 4301-1601130"/>
        <s v="Диск сцепления ведомый КАМАЗ - ЕВРО (КПП-154) (45104160120690, FD0705) 1878000206"/>
        <s v="Диск сцепления ведомый Камаз Евро"/>
        <s v="Диск сцепления ведущий (корзина) Камаз-6520 (43042000, FS0704)3482083118"/>
        <s v="Диск сцепления ведущий Газ 53"/>
        <s v="Диск сцепления ведущий Камаз-6520"/>
        <s v="Диск сцепления Д-240"/>
        <s v="Диск сцепления МАЗ"/>
        <s v="Диск сцепления нажимной 14 а/м на к-з 14.1601090-10"/>
        <s v="Диск сцепления нажимной SACHS 1878001501"/>
        <s v="Диск сцепления нажимной SACHS 3482125512"/>
        <s v="Диск сцепления нажимной в сборе МАЗ,УРАЛ,КрАЗ корзина - 238Н"/>
        <s v="Диск сцепления нажимной Камаз 323482083118"/>
        <s v="Диск сцепления промежуточный 14-1601094"/>
        <s v="Диск сцеплления ведомый 430*45мм КПП-154 (10ступ)КПП"/>
        <s v="Диск тормозной  УАЗ-3160"/>
        <s v="Диск тормозной RENAULT  BG4265"/>
        <s v="Диск тормозной ВАЗ-2120,2121-2131,2123"/>
        <s v="Диск тормозной МТЗ D=178 мм  50-350204"/>
        <s v="Диск тормозной МТЗ-1221 (205мм) 85-3502040"/>
        <s v="Диск тормозной МТЗ-с накладками  70-3502040"/>
        <s v="Диск шарнира 4310-2304067"/>
        <s v="Диск шарнира 5557-2303075"/>
        <s v="Диск шарнира Камаз  4310-2304067"/>
        <s v="Диск шарнира КМД  4310-2304067"/>
        <s v="Диск шарнира на Шрус Камаз 4310-2304067"/>
        <s v="Диск щеточный d=20*550 мет. ДЩ-120*550М"/>
        <s v="Дифференциал в сборе Уаз 452"/>
        <s v="Дифференциал КАМАЗ ЕВРО заднего моста 53229"/>
        <s v="Дифференциал межосевой среднего моста камаз 53205"/>
        <s v="Дифференциал РК  65111-1802152-10 Z=44 зуб. в сб Камаз"/>
        <s v="Дифференциал УАЗ в сб. с/о 3741-2403010 37 зуб."/>
        <s v="Диффузор радиатора 3205-8101078"/>
        <s v="Домкрат 15т гидравлический"/>
        <s v="Домкрат 5т гидравлический"/>
        <s v="Домкрат ST 2000"/>
        <s v="Дроссель клапан расхода подачи воздуха  во впускной коллектор"/>
        <s v="Дышло прицепа 8350"/>
        <s v="Дышло прицепа Италмас"/>
        <s v="Жгут проводов  КМПСУД ЗМЗ 4091 3909-45-372"/>
        <s v="Жидкость для гидроусилителя руля 946мл"/>
        <s v="Жидкость незамерзающая Горизонт -30*"/>
        <s v="Жидкость незамерзающая стеклоомывающая"/>
        <s v="Жидкость стеклоомывающая незамерзающая-30"/>
        <s v="Жидкость техническая"/>
        <s v="Жидкость тормозная 455 гр."/>
        <s v="Жидкость тормозная ДОТ-4 910 гр."/>
        <s v="Жидкость тормозная Рос Дот-4 1л"/>
        <s v="Заглушка рессивера ГТК М22"/>
        <s v="Зажим  DIN 1142"/>
        <s v="Заземляющее устройство ЗУА-2МК04"/>
        <s v="Заклепка 10*28 (64шт.)"/>
        <s v="Заклепка 4,8*12.32"/>
        <s v="Заклепка 8*14"/>
        <s v="Заклепка 8*24 (1к-т =64шт)"/>
        <s v="Заклепки тормозных колодок 4х8 УАЗ сцепления ГАЗ 3307(48шт)"/>
        <s v="Заклепки тормозных колодок 5х12 (64 шт)"/>
        <s v="Замок двери багажника Ford Focus"/>
        <s v="Замок двери левый 81-6105013"/>
        <s v="Замок двери пер.лев.Duster"/>
        <s v="Замок двери передней левой 805033784R"/>
        <s v="Замок зажигания 12-3704-05"/>
        <s v="Замок зажигания ВК 353"/>
        <s v="Замок зажигания ВК-353 Камаз 5320"/>
        <s v="Замок зажигания ГАЗ-24.,ВАЗ2101-2107,ПАЗ"/>
        <s v="Замок зажигания ГАЗЕЛЬ БИЗНЕС"/>
        <s v="Замок зажигания УАЗ 31514,31519,Хантер,3162 люкс"/>
        <s v="Замок капота RENAULT Duster 656010017R"/>
        <s v="Заслонка АФНИ 305365,006"/>
        <s v="Заслонка Шиберная  СИН 100.13.000"/>
        <s v="Заслонка шиберная АСК ШЗ 100.00"/>
        <s v="Захват для бочек YOC 0,6т"/>
        <s v="Защелка двери 452 н/о лев."/>
        <s v="Защелка двери 452 н/о прав."/>
        <s v="Звезда разрезная на шпонке ЭТЦ-1609.39.04.000"/>
        <s v="Звездочка ведомая промвала 405.406.409.514 двур цеп. 406.1006035-01"/>
        <s v="Звездочка ведущая промвала 405.406.409.514 двур цеп. 406.1006035-01"/>
        <s v="Звездочка ГРМ ВАЗ"/>
        <s v="Звездочка КС-3577 муфта эластичная"/>
        <s v="Зеркало наруж.лев.с ручкой приводом без обогрева Газель"/>
        <s v="Зеркало сферическое Камаз 5320 170*350 без подогрева V6"/>
        <s v="Зеркало широкоугольное 57-8201020"/>
        <s v="Зеркальный элемент с подогревом левый TLC 150TLC 200"/>
        <s v="ЗИП к насосу 1.ЗПТ-50Д2"/>
        <s v="Знак &quot;Аварийная остановка&quot;"/>
        <s v="Золотник вентиля короткий L=20мм"/>
        <s v="Изолента  черная ПВХ"/>
        <s v="Изолента 19мм"/>
        <s v="Индикатор пламени ПЖД 14ТС сб.1326-154-01.09.0-0000"/>
        <s v="Искрогаситель 6460-1205010"/>
        <s v="Кабель КВВГ 4*1,0 контрольный"/>
        <s v="Кабель силовой КГ ХЛ 2*1,5"/>
        <s v="Кабель силовой КГ ХЛ 2*1,5 380"/>
        <s v="Кабель силовой КГ ХЛ 5*2,5"/>
        <s v="Кабель соединительный L-12000 Wadco"/>
        <s v="Кабель соединительный L-5080"/>
        <s v="Кабель спиральный электрический 5992-257512-03"/>
        <s v="Кабель удлинитель датчика АБС прицепа 3 м"/>
        <s v="Кабель уск.клапанаАИС -VCSII 4S/3M диагностика 6м"/>
        <s v="Кабель электрический п/прицепа витой с разъемом ПС 325(5,5М)"/>
        <s v="Кабина крановщика клинцы с обшивкой КС-45724.52"/>
        <s v="Кабина оператора АПРС50.09.00.000-05А"/>
        <s v="Камера 15,5-18 (16,5-18) 76647"/>
        <s v="Камера R16 ГАЗ-3302"/>
        <s v="Камера тормозная 661-3519210"/>
        <s v="Камера тормозная передняя тип 24 100-3519210"/>
        <s v="Канат 11,5-Г-В-Н-Р-1670"/>
        <s v="Канат 14 мм ГОСТ 2668-80"/>
        <s v="Канат 16,0мм ГОСТ 7665-80"/>
        <s v="Канат 22,0 мм ГОСТ 7668-80d"/>
        <s v="Канат стальной Ф 5,1 мм Гост 2688-80"/>
        <s v="Карбюратор К126И ГАЗ-52 плшрузчик дв. ГАЗ 52 (Пекар)"/>
        <s v="Кардан рулевой ЕВРО-3 6520-3422010"/>
        <s v="Каретка двери верх ГАЗ 27056426066"/>
        <s v="Карта водителя АТОЛ ДРАЙВ Диамант-2"/>
        <s v="Картер главной передачи в сб 53205-2402015"/>
        <s v="Картер главной передачи ЕВРО 53205-2402015"/>
        <s v="Картер заднего моста КАМАЗ-43114-2401011"/>
        <s v="Картер сцепления ГАЗ 3309,33081,сцепление дв. ММ3"/>
        <s v="Катализатор TLP150 левый 1715031600"/>
        <s v="Каток поддерживающий Б-10 50-21-416СП"/>
        <s v="Катушка зажигания 224336134"/>
        <s v="Катушка зажигания 407.3705"/>
        <s v="Катушка зажигания 61-00022-SX TOYTA"/>
        <s v="Катушка зажигания Б-116 б/к"/>
        <s v="Катушка зажигания Газ 3302 Бизнес(модуль)дв.УМЗ 4216 ЕВРО-4 SC03216"/>
        <s v="Катушка зажигания газель ,Бизнес,соболь,Бизнес дв. УМЗ-4216"/>
        <s v="Катушка зажигания ЗМЗ-406-409"/>
        <s v="Катушка зажигания УАЗ ПАТРИОТ"/>
        <s v="Катушка электромагнитная муфты вентилятора"/>
        <s v="Кембрик термоусадочный D=3"/>
        <s v="Кембрик термоусадочный D=4"/>
        <s v="Кембрик термоусадочный D=6"/>
        <s v="Кислород газообразный (1 баллон=6,3м3)"/>
        <s v="Кислота ортофосфорная"/>
        <s v="Клавиатура пленочная НКПУ741138029"/>
        <s v="Клавиша общего назначения 3842-3710-002.00М"/>
        <s v="Клавиша освещения ЕВРО 581.3710-01"/>
        <s v="Клавиша отопителя П147"/>
        <s v="Клавиша переключения освещения салона П147-04-08"/>
        <s v="Клавиша фары искателя автоарматура камаз"/>
        <s v="Клапан 1-проводный управления прицепом ЗИЛ,МАЗ,Камаз-100-3522110"/>
        <s v="Клапан 3974093 CUMMINS ISBE"/>
        <s v="Клапан быстрого оттомаживания в сборе ПАЗ 3205"/>
        <s v="Клапан в сборе АФНИ.306577.001-01"/>
        <s v="Клапан в сборе СИН32.00.108.600"/>
        <s v="Клапан дыхательный на бензавоз (пласт)"/>
        <s v="Клапан крышки ФТОТ 5 наим. в сб. с щариком 740-1117155"/>
        <s v="Клапан нагнетательный в сборе 1,3 ПТ-50"/>
        <s v="Клапан натяжения гусеницы Т-170"/>
        <s v="Клапан перепускной 33-1111282-01"/>
        <s v="Клапан перепускной ТНВД газовой установки 1111282"/>
        <s v="Клапан регулировки давления ТНВД КАМАЗ ЕВРО-4"/>
        <s v="Клапан СИН 32.00.108.600"/>
        <s v="Клапан СИН 61.00.108.600-01"/>
        <s v="Клапан ТНВД перепускной ТНВД 363.773"/>
        <s v="Клапан топливной рамы Евро3 4930429"/>
        <s v="Клапан управления заслонки Форд Фокус 5243591"/>
        <s v="Клапан ускорительный 100-3518010"/>
        <s v="Клапан ускорительный 8001-3518010"/>
        <s v="Клапан ускорительный ABC WABCO"/>
        <s v="Клапан электромагнитного сигнала звукового воздушн 24 В 13 3741"/>
        <s v="Клапан электромагнитный ( КЭМ 32-20)"/>
        <s v="Клапан электромагнитный в сб. КЭМ10-3721500"/>
        <s v="Клапан электромагнитный КАМАЗ МАЗ УРАЛ 24V КЭМ 10"/>
        <s v="Клапан ЯМЗ нагнетательный ТНВД 323.111122010"/>
        <s v="Клемма (мама) КТ045-Л"/>
        <s v="Клемма (папа) КТ046-Л"/>
        <s v="Клемма проводов АКБ 2ш."/>
        <s v="Ключ балонный 32х38 Евро"/>
        <s v="Ключ ступичный штампованный восьмигранный 115мм"/>
        <s v="Ключ торцовый 34*34 Г-образный"/>
        <s v="Ключ торцовый 41*41 Г-образный"/>
        <s v="Кнопка ВК50-21"/>
        <s v="Кнопка выкл. КОМа &quot;АВАР&quot; 3842.3710-10.30"/>
        <s v="Кнопка массы 5320-3740157/11.3704/ ВК-322"/>
        <s v="Коан однопроволной КУТП-1 100-3522110"/>
        <s v="Коленвал  740.50-1005008"/>
        <s v="Коленвал двигателя в сборе Евро-2 740,13/740.31-240"/>
        <s v="Коленвал ЕВРО 4  740.71-1005008"/>
        <s v="Колесный диск 6,5*R16 5*114,3 ЕТ40"/>
        <s v="Колесный диск 6,5*R16 5*114,3 ЕТ50 Рено Дастер"/>
        <s v="Колесный диск 7,5*R18.6-139.7 ЕТ25"/>
        <s v="Колесо 310-533, 4310-3101012"/>
        <s v="Колесо дисковое 13.0-18.8/275в221 ЕТО 167"/>
        <s v="Коллектор TOYOTA LC 1714031600"/>
        <s v="Коллектор впускнойФорд Фокус 5164230"/>
        <s v="Коллектор выпускной УМЗ -А274"/>
        <s v="Колодка 557-1 2600010 тормозка ДЗ-143"/>
        <s v="Колодка блока предохранительный БПР-13"/>
        <s v="Колодка ГАЗ-3308тормоза передняя 3308-3501090"/>
        <s v="Колодка зад.в сб.255Б-3502090(091)"/>
        <s v="Колодка тормоз задн ВАЗ-2101 вис"/>
        <s v="Колодка тормозная"/>
        <s v="Колодка тормозная 2121-0-3501800-82"/>
        <s v="Колодка тормозная 3302,3502090"/>
        <s v="Колодка тормозная 3307/3308/3309 задняя"/>
        <s v="Колодка тормозная 53229"/>
        <s v="Колодка тормозная 5336-3501090/91 d=160мм"/>
        <s v="Колодка тормозная 6520-3501090-51"/>
        <s v="Колодка тормозная АПРС50 4020.81-100"/>
        <s v="Колодка тормозная бараб.задние Renault Duster"/>
        <s v="Колодка тормозная в сб. 53229-35010-0-41/40"/>
        <s v="Колодка тормозная дисковая передняя УАЗ (к-т 4шт.)"/>
        <s v="Колодка тормозная дисковая уаз к-т 4шт"/>
        <s v="Колодка тормозная ЕВРО 53229 литая (безасбест накладки разной длины 53229"/>
        <s v="Колодка тормозная ЕВРО-2 литая накл. 12 отв. длин.6520-3501090-40/41"/>
        <s v="Колодка тормозная задн.Газель 3302"/>
        <s v="Колодка тормозная задняя УАЗ Patriot (2шт)"/>
        <s v="Колодка тормозная Камаз Евро 53205-3501090"/>
        <s v="Колодка тормозная передняя 2121"/>
        <s v="Колодка тормозная передняя 3160"/>
        <s v="Колодка тормозная передняя 3302.3110"/>
        <s v="Колодки дисковые передние Renault L240CV/160003RX/ED4301R"/>
        <s v="Колодки дисковые передние TOYOTA"/>
        <s v="Колодки дисковые передние Реналут Дастер/Логан"/>
        <s v="Колодки Реналут/Логан барабанные"/>
        <s v="Колодки тормозные TOYOTA"/>
        <s v="Колодки тормозные барабанные BST100IN"/>
        <s v="Колодки тормозные барабанные Renault Duster"/>
        <s v="Колодки тормозные барабанные задние  BSЗ6534"/>
        <s v="Колодки тормозные дисковые RENAULT"/>
        <s v="Колодки тормозные дисковые задние  04466-60140"/>
        <s v="Колодки тормозные задние  Киа Cerato"/>
        <s v="Колодки тормозные задние  Киа HYUNDAI FPК01NR"/>
        <s v="Колодки тормозные задние TOYOTA"/>
        <s v="Колодки тормозные задние ГАЗ-3302"/>
        <s v="Колодки тормозные передние  RENAULT"/>
        <s v="Колодки тормозные передние  Киа Cerato"/>
        <s v="Колодки тормозные передние  Киа HYUNDAI FPH20"/>
        <s v="Колодки тормозные передние 04465-60320"/>
        <s v="Колодки тормозные передние 2121,2123"/>
        <s v="Колодки тормозные передние 3302-3501170"/>
        <s v="Колодки тормозные передние/задние барабан ISUZU ЯП00409"/>
        <s v="Колодки тормозные форд 15000166"/>
        <s v="Колонка рулевая 3962 18.3401098.00"/>
        <s v="Колонка рулевого управления 4310-3444010"/>
        <s v="Колпак маслянного фильтра Камаз ЕВРО 740.20-1012070"/>
        <s v="Колпак ступицы 452-3103065"/>
        <s v="Колпак трубы воздухозаборника воздушного фильтра в сборе 5320"/>
        <s v="Колпачек вентиля мет. 100KV01M"/>
        <s v="Кольца поршневые 236-1004002-А4"/>
        <s v="Кольца поршневые 92,00 Дв 402,406 н/о узкие"/>
        <s v="Кольцо (сальник)поворотного кулака Газ-66-2304052"/>
        <s v="Кольцо 016-021-30"/>
        <s v="Кольцо 018-024-36"/>
        <s v="Кольцо 100-105-30"/>
        <s v="Кольцо 108-115-46"/>
        <s v="Кольцо 108-115-48"/>
        <s v="Кольцо 120-125-30"/>
        <s v="Кольцо 120-125-30-2-4"/>
        <s v="Кольцо 140-145-30-3-4"/>
        <s v="Кольцо 55111-3104053"/>
        <s v="Кольцо 70-2409033-Б"/>
        <s v="Кольцо балансира 5320/65115"/>
        <s v="Кольцо В-35"/>
        <s v="Кольцо В-40 14.1701067"/>
        <s v="Кольцо В-60"/>
        <s v="Кольцо вентиляции картера двигателя"/>
        <s v="Кольцо водяного насоса 740-1307075"/>
        <s v="Кольцо врезное 010LS L=7mm"/>
        <s v="Кольцо газового стыка 740-1003466-11"/>
        <s v="Кольцо гильзы уплотнительное Д-245"/>
        <s v="Кольцо гильзы фторопласт КАМАЗ 740"/>
        <s v="Кольцо глушителя ГАЗ.УАЗ"/>
        <s v="Кольцо медное под гильзу Т-170"/>
        <s v="Кольцо Н 83.27.00.013"/>
        <s v="Кольцо подшипника 740-1002523"/>
        <s v="Кольцо приемной трубы Камаз,ЗИЛ"/>
        <s v="Кольцо резиновое блока дизеля Т-170"/>
        <s v="Кольцо СИН 32.04.100.04.03.006-01"/>
        <s v="Кольцо СИН 32.04.100.04.03.012"/>
        <s v="Кольцо СИН 32.04.100.04.03.012-01"/>
        <s v="Кольцо синхоронизатора 3163-80-1802-120-00"/>
        <s v="Кольцо синхронизатора ВАЗ"/>
        <s v="Кольцо стопорное СИН 32.04.100.04.00.001"/>
        <s v="Кольцо сцепления 88610017-Т"/>
        <s v="Кольцо сцепления нажимное 236 упорное Наб.Челны"/>
        <s v="Кольцо теплообменника большое"/>
        <s v="Кольцо уплонительное 840-1012083"/>
        <s v="Кольцо уплонительное КПП 451Д-1702157"/>
        <s v="Кольцо уплотнительное 4310-2304089"/>
        <s v="Кольцо уплотнительное 740-1303018-0086"/>
        <s v="Кольцо уплотнительное 740-1303172"/>
        <s v="Кольцо уплотнительное 740,1003040"/>
        <s v="Кольцо уплотнительное 7406.1013288"/>
        <s v="Кольцо уплотнительное 9т.10.3"/>
        <s v="Кольцо уплотнительное АФНИ 754175.001"/>
        <s v="Кольцо уплотнительное АФНИ 754175.002"/>
        <s v="Кольцо уплотнительное башмака 148*116*16 5320"/>
        <s v="Кольцо уплотнительное бортового редуктора Т-170"/>
        <s v="Кольцо уплотнительное внутренне сальника поворот.кулака ГАз-3308"/>
        <s v="Кольцо уплотнительное гильзы Газ 92мм"/>
        <s v="Кольцо уплотнительное компрессора 1-но цил 2101-1012266"/>
        <s v="Кольцо уплотнительное корпусного подшипника БРТ 740-1002523Р"/>
        <s v="Кольцо уплотнительное наружное 66-2304055"/>
        <s v="Кольцо уплотнительное потрубков водяного насоса 740-1303099-0039"/>
        <s v="Кольцо уплотнительное седла клапана 099*105*36"/>
        <s v="Кольцо уплотнительное углового редуктора рулевого  управления"/>
        <s v="Кольцо уплотнительное форсунок дв405.406.409"/>
        <s v="Кольцо упорное 236-1601120"/>
        <s v="Кольцо упорное 4310-2304128"/>
        <s v="Кольцо упорное 6522-2405117"/>
        <s v="Кольцо упорное кулака шарнира в сб. Камаз"/>
        <s v="Кольцо упорное цапфы в сб.4310-2304128"/>
        <s v="Кольцо форсунки Евро-2 защитное дв.245"/>
        <s v="Кольцо форсунки фторопластовое"/>
        <s v="Кольцо ямз пары  плунжерной 236М-1111083"/>
        <s v="Комбинация приборов &quot;ЕВРО&quot;3  56.3801-02"/>
        <s v="Комбинация приборов в кабину 28.3801"/>
        <s v="Комбинация приборов в кабину 69,3801-01"/>
        <s v="Комбинация приборов УАЗ Патриот"/>
        <s v="Коммутатор 13.3734"/>
        <s v="Коммутатор 131.3734"/>
        <s v="Компл опоры амортизатора пер.4шт. RENAULT"/>
        <s v="Комплект 236-1004005(гильза,поршень,п/кольца,уплотнение)"/>
        <s v="Комплект болтов выпускного коллектора из 3-х наим.(2 болта+2 втулки+1пластина)"/>
        <s v="Комплект вкладыш коренных  740.60Д-1000102"/>
        <s v="Комплект вкладыш шатунных 740.60Д-1000104"/>
        <s v="Комплект высоковольтных проводов"/>
        <s v="Комплект гаек на полуось Б-10"/>
        <s v="Комплект гильза цилиндра с поршнем 740.60-1000128-01К"/>
        <s v="Комплект ГРМ RENAULT 130C1155"/>
        <s v="Комплект змеевиков ППУА"/>
        <s v="Комплект колодок передних тормоза 3163-00-3501088-00"/>
        <s v="Комплект коренных вкладышей  и упорных подшипников к/в 53-1000102-02"/>
        <s v="Комплект крепления приемной трубы ГАзель дв.УМЗ"/>
        <s v="Комплект опоры амортизатора передний 543А06915R"/>
        <s v="Комплект п/к ф-38L=230 МТЗ 240-1000105 С"/>
        <s v="Комплект патрубков радиатора 33081-1303010/25"/>
        <s v="Комплект патрубков радиатора 500-1303025-01"/>
        <s v="Комплект патрубков системы охл. МТЗ-50"/>
        <s v="Комплект подшипника ступичного заднего FORD Focus"/>
        <s v="Комплект подшипника ступичного переднего FORD Focus"/>
        <s v="Комплект поршневых колец 03712СП"/>
        <s v="Комплект предохранителей мини"/>
        <s v="Комплект прокладок двигателя  полный 9926501"/>
        <s v="Комплект прокладок двигателя 740.30-1002009-35"/>
        <s v="Комплект прокладок двигателя Д-240/245 полный ГБЦ"/>
        <s v="Комплект прокладок КПП Камаз 15.1770248"/>
        <s v="Комплект прокладок КПП полный (16 наим.20дет)"/>
        <s v="Комплект прокладок моста заднего 4 наим. 6 дет"/>
        <s v="Комплект прокладок моста среднего 6 наим. 6 дет"/>
        <s v="Комплект прокладок на двигатель КАМАЗ ЕВРО-2"/>
        <s v="Комплект прокладок на двигатель ЯМЗ-236НЕ общая ГБЦ с мет. прокл."/>
        <s v="Комплект прокладок турбокомпрессора ЯМЗ-238"/>
        <s v="Комплект ремня генератора RENAULT DUSTER"/>
        <s v="Комплект рулевой трапеции 2123,21230-3414000-00"/>
        <s v="Комплект сцепления 409"/>
        <s v="Комплект сцепления 409 патриот с выжимн.подшипником УАЗ"/>
        <s v="Комплект сцепления ЗМЗ 409 Патриот с выж. подшипником"/>
        <s v="Комплект сцепления Камаз 6520/6460 корзина+диск+выж.подш"/>
        <s v="Комплект сцепления УМЗ 4216 А274,А275 Газель Бизнес,Next"/>
        <s v="Комплект тормозных накладок 53229-3501105-51р"/>
        <s v="Комплект тормозных накладок 6520-3501105-51К"/>
        <s v="Комплект ЦПГ  740.602"/>
        <s v="Комплект ЦПГ  ЯМЗ 7511.1004006-50740"/>
        <s v="Комплект ЦПГ 740.30 ЕВРО-1,2 с ходом поршня 120мм"/>
        <s v="Комплект ЦПГ 740.30 ЕВРО-2"/>
        <s v="Комплект ЦПГ 740.60 ЕВРО-3"/>
        <s v="Комплект ЦПГ ЯМЗ 238-НБ-1004006"/>
        <s v="Компрессор 1 цилиндров 53205-3509015"/>
        <s v="Компрессор 1 цилиндров 53205-3509015 универс."/>
        <s v="Компрессор 10 атм-75л/мин 300 Ватт (2-х поршневой) &quot;AGR-75"/>
        <s v="Компрессор 2-х цилиндр 5320-3509015"/>
        <s v="Компрессор воздушный (без ШКТВА под АР-11)"/>
        <s v="Компрессор МАЗ 5336-3509012"/>
        <s v="Компрессор ПАЗ- 1-цил"/>
        <s v="Компрессор с воздушным охлаждением ПАЗ 3205.LK3891"/>
        <s v="Компрессор Урал 4320-31 дв. ЯМЗ со шкивом d175 500-3509015-Б1"/>
        <s v="Компрессор х (30л/мин 7 АТМ) СА-030-18"/>
        <s v="Коническая пара среднего моста 5320-2502020"/>
        <s v="Контрогайка штока АФНИ 758412.006"/>
        <s v="Контроллер поворотной части КПЧ-09 НПКУ 484461.024-09"/>
        <s v="Конус оградительный мягкий"/>
        <s v="Конус ограждения 320мм С СОП мягкий"/>
        <s v="Конус стопорное Т-170"/>
        <s v="Концентрат эмульсионный смазочно охлаждающий"/>
        <s v="Корзина сцепления 4301-1601090"/>
        <s v="Корзина сцепления в сборе 14-1601090"/>
        <s v="Корзина сцепления ВАЗ 2123"/>
        <s v="Коробка ГАЗ 3302 Бизнес УМ34216Е"/>
        <s v="Коробка кс-35715 отбора мощности КС-35715.14.100"/>
        <s v="Коробка отбора мощности  КАМАЗ МП 32-4202010-30"/>
        <s v="Коробка отбора мощности 1 скоростная"/>
        <s v="Корпус водяных каналов 7406-1303012-10"/>
        <s v="Корпус воздушного фильтра 42115610"/>
        <s v="Корпус коллектора СИН32.00.108.110"/>
        <s v="Корпус кулака поворот. левый 4310-230429 камаз"/>
        <s v="Корпус кулака поворот. правый 4310-230429 камаз"/>
        <s v="Корпус переднего подшипника ТНВД 7406-1111040"/>
        <s v="Корпус поворотного кулака левый 4310-2304031"/>
        <s v="Корпус поворотного кулака левый 66-02-2304041-б,3308"/>
        <s v="Корпус сцепления МТЗ 70-1601015"/>
        <s v="Корпус ФГОМ ЕВРО крышка алюм. 7406-1012020"/>
        <s v="Котел паровой в сборе 35.01.00.000"/>
        <s v="КПП 2403011100000-03 в сб.с кулисой 122А-1.05.01.000(Псков)"/>
        <s v="КПП ВАЗ 2123 Шеврале Нива в сб. с картером сцепления"/>
        <s v="КР-Н крепления турбокомпрессора ЯМЗ 236НЕ 2-3"/>
        <s v="Кран 11с42н Ру16 Ду100/80"/>
        <s v="Кран 2-проводный с клапаном обрыва SORL"/>
        <s v="Кран аварийного растормаживания 100-3537110"/>
        <s v="Кран включения МОД 5320-2511060"/>
        <s v="Кран включения раздаточной коробки РК 4310 на Камаз"/>
        <s v="Кран главный тормозной 2-х секционный 100-3514008-11"/>
        <s v="Кран отопителя Газ-3307"/>
        <s v="Кран отопителя радиатора масляного 5557-8101180/ВС-11ВТ"/>
        <s v="Кран переключения бака"/>
        <s v="Кран раздаточный А-60"/>
        <s v="Кран ручного управления Камаз"/>
        <s v="Кран ручной ШПМ АПР-40"/>
        <s v="Кран сливной блока 53,УАЗ,ПС7-2 (длин.рычажок)"/>
        <s v="Кран сливной в сб. 5320-8105010"/>
        <s v="Кран сливной ПС7-2"/>
        <s v="Кран стояночный ПААЗ 100-3537010"/>
        <s v="Кран управления давлением в сборе ЗИЛ -131"/>
        <s v="Кран управления давлением из каб 131-4222010-Б/УРАЛ"/>
        <s v="Кран управления делителем с троссом в сборе 15-1772132"/>
        <s v="Кран управления делителя 15.1772132"/>
        <s v="Кран управления РК 4310-1804010"/>
        <s v="Кран управления ручного тормоза 100-3537010"/>
        <s v="Кран уровня пола 093.170-01"/>
        <s v="Кран шаровой АСК 50.70.000"/>
        <s v="Кран шаровой КШ25х70 АФНИ.306121.011"/>
        <s v="Кран шаровой КШ50х70 АФНИ.306121.005"/>
        <s v="Кран шаровый  АСК 25.70.000-01"/>
        <s v="Кран шаровый  АСК 50.70.000-01"/>
        <s v="Кран шаровый (АФНИ 306121.005) КШ 50*70"/>
        <s v="Кран шаровый DN 80 PN. 16 резьба"/>
        <s v="Кран шаровый LD  КШЦФ ст20  ДУ100 РУ16"/>
        <s v="Кран шаровый Ду 20 Ру 40"/>
        <s v="Кран шаровый Ду100 Ру12 ВР-ВР латунь,никель"/>
        <s v="Кран шаровый муфтовый 3 DN80 PN16"/>
        <s v="Кран шаровый СИН 114.000"/>
        <s v="Кранник сливной топливного бака МТЗ"/>
        <s v="Крейцкопф АФНИ 304516.001"/>
        <s v="Крепеж турбокомпрессора КАМАЗ (шпилька,гайка)"/>
        <s v="Крестовина 3110,3302,2217 УАЗ (со стопорн. кольцами,масленкой)02-2201025-22"/>
        <s v="Крестовина большая в сб.ЕВРО 53205-2205025"/>
        <s v="Крестовина большая Камаз 5320-2205026"/>
        <s v="Крестовина ГАЗ-53 стоп.кольцами"/>
        <s v="Крестовина Газеь 3302(3102)"/>
        <s v="Крестовина дифференциала в сб.53205-2403081"/>
        <s v="Крестовина К-700"/>
        <s v="Крестовина кардан вала 53205-2201025"/>
        <s v="Крестовина кардан вала 7522/540 УКД 62*170"/>
        <s v="Крестовина кардана малая Камаз"/>
        <s v="Крестовина кардана Уаз 20-36036-SX"/>
        <s v="Крестовина карданного вала  в сб. 53205-221025"/>
        <s v="Крестовина карданного вала  в сб. большая 5320-2205025"/>
        <s v="Крестовина карданного вала УАЗс масл. и стопор кольцами д 30 УАЗ 469"/>
        <s v="Крестовина малая  5320-220105"/>
        <s v="Крестовина межосевого карданного вала на К-З ЗИЛ под пластину с тавотницей 5320"/>
        <s v="Крестовина межосевого карданного вала на К-З ЗИЛ с тав. пластина УКД"/>
        <s v="Крестовина МКД в сб камаз 5320"/>
        <s v="Крестовина МОД в сб КАМАЗ 53205"/>
        <s v="Крестовина муфтовая КМ НКТ 60*60*60-70"/>
        <s v="Крестовина осн. кардана в сборе (4310) большая 4310-2205025"/>
        <s v="Крестовина рулевая в сб Камаз 5320-3422036"/>
        <s v="Кроншейн скобы запора с подушкой левый в сб.5320-5018061"/>
        <s v="Кроншейн скобы запора с подушкой правый в сб.5320-5018060"/>
        <s v="Кронштейн  65115-2801201-55 буксирный левый"/>
        <s v="Кронштейн  65115-2801201-55 буксирный правый"/>
        <s v="Кронштейн  генератора 740.3701770-10"/>
        <s v="Кронштейн  генератора ГАЗ 66,ПАЗ с пальцем"/>
        <s v="Кронштейн  задней  рессоры перед.Г-33027 полноприводный"/>
        <s v="Кронштейн  крепления передней опоры левый"/>
        <s v="Кронштейн  крепления энергоаккумулятора левый 43114-3502121"/>
        <s v="Кронштейн  крепления энергоаккумулятора левый 5320"/>
        <s v="Кронштейн  крепления энергоаккумулятора правый 43114-3502120"/>
        <s v="Кронштейн  крепления энергоаккумулятора правый 5320"/>
        <s v="Кронштейн балансира 65115"/>
        <s v="Кронштейн крепления генератора верхний 7406-3701770-30"/>
        <s v="кронштейн крепления гидроусилителя левый 3308-2302095"/>
        <s v="Кронштейн крепления ГУР ГАЗ 3308"/>
        <s v="Кронштейн крепления насоса ГУР дв. ЗМЗ 4091,40911"/>
        <s v="Кронштейн крепления РК левый 4310"/>
        <s v="кронштейн крепления турбокомпрессора ЯМЗ-236НЕ2-3"/>
        <s v="Кронштейн реактивной штанги задний правый 5320"/>
        <s v="Кронштейн реактивной штанги Камаз 5320-2919072"/>
        <s v="Круг отрезной 125*2,5*22"/>
        <s v="Круг отрезной по металлу 125*2,5*22"/>
        <s v="Круг шл. ПП 25А 200*20*32 40K-L V"/>
        <s v="Круг шл. ПП 25А 200*20*32 60 K-L V"/>
        <s v="Круг шл. ПП 63С 200*20*32"/>
        <s v="Крыло пластиковое К-500 3/4 круглое двухкатное прицепа"/>
        <s v="Крыльчатка с муфтой 600мм ВМПВ 001.00.02-СБ"/>
        <s v="Крыльчатка электродвигателя отопителя ГАЗ 52-8102030"/>
        <s v="Крышка 4310-2304097"/>
        <s v="Крышка АКБ ЕВРО пластм. 53205-3703158"/>
        <s v="Крышка АКБ пластм. н/о  53205-3703158"/>
        <s v="Крышка башмака балансира 5320-2918120-20"/>
        <s v="Крышка диафрагмы 70-2409030-Б"/>
        <s v="Крышка заднего подшипника РК 43114-1802114 в сб"/>
        <s v="Крышка клапанов Ford Focus"/>
        <s v="Крышка КПП 452 н/о"/>
        <s v="Крышка манжеты ведущей шестерни 53-2402051"/>
        <s v="Крышка маслонал.горловины 5320-1311103"/>
        <s v="Крышка переднего подшипника первичного вала 65111-1802027-10"/>
        <s v="Крышка передних подшипников 4320-2302051-11"/>
        <s v="Крышка подшипника  заднего моста 0020-00-2402051-95"/>
        <s v="Крышка радиатора 52-1304010"/>
        <s v="Крышка распределителя шестерен ЗМЗ 405,406,409"/>
        <s v="Крышка регулятора верхняя Камаз евро 1,2 в сборе"/>
        <s v="Крышка регулятора топливного насоса ТНВД верхняя"/>
        <s v="Крышка топливного бака Газон-NEXT"/>
        <s v="Крышка энергоаккумулятора в сб. тип-20"/>
        <s v="Кувалда 2 кг с ручкой"/>
        <s v="Кувалда 2 кг с ручкой фибергласс"/>
        <s v="Кувалда 4кг с ручкой фибергласс ЗУБР МАСТЕР"/>
        <s v="Кувалда 8кг с ручкой"/>
        <s v="Кулак запорный в сб 5410-2703028"/>
        <s v="Кулак разжимной задний правый ЕВРО 5320-3502110-10"/>
        <s v="Кулак разжимной Камаз левый задний 5320-350211110"/>
        <s v="Кулак разжимной левый 43114-3501110 Камаз"/>
        <s v="Кулак разжимной передний левый ЕВРО 5320-3501111"/>
        <s v="Кулак разжимной правый 43114-3501110 Камаз"/>
        <s v="Кулак шарнира внутренний левый 53228-2304065"/>
        <s v="Кулак шарнира внутренний левый Евро 20 шлицов 53228-2304065"/>
        <s v="Кулак шарнира внутренний левый Камаз 16 шл 4310-2304065"/>
        <s v="Кулак шарнира внутренний правый 16 шлицов Камаз 4310-2304064-0021"/>
        <s v="Кулак шарнира внутренний правый 53228-2304064"/>
        <s v="Кулак шарнира наружний 20 шлицов Камаз 4310-2304062"/>
        <s v="Кулак шарнира переднего  моста наружный Камаз 20шл 4310-2304062"/>
        <s v="Кулак шарнира Урал 375У-2303074-Б"/>
        <s v="Кулак шарнира усиленный шир 95"/>
        <s v="Кулиса 700А.17.17.000"/>
        <s v="КУТП-2 100-3522010"/>
        <s v="Лабиринт 50-19-156 СП"/>
        <s v="Лампа  А 24-5"/>
        <s v="Лампа  А12*21*3"/>
        <s v="Лампа 24V 2W"/>
        <s v="Лампа А 24-5 ВА15s 62405"/>
        <s v="Лампа А12-5"/>
        <s v="Лампа А24*1"/>
        <s v="Лампа А24*21*3"/>
        <s v="Лампа А24*5"/>
        <s v="Лампа А24*5*1( Габарит)"/>
        <s v="Лампа А24*75*70"/>
        <s v="Лампа Абц 24*1,2 W2*4.6d безцокольная (панель приборов)62412БЦ"/>
        <s v="Лампа ксеноновая D4S 4300K 12V 35W 42402LXSV"/>
        <s v="Лампа Маяк АБЦ 12V 21+5 W3*16c"/>
        <s v="Лампа Н11 12V55W"/>
        <s v="Лампа Н11 55V"/>
        <s v="Лампа Н4 24*75*70"/>
        <s v="Лампа Н412 V"/>
        <s v="Лампа Н7 55W"/>
        <s v="Лампа накаливания МО 60ВТ Е-27 36В"/>
        <s v="Лампа паяльная 1,5л"/>
        <s v="Лента светоотражающая ЗМ 983 желт"/>
        <s v="Лента светоотражающая ЗМ 983 красная"/>
        <s v="Лента тормозная А50М.02.03.190СБ"/>
        <s v="Лента тормозная МКТ-25,1065.33.74.00 грузовой лебедки"/>
        <s v="Лист  №1-2 рессоры  задний 5322-2912101-00"/>
        <s v="Лист  задней рессоры №1,2,3 6520-2912101"/>
        <s v="Лист 1 задней рессоры Камаз 5322"/>
        <s v="Лист 1, 2, 3 рессоры задней 6520-2912101"/>
        <s v="Лист 12 задней рессоры 4310-2912112"/>
        <s v="Лист 2 передней рессоры Камаз 5557-2902102-01"/>
        <s v="Лист 3 передней рессоры Камаз 55224-2902103"/>
        <s v="Лист 3 рессоры 5557-2902103"/>
        <s v="Лист 9 задней рессоры Камаз 55111-2912109"/>
        <s v="Лонжерон левый МТЗ"/>
        <s v="Лонжерон МТЗ-82 правый"/>
        <s v="Лопатка  КО-505А.02.15.105 (6шт)"/>
        <s v="Лючок приемный КО 503,505,520,522 под резьбу АНМ53.07.00.000"/>
        <s v="Манжета"/>
        <s v="Манжета 1,2-70*95-1"/>
        <s v="Манжета 100*125"/>
        <s v="Манжета 114*145*15 балансира Камаз"/>
        <s v="Манжета 125*145"/>
        <s v="Манжета 130*162"/>
        <s v="Манжета 130*162*15 пер.ступицы  864149"/>
        <s v="Манжета 130*162*16 4310"/>
        <s v="Манжета 140*170*17"/>
        <s v="Манжета 142*168*15 задней ступицы"/>
        <s v="Манжета 2,2*75*94*10 с пружиной 236-1121090-А2"/>
        <s v="Манжета 2,2*90*120"/>
        <s v="Манжета 24*46*1 236-1029240"/>
        <s v="Манжета 25*42-2,2 насоса водяного"/>
        <s v="Манжета 30*56-2,2  236-1121066"/>
        <s v="Манжета 32*47*2,2 ТНВД ЯМЗ"/>
        <s v="Манжета 35*58-1,2"/>
        <s v="Манжета 375-2401034-А"/>
        <s v="Манжета 6522-2304093"/>
        <s v="Манжета 70*95"/>
        <s v="Манжета 75*100"/>
        <s v="Манжета 864113"/>
        <s v="Манжета 864117"/>
        <s v="Манжета балансира 114*145*15"/>
        <s v="Манжета вала сошки ГУРа 57,2*76*8"/>
        <s v="Манжета гидромуфты 100*125 740"/>
        <s v="Манжета гидромуфты 34*50 740"/>
        <s v="манжета делителя в сб. 15-1771056-10"/>
        <s v="Манжета задней ступицы 1,2-130*160"/>
        <s v="Манжета задней ступицы 4310/5320 вездехода 130*162*15 БРТ"/>
        <s v="Манжета К-700"/>
        <s v="Манжета кассетная 130*160*14,5/16(на ступицу 43114-3103015-20)415220"/>
        <s v="Манжета коленвала 105*130 7405-1005160"/>
        <s v="Манжета коленвала 140*17013*2,2"/>
        <s v="Манжета коленвала 64*95*10-2,2"/>
        <s v="Манжета коленвала 75*102*12"/>
        <s v="Манжета КПП 14.1701238 45*60"/>
        <s v="Манжета КПП 154 90*120*13"/>
        <s v="Манжета КПП 40*56*7"/>
        <s v="Манжета КПП 45*60 в сб. 14-1701238"/>
        <s v="Манжета КПП 45*60*7"/>
        <s v="Манжета КПП 45*60*8"/>
        <s v="Манжета КПП 45*64 в сб. 14-1701230"/>
        <s v="Манжета кулака разжимного 5320-3501117"/>
        <s v="Манжета НБ 125.00.102"/>
        <s v="Манжета поворотного кулака 4310-2304093"/>
        <s v="Манжета под крышку цилиндра АФНи 754171.003"/>
        <s v="Манжета полуоси 135*59*10"/>
        <s v="Манжета полуоси 60*135*10"/>
        <s v="Манжета полуоси в КАМАЗ"/>
        <s v="Манжета полуоси моста (45*65*18,5)"/>
        <s v="Манжета СИН 31.100.026"/>
        <s v="Манжета СИН 32.04.100.04.03.014"/>
        <s v="Манжета СИН 32.100.04.03.016"/>
        <s v="Манжета СИН31 100.026"/>
        <s v="Манжета СИН32.04.100.04.03.013-01"/>
        <s v="Манжета СИН32.04.100.04.03.014"/>
        <s v="Манжета ступицы 1,1*30*47 УРАЛ"/>
        <s v="Манжета ступицы 130*162*15"/>
        <s v="Манжета ступицы 60*85"/>
        <s v="Манжета ступицы задней 53205-3104040-10"/>
        <s v="Манжета ступицы задний 140х168х16"/>
        <s v="Манжета ступицы передний 130*154*15"/>
        <s v="Манжета ступицы с пружиной 43114 (130*160*14,5/16)"/>
        <s v="Манжета Т-170"/>
        <s v="Манжета ТНВД 34*50*7 внутренний"/>
        <s v="Манжета ТНВД 38*56"/>
        <s v="Манжета ТНВД Евро 45*60*7фтор"/>
        <s v="Манжета ТНВД Евро сб Камаз"/>
        <s v="Манжета хвостика левая 70*92*16  864180"/>
        <s v="Манжета хвостика правая. 70*92*12  864176"/>
        <s v="Манжета хвостика правая. 70*92*16  864176"/>
        <s v="Манжета хвостовика 2,2*80*105*10"/>
        <s v="Манжета хвостовика ЕВРО 80*105*13/18,5"/>
        <s v="Манжета шаровой опоры 375-2304093/94"/>
        <s v="Манжета шкворневого узла передней оси 6520-3001050"/>
        <s v="Манжета штока АФНИ 754171,001"/>
        <s v="Манометр механического -стрел.10кг 1901-3830010"/>
        <s v="Манометр шинный с пистолетом и штуцером АВТОТОРГ"/>
        <s v="Масло гидравлическое G-SpecIaI Hydraulic HVLP 32 20л"/>
        <s v="Масло моторное  полусинт. 10W 40AR003/ AREOL MAX PROTECT 4л"/>
        <s v="Масло моторное 10W40 ISUZU Ganulne OII 5л"/>
        <s v="Масло моторное 5W40 1л EVOLUTION 900NF"/>
        <s v="Масло моторное 5W40 4л EVOLUTION 900NF"/>
        <s v="Масло моторное ISUZU  5W40  CH-4"/>
        <s v="Масло моторное Mobil 1 FS X1 5W50 4л."/>
        <s v="Масло моторное Mobil Peak Lite 5w30 син. 4л"/>
        <s v="Масло моторное SHELL Helix Ultra ECT 5W30 20 л син."/>
        <s v="Масло трансмиссионное ZF ECOFLUID SAE 75W80  20л"/>
        <s v="Масло трансмиссионное ZF ECOFLUID М 75W80  1л"/>
        <s v="Масляный датчик ММ 370"/>
        <s v="Маховик 740.30 ЕВРО-2 в сборе для дв.740.30,740.31"/>
        <s v="Маховик д-240 под стартер 145 зуб."/>
        <s v="Мачта телескопическая АПР60/80.01.00.000-03"/>
        <s v="МАЯК импульсный МИМ 05"/>
        <s v="МАЯК импульсный ФП-170 (мех.крепл.) 170*180 9 светодиод желтый 24В ФП170Д9Ж"/>
        <s v="Маяк на магните прикуриватель С24-75М"/>
        <s v="Маяк проблесковый 12/24 В импульсный на магните светодиод"/>
        <s v="Мембрана 4АН.3.53.3"/>
        <s v="Мембрана камеры тормозной ТИП 30 100-3519350-Р"/>
        <s v="Мембрана переключения передач 4310"/>
        <s v="Металлорукав 43114-1203012-01"/>
        <s v="Металлорукав 54115-1203012"/>
        <s v="Металлорукав гофра в сб. Камаз 5320-1203012"/>
        <s v="Металлорукав Евро 54115-1203012-01"/>
        <s v="Металлорукав КАМАЗ L=300,D(наружный)=150 6520-1203012-02"/>
        <s v="Металлорукав с фланцами 4320ЯЗ-1203099"/>
        <s v="Металлорукав с фланцем 4320Я5-1203099"/>
        <s v="Метчик М 12*1,25 маш ручн."/>
        <s v="Метчик М10*1,5 ручной"/>
        <s v="Метчик М12*1,25ручной"/>
        <s v="Метчик М12*1,5 м/р"/>
        <s v="Метчик М6 (ст.шаг1,0) машинно-ручной"/>
        <s v="Метчик М8*1,25 (2шт)"/>
        <s v="Механизм замка двери запорный ГАЗ 134701х0"/>
        <s v="Механизм замка сдвижной двери ГАЗ 27056305486"/>
        <s v="Механизм переключения делителя 15-1771010"/>
        <s v="Механизм переключения делителя передач 45104-1771010-01"/>
        <s v="Механизм ролика натяжит дв. 409 Евро-3"/>
        <s v="Механизм рулевой Камаз 4310,5511,4310-3400020"/>
        <s v="Механизм стеклоподъемника левый Камаз Евро"/>
        <s v="Механизм управления рулевого в сборе  Камаз 4310-3400020"/>
        <s v="Модуль зажигания Киа Серато"/>
        <s v="Модуль педальный КДБА 453621.006-02"/>
        <s v="Модуль управления светотехникой УАЗ 3163"/>
        <s v="Модулятор АБС 24V472 195 055/472 195 018 0"/>
        <s v="Модулятор АБС 4005000810"/>
        <s v="Молдинг капота  Toyota 7577060031"/>
        <s v="Мост диодный генератора /2110/ В диодный усиленный 90А"/>
        <s v="Мост задний RENAULT 383002А01А"/>
        <s v="Мост задний с АБС 3309-240012-20 (востановленный ремонтный)"/>
        <s v="Мотор омывателя TOYOTA 8533060190"/>
        <s v="Мотор отопителя  МАЗ, КАМАЗ 24 В"/>
        <s v="Мотор отопителя дополнит. 32.3780"/>
        <s v="Мотор отопителя ДП-60 40"/>
        <s v="Мотор отопителя КАМАЗ,КРАЗ,УРАЛ 24В МЭ226В-3730000УХЛ"/>
        <s v="Мотор отопителя КАМАЗ,КРАЗ,УРАЛ МЭ 250"/>
        <s v="Мотор отопителя МЭ-250"/>
        <s v="Мотор редуктор стеклоочистителя К-700"/>
        <s v="Мотор редуктор стеклоочистителя Камаз 27.5205100"/>
        <s v="мотор стеклопоподъемника 2123-373010"/>
        <s v="Моторедуктор очистителя лобового стекла BOSCH"/>
        <s v="Моторедуктор очистителя лобового стекла ФОРД"/>
        <s v="Моторчик отопителя 24В МЭ-250"/>
        <s v="Моторчик отопителя ДП-60-40 24В ЕВРО"/>
        <s v="Муфта вала РПН с/о"/>
        <s v="Муфта выжимная с подшипником в сборе КАМАЗ-ЕВРО-2 КПП-154 mn-ZF-16S151 MFZ-430 (СТ0702) 3151000034"/>
        <s v="Муфта выжимного в сб. с подшипником 986714 14-1601180"/>
        <s v="Муфта выжимного подшипника 14-1601180"/>
        <s v="Муфта выжимного подшипника в сб."/>
        <s v="Муфта выжимного подшипника МТЗ в сборе с подшипником БТЗДиФ/РЗТЗ"/>
        <s v="Муфта выключения сцепления 183160118001"/>
        <s v="Муфта выключения сцепления Камаз 3151000694/315100034"/>
        <s v="Муфта выключения сцепления с подшипником 236-1601180-б"/>
        <s v="Муфта вязкостная крыльчатки вен-ра 654 ЕВРО 185мм (дв.740.30,31)"/>
        <s v="Муфта КПП 5 передачи"/>
        <s v="Муфта механизма включения 72118сп"/>
        <s v="Муфта ОВТ. в сб ЯМЗ-236ЕК,238НДЗ,НДЗ,НД4 60-112010-21"/>
        <s v="Муфта синхронизатора КПП ГАЗ-53"/>
        <s v="Муфта соединительная торм.трубопроводов УАЗ 452"/>
        <s v="Муфта СТЭЛ 31512-2304210"/>
        <s v="Муфта сцепления в сб.3151000034"/>
        <s v="Муфта сцепления с подшипником 236-1601180"/>
        <s v="Муфта сцепления ЯМЗ в сборе 236-1601180-52"/>
        <s v="Муфта фланца перв.вала разд.коробки ГАЗ-66.3308"/>
        <s v="Муфта шестерни привода МОДа 5320-2506131"/>
        <s v="Муфта электромагнитная 04026-1317010-703"/>
        <s v="Муфта электромагнитная вязкостная вентилятора  740.30.10 универсальная 12 отверствий"/>
        <s v="Муфта электромагнитная привода вентилятора 6-ти ручн.Камаз"/>
        <s v="Набивка сальника ГАЗ-53 S=10"/>
        <s v="Набор головок торцовых №8 30-80мм 19шт."/>
        <s v="Набор для вклейки стекол"/>
        <s v="Набор клеевых термоусадочных трубок (термоусадочных трубок 12/4 (нарезка 100м)"/>
        <s v="Набор предохранителей флажковых стандарт"/>
        <s v="Набор резиновых колец 406 шт. D=7 0-53.0мм"/>
        <s v="Набор термоусадочных трубок №1"/>
        <s v="Набор уплотнений форсунки Д-240"/>
        <s v="Нагнетатель воздуха ЭД-9-24В ПЖД-на Планар сб 813сб. 1454"/>
        <s v="Накладка осей колодок 5320-3501133-0039"/>
        <s v="Накладка стремянки ушка рессоры задней 130-2912211-20 РЗАА"/>
        <s v="Накладка сцепления УАЗ"/>
        <s v="Накладка тормозная"/>
        <s v="Накладка тормозная Евро  6520-3501105"/>
        <s v="Накладка тормозная задняя ПАЗ-4230"/>
        <s v="Накладка тормозная короткая"/>
        <s v="Накладка тормозная передняя УАЗ 20-3501105"/>
        <s v="Накладка тормозная сверлен. 3309-3501105"/>
        <s v="Накладка тормозная Урал 55571-3501105"/>
        <s v="Накладка тормозная фрикционная 55571-3501105-10"/>
        <s v="Накладка тормозной колодки длинная 20-3501105"/>
        <s v="Накладка тормозной колодки задняя ГАЗ-3307"/>
        <s v="Накладка шкворня 3160-2304037"/>
        <s v="Наконечник газовой тяги 740-1108054"/>
        <s v="Наконечник длинный правая резьба 362-1703521"/>
        <s v="Наконечник левый 4320-3414057-10"/>
        <s v="Наконечник левый в сборе МТЗ-1221"/>
        <s v="Наконечник переходной насоса ГУР с дв.4091"/>
        <s v="Наконечник правый в сб. МТХ-1221"/>
        <s v="Наконечник рулевой  левый 8201108339"/>
        <s v="Наконечник рулевой  правый 8201108332"/>
        <s v="Наконечник рулевой  правый FORD FOKUS"/>
        <s v="Наконечник рулевой Краз 6505-3405280"/>
        <s v="Наконечник рулевой левый FORD FOKUS"/>
        <s v="Наконечник рулевой левый R180-3414063"/>
        <s v="Наконечник рулевой левый Renault Duster"/>
        <s v="Наконечник рулевой правый 469-3414056-01"/>
        <s v="Наконечник рулевой правый R180-3414062"/>
        <s v="Наконечник рулевой правый Renault Duster"/>
        <s v="Наконечник рулевой тяги ГАЗ-66 правый"/>
        <s v="Наконечник рулевой тяги левый 663003057"/>
        <s v="Наконечник рулевой тяги левый УАЗ в сб."/>
        <s v="Наконечник рулевой тяги правый УАЗ необслуживаемый"/>
        <s v="Наконечник рулевой тяги УАЗ левый обслуживаемый 469"/>
        <s v="Наконечник рулевой тяги УАЗ правый обслуживаемый 469"/>
        <s v="Наконечник рулевой УАЗ в сб. правый 469-3414056-01"/>
        <s v="Наконечник рулевой урал попер. левый 375-3003056"/>
        <s v="Наконечник рулевой урал попер. правый 375-3003056"/>
        <s v="Наконечник рулевой урал прод.тяги 4320-3414012"/>
        <s v="Наконечник рычага переключения передач с опорой в сборе МАЗ,Краз,КПП236"/>
        <s v="Наконечник свечной ГАЗ, УАЗ.ЗИЛ"/>
        <s v="Наконечник тяги реактивной левый длинный (резьба внутренняя)362-1703522"/>
        <s v="Наконечник шприца плунжарного 4-х лепест.д=15мм L=36мм"/>
        <s v="Наконечник штока ГУР ЯМЗ,Камаз под шток д18 4320-3405060"/>
        <s v="Наконечник штока ГУР ЯМЗ,Камаз под шток д18 4322-3405060-10"/>
        <s v="Напильник плоский 250мм №2"/>
        <s v="Насос (помпа подкачка) на ФГОТ PL270/420 усил."/>
        <s v="Насос (помпа,крышка,корпус)ФГОТ PL 270/420 с усиленной подкачкой (без подогрева)"/>
        <s v="Насос (помпа/крышка/корпус ФГОТ PL270/420 с подогревом 6430-1105012"/>
        <s v="Насос вакуумный ГАЗ-ДВ 245"/>
        <s v="Насос водяной  ЕВРО-2 740.50-1307010 2МАРК"/>
        <s v="Насос водяной 236-Б1 в сборе ЕВРО"/>
        <s v="Насос водяной 4022-1307010"/>
        <s v="Насос водяной 740-1307010-02"/>
        <s v="Насос водяной 740-1307010-30"/>
        <s v="Насос водяной 740.50 в сборе ЕВРО-2"/>
        <s v="Насос водяной в сб. 236-1307010А"/>
        <s v="Насос водяной в сборе Камаз Евро-3"/>
        <s v="Насос водяной ВАЗ-2121,2123"/>
        <s v="Насос водяной Газель-ЕВРО-4 4216-1307100"/>
        <s v="Насос водяной Д-240"/>
        <s v="Насос водяной ЕВРО-2 740.50-1307010"/>
        <s v="Насос водяной ЕВРО-3"/>
        <s v="Насос водяной ЗМЗ -40904,40525 с кондиц 406.10 с ГУР"/>
        <s v="Насос водяной ЗМЗ 40522 с прокладкой ,ГУР.большой патрубок"/>
        <s v="Насос водяной камаз 740-631307010"/>
        <s v="Насос водяной УМЗ 4216 Евро 4"/>
        <s v="Насос водяной электромагнитной муфтой 24В"/>
        <s v="Насос водяной ЯМЗ н/о 236-1307010-Б2/Б3"/>
        <s v="Насос гидромусилителя Урал коллектор,шкив,трубка,основа АО АЗ УРАЛ"/>
        <s v="Насос ГУР в сб. 4310-3407200"/>
        <s v="Насос ГУР УАЗ 452 ЕВРО-4"/>
        <s v="Насос ГУРа 4310-3407200"/>
        <s v="Насос дозатор Д-160-14.20-02 МТЗ -1221"/>
        <s v="Насос маслозакачивающий ЯМЗ-240"/>
        <s v="Насос маслянный 740-111011010 ЕВРО"/>
        <s v="Насос масляный Евро-3 с шестерней в сб. Z-52 зуб"/>
        <s v="Насос масляный к ГУР УАЗ 3163 с держателем и шкивом в сб."/>
        <s v="Насос масляный к ГУР УАЗ 452 дв. 409"/>
        <s v="Насос масляный Камаз ЕВРО-3"/>
        <s v="Насос механизма опрокидывания кабины Камаз и подъема колеса запасного РРТ"/>
        <s v="Насос НЦС 50-7,1-20"/>
        <s v="Насос НШ 10М-З"/>
        <s v="Насос НШ-100А-3Л"/>
        <s v="Насос НШ-100В-3 правый"/>
        <s v="Насос НШЛ 10Л"/>
        <s v="Насос отопителя дополнительный 24В/D-18мм 321.3780"/>
        <s v="Насос отопителя дополнительный ГАЗ-3302 д16 351.3730"/>
        <s v="Насос отопителя салона d=16мм"/>
        <s v="Насос перекачки жидкости на ПЖД 14,15 24B d16 321.3780-10"/>
        <s v="Насос перекачки жидкости на ПЖД 24V 18мм 1400л/ч"/>
        <s v="Насос топливный ГАЗ-3302,3110,дв ЗМЗ405,406,УАЗ электрический 50.1139-05"/>
        <s v="Насос топливный Камаз руч.подкачки 37-1141010"/>
        <s v="Насос топливный ПЖД 14ТС -10,Планар 4Д 24Вт"/>
        <s v="Насос топливный тннд в сб.236-1106210-А2"/>
        <s v="Насос топливный ТННД Камаз"/>
        <s v="Насос топливный УАЗ-3163"/>
        <s v="Насос трехплунжерный кривошипный Н003-25 ТУ3632-001-311-9802036-2014 в составе Зип №2 стандарт"/>
        <s v="Насос цементировочный 9Т"/>
        <s v="Настил АПРС50.08.00.000-23,1"/>
        <s v="Натяжитель ремня  4216-1308110"/>
        <s v="Натяжитель цепи ГРМ Форд Фокус 2 1,8 2071454"/>
        <s v="Нож 225.07.04.00.004 боковой правый"/>
        <s v="Нож 225.07.04.00.004-01 боковой левый"/>
        <s v="Нож 225.07.04.00.005 средний 1820*180*12"/>
        <s v="Нож режущий КРН (длин)"/>
        <s v="Нож средний Т-170 (1225х250х20) 9 отв."/>
        <s v="НШ -32Д-3 правый плосный ВЗТА"/>
        <s v="НШ-10Д-3 правый 6 шлицев 5511-8604000"/>
        <s v="Обмотка стартера СТ-142-3708110"/>
        <s v="Обод зубчатый маховика УАЗ ,Газ 53 21А-1005125-00"/>
        <s v="Обод тормозной А50М.02.04.002"/>
        <s v="Ободная лента 12.00-18(205-457)"/>
        <s v="Ободная лента 16,5-18"/>
        <s v="Обойма сальника 4310-2304092"/>
        <s v="Ограничитель двери Газ 3307,09"/>
        <s v="Окномойка 25с с телескоп.ручкой"/>
        <s v="Опора амортизатора переднего RENAULT LOGAN"/>
        <s v="Опора амортизационный стойки RENAULT 6001547499"/>
        <s v="Опора боковой двери верх в сборе 2705642605002"/>
        <s v="Опора вала карданного Газ с подшипником"/>
        <s v="Опора вала карданного ГАЗ-3302,2217"/>
        <s v="Опора вала карданного ГАЗ-3307,3309,53 в сб. с хомутом 53-2202800"/>
        <s v="Опора ГАЗ-3307 кабины передняя в сборе 4301-5001084/85"/>
        <s v="Опора задней аморт.левый/правый Toyota"/>
        <s v="Опора карданного вала Газель Бизнес PR 03517.05.99"/>
        <s v="Опора клапана Камаз СИН32.04.100.04.06.000"/>
        <s v="Опора передней рессоры  нижн.ГАЗ-53"/>
        <s v="Опора передней рессоры верхн.ГАЗ-53/3307"/>
        <s v="Опора подвесная в сборе Г-3302-н/о"/>
        <s v="Опора промежуточная карданного вала МТЗ в сборе"/>
        <s v="Опора рессоры задней Евро Камаз 6520"/>
        <s v="Опора рессоры картера моста 5320-2912426"/>
        <s v="Опора рулевого вала УАЗ 3163 в сборе со втулками"/>
        <s v="Опора рычага переключения передач 154-1703204"/>
        <s v="Опора с рычагом переключения передач (замена 6460,1703204) 18203-1703204"/>
        <s v="Опора СИН 32.04.100.04.06.000"/>
        <s v="Опора шаровая 2123"/>
        <s v="Опора шаровая 2123 Шеврале Нива 21230-2904192"/>
        <s v="Опора шаровая Ford Focus"/>
        <s v="Опора шаровая в сб. 4310-2304012"/>
        <s v="Опора шаровая верхняя TSP3171"/>
        <s v="Опора шаровая нижняя TSP3172"/>
        <s v="Опора шаровая поворотного кулака  4310-2304012"/>
        <s v="Опора шаровая поворотного кулака лев/прав 4310-2304012"/>
        <s v="Осушитель воздуха с регулятором давления 24V 4вых"/>
        <s v="Осушитель с РВД 4324150270"/>
        <s v="Ось 6460-2916075"/>
        <s v="Ось балансира .65115-2918050"/>
        <s v="Ось балансира 5511-2918050"/>
        <s v="Ось балансира в сб. 96742-2918050"/>
        <s v="Ось ведущей шестерни со штифтом и пробкой Камаз в сборе 7406.1029125"/>
        <s v="Ось ГАЗ-24-3110 толкателя педали тормоза 24-3504038"/>
        <s v="Ось качения МТЗ-длинная"/>
        <s v="Ось колодки тормозной 53212-3502132"/>
        <s v="Ось крепления продольной тяги 65222-3414007-20"/>
        <s v="Ось крепления тяги сошки 65222-3414007-20"/>
        <s v="Ось кулисы ЕВРО Камаз 161-1703228"/>
        <s v="Ось нефаз передняя 9334082410011"/>
        <s v="Ось нижнего рычага ВАЗ 21214 2904032-00"/>
        <s v="Ось перед.в сб.с тормозами с АБС 65116-3000012-13"/>
        <s v="Ось с роликом в сборе 5320-3501107/09"/>
        <s v="Ось с роликом в сборе 6520-3501107/09"/>
        <s v="Ось с фиксатором Камаз 53229-3501153"/>
        <s v="Ось стабилизатора 6460-2916075"/>
        <s v="Ось стабилизаторапередней повески 6460-2916075"/>
        <s v="Отвертка указатель напряжения"/>
        <s v="Отопитель воздушный  &quot;Планар&quot; 2Д-12 тепловой мощностью 2 кВт 12В"/>
        <s v="Отопитель воздушный  &quot;Планар&quot; 4ДМ2-24В"/>
        <s v="Отопитель воздушный/Air heater PLANAR-2D-12-S-4200"/>
        <s v="Отопитель салона 24В 3кВт 4D сухой фен &quot;Планар&quot; 4ДМ2-24 сб.5950/2960"/>
        <s v="Отопитель салона задний ГАЗ 12В"/>
        <s v="Пакет уплотнений ПУНП СИН32.00.108.510-01"/>
        <s v="Пакет уплотнений ф125 СИН32.00.510-03"/>
        <s v="Палец амортизатора ГАЗель 3302-2905472"/>
        <s v="Палец кабины 25х110 5320-853777"/>
        <s v="Палец крейцкопфа АФНИ 713312 ,001"/>
        <s v="Палец крепления генератора 740.3701780"/>
        <s v="Палец опоры задн.рессоры 5320-2912485"/>
        <s v="Палец передних тяг"/>
        <s v="Палец поршневой 236-1004020"/>
        <s v="Палец поршневой ЕВРО 7406-1004020"/>
        <s v="Палец реактивной  с РМШ"/>
        <s v="Палец реактивной штанги с РМШ 5511"/>
        <s v="Палец рулевого цилиндра 700.34.00.012"/>
        <s v="Палец рулевой в сб. 5320-3414008"/>
        <s v="Палец ушка рессоры 43114-2902478"/>
        <s v="Палец ушка рессоры 5320"/>
        <s v="Палец ушка рессоры 5320-2902478"/>
        <s v="Панель переднего крыла левая Камаз 43118"/>
        <s v="Пара коническая среднего моста Камаз"/>
        <s v="Пара коническая среднего моста Камаз 5320-2502020"/>
        <s v="Пара плунжерная 33-1111074-01"/>
        <s v="Пара плунжерная 4УТНМ-1111410-01"/>
        <s v="Паронит  0.6мм"/>
        <s v="Паронит  0.8мм 1500*1000"/>
        <s v="Паронит 500*1000*0,8мм"/>
        <s v="Паронит 500*1000*1,0мм"/>
        <s v="Паронит листовой 0,4( 3,0*1,5м )"/>
        <s v="Паронит ПМБ 0,4мм  750*1000"/>
        <s v="Паронит ПМБ 0,6мм  750*1000"/>
        <s v="Паронит ПМБ 0,8мм  750*1000"/>
        <s v="Паронит ПМБ 1,0мм  750*1000"/>
        <s v="Патрубки радиатора 3 наимен. 740-1303010/26/027"/>
        <s v="Патрубки радиатора ГАЗель дв.УМЗ А274(2шт)"/>
        <s v="Патрубки радиатора их 3-хКАМАЗ 5320 130301027/026"/>
        <s v="Патрубки радиатора УАЗ 452"/>
        <s v="Патрубки УРАЛ (к-т)(4шт) с двиг. ЯМЗ"/>
        <s v="Патрубок  включателя гидромуфты ЕВРО 7405.1303168"/>
        <s v="Патрубок  КАМАЗ 6520 радиатора к-т 6520-1303000КТ"/>
        <s v="Патрубок 740-1303168"/>
        <s v="Патрубок 7405-1013292"/>
        <s v="Патрубок блока термостата водяной коробки 130 740.11-1313130"/>
        <s v="Патрубок водяного насоса Д- 240-МТЗ-50-1307044"/>
        <s v="Патрубок воздушный (гофр) УРАЛ 4322-1109428-01"/>
        <s v="Патрубок выпускной АО АЗ УРАЛ"/>
        <s v="Патрубок кронштейн 238ф-1008482"/>
        <s v="Патрубок отопителя Форд Фокус 2 1,8 впускной 1491674"/>
        <s v="Патрубок приемн. трубы ЕВРО 54115-1203010-30 левый"/>
        <s v="Патрубок приемн. трубы ЕВРО 54115-1203010-50"/>
        <s v="Патрубок приемн. трубы ЕВРО 54115-1203010-50 левый"/>
        <s v="Патрубок приемн. трубы ЕВРО 54115-1203010-50 правый"/>
        <s v="Патрубок приемный 54115-1203010-10"/>
        <s v="Патрубок приемный 6520-1203008-32"/>
        <s v="Патрубок радиатора 5320-1303010"/>
        <s v="Патрубок радиатора ваз 2123"/>
        <s v="Патрубок радиатора верхний Евро 6520-1303010-01"/>
        <s v="Патрубок радиатора ГАЗ 3308 отвод."/>
        <s v="Патрубок радиатора Газель  409 двиг."/>
        <s v="Патрубок радиатора из 3-х 5320"/>
        <s v="Патрубок радиатора нижний Камаз 5320-1303026"/>
        <s v="Патрубок радиатора УАЗ 452 Хантер дв 409 (3шт)"/>
        <s v="Патрубок турбокомпрессора ЕВРО-2 7406-1118276"/>
        <s v="Патрубок турбокомпрессора угловой (короткий) 43114-1109600"/>
        <s v="Патрубок Урал дв.ЯМЗ радиатора силикон к-т 4 шт.432"/>
        <s v="ПГУ  11-1602410-40"/>
        <s v="ПГУ (пневмогидроусилитель ) в сборе КАМАЗ 5320-1609510"/>
        <s v="ПГУ в сборе ЕВРО-2на немец.КПП 11.160241040/970  051423"/>
        <s v="ПГУ выключения сцепления УРАЛ с дв.ЯМЗ под лепестковое"/>
        <s v="ПГУ длинный шток Урал/МАЗ"/>
        <s v="ПГУ Камаз 5320-1609510"/>
        <s v="ПГУ КАМАЗ 5460,6450.6520"/>
        <s v="ПГУ КПП11.1602410-40"/>
        <s v="ПГУ сцепления HTFS040"/>
        <s v="ПГУ сцепления HTFS424"/>
        <s v="Переключ света центр. Камаз Евро 581.3710-01"/>
        <s v="Переключатель комбинированный П-145"/>
        <s v="Переключатель отопителя вентилятора Камаз-ЗИЛ П147-04.11"/>
        <s v="Переключатель П-602 управления подъема платформы 5511-3710210"/>
        <s v="Переключатель света 6602.3709"/>
        <s v="Переключатель света П-305 центральный"/>
        <s v="Переключатель света центральный ГАЗ 14.3769"/>
        <s v="Переключатель стеклоочистителя 4002.3709"/>
        <s v="Петля крепления груза 295.131711"/>
        <s v="Планка 50-19-129(6)"/>
        <s v="Планка Т-170"/>
        <s v="Пластина 31318"/>
        <s v="Плафон освещения заднего гос. регистр.знака"/>
        <s v="Плафон салона УАЗ н/о"/>
        <s v="Пломба свинцовая ф=10 (1кг-186шт)"/>
        <s v="Плунжер 125  L-300 СИН 63.00.108.012-02"/>
        <s v="Плунжер 125 СИН 32.00.108.003-03"/>
        <s v="Плунжер СИН 32.00.108.003 Ду-100мм L=300мм"/>
        <s v="Плунжер СИН 32.04.10004.00.003-05"/>
        <s v="Плунжерная пара 337-1111150-11"/>
        <s v="Плунжерная пара 337.1111150-21"/>
        <s v="Плунжерная пара 60 -1111074-31"/>
        <s v="Плунжерная пара ЯМЗ"/>
        <s v="Пневмогидроусилитель КАМАЗ"/>
        <s v="Пневмокомпрессор ЗИЛ,ГАЗ, Д-245 Евро-3"/>
        <s v="Поводок стеклоочистителя TOYOTA"/>
        <s v="Поводок стеклоочистителя Г-3307-4301 383мм (перо (3*8) 20-5205800-10"/>
        <s v="Подвеска ГАЗ-3302 передняя в сборе 3302-3000012"/>
        <s v="Подкачивающий насос УТН-3-1106010-А4"/>
        <s v="Подкрылок передний левый RENAULT DUSTER"/>
        <s v="Подкрылок передний правый RENAULT DUSTER"/>
        <s v="Подножка дополнительная в сб. левая 4310"/>
        <s v="Подножка дополнительная в сб. правая 4310"/>
        <s v="Подножка кабины  левая 5320-8405015"/>
        <s v="Подножка кабины  правая 5320-8405015"/>
        <s v="Подножка левая 4310-8405021"/>
        <s v="Подножка левая 5320-8405015"/>
        <s v="Подножка правая 4310-8405020"/>
        <s v="Подножка правая 5320-8405014"/>
        <s v="Подогреватель жидкостный дизельный к-т 16ЖД24.8106.000"/>
        <s v="Подушка боковой опоры 4320Я-1001035-А"/>
        <s v="Подушка ВАЗ-21213,2110 глушителя 21213"/>
        <s v="Подушка двигателя ГАЗ 3309 дв 245 3306-00-10010220-01"/>
        <s v="Подушка двигателя Газ 33106.3309.33081"/>
        <s v="Подушка двигателя передней опоры 240-1001025"/>
        <s v="Подушка задней рессоры средняя(зад. нижняя,передней,верхняя)"/>
        <s v="Подушка крепления кабины верхняя 4301-5001084"/>
        <s v="Подушка крепления кабины нижняя 4301-5001085"/>
        <s v="Подушка кузова №5 нижняя TOYOTA"/>
        <s v="Подушка на раздатку 4310-1801028"/>
        <s v="Подушка передней опоры ДВС 53205-1001020"/>
        <s v="Подушка передней опорыМАЗ,Урал нижняя  4320Я-1001020"/>
        <s v="Подушка под двигатель Камаз"/>
        <s v="Подушка под кабину ГАЗ задняя 3307-5001205"/>
        <s v="Подушка под опору КПП 5320-1001179"/>
        <s v="Подушка подвески раздаточной коробки  4310-1801028"/>
        <s v="Подушка рессоры 451Д-2902430"/>
        <s v="Подушка рессоры газ 53 перед (к-т 5шт.)"/>
        <s v="Подушка рессоры ГАЗ-53, перед. к-т 5шт."/>
        <s v="Подушка рессоры задней 53-2912431/652-291431Б"/>
        <s v="Подушка рессоры малая. 52-290432"/>
        <s v="Подушка рессоры передней  ГАЗ-53,3307,3309"/>
        <s v="Подушка рессоры средняя. 52-290431"/>
        <s v="Подушка рессоры упорная. 53-290433"/>
        <s v="Подушка стабилизатора 3206-2906078"/>
        <s v="Подушка стабилизатора внутр д32 53215"/>
        <s v="Подушка стабилизатора задняя 4925-2916040"/>
        <s v="Подушка стабилизатора Камаз 65115"/>
        <s v="Подушка стабилизатора н/о 3111-2906041"/>
        <s v="Подшипник 102304"/>
        <s v="Подшипник 102308"/>
        <s v="Подшипник 102313"/>
        <s v="Подшипник 102409"/>
        <s v="Подшипник 102409/10"/>
        <s v="Подшипник 102605"/>
        <s v="Подшипник 111"/>
        <s v="Подшипник 114 гидромуфты привода вентилятора 740-1318174-10"/>
        <s v="Подшипник 118"/>
        <s v="Подшипник 1180304"/>
        <s v="Подшипник 1180305 водяного насоса 740.1307027-10"/>
        <s v="Подшипник 1180305 С23"/>
        <s v="Подшипник 12115/NFK12115*6-12115"/>
        <s v="Подшипник 1216 К-701"/>
        <s v="Подшипник 12308"/>
        <s v="Подшипник 12309"/>
        <s v="Подшипник 12310"/>
        <s v="Подшипник 12311К1М"/>
        <s v="Подшипник 12318"/>
        <s v="Подшипник 12318 (NF318)"/>
        <s v="Подшипник 127509"/>
        <s v="Подшипник 150208"/>
        <s v="Подшипник 160205"/>
        <s v="Подшипник 170412"/>
        <s v="Подшипник 180203"/>
        <s v="Подшипник 180302"/>
        <s v="Подшипник 180303"/>
        <s v="Подшипник 180603"/>
        <s v="Подшипник 20-102605М"/>
        <s v="Подшипник 2007108"/>
        <s v="Подшипник 2007118"/>
        <s v="Подшипник 2007118/32018"/>
        <s v="Подшипник 2007124"/>
        <s v="Подшипник 207"/>
        <s v="Подшипник 208"/>
        <s v="Подшипник 210 П (6210)"/>
        <s v="Подшипник 211П (6211)"/>
        <s v="Подшипник 212,37212"/>
        <s v="Подшипник 224"/>
        <s v="Подшипник 264706 Е"/>
        <s v="Подшипник 272614 КМУ Т-170"/>
        <s v="Подшипник 27307"/>
        <s v="Подшипник 27307 (31307)"/>
        <s v="Подшипник 27308"/>
        <s v="Подшипник 27310"/>
        <s v="Подшипник 27709"/>
        <s v="Подшипник 27911"/>
        <s v="Подшипник 292305"/>
        <s v="Подшипник 29908"/>
        <s v="Подшипник 29910С17"/>
        <s v="Подшипник 30216"/>
        <s v="Подшипник 310"/>
        <s v="Подшипник 311 (6311)"/>
        <s v="Подшипник 32617"/>
        <s v="Подшипник 3624"/>
        <s v="Подшипник 42208"/>
        <s v="Подшипник 42310"/>
        <s v="Подшипник 50207"/>
        <s v="Подшипник 50305"/>
        <s v="Подшипник 50306"/>
        <s v="Подшипник 50307"/>
        <s v="Подшипник 50310"/>
        <s v="Подшипник 50407"/>
        <s v="Подшипник 50411"/>
        <s v="Подшипник 50412"/>
        <s v="Подшипник 50706"/>
        <s v="Подшипник 57707"/>
        <s v="Подшипник 592708"/>
        <s v="Подшипник 6-27310НА"/>
        <s v="Подшипник 6-308"/>
        <s v="Подшипник 6-50310"/>
        <s v="Подшипник 6-7212"/>
        <s v="Подшипник 6-7214"/>
        <s v="Подшипник 6-7313"/>
        <s v="Подшипник 6-7515А"/>
        <s v="Подшипник 6-7516(32216) роликовый"/>
        <s v="Подшипник 6-7516А"/>
        <s v="Подшипник 6-7610"/>
        <s v="Подшипник 60-42207"/>
        <s v="Подшипник 60208"/>
        <s v="Подшипник 606(7606)"/>
        <s v="Подшипник 6205"/>
        <s v="Подшипник 6208N"/>
        <s v="Подшипник 6312"/>
        <s v="Подшипник 664913"/>
        <s v="Подшипник 692409"/>
        <s v="Подшипник 6У-27911А"/>
        <s v="Подшипник 70-12315км"/>
        <s v="Подшипник 7214"/>
        <s v="Подшипник 7214 (30214)"/>
        <s v="Подшипник 7216"/>
        <s v="Подшипник 7217 А"/>
        <s v="Подшипник 7307"/>
        <s v="Подшипник 7310"/>
        <s v="Подшипник 7310А"/>
        <s v="Подшипник 7311"/>
        <s v="Подшипник 7506А(32206)"/>
        <s v="Подшипник 7510"/>
        <s v="Подшипник 7515"/>
        <s v="Подшипник 7516 (32216)"/>
        <s v="Подшипник 7517 (32217)"/>
        <s v="Подшипник 7518"/>
        <s v="Подшипник 7518(32218)"/>
        <s v="Подшипник 76-592708М1"/>
        <s v="Подшипник 7607"/>
        <s v="Подшипник 7609  П"/>
        <s v="Подшипник 7614"/>
        <s v="Подшипник 7718"/>
        <s v="Подшипник 7815"/>
        <s v="Подшипник 80203"/>
        <s v="Подшипник 80205 (6205)"/>
        <s v="Подшипник 807713"/>
        <s v="Подшипник 807813"/>
        <s v="Подшипник 8222"/>
        <s v="Подшипник 8318"/>
        <s v="Подшипник 8320"/>
        <s v="Подшипник 906654"/>
        <s v="Подшипник 986710"/>
        <s v="Подшипник выжимного ЯМЗ d55 в сб. 236-1601180-Б2"/>
        <s v="Подшипник выжимной SACHS"/>
        <s v="Подшипник задней ступицы ЕВРО 7518(32218)"/>
        <s v="Подшипник задний ступицы RENAULT 40210953"/>
        <s v="Подшипник игольчатый NSK55/25"/>
        <s v="Подшипник межосевого дифференциала УАЗ"/>
        <s v="Подшипник моста заднего среднего"/>
        <s v="Подшипник опорный переднего амортизатора Рено 8200651172"/>
        <s v="Подшипник опорный шкворня 5320-3001028"/>
        <s v="Подшипник опоры амортизатора RENAULT LOGAN 4005300"/>
        <s v="Подшипник П 2310"/>
        <s v="Подшипник первичного вала 50209"/>
        <s v="Подшипник переднейступицы Renault Logan"/>
        <s v="Подшипник подвесной в сб. ГАзель NG207"/>
        <s v="Подшипник ступицы 6-2007121"/>
        <s v="Подшипник ступицы 6-2007124"/>
        <s v="Подшипник ступицы 6-7305А"/>
        <s v="Подшипник ступицы ВАЗ 2121 дифференциала М 2141"/>
        <s v="Подшипник ступицы внутренний камаз 864733"/>
        <s v="Подшипник ступицы задний 7815"/>
        <s v="Подшипник ступицы задний Дастер"/>
        <s v="Подшипник ступицы камаз 43114,43118 к-т (2 подшипника ,манжета,гайка)"/>
        <s v="Подшипник ступицы колеса передний 402107049"/>
        <s v="Подшипник ступицы наружный камаз"/>
        <s v="Подшипник ступицы наружный роликовый 4310"/>
        <s v="Подшипник ступицы передний  Renault Ducter"/>
        <s v="Подшипник урал роликовый 75*130*33 32215/7515"/>
        <s v="Подшипник цилиндра ГУР ШС 30"/>
        <s v="Подшипник шс 50"/>
        <s v="Подшипник ШСП 30"/>
        <s v="Подшипник ШСП-50"/>
        <s v="Полукольца коленвала Р0 740"/>
        <s v="Полукольца коленвала Р0 верх/нижн"/>
        <s v="Полукольцо коленвала верх/нижн. 740-1005183/184"/>
        <s v="Полукольцо коленвала опорное ЯМЗ (из 2шт) 236.1005183"/>
        <s v="Полукольцо коленвала Р0 740-1005183-01 нижн"/>
        <s v="Полукольцо коленвала Р0 740-1005184-01 верх."/>
        <s v="Полукольцо коленвалаверх/нижн. 740-1005184/183"/>
        <s v="Полукольцо опорное коленвала Камаз Комплект Р0"/>
        <s v="Полукольцо Р-0 Камаз"/>
        <s v="Полукольцо упорное к/вала 740-1005183/84"/>
        <s v="Полукольцо упорное подшибника ЯМЗ 236"/>
        <s v="Полумуфта ведомая ТНВД Е2,Е3"/>
        <s v="Полумуфта ведущая ТНВД Евро-3 740.37-1111054"/>
        <s v="Полумуфта отбора мощности 740.1005534"/>
        <s v="Полуось 43118 правая короткая 20шлиц. на камаз"/>
        <s v="Полуось 52-2308085"/>
        <s v="Полуось длинная левая ( 20шлицов) Камаз Евро 43118-2403071"/>
        <s v="Полуось КАМАЗ-ЕВРО 43118 левая длинная 20 зубов"/>
        <s v="Полуось короткая правая 43118-2403070"/>
        <s v="Полурама передняя К-701 700А.28.01.000-3"/>
        <s v="Полушайба коленвала верхняя ЗМЗ,405,406,409,514"/>
        <s v="Полушайба коленвала нижняя ЗМЗ,405,406,409,514"/>
        <s v="Поршень 115 АФНИ 306571.002-01"/>
        <s v="Поршень с шатуном н/д С415.01.00.100"/>
        <s v="Поршень с шатуном н/д С415.01.00.200"/>
        <s v="Поршень ф 115 АФНИ 306571 0002-01"/>
        <s v="Поршневая группа ГАЗ-53 Эксперт МОТОРДЕТАЛЬ полный к-т 8 горшков"/>
        <s v="Поршневая группа ЕВРО 740"/>
        <s v="Поршневая группа ЕВРО-2  740"/>
        <s v="Поршневая группа ЕВРО-2 740 с рассекателем"/>
        <s v="Поршневая группа из 6-ти ЕВРО 740.30-1000128"/>
        <s v="Поршневая группа ПАЗ,3308(92,0) с кольцами 523.1000105-51-01"/>
        <s v="Поршневая группа ЯМЗ-236"/>
        <s v="Поршневые кольца 236-1004002-А4"/>
        <s v="Поршневые кольца 740,602 ЕВРО-4"/>
        <s v="Предохранители ЕВРО (из 10-и)"/>
        <s v="Предохранители микро в блистаре с экстрактором AFUMK04"/>
        <s v="Предохранители плавкие 3722-200-ПР111(30А,60А)"/>
        <s v="Предохранитель плавкий 10А ПР119"/>
        <s v="Предохранитель плоский 15А 35.3722-03"/>
        <s v="Преобразователь давления ЛГФИ 406233001"/>
        <s v="Преобразователь напряжения ПН-141 3754"/>
        <s v="Прибор давления масла с/о УАЗ УК130А"/>
        <s v="Привод бендикс 6002.3771"/>
        <s v="Привод в сб Форд"/>
        <s v="Привод вентилятора ( гидромуфта) 238НД -1308011-В2"/>
        <s v="Привод вентилятора ЯМЗ 238"/>
        <s v="Привод вентилятора ЯМЗ-236 БЕ,ДЕ,238БЕ,ДЕ с гидромуфтой в сб."/>
        <s v="Привод замка двери левый УАЗ-452"/>
        <s v="Привод замка двери правый УАЗ-452"/>
        <s v="Привод передних колес 2121-21214 левый.в сборе 24 шт"/>
        <s v="Привод передних колес 2121-21214 прав.в сборе 24 шт"/>
        <s v="Привод распределителя 13-1016010-02"/>
        <s v="Привод спидометра Камаз Краз,МАЗ,ЗИЛ МЭ 307"/>
        <s v="Привод спидометра МЭ-307 5320-3802150"/>
        <s v="Привод стартера 5121.3708600"/>
        <s v="Привод стартера 7402.3708.600"/>
        <s v="Привод стартера МТЗ редукторный"/>
        <s v="Привод стартера ХН-1106"/>
        <s v="Привод стеклоочистителя 24 V c редуктором ЕВРО-3"/>
        <s v="Привод стопора задний левой двери Газель 2705"/>
        <s v="Приводной ремень 1 731 697"/>
        <s v="Прижим диска колеса К-700"/>
        <s v="Прикуриватель ВАЗ"/>
        <s v="Припой ПОС 30 пруток 8мм"/>
        <s v="Припой ПОС 40 d=3,0 250г катушка ВТО"/>
        <s v="Пробка заливной горловины насоса ГУР"/>
        <s v="Пробка радиатора 4320-1304010"/>
        <s v="Пробка радиатора УАЗ,ГАЗ 53,66,ПАЗ"/>
        <s v="Пробка расширительного бачка RENAULT"/>
        <s v="Пробка расширительного бачка УАЗ Патриот,Ваз 2108"/>
        <s v="Провод высоковольтный ГАЗ-53 Зил 130 к-т"/>
        <s v="Провод метражом 2,5мм"/>
        <s v="Провод РПШ 8*1,5-380"/>
        <s v="Провода в/в 4091.3707244-575"/>
        <s v="Провода в/в 4213,4216"/>
        <s v="Провода в/вольтные ГАЗ двигатель (402) 4022-3707080"/>
        <s v="Провода зажигания Г-3302Бизнес Г-2217 инж. дв. УМЗ-4216 (ЕВРО-3)"/>
        <s v="Проволока сварочная ф0,8мм СВО 8Г2С кассета 5кг"/>
        <s v="Прокладка 4310-22304074"/>
        <s v="Прокладка 53215-1203020"/>
        <s v="Прокладка 700-40-2049"/>
        <s v="Прокладка 701-10.00.019"/>
        <s v="Прокладка бензанасоса"/>
        <s v="Прокладка впускной трубы  406-1008080"/>
        <s v="Прокладка выпускного коллектора 236-1008027"/>
        <s v="Прокладка выпускного коллектора 406-1008027-01"/>
        <s v="Прокладка Газ-53 ,3307 полуоси"/>
        <s v="Прокладка Газ-53 картера"/>
        <s v="Прокладка газопровода (коллектора)  УМЗ А274 Газель"/>
        <s v="Прокладка ГБЦ  дв. 245 с герметик ЕВРО-3"/>
        <s v="Прокладка ГБЦ двигателя 51-02-107СП Т-170"/>
        <s v="Прокладка ГБЦ ЯМЗ-236"/>
        <s v="Прокладка ГБЦ ЯМЗ-238 н/о"/>
        <s v="Прокладка ГБЦ-402 4021,1003020"/>
        <s v="Прокладка глушителя"/>
        <s v="Прокладка головки блока 236Д-1003210"/>
        <s v="Прокладка головки блока 238-1003210"/>
        <s v="Прокладка головки блока 240.100210-А3"/>
        <s v="Прокладка головки блока 740.1003213-21"/>
        <s v="Прокладка головки блока с герметиком ЯМЗ 236н/о"/>
        <s v="Прокладка головки блока с уплотнителями 236Д-1003212-А"/>
        <s v="Прокладка головки блока цилиндров ЗМЗ 40904,40524,40525 Евро3"/>
        <s v="Прокладка двигателя 2123-1002064"/>
        <s v="Прокладка двигателя 3110-1003800"/>
        <s v="Прокладка двигателя к-т ЯМЗ-238-3906004-10"/>
        <s v="Прокладка для капит.ремонта двигателя 405.3906022"/>
        <s v="Прокладка заполнитель 136.2*126*1,9  ф4"/>
        <s v="Прокладка Камаз Евро турбокомпрессора"/>
        <s v="Прокладка Камаз трубы приемной (кольцо) 5320"/>
        <s v="Прокладка КАМАЗ-Евро приемного патрубка 53215-1203023-01"/>
        <s v="Прокладка КАМАЗ-Евро турбокомпрессора 54115-1203023-20"/>
        <s v="Прокладка карбюратора 151  карагелитовая"/>
        <s v="Прокладка картера двигателя RENAULT"/>
        <s v="Прокладка картера МОДа  5320-2506115"/>
        <s v="Прокладка картера редуктора 5320-2402034"/>
        <s v="Прокладка картера редуктора переднего моста 4310-2302034"/>
        <s v="Прокладка клапана EGR 1355115"/>
        <s v="Прокладка клапана крышки ЕВРО 4 7406.1003270"/>
        <s v="Прокладка клапана син 61.00.108.602-01"/>
        <s v="Прокладка клапанной крышки (Д-243Д-245)"/>
        <s v="Прокладка клапанной крышки 240-1003270"/>
        <s v="Прокладка клапанной крышки 40525,40904 дв.ЕВРО-3"/>
        <s v="Прокладка клапанной крышки 740-1003270"/>
        <s v="Прокладка клапанной крышки верхняя Евро-3 (паронит) 245-1003109"/>
        <s v="Прокладка клапанной крышки ЗМЗ-405 Евро -3 40624-1007245"/>
        <s v="Прокладка коллектора"/>
        <s v="Прокладка коллектора впускного 740-1115026"/>
        <s v="Прокладка коллектора впускного 740.1115026"/>
        <s v="Прокладка коллектора выпускного 740-1008050"/>
        <s v="Прокладка коллектора выпускного 7403-1008050"/>
        <s v="Прокладка коллектора выпускного дв.245"/>
        <s v="Прокладка коллектора выпускного Евро 7403-1008064"/>
        <s v="Прокладка коллектора основного двигателя 700-40-3880СП Т-170"/>
        <s v="Прокладка КПП 5ст. 3102--90-1700000"/>
        <s v="Прокладка КПП ГАЗ 53-1700000"/>
        <s v="Прокладка КРАЗ"/>
        <s v="Прокладка крышки балансира 375-2918148"/>
        <s v="Прокладка крышки балансира 5320-2918122"/>
        <s v="Прокладка крышки башмака балансира 5320-2918122"/>
        <s v="Прокладка крышки головки блока цилиндра 026580Р"/>
        <s v="Прокладка крышки клапанной 238-1003270"/>
        <s v="Прокладка Крышки переднего подшипника 4310"/>
        <s v="Прокладка крышки раздаточной коробки камаз 4310"/>
        <s v="Прокладка крышки распредвала 240-1002038"/>
        <s v="Прокладка малая асбест камаз-Турбо"/>
        <s v="Прокладка металлорукава 54115-1203023"/>
        <s v="Прокладка насоса водяного ЗИЛ-5301,МТЗ,ПАЗ 50-1307048"/>
        <s v="Прокладка паука 53.3307"/>
        <s v="Прокладка передней крышки двигателя (гидромуфты) на К-з ЕВРО-4"/>
        <s v="Прокладка передней подвески 2121 изолирующая пружины нижняя 2121-2902722"/>
        <s v="Прокладка под основание клапанной кр.Т-170"/>
        <s v="Прокладка поддона ДВ-245 боковая"/>
        <s v="Прокладка поддона ДВ-245 задняя"/>
        <s v="Прокладка поддона ДВ-245 передняя"/>
        <s v="Прокладка полуоси 4310-2304091"/>
        <s v="Прокладка полуоси 53-2403048"/>
        <s v="Прокладка полуоси 5320-2403048"/>
        <s v="Прокладка приемной трубы (4-у шпильки)Газель дв УМЗ А274"/>
        <s v="Прокладка приемной трубы АЗ Урал"/>
        <s v="Прокладка приемной трубы ГАЗель"/>
        <s v="Прокладка приемной трубы уплотнительная квадратная с двиг. ЯМЗ-236НЕ2"/>
        <s v="Прокладка пружины подвески передней верхняя 21010-2904195-10-0"/>
        <s v="Прокладка регулировочная 14.1701035"/>
        <s v="Прокладка регулировочная 4310-2304074"/>
        <s v="Прокладка регулировочная КПП (0,90мм) 154-1701775"/>
        <s v="Прокладка регулировочная КПП (0,95мм) 154-1701775-10"/>
        <s v="Прокладка регулировочная КПП (1,00мм) 154-1701775-20"/>
        <s v="Прокладка регулировочная КПП (1,05мм) 154-1701775-30"/>
        <s v="Прокладка регулировочная КПП (1,10мм) 154-1701775-40"/>
        <s v="Прокладка регулировочная КПП (1,15мм) 154-1701775-50"/>
        <s v="Прокладка регулировочная КПП 154-1701042"/>
        <s v="Прокладка регулировочная КПП 154-1701042-10"/>
        <s v="Прокладка регулировочная РКПП 65111-1802045-01"/>
        <s v="Прокладка регулировочная РКПП 65111-1802045-02"/>
        <s v="Прокладка регулировочная шкворня 010мм ГАЗ-66"/>
        <s v="Прокладка регулировочная шкворня 015мм ГАЗ-66"/>
        <s v="Прокладка редуктора заднего моста ГАЗ 53"/>
        <s v="Прокладка редуктора Урал"/>
        <s v="Прокладка рессивера 4062-1008085-10 406 ЭК-2,405,409"/>
        <s v="Прокладка С415..01.00.803"/>
        <s v="Прокладка сальника кулака пов.3308,33081,,66-2304057"/>
        <s v="Прокладка системы выпуска газа 54115"/>
        <s v="Прокладка ТКР большая с 4-я ушками"/>
        <s v="Прокладка ТНВД"/>
        <s v="Прокладка трубы приемной КАМАЗ"/>
        <s v="Прокладка трубы ромашка 700.10.00.018-2 К-700"/>
        <s v="Прокладка турбины Камаз 54115"/>
        <s v="Прокладка турбокомпрессора 7403-1118189"/>
        <s v="Прокладка турбокомпрессора большая  кренгелит 53215"/>
        <s v="Прокладка турбокомпрессора Камаз  53215 паронит"/>
        <s v="Прокладка турбокомпрессора металл.7403"/>
        <s v="Прокладка фильтра очистки масла 7406-1012100"/>
        <s v="Прокладка фланца вед.ступицы 4310"/>
        <s v="Прокладка фланца полуоси 69-2407048"/>
        <s v="Прокладка цапфы 55571-2304052-01"/>
        <s v="Прокладка цапфы поворотного кулака Газ-66 ,3308,33081,"/>
        <s v="Прокладка ЯМЗ-238Д.Б.236НЕ.БЕ.7511 коллектора вып.задняя"/>
        <s v="Пружина 53229-3501035"/>
        <s v="ПРужина 54-06-448-А"/>
        <s v="Пружина выжимного подшипника 14-1601188"/>
        <s v="Пружина дышла прицепа Камаз"/>
        <s v="Пружина задняя RENAULT 51804"/>
        <s v="Пружина клапана НБ.80.02.00.023"/>
        <s v="Пружина муфты выключения сцепления 14-1601188"/>
        <s v="Пружина муфты сцепления 14-1601188"/>
        <s v="Пружина передняя Renaul (4017005) 11805"/>
        <s v="Пружина повески задней RIA CERANTO"/>
        <s v="Пружина повески задняя RENAULT"/>
        <s v="Пружина повески передней RENAULT"/>
        <s v="Пружина подвески задней 2123-2902712"/>
        <s v="Пружина подвески передней 2123-2902712"/>
        <s v="Пружина распорная ПГУ 5320-1609565"/>
        <s v="Пружина сальника поворотного кулака ГАЗ-66.3308"/>
        <s v="Пружина сжатия СИН 32.100.01.002"/>
        <s v="Пружина синхронизатора 3163-80-1802114-00"/>
        <s v="Пружина стяжная ЕВРО-3 для литых колодок"/>
        <s v="Пружина стяжная колодки 375-3501036-Д1"/>
        <s v="Пружина стяжная тормозной колодки 0012-00-3501035-00"/>
        <s v="Пружина толкателя ТННД 33.1106248"/>
        <s v="Пружина тормозной колодки  Газ-66,3308"/>
        <s v="Пружина тормозной колодки 5320-3501035"/>
        <s v="Пружина тормозной колодки Евро-53205-3501035"/>
        <s v="Пружина тормозной колодки Камаз 5320-3501035"/>
        <s v="Пульт управления ПУ-5"/>
        <s v="Пучок задний на раму правый камаз"/>
        <s v="Пыльник аморт. RENAULT RNSHB LOG"/>
        <s v="Пыльник амортизатора с отбойником RENAULT R"/>
        <s v="Пыльник балансира (кольцо упл башмака балансира)Камаз"/>
        <s v="Пыльник балансира 5320-2918180"/>
        <s v="Пыльник балансира 6520-2918180"/>
        <s v="Пыльник переднего амортизатора с отбойником Renault"/>
        <s v="Пыльник шрус внутренний к-кт"/>
        <s v="Пыльник шруса FORD FOCUS"/>
        <s v="Р/к  двигателя полный ЕВРО-4,740.70-5320"/>
        <s v="Р/к ГБЦ привода сцепления (4 наим.4 детали)"/>
        <s v="Р/к гидроцилиндра ГЦ100.40-200.01"/>
        <s v="Р/к двигателя ЕВРО 1,2  28 наим"/>
        <s v="Р/к двигателя ЕВРО 2,3  КАМАЗ 7406"/>
        <s v="Р/к двигателя ЕВРО-2 (36 наим)(паронит+РТИ Камаз)"/>
        <s v="Р/к двигателя ЕВРО-2 (43 поз)"/>
        <s v="Р/к двигателя ЕВРО-2 (45 наим)"/>
        <s v="Р/к двигателя ЕВРО-3 (27 наим)"/>
        <s v="Р/к двигателя ЕВРО-3 (35 наим) 740.30-1002009-35 У"/>
        <s v="Р/к двигателя ЕВРО-3 (36 наим)(паронит+РТИ Камаз)"/>
        <s v="Р/к двигателя полный ЕВРО-3 (27 наим) 740.30-10023213РК"/>
        <s v="Р/к клапана управления тормозами КУТП-2 100-3518009"/>
        <s v="Р/к клапана управления тормозами КУТП-2 100-3522010"/>
        <s v="Р/к компрессора 1-но цилин. (РТИ)  синие/зеленые"/>
        <s v="Р/к компрессора 1-но цилин. 53205-350*015-20-РК"/>
        <s v="Р/к масляного фильтра Евро"/>
        <s v="Р/К наконечника рулевой тяги МТЗ 1220 с пальцем"/>
        <s v="Р/к пальцев рулевых 2 пальца ЦС-50(короткий+длинный)"/>
        <s v="Р/к переключателя ЕВРО  поворота стеклоочистителя к-т"/>
        <s v="Р/к переключателя Евро поворота стеклоочистителя к-т"/>
        <s v="Р/к прокладок Д-240,Д-245 с ГБЦ полный"/>
        <s v="Р/к прокладок двигатель Камаз евро -3 ( 41 поз)"/>
        <s v="Р/к регулятор давления воздуха БРТ 5РП"/>
        <s v="Р/к регулятор давления Полный"/>
        <s v="Р/к системы охлаждения ЕВРО-2,3 кольца силикон"/>
        <s v="Р/к стакана форсунки 236-1003003"/>
        <s v="Р/к ступицы из 4-х 4310"/>
        <s v="Р/к теплообменника масляного ЕВРО-1,2 7406-1013000-01РК"/>
        <s v="Р/к топливного фильтра (3 наим.6 дет.) 740/7406"/>
        <s v="Р/к турбокомпрессора с патрубком (4 наим. 4 дет)"/>
        <s v="Р/К ФГОТ ЯМЗ-236,238 (3 наим.) 204-1105001"/>
        <s v="Радиатор 2х рядный ГАЗ-3302-02-1301010"/>
        <s v="Радиатор 65115-1301010 Камаз"/>
        <s v="Радиатор водяной урал дв ЯМЗ 5323Я-1301010"/>
        <s v="Радиатор масляный для а/м Камаз гидравлического усилителя руля 5320"/>
        <s v="Радиатор основной Камаз 54115"/>
        <s v="Радиатор отопения УАЗ 3163(алюм)"/>
        <s v="Радиатор отопения УАЗ 469,3962д-20 (кривые трубки)"/>
        <s v="Радиатор отопителя 4-х рядный 5320-8101060"/>
        <s v="Радиатор отопителя 5320-8101060"/>
        <s v="Радиатор отопителя 5320-810106004"/>
        <s v="Радиатор отопителя ZENITH"/>
        <s v="Радиатор отопителя ГАзель 2123-8101060 Next LUZAR"/>
        <s v="Радиатор отопителя ГАзЗ-3307 2-х рядный"/>
        <s v="Радиатор отопителя камаз паор 2112.056"/>
        <s v="Радиатор охлаждения для а/м УРАЛ 4320-/5323 с двиг. ЯМЗ"/>
        <s v="Радиатор рулевого управления 700А.34.04.000-3"/>
        <s v="Радиатор системы охлаждения 4320 с дв.ЯМЗ 3-х рядный медный ЛРЗ-160 130У-13.010-1"/>
        <s v="Радиатор системы охлаждения FORD FOCUS"/>
        <s v="Разделитель 4 АН,353-01"/>
        <s v="Размыкатель тормоза РП МКТ-25.1065.32.70.00"/>
        <s v="Разъем 2-х контактный овальный с проводками АМР к габаритному фонарю 50,3731-08 282080-01"/>
        <s v="Разъем ПС-325  5320-3723100 розетка+вилка"/>
        <s v="Разъем ПС-325 вилка+розетка в сб Кам 5320-3723100"/>
        <s v="Рампа топливная А-11-002-00-00-00"/>
        <s v="Раскос вертикальный К-700"/>
        <s v="Раскос горизонтальный К-700"/>
        <s v="Распредвал  740.21 ЕВРО а/м на К-З"/>
        <s v="Распределитель зажигания бесконтактный ГАЗ-53"/>
        <s v="Распределитель зажигания бесконтактный УАЗ"/>
        <s v="Распределитель МТЗ"/>
        <s v="Распределитель с редуктором К-700 А34.22.000-1"/>
        <s v="Распылитель 33 1112110-280"/>
        <s v="Распылитель 33-1112110-280"/>
        <s v="Распылитель 906-1112110"/>
        <s v="Распылитель Д-240,241,242,243,245,12 только на форсунку 174.111211002"/>
        <s v="Распылитель Д-240,241,242,243,аналог (14.1112110.176.1112110-60)"/>
        <s v="Распылитель Д-243,245,12С,245.9 Д-260 171.111211001"/>
        <s v="Распылитель Д-245,260 Евро-2 172-11.01"/>
        <s v="Распылитель ЕВРО 2 ЯЗДА дв 740.50-360"/>
        <s v="Распылитель ЕВРО 273-1112110-30"/>
        <s v="Распылитель ЕВРО ЯЗДА ЕВРО 1/2 дв 740.11-240.40.02.42.0142.08.336-20"/>
        <s v="Распылитель Камаз ЕВРО-2  273-1112110-20"/>
        <s v="Распылитель форсунки 1379-1112110-01"/>
        <s v="Распылитель форсунки ЯМЗ"/>
        <s v="Распылитель ЯМЗ 33.1112110-220"/>
        <s v="Распылитель ЯМЗ 33.1112110-240"/>
        <s v="Рассеиватель заднего фонаря"/>
        <s v="РВД 1250*27 (М22х1,5)"/>
        <s v="РВД L= 1500 (ключ 41 резьба М33*1,5)"/>
        <s v="РВД М20*1,5 1450"/>
        <s v="РВД рукав высокого давления 12-27,5-1010 (М20*1,5) (S24)"/>
        <s v="РВД рукав высокого давления 12-27,5-1010 (М22*1,5) (S27)"/>
        <s v="РВД рукав высокого давления 12-27,5-1410 (М20*1,5) (S24)"/>
        <s v="РВД рукав высокого давления 12-27,5-1450 (М22*1,5) (S27)"/>
        <s v="РВД рукав высокого давления 12-27,5-1500 (М20*1,5) (S24)"/>
        <s v="РВД рукав высокого давления 12-27,5-1650 2SN"/>
        <s v="РВД рукав высокого давления 12-27,5-2010 (М20*1,5) (S24)"/>
        <s v="РВД рукав высокого давления 8-35.0-650(М16*1,5) S19 2SN"/>
        <s v="РВД рукав высокого давления 8-35.0-850(М16*1,5) S19 2SN"/>
        <s v="Регулятор давления зил,Камаз,Маз,100-3512010"/>
        <s v="Регулятор давления пневмобаллона сиденья водителя"/>
        <s v="Регулятор напряжения 28В 5А 4572,3702"/>
        <s v="Регулятор напряжения 28В 5А Камаз"/>
        <s v="Регулятор напряжения ген. для а/м 7931.3702"/>
        <s v="Регулятор напряжения Я 120 АМ"/>
        <s v="Регулятор холостого хода ДВ-406"/>
        <s v="Регулятор холостого хода РХХ-60"/>
        <s v="Регулятор холостого хода с двумя подшипниками VSM012003E"/>
        <s v="Редуктор заднего моста z=51*12 Краз 260-2402010-10"/>
        <s v="Редуктор переднего моста на Камаз 49/13(6,53) 43118"/>
        <s v="Резец РП-3.00.00.000"/>
        <s v="Реле 11.3777-10 (аналог 98.3777-10) 3151-00-3747000-96"/>
        <s v="Реле 12V 454.3747"/>
        <s v="Реле 24В 30А 5-ти контактн."/>
        <s v="Реле 751.3777/901.3747(5клем)"/>
        <s v="Реле 98.3777-10 (аналог 90.3747-10)"/>
        <s v="Реле Бош 5-конт. 30А/24В сигнала торможения 5320"/>
        <s v="Реле втягивающее  Камаз 5402-3708800"/>
        <s v="Реле втягивающее СТ 142-3708800"/>
        <s v="Реле дальнего света пять контактов 20А 12В 1118-3747210"/>
        <s v="Реле интегральное Я-120 М1-01"/>
        <s v="Реле интегральное Я112А"/>
        <s v="Реле лотока ДР-П-50-20"/>
        <s v="Реле поворота 24V 718.3777-01"/>
        <s v="Реле поворота 24V РС951А"/>
        <s v="Реле поворота 718.3777"/>
        <s v="Реле поворота 950РС"/>
        <s v="Реле поворота ваз 2108-09.495.3747"/>
        <s v="Реле поворота РС-9515320-3726410"/>
        <s v="Реле поворотов ГАЗ 642.3777"/>
        <s v="Реле регулятор напряжения для генераторов Евро 2,3 24В"/>
        <s v="Реле регулятор напряжения рр380 В2872587"/>
        <s v="Реле сигнализатор зуммер 24а 733.3747-10"/>
        <s v="Реле стартера (4-х конт) 904/3747/75/3777"/>
        <s v="Реле стартера 12В.20А 4 конт.98.3747-111"/>
        <s v="Реле стартера 24В"/>
        <s v="Реле стартера 35.3787-20 /738.3747-20пласт"/>
        <s v="Реле стартера 5-конт."/>
        <s v="Реле стартера электронное 8522-3777р"/>
        <s v="Реле стеклоомывателя УАЗ 3160-3747020"/>
        <s v="Реле стеклоочистителя РСО-3502.3777"/>
        <s v="Реле электромагнитное 24V"/>
        <s v="Реле электромагнитное 98.3747"/>
        <s v="Рем к-т помпы"/>
        <s v="Рем комплект рулевого шарнира Газ-66 ПАЗ"/>
        <s v="Рем.набор прокладок двигателя ЯМЗ-238 н.об."/>
        <s v="Ремень 1030/8,5*8/"/>
        <s v="Ремень 1037*14*10 ГУР ЯМЗ"/>
        <s v="Ремень 1045х11х10"/>
        <s v="Ремень 1054"/>
        <s v="Ремень 11*10 1100"/>
        <s v="Ремень 11*10-1180"/>
        <s v="Ремень 11*10-750"/>
        <s v="Ремень 1195 6рк"/>
        <s v="Ремень 1275"/>
        <s v="Ремень 1280 11*10"/>
        <s v="Ремень 1320"/>
        <s v="Ремень 14*10*887 зубчатый насоса водяного 236-1307170"/>
        <s v="Ремень 1400 (11*10)"/>
        <s v="Ремень 1500-11*10"/>
        <s v="Ремень 1650"/>
        <s v="Ремень 1703 Камаз Евро 740.20-1307170"/>
        <s v="Ремень 1775*10*11 ПАЗ с ГУР клиновой"/>
        <s v="Ремень 1800"/>
        <s v="Ремень 1850 Б"/>
        <s v="Ремень 2000В"/>
        <s v="Ремень 21*14*1650 зубчатый"/>
        <s v="Ремень 2120"/>
        <s v="Ремень 2150"/>
        <s v="Ремень 2240 А"/>
        <s v="Ремень 2800 УБ"/>
        <s v="Ремень 5РК1885"/>
        <s v="Ремень 5РК1888"/>
        <s v="Ремень 5РК705"/>
        <s v="Ремень 6РК 1125"/>
        <s v="Ремень 6РК 1190"/>
        <s v="Ремень 6РК 1220"/>
        <s v="Ремень 6РК 1235"/>
        <s v="Ремень 6РК 1275"/>
        <s v="Ремень 6РК 1370"/>
        <s v="Ремень 6РК 1703"/>
        <s v="Ремень 6РК 883"/>
        <s v="Ремень 6РК-890"/>
        <s v="Ремень 757 ГУР Газель (бизнес) дв.УМЗ 4216 (11*10)"/>
        <s v="Ремень 7РК 1792"/>
        <s v="Ремень 7РК 1795"/>
        <s v="Ремень 850"/>
        <s v="Ремень 850-8,5*8 генератора"/>
        <s v="Ремень 887 14*10 помпы"/>
        <s v="Ремень 8РК 1615"/>
        <s v="Ремень 8РК 1727"/>
        <s v="Ремень 937"/>
        <s v="Ремень 937 (14*10)"/>
        <s v="Ремень 937-14-10"/>
        <s v="Ремень 987*14*10"/>
        <s v="Ремень 987х14х10 насоса ГУР ЯМЗ"/>
        <s v="Ремень 99367-D2120"/>
        <s v="Ремень багажный с крюками 0,05*6м храповый механизм(стяжка груза)"/>
        <s v="Ремень вентилятора 11-10х1400"/>
        <s v="Ремень вентилятора 1250-8,5*8"/>
        <s v="Ремень вентилятора 1650 Т-170"/>
        <s v="Ремень вентилятора 6РК-1703"/>
        <s v="Ремень вентилятора Hitachi"/>
        <s v="Ремень гидроусилителя 987*14*10"/>
        <s v="Ремень клиновой  ЯМЗ 236 ,А-01М,Т-142 МАЗ 200М"/>
        <s v="Ремень клиновой AVX17*1200 LI"/>
        <s v="Ремень клиновой В/Б/-2000"/>
        <s v="Ремень компрессора  937 14*10"/>
        <s v="Ремень поликлиновой 7РК2120 TOYOTA"/>
        <s v="Ремень привода 1-8,5*8*1320"/>
        <s v="Ремень привода 6РК 1703"/>
        <s v="Ремень приводной клиновой 13*725"/>
        <s v="Ремень приводной клиновый 13*725"/>
        <s v="Ремкомплект вакуумного усилителя ГАЗ-3307,08"/>
        <s v="Ремкомплект г/цилиндра ЦС-125 К-700,701с пласт."/>
        <s v="Ремкомплект гидроцилиндра подъема отвала н/о Т-170"/>
        <s v="Ремкомплект гидроцилиндра Т-170"/>
        <s v="Ремкомплект гл.цилиндра сцепления"/>
        <s v="Ремкомплект головки ПАЛМ 100-3521000"/>
        <s v="Ремкомплект ГЦС"/>
        <s v="Ремкомплект двигателя под пласт. крышку ЕВРО-4"/>
        <s v="Ремкомплект замка седла Jost JSK 37 А/AZ/C/CZ/ER"/>
        <s v="Ремкомплект ЗИЛ 5301 Д240насоса водяного н/о"/>
        <s v="Ремкомплект Камаз Евро фильтра 7406.1012083/86РК"/>
        <s v="Ремкомплект карбюратора К135-1107980-11"/>
        <s v="Ремкомплект компрессора 1-но цилиндового 5н5д"/>
        <s v="Ремкомплект КПП УАЗ 5ст. 420,3181 большой АДС"/>
        <s v="Ремкомплект крепления  колодок тормозов колесных передних и задних4,2123"/>
        <s v="Ремкомплект крестовины МКД с сателитами 53205-2403081"/>
        <s v="Ремкомплект кулака поворотного 4310"/>
        <s v="Ремкомплект КУТП-1"/>
        <s v="Ремкомплект маслянного фильтра Евро силикон"/>
        <s v="Ремкомплект на ТНВД  Камаз"/>
        <s v="Ремкомплект направляющих суппорта 812001"/>
        <s v="Ремкомплект направляющих суппорта RENALT"/>
        <s v="Ремкомплект ПГУ 1609"/>
        <s v="Ремкомплект поворотного кулака"/>
        <s v="Ремкомплект помпы из 14-ти 740.50-1307000"/>
        <s v="Ремкомплект привода ГРМ ЗМЗ 405,406,409 ЕВРО 2 2-х рядная цепь"/>
        <s v="Ремкомплект привода ГРМ ЗМЗ 405,406,409 ЕВРО 3 2-х рядная цепь"/>
        <s v="Ремкомплект прокладок двигателя Евро-2,3 Камаз"/>
        <s v="Ремкомплект прокладок двигателя Евро-4 Камаз"/>
        <s v="Ремкомплект прокладок двигателя ЗМЗ-405.3906022100"/>
        <s v="Ремкомплект прокладок двигателя ЗМЗ-511"/>
        <s v="Ремкомплект прокладок КПП МТЗ 0,8мм"/>
        <s v="Ремкомплект прокладок на двигатель ЯМЗ"/>
        <s v="Ремкомплект прокладок на двигатель ЯМЗ-238"/>
        <s v="Ремкомплект прокладок редуктора (картон,паронит,7 наим.) Урал"/>
        <s v="Ремкомплект прокладок топливного насоса (паронит)"/>
        <s v="Ремкомплект РДВ 100-3512009-52"/>
        <s v="Ремкомплект реле втягивающего Камаз СТ142-37088РК"/>
        <s v="Ремкомплект рулевых наконечников 5320-3414008"/>
        <s v="Ремкомплект системы охлаждения  из 3-х наименований"/>
        <s v="Ремкомплект системы охлаждения Евро-2"/>
        <s v="Ремкомплект системы охлаждения Камаз"/>
        <s v="Ремкомплект теплообменника 7406-101327488"/>
        <s v="Ремкомплект ТНВД 33.1111012-20"/>
        <s v="Ремкомплект тнвд ЕВРО  Камаз 332/337-1111000-27У"/>
        <s v="Ремкомплект ТНВД323.1111011"/>
        <s v="Ремкомплект топливного фильтра  из 3-х наим."/>
        <s v="Ремкомплект тормозных колодок 5320 (накдадка сверл./расточ.(8шт)+заклепка (64шт)"/>
        <s v="Ремкомплект тормозных колодок Камаз  53212-350110 5РК"/>
        <s v="Ремкомплект турбокомпрессора (4 наим.)"/>
        <s v="Ремкомплект турбокомпрессора камаз (4 наим. 4 дет)"/>
        <s v="Ремкомплект фильтра тонкой очистки топлива 236-1117001-01"/>
        <s v="Ремкомплект ФТОТ ЯМЗ"/>
        <s v="Ремкомплект шарового пальца МТЗ-82"/>
        <s v="Ремкомплект шаровой опоры 4310"/>
        <s v="Ремкомплект ЯМЗ ТНВД238 плный 8046-1111012"/>
        <s v="Ремонтный комплект предохранителя выключения заднего хода"/>
        <s v="Рессивер 53205-3513015"/>
        <s v="Рессивер в сб. 5320-3513014"/>
        <s v="Рессора 3 листа ГАЗ--3302 задняя сайлентблоком 3221-2912010-01"/>
        <s v="Рессора 3308 пер газ"/>
        <s v="Рессора задняя"/>
        <s v="Рессора задняя 20т"/>
        <s v="Рессора задняя в сборе 4310 12 листов Камаз-43261"/>
        <s v="Рессора задняя в сборе 55111 из стали ПП (9 листов)"/>
        <s v="Рессора задняя в сборе L1464 16 листов 5322"/>
        <s v="Рессора кабины 5320-5001080"/>
        <s v="Рессора передняя 15л.55111-2902012-01"/>
        <s v="Рессора передняя 55111-2902012  L=1675мм 14 листов"/>
        <s v="Рессора передняя в сборе L=1675 14 листов"/>
        <s v="Рессора передняя в сборе L=1675 15 листов"/>
        <s v="Решетка радиатора TOYOTA LC черная под камеру"/>
        <s v="Рк корзины сцепления (полный комплект)"/>
        <s v="РК прокладок на двигатель ЯМЗ-7511-10 с общ (6 цил.) ГБЦ"/>
        <s v="РК прокладок на КПП ЯМЗ-236"/>
        <s v="Ролик + ось тормозных колодок 5320"/>
        <s v="Ролик + ось тормозных колодок 6520"/>
        <s v="Ролик 4*34,8"/>
        <s v="Ролик камаз 6520 тормозной колодки в сборе с осью 6520"/>
        <s v="Ролик направляющий 9527-1307220"/>
        <s v="Ролик направляющий пластм. 740.11-1307220"/>
        <s v="Ролик направляющий ремня генератора ЕВРО-3"/>
        <s v="Ролик натяжителя ДВ-405,409 Евро-3"/>
        <s v="Ролик натяжителя Евро 740.11-1307220"/>
        <s v="Ролик натяжной 2123-1006120"/>
        <s v="Ролик натяжной ЗМЗ-406"/>
        <s v="Ролик натяжной ремня 409 дв. У-патриот"/>
        <s v="Ролик первичного вала УАЗ 14шт"/>
        <s v="Ролик приводного ремня промежуточный верхний 3302 FOTON"/>
        <s v="Ролик приводного ремня промежуточный нижний 3302 3310 левый дв. FOTON"/>
        <s v="Ролик ремня генератора направляющий 740.11 пластик. с буртиком"/>
        <s v="Ролик с осью 6520-3501109/032"/>
        <s v="Ротор датчика скорости а/м на Камаз"/>
        <s v="Рукав 700-46-16.670"/>
        <s v="Рукав Б-2-100-10-4м"/>
        <s v="Рукав высокого давления L=510 ключ 32мм"/>
        <s v="Рукав высокого давления М30*1,5 К-36 (1210мм)"/>
        <s v="Рукав высокого давления М30*1,5 К-36 (2010мм)"/>
        <s v="Рукав высокого давления М33*2 К-41 (2010мм)"/>
        <s v="Рукав высокого давления Р180 D3/8 EN853 1SN"/>
        <s v="Рукав КЩ  -1-75(по 6м)"/>
        <s v="Рукав КЩ -100-0,5  ГОСТ 5398-76 4м"/>
        <s v="Рукав КЩ -75-0,5  ГОСТ 5398-76 L- 6м"/>
        <s v="Рукав КЩ Б-2-75-3 L=6 м в сб. со штуцерами и БРС 2 НКТ 60*2.5"/>
        <s v="Рукав МБС 12"/>
        <s v="Рукав МБС 14"/>
        <s v="Рукав МБС 16"/>
        <s v="Рукав МБС 18"/>
        <s v="Рукав МБС 20"/>
        <s v="Рукав МБС 25"/>
        <s v="Рукав напорно всасывающий КЩ 2-100-5-4000"/>
        <s v="Рукав напорный ПАР-2 -8-24-46  0,8МПа Гост 18698-79"/>
        <s v="Рукав отопителя МБС ф14*22мм,0,63МПа в оплетке 1м (14*22-0,63)"/>
        <s v="Рукав ПАР-2-25-46-8  ГОСТ 18698-79"/>
        <s v="Рукав пожарный РПК-Н/В (В)-50-1,0-У1 с ГР"/>
        <s v="Рукав РБ 50-25-10000 (НКТ60)"/>
        <s v="Рукав системы охлаждения ЕВРО 100*112*210 53205"/>
        <s v="Рукоятка переключения КПП (двухтрубная) 412-1703007"/>
        <s v="Рукоятка переключения скоростей  ZF 2-х труб"/>
        <s v="Рукоятка переключения скоростей  Р412-1703007-11"/>
        <s v="Рулевой механизм с ГУР ГАЗ-3308,ШНКФ 453467.015"/>
        <s v="Ручка боковой двери внутренняя ГАЗ 2705642508210"/>
        <s v="Ручка двери (сдвижной) наружняя 27056425134"/>
        <s v="Ручка двери внутренняя левая ГАЗ"/>
        <s v="Ручка двери внутренняя УАЗ Патриот левая. 3162-6105181"/>
        <s v="Ручка двери наружная передняя левая ВАЗ 21230"/>
        <s v="Ручка кпп Евро (трехтрубная) 412-1703007-10"/>
        <s v="Рычаг задний подвески задний RENAULT DUSTER"/>
        <s v="Рычаг задний подвески левый RENAULT DUSTER"/>
        <s v="Рычаг задний подвески передний RENAULT DUSTER"/>
        <s v="Рычаг задний подвески правый RENAULT DUSTER"/>
        <s v="Рычаг КПП УРАЛ 4320К2-1702120 длинный"/>
        <s v="Рычаг кулисы К-700"/>
        <s v="Рычаг отжимной Д-240 МТЗ"/>
        <s v="Рычаг поворотного кулака левый ГАЗ"/>
        <s v="Рычаг подрулевого переключателя поворотов УАЗ 3163-3709020-10"/>
        <s v="Рычаг привода КПП-152 ЕВРО в сборе 362-1703620-20"/>
        <s v="Рычаг реактивной штанги верхний"/>
        <s v="Рычаг реактивной штанги задний левый 5320-2919081-01"/>
        <s v="Рычаг реактивной штанги задний правый 5320-2919080-01"/>
        <s v="Рычаг регулировочный (трещетка) 500-3501136-05"/>
        <s v="Рычаг регулировочный задний левый 5320-3502136"/>
        <s v="Рычаг регулировочный задний правый 53215 53229-3502136"/>
        <s v="Рычаг регулировочный задний правый 5511-3502136"/>
        <s v="Рычаг регулировочный передн.4310 прямой 5320"/>
        <s v="Рычаг регулировочный передний 5320-3501136"/>
        <s v="Рычаг стеклоочистителя Камаз ЕВРО"/>
        <s v="Рычаг тормозной (трещетка) (мех.) универсальный 0517465130"/>
        <s v="Рычаг щетки стеклоочистителя ГАЗ-3307 71.5205300"/>
        <s v="Сайленблок 2121,2131,2120,(к-т 8шт.)"/>
        <s v="Сайленблок рычага верхнего TOYOTA"/>
        <s v="Сайлентблок (8шт) для а/м 2121"/>
        <s v="Сайлентблок Г-3302 рессоры"/>
        <s v="Сайлентблок заднего продольного рычага  TOYOTA"/>
        <s v="Сайлентблок нижнего рычага 48654-60050"/>
        <s v="Сайлентблок нижнего рычага 48655-60050"/>
        <s v="Сайлентблок рычага верхнего 87-981.142SX"/>
        <s v="Сайлентблок рычага передней подвески нижний TOYOTA 77-00307SX"/>
        <s v="Сайлентблок рычага передней подвески нижний TOYOTA 77-00308SX"/>
        <s v="Сайлентблок рычага подвески (к-т 8 шт.) ВАЗ-2121,2123"/>
        <s v="Сайлентблок трала 97-06-001"/>
        <s v="Сайлентблок ушка рессоры С41R11 2902027"/>
        <s v="Сальник 1,2*120*150-1 МАЗ"/>
        <s v="Сальник 100*125"/>
        <s v="Сальник 105*130"/>
        <s v="Сальник 114*145*15"/>
        <s v="Сальник 120*150задний ступицы ЛИАЗ 1,2*120*150"/>
        <s v="Сальник 130*154*15"/>
        <s v="Сальник 130*160*15-1,2 ступицы прицепа 500-3104038"/>
        <s v="Сальник 2,2-70х95"/>
        <s v="Сальник 2,2-85-110-3"/>
        <s v="Сальник 21210-2302052-01"/>
        <s v="Сальник 35,8*68*10"/>
        <s v="Сальник 38*56*10 хвостовика КПП 5ст."/>
        <s v="Сальник 41*56 ТНВД МАЗ ФТОР"/>
        <s v="Сальник 42*68*10*15,5 хвостовика"/>
        <s v="Сальник 44,5*80*10"/>
        <s v="Сальник 45*65*10"/>
        <s v="Сальник 51"/>
        <s v="Сальник 55х80"/>
        <s v="Сальник 55х82"/>
        <s v="Сальник 60*80*10"/>
        <s v="Сальник 60*85"/>
        <s v="Сальник 64*95"/>
        <s v="Сальник 65*90"/>
        <s v="Сальник 68*92"/>
        <s v="Сальник 700-40-2039СП"/>
        <s v="Сальник 80*105"/>
        <s v="Сальник 95*130"/>
        <s v="Сальник RENAULT"/>
        <s v="Сальник ГАЗ -66, 3308 полуоси 44,5*80*10"/>
        <s v="Сальник Гура 4310-3401029"/>
        <s v="Сальник задней ступицы Камаз наружний 85*135"/>
        <s v="Сальник К-701 2.2-75*100"/>
        <s v="Сальник Камаз 4310 полуоси 60*135*10"/>
        <s v="Сальник клапана 236-1007262"/>
        <s v="Сальник коленвала 55*70*8 передний"/>
        <s v="Сальник коленвала 55*80*10в обойме"/>
        <s v="Сальник коленвала 80*100"/>
        <s v="Сальник коленвала задний (105*130) Камаз"/>
        <s v="Сальник коленвала задний 100*80*10 ЗМЗ 406 с пружиной"/>
        <s v="Сальник коленвала задний 105*130"/>
        <s v="Сальник коленвала передний дв.245 ЗИЛ Бычок ПАЗ"/>
        <s v="Сальник коленвала передний Форд Фокус 1,8л 1119162"/>
        <s v="Сальник КПП 45*60*7"/>
        <s v="Сальник муфты ТНВД 28*43"/>
        <s v="Сальник пер. вала КПП 5ст. Волга рул.мех.Газ-53 35*48*10"/>
        <s v="Сальник первичного вала КПП 309827-П"/>
        <s v="Сальник переднего моста Газ-66 (45*65*10)"/>
        <s v="Сальник передней ступицы ЗИЛ-130"/>
        <s v="Сальник полуоси 60*135*10  864158-10"/>
        <s v="Сальник привода левый 2110"/>
        <s v="Сальник привода правый 2110"/>
        <s v="Сальник привода ТНВД 20*42*10"/>
        <s v="Сальник ступицы 50*80*10"/>
        <s v="Сальник ступицы 60*85*10"/>
        <s v="Сальник ступицы 60*90*10"/>
        <s v="Сальник ступицы ГАЗ-66,3308"/>
        <s v="Сальник ступицы задней с крышкой 2.2-130*160*14/16"/>
        <s v="Сальник ступицы перед.3302.2217 50*80*10"/>
        <s v="Сальник ступицы передней ЗИЛ-130"/>
        <s v="Сальник ступицы УАЗ 3163"/>
        <s v="Сальник ТНВД Евро2 30*45*6"/>
        <s v="Сальник удлинителя КПП (38*56*10)"/>
        <s v="Сальник хвостовика 42*68*10*14,5 усил."/>
        <s v="Сальник хвостовика 42*68*10*15,5"/>
        <s v="Сальник хвостовика 55*82"/>
        <s v="Сальник хвостовика редуктора RENAULT"/>
        <s v="Сальник хвостовика51*78 ГАЗ-53"/>
        <s v="Сальник шаровой опоры 4310-864189"/>
        <s v="Сальник шруса 32*50*10 мет обойма"/>
        <s v="Свеча NGK 1565 LPG6"/>
        <s v="Свеча А-15 Brisk QR15LC-1  УМЗ А274 Газель Next (4шт)"/>
        <s v="Свеча А11"/>
        <s v="Свеча А14"/>
        <s v="Свеча А17"/>
        <s v="Свеча А17 DR17YC ГАЗ/УАЗ ЗМЗ 405,409 ЕВРО-3 (4шт.)"/>
        <s v="Свеча А17 УАЗ ЗМЗ 409 ЕВРО 4,5 Ключ 16 УАЗ"/>
        <s v="Свеча Бриск 15"/>
        <s v="Свеча Бриск 17"/>
        <s v="Свеча зажигания"/>
        <s v="Свеча зажигания &quot; DENSO&quot; 3021W16EPRU"/>
        <s v="Свеча зажигания 0241235751"/>
        <s v="Свеча зажигания 77000500155"/>
        <s v="Свеча зажигания 7700500166"/>
        <s v="Свеча зажигания BPR6ES"/>
        <s v="Свеча зажигания NGK"/>
        <s v="Свеча зажигания Re16MC Champion"/>
        <s v="Свеча зажигания SC16HR11 DENSO IRIDIUM"/>
        <s v="Свеча зажигания ГАЗ-3302 XUН22ТТ U Т09"/>
        <s v="Свеча зажигания Форд Фокус"/>
        <s v="Свеча накаливания Камаз,Маз, ПЖД-30 24V СН-423"/>
        <s v="Свеча накаливания СБ-3000-01"/>
        <s v="Свеча ПЖД -14 ТС-10 н/о с проводком АДВР -008.00/сб165/300С"/>
        <s v="Свеча ПЛАНАР 4Д 12/24В запальная сб.886/сб.3333"/>
        <s v="Седло клапана СИН 32.00.108.011"/>
        <s v="Седло клапана Ф111 АФНИ 712173.001"/>
        <s v="Серьги рессоры Г-3302"/>
        <s v="Сетка ПЖД Сб.49 (ПЖД 14мТС -10) сб.49"/>
        <s v="Сжиженный газ( Пропан)л"/>
        <s v="Сигнал звуковой  Волга н/о 22/221"/>
        <s v="Сигнал звуковой  С306/307"/>
        <s v="Сиденье водительское анатом с подголов  53205-68000010-01"/>
        <s v="Сиденье водительское анатом.на пневмоподложке 6800040 СИТ"/>
        <s v="Сиденье водительское Камаз 53205-6800010"/>
        <s v="Сиденье водителя в сборе 4320"/>
        <s v="Сиденье водителя н/о ГАз 3307"/>
        <s v="Сиденье водителя СВ10З6800010"/>
        <s v="Сиденье пассажирское Камаз 53205-6800010"/>
        <s v="Сиденье среднее 53205"/>
        <s v="Сильфон 236БЕ-1008088 А"/>
        <s v="Сильфон 701.10.00.060"/>
        <s v="Синхронизатор 2 и 3 передачи 236-1701150-Б2"/>
        <s v="Синхронизатор 4-5 передачи 154.1701151"/>
        <s v="Скоба подушки стабилизатора"/>
        <s v="Скоба СА-12 Отн G2150"/>
        <s v="Скоба такелажная 13,5тн тИП G2130"/>
        <s v="Смазка WD 40 (400 мл)"/>
        <s v="Смазка спрей для тросов и цепей 400мл"/>
        <s v="Смазка термогриз ЕР 2 400гр.."/>
        <s v="Сменный элемент воздушного  фильтраЭФИ040-1109080 низкий"/>
        <s v="Соединитель топливных трубок Г-образный угол"/>
        <s v="Соединитель центральный трубопроводов гидр. тормозов 4 отвертий"/>
        <s v="Солидолонагнетатель переносной GR44280"/>
        <s v="Сошка ГУР 4310-3401090"/>
        <s v="Спидометр КАМАЗ 1211.380210"/>
        <s v="Спираль розжига 65.02.00.416"/>
        <s v="Спираль розжига ППУА 65.02.00.416"/>
        <s v="Средство для бесконттакеной мойки 20 кг"/>
        <s v="Стабилизатор ПАЗ,33092906016"/>
        <s v="Стакан масляного фильтра 740"/>
        <s v="Стакан СИН32.04.100.04.03.018"/>
        <s v="Стакан СИН32.04.100.04.03.018-01"/>
        <s v="Стакан ФГОМ ЕВРО-2 740.20-1012070"/>
        <s v="Стартер 11.131.675"/>
        <s v="Стартер 12V 1.4KM 10Z TOYOTA"/>
        <s v="Стартер 12V 2,26KW"/>
        <s v="Стартер 12V редукторный универсальный зил5301.мтз,то-18,т-40 ДВ.д-240-245 2,7КвТ атэ-1"/>
        <s v="Стартер 2501.3708-40  24Вт 11зуб."/>
        <s v="Стартер AZJ 3436 Камаз"/>
        <s v="Стартер STI4554SU"/>
        <s v="Стартер STВ 1255"/>
        <s v="Стартер ГАЗ-NEXT CARGO"/>
        <s v="Стартер Евро 2,3 редукторный Камаз"/>
        <s v="Стартер Евро БАТЭ 5402.3708000"/>
        <s v="Стартер змз 405,406,409 УАЗ,ГАЗ редукт (1,4кВт)"/>
        <s v="Стартер Камаз Евро2,3"/>
        <s v="Стартер Камаз СТ-142"/>
        <s v="Стартер М9Т.9102"/>
        <s v="Стартер МАЗ,УРАЛ,КРАЗ,дв.ЯМЗ-236,238 редукторный 24V 5.5 кВт"/>
        <s v="Стартер МТЗ,ПАЗ,ГАЗ, двиг.245,260 12В"/>
        <s v="Стартер редукторный 5402 10 зуб. с дополнительным реле 5402-,3708-01"/>
        <s v="Стартер СТ 103А-3708000МАЗ,УРАЛ дв ЯМЗ 236.238"/>
        <s v="Стартер СТ 142Б2"/>
        <s v="Стартер УАЗ 5742,3708"/>
        <s v="Стартер УАЗ,ГАЗ,ЗМЗ 93.3708"/>
        <s v="Статор генератора 463701100"/>
        <s v="Ствол ручной пожарный  РС 50"/>
        <s v="Стекло верхнее двери кабины 6099904М1/6099905М1 TEREX"/>
        <s v="Стекло ветровое 53205-5206010"/>
        <s v="Стекло ветровое левое ПАЗ 3205"/>
        <s v="Стекло ветровое Форд Фокус ЗЛ+ЭО+VIK КМК"/>
        <s v="Стекло кабины заднее правое 6099911М1-А TEREX"/>
        <s v="Стекло лобовое ГАЗ-2705,ГАзель 3302-52060103"/>
        <s v="Стеклоподъемник 2123 эл.перд.правый с моторедуктором 2123"/>
        <s v="Стеклоподъемник левый ЕВРО 53205-6104011"/>
        <s v="Стеклоподъемник левый Евро 54205-6104011"/>
        <s v="Стеклоподъемник правый ЕВРО 53205-6104010"/>
        <s v="Стойка задней повески  Renault Daster"/>
        <s v="Стойка передней повески  Renault Daster"/>
        <s v="Стойка передней повески с цапфой ГАЗ 2217-290405501"/>
        <s v="Стремянка 3.67600"/>
        <s v="Стремянка задняя 10т L 420 М27*2 шир. 95,в сб. 5511"/>
        <s v="Стремянка Камаз-4310 рессоры передней H=320мм"/>
        <s v="Стремянка Камаз-4310 рессоры передней H=370мм"/>
        <s v="Стремянка передней рессоры 4320-2902408"/>
        <s v="Стремянка передняя  длинная (д=20. дл. 37 см) КАМАЗ  4310"/>
        <s v="Стремянка рессора  УАЗ-452 451-2902408"/>
        <s v="стремянка рессоры задней L=420 (М27*2)10т в сборе 5511-2912408"/>
        <s v="Стремянка ушка рессоры 54321-2912024"/>
        <s v="Строп 4СК-6,3/4м втулка звено Рт 10т"/>
        <s v="Строп канатный 4СК-10т/4000 мм(втулка)"/>
        <s v="Струбцина слесарная 120мм"/>
        <s v="Ступица 43114-1303007-22"/>
        <s v="Ступица ведомая шестерни 6522-2305062"/>
        <s v="Ступица задняя 10отв. МАЗ"/>
        <s v="Ступица задняя в сборе с подшипником Ford 176628"/>
        <s v="Ступица задняя с подшипником 51-3103008"/>
        <s v="Ступица Камаз  в сборе 43114-3103007-20"/>
        <s v="Ступица колеса 43114-3103015"/>
        <s v="Ступица колеса задняя мтз 80/82"/>
        <s v="Ступица колеса УАЗ гол. (завод)3741-00-3103015-10"/>
        <s v="Ступица передняя 51-3103015-Б"/>
        <s v="Ступица передняя в сборе 43114--3103007-20"/>
        <s v="Ступица передняя в сборе с подшипником Ford 147854"/>
        <s v="Ступица СК муфты"/>
        <s v="Ступица Урал-375,4320-3103012-11"/>
        <s v="Ступица шкива коленвала Волга с отражателем"/>
        <s v="Стяжка нейлоновая 2,5*150мм (уп.100шт)"/>
        <s v="Стяжка нейлоновая 300*4,8мм (уп.100шт)"/>
        <s v="Стяжка нейлоновые КСС 3*100 (уп. 100шт)"/>
        <s v="Стяжка нейлоновые КСС 3*150 (уп. 100шт)"/>
        <s v="Стяжка нейлоновые КСС 3*200 (уп. 100шт)"/>
        <s v="Суперантигель с диспер.прис.в диз.т. на 40000л( 20л) Ln2115"/>
        <s v="Суппорт заднего колеса  правый /левый в сб 43114-3502012"/>
        <s v="Суппорт заднего колеса 5511-3502012"/>
        <s v="Суппорт задний в сб под литую колодку 53228 43114-3502012"/>
        <s v="Суппорт моста задний 43114 ЕВРО в сборе а/м на Камаз"/>
        <s v="Суппорт тормозной передний левый RENFULT"/>
        <s v="Суппорт тормозной передний правый RENFULT"/>
        <s v="Сухарь 14.1702035"/>
        <s v="Сцепка жесткая универсальная тип треугольник складная ЖБТУ-25"/>
        <s v="Сцепление МТЗ-80,82 (лепестк корзина+металлокерам.диск)"/>
        <s v="Сцепления камаз Евро (КПП ZF 9S109,154,161 дв740,30-260)"/>
        <s v="Счетчик моточасов СВН 2-02 24В"/>
        <s v="Счетчик топлива ППО-25-1,6-СУ"/>
        <s v="Талреп с закрытой сварной муфтой 14.07.000-01"/>
        <s v="Талреп с трещеткой с двумя крюками (стяжка цепная) 10-13"/>
        <s v="Таль ручная шестигранная стационарная 0,5т/6м"/>
        <s v="Теплообменник масленный длинный камаз 740.60/740.20-1013200"/>
        <s v="Теплообменник масляный Камаз Евро 740"/>
        <s v="Теплообменник ЯМЗ 236,7601 жидкостно масляный  н/о МАЗ"/>
        <s v="Термопреобразователь сопротивления -50...+500"/>
        <s v="Термопреобразователь сопротивления 90...300"/>
        <s v="Термореле включения электровентилятора 662.3710000"/>
        <s v="ТЕРМОСТАТ  80 градус (КАМАЗ,ГАЗ)"/>
        <s v="Термостат 2123 в сборе"/>
        <s v="Термостат в сб с корпусом RENAULT"/>
        <s v="Термостат КАМАЗ ТKG1306100-51"/>
        <s v="Термостат КАМАЗ ТС 107.1306100"/>
        <s v="Термостат охлаждающей жидкости РЕ21001"/>
        <s v="Термостат ТС 107 Камаз"/>
        <s v="Термостат ТС 108-01М"/>
        <s v="Термостат ТС 117-01 80С"/>
        <s v="Тестер с генератором сигнала MS8812"/>
        <s v="ТНВД Bosch ЕВРО3,4"/>
        <s v="ТНВД ЯМЗ 238,КРАЗ,МАЗ 80-1111005-30"/>
        <s v="ТННД 323-1106010"/>
        <s v="ТННД ЕВРО 332-1106010"/>
        <s v="Толкатель клапана 740-1007184-03"/>
        <s v="Топливозаборник 525-1104010"/>
        <s v="Топливопровод ЗМЗ 405.409со штуцером углов. и клапаном без форсунок 406"/>
        <s v="Топливопровод клапана ЭФу ЕВРО-4"/>
        <s v="Топливопровод одводящий 74070-1104422-10"/>
        <s v="Топливопровод одводящий взамен 74070-1104422-10"/>
        <s v="Топливопровод подкачки насоса (взамен 74070-1104258-10)"/>
        <s v="Топливопровод ТНВД одводящий ЕВРО 3,4 74070-1104364-10"/>
        <s v="Топливопровод топливные баки МТЗ-1221"/>
        <s v="Топливопровод электронного блока 74070-1104256-10"/>
        <s v="Тормоз вспомогальный УРАЛ с дв. ЯМЗ -236,238М2"/>
        <s v="Тормоз передний левый УАЗ 3160,3163 под АБС с колодками 3163-00-3501011-00"/>
        <s v="Тормоз передний правый УАЗ 3160,3163 под АБС с колодками 3163-00-3501011-00"/>
        <s v="Тормозные колодки дисковые задние TOYOTA"/>
        <s v="Трапеция рулевая ВАЗ-2123"/>
        <s v="Трапеция стеклоочистителя Форд"/>
        <s v="Трещетка в сб. УАЗ"/>
        <s v="Трещетка передняя  5320 левая/правая"/>
        <s v="Трещетка полуприцепа 2-хрожковая"/>
        <s v="Тройник  ввертный 664892"/>
        <s v="Тройник  ввертный М10*10*10"/>
        <s v="Тройник глушителя на а/м Камаз 55105-1201035-20"/>
        <s v="Тройник трубопроводов к задним гидравлическим тормозам 0069-00-3506033-00"/>
        <s v="Тройник трубопроводов к задним гидравлическим тормозам 3160"/>
        <s v="Трос акселератора 2123-1108054"/>
        <s v="Трос буксировочный лента М5 5т 5м с крюками 50150"/>
        <s v="Трос буксировочный ленточный 2т 4м"/>
        <s v="Трос газа УАЗ дв. ЗМЗ 40911 ЕВРО -4 (200см)дл. рубашка"/>
        <s v="Трос коробки переключения передач 8981468780"/>
        <s v="Трос ручного тормоза 2123-3508180"/>
        <s v="Трос ручного тормоза RENAULT Logan L=1680мм"/>
        <s v="Трос стальной 3050 мм"/>
        <s v="Труба воздухозаборника с тарелкой Камаз 54112--1109410"/>
        <s v="Труба выхлопная глушителя Камаз 4328-1203015-10"/>
        <s v="Труба глушителя выпускная 43105-1203048"/>
        <s v="Труба гофрированная ПВХ 20мм"/>
        <s v="Труба перепускная водяных термостатов 740.1303090"/>
        <s v="Труба перепускная Евро 54115-1311091-30"/>
        <s v="Труба подводящая 740-1303152"/>
        <s v="Труба подводящая от теплообменника к блоку 740-1013262"/>
        <s v="Труба подводящая теплообменника 740-1013262"/>
        <s v="Труба приемная левая 4326-1203014"/>
        <s v="Труба приемная правая 53228-1203015-10"/>
        <s v="Трубка 1 цилиндр.компрессора 6520-3506190"/>
        <s v="Трубка 7405-1188280"/>
        <s v="Трубка высокого давления  (8шт) Камаз 740"/>
        <s v="Трубка высокого давления 740.51-3407110-30"/>
        <s v="ТРубка ГУРа высокого давления передняя тонкая 5320"/>
        <s v="ТРубка ГУРа длинная КрАЗ L=68"/>
        <s v="Трубка дренажная левая Камаз Евро 740"/>
        <s v="Трубка Камаз  высокого давления насоса  Гур 740.51-3407110-30"/>
        <s v="Трубка камаз пневмопривода тормозов 53205-3506190-10"/>
        <s v="Трубка Камаз слива масла турбокомпр. L=447мм 45104-1118430"/>
        <s v="Трубка компрессора 1-но цилиндрового 6520 стальная 090 ТМК"/>
        <s v="Трубка компрессора 6520-3506190"/>
        <s v="Трубка компрессора к РВД 2-цил 5320-3506200"/>
        <s v="Трубка опусная механизма подъема кабины а/м К-З 43114"/>
        <s v="Трубка от клап.управления ГАЗ-3308,81"/>
        <s v="Трубка ПВХ 4*1"/>
        <s v="Трубка ПВХ д6"/>
        <s v="Трубка ПВХ д8"/>
        <s v="Трубка ПВХ ф10"/>
        <s v="Трубка ПВХ ф12"/>
        <s v="Трубка подводящая насоса предпусковой прокачки топлива усилен. након. 7406-1105166"/>
        <s v="Трубка подводящая теплообменника 740.20-1013282-10"/>
        <s v="Трубка подъема кабины 53212-5009578-99"/>
        <s v="Трубка слива масла с ТКР 45104-1118400"/>
        <s v="Трубка слива масла с ТКР 45104-1118430"/>
        <s v="Трубка слива масла с турбокомпрессора 400мм правая 45104"/>
        <s v="Трубка слива масла с турбокомпрессора 430мм левая 45104"/>
        <s v="Трубка слива масла с турбокомпрессора 740.71 ЕВРО-4"/>
        <s v="Трубка слива масла ТСМ"/>
        <s v="Трубка ТКР подвода масла Евро в оплете 740.21-1118310-10"/>
        <s v="Трубка ТНВД Камаз Евро высокого давления (К-т 8шт) 740.11-1104310/24"/>
        <s v="Трубка топливная Камаз ЕВРО высокого давления 740"/>
        <s v="Трубка топливная Камаз Евро дренажная форсунок правая"/>
        <s v="Трубка топливная отводящая 740-1104426"/>
        <s v="Трубка тормозная Камаз-Евро охладителя 53205-3506190"/>
        <s v="Трубка тормозная от тройника к левому переднему тормозу ПАЗ 3205"/>
        <s v="Трубки топливные выокого давления ТНВД ЕВРО  из 8-х наим."/>
        <s v="Трубки тормозные (пластиковые) 5511/55111 5511/55111-ПВХ"/>
        <s v="Тумблер 2 полож. Н/О 5112.3709"/>
        <s v="Тумблер 2 положения 5 Ампер 220 Вольт"/>
        <s v="Турбокомпрессор ЕВРО-2 левый"/>
        <s v="Турбокомпрессор ЕВРО-2 правый"/>
        <s v="Турбокомпрессор ЗИЛ-5301 Д-245.27,245С-4 35/437/439 МТЗ 922 ЮМЗ(Турбоком)"/>
        <s v="Турбокомпрессор К27-115-01 ЕВРО-1 левый"/>
        <s v="Турбокомпрессор К27-115-02 лев."/>
        <s v="Турбокомпрессор Камаз ЕВРО-2 левый"/>
        <s v="Турбокомпрессор Камаз ЕВРО-2 правый"/>
        <s v="Турбокомпрессор Камаз ЕВРО-4 левый"/>
        <s v="Турбокомпрессор Камаз ЕВРО-4 правый"/>
        <s v="Турбокомпрессор на К-з ЕВРО -2,3,4 шпильки левая дв. 740.30-740.65"/>
        <s v="Турбокомпрессор на К-з ЕВРО -2,3,4 шпильки правая дв. 740.30-740.65"/>
        <s v="Турбокомпрессор под хомут левый ЕВРО-4 Камаз"/>
        <s v="Турбокомпрессор под хомут правый ЕВРО-4 Камаз"/>
        <s v="Турбокомпрессор ТКР- 7С-6(01) правый Камаз Евро-2 (4шпил)"/>
        <s v="Турбокомпрессор ТКР- 7С-6(02) левый Камаз Евро-2 (4шпил)"/>
        <s v="Турбокомпрессор ТКР-6-00.01/03/ТКР6(01.03)ЗИЛ5301,Д-245"/>
        <s v="Турбокомпрессор ТРК  К27-145-01"/>
        <s v="Турбокомпрессор ТРК  К27-145-02"/>
        <s v="Турбокомпрессор Урал аналог ТКР 90-14 К36.-097-19"/>
        <s v="Турбокомпрессор ЯМЗ KG 90 8.9738"/>
        <s v="Тяга замка двери задка 2123-6305240"/>
        <s v="Тяга навески левая центральная с винтами МТЗ-82"/>
        <s v="Тяга поперечная 4310"/>
        <s v="Тяга продольная в сборе ГАЗ 3302"/>
        <s v="Тяга продольная рулевая 5320-3414009"/>
        <s v="Тяга реактивная 5511/5320 в сборе РМШ 774-2919010-20Э"/>
        <s v="Тяга реактивная привода КПП- в сб. 152-1703520-20"/>
        <s v="Тяга реактивная привода КПП- в сб. пао камаз"/>
        <s v="Тяга рулевая Ford Fokus"/>
        <s v="Тяга рулевая камаз продольная в сборе 4310"/>
        <s v="Тяга рулевая поперечная в сб. 4310-3414049"/>
        <s v="Тяга рулевая продольная 451-3414010-06"/>
        <s v="Тяга рулевая продольная 53205 Евро Ростар"/>
        <s v="Тяга рулевая продольная 53205 Евро Ростар регулирующая"/>
        <s v="Тяга рулевая продольная Газ-3308,33081 садко в сб. 33097-3414010"/>
        <s v="Тяга рулевой трапеции длинная УАЗ Патриот"/>
        <s v="Тяга рулевой трапеции длинная УАЗ Хантер"/>
        <s v="Тяга с наконечником в сб. 21230-8305458-00"/>
        <s v="Тяга сошки рулевого механизма продольная усиленная в сб. 4310-3414009"/>
        <s v="Тяга стабилизатора FORD передняя"/>
        <s v="Тяга стабилизатора RENAULT DUSTER пер.подв.лев/прав"/>
        <s v="Тяга стабилизатора переднего RENAULT DUSTER"/>
        <s v="Тяга стеклоочистителя Евро-2"/>
        <s v="Тяга центральная в сборе 700А"/>
        <s v="увеличитель крутящего момента БМ 7265-03"/>
        <s v="Углекислота (1 баллон  24 кг)"/>
        <s v="Уголок энергоаккумулятора Камаз М16*20"/>
        <s v="Угольник Камаз М18*20"/>
        <s v="Угольник муфтовый УМ-НКТ 60*80*60-70"/>
        <s v="Угольник пневмоусилителя УРАЛ 339046-П"/>
        <s v="Удлинитель штока ПГУ 65117-1609613"/>
        <s v="Указатель давления 1901.3830"/>
        <s v="Указатель давления масла ГАЗ-3307,УАЗ 3303,3309"/>
        <s v="Указатель давления масла камаз,Маз, до 10кг/кв.см"/>
        <s v="Указатель давления механический 6 атм"/>
        <s v="Указатель поворота желтый УП115Б"/>
        <s v="Указатель температуры воды УК-171Б--3807010-М"/>
        <s v="Указатель тока Газ-66-41 АП110Б(АП170)"/>
        <s v="Указатель уровня топлива н/о 13-3806010"/>
        <s v="Уплотнение 60*80 А50М.24.00.002"/>
        <s v="Уплотнение клапана АФНИ 754174.004-01 ф 111"/>
        <s v="Уплотнение корпуса СИН32.04.100.09.00.000"/>
        <s v="Уплотнение малое бортового редуктора 20-19-123СП Т-170"/>
        <s v="Уплотнение плунжера СИН32.04.100.04.03.100-07"/>
        <s v="Уплотнение цилиндровой втулки 5Т 65"/>
        <s v="Уплотнение цилиндровой втулки АФНИ 754,152 ,017"/>
        <s v="Уплотнение цилиндровых втулки"/>
        <s v="Уплотнения плунжира СИН32.04.100.04.03.000"/>
        <s v="Уплотнитель воздушного фильтра 5320-1109250"/>
        <s v="Уплотнитель воздушного фильтра Евро 53205-1109250"/>
        <s v="Уплотнитель для люка пола  Евро 53205"/>
        <s v="Уплотнитель коленвала ГАЗ-53"/>
        <s v="Уплотнитель проема двери 5320"/>
        <s v="Уплотнитель тяги 6350-3405040"/>
        <s v="Уплотнитель тяги 65222-3405040-20"/>
        <s v="Уплотнитель цилиндрической втулки АФНИ 754152,017"/>
        <s v="Уплотнительное кольцо БРС АФНИ 754175.001"/>
        <s v="Упор ограничитель поворотного колеса 0069-00-2304078-01"/>
        <s v="Упор ПГУ в сб 15-1772080"/>
        <s v="Упор рессоры 53-2902433"/>
        <s v="Усилитель вакуумный ГАЗ в сборе 53-12-3550010"/>
        <s v="Усилитель тормозов пневмат.ГАЗ-3308,81,09 с главн.цилиндром"/>
        <s v="Успокоитель цепи Форд Фокус -2 1,8 1227801"/>
        <s v="Устройство буксирное 10т"/>
        <s v="Устройство седельное а/м на К-З 5410-272010-01"/>
        <s v="Утеплитель дверного проема металл 3,8м 5320"/>
        <s v="Утеплитель капота Б-10 50-55-28"/>
        <s v="Утеплитель капота МТЗ 80.82"/>
        <s v="Утеплитель капота Т130/170(2 поз.)"/>
        <s v="Ушко рессоры 5320-2902126"/>
        <s v="Ушко рессоры передней в сб со втулкой  43114-2902020"/>
        <s v="Ушко рессоры с втулкой в сб. 43114-2902020"/>
        <s v="Ушко рессоры со втулкой пластм. 43114-2902020"/>
        <s v="Ф/м ГАЗ 406 дв.,УАЗ дв.409 2-х= кл-ный 8отв"/>
        <s v="Фара б/л МАЗ,Камаз ЕВРО"/>
        <s v="Фара без лампы 8702.3711"/>
        <s v="Фара блок Камаз 6520, 6511 4308 н/о  левая 7311,3775Т"/>
        <s v="Фара блок Камаз ЕВРО-3 в сб. 31-3775 левая"/>
        <s v="Фара блок Камаз ЕВРО-3 в сб. 31-3775 правая"/>
        <s v="Фара блок УАЗ 3163 с 2014г правая н/о 3163-3711010-20"/>
        <s v="Фара блок УАЗ 3163 с 2014глевая н/о 3163-3711010-20"/>
        <s v="Фара в сб. ФГ122"/>
        <s v="Фара ГАЗ-3307-08,09,53 с корректором"/>
        <s v="Фара ЕВРО в сборе Камаз 342,3711"/>
        <s v="Фара МТЗ противотуманная 8734.31.06 РК ФПГ100М"/>
        <s v="Фара на камаз Евро-3 в сборе левая SKV"/>
        <s v="Фара на камаз Евро-3 в сборе правая SKV"/>
        <s v="Фара передняя ЕВРО Б/Л 6702-3711"/>
        <s v="Фара передняя квадратная 12В"/>
        <s v="Фара противотуманная 105*105 светодиодная ( 9 диодов 27W) 12/24В"/>
        <s v="Фара противотуманная квадрат OFF Road? KS-WSQ009S"/>
        <s v="Фара противотуманная левая TOYOTA"/>
        <s v="Фара противотуманная ПАЗ Рестайлинг ПАЗ ВЕКТОР NEXT"/>
        <s v="Фара противотуманная правая TOYOTA"/>
        <s v="Фара рабочая круглая (Ан.ФПГ101-01) трактор 24В ТН218-01"/>
        <s v="Фара светодиод.доп.12 36Вт 10-30 В дл. 167мм 122436"/>
        <s v="Фара светодиодная  противотуманная PR-1146"/>
        <s v="Фара УАЗ 3163в сборе левая (со светодиодами)"/>
        <s v="Фара УАЗ 3163в сборе правая (со светодиодами)"/>
        <s v="Фара ФПГ-101 противотуманная 8724.3.06"/>
        <s v="Фараискатель круглый 12В"/>
        <s v="Фаркоп 4310-2707210"/>
        <s v="ФГОТ Евро-2 с подогревателем в сб. PL-270-6660462136"/>
        <s v="Фиксатор замка двери левый 5320"/>
        <s v="Фиксатор замка двери правый 5320"/>
        <s v="Фиксатор капота 53440АА011"/>
        <s v="Фиксатор оси колодок ЕВРО 5320-3501133-10"/>
        <s v="Фильтр 77000274177"/>
        <s v="Фильтр FF5488"/>
        <s v="Фильтр GB-1085"/>
        <s v="Фильтр воздушный"/>
        <s v="Фильтр воздушный ,элемент Камаз ЭФВ721-1109560-30"/>
        <s v="Фильтр воздушный 17801-38051"/>
        <s v="Фильтр воздушный 4286128.4286130"/>
        <s v="Фильтр воздушный 740-1109510-03"/>
        <s v="Фильтр воздушный 7701070525"/>
        <s v="Фильтр воздушный Ford Fokus"/>
        <s v="Фильтр воздушный Isuzu"/>
        <s v="Фильтр воздушный JD0154"/>
        <s v="Фильтр воздушный Kia Cerato"/>
        <s v="Фильтр воздушный LADA Vesta  1.6 RENAULT DUSTER PF1990"/>
        <s v="Фильтр воздушный lsuzu AG1044"/>
        <s v="Фильтр воздушный Renault"/>
        <s v="Фильтр воздушный renault 165467674R"/>
        <s v="Фильтр воздушный Renault Duster"/>
        <s v="Фильтр воздушный Toyota  17801-38050"/>
        <s v="Фильтр воздушный Toyota  17801-38051"/>
        <s v="Фильтр воздушный Toyota CAMRY GB 900"/>
        <s v="Фильтр воздушный Toyota Land Cruiser 150"/>
        <s v="Фильтр воздушный Toyota Land Cruiser 200.4 7 L MFA 0003"/>
        <s v="Фильтр воздушный Toyota Land Cruiser LF0321"/>
        <s v="Фильтр воздушный Toyota LF0312"/>
        <s v="Фильтр воздушный Toyota LF0315"/>
        <s v="Фильтр воздушный Toyota LF0329"/>
        <s v="Фильтр воздушный Toyota MFA 322"/>
        <s v="Фильтр воздушный Toyota PF1787"/>
        <s v="Фильтр воздушный ГАЗ-3302 дв.УМЗ 4216-1109013-10"/>
        <s v="Фильтр воздушный ГАЗ-3308.09 в сборе Евро-2"/>
        <s v="Фильтр воздушный ГАЗель-Бизнес  дв. КАММИНЗ"/>
        <s v="Фильтр воздушный Евро-5 5490 вставка д=138 д=120 Н=521"/>
        <s v="Фильтр воздушный Евро-5308  728.ЭКОФИЛ"/>
        <s v="Фильтр воздушный ММЗ Д-260 воздушный к-т ЭКОФИЛ"/>
        <s v="Фильтр воздушный салона Газель NEXT"/>
        <s v="Фильтр воздушный салона ПАЗ 320405-048119200/"/>
        <s v="Фильтр воздушный Т-150"/>
        <s v="Фильтр воздушный элемент Камаз дв/ CUMMINS 728-1109560"/>
        <s v="Фильтр гидроусилителя СМ512"/>
        <s v="Фильтр глубокой очистки масла в сб.Евро 7406-1012010"/>
        <s v="Фильтр грубой очистки масла в  сборе Евро 7406-1012010"/>
        <s v="Фильтр грубой очистки топлива"/>
        <s v="Фильтр грубой очистки топлива Камаз"/>
        <s v="Фильтр ГУР 3110 Камаз больш.бачок ЕКО-02.62"/>
        <s v="Фильтр масл. LF17356 М67*4"/>
        <s v="Фильтр масленный 14896991 D"/>
        <s v="Фильтр масленный 1751529"/>
        <s v="Фильтр масленный 2101"/>
        <s v="Фильтр масленный 2108"/>
        <s v="Фильтр масленный Isuzu"/>
        <s v="Фильтр масленный ГАЗ-3310,ЗИЛ-5301"/>
        <s v="Фильтр масленый  HYUNDAI SOLARIS/KIO"/>
        <s v="Фильтр маслянный FORD"/>
        <s v="Фильтр маслянный lsuzu AС-4N"/>
        <s v="Фильтр маслянный Renault W75/3"/>
        <s v="Фильтр маслянный УАЗ,Газель ЗМЗ 405,406,409"/>
        <s v="Фильтр маслянный Шеврале НИВА W9142"/>
        <s v="Фильтр масляный  форд"/>
        <s v="Фильтр масляный 2101-1012005-20А"/>
        <s v="Фильтр масляный 2654407"/>
        <s v="Фильтр масляный 5340.1012075"/>
        <s v="Фильтр масляный d95 d72 H191 3/4-16UNF STELLOX"/>
        <s v="Фильтр масляный DIFA 5001"/>
        <s v="Фильтр масляный FC1005"/>
        <s v="Фильтр масляный HYUNDAI.KIA"/>
        <s v="Фильтр масляный LF16015"/>
        <s v="Фильтр масляный LUO TUO 4108/LR4B3 OP592/9"/>
        <s v="Фильтр масляный RENAULT"/>
        <s v="Фильтр масляный в сб. 740 ФГОМ"/>
        <s v="Фильтр масляный в сб. 7406 ФГОМ ЕВРО"/>
        <s v="Фильтр масляный ГАЗ/ПАЗ"/>
        <s v="Фильтр масляный грубой очистки масла в сборе  204АТ-1105510-Б"/>
        <s v="Фильтр масляный Д-245"/>
        <s v="Фильтр масляный ЕВРО ниточный Камаз"/>
        <s v="Фильтр масляный Камаз, ЕВРО-1,Евро-2 большой"/>
        <s v="Фильтр масляный М27*2-6Н LF 16015 аналог. дв. CUMMINS TSN"/>
        <s v="Фильтр масляный нитяной Камаз 740"/>
        <s v="Фильтр масляный нитяной Камаз 7405.1017040-02"/>
        <s v="Фильтр масляный ОМ 502"/>
        <s v="Фильтр масляный С2705"/>
        <s v="Фильтр масляный УАЗ ,ГАзел ЗМЗ 405,406,409"/>
        <s v="Фильтр очистки масла FSM236"/>
        <s v="Фильтр очистки масла гидравлика"/>
        <s v="Фильтр патрон КАМАЗ-ПАЗ осушителя 432.410.2227"/>
        <s v="Фильтр патрон ФТ060.1117040"/>
        <s v="Фильтр салона ARG324713"/>
        <s v="Фильтр салона Kia Cerato"/>
        <s v="Фильтр салона NISSAN  MICRA /RENAULT FA-P4007"/>
        <s v="Фильтр салона Renault"/>
        <s v="Фильтр салона Renault ADN12508 /8201370532"/>
        <s v="Фильтр салона Renault Logan/ Duster AFW1147/A MDREN333/FCR2104"/>
        <s v="Фильтр салона Toyota"/>
        <s v="Фильтр салона Toyota Camry"/>
        <s v="Фильтр салона Toyota GB-9911"/>
        <s v="Фильтр салона Toyota Highlander GB-9926"/>
        <s v="Фильтр сливной REM-110-CV --D-D-8-R1-S"/>
        <s v="Фильтр тонкой очистки топлива FG1058"/>
        <s v="Фильтр тонкой очистки топлива уаз 3163-00-1117010"/>
        <s v="Фильтр топливный"/>
        <s v="Фильтр топливный  GB 6118"/>
        <s v="Фильтр топливный (фильтрэлемент) Р502427"/>
        <s v="Фильтр топливный 2123"/>
        <s v="Фильтр топливный 240 специалист"/>
        <s v="Фильтр топливный 4448371"/>
        <s v="Фильтр топливный 5340 ЕВРО-4"/>
        <s v="Фильтр топливный 536 ЕВРО-4"/>
        <s v="Фильтр топливный FG152"/>
        <s v="Фильтр топливный lsuzu FG1067"/>
        <s v="Фильтр топливный lsuzu FG140 ECO"/>
        <s v="Фильтр топливный SРC791210"/>
        <s v="Фильтр топливный SТ 302"/>
        <s v="Фильтр топливный в корпусе со сливом d93,7 Н156.4"/>
        <s v="Фильтр топливный грубой очистки Р502420/26550005/SFCS"/>
        <s v="Фильтр топливный Камаз (дв.Cummins) FS36247"/>
        <s v="Фильтр топливный Камаз 740"/>
        <s v="Фильтр топливный Камаз тонкой очистки ЕВРО-2.4.5"/>
        <s v="Фильтр топливный КАМАЗ,ПАЗ тонкой очистки"/>
        <s v="Фильтр топливный МАЗ,Урал  дв. ЯМЗ 536,-650 Евро 4"/>
        <s v="Фильтр топливный погружн.электробензонасоса ВАЗ-21073,21214,"/>
        <s v="Фильтр топливный тонкой очистки  М16*1,5"/>
        <s v="Фильтр топливный тонкой очистки CUMMINS ISF2.8"/>
        <s v="Фильтр топливный тонкой очистки патриот Хантер 3741 под штуцер инжектор"/>
        <s v="Фильтр топливный УАЗ гайка Евро-2"/>
        <s v="Фильтр топливный ЯМЗ-238,240 201-1105538(40)"/>
        <s v="Фильтроэлемент 630-1-06"/>
        <s v="Фильтрующий элемент для REM125CV1BB8R1S"/>
        <s v="Фильтрующий элемент НР0392А25А"/>
        <s v="Фильтрующий элемент очистки воздуха 245-1109013-20"/>
        <s v="Фитинг прямой М10"/>
        <s v="Фитинг прямой М12"/>
        <s v="Фитинг прямой М4"/>
        <s v="Фитинг прямой М6"/>
        <s v="Фитинг прямой М8"/>
        <s v="Фитинг прямой трубки ПВХ 04мм"/>
        <s v="Фитинг прямой трубки ПВХ 06мм"/>
        <s v="Фитинг прямой трубки ПВХ 08мм"/>
        <s v="Фитинг прямой трубки ПВХ 10мм"/>
        <s v="Фитинг прямой трубки ПВХ 12мм"/>
        <s v="Фитинг угловой 06мм"/>
        <s v="Фитинг угловой 10мм"/>
        <s v="Фитинг угловой 12мм"/>
        <s v="Фитинг угловой 8мм"/>
        <s v="Фитинг угловой латунь 06*М10*1,0 конус 1/8"/>
        <s v="Флажок коленвала (2шт)"/>
        <s v="Фланец 037 на МОД кругл. ЕВРО 4отв."/>
        <s v="Фланец в сб.6361ЯХ-2502134"/>
        <s v="Фланец вала вторичного ГАЗ 66,3308"/>
        <s v="Фланец ведущей переднего моста 3162-2304190"/>
        <s v="Фланец ведущей ступицы 4310-2304090"/>
        <s v="Фланец ведущей ступицы перед колеса Камаз 4310-2304090"/>
        <s v="Фланец Газ-3308 ступицы переднего моста 66-02-2304091"/>
        <s v="Фланец ДЗ-122,ДЗ-180 240.30.11.02.000"/>
        <s v="Фланец заднего моста 0069-00-2402.100-01"/>
        <s v="Фланец заднего моста 53-2201100"/>
        <s v="Фланец крепления карданного вала к ведущей шестерни"/>
        <s v="Фланец МОД 037 ЕВРО Камаз"/>
        <s v="Фланец полумуфты привода ТНВД 740.50-1111064-90"/>
        <s v="Фланец привода насоса К-700"/>
        <s v="Фланец разд.коробки ГАЗ-66"/>
        <s v="Фланец редуктора 5320-2402036"/>
        <s v="Фланец редуктора задн. моста ГАЗ-53"/>
        <s v="Фланец РК УАЗ вала привода зад.моста в сб.с резьбой"/>
        <s v="Фланец УАЗ ступицы переднего моста УАЗ"/>
        <s v="Фланец УРАЛ 6361ЯХ-2502134"/>
        <s v="Фонарь 171.3711"/>
        <s v="Фонарь боковой габаритный (светодиод) 12/24В желтый"/>
        <s v="Фонарь габарит боковой маркер  светодиодный оранж. 12/24 в разъем АМР 016.3731"/>
        <s v="Фонарь габаритный 12/24v74/3731/ГФ1-25"/>
        <s v="Фонарь габаритный FP116"/>
        <s v="Фонарь заднего хода  ФП - 117"/>
        <s v="Фонарь задней камаз,маз левый светодиодный 112,08,69-03"/>
        <s v="Фонарь задний (стоп сигнал) 12В ФП-115"/>
        <s v="Фонарь задний 3741-3716010"/>
        <s v="Фонарь задний в сб ФП-132А светодиод"/>
        <s v="Фонарь задний Г-66,УАЗ,УРАЛ 12В"/>
        <s v="Фонарь задний Евро 171-3716-01"/>
        <s v="Фонарь задний ЕВРО супер Маз лев. с пров узкий диод. 112.08.69-03"/>
        <s v="Фонарь задний КАМАЗ МАЗ ЕВРО левый светодиодный 112.08.69-03"/>
        <s v="Фонарь задний КАМАЗ МАЗ ЕВРО правый светодиодный 112.08.69-02"/>
        <s v="Фонарь задний красный ФП 115"/>
        <s v="Фонарь задний левый (6 болтов) с/о ФП130В-3716011"/>
        <s v="Фонарь задний левый 7452.3716"/>
        <s v="Фонарь задний левый Камаз"/>
        <s v="Фонарь задний левый н/о 24В 355/9802-3716010"/>
        <s v="Фонарь задний на камаз Евро 171.3716(53205,Газель)"/>
        <s v="Фонарь задний правый (6 болтов) с/о ФП130В-3716010"/>
        <s v="Фонарь задний правый 7442.3716"/>
        <s v="Фонарь задний правый без подсветки и со световозвращателем 24В 9802-3716-08"/>
        <s v="Фонарь задний правый Камаз"/>
        <s v="Фонарь задний УАЗ ФП132 левый /правый"/>
        <s v="Фонарь задний ФП 133 АБ"/>
        <s v="Фонарь многофункциональный ФАZA WL2-LЗW05W"/>
        <s v="Фонарь освещения номер. знака  ФП 131АБ"/>
        <s v="Фонарь освещения номер. знака 24В ФП131АБ"/>
        <s v="Фонарь освещения номерного знака ПН-0101"/>
        <s v="Фонарь освещения номерного знака форд фокус"/>
        <s v="Фонарь освещения номерного знака ФП-131АБ"/>
        <s v="Фонарь передний ПФ116"/>
        <s v="Фонарь передний ФП-204П"/>
        <s v="Фонарь подсветки номера  фл 131"/>
        <s v="Фонарь светодиодный NPT-SP13.94783"/>
        <s v="Фонарь СИН32.04.100.04.03.006"/>
        <s v="Фонарь тракторный передний ФП-204"/>
        <s v="Форсунка 7405-1004065"/>
        <s v="Форсунка SCR 41152-1"/>
        <s v="Форсунка КАМАЗ системы Common Rail- ЕВРО 4.5аналог BOSCH"/>
        <s v="Форсунка Камаз системы Евро 4,5"/>
        <s v="Форсунка на Камаз системы ЕВРО-4,5"/>
        <s v="Форсунка топливная Г.У 406 дв ZMZ06354"/>
        <s v="Форсунка ЯМЗ 238"/>
        <s v="Фреон R134а под клапан 1000гр."/>
        <s v="Хвостовик короткий L=75мм резьба наружная"/>
        <s v="Хвостовик КПП L=120мм 362-1703420"/>
        <s v="Хомут 10-16 мм"/>
        <s v="Хомут 10*18"/>
        <s v="Хомут 12-18мм"/>
        <s v="Хомут 12-20"/>
        <s v="Хомут 12-22"/>
        <s v="Хомут 16-25"/>
        <s v="Хомут 16-27"/>
        <s v="Хомут 16*25 мм"/>
        <s v="Хомут 20*32"/>
        <s v="Хомут 25-40"/>
        <s v="Хомут 30-45"/>
        <s v="Хомут 40-60"/>
        <s v="Хомут 50*70"/>
        <s v="Хомут 60-80"/>
        <s v="Хомут 70-90"/>
        <s v="Хомут глушителя 2110 катализатора 2110"/>
        <s v="Хомут ресивера L=1550 s=33 Камаз"/>
        <s v="Цапфа 6522-2304084"/>
        <s v="Цапфа заднего моста левая 4310-240108"/>
        <s v="Цапфа поворотная УРАЛ 55571"/>
        <s v="Цапфа поворотного кулака 69-2304080"/>
        <s v="Цапфа поворотного кулака d16 12/14отв. в сб. универс. 6361-2304080"/>
        <s v="Цапфа поворотного кулака ГАЗ-3308.66 голая"/>
        <s v="Цапфа поворотного кулака задний правый 4310,43114,43118, 43114-2401080"/>
        <s v="Цапфа поворотного кулака левая КАМАЗ 4310-2304081"/>
        <s v="Цапфа поворотного кулака переднего моста в сб.  УАЗ 469"/>
        <s v="Цапфа поворотного кулака правая в сб. 4310-2304080"/>
        <s v="Цапфа поворотного кулака правая в сб. 43114-2304080"/>
        <s v="Цепь крепления груза д 10мм с двумя крюками 4м 8-КЦ10-6,3 4000"/>
        <s v="Цепь привода ГРМ 1119172"/>
        <s v="Цилиндр выключения подачи топлива Камаз 5320-35701110"/>
        <s v="Цилиндр г/у Г-3308-3405011"/>
        <s v="Цилиндр главный сцепления Волга Газел, 3302-1602290"/>
        <s v="Цилиндр главный сцепления УАЗ 452"/>
        <s v="Цилиндр главный тормозной УАЗ 3160-3505010 н/о с датчиком"/>
        <s v="Цилиндр колесный задний д28 Патриот ,Пикап УАЗ"/>
        <s v="Цилиндр механизма натяжения гусеницы 50-21-134СП"/>
        <s v="Цилиндр пневматический выключения подачи топлива16-3570110 30х25"/>
        <s v="Цилиндр рабочий сцепления УАЗ 3160"/>
        <s v="Цилиндр силовой рулевого управления 66/3309/4301 ЦГ-30"/>
        <s v="Цилиндр сц.раб.ГАЗ 31029-1602510"/>
        <s v="Цилиндр сцепления  главный 5320-1602510-10"/>
        <s v="Цилиндр сцепления 15101-1602512"/>
        <s v="Цилиндр сцепления главный 6361-1602510"/>
        <s v="Цилиндр сцепления главный ГАЗ 3302"/>
        <s v="Цилиндр сцепления рабочий ГАЗ"/>
        <s v="Цилиндр сцепления рабочий Газ 4301"/>
        <s v="Цилиндр тормозной главный в сб.4320-3505010"/>
        <s v="Цилиндр тормозной главный ГАЗ-66 с бочком 66-11-3505211-01М"/>
        <s v="Цилиндр тормозной главный УАЗ в сб 469-3505010"/>
        <s v="Цилиндр тормозной задний 4301-3502040"/>
        <s v="Цилиндр тормозной задний УАЗ"/>
        <s v="Цилиндр тормозной колесный Урал 375-3501030-01"/>
        <s v="Цилиндр тормозной колесный Урал 55571-3501040"/>
        <s v="Цилиндр тормозной передний ГАЗ"/>
        <s v="Цилиндр тормозной передний левый УАЗ 469-3501041-01"/>
        <s v="Цилиндр тормозной передний правый УАЗ 469-3501041-01"/>
        <s v="Цилиндр ЦГС 4301-1602290с обратным клапаном"/>
        <s v="Цилиндр энергоаакумулятора тип 20*20"/>
        <s v="Цилиндр ЭТЦ 25 УАЗ 3151-3502040-01"/>
        <s v="Чашка амортизатора кабины К-700"/>
        <s v="Чашка балансира 5320"/>
        <s v="Чашка защитная 4322"/>
        <s v="Чашка защитная балансира 5320-2918184"/>
        <s v="Чашка защитная башмака 65200-2918184"/>
        <s v="Чашка К-700"/>
        <s v="Чашка МОД в сб 5320-2506018/019"/>
        <s v="Чашка пружины левая 21230-2902735"/>
        <s v="Чека оси колодок 5320-3501134"/>
        <s v="Чека эксцентрика 5320-3501134-0039"/>
        <s v="Чехол СИН 63.00.104.003"/>
        <s v="Чехол штока амортизатора заднего Renault"/>
        <s v="Шаблон сварщика УШС-3"/>
        <s v="Шайба 126 шестерни МОД"/>
        <s v="Шайба 130 шестерни МОД"/>
        <s v="Шайба 14*45*2"/>
        <s v="Шайба 16*45 862517"/>
        <s v="Шайба 17*32*2,5 ВАЗ 2101,сайлентблок нижнего рычвга внутренняя"/>
        <s v="Шайба 20ОТ65Г09"/>
        <s v="Шайба 30 *55"/>
        <s v="Шайба 31109"/>
        <s v="Шайба 6520-2918180"/>
        <s v="Шайба 700А.23.02.061"/>
        <s v="Шайба гроверная d 27"/>
        <s v="Шайба замковая Камаз"/>
        <s v="Шайба замковая среднего редуктора  5320-2502067"/>
        <s v="Шайба кулака поворотного упорная 4310-2304068"/>
        <s v="Шайба медная 8"/>
        <s v="Шайба медная 8 ЯМЗ"/>
        <s v="Шайба медная 9,3 форсунки"/>
        <s v="Шайба медная 9,3*14,8"/>
        <s v="Шайба медная 9,3*15"/>
        <s v="Шайба медная ф 10"/>
        <s v="Шайба медная ф 10 обратки"/>
        <s v="Шайба медная ф 14"/>
        <s v="Шайба медная ф 14*20*1,5"/>
        <s v="Шайба медная ф 16"/>
        <s v="Шайба медная ф 8*12*1,0"/>
        <s v="Шайба медная ф 9,3 форсунки"/>
        <s v="Шайба опорная 126 шестерни МОД 5320-2506051"/>
        <s v="Шайба опорная 130 шестерня МОД Камаз 5320-2506065"/>
        <s v="Шайба опорная 375-2304087"/>
        <s v="Шайба опорная 53205-1001071"/>
        <s v="Шайба опорная шестерни полуоси"/>
        <s v="Шайба плоская 16*28"/>
        <s v="Шайба плоская д 8мм"/>
        <s v="Шайба поворотного кулака 4310"/>
        <s v="Шайба полумуфты привода ТНВД 236-1029276-Б"/>
        <s v="Шайба полуоси упорная 375-2301037"/>
        <s v="Шайба пружинная 27"/>
        <s v="Шайба регулировочная диффер. средн.(015)"/>
        <s v="Шайба регулировочная поворотного кулака"/>
        <s v="Шайба регулировочная хвостовика сред.(015)3741-2502032"/>
        <s v="Шайба регулировочная хвостовика толст..(05)"/>
        <s v="Шайба регулировочная хвостовика тонк..(01)"/>
        <s v="Шайба сошки ГУРа"/>
        <s v="Шайба специальная АФНИ 711141.044"/>
        <s v="Шайба стопорная 6522-3103079"/>
        <s v="Шайба стопорная 7403-1008078"/>
        <s v="Шайба ступицы стопорная 061-0121168"/>
        <s v="Шайба сферическая 7403-1008076"/>
        <s v="Шайба уплотнительная 10*14*1,5 мм медная"/>
        <s v="Шайба уплотнительная 14мм прорезиненная с рез уплотнителем"/>
        <s v="Шайба упорная 24-3103030"/>
        <s v="Шайба упорная 65115-2918075"/>
        <s v="Шайба упорная вторич. вала КПП 14-1701122"/>
        <s v="Шайба упорная кулака 4310"/>
        <s v="Шайба упорная кулака п-ка пром.вала 451-50-1701058-00"/>
        <s v="Шайба упорная шруса УАЗ"/>
        <s v="Шайба упорного кулака 4310-2304068"/>
        <s v="Шайба упорного подшипника 13-1005184"/>
        <s v="Шайба упорного подшипника к/вала пер.4021.1005183-02"/>
        <s v="Шайба упорного подшипника к/вала пер.4021.1005184-02"/>
        <s v="Шайба форсунки медная"/>
        <s v="Шайба шкворня 6520-3001024"/>
        <s v="Шампунь для бесконтактной мойки 20кг."/>
        <s v="Шарнир поворотного кулака  длинный УАЗ 3162,3163 мост Спайсар колея 1600мм"/>
        <s v="Шарнир поворотного кулака  длинный УАЗ 3162,3163 мост Спайсар колея 1600мм (УАЗ)"/>
        <s v="Шарнир поворотного кулака  короткий УАЗ 31514,452 гибритный мост"/>
        <s v="Шарнир поворотного кулака  короткий УАЗ 3162,3163 мост Спайсар колея 1600мм"/>
        <s v="Шарнир поворотного кулака длинный ГАЗ-66"/>
        <s v="Шарнир поворотного кулака длинный УАЗ 2206 мост Спайсер с 2016г УАЗ"/>
        <s v="Шарнир поворотного кулака длинный УАЗ 3162-3163 мост колея 1600мм"/>
        <s v="Шарнир поворотного кулака короткий ГАЗ-66"/>
        <s v="Шарнир поворотного кулака короткий УАЗ 2206 мост Спайсер с 2016г УАЗ"/>
        <s v="Шарнир поворотного кулака короткий УАЗ 3162-3163 мост колея 1600мм"/>
        <s v="Шарнир равных угловых скоростей левый длинный 771-51-29/02Х1305"/>
        <s v="Шарнир резинометалический большой УАЗ 3160"/>
        <s v="Шарнир резинометалический малый УАЗ 3160"/>
        <s v="Шарнир рессоры"/>
        <s v="Шарнир рессоры уаз 3163 резинометал."/>
        <s v="Шаровая опора Ford focus"/>
        <s v="Шаровая опора Дастер"/>
        <s v="Шаровая опора переднего нижнего рычага 2120СВ4"/>
        <s v="Шатун в сб 740.1004045"/>
        <s v="Шатун в сборе 740-1004045"/>
        <s v="Шатун МТЗ Д-240-1004100"/>
        <s v="Шатун ЯМЗ-236,238"/>
        <s v="Шестерни конические глав. передачи заднего моста 5320"/>
        <s v="Шестерня 110 вед. цил. на13 зуб 5320"/>
        <s v="Шестерня 110 вед. цил. на16 зуб ЕВРО-3"/>
        <s v="Шестерня 14.1701112"/>
        <s v="Шестерня 240.3011.00.004А(30/36)"/>
        <s v="Шестерня 240.3011.00.009 Z=41"/>
        <s v="Шестерня 240.3011.00.010 ДО(53)"/>
        <s v="Шестерня 240.3011.00.015 ДО(26/39)"/>
        <s v="Шестерня 3 передачи втор.вала 37 зуб ЯМЗ-236-1701131"/>
        <s v="Шестерня 4й передачи КПП"/>
        <s v="Шестерня 4й передачи КПП 154-1701115"/>
        <s v="Шестерня ведомая 47 зуб."/>
        <s v="Шестерня ведомая 50 зуб."/>
        <s v="Шестерня ведомая задн.моста 49 зуб. 5320"/>
        <s v="Шестерня ведомая цилиндрическая 49 зуб."/>
        <s v="Шестерня ведущая 5320-2402110-10"/>
        <s v="Шестерня ведущая главной передачи УАЗ 451Д-2402017-30"/>
        <s v="Шестерня ведущая пнрвичного вала Камаз"/>
        <s v="Шестерня ведущая правая 70-2407053-01"/>
        <s v="Шестерня ведущая привода распредвала ЕВРО-2 7406"/>
        <s v="Шестерня венечная н/о Т-170"/>
        <s v="Шестерня вкл. пониж.передачи коробки разд.ГАЗ-3308,81,66"/>
        <s v="Шестерня включ.пониж. передачи коробки разд.ГАЗ-3308,81,66"/>
        <s v="Шестерня главной передачи 3306-2402165"/>
        <s v="Шестерня Камаз 53205-2506130 дифференциала межосевого"/>
        <s v="Шестерня коническая ведомая 5320-240 2060"/>
        <s v="Шестерня коническая ведомая Урал 375-2402061-Б"/>
        <s v="Шестерня коническая ведущая 4320-2402017"/>
        <s v="Шестерня коническая заднего моста пара 5320 камаз"/>
        <s v="Шестерня КПП 236-1701112-6 (62 зуб.втор вала 1 пер.с/о)"/>
        <s v="Шестерня КПП для ВАЗ 2123 5 передачи"/>
        <s v="Шестерня КПП ЯМЗ 2-й передачи вторичного вала 47 зубьев"/>
        <s v="Шестерня КПП ЯМЗ 5-й передачи вала вторичного 23 зубьев 236У-1701129"/>
        <s v="Шестерня маслонасоса ведущая с гайкой 406"/>
        <s v="Шестерня МОД 126 на КАМАЗ"/>
        <s v="Шестерня МОД 130 Камаз 53212-2506130"/>
        <s v="Шестерня полуоси Камаз 53205-2403050 Евро"/>
        <s v="Шестерня постоянного зацепления промежуточного вала Камаз"/>
        <s v="Шестерня промежуточная 102130КZ000 для КОМ Камаз"/>
        <s v="Шестерня распредвала УМЗ 4213,4216"/>
        <s v="Шкворень 122.02.00.006"/>
        <s v="Шкворень 53205-3001019"/>
        <s v="Шкворень Газ 3302 в сборе"/>
        <s v="Шкворень п/прицепа нефаз гриб 9674-2704042"/>
        <s v="Шкворень УАЗ в сб. н/о на подшипниках 3151"/>
        <s v="Шкворень УАЗ Спайсер (4шт) без ключа с латун.вкладышем (2 уса)"/>
        <s v="Шкворень УАЗ Спайсер (4шт) с ключом с латун. вкладышем (2 уса)в сб с подшипником (2шт) 3302"/>
        <s v="Шкворень УАЗ Спайсер (4шт) с подшипником"/>
        <s v="Шкив ЗМЗ-4054,40525,40904 насоса водяного  40624-1307053"/>
        <s v="Шкив тормозка 577-1 2600001"/>
        <s v="Шланг 5320-3929010(18)"/>
        <s v="Шланг вентиляции картера большой Газель"/>
        <s v="Шланг выжимного подшипника 52-1601230"/>
        <s v="Шланг выжимного подшипника ГАЗ-53"/>
        <s v="Шланг высокого давления Гур Евро"/>
        <s v="Шланг гибкий к шинам передних колес в сборе камаз 4310"/>
        <s v="Шланг гибкий переднего тормоза 3160-3506060"/>
        <s v="Шланг гибкий тормозов 66-3506025-01"/>
        <s v="Шланг гидроусилителя  УАЗ 2206-95-3408150-20"/>
        <s v="Шланг гидроусилителя 65115 высокого давления ЕВРО L=324мм М18*М18"/>
        <s v="Шланг гур  ЕВРО Г+Г 65115-3408020-10"/>
        <s v="Шланг ГУР ГАЗ-3308,09 нагнет."/>
        <s v="Шланг ГУР ГАЗ-33081-09 нагнет. и сливной (к-т 2шт)"/>
        <s v="Шланг ГУР ГАЗ-66"/>
        <s v="Шланг ГУРа 452"/>
        <s v="Шланг ГУРа 452 нагнетательный"/>
        <s v="Шланг ГУРа Камаз 5511 5320-3408020"/>
        <s v="Шланг кислородный ф 16мм"/>
        <s v="Шланг кислородный ф 9мм"/>
        <s v="Шланг маслоуказателя МТЗ 70-3801180-01"/>
        <s v="Шланг масляного датчика бронированный 3,5 м"/>
        <s v="Шланг МБС д.18мм"/>
        <s v="Шланг межколесный 11-3116010-02"/>
        <s v="Шланг нижний  214Б-1303010"/>
        <s v="Шланг нижний Краз 6422-1303025"/>
        <s v="Шланг обратки трубка левая ЕВРО короткая ТМК"/>
        <s v="Шланг обратки трубка правая  ЕВРО -3 длинная"/>
        <s v="Шланг отопителя 10 мм"/>
        <s v="Шланг отопителя 16мм"/>
        <s v="Шланг отопителя 6 мм"/>
        <s v="Шланг ПВХ армированный d 50мм"/>
        <s v="Шланг ПГУ"/>
        <s v="Шланг ПГУ 4310-1602590"/>
        <s v="Шланг под кабину 5320-3506368"/>
        <s v="Шланг подвода воздуха вн. колеса L=280мм"/>
        <s v="Шланг подвода воздуха вн. колеса L=350мм"/>
        <s v="Шланг подвода воздуха к шинам 43118-312418"/>
        <s v="Шланг подкачки колес 24м армированный резиновый 5320-3929010"/>
        <s v="Шланг подъема кабины"/>
        <s v="Шланг полуприцепа спиральный воздушный желто красный М16/М16(из 2-х) 5,5м"/>
        <s v="Шланг резиновый d=18 L=50м армированный"/>
        <s v="Шланг соединительный 5320-3506368"/>
        <s v="Шланг топливный низкого давления 455мм"/>
        <s v="Шланг тормозной (айка/гайка) ЕВРО 520мм передней 5425-3506060"/>
        <s v="Шланг тормозной 4310 передний"/>
        <s v="Шланг тормозной 4310 передний(штуцер+гайка)"/>
        <s v="Шланг тормозной 4310-3506060-10"/>
        <s v="Шланг тормозной 4310-3506060-10 Г/Г"/>
        <s v="Шланг тормозной 43118-306060  Г/Ш"/>
        <s v="Шланг тормозной вездеход 4310 Г-Г  820мм"/>
        <s v="Шланг тормозной вездеход 4310 Г-Ш М20*М16*1,5  815мм"/>
        <s v="Шланг тормозной задний 4310-3506442 (гайка+гайка)"/>
        <s v="Шланг тормозной передний ГАЗ-66,53"/>
        <s v="Шланг турбокомпрессора 6520-3506060-20"/>
        <s v="Шланг угловой 43114-1109600"/>
        <s v="Шланг угловой воздушного фильтра 53205-1105375"/>
        <s v="Шпилька 853312"/>
        <s v="Шпилька балансира М27*85*1,5"/>
        <s v="Шпилька ГБЦ дв4216"/>
        <s v="Шпилька колеса"/>
        <s v="Шпилька колеса Камаз 4310 с гайкой"/>
        <s v="Шпилька колеса М18х15х25х40"/>
        <s v="Шпилька колесная 43114 задняя М20*72*1,5"/>
        <s v="Шпилька колесная 513103008В1 ГАЗ правая"/>
        <s v="Шпилька колесная задняя правая 51-3103008-31"/>
        <s v="Шпилька колесная левая ГАЗ"/>
        <s v="Шпилька крепления головки блока цилиндров"/>
        <s v="Шпилька М10*1*80 (дв402)"/>
        <s v="Шпилька М10*25*15*1,25 турбокомпрессора КОМ,КПП"/>
        <s v="Шпилька М12*35"/>
        <s v="Шпилька М12*55 полуоси 4310"/>
        <s v="Шпилька М16*1,5*22*35"/>
        <s v="Шпилька М18*1,5*35*40"/>
        <s v="Шпилька М18*1*58"/>
        <s v="Шпилька М20*1,5*60"/>
        <s v="Шпилька М20х28*45 кронштейна"/>
        <s v="Шпилька полуоси 4310 М12*35 1/35302/31"/>
        <s v="Шпилька ступицы 90942-02049"/>
        <s v="Шплинт 3,2*20"/>
        <s v="Шплинт 3,2*40"/>
        <s v="Шплинт 4*50"/>
        <s v="Шплинт 5*50"/>
        <s v="Шплинт 6*60"/>
        <s v="Шпонка"/>
        <s v="Шпонка  сегментная 6*9*21.6"/>
        <s v="Шпонка 110 вала 14*9*45"/>
        <s v="Шпонка 14*9*45 110 вала 853800"/>
        <s v="Шприц рычажно-плунжерный 400 мл"/>
        <s v="Шрус длинный Спайсер 31512-2304061"/>
        <s v="ШРУС переднего моста короткий левый 66-02-2304061"/>
        <s v="Штанга реактивная 2101"/>
        <s v="Штанга реактивная 5511-2919012-01"/>
        <s v="Штанга реактивная 6520-2919026"/>
        <s v="Штанга реактивная в сб. 4310-2919012"/>
        <s v="Штанга реактивная РМШ 5511-2919012"/>
        <s v="Штанга стабилизатора 3302-2916016-10"/>
        <s v="Штанга толкателя (А-92)( зМЗ 511"/>
        <s v="Штифт шкворня поворотного кулака 672-3001025"/>
        <s v="Шток вилки переключения 3-4 передачи 5 ступ КПП Волга .Газель"/>
        <s v="Шток ПГУ с гайкой 5320"/>
        <s v="Шток поршня АФНИ 715513.005"/>
        <s v="Шторка радиатора в сборе ПАЗ 3205-1310310"/>
        <s v="Штуцер 6522-2304152"/>
        <s v="Штуцер быстросъемный топл трубки D-12 прямой"/>
        <s v="Штуцер быстросъемный топл трубки D-12 угловой"/>
        <s v="Штуцер быстросъемный топл трубки D-15 прямой"/>
        <s v="Штуцер быстросъемный топл трубки D-15 угловой"/>
        <s v="Штуцер Камаз проходной М22*22  53205"/>
        <s v="Штуцер секции ТНВД(33,332,334,337-40)"/>
        <s v="Штуцер ТНВД МАЗ 323-1111256-10"/>
        <s v="Штуцер угловой 53-3829420-01"/>
        <s v="Штуцер форсунки Камаз  274.1112150"/>
        <s v="Щетка  стеклоочистителя 845205900"/>
        <s v="Щетка для снега зимняя со скребком, телескопичка, поворотная голова"/>
        <s v="Щетка металлическая  5-ти рядная"/>
        <s v="Щетка с/оч 500 мм безкаркасная"/>
        <s v="Щетка сметка"/>
        <s v="Щетка стартера Камаз в сборе 142-3708050/60"/>
        <s v="Щетка стеклоочистителя 27.5205900"/>
        <s v="Щетка стеклоочистителя 410мм 27-5205800"/>
        <s v="Щетка стеклоочистителя 41см"/>
        <s v="Щетка стеклоочистителя 450мм"/>
        <s v="Щетка стеклоочистителя 500мм"/>
        <s v="Щетка стеклоочистителя 600"/>
        <s v="Щетка стеклоочистителя 650 мм"/>
        <s v="Щетка стеклоочистителя 700 мм Лаз,лиаз"/>
        <s v="Щетка стеклоочистителя DENSO DUR 050L"/>
        <s v="Щетка стеклоочистителя DENSO DUR 055L"/>
        <s v="Щетка стеклоочистителя DENSO DUR 065L"/>
        <s v="Щетка стеклоочистителя MU26H MASUMA 26* (650мм)"/>
        <s v="Щетка стеклоочистителя Renault Duster"/>
        <s v="Щетка стеклоочистителя бескаркасная 425мм"/>
        <s v="Щетка стеклоочистителя бескаркасная 450мм"/>
        <s v="Щетка стеклоочистителя бескаркасная 500мм"/>
        <s v="Щетка стеклоочистителя бескаркасная 550мм"/>
        <s v="Щетка стеклоочистителя бескаркасная 600мм"/>
        <s v="Щетка стеклоочистителя бескаркасная 650мм"/>
        <s v="Щетка стеклоочистителя гибритная передняя левая 650мм TOYOTA"/>
        <s v="Щетка стеклоочистителя гибритная передняя правая 500мм TOYOTA"/>
        <s v="Щетка стеклоочистителя силикон/графит 50см"/>
        <s v="Щетка стеклоочистителя СЛ 108 5205900А"/>
        <s v="Щиток грязевой задней верхний а/м камаз 43105"/>
        <s v="Щиток грязевой левый 5320-8403277"/>
        <s v="Щиток грязевой правый 5320-8403276"/>
        <s v="Щиток подножки левый 5320-8405111"/>
        <s v="Щиток подножки правый 5320-8405110"/>
        <s v="Щиток приборов 1483714"/>
        <s v="Щиток приборов Патриот Е-4"/>
        <s v="Щиток суппорта 43114-3501030-12"/>
        <s v="Щиток суппорта заднего тормоза 43114-3501030"/>
        <s v="Щиток тормоза 53212-3501030-10"/>
        <s v="Щуп Камаз 740"/>
        <s v="Щуп масляный 245"/>
        <s v="Э/вентилятор охл. с кожухом для а/м Ford Focus"/>
        <s v="Экран головки блока на камаз 740"/>
        <s v="Эксцентрик в сб ЕВРО 53212-3501132-10"/>
        <s v="Эксцентрик ГАЗ 53 колодок тормозных 51-3501028"/>
        <s v="Электробензонасос погружной Г-3302,2217,дв.405,406"/>
        <s v="Электробензонасос погружной УАЗ-3741,3303,33094 Евро-2"/>
        <s v="Электроды  PIasma Tec УОНИ 13/55  ф 3мм (уп2,5кг)"/>
        <s v="Электроды ЛЭЗ УОНИ 13-55 4мм"/>
        <s v="Электролит 5л."/>
        <s v="Электромагнитная муфта 740.62-1317500-01"/>
        <s v="Электропроводка с тяж.проводами 700А.37.24.000"/>
        <s v="Элемент воздушного фильтра  ЕВРО-2"/>
        <s v="Элемент воздушного фильтра  ЕВРО-3"/>
        <s v="Элемент воздушного фильтра (специалист) ЯМЗ-8401,8421,8423,8482,8441"/>
        <s v="Элемент воздушного фильтра 260-1109300"/>
        <s v="Элемент воздушного фильтра 740-1109560"/>
        <s v="Элемент воздушного фильтра 7405-1109560-02 евро"/>
        <s v="Элемент воздушного фильтра ЕВРО 3(внутр+наруж.) 725-1109560-10"/>
        <s v="Элемент воздушного фильтра ЕВРО 7405-1109560"/>
        <s v="Элемент воздушного фильтра К-700"/>
        <s v="Элемент воздушного фильтра КАМАЗ"/>
        <s v="Элемент воздушного фильтра Т-150"/>
        <s v="Элемент масленного фильтра ЕВРО 7405-1017040"/>
        <s v="Элемент масленного фильтра ЕВРО ЯМЗ"/>
        <s v="Элемент масленного фильтра резьбовойМАЗ ЕВРО 2,3 9.2.17"/>
        <s v="Элемент масляного фильтра 840-1012040-12"/>
        <s v="Элемент масляный ЕВРО 7405/840-1012040С"/>
        <s v="Элемент осушителя (сменный) аналог. WABCO MEGAPOWER"/>
        <s v="Элемент топливного ФГОТ"/>
        <s v="Элемент топливного фильтра"/>
        <s v="Элемент топливного фильтра 240-1117030"/>
        <s v="Элемент топливного фильтра FF-5461"/>
        <s v="Элемент топливного фильтра дв.CUMMINS В5.9-180,ISLe+350 42000 FF5052.FF5074"/>
        <s v="Элемент топливного фильтра мет.сетка"/>
        <s v="Элемент топливного фильтра тонкой очистки ЕВРО-4-5"/>
        <s v="Элемент топливный ФГОТ РL420х"/>
        <s v="Элемент ФГОТ топливный PL420х"/>
        <s v="Элемент ФГОТ ЯМЗ сетка большая 201-1105540"/>
        <s v="Элемент фильтр очистки воздуха 7405-1109560"/>
        <s v="Элемент фильтр очистки воздуха ГАЗель ISF 2.8"/>
        <s v="Элемент фильтр. насоса ГУР"/>
        <s v="Элемент фильтра гидравлического 14896991А"/>
        <s v="Элемент фильтра топлива ЛИАЗ,МАЗ,КрАЗ 201-1105540"/>
        <s v="Элемент фильтрующий 4310-3407359-10"/>
        <s v="Элемент фильтрующий SFC791202"/>
        <s v="Элемент фильтрующий ВАЗ 2108-2115,2123 воздушный 21120"/>
        <s v="Элемент фильтрующий воздушный ДТ75М-1109560"/>
        <s v="Элемент фильтрующий ГАЗ"/>
        <s v="Элемент фильтрующий ГАЗ-2410,3102,3302 воздушный под карбюратор 3102-1109013-02"/>
        <s v="Элемент фильтрующий грубой очистки топлива 201-1105538"/>
        <s v="Элемент фильтрующий Камаз ЕВРО масляный7405.1017040"/>
        <s v="Элемент фильтрующий Камаз ЕВРО ЯМЗ масляный7405.1012040"/>
        <s v="Элемент фильтрующий масла (гидравлика)"/>
        <s v="Элемент фильтрующий масла (нить ) ЕВРО-1"/>
        <s v="Элемент фильтрующий масла (специалист)"/>
        <s v="Элемент фильтрующий масла ЕВРО(специалист) Камаз"/>
        <s v="Элемент фильтрующий очистки воздуха Камаз Евро-3 6460 525*258*182 очистки воздуха 7405-1109560"/>
        <s v="Элемент фильтрующий очистки топлива 201-1117040А (ЭК 02) Специалист"/>
        <s v="Элемент фильтрующий очистки топлива Камаз 127*74*17 740-1117050-09"/>
        <s v="Элемент фильтрующий очистки топлива Т-150 ДТ-75,125*95*20"/>
        <s v="Элемент фильтрующий топлива 201-1117040"/>
        <s v="Элемент фильтрующий топлива 240-1117030"/>
        <s v="Элемент фильтрующий уаз 3163 Патриот 3110-1109013/3163-11"/>
        <s v="Элемент фильтрующий ФГОТ ЯМЗ 201-1105540"/>
        <s v="Элемент фильтрующий ФТОТ (опилочный)"/>
        <s v="Элемент фильтрующий ФТОТД-240,245 с/о"/>
        <s v="Элемент фильтрующий ЯМЗ топливный тонкой очистки"/>
        <s v="Элемент ФТОТ d83 h150 резьбовой ДИФА Гродно 6105К/6W2406400"/>
        <s v="Эмаль МЛ-12 (песок)"/>
        <s v="Эмаль МЛ-12 оранжевая 25кг"/>
        <s v="Эмаль МЛ-12 черная 25кг"/>
        <s v="Энергоаккумулятор  100-3519200"/>
        <s v="Энергоаккумулятор  т 24/24 100-3519200"/>
        <s v="Энергоаккумулятор  тип 20*20"/>
        <s v="Энергоаккумулятор  тип 24*24"/>
        <s v="Энергоаккумулятор  тип 24*24 100-3519200"/>
        <s v="Энергоаккумулятор  тип 24*24 барабанного тормоза"/>
        <s v="Энергоаккумулятор 24/24 усил пружина для 20т"/>
        <s v="Энергоаккумулятор ЗИЛ,МАЗ,КАМАЗ,КРАЗ 24/24 усил.пружина для 20т"/>
        <s v="ЭФТ МТЗ ЭФТ-75"/>
        <s v="16кчЗл-50(16ч6п)"/>
        <s v="Автомат выключатель 1Р 25 А"/>
        <s v="Автомат выключатель АЕ 2056М 100А"/>
        <s v="Автомат выключатель ВА 47-100 3Р 32А 10кК  с ИЭК"/>
        <s v="Автомат выключатель ВА 47-100 3Р 80А С"/>
        <s v="Автомат выключатель ВА 47-29 1Р 10А 4,5кА"/>
        <s v="Автомат выключатель ВА 47-29 1Р 16А 4,5кА"/>
        <s v="Автомат выключатель ВА 47-29 1Р 25А 4,5кА"/>
        <s v="Автомат выключатель ВА 47-29 1Р 32А 4,5кА"/>
        <s v="Автомат выключатель ВА 47-29 1Р 6А 4,5кА"/>
        <s v="Автомат выключатель ВА 47-29 1Р 6А 4,5кА с ИЭК"/>
        <s v="Автомат выключатель ВА 47-29 3Р 16А 4,5кА С ИЭК"/>
        <s v="Автомат выключатель ВА 47-29 3Р 25А 4,5кА"/>
        <s v="Автомат выключатель ВА 47-29 3Р 32А 4,5кА"/>
        <s v="Автомат выключатель ВА 47-29 3Р 40А 4,5кА"/>
        <s v="Автомат выключатель ВА 47-29 3Р 63А 4,5кА"/>
        <s v="Автомат выключатель ВА 47-60 3Р 32А 6кА"/>
        <s v="Автомат выключатель ВА 47-60 3Р 63А 6кА"/>
        <s v="Автомат выключатель ВА 57-39-340010-5000 630А 690В КЭАЗ"/>
        <s v="Автомат выключатель ВА 88-32 3Р 100А 25кА ИЭК"/>
        <s v="Автомат выключатель ВА 88-32 3Р 63А 25кА ИЭК"/>
        <s v="Автомат выключатель ВА 88-33 3Р 160А 35кА ИЭК"/>
        <s v="Автомат выключатель ВА 88-37 3Р 400А 35кА ИЭК"/>
        <s v="Автоматическая коробка передач АКП 309-16"/>
        <s v="Автоматический выключатель ВА 51-31-340010 100А"/>
        <s v="Автоматический выключатель ВА 5135М2-340010 250А-3000-6 90АС УХЛ3"/>
        <s v="Автоматический выключатель ВА 5735 160А"/>
        <s v="Автоматический выключатель ВА 5739 630А"/>
        <s v="Автосцеп АС 19/73 АФНИ 306671.012"/>
        <s v="Автосцеп АС 22/89 АФНИ.303671.015"/>
        <s v="Адаптер для установки ножей 721/73 HC260C/M"/>
        <s v="Аккумулятор AA 2800мАч (2шт/упак)"/>
        <s v="Аккумулятор CSB 12V 7AH"/>
        <s v="Аккумулятор АА Ni-MH 2700мА BL-2 (уп.2шт) ФАZA 5003002"/>
        <s v="Аккумулятор АА/HR6 NI-MH 2700мА предзаряженный BL-2(блист-2шт)JAZZway"/>
        <s v="Антенна  BESTАКЛ-3SMA,GSM-900,GSM-1800,3G-900.3G-2100.LTE-2700 длина каб.2м"/>
        <s v="Антенна 905-GSМАнтей 905"/>
        <s v="Антистеплер"/>
        <s v="Антистеплер для скоб №10, 24/6, STAFF&quot;EVERYDAY&quot; черный"/>
        <s v="Антифриз  G12 RED;Жидкость Лукойл 220кг"/>
        <s v="Антифриз 220 кг"/>
        <s v="Антифриз ISE STREAM G12 красный"/>
        <s v="Антифриз для пневмотормозов 650мл"/>
        <s v="Антифриз Лукойл красный 220кг"/>
        <s v="Аппарат направл. ЦНС 38-110-1.01.026 Н"/>
        <s v="Аппарат направл. ЦНС 38-110-1.01.026 Н-01"/>
        <s v="Арматура бок/подв пласт/кн клап.КПМ-НПР БФ"/>
        <s v="Арматура ниж/подв пласт/кн клап.КПМ-НПР БФ"/>
        <s v="Аэрозоль Safe and Care РЕФТАМИД МАКСИМУМ (30% ДЭТА) д/защ.от насек.и клещ 200 мл"/>
        <s v="Аэрозоль репелент Рефтамид Максимум 147мл"/>
        <s v="Балансир ПШГН01.000-01"/>
        <s v="Балка 25 Ш1"/>
        <s v="Балка 30"/>
        <s v="Балка НЛГ 25Б1 09Г2С"/>
        <s v="Баллон LUXFER (алюм.5 дм3;вентиль ВС-16м"/>
        <s v="Батарея GP 1272 (12V 7Ah F1)"/>
        <s v="Башмак якорный 40117 ZUS"/>
        <s v="Белье женское Тайга х/б"/>
        <s v="Бельё летнее трикотражное"/>
        <s v="Бельё НОРМАТИВ утеп. трикотражное"/>
        <s v="Бельё Слендер трикотражное 100% хлопок"/>
        <s v="Бельё Электра Слендер утеп. трикотражное"/>
        <s v="Бита KRAFTOOL с торцовой головкой намагническая 8мм"/>
        <s v="Бита для шуруповерта РН2 2шт GBS 11032"/>
        <s v="Бланк &quot;Поздравительный&quot;,А4,(420*297),мелованный картон,фольга,BRAUBERG,Розы"/>
        <s v="Блок для записей BRAUBERG в подставке прозрачной 9*9*5"/>
        <s v="Блок для записей STAFF непроклеенный, куб 9х9х5 см, цветной"/>
        <s v="Блок для записей STAFF, непроклеенный,  9х9х5 см,белизна 70-80%"/>
        <s v="Блок для записей в подставке цветной 9*9*5"/>
        <s v="Блок питания PS12-1000"/>
        <s v="Блок питания TELEOFIS PS12-1000 (Для GSM модемов)"/>
        <s v="Блок самоклеящийся (стикеры) BRAUBERG, 76х51 мм, 100 листов ассорти"/>
        <s v="Блок самоклеящийся (стикеры) BRAUBERG,пастельный,76х51 мм, 100 листов,зеленый"/>
        <s v="Блок самоклеящийся (стикеры) STAFF, 76х76 мм, 100 листов,голубой"/>
        <s v="Блок самоклеящийся (стикеры) STAFF, 76х76 мм, 100 листов,желтый"/>
        <s v="Блок самоклеящийся (стикеры) STAFF, 76х76 мм, 100 листов,зеленый"/>
        <s v="Блок управления БУК-4Х-1"/>
        <s v="Блок ФБС 24-3-6"/>
        <s v="Блокнот 40л А6 на гребне"/>
        <s v="Блокнот малый формат (97х145мм) а6,40 л,гребень,картон,клетка, BRAUBERG, Идеальный офис"/>
        <s v="Болт М 27 8d*90.46.019"/>
        <s v="Болт М 27 d*80.46.019"/>
        <s v="Болт М12*65"/>
        <s v="Болт ПШГН 00.006-01"/>
        <s v="Болт ПШГН 00.121-02 М 30-8g*90.46/019"/>
        <s v="Болт ПШГН М27-8g*80.46.019"/>
        <s v="Бон  нефтеограждающий плоский БН 10\400"/>
        <s v="Бон  сорбирующий БС-10/100 с Кормсорб"/>
        <s v="Бортовой контроллер &quot;АвтоГраф&quot; (система видеонаблюдения Глонасс)"/>
        <s v="Ботинки кожанные &quot;СТАНДАРТ-М ПУ/ТПУ"/>
        <s v="Ботинки кожаные облег.с внутр.защ.носками из поликарбоната"/>
        <s v="Ботинки мужские &quot;Неогард Лайт&quot; МБС"/>
        <s v="Ботинки мужские &quot;Неогард Лайт&quot; МБС р42"/>
        <s v="Ботинки ТОФФ ТРУД МП цв.чер. сталь 200Дж"/>
        <s v="Ботинки ТОФФ ТРУД ПУ цв.чер. сталь 200Дж р46"/>
        <s v="Ботинки Трей Леди Фриз КПШ кож.утепл.200Дж. ПУ/ТПУ"/>
        <s v="Ботинки Трейд ФРИЗ МПИ Утепл чер. сталь 200Дж"/>
        <s v="Ботинки ФОРВЕЛД СВАРЩИК 6 КП цв.черн.композит. 200Дж ПУ/Нитрил"/>
        <s v="Брюшоровщик promega office А4"/>
        <s v="Бумага SvetoCopy (А4, марка С, 80 г/кв.м, 500 л) Волга"/>
        <s v="Бумага Svetocopy Classic А3 80 г/м 146% 500л"/>
        <s v="Бумага Svetocopy Classic А4 80 г/м 146% 500л"/>
        <s v="Бумага туалетная"/>
        <s v="Бумага цветная А4 (5 цветов*50листов) 250л"/>
        <s v="Бур фрезерный корончатый SDS MAX 65*990мм"/>
        <s v="Вал верхний ДХМ 10020,00,025 М L=1567мм"/>
        <s v="Вал верхний Н1333.3.281.039 НИ 50/50 длина вала 2180мм"/>
        <s v="Вал нижний ДХМ 10020.00.026"/>
        <s v="Вал нижний ДХМ 10023.00.030-01(НВ50/50(длина вала 1425мм)на глубину погр.3,м"/>
        <s v="Вал нижний ДХМ 10023.00.030-02(НВ50/50(длина вала 1925мм)на глубину погр.3,5м"/>
        <s v="Вал промежуточный ДХМ 10020.00.040"/>
        <s v="Вал промежуточный ДХМ 10020.00.051 для насоса 12НА9*4"/>
        <s v="Вал промежуточный ДХМ 10020.00.052"/>
        <s v="Вал ЦНС 38-44 220.01.000.12-04 ЦНС 38-88 L=960мм"/>
        <s v="Вал ЦНС 38-44 220.01.000.12-07 ЦНС 38-154 L=1173мм"/>
        <s v="Вал ЦНС 38-44 220.01.000.12-08 ЦНС 38-176 L=1244мм"/>
        <s v="Вал ЦНС 38-44...220.01.000 12-10 ЦНС 38*220 L=1386"/>
        <s v="Валенки обрезиненные"/>
        <s v="Валик из искуст. меха с ручкой 250мм"/>
        <s v="Валик маляр мех 200мм"/>
        <s v="Вантуз резиновый"/>
        <s v="Ведро 10 л пищевое"/>
        <s v="Ведро 10 л пластик"/>
        <s v="Ведро круглое с педалью 12 л нерж."/>
        <s v="Ведро оцинкованное 12л"/>
        <s v="Ведро пластмассовое 10л хозяйственное"/>
        <s v="Ведро пластмассовое 5л без крышки"/>
        <s v="Ведро строительное 20л"/>
        <s v="Ведро эмалированное 12л"/>
        <s v="Веник хоз."/>
        <s v="Вентиль 15с22нж Ду50 Ру40 с фл.,креп.,прокл."/>
        <s v="Вентиль 15ч 14п Ду-80 Ру 16"/>
        <s v="Вентиль манометровый ВМЭМ 5*35"/>
        <s v="Вентиль манометровый ВМЭМ 5*35 М20*1,5"/>
        <s v="Вентиль пробоотборник ВП-5*35-К 1/2 ХЛ"/>
        <s v="Вентиль пробоотборник ВПУ 5*21-К ХЛ"/>
        <s v="Вентиль угловой ВУ 50*16.01.000"/>
        <s v="Вентиль угловой ВУ 50*21 ХЛ"/>
        <s v="Вентилятор makind Oasis everywhere VF-40PWB"/>
        <s v="Веревка Высота 11 статистическая д 11мм"/>
        <s v="Ветровая планка 2000*285*0,4 отб. с 2-х сторон RAL 3020 красный"/>
        <s v="Видеокамера Satvision SVC-D292G v3.0 2 Mpix 2.8mm UTC AHD 1/2.9.1920(H)* 1080(V)(гор/верт) 96*/54 C"/>
        <s v="Видеокамера Satvision SVC-D392М  v3.0 2 Mpix 2.8-12mm,1/2.9 F23CMOS+FH8536H.ИКдо 30мUTC.WDR"/>
        <s v="Видеокамера АHD купольная антивандальная Satvision SVC-D392V SL 2 Mpix2/8-12mm UTC IP66"/>
        <s v="Видеорегистратор Satvision SVC-6115Р v2,0гибрит BAHD/TM SMpix Lite+8IP/5Mpix Ayдио 4RCA/1RCA1HDD до"/>
        <s v="Видеорегистратор Satvision SVC-8115Р 8 канал.TVI 3Mpix AHD 3Mpix-7 л/с 1080р-15к/с,720р-25 к/с,960Н"/>
        <s v="Вилка 025 переносная 3Р+РЕ+N 32А 380В IP44"/>
        <s v="Вилка каучук угловая с/з с кольцом IP20 2P+PE 1*16А 220-240В"/>
        <s v="Вилка нерж."/>
        <s v="Вилка прямая каучук 2Р+РЕ 16А 250В IP44 TDM"/>
        <s v="Вилка столовая нержавейка"/>
        <s v="Винт АХА 8.916.037"/>
        <s v="Винт ГШ.000.042-01"/>
        <s v="Винт с полуцилинд.головкой оцин.5*30мм(в уп. 0,5кг/90шт)"/>
        <s v="Винт с полуцилинд.головкой оцин.6*30мм . 9шт"/>
        <s v="Вкладыш 146.00.005"/>
        <s v="Вкладыш 2 7/8 65652-2"/>
        <s v="Вкладыш ДХМ10005.07.005А"/>
        <s v="Воздухоотводчик автоматический 1/2"/>
        <s v="Воздухоотводчик ДУ 20 угл.авт.icma 82.715.АЕ.06"/>
        <s v="Воронка с заводным зубом ОВ-124"/>
        <s v="Вставка 2 7/8 65652-2"/>
        <s v="Втулка ДХМ 10020 00 010"/>
        <s v="Втулка ДХМ 10020 00 030"/>
        <s v="Втулка ДХМ 10020 00 107"/>
        <s v="Втулка ДХМ 10020 00 108"/>
        <s v="Втулка защитная Н49.884.01.00.001 к насосу СМ100-65-200(ГМС)"/>
        <s v="Втулка защитная Н49.899.01.00.005-01 к насосу 1К80-50-200 ГМС"/>
        <s v="Втулка защитная НО3.3.302.01.01.004 (95*18) к насосу 1Д315 (ГМС)"/>
        <s v="Втулка конусная 60 К8.00.00.0.31-03"/>
        <s v="Втулка конусная 65 К8.00.00.0.31-04"/>
        <s v="Втулка подшипника Н13.3294.01.009"/>
        <s v="Втулка ПШГН 06.005"/>
        <s v="Втулка ПШГН 12.06.005"/>
        <s v="Втулка СВПСШ 003"/>
        <s v="Втулка СВПСШ 008"/>
        <s v="Втулка СПГ 50.000.125"/>
        <s v="Втулка упругая ДХМ 1439 009"/>
        <s v="Вывеска ПВХ + рамка Нельсон 1000*800мм"/>
        <s v="Вывеска ПВХ + рамка Нельсон 1200*500мм"/>
        <s v="Вывеска ПВХ + рамка Нельсон 1500*600мм"/>
        <s v="Вывеска ПВХ + рамка Нельсон 600*440мм"/>
        <s v="Вывеска ПВХ + рамка Нельсон 800*600мм"/>
        <s v="Выключатель пакетный ВП 2-16 М3 исп. 3"/>
        <s v="Выключатель путевой ВП-16Г23Б-231-55 У2.3"/>
        <s v="Газовая колонка ВПГ-22"/>
        <s v="Газонокосилка бензотриммер СТАВР ТБ 1400ЛР разбор штанга(леска/нож 1,4)"/>
        <s v="Гайка 20-122-10"/>
        <s v="Гайка 65117"/>
        <s v="Гайка DIN 934 цинк М52"/>
        <s v="Гайка ДХМ 10020,00,020"/>
        <s v="Гайка ДХМ 10023,00,008"/>
        <s v="Гайка М 12"/>
        <s v="Гайка специальная К6.020.00.0.22"/>
        <s v="Гайка специальная К8.020.00.0.22"/>
        <s v="Гайка шестигр.DIN934 M5 оцинк (40шт)"/>
        <s v="Гайка шестигр.DIN934 M6 оцинк (40шт)"/>
        <s v="Гвозди 120мм шиферные"/>
        <s v="Гель для увлажнения пальцев 25гр."/>
        <s v="Генератор пены ГПСС-600"/>
        <s v="Герметик силиконовый 80мл бесцвет."/>
        <s v="Гидроцилиндр в сборе АЯЮЖ 1Ц16.005.014.000"/>
        <s v="Головка торцевая ударная 1/2 24мм длинная"/>
        <s v="Головка триммерная НТ35 С5125"/>
        <s v="Горелка газовая АГУ-116 А с пъезорозжигом"/>
        <s v="Горелка ИГК-4-100 Э"/>
        <s v="Грабли 14 зуб без черенка"/>
        <s v="Грабли веерные"/>
        <s v="Грабли веерные регулир с ручк 1,2м 15кругл зубц. 175-550мм"/>
        <s v="Грабли садовые с черенком 12 витыз зубцов"/>
        <s v="Грабли садовые с черенком 12 зубые 300мм"/>
        <s v="Грундбукса Н03.3.302.01.01.005 к насосу 1Д200-90 (1Д315-71)ГМС"/>
        <s v="Грунт (перегной)"/>
        <s v="Губка д/посуды 5 стандарт 5шт 90*60*25/30"/>
        <s v="Губка д/посуды Макси 5шт"/>
        <s v="Губка для посуды Макси 5шт"/>
        <s v="Губка металлическая"/>
        <s v="Губки д/посуды стальные 3шт 30г/сетка"/>
        <s v="Гусак к смесителю в ванную прямой"/>
        <s v="Гусак к смесителю на кухню круглый"/>
        <s v="Датчик давления МИДА-ДИ 13П-Вн-У 2-0,5/25 МПа-01-М20-УБ"/>
        <s v="Датчик давления МИДА-ДИ 13П-Ех-У 2-0,5/25 МПа-01-М20-УММ-15"/>
        <s v="Датчик давления МИДА-ДИ 13П-Ех-У 2-0,5/25 МПа-01-М20-УП"/>
        <s v="Датчик давления МИДА-ДИ 13П-Ех-У 2-0,5/6,0 МПа-01-М20-УБ"/>
        <s v="Дверное полотно глухое  &quot;симпп&quot;"/>
        <s v="Движок пластик 800*440мм на колесах"/>
        <s v="Движок пластик Айсленд 796*440мм  на колесиках"/>
        <s v="Двутавр 25К1"/>
        <s v="Двутавр СТ3СП-5,25К1*12000МД,СТО АСЧМ 20-93 Гост 535-2005"/>
        <s v="Дез. ср-во Жавель СИН ТАБС №300 таб. по 3,5гр (шипучие)"/>
        <s v="Дезинфицирующее средство Дез-Хлор 300 штук 1кг"/>
        <s v="Дезинфицирующий гель для унитаза Санита 750мл"/>
        <s v="ДезХлор 1кг /300табл"/>
        <s v="Деэмульгатор &quot;ТХП Demulex марка А&quot;(022)"/>
        <s v="Деэмульгатор &quot;ТХП Demulex марка А&quot;(025)"/>
        <s v="Деэмульгатор &quot;ТХП Demulex марка А&quot;(188)"/>
        <s v="Деэмульгатор &quot;ТХП Demulex марка А&quot;(190)"/>
        <s v="Деэмульгатор &quot;ТХП Demulex марка А&quot;(191)"/>
        <s v="Деэмульгатор &quot;ТХП Demulex марка А&quot;(200)"/>
        <s v="Деэмульгатор &quot;ТХП Demulex марка А&quot;(202)"/>
        <s v="Деэмульгатор &quot;ТХП Demulex марка А&quot;(203)"/>
        <s v="Деэмульгатор Реапон ИФ (185)"/>
        <s v="Деэмульгатор СНПХ-4460-2 (0,190)"/>
        <s v="Деэмульгатор СНПХ-4901-1(0,190)"/>
        <s v="Диск гидравлич. пяты ЦНС 38-44...220.01.107"/>
        <s v="Диск гидравлической пяты ЦНС 38-44...220.01.107"/>
        <s v="Диск накатный 146.00.007"/>
        <s v="Диск накатный ГМЩП-146"/>
        <s v="Диск отрезной по  металлу  125*1,6*22мм"/>
        <s v="Диур экстра ММ (80г)"/>
        <s v="Днище колодца ПН 15 (2000*2000*120)"/>
        <s v="Долото 120,6мм СТ-ЦА STD 241"/>
        <s v="Долото 123,8 С-ЦВ STD221"/>
        <s v="Дорожка щетинистая 0,9м"/>
        <s v="Доска планшет с прижимом 315*235мм пластик"/>
        <s v="Доска планшет с прижимом А4 228*318мм картон"/>
        <s v="Доска пробковая информационная 120*90"/>
        <s v="Доска пробковая информационная 60*90"/>
        <s v="Доска пробковая информционная 60*90см"/>
        <s v="Доска разделочная"/>
        <s v="Драйвер ИПС 39-350Т"/>
        <s v="Драйвер ИПС 50-350Т"/>
        <s v="Драйвер светодиодный ИПС39-350Т Офис 0210 (0211) IP20 Аргос"/>
        <s v="Дрель аккум.(шуруповерт) GSP 180L BOSCH(18B1.5Ah 2акк,54Hm.1700 об/мин БЗП 13мм"/>
        <s v="Дрель ударная Makita HP 2050"/>
        <s v="Дрель шуруповерт аккумуляторная Ставр ДА-14,4Л(14,4 Вольт 0-400 об/мин 32/17 Нм,2Ач"/>
        <s v="Дуршлаг 25 см на ножке"/>
        <s v="Дырокол 30л BRAUBERG красно-черный"/>
        <s v="Дырокол 30л металлический"/>
        <s v="Дырокол до 30л"/>
        <s v="Ежедневник А5 бумвинил бордо,145*215мм,160л недатир."/>
        <s v="Ежедневник А5 бумвинил синий,145*215мм,160л недатир."/>
        <s v="Ежедневник А5 бумвинил черный,145*215мм,160л недатир."/>
        <s v="Ерш для унитаза с подставкой"/>
        <s v="Ж01. Журнал регистрации вводного инструктажа (48 страниц)"/>
        <s v="Ж02. Журнал регистрации инструктажа на рабочем месте (48 страниц)"/>
        <s v="Ж08. Журнал учета присвоения группы 1 по электробезопасности неэлектротехническому персоналу (48 стр"/>
        <s v="Ж09. Журнал учета проверки знаний норм и правил работы в электроустановках (48 страниц)"/>
        <s v="Ж105. Журнал выдачи удостоверений (48 страниц)"/>
        <s v="Ж123. Журнал учета работ по нарядам-допускам и распоряжениям для работы в электроустановках (48 стра"/>
        <s v="Ж135. Журнал регистрации вводного инструктажа по ГО и ЧС (48 страниц)"/>
        <s v="Ж14. Журнал учета и содержания средств защиты (48 страниц)"/>
        <s v="Ж16. Журнал приемки и осмотра лесов и подмостей (48 страниц)"/>
        <s v="Ж17. Журнал учета и осмотра съемных грузозахватных приспособлений и тары (48 страниц)"/>
        <s v="Ж18. Журнал учета и осмотра такелажных средств, механизмов и приспособлений (48 страниц)"/>
        <s v="Ж19. Журнал по учету противоаварийных, противопожарных тренировок (48 страниц)"/>
        <s v="Ж61. Журнал учета инструктажей по пожарной безопасности (48 страниц)"/>
        <s v="Жидкое Крем-Мыло 5л. &quot;Русские травы&quot;"/>
        <s v="Жидкость AdBlue (водный раствор мочевины) 200л"/>
        <s v="Жилет СИГНАЛЬНЫЙ с карм. цв. оран флуор."/>
        <s v="Жилет сигнальный ЭКОНОМ"/>
        <s v="Жилет утепленный для ИТР"/>
        <s v="Жилет утепленный для ИТР 88-92/170-176"/>
        <s v="Жилет утепленный для ИТР 96-100/170-176"/>
        <s v="Жилет утепленный для ИТР104-108/170-176"/>
        <s v="Жилет утепленный для ИТР104-108/182-188"/>
        <s v="Жилет утепленный для ИТР112-116/170-176"/>
        <s v="Жилет утепленный для ИТР128-132/170-176"/>
        <s v="Заглушка 1-80-10АТК 24.200.02-90"/>
        <s v="Заглушка П 159*12 ст 13ХФА"/>
        <s v="Заглушка П 89 х12 ст 13ХФА"/>
        <s v="Заглушка сферич. 89 *16 ст.13 ХФА"/>
        <s v="Задвижка 30с 15нж Ду100 Ру40 с  КОФ ст20 крепл.пркл."/>
        <s v="Задвижка 30с 41нж  ДУ200 РУ16 С КОФ"/>
        <s v="Задвижка 30с 41нж ДУ50 РУ16 ст 20"/>
        <s v="Задвижка 30с15нж  ДУ50 РУ40 &quot;А&quot; исполнение Е L=216ммс фланцами 50-40-11-1 F ст20ГОСТ 33259 крепежом"/>
        <s v="Задвижка 30с15нж Ду100 Ру40 исполн. Е L=350мм с КОФ и крепежом"/>
        <s v="Задвижка 30с15нж Ду100 Ру40 с КОФ ст20 крепл..прокл."/>
        <s v="Задвижка 30с15нж Ду150 Ру40 с КОФ"/>
        <s v="Задвижка 30с15нж Ду50 Ру40 с КОФ"/>
        <s v="Задвижка 30с15нж Ду80 Ру40 с КОФ"/>
        <s v="Задвижка 30с15нж ДУ80 РУ40исп L=310 мм сКОФ и крепежом"/>
        <s v="Задвижка 30с41 нж ДУ100 РУ16 герм Класс А с КОФ"/>
        <s v="Задвижка 30с41 нж ДУ300 РУ16  с КОФ"/>
        <s v="Задвижка 30с41нж ДУ 100 РУ16 исп. В (L=230) герм Класс А с КОФ"/>
        <s v="Задвижка 30с41нж Ду 150 РУ16 &quot;А&quot; с фланцами 150-16-11-1-8 ГОСТ 33259 с крепежом"/>
        <s v="Задвижка 30с41нж Ду 150 РУ16 исп.В (L=280) с КОФ"/>
        <s v="Задвижка 30с41нж ДУ 200 РУ16  с КОФ"/>
        <s v="Задвижка 30с41нж ДУ 200 РУ16  с КОФ и крепжом L=330"/>
        <s v="Задвижка 30с41нж ДУ 250 РУ16  с КОФ"/>
        <s v="Задвижка 30с41нж Ду 50 Ру 16 герм Класс &quot;А&quot; исп В L=180мм с КОФ"/>
        <s v="Задвижка 30с41нж ДУ 50 РУ16  с КОФ"/>
        <s v="Задвижка 30с41нж ДУ 80 РУ16  с КОФ"/>
        <s v="Задвижка 30с41нж ДУ 80 РУ16 с М.К. ДУ80 РУ16 фл."/>
        <s v="Задвижка 30с41нж Ру 16 ДУ 200&quot;А&quot; с фланцами 150-16-01-1-В-ст20 с крепежом"/>
        <s v="Задвижка 30с45нж Ду100 Ру160 с КОФ ст20 У1 (класс герметичности А)"/>
        <s v="Задвижка 31лс 45 нж Ду100 Ру250 ХЛ1 с Коф"/>
        <s v="Задвижка дисковая ЗД 100-210М с комплектацией"/>
        <s v="Задвижка дисковая ЗД 65-210М с КОФ"/>
        <s v="Задвижка дисковая ЗД 65-21ф ХЛ  с КОФ2"/>
        <s v="Задвижка дисковая ЗД 80-21 ХЛ  с КОФ2"/>
        <s v="Задвижка дисковая ЗД 80-210 с комплектацией"/>
        <s v="Задвижка дисковая ЗДШ 65*210М с КОФ"/>
        <s v="Задвижка ЗМС 65*21ф К1 ХЛ с КОФ2"/>
        <s v="Задвижка ЗПМ 100х21-ПУ2 с КОФ"/>
        <s v="Задвижка ЗПМ 65х21-ПУ2 с КОФ"/>
        <s v="Задвижка ЗПМ 80х21 ПУ4 с КОФ"/>
        <s v="Зажим 65122"/>
        <s v="Зажим анкерный 2*16/4*35 (300кгс )ИЭК"/>
        <s v="Зажим д/бумаг STAFF комплект 2шт 25мм на 100 листов,черный"/>
        <s v="Зажим д/бумаг STAFF комплект 2шт 32мм на 140 листов,черный"/>
        <s v="Зажим для бумаг 41мм черный"/>
        <s v="Зажим для бумаги 51мм черный"/>
        <s v="Зажим полированного штока ЗПШ 1 1/4 одинарный"/>
        <s v="Зажим полированного штока ЗПШ 1 1/4-02 отройной"/>
        <s v="Зажимы для бумаг STAFF, комплект 12 шт, 25 мм,на 100 листов,черные в картонной коробке"/>
        <s v="Зажимы для бумаг STAFF, комплект 12 шт, 32 мм,на 140 листов,черные в картонной коробке"/>
        <s v="Зажимы для бумаг STAFF, комплект 12 шт, 41 мм,на 200 листов,черные в картонной коробке"/>
        <s v="Зажимы для бумаг STAFF, комплект 12 шт, 51 мм,на 230 листов, черные в картонной коробке"/>
        <s v="Заземляющий проводник УЗА 2 МК04.5М"/>
        <s v="Заказной журнал «Вахтовый журнал (для бригад ДНиГ) » (А4 формата, газетная бумага - 50 листов, облож"/>
        <s v="Заказной журнал «Вахтовый журнал (для бригад УПКРС) (100 листов)» (А4 формата, газетная бумага - 100"/>
        <s v="Заказной журнал «Журнал контроля воздушной среды » (А4 формата, газетная бумага - 50 листов, обложка"/>
        <s v="Заказной журнал «Журнал контроля состояния устройств молниезащиты, защиты от проявления статического"/>
        <s v="Заказной журнал «Журнал проверки состояния условий труда (50 листов)» (А4 формата, газетная бумага -"/>
        <s v="Заказной журнал «Журнал регистрации нарядов-допусков на производство работ повышенной опасности (25"/>
        <s v="Заказной журнал «Журнал регистрации учебно-тренировочных занятий по ПЛА (50 листов)» (А4 формата, га"/>
        <s v="Заказной журнал «Журнал учета выдачи инструкций по охране труда для работников (50 листов)» (А4 форм"/>
        <s v="Заказной журнал «Журнал учета газоопасных работ, проводимых без наряда-допуска » (А4 формата, газетн"/>
        <s v="Заказной журнал «Журнал учёта обучения приёмам оказания первой помощи пострадавшим (50 листов)» (А4"/>
        <s v="Заказной журнал «Журнал учета работ по наряду-допуску ( работ на высоте) » (А4 формата, газетная бум"/>
        <s v="Заказной журнал «Журнал учета результатов осмотров, ремонта, проверок, испытаний и технических освид"/>
        <s v="Заказной журнал «Технический журнал по эксплуатации зданий и сооружений» (А4 формата, газетная бумаг"/>
        <s v="Закладки клейкие 45х12мм  5цв по 20л"/>
        <s v="Закладки клейкие STAFF,неоновые бумажные,45х12 мм,5 цветов х 20 листов"/>
        <s v="Замок висячий PD-01- 50"/>
        <s v="Замок висячий YD124 38мм"/>
        <s v="Замок висячий ВС-5 контрольный"/>
        <s v="Замок висячий ТМ 63мм"/>
        <s v="Замок для В-НКТ 73*5,5 категория прочности Е или №80 ИС-10.000-06"/>
        <s v="Замок метал. треугольник 22-25/46 IP54"/>
        <s v="Замок на технологческую трубу ИС-НКТ 73.5.5-04Е"/>
        <s v="Замок троссовый (650мм.d 10мм)"/>
        <s v="Занавес п/э 180*180см"/>
        <s v="Зарядное устройство уст-во для свинцовых аккумуляторов 12В"/>
        <s v="Затвор дисковый поворотный 1.13.1.01.-150-00 в стальном разборном корпусе с диском DN 150PN 1.0 Мпа"/>
        <s v="Захват бочковой LC-SL 1.0т"/>
        <s v="Захват для бочек DC40 EURO LIFT"/>
        <s v="Захват для бочек LC SL г/п 1т (толщина листа 0,25)"/>
        <s v="Захват сменный ЭТА-50 73,0мм"/>
        <s v="Захват спиральный н.р.92,9мм ОВ-124"/>
        <s v="Захват цанговый н.р. 73,0 мм ОВ-124"/>
        <s v="Захват цанговый н.р. 88,9 мм ОВ-124"/>
        <s v="Звездочка 100Н80.733.04.01.03 ГМС"/>
        <s v="Зип к щелевому перфиратору ПЩ6М-146(диск накатный ПЩ6М-146-23-1шт,Клин ПЩ146-11-1шт,Ось ПШ6М146-12-1"/>
        <s v="Знак (плакат) «Заземление», S46 (пленка, диаметр 20 мм, блок 64 штуки, 195х195 мм)"/>
        <s v="Знак (плакат) «Заземление», S46 (пленка, диаметр 25 мм, блок 49 штук, 195х195 мм)"/>
        <s v="Знак (плакат) «Заземление», S46 (пленка, диаметр 40 мм, блок 16 штук, 195х195 мм)"/>
        <s v="Знак 100*100*100мм Молния треугольник"/>
        <s v="Знак 220В 15*50мм"/>
        <s v="Знак D01 «Пункт (место) приема пищи» (пластик, 200х200 мм)                              ¶"/>
        <s v="Знак D01 «Пункт (место) приема пищи» (пленка, 200х200 мм)"/>
        <s v="Знак D02 «Питьевая вода» (пластик, 200х200 мм)"/>
        <s v="Знак D02 «Питьевая вода» (пленка, 200х200 мм)"/>
        <s v="Знак D03 «Место курения» (пластик, 200х200 мм)"/>
        <s v="Знак D03 «Место курения» (пленка, 200х200 мм)"/>
        <s v="Знак E01-01 «Выход здесь (левосторонний)» (фотолюминесцентная пленка ГОСТ Р 12.2.143–2009, 190х190 м"/>
        <s v="Знак E01-02 «Выход здесь (правосторонний)» (фотолюминесцентная пленка ГОСТ Р 12.2.143–2009, 190х190"/>
        <s v="Знак E02-01 «Направляющая стрелка» (фотолюминесцентная пленка ГОСТ Р 12.2.143–2009, 190х190 мм)"/>
        <s v="Знак E02-02 «Направляющая стрелка под углом 45°» (фотолюминесцентная пленка ГОСТ Р 12.2.143–2009, 19"/>
        <s v="Знак E03 «Направление к эвакуационному выходу направо» (фотолюминесцентная пленка ГОСТ Р 12.2.143–20"/>
        <s v="Знак E04 «Направление к эвакуационному выходу налево» (фотолюминесцентная пленка ГОСТ Р 12.2.143–200"/>
        <s v="Знак E05 «Направление к эвакуационному выходу направо вверх» (фотолюминесцентная пленка ГОСТ Р 12.2."/>
        <s v="Знак E07 «Направление к эвакуационному выходу направо вниз» (фотолюминесцентная пленка ГОСТ Р 12.2.1"/>
        <s v="Знак E08 «Направление к эвакуационному выходу налево вниз» (фотолюминесцентная пленка ГОСТ Р 12.2.14"/>
        <s v="Знак E12 «Направление к эвакуационному выходу (левосторонний)» (фотолюминесцентная пленка ГОСТ Р 12."/>
        <s v="Знак E13 «Направление к эвакуационному выходу по лестнице вниз (правосторонний)» (фотолюминесцентная"/>
        <s v="Знак E18 «Открывать движением от себя» (фотолюминесцентная пленка ГОСТ Р 12.2.143–2009, 190х190 мм)"/>
        <s v="Знак E19 «Открывать движением на себя» (фотолюминесцентная пленка ГОСТ Р 12.2.143–2009, 190х190 мм)"/>
        <s v="Знак E21 «Пункт (место) сбора» (фотолюминесцентная пленка ГОСТ Р 12.2.143–2009, 190х190 мм)"/>
        <s v="Знак E22 «Указатель выхода» (фотолюминесцентная пленка ГОСТ Р 12.2.143–2009, 300х150 мм)"/>
        <s v="Знак E23 «Указатель аварийного выхода» (фотолюминесцентная пленка ГОСТ Р 12.2.143–2009, 300х150 мм)"/>
        <s v="Знак E23 «Указатель запасного выхода» (фотолюминесцентная пленка ГОСТ Р 12.2.143–2009, 300х150 мм)"/>
        <s v="Знак EC01 «Аптечка первой медицинской помощи» (фотолюминесцентная пленка ГОСТ Р 12.2.143–2009, 200х2"/>
        <s v="Знак EC01 «Аптечка первой медицинской помощи» (фотолюминесцентный пластик ГОСТ Р 12.2.143–2009, 200х"/>
        <s v="Знак EC02 «Средства выноса (эвакуации) пораженных» (пластик, 200х200 мм)"/>
        <s v="Знак EC03 «Пункт приема гигиенических процедур (душевые)» (пластик, 200х200 мм)"/>
        <s v="Знак EC03 «Пункт приема гигиенических процедур (душевые)» (пленка, 200х200 мм)"/>
        <s v="Знак EC05 «Медицинский кабинет» (пленка, 200х200 мм)"/>
        <s v="Знак F01-01 «Направляющая стрелка» (фотолюминесцентная пленка ГОСТ Р 12.2.143–2009, 190х190 мм)"/>
        <s v="Знак F01-01 «Направляющая стрелка» (фотолюминесцентный пластик ГОСТ Р 12.2.143–2009, 200х200 мм)"/>
        <s v="Знак F02 «Пожарный кран» (фотолюминесцентный пластик ГОСТ Р 12.2.143–2009, 190х190 мм)"/>
        <s v="Знак F04 «Огнетушитель» (фотолюминесцентная пленка ГОСТ Р 12.2.143–2009, 190х190 мм)"/>
        <s v="Знак F04 «Огнетушитель» (фотолюминесцентный пластик ГОСТ Р 12.2.143–2009, 190х190 мм)"/>
        <s v="Знак F05 «Телефон для использования при пожаре» (фотолюминесцентная пленка ГОСТ Р 12.2.143–2009, 190"/>
        <s v="Знак F05 «Телефон для использования при пожаре» (фотолюминесцентный пластик ГОСТ Р 12.2.143–2009, 19"/>
        <s v="Знак F06 «Место размещения нескольких средств противопожарной защиты» (фотолюминесцентная пленка ГОС"/>
        <s v="Знак F06 «Место размещения нескольких средств противопожарной защиты» (фотолюминесцентный пластик ГО"/>
        <s v="Знак F07 «Пожарный водоисточник» (фотолюминесцентный пластик ГОСТ Р 12.2.143–2009, 190х190 мм)"/>
        <s v="Знак F08 «Пожарный сухотрубный стояк» (фотолюминесцентный пластик ГОСТ Р 12.2.143–2009, 190х190 мм)"/>
        <s v="Знак F09 «Пожарный гидрант» (фотолюминесцентный пластик ГОСТ Р 12.2.143–2009, 190х190 мм)"/>
        <s v="Знак F10 «Кнопка включения установок (систем) пожарной автоматики» (фотолюминесцентная пленка ГОСТ Р"/>
        <s v="Знак F10 «Кнопка включения установок (систем) пожарной автоматики» (фотолюминесцентный пластик ГОСТ"/>
        <s v="Знак F11 «Звуковой оповещатель пожарной тревоги» (фотолюминесцентная пленка ГОСТ Р 12.2.143–2009, 19"/>
        <s v="Знак F11 «Звуковой оповещатель пожарной тревоги» (фотолюминесцентный пластик ГОСТ Р 12.2.143–2009, 1"/>
        <s v="Знак M01 «Работать в защитных очках» (пластик, 200х200 мм)"/>
        <s v="Знак M01 «Работать в защитных очках» (пленка, 200х200 мм)"/>
        <s v="Знак M02 «Работать в защитной каске (шлеме)» (пластик, 200х200 мм)"/>
        <s v="Знак M03 «Работать в защитных наушниках» (пластик, 200х200 мм)"/>
        <s v="Знак M04 «Работать в средствах индивидуальной защиты органов дыхания» (пленка, 200х200 мм)"/>
        <s v="Знак M05 «Работать в защитной обуви» (пластик, 200х200 мм)"/>
        <s v="Знак M05 «Работать в защитной обуви» (пленка, 200х200 мм)"/>
        <s v="Знак M06 «Работать в защитных перчатках» (пластик, 200х200 мм)"/>
        <s v="Знак M06 «Работать в защитных перчатках» (пленка, 200х200 мм)"/>
        <s v="Знак M07 «Работать в защитной одежде» (пластик, 200х200 мм)"/>
        <s v="Знак M07 «Работать в защитной одежде» (пленка, 200х200 мм)"/>
        <s v="Знак M08 «Работать в защитном щитке» (пластик, 200х200 мм)"/>
        <s v="Знак M08 «Работать в защитном щитке» (пленка, 200х200 мм)"/>
        <s v="Знак M12 «Переходить по надземному переходу» (пластик, 200х200 мм)"/>
        <s v="Знак M14 «Отключить перед работой» (пластик, 200х200 мм)"/>
        <s v="Знак M14 «Отключить перед работой» (пленка, 200х200 мм)"/>
        <s v="Знак P01 «Запрещается курить» (пленка, 200х200 мм)"/>
        <s v="Знак P02 «Запрещается пользоваться открытым огнем и курить» (пластик, 200х200 мм)"/>
        <s v="Знак P02 «Запрещается пользоваться открытым огнем и курить» (пленка, 200х200 мм)"/>
        <s v="Знак P03 «Проход запрещен» (пластик, 200х200 мм)"/>
        <s v="Знак P04 «Запрещается тушить водой» (пластик, 200х200 мм)"/>
        <s v="Знак P04 «Запрещается тушить водой» (пленка, 200х200 мм)"/>
        <s v="Знак P06 «Доступ посторонним запрещен» (пластик, 200х200 мм)"/>
        <s v="Знак P06 «Доступ посторонним запрещен» (пленка, 200х200 мм)"/>
        <s v="Знак P12 «Запрещается загромождать проходы и (или) складировать» (пластик, 200х200 мм)"/>
        <s v="Знак W01 «Пожароопасно! Легковоспламеняющиеся вещества» (пластик, сторона 200 мм)"/>
        <s v="Знак W01 «Пожароопасно! Легковоспламеняющиеся вещества» (пленка, сторона 200 мм)"/>
        <s v="Знак W02 «Взрывоопасно» (пластик, сторона 200 мм)"/>
        <s v="Знак W02 «Взрывоопасно» (пленка, сторона 200 мм)"/>
        <s v="Знак W03 «Опасно! Ядовитые вещества» (пластик, сторона 200 мм)"/>
        <s v="Знак W03 «Опасно! Ядовитые вещества» (пленка, сторона 200 мм)"/>
        <s v="Знак W04 «Опасно! Едкие и коррозионные вещества» (пластик, сторона 200 мм)"/>
        <s v="Знак W04 «Опасно! Едкие и коррозионные вещества» (пленка, сторона 200 мм)"/>
        <s v="Знак W06 «Опасно! Возможно падение груза» (пленка, сторона 200 мм)"/>
        <s v="Знак W08 «Внимание! Опасность поражения электрическим током» (пленка, сторона 150 мм)"/>
        <s v="Знак W08 «Внимание! Опасность поражения электрическим током» (пленка, сторона 200 мм)"/>
        <s v="Знак W09 «Внимание! Опасность (прочие опасности)» (пластик, сторона 200 мм)"/>
        <s v="Знак W09 «Внимание! Опасность (прочие опасности)» (пленка, сторона 200 мм)"/>
        <s v="Знак W15 «Осторожно! Возможность падения с высоты» (пленка, сторона 200 мм)"/>
        <s v="Знак W19 «Газовый баллон» (пластик, сторона 200 мм)"/>
        <s v="Знак W19 «Газовый баллон» (пленка, сторона 200 мм)"/>
        <s v="Золушка Полироль для мебели 250мл"/>
        <s v="Зубило 300мм"/>
        <s v="Игла для прошивки цыганская"/>
        <s v="Игла для прошивки цыганская (к-т 25шт)"/>
        <s v="Измерительная рулетка 10-25мм с магн. захватом"/>
        <s v="Изолента ПВХ 15мм х20м черная"/>
        <s v="Изолента ПВХ 19 мм синяя 20м"/>
        <s v="Изолента ПВХ 19 мм черная 20м"/>
        <s v="Изолента ПВХ 19 мм черная 20м GT-0.3"/>
        <s v="Изолента ПВХ 19 мм черная 20м GT-0.9"/>
        <s v="Изолента ПВХ 19 мм черная 20м рул NIT-F19-20"/>
        <s v="Изолятор ШФ 20Г"/>
        <s v="Изоляционная лента, высшего класса 19мм*20м*0,18мм"/>
        <s v="Инвертор Сварочный САИ 250 РЕСАНТА (ММА,10-250А,220В,70%,9,5кВт 2,0-6,0 мм 7,28кг)65/6"/>
        <s v="Ингибитор АСПО Пральт-11 марка В-3(190)"/>
        <s v="Ингибитор коррозии СНПХ 6201Б(200)"/>
        <s v="Ингибитор коррозии СНПХ 6418Б (0,200)"/>
        <s v="Ингибитор парафиноотложений СНПХ-7912М (190)"/>
        <s v="Индикатор алкоголя Dingo (ДИНГО) I-BLOW 10"/>
        <s v="Источник бесперебойного питания Eaton Ellipse ECO 1200 USB  IEC"/>
        <s v="Источник питания на DIN рейку 24В3.2 А 76ВтMEFNWELL I класс защиты 32*125*102мм"/>
        <s v="Кабель  FTP 4*2*0.53"/>
        <s v="Кабель  ВВГнг-LS-4*10 ГОСТ"/>
        <s v="Кабель Best ВЧ 10метров SMA"/>
        <s v="Кабель RG58 A/U 50 Oм 100м черный 01-2003 REXANT"/>
        <s v="Кабель ВБбШвнг 4*1,5 медный бронир."/>
        <s v="Кабель ВББШвнг LS 4*10 медн.брон."/>
        <s v="Кабель ВБбШвнгLS 4*4медный бронир."/>
        <s v="Кабель ВВГнг LS 4*4 медн."/>
        <s v="Кабель витая пара экранир F/UTPкат5е4пары (24АWG)1жильн/экр/ фольга РЕ-40+60С FUTP4-C5E-S24-OUT-PE-B"/>
        <s v="Кабель КВБбШвнг- А 4*1"/>
        <s v="Кабель КВВГ 10-1,5"/>
        <s v="Кабель КВВГнг (А) 4*1"/>
        <s v="Кабель КВВГнг 5*1"/>
        <s v="Кабель КВВГнг-LS 10*1 медн.контр."/>
        <s v="Кабель КВВГнг-LS 4*1"/>
        <s v="Кабель КВВГнг-LS 4*1,5"/>
        <s v="Кабель КВВГнг(А) 7*1"/>
        <s v="Кабель КВВГЭнг LS 4*1,5"/>
        <s v="Кабель КГ 4*16 Гост (КГ/тn)"/>
        <s v="Кабель КГ 4*4"/>
        <s v="Кабель КГ 4х4"/>
        <s v="Кабель КГ хл 4*10"/>
        <s v="Кабель КГ1х25"/>
        <s v="Кабель КГхл 1х25"/>
        <s v="Кабель КГхл 4*4-380"/>
        <s v="Кабель КПСВВнг A-LS 2*2*1.5"/>
        <s v="Кабель КПсПпБП 120*3*25"/>
        <s v="Кабель КПСЭнг 1*2*1"/>
        <s v="Кабель КПСЭнг-1*2*05 FRLS"/>
        <s v="Кабель КПСЭнг(А) FRLS 1*2*0,5"/>
        <s v="Кабель силовой ВБШВнг-А 4*70"/>
        <s v="Кабель симметричный для промышленного интерфейса RS-485 СегментКИ-485ПсЭВ 1*2*0,78"/>
        <s v="Кабельный ввод АФЭН 21-65Э-400М"/>
        <s v="Кабельный ввод АФЭН КВ1-21.04 НКТ 60"/>
        <s v="Календарь квартальный 3 бл. на 3 гр. с бегунком, 2022 г"/>
        <s v="Календарь табель 2022"/>
        <s v="Календарь-домик настольный на гребне 2022"/>
        <s v="Калибр -кольцо РНК-73 раб.+калибр-пробка РНК 73 раб."/>
        <s v="Калькулятор 12 разр.настол."/>
        <s v="Калькулятор 12р  Skainer Electronic"/>
        <s v="Калькулятор Citizen 12р SDВ1"/>
        <s v="Калькулятор настольный STAFF STF-8 (200x150 мм), 14 разрядов"/>
        <s v="Камера грязевая КГУ-2 с уплотнениями d 60.2шт,D73мм-2шт,D89 мм 2шт"/>
        <s v="Канат 4 мм стал.для растяжки оцинк."/>
        <s v="Канат 5 мм стал.для растяжки оцинк."/>
        <s v="Карандаш ч/гр юнландия НВ"/>
        <s v="Карандаш чернографитный BRAUBERG, 1 шт., НВ,трехгранный"/>
        <s v="Каретка ПСМ40.11.0.000 (УР.02.03.000)"/>
        <s v="Картофелемялка большая  ручка 350мм"/>
        <s v="Картридж Frap 40 мм керамич."/>
        <s v="Каска защитная СОМЗ-55 &quot;Фаворит&quot; белая"/>
        <s v="Каска защитная СОМЗ-55 &quot;Фаворит&quot; оранжевая"/>
        <s v="Каска защитная СОМЗ-55 оранжевая б/у р.56 22мес."/>
        <s v="Каска защитная СОМЗ-55 оранжевая б/у р.57 23мес."/>
        <s v="Каска защитная СОМЗ-55 оранжевая б/у р.62 20мес."/>
        <s v="Каска Титан Рапид с логотипом с храповиком синяя"/>
        <s v="Кастрюля 3,5л алюминиевая"/>
        <s v="Кастрюля 4,5л алюминевая"/>
        <s v="Кастрюля 6л алюминиевая"/>
        <s v="Кепка СПЕЦ цв син тк Томбой"/>
        <s v="Кислота соляная ингибированная(А)"/>
        <s v="Кисть круглая &quot;Стандарт 14/50мм"/>
        <s v="Кисть круглая 18 60 мм с дер.ручкой"/>
        <s v="Кисть плоская 1,5/38мм"/>
        <s v="Кисть плоская 100мм FB-100"/>
        <s v="Кисть плоская 100мм натур.щетина дерев.ручка"/>
        <s v="Кисть плоская 125мм натур щетина,дер рукоятка"/>
        <s v="Кисть плоская 20мм дер ручка"/>
        <s v="Кисть плоская 3 76мм"/>
        <s v="Кисть плоская 38мм FB-38"/>
        <s v="Кисть плоская 50мм"/>
        <s v="Кисть плоская 50мм FB-50"/>
        <s v="Кисть плоская 75мм дер ручка"/>
        <s v="Кисть флейцевая 25*6 натур щетина пластиковая ручка"/>
        <s v="Клапан 15с54бк Ду15 РУ160"/>
        <s v="Клапан АЯЮЖ.КШ.05.200"/>
        <s v="Клапан всасывающий КВ-89"/>
        <s v="Клапан КДС-1500/150 УХЛ1"/>
        <s v="Клапан КО2-65/40*35 с комплектацией"/>
        <s v="Клапан обратный 16ч6п-100"/>
        <s v="Клапан обратный 19лс38нж Ду100 Ру16 ХЛ1фланец исп.Е с КОФ и крепежом"/>
        <s v="Клапан обратный 19лс76нж Ду100 Ру16 ХЛ1 фланц.исп.В L=350 c КОФ"/>
        <s v="Клапан обратный 19лс76нж Ду80 Ру16 ХЛ1 фланц.исп.В L=310 c КОФ"/>
        <s v="Клапан обратный 19с53нж Ду50 Ру40 исп2 в к-те о отв. фланцами ст20"/>
        <s v="Клапан обратный 19с53нж Ду80 Ру40 с КОФ ст 20"/>
        <s v="Клапан обратный 19с76нж Ду200 Ру16  исп.1 с КОФ"/>
        <s v="Клапан обратный 19с76нж Ду50 Ру16 ХЛ1 исп.В L=230 c КОФ"/>
        <s v="Клапан обратный 19с76нж Ду80 РУ16 исп.1 с комплектом фланцев ст.20,креп.,прокл"/>
        <s v="Клапан обратный 19с76нж Ду80 РУ16 исп.В L=310"/>
        <s v="Клапан обратный поворотный 19лс76нж Ду50 Ру16кгс/см2 сталь 20ГЛ с КОФ ст.09Г2С."/>
        <s v="Клапан обратный чуг 16ч6п подъемный ДУ100 РУ16"/>
        <s v="Клапан обратный шариковый пружинный АКОШП 73-230"/>
        <s v="Клапан предохр. СППК4Р 50-16лс17лс17нж-20ГЛ-У1-ГА3 Класс герм.В в к-те с отв.фланц.вх,выход ИспВ/В"/>
        <s v="Клапан предохр. СППК4Р 80-16У117сбнж сталь 20Л Ду 80/100мм РУ 16/6кгс/см2 пружина 33 Рн 6,0 кгс/см2"/>
        <s v="Клапан предохранительный VMP20 XG-120"/>
        <s v="Клапан спускной КС73 АКС 210.00.00.000 сб"/>
        <s v="Клапан ТН08.000"/>
        <s v="Клапан ТН08.250"/>
        <s v="Клапан ТН10.000"/>
        <s v="Клеенка 1,37*25м"/>
        <s v="Клей карандаш 15 гр"/>
        <s v="Клей карандаш усиленный STAFF Prof 15г"/>
        <s v="Клей ПВА 45г"/>
        <s v="Клей-карандаш STAFF,15 г"/>
        <s v="Клейкая двухсторонняя лента 25мм*8м"/>
        <s v="Клейкая двухсторонняя лента 25мм*8м,на вспененной основе 1мм"/>
        <s v="Клейкая двухсторонняя лента 38мм*10м"/>
        <s v="Клейкая лента упаковочная 48мм х 30м, прозрачная"/>
        <s v="Клейкие ленты 12 ммх33 м, канцелярские BRAUBERG, комплект 12 шт."/>
        <s v="Клейкие ленты 19 ммх33 м, канцелярские BRAUBERG, комплект 12 шт."/>
        <s v="Клемма 5 проводная 0,5-4,0 кв.мм с рычажком плоская СК 221-415"/>
        <s v="Клещи Мастер переставные хромиров.покрытие быстрый захват 2-хкомпон.270мм"/>
        <s v="Ключ гаечный накидной 2-хсторонний КГН 22*24"/>
        <s v="Ключ гаечный накидной 2-хсторонний КГН 32*36"/>
        <s v="Ключ гаечный рожковый 36*41мм"/>
        <s v="Ключ гаечный рожковый 41*46мм двухсторонний"/>
        <s v="Ключ гаечный с открытым зевом 2-хсторонний КГД 17*19 омед."/>
        <s v="Ключ КОТ 48-89"/>
        <s v="Ключ КОТ 48*89"/>
        <s v="Ключ КОТ 89*132"/>
        <s v="Ключ накидной 41 одност ударный кольцевой"/>
        <s v="Ключ накидной 46 одност. ударный кольцевой цинк"/>
        <s v="Ключ рожковый  27*30мм"/>
        <s v="Ключ трубно-рычажный КТР-0"/>
        <s v="Ключ трубно-рычажный КТР-2"/>
        <s v="Ключ трубно-рычажный КТР-3"/>
        <s v="Книга учета 64 л, клетка,обложка из мелованного картона, блок офсет,А4 (200х290мм)"/>
        <s v="Книга учета 96л клетка, твердая,крафт"/>
        <s v="Кнопки-гвоздики силовые 50 шт цветные карт/уп"/>
        <s v="Коленвал левый СПГ50.104.000"/>
        <s v="Коленвал левый СПГ50.105.000"/>
        <s v="Коленвал правый СПГ50.105.000"/>
        <s v="Колено шарнирное 50х40 ЗЛМ 008.32.00.000-01"/>
        <s v="Колесо рабочее ЦНС 38-44 220.01.000.114-01"/>
        <s v="Колодка каучук 2-ая с/з с крышкой черная IP44 2Р+РЕ 1*16А 220-240В"/>
        <s v="Колодка каучук 2-ая с/з с крышкой черная IP44 BS 177"/>
        <s v="Колодка клеммная 40мм 100А"/>
        <s v="Колодка ПШГН.08.160 левая"/>
        <s v="Колодка ПШГН.08.170 правая"/>
        <s v="Колпак МЕДИКАЛ цв. белый бязь"/>
        <s v="Колпачек КП-22 черный"/>
        <s v="Колпачки защитные НКТ-60 гладкая муфта ниппель"/>
        <s v="Колпачки защитные НКТ-73 гладкая муфта ниппель 19"/>
        <s v="Колпачки защитные НШ-19 ниппель"/>
        <s v="Колпачки защитные НШ-22 ниппель"/>
        <s v="Колпачки защитные НШ-25 ниппель"/>
        <s v="Кольцо 036-040-25-2-3"/>
        <s v="Кольцо 037-041-25-2-4 ГОСТ 9833-73"/>
        <s v="Кольцо 056-062-36"/>
        <s v="Кольцо 057-063-36-2-3"/>
        <s v="Кольцо 064-068-25"/>
        <s v="Кольцо 080-086-36"/>
        <s v="Кольцо 095-095-25"/>
        <s v="Кольцо 104-110-36-2-3"/>
        <s v="Кольцо 105-110-30"/>
        <s v="Кольцо 118-125-46"/>
        <s v="Кольцо гидравлической пяты МС-30-0131А"/>
        <s v="Кольцо ГК.800.030"/>
        <s v="Кольцо ДХМ 10020.00.011"/>
        <s v="Кольцо ДХМ 10020.00.109"/>
        <s v="Кольцо ДХМ 10020.00.109-01"/>
        <s v="Кольцо железобетонное КЦ 10-9 (д.1м)"/>
        <s v="Кольцо защитное ГК.800.029"/>
        <s v="Кольцо колодца КЦ 15-9 (1680-1680*890)"/>
        <s v="Кольцо колодца КЦ 15-9 (1682-1680*890)"/>
        <s v="Кольцо КС 10-9"/>
        <s v="Кольцо КС 15-9"/>
        <s v="Кольцо ОНК 89/325 в к-те ТУ1469-001-01297858-98"/>
        <s v="Кольцо резиновое 240-250-58"/>
        <s v="Кольцо резиновое 350-360-58"/>
        <s v="Кольцо стеновое колодца КС 15.9б"/>
        <s v="Кольцо стеновое колодца КС 7.3"/>
        <s v="Кольцо стеновое КС 20-6"/>
        <s v="Кольцо стеновое КС 7-3"/>
        <s v="Кольцо стеновое КС 7-9"/>
        <s v="Кольцо стеновое КЦ 10-9"/>
        <s v="Комбинезон КАСПЕР"/>
        <s v="Комплект ЗИП к ГМЩП-146(ось рычага146.00.008,сопло насадка 146.01.000,поршень 146.00.024)"/>
        <s v="Комплект ЗИП к ключам КОТ (пл.006,пл.008)"/>
        <s v="Комплект ЗИП к ТОЗ-114"/>
        <s v="Комплект манжететы (ТИАЛ-М89 45*1,2),(ТИАЛ-ЗП455*50),(ТИАЛ-П(А+Б)89,450)"/>
        <s v="Комплект манжеты (ТИАЛ-М 89.450х1,2),(ТИАЛ-ЗП 455х50),(ТИАЛ-П(А+Б) 89.450)"/>
        <s v="Комплект постельного белья 1,5 бязь"/>
        <s v="Комплект постельного белья 1,5 Фантазия"/>
        <s v="Комплект постельного белья КПБ 1,5 поплин"/>
        <s v="Комплект ремонтный МК-460 для многофункционального устройства Kyocera"/>
        <s v="Комплект роликов для трубореза НХ12"/>
        <s v="Комплект роликов для трубореза НХ4"/>
        <s v="Комплект роликов для трубореза НХ6-4шт"/>
        <s v="Комплект штуцеров Ш25К.000 (8шт.)"/>
        <s v="Конвектор электрический LORIOT Stark LHP-M 2000"/>
        <s v="Контактор 25А 230В замыкающий"/>
        <s v="Контактор 80 А 380В АС3 1НО+1НЗ КМ-103"/>
        <s v="Контактор 80 А АС3 1НО+1НЗ КМ-103"/>
        <s v="Контактор 9А 220В размыкающий (контакт закрытый) КМИ 10911 9А"/>
        <s v="Контактор 9А 220В размыкающий (контакт закрытый) КМЭ 0901 9А 220В"/>
        <s v="Контактор 9А 230В размыкающий (контакт закрытый) КМИ 10910 9А"/>
        <s v="Контактор КМИ 34012 40А 230В/АСЗ 1НО,1НЗ ИЭК"/>
        <s v="Контактор КМИ 34012 40А 400В/АСЗ 1НО,1НЗ ИЭК"/>
        <s v="Контактор КМИ 46512 65А 400В/АСЗ 1НО,1НЗ ИЭК"/>
        <s v="Контактор КМИ 49512 95А 400В/АСЗ 1НО;1НЗ ИЭК"/>
        <s v="Контактор КТИ-5150 150А 230В/АС3 ИЭК"/>
        <s v="Контактор КТИ-5185 185А 230В/АС3 ИЭК"/>
        <s v="Контактор ПМЛ-2100-25А-220AC-УХЛ4-Б-КЭАЗ"/>
        <s v="Конфорка 1500W d=145mm"/>
        <s v="Конфорка 1500W d=180mm"/>
        <s v="Концентрат минеральный -галит,сорт первый"/>
        <s v="Концентрат минеральный -галит,тип D сорт первый затаренный в МКР по 1т"/>
        <s v="Корд триммерный на катушке  3,0 мм"/>
        <s v="Корзина для бумаги"/>
        <s v="Короб архивный с 4 завязками 70мм"/>
        <s v="Короб архивный с завязками 35мм до 300л"/>
        <s v="Коробка дверная Симпп"/>
        <s v="Коробка клеммная КСРВ-П261812(20UT2.5)-5КНВ1 МНК(А) -1ЕТ/М2(В)-1КНВ2МНК"/>
        <s v="Коробка протяжная КП-1УЗ"/>
        <s v="Коробка распред. открыт. установки 80*80*40"/>
        <s v="Коронка SDS max 125*550 цельная центр Сверло 7113"/>
        <s v="Корпус ГК.044.000"/>
        <s v="Корпус ДХМ 10020.00.003-01"/>
        <s v="Корпус зубчатый ГК.15.001.301"/>
        <s v="Корпус направляющего аппарата ЦНС 38-110-1-01.028Н"/>
        <s v="Корпус направляющего аппарата ЦНС 38-110-1-01.028Н-01"/>
        <s v="Корпус подшипника ДХМ 10023.00.012"/>
        <s v="Корректир жидкость 15мл"/>
        <s v="Корректирующая жидкость 20мл"/>
        <s v="Корректирующая жидкость STAFF Everyday, быстросохнущая, 15 мл, с кисточкой"/>
        <s v="Костюм  Т02-01 ОПЗа  цв.т-син-бордо. антистат"/>
        <s v="Костюм  Т02-01-ОПЗа-М цв. т-син-борд.70/30 антистат 96-100/170-176"/>
        <s v="Костюм  Т02-01-ОПЗа-М цв. т-син-борд.70/30 антистат 96-100/182-188"/>
        <s v="Костюм  Т02-01-ОПЗа-М цв. т-син-борд.70/30 антистат б/у 96-100/158-164 22мес."/>
        <s v="Костюм  Т02-01НЕФ.А-М  цв.т-син-бордо. тк смесовая"/>
        <s v="Костюм  Т02-01НЕФ.А-М  цв.т-син-бордо. тк смесовая б/у 104-108/170-176 23мес."/>
        <s v="Костюм  Т02-01НЕФ.А-М  цв.т-син-бордо. тк смесовая б/у 104-108/170-176 24мес."/>
        <s v="Костюм  Т02-01НЕФ.А-М  цв.т-син-бордо. тк смесовая б/у 96-100/170-176 22мес."/>
        <s v="Костюм Бастион  тк.Парусина/спилок утепленный"/>
        <s v="Костюм Бастион ПЛЮС ут. тк.Парусина/спилок 104-108/170-176"/>
        <s v="Костюм Бастион ПЛЮС ут. тк.Парусина/спилок 112-116/182-188"/>
        <s v="Костюм д/защиты от искр. брызг.расплав металла Брезент/спилок"/>
        <s v="Костюм д/защиты от искр.и брызг.расплава мет Брезент/спилок"/>
        <s v="Костюм КЕМИ СТАЙЛ"/>
        <s v="Костюм Кеми Стайл 104-108/182-188"/>
        <s v="Костюм Кеми Стайл цв.т-синий вас"/>
        <s v="Костюм комбинированный КС18 тк Парусина/спилок"/>
        <s v="Костюм летний для защиты от нефти и нефтепродуктов"/>
        <s v="Костюм летний от ОПЗ"/>
        <s v="Костюм летний Т02-01Неф.А-М тк-син-борд. б/у 112-116/182-188 20мес."/>
        <s v="Костюм летний Т02-01ОПЗа цв т-син-борд."/>
        <s v="Костюм летний Т02-01ОПЗа цв т-син-борд. р. 112-116/200"/>
        <s v="Костюм летний Т02-01ОПЗа цв т-син-борд. р. 120-124/170-176"/>
        <s v="Костюм муж летн. для защиты от термических рисков электрической дуги р 112-116/182-188"/>
        <s v="Костюм муж летн. для защиты от термических рисков электрической дуги р 46-48/170-176"/>
        <s v="Костюм муж летн. для ИТР (корпоротивный стиль)"/>
        <s v="Костюм муж летн. для ИТР (корпоротивный стиль)  96-100/182-188"/>
        <s v="Костюм муж ут.ИТР"/>
        <s v="Костюм муж утепл. для ИТР (корпоротивный стиль)"/>
        <s v="Костюм мужской Электра Л-4"/>
        <s v="Костюм сварщика комбинированный со спилком б/у 104-108/170-176 23мес."/>
        <s v="Костюм утепл от Нефти и нефтепр."/>
        <s v="Костюм утепленный для защиты от нефти и нефтепрод.р 112-116/200"/>
        <s v="Костюм утепленный для защиты от нефти и нефтепрод.р 96-100/170-176"/>
        <s v="Костюм утепленный от ОПЗ"/>
        <s v="Костюм утепленный от ОПЗ из антистатической ткани р 112-116/200"/>
        <s v="Костюм утепленный от ОПЗ из антистатической ткани р 96-100/170-176"/>
        <s v="Костюм Форест"/>
        <s v="Костюм Форест XXXL 120-124/182-188"/>
        <s v="Костюм Цезарь муж.для защиты от искр.Брызг расплавл.металла 2 кл. пониж темп(куртка+брюки)"/>
        <s v="Костюм ЭКСПЕДИЦИЯ н/р цв.хаки-оранж тк. Палатка"/>
        <s v="Костюм ЭКСПЕДИЦИЯ н/р цв.хаки-оранж тк. Палатка  96-100/182-188"/>
        <s v="Костюм Электра 3-10 БиО СО (куртка+п/к) утеплнный"/>
        <s v="Костюм Электра 3Н-24 СО(куртка+п/к) утепленный цв.т-синий Номекс 46-48/170-176"/>
        <s v="Костюм Электра Л-4 БиО СО (куртка+бр)"/>
        <s v="Косынка 146.00.014(015)"/>
        <s v="Краги пятипалые спилковые ArmProtect УТЕПЛ."/>
        <s v="Краги спилковые пятипалые &quot;G340&quot;"/>
        <s v="Краги утепл. Восточные тигры"/>
        <s v="Кран 11Б27п Ду20 Ру16 рычаг м-м САЗ"/>
        <s v="Кран 11Б27п1 Ду15 Ру16 рычаг м/м САЗ"/>
        <s v="Кран 11Б27п1 Ду50 Ру16"/>
        <s v="Кран LD КШ,Ц,Ф 050,040 Ду50 Ру40 ст20 с КОФ"/>
        <s v="Кран LD КШ,Ц,Ф 050.040.02 Ду50 Ру40 ст20 высота штока h=200мм"/>
        <s v="Кран LD КШ,Ц,Ф 100./080 016 Н/П03 Ду 100 Ру 16 ст09Г2С с КОФ и крепежом"/>
        <s v="Кран LD КШ,Ц,Ф 100.016.02 Ду100 РУ 16 ст20 L=230мм с КОФ"/>
        <s v="Кран LD КШЦМ 050.040.02 Ду50 Ру40 ст20 полнопроходной"/>
        <s v="Кран LD КШЦФ 032.040.02 Ду32 Ру40 ст20 с КОФ 32-16-11-1"/>
        <s v="Кран букса 52-5 для смесителя"/>
        <s v="Кран РР-R белый шар. ДН20*1/2угл.д.рад. VALTEX"/>
        <s v="Кран шаровой  ЗАРД 100.040.21-00З Ду 100 Ру 40 с КОФ"/>
        <s v="Кран шаровой 11с01пф Ду 100 Ру 16 с КОФ"/>
        <s v="Кран шаровой 11с01пф Ду 50 Ру 16 ст 20, с КОФ"/>
        <s v="Кран шаровый 11Б27п1 Ду15 Ру16 латунь"/>
        <s v="Кран шаровый 11Б27п1 Ду20 Ру16 латунь"/>
        <s v="Кран шаровый 11Б27п1-15 М"/>
        <s v="Кран шаровый 11Б27п1-20 М"/>
        <s v="Кран шаровый КШ 25.16.3110"/>
        <s v="Кран шаровый КШ 50*21"/>
        <s v="Кран шаровый латунь 11Б27п1 ДУ15 РУ40 бабочка никелир."/>
        <s v="Кран шаровый полнопроходной вр/вр DN100ст. AISI 304"/>
        <s v="Краска ВД АК 2180 интерьерная супербелая 25кг"/>
        <s v="Краска штемпельная 50мл синяя на водно-спиртовой основе"/>
        <s v="Краска штемпельная STAFF Manager, синяя,50 мл, на водно-спиртовой основе"/>
        <s v="Краскопульт  пневматический.верх.бачок 600мл"/>
        <s v="Краскопульт  пневматический.КРП -1,5/0,6 ВБ"/>
        <s v="Краскопульт электрический Мастер 500Вт 0,8л Краскоперенос 0-800мл/мин"/>
        <s v="Краскораспылитель QUATTRO ELEMENTI 770-834"/>
        <s v="Крем для защиты от мороза,ветра и неблагопр.погодный условий  100мл"/>
        <s v="Крем защитный гидрофильный 100 мл"/>
        <s v="Крем защитный гидрофобный 100 мл"/>
        <s v="Крем защитный от излучения 100 мл"/>
        <s v="Крем регенерирующий 100мл"/>
        <s v="Кресло офисное Chairman черный 696"/>
        <s v="Кресло руководителя Бюрократ КВ-9/BLACK"/>
        <s v="Кронштейн HOLDER LCDS 5010"/>
        <s v="Кронштейн У-5 (3.407.1-143.8) (покрытие Лак БТ)"/>
        <s v="Круг 25 ст.20"/>
        <s v="Круг 30 ст20"/>
        <s v="Круг 36 ст20"/>
        <s v="Круг зачистной 125*6*22"/>
        <s v="Круг зачистной 230*6*22"/>
        <s v="Круг отрезной 180*1,8*22 по металлу"/>
        <s v="Круг отрезной 230*1,6*22 по металлу"/>
        <s v="Круг отрезной 230*1,8*22 по металлу"/>
        <s v="Круг отрезной абразивный по мет.125*1,2*22мм"/>
        <s v="Круг отрезной по металлу 125*1,2*22"/>
        <s v="Круг отрезной по металлу 230*2,5*22"/>
        <s v="Круг шл. ПП 25А 300*40*76 40 K-L V"/>
        <s v="Круг шл. ПП 63С 300*40*76 60K-L- V"/>
        <s v="Круг шлифовальный 1 300*40*127мм 25А"/>
        <s v="Кружка  ручкой  стекло 300 мл,"/>
        <s v="Кружка 350 мл,"/>
        <s v="Крышка 30см"/>
        <s v="Крышка всасывания  ЦНС 38-110.1.01.013"/>
        <s v="Крышка всасывания  ЦНС 38-110.1.01.013-03"/>
        <s v="Крышка ГК.047.000"/>
        <s v="Крышка на кольцо железобетонное КЦП 1,10-2"/>
        <s v="Крышка нагнетания ЦНС 38-110-1.01.002"/>
        <s v="Кувалда К5Ф фибергласовая ручкой 73/6/1/7"/>
        <s v="Кувалда с фибергласовой ручкой 3,1кг"/>
        <s v="Куртка женская утепленная &quot;Ладога&quot;"/>
        <s v="Куртка ЛЕДИ СПЕЦ утепленная 112-116/170-176"/>
        <s v="Куртка муж.летн.Скаймастер с логотипом"/>
        <s v="Лазы универсальные ЛУ"/>
        <s v="Лампа 400W E40 (ДРЛ PHILPS)"/>
        <s v="Лампа AD22DS матрица d22мм зеленый 230в"/>
        <s v="Лампа AD22DS матрица d22мм зеленый АС 230в"/>
        <s v="Лампа AD22DS матрица d22мм красный АС 230в"/>
        <s v="Лампа LED R50 7W E14 4000K 220V 25S50R7E14"/>
        <s v="Лампа LED R63 9W E27 4000K 220V 25S63R9E27"/>
        <s v="Лампа LED груша 11W E27 4000K  220V"/>
        <s v="Лампа LED груша 11W E27 6500K  220V"/>
        <s v="Лампа LED груша 12W E27 4000K  220V"/>
        <s v="Лампа LED груша 12W E27 6500K  220V"/>
        <s v="Лампа LED груша 20W E27 4000K У27 220V"/>
        <s v="Лампа LED груша 20W E27 6500K  220V"/>
        <s v="Лампа LED Груша 25W 6500К Е27"/>
        <s v="Лампа LED промышл.30W 6500К Е27+цоколь Е40 220V"/>
        <s v="Лампа LED промышл.40W 6500К Е27 3200Лм 220V"/>
        <s v="Лампа LED промышл.48W 6500К Е27/ Е40 220V"/>
        <s v="Лампа LED шар 10W E14 3000K 220V"/>
        <s v="Лампа LED шар 10W E14 3000K 220В"/>
        <s v="Лампа LED шар 7,5W E14 4000K 220V 25S45GL7.5E14"/>
        <s v="Лампа T8 18W 765 DL G13 OSRAM"/>
        <s v="Лампа люм. Т8 36W 765 DL G13"/>
        <s v="Лампа накаливания 75W E27"/>
        <s v="Лампа накаливания груша 95W Е-27 36В МО"/>
        <s v="Лампа ртутная ДРВ 160 Е27"/>
        <s v="Лампа ртутная ДРВ 250 Е40"/>
        <s v="Лампа ртутная ДРЛ 125 ВТ Е27"/>
        <s v="Лампа светодиод. LED-A60-VC 12 Вт 230В Е27 4000К 1080Лм"/>
        <s v="Лампа светодиод. LED-A70-standard 30Вт 230В E27 4000К 2700лм ASD"/>
        <s v="Лампа светодиодная LED GLDEN WA60P 25Вт 230ВT Е27 4500К General"/>
        <s v="Ластик BRAUBERG 41х14х8 мм, серо-белый,прямоугольный, скошенные края"/>
        <s v="Лебедка рычажная ,тяга -1,5т подъем 0,6т одинарнон храповое колесо 522153 1000кг"/>
        <s v="Лейка 8 л"/>
        <s v="Лента измерительная стальная крючок 28С412"/>
        <s v="Лента ЛАТ ПШГН.08.161"/>
        <s v="Лента ЛАТ ПШГН.08.171"/>
        <s v="Лента п/э Полилен"/>
        <s v="Лента резьбоуплотнительная Фум-1 20мм"/>
        <s v="Лента сигнальная 7,5см (бухта 250п/м)"/>
        <s v="Лента сигнальная красно- белый 50*200м"/>
        <s v="Лента фум 20мм"/>
        <s v="Лента фум-1 60мм(толщ 0,1мм)"/>
        <s v="Лента электроизоляцион. ПВХ 15мм/20м"/>
        <s v="Леска для триммеров 2,4м*15м"/>
        <s v="Леска для триммеров 3,0м*15м"/>
        <s v="Лестница стремянка 10-ти ступ"/>
        <s v="Лестница стремянка 4-ти ступ"/>
        <s v="Лестница трансформер 4х4"/>
        <s v="Лестница универсальная алюм. 3-х секц. 10ст."/>
        <s v="Линейка 30см пласт. ассорти"/>
        <s v="Линейка пластмассовая 30см непрозр.ассорти"/>
        <s v="Лист 14 ст.09Г2С"/>
        <s v="Лист 20*1500*1500 ст.3 (с резкой)"/>
        <s v="Лист 4*1500*6000 ст3 сп5 Гост 19903-74"/>
        <s v="Лист 5*1500*6000 ст3 сп/пс Гост 19903-74 г/к"/>
        <s v="Лист 6 ст09 Г2С"/>
        <s v="Лист 6*1500*6000 ст3 сп5 Гост 19903-74"/>
        <s v="Лист 8 ст3"/>
        <s v="Лист г/к 10,0х1.5 (6000Зсп5 гост 14637-89"/>
        <s v="Лист г/к 12,0х1500 (6000Зсп5 гост 14637-89)"/>
        <s v="Лист г/к 4,0х1500х6000 3сп5 Гост 14637-89"/>
        <s v="Лист г/к 5,0х1500*6000 ст3сп5"/>
        <s v="Лист г/к 7х1500*6000 ГОСТ 19281 09Г 2С-15"/>
        <s v="Лист НГЛ 5 9Г2С"/>
        <s v="Лист НЛГ 10 09г2с"/>
        <s v="Лист НЛГ 5 09г2с"/>
        <s v="Лист НЛГ 6 09г2с"/>
        <s v="Лист НЛГ 8 09г2с"/>
        <s v="Лист оцинкованный 0,5"/>
        <s v="Лист ПВЛ 406 4*1000*2000"/>
        <s v="Лист пвл 508"/>
        <s v="Лист пвл 508 ст3"/>
        <s v="Литол 24 /по 18кг/"/>
        <s v="Литол 24 /по 21кг/"/>
        <s v="Ложка разливательная 250мл."/>
        <s v="Ложка столовая"/>
        <s v="Ложка столовая нерж"/>
        <s v="Ложка чайная"/>
        <s v="Ложка чайная Юта"/>
        <s v="Лом монтажный 1500мм ,25мм шестигранный"/>
        <s v="Лом строительный (1300*25 мм)"/>
        <s v="Лопата совковая в сб с алюм черенком 430*490"/>
        <s v="Лопата совковая из рельсовой стали без черенка"/>
        <s v="Лопата совковая ЛСП с черенком"/>
        <s v="Лопата штыковая нерж.1,5 мм с черенком 1с"/>
        <s v="Лопата штыковая с ребрамми жесткости  черенок 2С"/>
        <s v="Лопата штыковая с ребрамми жесткости порошковая окраска без черенка"/>
        <s v="Лопата штыковая с черенком порошковая окраска"/>
        <s v="Лопата штыковая с черенком рельсовая 210*385*1440мм"/>
        <s v="Лоток горизонтальный для бумаг СТАММ &quot;Люкс&quot;, А4 (340х255х65 мм), полипропилен, черный, ОФ888"/>
        <s v="Лоток для бумаг 5 секции 4 отд"/>
        <s v="Люк замерный ЛЗ-150"/>
        <s v="Люк чугунный &quot;Т&quot; ГОСТ 3634-99"/>
        <s v="Манжета 1,2-50*70-01"/>
        <s v="Манжета 2,2*170*200-15"/>
        <s v="Манжета герметизирующая МГ 114/325 неразъемная неармированная тип2"/>
        <s v="Манжета защитная 20-118-32-17 2ПОМ-118-00-014А"/>
        <s v="Манжета защитная 20-122-32-17 2ПОМ-118-00-014А-01"/>
        <s v="Манжета защитная 20*122*32"/>
        <s v="Манжета защитная 20*122*32-17"/>
        <s v="Манжета защитная 35*118*32"/>
        <s v="Манжета защитная 35*118*33"/>
        <s v="Манжета защитная ПМ-Р 118.00.006-01"/>
        <s v="Манжета защитная ПМ-Р 122.00.004-01"/>
        <s v="Манжета защитная ПМ-Р 122.00.006-01"/>
        <s v="Манжета сальника устьевого д63*31"/>
        <s v="Манжета уплотнительная 20-122-33"/>
        <s v="Манжета уплотнительная 20-122-33-17"/>
        <s v="Манжета уплотнительная 20*122*33"/>
        <s v="Манжета уплотнительная 35-118-33"/>
        <s v="Манжета уплотнительная ПМ-Р 118.00.004-01"/>
        <s v="Манжета уплотнительная ПМ-Р 122.00.004-01"/>
        <s v="Манжета уплотнительная ПМ-Р 122.00.006-01"/>
        <s v="Манометр  МП4-УУ2-1,6МПа- IP54-П.П.Пас УПД"/>
        <s v="Манометр  МП4-УУ2-1.0 МПа-IP54-П.П.Пас-УПД"/>
        <s v="Манометр  МП4-УУ2-2.5МПа-IP54-П.П.Пас-УПД"/>
        <s v="Манометр  МП4-УУ2-25МПа- IP54-П.П.Пас УПД"/>
        <s v="Манометр  МП4-УУ2-400кПа-IP54-П.П.Пас-УПД"/>
        <s v="Манометр  МП4-УУ2-4МПа-IP54-П.П.Пас-УПД"/>
        <s v="Манометр  МП4-УУ2-6 МПа-IP54-П.П.Пас-УПД"/>
        <s v="Манометр  МП4-УУ2-600кПа-IP54-П.П.Пас-УПД"/>
        <s v="Манометр в сборе ГШ.330.000"/>
        <s v="Манометр ДМ8008-ВУ-250 кгс/см2"/>
        <s v="Манометр МП3-УУ3-0,6МПа-1,5-IP 54-П.П.Пас-МПИ-2года -УПД"/>
        <s v="Манометр МП4-УУ2-1,6МПа-1,5-IP 54-П.П.Пас-МПИ-2года -УПД"/>
        <s v="Манометр МП4-УУ2-1,6МПа-1,5-IP54-П.П.Пас-МПИ-2года -УПД"/>
        <s v="Манометр МП4-УУ2-1,6МПа-IP 54-П.П.Пас-МПИ-2года -УПД"/>
        <s v="Манометр МП4-УУ2-1МПа-1,5-IP 54-П.П.Пас-МПИ-2года -УПД"/>
        <s v="Манометр МП4-УУ2-1МПа-1,5-IP54-П.П.Пас-МПИ-2года -УПД"/>
        <s v="Манометр МП4-УУ2-1МПа-IP 54-П.П.Пас-МПИ-2года -УПД"/>
        <s v="Манометр МП4-УУ2-2,5МПа-1,5-IP54-П.П.Пас-МПИ-2года -УПД"/>
        <s v="Манометр МП4-УУ2-2,5МПа-IP 54-П.П.Пас-МПИ-2года -УПД"/>
        <s v="Манометр МП4-УУ2-2,5МПа-кл.т1,5 IP.40"/>
        <s v="Манометр МП4-УУ2-250кПа-IP 54-П.П.Пас-МПИ-2года -УПД"/>
        <s v="Манометр МП4-УУ2-25МПа-1,5-IP 54-П.П.Пас-МПИ-2года -УПД"/>
        <s v="Манометр МП4-УУ2-25МПа-1,5-IP54-П.П.Пас-МПИ-2года -УПД"/>
        <s v="Манометр МП4-УУ2-25МПа-IP 54-П.П.Пас-МПИ-2года -УПД"/>
        <s v="Манометр МП4-УУ2-400кПа-IP 54-П.П.Пас-МПИ-2года -УПД"/>
        <s v="Манометр МП4-УУ2-4МПа-1,5-IP 54-П.П.Пас-МПИ-2года -УПД"/>
        <s v="Манометр МП4-УУ2-4МПа-1,5-IP54-П.П.Пас-МПИ-2года -УПД"/>
        <s v="Манометр МП4-УУ2-4МПа-IP 54-П.П.Пас-МПИ-2года -УПД"/>
        <s v="Манометр МП4-УУ2-600кПа-1,5-IP54-П.П.Пас-МПИ-2года -УПД"/>
        <s v="Манометр МП4-УУ2-600кПа-IP 54-П.П.Пас-МПИ-2года -УПД"/>
        <s v="Манометр МП4-УУ2-600кПа-IP54-П.П.Пас-УПД"/>
        <s v="Манометр МП4-УУ2-60кПа-1,5-IP 54-П.П.Пас-МПИ-2года -УПД"/>
        <s v="Манометр МП4-УУ2-6МПа-1,5-IP 54-П.П.Пас-МПИ-2года -УПД"/>
        <s v="Манометр МП4-УУ2-6МПа-1,5-IP54-П.П.Пас-МПИ-2года -УПД"/>
        <s v="Манометр МП4-УУ2-6МПа-IP 54-П.П.Пас-МПИ-2года -УПД"/>
        <s v="Манометр ТМ-520Р.00(0-25МРа) G1/2.150C.1.0"/>
        <s v="Маркер краска лаковый 4мм (белый)"/>
        <s v="Маркер перманентный (нестираемый)STAFF &quot;Basic&quot; черный круглый"/>
        <s v="Маркер перманентный 2,0мм синий нестираемый"/>
        <s v="Маркер перманентный 2,0мм черный"/>
        <s v="Маркер перманентный 2,5мм черный"/>
        <s v="Маркер перманентный черный круглый"/>
        <s v="Маркер стираемый для белой доски набор 4 цвета 4мм"/>
        <s v="Маска для лица х/б"/>
        <s v="Маска защитная трикотажная черная"/>
        <s v="Маска ППМ-88 к ППФ б/у 39мес."/>
        <s v="Маска ППМ-88 к ППФ б/у 42мес."/>
        <s v="Масленка 1.3 УХЛ1 Гост 19853-74"/>
        <s v="Масло Shell Rimula R5 Е 10W40 209л"/>
        <s v="Масло ВМГЗ гидравлическое 200л"/>
        <s v="Масло ВМГЗ гидравлическое 205л"/>
        <s v="Масло ВМГЗ Девон 216,5"/>
        <s v="Масло Девон Classic SAE 10w40 SG/CD 216,5л"/>
        <s v="Масло Девон Diesel SAE CF-4 10w40 200л"/>
        <s v="Масло Девон ТСП-15К"/>
        <s v="Масло для 4-х такт. HD10W (0.6л)"/>
        <s v="Масло ИГП-30 индустриальное 200л"/>
        <s v="Масло ИГП-30 Лукойл 205л"/>
        <s v="Масло Лукойл Авангард 10W40 206л/180кг"/>
        <s v="Масло Лукойл Авангард 10W40 216,5л"/>
        <s v="Масло Лукойл Супер 10W40  п/с 200л"/>
        <s v="Масло М-10Г2 (200л)"/>
        <s v="Масло М10ДМ 216,5л"/>
        <s v="Масло М8В 200л"/>
        <s v="Масло М8В 20л моторное"/>
        <s v="Масло моторное 10W40 SHELL Rimula R5E 209л"/>
        <s v="Масло моторное 10W40 Супер SAE п/син. 200л"/>
        <s v="Масло моторное 5W30 SHELL Helix Ultra ECT 4л"/>
        <s v="Масло моторное ELF Evolution 900 SXR 5w-30 4л"/>
        <s v="Масло моторное KIXX HD1 CI-4 10W40 4л"/>
        <s v="Масло моторное SHELL RimuIa R5E 10w40 209 л"/>
        <s v="Масло моторное Лукойл Авангард Ультра 10W40 п/с"/>
        <s v="Масло моторное Лукойл Супер 10w40 п/с 50л"/>
        <s v="Масло моторное Лукойл Супер 5w40 п/с 5л"/>
        <s v="Масло моторное М10Г2К (200л)"/>
        <s v="Масло моторное М10ДМ (200л)"/>
        <s v="Масло моторное М8В UNIX 10л"/>
        <s v="Масло моторноестнт.Mobil 1FS*1 5W50 (4л)"/>
        <s v="Масло редукторное CLP -150(200л)"/>
        <s v="Масло ТП-22с (200л)"/>
        <s v="Масло ТП-22С Лукойл 205л/180кг"/>
        <s v="Масло трансмиссионное Gearsyn GL-4/5 75W-90 синт."/>
        <s v="Масло ТСП-15К Лукойл (200л)"/>
        <s v="Масло ТСП-15К Лукойл трансмиссионное  206л/185кг"/>
        <s v="Маслонагнетатель ручной емкость 6л производительность 0,13л за одно нажатие ,шланг 1,5м"/>
        <s v="Матрас вата РВ 80*190"/>
        <s v="Матрац 80*200 Вата,чехол"/>
        <s v="Матрац 80*2000  ПРЕСТИЖ"/>
        <s v="Матрац 90*190 вата.чехол тик"/>
        <s v="Матрац ватный 80*190 см"/>
        <s v="Матрац ТМ-80*190 УТ-00005655"/>
        <s v="Маты МП-100"/>
        <s v="Маты МП(МС)-100 (50)"/>
        <s v="Машина шлиф.угловая  9558 MAKITA"/>
        <s v="Металлолом 12А"/>
        <s v="Металлолом 5АЭД"/>
        <s v="Металлолом А10-1А/Алюминий смешанный"/>
        <s v="Металлорукав d 25 бухта 20м в ПВХ изоляции НГ с протяжкой РЗ-ЦПнг -25 ИЭК"/>
        <s v="Металлорукав d25 бухта 50м в ПВХ изоляции (НГ) РЗ ЦПнг -25"/>
        <s v="Металлорукав в  ПВХ изоляции с зондом"/>
        <s v="Металлорукав в пвх изоляции МРПИ НГ-16  d16мм с протяжкои  (уп.50м)ЗЭТАРУС"/>
        <s v="Металлорукав в пвх изоляции РЗ-1232497 ЦПнг 22 d22мм без протяжки черн. (уп.50м)"/>
        <s v="Металлорукав Д 15 (100м) в ПВХ изоляции (НГ) РЗ-ЦП-НГ-15 промрукав"/>
        <s v="Метла круглая с черенком"/>
        <s v="Метла круглая синтетическая 5 колец с/чер."/>
        <s v="Метла синт. круглая с черенком"/>
        <s v="Метчик М 30*1,5 Р6М5 комплект 2шт."/>
        <s v="Метчик М 33*1,5 м/р Р6М5 комплект 2шт."/>
        <s v="Метчик М 36*1,5 м/р Р6М5 комплект 2шт."/>
        <s v="Метчик ручной к-т М20х2,5 к-т 2шт."/>
        <s v="Мешки д/мусора 120л /10шт."/>
        <s v="Мешки д/мусора 120л /20"/>
        <s v="Мешки д/мусора 120л /ПВД особопрочные"/>
        <s v="Мешки для мусора 30л/20шт"/>
        <s v="Мешки для мусора 30л/30шт"/>
        <s v="Мешки для мусора 60л/20шт"/>
        <s v="Мешки для мусора ПВД 120л/20шт"/>
        <s v="Микроволновая печь BQ MWO20000SM/WB"/>
        <s v="Микроволновая печь BQ MWO20001SM/WB"/>
        <s v="Микроволновая печь econ ECO 2038M white"/>
        <s v="Миска 550мл Белье ф Идилия 4с0291"/>
        <s v="МЛ-Супер Многофункциональный реагент(0,200)"/>
        <s v="Модуль аналового ввода  Овен с интерфейсом RS-485"/>
        <s v="Модуль аналового ввода CR DAS-input module (4 channel) Gray cjlor"/>
        <s v="Модуль гидравлический ГК.810.000"/>
        <s v="Модуль сменный фильтрующий Барьер Б-7"/>
        <s v="Мойка накладная 2-х чашевая нержавейка 1200*600"/>
        <s v="Молот ударный сетевой Makita НК 1580"/>
        <s v="Молоток отбойный электрический SDS-plus НК 1820 L MAKITA(3,7дж.510Вт.3100уд/мин 12 мес 6,96 кг НК 18"/>
        <s v="Молоток стеклопластиковая ручка 500гр."/>
        <s v="Молоток стеклопластиковая ручка 600гр."/>
        <s v="Мочалка стальная спиральная"/>
        <s v="Моющее средство 5л"/>
        <s v="Моющее средство для мытья окон 500мл"/>
        <s v="Моющее средство Золушка 05л для стекол с курком"/>
        <s v="Моющее средство Золушка 075л для стекол"/>
        <s v="Моющее средство КАПАЛЯ д/посуды"/>
        <s v="Моющее средство прогресс 1л"/>
        <s v="Моющее средство прогресс 5л"/>
        <s v="Моющее средство Фейри 450мл"/>
        <s v="Муфта ВМ-73"/>
        <s v="Муфта ДХМ 10005.06.000"/>
        <s v="Муфта магнитная Ха5.125.000 СБ"/>
        <s v="Муфта НКТ-48 гр.пр. Д Гост 633-80"/>
        <s v="Муфта НКТ-48Е"/>
        <s v="Муфта НКТ-60"/>
        <s v="Муфта НКТ-73"/>
        <s v="Муфта НКТ-89"/>
        <s v="Муфта переводная НКТ 60*73 Д"/>
        <s v="Муфта переводная НКТ 60*73Е"/>
        <s v="Муфта переводная НКТ 73*89Д"/>
        <s v="Муфта переводная НКТ 73*89Е"/>
        <s v="Муфта ПП 2-раструб с у/к (Дн-100)"/>
        <s v="Муфта стальная Ду50"/>
        <s v="Муфта штанговая МШП 3/4*7/8(45) SH"/>
        <s v="Муфта штанговая МШП 7/8*1S(45) SH"/>
        <s v="Муфта штанговая переводная МШП 19*22"/>
        <s v="Муфта штанговая переводная МШП 22*25"/>
        <s v="Муфта-клапан СЛ0096.04.250-73"/>
        <s v="Мыло жидкое &quot;Русские травы&quot; крем-мыло 5 л"/>
        <s v="Мыло жидкое 5 л, ассорти"/>
        <s v="Мыло туалетное 100 гр Жасмин"/>
        <s v="Мыло туалетное 100 гр. В обертке"/>
        <s v="Мыло туалетное 100гр"/>
        <s v="Мыло туалетное 90гр"/>
        <s v="Набор бит зубр 26394-Н71"/>
        <s v="Набор бит РН12*50 S2 сталь"/>
        <s v="Набор бит торкс-шестигран -12 лучевы 42 предмета"/>
        <s v="Набор гаечных ключей с кольцом/зевом 12 шт."/>
        <s v="Набор инструмента 1/4 пластик.кейс 57 предметов 73/6/7/2"/>
        <s v="Набор инструмента AV-011147 147 предметов"/>
        <s v="Набор инструмента Арсенал(148предм)общефунк+замена масла"/>
        <s v="Набор инструмента универсальный 151 пр BG151-1214"/>
        <s v="Набор ключей гаечных комбинированных в сумке (6 - 32 мм)22 предмета"/>
        <s v="Набор ключей гаечных рожковых 12 предм 6*7,8*9,8*10,10*11,10*12,12*13,13*14,14*15,16*1"/>
        <s v="Набор ключей имбусовых 6 граней 10 предм."/>
        <s v="Набор комбинированных гаечных ключей 12шт., 6-22 мм"/>
        <s v="Набор насадок бит  43 штук"/>
        <s v="Набор отверток  диэлектрических lj 1000В 2-х компонентные рукоятки 8шт"/>
        <s v="Набор отверток 19 предметов"/>
        <s v="Набор отверток 8 предметов эргономичная двухкомпонентная рукоятка"/>
        <s v="Набор с металлорежущим инструм метчики однопроходные и плашки М3-М12 20 предм"/>
        <s v="Набор с металлорежущим инструм метчики однопроходные и плашки М3-М12 40 предм"/>
        <s v="Набор сверл  (19шт) по металлу №1-10"/>
        <s v="Набор сверл  1-10мм19 сверл в мет коробке"/>
        <s v="Набор съемников с гидроприводом ТЬНС 110Е,100кН SKF"/>
        <s v="Набор текстмаркеров 4 цвета ассорти"/>
        <s v="Набор текстовыделителей 4шт, ассорти"/>
        <s v="Набор текстовыделителей STAFF EVE RYDAY 4 шт, ассорти"/>
        <s v="Набор торцовых головок 1/2 головки 10-24мм с трещот.ключом 12 предметов"/>
        <s v="Набор торцовых головок трещетка 120зубьев 36 предметов"/>
        <s v="Набор торцовых головок ударных 1* шестигранные 24-41 мм 8 предметов"/>
        <s v="Набор фонтазия Комплект пост.белья"/>
        <s v="Навигатор  Navitel Е700 7 серый"/>
        <s v="Нагнетатель смазки ручной 275атм. емкость 6кг переносной 4-9гр/ход VGP 6A"/>
        <s v="Накладная"/>
        <s v="Наклейка &quot;Земля&quot; (в20мм) EKF PROxima"/>
        <s v="Наколенники &quot;Универсал&quot;"/>
        <s v="Наконечник НШВИ 0,5-7.8"/>
        <s v="Наконечник НШвИ 0,5-8"/>
        <s v="Наконечник ТМЛ 120-12-17 луженый КВТ"/>
        <s v="Наконечник ТМЛ 150-12-19 луженый КВТ"/>
        <s v="Наконечник ТМЛ 16-8-6 луженый (КВТ)"/>
        <s v="Наконечник ТМЛ 35-8-10луженый"/>
        <s v="Наконечник ТМЛ 50-10-11"/>
        <s v="Наконечник ТМЛ 6-6-4"/>
        <s v="Наконечник ТМЛ 70-10-13"/>
        <s v="Наконечник ТМЛ 95-12-15"/>
        <s v="Наконечник ТМЛ-70-10-13"/>
        <s v="Наличник 58*10"/>
        <s v="Направляющая спирального захвата ОВ-124"/>
        <s v="Направляющая цангового захвата ОВ-124"/>
        <s v="Нарукавники ANSELL  VSB-8-HS"/>
        <s v="Нарукавники виниловые"/>
        <s v="Насос Grundfos UPS 25-40 1*220В"/>
        <s v="Насос вставной 25-150 RHAM 14-4-2-2"/>
        <s v="Насос ручной для перекачки бензина,ДТ,масла,керосина роторный алюм. PIUSI"/>
        <s v="Насос ЦМК 16-27 (3,2 кВт)"/>
        <s v="Насос ЭЦВ 5-6,5-120 (4кВт 12А)"/>
        <s v="Натрий гидроокись (чешуир),тех25кг по СТО 00203312-017-2011 изм 1-2 со сноской"/>
        <s v="Наушники СОМЗ-5 Штурм"/>
        <s v="Нижняя головка шатуна в сб. ПШГН 12.06.010"/>
        <s v="Нижняя головка шатуна в сборе К8.06.00.0.00"/>
        <s v="Нижняя головка шатуна в сборе К8.06.00.0.00-01"/>
        <s v="Нижняя головка шатуна в сборе ПШГН 06.010"/>
        <s v="Нижняя головка шатуна ПШГН 06.004 в сборе"/>
        <s v="Нижняя головка шатуна ПШГН 06.010"/>
        <s v="Нижняя головка шатуна ПШГН 12.06.004"/>
        <s v="Нить лавсановая для прошивки документов, БЕЛАЯ, диаметр 0,7 мм, длина 1000 м, ЛШ 170 BRAUBERG"/>
        <s v="Нож канцелярский 18 мм Brauberg"/>
        <s v="Нож канцелярский 18 мм ассорти"/>
        <s v="Нож куханный 222902/008"/>
        <s v="Нож овощной"/>
        <s v="Нож овощной 23080/083"/>
        <s v="Нож ПАТРИОТ ТВS-3"/>
        <s v="Нож промышленный 280мм"/>
        <s v="Нож универс"/>
        <s v="Ножницы 19 см officSpace"/>
        <s v="Ножницы 190мм"/>
        <s v="Ножницы по металлу  универсал.2-14-563"/>
        <s v="Ножовка  по металлу 250-300мм алюм. ручка 2 положения полотна"/>
        <s v="Ножовка 400 мм по дереву"/>
        <s v="Ножовка 500 мм по дереву"/>
        <s v="Ножовка 500 мм с не закален зубом ЭНКОР"/>
        <s v="Ножовка трехстроронная заточка закаленные зубья 2-хкомпонентная ручка"/>
        <s v="Обогреватель инфракрасный СТЕП2-500/1.2x0,59"/>
        <s v="Обогреватель кварцевый ТеплаДар (0,4 кВт)"/>
        <s v="Обтиратор типа ОС-НКТ 60-114"/>
        <s v="Огнетушитель ОП 35"/>
        <s v="Огнетушитель ОУ-5"/>
        <s v="Ограничитель перенапряжения УЗИП DTR1/6/1500 400617"/>
        <s v="Одеяло 1,5 сп холофайбер"/>
        <s v="Одеяло 1,5 сп Эко всесезонное"/>
        <s v="Окономойка с телескопической рукояткой"/>
        <s v="Опора 159-КХ-А11-09Г2С -ОСТ 36-146-88"/>
        <s v="Опора балансира ПШГН01.540"/>
        <s v="Опора балансира ПШГНТМ.06.040"/>
        <s v="Опора траверсы ПШГНТМ.06.030"/>
        <s v="Опорно-направляющее кольцо ОНК 114/325 высота опоры 32мм"/>
        <s v="Оптический кросс 19*,1Uукомплектованный на 8 портов SC/UPS.SM9/125.OS2сер,полн.NMF-RP08SCU2-WS-ES-1U"/>
        <s v="Освежитель воздуха 300мл"/>
        <s v="Ось 65136-03"/>
        <s v="Ось кривошипа ПШГН 12.06.003"/>
        <s v="Ось рычага 146.00.008"/>
        <s v="Отбеливатель Белизна 1л"/>
        <s v="Отбеливатель гель 1л Белизна гель"/>
        <s v="Отвод 108*8 90  ст20"/>
        <s v="Отвод 11,25 стеклопластиковый  ДУ 100мм Рн17,2 МПа"/>
        <s v="Отвод 11,25 стеклопластиковый  ДУ 100мм Рн4,0 МПа"/>
        <s v="Отвод 11,25 стеклопластиковый  ДУ 150мм Рн4,0 МПа"/>
        <s v="Отвод 114*10 90гр. ст 13ХФА"/>
        <s v="Отвод 114*12 90гр. ст13ХФА"/>
        <s v="Отвод 114*8 90гр. ГОСТ 17375-2001"/>
        <s v="Отвод 114*8 90гр. ст 13ХФА Гост 17375-2001"/>
        <s v="Отвод 114*8 90гр. ст13ХФА"/>
        <s v="Отвод 114*8 90гр. ст20"/>
        <s v="Отвод 159*10 45гр ст 13ХФА"/>
        <s v="Отвод 159*10 П90гр ГОСТ 17375-01"/>
        <s v="Отвод 159*8 90гр. ст.13ХФА"/>
        <s v="Отвод 159х12 П90гр.ст.13ХФА"/>
        <s v="Отвод 219*8 90гр. ст.20 Гост 17375-2001"/>
        <s v="Отвод 22,5 стеклопластиковый  ДУ 100мм Рн24,1 МПа"/>
        <s v="Отвод 22,5 стеклопластиковый  ДУ 100мм Рн4,0 МПа"/>
        <s v="Отвод 22,5 стеклопластиковый  ДУ 150мм Рн4,0 МПа"/>
        <s v="Отвод 22,5 стеклопластиковый  ДУ 76мм Рн4,0 МПа"/>
        <s v="Отвод 273х12 П90  ст.20"/>
        <s v="Отвод 325*10"/>
        <s v="Отвод 45 стеклопластиковый  ДУ 76мм Рн4,0 МПа"/>
        <s v="Отвод 45 стеклопластиковый  ДУ100мм Рн17,2 МПа"/>
        <s v="Отвод 45 стеклопластиковый Ду76 мм Рн17,2 МПа"/>
        <s v="Отвод 57*4 П45 ст.20 Гост 17375-2001"/>
        <s v="Отвод 57*4 П90 ст.20 Гост 17375-2001"/>
        <s v="Отвод 57*5 90гр. ст-20"/>
        <s v="Отвод 57*6 П90 ст.20 Гост 17375-2001"/>
        <s v="Отвод 57*8 П90 ст.13ХФА"/>
        <s v="Отвод 76*6 П90 09Г2С"/>
        <s v="Отвод 76*8 П90 ст.20 Гост 17375-2001"/>
        <s v="Отвод 89*12 П90гр.ст.13ХФА Р=25 МПА"/>
        <s v="Отвод 89*12 П90гр.ст.13ХФА ТУ1462-203-0147016-01"/>
        <s v="Отвод 89*4 П90гр. ст20"/>
        <s v="Отвод 89*8 90гр. ст13ХФА"/>
        <s v="Отвод 90 стеклопластиковый  ДУ 100мм Рн17,2 МПа"/>
        <s v="Отвод 90 стеклопластиковый  ДУ 100мм Рн4,0 МПа"/>
        <s v="Отвод 90 стеклопластиковый  ДУ 76мм Рн4,0 МПа"/>
        <s v="Отвод 90 стеклопластиковый Ду150мм Рн 5,5 МПа"/>
        <s v="Отвод ОГ 11*159(ВК52)-4,0-0,6 5DN-1200-13ХФА УХЛ ТУ 1469-002-36430064-2017"/>
        <s v="Отвод ОГ 22*159(ВК52)-4,0-0,65DN-1200-13ХФА УХЛ ТУ 1469-002-36430064-2017"/>
        <s v="Отвод ОГ 90-159*(8К52)-4,0-0,6 5 DN 1200/1200 ст.13ХФА"/>
        <s v="Отвод ОКШ 90 114 х8 -1,5DN 13ХФА"/>
        <s v="Отвод ОКШ 90 89 х8 -1,5DN 13ХФА"/>
        <s v="Отвод ОКШ 90-114*8-1,5dn 13хфа"/>
        <s v="Отвод ОКШ 90-159*10-1,5dn 13хфа"/>
        <s v="Отвод П 90-114х12-ст 13ХФА"/>
        <s v="Отвод П45-114*12 ст.13ХФА"/>
        <s v="Отвод П45-114*8 ст.13ХФА"/>
        <s v="Отвод П45-159*12 ст.13ХФА"/>
        <s v="Отвод П45-273*12 ст.13ХФА"/>
        <s v="Отвод П45-89*8 ст.13ХФА  ГОСТ 17375-2001"/>
        <s v="Отвод П90 114*10 Гост17375-01"/>
        <s v="Отвод П90 114*12 ст.13ХФА"/>
        <s v="Отвод П90 159х12-09Г2С  ГОСТ 17375-2001"/>
        <s v="Отвод П90 273*12 ст 13ХФА"/>
        <s v="Отвод П90 325*12 ст 13ХФА"/>
        <s v="Отвод П90 89*12-32 ст.13ХФА ГОСТ 17375-2001"/>
        <s v="Отвод П90 89*6 ст.20 Гост17375-2001"/>
        <s v="Отвод ППУ/ 45гр. с у/к (Дн110)"/>
        <s v="Отвод ППУ/ 90гр. с у/к (Дн110)"/>
        <s v="Отвод стеклопластиковый 45 Ду100 Рн 24,1 Мпа"/>
        <s v="Очки  ЗНД2 АДМИРАЛ"/>
        <s v="Очки  РОСОМЗ ЭНД2 АДМИРАЛ"/>
        <s v="Очки защитные открытые О88 Сургут"/>
        <s v="Очки ЗНД 2-ГЗ АДМИРАЛ"/>
        <s v="Очки Ортех Визи"/>
        <s v="Очки Ортех Визи лин. прозрачная"/>
        <s v="Очки РОССОМЗ 037 регулировка по длине тип линза розрачная"/>
        <s v="Палец заслонки ГК.000.184"/>
        <s v="Палец кривошипа К8.06.00.0.00"/>
        <s v="Палец кривошипа К8.06.00.0.00-01"/>
        <s v="Палец МУВП 1-16/3 ДХМ 1435.007"/>
        <s v="Панель накладная LED квадрат 220*220мм 24W 4500K 1920Лм 06-50"/>
        <s v="Папка 40 вкладышей  0,5мм"/>
        <s v="Папка 40 вкладышей Staff синяя 0,5мм"/>
        <s v="Папка без скорошивателя Дело картон"/>
        <s v="Папка для бумаг с завязками картонная STAFF,гарантированная плотность 220 г/м2"/>
        <s v="Папка конверт А4 с кнопкой ЕК ассорти"/>
        <s v="Папка регистр Стандарт 50мм черная"/>
        <s v="Папка регистр Стандарт 70мм  ассорти"/>
        <s v="Папка регистр Стафф 50мм черная"/>
        <s v="Папка регистр Стафф 70мм черная"/>
        <s v="Папка с боковым мет.прижимом Brauberg стандарт,синяя,до 100 листов"/>
        <s v="Папка с боковым мет.прижимом стардарт до 100л."/>
        <s v="Папка с завязками ассорти"/>
        <s v="Папка с металлическим скоросшивателем BRAUBERG синяя до 100 листов"/>
        <s v="Папка с металлическим скоросшивателем до 100 листов,0,6мм"/>
        <s v="Папка уголок А4 ассорти"/>
        <s v="Папка файлы перфорированные эконом А4 комплект 100шт"/>
        <s v="Папка-угол А4"/>
        <s v="Папки-файлы перфорированные А4, 100 шт"/>
        <s v="Папки-файлы перфорированные А4, объемная до 200 листов"/>
        <s v="Папки-файлы перфорированные эконом А4, Staff, комплект 100 шт., матовые,25 мм"/>
        <s v="Паронит ПМБ 1,5 мм"/>
        <s v="Паронит ПМБ 2мм"/>
        <s v="Паронит ПМБ 3мм"/>
        <s v="Паронит ПОН 1,0мм"/>
        <s v="Паронит ПОН 2,0мм"/>
        <s v="Паронит ПОН 3,0мм"/>
        <s v="Паста очищ.Гарда Стандарт 200мл"/>
        <s v="Паста очищ.защитная 200мл"/>
        <s v="Паста очищ.защитная Гарда Стандарт 200мл"/>
        <s v="Патрон керамический Е 27 4А 250W РМ02.0002"/>
        <s v="Патрон керамический Е14"/>
        <s v="Патрон керамический Е40"/>
        <s v="Патрон ПТ 1.1-10-31,5-31,5  У3 10кВт. 31,5А"/>
        <s v="Патрон сверлильный ПС-16 В16"/>
        <s v="Патрубок стеклопластиковый (Н-М) Ду 76мм Рн17,2 МПа ,L8800мм"/>
        <s v="Патрубок стеклопластиковый (Н-М) Ду 76мм Рн4,0 МПа ,L8840мм"/>
        <s v="Патрубок стеклопластиковый (Н-Н) Ду 100мм Рн17,2 МПа ,L 1270м"/>
        <s v="Патрубок стеклопластиковый (Н-Н) Ду 100мм Рн17,2 МПа ,L 2230м"/>
        <s v="Патрубок стеклопластиковый (Н-Н) Ду 100мм Рн17,2 МПа ,L 2310мм"/>
        <s v="Патрубок стеклопластиковый (Н-Н) Ду 100мм Рн17,2 МПа ,L 610мм"/>
        <s v="Патрубок стеклопластиковый (Н-Н) Ду 100мм Рн17,2 МПа ,L 625мм"/>
        <s v="Патрубок стеклопластиковый (Н-Н) Ду 100мм Рн17,2 МПа ,L 810мм"/>
        <s v="Патрубок стеклопластиковый (Н-Н) Ду 100мм Рн17,2 МПа ,L 860мм"/>
        <s v="Патрубок стеклопластиковый (Н-Н) Ду 100мм Рн17,2 МПа ,L1250мм"/>
        <s v="Патрубок стеклопластиковый (Н-Н) Ду 100мм Рн17,2 МПа ,L3840мм"/>
        <s v="Патрубок стеклопластиковый (Н-Н) Ду 100мм Рн17,2 МПа ,L5460мм"/>
        <s v="Патрубок стеклопластиковый (Н-Н) Ду 100мм Рн17,2 МПа ,L570мм"/>
        <s v="Патрубок стеклопластиковый (Н-Н) Ду 100мм Рн17,2 МПа ,L640мм"/>
        <s v="Патрубок стеклопластиковый (Н-Н) Ду 100мм Рн17,2 МПа ,L6630мм"/>
        <s v="Патрубок стеклопластиковый (Н-Н) Ду 100мм Рн17,2 МПа ,L7840мм"/>
        <s v="Патрубок стеклопластиковый (Н-Н) Ду 100мм Рн17,2 МПа ,L7940мм"/>
        <s v="Патрубок стеклопластиковый (Н-Н) Ду 100мм Рн17,2 МПа ,L8210мм"/>
        <s v="Патрубок стеклопластиковый (Н-Н) Ду 100мм Рн4,0 МПа ,L1000мм"/>
        <s v="Патрубок стеклопластиковый (Н-Н) Ду 100мм Рн4,0 МПа ,L2670мм"/>
        <s v="Патрубок стеклопластиковый (Н-Н) Ду 100мм Рн4,0 МПа ,L380мм"/>
        <s v="Патрубок стеклопластиковый (Н-Н) Ду 100мм Рн4,0 МПа ,L8520мм"/>
        <s v="Патрубок стеклопластиковый (Н-Н) Ду 150мм Рн5,5МПа L=1200"/>
        <s v="Патрубок стеклопластиковый (Н-Н) Ду 150мм Рн5,5МПа L=3000"/>
        <s v="Патрубок стеклопластиковый (Н-Н) Ду 150мм Рн5,5МПа L=3800"/>
        <s v="Патрубок стеклопластиковый (Н-Н) Ду 150мм Рн5,5МПа L=4000"/>
        <s v="Патрубок стеклопластиковый (Н-Н) Ду 150мм Рн5,5МПа L=4900"/>
        <s v="Патрубок стеклопластиковый (Н-Н) Ду 150мм Рн5,5МПа L=6000"/>
        <s v="Патрубок стеклопластиковый (Н-Н) Ду 150мм Рн5,5МПа L=6800"/>
        <s v="Патрубок стеклопластиковый (Н-Н) Ду 150мм Рн5,5МПа L=7100"/>
        <s v="Патрубок стеклопластиковый (Н-Н) Ду 150мм Рн5,5МПа L=7300"/>
        <s v="Патрубок стеклопластиковый (Н-Н) Ду 150мм Рн5,5МПа L=7700"/>
        <s v="Патрубок стеклопластиковый (Н-Н) Ду 76мм Рн17,2МПа ,L1270мм"/>
        <s v="Патрубок стеклопластиковый (Н-Н) Ду 76мм Рн17,2МПа ,L1460мм"/>
        <s v="Патрубок стеклопластиковый (Н-Н) Ду 76мм Рн17,2МПа ,L2310мм"/>
        <s v="Патрубок стеклопластиковый (Н-Н) Ду 76мм Рн17,2МПа ,L2640мм"/>
        <s v="Патрубок стеклопластиковый (Н-Н) Ду 76мм Рн17,2МПа ,L3860мм"/>
        <s v="Патрубок стеклопластиковый (Н-Н) Ду 76мм Рн17,2МПа ,L4450мм"/>
        <s v="Патрубок стеклопластиковый (Н-Н) Ду 76мм Рн17,2МПа ,L4750мм"/>
        <s v="Патрубок стеклопластиковый (Н-Н) Ду 76мм Рн17,2МПа ,L610мм"/>
        <s v="Патрубок стеклопластиковый (Н-Н) Ду 76мм Рн17,2МПа ,L6210мм"/>
        <s v="Патрубок стеклопластиковый (Н-Н) Ду 76мм Рн17,2МПа ,L6810мм"/>
        <s v="Патрубок стеклопластиковый (Н-Н) Ду 76мм Рн17,2МПа ,L860мм"/>
        <s v="Патрубок стеклопластиковый (Н-Н) Ду 76мм Рн4,0 МПа ,L1320мм"/>
        <s v="Патрубок стеклопластиковый (Н-Н) Ду 76мм Рн4,0 МПа ,L1450мм"/>
        <s v="Патрубок стеклопластиковый (Н-Н) Ду 76мм Рн4,0 МПа ,L260мм"/>
        <s v="Патрубок стеклопластиковый (Н-Н) Ду 76мм Рн4,0 МПа ,L480мм"/>
        <s v="Патрубок стеклопластиковый (Н-Н) Ду 76мм Рн4,0 МПа ,L500мм"/>
        <s v="Патрубок стеклопластиковый (Н-Н) Ду 76мм Рн4,0 МПа ,L5160мм"/>
        <s v="Патрубок стеклопластиковый (Н-Н) Ду 76мм Рн4,0 МПа ,L5750мм"/>
        <s v="Патрубок стеклопластиковый (Н-Н) Ду 76мм Рн4,0 МПа ,L850мм"/>
        <s v="Патрубок стеклопластиковый (Н-Н) Ду 76мм Рн4,0 МПа ,L8530мм"/>
        <s v="Патрубок стеклопластиковый (Н-Н) Ду 76мм Рн4,0 МПа ,L8810мм"/>
        <s v="Патрубок стеклопластиковый (Н-Н) Ду150мм Рн4,0МПа L1670мм"/>
        <s v="Патрубок стеклопластиковый (Н-Н) Ду150мм Рн4,0МПа L2600мм"/>
        <s v="Патрубок стеклопластиковый (Н-Н) Ду150мм Рн4,0МПа L2700мм"/>
        <s v="Патрубок стеклопластиковый (Н-Н) Ду150мм Рн4,0МПа L2820мм"/>
        <s v="Патрубок стеклопластиковый (Н-Н) Ду150мм Рн4,0МПа L4250мм"/>
        <s v="Патрубок стеклопластиковый (Н-Н) Ду150мм Рн4,0МПа L4800мм"/>
        <s v="Патрубок стеклопластиковый (Н-Н) Ду150мм Рн4,0МПа L6200мм"/>
        <s v="Патрубок стеклопластиковый (Н-Н) Ду150мм Рн4,0МПа L6640мм"/>
        <s v="Патч-корд оптический дуплексный,волокно ОМ4многомодовое 50/125 DPC-TOP-OM4-LC/U-2.0"/>
        <s v="Паяльник 50ВТ 220В с керам. нагревателем и регулятором"/>
        <s v="Паяльник 65ВТ 220В ЭПСН"/>
        <s v="ПГС (ГСО 10532-2014,2 разряд)Н2S+CH3SH+C2H5SH+N2 5дм3"/>
        <s v="Пенообразователь &quot;ЯЛАН-Универсал 6% минус 3*С"/>
        <s v="Переводник металлический приварной 3СТ-01.365 ДУ-100мм Рн 17,2 МПа"/>
        <s v="Переводник металлический приварной 3СТ-05.100.365 ДУ-100мм"/>
        <s v="Переводник металлический приварной 3СТ-05.100.365 ДУ-100мм Рн 17,2МПа"/>
        <s v="Переводник металлический приварной 3СТ-05.100.365 ДУ-100мм Рн 4,0 МПа"/>
        <s v="Переводник металлический приварной 3СТ-05.150.366 ДУ-150мм Рн 4,0 МПа"/>
        <s v="Переводник металлический приварной 3СТ-05.76.001 ДУ-76 мм Рн17,2МПа"/>
        <s v="Переводник металлический приварной 3СТ-05.76.001 ДУ-76 мм Рн4,0 МПа"/>
        <s v="Переводник металлический приварной 3СТ-05.76.001 ДУ-76мм Рн 17,2МПа"/>
        <s v="Переводник металлический приварной ДУ-150мм Ру 5,5МПа"/>
        <s v="Переводник Т-73 М3-76/Н 3-44"/>
        <s v="Переход 114*12-89*12 ст. 13ХФА Р=32,0 ТУ 1462-203-0147016-01"/>
        <s v="Переход 89*10-57*10 ст. 13ХФА"/>
        <s v="Переход ПК 108х8-89х8 09Г2С гост 17378-01"/>
        <s v="Переход ПК 114х8-57*6 ст.13ХФА"/>
        <s v="Переход ПК 114х8-89х8 ст.13ХФА"/>
        <s v="Переход ПК 114х8-89х8 ст.20"/>
        <s v="Переход ПК 159*10-57*5 ст.13ХФА ТУ 1469-004-82932963-2016"/>
        <s v="Переход ПК 159*10-57*6 ст.13ХФА ТУ 1469-004-82932963-2016"/>
        <s v="Переход ПК 159х10-57*6 ст13ХФА"/>
        <s v="Переход ПК 159х12-114х12 ст.13ХФА"/>
        <s v="Переход ПК 159х8-108х6-09Г2С Гост 17376-01"/>
        <s v="Переход ПК 273*12-114*8 13ХФА"/>
        <s v="Переход ПК 273*12-159*10 13ХФА"/>
        <s v="Переход ПК 325*16-114*8 ст.13ХФА"/>
        <s v="Переход ПК 426*12-325*10 ст.13ХФА"/>
        <s v="Переход пк 76*6-57*6 ст 20"/>
        <s v="Переход ПК 89*12-57*6 13ХФА"/>
        <s v="Переход ПК 89х4-57х4-ст20"/>
        <s v="Переход ПК 89х8-57х6-ст13ХФА"/>
        <s v="Переход ПК 89х8-57х6-ст20"/>
        <s v="Переход ПК-325*12-159*8 ст 13ХФА"/>
        <s v="Переход ПК-89*8-57*6 Гост 17378-01"/>
        <s v="Переход ПШК 108*8-57*8 13ХФА"/>
        <s v="Переход ПШК 530*12-219*10"/>
        <s v="Перфорированное сорбирующее полотно 852(80см*50м,200гр//м.кв.,перфорация 50*4см)"/>
        <s v="Перчатки  ANSELL ALPHATEC SOLVEX 37-675 c х/б"/>
        <s v="Перчатки  Антистатик"/>
        <s v="Перчатки &quot;Дублин П/Э с нитриловым покрытием"/>
        <s v="Перчатки GERVA АТТИС антивибр."/>
        <s v="Перчатки краги Sky с полным нитриловым покрытием ОПАЛЫ"/>
        <s v="Перчатки ЛИКОМ ПОЛИЗАР ТЕРМА 75"/>
        <s v="Перчатки ЛИКОМ ПОЛИЗАРЬ ТЕРМА"/>
        <s v="Перчатки ПОЛИЗАРЬ СИБИРЬ"/>
        <s v="Перчатки полушерстянные"/>
        <s v="Перчатки Спец хозяйственные"/>
        <s v="Перчатки трикотажные Гриф"/>
        <s v="Перчатки трикотажные с ПВХ ВС"/>
        <s v="Перчатки универс.хим.стойкие &quot;Альфатек Солвекс&quot;"/>
        <s v="Перчатки хозяйственные латекс"/>
        <s v="Перчатки хозяйственные размер S"/>
        <s v="Перчатки хозяйственные размер М"/>
        <s v="Пескобетон М-300 (40кг)"/>
        <s v="Песок речной"/>
        <s v="Планка ГК.330.332"/>
        <s v="Пластина 2Ф-I-МБС-С 20мм"/>
        <s v="Пластина 2Ф-I-МБС-С 5мм 720*720 Гост 7338-90"/>
        <s v="Плашка (сухарь) КОТ ВМ.008(плоская)"/>
        <s v="Плашка 1 1/2 (48мм)  45293F"/>
        <s v="Плашка 1,9 45294-03"/>
        <s v="Плашка 2 7/8  45.293В"/>
        <s v="Плашка 3 1/2  45.293С"/>
        <s v="Плашка для каната СВ.ПСШ.011"/>
        <s v="Плашка М16*1,5"/>
        <s v="Плашка М22*2,5"/>
        <s v="Плашка М27*1,5"/>
        <s v="Плашкодержатель 20-122-46"/>
        <s v="Плащ влагозащитный"/>
        <s v="Плащ ФОРЕСТ"/>
        <s v="Плащ ФОРЕСТ  ХХL  112-116/182-188"/>
        <s v="Плащ ФОРЕСТ  ХХХL  120-124/182-188"/>
        <s v="Плащ ФОРЕСТ б/у 96-100/182-188 25мес."/>
        <s v="Пленка д/ламинир 4 100шт 100*146"/>
        <s v="Пленка д/ламинир А3 100шт"/>
        <s v="Пленка д/ламинир А4 100шт"/>
        <s v="Пленка д/ламинир А4 100шт 75 мкм"/>
        <s v="Пленка д/ламинир малого формата 100шт 100*146  100мкм"/>
        <s v="Пленка ПВД 0,10*1500*2 (рул.100м)"/>
        <s v="Пленки-заготовки для ламинирования малого формата (100х146мм),комплект 100 шт"/>
        <s v="Плита 2П 30.18-30"/>
        <s v="Плита аэродромная ПАГ-18V"/>
        <s v="Плита бытовая ЗЛАТА-214Т"/>
        <s v="Плита днища ПН20"/>
        <s v="Плита дорожная 1П30.18-10"/>
        <s v="Плита дорожная 2П-30-12-30"/>
        <s v="Плита дорожная ПДНм AтV (1,68)"/>
        <s v="Плита ПДН М-АТ М V 6*2*0,14 /В27,5/F300/W6(ТУ 23.61.12-002-01374837-2017,РЧ3.503.1-91вып.1)"/>
        <s v="Плита перекрытия колец ПП 10-1"/>
        <s v="Плита перекрытия колодца КЦП-1-10-2"/>
        <s v="Плита покрытия колодца ПП10-1"/>
        <s v="Плита электрическая Darina S ЕМ 521 404 W"/>
        <s v="Плита электрическая Мечта 212Ч"/>
        <s v="Пломба свинцовая ф=10 (1кг=250штук)"/>
        <s v="Пломбиратор горизонтальный тип 2 с гравировкой"/>
        <s v="Плоскогубцы 160мм"/>
        <s v="Плоскогубцы 200мм комбин."/>
        <s v="Плоскогубцы диэлек. комбин. двухкомпл. рукоятка до 1000В 200мм"/>
        <s v="Плоскогубцы комбинированные  Gigant 160 мм GCP 160"/>
        <s v="Плоскогубцы комбинированные Бульдок 180 мм"/>
        <s v="Пневмоцилиндр СП-50.05.000"/>
        <s v="Подводка гибкая 100см"/>
        <s v="Подводка для воды  гибкая 50см"/>
        <s v="Подогреватель углекислового газа ПУ-2 36В"/>
        <s v="Подушка ( 70*70 пух/перо)"/>
        <s v="Подушка 70*70 лебяжий пух"/>
        <s v="Подушка БАМБУК 68*68"/>
        <s v="Подушка пух перо"/>
        <s v="Подшипник 108208(6208 2RS)"/>
        <s v="Подшипник 1412 НК"/>
        <s v="Подшипник 1608 (2308)"/>
        <s v="Подшипник 180213"/>
        <s v="Подшипник 180312 (6312 2RS)"/>
        <s v="Подшипник 180313"/>
        <s v="Подшипник 202816 MR"/>
        <s v="Подшипник 307"/>
        <s v="Подшипник 307П (6307)"/>
        <s v="Подшипник 308"/>
        <s v="Подшипник 313"/>
        <s v="Подшипник 314"/>
        <s v="Подшипник 3615Н (22315)"/>
        <s v="Подшипник 42308 КМ"/>
        <s v="Подшипник 46416Л"/>
        <s v="Подшипник 53615 (22315)"/>
        <s v="Подшипник 53618 (22318)"/>
        <s v="Подшипник 6-180205 (6205 2RS)"/>
        <s v="Подшипник 6-180208 (6208 2RS)"/>
        <s v="Подшипник 6-180312 (6312 RS)"/>
        <s v="Подшипник 6-213,(6213)"/>
        <s v="Подшипник 6-60208"/>
        <s v="Подшипник 6-66412 Л"/>
        <s v="Подшипник 6308"/>
        <s v="Подшипник 66412"/>
        <s v="Подшипник 7416СВМ"/>
        <s v="Подшлемник вязанный р55-62"/>
        <s v="Подшлемник для сварщика &quot;Марс&quot;"/>
        <s v="Подшлемник ЗЕВС"/>
        <s v="Подшлемник ЗЕВС плюс"/>
        <s v="Подшлемник РОСОМЗ FOVARIT"/>
        <s v="Подшлемник трикотажный"/>
        <s v="Подшлемник утепленный для сварщика &quot;ЦЕЗАРЬ&quot;"/>
        <s v="Покрывало гобелен"/>
        <s v="Покрывало гобеленовое 1,5сп."/>
        <s v="Полироль для мебели 250мл"/>
        <s v="Полироль для мебели 300мл"/>
        <s v="Полиуретан ф 80мм 0,5м"/>
        <s v="Полог брезентовый влагостойкий 6*10м(390гр.кв.м)"/>
        <s v="Полоса 4*150"/>
        <s v="Полоса 4*40 ст3"/>
        <s v="Полотенце бумажное 2слоя 2шт"/>
        <s v="Полотно ножовочное по мет.300мм Профи 25*6ВФ"/>
        <s v="Полотно по металлу и дереву 300мм"/>
        <s v="Полотно противопожарное ПП-600 (1,5*2)"/>
        <s v="Полотно холстопрошивное серое/30"/>
        <s v="Полуботинки Альбус с перфор.ПУ/ТПУ мет.,внутр. защ.носок"/>
        <s v="Полуботинки Стандарт облег."/>
        <s v="Полукомбинезон муж.летн. Скаймастер"/>
        <s v="Полумаска 3М 6200 б/у 26мес."/>
        <s v="Полумаска 3М 6200 б/у 32мес."/>
        <s v="Полумаска 3М 6200 б/у 38мес."/>
        <s v="Полумаска фильтрующая (респиратор) Юлия 212 от кислых газов"/>
        <s v="Полумаска фильтрующая (респиратор) Юлия 215 для сварщика"/>
        <s v="Полумаска фильтрующая 3М 9925 с клапаном"/>
        <s v="Пороговый нефтесборщик-насадка ПН-1"/>
        <s v="Поршень 146.00.024"/>
        <s v="Поршень поролоновый Семигор ЛП 40-114(013КГ)"/>
        <s v="Поршень поролоновый Семигор ЛС 40-159"/>
        <s v="Поршень поролоновый Семигор ЛС 70-219"/>
        <s v="Поршень пуля Семигор ПП-89"/>
        <s v="Пост кнопочный КУ 92"/>
        <s v="Пояс крепления погружного кабеля 2,5"/>
        <s v="Праймер НК-50 (50кг)"/>
        <s v="Привязь страховочная ARX PS-4  M-XL"/>
        <s v="Привязь страховочная ARX PS-4  ХXL"/>
        <s v="Припой ПОС 61 трубка с канифолью 100г 1мм"/>
        <s v="Пробка защитная НШ-19 муфта"/>
        <s v="Пробка защитная НШ-22 муфта"/>
        <s v="Пробка защитная НШ-25 муфта"/>
        <s v="Провод АС 50 Б/у"/>
        <s v="Провод АС 50/8 Гост 839-80"/>
        <s v="Провод АС-70/11"/>
        <s v="Провод ВПП 6"/>
        <s v="Провод ПВС 3х1,5"/>
        <s v="Провод ПВС 3х2,5"/>
        <s v="Провод ПВС 5*1,5"/>
        <s v="Провод ПуГВ (ПВ3) 10 жел/зел"/>
        <s v="Провод ПуГВ (ПВ3) 4 жел/зел"/>
        <s v="Провод ПуГВ (ПВ3) 6 жел/зел"/>
        <s v="Провод ПУГВ-ПВ 6 ж/з"/>
        <s v="Провод ПУГВ-ПВ-З 10 жел/зел гост"/>
        <s v="Провод ПУГВВ-П 3*1.5"/>
        <s v="Провод ПУГВВ-П 3*2.5"/>
        <s v="Провод ПУГНП 3х1,5"/>
        <s v="Провод ПУГНП 3х2,5"/>
        <s v="Провод силовой ПУГВ 1*4 желто-зеленый"/>
        <s v="Провод СИП-4 4х35"/>
        <s v="Проволока вязальная 4,3 -5кг"/>
        <s v="Проволока вязальная 4,мм"/>
        <s v="Проволока вязальная ф 0,8мм-50м"/>
        <s v="Проволока вязальная ф5,0мм"/>
        <s v="Проволока вязальная ф6,0мм"/>
        <s v="Проволока пломбировочная нержавеющая d=0,65мм"/>
        <s v="Проволока пломбировочная оцинкованная d=1,0мм"/>
        <s v="Проволока пломбировочная спираль ф0,75мм(100м)"/>
        <s v="Проволока с терм.обработки 0,8мм"/>
        <s v="Прожектор LED 50Вт 5700К 3750Лм IP65"/>
        <s v="Прожектор светодиодный СДО 06-50 IP65 6500K черный IEK"/>
        <s v="Прокладка ПОН-Б Ду25 (69*29)"/>
        <s v="Прокладка резинотканевая под ОНК 89/325 ТУ 1469-001-0129858-98"/>
        <s v="Пропан-бутан (1 баллон=20кг)"/>
        <s v="Противоаэрозольный респиратор FFР2 с кл выхода"/>
        <s v="Противоаэрозольный респиратор FFР2 с кл выхода ЗМ"/>
        <s v="Противовес ПШГН 07.030"/>
        <s v="Противогаз ППФ-5М с маской МАГ с фильтром ФГ-5М марки В2"/>
        <s v="Противогаз ППФ-5М с маской МАГ с фильтром ФГ-5М марки В2 б/у 43мес."/>
        <s v="Противогаз ППФ-5М с маской МАГ с фильтром ФГ-5М марки В2 б/у 45мес."/>
        <s v="Противогаз ППФ-5М с маской МАГ с фильтром ФГ-5М марки В2 б/у 47мес."/>
        <s v="Противогаз ППФ-5М с ППМ-88 б/у 27мес."/>
        <s v="Противогаз ППФ-5М с ППМ-88 марки &quot;В2&quot; без а/ф кат№6.564 б/у 24мес."/>
        <s v="Противогаз ППФ-5М с ППМ-88 марки &quot;В2&quot; без а/ф кат№6.564 б/у 39мес."/>
        <s v="Профнастил С-8 (3300*1200) ХП 3020 красный"/>
        <s v="Пружина 146.00.023"/>
        <s v="Пружина 27876"/>
        <s v="Пружина АХА 8.383.896"/>
        <s v="Пружина ДХМ 10020.00.106"/>
        <s v="Пружина плашки СВ.ПСШ.006-01"/>
        <s v="Пудра алюминевая ПАП-2"/>
        <s v="Пылесос KARCHER WD 4 Premium"/>
        <s v="Пылесос Makita VC3011L"/>
        <s v="Радиатор масляный Прораб"/>
        <s v="Радиомодем Невод-5-19200"/>
        <s v="Раздаточная ведомость"/>
        <s v="Разделитель сред ГИ РС-21"/>
        <s v="Разрядник SDI-97"/>
        <s v="Разрядник РВО-10У1"/>
        <s v="Растворитель 650 10л"/>
        <s v="Растворитель парафиноотложений ФЛЭК-Р -020 (159)"/>
        <s v="Растворитель парафиноотложений ФЛЭК-Р -020 (160)"/>
        <s v="Растворитель Р-646 к/н 10"/>
        <s v="Растворитель Р-646 к/н 5л"/>
        <s v="Реагент ингибитор (АСПГО) &quot;Дельта&quot;(0,160)"/>
        <s v="Реагент ингибитор (АСПГО) &quot;Дельта&quot;(0,180)"/>
        <s v="Редуктор ПШГН.10.000"/>
        <s v="Редуктор ХА6,332,000"/>
        <s v="Резак пропановый Маяк-2-01 9/9 (до 300ммL=580мм)Автоген М"/>
        <s v="Резак пропановый РЗ(Донмет) 337П(9/9)"/>
        <s v="Резак пропановый РЗП (РГР-300)"/>
        <s v="Резервуар каркасный раскладной РКр-1(объем 1м3)"/>
        <s v="Резец 25х25х2 Т5К10"/>
        <s v="Резец отрезной Т5К10 25*16*140мм"/>
        <s v="Резец проходной отогнутый Т15К6 25*16*140"/>
        <s v="Резец проходной упорный отогнутый Т5К10 25*16*140"/>
        <s v="Резец расточный  Т5К10 16*16*170 для глухих отверст."/>
        <s v="Резец резьб.д/наружн.резьб.Т5К10 25*16"/>
        <s v="Резец резьбовой Т5К10 32*20*170мм наружный"/>
        <s v="Реле промежуточное РЭП-36-11"/>
        <s v="Реле РСВ 18-13 220 Вт 0,1-10С"/>
        <s v="Реле РТИ-3357 электротепловое 37-50А ИЭК"/>
        <s v="Реле РТИ-3363 электротепловое 63-80А ИЭК"/>
        <s v="Реле РЭУ 11-Б20  -2-40-0,05А"/>
        <s v="Розетка 1 -ая c/з о/п Белый RA16-133-B ХИТ"/>
        <s v="Розетка 1 -ая c/з с/п c защитными шторками 16А IP44"/>
        <s v="Розетка 125 переносная ЗР+РЕ+N 32A 380B IP44"/>
        <s v="Розетка 125 стационарная ЗР+РЕ+N 32A 380B IP44"/>
        <s v="Розетка 2 -ая б/з с/п  RS16-235-B"/>
        <s v="Розетка 225 переносная ЗР+РЕ+N 32A 380B IP44"/>
        <s v="Розетка каучук стационарная наклонная 1-ая с крышкой черная 2Р+РЕ 1*16А"/>
        <s v="Розетка о/п 2-ая с з/к PA16-007b Этюд"/>
        <s v="Рукав 2SN 16-25-1450 М27*1,5"/>
        <s v="Рукав I 9-0,63 Гост 9356-75"/>
        <s v="Рукав III 9-2,0 ГОСТ 9356-75"/>
        <s v="Рукав Б-1-50"/>
        <s v="Рукав высокого давления РВД 4SH25 380атм L= 2450мм с фитингами DK 33*1.5"/>
        <s v="Рукав для Газовой сварки 9/15ммРраб=2 Мпа"/>
        <s v="Рукав КЩ -100  ГОСТ 5398-76 4м"/>
        <s v="Рукав напорно всасывающий Б-2-100-3-4000"/>
        <s v="Рукав напорно всасывающий Б-2-100-5-6000"/>
        <s v="Рукав напорно всасывающий Б-2-150-5-4000"/>
        <s v="Рукав напорно всасывающий В-2-50-3-4000"/>
        <s v="Рукав напорно всасывающий КЩ 2-100-3-4000"/>
        <s v="Рукав напорный ПАР-(2) 8-25-46"/>
        <s v="Рукав пожарный ф 50мм с ГР-50а-п(2шт) 20м для ПК,1,0 МПа"/>
        <s v="Рукав полипропиленовый диам. 100мм L-4м"/>
        <s v="Рукав РБ 50-15-20000 (НКТ60) c БРС 2"/>
        <s v="Рукав РБ 50-25-18000 (НКТ60) с БРС 2"/>
        <s v="Рукав РБ 50-25-6000 (НКТ60)"/>
        <s v="Рукавицы КР"/>
        <s v="Рукоятка для кувалды 700мм шлифованная"/>
        <s v="Рукоятка для щетки"/>
        <s v="Рулетка 10*25мм прорезиненный корпус"/>
        <s v="Рулетка 20 м Р20УЗК"/>
        <s v="Рулетка стальная 5м *16мм"/>
        <s v="Ручка гелевая 0,5мм зеленая Staff"/>
        <s v="Ручка гелевая 0,5мм красная Brauberg"/>
        <s v="Ручка гелевая 0,5мм синяя Brauberg"/>
        <s v="Ручка гелевая 0,5мм черная Staff"/>
        <s v="Ручка гелевая STAFF Basic синяя, корпус прозрачный, хром.детали, узел 0,5мм"/>
        <s v="Ручка гелевая STAFF Basic черная, корпус прозрачный, хром.детали, узел 0,5мм"/>
        <s v="Ручка гелевая с грипом Staff красная, корпус прозрачный"/>
        <s v="Ручка для кувалды бук.600мм"/>
        <s v="Ручка шариковая 0,5 ассорти"/>
        <s v="Ручка шариковая 0,6 ассорти"/>
        <s v="Ручка шариковая 0,7 ассорти"/>
        <s v="Ручка шариковая масляная  0,7 синяя"/>
        <s v="Ручка-корректор STAFF 7мл,металлический наконечник"/>
        <s v="Ручное стопорное устройство ГК 700.000"/>
        <s v="Рычаг 146.00.013"/>
        <s v="Рычаг подъемный СПГ 50.000.106"/>
        <s v="Салфетка вискозная  3шт"/>
        <s v="Салфетка для мебели  (3шт)"/>
        <s v="Салфетка микрофибра 30*30см"/>
        <s v="Салфетка микрофибра 60*70"/>
        <s v="Салфетки вискозные 38*34 3шт."/>
        <s v="Сальник 1,2*85*110-1"/>
        <s v="Сальник MG LX 20 диаметр проводника 9-14мм IP68 0009 TDM"/>
        <s v="Сальник кабельного ввода КВ3-3*10"/>
        <s v="Сальник устьевой СУ 4-73-31"/>
        <s v="Сальник устьевой СУ 4-73-31-03"/>
        <s v="Сальник устьевой СУ4-73-31"/>
        <s v="Сальник устьевой СУСГ 2-73х32 ХЛ"/>
        <s v="Сальник устьевой СУСГ 2-73х32-01 ХЛ"/>
        <s v="Саморегулирующая нагревательная лента 33НТР2 ВР"/>
        <s v="Саморегулирующая нагревательная лента 33НТР2-ВТ"/>
        <s v="Сапоги (юфть+кирза) облегченные МБС &quot;Стандарт&quot;-М с мет подноском р.46"/>
        <s v="Сапоги (юфть+кирза) облегченные МБС &quot;Стандарт&quot;-М с мет подноском р.47"/>
        <s v="Сапоги кожанные мужские утепленные &quot;Техногард&quot;(натуральная шерсть) мет. подносок МБС р 44"/>
        <s v="Сапоги кожанные мужские утепленные &quot;Техногард&quot;(натуральная шерсть) мет. подносок МБС р 46"/>
        <s v="Сапоги ПВХ &quot;Призма&quot; со стальным подноском"/>
        <s v="Сапоги ПВХ цв. олив. сталь 200Дж"/>
        <s v="Сапоги Тофф Альп 200Дж ПУ/ТПУ (от-35С-+120С)"/>
        <s v="Сапоги Тофф Альп 200Дж ПУ/ТПУ (от-35С-+120С) Р43"/>
        <s v="Сапоги Тофф Альп 200Дж ПУ/ТПУ (от-35С-+120С) Р44"/>
        <s v="Сапоги Тофф Альп 200Дж ПУ/ТПУ (от-35С-+120С) Р46"/>
        <s v="Сапоги Тофф Альп цв.чер.сталь 200Дж ПУ/ТПУ"/>
        <s v="Сапоги Трейл ГРАНД ПУ/ТПУ ут. цв. чер. сталь 200Дж нат. шерс. мех."/>
        <s v="Сапоги Трейл Гранд утеп. цв.чер УТЕПЛ    р41"/>
        <s v="Сапоги Трейл Гранд утеп. цв.чер УТЕПЛ    р42"/>
        <s v="Сапоги Трейл Гранд утеп. цв.чер УТЕПЛ    р43"/>
        <s v="Сапоги Трейл Гранд утеп. цв.чер УТЕПЛ    р44"/>
        <s v="Сапоги Трейл Гранд утеп. цв.чер УТЕПЛ    р45"/>
        <s v="Сапоги Трейл Гранд цв.чер УТЕПЛ"/>
        <s v="Сверло 10,2 ц/х А1 вышлиф 135 крест подточка"/>
        <s v="Сверло 18,0мм Р6М5"/>
        <s v="Сверло к/х ф 22,0"/>
        <s v="Сверло к/х ф 27,0"/>
        <s v="Сверло к/х ф11,5"/>
        <s v="Сверло к/х ф12,5"/>
        <s v="Сверло к/х ф13,0"/>
        <s v="Сверло к/х ф14,5"/>
        <s v="Сверло к/х ф17,5"/>
        <s v="Сверло к/х ф19,0"/>
        <s v="Сверло по металлу 3мм титан 10шт бокс профи Атака"/>
        <s v="Сверло по металлу 4"/>
        <s v="Сверло по металлу 6,7*109/69мм"/>
        <s v="Сверло по металлу 6мм титан 10шт бокс профи Атака"/>
        <s v="Сверло по металлу HSS 1,5*6,5 мм S4 набор 13 штук"/>
        <s v="Сверло по металлу HSS премиум 5,0мм"/>
        <s v="Сверло по металлу HSS-Co 4*75мм"/>
        <s v="Сверло по металлу З6М5К5 d8,5мм"/>
        <s v="Сверло по металлу центровочное 2,0 Р6М5 тип А"/>
        <s v="Сверло ступенчатое по металлу Р6М5К5 d4-30,мм 14 ступ"/>
        <s v="Сверло ступенчатое по металлу Р6М5К5 д4,0-30,0мм 14 ступ."/>
        <s v="Сверло ц/х 2,0"/>
        <s v="Сверло ц/х 3.0"/>
        <s v="Сверло ц/х 5,2"/>
        <s v="Сверло ц/х 6,5"/>
        <s v="Сверло ц/х 6,8"/>
        <s v="Сверло ц/х 8,7"/>
        <s v="Сверло ц/х ф10,8"/>
        <s v="Сверло ц/х ф13,0"/>
        <s v="Сверло центровочное №3,15"/>
        <s v="Светильник LED 36W-3500 Lm 6500К 595*595 19мм универс."/>
        <s v="Светильник LED Армстронг  36W-3200 Lm 6500К 595*595 19мм универ"/>
        <s v="Светильник LED круг 12W-IP65 6500К 960 Лм СПП"/>
        <s v="Светильник LED линейный ЛПО 2*36 36Вт 4000К 2800Лм IP40 1195*180*19"/>
        <s v="Светильник ВЗГ 200"/>
        <s v="Светильник взрывозащищенный ВЗГ 200 IP65"/>
        <s v="Светильник РКУ 02-250-003 со стеклом IP53 (1000279)"/>
        <s v="Светильник РКУ 03-250-001 IP54 со стеклом для ДРЛ"/>
        <s v="Светильник светодиодный NT UNO д-х сторонний ДБУ 2*12W IP 65"/>
        <s v="Светильник светодиодный промышленный LED-50 ВТ 5000К 5980Лм"/>
        <s v="Светильник уличный LED 120Вт 5000K 12000 ЛМ"/>
        <s v="Светильник уличный LED 120Вт 5000К 12000Лм"/>
        <s v="Светильник уличный LED 50Вт 5700К 5000Лм"/>
        <s v="Светильник уличный LED 80Вт 6500K 17800 ЛМ"/>
        <s v="Сгон стальной Ду 50"/>
        <s v="Седло 146.00.016"/>
        <s v="Сейф Cobal T К-28 мебельный,ключ замок"/>
        <s v="Сигнализатор уровня ультразвуковой РИЗУР -01-1-0-5-150-6-М-500-Д-0-901"/>
        <s v="Сиденье для унитаза"/>
        <s v="Символ самоклеющийся &quot;Заземление&quot; 20*20мм"/>
        <s v="Сифон для мойки 1 1/2&quot;*40 с отводом с гиб. трубой"/>
        <s v="Скоба 146.00.018"/>
        <s v="Скобы для степлера №10  (1000шт)"/>
        <s v="Скобы для степлера №10 1000 шт.Staff до 20 листов"/>
        <s v="Скобы для степлера №24/6"/>
        <s v="Скобы для степлера №24/6 1000 шт.Staff до 30 листов"/>
        <s v="Сковорода 220/40 с 220"/>
        <s v="Сковорода 300/55 с 301"/>
        <s v="Сковорода 300/85 с 2-мя съем ручк."/>
        <s v="Скоросшиватель картон 220гр/м2"/>
        <s v="Скоросшиватель пластиковый А4"/>
        <s v="Скрепка 28 мм 70шт к/к цв"/>
        <s v="Скрепка 28 мм цветные 100шт к/у"/>
        <s v="Скрепка канц. 50мм оцинк.гофрир 50шт"/>
        <s v="Скрепки  50мм (50шт)"/>
        <s v="Скрепки 28мм цветные 70шт"/>
        <s v="Скрепки STAFF Manager 28 мм,цветные, 70шт,в картонной коробке"/>
        <s v="Смазка TFW"/>
        <s v="Смазка Литол 24"/>
        <s v="Смазка трансмисионное"/>
        <s v="Сменный отчет"/>
        <s v="Смеситель для душа НЕП рез.труба мет"/>
        <s v="Смеситель кухонный боковой шаровый"/>
        <s v="СМС Пемос Активная пена 350гр"/>
        <s v="Совок для мусора"/>
        <s v="Совок для мусора пластик"/>
        <s v="Сода кальцинированная (25кг)"/>
        <s v="Соединение БРС-2 НКТ 60"/>
        <s v="Сопло насадка 146.01.000"/>
        <s v="Сорбент  &quot;Ньюсорб-М&quot; мешок 12 кг"/>
        <s v="Сорбент Корксорб- мешок 14,5 кг"/>
        <s v="Сорбент минеральный &quot;Ньюсорб-&quot; мешок 25 кг"/>
        <s v="Сплит система Kentatsu KSGQ26НFAN1(2,6кВт)"/>
        <s v="Спрей BIO-75 100мл"/>
        <s v="Средство моющее д/посуды 450мл.ассорти"/>
        <s v="Стекло Клингера №6"/>
        <s v="Степлер 24/6 26/6  BRAUBERG черно-серый 30л"/>
        <s v="Степлер №10 BRAUBERG с антистеплером 15л"/>
        <s v="Степлер №10 с антистеплером до 15 листов"/>
        <s v="Степлер №24/6  до 30 листов"/>
        <s v="Стержень гелевый Staff 135 мм, синий, узел 0.5 мм"/>
        <s v="Стержень из фторопласта ф-4 100мм"/>
        <s v="Стержень из фторопласта ф-4 35мм"/>
        <s v="Стержень из фторопласта ф-4 60мм"/>
        <s v="Стержень шариковый 145мм синий"/>
        <s v="Стиральный порошок 2кг автомат"/>
        <s v="Стиральный порошок 400гр"/>
        <s v="Стиратель магнитный для магнитно-маркерной доски (57*107мм)"/>
        <s v="Стойка СВ -110-3,5"/>
        <s v="Стойка СВ -110-5"/>
        <s v="Стремянка алюм. AS 108"/>
        <s v="Стремянка алюм. AS 110"/>
        <s v="Строп 1СК 2,5/2000"/>
        <s v="Строп канатный 4СК-10т/2000 мм(втулка)"/>
        <s v="Строп канатный петлевой СКП (УСК1) втулка 2,0т(2м)"/>
        <s v="Строп канатный петлевой СКП (УСК1) втулка 5,0т(4м)"/>
        <s v="Строп СТП 2,0/1,5 лента 60мм"/>
        <s v="Строп текстильный петлевой СТП-4т/3,5м(лента 120мм)"/>
        <s v="Строп текстильный петлевой СТП-4т/4м(лента 120мм)"/>
        <s v="Стяжка ПШГН 12.01.110"/>
        <s v="Сумка для инструмента 16 карманов 41*23*23см"/>
        <s v="Сумка Техноавия цв.черный с"/>
        <s v="Сумка Техноавия цв.черный с  логотипами"/>
        <s v="Счетчик жидкости ТОР-Т-50"/>
        <s v="Счетчик электроэнергии СЕ301 R33 3х фазный многотарифный ,5(10)"/>
        <s v="Счетчик электроэнергии СЭТ-4ТМ.03М.08 ТР/5 А Т 8ЦКЛ.0,2"/>
        <s v="Счетчик электроэнергии СЭТ-4ТМ.03М.09"/>
        <s v="Счетчик электроэнергии трехфазный СЭ-301-S31 JAVZ 5-100А"/>
        <s v="Табличка B12 «Песок» (пластик, 300х150 мм)"/>
        <s v="Табличка B12 «Песок» (пленка, 300х150 мм)"/>
        <s v="Табличка B18 «При пожаре звонить 01 или 101. С мобильного телефона 112» (пластик, 200х100 мм)"/>
        <s v="Табличка B18 «При пожаре звонить 01 или 101. С мобильного телефона 112» (пленка, 200х100 мм)"/>
        <s v="Табличка B73 «Знак о запрете курения» (пластик, 200х200 мм)"/>
        <s v="Табличка B73 «Знак о запрете курения» (пленка, 200х200 мм)"/>
        <s v="Табличка S24 «Высокое напряжение. Опасно для жизни» (пластик, 300х150 мм)"/>
        <s v="Табличка S27 «Кабель под напряжением» (пластик, 300х150 мм)"/>
        <s v="Табличка S30 «Указатель напряжения - 220В» (пленка, 30х15 мм, комплект 50 штук)"/>
        <s v="Табличка S31 «Указатель напряжения - 12В» (пленка, 100х50 мм)"/>
        <s v="Табличка S32 «Указатель напряжения - 380В» (пленка, 30х15 мм, комплект 50 штук)                             ¶"/>
        <s v="Табличка S33 «Указатель напряжения - 36В» (пленка, 100х50 мм)"/>
        <s v="Табличка ПВХ 1000*800мм"/>
        <s v="Табличка ПВХ 4мм (с ламинацией) разм. 400*300мм  ЗА ОГРАЖДЕНИЕ НЕ ВХОДИТЬ"/>
        <s v="Табличка ПВХ 4мм (с ламинацией) разм. 400*300мм Внимание! Пуск автоматический"/>
        <s v="Табличка ПВХ 4мм (с ламинацией) разм. 400*300мм При ремонте затормози станок качалку"/>
        <s v="Таз круглый с ручками 10 л"/>
        <s v="Тарелка 200мм белье фарфор"/>
        <s v="Тачка строительная 110л/250кг"/>
        <s v="Тачка строительная 110л/300кг"/>
        <s v="Тачка строительная 200кг/90л 1 колесн"/>
        <s v="Тележка гидравлическая DF-III(длина вил=1150мм)"/>
        <s v="Тележка для бочек специальная Стелла-техник  КБ-350 К"/>
        <s v="Телефон Panasonic KX-DT543 RUB тел.с диспл. 6строк,24 клавиши,порт XDP для KX-DTA"/>
        <s v="Теплоноситель Гольфстрим 65 бочка(200кг)"/>
        <s v="Терминал 3G Teleofis WRX 908-R4"/>
        <s v="Терморегулятор механический встраиваемый с датчиком температуры пола R70XT REXANT"/>
        <s v="Термоусадка 10,0/5,0мм черная"/>
        <s v="Термоусадка 16,0/8,0мм черная"/>
        <s v="Термоусадка 20,0/10,0мм черная"/>
        <s v="Термоусадка 50,0/25,0мм зеленая"/>
        <s v="Тетрадь 18л клетка офс зеленая"/>
        <s v="Тетрадь 48л клетка офсет"/>
        <s v="Тетрадь 96л А4 облошка картон"/>
        <s v="Тетрадь 96л А5 клетка офс"/>
        <s v="Тетрадь А5, 48л, клетка"/>
        <s v="Товарно денежный отчет (бланк)"/>
        <s v="Топка к подогревателю нефти ПНПТ-1,6 по чертежу ПНПТ-1,6.2.004 ст3сп5, в к-те с верхней и нижней кры"/>
        <s v="Топор 1200 400мм дер топорище"/>
        <s v="Топор хоз. кованный 1,2кг в сб. тип Б3"/>
        <s v="Торцовое уплотнение ДХМ 10005.07.000А"/>
        <s v="Торцовое уплотнение ДХМ 10020.00.100"/>
        <s v="Торцовое уплотнение ДХМ 10020.00.100 12НА 9*4"/>
        <s v="Тосол А-40 Промпэк 10кг"/>
        <s v="Тосол Дзержинский А-40М 10кг"/>
        <s v="Тосол ОЖ-45 супер 10кг"/>
        <s v="Точилка механическая Brauberg металлический механизм"/>
        <s v="Точилка пласт. с контейнером"/>
        <s v="Траверса верхняя СВ.ПСШ.004"/>
        <s v="Траверса нижняя СВ.ПСШ.001"/>
        <s v="Траверса ПШГН.09.000"/>
        <s v="Траверса ПШГН.10.09.000"/>
        <s v="Трансформатор ЗНОЛПМ-10УХЛ2 10000/v3-100/3.0,5*30ВА"/>
        <s v="Трансформатор напряжения ЗНОЛПМ-10УХЛ 2 10000 V3 100/3.05*30"/>
        <s v="Триммер бензиновый ТБ -1700ЛР"/>
        <s v="Триммер Ставр бензиновый ТБ-1700Л"/>
        <s v="Триммер Ставр бензиновый ТБ-1700ЛР"/>
        <s v="Тройник 108*6-10-20А"/>
        <s v="Тройник 114*12 -89*12 ст13ХФА"/>
        <s v="Тройник 114*12-25 ст13ХФА"/>
        <s v="Тройник 114*8 13ХФА"/>
        <s v="Тройник 159*8 ст.13ХФА ТУ 1462-203-0147016-01"/>
        <s v="Тройник 219*8-114*8 ст 20  Гост 17376-01"/>
        <s v="Тройник 273*12 П 13ХФА"/>
        <s v="Тройник 325*10 ст.13ХФА"/>
        <s v="Тройник 325*12 ст.13ХФА"/>
        <s v="Тройник 89*12 ст13ХФА"/>
        <s v="Тройник 89*12-15,5 МПа ст.13ХФА"/>
        <s v="Тройник 89*4 ст.20 Гост 17376-01"/>
        <s v="Тройник 89*8 ст.13ХФА"/>
        <s v="Тройник 89*8 ст.20 Гост 17376-01"/>
        <s v="Тройник 89*8-57*6 ст13ХФА"/>
        <s v="Тройник П 114*8 ст.13ХФА ТУ 1469-004-82932963-2016"/>
        <s v="Тройник П 159*8 ст.13ХФА ТУ 1469-004-82932963-2016"/>
        <s v="Тройник П 159х10  ГОСТ 17376-2001"/>
        <s v="Тройник П 273*10 ст.13ХФА"/>
        <s v="Тройник П 57*6 ст.13ХФА"/>
        <s v="Тройник П 89*8-57*6 ст.13ХФА"/>
        <s v="Тройник П-57*5 ст20 Гост 17376-2001"/>
        <s v="Тройник РР-R перех.белый ДН40*25*40 VALTEX"/>
        <s v="Тройник ТШ 159*10(К52) 13ХФА"/>
        <s v="Трос в оплетке ПВХ 3/4мм"/>
        <s v="Трос стальной 3060 М5"/>
        <s v="Труба 114*10 ст 13ХФА Гост 8732"/>
        <s v="Труба 114*10 ст 20 Гост 8732-78"/>
        <s v="Труба 114*12 ст 13ХФА Гост 8732"/>
        <s v="Труба 114*12 ст 13ХФА ТУ14-3Р-124-2012"/>
        <s v="Труба 114*4.0ст 3-20  Гост 10705-80 труба электросварная"/>
        <s v="Труба 114*5 Гост 8732"/>
        <s v="Труба 114*5 Гост 8732 с наружным 2-х слойным покрытием"/>
        <s v="Труба 114*5 Электросварная дл 12000"/>
        <s v="Труба 114*6,4 обсадная"/>
        <s v="Труба 114*8 Гост 8732"/>
        <s v="Труба 114*8 ст.13ХФА"/>
        <s v="Труба 114*8 ст.13ХФА ТУ  с наружн экструдированным 2-х сл.полиэтиленоым покрытием"/>
        <s v="Труба 146*7,7 обсадная гр Д БТС"/>
        <s v="Труба 146*7,7 обсадная ОГТМД"/>
        <s v="Труба 159*12 ст 13ХФА Гост 8732"/>
        <s v="Труба 159*4"/>
        <s v="Труба 159*5"/>
        <s v="Труба 159*5 ГОСТ 10704-91трба электросварная прямошовная"/>
        <s v="Труба 159*5 ГОСТ 8732"/>
        <s v="Труба 159*5 ГОСТ 8732-78"/>
        <s v="Труба 159*6 ГОСТ 8732"/>
        <s v="Труба 159*6 изол"/>
        <s v="Труба 159*7 электросварная прямошовная Гост 10704-91 гр.В.ст.20 Гост 10705-80"/>
        <s v="Труба 159*8 Гост 8732"/>
        <s v="Труба 159*8 изолированная"/>
        <s v="Труба 159*8 ст 13ХФА ГОСТ 8732 б/ш г/д в изоляции 2-хслойная"/>
        <s v="Труба 159*8 ст 13ХФА ГОСТ 8732 б/ш г/д общ.назн."/>
        <s v="Труба 159*8 ст13ХФА"/>
        <s v="Труба 159*8 ст13ХФА Гост 8732"/>
        <s v="Труба 168*7,3 обсадная ОТТМ&quot;Д&quot;"/>
        <s v="Труба 168*8.9 гр.Д, исп. А, Батресс"/>
        <s v="Труба 219*6 ст 20 электросварная"/>
        <s v="Труба 219*8"/>
        <s v="Труба 219*8 изолированная"/>
        <s v="Труба 219*8 наруж 2-х слойное полиэт. покрытие усил типа У-1по Ту 1390-001-54405437-2014 труб ста"/>
        <s v="Труба 219х10 ГОСТ8732"/>
        <s v="Труба 219х8 ст 13ХФА ГОСТ 8732"/>
        <s v="Труба 245*10"/>
        <s v="Труба 245*8,9 обсадная"/>
        <s v="Труба 273*12 ст. 13ХФА"/>
        <s v="Труба 273*20"/>
        <s v="Труба 273*6 Гост 10704"/>
        <s v="Труба 273*7 Гост 10705-80 с наружн. экструдированным 2-х сл.полиэтиленовым покрытием"/>
        <s v="Труба 273*8 Гост 8732"/>
        <s v="Труба 273*8 ст 20 электросварная дл 11800"/>
        <s v="Труба 325*12 ст. 13ХФА"/>
        <s v="Труба 325*6 ст.3-20 Гост 10705-80 элек/св."/>
        <s v="Труба 325*8 ст.20 Гост 10705-80 с наружн экструдированным 2-х сл.полиэтиленоым покрытием"/>
        <s v="Труба 340*15,4 обсадная"/>
        <s v="Труба 426*6 Электросварная дл 100000-12000"/>
        <s v="Труба 426*9 Гост 8732"/>
        <s v="Труба 426х10 электросварная прямошовная Гост 10705-80 гр.В ст20 с наружным 2-х слойным покрытием"/>
        <s v="Труба 57*3 Гост 8732"/>
        <s v="Труба 57*5 ст 20 Гост 8732"/>
        <s v="Труба 57*5 ст 3-20 Гост 10705-80 эл/св"/>
        <s v="Труба 57*6 Гост 8732"/>
        <s v="Труба 57х8 ст.13ХФА"/>
        <s v="Труба 630*10,0 Гост 10704"/>
        <s v="Труба 73*6 ст 20  Гост 8732-78"/>
        <s v="Труба 820*10 Гост 10704"/>
        <s v="Труба 89*10 ст. 13ХФА Ту 1317-006,1-593377520-2003/14-ЗР-124-"/>
        <s v="Труба 89*12 ст. 13ХФА"/>
        <s v="Труба 89*4ст.20  Гост 8732-78"/>
        <s v="Труба 89*5 электросварная дл 12000"/>
        <s v="Труба 89*5 электросварная ст. 3-20 Гост 10705-80"/>
        <s v="Труба 89*6 с изоляцией"/>
        <s v="Труба 89*8 Гост 8732"/>
        <s v="Труба 89*8 ст 13ХФА"/>
        <s v="Труба 89*8 ст 13ХФА ГОСТ 8732"/>
        <s v="Труба 89*8 ст 13ХФА ГОСТ 8732 б/ш г/д в изоляции 2-хслойная"/>
        <s v="Труба 89*8 ст 13ХФА ГОСТ 8732 б/ш г/д общ.назн."/>
        <s v="Труба 89*8 ст 13ХФА с наружн.экструдированным полиэтиленовым покрытием"/>
        <s v="Труба 89*8 ст 13ХФА ТУ 1317-006.1-593377520-2003"/>
        <s v="Труба 89*8 ст.13ХФА ТУ  с наружн экструдированным 2-х сл.полиэтиленоым покрытием"/>
        <s v="Труба БШГД 159х6,0 ст.20А нефтегазопроводная повышенной коррозийности и хладостойкости ТУ 14-161-148"/>
        <s v="Труба БШГД 159х8,0 ст.20А нефтегазопроводная повышенной коррозийности и хладостойкости ТУ 1317-006"/>
        <s v="Труба БШГД 219х8,0 ст.20А Гост 8732-78"/>
        <s v="Труба ВГП Ду50*3,5 Гост 3262-75"/>
        <s v="Труба гофрированная  ПВХ 20 ммбухта 100м серая ИЭК"/>
        <s v="Труба гофрированная ПНД 16 мм  бухта 100м черная ИЭК"/>
        <s v="Труба гофрированная ПНД 20 мм"/>
        <s v="Труба гофрированная ПНД с зондом"/>
        <s v="Труба обсадная 245*7,9 Ту14-3З-29-2007 гр.Д БТС"/>
        <s v="Труба ПП с у/к Дн110-1000 2,7мм"/>
        <s v="Труба ПП с у/к Дн110-2000 2,7мм"/>
        <s v="Труба ПП с у/к Дн110-500 2,7мм"/>
        <s v="Труба стеклопластиковая линейная (Н-М) Ду100мм Рн17,2 Мпа L-9120 мм"/>
        <s v="Труба стеклопластиковая линейная (Н-М) Ду100мм Рн4,0 Мпа L-9120 мм"/>
        <s v="Труба стеклопластиковая линейная (Н-М) Ду150мм Рн4,0 Мпа L-9100 мм"/>
        <s v="Труба стеклопластиковая линейная (Н-М) Ду150мм Рн5,5 Мпа L-9100 мм"/>
        <s v="Труба стеклопластиковая линейная Ду76мм Рн17,2 Мпа L-9100 мм (Н-М)"/>
        <s v="Труба стеклопластиковая линейная Ду76мм Рн4,0 Мпа L-9100 мм (Н-М)"/>
        <s v="Труба ТГ 5/15-25"/>
        <s v="Трубно ниппельный предохранитель А73 марка ТНП-А73"/>
        <s v="Трубно-нипельный предохранитель ТНП А-48"/>
        <s v="Трубно-нипельный предохранитель ТНП А-73"/>
        <s v="Труболовка освобождающая Т-73  3-44(без захватов)"/>
        <s v="Трубчатый электронагреватель ТЭН 120/1.0 S220 R30"/>
        <s v="Трубчатый электронагреватель ТЭН 172 B 10/1.0 S220 Ф-10"/>
        <s v="Тумблер ON OFF 250V 6A двухполосный"/>
        <s v="Туфли женские цв.беж. термопласт ПУ"/>
        <s v="Туфли ТОФФ ГЕРА термопласт ПУ"/>
        <s v="ТШР 159*8-114*8 ст 13ХФА"/>
        <s v="ТЭН 100/2,0 Р- 220  R30"/>
        <s v="Уайт-спирит 10л"/>
        <s v="Угол 100*10 ст3"/>
        <s v="Угол 100*8ст3 сп5"/>
        <s v="Угол 90*8 ст3сп5"/>
        <s v="Уголок 100*100*8"/>
        <s v="Уголок 100*63*6 Ст3"/>
        <s v="Уголок 160*100"/>
        <s v="Уголок 160*100*10 ст3"/>
        <s v="Уголок 40*40"/>
        <s v="Уголок 50*50*5 ст3"/>
        <s v="Уголок 63*6 ст.3"/>
        <s v="Уголок 75*6"/>
        <s v="Уголок 75*75*6"/>
        <s v="Уголок 90*90*7 ст3пс5"/>
        <s v="Уголок НЛГ 100*10 09Г2С"/>
        <s v="Уголок НЛГ 75*8 09Г2С"/>
        <s v="Удлинитель на катушке 4роз.  с крышкой 50м с/з КГ 3*1,5 на УК50 IP44 ИЭК"/>
        <s v="Удлинитель ОВ-124 длиной 1000м"/>
        <s v="Удостоверение о проверке знаний норм и правил работы в электроустановках (ТКРЭ-1)"/>
        <s v="Удостоверение о проверке знаний требований охраны труда (ТКОТ-2)"/>
        <s v="Узел крепления укоса У-3(под СВ-95) АЭМЗ"/>
        <s v="УКРЫТИЕ ЗАЩИТНОЙ МАНЖЕТЫ УЗМГ 114/325"/>
        <s v="Умывальник (тумба+стойка+ЭВБО)"/>
        <s v="Умывальник ВИХРЬ КОМФОРТ 74/4/9 с подогревом пластик"/>
        <s v="Уплотнение каретки ПСМ40.11.00.003(УР02.03.000)"/>
        <s v="Уплотнение торцoвое М-МЗN/28EBPGG"/>
        <s v="Уплотнение торцевого 3007-01-00 к насосу Ш80-2,5 ГМС"/>
        <s v="Уплотнение торцовое 211.028К"/>
        <s v="Уплотнение торцовое 3007-01-00 Ш80-2,5"/>
        <s v="Уплотнение торцовое 38мм 2100S М ВВR1S1"/>
        <s v="Уплотнитель АФЭН 21-65-620М"/>
        <s v="Упор 146.00.017"/>
        <s v="Уровень магнитный 1500мм"/>
        <s v="Уровень строительный 400мм"/>
        <s v="Утяжелитель УБО 1420-2,3-12,5(094)"/>
        <s v="Фара светодиодная ФР-ВС Экотон-3 ручная взрывозащ. с зарядн.устройством Экотон"/>
        <s v="Фартук CHEMICAL WPL цв. т-зел."/>
        <s v="Фиксатор 146.00.004"/>
        <s v="Фильтр ФГ-5М марки &quot;В2&quot;"/>
        <s v="Флажки закладки 45*12мм"/>
        <s v="Фланец 2-100-16 ДХМ 10020.00.005 для насоса 12НА-9*4"/>
        <s v="Фланец 25-16-01-1-В-ст.20-IV ГОСТ33259-2015"/>
        <s v="Фланец 65*16*01*1 ст.20 IV"/>
        <s v="Фланец 65*25*01*1 B ст.20 IV"/>
        <s v="Фланец нажимной АФНИ 741334.021"/>
        <s v="Фланец сальника 3007-01-13 к насосу Ш80-2,5 ГМС"/>
        <s v="Фляга-бочка  пластиковая 40л."/>
        <s v="Фольма-ткань 160-11"/>
        <s v="Фольма-ткань 260-0,2-1000"/>
        <s v="Фонарь налобный аккумуляторный LED 5362 (220B 7Led 2 режима)"/>
        <s v="Фонарь ручной светодиодный с регулируемым фокусом FL-8047 (КВТ)"/>
        <s v="Форма для запекания и сервировки кругл 22*4,5см"/>
        <s v="Фотореле ФРЛ 03 2500Вт 25А IP44"/>
        <s v="Фотореле ФРЛ 05 3680Вт 20А IP20"/>
        <s v="Фрезер кольцевой 12Ф 1А 122-95 с присоединительной резьбой НКТ 114 длина 400"/>
        <s v="Фундам блоки ФБС 12-4-6-Т"/>
        <s v="Фундам блоки ФБС 24-4-6т"/>
        <s v="Фундаментные блоки ФБС 12-4-3-Т"/>
        <s v="Фундаментный блок ФБС 12-4-6"/>
        <s v="Фундаментный блок ФБС 12-6-6"/>
        <s v="Фундаментный блок ФБС 24-4-6"/>
        <s v="Футболка Спорт-К цв. Вас."/>
        <s v="Халат женский белый ТС"/>
        <s v="Халат женский цв. бирюзовый с длинным рукавом"/>
        <s v="Халат Лаборатория бел"/>
        <s v="Халат Лаборатория бел 120-124/170-176"/>
        <s v="Халат ЛЕДИ МЕДИКАЛ бел."/>
        <s v="Холодильник Pozis RK 101 белый"/>
        <s v="Холодильник POZIS RK 102 белый"/>
        <s v="Холодильник POZIS RK-102"/>
        <s v="Холстопрошивное полотно 150см*50м"/>
        <s v="Хомут 2,5-100мм черный (100шт)"/>
        <s v="Хомут Х-1(3.407.1-143.8)(покрытие Лак БТ)"/>
        <s v="Цемент тампонажный ПЦТ I-G-CC-1"/>
        <s v="Цемент ЦЕМ II/В-Ш 42,5Н М-500 Д20 (50кг)"/>
        <s v="Цилиндр 65140"/>
        <s v="Цилиндр 65140-63"/>
        <s v="Чайник заварочный"/>
        <s v="Чайник элект PWK 1751/CA  Polaris"/>
        <s v="Чайник электр.2000 Вт, объем 1,8л GL0304"/>
        <s v="Чайник электрический  1,8 л"/>
        <s v="Чайник электрический &quot;Polaris&quot; PWK 1751СА Матовый"/>
        <s v="Чайник электрический 1,8л GaIaxy"/>
        <s v="Чайник электрический GaIaxy GL 0304"/>
        <s v="Чайник электрический GALAXY GL0556"/>
        <s v="Чайник электрический SUPRA KES 1898 1,8л"/>
        <s v="Чайный набор 12 пр. 220мл фарфор"/>
        <s v="Челюсть 3 1/2  45.291С"/>
        <s v="Челюсть ключа 45.291С для ГКШ-1200МТ 3 1/2"/>
        <s v="Черенки для лопат"/>
        <s v="Черенок d 25мм"/>
        <s v="черенок д/грабель деревянный 30*1200мм"/>
        <s v="Чистящая жидкость спрей для маркеров 250мл"/>
        <s v="Чистящее средство Доместос 0,5л"/>
        <s v="Чистящее средство Пемолюкс  480гр"/>
        <s v="Чистящее средство Пемолюкс Сода эффект 480гр"/>
        <s v="Чистящее средство Пемос  350гр"/>
        <s v="Чистящее средство Санита гель 500мл"/>
        <s v="Чистящее средство Санитарный 0,5л жидкий"/>
        <s v="Чистящее средство Санитарный 0,75л жидкий"/>
        <s v="Чистящее средство Санокс гель 750мл"/>
        <s v="Шаблон УШС-3 сварщика универсальный"/>
        <s v="Шайба плоская М6  (40шт)"/>
        <s v="Шапка  СКЕЙТЕР-3 ут.черн  р 55-62"/>
        <s v="Шапка вязанная"/>
        <s v="Шапка подшлемник МОНБЛАН утеп"/>
        <s v="Шатун в сборе ПШГН 05.000"/>
        <s v="Шатун ПШГН 12.05.000"/>
        <s v="Швабра деревянная"/>
        <s v="Швеллер 10"/>
        <s v="Швеллер 10 ст.3"/>
        <s v="Швеллер 12 П ст.3"/>
        <s v="Швеллер 14"/>
        <s v="Швеллер 14 ст3"/>
        <s v="Швеллер 16"/>
        <s v="Швеллер 16П ст.3"/>
        <s v="Швеллер 20"/>
        <s v="Швеллер 27 П ст3"/>
        <s v="Швеллер 5 ст3"/>
        <s v="Швеллер 6,5у (3ПС5 6000 гОСТ 535-2005)"/>
        <s v="Швеллер 8 ст3"/>
        <s v="Швеллер 8П(зпс5 12000Гост 535-2005)"/>
        <s v="Швеллер НЛГ 12П 09Г2С"/>
        <s v="Шестерня ГК.001.140"/>
        <s v="Шестерня ГК15.001.026"/>
        <s v="Шестерня ГК15.001.058"/>
        <s v="Шило канцелярское  150 мм 3мм"/>
        <s v="Шифер 6-волновый"/>
        <s v="Шифер 8-волновый"/>
        <s v="Шкаф бухгалтерский Практик SL-65T"/>
        <s v="Шкаф инструментальный ТС-1995-004020 Комплект №4"/>
        <s v="Шкив тормозной ПШГН.08.205"/>
        <s v="Шланг для душа"/>
        <s v="Шланг Ду 25 РВД 25.33*2"/>
        <s v="Шланг пневматический резин. 10*16мм 24 бар, армированный быстросъемный 10м"/>
        <s v="Шлифмашина угловая Dewalt  DWE4557"/>
        <s v="Шлифмашина угловая Dewalt 230vv 2200 Вт 6600 об /мин 5,2 кг DWE492"/>
        <s v="Шпагат полипропиленовый .BRAUBERG. длина 500м, диаметр 1,6 мм линейная плотность 1000 тек"/>
        <s v="Шпагат полипропиленовый длина 500м д1,6мм"/>
        <s v="Шпилька 65601"/>
        <s v="Шплинт 65601"/>
        <s v="Шпонка 2-22*14*115"/>
        <s v="Шпонка ПШГН 00.201"/>
        <s v="Шприц автомобильный металличес 400 гр."/>
        <s v="Шпуля с леской 1,6мм+ ONE для OLT 1831/RLT 1830 3шт."/>
        <s v="Шредер PowerShred LX201черн.(секр Р-5)перекрестный 12 листов 22птр скрепки пл.карты"/>
        <s v="Штангенциркуль ШЦ-1-125-0,1"/>
        <s v="Штангенциркуль ШЦ-1-250 0,05"/>
        <s v="Штангециркуль ШЦ-III- 500-0,05"/>
        <s v="Штатив магнитный ШМ-III"/>
        <s v="Штифт 3*20"/>
        <s v="Шток 146.00.022"/>
        <s v="Шток полированный ШСУ-31-6000"/>
        <s v="Шток полированный ШСУ-32-4500"/>
        <s v="Шток полированный ШСУ-32-5600"/>
        <s v="Шток полированный ШСУ-32-7500"/>
        <s v="Шток устьевой ШСУ-32-6000"/>
        <s v="Шторка в ванную комнату"/>
        <s v="Штуцер дискретный регулируемый ШДР-9-65*21/35ф-2  с КОФ2"/>
        <s v="Штуцер дискретный регулируемый ШДФ-9-65*21/35ф-2  с КОФ2"/>
        <s v="Щебень 20*40 1ст М-400"/>
        <s v="Щебень 20*40 М-600"/>
        <s v="Щебень 80*120 №400"/>
        <s v="Щебень фрацкии 20-40 ММ М400"/>
        <s v="Щетка 5-рядная зачистная закаленная прямая проволока с пласт ручкой"/>
        <s v="Щетка для пола &quot;Волна&quot;"/>
        <s v="Щетка для пола Волна"/>
        <s v="Щетка проволочная  5 рядов проволоки дерев.ручка"/>
        <s v="Щетка проволочная с деревянной ручкой по металлу 5 рядов"/>
        <s v="Щетка ручная с плпастик ручкой стальная"/>
        <s v="Щетка хозяйственная 50см"/>
        <s v="Щит пожарный закрый металл."/>
        <s v="Щиток защитный лицевой сварщика НН75"/>
        <s v="Щиток НБТ1 &quot;Визион&quot;"/>
        <s v="Щиток НН-75"/>
        <s v="Щиток РОСОМЗ КБТ ВИЗИОН&quot;"/>
        <s v="Щиток сварщика НН75"/>
        <s v="Щупы Т3033 U  13-2034 MASTECH"/>
        <s v="Элеватор ЭХЛ 73-25"/>
        <s v="Элеватор ЭШН-10  ( 19- 22 мм)"/>
        <s v="Электрод зажигания RP/GRP-130......280T/M"/>
        <s v="Электродвигатель АИМЛ 63 А 2У2,5-0,37 КВТ 3000 об/мин 2081 Ком IP 54 exdiiВТ 4"/>
        <s v="Электродвигатель АИМЛ 63А4 0,25кВт/1500"/>
        <s v="Электродвигатель АИММ 100 S4 3кВт 1500 об/мин"/>
        <s v="Электродвигатель АИР 112МВ8 3кВт*750об/мин 1081 лапы"/>
        <s v="Электроды KOBELCO LB 52 U ф 3,2мм"/>
        <s v="Электроды LB 52 U 2,6 мм Kobe SteeI 5кг"/>
        <s v="Электроды LB 52 U 3,2 мм Kobe SteeI 5кг"/>
        <s v="Электроды LB-52U (кг) (2,6*350)"/>
        <s v="Электроды LB-52U (кг) (3,2*350)"/>
        <s v="Электроды Nitetsu--16W 2.6мм"/>
        <s v="Электроды Nitetsu--16W 3,2мм"/>
        <s v="Электроды МР-3 2мм 1кг"/>
        <s v="Электроды МР-3 3мм АРС ТМ АРСЕНАЛ 2,5кг"/>
        <s v="Электроды МР-3 АРС АРСЕНАЛ 3,0кг"/>
        <s v="Электроды МР-3 синие 3мм 5кг"/>
        <s v="Электроды МР-3С 3мм 5кг"/>
        <s v="Электроды МР-3С 3мм СЗСМ 3кг"/>
        <s v="Электроды ОЗЛ-8 d-3,0мм СЗСМ 3 кг"/>
        <s v="Электроды ОК-46 3 мм ЭСАБ СВЭЛ 5,3кг"/>
        <s v="Электроды ОК-4800 ESAB (кг) 3.2*450"/>
        <s v="Электроды УОНИ 13/55 3мм 5кг"/>
        <s v="Электроды УОНИИ 13/55 3,0 ЭСАБ-СВЭЛ 4,5кг"/>
        <s v="Электрообогреватель ТехноНИКОЛЬ для газовых баллонов"/>
        <s v="Электроплита &quot;Де Люкс 5004 12э&quot; белая"/>
        <s v="Электрочайник  Polaris PWK 1751 CA"/>
        <s v="Элемент питания 6F22 9V (Крона)"/>
        <s v="Элемент питания LR03/ААА  Duracell MN 1500LR6 BP2"/>
        <s v="Элемент питания LR6/АА Duracell MN 1500LR6 BP2"/>
        <s v="Элемент питания алкалиновый LR03-12BL UItra (блист.12шт) Duracell"/>
        <s v="Элемент питания алкалиновый LR6-12BL UItra (блист.12шт) Duracell"/>
        <s v="Элемент уплотнительный 121,5*73*82 В Н АХА 8.223.335-02/1000-Т100-80КЗ"/>
        <s v="Элемент уплотнительный 121,5*73*82 С АХА 8.223.335-02/1000-Т100-70КЗ"/>
        <s v="Элемент уплотнительный 122*60*82 С АХА 8.223.329-02/1000 Т100-70-КЗ"/>
        <s v="Элемент уплотнительный 122*60*82 С АХА 8.223.329-02/1000 Т100-80-КЗ"/>
        <s v="Элемент уплотнительный 122*60*82В, Н АХА 8.223.329-02/1000 Т100-80-КЗ"/>
        <s v="Элементы питания солевой Крона Greencell 9B 1604G 6F22 GR"/>
        <s v="Эмаль алкидная  KUDO универсальная аэрозоль светло серый"/>
        <s v="Эмаль алкидная  KUDO универсальная аэрозоль серая RAL 7035"/>
        <s v="Эмаль аэрозоль KUDO белая (520мл) 1001"/>
        <s v="Эмаль аэрозоль аврил DECORIX серая глянцевая (520мл)"/>
        <s v="Эмаль аэрозоль аврил DECORIX черная глянцевая (520мл)"/>
        <s v="Эмаль аэрозоль белая глянцовая DONEWTLL универсальная"/>
        <s v="Эмаль аэрозоль серая DONEWTLL универсальная"/>
        <s v="Эмаль аэрозоль черная глянцевая (520мл) KU 1002"/>
        <s v="Эмаль аэрозоль черная глянцевая DONEWTLL универсальная"/>
        <s v="Эмаль КО 198 белая 25кг"/>
        <s v="Эмаль КО 198 черная 25кг"/>
        <s v="Эмаль КО-811 белая 24+1кг(с отверд.ТБТ)"/>
        <s v="Эмаль КО-811 желтая 24+1кг(с отверд.ТБТ)"/>
        <s v="Эмаль КО-811 зеленая 25кг"/>
        <s v="Эмаль КО-811 коричневая 24+1кг(с отверд.ТБТ)"/>
        <s v="Эмаль КО-811 красная 25кг"/>
        <s v="Эмаль КО-811 синяя 24+1кг(с отверд.ТБТ)"/>
        <s v="Эмаль КО-811 черная 25кг"/>
        <s v="Эмаль КО-814 серебристая"/>
        <s v="Эмаль КО-814 серебристая 2К (21кг)"/>
        <s v="Эмаль КО-868 красная 25кг"/>
        <s v="Эмаль КО-868 серебристо-серая 25кг"/>
        <s v="Эмаль КО-868 черная 10кг"/>
        <s v="Эмаль КО-870 скребристо серая до 600  (25кг)"/>
        <s v="Эмаль МЛ-12 белая, 20кг"/>
        <s v="Эмаль МЛ-12 защитная  (0,8кг)"/>
        <s v="Эмаль МЛ-12 защитная  (20кг)"/>
        <s v="Эмаль МЛ-12 золотисто желтая  (2кг)"/>
        <s v="Эмаль МЛ-12 красная 20кг"/>
        <s v="Эмаль МЛ-12 оранжевая 0,8кг"/>
        <s v="Эмаль МЛ-12 оранжевая 20кг"/>
        <s v="Эмаль МЛ-12 синяя 20кг"/>
        <s v="Эмаль МЛ-12 черная 45кг"/>
        <s v="Эмаль НЦ-132 П защитная 1,7кг"/>
        <s v="Эмаль НЦ-132 П зол. желтая 1,7кг"/>
        <s v="Эмаль НЦ-132 серая 50"/>
        <s v="Эмаль НЦ-132 синяя 50кг"/>
        <s v="Эмаль НЦ-132 черная 18кг"/>
        <s v="Эмаль НЦ-132П красная (1,7кг)"/>
        <s v="Эмаль ПФ 115 белая 20 кг"/>
        <s v="Эмаль ПФ 115 красная матовая 25кг"/>
        <s v="Эмаль ПФ 115 серая матовая (25)"/>
        <s v="Эмаль ПФ 115 синяя матовая (25)"/>
        <s v="Эмаль ПФ 115 черная матовая (25)"/>
        <s v="Эмульгатор &quot;CIeave марки С&quot;(0,200)"/>
        <s v="Эмульгатор &quot;CIeave марки С&quot;(0120)"/>
        <s v="Эмульгатор &quot;CIeave марки С&quot;(0180)"/>
        <s v="Эмульгатор &quot;CIeave марки С&quot;(0190)"/>
        <s v="Якорь 2ЯГМ 118-700(ЗИП стандартный)"/>
        <s v="Якорь 2ЯГМ 122-700в комплекте с ЗИП"/>
        <s v="Якорь газопесочный ПСГ-М-02 (Qж от 15 до 45 м3/сут)"/>
        <s v="Ящик для песка 0,5куб."/>
        <s v="Ящик для хранения люминесцентных ламп (1200*400*400мм)"/>
        <s v="DIN-рейка 1000мм оцинкованная"/>
        <s v="Kingston DRAM 8GB 2400MHZ DDR4 Non ECC CL17 SOODIMM 1R*8 Bulk 50 unit increments EAN 740617277555"/>
        <s v="Автокамера 16,9-24(420-4602/70-24) TR-218A"/>
        <s v="Автолампа 24V R5W BA15s"/>
        <s v="Автолампа А12-21/3В ВА15S большая (оранж.)накал.Маяк"/>
        <s v="Автолампа А12-21/5В (стоп,габариты) 2-конт.накал.Маяк"/>
        <s v="Автолампа А12-21/5В ВА15S 1-конт.накал.Маяк"/>
        <s v="Автолампа А12-5 (габариты)"/>
        <s v="Автолампа А12-55 Н11 РGJ19-2 галоген. Маяк"/>
        <s v="Автолампа А12-5В ВА15S 1-конт.накал"/>
        <s v="Автолампа А24-21"/>
        <s v="Автолампа галогеновая Н11 12V 55W PGJ19-2"/>
        <s v="Автолампа Н3 24*70"/>
        <s v="Автоматика САБК 8-50 ТР2"/>
        <s v="Автошампунь для б/к мойки 20кг/16л"/>
        <s v="Автошампунь для б/к мойки 20л"/>
        <s v="Автошина  28.1Р26 NorTec TA-02 158A8 нс12 TT"/>
        <s v="Автошина  285/60R18 116V Ecopia EP850 TL Bridgestone"/>
        <s v="Автошина 11.00 R20 VM-310 ОШЗ (а/ш+а/к)"/>
        <s v="Автошина 11Р22.5 НКШЗ КАМА NF-701 148/145K унив. TL"/>
        <s v="Автошина 15,5 R38 Ф-2АД ВлШЗ (а/ш+а/к)"/>
        <s v="Автошина 15,5/65-18 КФ-105 АШК (а/ш+а/к)"/>
        <s v="Автошина 175 R16C АШК  Forward Professional 218"/>
        <s v="Автошина 175Р16С Белшина Би-522 б/к 101/99N"/>
        <s v="Автошина 185/65 R14 86H NORDMAN SX2"/>
        <s v="Автошина 185/75 R16С Cordinat CW-2 шип"/>
        <s v="Автошина 185/75Р16С Nokian Nordman С 104/102R шип."/>
        <s v="Автошина 195/65 R15 91Q 505 Irbis TL (шип.)"/>
        <s v="Автошина 195/65 R15 Кама Евро-505 НкШЗ а/ш шип"/>
        <s v="Автошина 195/65 R15 НКШЗ НК-241 б/к 91Н"/>
        <s v="Автошина 195/65Р15 НКШЗ Кама-505 б/к 91Q шип."/>
        <s v="Автошина 215/60 R16 99Tшип NORDMAN 7"/>
        <s v="Автошина 215/60 R16 Formula Energy 99H Pirelli"/>
        <s v="Автошина 215/65 R16 102Tшип NORDMAN 7 SUV XL"/>
        <s v="Автошина 215/65 R16 FORMULA Energy 98H PIRELLI"/>
        <s v="Автошина 215/65 R16 HKPL 10p SUV 102T шип NOKIAN"/>
        <s v="Автошина 215/65 R16 НК-242 (КАМА 365 SUV) а/ш"/>
        <s v="Автошина 215/65 R16 НКШЗ М-242 б/к 102Т"/>
        <s v="Автошина 215/65R16  Nokian Nordman 7 а/ш"/>
        <s v="Автошина 225/70 R-16 107T XL IceContact 3 TL FR TA шип."/>
        <s v="Автошина 225/75 R-16 Cordiant OFF Road б/к 104Q"/>
        <s v="Автошина 225/75 R-16 Кама-219 НкШЗ а/ш шип"/>
        <s v="Автошина 225/75 R16 Forward Professional 219 АШК"/>
        <s v="Автошина 225/75 R16 АШК Nortec МТ-540 б/к 104Q"/>
        <s v="Автошина 225/75 R16 НКШЗ Кама-219 б/к 104Q"/>
        <s v="Автошина 225/75Р16 Cordiant Off Road б/к 104Q"/>
        <s v="Автошина 235/55 R-19 Nokian HKPL 8 а/ш"/>
        <s v="Автошина 235/55 R19 HKPL9 SUV 105T шип NOKIAN"/>
        <s v="Автошина 265/60 R18 HKPL10  SUV 114T шип NOKIAN"/>
        <s v="Автошина 28,1-26 ФД-12 Белшина с камерой и об/л"/>
        <s v="Автошина 28.1R26 ФД-12 ВлШЗ (а/ш+а/к)"/>
        <s v="Автошина 285/60 R18 Ecopia EP850 116V BRIDGESTONE"/>
        <s v="Автошина 285/60 R18 HKPL9 SUV  116Тшип NOKIAN"/>
        <s v="Автошина 285/60R18 BRIDGESTONE ALENZA 001 116V TL летняя"/>
        <s v="Автошина 425/85 R21 Tyrex CRG POWER нс18 ОШЗ а/ш+а/к"/>
        <s v="Автошина 425/85 R21 НКШЗ Кама 1260-2 нс.14"/>
        <s v="Автошина 5.00-10 NorTec B-19A 69A6 нс6"/>
        <s v="Автошина Nokian Hakkapeliitta 10 285/60R18 шипованная"/>
        <s v="Адаптер (блок) питания 19V, 1.7А, 33W, 6.5mm х 4.4mm (ADS-40FSG-19, 19032GPG-1, EAY62790006, LCAP16A"/>
        <s v="Адаптер IRDA Ethernet"/>
        <s v="Адаптер IRIDA RS-485"/>
        <s v="Адаптер функциональный к кондиционеру типа AF-X"/>
        <s v="Азотная кислота 0,1"/>
        <s v="Азотная кислота СТ 0,1"/>
        <s v="Аккумуляроная батарея DTM 6045 Delta 16013616"/>
        <s v="Аккумуляроная батарея HR 12-21 Delta 15969067"/>
        <s v="Аккумуляроная батарея HR 12-7.2 Delta 16007868"/>
        <s v="Аккумулятор 132 а/ч MAGNUM 820А (513*182*240)"/>
        <s v="Аккумулятор 190 а/ч MAGNUM оп конус 1200А (524*223)"/>
        <s v="Аккумулятор 55 а/ч АПЗ пп Евро Тюмень 500А (242*175*190)"/>
        <s v="Аккумулятор 6СТ-100 BOLK 100 А/ч 353x175x190 EN700"/>
        <s v="Аккумулятор 6СТ-100 Tракт п.п. АКОМ"/>
        <s v="Аккумулятор 6СТ-190 TRIGGER п.п. конус АКОМ"/>
        <s v="Аккумулятор 6СТ-60 BOLK 60 А/ч 242x175x190 EN500"/>
        <s v="Аккумулятор 6СТ-60 BOLK 60 А/ч ОБР 242x175x190 EN500"/>
        <s v="Аккумулятор 6СТ-70 Bosch 70А/ч S30"/>
        <s v="Аккумулятор 6СТ-75 BOLK 75 А/ч 277x175x190 EN600"/>
        <s v="Аккумулятор 6СТ-75 TRIGGER п.п. АКОМ"/>
        <s v="Аккумулятор 6СТ-77 ИСТОК 77 А/ч 277х175х190 EN670"/>
        <s v="Аккумулятор 75 а/ч Ceneral Technologies Premium оп 760А (278*175*190)"/>
        <s v="Аккумулятор 75 а/ч Тюмень пп 630А (306*175*190)"/>
        <s v="Аккумулятор 77 а/ч Зверь+EFB оп 820А (278*175*190)"/>
        <s v="Аккумулятор AA NI-MH 2700мА.ч BL-2 (уп.2шт) ФАZА 5003002"/>
        <s v="Аккумулятор AA/HR6 NI-MH 2700 мА.ч предзаряженный BL-2 (блист.2шт) JAZZway"/>
        <s v="Аккумулятор BOSCH 95 А/ч 830А  S4 Азия"/>
        <s v="Аккумулятор CSB HR1221W 12V 4,8Ah клеммы F2 (CSB HR1221W)"/>
        <s v="Аккумулятор GP12170 (12V 17Ah) [CSB]"/>
        <s v="Аккумуляторная батарея CSB GP1272 F2 для UPS 12V, 7Ah, F2, 28W (GP1272)"/>
        <s v="Аккумуляторная дрель- шуруповерт DEWALT DCD 771 C2"/>
        <s v="Алюминевый роторный насос для бензина,диз.топлива,масла,керосина"/>
        <s v="Аммиак водный ЧДА (0,9 кг)"/>
        <s v="Аммоний хлористый ХЧ 1кг ГОСТ3773-72"/>
        <s v="Амортизатор 3302,2217,2705 маслянный 3302-2905006-20"/>
        <s v="Амортизатор задний LADA 2123 CHEVROLET NIVA 2123-2915004"/>
        <s v="Амортизатор капота УАЗ Патриот (500мм)"/>
        <s v="Амортизатор МТЗ водяного радиатора 70У-1302018"/>
        <s v="Амортизатор передний LADA 2123-2905004"/>
        <s v="Амортизатор под сиденье ВП-6520"/>
        <s v="Амортизатор УАЗ 3151,3741"/>
        <s v="Амортизатор Уаз 3163 задний газомасляный 384-2915402"/>
        <s v="Амортизатор Уаз 3163 передний газомасляный 384-2915402"/>
        <s v="Анализатор концентрации паров этанола в выдыхаемом воздухе Динго Е-200"/>
        <s v="Анкер клиновой 10х100  108046"/>
        <s v="Антенна 3G TeLeofis RC30 SMA"/>
        <s v="Антенна 4G/3G/GSM BEST АКЛ-34 SMA"/>
        <s v="Антенна BEST АКЛ-34 (О) SMA, GSM-900, GSM-1800, 3G-900, 3G-2100, LTE-2600, LTE-2700 длина кабеля 2m"/>
        <s v="Антенна АН5-433 внешняя направленная 5-элементная,усилен.10,15 дБи,сопр. 50 Ом,кабель RG-58 3м"/>
        <s v="Антенна направленная Антекс диапазон 430-470 МГЦ АХ-410Y"/>
        <s v="Антистеплер Staff черный"/>
        <s v="Антифриз ISE STREAM G12 красный 5кг"/>
        <s v="Антифриз для пневмо тормозов  KERRY KR 358  ( 650 мл )"/>
        <s v="Аппарат АКОВ-10"/>
        <s v="Аптечка автомобильная медицинская н/о большая"/>
        <s v="Аптечка для ремонта бескамерных шин а/м Камаз"/>
        <s v="Аптечка для ремонта бескамерных шин легкового а/м"/>
        <s v="Аптечка первой помощи химика &quot;Апполо&quot;"/>
        <s v="Ареометр АНТ-2 750-830"/>
        <s v="Ареометр АНТ-2 830-910"/>
        <s v="Ареометр АНТ-2 910-990"/>
        <s v="Арматура датчика блокировки 70-4802005"/>
        <s v="Асбокартон КАОН-5мм"/>
        <s v="Ацетон 1л"/>
        <s v="Ацетон в/с (216л/165кг) Н"/>
        <s v="Ацетон ХЧ"/>
        <s v="Ацетон чда"/>
        <s v="Ацетон ЧДА 0,8 кг"/>
        <s v="Аэрозоль VIVO/VESLEE"/>
        <s v="Бак топливный 210 л. гол. 530х650х710 ЕВРО-3 53215-1101010-05"/>
        <s v="Балка 20 Б1"/>
        <s v="Балка 20 К1"/>
        <s v="Балка 20Б1 12м с255"/>
        <s v="Балка 20К1 12м с255"/>
        <s v="Балка 24 М"/>
        <s v="Балка 24М 12м с255"/>
        <s v="Балка 35Б2"/>
        <s v="Балка 35Б2 12м с255"/>
        <s v="Баллон воздушный УРАЛ ресивер (пневмосистемы сцепления)4320Х-3513015"/>
        <s v="Баллон одноразовый туристический ГАЗ РФ (ГАЗ 220 гр)"/>
        <s v="Барабан Oki C9600/9650/9800/9850/9655 30K cyan (42918107)"/>
        <s v="Барабан Oki C9600/9650/9800/9850/9655 30K magenta (42918106)"/>
        <s v="Барабан зубчатый в сб. с подшипниками"/>
        <s v="Барабан тормозной 4320-3501070"/>
        <s v="Барабан тормозной задний"/>
        <s v="Барабан тормозной УАЗ"/>
        <s v="Барий хлористый ЧДА"/>
        <s v="Батарейка  Duracell UltraPower AA/LR6-12BL"/>
        <s v="Батарейка  Duracell UltraPower LR6-12BL (кратно12)"/>
        <s v="Батарейка DURACELL LR6-12BL Ultra Power (12 шт. в уп-ке)"/>
        <s v="Батарейка Maxell CR2032/5BL (5шт. в уп-ке)"/>
        <s v="Батарейка комплект 4шт.SONNEN АА (R03 24A)"/>
        <s v="Батарейка комплект 4шт.SONNEN АА (R6 15A)"/>
        <s v="Батарейки GP CR2032-(7/8)C5/CR2032-2C5 (5 шт. в уп-ке)"/>
        <s v="Батарейки SONNEN, AA (R6, 15А) комплект 4шт."/>
        <s v="Батарейки SONNEN, AAA (R03, 24А) комплект 4шт."/>
        <s v="Батарейный блок Symmetra LX Battery Module"/>
        <s v="Батарея CSB 12V/9Ah HR1234W"/>
        <s v="Батарея LBB-1000"/>
        <s v="Батарея аккумуляторная CSB Battery, EVX12170 17А·ч 12В"/>
        <s v="Батарея аккумуляторная CSB Battery, HR1234W 9А·ч 12В"/>
        <s v="Батарея для ИБП ВВ ВС 12-12 12В 12Ач"/>
        <s v="Бачок омывателя ЕВРО 5 л в сб. с эл.насосом ТК02- 5208211-01"/>
        <s v="Бачок омывателя УАЗ Патриот с 2-мя моторчиками в сб."/>
        <s v="Бачок расширительный 5320-1311010"/>
        <s v="Бачок расширительный КАМАЗ 6520-1311010"/>
        <s v="Бачок расширительный КАМАЗ пластиковый в сб. 6520-1311010"/>
        <s v="Башмак серийной гусеницы 50-22-2"/>
        <s v="Бензанасос 53-1106010"/>
        <s v="Бензошланг УАЗ,ГАЗ-24,3302 2штуцера 4022-1104128"/>
        <s v="Блок вытяжной встроенный БВ-1 (гофрированная 3000*200мм)"/>
        <s v="Блок для записей STAFF непроклеенный, куб 9х9х5 см, цветной, чередование с белым"/>
        <s v="Блок дозировочный Камаз Евро-4 аналог Bosch"/>
        <s v="Блок питания ATX 400W ATX-400PAF 12V"/>
        <s v="Блок питания FSP 400W ATX-400PNR-PRO АХТ 2.3. 12 см 80 PLUS"/>
        <s v="Блок питания FSP 400W Q-Dion QD400 80+ &lt;QD400 80+&gt;"/>
        <s v="Блок питания KX-TDA0103XJ type L for TDA200 [Panasonic]"/>
        <s v="Блок питания TELEOFIS (PS12-1000)"/>
        <s v="Блок питания Б/питания 400W ATX ”FSP” ATX-400PNR OEM 24Pin+4+SATA &lt;ATX-400PNR&gt;"/>
        <s v="Блок питания сетевой NW5-1200500 для Novacom"/>
        <s v="Блок предохранителей БПР-13 ГАЗ"/>
        <s v="Блок проявки Kyocera Ecosys М2040/2135/2635/2540 DV-1150"/>
        <s v="Блок самоклеящийся (стикеры) BRAUBERG,пастельный, 76х51 мм, 100 листов,желтый"/>
        <s v="Блок самоклеящийся (стикеры) BRAUBERG,пастельный,76х51 мм, 100 листов,голубой"/>
        <s v="Блок самоклеящийся (стикеры) STAFF, 76х76 мм, 100 листов,розовый"/>
        <s v="Блок СКЗИ тахографа &quot;НКМ-2.11&quot; (Т)"/>
        <s v="Блок управления вентилятора охлаждения дв.FORD"/>
        <s v="Болт DIN 933 10*30 оц."/>
        <s v="Болт DIN 933 10*55 оц."/>
        <s v="Болт DIN 933 8*25 оц."/>
        <s v="Болт DIN 933 8*40 оц."/>
        <s v="Болт БСР М16*150 ГОСТ 28778-90"/>
        <s v="Болт крепления башмака с гайкой М20*1,5*62"/>
        <s v="Болт крепления реактивной штанги М20*340"/>
        <s v="Болт М 8*1,25*100 крепления клапанной крышки"/>
        <s v="Болт М10*1,5*80 натяжителя Газель"/>
        <s v="Болт М10*1*16 поворотного кулака УАЗ 201514 П29"/>
        <s v="Болт М10*30 Гост 7805-70"/>
        <s v="Болт М10*70"/>
        <s v="Болт М12*1,25*32 вала карданного ГАЗ 3307"/>
        <s v="Болт М12*1,25*40 вала карданного Камаз 65115 в сб.(гайка+гровер)"/>
        <s v="Болт М12*50 Гост 7798-70"/>
        <s v="Болт М12x1,25x40 кардана ЕВРО 1/55406/31"/>
        <s v="Болт М12х1,25x40"/>
        <s v="Болт М14х1,5х55 кардана в сборе ЕВРО 65115 (1/14220/31+1/5171+1/21640)"/>
        <s v="Болт М16*1,5*120"/>
        <s v="Болт М16*1,5*150"/>
        <s v="Болт М16*1,5*30"/>
        <s v="Болт М16*1,5*35"/>
        <s v="Болт М16*1,5*60"/>
        <s v="Болт М16*1,5*85"/>
        <s v="Болт М16*50 ГОСТ 7798-70"/>
        <s v="Болт М16*60"/>
        <s v="Болт М20*55.56.0112"/>
        <s v="Болт рессоры ГАЗель М16*1,5*120 291156-П29"/>
        <s v="Болт штуцер МТЗ-82"/>
        <s v="Брус 25*100мм срощенный 6м"/>
        <s v="Брус 50*150мм срощенный 6м"/>
        <s v="Брус антисептированный 150*150*6000"/>
        <s v="Брус профилированный 50*50"/>
        <s v="Брызговик резиновый переднего/заднего крыла левый+правый УАЗ Патриот (к-т 2шт) 3163-8404320/21"/>
        <s v="Бумага Lomond 1202093 42&quot;(А0+)/1067мм x 30м/180г/м2/рул, матовая для струйной печати"/>
        <s v="Бумага дизайнерская"/>
        <s v="Бумага индикаторная рН 0-12 3.01.05.9999 100шт"/>
        <s v="Бур БЛ-А-360.К62М БК-01204"/>
        <s v="Бутылка БТ-4-500 стекл."/>
        <s v="Бутылка ПЭТ 19л"/>
        <s v="Бюретка 1-1-5-0,02 с краном, резьбовым уплотнением"/>
        <s v="Бюретка 1-2-2-10-0,05 с боковым краном"/>
        <s v="Бюретка 1-2-2-5-0,02 с одноходовым краном"/>
        <s v="Бюретка 1-3-2-5-0,02 без крана"/>
        <s v="Вагонка белая АП (3м0,1)"/>
        <s v="Вал 024 ведущий на редуктор передний"/>
        <s v="Вал карданный 18-14-77 (50-14-23)"/>
        <s v="Вал карданный 21211-4220101210"/>
        <s v="Вал карданный 260-2201010"/>
        <s v="Вал карданный 375-2202010-01"/>
        <s v="Вал карданный 700А.22.04.000-2 задний мост"/>
        <s v="Вал карданный L= 418 мм основной 43114 (торц.шл.) 43114-2202011-01"/>
        <s v="Вал карданный задний УАЗ 5-ти ступ 452"/>
        <s v="Вал карданный ЗИЛ-130,555 самосвал (L=1739мм)"/>
        <s v="Вал карданный на Газ-3308 КПП 4-х ступ. 3M3-513 промежуточный L=85mm."/>
        <s v="Вал карданный перед моста 43118-2203011-30"/>
        <s v="Вал карданный переднего моста 4310-2203011 L1136мм"/>
        <s v="Вал карданный переднего моста ЗИЛ-131"/>
        <s v="Вал карданный переднего моста Уаз Патриот"/>
        <s v="Вал карданный передний 43118-2203011"/>
        <s v="Вал карданный передний УАЗ-452 4ст. КПП &quot;Тимкен&quot;"/>
        <s v="Вал карданный рулевой 130-3401440-А2"/>
        <s v="Вал коленчатый 240-1005010-А"/>
        <s v="Вал коленчатый Д-240 со шлицами 243-1005015"/>
        <s v="Вал промежуточный КПП ПАЗ в сб скоростной 320570"/>
        <s v="Вал рулевого управления карданный УАЗ Патриот с ГУР"/>
        <s v="Вал рулевого управления карданный УАЗ с ГУР"/>
        <s v="Валенки на резине б/у р.43 10мес."/>
        <s v="Валик 150мм"/>
        <s v="Валик 200мм"/>
        <s v="Валик меховой 250мм"/>
        <s v="Веб-камера Logilech HD Pro C270"/>
        <s v="Веб-камера Logitech HD Webcam C270 USB 2.0 RET"/>
        <s v="Веб-камера Logitech HD Webcam C270 USB 2.0 RET (960-000636 / 960-001063)"/>
        <s v="Ведро пожарное конусное красное"/>
        <s v="Венец ведущего колеса 50-19-160"/>
        <s v="Вентиль 15с52нж10М Ду20 Ру63 с к-том"/>
        <s v="Вентиль 15с54бк1 Ду 15 Ру 160 муфтовый"/>
        <s v="Вентиль 15с65нж Ду25 Ру16 с КОФ"/>
        <s v="Вентиль ВУС-50-16М Ду50 Ру160"/>
        <s v="Вентиль игольчатый  15с54бкМ Ду15 Ру160"/>
        <s v="Вентиль игольчатый 15с574бкМ ДУ 15 РУ 160 со стяжной муфтой (Rc 1/2-М20*1,5)"/>
        <s v="Вентиль манометрический ВПЭМ 5*35 ХЛ К1/2-В М20*1,5-В"/>
        <s v="Вентиль угловой ВУ 50*14"/>
        <s v="Вентиль-пробоотборник ВП1-15*14"/>
        <s v="Весы электронные CAS MWP-1500 до 1,5кг (с ГП)"/>
        <s v="Ветошь 40см*60см, хлопок 100 %"/>
        <s v="Ветошь трикотаж (лоскут) брикет крупный"/>
        <s v="Ветровое стекло TOYOTA LAND CRUISER"/>
        <s v="Веха GLS 25А карбоновая зажим винт"/>
        <s v="Вешалка напольная"/>
        <s v="Вибропреобразователь ВК-310С"/>
        <s v="Вилка включения сцепления 16-1601203"/>
        <s v="Вилка выжимного подшипника Газель Бизнес,Газель Next дв.УМЗ 4216,А274"/>
        <s v="Вилка на гидроцилиндр подъема отвала ДЗ-122.01.00.007"/>
        <s v="Вилка нагрузочная"/>
        <s v="Вилка наружная полуоси н/о шир.95 55571-2303072"/>
        <s v="Вилка наружней полуоси 375"/>
        <s v="Вино Жбушар Шабли БЛ СХ"/>
        <s v="Вино Поммар Требюше КР СХ"/>
        <s v="Винт М6*20 с внутр. шест.,кл.8.8 оцинк. DIN 912"/>
        <s v="Винт М6*45 с внутр. шест.,кл.8.8 оцинк. DIN 912"/>
        <s v="Винт стопорный 20-122-06-17"/>
        <s v="Винт центровочный МПК 22 00.00.007"/>
        <s v="Виски &quot;МАКАЛЛАН Дабл КАСК&quot; 18 лет  п/уп. 0,7"/>
        <s v="Вискозиметр ВНЖ 1.91"/>
        <s v="Вкладыш 60*214мм."/>
        <s v="Вкладыш к табличкам гравертон 214*47мм"/>
        <s v="Вкладыш к табличкам гравертон 282*60мм"/>
        <s v="Вкладыши Д-240 корен.Н1 50-1005100"/>
        <s v="Вкладыши Д-240 шатун Н1 50-1004140"/>
        <s v="Вкладыши коренные Р-0 95.0 стандарт 7405.1000102"/>
        <s v="Вкладыши шатунные Р0 80.0 стандарт 7405.1000104"/>
        <s v="Влагоотделитель с РДВ 16.3512010"/>
        <s v="Внутренний блок кондиционера типа KSGB35HFAN1/Наружний блок кондиционера KSRB35HFAN1"/>
        <s v="Водонагреватель THERMEX Thermo 100V 2,5кВт"/>
        <s v="Водонагреватель ЭВАД DE LUX W50V1/1.5 50 л"/>
        <s v="Воздуховод круглый Ф 190-1мм, L=1 250; Воздуховод круглый Ф 190-1мм, L=750;Ниппель Ф 190, L=140 -1мм"/>
        <s v="Воздухоотводчик автоматический для радиатора (левый) 1 &quot;VALTEC&quot;, Арт.: VT.501.S.07"/>
        <s v="Воздухоотводчик автоматический для радиатора (правый) 1 &quot;VALTEC&quot;, Арт.: VT.501.S.06"/>
        <s v="Воздухоотводчик поплавковый 3/4 HP Tmax=120C с запорным клапаном"/>
        <s v="Воздухоочиститель МТЗ"/>
        <s v="Воронка Бюхнера №1"/>
        <s v="Воронка Бюхнера №5"/>
        <s v="Воронка В-56-80 лабораторная"/>
        <s v="Воронка желоба D125/90 RAL3005"/>
        <s v="Воронка лабораторная d=100ПП"/>
        <s v="Воронка пластмассовая"/>
        <s v="Вставка кассетная фильтрующая WKF -90-50"/>
        <s v="Втулка 30601.013-01"/>
        <s v="Втулка 700.28.00.023"/>
        <s v="Втулка амортизатора УАЗ-452, 469, 3160"/>
        <s v="Втулка АФНИ 711341.017"/>
        <s v="Втулка АФНИ 711441.001"/>
        <s v="Втулка защитная 1Д315-71 (Н03.3.302.01.01.004А)"/>
        <s v="Втулка МПК 55.02.112"/>
        <s v="Втулка МПК 55.02.143"/>
        <s v="Втулка МТЗ-80,82 механизма блокировки дифференциала 70-2409027"/>
        <s v="Втулка рабочего колеса"/>
        <s v="Втулка разжимного кулака 5320-3501126"/>
        <s v="Втулка рейки рулевой"/>
        <s v="Втулка рессоры кабины 5320-5001099"/>
        <s v="Втулка рессоры УАЗ 3160"/>
        <s v="Втулка сальника Н05.136.100.08-01"/>
        <s v="Втулка цапфы 43114-2304083"/>
        <s v="Втулка шестерни заднего хода 14.1701278"/>
        <s v="Втулка шестерни привода ТНВД 7405-1029032"/>
        <s v="Вывеска 80*50 см. с псевдообъемными буквами"/>
        <s v="Вывеска ПВХ + рамка Нельсон 800*650мм"/>
        <s v="Выключатель (замок зажигания) флажок 2 контакта под гайку MT3,MA3,KPA3 ВК317"/>
        <s v="Выключатель гидромуфты КАМАЗ 740-1318210-01"/>
        <s v="Выключатель одноклавишный наружный 250В 6А бел."/>
        <s v="Выключатель освещения салона 3832.3710-02.09"/>
        <s v="Выключатель путевой ВПВ-1А 21 ХЛ 1"/>
        <s v="Выключатель с лампочкой ON-OFF (250В16А)"/>
        <s v="Выключатель сигнала торможения Ваз 1118"/>
        <s v="Выключатель стоп сигнала 20.3720 12В"/>
        <s v="Выпускной механизм для керамических бачков,боковая подводка"/>
        <s v="Газ горючий природный"/>
        <s v="Газ сжиженный"/>
        <s v="Газонокосилка бензиновая GLM-3,5 LT Hute"/>
        <s v="Гайка DIN933 10*30 оц."/>
        <s v="Гайка АМ10-6Н.25.III ГОСТ9064-75"/>
        <s v="Гайка АМ12-6Н.25.III ГОСТ9064-75"/>
        <s v="Гайка АМ16-6Н.25.III ГОСТ9064-75"/>
        <s v="Гайка АМ20-6Н.25.III ГОСТ9064-75"/>
        <s v="Гайка башмака балансира 53205-2918169"/>
        <s v="Гайка ГЗ-80"/>
        <s v="Гайка колеса М20*1,5-6Н внутренняя"/>
        <s v="Гайка колеса Урал 4310 М20*1,5-6Н правая"/>
        <s v="Гайка корончатая М33*1,5 вала 024 853522 М33"/>
        <s v="Гайка М 10х1,25"/>
        <s v="Гайка М 30 ст.25"/>
        <s v="Гайка М10 ГОСТ 5915-70"/>
        <s v="Гайка М10*1,0 250688-П29"/>
        <s v="Гайка М12 ст25 Гост 9064-75"/>
        <s v="ГАЙКА М12*1,25-6Н самоконтр. шпильки п/о ЗиЛ 251647/250515-П29"/>
        <s v="ГАЙКА М14*1,5 самоконтр. масл. насоса 251648"/>
        <s v="Гайка М16 ст 25 ГОСТ 9064-75"/>
        <s v="Гайка М18 ст 25 ГОСТ 9064-75"/>
        <s v="Гайка М20 ст.25 ГОСТ 9064-75"/>
        <s v="Гайка М20*1,5 задней стремянки ГАЗ-53,3307 292931-П29"/>
        <s v="Гайка М20*6Н.0112"/>
        <s v="Гайка М22*1,5 вала рулевой сошки"/>
        <s v="Гайка М27*1,5-6Н шпильки балансира"/>
        <s v="Гайка М33 реак.Евро (коронч.) КРАЗ"/>
        <s v="Гайка М33*1,5 фланца МОД 853538-М33"/>
        <s v="Гайка Н03.3.302.01.026-03 правая 1Д315-71"/>
        <s v="Гайка соединительная ГМ-50(муфта)"/>
        <s v="Гайка соединительная ГМ-80(муфта)"/>
        <s v="Гайка-заглушка ГЗ-50"/>
        <s v="Гайка-заглушка ГЗ-65"/>
        <s v="Гайковерт пневматический  Sumake ST 55444"/>
        <s v="Гарнитура Headset H150 Stereo Cloud white"/>
        <s v="Гарнитура Headset Logitech Stereo PC 960"/>
        <s v="Гарнитура Logitech Stereo Headset 960 USB (981-000100)"/>
        <s v="Гвозди"/>
        <s v="Гвозди 32 мм"/>
        <s v="Гвозди 4*100"/>
        <s v="Гвозди 40 мм"/>
        <s v="Гвозди 50 мм"/>
        <s v="Гвозди строит 1.8*32"/>
        <s v="Гелий марки А"/>
        <s v="Генератор 28В 80А ЕВРО 3122.3771"/>
        <s v="Генератор 28В 80А ЯМЗ-236 7511.10 МАЗ 6582.3701"/>
        <s v="Генератор 461.3701 (АТ-1000.04.1) 14В 1000"/>
        <s v="Генератор 6582370105"/>
        <s v="Генератор Г-700.08 ДТ-75"/>
        <s v="Генератор для а/м Renault Logan, Duster, Lada Largus (10-) 1.4-1.6 LG0901 RENAULT 231000091R"/>
        <s v="Герметик каучуковый AQUASTOR 300мл"/>
        <s v="Герметик-прокладка термост. 180 гр"/>
        <s v="Гибкая подводка (1шт)"/>
        <s v="Гидротолкатель ЗМЗ-405,406,409 легкая конструкция (8шт)"/>
        <s v="Гидроусилитель 557-1.28.01.000 сцепления"/>
        <s v="Гидроусилитель ДЗ-122Б"/>
        <s v="Гидроцилиндр (АЯКЖ.1Ц16.005.014.000)"/>
        <s v="Гидроцилиндр Ц22А.000"/>
        <s v="Гильза ГМЛ 16-6"/>
        <s v="Гильза ГМЛ 25-8"/>
        <s v="Гипсоблоки влагостойкие 667*500*80"/>
        <s v="Гиря калибровочная 500гр"/>
        <s v="Гиря калибровочная 50г. М1 нерж +ABS футляр"/>
        <s v="Главная передача среднего моста Z=50 (7,22) с МКБ 53205-2502011-20"/>
        <s v="Главный цилиндр в сборе 5320-1602512 со шлангом"/>
        <s v="Главный цилиндр сцепления в сб. 5320-1602510-10"/>
        <s v="Глушитель 60-1205015 (короткий) МТЗ"/>
        <s v="Глушитель выпуска Камаз 6520"/>
        <s v="Глушитель Г-3302 Евро-4 дв.Cummins ISF 2.8"/>
        <s v="Глушитель ГАЗель 3302 Бизнес дв.УМЗ Евро-3"/>
        <s v="Глушитель Соболь-2217,2310,2752 дв. Крайслер ЕВРО-3, Соболь-27527 дв.УМЗ-4216 ЕВРО-3, 02752-00-12010"/>
        <s v="Глушитель УАЗ Патриот с гофрой"/>
        <s v="Глушитель УАЗ хантер Евро 2,3 3151-94-1201010-02"/>
        <s v="Глушитель УАЗ-452 дв.4213 (инж)"/>
        <s v="Гнездо АКБ 5320-3703058"/>
        <s v="Головка блока цилиндра ЕВРО в сборе"/>
        <s v="Головка блока цилиндра ЕВРО в сборе 740.30/7406-1003010"/>
        <s v="Головка блока цилиндров в сб. ЕВРО-4 для Common Rail 740.1003010"/>
        <s v="Головка ПАЛМ"/>
        <s v="Градуировочный образец массовой доли хлора и висмута в масле ГО-1,0 млн.д,5мл;ГО-2,0;ГО-3,0;ГО-4,5,6"/>
        <s v="Гровер d 16"/>
        <s v="Грозозащита Opek LP-350"/>
        <s v="Грозозащита Антекс 1925-2175 МГц"/>
        <s v="Грозозащита РГ4 (Ubiquiti)"/>
        <s v="Грозоразрядник Diamond SP3000 Устанавливается в разрыв антенного кабеля Разъемы для подключения кабе"/>
        <s v="Громкоговоритель Эридан рупорный взрывозащищенный Hом. Напряжение 100В,ном.Мощность 50Вт"/>
        <s v="Грундбукса 1Д 315-71 Н03.3.302.01.01.005"/>
        <s v="ГСО 10403-2014 (аналог ГСО 6455-1992)(государственный стандартный образец)"/>
        <s v="ГСО ВЖ-2-ПА (600) (510-690) 500мл"/>
        <s v="ГСО ВН-2,0-ЭК Гост 7932-2001 1,8-2,2 100г"/>
        <s v="ГСО ВН-5,0-ЭК 100 гр"/>
        <s v="ГСО ВН-5,0-ЭК 7933-2001 100 г"/>
        <s v="ГСО ВН-ПА (6) 9829-2011 (5,6-6,6)% 2*100мл"/>
        <s v="ГСО ВН-ПА (6) комплект из 2х флаконов по 100мл"/>
        <s v="ГСО ДНП-1"/>
        <s v="ГСО ДНП-3 140мл"/>
        <s v="ГСО ДНП-6 140мл"/>
        <s v="ГСО ДНП-ПА (5) метод Рейда (5-9)кПА 250 мл"/>
        <s v="ГСО ДНП-ПА (60) 250 мл"/>
        <s v="ГСО МДПН-ПА (0,5) (100 мл)"/>
        <s v="ГСО МДПН-ТЦСМ массовой доли парафина в нефти"/>
        <s v="ГСО ПГС 10ррМ Н2S-CH3SH-C2H5SH-N2"/>
        <s v="ГСО ПГС 40ррМ Н2S-CH3SH-C2H5SH-N2"/>
        <s v="ГСО ПЛЖ-ПА-2 (850) (830 ÷870) кг/м³ при 20ºС, 100мл 9822-2011"/>
        <s v="ГСО ПЛЖ-ПА-3 900 500мл"/>
        <s v="ГСО РЭВ-1000 100 мл"/>
        <s v="ГСО РЭВ-1000 ЭК 500 мл"/>
        <s v="ГСО РЭВ-2-ЭК 9498-2009"/>
        <s v="ГСО РЭВ-60 ЭК 100мл"/>
        <s v="ГСО РЭВ-600 500 мл"/>
        <s v="ГСО СН-0,000-ЭК 8170-2002 0,000-0,002% масс."/>
        <s v="ГСО СН-0,010-ЭК"/>
        <s v="ГСО СН-0,060-ЭК 8174-2002"/>
        <s v="ГСО СН-5,000-ЭК 4,500-5,500% масс.100 мл."/>
        <s v="ГСО СН-5,000-ЭК 8179-2002 (100мл.)"/>
        <s v="ГСО ССН-0,1-ЭК 7995-2002 МСО 0596:2003"/>
        <s v="ГСО ФС ТЦСМ фракционного состава нефти"/>
        <s v="ГСО ФС-Б-ПА 10750-2016 (30С-290С) 2*110мл"/>
        <s v="ГСО ФС-ТН-ПА 250 мл"/>
        <s v="ГСО ФС-ТН-ПА, 250мл 10219-2013"/>
        <s v="ГСО ХН-ПА (50) (45 ÷ 55) 10741-2016"/>
        <s v="ГСО ХОН-2-ЭК  510мл"/>
        <s v="ГСО ХСН-10-ЭК (100 мл) 7898-2001"/>
        <s v="ГСО ХСН-100-ЭК (100 мл) 7900-2001"/>
        <s v="ГСО ХСН-300-ЭК диапазон 100мл"/>
        <s v="ГСО ХСН-50-ЭК (100 мл) ГОСТ 7899-2001"/>
        <s v="ГСО ХСН-900-ЭК 7902-2001 диапазон 891-909 (100мл)"/>
        <s v="ГСО ХСН-900-ЭК диапазон 100мл"/>
        <s v="ГСО ХСН-ПА-1(30) (27 ÷ 33)  9867-2011"/>
        <s v="Дальномер лазерный Bosch GLM50C"/>
        <s v="ДАТЧИК АБСОЛЮТНОГО ДАВЛЕНИЯ ВОЗДУХА ПА6-210-КС (744.3829) 1103-08-0239010"/>
        <s v="Датчик абсолютного давления и температуры ЗМЗ 409.10 ЕВРО-4"/>
        <s v="Датчик абсолютного давления со встроенным датчиком  температуры воздуха УАЗ/ГАЗ УМЗ 4213 ЕВРО-3"/>
        <s v="Датчик блокировки зад.моста МТЗ 70-4801010"/>
        <s v="Датчик давления масла МАЗ ММ-355"/>
        <s v="Датчик ДМРВ 3163-00-3877013-00"/>
        <s v="Датчик заднего хода 418 (мал) 1302.3768"/>
        <s v="Датчик заднего хода 5-ти ст.КПП (АДС)"/>
        <s v="Датчик к СТМ-10 АПИ5.132.039"/>
        <s v="Датчик кислорода 25.368889"/>
        <s v="Датчик кислорода 36300-3826011-00"/>
        <s v="Датчик ММ 358 давл.масла ММ358-3829"/>
        <s v="Датчик положения коленвала Д-245 ЕВРО-3 281006009"/>
        <s v="Датчик разрыва 50.ДРП-1.4830 с выводом МГТФ 0,2 с с након.ШС-0.25-8 L=2.0м нерж.сталь, креп. Х.50.72"/>
        <s v="Датчик скорости 343.3843 ЕВРО-3"/>
        <s v="Датчик скорости ДС2166 (ДСЭ-2)"/>
        <s v="Датчик скорости УАЗ 342.3843"/>
        <s v="Датчик стрелы ОНК-160"/>
        <s v="Датчик температуры ТСМТ 301-060-50М-СЗ-С10-5-30/3150"/>
        <s v="Датчик температуры ТСМТ 302-050-50М-СЗ-Л-8-30/3150"/>
        <s v="Датчик топливного бака"/>
        <s v="Датчик уровня топлива ДУМП-21М"/>
        <s v="Датчик электромагнитный Ха5.132.003"/>
        <s v="Датчик-реле давления газа 225939 GW присоединение на MD/DMV/SV"/>
        <s v="Дверь стальная левая 2230*850"/>
        <s v="Диафрагма 5557-4209135"/>
        <s v="Диафрагма МОД 5320-2509017"/>
        <s v="Диск 738-4 17-73-139"/>
        <s v="Диск CD-R 700МБ 52x,Cake Box (50шт.)"/>
        <s v="Диск CD-R Verbatim 700Mb 52x Cake Box (50шт)"/>
        <s v="Диск DVD-R 4.7 Gb, 16x"/>
        <s v="Диск DVD-R 4.7 Gb, 16x Cake Box (50шт)"/>
        <s v="Диск DVD-R Verbatim 4.7Gb 16x Cake Box (50шт) Printable (43533)"/>
        <s v="Диск ведомый 18-14-135СП"/>
        <s v="Диск ведомый в сб усилен Камаз 142-1601130"/>
        <s v="Диск ведомый в сборе Евро усиленный 142-1601130"/>
        <s v="Диск гидравлической пяты ЦНС 60-165.01.107"/>
        <s v="Диск колеса 5320"/>
        <s v="Диск колеса Г-53, 3307  3301-3101015"/>
        <s v="Диск колеса ГАЗель (R-16)"/>
        <s v="Диск колеса К-700"/>
        <s v="Диск колеса УАЗ (R-16) Hunter"/>
        <s v="Диск сцепления Камаз Евро 142-1601130-01"/>
        <s v="Диск сцепления МТЗ 70-1601130"/>
        <s v="Диск тормозной ГАЗель в бел.упак. 3302-3501078"/>
        <s v="Диск тормозной передний TOYOTA Camry"/>
        <s v="Дифенилкарбазид (чда)"/>
        <s v="Дифенилкарбазид 1,5 чда"/>
        <s v="Дифференциал межосевой ср. моста КАМАЗ 53205-2506010"/>
        <s v="Доводчик APECS DC-05/85"/>
        <s v="Док-станция для HDD BlacX Duet 5G"/>
        <s v="Домкрат 6т."/>
        <s v="Дополнительная батарея для источника бесперебойного питания Ippon Innova RT 3K 2U/ EBM"/>
        <s v="Дорожная аптечка для ремонта проколов шин Tech"/>
        <s v="Доска магнитно-маркерная 90*120см,рамка ПВХ"/>
        <s v="Доска пробковая для объявлений 90*120 см"/>
        <s v="Драм-юнит Cet CET 8997 (302RV 93010 DK-1150) для Kyocera ecosys"/>
        <s v="Драм-юнит для Kyocera ecosys"/>
        <s v="Дырокол 30л BRAUBERG металлический черный"/>
        <s v="Дюбель пластмассовый с шипами 6*60 (уп 1000шт)"/>
        <s v="Дюбель-гвоздь  грибовидный 6,0*40 мм полипропилен 10 шт"/>
        <s v="Дюбель-гвоздь 6х40 с потайной головкой (уп.200шт)"/>
        <s v="Европодвес 0,5м (2отв.)"/>
        <s v="Ежедневник"/>
        <s v="Ежедневник недатир А5 145*215мм 160л синий"/>
        <s v="Ежедневник недатир А5 145*215мм 160л черный"/>
        <s v="Ежедневник недатированный А5 Альт 256стр бумвинил синий"/>
        <s v="Жалюзи вертикальные"/>
        <s v="Жесткий диск  Seagate Original SATA-III 4Tb ST4000VN008"/>
        <s v="Жесткий диск HDD SATA-III 4Tb 5900RPM 6GB/S 64MB"/>
        <s v="Жесткий диск HDD Toshiba N300 SATA3 8Tb 3.5&quot; 7200 256Mb"/>
        <s v="Жидкость стеклоомывающая зимняя RVC первый-30"/>
        <s v="Жидкость стеклоомывающая незамерзающая-30С 4,5л"/>
        <s v="Жилет сигнальный 104-108"/>
        <s v="Жилет сигнальный 112-116"/>
        <s v="Жилет сигнальный 120-124"/>
        <s v="Жилет сигнальный 88-92"/>
        <s v="Жилет сигнальный 96-100"/>
        <s v="Жилет сигнальный повышенной видимости &quot;Габарит&quot; р. 112/116-182/188"/>
        <s v="Жилет утепленный для ИТР120-124/170-176"/>
        <s v="Заглушка &quot;Идеал Дуб Северный&quot;"/>
        <s v="Заглушка 1-80*16(10) ст.20 АТК24.200.02.90"/>
        <s v="Заглушка 108*8 П-09Г2С ГОСТ 17379-01"/>
        <s v="Заглушка 110мм"/>
        <s v="Заглушка 219*16 ст.13 ХФА Р=32,0 ТУ 1462-203-0147016-01"/>
        <s v="Заглушка П108х10-ст.20 ГОСТ 17379-2001"/>
        <s v="Заглушка П57х10-ст.20 ГОСТ 17379-2001"/>
        <s v="Заглушка П89х10-ст.20 ГОСТ 17379-2001"/>
        <s v="Заглушка рессивера М22х1,5 3513121"/>
        <s v="Задвижка дисковая ЗД 100-210 с КОФ"/>
        <s v="Задвижка дисковая ЗД 80-210 с КОФ"/>
        <s v="Зажим для бумаг STAFF комплект 1  2шт. 19мм на 60листов"/>
        <s v="Зажим для бумаг STAFF комплект 1  2шт. 25мм на 100листов"/>
        <s v="Зажим для бумаг STAFF комплект 1  2шт. 32мм на 140листов"/>
        <s v="Зажим для бумаг STAFF комплект 1  2шт. 41мм на 200листов"/>
        <s v="Зажим для бумаг STAFF комплект 1  2шт. 51мм на 230листов"/>
        <s v="Зажим для бумаг STAFF комплект 12шт. 25мм на 100листов"/>
        <s v="Зажим для бумаг STAFF комплект 12шт. 32мм на 140листов"/>
        <s v="Зажим для бумаг STAFF комплект 12шт. 41мм на 200листов"/>
        <s v="Зажим для бумаг STAFF комплект 12шт. 51мм на 230листов"/>
        <s v="Зажим плашечный ПС-1-1"/>
        <s v="Заземляющий проводник УЗА 2 МК04.05.06-5М"/>
        <s v="Закладки клейкие 45х12мм  5цв по 20л неоновые, пласт"/>
        <s v="Закладки клейкие STAFF,неоновые бумажные,50х14 мм,5 цветов х 50 листов"/>
        <s v="Заклепки тормозных колодок 4х9 УАЗ (96 шт)"/>
        <s v="Замок врезной 1323/60 G APECS"/>
        <s v="Замок врезной 1323/60 NI APECS"/>
        <s v="Замок двери Уаз-452 кабины правый н/о"/>
        <s v="Замок зажигания УАЗ 220695 дв. 40911 Евро 4, ВАЗ 2113-2115 (31512-3704005-091) 2206-95-6105006-11"/>
        <s v="Замок ЗУБР стандарт тросовый 2 ключа в комплекте"/>
        <s v="Замок-защелка Z1-R SN MSM"/>
        <s v="Запорное уст-во указателя уровня Ду20 Ру40"/>
        <s v="Заслонка газовая МПК 20"/>
        <s v="Заслонка МПК 22.00.00.002"/>
        <s v="Затвор дисковый Kvant Ду100 Ру16"/>
        <s v="Затвор дисковый АН1.612.1433-NK Ду100 Ру16 межфл. Т+50С с рукояткой"/>
        <s v="Затирка для швов &quot;Cerezit&quot; 2кг"/>
        <s v="Звездочка Ш80 Н80.733.04.0103=100мм"/>
        <s v="Зеркало 2123 лев. с эл.прив. с обогр."/>
        <s v="Зеркало 2123 прав с эл.прив. с обогр."/>
        <s v="Зеркало боковое КАМАЗ штатное (плоское) 5320-8201020"/>
        <s v="Зеркало сферическое Камаз ЕВРО 53205"/>
        <s v="ЗИП для ЕТ50. КРП-06 в сборе"/>
        <s v="ЗИП к очистному устройству &quot;Восток-Д6-80&quot; (2 ведущих диска,4 чистящих диска)"/>
        <s v="ЗИП к ТОР-50 Шарик Д-5 мм"/>
        <s v="ЗИП регулятора расхода МПК 10в"/>
        <s v="ЗИП ТОР-Т-50"/>
        <s v="Излив для кухоного смесителя 30см елочка"/>
        <s v="Изолента ПВХ 15мм х20м синяя"/>
        <s v="Изооктан ХЧ б.х.с марка А (1л. ст.) 0,7кг"/>
        <s v="Изопропиловый спирт.Изопропанол хч 0,8кг"/>
        <s v="Икра лососевая Горбуша 320г"/>
        <s v="Икра Осетра Классик 125г"/>
        <s v="Ингибитор коррозии Ойлхим-40 марки А"/>
        <s v="Индикатор короткого замыкания ИКЗ-В31Л"/>
        <s v="Индикатор короткого замыкания ИКЗ-В34Л- УЗ"/>
        <s v="Инструмент для очистки оптических разъемов SNR One-Click"/>
        <s v="Источник бесперебойного питания Back-UPS 650VA/360W, 230V, 4 Russian outlets, 2 year warranty [APC]"/>
        <s v="Источник бесперебойного питания Back-UPS ES 850VA/520W, 230V, AVR, 8 Rus outlets (2 Surge &amp; 6 [APC]"/>
        <s v="Источник бесперебойного питания Ippon Back Basic 1050"/>
        <s v="Кабель HDMI / DVI 5bites APC-200-020  Кабель HDMI / M-M / V2.0 / 4K / HIGH SPEED / ETHERNET / 3D / 2"/>
        <s v="Кабель HDMI, 10м, v1.4, 19M/19M, CCS черный, позол. разъемы, экран"/>
        <s v="Кабель ВБШВ 2*6"/>
        <s v="Кабель ВБШвнг А-LS 4*25"/>
        <s v="Кабель ВВГнг 5*2,5"/>
        <s v="Кабель витая пара UTP (U/UTP), категория 5e, 4 пары 0,51мм (24 AWG), одножильный, серый (305 м)"/>
        <s v="Кабель Кабель DisplayPort-HDMI Gembird/Cablexpert  1,8м, 20M/19M, черный, экран, пакет (CC-DP-HDMI-6"/>
        <s v="Кабель КВБбшв 10*1.0"/>
        <s v="Кабель КВВГ 10*1,0"/>
        <s v="Кабель КВВГнг 14*2,5"/>
        <s v="Кабель КПсПБК 120 3*25"/>
        <s v="Кабель МКВЭКБШв 5*21*1"/>
        <s v="Кабель МКЭШ 3*0,75"/>
        <s v="Кабель МКЭШВнг 2*2*1"/>
        <s v="Кабель переходник Mini DisplayPort M=HDMI M 1.8m Telekom  (TA695-1.8m)"/>
        <s v="Кабель связи YT-RJ45/YT-RJ45 (10м)"/>
        <s v="Кабель связи YT-RJ45/YT-RJ45 (25м)"/>
        <s v="Кабель силовой ВВГ-пнг 3*2,5"/>
        <s v="Кабель силовой КГ 1*16*16"/>
        <s v="Кабель силовой КГтп-ХЛ 1х35-0.660"/>
        <s v="Кабель-канал 40*16"/>
        <s v="Кабельная сборка SMA-male 5D-FB/SMA-female 1м"/>
        <s v="Кабина в сборе МК 70-6700010-ЗИ"/>
        <s v="Календарь квартальный 3 бл. на 3 гр. OficceSpace &quot;Breakfast&quot; 2022г."/>
        <s v="Календарь квартальный 3 бл. на 3 гр. OficceSpace &quot;Create comfort&quot; 2022г."/>
        <s v="Календарь квартальный 3 бл. на 3 гр. OficceSpace &quot;Getly beautiful&quot; 2022г."/>
        <s v="Календарь квартальный 3 бл. на 3 гр. OficceSpace &quot;Historical archeticture&quot;"/>
        <s v="Календарь квартальный 3 бл. на 3 гр. OficceSpace &quot;Nice accessories&quot; 2022г."/>
        <s v="Календарь квартальный 3 бл. на 3 гр. OficceSpace &quot;office style&quot; 2022г."/>
        <s v="Календарь квартальный 3 бл. на 3 гр. OficceSpace &quot;Open space&quot; 2022г."/>
        <s v="Календарь квартальный 3 бл. на 3 гр. OficceSpace &quot;Prague&quot; 2022г."/>
        <s v="Календарь квартальный 3 бл. на 3 гр. OficceSpace &quot;Sweet dessert&quot; 2022г."/>
        <s v="Календарь квартальный 3 бл. на 3 гр. OficceSpace &quot;Tender flowers&quot; 2022г."/>
        <s v="Календарь квартальный 3 бл. на 3 гр. OficceSpace &quot;Летнее кафе&quot; 2022г."/>
        <s v="Календарь квартальный 3 бл. на 3 гр. OficceSpace &quot;Летние цветы&quot; 2022г."/>
        <s v="Календарь квартальный 3 бл. на 3 гр. OficceSpace &quot;милые корги&quot; 2022г."/>
        <s v="Календарь квартальный 3 бл. на 3 гр. с бегунком, 2021 г"/>
        <s v="Календарь квартальный 3 бл. на гребне OficceSpace &quot;Sweet dreams&quot; 2022г."/>
        <s v="Календарь квартальный 3 бл. на гребне OficceSpace &quot;Россия&quot; 2022г."/>
        <s v="Календарь настенный перекидной"/>
        <s v="Календарь-домик на 2021 г Офисная планета"/>
        <s v="Календарь-домик настольный на гребне, 2022 год, 160x105 мм, &quot;Закаты&quot;"/>
        <s v="Календарь-табель Hatber &quot;Год Тигра&quot; А4, 2022г."/>
        <s v="Календарь-табель Hatber &quot;для женщин&quot; А4, 2022г."/>
        <s v="Калий гидроокись ЧДА"/>
        <s v="Калий двухромовокислый, чда"/>
        <s v="Калитка DFence 1000*1800 Zn+ПП RAL6005  c замком, петли 2р, проуш. под бетонирование"/>
        <s v="Калькулятор 12р Citizen Business Line CDB1"/>
        <s v="Калькулятор Skainer настольный 12р SK-444L"/>
        <s v="Калькулятор Skainer настольный SK-777м,12 разрядов, двойное питание"/>
        <s v="Калькулятор настольный STAFF PLUS STF-8 (200x150 мм), 14 разрядов"/>
        <s v="Камень бортовой БР 100.30.15"/>
        <s v="Камень бортовой БР 300.45.18"/>
        <s v="Канат 03,8 мм (Г-В-Н-Р-Т-1770)"/>
        <s v="Канат 05,1 мм (Г-В-Н-Р-Т-1770)"/>
        <s v="Канат 10,5 ГОСТ 3077-80"/>
        <s v="Канат 15,0 мм (Г-В-Н-Р-Т-1770)"/>
        <s v="Канат 15мм ГОСТ 2688-80"/>
        <s v="Канат 22 мм"/>
        <s v="Канат 22,0 мм (Г-В-Н-Р-Т-1770)"/>
        <s v="Канат 25,5 мм"/>
        <s v="Канат 25,5 мм ГОСТ 2688-80d"/>
        <s v="Канат 25,5 мм ГОСТ 7668-80d"/>
        <s v="Канат 6,9 мм (Г-В-Н-Р-Т-1770)"/>
        <s v="Канат 6,9 мм ГОСТ 2688-80"/>
        <s v="Канат ПАТ ф13,0мм"/>
        <s v="Канат ст.Д 25,5"/>
        <s v="Канистра 10л стальная окрашенная"/>
        <s v="Капот 80-8402020 МТЗ"/>
        <s v="Карандаш чернографитный Юнландия,1шт,НВ, пластиковый"/>
        <s v="Карбюратор К-125 Л"/>
        <s v="Каретка УР.02.03.000"/>
        <s v="Карта магнитная EM-Marin толстая чтение (50 шт.)"/>
        <s v="Карта магнитная EM-Marin тонкая чтение (50 шт.)"/>
        <s v="Карта памяти Transcend 8GB UHS-I U1 SD card на основе памяти типа 3D TLC (TS8GSDC300S)"/>
        <s v="Карта топливная"/>
        <s v="Картер заднего моста УАЗ"/>
        <s v="Картридж HP CF350A  HP Color LaserJet Pro M177fw, черный (CF350A)"/>
        <s v="Картридж HP CF352A  HP Color LaserJet Pro M177fw, желтый  (CF352A)"/>
        <s v="Картридж NV Print совместимый HP C7115X для LJ 1000/1220/3300 (3500k)"/>
        <s v="Картридж NV Print совместимый HP CE285A для LJ P1102/1120/M1132/M1212 (2300k)"/>
        <s v="Картридж NV Print совместимый HP Q2612X для LJ 1010/1012/1015/1020/1022/3015/3020/3030 (3500k)"/>
        <s v="Картридж NV Print совместимый HP Q2613X для LJ 1300 (4000k)"/>
        <s v="Картридж NV Print совместимый HP Q5949X для LJ1320/3390/3392 (6000k)"/>
        <s v="Картридж NV Print совместимый Kyocera TK-1140 черный для FS 1035/1135 (7200k)"/>
        <s v="Картридж NV Print совместимый Kyocera TK-1170 для FSOSYS M2040dn/M2540dn/2640dw (7200k)"/>
        <s v="Картридж NV Print совместимый Kyocera TK-130 для FS 1300D/1300DN/1350DN/FS 1028MFP (7200k)"/>
        <s v="Картридж для HP LJ P1005/P1006/P1515 2000cтр"/>
        <s v="Картридж для смесителя 40мм без ножек"/>
        <s v="Картридж предварительной очистки воды для системы очистки воды EASY pure II D50230"/>
        <s v="Картридж совместимый CE278X для HP LJ P1566/P1606w черный 2300стр"/>
        <s v="Картридж совместимый HP CE285X для LJ P1102/1120/M1132/M1212"/>
        <s v="Картридж совместимый HP LJ 1300/1150/1200 Q2613X/Q2624X/C7115X"/>
        <s v="Картридж совместимый Q2612Х для HP LJ 10101/1012/1015/1020"/>
        <s v="Картридж совместимый TK-1140 для FS-1035MFP DP/113"/>
        <s v="Картридж совместимый TK-1170 для Kyocera M2040dn/M2540dn/M2640"/>
        <s v="Картридж совместимый для LJ P1102/1120/V1132/M1212(1600)CE285"/>
        <s v="Картридж струйный Epson C13T66414A black для L100 (70мл 250стр)"/>
        <s v="Картридж струйный Epson C13T66424A cyan для L100 (70мл 250стр)"/>
        <s v="Картридж струйный Epson C13T66434A magenta для L100 (70мл 250стр)"/>
        <s v="Картридж струйный Epson C13T66444A yellow для L100 (70мл 250стр)"/>
        <s v="Картридж ультратонкой очистки воды для системы очистки воды EASY pure II D50233"/>
        <s v="Каска защитная СОМЗ-55 белая б/у р.56 21мес."/>
        <s v="Каска защитная СОМЗ-55 оранжевая б/у р.50 20мес."/>
        <s v="Каска защитная СОМЗ-55 оранжевая б/у р.55 24мес."/>
        <s v="Каска защитная СОМЗ-55 оранжевая б/у р.56 21мес."/>
        <s v="Каска защитная СОМЗ-55 оранжевая б/у р.56 23мес."/>
        <s v="Каска защитная СОМЗ-55 оранжевая б/у р.57 20мес."/>
        <s v="Каска защитная СОМЗ-55 оранжевая б/у р.58 10мес."/>
        <s v="Каска защитная СОМЗ-55 оранжевая б/у р.58 21мес."/>
        <s v="Катанка 8мм 6м"/>
        <s v="Каток поддерживающий 50-21-416СП"/>
        <s v="Катушка зажигания Renault"/>
        <s v="Катушка зажигания ВАЗ 2110-12,2113-15,1117-19"/>
        <s v="Катушка зажигания ЗМЗ-405-409"/>
        <s v="Катушка зажигания ЗМЗ-40522"/>
        <s v="Катушка зажигания ЗМЗ-40904"/>
        <s v="Катушка тримм.полуавт,гайка М10х1,25, винт М10-М10, алюм.кнопка"/>
        <s v="Кварцевый мат URSA M-11-2-10000-1200-50-Г- (М) (24м2/1,2м3)"/>
        <s v="Кирпич силикатный"/>
        <s v="Кислород"/>
        <s v="Кислота фтористоводородная 40%"/>
        <s v="Кислота фтористоводородная техническая 40%"/>
        <s v="Кисть 100мм &quot;Россна&quot; Оптимальная"/>
        <s v="Кисть 100мм &quot;Сказка&quot;"/>
        <s v="Кисть 25мм &quot;Россна&quot; Оптимальная"/>
        <s v="Кисть 25мм &quot;Сказка&quot;"/>
        <s v="Кисть 38мм &quot;Россна&quot;"/>
        <s v="Кисть 38мм &quot;Россна&quot; Добротная"/>
        <s v="Кисть 38мм &quot;Сказка&quot;"/>
        <s v="Кисть 50мм &quot;Россна&quot;"/>
        <s v="Кисть 50мм &quot;Россна&quot; Оптимальная"/>
        <s v="Кисть 50мм &quot;Сказка&quot;"/>
        <s v="Кисть 75мм &quot;Россна&quot; Добротная"/>
        <s v="Кисть 75мм &quot;Россна&quot; Оптимальная"/>
        <s v="Кисть круглая №10 (40мм) натуральная щетина, деревянная ручка №10х"/>
        <s v="Кисть плоская &quot;Стандарт&quot; 4/101,6 мм натур.щет."/>
        <s v="Кисть плоская STANDART 4&quot;натуральная щетина,деревянная ручка МТХ"/>
        <s v="Кисть с натуральной щетиной Эконом 50мм"/>
        <s v="Кисть с натуральной щетиной Эконом 70мм"/>
        <s v="Кисть флейцевая Matrix Стандарт &quot;3&quot; плоская (75мм), натуральная щетина,деревянная ручка"/>
        <s v="Клавиатура Logitech K120 черный USB"/>
        <s v="Клавиатура проводная Logitech K120 for business, USB 920-002522 Черный &lt;920-002522&gt;"/>
        <s v="Клавиатура проводная К120 черный USB.waterproof.low profile"/>
        <s v="Клавиша выключения блокировки МКД 3842.3710-10.28М"/>
        <s v="Клавиша из 6 наименований"/>
        <s v="Клавиша переключатель отопителя Урал 82-3709-25.09"/>
        <s v="Клапан 15кч19п Ду25 Ру16"/>
        <s v="Клапан 15с574бкМ ДУ 15 РУ 160 со стяжной муфтой (Rc 1/2-М20*1,5)"/>
        <s v="Клапан быстрого оттормаживания 100-3518110"/>
        <s v="Клапан двухмагистральный 100-3562010-10/3533"/>
        <s v="Клапан ДУ 50"/>
        <s v="Клапан ДУ80 РУ16"/>
        <s v="Клапан дыхатательный КДМ-150/100УХЛ"/>
        <s v="Клапан дыхательный Нефаз 03-23802"/>
        <s v="Клапан запорный 15с68нж У1 Ду15 РУ16 муфтовый"/>
        <s v="Клапан запорный 15с68нж У1 Ду25 РУ16 фланцевый с КОФ КЗ 21216-025"/>
        <s v="Клапан защитный 4-х контурный 9527-3515400"/>
        <s v="Клапан защитный 4-х контурный ЕВро"/>
        <s v="Клапан защитный 4-х контурный Камаз"/>
        <s v="Клапан К 01-65/26*21 в комплекте"/>
        <s v="Клапан КДМ-1 Ду100 в к-те с фланц.,креп, ипрокл."/>
        <s v="Клапан КЗИС-25л-А-М20*1,5/М20*1,5"/>
        <s v="Клапан наливной к бачку нижн.подв.WC5510АНИ"/>
        <s v="Клапан обратный поворотный фланцевый КОП 100*160 УХЛ1 19нж19нж1 сталь 12*18Н12МЗТЛ с ком-том фланцев"/>
        <s v="Клапан перепускной 37-1111140"/>
        <s v="Клапан предохранительный 864000-10"/>
        <s v="Клапан регулировочный Danfoss №15"/>
        <s v="Клапан регулировочный на ГУР МТЗ"/>
        <s v="Клапан ускорительный  64221-3518010-10"/>
        <s v="Клапан электромагнитный EV 220В 6В G 38F NC000"/>
        <s v="Клапан электромагнитный КЭМ 20 (24В)"/>
        <s v="Клапан электромагнитный ЯМЗ привода вентилятора 24V КЭМ 32-23"/>
        <s v="Клей ПВА 85г Attomex дозатором"/>
        <s v="Клей ПВА STAFF евро,45г"/>
        <s v="Клей эпоксидный высокопрочный авто (57гр)"/>
        <s v="Клей-карандаш Усиленный STAFF Prof, 15 г"/>
        <s v="Клейкая двухсторонняя лента 38мм*8м"/>
        <s v="Клейкая двухсторонняя лента 48мм*30м"/>
        <s v="Клейкая лента малярная 38мм х 25м"/>
        <s v="Клейкие ленты 19 ммх10 м, канцелярские BRAUBERG, комплект 12 шт."/>
        <s v="Клемма заземления КЗ-50"/>
        <s v="Клеммы АКБ (+/-) латунь усил. с переходом под болт"/>
        <s v="Клипса 20"/>
        <s v="Клипса 25"/>
        <s v="Клипса 40"/>
        <s v="Ключ балонный 27-30"/>
        <s v="Ключ динамометрический 1/4, 1-25Нм,290 мм"/>
        <s v="Ключ универсальный от 9 до 24 мм (16-32мм)"/>
        <s v="Кнопки-гвоздики силовые 50 шт цветные картонной коробке"/>
        <s v="Кожух блокировки 70-2409035 АЗ"/>
        <s v="Козырек солнцезащитный Г-3302 NEXT лев/прав"/>
        <s v="Колба 2-10-2 мерная, с пришлифованной пробкой 10/19,"/>
        <s v="Колба К-1-500-29/32"/>
        <s v="Колба КН-1-250-29/32"/>
        <s v="Колба КН-2-500-34 ТС"/>
        <s v="Колба мерная 1-1000-2 ТС"/>
        <s v="Колба мерная 1-250-2 ТС"/>
        <s v="Колба мерная 1-500-2 ТС"/>
        <s v="Колба Энглера КРН-125"/>
        <s v="Коленвал  двигателя в сборе Евро2 740.13/740.31-240"/>
        <s v="Колено стока D90 RAL 3005"/>
        <s v="Колено трубы 60 D90 RAL 3005 24"/>
        <s v="Колер синий 0,1л"/>
        <s v="Колер черный 0,1л"/>
        <s v="Колесо рабочее 1Д315-50 (10120030001) Н03.3 304.01.01.001"/>
        <s v="Коллектор выпускной Д-240-1008010-06 МТЗ"/>
        <s v="Коллер бежевый 0,1л"/>
        <s v="Коллер бежевый №3 0,1л"/>
        <s v="Коллер лимонный 0,1л"/>
        <s v="Коллер синий 0,1л"/>
        <s v="Коллер черный 0,1л"/>
        <s v="Коллер шоколад 0,1л"/>
        <s v="Колодка переднего тормоза ГАЗ-3302 Next A21R23- 3501171"/>
        <s v="Колодка реле 2Е0971701В"/>
        <s v="Колодка торм.задняя 3302-3502090"/>
        <s v="Колодка тормозная 53229-3501090"/>
        <s v="Колодка тормозная 55571-3501090-11 под бинокль 1-реберн."/>
        <s v="Колодка тормозная 700.17.01.417-1"/>
        <s v="Колодка тормозная 700.23.00.070 нижняя"/>
        <s v="Колодка тормозная задняя ГАЗ-3302 3302-3502090"/>
        <s v="Колодка тормозная задняя ГАЗель 2217 (4шт)"/>
        <s v="Колодка тормозная задняя УАЗ  (4шт) 2дл.+2кор."/>
        <s v="Колодка тормозная задняя УАЗ Patriot,Hunter (4шт)"/>
        <s v="Колодка тормозная КПП"/>
        <s v="Колодка тормозная передняя 2121-213,2123 (к-т 4шт)"/>
        <s v="Колодка тормозная передняя ГАЗель 3302 NEXT"/>
        <s v="Колодки RENAUT (500004180.41600170.10BPF00023000.24914D280E)"/>
        <s v="Колодки задние LADA 2101-07 Niva 2121/2123"/>
        <s v="Колодки передние LADA Niva 2121/2123"/>
        <s v="Колодки тормозные дисковые задние TOYOTA Camry 1242-000B-SX"/>
        <s v="Колодки тормозные дисковые передние TOYOTA Camry"/>
        <s v="Кольца поршневые  Камаз-Евро-3 на поршень 740.60-1000106-02"/>
        <s v="Кольцо 025-030-30 резиновое (Вала ведущего 700А.34.22.067, ГЦ, ГУР, Колодки 417)"/>
        <s v="Кольцо АФНИ 754176.025"/>
        <s v="Кольцо АФНИ 754176.025-01"/>
        <s v="Кольцо АФНИ 754176.025-02"/>
        <s v="Кольцо водопроводное и канализ колодцев КС-20-9"/>
        <s v="Кольцо гидропяты ЦНС 60-166.01.107"/>
        <s v="Кольцо для механизма блокировки дифференциала МТЗ 70-2409033-Б"/>
        <s v="Кольцо железобетонное КС 10.6"/>
        <s v="Кольцо медное 10*16*1,5мм"/>
        <s v="Кольцо МПК 10в-75-10 изм.2"/>
        <s v="Кольцо МПК 10в-75-10-01 изм.2"/>
        <s v="Кольцо МПК 10в-75-10-02 изм.2"/>
        <s v="Кольцо МПК 10в-75-34-01"/>
        <s v="Кольцо МПК 10в-75-35"/>
        <s v="Кольцо МПК 10в-75-36"/>
        <s v="Кольцо МПК 10в-75-37"/>
        <s v="Кольцо МПК 10в-75-38"/>
        <s v="Кольцо МС-30М-0123"/>
        <s v="Кольцо МС-30М-0149"/>
        <s v="Кольцо ОНК &quot;СПЕЙСЕР&quot; диэлектрическое в комплекте с метизами Ду114 полиэтилен"/>
        <s v="Кольцо ОНК &quot;СПЕЙСЕР&quot; диэлектрическое в комплекте с метизами Ду76 полиэтилен"/>
        <s v="Кольцо опорное КО-6"/>
        <s v="Кольцо приемной трубы 24-1203240"/>
        <s v="Кольцо резиновое 075-080-30-2-6"/>
        <s v="Кольцо резиновое У 0070"/>
        <s v="Кольцо резиновое У 0079"/>
        <s v="Кольцо сальника ступицы УАЗ"/>
        <s v="Кольцо стеновое колодца КС 10.9"/>
        <s v="Кольцо стеновое колодца КС 15.6"/>
        <s v="Кольцо стеновое колодца КС 7.6"/>
        <s v="Кольцо стеновое КС 10-6"/>
        <s v="Кольцо стеновое КС 10-9"/>
        <s v="Кольцо стеновое КС 20-9б"/>
        <s v="Кольцо стопорное 2В40 КПП МТЗ-80/82"/>
        <s v="Кольцо уплотнительное 100-3522137"/>
        <s v="Кольцо уплотнительное 1161-1-38"/>
        <s v="Кольцо уплотнительное 20(18) ВК г/муфты,уголка редукт. трубки слива масла"/>
        <s v="Кольцо уплотнительное форсуноки 33.1112342"/>
        <s v="Кольцо уплотняющее МС-30-0113"/>
        <s v="Кольцо упорное подшипника 509 ступицы колеса (min 10)0069-00-3103024-00"/>
        <s v="Комбинация приборов  283.3801"/>
        <s v="Комбинация приборов ЗИЛ,ПАЗ,Нефраз 50.3801 24В"/>
        <s v="Комбинезон КАСПЕР 104-108/176"/>
        <s v="Коммутатор TP-LINK UH720"/>
        <s v="Комплексный отвердитель к реагенту &quot;Силином ВН-М&quot;"/>
        <s v="Комплект восстановления Cet CET 501003 (DK-110DK- 130DK-170) для Kyocera ecosys"/>
        <s v="Комплект датчиков (к СТМ-10, СТМ-30М-10: 1 датчик с парой элементов ИБЯЛ.418429.066-01 в упак.)"/>
        <s v="Комплект для монтажа в стойку Ippon Innova RT/Smart Winner New (650014)"/>
        <s v="Комплект для обслуживания MK-475 для FS-6025MFP/FS-6025MFP/B/FS-6030MFP/FS-6525MFP/FS-6530 [Kyocera]"/>
        <s v="Комплект картриджей Epson T0817 MultiPack R270/290/RX590(6цветов,мультипак)"/>
        <s v="Комплект крепления №2, болт М6*100, гайка М6 антивандальная срывная, скоба 40*35 Zn+ПП RAL6005"/>
        <s v="Комплект патрубков радиатора МТЗ-82 из 3шт 80-1303000"/>
        <s v="Комплект плашек ф10 мм с гравировкой"/>
        <s v="Комплект прокладок КПП 15170000010"/>
        <s v="Комплект прокладок КПП ПАЗ-4234"/>
        <s v="Комплект прокладок среднего моста Камаз"/>
        <s v="Комплект ремней ГРМ (ремень+ролик) Renault Logan"/>
        <s v="Комплект сцепления (корзина,диск) ГАЗ 3308,3309,33104, дв.ММЗ"/>
        <s v="Комплект сцепления УМЗ 4216 Газель Бизнес,Next с выжимным подшипником"/>
        <s v="Комплект фланцев ст.20 150-16 с креп. 20*110"/>
        <s v="Комплект ЦПГ ММЗ 240-1000108-С"/>
        <s v="Комплект шкворней ПАЗ-4234 111-3000100"/>
        <s v="Конверт маркир литер D 162*229"/>
        <s v="Конверт с литерой &quot;D&quot; (С5) с зоной для ШПИ"/>
        <s v="Конверт с литерой &quot;D&quot; 110*220"/>
        <s v="Конверт с литерой &quot;D&quot; с зоной для ШПИ"/>
        <s v="Конверт с литерой &quot;D&quot; с зоной для ШПИ 110*220"/>
        <s v="Конверт с литерой &quot;D&quot; с зоной для ШПИ 110*220 (2021-015)"/>
        <s v="Конверт с литерой &quot;D&quot; с зоной для ШПИ 162*229 (2020-020)"/>
        <s v="Конвертер-переходник 2.0m плоский черный 28/26 AWG.USB 2.0AM"/>
        <s v="Конверты С4"/>
        <s v="Конек 15*15*200 белый"/>
        <s v="Конек RAL 6005 0.7 10*300*300*10 L=2500"/>
        <s v="Коннектор TWT (TWT-PL45-8P8C) RJ45 UTP 8P8C. универсальный. cat.5e. 100 шт."/>
        <s v="Консоль с опорой ML облегченная"/>
        <s v="Контактор электромагнитный"/>
        <s v="Контроллер SMH2010-1111-01-5"/>
        <s v="Контроллер КСКН-7-250"/>
        <s v="Контроллер УАЗ 3741 Евро 4"/>
        <s v="Концевой включатель ВК-12Б"/>
        <s v="Концентрат минеральный -галит,тип С по 1т"/>
        <s v="Корзина сцепления 142-1601090-10 усил."/>
        <s v="Корзина сцепления 80-1601090 усил."/>
        <s v="Корзина сцепления в сб.14-1601090-10"/>
        <s v="Корзина сцепления Д-240 МТЗ-80 80-1601090"/>
        <s v="Коробка передач Газель Бизнес,Газель Next дв.УМЗ-А274"/>
        <s v="Коробка передач КАМАЗ 152.1700156"/>
        <s v="Коробка передач УАЗ 452 н/о под лепест. корзину"/>
        <s v="Коробка распределительная 100*100*50"/>
        <s v="Корпус Aerocool [PGS-C] Cs-1103, ATX, без БП, 1x USB3.0 + 2x USB2.0"/>
        <s v="Корпус Aerocool PGS-C Cs-1103 AXT без БП 1*USB3.0+2x USB2.0"/>
        <s v="Корпус ATX без БП 1*USB 3,02 2*USB 2.0 ACCM-PC10014.11"/>
        <s v="Корпус термостата 245Е4-1306040-03"/>
        <s v="Корректирующая жидкость STAFF &quot;EVERYDAY&quot; на водной основе, 20 мл, с кисточкой"/>
        <s v="Корректирующая лента 5мм*4м"/>
        <s v="Корректирующая лента STAFF &quot;EVERYDAY&quot;, 5 ММ Х 3 М, корпус зеленый, с подкру"/>
        <s v="Корректирующая лента STAFF, 5 мм х 5 м"/>
        <s v="Костюм  Т02-01-ОПЗа-М цв. т-син-борд.70/30 антистат б/у 96-100/170-176 24мес."/>
        <s v="Костюм  Т02-01-ОПЗа-М цв. т-син-борд.70/30 антистат б/у 96-100/182-188 24мес."/>
        <s v="Костюм  Т02-01НЕФ.А-М  цв.т-син-бордо. тк смесовая б/у 112-116/170-176 21мес."/>
        <s v="Костюм  Т02-01НЕФ.А-М  цв.т-син-бордо. тк смесовая б/у 96-100/170-176 24мес."/>
        <s v="Костюм Бастион  тк.Парусина/спилок"/>
        <s v="Костюм Бастион ПЛЮС ут. тк.Парусина/спилок"/>
        <s v="Костюм Кеми Стайл цв.т-синий 120-124/182-188"/>
        <s v="Костюм летний Т02-01Неф.А-М РУССНЕФТЬ тк-син-борд. р.96-100/182-188"/>
        <s v="Костюм летний Т02-01Неф.А-М тк-син-борд. б/у 104-108/170-176 10мес."/>
        <s v="Костюм летний Т02-01Неф.А-М тк-син-борд. б/у 104-108/170-176 17мес."/>
        <s v="Костюм летний Т02-01Неф.А-М тк-син-борд. б/у 104-108/170-176 20мес."/>
        <s v="Костюм летний Т02-01Неф.А-М тк-син-борд. б/у 104-108/182-188 18мес."/>
        <s v="Костюм летний Т02-01ОПЗа цв т-син-борд. б/у 112-116/170-176 23мес."/>
        <s v="Костюм летний Т02-01ОПЗа цв т-син-борд. р. 88-92/182-188"/>
        <s v="Костюм летний Т02-01ОПЗа цв т-син-борд. р. 96-100/170-176"/>
        <s v="Костюм муж летн. для защиты от термических рисков электрической дуги р 120-124/182-188"/>
        <s v="Костюм муж летн. для ИТР (корпоротивный стиль) 104-108/170-176"/>
        <s v="Костюм муж летн. для ИТР (корпоротивный стиль) б/у 104-108/170-176 17мес."/>
        <s v="Костюм сварщика комбинированный со спилком б/у 96-100/170-176 19мес."/>
        <s v="Костюм утепленный для защиты от нефти и нефтепрод.р 104-108/170-176"/>
        <s v="Костюм утепленный для защиты от нефти и нефтепродуктов б/у 104-108/170-176 16мес."/>
        <s v="Костюм утепленный для защиты от нефти и нефтепродуктов б/у 104-108/170-176 21мес."/>
        <s v="Костюм утепленный для защиты от нефти и нефтепродуктов р. 120-124/170-176"/>
        <s v="Костюм утепленный для защиты от нефти и нефтепродуктов р. 88-92/182-188"/>
        <s v="Костюм утепленный от ОПЗ 88-96/170-176"/>
        <s v="Костюм утепленный от ОПЗ из антистатической ткани б/у 104-108/170-176 20мес."/>
        <s v="Костюм утепленный от ОПЗ из антистатической ткани б/у 104-108/182-188 18мес."/>
        <s v="Костюм утепленный от ОПЗ из антистатической ткани б/у 104-108/182-188 21мес."/>
        <s v="Костюм утепленный от ОПЗ из антистатической ткани б/у 88-92/170-176 29мес."/>
        <s v="Костюм утепленный от ОПЗ из антистатической ткани б/у 96-100/170-176 20мес."/>
        <s v="Костюм утепленный от ОПЗ из антистатической ткани р 104-108/182-188"/>
        <s v="Костюм утепленный от ОПЗ из антистатической ткани р 112-116/170-176"/>
        <s v="Костюм утепленный от ОПЗ из антистатической ткани р 120-124/182-188"/>
        <s v="Костюм утепленный от ОПЗ из антистатической ткани р 88-92/158-164"/>
        <s v="Костюм утепленный от ОПЗ из антистатической ткани р 88-92/170-176"/>
        <s v="Костюм утепленный от ОПЗ из антистатической ткани р 88-92/182-188"/>
        <s v="Костюм Форест XXL 112-116/182-188"/>
        <s v="Костюм Форест цв.-синий б/у 104-108/182-188 17мес."/>
        <s v="Костюм ЭКСПЕДИЦИЯ н/р цв.хаки-оранж тк. Палатка 88-92/182-188"/>
        <s v="Костюм ЭКСПЕДИЦИЯ н/р цв.хаки-оранж тк. Палатка б/у 104-108/182-188 11мес."/>
        <s v="Костюм ЭКСПЕДИЦИЯ н/р цв.хаки-оранж тк. Палатка б/у 112-116/182-188 23мес."/>
        <s v="Костюм Электра 3Н-24 НОВЕЛ(куртка+п/к) утепл.104-108/182-188"/>
        <s v="Костюм Электра 3Н-24 утепленн цв. вас-син-крас тк  Номекс б/у 104-108/170-176 21мес."/>
        <s v="Костюм Электра Л-9 БиО СО цв. вас-крас.тк.Биотерм   96-100/170-176"/>
        <s v="Кофе Зерн ILLY CP обжр"/>
        <s v="Кошма стекловолокно (1,5*2м) ПП-600"/>
        <s v="КПП Т-130,Б10 50-12-12СП"/>
        <s v="Кран 11Б27п Ду15 Ру16 рычаг м-м САЗ"/>
        <s v="Кран LD КШЦП 050.040.02 Ду15 Ру40 ст20"/>
        <s v="Кран Temper Ду100 Ру25 муфт.,ст20 L=240"/>
        <s v="Кран VT 215 ДУ15 вн.-нар"/>
        <s v="Кран главный тормозной 700.35.00.090/151.64.027"/>
        <s v="Кран КВД с БРС 2"/>
        <s v="Кран отопителя в сборе керамический 5320-8105160"/>
        <s v="Кран п/прицепа двухпроводный с краном растормаживания (РААЗ) 100-3531008"/>
        <s v="Кран прицепа 2-проводный 7071  ПААЗ"/>
        <s v="Кран ПС-7/КР2 сливной радиатор,блок"/>
        <s v="Кран ПЭ 50//50"/>
        <s v="Кран ручного тормоза 4-мя выводами МАЗ 35260080070"/>
        <s v="Кран сифонный КС-80 УХЛ1"/>
        <s v="Кран слива конденсата 100-3513110"/>
        <s v="Кран тормозной ручного тормоза 100-3537010"/>
        <s v="Кран управления ручного тормоза (Евро) 6029-353731"/>
        <s v="Кран шаровой угловой для радиатора 20*1/2 белый Pro Adua"/>
        <s v="Кран шаровый 11с67пЦФ ДУ40/32 РУ40 с фланцами,крепежом и прокладками"/>
        <s v="Кран шаровый ПВХ 2&quot; ВРхВР, разборный (1,6 МПа) Hidroten (t окружающей среды от -45 до +50 C) в компл"/>
        <s v="Кран экстренного растормаживания 16-3515510  КАМАЗ"/>
        <s v="Кран-букса 340405"/>
        <s v="Кран-букса 517492"/>
        <s v="Краска ВД АК 2180 интерьерная супербелая 6 кг"/>
        <s v="Краска ВД АК 2180 моющаяся супербелая 14 кг"/>
        <s v="Краска ВД влагостойкая белоснежная 14кг Эмальер"/>
        <s v="Краска ВД фасадная 12 кг"/>
        <s v="Краска ВД-АК-1180 моющаяся супербелая интерьерная 15кг"/>
        <s v="Краска Волна акриловая моющаяся с/б Новые технологии 14 кг"/>
        <s v="Краска МА-15 Мастер сурик красно-коричневая (фас 25кг)"/>
        <s v="Краска штемпельная 50мл синяя inФормат на водн/основе"/>
        <s v="Краска-спрей Kudo универсальная белая (KU-1001) 520 мл"/>
        <s v="Краска-спрей KUDO универсальная белая глянцевая 520мл"/>
        <s v="Краска-спрей KUDO универсальная красная (KU-1003) 520мл"/>
        <s v="Краска-спрей Kudo универсальная серая (KU-1018) 520 мл"/>
        <s v="Краска-спрей KUDO универсальная серая (KU-1018) 520мл"/>
        <s v="Краска-спрей Kudo универсальная черная (KU-1002) 520 мл"/>
        <s v="Краска-спрей KUDO универсальная черная глянцевая (KU-1002) 520 мл"/>
        <s v="Крепеж 110"/>
        <s v="Крепежный комплект №3 для монтажа проволочного лотка"/>
        <s v="Кресло офисное Bergamo"/>
        <s v="Крестовина 53.3307 ,ПАЗ"/>
        <s v="Крестовина двухпл. 110*110"/>
        <s v="Крестовина Камаз,Урал вала карданного большая в сборе 5320-2205025"/>
        <s v="Крестовина карданного вала 130220102501"/>
        <s v="Крестовина карданного вала в сб. 2102201025"/>
        <s v="Крестовина карданного вала ПАЗ,ГАЗ 53А-221025-10"/>
        <s v="Крестовина малая  53205-2201025"/>
        <s v="Кронштейн  задний 4МСГ-10-2.01.103-2"/>
        <s v="Кронштейн 080 реактивный правый (ПАО КамАЗ ) 5320-2919080-01"/>
        <s v="Кронштейн Y-образный 310мм Zn+ПП RAL5012 с креплением (П -образной формы 2шт.)"/>
        <s v="Кронштейн балансира с осью 65115-2918050"/>
        <s v="Кронштейн ВОВ 150"/>
        <s v="Кронштейн крепления Камаз 5320-3502121"/>
        <s v="Кронштейн передний 4МСГ-10.2.01.122-1-02"/>
        <s v="Кронштейн подшипника подвесного 3307,ПАЗ,ЗИЛ хомут"/>
        <s v="Кронштейн рессоры передний задний в сборе ГАЗ-3302-2902442"/>
        <s v="Кронштейн скобы запора с подушкой левый в сб. 5320- 5018061"/>
        <s v="Кронштейн скобы запора с подушкой правый в сб. 5320- 5018060"/>
        <s v="Кронштейн трубы на кирпич  D90 RAL 3005"/>
        <s v="Круг 100 ст20"/>
        <s v="Круг 110 ст.20 ГОСТ 2590-06"/>
        <s v="Круг 120 ст.3"/>
        <s v="Круг 120 ст20"/>
        <s v="Круг 140 ст.20"/>
        <s v="Круг 140 ст.40 ГОСТ 2590-06"/>
        <s v="Круг 180 ст.20 ГОСТ 2590-06"/>
        <s v="Круг 20 ст.20 ГОСТ 2590-06"/>
        <s v="Круг 200 ст20"/>
        <s v="Круг 200 ст3"/>
        <s v="Круг 210 ст.20 ГОСТ 2590-06"/>
        <s v="Круг 25 ст.3"/>
        <s v="Круг 28 ст.35"/>
        <s v="Круг отрезной по нержавеющей стали ЛУГА 125*1,6*22,0мм А 40S BF (14A БУ) мет+нерж"/>
        <s v="Круг отрезной по нержавеющей стали ЛУГА 230*1,6*22,0мм А 40S BF 80 (14A БУ) мет+нерж"/>
        <s v="Круг шлифовальный по металлу ЛУГА 125*6*22,2мм А 24R BF (14A БУ) мет+нерж"/>
        <s v="Круглая труба  D90 3м RAL 3005"/>
        <s v="Крыло Нефраз-8332,8560,8602,9693 брызговика прицепа 5320-8511033"/>
        <s v="Крыло переднее 70-8403012 МТЗ"/>
        <s v="Крыльчатка Ха 6.393.008"/>
        <s v="Крыльчатка ХА6.393.008"/>
        <s v="Крышка (28-19-15) 60-19-9"/>
        <s v="Крышка головки цилиндров передняя с опорой вентилятора ЗМЗ 40904, дб Евро-3 (аналог ЗМЗ) 409.1003083"/>
        <s v="Крышка задняя чуг.3007-1-3 Ш80-2,5"/>
        <s v="Крышка клапана ЕВРО 7406.1003264"/>
        <s v="Крышка кузова УАЗ Пикап с установ.комплектом"/>
        <s v="Крышка МС-30М-0152"/>
        <s v="Крышка передняя чуг.3007-1-2 Ш80-2,5"/>
        <s v="Крышка поршня"/>
        <s v="Крышка расширительного бачка Камаз 5320-1311060"/>
        <s v="Крышка расширительного бачка Камаз 6520-1311100"/>
        <s v="Крышка сальника 1Д 315-71 Н03.3.302.01.01.008"/>
        <s v="Крышка ХА 6.178.000"/>
        <s v="Крышка цепного привода ГРМ дв. Cummins ISF2.8 ГАЗ 5264443"/>
        <s v="Крюк длинный D125 RAL 3005"/>
        <s v="Крюк прибора буксирного в сборе 4320-2707207"/>
        <s v="Крючок чалочный ТИП 320А г/п 3,2тн"/>
        <s v="Ксилол нефт.(0,9кг)"/>
        <s v="Ксилол нефтяной 18 кг./20л."/>
        <s v="Кулак поворотный левый в сборе КРАЗ"/>
        <s v="Кулак поворотный левый Г-3302 с АБС"/>
        <s v="Кулак поворотный правый Г-3302 с АБС"/>
        <s v="Кулак шарнира наружний  4310-2304062"/>
        <s v="Кулак шарнира наружний Камаз 4310-2304062"/>
        <s v="Кулак шарнира Урал 5557-2303074"/>
        <s v="Кулак шарнира усиленный 5557-2303074"/>
        <s v="Кулер настольный  Avex D-10W"/>
        <s v="Кулиса КПП под 4-ст, 5-ст. (УАЗ)3741-00-1703010-97"/>
        <s v="Куртка МАРКА ут цв. т-син-вас. тк. Окфорд б/у 88-92/158-164 19мес."/>
        <s v="Кухонный буфет (2000*600*600)"/>
        <s v="Лак яхтный глянцевый КВИЛ (2,3 кг)"/>
        <s v="Лак яхтный матовый КВИЛ (2,3 кг)"/>
        <s v="Ламинатор Office Kit L2310 А4 80-125мкм"/>
        <s v="Лампа (А12-1,2) б/ц бесцокольная приборная 12В"/>
        <s v="Лампа 12-3 АМН ВА9s"/>
        <s v="Лампа габаритная А -24-5-1"/>
        <s v="Лампа галогеновая H7 12V55W PX26D"/>
        <s v="Лампа линейная лиминесцентная ЛЛ 36вт"/>
        <s v="Лампа ЛЛ 18вт"/>
        <s v="Лампа ЛЛ-58 Вт Osram"/>
        <s v="Лампа МО 60 Вт-36 В Е-27"/>
        <s v="Лампа МО-60 В-36В Е-27"/>
        <s v="Лампа Н1 24V70W"/>
        <s v="Лампа Н7 12V"/>
        <s v="Лампа светодиодная 5ВТ-3000 К-Camelion"/>
        <s v="Лезвия для ножей 18 мм КОМПЛЕКТ 10 ШТ., толщина лезвия 0,38 мм, в пластиковом пенале, STAFF"/>
        <s v="Лента конвейерная 6-500ЕР200-5-2"/>
        <s v="Лента п/э Полилен 40-ЛИ-63"/>
        <s v="Лента п/э Полилен 40-ОБ-63"/>
        <s v="Лента п/э Полилен 40-ОБ-63 Ш450мм ТУ 2245-004-01297858-99"/>
        <s v="Лента тормозная АПРС-40 03.03.110"/>
        <s v="Лента фум 60мм"/>
        <s v="Леска S3012 (звезда)"/>
        <s v="Леска триммерная 2,4мм"/>
        <s v="Леска триммерная 3мм"/>
        <s v="Лестница универсальная алюм. 3-х секц. 7ст."/>
        <s v="Линейка 30см металлическая"/>
        <s v="Линейка пластиковая 30 см,  BRAUBERG Crystal,прозрачная"/>
        <s v="Линейка пластиковая 30 см, ПИФАГОР, непрозрачная, неоновая, ассорти"/>
        <s v="Лист 10 мм ст3"/>
        <s v="Лист 10*1500*6000 ст3 сп5 Гост 19903-74"/>
        <s v="Лист 12 ст.3"/>
        <s v="Лист 2 ст.08*17"/>
        <s v="Лист 20*1,5*2 ст.3 ГОСТ 19903-2015"/>
        <s v="Лист 2х1250х2500 оцинк.08пс"/>
        <s v="Лист 3  ст.3"/>
        <s v="Лист 4 ст.3"/>
        <s v="Лист 5 мм ст3"/>
        <s v="Лист 5*1500*6000 рифл. ромб"/>
        <s v="Лист 6 ст3"/>
        <s v="Лист 8мм ст3 СП5(1500*6000)"/>
        <s v="Лист г/к 1,5х1250х2500 Ст3пс/сп5"/>
        <s v="Лист г/к 10 1,5м 6м ст3пс5/сп5 14637"/>
        <s v="Лист г/к 12 1,5м 6м ст3пс5/сп5 14637"/>
        <s v="Лист г/к 25,0х1500х6000 3пс/сп5 Гост 14637-89"/>
        <s v="Лист г/к 2х1250х2500 Ст3пс/сп5"/>
        <s v="Лист г/к 3,0х1250х2500 ст3"/>
        <s v="Лист г/к 4 1,5м 6м ст3пс5/сп5 14637"/>
        <s v="Лист г/к 4,0х1500х3000 3сп5 Гост 14637-89"/>
        <s v="Лист г/к 5 1,5м 6м ст3пс5/сп5 14637"/>
        <s v="Лист г/к 6 1,5м 6м ст3пс5/сп5 14637"/>
        <s v="Лист г/к 8 1,5м 6м ст3пс5/сп5 14637"/>
        <s v="Лист г/ц 0,5х1250х2500 ГОСТ 19904-90/08"/>
        <s v="Лист пвл 508  5*1000*2000"/>
        <s v="Лист Ст09г2с 10г/к (1500*1500)"/>
        <s v="Литол 24 /по 0,8кг/"/>
        <s v="Литол 24 /по 30кг/"/>
        <s v="Ловушка для аппарата Т-АКОВ-10"/>
        <s v="Лом пожарный легкий ЛПЛТ"/>
        <s v="Лопата для снега п/эт без черенка"/>
        <s v="Лопата пожарная совковая с черенком"/>
        <s v="Лопата пожарная штыковая с черенком"/>
        <s v="Лопата снеговая пласт. 450*335 с планкой, б/ч"/>
        <s v="Лопата снеговая пласт. Викинг EXPERT (500*380) с эргоном.черен."/>
        <s v="Лопата совковая крс"/>
        <s v="Лопата совковая Рельсовая сталь б/ч"/>
        <s v="Лопата штык крс"/>
        <s v="Лопата штыковая Рельсовая сталь б/ч"/>
        <s v="Люк канализационный Т(В250)-К2-60"/>
        <s v="Магнето М-149"/>
        <s v="Магнето М149А1"/>
        <s v="Магний хлористый 6-вод."/>
        <s v="Магнит МПК 55.02.120"/>
        <s v="Манжета 1,1-3,8*58-1 К80-50-200"/>
        <s v="Манжета 1.2-50х70-1"/>
        <s v="Манжета 4320-2918033"/>
        <s v="Манжета 700-17.01.324-1"/>
        <s v="Манжета 700-23-00-100"/>
        <s v="Манжета 700.23.00.190 (180*208-15)"/>
        <s v="Манжета армированная 1.2-85х110-1 Гост 8752-79"/>
        <s v="Манжета армированная 2.2-170х200-1 Гост 8752-79"/>
        <s v="Манжета армированная 2.2-38х58-1 Гост 8752-79"/>
        <s v="Манжета коленвала Евро-2"/>
        <s v="Манжета ступицы задней Евро 140*170*17"/>
        <s v="Манжета ТНВД Евро 45*60"/>
        <s v="Манжета ТНВД Евро 45*60*7 7406-1111242"/>
        <s v="Манжета уплотнительная №6"/>
        <s v="Манжета уплотнительная №7"/>
        <s v="Манжета хвостовика 70*92*12"/>
        <s v="Манжета хвостовика 70*92*13/18,5"/>
        <s v="Манжета шаровой опоры 4310-864169"/>
        <s v="Манипулятор Optical Mouse B100 USB 800dpi Black"/>
        <s v="Манометр ДМ 2005 Gr Ex 2,5 кгс/см2 кл.т. 1,5 исп V"/>
        <s v="Манометр МП4-УФ (0...10)кПа кл.1,5 корпус ф150мм,IP40,радиальный штуцер М20*1,5"/>
        <s v="Манометр МП4-УФ (0...160) кПА кл.1,5 корпус ф160мм,IP40,радиальный штуцер М20*1,5"/>
        <s v="Манометр ТМ-520Р10(0-25)МПа20х1,5 корпус ф100мм,IP65,радиальный штуцер М20*1,5"/>
        <s v="Манометр ТМ-521Р00(0-25)G1/2 1.0 100мм корпусCrNi сталь (разборн), готовый к гидрозаполнению"/>
        <s v="Марка 2510 1,00 СМ,Орлы"/>
        <s v="Марка 2511 2,00 СМ,Орлы"/>
        <s v="Марка 2513 3,00 СМ,Орлы"/>
        <s v="Марка 2514 4,00 СМ,Орлы"/>
        <s v="Марка 2515 5,00 СМ,Орлы"/>
        <s v="Марка 2516 6,00 СМ,Орлы"/>
        <s v="Марка 2517 10,00 СМ,Орлы"/>
        <s v="Марка 2518 25,00 СМ,Орлы"/>
        <s v="Марка 2519 50,00 СМ,Орлы"/>
        <s v="Марка 2646 23,00 СМ,Орлы"/>
        <s v="Марка 2750 24,00 СМ,Орлы"/>
        <s v="Марка 2751 56,00 СМ,Орлы"/>
        <s v="Марка стандарт самоклей 0,30"/>
        <s v="Маркер краска лаковый 4мм (черный)"/>
        <s v="Маркер перманентный 2,0мм черный нестираемый"/>
        <s v="Маркер перманентный 2,5мм черный нестираемый"/>
        <s v="Маркер-краска лаковый (paint marker) 4 мм, белый без ксилола"/>
        <s v="Маркер-краска лаковый (paint marker) 4 мм, БЕЛЫЙ, БЕЗ КСИЛОЛА (без запаха), алюминий, BRAUBERG PROFE"/>
        <s v="Маркер-краска лаковый (paint marker) 4 мм, ЧЕРНЫЙ, БЕЗ КСИЛОЛА (без запаха)"/>
        <s v="Маркер-краска лаковый (paint marker) 4 мм, ЧЕРНЫЙ, БЕЗ КСИЛОЛА (без запаха), алюминий, BRAUBERG PROF"/>
        <s v="Маршрутизатор 10/100/1000М 5РORT HEX POE RB960PGS MikroTik"/>
        <s v="Маршрутизатор 1100AHx4 with Annapurna Alpine AL21400 Cortex A15 CPU (4-cores, 1.4GHz per [MikroTik]"/>
        <s v="Маршрутизатор hEX PoE with 800MHz CPU 128MB RAM 5x Gigabit"/>
        <s v="Маршрутизатор MikroTik RB1100AHx4 RouterBOARD 13x10/100/1000 Mbps, 1х microSD, 802.3at (RB1100AHx4)"/>
        <s v="Маршрутизатор MikroTik RouterBOARD 1100AHx4 with Annapurna Alpine AL21400 Cortex A15 CPU"/>
        <s v="Маска защитная трикотажная белая"/>
        <s v="Маска защитная трикотажная серая"/>
        <s v="Маска ППМ-88 к ППФ б/у 38мес."/>
        <s v="Маска ППМ-88 к ППФ б/у 43мес."/>
        <s v="Масло Mannol 2T 7859 AGRO for Husgvarna 1л"/>
        <s v="Масло Shell Rimula R5 E 10W40 20 л."/>
        <s v="Масло ZF-Ecofluid 20л"/>
        <s v="Масло ZIG G-FF (4л)"/>
        <s v="Масло Авангард 10W40 Лукойл (216,5л)"/>
        <s v="Масло ВМГЗ Гейзер Универсал 216,5л/170кг"/>
        <s v="Масло ВМГЗ гидравлическое 216,5"/>
        <s v="Масло гидравлическое ВМГЗ (216,5л)"/>
        <s v="Масло гидравлическое ВМГЗ Татнефть (200л)"/>
        <s v="Масло ГК 216,5л Rosneft"/>
        <s v="Масло Девон CLP- 150 216.5л-180кг"/>
        <s v="Масло Девон Diesel CF-4 10w40 10л"/>
        <s v="Масло Девон Diesel CF-4 10w40 216,5л"/>
        <s v="Масло Девон Diesel CF-4 10w40 30л"/>
        <s v="Масло Девон Гидравлик HVLP 32 20л"/>
        <s v="Масло индустр. Mobil SHC 630 20л"/>
        <s v="Масло Лукойл АTF 4л"/>
        <s v="Масло Лукойл Супер 216,5л/180кг"/>
        <s v="Масло М10ДМ дизельное 200л Gazpromneft"/>
        <s v="Масло М10ДМ Лукойл 216,5"/>
        <s v="Масло М8В 10л Gazpromneft"/>
        <s v="Масло М8В 50л Gazpromneft"/>
        <s v="Масло моторное 10W40 Dynamic Classic API 20л"/>
        <s v="Масло моторное 10W40 KIXX HD1 CI-4 20л"/>
        <s v="Масло моторное 10W40 SHELL Rimula R5E 4л"/>
        <s v="Масло моторное 10W40 Девон Classic SAE 20л"/>
        <s v="Масло моторное 5W30 SHELL Helix Ultra ECT 1л"/>
        <s v="Масло моторное Gazpromneft Moto 2T 1л"/>
        <s v="Масло моторное Gazpromneft Moto 2T 4л"/>
        <s v="Масло моторное Gazpromneft Standart 10W-40 5л мин."/>
        <s v="Масло моторное Gazpromneft Супер SAE 10W-40 п/синт 200л"/>
        <s v="Масло моторное Mobil Peak Life 5W50 синт. 4л"/>
        <s v="Масло моторное SHELL Helix Ultra ECT 5W30 4 л"/>
        <s v="Масло моторное SHELL RimuIa R5E 10w40 20 л"/>
        <s v="Масло моторное Девон 2 ТАКТ Universal 1л"/>
        <s v="Масло моторное Девон Classic SAE 10W40 SG/CD 20л"/>
        <s v="Масло моторное Девон Гидравлик HVLP 32 20л"/>
        <s v="Масло моторное Девон Дизель 10W40 CF-4 20л"/>
        <s v="Масло моторное Девон Дизель 10W40 CF-4 216,5л/180кг"/>
        <s v="Масло моторное Девон ТП-22С 216,5л-180кг"/>
        <s v="Масло моторное Лукойл М10ДМ 50 л"/>
        <s v="Масло моторное Лукойл Супер 10w40 п/с 5л"/>
        <s v="Масло моторное М10Г2К Лукойл 216,5"/>
        <s v="Масло моторное полусинтетика SAE 10W-40"/>
        <s v="Масло Стило 150 Лукойл 216,5л"/>
        <s v="Масло трансмиссионное Gazpromneft GL-5 80W-90 4л"/>
        <s v="Масло ТСП-15К Лукойл (216,5л)"/>
        <s v="Масло ТСП-15К Лукойл трансмиссионное (216,5)"/>
        <s v="Маслоотраж.колен.вала (мал.отв) МТЗ 50-1005042"/>
        <s v="Маслопровод к Р-80 МТЗ-82"/>
        <s v="Маслопровод МТЗ Н804607130"/>
        <s v="Маслопровод МТЗ Н804607150"/>
        <s v="Маслопровод МТЗ Н804607170"/>
        <s v="Мастика битумно-резиновая AquaMast 10 кг"/>
        <s v="Материнская плата ASUS PRIME A320М-К"/>
        <s v="Материнская плата PRIME A320M-K, Socket AM4, A320, 2*DDR4, DVI+HDMI, SATA3 + RAID, Audio, Gb LAN, US"/>
        <s v="Материнская плата Socket AM4.A320.2*DDR4,DVI+HDMI.SATA3+RAID"/>
        <s v="Маяк проблесковый 12/24 2 режима"/>
        <s v="Медиаконвертер 10/100/1000-Base-T / 1000Base-FX с SFP-портом"/>
        <s v="Мембрана предохранительная МХ.50.5248 (давл.сраб. 18,00...22,00кгс/см2 при t 0...100С, мат. нерж.ста"/>
        <s v="Мензурка 100 мл."/>
        <s v="Мензурка 100мл"/>
        <s v="Мензурка 50 мл"/>
        <s v="Металлорукав гофра в сб. Камаз Евро 54115-1203012"/>
        <s v="Метрошток МШС 4,5"/>
        <s v="Механизм натяжения ремня генератора  Г-3302"/>
        <s v="Механизм управления сцеплением Т-170"/>
        <s v="Механизм электрический однооборотный МЭО-100/63-0,63М-99"/>
        <s v="Микроволновая печь National NK MW116M20"/>
        <s v="Микрошприц 702SNR 25 мкл (22s/2/3)"/>
        <s v="Модуль 1000BASE-LX/LH SFPtransceiver module MMF/SMF 1310nm Cisco"/>
        <s v="Модуль SFP WDM 1000Base-BX, разъем SC, рабочая длина волны Tx/Rx: 1310/1550нм [SNR] Трансивер."/>
        <s v="Модуль SFP WDM 10GBase-LR/LW,разъем LC,рабочая длина волны Tx/Rx: 13301270нм дальность до 3 км"/>
        <s v="Модуль SFP WDM, дальность до 20км (14dB), 1310нм"/>
        <s v="Модуль SFP WDM, дальность до 20км (14dB), 1550нм"/>
        <s v="Модуль SFP+Direct Attached cable"/>
        <s v="Модуль аналогового ввода Овен МВ 110-224.2АС с интерфейсом RS-485"/>
        <s v="Модуль аналогового ввода Овен МВ110-24.8АС"/>
        <s v="Модуль дискретного ввода Овен МК110-224.8Д.4Р"/>
        <s v="Модуль зажигания ВАЗ 2108-12 инж."/>
        <s v="Модуль памяти DDR3 8Gb 1333MHz Kingston KVR1333D3S9/8G RTL"/>
        <s v="Модуль памяти DDR4 DIMM 8GB PC4-21300 2666MHz"/>
        <s v="Модуль памяти Kingston DDR4 DIMM 8GB"/>
        <s v="Модуль памяти Kingston DDR4 DIMM 8GB KVR32N22S8/8 PC4-25600, 3200MHz, CL22 (KVR32N22S8/8)"/>
        <s v="Модуль памяти SO-DIMM 4GB PC10600 DDR3 SO PSD34G13332S PATRIOT"/>
        <s v="Модуль процессорный 863.08.00.00.00"/>
        <s v="Модуль силовой 863.04.00.00.00"/>
        <s v="Модулятор АБС 4721950180"/>
        <s v="Мойка М-115"/>
        <s v="Мост передний 452"/>
        <s v="Мотор-редуктор стеклоочистителя МТЗ,ЮМЗ,МКСМ-800"/>
        <s v="Моторчик отопителя дополнительного с насосом (d-18)"/>
        <s v="Моторчик отопителя МЭ-196 40Вт"/>
        <s v="Мультимедийные стереонаушники с микрофоном SVEN AP-151MV черный"/>
        <s v="Мультиметр Mas 830L DT850L универсальный"/>
        <s v="Муфта 170 У0010-08сб"/>
        <s v="Муфта 18-14-126 (50-14-26)"/>
        <s v="Муфта блокировочная в сборе дифференциала заднего моста МТЗ 70-24090140Б"/>
        <s v="Муфта включения первой передачи и заднего хода 14.1701280"/>
        <s v="Муфта кабельная концевая 1квтп-4 Ж 150*240"/>
        <s v="Муфта карданного вала сцепления"/>
        <s v="Муфта комбинированная 20*1/2 ш"/>
        <s v="Муфта комбинированная 40*1 1/4"/>
        <s v="Муфта магнитная Ха 5.125.000.СБ"/>
        <s v="Муфта магнитная Ха5.125.000"/>
        <s v="Муфта отключения колес ЗМЗ (с колпаком) 2шт"/>
        <s v="Муфта ПЭ раз.вн.рез. 50//1 1/2"/>
        <s v="Муфта ПЭ раз.вн.рез. 50//2"/>
        <s v="Муфта ПЭ раз.нар.рез. 50*1 1/2"/>
        <s v="Муфта разрывная М20*1,5 Н.036.50.000 3057-4616320"/>
        <s v="Муфта соединительная резьбовая СТМ(Р)-15"/>
        <s v="Муфта сцепления 18-14-4"/>
        <s v="Муфта сцепления в сборе 14.1601180"/>
        <s v="Муфта сцепления Газ-4301,3310 Валдай в сборе с вилкой 4301-1601180"/>
        <s v="Муфта электромагнитная 4026-1317010-15"/>
        <s v="Мышь 910-003357 Logitech Mouse В100 Black USB OEM"/>
        <s v="Мясо Краба VELES GURME 500г"/>
        <s v="Набивка  Графитекс 150 10*10мм"/>
        <s v="Набивка  Графитекс 150 12*12мм"/>
        <s v="Набивка  Графитекс 150 6*6мм"/>
        <s v="Набивка  Графитекс 150 8*8мм"/>
        <s v="Набивка  Графитекс 571 10*10мм"/>
        <s v="Набор гаечных комбинированных ключей хромированных ЗУБР МАСТЕР 6 - 32 мм 18 шт"/>
        <s v="Набор для чистки игл"/>
        <s v="Набор инструмента для автомобиля &quot;Газель&quot; (ключ балонный и вороток) 3302.3901008-21"/>
        <s v="Набор картриджей Epson для St.Ph.R270/R390/RX590"/>
        <s v="Набор картриджей T0817 повышенной емкости для R270/RX590/T50/TX650/1410 (6 цветов)"/>
        <s v="Набор КГД 12 в сумке омед ;  КГД 32х36 D 2 омед ГОСТ"/>
        <s v="Набор КГД 12 в сумке омед ; КГД 36х41 D2 омед ГОСТ"/>
        <s v="Набор КГКУ 11 в сумке омед ; КГКУ 22 омед; КГКУ 70 омед; КГКУ 75 омед"/>
        <s v="Набор КГН 11 в сумке омед ;  КГН 30х32 ТУ омед;  КГН 32х36 ТУ исп. 1 омед;  КГН 36х38 ТУ омед;  КГН"/>
        <s v="Набор КГН 11 в сумке омед ; КГН 32х36 ТУ исп. 1 ом"/>
        <s v="Набор крепежа 19in RackMountfor Catalyst 3560,2960 ME3400 Compact Switch"/>
        <s v="Набор микрометров, Зпр. 0-25, 25-50, 50-75мм, 0.01мм, в футляре 18012 F-5096P03 Forsage"/>
        <s v="Навигатор GARMIN GPSMAP 62.S"/>
        <s v="Нагревательный элемент ТЭН RF 2000W 200V"/>
        <s v="Накладка МПК 22.00.00.004"/>
        <s v="Наклейка с ламинацией 0,5*2,8м"/>
        <s v="Наконечник для накачки грузовых шин 150мм"/>
        <s v="Наконечник на шланг для подкачки колес 8мм"/>
        <s v="Наконечник рулевой левый 5320-3414063"/>
        <s v="Наконечник рулевой левый Renault Logan"/>
        <s v="Наконечник рулевой правый 5320-3414062"/>
        <s v="Наконечник рулевой правый Renault Logan"/>
        <s v="Наконечник рулевой тяги 469"/>
        <s v="Наконечник рулевой тяги ГАЗель Соболь лев."/>
        <s v="Наконечник рулевой урал попер. усиленный левый 4320-3414057-10"/>
        <s v="Наконечник рулевой урал попер. усиленный правый 4320-3414056-10"/>
        <s v="Наконечник рулевой усиленный продольной тяги 4320-3414012-10"/>
        <s v="Наконечник штуцера резьбовой d 16 (238Н-1017216) 740.1104429 / 398.852429"/>
        <s v="Накопитель SSD 480Gb  mSATA, SATA 6 Gb/s, Read/Write: 520 / 500 MB/s, Random Read/Write [Kingston]"/>
        <s v="Накопитель SSD A-Data PCI-E *4 256Cb ASX6000PNP-256GT-C XPG SX6000 pro M.2 2280"/>
        <s v="Накопитель SSD Plextor PCI-E *4 256Cb PX256M9PeGN M999Pe M.2.2280"/>
        <s v="Насос вакуумный КО 503 0214100"/>
        <s v="Насос водяной"/>
        <s v="Насос водяной 100 л.с. УМЗ 4213,4216,4215 (УМЗ)"/>
        <s v="Насос водяной 16-08-140СП"/>
        <s v="Насос водяной Д-245,7Е2,245.9Е2,Е3 245-1307010-А1-10М"/>
        <s v="Насос водяной УРАЛ,ЗИЛ,Камаз 740.1307010"/>
        <s v="Насос водяной ЯМЗ"/>
        <s v="Насос ГУР 4310-3407200-01"/>
        <s v="Насос МОК  и ДЗК 40.506.900-К1"/>
        <s v="Насос НВИ1Б-44-73-3,2-2"/>
        <s v="Насос НШ 100А-3 левый"/>
        <s v="Насос перекачки жидкости на ПЖД 14 75-3780-21-01"/>
        <s v="Насос перекачки жидкости на ПЖД 24V 18мм 12Б,14,15"/>
        <s v="Насос скважинный вихрь СН-90В 68/3/3"/>
        <s v="Насос топливный НМШФ 0.6-25"/>
        <s v="Насос циркуляционный Grundfos UPS 25-40"/>
        <s v="Насос электрический жидкостного подогревателя 141.8106-20"/>
        <s v="Натрий гидроксид ЧДА"/>
        <s v="Натрий гидроокись ЧДА"/>
        <s v="Натрий двууглекислый чда ГОСТ 4201- 79/25 (сода пищевая/ 1кг."/>
        <s v="Натрий хлористый 0,1н"/>
        <s v="Натрий хлористый ЧДА 1 кг"/>
        <s v="Натяжитель приводного ремня TOYOTA"/>
        <s v="Натяжитель ремня генератора ЗМЗ 40904,40524,40525 УМЗ-4216 ЕВРО-3,4 А 274"/>
        <s v="Нейтрализатор сероводорода и меркаптанов бактерицид 101D(215кг)"/>
        <s v="Нейтрализатор сероводорода и меркаптанов бактерицид ХИМТЕХНО-101D(0,215)"/>
        <s v="Нейтрализатор УАЗ 3741 дв.ЗМЗ Евро 4"/>
        <s v="Нефрас  С2 80/120"/>
        <s v="Нефрас С 2 80/120"/>
        <s v="Нефрас С2-80/120 10л"/>
        <s v="Нефтепродукты в ЧХУ ГСО 7248-96 МСО 0186:2000 (50м"/>
        <s v="Нож боковой (левый)"/>
        <s v="Нож боковой (правый)"/>
        <s v="Нож средний (наплавка) 225.07.04.00.005 1820*180*12"/>
        <s v="Ножницы 190мм Офисмаг Standart черные"/>
        <s v="Нутромер индикаторный 50-160мм глуб изм.200мм"/>
        <s v="Обогреватель масл.&quot;Дельта&quot; (9сек) D25F-9c"/>
        <s v="Обтекатель Ха 6.430.029"/>
        <s v="Обшивка нижней тумбы ПП малая капсула"/>
        <s v="Огнетушитель  ОП -35 (з)"/>
        <s v="Огнетушитель  ОП 8(з)"/>
        <s v="Огнетушитель ОП 5"/>
        <s v="Огнетушитель ОП 8"/>
        <s v="Огнетушитель ОУ -5"/>
        <s v="Огнетушитель порош. 2л.(с манометром) СКМ"/>
        <s v="Ограждение площадки ОГ1 4505-15-АС"/>
        <s v="Олифа &quot;Оксоль&quot; (10л)"/>
        <s v="Опора 273-КХ-А11-ВСтЗпс-ОСТ 36-146-88"/>
        <s v="Опора 57-КХ-А11-ВСтЗпс-ОСТ 36-146-88"/>
        <s v="Опора 89-КХ-А11-ВСтЗпс-ОСТ 36-146-88"/>
        <s v="Опора RENAULT"/>
        <s v="Опора карданного вала 53-2202081"/>
        <s v="Опора карданного вала ГАЗ-3302 н/о в сборе 3302-2202080"/>
        <s v="Опора картера 50-1002042-Б"/>
        <s v="Опора корпусная хомутовая 114-КХ-А-11"/>
        <s v="Опора корпусная хомутовая 89-КХ-А-11-20"/>
        <s v="Опора шаровая Renault Logan"/>
        <s v="Опора шаровая ВАЗ-2123 &quot;Нива-Шевроле&quot;"/>
        <s v="Опорно-направляющие кольца ОНК 325"/>
        <s v="Опорно-направляющие кольца ОНК 89"/>
        <s v="Опорно-направляющие кольца ОНК 89/325"/>
        <s v="Органический растворитель PR-10"/>
        <s v="Основание МПК 10в-70-05"/>
        <s v="Основание суппорта Газель"/>
        <s v="Осушитель воздуха МАЗ,ПАЗ,Камаз (24В,3 выхода)"/>
        <s v="Ось колодки Камаз 53212-3501132"/>
        <s v="Ось МПК 10В-70-13"/>
        <s v="Ось МПК 10В-70-15"/>
        <s v="Ось МПК 20.00.00.007"/>
        <s v="Отвал коммунальный МТЗ-82 с гидроприводом"/>
        <s v="Отвод 11,25 стеклопластиковый Ду63 мм Рн10,3 МПа"/>
        <s v="Отвод 110*90"/>
        <s v="Отвод 114*12 П90 ст.20 Гост 17375-2001"/>
        <s v="Отвод 114*4 ст.20 45гр. Гост 17375-2001"/>
        <s v="Отвод 114*4 ст.20 90гр. Гост 17375-2001"/>
        <s v="Отвод 159х14 90гр.ст.13ХФА Р=25,0"/>
        <s v="Отвод 45 стеклопластиковый Ду 63 мм Рн 10,3 Мпа"/>
        <s v="Отвод 45 стеклопластиковый Ду63 мм Рн10,3 МПа"/>
        <s v="Отвод 50мм"/>
        <s v="Отвод 90 114*12-13ХФА ТУ 1462-203-0147016-01"/>
        <s v="Отвод 90 стеклопластиковый Ду63 Рн 10,3 МПа"/>
        <s v="Отвод 90-1-26,9*3,2 П-20 ГОСТ 17375"/>
        <s v="Отвод 90-114*10-100*985-R500 ст 13ХФА"/>
        <s v="Отвод П90 114х10 ст.13ХФА  ГОСТ 17375-2001"/>
        <s v="Отвод П90 114х8 13ХФА ТУ 1462-20300147016-01"/>
        <s v="Отвод П90 159х8  ст.13ХФА  ГОСТ 17375-2001"/>
        <s v="Отвод П90 57*6 ст.09Г2С Гост17375-2001"/>
        <s v="Отвод П90 57*6 ст.13ХФА  Гост17375-2001"/>
        <s v="Отвод П90 57*6 ст.20 Гост17375-2001"/>
        <s v="Отвод П90 89*8 ст.13ХФА ГОСТ 17375-2001"/>
        <s v="Отвод П90-114*9 ст.13ХФА ТУ 1468-001-61473758-2011"/>
        <s v="Отвод П90-89*8 ст.13ХФА  ГОСТ 17375-2001"/>
        <s v="Отвод ПЭ 50*50 (угольник)"/>
        <s v="Отвод стеклопластиковый 22,5 ДУ 76мм Рн17.2 МПа"/>
        <s v="Отвод ЦЕ 90-5DN 159*8,0-4-20С"/>
        <s v="Отвод ЦЕ 90-5DN 89*8,0-4-20 L=740мм"/>
        <s v="Открытка"/>
        <s v="Отлив 150*2500"/>
        <s v="Отопитель воздушный Planar-8DM-12 6кВт"/>
        <s v="Отопитель салона в сб. Г-3302"/>
        <s v="Охладитель AMD Wraith"/>
        <s v="Очиститель битумных пятен Astronim 500мл спрей"/>
        <s v="Очистное устройство ВОСТОК-Д6-200"/>
        <s v="Очистное устройство ВОСТОК-Д6-80 с ЗИП (2диска ведущих,4диска чистящих)"/>
        <s v="Очистное устройство ВОСТОК-Д6Т-100 на передатчике и ЗИП 2 ведущих диска 4 чистящих"/>
        <s v="Очистное устройство ВОСТОК-Д6Т-150 на передатчике и ЗИП 2 ведущих диска 4 чистящих"/>
        <s v="Очки &quot;Ортех Визи&quot; поликарбонат лин. прозрачная б/у 11мес."/>
        <s v="Пакет уплотнений СИН32.00.108.510-02"/>
        <s v="Палец"/>
        <s v="Палец 10/5"/>
        <s v="Палец 20-122-40-17"/>
        <s v="Палец дышла голый 8527-2902478 L-180"/>
        <s v="Палец дышла прицепа в сб.8527-2902478"/>
        <s v="Палец РМШ 5511-2919026"/>
        <s v="Палец рулевой F803405101"/>
        <s v="Палец рулевой в полиуретане с кольцом 5320-3414032"/>
        <s v="Палец соед."/>
        <s v="Палец У0010/3 (ЯМЗ)"/>
        <s v="Панель DFence  V3 1500*2130 яч.50х200 5мм Zn+ПП RAL6005"/>
        <s v="Панель DFence  V3 3000*2130 яч.50х200 5мм Zn+ПП RAL6005"/>
        <s v="Папка 100 вкладышей STAFF синяя 0,7 мм"/>
        <s v="Папка 80 вкладышей STAFF синяя 0,7 мм"/>
        <s v="Папка с боковым мет.прижимом и внутренним карманом Brauberg"/>
        <s v="Папка с металлическим скоросшивателем и внутренним карманом BRAUBERG &quot;Neon&quot; синяя до 100 листов"/>
        <s v="Папка-конверт с кнопкой STAFF, А4, до 100 листов, прозрачная, 0,12 мм"/>
        <s v="Папка-конверт с кнопкой STAFF,А4,до 100 листов,прозрачная, синяя"/>
        <s v="Папка-конверт с кнопкой А4 ассорти"/>
        <s v="Папка-регистратор STAFF/OfficeSpac 70 мм, с мраморным покрытием,синяя"/>
        <s v="Папка-регистратор STAFF/OfficeSpace, с мраморным покрытием, 70 мм, без уголка"/>
        <s v="Папка-уголок Berlingo &quot;Starlight&quot;, А4, 180мкм, прозрачная оранжевая"/>
        <s v="Папка-уголок BRAUBERG прозрачная 0,10мм"/>
        <s v="Папки-файлы перфорированные А4 BRAUBERG &quot;STANDARD&quot;, КОМПЛЕКТ 100 шт., гладк"/>
        <s v="Папки-файлы перфорированные А4 BRAUBERG, КОМПЛЕКТ 100 шт., гладкие"/>
        <s v="Паронит ПМБ 1,0мм"/>
        <s v="Парус МПК 10В-77-11-02"/>
        <s v="Парус МПК 10В-77-11-04"/>
        <s v="Паста колеровочная голубой №1006 (0,1л)"/>
        <s v="Паста колеровочная зеленая №27 (0,1л)"/>
        <s v="Паста колеровочная персик №25 (0,1л)"/>
        <s v="Паста колеровочная синяя №17 (0,1л)"/>
        <s v="Паста колеровочная черная №18 (0,1л)"/>
        <s v="Патрон ПТ 1,1-10-10-20"/>
        <s v="Патрубки отопителя (печки) Газель Бизнес 33022 дв.УМЗ 4216 силикон армир. (6шт.)"/>
        <s v="Патрубки радиатора ГАЗель Бизнес дв.УМЗ 4216 Евро-3 (3шт)"/>
        <s v="Патрубки радиатора ЕВРО 6520 из 2 наимен.740-1303010/26"/>
        <s v="Патрубки радиатора МАЗ-500 500-1303010-01 3шт"/>
        <s v="Патрубки радиатора УАЗ 3163"/>
        <s v="Патрубок воздушного фильтра ПАЗ 3205-70-1109162"/>
        <s v="Патрубок воздушной системы ПАЗ средний ММЗ-245"/>
        <s v="Патрубок воздушной системы ПАЗ-32053-07,4234"/>
        <s v="Патрубок воздушной системы угловой ПАЗ-32053"/>
        <s v="Патрубок воздушной системы угловой ПАЗ-32053-07,4234"/>
        <s v="Патрубок воздушный соединит. 3205-07-1109286"/>
        <s v="Патрубок воздушный соединит.ПАЗ"/>
        <s v="Патрубок воздушный соединит.ПАЗ L-10см"/>
        <s v="Патрубок для воды МОД.11321 в стену+вентиль 11310"/>
        <s v="Патрубок ДМРВ Газ 3302 Next A21R23-1109192"/>
        <s v="Патрубок отопителя УАЗ-3163"/>
        <s v="Патрубок приемн. трубы ЕВРО 54115-1203010-30 правый"/>
        <s v="Патрубок приемн. трубы ЕВРО 54115-1203010-40"/>
        <s v="Патрубок приемный к ТКР ЕВРО (ракушка) без горного тормоза"/>
        <s v="Патрубок приемный с ТРК ЕВРО (ракушка) без горного тормоза 54115-1203010-60"/>
        <s v="Патрубок радиатора 130-1303025-В2"/>
        <s v="Патрубок радиатора Камаз"/>
        <s v="Патрубок радиатора МАЗ (L=240мм d=60) 6432-1303251"/>
        <s v="Патрубок стеклопластиковый (Н-Н) Ду 100мм Рн10,3МПа L=1350мм"/>
        <s v="Патрубок стеклопластиковый (Н-Н) Ду 100мм Рн10,3МПа L=7150мм"/>
        <s v="Патрубок стеклопластиковый (Н-Н) Ду 100мм Рн10,3МПа L=8400мм"/>
        <s v="Патрубок стеклопластиковый (Н-Н) Ду 63мм Рн10,3МПа L=1080мм"/>
        <s v="Патрубок стеклопластиковый (Н-Н) Ду 63мм Рн10,3МПа L=1350мм"/>
        <s v="Патрубок стеклопластиковый (Н-Н) Ду 63мм Рн10,3МПа L=1800мм"/>
        <s v="Патрубок стеклопластиковый (Н-Н) Ду 63мм Рн10,3МПа L=2550мм"/>
        <s v="Патрубок стеклопластиковый (Н-Н) Ду 63мм Рн10,3МПа L=3000мм"/>
        <s v="Патрубок стеклопластиковый (Н-Н) Ду 63мм Рн10,3МПа L=3350мм"/>
        <s v="Патрубок стеклопластиковый (Н-Н) Ду 63мм Рн10,3МПа L=3800мм"/>
        <s v="Патрубок стеклопластиковый (Н-Н) Ду 63мм Рн10,3МПа L=3900мм"/>
        <s v="Патрубок стеклопластиковый (Н-Н) Ду 63мм Рн10,3МПа L=4600мм"/>
        <s v="Патрубок стеклопластиковый (Н-Н) Ду 63мм Рн10,3МПа L=4900 мм"/>
        <s v="Патрубок стеклопластиковый (Н-Н) Ду 63мм Рн10,3МПа L=500мм"/>
        <s v="Патрубок стеклопластиковый (Н-Н) Ду 63мм Рн10,3МПа L=6300мм"/>
        <s v="Патрубок стеклопластиковый (Н-Н) Ду 63мм Рн10,3МПа L=750мм"/>
        <s v="Патрубок стеклопластиковый (Н-Н) Ду 63мм Рн10,3МПа L=7800мм"/>
        <s v="Патрубок стеклопластиковый (Н-Н) Ду 63мм Рн10,3МПа L=8250мм"/>
        <s v="Патрубок стеклопластиковый (Н-Н) Ду 63мм Рн10,3МПа L=900 мм"/>
        <s v="Патрубок стеклопластиковый (Н-Н) Ду 76мм Рн17,2МПа ,L1050"/>
        <s v="Патрубок стеклопластиковый (Н-Н) Ду 76мм Рн17,2МПа ,L1481"/>
        <s v="Патрубок стеклопластиковый (Н-Н) Ду 76мм Рн17,2МПа ,L1771"/>
        <s v="Патрубок стеклопластиковый (Н-Н) Ду 76мм Рн17,2МПа ,L1884"/>
        <s v="Патрубок стеклопластиковый (Н-Н) Ду 76мм Рн17,2МПа ,L504"/>
        <s v="Патрубок стеклопластиковый (Н-Н) Ду 76мм Рн17,2МПа ,L508"/>
        <s v="Патрубок стеклопластиковый (Н-Н) Ду 76мм Рн17,2МПа ,L6139"/>
        <s v="Патрубок стеклопластиковый (Н-Н) Ду 76мм Рн17,2МПа ,L7357"/>
        <s v="Патрубок стеклопластиковый (Н-Н) Ду 76мм Рн17,2МПа ,L8663"/>
        <s v="Патрубок стеклопластиковый (Н-Н) Ду 76мм Рн17,2МПа ,L943"/>
        <s v="Патрубок термостата дв.Cummins ISF 2.8L Газель"/>
        <s v="Патч-корд U/UTP,Cat 5е,LSZH 0,5м синий"/>
        <s v="Патч-корд волоконно-оптический (шнур) SM 9/125 (OS2), LC/UPC-LC/UPC, 2.0 мм, duplex, LSZH, 30 м"/>
        <s v="Патчкорд SC-SC/UPC SM - 3 метра"/>
        <s v="Патчкорд оптический прямой SC/UPC - SC/UPC, SM, Simplex, 10 метров"/>
        <s v="ПГС (ГСО 10532-2014,2 разряд) метан(СН4)(2,12%)+воздух(air)(ост)(об.доля)4 дм3"/>
        <s v="ПГУ 65115,65116,65117,65111,6520,6540,МАЗ КПП ZF"/>
        <s v="ПГУ МАЗ,Камаз 53300/970051437"/>
        <s v="ПГУ сцепления 11160241010"/>
        <s v="Педаль газа в сб. с подпятником н/о 53205-1108010"/>
        <s v="Педаль газа н/о 53205-1108010"/>
        <s v="Педаль газа с подпятником н/о Камаз"/>
        <s v="Переводник металлический приварной 3СТ-01.365 ДУ-100мм"/>
        <s v="Переводник металлический приварной 3СТ-05.63.364 ДУ-63мм РН10,3 Мпа"/>
        <s v="Переводник металлический приварной ДУ 76мм Рн 17,2МПа"/>
        <s v="Переводник приварной DN 150мм ст.13ХФА (внутренняя резьба)"/>
        <s v="Перекись водорода 38% мед /1,2 кг. ГОСТ 177-88"/>
        <s v="Переключатель 1клавишный Рондо белый IP44"/>
        <s v="Переключатель L=91, М12х1,25/М5х0,8, 6 контактов под болт света/ЛАЗ/П-44А/130-3709010-01"/>
        <s v="Переключатель АКS-22-2 с ключом 2 позиции"/>
        <s v="Переключатель П150-06.06"/>
        <s v="Переход 159*8-133*8 П-20 Гост 17378-01"/>
        <s v="Переход 25*20 пп"/>
        <s v="Переход 32*25 пп"/>
        <s v="Переход 325*8-219*7 П-20 гост 17378-01"/>
        <s v="Переход 40*20*40"/>
        <s v="Переход 40*32 пп"/>
        <s v="Переход К 114*8-89*8 13ХФА ТУ1462-203-0147016-01"/>
        <s v="Переход К 114*9-57*6 13ХФА ТУ1462-203-0147016-01"/>
        <s v="Переход К 114*9-57*6 ТУ1462-203-0147016-01"/>
        <s v="Переход К 159*10-89*8 ТУ1462-203-0147016-01"/>
        <s v="Переход К 219х10-159х8 13ХФА ТУ1462-203-0147016-01"/>
        <s v="Переход К 57*6-32*4 13ХФА ТУ1462-203-0147016-01"/>
        <s v="Переход ПК 114*8-89*8 ст.13ХФА ТУ 1469-004-82932963-2016"/>
        <s v="Переход ПК 114*9-57*6 ст.09Г2С ГОСТ 17378-2001"/>
        <s v="Переход ПК 219*14-114*8 ст.13ХФА ТУ 1469-004-82932963-2016"/>
        <s v="Переход ПК 219*16-89*8 ст.13ХФА ТУ 1469-004-82932963-2016"/>
        <s v="Переход ПК 89*8-57*5 ст.13ХФА ТУ 1469-004-82932963-2016"/>
        <s v="Переход ПК 89*8-57*6 ст.13ХФА ТУ 1469-004-82932963-2016"/>
        <s v="Переход ПК 89*8-57*8 ст.13ХФА ТУ 1469-004-82932963-2016"/>
        <s v="Переход ПК 89*8-76*8 ст.13ХФА ТУ 1469-004-82932963-2016"/>
        <s v="Переходник 70-2409026-Б кожуха муфты блокировки РУП МТЗ"/>
        <s v="Переходник выпускного коллектора МТЗ"/>
        <s v="Переходник стеклопластиковый ДУ100/63мм Рн 10,3 Мпа"/>
        <s v="Перчатки Альфатек СОЛВЕКС 37-675 р10"/>
        <s v="Перчатки Альфатек СОЛВЕКС 37-675 р11"/>
        <s v="Перчатки ПОЛИЗАРЬ СИБИРЬ №10"/>
        <s v="Перчатки ПОЛИЗАРЬ СИБИРЬ №11"/>
        <s v="Перчатки смотровые нитриловые, н/с,н/о нестерильные р.L  50пар/уп"/>
        <s v="Перчатки смотровые/процедурные нитриловые, одноразовые, неопудренные, нестерильные р.М упак 50пар"/>
        <s v="Перчатки трикотажные ПВХ-покрытие &quot;Точка&quot; 10 класс черные"/>
        <s v="Перчатки универсальные химстойкие &quot;Солвекс 37-675 Ansell&quot;"/>
        <s v="Перчатки-краги Полар Гард утеп."/>
        <s v="Песок"/>
        <s v="Песок кварцевый для песочной бани 1кг"/>
        <s v="Песок речной МКР 1,3"/>
        <s v="Петля RFH 100*75*2.5"/>
        <s v="Печка в сборе Cet CET421007(302RV93055) для Kyocera ecosys M2040dn"/>
        <s v="Пипетка градуированная 1-1-2-5"/>
        <s v="Пипетка градуированная 1-2-2-10"/>
        <s v="Пипетка градуированная 1-2-2-25"/>
        <s v="Планинг датированный 2021 /285х112мм),STAFF, бумвинил,60л,черный"/>
        <s v="Планка 70У-1302016"/>
        <s v="Планка начальная бесцветная Т-11 (3,0м)"/>
        <s v="Планка угла внешнего 50*50*3000 РЕ RAL 3020"/>
        <s v="Планка угла внутреннего 50*50*3000 РЕ RAL 3020"/>
        <s v="Пластиковая воронка 19х16 см"/>
        <s v="Пластина концевая (клемная 2.5-10мм) серая для СВС"/>
        <s v="Пластина привода ТНВД задн.740.11-1111272"/>
        <s v="Пластина хомута платформы 5320-5001097"/>
        <s v="Пластификатор 5л"/>
        <s v="Плата MSI AM4 A520 A520M PRO  2xDDR4 1xPCI-Ex16 DP/HDMI/DSub SATA3 M2 USB3.2 mATX"/>
        <s v="Плата клеммников МПК 55.02.203"/>
        <s v="Плата управления ПМП-062-НВ (СЕНС.687280.238-01)"/>
        <s v="Плащ ФОРЕСТ б/у 104-108/170-176 20мес."/>
        <s v="Плащ ФОРЕСТ б/у 104-108/170-176 29мес."/>
        <s v="Плащ ФОРЕСТ б/у 120-124/170-176 29мес."/>
        <s v="Плащ ФОРЕСТ б/у 96-100/170-176 20мес."/>
        <s v="Плащ ФОРЕСТ б/у 96-100/170-176 25мес."/>
        <s v="Пленки-заготовки для ламинирования А4,комплект 100 шт"/>
        <s v="Плинтус пластиковый &quot;Идеал дуб&quot;"/>
        <s v="Плита днища ПН10"/>
        <s v="Плита днища ПН15"/>
        <s v="Плита дорожная ПД 2-6 дл.3000 ширина 1500 толщина 140"/>
        <s v="Плита П 2-15-А"/>
        <s v="Плита перекрытия ПП 10-2"/>
        <s v="Плита ПП 15-2"/>
        <s v="Плитка керамическая облицовочная Ладога"/>
        <s v="Плитка настенная 20*30 Шахты"/>
        <s v="Пломбиратор с латунным плашками"/>
        <s v="Пломбы свинцовые ф10 мм (1кг-250 шт) (10кг)"/>
        <s v="Плоскогубцы 180мм"/>
        <s v="Плунжер СИН 32.00.108.003-03"/>
        <s v="Пневмогидроусилитель 11.1602410-40"/>
        <s v="Пневмогидроусилитель Камаз (алюминиевый корпус)"/>
        <s v="Пневмоусилитель тормоза задний"/>
        <s v="Повторитель I-7514U-G CR"/>
        <s v="Подвесная система 24 Албес NORMA белый матовый L=0.6 (уп.90шт)"/>
        <s v="Подвесная система 24 Албес NORMA белый матовый L=1.2 (уп.60шт)"/>
        <s v="Подвесная система 24 Албес NORMA белый матовый L=3.7 (уп.20шт)"/>
        <s v="Подвесной потолок ARMSTRONG BAJKAL 90RN Board 600*600*12 мм (в коробке 20шт)"/>
        <s v="Подводка гибкая для смесителя 0,8м (пара)"/>
        <s v="Подводка гибкая для смесителя 1м (пара)"/>
        <s v="Подводка гибкая для смесителя L500"/>
        <s v="Подводка гибкая для смесителя Mateu L500мм (пара)"/>
        <s v="Подпятник Ха 8.250.001"/>
        <s v="Подставка Buro BU-CS3BL черный"/>
        <s v="Подставка NORDBERG N3006E для автолюбителя грузоподъемностью 6 т N3006E"/>
        <s v="Подставка под системный блок"/>
        <s v="Подставка-органайзер BRAUBERG"/>
        <s v="Подушка 130-2202085-А ЗИЛ-5301"/>
        <s v="Подушка двигателя Краз в сборе"/>
        <s v="Подушка опоры двигателя Краз"/>
        <s v="Подушка радиатора 5320-1302037"/>
        <s v="Подушка рессоры УАЗ 451"/>
        <s v="Подушка стабилизатора УАЗ"/>
        <s v="Подшипник  ступицы 127509 3151-3103025"/>
        <s v="Подшипник 12213КПП 14-1701066-01"/>
        <s v="Подшипник 12218"/>
        <s v="Подшипник 180205 (6205-2RS)"/>
        <s v="Подшипник 180208"/>
        <s v="Подшипник 205 (6205)"/>
        <s v="Подшипник 3056205 (3205.2RS)"/>
        <s v="Подшипник 310 (6310)"/>
        <s v="Подшипник 312(6312)"/>
        <s v="Подшипник 53612"/>
        <s v="Подшипник 60205"/>
        <s v="Подшипник 664916"/>
        <s v="Подшипник 80205"/>
        <s v="Подшипник BR 202816"/>
        <s v="Подшипник выжимной в сборе с муфтой 1601180-14"/>
        <s v="Подшипник выжимной с муфтов в сб. 50-1601180"/>
        <s v="Подшипник ГК.000.289.-02"/>
        <s v="Подшипник главный опорный (обжимной)TIMKEN 90744"/>
        <s v="Подшипник конц. 21-19-103СП"/>
        <s v="Подшипник концевой правый 24-19-104СП"/>
        <s v="Подшипник КПП Камаз"/>
        <s v="Подшипник поворотного кулака роликовый"/>
        <s v="Подшипник ступицы 127509"/>
        <s v="Подшипник ступицы ГАЗель Next передней Link"/>
        <s v="Подшипник ступицы ГАЗель Next передней TORQUE"/>
        <s v="Подшипник ступицы передний 6127509"/>
        <s v="Подшипник упорный TIMKEN 90381"/>
        <s v="Подшипник Ха 8.250.001"/>
        <s v="Подшипник Ха 8.250.005"/>
        <s v="Подшипник Ха 8.250.006"/>
        <s v="Подшипник шсп 50"/>
        <s v="Политрон Клипса (опора PPR для труб одинарная с защелкой) d 50мм"/>
        <s v="Полоса 10*50 ст3"/>
        <s v="Полоса 4*40"/>
        <s v="Полоса 4*40 Ст3пс/сп"/>
        <s v="Полоса 5-40 ст3пс/сп"/>
        <s v="Полотно гидроизоляционное SeaItex 650(20м*35м)"/>
        <s v="Полуботинки &quot;Спарта&quot; цв.чер. термопласт ПУ р.37"/>
        <s v="Полукольца коленвала Р1 верх/нижн"/>
        <s v="Полукруглый желоб D125  RAL3005 3м"/>
        <s v="Полумаска 3М 6200 б/у 27мес."/>
        <s v="Полумаска 3М 6200 б/у 28мес."/>
        <s v="Полумаска 3М 6200 б/у 29мес."/>
        <s v="Полумаска 3М 6200 б/у 31мес."/>
        <s v="Полумаска б/у 29мес."/>
        <s v="Полумаска фильтрующая SPIROTEK VS 2200WV"/>
        <s v="Полумаска фильтрующая SPIROTEK б/у 32мес."/>
        <s v="Полуось внутренняя правая  (длинная) Урал"/>
        <s v="Полуось наружняя передняя Урал"/>
        <s v="Поплавок D48x50xd21-ФЛК-9"/>
        <s v="Поплавок для уровнемера ПМП-062 D48*50*d21-ФЛК-9"/>
        <s v="Поплавок тип IV (титан) /УНКР 305446.082/"/>
        <s v="Поршень  115 АФНИ. 306571.002-001"/>
        <s v="Поршень 700.17.01.418-1"/>
        <s v="Поршень МПК 10в-70-21"/>
        <s v="Поршень поролоновый Семигор ЛП40-114(0,13кг)"/>
        <s v="Поршень поролоновый Семигор ЛП40-159(0,34кг)"/>
        <s v="Поршень поролоновый Семигор ЛП70-219"/>
        <s v="Пост кнопочный ПКТ-60"/>
        <s v="Предохранитель керамический цилиндрический набор 10шт 5-25А"/>
        <s v="Преобразователь I-7520U4-G CR"/>
        <s v="Преобразователь вторичный СУ 200 МАИ"/>
        <s v="Преобразователь давления измер. ПД100-ДИ0,06-811-0,5"/>
        <s v="Преобразователь давления СДВ-И-100,0МПа-4-20мА"/>
        <s v="Преобразователь интерфейса ROSSMA IIOT AMS ANALOG Ex"/>
        <s v="Преобразователь нормирующий НПСИ-ТП-0-24-М(0/ВС/М)"/>
        <s v="Преобразователь нормирующий НПСИ-УНТ-0-24-М(0/В С/М)"/>
        <s v="Пресс гидравлический ручной ПГР-300 КВТ"/>
        <s v="Прибор учета ПСЧ-4ТМ.05МК.04 5-10А 380В"/>
        <s v="Прибор учета ПСЧ-4ТМ.05МК.24 5-100А 380В (РП)"/>
        <s v="Привод колеса в сборе 30210"/>
        <s v="Привод правый! 800mm\ Dacia Logan/Sandero"/>
        <s v="Привод упр. мех-м перек. передач 14.1703006"/>
        <s v="Прижим зад колеса 5320-3101045"/>
        <s v="Присадка к топливу Fenom FN1243 300мл"/>
        <s v="Присадка полусинтетическая для 2-х тактных двигателей HUTER 1л."/>
        <s v="Приставка МПК 10в-70-40"/>
        <s v="Пробоотборник ПА-75-250-0,7 с тросом 12м"/>
        <s v="Пробоотборник секционный ПСР-9/25"/>
        <s v="Провод АС-50/8"/>
        <s v="Провод ПВ 1*1"/>
        <s v="Провод ПВ 3 -1*0,75"/>
        <s v="Провод ПУГВ 1*0.75"/>
        <s v="Провод ПУГВ 1*1,5"/>
        <s v="Провод ПУГВ-ПВ-З 1*0,5"/>
        <s v="Провод силовой ПуГВ 1*0,75"/>
        <s v="Провода в/в 21214"/>
        <s v="Провода в/вольтные УАЗ KNU370724470"/>
        <s v="Провода в/вольтные УМЗ 4216 Евро 3,4 с наконечниками"/>
        <s v="Провода высоковольтные ЗМЗ 4091 SILICONE с наконечниками"/>
        <s v="Проводные наушники Aceline AH-108 черный"/>
        <s v="Проволока 6"/>
        <s v="Проволока пломбировочная спираль ф0,5мм"/>
        <s v="Проволока ТОЧ д.0,9 (мотки) ГОСТ 3282-74"/>
        <s v="Проволочный лоток 200*50 длина 3м"/>
        <s v="Прокладка 700-40-2754"/>
        <s v="Прокладка выпускного коллектора 245 Евро 2(металл) 3шт 245-1008026/27"/>
        <s v="Прокладка выпускного коллектора Камаз"/>
        <s v="Прокладка ГБЦ КАМАЗ 740 301003213"/>
        <s v="Прокладка головки блока Евро-2 740.30-1003213"/>
        <s v="Прокладка головки блока Камаз с металлическим каркасом"/>
        <s v="Прокладка ЗМЗ 405 Евро-4 крышки клапанной"/>
        <s v="Прокладка клапана крышки ЕВРО (красн.)  7406.1003270-24"/>
        <s v="Прокладка клапанной крышки Евро-3"/>
        <s v="Прокладка коллектора 700-40-3880СП"/>
        <s v="Прокладка коллектора впускного домик 740-1115026"/>
        <s v="Прокладка коллектора переходника 50-1008028"/>
        <s v="Прокладка коллектора средняя 50-1008027-Б"/>
        <s v="Прокладка крышки картера моста УАЗ"/>
        <s v="Прокладка крышки подшипника вед.шест.03мм УАЗ"/>
        <s v="Прокладка медная 51-02-107СП"/>
        <s v="Прокладка МПК 20.00.00.002"/>
        <s v="Прокладка патрубка ЕВРО паронит 7406.1115050-10"/>
        <s v="Прокладка регулировочная заднего подшипника"/>
        <s v="Прокладка резонатора"/>
        <s v="Прокладка ступицы полуоси УАЗ"/>
        <s v="Прокладка ТКР приемного патрубка камаз 53215"/>
        <s v="Прокладка фланца вед.ступицы(паронит)"/>
        <s v="Прокладка цапфы паронитовая 14 отв. универсальная 55571-2304052-01"/>
        <s v="Прокладка Ш-80-2,5(Б) 0603.40.9943.0001-01 Ф32*24 Ш80-2,5(Б) прокладка 3007-1-26"/>
        <s v="Прокладка-экран 245-1111020"/>
        <s v="Промышленный 3G/GPRS терминал RS-485,USB(console),2 слота SIM карт,таймер перезагрузки"/>
        <s v="Проникающая смазка синтетическая AXIOM 210мл"/>
        <s v="Пропан"/>
        <s v="Пропитка для огнебиозащиты 1 группа Неомид-450 10кг"/>
        <s v="Протектор насосной системы ПНС"/>
        <s v="Противогаз ППФ-5М с маской МАГ с фильтром ФГ-5М марки В2 б/у 42мес."/>
        <s v="Противогаз ППФ-5М с маской МАГ с фильтром ФГ-5М марки В2 б/у 46мес."/>
        <s v="Противогаз ППФ-5М с маской МАГ с фильтром ФГ-5М марки В2 б/у 56мес."/>
        <s v="Профиль-J 3,00 м белый"/>
        <s v="Профлист С 10 0,50*1100/1131*2000 RAL8017"/>
        <s v="Профлист С 21 А 0,50*1000/1051*2000 ОЦ"/>
        <s v="Профлист С 21 А 0,50*1000/1051*3000 РЕ RAL 3020"/>
        <s v="Профлист С 8 А 0,50*1150/1200*1700 РЕ RAL3020"/>
        <s v="Профлист С 8 А 0,50*1150/1200*2500 РЕ RAL3005"/>
        <s v="Профлист С 8 А 0,50*1150/1200*2600 РЕ RAL3020"/>
        <s v="Профнастил окр.С-8 (2,8*1,2*0,55)"/>
        <s v="Процессор AMD Ryzen 3 2200G AM4 (YD2200C5M4MFB) (3.5GHz/Radeon Vega) OEM"/>
        <s v="Процессор CPU Ruzen 3-2200G  Raven Ribge 3500MHz AM4 65W BOX"/>
        <s v="Процессор CPU Ruzen 3-2200G OEM 3.5-3.7GHz 4MB 65W AM4"/>
        <s v="Пружина 700-23.00.035-1 стяжная торм.колодок"/>
        <s v="Пружина МПК 10В 75-40"/>
        <s v="Пружина МПК 10В 77-39"/>
        <s v="Пружина МПК 20.00.00.005"/>
        <s v="Пружина переходника мех-зма блокировки диффер.з/моста МТЗ-80/82 54.06.448-А"/>
        <s v="Пружина стопорная АФНИ 753615.004"/>
        <s v="Пружина торм. колодок перед. Газ-66"/>
        <s v="Пружина тормозной колодки нижняя 3302-3502035"/>
        <s v="Пружина тормозной колодки Урал"/>
        <s v="Пружина УР.02.01.004-01"/>
        <s v="Пруток бронза 50 БpАЖ9-4"/>
        <s v="Пруток бронза 85 БрАЖ9-4"/>
        <s v="Пруток латунный 30 Л6З"/>
        <s v="Пруток латунный 50 Л6З"/>
        <s v="Пруток латунный 80 Л6З"/>
        <s v="Пылесос &quot;Polaris&quot;  PVC 2015 фиолетовый"/>
        <s v="Пятка МПК 55.02.111"/>
        <s v="Пятка МПК 55.02.142"/>
        <s v="Радиатор вод. охл.МТЗ-80,82 70У-1301010"/>
        <s v="Радиатор основной КАМАЗ 5320-1301010"/>
        <s v="Радиатор охлаждения ГАЗ-3309 медн. 2-ряд. ЕВРО-4"/>
        <s v="Радиатор Т-130,170,Т-10 Д180-1301010"/>
        <s v="Радиомодем Невод-5-19200 DIN"/>
        <s v="Разветвитель-повторитель интерфейса  RS-485 NLS-485C-5-ST"/>
        <s v="Раздатка Патриот РК(9зуб.) (УАЗ)"/>
        <s v="Разъем RJ-45 8P8C под витую пару категория5е универсальный (100шт)"/>
        <s v="Раковина полипропиленовая"/>
        <s v="Рамка 21х30 см, дерево, багет 18 мм, BRAUBERG &quot;HIT&quot;, канадская сосна"/>
        <s v="Распределитель для монтажной пены"/>
        <s v="Распределитель с редуктором 700А.34.22.000-1"/>
        <s v="Распылитель 174.1112110-01"/>
        <s v="Рассеиватель ЗИЛ,КАМАЗ, МАЗ фонаря заднего ОСВАР 9802.3716001"/>
        <s v="Раствор мочевины Air Blue 20л"/>
        <s v="Раствор цементно-песчаный М150"/>
        <s v="Растворитель 646 10л"/>
        <s v="РВД 6109563м91 TEREX"/>
        <s v="РВД 6109564м91 TEREX"/>
        <s v="РВД 6109762м91 TEREX"/>
        <s v="РВД 6109763м91 TEREX"/>
        <s v="РВД рукав высокого давления 10-33,0-2010 (М18*1,5) (S22)"/>
        <s v="РВД рукав высокого давления 12-27,5-1050 (М20*1,5) (S24)"/>
        <s v="РВД рукав высокого давления 12-27,5-2010 (М22*1,5) (S27)"/>
        <s v="РВД рукав высокого давления 12-27,5-450 (М22*1,5) (S27)"/>
        <s v="РВД рукав высокого давления 16-25,0-1210 (М27*1,5) (S32)"/>
        <s v="РВД рукав высокого давления 16-25,0-450 (М27*1,5) (S32)"/>
        <s v="РВД рукав высокого давления 20-21,5-1050 (М33*2) (S41)"/>
        <s v="РВД рукав высокого давления 20-21,5-1210 (М30*1,5) (S36)"/>
        <s v="РВД рукав высокого давления 20-21,5-775 (М30*1,5) (S36)"/>
        <s v="РВД рукав высокого давления 25-28,0-580 (М42*2,0) (S50)"/>
        <s v="Реагент (Р) азотнокислый 2-валентный 1-водн.чда/ фас. 100 гр. ГОСТ 4520-78"/>
        <s v="Реагент (Р) азотнокислый 2-валентный 1-водн.чда/50г."/>
        <s v="Реагент (С) азотнокислый хч 0,05кг/ГОСТ 127-75"/>
        <s v="Реагент азотнокислый 2-валент. 1-водн.ЧДА 0,1 кг"/>
        <s v="Реагент Силином ВН-М"/>
        <s v="Реагент Силином ВУЧ"/>
        <s v="Регулировочные шайбы МПК 10В-80-10"/>
        <s v="Регулирующий клапан,количество топлива (Commjn-Rail-System) 0928 400 748 BOSCH"/>
        <s v="Регулятор напряжения 4572.3702"/>
        <s v="Регулятор напряжения трехуровневый ВАЗ,ГАЗ,УАЗ 67.3702-02"/>
        <s v="Регулятор расхода масла 700А.34.06.000-2"/>
        <s v="Регулятор расхода МПК 10В с ПГК-00-00"/>
        <s v="Регулятор расхода РР.02.00.000"/>
        <s v="Регулятор тормозных сил 100-3533010"/>
        <s v="Редуктор  ХА6.332.000"/>
        <s v="Редуктор бортовой правый (Б-10) 20-19-5СП-01"/>
        <s v="Редуктор в сборе ХА6.332.00"/>
        <s v="Редуктор в сборе ХА6.332.000"/>
        <s v="Редуктор среденго моста КРАЗ z=12х51 260-2502010-10"/>
        <s v="Редуктор Ха 6.332.000"/>
        <s v="Резак пропановый Маяк-2-01"/>
        <s v="Резинка ролика Cet для KYOCERA S1028MFP/1035MFP /4000DN"/>
        <s v="Резинка ролика отделения для KYOCERA M2040/P2035/FS-1028/1035/4200"/>
        <s v="Резинки банковские универсальные 60мм STAFF"/>
        <s v="Резонатор Renault Logan"/>
        <s v="Резонатор УАЗ-220695"/>
        <s v="Резонатор УАЗ-ЗМЗ 409 Евро-3"/>
        <s v="Рейка прижимная стальная ТехноНИКОЛЬ 3000х31х1,5,"/>
        <s v="Рейка рулевая"/>
        <s v="Реле 4 контакта 98.3747-111 ВАЗ 1118,2170,2190"/>
        <s v="Реле 98.3777 5-ти конт. 12В с кронш. (аналог 90.3747)"/>
        <s v="Реле перегрузки тепловое РТЛ-1004 225А"/>
        <s v="Реле перегрузки тепловое РТЛ-1006 2-25А (1-1,6А)-УХЛ4"/>
        <s v="Реле перезагрузки тепловое РТЛ-1004 2-25А (0,4-0,63А)-УХЛ4"/>
        <s v="Реле поворота Г-3110, Г-3302 (4-х конт) &quot;Ромб&quot; 494.3787"/>
        <s v="Реле поворота и авар.сигн. ВАЗ-2108-99,2110"/>
        <s v="Реле поворота РС-951А (57.3777) релейное 24В"/>
        <s v="Реле поворотов и авар.сигнализации ВАЗ 7123.3777"/>
        <s v="Реле регулятор KAMA3-EBPO-2.3 напряжения 8812.3702/4572.3702"/>
        <s v="Реле РТТ"/>
        <s v="Реле РТЭ 1304 0,4-0,63 А"/>
        <s v="Реле стартера (4-х конт) 98.3777-10 (аналог 90.3747-10) 3151-00-3747000-96, 98-3777-10"/>
        <s v="Реле стартера 738.3747-50 ЕВРО пластмасс. 5А, 24В"/>
        <s v="Реле стоп-сигнала КАМАЗ (ан. РС529) (АВАР) 732.3747-10"/>
        <s v="Реле универсальное 4-конт.с кронштейном 12В 98.,3777-10"/>
        <s v="Рельсы монтажные Ippon 65014 для ИПБ и доп батарейных модулей"/>
        <s v="Рем.комплект г/цил поворота К-700"/>
        <s v="Рем.набор прокладок двигателя Д-240,243"/>
        <s v="Ремень 1037х14х10"/>
        <s v="Ремень 1045"/>
        <s v="Ремень 1180"/>
        <s v="Ремень 1190 (6РК-1190) привода агрегатов насоса ГУР дв.409"/>
        <s v="Ремень 1220 (6РК-1220) дв, 406(без ГУР)"/>
        <s v="Ремень 1275 (6РК-1275) привода агрегатов дв.ЗМЗ 40904 УАЗ"/>
        <s v="Ремень 1280 Г-33104"/>
        <s v="Ремень 14*10*987"/>
        <s v="Ремень 1775(11х10)"/>
        <s v="Ремень 1990 привода агрегатов Патриот"/>
        <s v="Ремень 6РК 1195"/>
        <s v="Ремень 6РК-888"/>
        <s v="Ремень 6РК1370 ДВ-406,409 Rubena c ГУР 406-1308020-01"/>
        <s v="Ремень 7 РК 2090 TOYOTA CAMRY"/>
        <s v="Ремень 750 зубчатый привода насоса ГУР УМЗ 4216 Газель бизнес"/>
        <s v="Ремень 775 привода Гура дв.УМЗ 4216"/>
        <s v="Ремень 850-8,5*8 вентиляторный"/>
        <s v="Ремень 8РК 2155 генератора Газель"/>
        <s v="Ремень безопасности 2-х точечный"/>
        <s v="Ремень безопасности 2-х точечный (поясной) Г-3221, ПАЗ"/>
        <s v="Ремень безопасности 2-х точечный инерционный 3221"/>
        <s v="Ремень вентилятора 1053"/>
        <s v="Ремень вентилятора 16*11*1650"/>
        <s v="Ремень генератора 12,5x9x1090"/>
        <s v="Ремень генератора 1320"/>
        <s v="Ремень генератора 8,5*8*850"/>
        <s v="Ремень ГРМ Рено 1.4/1.6 16V K4J"/>
        <s v="Ремень переноса OKI C9600, C9650, C9655, C9800, C9850, C9850 MFP, C910 (42931603)"/>
        <s v="Ремень поликлиновый"/>
        <s v="Ремень привода водяного насоса 14х10х887"/>
        <s v="Ремень УАЗ 6РК1190 Патриот"/>
        <s v="Ремкомплект 1-но цилиндрового 53205-3509100"/>
        <s v="Ремкомплект MK-896A (200К) DK-1, DV-K, FK, TR [Kyocera]"/>
        <s v="Ремкомплект бортового редуктора Б-10 (20наим.)"/>
        <s v="Ремкомплект ГАЗ-53,3307 фильтра масленного 5310170РК"/>
        <s v="Ремкомплект двигателя ЕВРО 2 (36наим) полный (паронит+РТИ)"/>
        <s v="Ремкомплект двигателя Евро 36 наим."/>
        <s v="Ремкомплект двигателя Евро-3 (27наим)"/>
        <s v="Ремкомплект компрессора 1-но цилиндового РТИ Камаз"/>
        <s v="Ремкомплект компрессора 1-цилиндрового53205-350901 (3 наим. 3дет.)"/>
        <s v="Ремкомплект крышки головки цилиндра"/>
        <s v="Ремкомплект кулисы (7 наим.) металл. 14.1703240"/>
        <s v="Ремкомплект кулисы КПП 14-1703255/32/54/30"/>
        <s v="Ремкомплект маслянного фильтра (2наим,4дет.) БРТ"/>
        <s v="Ремкомплект маслянного фильтра 7406-1012083 ЕВРО"/>
        <s v="Ремкомплект маслянного фильтра Евро"/>
        <s v="Ремкомплект МКД (межколесного дифференциала) 3наим.9 детал."/>
        <s v="Ремкомплект наконечника рулевой тяги МТЗ-1220 с пальцем"/>
        <s v="Ремкомплект П145ЕВРО"/>
        <s v="Ремкомплект передней ступицы 2121-2131"/>
        <s v="Ремкомплект передней ступицы ГАЗ-3302-3103800"/>
        <s v="Ремкомплект поворотного кулака 375-2304009"/>
        <s v="Ремкомплект поворотного кулака 4310"/>
        <s v="Ремкомплект прокладок двигателя УМЗ 4216 Евро-3"/>
        <s v="Ремкомплект прокладок двигателя УМЗ 4216 Премиум (15 поз.)"/>
        <s v="Ремкомплект прокладок КПП Камаз"/>
        <s v="Ремкомплект прокладок на двигатель Камаз Евро-3 (41поз.)"/>
        <s v="Ремкомплект прокладок на двигатель МТЗ Бычок (33 поз.)"/>
        <s v="Ремкомплект РТИ для УНЖ,СНА"/>
        <s v="Ремкомплект системы охлаждения (3 наимен. 7 деталей)"/>
        <s v="Ремкомплект системы охлаждения 740-1303018"/>
        <s v="Ремкомплект системы охлаждения Евро 7405-1303000"/>
        <s v="Ремкомплект системы охлаждения Евро-2,3"/>
        <s v="Ремкомплект стеклопластиковый Ду 100мм РН10,3Мпа"/>
        <s v="Ремкомплект стеклопластиковый Ду 63мм РН10,3Мпа"/>
        <s v="Ремкомплект ступицы УРАЛ 375-3103076"/>
        <s v="Ремкомплект теплообменника 7406-1013000-01РК"/>
        <s v="Ремкомплект теплообменника масляного 740.20-1012000 РК"/>
        <s v="Ремкомплект ТКР(полный)"/>
        <s v="Ремкомплект ТНВД (10наимен.)+ манжета 33.11110006"/>
        <s v="Ремкомплект топливного фильтра (силикон) 1117"/>
        <s v="Ремкомплект тормозного суппорта Renault"/>
        <s v="Ремкомплект тормозных накладок 8шт + заклепки 64шт 5511,53205,53212"/>
        <s v="Ремкомплект турбокомпрессора (9 наименований) ТКР-7Н, ТКР-7С"/>
        <s v="Ремкомплект тяги рулевой Камаз 4310-3414005"/>
        <s v="Ремкомплект ФГОТ МАЗ 236,238 204-1105001 (3наим.3 дет)"/>
        <s v="Ремкомплект ФГОТ МАЗ 236,238 236/238-1117010"/>
        <s v="Рессора ГАЗель бизнес передняя (лист.)"/>
        <s v="Рессора задняя ГАЗ 3221 (3 лист.) с сайлент. 3221-2912010-01"/>
        <s v="Рессора задняя ГАЗ 53,3307,3309, Газон-NEXT 53-12-2912012-02"/>
        <s v="Рессора УАЗ 2360 Пикап с шарнир.(4 листовая)"/>
        <s v="Рессора УАЗ-452 13 л"/>
        <s v="Ролик каретки боковой двери ГАЗель-2705"/>
        <s v="Ролик колодки с осью 53205-3501107/109-10"/>
        <s v="Ролик натяжителя ремня"/>
        <s v="Ролик натяжной 406 дв.(406.1006.8080-21)"/>
        <s v="Ролик натяжной 406/409"/>
        <s v="Ролик натяжной Д12821"/>
        <s v="Ролик натяжной ЗМЗ-4091 ЕВРО 3"/>
        <s v="Ролик промежуточный ремня верхний Г-3302 Бизнес дв.Cummins ISF 2.8"/>
        <s v="Ротор ведомый 867-040-00"/>
        <s v="Ротор ведущий 867-060-00"/>
        <s v="Рубемаст РНК-400-1,5"/>
        <s v="Рукав 25*1,5 ключ 32 L-1200"/>
        <s v="Рукав МБС ф10"/>
        <s v="Рукав МБС ф6"/>
        <s v="Рукав МБС ф8"/>
        <s v="Рукав пожарный &quot;Классик&quot; Д-50 с ГР-50А (20м) 1,0 МПа"/>
        <s v="Рукав ф40"/>
        <s v="Рулевое управление (механизм ГурА)(ШНКФ 453461.136-10) УАЗ452"/>
        <s v="Рулетка Р-20УЗГ- с грузом 1кг"/>
        <s v="Ручка (Crystal)"/>
        <s v="Ручка (Golden Top)"/>
        <s v="Ручка гелевая 0,5мм черная Brauberg"/>
        <s v="Ручка гелевая STAFF Everyday красная, корпус прозрачный, хром.детали, узел 0,5мм"/>
        <s v="Ручка гелевая Пифагор,набор 10шт,ассорти,корпус прозрачный,"/>
        <s v="Ручка двери внутренняя УАЗ"/>
        <s v="Ручка стеклоподъемника пласт.2108-6104064"/>
        <s v="Ручка шариковая 0,7мм синяя  0,35 Brauberg маслянная"/>
        <s v="Ручка шариковая Berlingo &quot;City Style&quot; синяя, 0,7мм"/>
        <s v="Ручка шариковая STAFF Basic ВР-01 синяя"/>
        <s v="Ручка шариковая масляная Пифагор синяя,безопасный корпус ассорти"/>
        <s v="Ручка шариковая маслянная с грипом Erich Krause &quot;Ultra-30&quot; синяя"/>
        <s v="Ручка шариковая маслянная с грипом Erich Krause синяя"/>
        <s v="Ручки гелевые Пифагор набор 10шт. корпус прозрачный"/>
        <s v="Ручки шариковые ПИФАГОР &quot;Веселые зверята&quot;, НАБОР 10 шт., АССОРТИ, узел 0,7"/>
        <s v="Ручной душ 1 реж., арт. VSSP751"/>
        <s v="Рычаг регулировачный задний левый 8тн. 5320-3502237"/>
        <s v="Рычаг регулировачный задний правый 8тн. 5320-3502236"/>
        <s v="Рычаг регулировачный передний 5320-3501136"/>
        <s v="Рычаг тормоза регулировочный автоматический ПАЗ-3203"/>
        <s v="Рычаг тормоза регулировочный автоматический ПАЗ-3203,3204 КАвЗ передний задний левый"/>
        <s v="Рычаг тормоза регулировочный ПАЗ КАВЗ задний правый автоматический изогнутый РТ 40-08"/>
        <s v="Рычаг тормоза регулировочный ПАЗ-3205"/>
        <s v="Рычаг тормозной регулировочный 79005D"/>
        <s v="Рычажный механизм МПК 10В-75-РМ"/>
        <s v="Рюкзак Seasons MSP4780 черный [полиэстер]"/>
        <s v="Рюкзак Stasons MSP черный"/>
        <s v="Сайдинг виниловый 3,66м*0,23 белый"/>
        <s v="Салфетки чистящие влажные CLN30320 для экранов в тубе 100шт. DEFENDER"/>
        <s v="Салфетки чистящие влажные для мониторов всех типов в тубе 100шт. DEFENDER"/>
        <s v="Сальник 140*168*16 задн.ступица 864130"/>
        <s v="Сальник 50*68*8"/>
        <s v="Сальник башмака балансира 114х145х15 864117 КАМАЗ,УРАЛ"/>
        <s v="Сальник гидромуфты 100*125*12 740"/>
        <s v="Сальник гидромуфты 100*125*12 740.1318166"/>
        <s v="Сальник гидромуфты малый 34*50*10 740"/>
        <s v="Сальник гидромуфты малый 34*50*10 740-1318188"/>
        <s v="Сальник ЗИЛ-130 вала вторичного КПП ГАЗ-3309,4301 крышки КПП"/>
        <s v="Сальник ЗИЛ,ПАЗ,ГАЗ-3306,3309,3310,4301 вала первичного КПП"/>
        <s v="Сальник Камаз 105*130*12 1005160"/>
        <s v="Сальник коленвала 50*70-10 пер.240-1002055"/>
        <s v="Сальник коленвала задний 100*125-12 240-1002305"/>
        <s v="Сальник коленвала задний 105*130-12"/>
        <s v="Сальник корпуса ТНВД 25*42*10 740-1029240"/>
        <s v="Сальник ступицы 60*85*10 с пружиной"/>
        <s v="Сальник ступицы задней с крышкой 2.2-142*168*15"/>
        <s v="Саморез 3,5*11"/>
        <s v="Саморез 3,5*25 по дереву гипс"/>
        <s v="Саморез 4,2*32 п/с сверло с п/ш"/>
        <s v="Саморез 4,2*32 пресс-шайба сверло"/>
        <s v="Саморез 4,8*35 RAL 3005"/>
        <s v="Саморез 4,8*35 св/нмш/RAL3020"/>
        <s v="Саморез 5,5*19 RAL3005"/>
        <s v="Саморез 5,5*25"/>
        <s v="Саморез 5,5*25 св/нмш/RAL3020"/>
        <s v="Саморез 5,5*32 св/нмш/RAL3020"/>
        <s v="Саморез с пресс-шайбой 4,2*32"/>
        <s v="Саморез с пресс-шайбой острый 4,2*19 RAL 3020"/>
        <s v="Саморез с прессшайбой острый 4,2*25"/>
        <s v="Саморезы прессшайба сверло 4,2*25"/>
        <s v="Сапоги (юфть+кирза) облегченные МБС &quot;Стандарт&quot;-М с мет подноском"/>
        <s v="Сапоги кожанные мужские утепленные &quot;Техногард&quot;(натуральная шерсть) мет. подносок МБС"/>
        <s v="Сапоги кожанные мужские утепленные &quot;Техногард&quot;(натуральная шерсть) мет. подносок МБС б/у р.38 29мес."/>
        <s v="Сапоги кожанные мужские утепленные &quot;Техногард&quot;(натуральная шерсть) мет. подносок МБС б/у р.43 10мес."/>
        <s v="Сапоги ПВХ &quot;Призма&quot; с мет.подноском р 42"/>
        <s v="Сапоги ПВХ &quot;Призма&quot; с мет.подноском р 43"/>
        <s v="Сапоги ПВХ &quot;Призма&quot; с мет.подноском р 44"/>
        <s v="Сапоги ПВХ цв.Олив.Сталь 200Дж б/у р.45 33мес."/>
        <s v="Сапоги Тофф Альп 200Дж ПУ/ТПУ (от-35С-+120С) Р39"/>
        <s v="Сапоги Тофф Альп 200Дж ПУ/ТПУ (от-35С-+120С) Р42"/>
        <s v="Сапоги Тофф Альп 200Дж ПУ/ТПУ (от-35С-+120С) Р45"/>
        <s v="Сапоги Трейл Гранд утеп. цв.чер УТЕПЛ    р39"/>
        <s v="Сапоги Трейл Гранд утеп. цв.чер УТЕПЛ    р40"/>
        <s v="Сапоги Трейл Гранд утеп. цв.чер УТЕПЛ    р47"/>
        <s v="Светильник аварийный ЛБА-3923 А"/>
        <s v="Светильник взрывозащищенный светодиодный SV-GM-EX-100"/>
        <s v="Светильник ЛСУ 2*60"/>
        <s v="Светильник МТ 2077 А 220вт"/>
        <s v="Светодиод 12-32V C6 Y11 18W 5000K"/>
        <s v="Свеча BRISK GARDEN (б/n, косы, 2х такт.двиг.) PR17Y"/>
        <s v="Свеча зажигания (газ) LPG1 NGK"/>
        <s v="Свеча зажигания B240100QAA 4619"/>
        <s v="Свеча зажигания IZKR6B10E"/>
        <s v="Свеча зажигания NGK 1578 L2KR6B-10E"/>
        <s v="Свеча зажигания NGK ZFR5F-11"/>
        <s v="Свеча зажигания Renault 6962.0242235666"/>
        <s v="Свеча зажигания ГАЗель NEXT дв. 274 Evotech Brisk QR15LC-1 (Brisk)"/>
        <s v="Свеча накаливания 30.8101.120"/>
        <s v="Секундомер механический"/>
        <s v="Сервисный комплект Kyocera MK-475 FS-6025MFP/6030MFP/6025MFP/B (1702K38NL0)"/>
        <s v="Сервисный комплект MK-1140 FS-1035MFP DP/1135MFP, M2035dn/M2535dn ориг. [Kyocera]"/>
        <s v="Сервисный комплект MK-130 для FS-1350DN/1028MFP/1128MFP ориг. [Kyocera]"/>
        <s v="Серная кислота 0,1Н"/>
        <s v="Серная кислота ХЧ (1,8кг)"/>
        <s v="Сетевой адаптер 32-bit Gigabit PCIe Network Adapter, Realtek RTL8168B, 10/100/1000Mbps  Auto MDI/MDI"/>
        <s v="Сетевой фильтр 3м 6 розеток"/>
        <s v="Сетевой фильтр 6 розеток, 1,8м."/>
        <s v="Сетевой фильтр Ippon BK-212 (6 розеток, 1,8 метра)"/>
        <s v="Сетевой фильтр Ippon BK-232 (6 розеток, 3 метра)"/>
        <s v="Сетевой фильтр Ippon BK232 Зм (6 розеток) черный"/>
        <s v="Сетевой фильтр Ippon ВК112 1.8м (6 розеток) белый"/>
        <s v="Сетка стальная плетеная одинарн. 50*50*1,6"/>
        <s v="Сигнал Газель Next"/>
        <s v="Сигнал заднего хода"/>
        <s v="Сигнал звуковой 20 37211 12В"/>
        <s v="Сигнал звуковой 3302 Next высокий тон A21R23-3721010-20"/>
        <s v="Сигнал звуковой 3302 Next низкий тон A21R23-3721010-10"/>
        <s v="Сигнализатор горения ЛУЧ-1АМ-Щ"/>
        <s v="Сигнализатор оксида углерода и горючих газов СТГ-1-1 ИБЯЛ.413411.056"/>
        <s v="Сигнализатор оксида углерода и горючих газов СТГ-1-2 ИЯБЛ.413411.056-01"/>
        <s v="Сигнализатор СТМ-30-50"/>
        <s v="Сиденье 50-23-200СП"/>
        <s v="Сиденье водительское люкс анатом с подголов  53205-68000010"/>
        <s v="Сиденье УАЗ 452 водительское мягкое на салазках"/>
        <s v="Сильфон разделителя фторопластовый F4 D-32мм"/>
        <s v="Сильфонный компенсатор DN50"/>
        <s v="Синхронизатор 2 и 3 передачи 130-1701150-А"/>
        <s v="Синхронизатор 2-3 пер. 14.1701150"/>
        <s v="Синхронизатор 4-5 передачи скоростной ЗИЛ,ПАЗ,МАЗ-4370 320570-1701151"/>
        <s v="Система управления R21 для котлов с 2-х ступенчатой или модул. горелкой, цвет белый Wolf 8906959"/>
        <s v="Сифон 1 1/2*40 в комплекте с гофрой"/>
        <s v="Скоба опоры двигателя КрАЗ 256-1001005-А1"/>
        <s v="Скоба переднего тормоза 3302 лев. (суппорт) 3302-3501137-10"/>
        <s v="Скоба переднего тормоза 3302 прав.. (суппорт) 3302-3501136-10"/>
        <s v="Скоба ТМ 200 для вертикального монтажа осн.200мм"/>
        <s v="Скобы для степлера 24/6"/>
        <s v="Скобы для степлера №10 Staff"/>
        <s v="Скобы для степлера №23/13 1000шт от 30 до 80 листов"/>
        <s v="Скоросшиватель пластиковый Berlingo А4,180 мкм, бирюзовый"/>
        <s v="Скоросшиватель пластиковый А4,180мкм розовый"/>
        <s v="Скрепки 28мм цветные 70шт STAFF"/>
        <s v="Скрепки 31мм с загнутым краем треугольные 100шт"/>
        <s v="Скрепки STAFF &quot;EVERYDAY&quot;, 28 мм, металлические, 100 шт., в картонной коробке"/>
        <s v="Скрепки большие 50 мм гофрированные 50 шт., STAFF &quot;EVERYDAY&quot;, металлические"/>
        <s v="Скрепки большие 50 мм, BRAUBERG, оцинкованные, 50 шт., в картонной коробке"/>
        <s v="Скрепки большие 50 мм, BRAUBERG, цветные 50 шт., в картонной коробке"/>
        <s v="Скрепки большие 50 мм, цветные, 50 шт., в картонной коробке, BRAUBERG"/>
        <s v="Смазка Devon Grease Li V220 EP2 (400 гр)"/>
        <s v="Смазка WD 40 (420 мл)"/>
        <s v="Смазка WD-40 (200мл)"/>
        <s v="Смазка графитная УССА Девон кнб (21кг)"/>
        <s v="Смазка для буров 5г стик-пакет AL"/>
        <s v="Смазка Литол-24 21 кг"/>
        <s v="Смазка Литол-24 2кг"/>
        <s v="Смазка Литол-24 5кг"/>
        <s v="Смазка МС 1510 Blue высокотемпературная 420мл"/>
        <s v="Смазка резьбовая графитная"/>
        <s v="Смазка резьбовая Р-402 кнб 14кг"/>
        <s v="Смартфон Redmi 9A 2GB+32GB Granite Gray [Xiaomi]"/>
        <s v="Смеситель для ванны/умывальника KEIL"/>
        <s v="Смеситель для душа KEIL"/>
        <s v="Смеситель для кухни Y 35-22"/>
        <s v="Смеситель для кухни Y 35-23"/>
        <s v="Смеситель универсальный одноручный с S-образным поворотным изливом В35-34"/>
        <s v="СН-0,0003-НС (3ppm) (100 мл)"/>
        <s v="СО массовой доли висмута в минеральном масле ВМ-СХ 5000 млн.д.Вi 50 гр"/>
        <s v="СО ХОН-ПА (30) (27+33)млн, 1050мл"/>
        <s v="СО ХОН-ПА (50) (45-55)млн, 1050мл"/>
        <s v="Согласователь работы кондиционера типа CPK-DI"/>
        <s v="Соединение &quot;Идеал Дуб Северный&quot;"/>
        <s v="Соединение БРС-2"/>
        <s v="Соединитель желоба D125 RAL 3005"/>
        <s v="Соединительный кабель типа W CN18"/>
        <s v="Соль поваренная пищ.кам.таблетированная, упаков. мешок п/п по 25кг"/>
        <s v="Соль поваренная экстра выворочная таблетированная &quot;Универсальная&quot; (25 кг ) ТУРБ 400087365.003-2002"/>
        <s v="Соль таблетированная 25 кг"/>
        <s v="Соляная кислота СТ 0.1Н"/>
        <s v="Сошка рулевая УАЗ 452"/>
        <s v="Сошка рулевая УАЗ-3162"/>
        <s v="Спидометр 87.3802"/>
        <s v="Спираль ППУ розжига прямая 65.02.00.416"/>
        <s v="Сплит система Kentatsu KSGA26HFAN1 (2,6 кВт)"/>
        <s v="Сплит система Kentatsu KSGI21HFAN1 (2,1 кВт)"/>
        <s v="Сплит система Kentatsu KSGQ35НFAN1(3,5кВт)"/>
        <s v="Средство чистящее для восстановления резиновых поверхностей 100мл"/>
        <s v="СТ Трилон Б 0,1Н (10 ампул)"/>
        <s v="Стабилизатор ИГК-4-100"/>
        <s v="Стабилизатор пламени ИГК-4-100"/>
        <s v="Стабилизированный источник питания БП-137 (10м) 4А"/>
        <s v="Стакан В-1-250"/>
        <s v="Стакан В-1-600 с делением"/>
        <s v="Стакан для взвешивания СВ-14/8"/>
        <s v="Стакан для взвешивания СВ-19/9"/>
        <s v="Стакан для взвешивания СВ-34/12"/>
        <s v="Стакан лабораторный В-1-250"/>
        <s v="Стакан Н-1-100 со шкалой ТС"/>
        <s v="Стакан Н-1-150 со шкалой ТС"/>
        <s v="Стакан Н-1-600 со шкалой ТС"/>
        <s v="Стаканчик для взвешивания СВ-24/10"/>
        <s v="Стаканчик для взвешивания СВ-34/12"/>
        <s v="Стандарт Conostan Bi (150-500-835) 1шт по 50г 5000ppm SCP SCIENCE CONOSTAN"/>
        <s v="Стандарт Титр рН-метрии 9,18 натрий тетраборнокислый"/>
        <s v="Стандарт-титр магний сернокислый 0,1Н"/>
        <s v="Стандарт-Титры для приготовления рабочих эталонов рН=4,01"/>
        <s v="Стандарт-Титры для приготовления рабочих эталонов рН=6,86"/>
        <s v="Стандартный образец фракционного состава нефти ГСО 8700-2005 МСО 1438 2007"/>
        <s v="Стартер 12 В 2,0КВТ Газель"/>
        <s v="Стартер 405,406,409 12В/1,7 Квт"/>
        <s v="Стартер 7402.3708000 24В ГАЗ-3309,ПАЗ"/>
        <s v="Стартер S2 4-220 В"/>
        <s v="Стартер ГАЗ Бизнес/NEXT 5266969"/>
        <s v="Стартер ЗИЛ &quot;Бычок&quot; МТЗ-80"/>
        <s v="Стартер редукторный Д-243,245 МТЗ-80/82"/>
        <s v="Стартер СТ 142-10 Евро-3"/>
        <s v="Стартер СТ 142Б2 (10зуб)"/>
        <s v="Стартер СТ 230Е 931.3708"/>
        <s v="Стартер СТ-142-3708000-10"/>
        <s v="Стартер СТ-142Б2-3708000 (10 зуб) УРАЛ, ЛИАЗ, КАМАЗ"/>
        <s v="Стартер СТ230К4.3708000 ЗИЛ"/>
        <s v="Стартер УАЗ-405.406.409 редукторный"/>
        <s v="Стартер ЯМЗ н/о 10Z под мах. 132 Z 24 B 9 кВт L50"/>
        <s v="Стекло боковое большое U78105045"/>
        <s v="Стекло боковое левое гнутое без отв. 6099910М1 TEREX"/>
        <s v="Стекло ветровое (защитная полоса) БСЗ"/>
        <s v="Стекло ветровое ВАЗ 2121"/>
        <s v="Стекло ветровое ГАЗель Next,ГАЗон Next,УРАЛ Next"/>
        <s v="Стекло ветровое Камаз 53205-5206010"/>
        <s v="Стекло лобовое Renault"/>
        <s v="Стекло лобовое БОР с полоской"/>
        <s v="Стекло лобовое ЕВРО цельное БОР с полоской"/>
        <s v="Стекло Ха8.640.002"/>
        <s v="Стеклоочиститель 500мм BOSCH 3 397 004 670"/>
        <s v="Стенд ПВХ 2000*1000мм+2кармана Ф-А4(акрил)+5карманов Ф-А4+демосистема Ф-А4-2шт."/>
        <s v="Стенка для бумаг 2300*2600*380"/>
        <s v="Степлер №10  в ассорт"/>
        <s v="Степлер №10 до 12 листов, с антистеплером"/>
        <s v="Степлер №24/6  20 листов"/>
        <s v="Степлер №24/6, 26/6 BRAUBERG &quot;Extra&quot;, до 30 листов, черно-серый"/>
        <s v="Степлер №24/6,26/6 STAFF до 20 листов, черный"/>
        <s v="Стержень гелевый Staff 0.5 синий"/>
        <s v="Стержень полиуретановый 50мм"/>
        <s v="Стержень полиуретановый 80мм"/>
        <s v="Стержень шариковый 98мм синий"/>
        <s v="Стойка железобетонная СВ 110-3,5"/>
        <s v="Стойка СНВ 7-13"/>
        <s v="Стол обеденный (1200*800*760)"/>
        <s v="Стол письменный 1200*600*740"/>
        <s v="Стол письменный 750*1000*600"/>
        <s v="Стол письменный 750*1600*700"/>
        <s v="Стол руководителя 1800*800*750"/>
        <s v="Стол-приставка 1200*600*750"/>
        <s v="Стол-тумба мобильная (900*500*750)"/>
        <s v="Столб DFence L=4,0м 60*60*2мм Zn+ПП RAL6005 с пласт.заглушкой"/>
        <s v="Стремянка Г-53,3307 задняя 53-12-2912408-10"/>
        <s v="Стремянка рессоры под кабину L=60 (М10*1,5) в сб. 5320- 5001058"/>
        <s v="Стремянка рессоры УАЗ-452 452-2902408"/>
        <s v="Стремянка ушка рессоры СЗАП 93271-2912024 4320-2902024"/>
        <s v="Строп грузовой текстильный СТП 2,0/4000"/>
        <s v="Строп грузовой текстильный СТП 3,0/4000"/>
        <s v="Строп грузовой текстильный СТП 4,0/4000"/>
        <s v="Строп из полиэфирного каната СК-31 ЯЭМЗ"/>
        <s v="Строп канатный 4СК-3,0(2500)"/>
        <s v="Строп канатный УСК1-1,0(3000)"/>
        <s v="Строп канатный УСК1-2,0 (2 000)"/>
        <s v="Строп канатный УСК1-3,0 (3 000)"/>
        <s v="Строп канатный УСК1-3,2 (3 000)"/>
        <s v="Строп канатный УСК1-5,0 (4 000)"/>
        <s v="Строп СТП 1,0/1,0м"/>
        <s v="Строп СТП 1,0/1,5 м"/>
        <s v="Строп СТП 1,5/1500"/>
        <s v="Строп СТП 2,0 /1,5 м"/>
        <s v="Строп СТП 3,0/2,0м"/>
        <s v="Строп СТП 4,0/3,5"/>
        <s v="Строп СТП 4,0/4000"/>
        <s v="Строп текстильный СТП 10,0 (8 000)"/>
        <s v="Строп текстильный СТП 5,0 (4 000)"/>
        <s v="Строп текстильный СТП-2,0/4000"/>
        <s v="Строп текстильный СТП-3,0 (4 000)"/>
        <s v="Строп текстильный СТП-4,0 (3 000)"/>
        <s v="Строп текстильный СТП-4,0 (4 000)"/>
        <s v="Строп УСК 1  2,0/2,0м"/>
        <s v="Строп УСК 1 -  5,0/4,0 м"/>
        <s v="Стул ИЗО каркас черный"/>
        <s v="Стул кухонный"/>
        <s v="Стул лабораторный GEMA"/>
        <s v="Ступица колеса Камаз"/>
        <s v="Ступица передняя ВАЗ-2123"/>
        <s v="Стяжка нейлоновая КСС 3*200"/>
        <s v="Суппорт в сборе ВАЗ 2123 правый"/>
        <s v="Суппорт задний 5511-3502012"/>
        <s v="Суппорт тормозной TOYOTA  (F83318) 473060300"/>
        <s v="Суппорт тормозной пер. прав TOYOTA LAND CRUISER PRADO 09= 47730-60300 (F83319)"/>
        <s v="Суппорт тормозной передний левый Газель NEXT"/>
        <s v="Суппорт тормозной передний правый Газель NEXT"/>
        <s v="Сухарь муфты выжимного подшипника 14-1601187"/>
        <s v="Сухарь передней рессоры голый 5320-2902520"/>
        <s v="Счетчик воды СХВ-20 Бет.Х-20 Бетар"/>
        <s v="Счетчик СЕ 301 R33 146-JAZ 3Ф 5-100А 1класс точн. многотарифный униврс.креп.RS"/>
        <s v="Счетчик турбинный ТОР 1-50 с КМЧ"/>
        <s v="Счетчик электрической энергии 3-х фазный &quot;Нева-303&quot; 1SO"/>
        <s v="Счетчик электроэнергии статистический &quot;Меркурий-230&quot; 4-х фазный"/>
        <s v="Счетчик электроэнергии статистический СЭО-1.15"/>
        <s v="Сыр Диаболо Гурмэ 200г"/>
        <s v="Сыр Раклет НАР LE SUPERBE 200г"/>
        <s v="Сырная Тарелка ЭММИ Швейцария 250г"/>
        <s v="Табличка АКМ размер 580*780 мм в рамке Нельсон"/>
        <s v="Табличка АКМ размер 590*1090 мм в рамке Нельсон"/>
        <s v="Табличка АКМ размер 600*300 мм"/>
        <s v="Тавотница масленка прямая"/>
        <s v="Таль ручная рычажная ТРШС-2,0тн-6м"/>
        <s v="Тахометр 1213813"/>
        <s v="Твердотельный накопитель  SSD SATA III 250GB 860 EVO 2.5&quot; Samsung"/>
        <s v="Твердотельный накопитель SSD 2.5'' 250 Gb SATA III 870 EVO"/>
        <s v="Твердотельный накопитель SSD 2.5&quot; 250 Gb SATA III 870 EVO (R560/W530MB/s) (MZ-77E250BW  [Samsung]"/>
        <s v="Твердотельный накопитель SSD M9Pe 256Gb M.2 2280, R3000/W1000 Mb/s, IOPS 180K/160K, MTBF 1.5M, TLC,"/>
        <s v="Текстовыделитель BRAUBERG &quot;BLACK JACK&quot;, ЖЕЛТЫЙ, линия 1-5 мм"/>
        <s v="Текстовыделитель BRAUBERG &quot;BLACK JACK&quot;, ЗЕЛЕНЫЙ, линия 1-5 мм"/>
        <s v="Текстовыделитель BRAUBERG &quot;BLACK JACK&quot;, ОРАНЖЕВЫЙ, линия 1-5 мм"/>
        <s v="Текстовыделитель STAFF &quot;Manager&quot; желтый,линия 1-3 мм"/>
        <s v="Текстовыделитель STAFF &quot;Manager&quot; зеленый,линия 1-3 мм"/>
        <s v="Текстовыделитель STAFF &quot;Manager&quot; розовый,линия 1-3 мм"/>
        <s v="Текстовыделитель желтый 1-4мм"/>
        <s v="Текстовыделитель зеленый 1-4мм"/>
        <s v="Текстовыделитель оранжевый 1-4мм"/>
        <s v="Телевизор LED ECON EX 39НТ005В"/>
        <s v="Телефон Panasonic KX-NT551RU black"/>
        <s v="Телефон SiP Yealink W-60P  8 SIP-аккаунтов,до 8 трубок на базу,8 одновременных разговоров"/>
        <s v="Телефон VOIP 2LINE SIP-T31P, 2 аккаунта, PoE, БП в комплекте, шт (замена SIP-T21P E2) [Yealink]"/>
        <s v="Телефонный шнур витой трубочный Rexant RJ-10 (4Р-4С) L2м белый"/>
        <s v="Телефонный шнур витой трубочный Rexant RJ-10 (4Р-4С) L2м черный"/>
        <s v="Тент УАЗ 39094-50 н/о"/>
        <s v="Тепловая пушка"/>
        <s v="Теплоноситель Гольфстрим 65 бочка(230кг)"/>
        <s v="Теплообменник маслянный  740.11013200"/>
        <s v="Термогигрометр TESTO 608-Н1"/>
        <s v="Термодатчик Pt-100 для аппарата АРН-ЛАБ-11 (датчик температуры паров)"/>
        <s v="Термометр для измерения температуры при определении фракционного состава нефтепродуктов, Ц.Д.1°С ТИН"/>
        <s v="Термометр ИК Berrcom JXB 178"/>
        <s v="Термометр лабораторный электронный ЛТ-300-Н"/>
        <s v="Термометр стеклянный прямой жидкостной, ц.д.2°ССП-2П №3 нч100 (0...+150)°С"/>
        <s v="Термометр ТИН 5 №4"/>
        <s v="Термопаста MX-2 Thermal Compound"/>
        <s v="Термопреобразователь ТСМУ Метран 274-08-Exd (100М)-100-005 Н-10(0+100) С-4-20м"/>
        <s v="Термостат 18D50040"/>
        <s v="Термостат ИЭК YCE-TNO-00-60"/>
        <s v="Термостат с ручным перезапуском 96С (TOD)"/>
        <s v="Термостат ТС 108 t-70"/>
        <s v="Термостат ТС 108 t-80"/>
        <s v="Термостат ТС-117-01 80С"/>
        <s v="Террин УТ 20% 170г ФУА LABEY"/>
        <s v="Тетрадь 24л клетка офсет"/>
        <s v="Тетрадь А4 80 л. HATBER,спираль,клетка,выборочный лак"/>
        <s v="Тетрадь А5 48 л. клетка обл. бум/винил блок/офсет"/>
        <s v="Тетрадь А5, 48л, Пифагор,клетка,офсет №2 эконом,обложка картон"/>
        <s v="Тетрадь А5, 96л,Brauberg,клетка,обложка картон"/>
        <s v="Тетрадь зеленая обложка 18 листов &quot;Архбум&quot;,офсет, клетка с полями"/>
        <s v="Тетрадь зеленая обложка 24 листа,офсет,линия с полями"/>
        <s v="Техпластина для отвалов МТЗ-82 (500*250*40 армированная)"/>
        <s v="Тиски слесарные SPARTA 200 мм, поворотные с наковальней"/>
        <s v="ТНВД 51-67-24"/>
        <s v="ТНВД-773.1111005-20.05Э2"/>
        <s v="ТННД ДВ-245 37-1106010-20"/>
        <s v="Толкатель клапана 740-1007184"/>
        <s v="Толуол нефтяной 10л. (8кг)"/>
        <s v="Толуол ЧДА (канистра 20л) ГОСТ 5789-78"/>
        <s v="Толуол ЧДА ГОСТ 14710-78 (канистра 20л)"/>
        <s v="Толуол ЧДА(17,5)"/>
        <s v="Тормоз задний правый УАЗ 452/469"/>
        <s v="Тормоз передний левый УАЗ 452/469 в сб."/>
        <s v="Тормоз передний правый УАЗ 452/469 в сб."/>
        <s v="Тормозная жидкость DOT4 910 г."/>
        <s v="Тормозная жидкость Дот-4 Арктик 910г"/>
        <s v="Торцовое уплотнение 217.R6.028.622/6KK"/>
        <s v="Торцовое уплотнение 38мм 2100S М BBR1S1"/>
        <s v="Точилка BRAUBERG BELL с контейнером,пластиковая конусообразная"/>
        <s v="Точка доступа (25dBi 8 degree Dual Chain 5Ghz 802.11ac integrated antenna, 720MHz CPU, 128MB RAM, Gi"/>
        <s v="Точка доступа AirMAX Sector 5G-19-120"/>
        <s v="Точка доступа Mikrotik RBLHGG-60adkit Wireless Wire Dish pail of preconfigured LHGG-60ad for 60Ghz"/>
        <s v="Точка доступа Power Beam Outdoor 5Ghz PoE Access Point"/>
        <s v="Точка доступа Ubiquiti UniFi AP AC Pro (UAP-AC-PRO)"/>
        <s v="Точка доступа WiFi AirMax Рабочая частота 2.4ГГц 5ГГц выходная мощность 22дБм"/>
        <s v="Траверса ТМ-1 к промежуточной опоре СВ-105"/>
        <s v="Траверса ТМ-1 серия 3.407.1-143"/>
        <s v="Траверса ТМ-8  серия 3.407.1-143"/>
        <s v="Трансформатор тока Т-0,66-2-0.5-5 ВА-200/5 УЗ"/>
        <s v="Трансформатор тока Т-0,66-3-0.5-5 ВА-600/5 УЗ"/>
        <s v="Трегер AJ12-D"/>
        <s v="Трилон Б 0,1Н стандарт-титр 10 ампул"/>
        <s v="Трилон СТ Б 0,1"/>
        <s v="Триммер бензиновый GGT-1900S HUTER (2,5 л/с; 51,7 смЗ; леска/нож; 12 мес.; 9,42 кг) 70/2/12"/>
        <s v="Трипод CLS33"/>
        <s v="Тройник  точеный 89*14 ст.13ХФА Гост 17376-2001"/>
        <s v="Тройник 100*100*100"/>
        <s v="Тройник 100*50"/>
        <s v="Тройник 219*8-159х8 ст.13ХФА"/>
        <s v="Тройник 89*8 П 09Г2С"/>
        <s v="Тройник 89*8 ст.13ХФА ТУ 1462-203-0147016-01 с наружним полиуретановым покрытием ТУ 1469-008-4815137"/>
        <s v="Тройник П 114*8-89*8 ст.13ХФА ТУ 14689-004-82932963-2016"/>
        <s v="Тройник П 159*10-114*8 ст.13ХФА ТУ 14689-004-82932963-2016"/>
        <s v="Тройник П 219*8 ст.13ХФА ТУ 14689-004-82932963-2016"/>
        <s v="Тройник П 57*6 ст.13ХФА ТУ14689-004-82932963-2016"/>
        <s v="Тройник П 89*12 ст.13ХФА ТУ 1469-004-82932963-2016"/>
        <s v="Тройник П 89*8 ст.13ХФА ТУ14689-004-82932963-2016"/>
        <s v="Тройник П 89*8-57*8 ст.13ХФА ТУ14689-004-82932963-2016"/>
        <s v="Тройник ПЭ 50*50*50"/>
        <s v="Тройник стеклопластиковый ДУ63мм Рн 10,3 Мпа"/>
        <s v="Трос DIN 3055 4.0мм"/>
        <s v="Трос DIN 3055 5.0мм"/>
        <s v="Трос жалюзи Камаз в сб."/>
        <s v="Трос стояночного тормоза RENAULT"/>
        <s v="Труба 110*1м"/>
        <s v="Труба 110*2м"/>
        <s v="Труба 114*10 Гост 8732"/>
        <s v="Труба 133*12 Гост 8732"/>
        <s v="Труба 14*2 ст20"/>
        <s v="Труба 159*6 ГОСТ 10704"/>
        <s v="Труба 219*6 Гост 10704"/>
        <s v="Труба 25*3,2 Гост 3262-75"/>
        <s v="Труба 273*7 Гост 10704"/>
        <s v="Труба 273*8 Гост 10704"/>
        <s v="Труба 426*8,0 В-20 ГОСТ 10705-80"/>
        <s v="Труба 48,3Х3 EN 10217-2 P235 GH"/>
        <s v="Труба 50*0,5м"/>
        <s v="Труба 50*2м"/>
        <s v="Труба 50*3 ПЭ100 SDR17 гост18599-2001"/>
        <s v="Труба 530х6 ГОСТ10705"/>
        <s v="Труба бесшовная горячедеформированная 89*8 ТУ 14-3Р-124-2017 ст.13ХФА с наружн 2-х слойным п/э покр."/>
        <s v="Труба бесшовная нефтегазопроводная 159*8 ТУ 14-3Р-124-2012, кл.пр. К52, ст.13ХФА"/>
        <s v="Труба БШГД 89х12,0 ст.13ХФАГР.В  Гост 8731-74,8732-78"/>
        <s v="Труба БШГД 89х6,0 с наружным трехслойным покрытием нормального исполнения Гост 8731-74 8732-78 ст 20"/>
        <s v="Труба БШГД 89х8 ст.13ХФА Гост 8732-78 Гост 8731-74 группа В н/д без покрытия"/>
        <s v="Труба высокого давления 740.51-3407110-30"/>
        <s v="Труба выхлопная глушителя Камаз 4326-1203015-10"/>
        <s v="Труба выхлопная глушителя Камаз 4326-1203015-21"/>
        <s v="Труба выхлопная глушителя КАМАЗ 6460-1203090-40"/>
        <s v="Труба глушителя &quot;Вертикальный выхлоп&quot; комплект с кронштейном крепленияКамаз 4328-1203015-10"/>
        <s v="Труба гофрир. 16 мм из ПНД  с протяжкой черн."/>
        <s v="Труба гофрир. 20 мм из ПНД  с протяжкой черн."/>
        <s v="Труба металлопластик 16х2,0"/>
        <s v="Труба НКТ 73.02*5,51 гост 31446-2017 гр. пр.Д исп.А"/>
        <s v="Труба НКТ 73*5,5 гост 633-80 гр. пр.Д исп.А"/>
        <s v="Труба НКТ 88,9*6,45 Гост 31446-2017 НКТН-К72 PSL2 EW"/>
        <s v="Труба НКТ 89*6,5 Гост 633-80 гр.&quot;Д&quot; исп.А"/>
        <s v="Труба обсадная 140*7,0 ТУ 14-157-61-99 грЕ ТМК UP"/>
        <s v="Труба обсадная 245*8,9 Д ОТТМ ГОСТ 632-80"/>
        <s v="Труба обсадная 426*11 Д норм И тип резьбы-треугольная"/>
        <s v="Труба обсадная 426*11 Дскв 142)"/>
        <s v="Труба пpoф. 40x20x2 ст.3"/>
        <s v="Труба пп 40 СТ.В"/>
        <s v="Труба приемная ВАЗ 2123-1203010-20"/>
        <s v="Труба приемная глушителя ВАЗ 2123"/>
        <s v="Труба приемная левая ЗИЛ 1311203011"/>
        <s v="Труба приемная правая ЗИЛ 1311203011"/>
        <s v="Труба профильная 100*100*5 ст.3"/>
        <s v="Труба профильная 100*4 ст.3"/>
        <s v="Труба профильная 100*5 ст.3"/>
        <s v="Труба профильная 120 120 5 ГОСТ 30245-03"/>
        <s v="Труба профильная 120*5 ст.3"/>
        <s v="Труба профильная 140 140 5 ГОСТ 30245-03"/>
        <s v="Труба профильная 140 140 6 ГОСТ 30245-03"/>
        <s v="Труба профильная 40*20*2"/>
        <s v="Труба профильная 40*40*2"/>
        <s v="Труба профильная 60*40*3"/>
        <s v="Труба профильная 80*4 ст.3"/>
        <s v="Труба стальная электросварная прямошовная  219х5 ст.3пс, гр.В  ГОСТ 10704-91 10705-80"/>
        <s v="Труба стальная электросварная прямошовная  219х6 ст.3пс, гр.В  ГОСТ 10704-91  ГОСТ 10705-80"/>
        <s v="Труба стальная электросварная прямошовная  219х7 ст.3пс, гр.В  ГОСТ 10704-91  ГОСТ 10705-80"/>
        <s v="Труба стальная электросварная прямошовная 159х5 Ст.20"/>
        <s v="Труба стальная электросварная прямошовная 159х5 ст.20, гр.В, ГОСТ 10704-91  ГОСТ 10705-80"/>
        <s v="Труба стальная электросварная прямошовная 159х6 ст.20, ГОСТ 10704-91  ГОСТ 10705-80"/>
        <s v="Труба стальная электросварная прямошовная 219х5 Ст.20"/>
        <s v="Труба стальная электросварная прямошовная 325х10 Ст.20"/>
        <s v="Труба стальная электросварная прямошовная 325х6,0 ГОСТ 10704-91, гр.В, ст.3пс ГОСТ 10705-80"/>
        <s v="Труба стальная электросварная прямошовная 426х8 ст.3сп5  гр.В, ГОСТ 10704-91  ГОСТ 10705-80"/>
        <s v="Труба стеклопластиковая линейная (Н-М) Ду100мм Рн10,3 Мпа L 9120 мм"/>
        <s v="Труба стеклопластиковая линейная (Н-М) Ду63мм Рн10,3 Мпа L 9100 мм"/>
        <s v="Труба электросварная прямоуг 60*40*3 дл.6000 ТУ1373-002-71251680-2014"/>
        <s v="Труба электросварная прямоуг.40x20x1,5 дл.6000 мм ГОСТ 8645-68 192 п/м"/>
        <s v="Труба электросварная прямошовная 114х5,0 ГОСТ 10704-91, гр.В, ст.3сп5 ГОСТ 10705-80"/>
        <s v="ТРубка ГУРа Камаз"/>
        <s v="Трубка Камаз Гура  65115-3408054"/>
        <s v="Трубка камаз ПГУ подкачки"/>
        <s v="Трубка компрессора 65115-3506190"/>
        <s v="Трубка слива масла короткая 45104-1118400"/>
        <s v="Трубка слива масла с ТКР ЕВРО правая 45104-1118400"/>
        <s v="Трубка топливная ПВХ ф10"/>
        <s v="Трубка тормозная 452 инж. медь"/>
        <s v="Трубка тормозная УРАЛ от компрессора 6363-3506178"/>
        <s v="Трубки низкого давления ЕВРО (3 наим.) железные"/>
        <s v="Трубки топливные низкого давления Камаз 53205 (к-т 3 шт)"/>
        <s v="Тумба для аппаратуры 860*450*900"/>
        <s v="Тумба мобильная 570*430*480"/>
        <s v="Тумба мобильная 580*430*450"/>
        <s v="Тумба мобильная 600*1000*450"/>
        <s v="Тумба под аппаратуру 750*800*450"/>
        <s v="Турбина МПК 55.02.120"/>
        <s v="Турбокомпрессор 8,5С 51-54-1СП"/>
        <s v="Турбокомпрессор ЕВРО-1 левый"/>
        <s v="Турбокомпрессор К27-115-01 прав."/>
        <s v="Турбокомпрессор КамАЗ ЕВРО-4 левый (740.60-1118013) ТКР7С-6М"/>
        <s v="Турбокомпрессор КамАЗ ЕВРО-4 правый (740.60-1118012) ТКР7С-6М"/>
        <s v="Турбокомпрессор ТКР-11Н3 92.00"/>
        <s v="Турбокомпрессор ТКР-11Н3 Т-130 Д-160"/>
        <s v="ТЭН 140 В13 5,0 Р 220 ф7 м/ц 73 шт 1/2 трубчатый электронагр"/>
        <s v="Тяга жалюжи ГАЗ 3307"/>
        <s v="Тяга кулисы промежуточная клюшка L 425 ПАО &quot;КАМАЗ&quot; 15.1703280"/>
        <s v="Тяга поперечная в сборе 3162-002909016-00"/>
        <s v="Тяга поперечная рул. трапеции 4310-3414049"/>
        <s v="Тяга промежуточной кулисы 15-1703260"/>
        <s v="Тяга реактивная привода КПП 65115-1703520 КАМАЗ-ЕВРО"/>
        <s v="Тяга рулевая продольная 06649VLT"/>
        <s v="Тяга сошки 4310-3414009"/>
        <s v="Тяга стабилизатора заднего TOYOTA Camry"/>
        <s v="Уайт-спирит (10л)"/>
        <s v="Уайт-спирит 1л"/>
        <s v="Увлажнитель ультразвуковой Polaris PUH 6080 TFD черный"/>
        <s v="Угол внутренний &quot;Идеал Дуб Северный&quot;"/>
        <s v="Угол желоба внешний D125  RAL3005 90*"/>
        <s v="Угол наружний &quot;Идеал Дуб Северный&quot;"/>
        <s v="Угол наружний 3,05м белый"/>
        <s v="Угол неравнополочный 75*50*5 ст3"/>
        <s v="Уголок 100 100 10 12м ст3пс5/сп5"/>
        <s v="Уголок 100 100 7 12м ст3пс5/сп5"/>
        <s v="Уголок 100*10 Ст3Сп-5"/>
        <s v="Уголок 100*7 ст 3"/>
        <s v="Уголок 100х100х7 ст.3"/>
        <s v="Уголок 125*10 ст.3"/>
        <s v="Уголок 25*3 ст.3"/>
        <s v="Уголок 25*4 ст.3"/>
        <s v="Уголок 32*3 ст3"/>
        <s v="Уголок 32*4 ст3 6м"/>
        <s v="Уголок 40*4 ст3"/>
        <s v="Уголок 40*90"/>
        <s v="Уголок 50 50 5 12м ст3пс5/сп5"/>
        <s v="Уголок 50*4 ст.3пс/сп5"/>
        <s v="Уголок 50*5 дл 6м ст3пс/сп5"/>
        <s v="Уголок 50*5 ст3"/>
        <s v="Уголок 63*40*5 ст3 неравнополочный"/>
        <s v="Уголок 63х63х5 Ст.3"/>
        <s v="Уголок 75 75 5 12м ст3пс5/сп5"/>
        <s v="Уголок 75*5 ст.3"/>
        <s v="Уголок 75х75х6 ст.3"/>
        <s v="Уголок 80*8 ст3"/>
        <s v="Уголок 90 90 7 12м ст3пс5/сп5"/>
        <s v="Уголок 90*7 ст.3"/>
        <s v="Уголок PL 19*19 белый оцинков. L-3,7м (70шт/упак)"/>
        <s v="Уголок НЛГ 75*6 09г2с"/>
        <s v="Угольник энергоаккумулятора 16*20"/>
        <s v="Удобрение для роз и цветов 850г"/>
        <s v="Узел фиксации Kyocera FK-1150 302RV93053 для P2040dn,P2040dw,P2235dn, P2235dw,M2040dn,M2540dn, M2540"/>
        <s v="Узел фотобарабана DK 170 для FS-1320D/1035MFP/1135MFP"/>
        <s v="Узел фотобарабана Kyocera DK-170 для FS-1320D, 1370DN, 1035MFP, 1135MFP, 100 000 стр. (302LZ93061)"/>
        <s v="Узел фотобарабана Kyocera DK»1150/302RV93010 тех.уп (eco)"/>
        <s v="Указатель давления масла 33.3810"/>
        <s v="Указатель давления масла механический"/>
        <s v="Указатель напряжения ЭИ-9000/1"/>
        <s v="Указатель поворота 26.3726 Урал"/>
        <s v="Укрытие защитное УЗМГ 108/325"/>
        <s v="Уксусная кислота ледяная ХЧ 99,9"/>
        <s v="Универсальный модем LoRaWAN-Nb-IoT Bera"/>
        <s v="Универсальный набор инструментов 151 предмет BG151-1214 Berger BG"/>
        <s v="Уничтожитель документов Office Kit S145, 5 уp.секp. 2x15мм, 10 лист, 20л"/>
        <s v="Уничтожитель документов Гелеос УМ22-5, 5 уp.секp. 2x8мм, 10 лист, 22л, скpе"/>
        <s v="Уплотнение большое в сб. 24-19-119СП"/>
        <s v="Уплотнитель вентильного паза 375-3106013"/>
        <s v="Уплотнитель воздушного фильтра ЕВРО"/>
        <s v="Уплотнитель ЗМЗ-405,409 колодца свечного Евро-4"/>
        <s v="Уплотнитель МТЗ переходника механизма блокировки 82Р- 2409036"/>
        <s v="Упор ПГУ 15-1772080"/>
        <s v="Управление блокировкой дифференциала 70-4803010"/>
        <s v="Управляемый POE коммутатор уровня 2 SNR-S2985G-8T-POE"/>
        <s v="Управляемый гигабитный коммутатор уровня 2,24 порта 10/100/1000 Base-T 4 порта"/>
        <s v="Управляемый гигабитный коммутатор уровня 2,48 порта 10/100/1000 Base-T 4 порта"/>
        <s v="Управляемый коммутатор SNR-S2995G-12FX уровня 3, 8 портов 100/1000BaseX SFP,4 Combo портов GE,4 порт"/>
        <s v="Управляемый коммутатор уровня 2 SNR- S2985G-8T-UPS с расширенной гарантией 2 года"/>
        <s v="Устройство заземления автоцистерн УЗА- 4К(5м) УХЛ1"/>
        <s v="Устройство заземления УЗА-2МК 04 (220В, проводник 5м)"/>
        <s v="Устройство защитное DTR 1/6 1500"/>
        <s v="Утеплитель ЯМЗ-236 без капота с боками УРАЛ"/>
        <s v="УТИН Груд Копчен Нарезка 100г"/>
        <s v="Утюг PIR 2888AK 3m с отпар. Polaris"/>
        <s v="Ушко рессоры со втулкой 5320-2902020"/>
        <s v="Фара  TOYOTA 8114533730 правая"/>
        <s v="Фара  TOYOTA 8118533730 левая"/>
        <s v="Фара блок левая с ДХО 24В 441775"/>
        <s v="Фара блок правая с ДХО 24В 443775"/>
        <s v="Фара галоген.ФПГ101"/>
        <s v="Фара доп.светодиодная 45Вт"/>
        <s v="Фара дополнительная квадратная 16CHIPS, 48W, 3360LM, 9-30V, 5000К WHITE (125x65x105) MK1015-48W"/>
        <s v="Фара Камаз ЕВРО"/>
        <s v="Фара Н/О гладкое стекло б/ламп отр-ль пластм."/>
        <s v="Фара освещения 4573-001-75365669"/>
        <s v="Фара противотуманная Евро-3"/>
        <s v="Фара противотуманная круглая ФПГ 101"/>
        <s v="Фара УРАЛ,Краз 24В пров. L425 герматиз.оптика А24-55-50"/>
        <s v="Фароискатель круглый 12В"/>
        <s v="Фартук ПВХ &quot;Кемикал&quot;"/>
        <s v="Фенолфталеин (чда)"/>
        <s v="Фильтр 1 1/2 косой"/>
        <s v="Фильтр SP4384 C5102"/>
        <s v="Фильтр воздушный CF710 (26400)(внутренний)"/>
        <s v="Фильтр воздушный GB-9434"/>
        <s v="Фильтр воздушный Hangcha 4-5t KW1526"/>
        <s v="Фильтр воздушный Renault Logan"/>
        <s v="Фильтр воздушный Renault: Logan 06,Logan MCV 07, Nissan"/>
        <s v="Фильтр воздушный ВАЗ"/>
        <s v="Фильтр воздушный ГАЗ-3302 Бизнес Cummins 2217 с дв.42164 Евро-4 (AG900) GB-9434"/>
        <s v="Фильтр воздушный Евро-3 Ливны большой"/>
        <s v="Фильтр воздушный Евро-3 Ливны малый"/>
        <s v="Фильтр воздушный салона УАЗ Патриот"/>
        <s v="Фильтр воздушный(элем.) ГАЗель дв. Cummins 2.8 GB-9434М"/>
        <s v="Фильтр к ППФ-5М марки &quot;В2&quot;без иа/ф (кат№6.554)"/>
        <s v="Фильтр КПП Carrato (оригинал) СА 040701"/>
        <s v="Фильтр масл. LF9009 Fleetguard"/>
        <s v="Фильтр масленный 7405 Евро"/>
        <s v="Фильтр масленный Iveco"/>
        <s v="Фильтр масленный Renault Clio Megane"/>
        <s v="Фильтр масленный для ДВС W950/7"/>
        <s v="Фильтр масленный УАЗ,ВАЗ (высокий) (h=100)"/>
        <s v="Фильтр масленный УАЗ,ВАЗ (низкий) (h=66.5)"/>
        <s v="Фильтр масленный УАЗ,ВАЗ (низкий) (h=66.5) (24шт )"/>
        <s v="Фильтр маслянный LADA 2105-2108,2123"/>
        <s v="Фильтр маслянный УАЗ,ВАЗ (низкий) (h=66,5)"/>
        <s v="Фильтр масляный (мет. корпус) Бычок,Зубренок"/>
        <s v="Фильтр обеззоленный /белая лента/ 15.0 см"/>
        <s v="Фильтр обеззоленный /красная лента/ 18.0 см"/>
        <s v="Фильтр отстойник на раму Газель,Газон,УАЗ дв.ЗМЗ-406 3307-1105010"/>
        <s v="Фильтр очистки масла ГАЗ-3302 Бизнес Cummins (GB-104OG111,FOP6308) LF17356"/>
        <s v="Фильтр очистки топлива 020-1117010(ФОТ44.1.001) &quot;Профессионал&quot;"/>
        <s v="Фильтр очистки топлива ФОТ ГО 44.1.011"/>
        <s v="Фильтр салона LADA KALINA FA-P1118"/>
        <s v="Фильтр салона Nissan Almera,Note,Renault Duster"/>
        <s v="Фильтр салона Renault Logan/ Duster Sandero Stepway"/>
        <s v="Фильтр салона Renault Logan/ Duster Sandero Stepway Lada"/>
        <s v="Фильтр салона Toyota AURIS/RAF 4"/>
        <s v="Фильтр салона пылевой  Kia Cerato"/>
        <s v="Фильтр салонный LAIK 452346"/>
        <s v="Фильтр салонный ГАЗ-3302 Next,Газон Next GB-9972"/>
        <s v="Фильтр тонкой очистки в сборе (отстойник) 511-1117010"/>
        <s v="Фильтр топл. ЯМЗ ЕКО-03.53 резьбовой 650-1117039 / FF5470 / FG1066"/>
        <s v="Фильтр топливный EF5102"/>
        <s v="Фильтр топливный Fleetguard FF"/>
        <s v="Фильтр топливный GB-332PL"/>
        <s v="Фильтр топливный Renalult Lagun"/>
        <s v="Фильтр топливный TSN 9.3.060"/>
        <s v="Фильтр топливный Xinchai 485BPG/490BPG"/>
        <s v="Фильтр топливный ГАЗ-3302 Бизнес Cummins ISF (GB-6222,140-2002) FS 19925"/>
        <s v="Фильтр топливный дв. Cummins ISF 2.8L Газель (FS 19925)"/>
        <s v="Фильтр топливный Камаз 5308 (дв.Cummins)"/>
        <s v="Фильтр топливный МАЗ дв. ЯМЗ-7511 Евро-2"/>
        <s v="Фильтр топливный МТЗ ГОТ 2401105025"/>
        <s v="Фильтр топливный Р 917/2х"/>
        <s v="Фильтр топливный сепаратор со сливом D112 H220"/>
        <s v="Фильтр топливный тонкой очистки Патриот, Хантер, 3741 под защёлку инжектор &quot;УАЗ&quot;"/>
        <s v="Фильтр-патрон Камаз,МАЗ,ПАЗ осушитель воздуха"/>
        <s v="Фильтрующий элемент FFIU-12371-125.KSF"/>
        <s v="Фильтрующий элемент воздушного фильтра GB-502"/>
        <s v="Фильтры &quot;Белая лента&quot; d=12,5 см (инд/уп), 3.07.01.0035, БЛ"/>
        <s v="Фильтры &quot;Белая лента&quot; d=15,0 см (инд/уп) БЛ, 3.07.01.0045, БЛ"/>
        <s v="Фильтры &quot;Белая лента&quot; d=18,0 см (инд/уп) БЛ, 3.07.01.0055, БЛ"/>
        <s v="Фильтры &quot;Красная лента&quot; d=18,0 см (в инд/ уп), 3.07.01.0155"/>
        <s v="Фильтры &quot;Синяя лента&quot; d=12,5 см (инд/уп), 3.07.01.0085, СЛ"/>
        <s v="Флаг 1350*900мм"/>
        <s v="Флаг 4+0, 1350*900мм"/>
        <s v="Фланец 036 заднего редуктора (круглый) 4отверстия"/>
        <s v="Фланец 125-16-01-1-В-ст.09Г2С ГОСТ33259-2015"/>
        <s v="Фланец 50-19-158"/>
        <s v="Фланец 50-40-11-1-В-ст.20IV ГОСТ33259-2015 воротниковый"/>
        <s v="Фланец 80-16-11-1-В-ст.13ХФА-IV ГОСТ33259-2015 воротниковый 1шт, заглушка ст.20"/>
        <s v="Фланец 80-16-11-1-В-ст.20IV ГОСТ33259-2015 воротниковый 1шт, заглушка ст.13ХФА"/>
        <s v="Фланец ведущий ЕВРО круглый со шлицами 4 отверстия 5320-2402036"/>
        <s v="Фланец глухой 100*21 ХЛ"/>
        <s v="Фланец глухой 80*21 ХЛ"/>
        <s v="Фланец КАМАЗ-ЕВРО межосевого дифференциала 53205-2506037"/>
        <s v="Фланец передний в сб. УРАЛ (АО &quot;АЗ&quot;УРАЛ&quot;) 375-1802079"/>
        <s v="Фланец сальника Ш80-2,5-37,5/2,5"/>
        <s v="Фланцевая пара 100*210 09г2с гост28919"/>
        <s v="Фланцевая пара 65*21 ф ХЛ (Ф89*8)"/>
        <s v="Фланцевая пара 65*210 приварная 09г2с гост28919"/>
        <s v="Фланцевая пара 65*210 с внутр. резьбой 73 мм 09г2с гост28919"/>
        <s v="Фланцевая пара 80*21 П31 ХЛ (d114*8)"/>
        <s v="Фланцевая пара 80*210 09г2с гост28919"/>
        <s v="Флеш накопитель USB Drive 64Gb Marvel M50"/>
        <s v="Фонарь автопоезда ОГ-26 белый 24В"/>
        <s v="Фонарь габаритный боковой маркерный (светодиодный)"/>
        <s v="Фонарь габаритный Камаз желтый"/>
        <s v="Фонарь заднего хода ФП-135"/>
        <s v="Фонарь задний правый 6 болтов"/>
        <s v="Фонарь задний правый 7442.10 с проводом"/>
        <s v="Фонарь освещения номер. знака  ФП 131А -3717010"/>
        <s v="Фонарь освещения номера ФП-134 Б"/>
        <s v="Фонарь передний ФП-402 н/о Ф-402-01.1221*82,1"/>
        <s v="Форсунка 14-69-4 СП"/>
        <s v="Форсунка Fluidics 12 W1-112-50"/>
        <s v="Форсунка Д-243,245 в сб."/>
        <s v="Форсунка Камаз-Евро-1 273.1112010-31"/>
        <s v="Фото датчик ФДС-03-2К"/>
        <s v="Фотобумага А4, 200 г/м2, 50 листов, односторонняя, глянцевая, BRAUBERG, 362"/>
        <s v="Фотобумага БОЛЬШОГО ФОРМАТА A3, 200 г/м2, 50 листов, односторонняя, глянцевая"/>
        <s v="ФУА ГРА LABEYRIE ГУС 90г"/>
        <s v="Фундамент ленточный ФЛ 12.12-1"/>
        <s v="Фундамент ленточный ФЛ 32.12-1"/>
        <s v="Фундаментный блок ФБС 24-6-6"/>
        <s v="Фундаментный блок ФБС 9-4-6"/>
        <s v="Фурнитура L-стартовая 3м"/>
        <s v="Халат Лаборатория бел  88-92/170-176"/>
        <s v="Халат Лаборатория бел  96-100/158-164"/>
        <s v="Халат Лаборатория бел  96-100/170-176"/>
        <s v="Халат Лаборатория бел б/у 88-92/158-164 19мес."/>
        <s v="Хамон ЕL PARADOR C/B 100г"/>
        <s v="Холодильник Бирюса 151 двухкамерный 240 л."/>
        <s v="Хомут 22*32мм"/>
        <s v="Хомут 25-40 мм"/>
        <s v="Хомут 32-50 мм"/>
        <s v="Хомут с ключом 20-32/9мм"/>
        <s v="Хомут стяжной 4,8*200"/>
        <s v="Хомут червячный 16-27мм"/>
        <s v="Хомут червячный 220-240/9 W2 нержавеющая сталь 1Л 220-240-7 Н ГОСТ 28191-89"/>
        <s v="Хомут энжектора Евро в сб.54115-1203060"/>
        <s v="Цапфа 16-03-17"/>
        <s v="Цапфа заднего моста ГАЗ-66,3308,81"/>
        <s v="Цапфа задняя левая в сб.Камаз"/>
        <s v="Цапфа задняя правая в сб.Камаз"/>
        <s v="Цапфа левая 43114-2304079"/>
        <s v="Цапфа поворотного кулака задний левый 4310,43114,43118, 43114-2401081"/>
        <s v="Цапфа поворотного кулака левая 4310-2304080"/>
        <s v="Цапфа поворотного кулака переднего моста в сб."/>
        <s v="Цапфа поворотного кулака правая 4310-2304084"/>
        <s v="Цапфа поворотного кулака УАЗ 69-00-2304080"/>
        <s v="Цемент Евроцемент 50кг"/>
        <s v="Центратор ЦЦ2-146/216"/>
        <s v="Центробежный насос-автомат Джамбо 70/50 H-24, 1100 Вт"/>
        <s v="Цепь DIN 763 D10 длиннозвенная"/>
        <s v="Цилиндр д/ареометров 950мл (диаметр 50мм высота 500мм)"/>
        <s v="Цилиндр колёсный в сборе 375-3501030-01"/>
        <s v="Цилиндр пневматический ЗИЛ,Камаз,МАЗ,Урал 35*65 вспомог.тормозов"/>
        <s v="Цилиндр пневматический с тягой Камаз 5320-3570074-10"/>
        <s v="Цилиндр рабочий сцепления 3160-1602510 РСТ"/>
        <s v="Цилиндр рабочий сцепления Газель Бизнес,Next"/>
        <s v="Цилиндр сцепления главный в сб. 5320-1602510-10"/>
        <s v="Цилиндр тормозной задний Dacia LOGAN.RENAUT Clio"/>
        <s v="Цинк гранулированный ч ТУ 6-09-5294- 86"/>
        <s v="Цифр. IP-телефон с диспл. 1 строка, 8 клавиш, 2 Ethernet порта, спикерфон, гарнитура [Panasonic]"/>
        <s v="Цифр. IP-телефон с диспл. 1 строка, 8 клавиш, 2 Ethernet порта, спикерфон, гарнитура, автодозвон, дл"/>
        <s v="Чай DAMMANN Цейлон Ж/Б"/>
        <s v="Чайник VITEK VT-7038, (1,8 л)"/>
        <s v="Черенок d 36мм"/>
        <s v="Черенок для лопаты"/>
        <s v="Четырехлинейный клапан с дискретным электроуправлением в сборе E10N-4D-12DN-4BA"/>
        <s v="Чехол для ручки (Nemo)"/>
        <s v="Чистящая жидкость-спрей для маркерных досок УСИЛЕННАЯ ФОРМУЛА, BRAUBERG TUR"/>
        <s v="Чистящие салфетки Defender ECO для экранов всех видов: ЭЛТ, ЖК, плазменными панепями / туба /100 шт"/>
        <s v="Чистящие средства  CACTUS Салфетки CS-T1001 Туба с чистящими салфетками для экранов и оптики, 100 шт"/>
        <s v="Шаблон внутренний для НКТ73мм"/>
        <s v="Шайба 10мм DIN 125 плоская оцинкованная"/>
        <s v="Шайба 24мм DIN 125 плоская оцинкованная"/>
        <s v="Шайба 6мм DIN 125 плоская оцинкованная"/>
        <s v="Шайба 700.28.00.014"/>
        <s v="Шайба 700.28.00.015"/>
        <s v="Шайба гроверная d 12"/>
        <s v="Шайба медная 14*20*1"/>
        <s v="Шайба опорная переднего моста 375-2304087"/>
        <s v="Шайба полуоси упорная  375-2301037"/>
        <s v="Шайба стопорная гайки подшипника ступицы 0061-00-0121168-00"/>
        <s v="Шайба ЯМЗ полумуфты привода ТНВД в сб."/>
        <s v="Шапка  СКЕЙТЕР-3 ут.черн"/>
        <s v="Шапка п/шерстяная б/у р.58 18мес."/>
        <s v="Шапка подшлемник утепл Ушанка б/у р.56 18мес."/>
        <s v="Шар полиуретановый Семигор-Ш 114 102-75А"/>
        <s v="Шарик d 5мм"/>
        <s v="Шарик Карбит вольфрама 5-3 Гост 3722-81"/>
        <s v="Шарнир поворотного кулака длинный УАЗ 31512,452"/>
        <s v="Шарнир поворотного кулака длинный УАЗ Профи,Патриот с 2018"/>
        <s v="Шарнир поворотного кулака короткий УАЗ 31512,452"/>
        <s v="Шарнир поворотного кулака короткий УАЗ 31514,452 гибридный мост"/>
        <s v="Шарнир поворотного кулака короткий УАЗ Профи,Патриот"/>
        <s v="Шарнир резинометалический большой УАЗ"/>
        <s v="Шарнир резинометалический малый УАЗ"/>
        <s v="Шарнир рессоры Газель резинометал."/>
        <s v="Шарнир рулевой тяги Соболь, Газель"/>
        <s v="Швеллер 10 У 12м ст3пс5/сп5"/>
        <s v="Швеллер 12 У 12м ст3пс5/сп5"/>
        <s v="Швеллер 14 У 12м ст3пс5/сп5"/>
        <s v="Швеллер 14П ст.3"/>
        <s v="Швеллер 16 ст3"/>
        <s v="Швеллер 16 У 12м ст3пс5/сп5"/>
        <s v="Швеллер 18 У 12м С255"/>
        <s v="Швеллер 18П ст.3"/>
        <s v="Швеллер 20 У 12м С255"/>
        <s v="Швеллер 20П ст.3"/>
        <s v="Швеллер 30 У 12м ст3пс5/сп5"/>
        <s v="Швеллер 30П ст.3"/>
        <s v="Шестерня 2 передачи Камаз 141701127"/>
        <s v="Шестерня дифференциала з/моста ведущая левая МТЗ"/>
        <s v="Шестерня длинная дифференциала моста заднего ведущая левая МТЗ 70-2407053"/>
        <s v="Шестерня КПП ведущего вала 240.30.11.00.034А"/>
        <s v="Шестерня промежуточная привода помпы 240-1029104-А"/>
        <s v="Шестерня скоростной КПП 4-5 передачи вторичного вала ПАЗ 32053-171181"/>
        <s v="Шестерня третьей передачи 14.1701130 Камаз"/>
        <s v="Шестигранник 10 ст20 ГОСТ 8560-78"/>
        <s v="Шестигранник 12"/>
        <s v="Шестигранник 12 ст20"/>
        <s v="Шестигранник 14"/>
        <s v="Шестигранник 14 ст.35 ГОСТ 2879-06"/>
        <s v="Шестигранник 17 ст20"/>
        <s v="Шестигранник 22"/>
        <s v="Шестигранник 22 ст20"/>
        <s v="Шестигранник 24"/>
        <s v="Шестигранник 24 ст.20"/>
        <s v="Шестигранник 27 ст.20"/>
        <s v="Шестигранник 27 ст.35"/>
        <s v="Шестигранник 32"/>
        <s v="Шестигранник 32 ст.35 ГОСТ 2879"/>
        <s v="Шестигранник 36"/>
        <s v="Шестигранник 36 ст.20"/>
        <s v="Шестигранник 41"/>
        <s v="Шестигранник 41 мм ст.35"/>
        <s v="Шестигранник 41 ст.20"/>
        <s v="Шестигранник 46"/>
        <s v="Шестигранник 46 ст.35"/>
        <s v="Шестигранник 50 ст.20 ГОСТ 2879-06"/>
        <s v="Шестигранник 55 ст45"/>
        <s v="Шестигранник 60"/>
        <s v="Шкаф 500*500*210 АЕ"/>
        <s v="Шкаф 650*500*250 409 F R 61"/>
        <s v="Шкаф для бумаг 2000*900*360"/>
        <s v="Шкаф для бумаг 2300*600*530"/>
        <s v="Шкаф для бумаг 860*360*1886"/>
        <s v="Шкаф для бумаг встроенный встроенный 1560*970*580"/>
        <s v="Шкаф для бумаг и одежды 2100*900*520"/>
        <s v="Шкаф для бумаг с антресолью 2400*800*360"/>
        <s v="Шкаф для бумаг с антресолью с выдвижными ящиками 2400*800*360"/>
        <s v="Шкаф для одежды с антресолью (2300*600*530)"/>
        <s v="Шкаф для одежды с антресолью 2400*800*360"/>
        <s v="Шкаф навесной 500*500*210 IP 66"/>
        <s v="Шкворень УАЗ Спайсер (4 шт) без ключа с пластмас. вкладышем (2 уса) (Автогидоавлика)"/>
        <s v="Шкворень УАЗ Спайсер (4 шт) с ключом с пластмас. вкладышем (4 уса) (Автогидоавлика)"/>
        <s v="Шкив МТЗ 240-1005131-Г"/>
        <s v="Шкив-демпфер со ступицей ЗМЗ 406,409 с ГУР и кондиционером (450185) 406.1005050-60"/>
        <s v="Шланг d9мм кислородный"/>
        <s v="Шланг высокого давления S24 1650мм М20*1,5 РДВ"/>
        <s v="Шланг манометра 5557-3506207"/>
        <s v="Шланг металлический 1,5 арт. VMSH15"/>
        <s v="Шланг МОД L-570"/>
        <s v="Шланг отопителя 18мм"/>
        <s v="Шланг под кабину 5320-3830400"/>
        <s v="Шланг поливочный резиновый 18мм 50м"/>
        <s v="Шланг полуприцепа спиральный воздушный желто красный М22/М22(из 2-х) 5,5м"/>
        <s v="Шланг привода управления сцеплением Камаз"/>
        <s v="Шланг прицепа винтовой Евро желтый (7,5м)"/>
        <s v="Шланг спиральный с фитингами 15м;6*8мм"/>
        <s v="Шланг тормозной L=650 мм передний (гайка/штуцер) 4310-3506060-10"/>
        <s v="Шланг тормозной L=815 мм, D=22 мм передний (гайка/штуцер М20*М16) 4310-3506060-20"/>
        <s v="Шланг тормозной ГАЗ 3302 передний 3302-00-3506025-10"/>
        <s v="Шланг тормозной задний 4310-3506442"/>
        <s v="Шланг тормозной задний КАМАЗ 6520"/>
        <s v="Шланг тормозной КАМАЗ-4310,43101 передний"/>
        <s v="Шланг тормозной передний 4310 (гайка+штуцер)"/>
        <s v="Шланг указателя давления масла механического (2,7м) 5320-3830400"/>
        <s v="Шланг УРАЛ к ресиверу 1_=350мм дв.ЯМЗ 4320-3506398-01"/>
        <s v="Шлем пожарного ШПМ-С(белый)"/>
        <s v="Шлиф бумага"/>
        <s v="Шок конф с окном Mozart 218г"/>
        <s v="Шпатлевка 18 кг."/>
        <s v="Шпатлевка Фуген Кнауф (25кг)"/>
        <s v="Шпилька 10*70 ст.35 Гост 9066-75"/>
        <s v="Шпилька 16*70 ст.35 Гост 9066-75"/>
        <s v="Шпилька БМ16-6g*100.32.35 III.4 ГОСТ 9066-75"/>
        <s v="Шпилька БМ16-6g*70.32.35 III.4 ГОСТ 9066-75"/>
        <s v="Шпилька БМ16-6g*80.32.35 III.4 Гайка АМ16-6Н.25.III"/>
        <s v="Шпилька БМ16-6g*90.32.35 III.4 ГОСТ 9066-75"/>
        <s v="Шпилька БМ18-6g*100.36.35 III.4 ГОСТ 9066-75"/>
        <s v="Шпилька БМ18-6g*120.36.35 III.4 Гайка АМ18-6Н.25.III"/>
        <s v="Шпилька БМ20-6g*100.40.35 III.4 ГОСТ 9066-75"/>
        <s v="Шпилька БМ20-6g*140.40.35 III.4 Гайка АМ20-6Н.25.III. 4"/>
        <s v="Шпилька колеса Урал н/о правая 20*20 универс."/>
        <s v="Шпилька М10*70 ГОСТ9066-75 ст.35"/>
        <s v="Шпилька М10х1,25х15*25 крепления турбокомпрессора Камаз 134495-33"/>
        <s v="Шпилька М12х70 ГОСТ 9066-75 ст.35"/>
        <s v="Шпилька М14*2-Н35-17*96 коллектора МТЗ"/>
        <s v="Шпилька М16*100 ст.35 гост 9066-75"/>
        <s v="Шпилька М16*110 ст.35 гост 9066-75"/>
        <s v="Шпилька М16*70 ГОСТ 9066-75 ст.35"/>
        <s v="Шпилька М18 110"/>
        <s v="Шпилька М18*1,5*40 колеса 853308"/>
        <s v="Шпилька М20*100 ст.35 ГОСТ 9066-75"/>
        <s v="Шпилька резьбовая оцинк.М 6 L=1м"/>
        <s v="Шпилька электромотора"/>
        <s v="Шплинт 6*40"/>
        <s v="Шплинт реакт. Пальца 5,9х60 1/07979/01"/>
        <s v="Шплинт рулевого пальца 5х50 1/07350/01 258073"/>
        <s v="Шпонка МС-30-0116"/>
        <s v="Шпонка специальная Д320-50 0603.506411.0001"/>
        <s v="Шприц 1702 N 25UL SYR (22S/51/5) с поверкой"/>
        <s v="Шприц SGE-Chromatec-02-10 мкл, ТУ4321-011-12908609-08 с"/>
        <s v="Шрус внутренний левый (ремкомплект)"/>
        <s v="Шрус внутренний правый RNIR-LOG"/>
        <s v="Шрус внутренний правый TOYOTA Camry"/>
        <s v="Шрус наружний Duster 4WD"/>
        <s v="Шрус наружный левый RN-LOGL"/>
        <s v="Шрус наружный правый RN-LOGR"/>
        <s v="Шрус поворотного кулака УАЗ 3162-2304061 левый"/>
        <s v="Шрус УАЗ 3162,3163 правый короткий мост 3162-23040610"/>
        <s v="Штамп на автоматической оснастке Colop C40"/>
        <s v="Штамп на автоматической оснастке Colop C60"/>
        <s v="Штамп на автоматической оснастке Colop R 40"/>
        <s v="Штамп на автоматической оснастке GRM 5470 Датер"/>
        <s v="Штамп на автоматической оснастке Pr 50"/>
        <s v="Штамп самонаборный 5 строк 58х22мм без рамки"/>
        <s v="Штанга для заз. ШЗП-15"/>
        <s v="Штанга насосная 7/8*30 (22,22мм*9140мм) S88 c муфтой кл Т"/>
        <s v="Штанга реактивная РМШ Евро 630-2919012-20"/>
        <s v="Штанги реактивные ВАЗ-2121-2123"/>
        <s v="Штанги реактивные ВАЗ-2121-2123 ST0111"/>
        <s v="Штатив для пробирок нержавеющая сталь ф20мм 45 пробирок"/>
        <s v="Шток поршня АФНИ 715,513,005"/>
        <s v="Штукатурка гипсовая (30кг)"/>
        <s v="Штуцер МТЗ переходника механизма блокировки 70- 2409037"/>
        <s v="Шуруп 4,8*35 краш. серо-белый"/>
        <s v="Щебень 20*40 М-400"/>
        <s v="Щебень 40*70 М-800"/>
        <s v="Щека серьги рессоры Газель 3302.2902466"/>
        <s v="Щетка металлическая  5-ти рядная с деревянной ручкой"/>
        <s v="Щетка с/оч 500 мм"/>
        <s v="Щетка стеклоочистителя 350мм"/>
        <s v="Щетка стеклоочистителя DENSO DUR-065L"/>
        <s v="Щетка стеклоочистителя Renault Duster WB45220"/>
        <s v="Щетка стеклоочистителя ГАЗель Next"/>
        <s v="Щетка стеклоочистителя КАМАЗ 341-5205900"/>
        <s v="Щётка стеклоочистителя переднего стекла 33.5205-900"/>
        <s v="Щетка стеклоочистителя УАЗ 452 люкс (330мм)"/>
        <s v="Щетка стеклоочистителя УАЗ 72.5205900"/>
        <s v="Щетки К-КТ 202-340SX"/>
        <s v="Щетки стеклоочистителя 600/450мм(3397014312,DF089) 288903916R"/>
        <s v="Щетки стеклоочистителя Bosch (500+500 2 шт.)"/>
        <s v="Щеткодержатель генератора 28В 5А реле регулятор напр. 4572"/>
        <s v="Щеткодержатель генератора 6582-3701010"/>
        <s v="Щеткодержатель стеклоочистителя Волга-3110"/>
        <s v="Щит закрытого типа-сетка метал.(1300*540*300)"/>
        <s v="Щиток НН7-С-5"/>
        <s v="Щуп Камаз 740-1009050"/>
        <s v="Экран ХА 8,634,016 (ТОР-50)"/>
        <s v="Экран ХА 8.634.016"/>
        <s v="Экран ХА8.634.016"/>
        <s v="Эксцентрик 5320-3501132"/>
        <s v="Эл.модуль FEL55 11-36 В пост.тока XPFTL-A (52002307) Для прибора FTL51- CGQ2BB5G5A"/>
        <s v="Эластоизол Бизнес ЭКП 4,5"/>
        <s v="Эластоизол Бизнес ЭПП 4,5"/>
        <s v="Элеватор ЭХЛ 73"/>
        <s v="Электрический насос для перекачки дизельного топлива Carry 3000 24y/12y"/>
        <s v="Электрод ионизации для G9-G-11"/>
        <s v="Электрод ЭКС-10603 с поверкой"/>
        <s v="Электродвигатель 700.81.01.020 (МЭ-22)"/>
        <s v="Электродвигатель АИМЛ 112 МА 6 У2 3квт 1000об/мин"/>
        <s v="Электродвигатель АИМЛ 80 В 4 У 2,5---1,1КВТ*1500Об/м IM281 ЛАПЫ IP 54 ExbllВТ"/>
        <s v="Электродержатель ESAB 300А"/>
        <s v="Электроды МР-3 3мм СЗСМ 3кг"/>
        <s v="Электроды уони 13/55 4мм"/>
        <s v="Электролит 1л"/>
        <s v="Электронасос ГНОМ 10-10 220В"/>
        <s v="Электронасос ГНОМ 10-10 380В"/>
        <s v="Электронный регистратор Параграф РL20-220 D86219"/>
        <s v="Электростеклоподъемник Газель Next,Газон Next прав.(ДЗС С41R11)"/>
        <s v="Электростеклоподъемник Газель Next.Газон Next лев.(ДЗС С41R11)"/>
        <s v="Элемент воздушно-масляного фильтра сепаратор на дв. CUMMINS ISBe AS2474"/>
        <s v="Элемент воздушного фильтра"/>
        <s v="Элемент воздушного фильтра  ЕВРО 7405-1109560"/>
        <s v="Элемент воздушного фильтра УАЗ"/>
        <s v="Элемент воздушного фильтра УАЗ 3741 дв.УМЗ 4213,ЗМЗ 409 низкий"/>
        <s v="Элемент воздушного фильтра УАЗ Хантер,Патриот ЗМЗ 409,10 высокий"/>
        <s v="Элемент воздушный 740.1109560-02"/>
        <s v="Элемент воздушный 7405.1109560"/>
        <s v="Элемент масл.h200 сетка БелТИЗ 740.1012040-10 С"/>
        <s v="Элемент масленного фильтра"/>
        <s v="Элемент масленного фильтра 16015FL"/>
        <s v="Элемент масленного фильтра ГАЗ-53"/>
        <s v="Элемент масленного фильтра гидравлический"/>
        <s v="Элемент масленного фильтра ЕВРО 5 6W23.288.00"/>
        <s v="Элемент отделачный ЭО-С 5669/20/1 0,50 РЕ RAL 3005"/>
        <s v="Элемент отделочный ЭО-С27142/21/1 0,5 РЕ RAL 3020"/>
        <s v="Элемент отделочный ЭО-С9104/20/1 0,5 РЕ RAL 3020"/>
        <s v="Элемент отделочный ЭО-С9104/20/2 0,5 РЕ RAL 3020"/>
        <s v="Элемент отделочный ЭО-С9104/20/4 0,5 РЕ RAL 3020"/>
        <s v="Элемент отделочный ЭО-С9104/20/5 0,5 РЕ RAL 3020"/>
        <s v="Элемент отделочный ЭО-С9104/20/8 0,5 РЕ RAL 3020"/>
        <s v="Элемент отделочный ЭО-С9104/20/9 0,5 РЕ RAL 3020"/>
        <s v="Элемент питания Duracell LR-4BL BASIC 4х4 (16/208/18304) 5009139/5008091 (блист.16шт) Duracell"/>
        <s v="Элемент питания LR03-12BL ULTRA Power (12шт. в уп-ке)"/>
        <s v="Элемент питания алкалиновый &quot;крона&quot; LR MN 1604/6LR61 ВР-1 (блист.1шт) Duracell 754"/>
        <s v="Элемент питания алкалиновый &quot;крона&quot; MAX 6LR61 BL1 (1/12/4320) (блист.1 шт) Energizer E301531801"/>
        <s v="Элемент питания алкалиновый LR LR6 BR-2 (блист.2шт) Космос KOCLR62BL"/>
        <s v="Элемент питания алкалиновый LR MN 1500/LR6 Basic ВР-4 (блист.4шт) Duracell Б0014045/Б0026815"/>
        <s v="Элемент питания алкалиновый LR MN 2400/LR03 Basic ВР-4 (блист.4шт) Duracell Б0014046/Б0026813"/>
        <s v="Элемент питания литиевый CR2032 BL-5 (уп.5шт) ФАZА 5003217"/>
        <s v="Элемент топл. h 125 сетка 740.1117040 С"/>
        <s v="Элемент топливного фильтра 1067FS"/>
        <s v="Элемент топливного фильтра 740-1117040"/>
        <s v="Элемент топливного фильтра КАМАЗ 740.1117040"/>
        <s v="Элемент топливного фильтра тонкой очистки ЕВРО-3"/>
        <s v="Элемент ФГОТ PL 420 ЕВРО-2"/>
        <s v="Элемент фильтра масляного (ЭФМ) М5310 гидросистемы"/>
        <s v="Элемент фильтра насоса ГУР ЕВРО 4310-3407359-10"/>
        <s v="Элемент фильтрующий ГАЗ-3302 дв. УМЗ-4216,ЕВРО-3,4 воздушный"/>
        <s v="Элемент фильтрующий Камаз масляный 6W23.614.00"/>
        <s v="Элемент фильтрующий масла Камаз ЕВРО 7405.1017040"/>
        <s v="Элемент фильтрующий очистки воздуха 7405-1109560"/>
        <s v="Элемент фильтрующий очистки масла 202*100*39 Камаз 740-1012040-10"/>
        <s v="Элемент фильтрующий очистки масла 740-1012040-10"/>
        <s v="Элементы питания Duracell 6LR61 Basic MN1604 6LF22 6LP3146 9V BL1"/>
        <s v="Эмаль АК-511 белая 25кг"/>
        <s v="Эмаль КО-811 белая 24+1кг"/>
        <s v="Эмаль НЦ-132 белая (1,7кг)"/>
        <s v="Эмаль НЦ-132 белая 25кг"/>
        <s v="Эмаль НЦ-132 голубая 25кг"/>
        <s v="Эмаль НЦ-132 желтая 25кг"/>
        <s v="Эмаль НЦ-132 защитная 25кг"/>
        <s v="Эмаль НЦ-132 зеленая 25кг"/>
        <s v="Эмаль НЦ-132 коричневая 25кг"/>
        <s v="Эмаль НЦ-132 красная (1,7кг)"/>
        <s v="Эмаль НЦ-132 красная 25"/>
        <s v="Эмаль НЦ-132 серая 25"/>
        <s v="Эмаль НЦ-132 серая 25 кг"/>
        <s v="Эмаль НЦ-132 синяя 25кг"/>
        <s v="Эмаль НЦ-132 черная (1,7кг)"/>
        <s v="Эмаль НЦ-132 черная 25кг"/>
        <s v="Эмаль ПФ 115 белая 25кг"/>
        <s v="Эмаль ПФ 115 желтая (25)"/>
        <s v="Эмаль ПФ 115 зеленая (25)"/>
        <s v="Эмаль ПФ 115 коричневая, 25кг"/>
        <s v="Эмаль ПФ 115 красная (25)"/>
        <s v="Эмаль ПФ 115 серая (10кг)"/>
        <s v="Эмаль ПФ 115 серая (25)"/>
        <s v="Эмаль ПФ 115 синяя (25)"/>
        <s v="Эмаль ПФ 115 черная (25)"/>
        <s v="Эмаль ПФ-115 Мастер белая (фас 2,7кг)"/>
        <s v="Эмаль ПФ-115 Мастер голубая (фас 2,7кг)"/>
        <s v="Эмаль ПФ-115 Мастер красная (фас 25кг)"/>
        <s v="Эмаль ПФ-115 Мастер серая (фас 25кг)"/>
        <s v="Эмаль ПФ-115 Мастер черная (фас 2,7кг)"/>
        <s v="Энергоаккумулятор  тип 20*20 г.Рославль РААЗ 100-3519100"/>
        <s v="Энергоаккумулятор  тип 24*24 ЗИЛ,МАЗ,КАМАЗ,КРАЗ усил. пружина для 20т."/>
        <s v="Энергоаккумулятор 24*24 SORL барабанного тормоза"/>
        <s v="Эриохром черный Т ЧДА"/>
        <s v="Этикетка самоклеящаяся А4 мм 1этикетка белая 70г/м2 100л"/>
        <s v="Ячейка электрохимическая ЭХЯ (H2S, ИБЯЛ.418425.035-22 в упаковке) ИБЯЛ.305649.035-30"/>
        <s v="Ящик для песка 0,5м3"/>
        <s v="Агрегат К80-50-200-5-Е ВА160М2 18,5кВт."/>
        <s v="Агрегат Ш80-2,5-37,55/2,5Б-ТВ1-Р1-11-Е У2 ВА160S6У2  11кВт"/>
        <s v="Аппарат 1 -32-1,0-1И"/>
        <s v="Арматура 2АНКШ-65*21К1М2-01.000"/>
        <s v="Арматура АНК1-Э-80*65*21.ХЛ нагнетательная"/>
        <s v="Арматура АУЭШ 210*50.01универсальная"/>
        <s v="Арматура устьевая 2АНКШ 65*21К1М2,01"/>
        <s v="Арматура фонтанная АФК1-65*21.394"/>
        <s v="Блок предохр.клапанов с переключающим устройством 50-16(50с02нж)в к-теСППК4 50-16(17с7НЖ)-2шт,ПУ50-1"/>
        <s v="Вибрационный датчик предельного уровня Liguiphant 2BB5G5A+L8"/>
        <s v="Датчик расхода ДРГ М-160 исп2,5МПа ;20С RS-485 ;КМЧ для ДРГ М-160 на Рр до 2,5 МПа (газ) ;Монтажная"/>
        <s v="Датчик расхода ДРГ М-160 исп2,5МПа Вн/EXd IP68 вых.сигн. частично импуль. RS-485ModBus RTU"/>
        <s v="Датчик расхода ДРС 25И исп. 25,0МПа с индик. погр.1,5%вых сигналы част импуль RS485ModBus Теплоэнерг"/>
        <s v="Датчик расхода ДРС 50И исп25,0МПа с индекац.погреш 1,5%RS485 Теплоконтроллер ИМ2300DIN 2F2C2R,КМЧ /Д"/>
        <s v="Датчик расхода ДРС 50И исп25,0МПа с индекац.погреш 1,5%RS485 Теплоэнергоконтролер ИМ2300DIN 2F2C2R-5"/>
        <s v="Датчик расхода ДРС-25И исполнение: 25,0 МПа; Вн/Exd; IP68; с индикацией; погрешность 1,5 %; выходные"/>
        <s v="Датчик расхода ДРС-50И исполнение: 25,0 МПа; Вн/Exd; IP68; с индикацией; погрешность 1,5 %; выходные"/>
        <s v="Датчик расхода ДРС.МИ 200И исп.25,0 МПа Вн/Exd с индекац. Теплоэнергоконтроллер ИМ2300DIN 2F2C2R?КМЧ"/>
        <s v="Датчик расхода ДРС100.МИисп.25,0МПа с индекац.:погрешность 1,5%RS485для ДРС 100М Рр до 25,0МПа;Монта"/>
        <s v="Датчик расхода ДРСисп.25,0МПа с индекац.погрешность 1,5%RS485 Теплоконтроллер ИМ2300ЩМ1 4С412R/КМЧ д"/>
        <s v="Датчик расходаДРС 300И исп. 25,0МПа с индик. погр.1,5%вых сигналы част импуль RS485ModBus Теплоэнерг"/>
        <s v="Датчик уровня для применений в опасных средах 3105HA2FSCIMQ4 ультразвуковой"/>
        <s v="Емкость из полиэтилена низкого давления на раме V=50м3(ЕТ50.КРП-06)УНИКОМ зав.№0371"/>
        <s v="Емкость подземная ЕП 5-1600-1-3 1600мм 5м3 2400мм 0,07Мпа горизонтальная"/>
        <s v="Здание мобильное &quot;Башкирия&quot; 9ВДКМ (Жилое на 2 человека с комнатой мастера 9000*2500*2600) на раме"/>
        <s v="Здание мобильное &quot;Жилой на 4 человека повышенной комфортности на раме 8*2,4"/>
        <s v="Здание мобильное &quot;Операторная &quot; на раме 8*2,4"/>
        <s v="Здание мобильное &quot;Сауна с душевой&quot; на раме 9*2,4"/>
        <s v="Здание мобильное &quot;Сушилка&quot; на раме 9*2,4"/>
        <s v="Котел отопительный Стальной КС-Г-100"/>
        <s v="Метран 305ПР-Ех-100/120-20-0.01-Mod И-С-ХНТ-П cКМЧ Ду100 Ру20МПа Преобразов расхода вихроакус"/>
        <s v="Метран 305ПР-Ех-50/50-20-0,01 Mod И-С-ХНТ-П  (ТЭГ)с кМЧ Ду50 РУ20Мпа Преобразователь расхода вихреак"/>
        <s v="Метран 305ПР-Ех-50/50-20-0,01 Mod И-С-ХНТ-П с кМЧ Ду50 РУ20Мпа Преобразователь расхода вихреакуст."/>
        <s v="Насос химический с магнитной муфтой Finish Thompson DB7P-B-4-74 c э/д 0.37/3808"/>
        <s v="Насосный агрегат КМ80-65-160Е-Т3-У2с двиг взр. 7,5кВт,корпус Сч 20"/>
        <s v="Насосный агрегат НМШ5-5-25-4,0/4Б-тв3 с двигателем взр.1,5/1,5"/>
        <s v="Обвязка колонная ОКл1*4-168*245"/>
        <s v="Обвязка ОКО 21-245*146 БТС -500"/>
        <s v="Обвязка ОКО 21-245*146БТС -500"/>
        <s v="Подстанция КТПК Т-В/К-1000/10/0,4"/>
        <s v="Преобразователь давления АИР-20/ExdМ2-МВ/ДИ/190-12N/АЗИ2/t5070   C2/A01/60Мпа-/-/К13-/-/КР2/7М/У (Е2"/>
        <s v="Преобразователь давления АИР-20/Ехd/М2-МВ/ДИ/180-/12N/АЗи2/15070/В02/...16МПа КВМ-15Вн/-/Т7М-У Е2"/>
        <s v="Преобразователь расхода вихреакустический Метран-305ПР50/50-20-0,01Mod -И-С-ХНТ-П"/>
        <s v="Преобразователь расхода вихреакустический Метран-305ПР50/50-20-0,01Mod -И-С-ХНТ-П КМЧ Ду50РУ20Контро"/>
        <s v="Преобразователь расхода вихреакустическийМетран305ПР100/50-20-0,01Mod -И-С-ХНТ-П КМЧ Ду100РУ20Контро"/>
        <s v="Расходомер электромагнитный ЭМИС МАГ 270(Ех-020ПФА-Ф-4,0-24М-ГП)+к-т монжажных з/чЭМИС-МАГ"/>
        <s v="Расходомер-счетчик вихре-акустический ЭРВИП.НТ.М/Вн-050/015-НЖ-4,0-П"/>
        <s v="Сетевой накопитель Rack 1U OC2.1Ghz CPU/2Gb.RAIDO1.10.5.5+spare.6/upio 4hol plug HDDs SATA(3.5or2.5u"/>
        <s v="Станция управления ШУН-2-КМ-45-С1074-НЭ-УХЛ1"/>
        <s v="Станция управления ШУН-2-КМ-45-С1135-НЭ-УХЛ1"/>
        <s v="Станция управления Электон-05 СКТ-160"/>
        <s v="Счетчик жидкости СЖУ-25М"/>
        <s v="Счетчик жидкости турбинный PNF 100H.B40.1ф,Ех-4,2"/>
        <s v="Счетчик жидкости турбинный ТОР-1-50 с КМЧ Ха2.833.034"/>
        <s v="Уровнемер Вектор 1112U ДТ-ВН-0-Д-2600-125(500(980)магнитострикционный многопараметрический"/>
        <s v="Уровнемер Вектор 1112U-ДТ-Вн-0-Д 2500-125(500)/(980)-0-ЦТ1-0-Ф14-Ш14-КМн-ГП(магнито) (в к-те панель"/>
        <s v="Уровнемер Вектор 1112U-ДТ-Вн-0-Д 2500-125(500)/(980)-0-ЦТ2//1000-0-ф12Ш12-0-КМн-20МР-ГПмагнитострикц"/>
        <s v="Уровнемер Вектор 1112U-ДТ-Вн-0Д-3000-125(500)/(980) 0-ЦТЗ/1000-0-Ф12-Ш12-0 КМн 20МР-ГП магнитострикц"/>
        <s v="Уровнемер Вектор 1112U-ДТ-Вн-0Д-3000-125(500)/(980) 0-ЦТЗ/1000-0-Ф12-Ш12-Ф/1/150 КМн20МРГП магнитос."/>
        <s v="Уровнемер Вектор 1112U-ДТ-Вн-0Д-3000-125(500)/(980)магнитострикционный(панель опер)"/>
        <s v="Уровнемер Вектор 1112U-ДТ-Вн-0Д-3500-125(500)/(980)-0-ЦТ1/0-0-Ф14-Ш14-0КМн 20МР-Гмагнитострикционный"/>
        <s v="Уровнемер Вектор 2112U ДТ-ВН-0-Д-12200-125(500(980)магнитострикционный многопараметрический"/>
        <s v="Уровнемер Вектор 2112U-0-ВН-0Д 8000мм -125(500)(980)Гц07ЦТ4/2000--0-ф14-ш14-0КМн магнитострикционный"/>
        <s v="Уровнемер Вектор2112U 0-Вн-0-Д-7600-125(500)/(980)магнитострикционный(в к-те.Сенсорная панель опера"/>
        <s v="Уровнемер ПМП-062Е-УКМ15G1.5/P-Lн3000-h250-D48*50*d25-ФЛК-9-НВ первичная"/>
        <s v="Уровнемер радарный Rosemount 3105НА2FRCIMST"/>
        <s v="Устройство верхнего налива АДК100-АВ-21"/>
        <s v="Шкаф телемеханики АВПЮ 421243.047"/>
        <s v="Шкаф утепленный металлический RizurBox-V-W3-M BхШхГ*800-600-500мм(вн750*550*450)в к-те"/>
        <s v="Агрегат НВ-Е-50/50-3,0-В-55-У1 с эл. двиг. ВА160М4У1 18,5 кВт 1500 об/мин 380/660В"/>
        <s v="Агрегат НМШ 2-25-1,6/4-ТВЗ-Р1-Б1-1,5 дв.1,5"/>
        <s v="Агрегат НМШ 2-25-1,6/4-ТВЗ-Р1-Б1-1,5 УЗ АИР80 В4 1,5кВТ"/>
        <s v="Базовая станция в комплекте Вега БС-1.2 сеть LoRaWAN 863-870МГц + вертикал.всенаправ. антена А10-868"/>
        <s v="Горелка комбинир.(газ/мазут) модуляционнаяOilon.мод.GRP130M,газ.клапанVGD40.050-SKP15/25.0(дл.400м)"/>
        <s v="Емкость аварийная подземная ДЕ6/Н5"/>
        <s v="Емкость дренажная ДЕ3/НП3/1,2"/>
        <s v="Емкость дренажная ДЕ5/Н4"/>
        <s v="Источник бесперебойного питания Ippon Innova RT 2000 2000VA/1800W"/>
        <s v="Источник бесперебойного питания Smart-UPS SRT RM 8000VA 8000V On-Line Extended-run Rack 6U"/>
        <s v="Коммутатор Cisco Catalyst 2960L 8 port GigE, 2х1G SFP LAN Lite SMARTNET 8х5хNBD"/>
        <s v="Контрольно-пропускной пункт с проходной"/>
        <s v="Мачта ТМ 36-24-3"/>
        <s v="Мачта ТМ 45-24-3"/>
        <s v="Обвязка колонная  ОКК1-140*219ХЛ-К1"/>
        <s v="Оконечная станция.Xm/H12S08.5.500.2*500.2*23 Диапазон частот 4900-6000 МГц до 500Мбит/с,вых.мощ2*500"/>
        <s v="Оконечная станция.Xm/H12S08.5.500.2*500.2*28 Диапазон частот 4900-6000 МГц до 500Мбит/с,вых.мощ2*500"/>
        <s v="Подстанция КТПК Т-В/К-250/10/0,4"/>
        <s v="Преобразователь магнитный поплавковый ПМП-062Е-УКМ15G1.5/P-Lн3000-h250-D48*50*d21-ФЛК-9-НВ первичная"/>
        <s v="Сектор базовой станции.Mmxb/H08S00.5.30.0.2*500.2*16 Диапазон частот 4900-6050 МГц до 500Мбит/с"/>
        <s v="Сенсорная панель оператора 7 Weintek МТ 8071 IE(визуализация технологических процессов)"/>
        <s v="Счетчик жидкости турбинный ТОР-1-50"/>
        <s v="Счетчик жидкости турбинный ТОР-1-50 с КМЧ"/>
        <s v="Счетчик жидкости турбинный ТОР-1-50 с КМЧ в ком-те с вторичным прибором ИМ2300DIN-2F2С2R-3"/>
        <s v="Теплообменник 800 ТПГ-1,6М1/25Г-6К-2У-И"/>
        <s v="Уровнемер магнитострикционный  многопараметрический ВЕКТОР1112U-ДТ-Вн-0-Д-3000-125(500)/(980)-0-ЦТ3/"/>
        <s v="Уровнемер магнитострикционный  многопараметрический ВЕКТОР2112U-ДТ-Вн-0-Д-12200-125(500)/(980)-Гц07-"/>
        <s v="Уровнемер магнитострикционный многопараметрический ВЕКТОР2112U-ДТ-Вн-0-Д-12000-125(500)/(980)-Гц07-Ц"/>
        <s v="Шкаф телемеханизации ШТМ"/>
        <s v="Шкаф управления GRP WD 100"/>
        <s v="Электродегидратор"/>
        <s v="Автономный распылитель сорбента АРС"/>
        <s v="Агрегат для снятия фаски с торца труб (60-171мм) 15мм ТТ-Э 150"/>
        <s v="Агрегат НД 1,0 10/100 К14В с двиг. 0,25 кВт/Зав №11210"/>
        <s v="Агрегат ЦНСАнт 60-66-УХЛ4 с эл.двиг. ВА180М2У2 30 кВт 3000 об/мин"/>
        <s v="Агрегат ЦНСГА 38-176-УХЛ4 с эл.двиг. ВА225М2У2 55 кВт 3000 об/мин"/>
        <s v="Агрегат ЦНСГА 38-220-УХЛ4 с эл.двиг. ВА200L2У2 45 кВт 3000 об/мин/Зав.№458"/>
        <s v="Агрегат ЦНСГА 38-220-УХЛ4 с эл.двиг. ВА200L2У2 45 кВт 3000 об/мин/Зав.№459"/>
        <s v="Агрегат ЦНСГА 38-220-УХЛ4 с эл.двиг. ВА200L2У2 45 кВт 3000 об/мин/Зав.№468"/>
        <s v="Агрегат электронасосный НД 1,6/63 К13В-УХЛЗ/Зав.№383"/>
        <s v="Агрегат электронасосный НД 1,6/63 К13В-УХЛЗ/Зав.№384"/>
        <s v="Агрегат электронасосный НД 1,6/63 К13В-УХЛЗ/Зав.№385"/>
        <s v="Агрегат электронасосный НД 1,6/63 К13В-УХЛЗ/Зав.№386"/>
        <s v="Агрегат электронасосный НД 1,6/63 К13В-УХЛЗ/Зав.№387"/>
        <s v="Агрегат электронасосный НД 1,6/63 К13В-УХЛЗ/Зав.№388"/>
        <s v="Агрегат электронасосный НД 1,6/63 К13В-УХЛЗ/Зав.№389"/>
        <s v="Агрегат электронасосный НД 1,6/63 К13В-УХЛЗ/Зав.№390"/>
        <s v="Агрегат электронасосный НД 1,6/63 К13В-УХЛЗ/Зав.№391"/>
        <s v="Аппарат высокого давления HDS 9/18-4 M *EU-I/зав.№022571"/>
        <s v="Бадья поворотная &quot;Туфелька&quot; затвор сегментный БГМ О-П-ЛЗ"/>
        <s v="Базовая станция NON в комплекте Вега Бс-1.2 сеть LoRaWAN 863-870 Гц+вертикальная всенаправляющая антенна А10-868"/>
        <s v="Базовый блок Panasonic (начальная ёмкость 6 городских, 16 внутренних аналоговых,2 цифровых порта)"/>
        <s v="Блок сбора и передачи информации мобильный &quot;MGT Mobile-Д&quot;/Зав.№250"/>
        <s v="Блок сбора и передачи информации мобильный &quot;MGT Mobile-Д&quot;/Зав.№251"/>
        <s v="Блок сбора и передачи информации мобильный &quot;MGT Mobile-Д&quot;/Зав.№252"/>
        <s v="Блок сбора и передачи информации мобильный &quot;MGT Mobile-Д&quot;/Зав.№253"/>
        <s v="Блок сбора и передачи информации мобильный &quot;MGT Mobile-Д&quot;/Зав.№254"/>
        <s v="Блок сбора и передачи информации мобильный &quot;MGT Mobile-Д&quot;/Зав.№255"/>
        <s v="Блок сбора и передачи информации стационарный (БСПС) &quot;MGT БСПС-1М&quot;/Зав.№505/Новобес.м.р. куст№1"/>
        <s v="Блок сбора и передачи информации стационарный (БСПС) &quot;MGT БСПС-1М&quot;/Зав.№506/Новобес.м.р. куст№5"/>
        <s v="Блок сбора и передачи информации стационарный (БСПС) &quot;MGT БСПС-1М&quot;/Зав.№523/Новобес.м.р. скв.№1"/>
        <s v="Блок сбора и передачи информации стационарный (БСПС) &quot;MGT БСПС-1М&quot;/Зав.№524/Новобес.м.р. скв.№5"/>
        <s v="Блок сбора и передачи информации стационарный (БСПС) &quot;MGT БСПС-1М&quot;/Зав.№525/Рудн.м.р. куст№1"/>
        <s v="Блок сбора и передачи информации стационарный (БСПС) &quot;MGT БСПС-1М&quot;/Зав.№526/Рудн.м.р. скв.№1"/>
        <s v="Блок сбора и передачи информации стационарный (БСПС) &quot;MGT БСПС-1М&quot;/Зав.№527/Равн.м.р. скв.№22"/>
        <s v="Блок сбора и передачи информации стационарный (БСПС) &quot;MGT БСПС-1М&quot;/Зав.№528/Равн.м.р. скв.№24"/>
        <s v="Блок сбора и передачи информации стационарный (БСПС) &quot;MGT БСПС-1М&quot;/Зав.№529/МО м.р. куст№1"/>
        <s v="Блок сбора и передачи информации стационарный (БСПС) &quot;MGT БСПС-1М&quot;/Зав.№530/МО м.р. куст№2"/>
        <s v="Блок сбора и передачи информации стационарный (БСПС) &quot;MGT БСПС-1М&quot;/Зав.№531/МО м.р. куст№3"/>
        <s v="Блок сбора и передачи информации стационарный (БСПС) &quot;MGT БСПС-1М&quot;/Зав.№532/МО м.р. куст№4"/>
        <s v="Блок сбора и передачи информации стационарный (БСПС) &quot;MGT БСПС-1М&quot;/Зав.№533 Репьевское м.р."/>
        <s v="Блок сбора и передачи информации стационарный (БСПС) &quot;MGT БСПС-1М&quot;/Зав.№534 Володарское м.р."/>
        <s v="Блок сбора и передачи информации стационарный (БСПС) &quot;MGT БСПС-1М&quot;/Зав.№535 Голодяевское м.р."/>
        <s v="Блок сбора и передачи информации стационарный (БСПС) &quot;MGT БСПС-1М&quot;/Зав.№563"/>
        <s v="Блок сбора и передачи информации стационарный (БСПС) &quot;MGT БСПС-1М&quot;/Зав.№564"/>
        <s v="Блок сбора и передачи информации стационарный (БСПС) &quot;MGT БСПС-1М&quot;/Зав.№565"/>
        <s v="Блок сбора и передачи информации стационарный (БСПС) &quot;MGT БСПС-1М&quot;/Зав.№566"/>
        <s v="Блок сбора и передачи информации стационарный (БСПС) &quot;MGT БСПС-1М&quot;/Зав.№567"/>
        <s v="Блок сбора и передачи информации стационарный (БСПС) &quot;MGT БСПС-1М&quot;/Зав.№568"/>
        <s v="Блок сбора и передачи информации стационарный (БСПС) &quot;MGT БСПС-1М&quot;/Зав.№569"/>
        <s v="Блок сбора и передачи информации стационарный (БСПС) &quot;MGT БСПС-1М&quot;/Зав.№570"/>
        <s v="Блок сбора и передачи информации стационарный (БСПС) &quot;MGT БСПС-1М&quot;/Зав.№571"/>
        <s v="Блок сбора и передачи информации стационарный (БСПС) &quot;MGT БСПС-1М&quot;/Зав.№572"/>
        <s v="Блок сбора и передачи информации стационарный (БСПС) &quot;MGT БСПС-1М&quot;/Зав.№573"/>
        <s v="Блок сбора и передачи информации стационарный (БСПС) &quot;MGT БСПС-1М&quot;/Зав.№574"/>
        <s v="Блок сбора и передачи информации стационарный (БСПС) &quot;MGT БСПС-1М&quot;/Зав.№575"/>
        <s v="Блок сбора и передачи информации стационарный (БСПС) &quot;MGT БСПС-1М&quot;/Зав.№576"/>
        <s v="Блок сбора и передачи информации стационарный (БСПС) &quot;MGT БСПС-1М&quot;/Зав.№577"/>
        <s v="Вертлюг промывочный ВП-50Р1-01"/>
        <s v="Вертлюг промывочный ВП-50Р1-01/Зав.№2220"/>
        <s v="Вертлюг промывочный ВП-50Р1-01/Зав.№2470"/>
        <s v="Вертлюг промывочный ВП-50Р1-01/Зав.№2471"/>
        <s v="Вертлюг эксплуатационный ВЭ-80М/Зав.№47"/>
        <s v="Виброплита СПЛИТСТОУН VS-244"/>
        <s v="Влагомер нефти поточный УДВН-1 пм"/>
        <s v="Генератор бензиновый PS 90 ED-3 DENZEL (7кВт; 9кВт; 25л;12мес;92кг)946944"/>
        <s v="Гидроключ ГКШ-1200МТ/Зав.№ 5698"/>
        <s v="Гидроключ штанговый ГКШ-300/Зав.№463"/>
        <s v="Двигатель винтовой забойный Д-106.2000.7/8/Зав.№39"/>
        <s v="Двигатель винтовой забойный Д-106ZU.7/8.20/Зав.№0586"/>
        <s v="Инверторный полуавтомат 500F SYN Flama MULTIMIG (TIG/MMA 40-500A;380В; 100%; 23кВт;12 мес;31.5кг)"/>
        <s v="Инверторный полуавтомат INMIG 200 SYN LCD с горелкой FB 250 FUBAG (MIG/MAG+MMA/TIG 20-200A;220В; 40%;5,6кВт;24 мес;0кг)31435.1"/>
        <s v="Индикатор алкоголя Dingo (Динго) В-02/сер.№10505526"/>
        <s v="Источник питания высоковольтный ИПМ-25/15"/>
        <s v="Комплект автоматического шлагбаумаDoorHan Bamier-PRO-6000 в сборе (со стрелой 6м, интенсивность 70%, время открывания 6сек, 220 В, 220 IP54.-40...+55"/>
        <s v="Комплект портативный датчик уровня &quot;MGT ПДУ-1М&quot;/Зав.№165 Репьевское м.р."/>
        <s v="Комплект портативный датчик уровня &quot;MGT ПДУ-1М&quot;/Зав.№166 Голодяевское м.р."/>
        <s v="Комплект портативный датчик уровня &quot;MGT ПДУ-1М&quot;/Зав.№168 Варваровское м.р."/>
        <s v="Комплект портативный датчик уровня &quot;MGT ПДУ-1М&quot;/Зав.№169 Володарское м.р."/>
        <s v="Комплект портативный датчик уровня &quot;MGT ПДУ-1М&quot;/Зав.№172/Новобес.м.р."/>
        <s v="Комплект портативный датчик уровня &quot;MGT ПДУ-1М&quot;/Зав.№173/Кудр.м.р."/>
        <s v="Комплект портативный датчик уровня &quot;MGT ПДУ-1М&quot;/Зав.№174/МО м.р."/>
        <s v="Комплект портативный датчик уровня &quot;MGT ПДУ-1М&quot;/Зав.№175/Бирл.м.р."/>
        <s v="Комплект портативный датчик уровня &quot;MGT ПДУ-1М&quot;/Зав.№176/Запад.м.р."/>
        <s v="Комплект портативный датчик уровня &quot;MGT ПДУ-1М&quot;/Зав.№177/ Зимн.м.р."/>
        <s v="Компоновка 2ПРОК-ДОР3-1-122-59(40)-350-Т100-К3-1/Зав.№178616"/>
        <s v="Компоновка 2ПРОК-ДОР3-1-122-59(40)-350-Т100-К3-1/Зав.№178639"/>
        <s v="Компоновка 2ПРОК-ДОР3-1-122-59(40)-350-Т100-К3-1/Зав.№182433"/>
        <s v="Компоновка 2ПРОК-ДОР3-1-122-59(40)-350-Т100-К3-1/Зав.№182434"/>
        <s v="Компоновка 2ПРОК-ДОР3-1-122-59(40)-350-Т100-К3-1/Зав.№182435"/>
        <s v="Компоновка 2ПРОК-ДОР3-1-122-59(40)-350-Т100-К3-1/Зав.№182436"/>
        <s v="Компоновка 2ПРОК-ДОР3-1-122-59(40)-350-Т100-К3-1/Зав.№188122"/>
        <s v="Компоновка 2ПРОК-ДОР3-1-122-59(40)-350-Т100-К3-1/Зав.№188123"/>
        <s v="Компоновка 2ПРОК-ДОР3-1-122-59(40)-350-Т100-К3-1/Зав.№193475"/>
        <s v="Компоновка 2ПРОК-ДОР3-1-122-59(40)-350-Т100-К3-1/Зав.№193476"/>
        <s v="Компоновка 2ПРОК-ДОР3-1-122-59(40)-350-Т100-К3-1/Зав.№193477"/>
        <s v="Компоновка 2ПРОК-ДОР3-1-122-59(40)-350-Т100-К3-1/Зав.№193478"/>
        <s v="Компрессорная установка С-415М1"/>
        <s v="Минимойка К 7 Premium Full Control Plus/зав.№364929"/>
        <s v="Минимойка К 7 Premium Full Control Plus/зав.№370114"/>
        <s v="Моноблок &quot;Север&quot; MGM 330S (+5//+10 C) 380B"/>
        <s v="Моноблочный насос NB40-160/172 A-F-A-BAQE"/>
        <s v="Насос NB 100-250/245 EUP A-F2-A-BAQE 11,0 кВт 1450 об/мин 3х380В DN125/100 PN16 &quot;Grungfos&quot; (арт.98896950)"/>
        <s v="Насос ЦНСнт 60-99-УХЛ4 без эл.двиг. без рамы"/>
        <s v="Насос ЭЦВ 4-4-60"/>
        <s v="Насос ЭЦВ 6-10-300/Зав.№11297"/>
        <s v="Насос ЭЦВ 6-6,5-105/Зав.№12668"/>
        <s v="Насосный агрегат 1д315-71 с 110/3000, эл.двиг; В/З 110*3000 1001 3/6 ВА280S2 Б01 У2 569 1ExdllBT4/Зав.№54"/>
        <s v="Ноутбук Dell Vostro 3501 i3_1005G1 8Gb SSD 256Gb Intel UHD Graphics 15,6 FND IPS Cam 42 Вт/ч, черный Win 10 Pro"/>
        <s v="Овершот ОВ-124, 3-76, без комплектующих"/>
        <s v="Пакер АБМ-ПМ-О-118-52-1000-00/Зав.№2815"/>
        <s v="Пакер АБМ-ПМ-О-118-52-1000-00/Зав.№2816"/>
        <s v="Пакер АБМ-ПМ-О-122-52-1000-00/Зав.№2593"/>
        <s v="Пакер АБМ-ПМ-О-122-52-1000-00/Зав.№2594"/>
        <s v="Пакер АБМ-ПМ-О-122-52-1000-00/Зав.№2595"/>
        <s v="Пакер АБМ-ПМ-О-122-52-1000-00/Зав.№2596"/>
        <s v="Пакер АБМ-ПМ-О-122-52-1000-00/Зав.№2597"/>
        <s v="Пакер АБМ-ПМ-О-122-52-1000-00/Зав.№2598"/>
        <s v="Пакер АБМ-ПМ-О-122-52-1000-00/Зав.№2599"/>
        <s v="Пакер АБМ-ПМ-О-122-52-1000-00/Зав.№2600"/>
        <s v="Пакер АБМ-ПМ-О-122-52-1000-00/Зав.№2601"/>
        <s v="Пакер АБМ-ПМ-О-122-52-1000-00/Зав.№2602"/>
        <s v="Пакер АБМ-ПМ-О-122-52-1000-00/Зав.№2603"/>
        <s v="Пакер АБМ-ПМ-О-122-52-1000-00/Зав.№2819"/>
        <s v="Пакер АБМ-ПМ-О-122-52-1000-00/Зав.№2820"/>
        <s v="Пакер АБМ-ПМ-О-122-52-1000-00/Зав.№2821"/>
        <s v="Пакер АБМ-ПМ-О-140-60-1000-01/Зав.№2590"/>
        <s v="Пакер АБМ-ПМ-О-140-60-1000-01/Зав.№2591"/>
        <s v="Пакер АБМ-ПМ-О-140-60-1000-01/Зав.№2592"/>
        <s v="Пакер АБМ-ПМ-О-КВ-КТ-122-50-350/Зав.№2588"/>
        <s v="Пакер АБМ-ПМ-О-КВ-КТ-122-50-350/Зав.№2589"/>
        <s v="Пакер АБМ-ПМ-О-ЯГ1-118-52-1000-00/Зав.№2817"/>
        <s v="Пакер АБМ-ПМ-О-ЯГ1-118-52-1000-00/Зав.№2818"/>
        <s v="Пакер АБМ-ПМ-О-ЯГ1-122-52-1000-00/Зав.№2822"/>
        <s v="Пакер АБМ-ПМ-О-ЯГ1-122-52-1000-00/Зав.№2823"/>
        <s v="Пакер механический 2ПОМ-118-700 (ЗИП стандартный)/Зав.№1770"/>
        <s v="Пакер механический 2ПОМ-118-700 (ЗИП стандартный)/Зав.№1771"/>
        <s v="Пакер механический 2ПОМ-118-700 (ЗИП стандартный)/Зав.№1772"/>
        <s v="Пакер механический 2ПОМ-122-700 (ЗИП стандартный)/Зав.№7527"/>
        <s v="Пакер механический 2ПОМ-122-700 (ЗИП стандартный)/Зав.№7533"/>
        <s v="Пакер механический 2ПОМ-122-700 (ЗИП стандартный)/Зав.№7534"/>
        <s v="Пакер механический 2ПОМ-122-700 (ЗИП стандартный)/Зав.№7535"/>
        <s v="Пакер механический 2ПОМ-122-700 (ЗИП стандартный)/Зав.№7536"/>
        <s v="Пакер механический 2ПОМ-122-700 (ЗИП стандартный)/Зав.№7537"/>
        <s v="Пакер механический 2ПОМ-122-700 (ЗИП стандартный)/Зав.№7538"/>
        <s v="Пакер механический 2ПОМ-122-700 (ЗИП стандартный)/Зав.№7539"/>
        <s v="Пакер механический 2ПОМ-122-700 (ЗИП стандартный)/Зав.№7540"/>
        <s v="Пакер механический 2ПОМ-122-700 (ЗИП стандартный)/Зав.№7541"/>
        <s v="Пакер механический 2ПОМ-122-700 (ЗИП стандартный)/Зав.№7542"/>
        <s v="Пакер механический 2ПОМ-122-700 (ЗИП стандартный)/Зав.№7543"/>
        <s v="Пакер механический 2ПОМ-140-700 (ЗИП стандартный)/Зав.№1730"/>
        <s v="Пакер механический 2ПОМ-140-700 (ЗИП стандартный)/Зав.№1731"/>
        <s v="Пакер механический 2ПОМ-140-700 (ЗИП стандартный)/Зав.№1732"/>
        <s v="Пакер механический 2ПОМ-140-700 (ЗИП стандартный)/Зав.№1733"/>
        <s v="Пакер механический 2ПОМ-140-700 (ЗИП стандартный)/Зав.№1734"/>
        <s v="Пакер механический 2ПОМ-140-700 (ЗИП стандартный)/Зав.№1735"/>
        <s v="Пакер механический 2ПОМ-140-700 (ЗИП стандартный)/Зав.№1736"/>
        <s v="Пакер механический 4ПОМ-У-118-700 (ЗИП стандартный)/Зав.№26"/>
        <s v="Пакер механический 4ПОМ-У-122-700 (ЗИП стандартный)/Зав.№114"/>
        <s v="Пакер механический 4ПОМ-У-140-700 (ЗИП стандартный)/Зав.№58"/>
        <s v="Пакер механический аксиальный ПМ-А1 122-52-35/Зав.№1317"/>
        <s v="Пакер механический аксиальный ПМ-А1 122-52-35/Зав.№1318"/>
        <s v="Пакер механический аксиальный ПМ-А1 140-62-35/Зав.№1316"/>
        <s v="Пакер механический-осевой с кабельным вводом ПВМ-О(КВ)118-35-35 с газоотводной трубкой и ЗИП/Зав.№2368"/>
        <s v="Пакер осевой механический ПВМ-О 92-42-70/Зав.№1321"/>
        <s v="Пакер осевой механический ПМ-Р 118-52-35/Зав.№1314"/>
        <s v="Пакер осевой механический ПМ-Р 118-52-35/Зав.№1315"/>
        <s v="Пакер осевой механический ПМ-Р 82-38-70/Зав.№1322"/>
        <s v="Пакер осевой механический с кабельным вводом ПВМ-О (КВ) 140-52-50/Зав.№1517"/>
        <s v="Пакер осевой механический с кабельным вводом ПВМ-О(КВ)122-35-50 с газоотводной трубкой и ЗИП/Зав.№1793"/>
        <s v="Пакер осевой механический с кабельным вводом ПВМ-О(КВ)122-35-50 с газоотводной трубкой и ЗИП/Зав.№1794"/>
        <s v="Пакер осевой механический с кабельным вводом с газоотводной трубкой ПВМ-О (КВ) 122-35-50/Зав.№1760"/>
        <s v="Пакер П-ЯДЖ-О-122-50-250-Т100-КЗ-01/Зав.№170513"/>
        <s v="Пакер П-ЯДЖ-О-122-50-250-Т100-КЗ-01/Зав.№170514"/>
        <s v="Пакер П-ЯДЖ-О-122-50-250-Т100-КЗ-01/Зав.№170515"/>
        <s v="Пакер П-ЯДЖ-О-122-50-250-Т100-КЗ-01/Зав.№170516"/>
        <s v="Пакер П-ЯДЖ-О-122-50-250-Т100-КЗ-01/Зав.№170517"/>
        <s v="Пакер ПРО-ЯДЖ-О-118-50-350-Т100-КЗ-00/Зав.№188897"/>
        <s v="Пакер ПРО-ЯДЖ-О-122-50-350-Т100-КЗ-00/Зав.№176009"/>
        <s v="Пакер ПРО-ЯДЖ-О-122-50-350-Т100-КЗ-00/Зав.№176010"/>
        <s v="Пакер ПРО-ЯДЖ-О-122-50-350-Т100-КЗ-00/Зав.№188886"/>
        <s v="Пакер ПРО-ЯДЖ-О-122-50-350-Т100-КЗ-00/Зав.№188887"/>
        <s v="Пакер ПРО-ЯДЖ-О-122-50-350-Т100-КЗ-00/Зав.№188888"/>
        <s v="Пакер ПРО-ЯДЖ-О-122-50-350-Т100-КЗ-00/Зав.№188889"/>
        <s v="Пакер ПРО-ЯДЖ-О-122-50-350-Т100-КЗ-00/Зав.№188890"/>
        <s v="Пакер ПРО-ЯДЖ-О-122-50-350-Т100-КЗ-00/Зав.№188891"/>
        <s v="Пакер ПРО-ЯДЖ-О-122-50-350-Т100-КЗ-00/Зав.№188892"/>
        <s v="Пакер ПРО-ЯДЖ-О-140-62-350-Т100-КЗ-00/Зав.№176011"/>
        <s v="Пакер ПРО-ЯДЖ-О-140-62-350-Т100-КЗ-00/Зав.№188995"/>
        <s v="Пакер ПРО-ЯДЖ-О-140-62-350-Т100-КЗ-00/Зав.№188996"/>
        <s v="Пакер упорный  ПУ 101-42-70 ЯГ1/Зав.№1320"/>
        <s v="Пакер упорный ПУ 92-46-50 ЯГ1/Зав.№1319"/>
        <s v="Перекачивающая станция ПС/42 на базе мотопомпы Daishin SST-50HX с комплектом рукавов"/>
        <s v="Перфоратор двухдисковый  ГМЩП2-146/Зав.№001"/>
        <s v="Портативный газоанализатор Ventis MX4 на 4 (Четыре) газа: СН4, О2, NO2, СО/ Зав.№191107М-029 Репьевское м.р."/>
        <s v="Портативный газоанализатор Ventis MX4 на 4 (Четыре) газа: СН4, О2, NO2, СО/ Зав.№191107М-030"/>
        <s v="Программно-аппаратный комплекс МИКОН-101 (исполнение Комплекс &quot;МИКОН-101-П&quot;)Зав.№7168"/>
        <s v="Программно-аппаратный комплекс МИКОН-101 (исполнение Комплекс &quot;МИКОН-101-П&quot;)Зав.№7169"/>
        <s v="Программно-аппаратный комплекс МИКОН-101 (исполнение Комплекс &quot;МИКОН-101-П&quot;)Зав.№7170"/>
        <s v="Программно-аппаратный комплекс МИКОН-101 (исполнение Комплекс &quot;МИКОН-101-П&quot;)Зав.№7171"/>
        <s v="Резервуар каркасный РК-7"/>
        <s v="Ротор А50М.04.00.000 гидропроводной (с комплектом ЗИП)/Зав.№259"/>
        <s v="Сварочный инвертор 2100 PROJECT CEA (TIG/MMA; 20-200А; 220В; 100%; 9.9кВт;36 мес;7,7 кг)"/>
        <s v="Сварочный инвертор PICO 180 VRD EWM (MMA; 5-180А;220В;30%;6,7 кВт;12 мес;8,9 кг) 090-002051-00503"/>
        <s v="Скрепер механический С-140 под ЭК 146 присоединительная резьба НКТ73мм с ЗИП 18 пружин/Зав.№554"/>
        <s v="Скрепер механический С-140 под ЭК 146 присоединительная резьба НКТ73мм с ЗИП 18 пружин/Зав.№555"/>
        <s v="Скрепер механический С-168 под ЭК 168 присоединительная резьба НКТ73мм с ЗИП 18 пружин/Зав.№556"/>
        <s v="Спайдер СПГ75.00.00/Зав.№5537"/>
        <s v="Спайдер СПГ75.00.00/Зав.№5538"/>
        <s v="Сплит система &quot;Oasis&quot; OD-24 (7кВт) (включая доставку и установку)"/>
        <s v="Станок вырезной универсальный &quot;Контур М&quot; СВУм-00.001/Зав.№328"/>
        <s v="Станок вырезной универсальный &quot;Контур М&quot; СВУм-00.001/Зав.№329"/>
        <s v="Стационарный датчик динамографа &quot;MGT СДД-1&quot;/Зав.№ 3257/МО м.р. скв№315"/>
        <s v="Стационарный датчик динамографа &quot;MGT СДД-1&quot;/Зав.№ 3260/МО мр скв№62"/>
        <s v="Стационарный датчик динамографа &quot;MGT СДД-1&quot;/Зав.№ 3262 Новоспасское м.р. скв.7"/>
        <s v="Стационарный датчик динамографа &quot;MGT СДД-1&quot;/Зав.№ 3267 Голодяевское м.р. скв.7"/>
        <s v="Стационарный датчик динамографа &quot;MGT СДД-1&quot;/Зав.№ 3268/МО мр скв№54"/>
        <s v="Стационарный датчик динамографа &quot;MGT СДД-1&quot;/Зав.№ 3269/МО м.р.скв.№60"/>
        <s v="Стационарный датчик динамографа &quot;MGT СДД-1&quot;/Зав.№ 3273/МО м.р. скв.№27"/>
        <s v="Стационарный датчик динамографа &quot;MGT СДД-1&quot;/Зав.№ 3274/МО м.р. скв.№63"/>
        <s v="Стационарный датчик динамографа &quot;MGT СДД-1&quot;/Зав.№ 3277 Голодяевское м.р. скв.24"/>
        <s v="Стационарный датчик динамографа &quot;MGT СДД-1&quot;/Зав.№ 3279 Голодяевское м.р. скв.1"/>
        <s v="Стационарный датчик динамографа &quot;MGT СДД-1&quot;/Зав.№ 3281 Голодяевское м.р. скв.8"/>
        <s v="Стационарный датчик динамографа &quot;MGT СДД-1&quot;/Зав.№ 3286/Новобес.м.р. скв.№1"/>
        <s v="Стационарный датчик динамографа &quot;MGT СДД-1&quot;/Зав.№ 3288/Кудр.м.р. скв.№13"/>
        <s v="Стационарный датчик динамографа &quot;MGT СДД-1&quot;/Зав.№ 3293/Кудр.м.р. скв.№17"/>
        <s v="Стационарный датчик динамографа &quot;MGT СДД-1&quot;/Зав.№ 3296/Кудр.м.р. скв.№1"/>
        <s v="Стационарный датчик динамографа &quot;MGT СДД-1&quot;/Зав.№ 3404"/>
        <s v="Стационарный датчик динамографа &quot;MGT СДД-1&quot;/Зав.№ 3408"/>
        <s v="Стационарный датчик динамографа &quot;MGT СДД-1&quot;/Зав.№ 3410"/>
        <s v="Стационарный датчик динамографа &quot;MGT СДД-1&quot;/Зав.№ 3436"/>
        <s v="Стационарный датчик динамографа &quot;MGT СДД-1&quot;/Зав.№ 3447"/>
        <s v="Стационарный датчик динамографа &quot;MGT СДД-1&quot;/Зав.№ 3448"/>
        <s v="Стационарный датчик динамографа &quot;MGT СДД-1&quot;/Зав.№ 3450"/>
        <s v="Стационарный датчик динамографа &quot;MGT СДД-1&quot;/Зав.№ 3452"/>
        <s v="Стационарный датчик динамографа &quot;MGT СДД-1&quot;/Зав.№ 3453"/>
        <s v="Стационарный датчик динамографа &quot;MGT СДД-1&quot;/Зав.№ 3458"/>
        <s v="Стационарный датчик динамографа &quot;MGT СДД-1&quot;/Зав.№ 3459"/>
        <s v="Стационарный датчик динамографа &quot;MGT СДД-1&quot;/Зав.№ 3460"/>
        <s v="Стационарный датчик динамографа &quot;MGT СДД-1&quot;/Зав.№ 3462"/>
        <s v="Стационарный датчик динамографа &quot;MGT СДД-1&quot;/Зав.№ 3471"/>
        <s v="Стационарный датчик динамографа &quot;MGT СДД-1&quot;/Зав.№ 3473"/>
        <s v="Стационарный датчик динамографа &quot;MGT СДД-1&quot;/Зав.№ 3475"/>
        <s v="Стационарный датчик динамографа &quot;MGT СДД-1&quot;/Зав.№ 3476"/>
        <s v="Стационарный датчик динамографа &quot;MGT СДД-1&quot;/Зав.№ 3479"/>
        <s v="Стационарный датчик динамографа &quot;MGT СДД-1&quot;/Зав.№ 3483"/>
        <s v="Стационарный датчик динамографа &quot;MGT СДД-1&quot;/Зав.№ 3485"/>
        <s v="Стационарный датчик динамографа &quot;MGT СДД-1&quot;/Зав.№ 3486"/>
        <s v="Стационарный датчик динамографа &quot;MGT СДД-1&quot;/Зав.№ 3488"/>
        <s v="Стационарный датчик динамографа &quot;MGT СДД-1&quot;/Зав.№ 3496"/>
        <s v="Стационарный датчик динамографа &quot;MGT СДД-1&quot;/Зав.№ 3498"/>
        <s v="Стационарный датчик динамографа &quot;MGT СДД-1&quot;/Зав.№ 3499"/>
        <s v="Труболовка внутренняя освобождающаяся ТВМ-73, М3-76 с ЗИП (плашка 6шт)"/>
        <s v="Труболовка внутренняя освобождающаяся ТВО-73, резьба МЗ-76 с ЗИП ТВО-73 (захват цанговый)/Зав.№888"/>
        <s v="Труболовка Т4-73 с гладким корпусом, удлинитель к труболовке освобождающейся Т4-73 с присоед. резьбой М/Н 3-44.НД 59,5 мм, длина 1500 мм, цанговый зах"/>
        <s v="Труборез REED HBS, 188-240мм"/>
        <s v="Труборез электрический Roar-270 201.270/сер.№20276"/>
        <s v="Труборез электрический Roar-270 201.270/сер.№20278"/>
        <s v="Труборез электрический Roar-270 201.270/сер.№20285"/>
        <s v="Установка вакуумная УВМ-3 разгрузка под давлением/№31121"/>
        <s v="Установка вакуумная УВМ-3 разгрузка под давлением/№31221"/>
        <s v="Фреза арбузообразная усиленная 32Ф2-118"/>
        <s v="Фрезер арбузный, 32Ф-114, 3-73/Зав.№241"/>
        <s v="Шкаф сушильный ПРАКТИК ШС Циклон 1965"/>
        <s v="Штанговращатель ВШК8-Т2/Зав №1"/>
        <s v="Штанговращатель ВШК8-Т2/Зав №10"/>
        <s v="Штанговращатель ВШК8-Т2/Зав №11"/>
        <s v="Штанговращатель ВШК8-Т2/Зав №12"/>
        <s v="Штанговращатель ВШК8-Т2/Зав №13"/>
        <s v="Штанговращатель ВШК8-Т2/Зав №14"/>
        <s v="Штанговращатель ВШК8-Т2/Зав №15"/>
        <s v="Штанговращатель ВШК8-Т2/Зав №16"/>
        <s v="Штанговращатель ВШК8-Т2/Зав №17"/>
        <s v="Штанговращатель ВШК8-Т2/Зав №18"/>
        <s v="Штанговращатель ВШК8-Т2/Зав №19"/>
        <s v="Штанговращатель ВШК8-Т2/Зав №2"/>
        <s v="Штанговращатель ВШК8-Т2/Зав №20"/>
        <s v="Штанговращатель ВШК8-Т2/Зав №21"/>
        <s v="Штанговращатель ВШК8-Т2/Зав №22"/>
        <s v="Штанговращатель ВШК8-Т2/Зав №23"/>
        <s v="Штанговращатель ВШК8-Т2/Зав №24"/>
        <s v="Штанговращатель ВШК8-Т2/Зав №25"/>
        <s v="Штанговращатель ВШК8-Т2/Зав №26"/>
        <s v="Штанговращатель ВШК8-Т2/Зав №27"/>
        <s v="Штанговращатель ВШК8-Т2/Зав №28"/>
        <s v="Штанговращатель ВШК8-Т2/Зав №29"/>
        <s v="Штанговращатель ВШК8-Т2/Зав №3"/>
        <s v="Штанговращатель ВШК8-Т2/Зав №30"/>
        <s v="Штанговращатель ВШК8-Т2/Зав №4"/>
        <s v="Штанговращатель ВШК8-Т2/Зав №5/скв.5 Репьевского м.р."/>
        <s v="Штанговращатель ВШК8-Т2/Зав №6"/>
        <s v="Штанговращатель ВШК8-Т2/Зав №7"/>
        <s v="Штанговращатель ВШК8-Т2/Зав №8"/>
        <s v="Штанговращатель ВШК8-Т2/Зав №9"/>
        <s v="Элеватор трубный ЭТА-60БН"/>
        <s v="Элеватор ЭТА-50 (48,60,73,73в,81,89мм)/Зав.№085.04. 21"/>
        <s v="Элеватор ЭТА-50 (48,60,73,73в,81,89мм)/Зав.№087.04. 21"/>
        <s v="Элеватор ЭТА-50 (48,60,73,73в,81,89мм)/Зав.№088.04. 21"/>
        <s v="Элеватор ЭТА-50 (48,60,73,73в,81,89мм)/Зав.№093.04. 21"/>
        <s v="Элеватор ЭТА-60 (48,60,73,73в,81,89мм)/Зав.№099.04. 21"/>
        <s v="Электродвигатель АИР 200 L8 У2 IE2 (22/750) IM1081/Зав.№ 1612"/>
        <s v="Электродвигатель АИР 200 М6 У2 (22/1000) IM1001"/>
        <s v="Электродвигатель АИР200Л6 1081 30/1000/УПН 500"/>
        <s v="Электродвигатель ВА 225 М2 У2 (55/3000) IM1001"/>
        <s v="Электродвигатель ВА200Л4 1081 45/1500/УПСВ Западное"/>
        <s v="Электродвигатель ВАЧР 250 S2 Б1 У2 (75/3000) IM1001"/>
        <s v="Якорная система ЯС"/>
        <s v="Весы PX224 (30431311) YGD 220 г, дискретность 0,1 мг, InCal (серийный номер 934161824)"/>
        <s v="Весы PX224 (30431311) YGD 220 г, дискретность 0,1 мг, InCal (серийный номер В934161825)"/>
        <s v="Водяная баня ВБЭ 4,5х3,5х3,5/1,0 (электронный терморегулятор, нержавеющая сталь)"/>
        <s v="ИБП Ippon Innova RT 2000 2000VA/1800W/АТС Якушка"/>
        <s v="ИБП Ippon Innova RT 3K Tower 3/1 2700Вт 3000Ва черный/Модуль связи"/>
        <s v="Коммутатор SNR-S2995G-24FX"/>
        <s v="Компактный компьютер Advantech uIBX-250-BW-QGW"/>
        <s v="Компрессор воздушный поршневой СБ4/Ф-270.LB75"/>
        <s v="Многофункциональное устройство Kyocera M3145dn (сер.№R4Z0941923)"/>
        <s v="Многофункциональное устройство Kyocera M3145dn (сер.№R4Z0941925)"/>
        <s v="Многофункциональное устройство Kyocera M3145dn (сер.№R4Z0941926)"/>
        <s v="Многофункциональное устройство Kyocera M3145dn (сер.№R4Z0941935)"/>
        <s v="Монитор Dell Display 23.8&quot;"/>
        <s v="Монитор Dell E2420H"/>
        <s v="Монитор Dell E2421HN Full HD"/>
        <s v="Монитор Dell S2721 HN"/>
        <s v="Монитор Dell SE2422H"/>
        <s v="Монитор Dell Е2420Н"/>
        <s v="Монитор Samsung S34J550WQI"/>
        <s v="Моноблок НР ProOne 440 G6 (1С6Х7ЕА)"/>
        <s v="МФУ Kyocera M2040dn"/>
        <s v="МФУ Kyocera M3145dn"/>
        <s v="МФУ Kyocera в комплекте М2040dn"/>
        <s v="Насос 15-1800 (HN-309) эффективность эластомера 20-40% в комплекте с переводниками и переходными муфтами"/>
        <s v="Насос 15-1800 (РТ-309) эффективность эластомера 20-40% в комплекте с переводниками"/>
        <s v="Насос скважинный SP 1А-21 0,55 кВт 3х400В Rp 11/4 &quot;Grundfos&quot;"/>
        <s v="Насосный агрегат ЭЦВ 6-16-190"/>
        <s v="Насосный агрегат ЭЦВ 8-25-110"/>
        <s v="Пакер механический аксиальный ПМ-А1 118-52-35 с ЗИП/Зав.№2393"/>
        <s v="Пакер П-ЯДЖ-О-122-50-250-Т100-КЗ-01/Зав.№170511 Верхозимское м.р. скв.65"/>
        <s v="Пакер П-ЯДЖ-О-122-50-250-Т100-КЗ-01/Зав.№170512/Варваровское м.р. скв.34"/>
        <s v="Персональный компьютер Dell OptiPlex 3080 (3080-2750) в комплекте ИБП АРС ВХ1400UI"/>
        <s v="Регулятор нагрева PowerTrol.240V,10А, для Glas-Col Series O"/>
        <s v="Система хранения данных HPE StoreOnce 3620 (ВВ954А)"/>
        <s v="Системный блок Dell Optiplex 3080 (3080-5160) в комплекте монитор Dell P2720D"/>
        <s v="Системный блок HP ProDesk 400 G7 (293U8EA)"/>
        <s v="Сплит система Kentatsu KSGA53HFAN1 (5.3кВт)"/>
        <s v="Сплит система Kentatsu KSGI53HFAN1/KSRI53HFAN1(5.28кВт)"/>
        <s v="Стенка для бумаг (2300*4400*330)"/>
        <s v="Стенка для бумаг с антресолью (2400*2600*360)"/>
        <s v="Телевизор Samsung LED 55&quot;"/>
        <s v="Термостат жидкостный LOIP LT-810 для определения плотности жидкостей с помощью ареометров по ГОСТ 3900, до +100град.С,+/-0,1"/>
        <s v="Термоэлектрическая установка Warm Stream-1VP"/>
        <s v="Термоэлектрическая установка Warm Stream-1VP (Н-1000-А-04-160-УХЛ1)"/>
        <s v="Термоэлектрическая установка Warm Stream-1VP (Н-1100-А-04-160-УХЛ1)"/>
        <s v="Термоэлектрическая установка Warm Stream-1VP (Н-1250-А-04-160-УХЛ1)"/>
        <s v="Ультразвуковой толщиномер в базовой комплектации с капсулой совмещенного преобразователя А1207"/>
        <s v="Устройство синхронизации времени УСВ-3 ВЛСТ 240.00.000 А2 Б2"/>
        <s v="Холодильник лабораторный во взрывозащищенном исполнении CF-210WR (сер.№10090122)"/>
        <s v="Холодильник лабораторный во взрывозащищенном исполнении CF-210WR (сер.№10090125)"/>
        <s v="Шкаф вытяжной Лабтех ШВП-2 кг 1200*900*2400"/>
        <s v="Шкаф-купе (2600*1800*650)"/>
        <s v="Шкаф-купе (2700*2700*600)"/>
        <s v="Электронагревательный кожух Glas-Col Series O,100АО1093"/>
        <s v="Электропривод ЭПНВ-F07-100-4-М21/3-2-1-211"/>
      </sharedItems>
    </cacheField>
    <cacheField name="тип" numFmtId="0">
      <sharedItems count="7">
        <s v="прочие ТМЦ"/>
        <s v="Аварийный резерв"/>
        <s v="Производство 2022"/>
        <s v="НВЛ и НЛ"/>
        <s v="Реконструкция НБУ 2022-2024"/>
        <s v="прочее оборудование к установке"/>
        <s v="прочие ОПФ"/>
      </sharedItems>
    </cacheField>
    <cacheField name="сумма" numFmtId="0">
      <sharedItems containsString="0" containsBlank="1" containsNumber="1" minValue="-1288063.97" maxValue="3331930.59"/>
    </cacheField>
    <cacheField name="количество" numFmtId="0">
      <sharedItems containsString="0" containsBlank="1" containsNumber="1" minValue="-25586" maxValue="6798"/>
    </cacheField>
    <cacheField name="ЦФО" numFmtId="0">
      <sharedItems containsBlank="1" count="10">
        <m/>
        <s v="УТО"/>
        <s v="ПТО"/>
        <s v="УКС"/>
        <s v="ОСБО"/>
        <s v="ТБПБиООС"/>
        <s v="ОГЭ"/>
        <s v="УСС"/>
        <s v="УИТ"/>
        <s v="АСУТП"/>
      </sharedItems>
    </cacheField>
    <cacheField name="Примечание" numFmtId="0">
      <sharedItems containsBlank="1" longText="1"/>
    </cacheField>
    <cacheField name="НВЛ 2021" numFmtId="0">
      <sharedItems containsString="0" containsBlank="1" containsNumber="1" minValue="87.1" maxValue="52759.46"/>
    </cacheField>
    <cacheField name="на 01.01.2021" numFmtId="0">
      <sharedItems containsString="0" containsBlank="1" containsNumber="1" minValue="4.09" maxValue="3650400"/>
    </cacheField>
    <cacheField name="приход" numFmtId="0">
      <sharedItems containsString="0" containsBlank="1" containsNumber="1" minValue="0.6" maxValue="47530493.130000003"/>
    </cacheField>
    <cacheField name="расход" numFmtId="0">
      <sharedItems containsString="0" containsBlank="1" containsNumber="1" minValue="0.6" maxValue="46789409.850000001"/>
    </cacheField>
    <cacheField name="на 01.01.2022" numFmtId="0">
      <sharedItems containsString="0" containsBlank="1" containsNumber="1" minValue="4.16" maxValue="24280119.960000001"/>
    </cacheField>
    <cacheField name="на 01.01.20212" numFmtId="0">
      <sharedItems containsString="0" containsBlank="1" containsNumber="1" minValue="3.0000000000000001E-3" maxValue="16400"/>
    </cacheField>
    <cacheField name="приход2" numFmtId="0">
      <sharedItems containsString="0" containsBlank="1" containsNumber="1" minValue="5.0000000000000001E-3" maxValue="128018"/>
    </cacheField>
    <cacheField name="расход2" numFmtId="0">
      <sharedItems containsString="0" containsBlank="1" containsNumber="1" minValue="2.1999999999999999E-2" maxValue="108258"/>
    </cacheField>
    <cacheField name="на 01.01.20222" numFmtId="0">
      <sharedItems containsString="0" containsBlank="1" containsNumber="1" minValue="3.0000000000000001E-3" maxValue="203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">
  <r>
    <m/>
    <m/>
    <m/>
    <m/>
    <x v="0"/>
    <m/>
    <m/>
    <m/>
    <m/>
    <m/>
    <m/>
    <m/>
    <m/>
    <m/>
    <x v="0"/>
    <m/>
    <m/>
    <m/>
    <m/>
    <m/>
    <m/>
    <m/>
    <m/>
    <x v="0"/>
  </r>
  <r>
    <n v="1"/>
    <s v="Запасные части"/>
    <m/>
    <n v="10"/>
    <x v="1"/>
    <s v="01.07.2019 (куплено в Ульяновскнефть)"/>
    <n v="1866.2280000000001"/>
    <n v="1586.2938000000001"/>
    <n v="3110.38"/>
    <n v="1555.19"/>
    <s v="шт"/>
    <n v="2"/>
    <n v="3172.5876000000003"/>
    <n v="2643.8230000000003"/>
    <x v="1"/>
    <s v="00582"/>
    <s v="невостребовано"/>
    <s v="удовлетворительное"/>
    <s v="Марахтанов М.В."/>
    <s v="раб. 8 (8422) 41-31-34"/>
    <n v="3110.38"/>
    <s v="списание"/>
    <d v="2018-04-25T00:00:00"/>
    <x v="1"/>
  </r>
  <r>
    <n v="2"/>
    <s v="Запасные части"/>
    <m/>
    <n v="10"/>
    <x v="2"/>
    <s v="01.07.2019 (куплено в Ульяновскнефть)"/>
    <n v="54.191999999999993"/>
    <n v="46.063199999999995"/>
    <n v="180.64"/>
    <n v="45.16"/>
    <s v="шт"/>
    <n v="4"/>
    <n v="184.25279999999998"/>
    <n v="153.54399999999998"/>
    <x v="1"/>
    <s v="00582"/>
    <s v="невостребовано"/>
    <s v="удовлетворительное"/>
    <s v="Марахтанов М.В."/>
    <s v="раб. 8 (8422) 41-31-34"/>
    <n v="180.64"/>
    <s v="списание"/>
    <d v="2018-08-21T00:00:00"/>
    <x v="1"/>
  </r>
  <r>
    <n v="3"/>
    <s v="Запасные части"/>
    <m/>
    <n v="10"/>
    <x v="3"/>
    <s v="01.07.2019 (куплено в Ульяновскнефть)"/>
    <n v="82.869600000000005"/>
    <n v="70.439160000000001"/>
    <n v="345.29"/>
    <n v="69.058000000000007"/>
    <s v="шт"/>
    <n v="5"/>
    <n v="352.19580000000002"/>
    <n v="293.49650000000003"/>
    <x v="1"/>
    <s v="00582"/>
    <s v="невостребовано"/>
    <s v="удовлетворительное"/>
    <s v="Марахтанов М.В."/>
    <s v="раб. 8 (8422) 41-31-34"/>
    <n v="345.29"/>
    <s v="списание"/>
    <d v="2008-10-29T00:00:00"/>
    <x v="1"/>
  </r>
  <r>
    <n v="4"/>
    <s v="Запасные части"/>
    <m/>
    <n v="10"/>
    <x v="4"/>
    <s v="01.07.2019 (куплено в Ульяновскнефть)"/>
    <n v="14800.763999999999"/>
    <n v="12580.649399999998"/>
    <n v="12333.97"/>
    <n v="12333.97"/>
    <s v="шт"/>
    <n v="1"/>
    <n v="12580.649399999998"/>
    <n v="10483.8745"/>
    <x v="1"/>
    <s v="00582"/>
    <s v="невостребовано"/>
    <s v="удовлетворительное"/>
    <s v="Марахтанов М.В."/>
    <s v="раб. 8 (8422) 41-31-34"/>
    <n v="12333.97"/>
    <s v="списание"/>
    <d v="2017-10-19T00:00:00"/>
    <x v="1"/>
  </r>
  <r>
    <n v="5"/>
    <s v="Запасные части"/>
    <m/>
    <n v="10"/>
    <x v="5"/>
    <s v="01.07.2019 (куплено в Ульяновскнефть)"/>
    <n v="113.542"/>
    <n v="96.5107"/>
    <n v="1703.13"/>
    <n v="94.618333333333339"/>
    <s v="кг"/>
    <n v="18"/>
    <n v="1737.1926000000001"/>
    <n v="1447.6605000000002"/>
    <x v="1"/>
    <s v="00582"/>
    <s v="невостребовано"/>
    <s v="удовлетворительное"/>
    <s v="Марахтанов М.В."/>
    <s v="раб. 8 (8422) 41-31-34"/>
    <n v="1703.13"/>
    <s v="списание"/>
    <d v="2011-11-23T00:00:00"/>
    <x v="1"/>
  </r>
  <r>
    <n v="6"/>
    <s v="Запасные части"/>
    <m/>
    <n v="10"/>
    <x v="6"/>
    <s v="01.07.2019 (куплено в Ульяновскнефть)"/>
    <n v="85.259999999999991"/>
    <n v="72.470999999999989"/>
    <n v="710.5"/>
    <n v="71.05"/>
    <s v="шт"/>
    <n v="10"/>
    <n v="724.70999999999992"/>
    <n v="603.92499999999995"/>
    <x v="1"/>
    <s v="00582"/>
    <s v="невостребовано"/>
    <s v="удовлетворительное"/>
    <s v="Марахтанов М.В."/>
    <s v="раб. 8 (8422) 41-31-34"/>
    <n v="710.5"/>
    <s v="списание"/>
    <d v="2009-12-30T00:00:00"/>
    <x v="1"/>
  </r>
  <r>
    <n v="7"/>
    <s v="Запасные части"/>
    <m/>
    <n v="10"/>
    <x v="7"/>
    <s v="01.07.2019 (куплено в Ульяновскнефть)"/>
    <n v="13.065"/>
    <n v="11.10525"/>
    <n v="87.1"/>
    <n v="10.887499999999999"/>
    <s v="шт"/>
    <n v="8"/>
    <n v="88.841999999999999"/>
    <n v="74.034999999999997"/>
    <x v="1"/>
    <s v="00582"/>
    <s v="невостребовано"/>
    <s v="удовлетворительное"/>
    <s v="Марахтанов М.В."/>
    <s v="раб. 8 (8422) 41-31-34"/>
    <n v="87.1"/>
    <s v="списание"/>
    <s v="26.01.2016, 10.10.2016, 09.03.2017, 13.12.2017"/>
    <x v="1"/>
  </r>
  <r>
    <n v="8"/>
    <s v="Запасные части"/>
    <m/>
    <n v="10"/>
    <x v="8"/>
    <s v="01.07.2019 (куплено в Ульяновскнефть)"/>
    <n v="117.672"/>
    <n v="100.02119999999999"/>
    <n v="196.12"/>
    <n v="98.06"/>
    <s v="шт"/>
    <n v="2"/>
    <n v="200.04239999999999"/>
    <n v="166.702"/>
    <x v="1"/>
    <s v="00582"/>
    <s v="невостребовано"/>
    <s v="удовлетворительное"/>
    <s v="Марахтанов М.В."/>
    <s v="раб. 8 (8422) 41-31-34"/>
    <n v="196.12"/>
    <s v="списание"/>
    <d v="2018-07-18T00:00:00"/>
    <x v="1"/>
  </r>
  <r>
    <n v="9"/>
    <s v="электроматериалы"/>
    <m/>
    <n v="10"/>
    <x v="9"/>
    <s v="01.07.2019 (куплено в Ульяновскнефть)"/>
    <n v="3450.9959999999996"/>
    <n v="2933.3465999999999"/>
    <n v="2875.83"/>
    <n v="2875.83"/>
    <s v="шт"/>
    <n v="1"/>
    <n v="2933.3465999999999"/>
    <n v="2444.4555"/>
    <x v="1"/>
    <s v="00582"/>
    <s v="невостребовано"/>
    <s v="удовлетворительное"/>
    <s v="Марахтанов М.В."/>
    <s v="раб. 8 (8422) 41-31-34"/>
    <n v="2875.83"/>
    <b v="1"/>
    <d v="2006-01-01T00:00:00"/>
    <x v="2"/>
  </r>
  <r>
    <n v="10"/>
    <s v="электроматериалы"/>
    <m/>
    <n v="10"/>
    <x v="10"/>
    <s v="01.07.2019 (куплено в Ульяновскнефть)"/>
    <n v="505.77800000000008"/>
    <n v="429.9113000000001"/>
    <n v="2528.8900000000003"/>
    <n v="421.48166666666674"/>
    <s v="шт"/>
    <n v="6"/>
    <n v="2579.4678000000004"/>
    <n v="2149.5565000000006"/>
    <x v="1"/>
    <s v="00582"/>
    <s v="невостребовано"/>
    <s v="удовлетворительное"/>
    <s v="Марахтанов М.В."/>
    <s v="раб. 8 (8422) 41-31-34"/>
    <n v="2528.8900000000003"/>
    <b v="1"/>
    <d v="2018-12-24T00:00:00"/>
    <x v="3"/>
  </r>
  <r>
    <n v="11"/>
    <s v="электроматериалы"/>
    <m/>
    <n v="10"/>
    <x v="11"/>
    <s v="01.07.2019 (куплено в Ульяновскнефть)"/>
    <n v="774.15257142857126"/>
    <n v="658.02968571428562"/>
    <n v="4515.8899999999994"/>
    <n v="645.12714285714276"/>
    <s v="шт"/>
    <n v="7"/>
    <n v="4606.2077999999992"/>
    <n v="3838.5064999999995"/>
    <x v="1"/>
    <s v="00582"/>
    <s v="невостребовано"/>
    <s v="удовлетворительное"/>
    <s v="Марахтанов М.В."/>
    <s v="раб. 8 (8422) 41-31-34"/>
    <n v="4515.8899999999994"/>
    <b v="1"/>
    <d v="2018-12-24T00:00:00"/>
    <x v="3"/>
  </r>
  <r>
    <n v="12"/>
    <s v="электроматериалы"/>
    <m/>
    <n v="10"/>
    <x v="12"/>
    <s v="01.07.2019 (куплено в Ульяновскнефть)"/>
    <n v="13717.98"/>
    <n v="11660.282999999999"/>
    <n v="11431.65"/>
    <n v="11431.65"/>
    <s v="шт"/>
    <n v="1"/>
    <n v="11660.282999999999"/>
    <n v="9716.9025000000001"/>
    <x v="1"/>
    <s v="00582"/>
    <s v="невостребовано"/>
    <s v="удовлетворительное"/>
    <s v="Марахтанов М.В."/>
    <s v="раб. 8 (8422) 41-31-34"/>
    <n v="11431.65"/>
    <b v="1"/>
    <d v="2015-08-12T00:00:00"/>
    <x v="3"/>
  </r>
  <r>
    <n v="13"/>
    <s v="электроматериалы"/>
    <m/>
    <n v="10"/>
    <x v="13"/>
    <s v="01.07.2019 (куплено в Ульяновскнефть)"/>
    <n v="74.834879999999998"/>
    <n v="63.609648"/>
    <n v="4677.18"/>
    <n v="62.362400000000001"/>
    <s v="шт"/>
    <n v="75"/>
    <n v="4770.7236000000003"/>
    <n v="3975.6030000000005"/>
    <x v="2"/>
    <s v="01192"/>
    <s v="невостребовано"/>
    <s v="удовлетворительное"/>
    <s v="Марахтанов М.В."/>
    <s v="раб. 8 (8422) 41-31-34"/>
    <n v="4677.18"/>
    <b v="1"/>
    <d v="2015-03-30T00:00:00"/>
    <x v="3"/>
  </r>
  <r>
    <n v="14"/>
    <s v="электроматериалы"/>
    <m/>
    <n v="10"/>
    <x v="14"/>
    <s v="01.07.2019 (куплено в Ульяновскнефть)"/>
    <n v="17.76257142857143"/>
    <n v="15.098185714285716"/>
    <n v="1036.1500000000001"/>
    <n v="14.802142857142858"/>
    <s v="шт"/>
    <n v="70"/>
    <n v="1056.873"/>
    <n v="880.72750000000008"/>
    <x v="2"/>
    <s v="01192"/>
    <s v="невостребовано"/>
    <s v="удовлетворительное"/>
    <s v="Марахтанов М.В."/>
    <s v="раб. 8 (8422) 41-31-34"/>
    <n v="1480.21"/>
    <b v="0"/>
    <s v="28.03.2019, 28.06.2019"/>
    <x v="3"/>
  </r>
  <r>
    <n v="15"/>
    <s v="электроматериалы"/>
    <m/>
    <n v="10"/>
    <x v="15"/>
    <s v="01.07.2019 (куплено в Ульяновскнефть)"/>
    <n v="15.351764705882353"/>
    <n v="13.048999999999999"/>
    <n v="6524.5"/>
    <n v="12.793137254901961"/>
    <s v="шт"/>
    <n v="510"/>
    <n v="6654.99"/>
    <n v="5545.8249999999998"/>
    <x v="2"/>
    <s v="01192"/>
    <s v="невостребовано"/>
    <s v="удовлетворительное"/>
    <s v="Марахтанов М.В."/>
    <s v="раб. 8 (8422) 41-31-34"/>
    <n v="6524.5"/>
    <b v="1"/>
    <s v="05.08.2014, 08.12.2014, 25.02.2015, 24.04.2018"/>
    <x v="3"/>
  </r>
  <r>
    <n v="16"/>
    <s v="электроматериалы"/>
    <m/>
    <n v="10"/>
    <x v="16"/>
    <s v="01.07.2019 (куплено в Ульяновскнефть)"/>
    <n v="708.87599999999998"/>
    <n v="602.54459999999995"/>
    <n v="18312.63"/>
    <n v="590.73"/>
    <s v="шт"/>
    <n v="31"/>
    <n v="18678.882599999997"/>
    <n v="15565.735499999999"/>
    <x v="2"/>
    <s v="01192"/>
    <s v="невостребовано"/>
    <s v="удовлетворительное"/>
    <s v="Марахтанов М.В."/>
    <s v="раб. 8 (8422) 41-31-34"/>
    <n v="18312.63"/>
    <b v="1"/>
    <d v="2008-10-01T00:00:00"/>
    <x v="3"/>
  </r>
  <r>
    <n v="17"/>
    <s v="электроматериалы"/>
    <m/>
    <n v="10"/>
    <x v="14"/>
    <s v="01.07.2019 (куплено в Ульяновскнефть)"/>
    <n v="17.762399999999996"/>
    <n v="17.762399999999996"/>
    <n v="444.05999999999995"/>
    <n v="14.801999999999998"/>
    <s v="шт"/>
    <n v="30"/>
    <n v="532.87199999999984"/>
    <n v="444.05999999999989"/>
    <x v="2"/>
    <s v="01192"/>
    <s v="невостребовано"/>
    <s v="удовлетворительное"/>
    <s v="Марахтанов М.В."/>
    <s v="раб. 8 (8422) 41-31-34"/>
    <n v="1480.21"/>
    <b v="0"/>
    <s v="28.03.2019, 28.06.2019"/>
    <x v="3"/>
  </r>
  <r>
    <n v="18"/>
    <s v="электроматериалы"/>
    <m/>
    <n v="10"/>
    <x v="17"/>
    <s v="01.07.2019 (куплено в Ульяновскнефть)"/>
    <n v="8236.116"/>
    <n v="8236.116"/>
    <n v="6863.43"/>
    <n v="6863.43"/>
    <s v="шт"/>
    <n v="1"/>
    <n v="8236.116"/>
    <n v="6863.43"/>
    <x v="2"/>
    <s v="01192"/>
    <s v="невостребовано"/>
    <s v="удовлетворительное"/>
    <s v="Марахтанов М.В."/>
    <s v="раб. 8 (8422) 41-31-34"/>
    <n v="6863.43"/>
    <b v="1"/>
    <s v="01.07.2019 (куплено в Ульяновскнефть)"/>
    <x v="3"/>
  </r>
  <r>
    <n v="19"/>
    <s v="Стройматериалы"/>
    <m/>
    <n v="10"/>
    <x v="18"/>
    <s v="01.07.2019 (куплено в Ульяновскнефть)"/>
    <n v="426.3"/>
    <n v="426.3"/>
    <n v="7105"/>
    <n v="355.25"/>
    <s v="шт"/>
    <n v="20"/>
    <n v="8526"/>
    <n v="7105"/>
    <x v="2"/>
    <s v="01192"/>
    <s v="невостребовано"/>
    <s v="удовлетворительное"/>
    <s v="Марахтанов М.В."/>
    <s v="раб. 8 (8422) 41-31-34"/>
    <n v="7105"/>
    <b v="1"/>
    <s v="01.07.2019 (куплено в Ульяновскнефть)"/>
    <x v="4"/>
  </r>
  <r>
    <n v="20"/>
    <s v="Стройматериалы"/>
    <m/>
    <n v="10"/>
    <x v="19"/>
    <s v="01.07.2019 (куплено в Ульяновскнефть)"/>
    <n v="56.139272727272726"/>
    <n v="56.139272727272726"/>
    <n v="1029.22"/>
    <n v="46.782727272727271"/>
    <s v="шт"/>
    <n v="22"/>
    <n v="1235.0639999999999"/>
    <n v="1029.22"/>
    <x v="2"/>
    <s v="01192"/>
    <s v="невостребовано"/>
    <s v="удовлетворительное"/>
    <s v="Марахтанов М.В."/>
    <s v="раб. 8 (8422) 41-31-34"/>
    <n v="1029.22"/>
    <b v="1"/>
    <s v="01.07.2019 (куплено в Ульяновскнефть)"/>
    <x v="4"/>
  </r>
  <r>
    <n v="21"/>
    <s v="электроматериалы"/>
    <m/>
    <n v="10"/>
    <x v="20"/>
    <s v="01.07.2019 (куплено в Ульяновскнефть)"/>
    <n v="1100"/>
    <n v="1100"/>
    <n v="8250"/>
    <n v="916.66666666666663"/>
    <s v="шт"/>
    <n v="9"/>
    <n v="9900"/>
    <n v="8250"/>
    <x v="2"/>
    <s v="01192"/>
    <s v="невостребовано"/>
    <s v="удовлетворительное"/>
    <s v="Марахтанов М.В."/>
    <s v="раб. 8 (8422) 41-31-34"/>
    <n v="8250"/>
    <b v="1"/>
    <s v="01.07.2019 (куплено в Ульяновскнефть)"/>
    <x v="3"/>
  </r>
  <r>
    <n v="22"/>
    <s v="электроматериалы"/>
    <m/>
    <n v="10"/>
    <x v="21"/>
    <s v="01.07.2019 (куплено в Ульяновскнефть)"/>
    <n v="5.9620645161290327"/>
    <n v="5.9620645161290327"/>
    <n v="1232.1600000000001"/>
    <n v="4.9683870967741939"/>
    <s v="шт"/>
    <n v="248"/>
    <n v="1478.5920000000001"/>
    <n v="1232.1600000000001"/>
    <x v="2"/>
    <s v="01192"/>
    <s v="невостребовано"/>
    <s v="удовлетворительное"/>
    <s v="Марахтанов М.В."/>
    <s v="раб. 8 (8422) 41-31-34"/>
    <n v="1232.1600000000001"/>
    <b v="1"/>
    <s v="01.07.2019 (куплено в Ульяновскнефть)"/>
    <x v="3"/>
  </r>
  <r>
    <n v="23"/>
    <s v="Запасные части"/>
    <m/>
    <n v="10"/>
    <x v="22"/>
    <s v="01.07.2019 (куплено в Ульяновскнефть)"/>
    <n v="501.81599999999997"/>
    <n v="501.81599999999997"/>
    <n v="418.18"/>
    <n v="418.18"/>
    <s v="шт"/>
    <n v="1"/>
    <n v="501.81599999999997"/>
    <n v="418.18"/>
    <x v="2"/>
    <s v="01192"/>
    <s v="невостребовано"/>
    <s v="удовлетворительное"/>
    <s v="Марахтанов М.В."/>
    <s v="раб. 8 (8422) 41-31-34"/>
    <n v="418.18"/>
    <s v="списание"/>
    <s v="01.07.2019 (куплено в Ульяновскнефть)"/>
    <x v="1"/>
  </r>
  <r>
    <n v="24"/>
    <s v="электроматериалы"/>
    <m/>
    <n v="10"/>
    <x v="23"/>
    <s v="01.07.2019 (куплено в Ульяновскнефть)"/>
    <n v="55.000031999999997"/>
    <n v="55.000031999999997"/>
    <n v="5729.17"/>
    <n v="45.833359999999999"/>
    <s v="шт"/>
    <n v="125"/>
    <n v="6875.0039999999999"/>
    <n v="5729.17"/>
    <x v="2"/>
    <s v="01192"/>
    <s v="невостребовано"/>
    <s v="удовлетворительное"/>
    <s v="Марахтанов М.В."/>
    <s v="раб. 8 (8422) 41-31-34"/>
    <n v="5729.17"/>
    <b v="1"/>
    <s v="01.07.2019 (куплено в Ульяновскнефть)"/>
    <x v="3"/>
  </r>
  <r>
    <n v="25"/>
    <s v="Запасные части"/>
    <m/>
    <n v="10"/>
    <x v="24"/>
    <s v="01.07.2019 (куплено в Ульяновскнефть)"/>
    <n v="13140"/>
    <n v="13140"/>
    <n v="10950"/>
    <n v="10950"/>
    <s v="шт"/>
    <n v="1"/>
    <n v="13140"/>
    <n v="10950"/>
    <x v="2"/>
    <s v="01192"/>
    <s v="невостребовано"/>
    <s v="удовлетворительное"/>
    <s v="Марахтанов М.В."/>
    <s v="раб. 8 (8422) 41-31-34"/>
    <n v="10950"/>
    <s v="списание"/>
    <s v="01.07.2019 (куплено в Ульяновскнефть)"/>
    <x v="1"/>
  </r>
  <r>
    <n v="26"/>
    <s v="электроматериалы"/>
    <m/>
    <n v="10"/>
    <x v="25"/>
    <s v="01.07.2019 (куплено в Ульяновскнефть)"/>
    <n v="1537.98"/>
    <n v="1537.98"/>
    <n v="5126.6000000000004"/>
    <n v="1281.6500000000001"/>
    <s v="шт"/>
    <n v="4"/>
    <n v="6151.92"/>
    <n v="5126.6000000000004"/>
    <x v="2"/>
    <s v="01192"/>
    <s v="невостребовано"/>
    <s v="удовлетворительное"/>
    <s v="Марахтанов М.В."/>
    <s v="раб. 8 (8422) 41-31-34"/>
    <n v="5126.6000000000004"/>
    <b v="1"/>
    <s v="01.07.2019 (куплено в Ульяновскнефть)"/>
    <x v="3"/>
  </r>
  <r>
    <n v="27"/>
    <s v="Прочие материалы"/>
    <m/>
    <n v="10"/>
    <x v="26"/>
    <s v="01.07.2019 (куплено в Ульяновскнефть)"/>
    <n v="160.79999999999998"/>
    <n v="160.79999999999998"/>
    <n v="536"/>
    <n v="134"/>
    <s v="шт"/>
    <n v="4"/>
    <n v="643.19999999999993"/>
    <n v="536"/>
    <x v="2"/>
    <s v="01192"/>
    <s v="невостребовано"/>
    <s v="удовлетворительное"/>
    <s v="Марахтанов М.В."/>
    <s v="раб. 8 (8422) 41-31-34"/>
    <n v="536"/>
    <b v="1"/>
    <s v="01.07.2019 (куплено в Ульяновскнефть)"/>
    <x v="4"/>
  </r>
  <r>
    <n v="28"/>
    <s v="электроматериалы"/>
    <m/>
    <n v="10"/>
    <x v="27"/>
    <s v="01.07.2019 (куплено в Ульяновскнефть)"/>
    <n v="2250"/>
    <n v="2250"/>
    <n v="22500"/>
    <n v="1875"/>
    <s v="шт"/>
    <n v="12"/>
    <n v="27000"/>
    <n v="22500"/>
    <x v="2"/>
    <s v="01192"/>
    <s v="невостребовано"/>
    <s v="удовлетворительное"/>
    <s v="Марахтанов М.В."/>
    <s v="раб. 8 (8422) 41-31-34"/>
    <n v="22500"/>
    <b v="1"/>
    <s v="01.07.2019 (куплено в Ульяновскнефть)"/>
    <x v="3"/>
  </r>
  <r>
    <n v="29"/>
    <s v="Запасные части"/>
    <m/>
    <n v="10"/>
    <x v="28"/>
    <s v="01.07.2019 (куплено в Ульяновскнефть)"/>
    <n v="758.6712"/>
    <n v="758.6712"/>
    <n v="3161.13"/>
    <n v="632.226"/>
    <s v="шт"/>
    <n v="5"/>
    <n v="3793.3559999999998"/>
    <n v="3161.13"/>
    <x v="2"/>
    <s v="01192"/>
    <s v="невостребовано"/>
    <s v="удовлетворительное"/>
    <s v="Марахтанов М.В."/>
    <s v="раб. 8 (8422) 41-31-34"/>
    <n v="3161.13"/>
    <s v="списание"/>
    <s v="01.07.2019 (куплено в Ульяновскнефть)"/>
    <x v="1"/>
  </r>
  <r>
    <n v="30"/>
    <s v="Запасные части"/>
    <m/>
    <n v="10"/>
    <x v="29"/>
    <s v="01.07.2019 (куплено в Ульяновскнефть)"/>
    <n v="209.79600000000002"/>
    <n v="209.79600000000002"/>
    <n v="174.83"/>
    <n v="174.83"/>
    <s v="шт"/>
    <n v="1"/>
    <n v="209.79600000000002"/>
    <n v="174.83"/>
    <x v="2"/>
    <s v="01192"/>
    <s v="невостребовано"/>
    <s v="удовлетворительное"/>
    <s v="Марахтанов М.В."/>
    <s v="раб. 8 (8422) 41-31-34"/>
    <n v="174.83"/>
    <s v="списание"/>
    <s v="01.07.2019 (куплено в Ульяновскнефть)"/>
    <x v="1"/>
  </r>
  <r>
    <n v="31"/>
    <s v="Запасные части"/>
    <m/>
    <n v="10"/>
    <x v="30"/>
    <s v="01.07.2019 (куплено в Ульяновскнефть)"/>
    <n v="279.67199999999997"/>
    <n v="279.67199999999997"/>
    <n v="699.18"/>
    <n v="233.05999999999997"/>
    <s v="шт"/>
    <n v="3"/>
    <n v="839.01599999999985"/>
    <n v="699.18"/>
    <x v="2"/>
    <s v="01192"/>
    <s v="невостребовано"/>
    <s v="удовлетворительное"/>
    <s v="Марахтанов М.В."/>
    <s v="раб. 8 (8422) 41-31-34"/>
    <n v="699.18"/>
    <s v="списание"/>
    <s v="01.07.2019 (куплено в Ульяновскнефть)"/>
    <x v="1"/>
  </r>
  <r>
    <n v="32"/>
    <s v="Запасные части"/>
    <m/>
    <n v="10"/>
    <x v="31"/>
    <s v="01.07.2019 (куплено в Ульяновскнефть)"/>
    <n v="3045"/>
    <n v="3045"/>
    <n v="10150"/>
    <n v="2537.5"/>
    <s v="шт"/>
    <n v="4"/>
    <n v="12180"/>
    <n v="10150"/>
    <x v="2"/>
    <s v="01192"/>
    <s v="невостребовано"/>
    <s v="удовлетворительное"/>
    <s v="Марахтанов М.В."/>
    <s v="раб. 8 (8422) 41-31-34"/>
    <n v="10150"/>
    <s v="22312 (пересортица)"/>
    <s v="01.07.2019 (куплено в Ульяновскнефть)"/>
    <x v="1"/>
  </r>
  <r>
    <n v="33"/>
    <s v="Запасные части"/>
    <m/>
    <n v="10"/>
    <x v="32"/>
    <s v="01.07.2019 (куплено в Ульяновскнефть)"/>
    <n v="504"/>
    <n v="504"/>
    <n v="5040"/>
    <n v="420"/>
    <s v="шт"/>
    <n v="12"/>
    <n v="6048"/>
    <n v="5040"/>
    <x v="2"/>
    <s v="01192"/>
    <s v="невостребовано"/>
    <s v="удовлетворительное"/>
    <s v="Марахтанов М.В."/>
    <s v="раб. 8 (8422) 41-31-34"/>
    <n v="5040"/>
    <s v="6208 пересоритца"/>
    <s v="01.07.2019 (куплено в Ульяновскнефть)"/>
    <x v="1"/>
  </r>
  <r>
    <n v="34"/>
    <s v="Запасные части"/>
    <m/>
    <n v="10"/>
    <x v="33"/>
    <s v="01.07.2019 (куплено в Ульяновскнефть)"/>
    <n v="11813.441999999999"/>
    <n v="11813.441999999999"/>
    <n v="19689.07"/>
    <n v="9844.5349999999999"/>
    <s v="шт"/>
    <n v="2"/>
    <n v="23626.883999999998"/>
    <n v="19689.07"/>
    <x v="2"/>
    <s v="01192"/>
    <s v="невостребовано"/>
    <s v="удовлетворительное"/>
    <s v="Марахтанов М.В."/>
    <s v="раб. 8 (8422) 41-31-34"/>
    <n v="19689.07"/>
    <s v="списание"/>
    <s v="01.07.2019 (куплено в Ульяновскнефть)"/>
    <x v="1"/>
  </r>
  <r>
    <n v="35"/>
    <s v="Запасные части"/>
    <m/>
    <n v="10"/>
    <x v="34"/>
    <s v="01.07.2019 (куплено в Ульяновскнефть)"/>
    <n v="11078.94"/>
    <n v="11078.94"/>
    <n v="18464.900000000001"/>
    <n v="9232.4500000000007"/>
    <s v="шт"/>
    <n v="2"/>
    <n v="22157.88"/>
    <n v="18464.900000000001"/>
    <x v="2"/>
    <s v="01192"/>
    <s v="невостребовано"/>
    <s v="удовлетворительное"/>
    <s v="Марахтанов М.В."/>
    <s v="раб. 8 (8422) 41-31-34"/>
    <n v="18464.900000000001"/>
    <s v="Подшипник радиальный TIMKEN 92152"/>
    <s v="01.07.2019 (куплено в Ульяновскнефть)"/>
    <x v="1"/>
  </r>
  <r>
    <n v="36"/>
    <s v="Прочие материалы"/>
    <m/>
    <n v="10"/>
    <x v="35"/>
    <s v="01.07.2019 (куплено в Ульяновскнефть)"/>
    <n v="1097.8241632653062"/>
    <n v="1097.8241632653062"/>
    <n v="44827.82"/>
    <n v="914.85346938775513"/>
    <s v="шт"/>
    <n v="49"/>
    <n v="53793.384000000005"/>
    <n v="44827.820000000007"/>
    <x v="2"/>
    <s v="01192"/>
    <s v="невостребовано"/>
    <s v="удовлетворительное"/>
    <s v="Марахтанов М.В."/>
    <s v="раб. 8 (8422) 41-31-34"/>
    <n v="44827.82"/>
    <b v="1"/>
    <s v="01.07.2019 (куплено в Ульяновскнефть)"/>
    <x v="5"/>
  </r>
  <r>
    <n v="37"/>
    <s v="электроматериалы"/>
    <m/>
    <n v="10"/>
    <x v="36"/>
    <s v="01.07.2019 (куплено в Ульяновскнефть)"/>
    <n v="29949.995999999999"/>
    <n v="29949.995999999999"/>
    <n v="24958.33"/>
    <n v="24958.33"/>
    <s v="шт"/>
    <n v="1"/>
    <n v="29949.995999999999"/>
    <n v="24958.33"/>
    <x v="2"/>
    <s v="01192"/>
    <s v="невостребовано"/>
    <s v="удовлетворительное"/>
    <s v="Марахтанов М.В."/>
    <s v="раб. 8 (8422) 41-31-34"/>
    <n v="24958.33"/>
    <b v="1"/>
    <s v="01.07.2019 (куплено в Ульяновскнефть)"/>
    <x v="3"/>
  </r>
  <r>
    <n v="38"/>
    <s v="электроматериалы"/>
    <m/>
    <n v="10"/>
    <x v="37"/>
    <s v="01.07.2019 (куплено в Ульяновскнефть)"/>
    <n v="11899.999999999998"/>
    <n v="11899.999999999998"/>
    <n v="29750"/>
    <n v="9916.6666666666661"/>
    <s v="шт"/>
    <n v="3"/>
    <n v="35699.999999999993"/>
    <n v="29749.999999999996"/>
    <x v="2"/>
    <s v="01192"/>
    <s v="невостребовано"/>
    <s v="удовлетворительное"/>
    <s v="Марахтанов М.В."/>
    <s v="раб. 8 (8422) 41-31-34"/>
    <n v="29750"/>
    <b v="1"/>
    <s v="01.07.2019 (куплено в Ульяновскнефть)"/>
    <x v="3"/>
  </r>
  <r>
    <n v="39"/>
    <s v="Запасные части"/>
    <m/>
    <n v="10"/>
    <x v="38"/>
    <s v="01.07.2019 (куплено в Ульяновскнефть)"/>
    <n v="180.636"/>
    <n v="180.636"/>
    <n v="602.12"/>
    <n v="150.53"/>
    <s v="шт"/>
    <n v="4"/>
    <n v="722.54399999999998"/>
    <n v="602.12"/>
    <x v="1"/>
    <s v="00582"/>
    <s v="невостребовано"/>
    <s v="удовлетворительное"/>
    <s v="Марахтанов М.В."/>
    <s v="раб. 8 (8422) 41-31-34"/>
    <n v="602.12"/>
    <s v="списание"/>
    <s v="01.07.2019 (куплено в Ульяновскнефть)"/>
    <x v="1"/>
  </r>
  <r>
    <n v="40"/>
    <s v="Запасные части"/>
    <m/>
    <n v="10"/>
    <x v="39"/>
    <s v="01.07.2019 (куплено в Ульяновскнефть)"/>
    <n v="224.00099999999998"/>
    <n v="224.00099999999998"/>
    <n v="746.67"/>
    <n v="186.66749999999999"/>
    <s v="шт"/>
    <n v="4"/>
    <n v="896.00399999999991"/>
    <n v="746.67"/>
    <x v="1"/>
    <s v="00582"/>
    <s v="невостребовано"/>
    <s v="удовлетворительное"/>
    <s v="Марахтанов М.В."/>
    <s v="раб. 8 (8422) 41-31-34"/>
    <n v="746.67"/>
    <s v="списание"/>
    <s v="01.07.2019 (куплено в Ульяновскнефть)"/>
    <x v="1"/>
  </r>
  <r>
    <n v="41"/>
    <s v="Запасные части"/>
    <m/>
    <n v="10"/>
    <x v="40"/>
    <s v="01.07.2019 (куплено в Ульяновскнефть)"/>
    <n v="1340.8920000000001"/>
    <n v="1340.8920000000001"/>
    <n v="2234.8200000000002"/>
    <n v="1117.4100000000001"/>
    <s v="шт"/>
    <n v="2"/>
    <n v="2681.7840000000001"/>
    <n v="2234.8200000000002"/>
    <x v="1"/>
    <s v="00582"/>
    <s v="невостребовано"/>
    <s v="удовлетворительное"/>
    <s v="Марахтанов М.В."/>
    <s v="раб. 8 (8422) 41-31-34"/>
    <n v="2234.8200000000002"/>
    <s v="списание"/>
    <s v="01.07.2019 (куплено в Ульяновскнефть)"/>
    <x v="1"/>
  </r>
  <r>
    <n v="42"/>
    <s v="Запасные части"/>
    <m/>
    <n v="10"/>
    <x v="41"/>
    <s v="01.07.2019 (куплено в Ульяновскнефть)"/>
    <n v="147.47999999999999"/>
    <n v="147.47999999999999"/>
    <n v="368.7"/>
    <n v="122.89999999999999"/>
    <s v="шт"/>
    <n v="3"/>
    <n v="442.43999999999994"/>
    <n v="368.7"/>
    <x v="1"/>
    <s v="00582"/>
    <s v="невостребовано"/>
    <s v="удовлетворительное"/>
    <s v="Марахтанов М.В."/>
    <s v="раб. 8 (8422) 41-31-34"/>
    <n v="368.7"/>
    <s v="списание"/>
    <s v="01.07.2019 (куплено в Ульяновскнефть)"/>
    <x v="1"/>
  </r>
  <r>
    <n v="43"/>
    <s v="Запасные части"/>
    <m/>
    <n v="10"/>
    <x v="42"/>
    <s v="01.07.2019 (куплено в Ульяновскнефть)"/>
    <n v="813.37600000000009"/>
    <n v="813.37600000000009"/>
    <n v="2033.44"/>
    <n v="677.81333333333339"/>
    <s v="шт"/>
    <n v="3"/>
    <n v="2440.1280000000002"/>
    <n v="2033.4400000000003"/>
    <x v="1"/>
    <s v="00582"/>
    <s v="невостребовано"/>
    <s v="удовлетворительное"/>
    <s v="Марахтанов М.В."/>
    <s v="раб. 8 (8422) 41-31-34"/>
    <n v="2033.44"/>
    <s v="списание"/>
    <s v="01.07.2019 (куплено в Ульяновскнефть)"/>
    <x v="1"/>
  </r>
  <r>
    <n v="44"/>
    <s v="Запасные части"/>
    <m/>
    <n v="10"/>
    <x v="43"/>
    <s v="01.07.2019 (куплено в Ульяновскнефть)"/>
    <n v="781.56"/>
    <n v="781.56"/>
    <n v="651.29999999999995"/>
    <n v="651.29999999999995"/>
    <s v="шт"/>
    <n v="1"/>
    <n v="781.56"/>
    <n v="651.29999999999995"/>
    <x v="1"/>
    <s v="00582"/>
    <s v="невостребовано"/>
    <s v="удовлетворительное"/>
    <s v="Марахтанов М.В."/>
    <s v="раб. 8 (8422) 41-31-34"/>
    <n v="651.29999999999995"/>
    <s v="списание"/>
    <s v="01.07.2019 (куплено в Ульяновскнефть)"/>
    <x v="1"/>
  </r>
  <r>
    <n v="45"/>
    <s v="Запасные части"/>
    <m/>
    <n v="10"/>
    <x v="44"/>
    <s v="01.07.2019 (куплено в Ульяновскнефть)"/>
    <n v="2043.0239999999999"/>
    <n v="2043.0239999999999"/>
    <n v="1702.52"/>
    <n v="1702.52"/>
    <s v="шт"/>
    <n v="1"/>
    <n v="2043.0239999999999"/>
    <n v="1702.52"/>
    <x v="1"/>
    <s v="00582"/>
    <s v="невостребовано"/>
    <s v="удовлетворительное"/>
    <s v="Марахтанов М.В."/>
    <s v="раб. 8 (8422) 41-31-34"/>
    <n v="1702.52"/>
    <s v="списание"/>
    <s v="01.07.2019 (куплено в Ульяновскнефть)"/>
    <x v="1"/>
  </r>
  <r>
    <n v="46"/>
    <s v="Запасные части"/>
    <m/>
    <n v="10"/>
    <x v="45"/>
    <s v="01.07.2019 (куплено в Ульяновскнефть)"/>
    <n v="1733.8079999999998"/>
    <n v="1733.8079999999998"/>
    <n v="1444.84"/>
    <n v="1444.84"/>
    <s v="шт"/>
    <n v="1"/>
    <n v="1733.8079999999998"/>
    <n v="1444.84"/>
    <x v="1"/>
    <s v="00582"/>
    <s v="невостребовано"/>
    <s v="удовлетворительное"/>
    <s v="Марахтанов М.В."/>
    <s v="раб. 8 (8422) 41-31-34"/>
    <n v="1444.84"/>
    <s v="списание"/>
    <s v="01.07.2019 (куплено в Ульяновскнефть)"/>
    <x v="1"/>
  </r>
  <r>
    <n v="47"/>
    <s v="Запасные части"/>
    <m/>
    <n v="10"/>
    <x v="46"/>
    <s v="01.07.2019 (куплено в Ульяновскнефть)"/>
    <n v="9012"/>
    <n v="9012"/>
    <n v="7510"/>
    <n v="7510"/>
    <s v="шт"/>
    <n v="1"/>
    <n v="9012"/>
    <n v="7510"/>
    <x v="1"/>
    <s v="00582"/>
    <s v="невостребовано"/>
    <s v="удовлетворительное"/>
    <s v="Марахтанов М.В."/>
    <s v="раб. 8 (8422) 41-31-34"/>
    <n v="7510"/>
    <s v="списание"/>
    <s v="01.07.2019 (куплено в Ульяновскнефть)"/>
    <x v="1"/>
  </r>
  <r>
    <n v="48"/>
    <s v="Запасные части"/>
    <m/>
    <n v="10"/>
    <x v="47"/>
    <s v="01.07.2019 (куплено в Ульяновскнефть)"/>
    <n v="608.49199999999996"/>
    <n v="608.49199999999996"/>
    <n v="3042.46"/>
    <n v="507.07666666666665"/>
    <s v="шт"/>
    <n v="6"/>
    <n v="3650.9519999999998"/>
    <n v="3042.46"/>
    <x v="1"/>
    <s v="00582"/>
    <s v="невостребовано"/>
    <s v="удовлетворительное"/>
    <s v="Марахтанов М.В."/>
    <s v="раб. 8 (8422) 41-31-34"/>
    <n v="3042.46"/>
    <n v="5"/>
    <s v="01.07.2019 (куплено в Ульяновскнефть)"/>
    <x v="1"/>
  </r>
  <r>
    <n v="49"/>
    <s v="Запасные части"/>
    <m/>
    <n v="10"/>
    <x v="48"/>
    <s v="01.07.2019 (куплено в Ульяновскнефть)"/>
    <n v="14.320645161290324"/>
    <n v="14.320645161290324"/>
    <n v="369.95000000000005"/>
    <n v="11.933870967741937"/>
    <s v="шт"/>
    <n v="31"/>
    <n v="443.94000000000005"/>
    <n v="369.95000000000005"/>
    <x v="1"/>
    <s v="00582"/>
    <s v="невостребовано"/>
    <s v="удовлетворительное"/>
    <s v="Марахтанов М.В."/>
    <s v="раб. 8 (8422) 41-31-34"/>
    <n v="369.95000000000005"/>
    <s v="списание"/>
    <s v="01.07.2019 (куплено в Ульяновскнефть)"/>
    <x v="1"/>
  </r>
  <r>
    <n v="50"/>
    <s v="Запасные части"/>
    <m/>
    <n v="10"/>
    <x v="49"/>
    <s v="01.07.2019 (куплено в Ульяновскнефть)"/>
    <n v="17.34"/>
    <n v="17.34"/>
    <n v="28.9"/>
    <n v="14.45"/>
    <s v="шт"/>
    <n v="2"/>
    <n v="34.68"/>
    <n v="28.900000000000002"/>
    <x v="1"/>
    <s v="00582"/>
    <s v="невостребовано"/>
    <s v="удовлетворительное"/>
    <s v="Марахтанов М.В."/>
    <s v="раб. 8 (8422) 41-31-34"/>
    <n v="28.9"/>
    <s v="списание"/>
    <s v="01.07.2019 (куплено в Ульяновскнефть)"/>
    <x v="1"/>
  </r>
  <r>
    <n v="51"/>
    <s v="Запасные части"/>
    <m/>
    <n v="10"/>
    <x v="50"/>
    <s v="01.07.2019 (куплено в Ульяновскнефть)"/>
    <n v="191.74799999999999"/>
    <n v="191.74799999999999"/>
    <n v="159.79"/>
    <n v="159.79"/>
    <s v="шт"/>
    <n v="1"/>
    <n v="191.74799999999999"/>
    <n v="159.79"/>
    <x v="1"/>
    <s v="00582"/>
    <s v="невостребовано"/>
    <s v="удовлетворительное"/>
    <s v="Марахтанов М.В."/>
    <s v="раб. 8 (8422) 41-31-34"/>
    <n v="159.79"/>
    <s v="списание"/>
    <s v="01.07.2019 (куплено в Ульяновскнефть)"/>
    <x v="1"/>
  </r>
  <r>
    <n v="52"/>
    <s v="Запасные части"/>
    <m/>
    <n v="10"/>
    <x v="51"/>
    <s v="01.07.2019 (куплено в Ульяновскнефть)"/>
    <n v="225.01799999999997"/>
    <n v="225.01799999999997"/>
    <n v="375.03"/>
    <n v="187.51499999999999"/>
    <s v="шт"/>
    <n v="2"/>
    <n v="450.03599999999994"/>
    <n v="375.03"/>
    <x v="1"/>
    <s v="00582"/>
    <s v="невостребовано"/>
    <s v="удовлетворительное"/>
    <s v="Марахтанов М.В."/>
    <s v="раб. 8 (8422) 41-31-34"/>
    <n v="375.03"/>
    <s v="списание"/>
    <s v="01.07.2019 (куплено в Ульяновскнефть)"/>
    <x v="1"/>
  </r>
  <r>
    <n v="53"/>
    <s v="Запасные части"/>
    <m/>
    <n v="10"/>
    <x v="52"/>
    <s v="01.07.2019 (куплено в Ульяновскнефть)"/>
    <n v="433.33199999999999"/>
    <n v="433.33199999999999"/>
    <n v="361.11"/>
    <n v="361.11"/>
    <s v="шт"/>
    <n v="1"/>
    <n v="433.33199999999999"/>
    <n v="361.11"/>
    <x v="1"/>
    <s v="00582"/>
    <s v="невостребовано"/>
    <s v="удовлетворительное"/>
    <s v="Марахтанов М.В."/>
    <s v="раб. 8 (8422) 41-31-34"/>
    <n v="361.11"/>
    <s v="списание"/>
    <s v="01.07.2019 (куплено в Ульяновскнефть)"/>
    <x v="1"/>
  </r>
  <r>
    <n v="54"/>
    <s v="Запасные части"/>
    <m/>
    <n v="10"/>
    <x v="53"/>
    <s v="01.07.2019 (куплено в Ульяновскнефть)"/>
    <n v="237.40799999999999"/>
    <n v="237.40799999999999"/>
    <n v="395.68"/>
    <n v="197.84"/>
    <s v="шт"/>
    <n v="2"/>
    <n v="474.81599999999997"/>
    <n v="395.68"/>
    <x v="1"/>
    <s v="00582"/>
    <s v="невостребовано"/>
    <s v="удовлетворительное"/>
    <s v="Марахтанов М.В."/>
    <s v="раб. 8 (8422) 41-31-34"/>
    <n v="395.68"/>
    <s v="списание"/>
    <s v="01.07.2019 (куплено в Ульяновскнефть)"/>
    <x v="1"/>
  </r>
  <r>
    <n v="55"/>
    <s v="Запасные части"/>
    <m/>
    <n v="10"/>
    <x v="54"/>
    <s v="01.07.2019 (куплено в Ульяновскнефть)"/>
    <n v="151.74"/>
    <n v="151.74"/>
    <n v="126.45"/>
    <n v="126.45"/>
    <s v="шт"/>
    <n v="1"/>
    <n v="151.74"/>
    <n v="126.45000000000002"/>
    <x v="1"/>
    <s v="00582"/>
    <s v="невостребовано"/>
    <s v="удовлетворительное"/>
    <s v="Марахтанов М.В."/>
    <s v="раб. 8 (8422) 41-31-34"/>
    <n v="126.45"/>
    <s v="списание"/>
    <s v="01.07.2019 (куплено в Ульяновскнефть)"/>
    <x v="1"/>
  </r>
  <r>
    <n v="56"/>
    <s v="Запасные части"/>
    <m/>
    <n v="10"/>
    <x v="55"/>
    <s v="01.07.2019 (куплено в Ульяновскнефть)"/>
    <n v="151.74"/>
    <n v="151.74"/>
    <n v="126.45"/>
    <n v="126.45"/>
    <s v="шт"/>
    <n v="1"/>
    <n v="151.74"/>
    <n v="126.45000000000002"/>
    <x v="1"/>
    <s v="00582"/>
    <s v="невостребовано"/>
    <s v="удовлетворительное"/>
    <s v="Марахтанов М.В."/>
    <s v="раб. 8 (8422) 41-31-34"/>
    <n v="126.45"/>
    <s v="списание"/>
    <s v="01.07.2019 (куплено в Ульяновскнефть)"/>
    <x v="1"/>
  </r>
  <r>
    <n v="57"/>
    <s v="Запасные части"/>
    <m/>
    <n v="10"/>
    <x v="56"/>
    <s v="01.07.2019 (куплено в Ульяновскнефть)"/>
    <n v="23382.503999999997"/>
    <n v="23382.503999999997"/>
    <n v="19485.419999999998"/>
    <n v="19485.419999999998"/>
    <s v="шт"/>
    <n v="1"/>
    <n v="23382.503999999997"/>
    <n v="19485.419999999998"/>
    <x v="1"/>
    <s v="00582"/>
    <s v="невостребовано"/>
    <s v="удовлетворительное"/>
    <s v="Марахтанов М.В."/>
    <s v="раб. 8 (8422) 41-31-34"/>
    <n v="19485.419999999998"/>
    <s v="списание"/>
    <s v="01.07.2019 (куплено в Ульяновскнефть)"/>
    <x v="1"/>
  </r>
  <r>
    <n v="58"/>
    <s v="Запасные части"/>
    <m/>
    <n v="10"/>
    <x v="57"/>
    <s v="01.07.2019 (куплено в Ульяновскнефть)"/>
    <n v="9213.4499999999989"/>
    <n v="9213.4499999999989"/>
    <n v="15355.75"/>
    <n v="7677.875"/>
    <s v="шт"/>
    <n v="2"/>
    <n v="18426.899999999998"/>
    <n v="15355.749999999998"/>
    <x v="1"/>
    <s v="00582"/>
    <s v="невостребовано"/>
    <s v="удовлетворительное"/>
    <s v="Марахтанов М.В."/>
    <s v="раб. 8 (8422) 41-31-34"/>
    <n v="15355.75"/>
    <s v="списание"/>
    <s v="01.07.2019 (куплено в Ульяновскнефть)"/>
    <x v="1"/>
  </r>
  <r>
    <n v="59"/>
    <s v="Запасные части"/>
    <m/>
    <n v="10"/>
    <x v="58"/>
    <s v="01.07.2019 (куплено в Ульяновскнефть)"/>
    <n v="7222.3200000000006"/>
    <n v="7222.3200000000006"/>
    <n v="6018.6"/>
    <n v="6018.6"/>
    <s v="шт"/>
    <n v="1"/>
    <n v="7222.3200000000006"/>
    <n v="6018.6"/>
    <x v="1"/>
    <s v="00582"/>
    <s v="невостребовано"/>
    <s v="удовлетворительное"/>
    <s v="Марахтанов М.В."/>
    <s v="раб. 8 (8422) 41-31-34"/>
    <n v="6018.6"/>
    <s v="списание"/>
    <s v="01.07.2019 (куплено в Ульяновскнефть)"/>
    <x v="1"/>
  </r>
  <r>
    <n v="60"/>
    <s v="Запасные части"/>
    <m/>
    <n v="10"/>
    <x v="59"/>
    <s v="01.07.2019 (куплено в Ульяновскнефть)"/>
    <n v="7430.8319999999994"/>
    <n v="7430.8319999999994"/>
    <n v="6192.36"/>
    <n v="6192.36"/>
    <s v="шт"/>
    <n v="1"/>
    <n v="7430.8319999999994"/>
    <n v="6192.36"/>
    <x v="1"/>
    <s v="00582"/>
    <s v="невостребовано"/>
    <s v="удовлетворительное"/>
    <s v="Марахтанов М.В."/>
    <s v="раб. 8 (8422) 41-31-34"/>
    <n v="6192.36"/>
    <s v="списание"/>
    <s v="01.07.2019 (куплено в Ульяновскнефть)"/>
    <x v="1"/>
  </r>
  <r>
    <n v="61"/>
    <s v="Запасные части"/>
    <m/>
    <n v="10"/>
    <x v="60"/>
    <s v="01.07.2019 (куплено в Ульяновскнефть)"/>
    <n v="154.83599999999998"/>
    <n v="154.83599999999998"/>
    <n v="129.03"/>
    <n v="129.03"/>
    <s v="шт"/>
    <n v="1"/>
    <n v="154.83599999999998"/>
    <n v="129.03"/>
    <x v="1"/>
    <s v="00582"/>
    <s v="невостребовано"/>
    <s v="удовлетворительное"/>
    <s v="Марахтанов М.В."/>
    <s v="раб. 8 (8422) 41-31-34"/>
    <n v="129.03"/>
    <s v="списание"/>
    <s v="01.07.2019 (куплено в Ульяновскнефть)"/>
    <x v="1"/>
  </r>
  <r>
    <n v="62"/>
    <s v="Запасные части"/>
    <m/>
    <n v="10"/>
    <x v="61"/>
    <s v="01.07.2019 (куплено в Ульяновскнефть)"/>
    <n v="300"/>
    <n v="300"/>
    <n v="250"/>
    <n v="250"/>
    <s v="шт"/>
    <n v="1"/>
    <n v="300"/>
    <n v="250"/>
    <x v="1"/>
    <s v="00582"/>
    <s v="невостребовано"/>
    <s v="удовлетворительное"/>
    <s v="Марахтанов М.В."/>
    <s v="раб. 8 (8422) 41-31-34"/>
    <n v="250"/>
    <s v="списание"/>
    <s v="01.07.2019 (куплено в Ульяновскнефть)"/>
    <x v="1"/>
  </r>
  <r>
    <n v="63"/>
    <s v="Запасные части"/>
    <m/>
    <n v="10"/>
    <x v="62"/>
    <s v="01.07.2019 (куплено в Ульяновскнефть)"/>
    <n v="3485.7506666666668"/>
    <n v="3485.7506666666668"/>
    <n v="26143.13"/>
    <n v="2904.7922222222223"/>
    <s v="шт"/>
    <n v="9"/>
    <n v="31371.756000000001"/>
    <n v="26143.13"/>
    <x v="1"/>
    <s v="00582"/>
    <s v="невостребовано"/>
    <s v="удовлетворительное"/>
    <s v="Марахтанов М.В."/>
    <s v="раб. 8 (8422) 41-31-34"/>
    <n v="26143.13"/>
    <s v="списание"/>
    <s v="01.07.2019 (куплено в Ульяновскнефть)"/>
    <x v="1"/>
  </r>
  <r>
    <n v="64"/>
    <s v="Запасные части"/>
    <m/>
    <n v="10"/>
    <x v="63"/>
    <s v="01.07.2019 (куплено в Ульяновскнефть)"/>
    <n v="758.66849999999999"/>
    <n v="758.66849999999999"/>
    <n v="5057.79"/>
    <n v="632.22375"/>
    <s v="шт"/>
    <n v="8"/>
    <n v="6069.348"/>
    <n v="5057.79"/>
    <x v="1"/>
    <s v="00582"/>
    <s v="невостребовано"/>
    <s v="удовлетворительное"/>
    <s v="Марахтанов М.В."/>
    <s v="раб. 8 (8422) 41-31-34"/>
    <n v="5057.79"/>
    <s v="списание"/>
    <s v="01.07.2019 (куплено в Ульяновскнефть)"/>
    <x v="1"/>
  </r>
  <r>
    <n v="65"/>
    <s v="Запасные части"/>
    <m/>
    <n v="10"/>
    <x v="64"/>
    <s v="01.07.2019 (куплено в Ульяновскнефть)"/>
    <n v="50.751999999999995"/>
    <n v="50.751999999999995"/>
    <n v="126.88"/>
    <n v="42.293333333333329"/>
    <s v="шт"/>
    <n v="3"/>
    <n v="152.25599999999997"/>
    <n v="126.87999999999998"/>
    <x v="1"/>
    <s v="00582"/>
    <s v="невостребовано"/>
    <s v="удовлетворительное"/>
    <s v="Марахтанов М.В."/>
    <s v="раб. 8 (8422) 41-31-34"/>
    <n v="126.88"/>
    <n v="2"/>
    <s v="01.07.2019 (куплено в Ульяновскнефть)"/>
    <x v="1"/>
  </r>
  <r>
    <n v="66"/>
    <s v="Запасные части"/>
    <m/>
    <n v="10"/>
    <x v="65"/>
    <s v="01.07.2019 (куплено в Ульяновскнефть)"/>
    <n v="100.3629"/>
    <n v="100.3629"/>
    <n v="3345.43"/>
    <n v="83.635750000000002"/>
    <s v="шт"/>
    <n v="40"/>
    <n v="4014.5159999999996"/>
    <n v="3345.43"/>
    <x v="1"/>
    <s v="00582"/>
    <s v="невостребовано"/>
    <s v="удовлетворительное"/>
    <s v="Марахтанов М.В."/>
    <s v="раб. 8 (8422) 41-31-34"/>
    <n v="3345.43"/>
    <s v="списание"/>
    <s v="01.07.2019 (куплено в Ульяновскнефть)"/>
    <x v="1"/>
  </r>
  <r>
    <n v="67"/>
    <s v="Запасные части"/>
    <m/>
    <n v="10"/>
    <x v="66"/>
    <s v="01.07.2019 (куплено в Ульяновскнефть)"/>
    <n v="83.830500000000001"/>
    <n v="83.830500000000001"/>
    <n v="558.87"/>
    <n v="69.858750000000001"/>
    <s v="шт"/>
    <n v="8"/>
    <n v="670.64400000000001"/>
    <n v="558.87"/>
    <x v="1"/>
    <s v="00582"/>
    <s v="невостребовано"/>
    <s v="удовлетворительное"/>
    <s v="Марахтанов М.В."/>
    <s v="раб. 8 (8422) 41-31-34"/>
    <n v="558.87"/>
    <s v="списание"/>
    <s v="01.07.2019 (куплено в Ульяновскнефть)"/>
    <x v="1"/>
  </r>
  <r>
    <n v="68"/>
    <s v="электроматериалы"/>
    <m/>
    <n v="10"/>
    <x v="67"/>
    <s v="01.07.2019 (куплено в Ульяновскнефть)"/>
    <n v="346.82022857142857"/>
    <n v="346.82022857142857"/>
    <n v="10115.59"/>
    <n v="289.01685714285713"/>
    <s v="шт"/>
    <n v="35"/>
    <n v="12138.708000000001"/>
    <n v="10115.59"/>
    <x v="1"/>
    <s v="00582"/>
    <s v="невостребовано"/>
    <s v="удовлетворительное"/>
    <s v="Марахтанов М.В."/>
    <s v="раб. 8 (8422) 41-31-34"/>
    <n v="10115.59"/>
    <b v="1"/>
    <s v="01.07.2019 (куплено в Ульяновскнефть)"/>
    <x v="3"/>
  </r>
  <r>
    <n v="69"/>
    <s v="электроматериалы"/>
    <m/>
    <n v="10"/>
    <x v="68"/>
    <s v="01.07.2019 (куплено в Ульяновскнефть)"/>
    <n v="1537.9825263157893"/>
    <n v="1537.9825263157893"/>
    <n v="24351.39"/>
    <n v="1281.6521052631579"/>
    <s v="шт"/>
    <n v="19"/>
    <n v="29221.667999999998"/>
    <n v="24351.39"/>
    <x v="1"/>
    <s v="00582"/>
    <s v="невостребовано"/>
    <s v="удовлетворительное"/>
    <s v="Марахтанов М.В."/>
    <s v="раб. 8 (8422) 41-31-34"/>
    <n v="24351.39"/>
    <b v="1"/>
    <s v="01.07.2019 (куплено в Ульяновскнефть)"/>
    <x v="3"/>
  </r>
  <r>
    <n v="70"/>
    <s v="электроматериалы"/>
    <m/>
    <n v="10"/>
    <x v="69"/>
    <s v="01.07.2019 (куплено в Ульяновскнефть)"/>
    <n v="4500"/>
    <n v="4500"/>
    <n v="3750"/>
    <n v="3750"/>
    <s v="шт"/>
    <n v="1"/>
    <n v="4500"/>
    <n v="3750"/>
    <x v="1"/>
    <s v="00582"/>
    <s v="невостребовано"/>
    <s v="удовлетворительное"/>
    <s v="Марахтанов М.В."/>
    <s v="раб. 8 (8422) 41-31-34"/>
    <n v="3750"/>
    <b v="1"/>
    <s v="01.07.2019 (куплено в Ульяновскнефть)"/>
    <x v="3"/>
  </r>
  <r>
    <n v="71"/>
    <s v="электроматериалы"/>
    <m/>
    <n v="10"/>
    <x v="70"/>
    <s v="01.07.2019 (куплено в Ульяновскнефть)"/>
    <n v="1800"/>
    <n v="1800"/>
    <n v="3000"/>
    <n v="1500"/>
    <s v="шт"/>
    <n v="2"/>
    <n v="3600"/>
    <n v="3000"/>
    <x v="1"/>
    <s v="00582"/>
    <s v="невостребовано"/>
    <s v="удовлетворительное"/>
    <s v="Марахтанов М.В."/>
    <s v="раб. 8 (8422) 41-31-34"/>
    <n v="3000"/>
    <b v="1"/>
    <s v="01.07.2019 (куплено в Ульяновскнефть)"/>
    <x v="3"/>
  </r>
  <r>
    <n v="72"/>
    <s v="Трубная продукция"/>
    <m/>
    <n v="10"/>
    <x v="71"/>
    <s v="01.07.2019 (куплено в Ульяновскнефть)"/>
    <n v="1561.2"/>
    <n v="1561.2"/>
    <n v="247.19"/>
    <n v="1301"/>
    <s v="шт"/>
    <n v="0.19"/>
    <n v="296.62799999999999"/>
    <n v="247.19"/>
    <x v="1"/>
    <s v="00582"/>
    <s v="невостребовано"/>
    <s v="удовлетворительное"/>
    <s v="Марахтанов М.В."/>
    <s v="раб. 8 (8422) 41-31-34"/>
    <n v="247.19"/>
    <b v="1"/>
    <s v="01.07.2019 (куплено в Ульяновскнефть)"/>
    <x v="4"/>
  </r>
  <r>
    <n v="73"/>
    <s v="Трубная продукция"/>
    <m/>
    <n v="10"/>
    <x v="72"/>
    <s v="01.07.2019 (куплено в Ульяновскнефть)"/>
    <n v="4803.4222222222215"/>
    <n v="4803.4222222222215"/>
    <n v="1080.77"/>
    <n v="4002.8518518518517"/>
    <s v="шт"/>
    <n v="0.27"/>
    <n v="1296.924"/>
    <n v="1080.77"/>
    <x v="1"/>
    <s v="00582"/>
    <s v="невостребовано"/>
    <s v="удовлетворительное"/>
    <s v="Марахтанов М.В."/>
    <s v="раб. 8 (8422) 41-31-34"/>
    <n v="1080.77"/>
    <b v="1"/>
    <s v="01.07.2019 (куплено в Ульяновскнефть)"/>
    <x v="4"/>
  </r>
  <r>
    <n v="74"/>
    <s v="Трубная продукция"/>
    <m/>
    <n v="10"/>
    <x v="73"/>
    <s v="01.07.2019 (куплено в Ульяновскнефть)"/>
    <n v="654.08925619834702"/>
    <n v="654.08925619834702"/>
    <n v="329.77"/>
    <n v="545.0743801652892"/>
    <s v="шт"/>
    <n v="0.60499999999999998"/>
    <n v="395.72399999999993"/>
    <n v="329.77"/>
    <x v="1"/>
    <s v="00582"/>
    <s v="невостребовано"/>
    <s v="удовлетворительное"/>
    <s v="Марахтанов М.В."/>
    <s v="раб. 8 (8422) 41-31-34"/>
    <n v="329.77"/>
    <b v="1"/>
    <s v="01.07.2019 (куплено в Ульяновскнефть)"/>
    <x v="4"/>
  </r>
  <r>
    <n v="75"/>
    <s v="электроматериалы"/>
    <m/>
    <n v="10"/>
    <x v="74"/>
    <s v="01.07.2019 (куплено в Ульяновскнефть)"/>
    <n v="11899.998000000001"/>
    <n v="11899.998000000001"/>
    <n v="19833.330000000002"/>
    <n v="9916.6650000000009"/>
    <s v="шт"/>
    <n v="2"/>
    <n v="23799.996000000003"/>
    <n v="19833.330000000002"/>
    <x v="1"/>
    <s v="00582"/>
    <s v="невостребовано"/>
    <s v="удовлетворительное"/>
    <s v="Марахтанов М.В."/>
    <s v="раб. 8 (8422) 41-31-34"/>
    <n v="19833.330000000002"/>
    <b v="1"/>
    <s v="01.07.2019 (куплено в Ульяновскнефть)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284">
  <r>
    <s v="Валиуллов Минислам Минсафович"/>
    <x v="0"/>
    <x v="0"/>
    <x v="0"/>
    <m/>
    <m/>
    <x v="0"/>
    <m/>
    <m/>
    <m/>
    <n v="19201.669999999998"/>
    <m/>
    <n v="19201.669999999998"/>
    <m/>
    <n v="2"/>
    <m/>
    <n v="2"/>
  </r>
  <r>
    <s v="Валиуллов Минислам Минсафович"/>
    <x v="0"/>
    <x v="1"/>
    <x v="0"/>
    <m/>
    <m/>
    <x v="0"/>
    <m/>
    <m/>
    <m/>
    <n v="592.83000000000004"/>
    <n v="499.5"/>
    <n v="93.33"/>
    <m/>
    <n v="45"/>
    <n v="38"/>
    <n v="7"/>
  </r>
  <r>
    <s v="Валиуллов Минислам Минсафович"/>
    <x v="0"/>
    <x v="2"/>
    <x v="0"/>
    <m/>
    <m/>
    <x v="0"/>
    <m/>
    <m/>
    <m/>
    <n v="333.33"/>
    <n v="33.33"/>
    <n v="300"/>
    <m/>
    <n v="20"/>
    <n v="2"/>
    <n v="18"/>
  </r>
  <r>
    <s v="Валиуллов Минислам Минсафович"/>
    <x v="0"/>
    <x v="3"/>
    <x v="0"/>
    <m/>
    <m/>
    <x v="0"/>
    <m/>
    <m/>
    <m/>
    <n v="72.33"/>
    <n v="14.47"/>
    <n v="57.86"/>
    <m/>
    <n v="20"/>
    <n v="4"/>
    <n v="16"/>
  </r>
  <r>
    <s v="Валиуллов Минислам Минсафович"/>
    <x v="0"/>
    <x v="4"/>
    <x v="0"/>
    <m/>
    <m/>
    <x v="0"/>
    <m/>
    <m/>
    <m/>
    <n v="40.75"/>
    <n v="40.75"/>
    <m/>
    <m/>
    <n v="5"/>
    <n v="5"/>
    <m/>
  </r>
  <r>
    <s v="Валиуллов Минислам Минсафович"/>
    <x v="0"/>
    <x v="5"/>
    <x v="0"/>
    <m/>
    <m/>
    <x v="0"/>
    <m/>
    <m/>
    <m/>
    <n v="106.25"/>
    <n v="77.91"/>
    <n v="28.34"/>
    <m/>
    <n v="30"/>
    <n v="22"/>
    <n v="8"/>
  </r>
  <r>
    <s v="Валиуллов Минислам Минсафович"/>
    <x v="0"/>
    <x v="6"/>
    <x v="0"/>
    <m/>
    <m/>
    <x v="0"/>
    <m/>
    <m/>
    <m/>
    <n v="1447.92"/>
    <n v="1447.92"/>
    <m/>
    <m/>
    <n v="200"/>
    <n v="200"/>
    <m/>
  </r>
  <r>
    <s v="Валиуллов Минислам Минсафович"/>
    <x v="0"/>
    <x v="7"/>
    <x v="0"/>
    <m/>
    <m/>
    <x v="0"/>
    <m/>
    <m/>
    <m/>
    <n v="250"/>
    <n v="100"/>
    <n v="150"/>
    <m/>
    <n v="20"/>
    <n v="8"/>
    <n v="12"/>
  </r>
  <r>
    <s v="Валиуллов Минислам Минсафович"/>
    <x v="0"/>
    <x v="8"/>
    <x v="0"/>
    <m/>
    <m/>
    <x v="0"/>
    <m/>
    <m/>
    <m/>
    <n v="1501.25"/>
    <n v="740.61"/>
    <n v="760.64"/>
    <m/>
    <n v="150"/>
    <n v="74"/>
    <n v="76"/>
  </r>
  <r>
    <s v="Валиуллов Минислам Минсафович"/>
    <x v="0"/>
    <x v="9"/>
    <x v="0"/>
    <m/>
    <m/>
    <x v="0"/>
    <m/>
    <m/>
    <m/>
    <n v="239.35"/>
    <m/>
    <n v="239.35"/>
    <m/>
    <n v="6"/>
    <m/>
    <n v="6"/>
  </r>
  <r>
    <s v="Валиуллов Минислам Минсафович"/>
    <x v="0"/>
    <x v="10"/>
    <x v="0"/>
    <m/>
    <m/>
    <x v="0"/>
    <m/>
    <m/>
    <m/>
    <n v="1942.5"/>
    <n v="1286.9100000000001"/>
    <n v="655.59"/>
    <m/>
    <n v="230"/>
    <n v="155"/>
    <n v="75"/>
  </r>
  <r>
    <s v="Валиуллов Минислам Минсафович"/>
    <x v="0"/>
    <x v="11"/>
    <x v="0"/>
    <m/>
    <m/>
    <x v="0"/>
    <m/>
    <m/>
    <m/>
    <n v="4705"/>
    <n v="2540.6999999999998"/>
    <n v="2164.3000000000002"/>
    <m/>
    <n v="100"/>
    <n v="54"/>
    <n v="46"/>
  </r>
  <r>
    <s v="Валиуллов Минислам Минсафович"/>
    <x v="0"/>
    <x v="12"/>
    <x v="0"/>
    <m/>
    <m/>
    <x v="0"/>
    <m/>
    <m/>
    <m/>
    <n v="10155"/>
    <n v="5889.9"/>
    <n v="4265.1000000000004"/>
    <m/>
    <n v="100"/>
    <n v="58"/>
    <n v="42"/>
  </r>
  <r>
    <s v="Валиуллов Минислам Минсафович"/>
    <x v="0"/>
    <x v="13"/>
    <x v="0"/>
    <m/>
    <m/>
    <x v="0"/>
    <m/>
    <m/>
    <m/>
    <n v="9558.33"/>
    <n v="4970.34"/>
    <n v="4587.99"/>
    <m/>
    <n v="100"/>
    <n v="52"/>
    <n v="48"/>
  </r>
  <r>
    <s v="Валиуллов Минислам Минсафович"/>
    <x v="0"/>
    <x v="14"/>
    <x v="0"/>
    <m/>
    <m/>
    <x v="0"/>
    <m/>
    <m/>
    <m/>
    <n v="495"/>
    <n v="495"/>
    <m/>
    <m/>
    <n v="60"/>
    <n v="60"/>
    <m/>
  </r>
  <r>
    <s v="Валиуллов Минислам Минсафович"/>
    <x v="0"/>
    <x v="15"/>
    <x v="0"/>
    <m/>
    <m/>
    <x v="0"/>
    <m/>
    <m/>
    <n v="119.16"/>
    <n v="708.5"/>
    <n v="827.66"/>
    <m/>
    <n v="11"/>
    <n v="70"/>
    <n v="81"/>
    <m/>
  </r>
  <r>
    <s v="Валиуллов Минислам Минсафович"/>
    <x v="0"/>
    <x v="16"/>
    <x v="0"/>
    <m/>
    <m/>
    <x v="0"/>
    <m/>
    <m/>
    <m/>
    <n v="333.33"/>
    <n v="333.33"/>
    <m/>
    <m/>
    <n v="50"/>
    <n v="50"/>
    <m/>
  </r>
  <r>
    <s v="Валиуллов Минислам Минсафович"/>
    <x v="0"/>
    <x v="17"/>
    <x v="1"/>
    <n v="4.1599999999999966"/>
    <n v="1"/>
    <x v="1"/>
    <s v="Аварийный резерв"/>
    <m/>
    <n v="83.33"/>
    <m/>
    <n v="79.17"/>
    <n v="4.16"/>
    <n v="20"/>
    <m/>
    <n v="19"/>
    <n v="1"/>
  </r>
  <r>
    <s v="Валиуллов Минислам Минсафович"/>
    <x v="0"/>
    <x v="18"/>
    <x v="0"/>
    <m/>
    <m/>
    <x v="0"/>
    <m/>
    <m/>
    <m/>
    <n v="345.1"/>
    <n v="345.1"/>
    <m/>
    <m/>
    <n v="4"/>
    <n v="4"/>
    <m/>
  </r>
  <r>
    <s v="Валиуллов Минислам Минсафович"/>
    <x v="0"/>
    <x v="19"/>
    <x v="0"/>
    <m/>
    <m/>
    <x v="0"/>
    <m/>
    <m/>
    <m/>
    <n v="866.67"/>
    <n v="866.67"/>
    <m/>
    <m/>
    <n v="2"/>
    <n v="2"/>
    <m/>
  </r>
  <r>
    <s v="Валиуллов Минислам Минсафович"/>
    <x v="0"/>
    <x v="20"/>
    <x v="0"/>
    <m/>
    <m/>
    <x v="0"/>
    <m/>
    <m/>
    <m/>
    <n v="1950"/>
    <n v="1150"/>
    <n v="800"/>
    <m/>
    <n v="30"/>
    <n v="14"/>
    <n v="16"/>
  </r>
  <r>
    <s v="Валиуллов Минислам Минсафович"/>
    <x v="0"/>
    <x v="21"/>
    <x v="0"/>
    <m/>
    <m/>
    <x v="0"/>
    <m/>
    <m/>
    <m/>
    <n v="2000"/>
    <m/>
    <n v="2000"/>
    <m/>
    <n v="20"/>
    <m/>
    <n v="20"/>
  </r>
  <r>
    <s v="Валиуллов Минислам Минсафович"/>
    <x v="0"/>
    <x v="22"/>
    <x v="0"/>
    <m/>
    <m/>
    <x v="0"/>
    <m/>
    <m/>
    <m/>
    <n v="1833.33"/>
    <n v="1833.33"/>
    <m/>
    <m/>
    <n v="20"/>
    <n v="20"/>
    <m/>
  </r>
  <r>
    <s v="Валиуллов Минислам Минсафович"/>
    <x v="0"/>
    <x v="23"/>
    <x v="0"/>
    <n v="-3180"/>
    <n v="-50"/>
    <x v="0"/>
    <m/>
    <m/>
    <n v="1587.5"/>
    <n v="11263.33"/>
    <n v="4767.5"/>
    <n v="8083.33"/>
    <n v="15"/>
    <n v="150"/>
    <n v="65"/>
    <n v="100"/>
  </r>
  <r>
    <s v="Валиуллов Минислам Минсафович"/>
    <x v="0"/>
    <x v="24"/>
    <x v="0"/>
    <m/>
    <m/>
    <x v="0"/>
    <m/>
    <m/>
    <n v="525"/>
    <n v="1833.33"/>
    <n v="2358.33"/>
    <m/>
    <n v="6"/>
    <n v="20"/>
    <n v="26"/>
    <m/>
  </r>
  <r>
    <s v="Валиуллов Минислам Минсафович"/>
    <x v="0"/>
    <x v="25"/>
    <x v="0"/>
    <m/>
    <m/>
    <x v="0"/>
    <m/>
    <m/>
    <m/>
    <n v="566.66999999999996"/>
    <n v="566.66999999999996"/>
    <m/>
    <m/>
    <n v="10"/>
    <n v="10"/>
    <m/>
  </r>
  <r>
    <s v="Валиуллов Минислам Минсафович"/>
    <x v="0"/>
    <x v="26"/>
    <x v="0"/>
    <m/>
    <m/>
    <x v="0"/>
    <m/>
    <m/>
    <n v="780"/>
    <m/>
    <n v="780"/>
    <m/>
    <n v="8"/>
    <m/>
    <n v="8"/>
    <m/>
  </r>
  <r>
    <s v="Валиуллов Минислам Минсафович"/>
    <x v="0"/>
    <x v="27"/>
    <x v="0"/>
    <m/>
    <m/>
    <x v="0"/>
    <m/>
    <m/>
    <m/>
    <n v="550"/>
    <m/>
    <n v="550"/>
    <m/>
    <n v="10"/>
    <m/>
    <n v="10"/>
  </r>
  <r>
    <s v="Валиуллов Минислам Минсафович"/>
    <x v="0"/>
    <x v="28"/>
    <x v="0"/>
    <m/>
    <m/>
    <x v="0"/>
    <m/>
    <m/>
    <m/>
    <n v="1208.33"/>
    <n v="1208.33"/>
    <m/>
    <m/>
    <n v="1"/>
    <n v="1"/>
    <m/>
  </r>
  <r>
    <s v="Валиуллов Минислам Минсафович"/>
    <x v="0"/>
    <x v="29"/>
    <x v="0"/>
    <m/>
    <m/>
    <x v="0"/>
    <m/>
    <m/>
    <m/>
    <n v="5577.87"/>
    <n v="5577.87"/>
    <m/>
    <m/>
    <n v="60"/>
    <n v="60"/>
    <m/>
  </r>
  <r>
    <s v="Валиуллов Минислам Минсафович"/>
    <x v="0"/>
    <x v="30"/>
    <x v="0"/>
    <m/>
    <m/>
    <x v="0"/>
    <m/>
    <m/>
    <m/>
    <n v="9290"/>
    <n v="2787"/>
    <n v="6503"/>
    <m/>
    <n v="100"/>
    <n v="30"/>
    <n v="70"/>
  </r>
  <r>
    <s v="Валиуллов Минислам Минсафович"/>
    <x v="0"/>
    <x v="31"/>
    <x v="0"/>
    <m/>
    <m/>
    <x v="0"/>
    <m/>
    <m/>
    <m/>
    <n v="25300"/>
    <m/>
    <n v="25300"/>
    <m/>
    <n v="4"/>
    <m/>
    <n v="4"/>
  </r>
  <r>
    <s v="Валиуллов Минислам Минсафович"/>
    <x v="0"/>
    <x v="32"/>
    <x v="1"/>
    <n v="22375.199999999997"/>
    <n v="2"/>
    <x v="1"/>
    <s v="Аварийный резерв"/>
    <m/>
    <n v="111876"/>
    <m/>
    <n v="89500.800000000003"/>
    <n v="22375.200000000001"/>
    <n v="10"/>
    <m/>
    <n v="8"/>
    <n v="2"/>
  </r>
  <r>
    <s v="Валиуллов Минислам Минсафович"/>
    <x v="0"/>
    <x v="33"/>
    <x v="0"/>
    <m/>
    <m/>
    <x v="0"/>
    <m/>
    <m/>
    <n v="48528"/>
    <m/>
    <n v="48528"/>
    <m/>
    <n v="4"/>
    <m/>
    <n v="4"/>
    <m/>
  </r>
  <r>
    <s v="Валиуллов Минислам Минсафович"/>
    <x v="0"/>
    <x v="34"/>
    <x v="1"/>
    <n v="74907"/>
    <n v="6"/>
    <x v="1"/>
    <s v="Аварийный резерв"/>
    <m/>
    <n v="124845"/>
    <m/>
    <n v="49938"/>
    <n v="74907"/>
    <n v="10"/>
    <m/>
    <n v="4"/>
    <n v="6"/>
  </r>
  <r>
    <s v="Валиуллов Минислам Минсафович"/>
    <x v="0"/>
    <x v="35"/>
    <x v="1"/>
    <n v="15367.2"/>
    <n v="2"/>
    <x v="1"/>
    <s v="Аварийный резерв"/>
    <m/>
    <n v="15367.2"/>
    <m/>
    <m/>
    <n v="15367.2"/>
    <n v="2"/>
    <m/>
    <m/>
    <n v="2"/>
  </r>
  <r>
    <s v="Валиуллов Минислам Минсафович"/>
    <x v="0"/>
    <x v="36"/>
    <x v="0"/>
    <m/>
    <m/>
    <x v="0"/>
    <m/>
    <m/>
    <n v="160920"/>
    <m/>
    <n v="160920"/>
    <m/>
    <n v="6"/>
    <m/>
    <n v="6"/>
    <m/>
  </r>
  <r>
    <s v="Валиуллов Минислам Минсафович"/>
    <x v="0"/>
    <x v="37"/>
    <x v="0"/>
    <m/>
    <m/>
    <x v="0"/>
    <m/>
    <m/>
    <n v="61473.599999999999"/>
    <m/>
    <n v="61473.599999999999"/>
    <m/>
    <n v="4"/>
    <m/>
    <n v="4"/>
    <m/>
  </r>
  <r>
    <s v="Валиуллов Минислам Минсафович"/>
    <x v="0"/>
    <x v="38"/>
    <x v="1"/>
    <n v="67334.399999999994"/>
    <n v="4"/>
    <x v="1"/>
    <s v="Аварийный резерв"/>
    <m/>
    <n v="67334.399999999994"/>
    <m/>
    <m/>
    <n v="67334.399999999994"/>
    <n v="4"/>
    <m/>
    <m/>
    <n v="4"/>
  </r>
  <r>
    <s v="Валиуллов Минислам Минсафович"/>
    <x v="0"/>
    <x v="39"/>
    <x v="1"/>
    <n v="54240"/>
    <n v="4"/>
    <x v="1"/>
    <s v="Аварийный резерв"/>
    <m/>
    <n v="54240"/>
    <m/>
    <m/>
    <n v="54240"/>
    <n v="4"/>
    <m/>
    <m/>
    <n v="4"/>
  </r>
  <r>
    <s v="Валиуллов Минислам Минсафович"/>
    <x v="0"/>
    <x v="40"/>
    <x v="1"/>
    <n v="20235.849999999999"/>
    <n v="1"/>
    <x v="1"/>
    <s v="Аварийный резерв"/>
    <m/>
    <n v="20235.849999999999"/>
    <m/>
    <m/>
    <n v="20235.849999999999"/>
    <n v="1"/>
    <m/>
    <m/>
    <n v="1"/>
  </r>
  <r>
    <s v="Валиуллов Минислам Минсафович"/>
    <x v="0"/>
    <x v="41"/>
    <x v="0"/>
    <m/>
    <m/>
    <x v="0"/>
    <m/>
    <m/>
    <n v="82718.399999999994"/>
    <m/>
    <n v="82718.399999999994"/>
    <m/>
    <n v="4"/>
    <m/>
    <n v="4"/>
    <m/>
  </r>
  <r>
    <s v="Валиуллов Минислам Минсафович"/>
    <x v="0"/>
    <x v="42"/>
    <x v="1"/>
    <n v="112411.66"/>
    <n v="6"/>
    <x v="1"/>
    <s v="Аварийный резерв"/>
    <m/>
    <n v="112411.66"/>
    <m/>
    <m/>
    <n v="112411.66"/>
    <n v="6"/>
    <m/>
    <m/>
    <n v="6"/>
  </r>
  <r>
    <s v="Валиуллов Минислам Минсафович"/>
    <x v="0"/>
    <x v="43"/>
    <x v="1"/>
    <n v="51496.31"/>
    <n v="3"/>
    <x v="1"/>
    <s v="Аварийный резерв"/>
    <m/>
    <n v="51496.31"/>
    <m/>
    <m/>
    <n v="51496.31"/>
    <n v="3"/>
    <m/>
    <m/>
    <n v="3"/>
  </r>
  <r>
    <s v="Валиуллов Минислам Минсафович"/>
    <x v="0"/>
    <x v="44"/>
    <x v="0"/>
    <m/>
    <m/>
    <x v="0"/>
    <m/>
    <m/>
    <n v="35322"/>
    <m/>
    <n v="35322"/>
    <m/>
    <n v="2"/>
    <m/>
    <n v="2"/>
    <m/>
  </r>
  <r>
    <s v="Валиуллов Минислам Минсафович"/>
    <x v="0"/>
    <x v="45"/>
    <x v="0"/>
    <m/>
    <m/>
    <x v="0"/>
    <m/>
    <m/>
    <n v="59746.07"/>
    <m/>
    <n v="59746.07"/>
    <m/>
    <n v="4"/>
    <m/>
    <n v="4"/>
    <m/>
  </r>
  <r>
    <s v="Валиуллов Минислам Минсафович"/>
    <x v="0"/>
    <x v="46"/>
    <x v="0"/>
    <m/>
    <m/>
    <x v="0"/>
    <m/>
    <m/>
    <n v="49172.4"/>
    <m/>
    <n v="49172.4"/>
    <m/>
    <n v="3"/>
    <m/>
    <n v="3"/>
    <m/>
  </r>
  <r>
    <s v="Валиуллов Минислам Минсафович"/>
    <x v="0"/>
    <x v="47"/>
    <x v="0"/>
    <m/>
    <m/>
    <x v="0"/>
    <m/>
    <m/>
    <n v="87780"/>
    <m/>
    <n v="87780"/>
    <m/>
    <n v="7"/>
    <m/>
    <n v="7"/>
    <m/>
  </r>
  <r>
    <s v="Валиуллов Минислам Минсафович"/>
    <x v="0"/>
    <x v="48"/>
    <x v="1"/>
    <n v="5581.28"/>
    <n v="2"/>
    <x v="1"/>
    <s v="Аварийный резерв"/>
    <m/>
    <n v="5581.28"/>
    <m/>
    <m/>
    <n v="5581.28"/>
    <n v="2"/>
    <m/>
    <m/>
    <n v="2"/>
  </r>
  <r>
    <s v="Валиуллов Минислам Минсафович"/>
    <x v="0"/>
    <x v="49"/>
    <x v="1"/>
    <n v="10915.200000000004"/>
    <n v="4"/>
    <x v="1"/>
    <s v="Аварийный резерв"/>
    <m/>
    <n v="43660.800000000003"/>
    <m/>
    <n v="32745.599999999999"/>
    <n v="10915.2"/>
    <n v="16"/>
    <m/>
    <n v="12"/>
    <n v="4"/>
  </r>
  <r>
    <s v="Валиуллов Минислам Минсафович"/>
    <x v="0"/>
    <x v="50"/>
    <x v="1"/>
    <n v="20160"/>
    <n v="6"/>
    <x v="1"/>
    <s v="Аварийный резерв"/>
    <m/>
    <n v="26880"/>
    <m/>
    <n v="6720"/>
    <n v="20160"/>
    <n v="8"/>
    <m/>
    <n v="2"/>
    <n v="6"/>
  </r>
  <r>
    <s v="Валиуллов Минислам Минсафович"/>
    <x v="0"/>
    <x v="51"/>
    <x v="0"/>
    <m/>
    <m/>
    <x v="0"/>
    <m/>
    <m/>
    <n v="48096"/>
    <m/>
    <n v="48096"/>
    <m/>
    <n v="12"/>
    <m/>
    <n v="12"/>
    <m/>
  </r>
  <r>
    <s v="Валиуллов Минислам Минсафович"/>
    <x v="0"/>
    <x v="52"/>
    <x v="0"/>
    <m/>
    <m/>
    <x v="0"/>
    <m/>
    <m/>
    <m/>
    <n v="18533.330000000002"/>
    <n v="18533.330000000002"/>
    <m/>
    <m/>
    <n v="4"/>
    <n v="4"/>
    <m/>
  </r>
  <r>
    <s v="Валиуллов Минислам Минсафович"/>
    <x v="0"/>
    <x v="53"/>
    <x v="0"/>
    <m/>
    <m/>
    <x v="0"/>
    <m/>
    <m/>
    <n v="30739.200000000001"/>
    <m/>
    <n v="30739.200000000001"/>
    <m/>
    <n v="8"/>
    <m/>
    <n v="8"/>
    <m/>
  </r>
  <r>
    <s v="Валиуллов Минислам Минсафович"/>
    <x v="0"/>
    <x v="54"/>
    <x v="0"/>
    <m/>
    <m/>
    <x v="0"/>
    <m/>
    <m/>
    <m/>
    <n v="17342"/>
    <m/>
    <n v="17342"/>
    <m/>
    <n v="4"/>
    <m/>
    <n v="4"/>
  </r>
  <r>
    <s v="Валиуллов Минислам Минсафович"/>
    <x v="0"/>
    <x v="55"/>
    <x v="0"/>
    <m/>
    <m/>
    <x v="0"/>
    <m/>
    <m/>
    <n v="17472"/>
    <m/>
    <n v="17472"/>
    <m/>
    <n v="4"/>
    <m/>
    <n v="4"/>
    <m/>
  </r>
  <r>
    <s v="Валиуллов Минислам Минсафович"/>
    <x v="0"/>
    <x v="56"/>
    <x v="0"/>
    <m/>
    <m/>
    <x v="0"/>
    <m/>
    <m/>
    <m/>
    <n v="92000"/>
    <m/>
    <n v="92000"/>
    <m/>
    <n v="16"/>
    <m/>
    <n v="16"/>
  </r>
  <r>
    <s v="Валиуллов Минислам Минсафович"/>
    <x v="0"/>
    <x v="57"/>
    <x v="1"/>
    <n v="7675.83"/>
    <n v="2"/>
    <x v="1"/>
    <s v="Аварийный резерв"/>
    <m/>
    <n v="7675.83"/>
    <m/>
    <m/>
    <n v="7675.83"/>
    <n v="2"/>
    <m/>
    <m/>
    <n v="2"/>
  </r>
  <r>
    <s v="Валиуллов Минислам Минсафович"/>
    <x v="0"/>
    <x v="58"/>
    <x v="1"/>
    <n v="63057.599999999999"/>
    <n v="6"/>
    <x v="1"/>
    <s v="Аварийный резерв"/>
    <m/>
    <n v="63057.599999999999"/>
    <m/>
    <m/>
    <n v="63057.599999999999"/>
    <n v="6"/>
    <m/>
    <m/>
    <n v="6"/>
  </r>
  <r>
    <s v="Валиуллов Минислам Минсафович"/>
    <x v="0"/>
    <x v="59"/>
    <x v="0"/>
    <m/>
    <m/>
    <x v="0"/>
    <m/>
    <m/>
    <n v="31932"/>
    <m/>
    <n v="31932"/>
    <m/>
    <n v="3"/>
    <m/>
    <n v="3"/>
    <m/>
  </r>
  <r>
    <s v="Валиуллов Минислам Минсафович"/>
    <x v="0"/>
    <x v="60"/>
    <x v="0"/>
    <m/>
    <m/>
    <x v="0"/>
    <m/>
    <m/>
    <n v="61920"/>
    <m/>
    <n v="61920"/>
    <m/>
    <n v="8"/>
    <m/>
    <n v="8"/>
    <m/>
  </r>
  <r>
    <s v="Валиуллов Минислам Минсафович"/>
    <x v="0"/>
    <x v="61"/>
    <x v="0"/>
    <m/>
    <m/>
    <x v="0"/>
    <m/>
    <m/>
    <n v="85946.95"/>
    <m/>
    <n v="85946.95"/>
    <m/>
    <n v="4"/>
    <m/>
    <n v="4"/>
    <m/>
  </r>
  <r>
    <s v="Валиуллов Минислам Минсафович"/>
    <x v="0"/>
    <x v="62"/>
    <x v="0"/>
    <m/>
    <m/>
    <x v="0"/>
    <m/>
    <m/>
    <n v="518680.8"/>
    <m/>
    <n v="518680.8"/>
    <m/>
    <n v="18"/>
    <m/>
    <n v="18"/>
    <m/>
  </r>
  <r>
    <s v="Валиуллов Минислам Минсафович"/>
    <x v="0"/>
    <x v="63"/>
    <x v="0"/>
    <m/>
    <m/>
    <x v="0"/>
    <m/>
    <m/>
    <n v="292320"/>
    <m/>
    <n v="292320"/>
    <m/>
    <n v="8"/>
    <m/>
    <n v="8"/>
    <m/>
  </r>
  <r>
    <s v="Валиуллов Минислам Минсафович"/>
    <x v="0"/>
    <x v="64"/>
    <x v="0"/>
    <m/>
    <m/>
    <x v="0"/>
    <m/>
    <m/>
    <m/>
    <n v="887570"/>
    <m/>
    <n v="887570"/>
    <m/>
    <n v="20"/>
    <m/>
    <n v="20"/>
  </r>
  <r>
    <s v="Валиуллов Минислам Минсафович"/>
    <x v="0"/>
    <x v="65"/>
    <x v="1"/>
    <n v="12253.08"/>
    <n v="2"/>
    <x v="1"/>
    <s v="Аварийный резерв"/>
    <m/>
    <n v="12253.08"/>
    <m/>
    <m/>
    <n v="12253.08"/>
    <n v="2"/>
    <m/>
    <m/>
    <n v="2"/>
  </r>
  <r>
    <s v="Валиуллов Минислам Минсафович"/>
    <x v="0"/>
    <x v="66"/>
    <x v="1"/>
    <n v="3824.0299999999997"/>
    <n v="1"/>
    <x v="1"/>
    <s v="Аварийный резерв"/>
    <m/>
    <n v="7648.07"/>
    <m/>
    <n v="3824.04"/>
    <n v="3824.03"/>
    <n v="2"/>
    <m/>
    <n v="1"/>
    <n v="1"/>
  </r>
  <r>
    <s v="Валиуллов Минислам Минсафович"/>
    <x v="0"/>
    <x v="67"/>
    <x v="0"/>
    <m/>
    <m/>
    <x v="0"/>
    <m/>
    <m/>
    <n v="8220.83"/>
    <m/>
    <n v="8220.83"/>
    <m/>
    <n v="1"/>
    <m/>
    <n v="1"/>
    <m/>
  </r>
  <r>
    <s v="Валиуллов Минислам Минсафович"/>
    <x v="0"/>
    <x v="68"/>
    <x v="0"/>
    <m/>
    <m/>
    <x v="0"/>
    <m/>
    <m/>
    <n v="6425"/>
    <m/>
    <n v="6425"/>
    <m/>
    <n v="1"/>
    <m/>
    <n v="1"/>
    <m/>
  </r>
  <r>
    <s v="Валиуллов Минислам Минсафович"/>
    <x v="0"/>
    <x v="69"/>
    <x v="0"/>
    <m/>
    <m/>
    <x v="0"/>
    <m/>
    <m/>
    <m/>
    <n v="4543.46"/>
    <n v="4543.46"/>
    <m/>
    <m/>
    <n v="1"/>
    <n v="1"/>
    <m/>
  </r>
  <r>
    <s v="Валиуллов Минислам Минсафович"/>
    <x v="0"/>
    <x v="70"/>
    <x v="0"/>
    <m/>
    <m/>
    <x v="0"/>
    <m/>
    <m/>
    <m/>
    <n v="28575.08"/>
    <n v="28575.08"/>
    <m/>
    <m/>
    <n v="1"/>
    <n v="1"/>
    <m/>
  </r>
  <r>
    <s v="Валиуллов Минислам Минсафович"/>
    <x v="0"/>
    <x v="71"/>
    <x v="1"/>
    <n v="15840"/>
    <n v="2"/>
    <x v="1"/>
    <s v="Аварийный резерв"/>
    <m/>
    <n v="39600"/>
    <m/>
    <n v="23760"/>
    <n v="15840"/>
    <n v="5"/>
    <m/>
    <n v="3"/>
    <n v="2"/>
  </r>
  <r>
    <s v="Валиуллов Минислам Минсафович"/>
    <x v="0"/>
    <x v="72"/>
    <x v="0"/>
    <m/>
    <m/>
    <x v="0"/>
    <m/>
    <m/>
    <m/>
    <n v="63784"/>
    <m/>
    <n v="63784"/>
    <m/>
    <n v="8"/>
    <m/>
    <n v="8"/>
  </r>
  <r>
    <s v="Валиуллов Минислам Минсафович"/>
    <x v="0"/>
    <x v="73"/>
    <x v="0"/>
    <m/>
    <m/>
    <x v="0"/>
    <m/>
    <m/>
    <m/>
    <n v="118800"/>
    <n v="47520"/>
    <n v="71280"/>
    <m/>
    <n v="10"/>
    <n v="4"/>
    <n v="6"/>
  </r>
  <r>
    <s v="Валиуллов Минислам Минсафович"/>
    <x v="0"/>
    <x v="74"/>
    <x v="0"/>
    <m/>
    <m/>
    <x v="0"/>
    <m/>
    <m/>
    <n v="221760"/>
    <m/>
    <n v="221760"/>
    <m/>
    <n v="21"/>
    <m/>
    <n v="21"/>
    <m/>
  </r>
  <r>
    <s v="Валиуллов Минислам Минсафович"/>
    <x v="0"/>
    <x v="75"/>
    <x v="0"/>
    <m/>
    <m/>
    <x v="0"/>
    <m/>
    <m/>
    <n v="33902.400000000001"/>
    <m/>
    <n v="33902.400000000001"/>
    <m/>
    <n v="4"/>
    <m/>
    <n v="4"/>
    <m/>
  </r>
  <r>
    <s v="Валиуллов Минислам Минсафович"/>
    <x v="0"/>
    <x v="76"/>
    <x v="0"/>
    <m/>
    <m/>
    <x v="0"/>
    <m/>
    <m/>
    <m/>
    <n v="236900"/>
    <n v="23690"/>
    <n v="213210"/>
    <m/>
    <n v="20"/>
    <n v="2"/>
    <n v="18"/>
  </r>
  <r>
    <s v="Валиуллов Минислам Минсафович"/>
    <x v="0"/>
    <x v="77"/>
    <x v="0"/>
    <m/>
    <m/>
    <x v="0"/>
    <m/>
    <m/>
    <n v="10382.4"/>
    <m/>
    <n v="10382.4"/>
    <m/>
    <n v="1"/>
    <m/>
    <n v="1"/>
    <m/>
  </r>
  <r>
    <s v="Валиуллов Минислам Минсафович"/>
    <x v="0"/>
    <x v="78"/>
    <x v="0"/>
    <m/>
    <m/>
    <x v="0"/>
    <m/>
    <m/>
    <m/>
    <n v="9360"/>
    <n v="9360"/>
    <m/>
    <m/>
    <n v="1"/>
    <n v="1"/>
    <m/>
  </r>
  <r>
    <s v="Валиуллов Минислам Минсафович"/>
    <x v="0"/>
    <x v="79"/>
    <x v="1"/>
    <n v="16704"/>
    <n v="4"/>
    <x v="1"/>
    <s v="Аварийный резерв"/>
    <m/>
    <n v="41760"/>
    <m/>
    <n v="25056"/>
    <n v="16704"/>
    <n v="10"/>
    <m/>
    <n v="6"/>
    <n v="4"/>
  </r>
  <r>
    <s v="Валиуллов Минислам Минсафович"/>
    <x v="0"/>
    <x v="80"/>
    <x v="1"/>
    <n v="4322.6799999999967"/>
    <n v="1"/>
    <x v="1"/>
    <s v="Аварийный резерв"/>
    <m/>
    <n v="21613.42"/>
    <m/>
    <n v="17290.740000000002"/>
    <n v="4322.68"/>
    <n v="5"/>
    <m/>
    <n v="4"/>
    <n v="1"/>
  </r>
  <r>
    <s v="Валиуллов Минислам Минсафович"/>
    <x v="0"/>
    <x v="81"/>
    <x v="0"/>
    <m/>
    <m/>
    <x v="0"/>
    <m/>
    <m/>
    <m/>
    <n v="10080"/>
    <m/>
    <n v="10080"/>
    <m/>
    <n v="1"/>
    <m/>
    <n v="1"/>
  </r>
  <r>
    <s v="Валиуллов Минислам Минсафович"/>
    <x v="0"/>
    <x v="82"/>
    <x v="1"/>
    <n v="9792"/>
    <n v="2"/>
    <x v="1"/>
    <s v="Аварийный резерв"/>
    <m/>
    <n v="14688"/>
    <m/>
    <n v="4896"/>
    <n v="9792"/>
    <n v="3"/>
    <m/>
    <n v="1"/>
    <n v="2"/>
  </r>
  <r>
    <s v="Валиуллов Минислам Минсафович"/>
    <x v="0"/>
    <x v="83"/>
    <x v="0"/>
    <m/>
    <m/>
    <x v="0"/>
    <m/>
    <m/>
    <m/>
    <n v="16284"/>
    <m/>
    <n v="16284"/>
    <m/>
    <n v="3"/>
    <m/>
    <n v="3"/>
  </r>
  <r>
    <s v="Валиуллов Минислам Минсафович"/>
    <x v="0"/>
    <x v="84"/>
    <x v="0"/>
    <m/>
    <m/>
    <x v="0"/>
    <m/>
    <m/>
    <m/>
    <n v="5358"/>
    <n v="5358"/>
    <m/>
    <m/>
    <n v="1"/>
    <n v="1"/>
    <m/>
  </r>
  <r>
    <s v="Валиуллов Минислам Минсафович"/>
    <x v="0"/>
    <x v="85"/>
    <x v="0"/>
    <m/>
    <m/>
    <x v="0"/>
    <m/>
    <m/>
    <m/>
    <n v="3368.54"/>
    <n v="3368.54"/>
    <m/>
    <m/>
    <n v="1"/>
    <n v="1"/>
    <m/>
  </r>
  <r>
    <s v="Валиуллов Минислам Минсафович"/>
    <x v="0"/>
    <x v="86"/>
    <x v="0"/>
    <m/>
    <m/>
    <x v="0"/>
    <m/>
    <m/>
    <m/>
    <n v="18323.330000000002"/>
    <m/>
    <n v="18323.330000000002"/>
    <m/>
    <n v="2"/>
    <m/>
    <n v="2"/>
  </r>
  <r>
    <s v="Валиуллов Минислам Минсафович"/>
    <x v="0"/>
    <x v="87"/>
    <x v="0"/>
    <m/>
    <m/>
    <x v="0"/>
    <m/>
    <m/>
    <m/>
    <n v="10585.83"/>
    <m/>
    <n v="10585.83"/>
    <m/>
    <n v="1"/>
    <m/>
    <n v="1"/>
  </r>
  <r>
    <s v="Валиуллов Минислам Минсафович"/>
    <x v="0"/>
    <x v="88"/>
    <x v="0"/>
    <m/>
    <m/>
    <x v="0"/>
    <m/>
    <m/>
    <m/>
    <n v="10500"/>
    <n v="10500"/>
    <m/>
    <m/>
    <n v="5"/>
    <n v="5"/>
    <m/>
  </r>
  <r>
    <s v="Валиуллов Минислам Минсафович"/>
    <x v="0"/>
    <x v="89"/>
    <x v="0"/>
    <m/>
    <m/>
    <x v="0"/>
    <m/>
    <m/>
    <m/>
    <n v="8966.67"/>
    <m/>
    <n v="8966.67"/>
    <m/>
    <n v="4"/>
    <m/>
    <n v="4"/>
  </r>
  <r>
    <s v="Валиуллов Минислам Минсафович"/>
    <x v="0"/>
    <x v="90"/>
    <x v="0"/>
    <m/>
    <m/>
    <x v="0"/>
    <m/>
    <m/>
    <n v="1848.17"/>
    <m/>
    <n v="1848.17"/>
    <m/>
    <n v="2"/>
    <m/>
    <n v="2"/>
    <m/>
  </r>
  <r>
    <s v="Валиуллов Минислам Минсафович"/>
    <x v="0"/>
    <x v="91"/>
    <x v="0"/>
    <m/>
    <m/>
    <x v="0"/>
    <m/>
    <m/>
    <n v="1313.04"/>
    <m/>
    <n v="1313.04"/>
    <m/>
    <n v="1"/>
    <m/>
    <n v="1"/>
    <m/>
  </r>
  <r>
    <s v="Валиуллов Минислам Минсафович"/>
    <x v="0"/>
    <x v="92"/>
    <x v="0"/>
    <m/>
    <m/>
    <x v="0"/>
    <m/>
    <m/>
    <m/>
    <n v="11000"/>
    <n v="11000"/>
    <m/>
    <m/>
    <n v="4"/>
    <n v="4"/>
    <m/>
  </r>
  <r>
    <s v="Валиуллов Минислам Минсафович"/>
    <x v="0"/>
    <x v="93"/>
    <x v="0"/>
    <m/>
    <m/>
    <x v="0"/>
    <m/>
    <m/>
    <m/>
    <n v="1298.5"/>
    <n v="1298.5"/>
    <m/>
    <m/>
    <n v="2"/>
    <n v="2"/>
    <m/>
  </r>
  <r>
    <s v="Валиуллов Минислам Минсафович"/>
    <x v="0"/>
    <x v="94"/>
    <x v="0"/>
    <m/>
    <m/>
    <x v="0"/>
    <m/>
    <m/>
    <m/>
    <n v="1342.02"/>
    <n v="1342.02"/>
    <m/>
    <m/>
    <n v="2"/>
    <n v="2"/>
    <m/>
  </r>
  <r>
    <s v="Валиуллов Минислам Минсафович"/>
    <x v="0"/>
    <x v="95"/>
    <x v="0"/>
    <m/>
    <m/>
    <x v="0"/>
    <m/>
    <m/>
    <m/>
    <n v="2009"/>
    <n v="2009"/>
    <m/>
    <m/>
    <n v="4"/>
    <n v="4"/>
    <m/>
  </r>
  <r>
    <s v="Валиуллов Минислам Минсафович"/>
    <x v="0"/>
    <x v="96"/>
    <x v="0"/>
    <m/>
    <m/>
    <x v="0"/>
    <m/>
    <m/>
    <m/>
    <n v="2107"/>
    <n v="2107"/>
    <m/>
    <m/>
    <n v="4"/>
    <n v="4"/>
    <m/>
  </r>
  <r>
    <s v="Валиуллов Минислам Минсафович"/>
    <x v="0"/>
    <x v="97"/>
    <x v="2"/>
    <n v="4577.5"/>
    <n v="2"/>
    <x v="1"/>
    <s v="к использованию в производстве в 1 полугодии 2022 года (при выходе АТС из строя либо его комплектующих)"/>
    <m/>
    <n v="4577.5"/>
    <m/>
    <m/>
    <n v="4577.5"/>
    <n v="2"/>
    <m/>
    <m/>
    <n v="2"/>
  </r>
  <r>
    <s v="Валиуллов Минислам Минсафович"/>
    <x v="0"/>
    <x v="98"/>
    <x v="0"/>
    <m/>
    <m/>
    <x v="0"/>
    <m/>
    <m/>
    <m/>
    <n v="360"/>
    <n v="270"/>
    <n v="90"/>
    <m/>
    <n v="4"/>
    <n v="3"/>
    <n v="1"/>
  </r>
  <r>
    <s v="Валиуллов Минислам Минсафович"/>
    <x v="0"/>
    <x v="99"/>
    <x v="0"/>
    <m/>
    <m/>
    <x v="0"/>
    <m/>
    <m/>
    <m/>
    <n v="4514.58"/>
    <n v="4514.58"/>
    <m/>
    <m/>
    <n v="2"/>
    <n v="2"/>
    <m/>
  </r>
  <r>
    <s v="Валиуллов Минислам Минсафович"/>
    <x v="0"/>
    <x v="100"/>
    <x v="0"/>
    <m/>
    <m/>
    <x v="0"/>
    <m/>
    <m/>
    <m/>
    <n v="4355"/>
    <n v="4355"/>
    <m/>
    <m/>
    <n v="2"/>
    <n v="2"/>
    <m/>
  </r>
  <r>
    <s v="Валиуллов Минислам Минсафович"/>
    <x v="0"/>
    <x v="101"/>
    <x v="0"/>
    <m/>
    <m/>
    <x v="0"/>
    <m/>
    <m/>
    <m/>
    <n v="4800"/>
    <n v="4800"/>
    <m/>
    <m/>
    <n v="2"/>
    <n v="2"/>
    <m/>
  </r>
  <r>
    <s v="Валиуллов Минислам Минсафович"/>
    <x v="0"/>
    <x v="102"/>
    <x v="0"/>
    <m/>
    <m/>
    <x v="0"/>
    <m/>
    <m/>
    <m/>
    <n v="2890.83"/>
    <n v="2890.83"/>
    <m/>
    <m/>
    <n v="1"/>
    <n v="1"/>
    <m/>
  </r>
  <r>
    <s v="Валиуллов Минислам Минсафович"/>
    <x v="0"/>
    <x v="103"/>
    <x v="0"/>
    <m/>
    <m/>
    <x v="0"/>
    <m/>
    <m/>
    <m/>
    <n v="2583.33"/>
    <n v="2583.33"/>
    <m/>
    <m/>
    <n v="1"/>
    <n v="1"/>
    <m/>
  </r>
  <r>
    <s v="Валиуллов Минислам Минсафович"/>
    <x v="0"/>
    <x v="104"/>
    <x v="0"/>
    <m/>
    <m/>
    <x v="0"/>
    <m/>
    <m/>
    <m/>
    <n v="7500"/>
    <n v="7500"/>
    <m/>
    <m/>
    <n v="2"/>
    <n v="2"/>
    <m/>
  </r>
  <r>
    <s v="Валиуллов Минислам Минсафович"/>
    <x v="0"/>
    <x v="105"/>
    <x v="0"/>
    <m/>
    <m/>
    <x v="0"/>
    <m/>
    <m/>
    <m/>
    <n v="2890.83"/>
    <n v="2890.83"/>
    <m/>
    <m/>
    <n v="1"/>
    <n v="1"/>
    <m/>
  </r>
  <r>
    <s v="Валиуллов Минислам Минсафович"/>
    <x v="0"/>
    <x v="106"/>
    <x v="0"/>
    <m/>
    <m/>
    <x v="0"/>
    <m/>
    <m/>
    <m/>
    <n v="2583.33"/>
    <n v="2583.33"/>
    <m/>
    <m/>
    <n v="1"/>
    <n v="1"/>
    <m/>
  </r>
  <r>
    <s v="Валиуллов Минислам Минсафович"/>
    <x v="0"/>
    <x v="107"/>
    <x v="0"/>
    <m/>
    <m/>
    <x v="0"/>
    <m/>
    <m/>
    <n v="1190"/>
    <n v="2676.22"/>
    <n v="3866.22"/>
    <m/>
    <n v="2"/>
    <n v="4"/>
    <n v="6"/>
    <m/>
  </r>
  <r>
    <s v="Валиуллов Минислам Минсафович"/>
    <x v="0"/>
    <x v="108"/>
    <x v="0"/>
    <m/>
    <m/>
    <x v="0"/>
    <m/>
    <m/>
    <m/>
    <n v="1853.33"/>
    <n v="1853.33"/>
    <m/>
    <m/>
    <n v="8"/>
    <n v="8"/>
    <m/>
  </r>
  <r>
    <s v="Валиуллов Минислам Минсафович"/>
    <x v="0"/>
    <x v="109"/>
    <x v="0"/>
    <m/>
    <m/>
    <x v="0"/>
    <m/>
    <m/>
    <m/>
    <n v="31666.67"/>
    <n v="31666.67"/>
    <m/>
    <m/>
    <n v="2"/>
    <n v="2"/>
    <m/>
  </r>
  <r>
    <s v="Валиуллов Минислам Минсафович"/>
    <x v="0"/>
    <x v="110"/>
    <x v="0"/>
    <m/>
    <m/>
    <x v="0"/>
    <m/>
    <m/>
    <m/>
    <n v="4386.67"/>
    <n v="2193.34"/>
    <n v="2193.33"/>
    <m/>
    <n v="2"/>
    <n v="1"/>
    <n v="1"/>
  </r>
  <r>
    <s v="Валиуллов Минислам Минсафович"/>
    <x v="0"/>
    <x v="111"/>
    <x v="0"/>
    <m/>
    <m/>
    <x v="0"/>
    <m/>
    <m/>
    <m/>
    <n v="5241.67"/>
    <n v="5241.67"/>
    <m/>
    <m/>
    <n v="2"/>
    <n v="2"/>
    <m/>
  </r>
  <r>
    <s v="Валиуллов Минислам Минсафович"/>
    <x v="0"/>
    <x v="112"/>
    <x v="0"/>
    <m/>
    <m/>
    <x v="0"/>
    <m/>
    <m/>
    <m/>
    <n v="5171.67"/>
    <n v="5171.67"/>
    <m/>
    <m/>
    <n v="2"/>
    <n v="2"/>
    <m/>
  </r>
  <r>
    <s v="Валиуллов Минислам Минсафович"/>
    <x v="0"/>
    <x v="113"/>
    <x v="0"/>
    <m/>
    <m/>
    <x v="0"/>
    <m/>
    <m/>
    <n v="1720.33"/>
    <m/>
    <n v="1720.33"/>
    <m/>
    <n v="2"/>
    <m/>
    <n v="2"/>
    <m/>
  </r>
  <r>
    <s v="Валиуллов Минислам Минсафович"/>
    <x v="0"/>
    <x v="114"/>
    <x v="0"/>
    <m/>
    <m/>
    <x v="0"/>
    <m/>
    <m/>
    <m/>
    <n v="10348.33"/>
    <m/>
    <n v="10348.33"/>
    <m/>
    <n v="8"/>
    <m/>
    <n v="8"/>
  </r>
  <r>
    <s v="Валиуллов Минислам Минсафович"/>
    <x v="0"/>
    <x v="115"/>
    <x v="0"/>
    <m/>
    <m/>
    <x v="0"/>
    <m/>
    <m/>
    <m/>
    <n v="1862"/>
    <n v="1862"/>
    <m/>
    <m/>
    <n v="4"/>
    <n v="4"/>
    <m/>
  </r>
  <r>
    <s v="Валиуллов Минислам Минсафович"/>
    <x v="0"/>
    <x v="116"/>
    <x v="0"/>
    <m/>
    <m/>
    <x v="0"/>
    <m/>
    <m/>
    <m/>
    <n v="16983.330000000002"/>
    <n v="16983.330000000002"/>
    <m/>
    <m/>
    <n v="4"/>
    <n v="4"/>
    <m/>
  </r>
  <r>
    <s v="Валиуллов Минислам Минсафович"/>
    <x v="0"/>
    <x v="117"/>
    <x v="0"/>
    <m/>
    <m/>
    <x v="0"/>
    <m/>
    <m/>
    <m/>
    <n v="11051.67"/>
    <m/>
    <n v="11051.67"/>
    <m/>
    <n v="2"/>
    <m/>
    <n v="2"/>
  </r>
  <r>
    <s v="Валиуллов Минислам Минсафович"/>
    <x v="0"/>
    <x v="118"/>
    <x v="0"/>
    <m/>
    <m/>
    <x v="0"/>
    <m/>
    <m/>
    <m/>
    <n v="14861.7"/>
    <n v="2793.57"/>
    <n v="12068.13"/>
    <m/>
    <n v="20"/>
    <n v="4"/>
    <n v="16"/>
  </r>
  <r>
    <s v="Валиуллов Минислам Минсафович"/>
    <x v="0"/>
    <x v="119"/>
    <x v="0"/>
    <m/>
    <m/>
    <x v="0"/>
    <m/>
    <m/>
    <n v="500"/>
    <m/>
    <n v="500"/>
    <m/>
    <n v="1"/>
    <m/>
    <n v="1"/>
    <m/>
  </r>
  <r>
    <s v="Валиуллов Минислам Минсафович"/>
    <x v="0"/>
    <x v="119"/>
    <x v="0"/>
    <m/>
    <m/>
    <x v="0"/>
    <m/>
    <m/>
    <m/>
    <n v="500"/>
    <m/>
    <n v="500"/>
    <m/>
    <n v="1"/>
    <m/>
    <n v="1"/>
  </r>
  <r>
    <s v="Валиуллов Минислам Минсафович"/>
    <x v="0"/>
    <x v="120"/>
    <x v="0"/>
    <m/>
    <m/>
    <x v="0"/>
    <m/>
    <m/>
    <m/>
    <n v="500"/>
    <n v="500"/>
    <m/>
    <m/>
    <n v="1"/>
    <n v="1"/>
    <m/>
  </r>
  <r>
    <s v="Валиуллов Минислам Минсафович"/>
    <x v="0"/>
    <x v="121"/>
    <x v="0"/>
    <m/>
    <m/>
    <x v="0"/>
    <m/>
    <m/>
    <m/>
    <n v="1200"/>
    <n v="1200"/>
    <m/>
    <m/>
    <n v="3"/>
    <n v="3"/>
    <m/>
  </r>
  <r>
    <s v="Валиуллов Минислам Минсафович"/>
    <x v="0"/>
    <x v="122"/>
    <x v="0"/>
    <m/>
    <m/>
    <x v="0"/>
    <m/>
    <m/>
    <m/>
    <n v="7788"/>
    <m/>
    <n v="7788"/>
    <m/>
    <n v="30"/>
    <m/>
    <n v="30"/>
  </r>
  <r>
    <s v="Валиуллов Минислам Минсафович"/>
    <x v="0"/>
    <x v="123"/>
    <x v="0"/>
    <m/>
    <m/>
    <x v="0"/>
    <m/>
    <m/>
    <m/>
    <n v="3642.5"/>
    <n v="3642.5"/>
    <m/>
    <m/>
    <n v="30"/>
    <n v="30"/>
    <m/>
  </r>
  <r>
    <s v="Валиуллов Минислам Минсафович"/>
    <x v="0"/>
    <x v="124"/>
    <x v="0"/>
    <m/>
    <m/>
    <x v="0"/>
    <m/>
    <m/>
    <m/>
    <n v="26545.599999999999"/>
    <n v="3318.2"/>
    <n v="23227.4"/>
    <m/>
    <n v="80"/>
    <n v="10"/>
    <n v="70"/>
  </r>
  <r>
    <s v="Валиуллов Минислам Минсафович"/>
    <x v="0"/>
    <x v="125"/>
    <x v="0"/>
    <m/>
    <m/>
    <x v="0"/>
    <m/>
    <m/>
    <m/>
    <n v="18074.169999999998"/>
    <n v="18074.169999999998"/>
    <m/>
    <m/>
    <n v="1"/>
    <n v="1"/>
    <m/>
  </r>
  <r>
    <s v="Валиуллов Минислам Минсафович"/>
    <x v="0"/>
    <x v="126"/>
    <x v="0"/>
    <m/>
    <m/>
    <x v="0"/>
    <m/>
    <m/>
    <m/>
    <n v="6891.67"/>
    <n v="6891.67"/>
    <m/>
    <m/>
    <n v="1"/>
    <n v="1"/>
    <m/>
  </r>
  <r>
    <s v="Валиуллов Минислам Минсафович"/>
    <x v="0"/>
    <x v="127"/>
    <x v="0"/>
    <m/>
    <m/>
    <x v="0"/>
    <m/>
    <m/>
    <m/>
    <n v="12963.34"/>
    <n v="6481.67"/>
    <n v="6481.67"/>
    <m/>
    <n v="2"/>
    <n v="1"/>
    <n v="1"/>
  </r>
  <r>
    <s v="Валиуллов Минислам Минсафович"/>
    <x v="0"/>
    <x v="128"/>
    <x v="0"/>
    <m/>
    <m/>
    <x v="0"/>
    <m/>
    <m/>
    <m/>
    <n v="16016"/>
    <m/>
    <n v="16016"/>
    <m/>
    <n v="1"/>
    <m/>
    <n v="1"/>
  </r>
  <r>
    <s v="Валиуллов Минислам Минсафович"/>
    <x v="0"/>
    <x v="129"/>
    <x v="0"/>
    <m/>
    <m/>
    <x v="0"/>
    <m/>
    <m/>
    <m/>
    <n v="12669.17"/>
    <n v="12669.17"/>
    <m/>
    <m/>
    <n v="1"/>
    <n v="1"/>
    <m/>
  </r>
  <r>
    <s v="Валиуллов Минислам Минсафович"/>
    <x v="0"/>
    <x v="130"/>
    <x v="0"/>
    <m/>
    <m/>
    <x v="0"/>
    <m/>
    <m/>
    <m/>
    <n v="11914.95"/>
    <m/>
    <n v="11914.95"/>
    <m/>
    <n v="1"/>
    <m/>
    <n v="1"/>
  </r>
  <r>
    <s v="Валиуллов Минислам Минсафович"/>
    <x v="0"/>
    <x v="131"/>
    <x v="0"/>
    <m/>
    <m/>
    <x v="0"/>
    <m/>
    <m/>
    <m/>
    <n v="8053.33"/>
    <n v="8053.33"/>
    <m/>
    <m/>
    <n v="2"/>
    <n v="2"/>
    <m/>
  </r>
  <r>
    <s v="Валиуллов Минислам Минсафович"/>
    <x v="0"/>
    <x v="132"/>
    <x v="0"/>
    <m/>
    <m/>
    <x v="0"/>
    <m/>
    <m/>
    <m/>
    <n v="38887.5"/>
    <n v="38887.5"/>
    <m/>
    <m/>
    <n v="9"/>
    <n v="9"/>
    <m/>
  </r>
  <r>
    <s v="Валиуллов Минислам Минсафович"/>
    <x v="0"/>
    <x v="133"/>
    <x v="0"/>
    <m/>
    <m/>
    <x v="0"/>
    <m/>
    <m/>
    <m/>
    <n v="4275"/>
    <n v="4275"/>
    <m/>
    <m/>
    <n v="1"/>
    <n v="1"/>
    <m/>
  </r>
  <r>
    <s v="Валиуллов Минислам Минсафович"/>
    <x v="0"/>
    <x v="134"/>
    <x v="2"/>
    <n v="3989.07"/>
    <n v="2"/>
    <x v="1"/>
    <s v="к использованию в производстве в 1 полугодии 2022 года (при выходе АТС из строя либо его комплектующих)"/>
    <m/>
    <n v="3989.07"/>
    <m/>
    <m/>
    <n v="3989.07"/>
    <n v="2"/>
    <m/>
    <m/>
    <n v="2"/>
  </r>
  <r>
    <s v="Валиуллов Минислам Минсафович"/>
    <x v="0"/>
    <x v="135"/>
    <x v="0"/>
    <m/>
    <m/>
    <x v="0"/>
    <m/>
    <m/>
    <m/>
    <n v="5260"/>
    <n v="5260"/>
    <m/>
    <m/>
    <n v="2"/>
    <n v="2"/>
    <m/>
  </r>
  <r>
    <s v="Валиуллов Минислам Минсафович"/>
    <x v="0"/>
    <x v="136"/>
    <x v="0"/>
    <m/>
    <m/>
    <x v="0"/>
    <m/>
    <m/>
    <m/>
    <n v="27576"/>
    <n v="12090"/>
    <n v="15486"/>
    <m/>
    <n v="5"/>
    <n v="2"/>
    <n v="3"/>
  </r>
  <r>
    <s v="Валиуллов Минислам Минсафович"/>
    <x v="0"/>
    <x v="137"/>
    <x v="0"/>
    <m/>
    <m/>
    <x v="0"/>
    <m/>
    <m/>
    <m/>
    <n v="10320"/>
    <m/>
    <n v="10320"/>
    <m/>
    <n v="2"/>
    <m/>
    <n v="2"/>
  </r>
  <r>
    <s v="Валиуллов Минислам Минсафович"/>
    <x v="0"/>
    <x v="138"/>
    <x v="0"/>
    <m/>
    <m/>
    <x v="0"/>
    <m/>
    <m/>
    <m/>
    <n v="15120"/>
    <m/>
    <n v="15120"/>
    <m/>
    <n v="2"/>
    <m/>
    <n v="2"/>
  </r>
  <r>
    <s v="Валиуллов Минислам Минсафович"/>
    <x v="0"/>
    <x v="139"/>
    <x v="0"/>
    <m/>
    <m/>
    <x v="0"/>
    <m/>
    <m/>
    <m/>
    <n v="387.42"/>
    <n v="387.42"/>
    <m/>
    <m/>
    <n v="1"/>
    <n v="1"/>
    <m/>
  </r>
  <r>
    <s v="Валиуллов Минислам Минсафович"/>
    <x v="0"/>
    <x v="140"/>
    <x v="0"/>
    <m/>
    <m/>
    <x v="0"/>
    <m/>
    <m/>
    <m/>
    <n v="534.96"/>
    <n v="534.96"/>
    <m/>
    <m/>
    <n v="1"/>
    <n v="1"/>
    <m/>
  </r>
  <r>
    <s v="Валиуллов Минислам Минсафович"/>
    <x v="0"/>
    <x v="141"/>
    <x v="0"/>
    <m/>
    <m/>
    <x v="0"/>
    <m/>
    <m/>
    <m/>
    <n v="1370"/>
    <n v="1370"/>
    <m/>
    <m/>
    <n v="1"/>
    <n v="1"/>
    <m/>
  </r>
  <r>
    <s v="Валиуллов Минислам Минсафович"/>
    <x v="0"/>
    <x v="142"/>
    <x v="0"/>
    <m/>
    <m/>
    <x v="0"/>
    <m/>
    <m/>
    <m/>
    <n v="1370"/>
    <m/>
    <n v="1370"/>
    <m/>
    <n v="1"/>
    <m/>
    <n v="1"/>
  </r>
  <r>
    <s v="Валиуллов Минислам Минсафович"/>
    <x v="0"/>
    <x v="143"/>
    <x v="0"/>
    <m/>
    <m/>
    <x v="0"/>
    <m/>
    <m/>
    <m/>
    <n v="234.79"/>
    <n v="234.79"/>
    <m/>
    <m/>
    <n v="1"/>
    <n v="1"/>
    <m/>
  </r>
  <r>
    <s v="Валиуллов Минислам Минсафович"/>
    <x v="0"/>
    <x v="144"/>
    <x v="0"/>
    <n v="-7450.3099999999995"/>
    <n v="-9"/>
    <x v="0"/>
    <m/>
    <m/>
    <n v="1495"/>
    <n v="10250.31"/>
    <n v="8945.31"/>
    <n v="2800"/>
    <n v="2"/>
    <n v="12"/>
    <n v="11"/>
    <n v="3"/>
  </r>
  <r>
    <s v="Валиуллов Минислам Минсафович"/>
    <x v="0"/>
    <x v="145"/>
    <x v="0"/>
    <m/>
    <m/>
    <x v="0"/>
    <m/>
    <m/>
    <m/>
    <n v="381.53"/>
    <n v="381.53"/>
    <m/>
    <m/>
    <n v="1"/>
    <n v="1"/>
    <m/>
  </r>
  <r>
    <s v="Валиуллов Минислам Минсафович"/>
    <x v="0"/>
    <x v="146"/>
    <x v="0"/>
    <m/>
    <m/>
    <x v="0"/>
    <m/>
    <m/>
    <m/>
    <n v="14833.33"/>
    <m/>
    <n v="14833.33"/>
    <m/>
    <n v="2"/>
    <m/>
    <n v="2"/>
  </r>
  <r>
    <s v="Валиуллов Минислам Минсафович"/>
    <x v="0"/>
    <x v="147"/>
    <x v="0"/>
    <m/>
    <m/>
    <x v="0"/>
    <m/>
    <m/>
    <n v="10012.5"/>
    <m/>
    <n v="10012.5"/>
    <m/>
    <n v="2"/>
    <m/>
    <n v="2"/>
    <m/>
  </r>
  <r>
    <s v="Валиуллов Минислам Минсафович"/>
    <x v="0"/>
    <x v="148"/>
    <x v="0"/>
    <m/>
    <m/>
    <x v="0"/>
    <m/>
    <m/>
    <m/>
    <n v="23086.67"/>
    <n v="23086.67"/>
    <m/>
    <m/>
    <n v="4"/>
    <n v="4"/>
    <m/>
  </r>
  <r>
    <s v="Валиуллов Минислам Минсафович"/>
    <x v="0"/>
    <x v="149"/>
    <x v="1"/>
    <n v="397.4"/>
    <n v="1"/>
    <x v="1"/>
    <s v="Аварийный резерв"/>
    <m/>
    <n v="397.4"/>
    <m/>
    <m/>
    <n v="397.4"/>
    <n v="1"/>
    <m/>
    <m/>
    <n v="1"/>
  </r>
  <r>
    <s v="Валиуллов Минислам Минсафович"/>
    <x v="0"/>
    <x v="150"/>
    <x v="1"/>
    <n v="619.32000000000005"/>
    <n v="1"/>
    <x v="1"/>
    <s v="Аварийный резерв"/>
    <m/>
    <n v="619.32000000000005"/>
    <m/>
    <m/>
    <n v="619.32000000000005"/>
    <n v="1"/>
    <m/>
    <m/>
    <n v="1"/>
  </r>
  <r>
    <s v="Валиуллов Минислам Минсафович"/>
    <x v="0"/>
    <x v="151"/>
    <x v="0"/>
    <m/>
    <m/>
    <x v="0"/>
    <m/>
    <m/>
    <m/>
    <n v="861.5"/>
    <n v="861.5"/>
    <m/>
    <m/>
    <n v="2"/>
    <n v="2"/>
    <m/>
  </r>
  <r>
    <s v="Валиуллов Минислам Минсафович"/>
    <x v="0"/>
    <x v="152"/>
    <x v="0"/>
    <m/>
    <m/>
    <x v="0"/>
    <m/>
    <m/>
    <m/>
    <n v="2127.5"/>
    <n v="2127.5"/>
    <m/>
    <m/>
    <n v="3"/>
    <n v="3"/>
    <m/>
  </r>
  <r>
    <s v="Валиуллов Минислам Минсафович"/>
    <x v="0"/>
    <x v="153"/>
    <x v="0"/>
    <m/>
    <m/>
    <x v="0"/>
    <m/>
    <m/>
    <m/>
    <n v="6190"/>
    <n v="6190"/>
    <m/>
    <m/>
    <n v="2"/>
    <n v="2"/>
    <m/>
  </r>
  <r>
    <s v="Валиуллов Минислам Минсафович"/>
    <x v="0"/>
    <x v="154"/>
    <x v="0"/>
    <m/>
    <m/>
    <x v="0"/>
    <m/>
    <m/>
    <m/>
    <n v="1334.3"/>
    <n v="444.77"/>
    <n v="889.53"/>
    <m/>
    <n v="3"/>
    <n v="1"/>
    <n v="2"/>
  </r>
  <r>
    <s v="Валиуллов Минислам Минсафович"/>
    <x v="0"/>
    <x v="155"/>
    <x v="0"/>
    <m/>
    <m/>
    <x v="0"/>
    <m/>
    <m/>
    <m/>
    <n v="1838.62"/>
    <n v="1225.75"/>
    <n v="612.87"/>
    <m/>
    <n v="3"/>
    <n v="2"/>
    <n v="1"/>
  </r>
  <r>
    <s v="Валиуллов Минислам Минсафович"/>
    <x v="0"/>
    <x v="156"/>
    <x v="0"/>
    <m/>
    <m/>
    <x v="0"/>
    <m/>
    <m/>
    <m/>
    <n v="1135.96"/>
    <n v="1135.96"/>
    <m/>
    <m/>
    <n v="1"/>
    <n v="1"/>
    <m/>
  </r>
  <r>
    <s v="Валиуллов Минислам Минсафович"/>
    <x v="0"/>
    <x v="157"/>
    <x v="1"/>
    <n v="5135.21"/>
    <n v="1"/>
    <x v="1"/>
    <s v="Аварийный резерв"/>
    <m/>
    <n v="5135.21"/>
    <m/>
    <m/>
    <n v="5135.21"/>
    <n v="1"/>
    <m/>
    <m/>
    <n v="1"/>
  </r>
  <r>
    <s v="Валиуллов Минислам Минсафович"/>
    <x v="0"/>
    <x v="158"/>
    <x v="0"/>
    <m/>
    <m/>
    <x v="0"/>
    <m/>
    <m/>
    <m/>
    <n v="47500"/>
    <n v="47500"/>
    <m/>
    <m/>
    <n v="1"/>
    <n v="1"/>
    <m/>
  </r>
  <r>
    <s v="Валиуллов Минислам Минсафович"/>
    <x v="0"/>
    <x v="159"/>
    <x v="0"/>
    <m/>
    <m/>
    <x v="0"/>
    <m/>
    <m/>
    <n v="3151.37"/>
    <m/>
    <n v="3151.37"/>
    <m/>
    <n v="1"/>
    <m/>
    <n v="1"/>
    <m/>
  </r>
  <r>
    <s v="Валиуллов Минислам Минсафович"/>
    <x v="0"/>
    <x v="160"/>
    <x v="0"/>
    <m/>
    <m/>
    <x v="0"/>
    <m/>
    <m/>
    <m/>
    <n v="2575.2800000000002"/>
    <n v="2575.2800000000002"/>
    <m/>
    <m/>
    <n v="1"/>
    <n v="1"/>
    <m/>
  </r>
  <r>
    <s v="Валиуллов Минислам Минсафович"/>
    <x v="0"/>
    <x v="161"/>
    <x v="0"/>
    <m/>
    <m/>
    <x v="0"/>
    <m/>
    <m/>
    <m/>
    <n v="686.67"/>
    <n v="686.67"/>
    <m/>
    <m/>
    <n v="2"/>
    <n v="2"/>
    <m/>
  </r>
  <r>
    <s v="Валиуллов Минислам Минсафович"/>
    <x v="0"/>
    <x v="162"/>
    <x v="0"/>
    <m/>
    <m/>
    <x v="0"/>
    <m/>
    <m/>
    <m/>
    <n v="227.5"/>
    <n v="227.5"/>
    <m/>
    <m/>
    <n v="1"/>
    <n v="1"/>
    <m/>
  </r>
  <r>
    <s v="Валиуллов Минислам Минсафович"/>
    <x v="0"/>
    <x v="163"/>
    <x v="1"/>
    <n v="374.5"/>
    <n v="1"/>
    <x v="1"/>
    <s v="Аварийный резерв"/>
    <m/>
    <n v="1123.51"/>
    <m/>
    <n v="749.01"/>
    <n v="374.5"/>
    <n v="3"/>
    <m/>
    <n v="2"/>
    <n v="1"/>
  </r>
  <r>
    <s v="Валиуллов Минислам Минсафович"/>
    <x v="0"/>
    <x v="164"/>
    <x v="1"/>
    <n v="4484"/>
    <n v="1"/>
    <x v="1"/>
    <s v="Аварийный резерв"/>
    <m/>
    <n v="4484"/>
    <m/>
    <m/>
    <n v="4484"/>
    <n v="1"/>
    <m/>
    <m/>
    <n v="1"/>
  </r>
  <r>
    <s v="Валиуллов Минислам Минсафович"/>
    <x v="0"/>
    <x v="165"/>
    <x v="0"/>
    <m/>
    <m/>
    <x v="0"/>
    <m/>
    <m/>
    <m/>
    <n v="6924.06"/>
    <n v="6924.06"/>
    <m/>
    <m/>
    <n v="1"/>
    <n v="1"/>
    <m/>
  </r>
  <r>
    <s v="Валиуллов Минислам Минсафович"/>
    <x v="0"/>
    <x v="166"/>
    <x v="0"/>
    <m/>
    <m/>
    <x v="0"/>
    <m/>
    <m/>
    <m/>
    <n v="2683.75"/>
    <n v="2683.75"/>
    <m/>
    <m/>
    <n v="1"/>
    <n v="1"/>
    <m/>
  </r>
  <r>
    <s v="Валиуллов Минислам Минсафович"/>
    <x v="0"/>
    <x v="167"/>
    <x v="1"/>
    <n v="9444.17"/>
    <n v="1"/>
    <x v="1"/>
    <s v="Аварийный резерв"/>
    <m/>
    <n v="9444.17"/>
    <m/>
    <m/>
    <n v="9444.17"/>
    <n v="1"/>
    <m/>
    <m/>
    <n v="1"/>
  </r>
  <r>
    <s v="Валиуллов Минислам Минсафович"/>
    <x v="0"/>
    <x v="168"/>
    <x v="0"/>
    <m/>
    <m/>
    <x v="0"/>
    <m/>
    <m/>
    <m/>
    <n v="1851.18"/>
    <n v="1851.18"/>
    <m/>
    <m/>
    <n v="1"/>
    <n v="1"/>
    <m/>
  </r>
  <r>
    <s v="Валиуллов Минислам Минсафович"/>
    <x v="0"/>
    <x v="169"/>
    <x v="0"/>
    <m/>
    <m/>
    <x v="0"/>
    <m/>
    <m/>
    <m/>
    <n v="1574.16"/>
    <n v="1574.16"/>
    <m/>
    <m/>
    <n v="1"/>
    <n v="1"/>
    <m/>
  </r>
  <r>
    <s v="Валиуллов Минислам Минсафович"/>
    <x v="0"/>
    <x v="170"/>
    <x v="0"/>
    <m/>
    <m/>
    <x v="0"/>
    <m/>
    <m/>
    <m/>
    <n v="462134.96"/>
    <n v="462134.96"/>
    <m/>
    <m/>
    <n v="2"/>
    <n v="2"/>
    <m/>
  </r>
  <r>
    <s v="Валиуллов Минислам Минсафович"/>
    <x v="0"/>
    <x v="171"/>
    <x v="0"/>
    <m/>
    <m/>
    <x v="0"/>
    <m/>
    <m/>
    <m/>
    <n v="220833.33"/>
    <n v="220833.33"/>
    <m/>
    <m/>
    <n v="1"/>
    <n v="1"/>
    <m/>
  </r>
  <r>
    <s v="Валиуллов Минислам Минсафович"/>
    <x v="0"/>
    <x v="172"/>
    <x v="0"/>
    <m/>
    <m/>
    <x v="0"/>
    <m/>
    <m/>
    <m/>
    <n v="516552.63"/>
    <n v="235833.33"/>
    <n v="280719.3"/>
    <m/>
    <n v="2"/>
    <n v="1"/>
    <n v="1"/>
  </r>
  <r>
    <s v="Валиуллов Минислам Минсафович"/>
    <x v="0"/>
    <x v="173"/>
    <x v="0"/>
    <m/>
    <m/>
    <x v="0"/>
    <m/>
    <m/>
    <m/>
    <n v="2664.17"/>
    <n v="2664.17"/>
    <m/>
    <m/>
    <n v="1"/>
    <n v="1"/>
    <m/>
  </r>
  <r>
    <s v="Валиуллов Минислам Минсафович"/>
    <x v="0"/>
    <x v="174"/>
    <x v="0"/>
    <m/>
    <m/>
    <x v="0"/>
    <m/>
    <m/>
    <m/>
    <n v="11426.67"/>
    <n v="11426.67"/>
    <m/>
    <m/>
    <n v="8"/>
    <n v="8"/>
    <m/>
  </r>
  <r>
    <s v="Валиуллов Минислам Минсафович"/>
    <x v="0"/>
    <x v="175"/>
    <x v="0"/>
    <m/>
    <m/>
    <x v="0"/>
    <m/>
    <m/>
    <m/>
    <n v="348.33"/>
    <n v="348.33"/>
    <m/>
    <m/>
    <n v="1"/>
    <n v="1"/>
    <m/>
  </r>
  <r>
    <s v="Валиуллов Минислам Минсафович"/>
    <x v="0"/>
    <x v="176"/>
    <x v="1"/>
    <n v="208.92"/>
    <n v="11"/>
    <x v="1"/>
    <s v="Аварийный резерв"/>
    <m/>
    <n v="265.89"/>
    <m/>
    <n v="56.97"/>
    <n v="208.92"/>
    <n v="14"/>
    <m/>
    <n v="3"/>
    <n v="11"/>
  </r>
  <r>
    <s v="Валиуллов Минислам Минсафович"/>
    <x v="0"/>
    <x v="177"/>
    <x v="0"/>
    <m/>
    <m/>
    <x v="0"/>
    <m/>
    <m/>
    <m/>
    <n v="310.63"/>
    <n v="310.63"/>
    <m/>
    <m/>
    <n v="2"/>
    <n v="2"/>
    <m/>
  </r>
  <r>
    <s v="Валиуллов Минислам Минсафович"/>
    <x v="0"/>
    <x v="178"/>
    <x v="0"/>
    <m/>
    <m/>
    <x v="0"/>
    <m/>
    <m/>
    <m/>
    <n v="1679.17"/>
    <n v="1679.17"/>
    <m/>
    <m/>
    <n v="50"/>
    <n v="50"/>
    <m/>
  </r>
  <r>
    <s v="Валиуллов Минислам Минсафович"/>
    <x v="0"/>
    <x v="179"/>
    <x v="0"/>
    <m/>
    <m/>
    <x v="0"/>
    <m/>
    <m/>
    <n v="322.26"/>
    <n v="2000"/>
    <n v="2322.2600000000002"/>
    <m/>
    <n v="3"/>
    <n v="30"/>
    <n v="33"/>
    <m/>
  </r>
  <r>
    <s v="Валиуллов Минислам Минсафович"/>
    <x v="0"/>
    <x v="180"/>
    <x v="0"/>
    <m/>
    <m/>
    <x v="0"/>
    <m/>
    <m/>
    <m/>
    <n v="860"/>
    <n v="860"/>
    <m/>
    <m/>
    <n v="12"/>
    <n v="12"/>
    <m/>
  </r>
  <r>
    <s v="Валиуллов Минислам Минсафович"/>
    <x v="0"/>
    <x v="181"/>
    <x v="0"/>
    <m/>
    <m/>
    <x v="0"/>
    <m/>
    <m/>
    <m/>
    <n v="910"/>
    <n v="910"/>
    <m/>
    <m/>
    <n v="12"/>
    <n v="12"/>
    <m/>
  </r>
  <r>
    <s v="Валиуллов Минислам Минсафович"/>
    <x v="0"/>
    <x v="182"/>
    <x v="0"/>
    <m/>
    <m/>
    <x v="0"/>
    <m/>
    <m/>
    <m/>
    <n v="308.33"/>
    <n v="308.33"/>
    <m/>
    <m/>
    <n v="4"/>
    <n v="4"/>
    <m/>
  </r>
  <r>
    <s v="Валиуллов Минислам Минсафович"/>
    <x v="0"/>
    <x v="183"/>
    <x v="0"/>
    <m/>
    <m/>
    <x v="0"/>
    <m/>
    <m/>
    <m/>
    <n v="900"/>
    <n v="900"/>
    <m/>
    <m/>
    <n v="30"/>
    <n v="30"/>
    <m/>
  </r>
  <r>
    <s v="Валиуллов Минислам Минсафович"/>
    <x v="0"/>
    <x v="184"/>
    <x v="0"/>
    <m/>
    <m/>
    <x v="0"/>
    <m/>
    <m/>
    <m/>
    <n v="658.16"/>
    <n v="557.94000000000005"/>
    <n v="100.22"/>
    <m/>
    <n v="20"/>
    <n v="17"/>
    <n v="3"/>
  </r>
  <r>
    <s v="Валиуллов Минислам Минсафович"/>
    <x v="0"/>
    <x v="185"/>
    <x v="0"/>
    <m/>
    <m/>
    <x v="0"/>
    <m/>
    <m/>
    <m/>
    <n v="57.73"/>
    <n v="57.73"/>
    <m/>
    <m/>
    <n v="8"/>
    <n v="8"/>
    <m/>
  </r>
  <r>
    <s v="Валиуллов Минислам Минсафович"/>
    <x v="0"/>
    <x v="186"/>
    <x v="0"/>
    <m/>
    <m/>
    <x v="0"/>
    <m/>
    <m/>
    <m/>
    <n v="676.67"/>
    <n v="676.67"/>
    <m/>
    <m/>
    <n v="8"/>
    <n v="8"/>
    <m/>
  </r>
  <r>
    <s v="Валиуллов Минислам Минсафович"/>
    <x v="0"/>
    <x v="187"/>
    <x v="1"/>
    <n v="1033.3400000000001"/>
    <n v="16"/>
    <x v="1"/>
    <s v="Аварийный резерв"/>
    <m/>
    <n v="1291.67"/>
    <m/>
    <n v="258.33"/>
    <n v="1033.3399999999999"/>
    <n v="20"/>
    <m/>
    <n v="4"/>
    <n v="16"/>
  </r>
  <r>
    <s v="Валиуллов Минислам Минсафович"/>
    <x v="0"/>
    <x v="188"/>
    <x v="0"/>
    <m/>
    <m/>
    <x v="0"/>
    <m/>
    <m/>
    <m/>
    <n v="1016.67"/>
    <n v="1016.67"/>
    <m/>
    <m/>
    <n v="5"/>
    <n v="5"/>
    <m/>
  </r>
  <r>
    <s v="Валиуллов Минислам Минсафович"/>
    <x v="0"/>
    <x v="189"/>
    <x v="0"/>
    <m/>
    <m/>
    <x v="0"/>
    <m/>
    <m/>
    <m/>
    <n v="1200"/>
    <m/>
    <n v="1200"/>
    <m/>
    <n v="20"/>
    <m/>
    <n v="20"/>
  </r>
  <r>
    <s v="Валиуллов Минислам Минсафович"/>
    <x v="0"/>
    <x v="190"/>
    <x v="0"/>
    <m/>
    <m/>
    <x v="0"/>
    <m/>
    <m/>
    <m/>
    <n v="9691.67"/>
    <m/>
    <n v="9691.67"/>
    <m/>
    <n v="20"/>
    <m/>
    <n v="20"/>
  </r>
  <r>
    <s v="Валиуллов Минислам Минсафович"/>
    <x v="0"/>
    <x v="191"/>
    <x v="0"/>
    <m/>
    <m/>
    <x v="0"/>
    <m/>
    <m/>
    <m/>
    <n v="560"/>
    <n v="560"/>
    <m/>
    <m/>
    <n v="4"/>
    <n v="4"/>
    <m/>
  </r>
  <r>
    <s v="Валиуллов Минислам Минсафович"/>
    <x v="0"/>
    <x v="192"/>
    <x v="0"/>
    <m/>
    <m/>
    <x v="0"/>
    <m/>
    <m/>
    <n v="2031.66"/>
    <m/>
    <n v="2031.66"/>
    <m/>
    <n v="2"/>
    <m/>
    <n v="2"/>
    <m/>
  </r>
  <r>
    <s v="Валиуллов Минислам Минсафович"/>
    <x v="0"/>
    <x v="193"/>
    <x v="0"/>
    <m/>
    <m/>
    <x v="0"/>
    <m/>
    <m/>
    <m/>
    <n v="2457.5"/>
    <n v="2457.5"/>
    <m/>
    <m/>
    <n v="6"/>
    <n v="6"/>
    <m/>
  </r>
  <r>
    <s v="Валиуллов Минислам Минсафович"/>
    <x v="0"/>
    <x v="194"/>
    <x v="1"/>
    <n v="41.669999999999959"/>
    <n v="2"/>
    <x v="1"/>
    <s v="Аварийный резерв"/>
    <m/>
    <n v="333.33"/>
    <m/>
    <n v="291.66000000000003"/>
    <n v="41.67"/>
    <n v="16"/>
    <m/>
    <n v="14"/>
    <n v="2"/>
  </r>
  <r>
    <s v="Валиуллов Минислам Минсафович"/>
    <x v="0"/>
    <x v="195"/>
    <x v="0"/>
    <n v="-145.93"/>
    <n v="-8"/>
    <x v="0"/>
    <m/>
    <m/>
    <n v="100"/>
    <n v="437.8"/>
    <n v="245.93"/>
    <n v="291.87"/>
    <n v="4"/>
    <n v="24"/>
    <n v="12"/>
    <n v="16"/>
  </r>
  <r>
    <s v="Валиуллов Минислам Минсафович"/>
    <x v="0"/>
    <x v="196"/>
    <x v="0"/>
    <m/>
    <m/>
    <x v="0"/>
    <m/>
    <m/>
    <m/>
    <n v="648"/>
    <n v="648"/>
    <m/>
    <m/>
    <n v="40"/>
    <n v="40"/>
    <m/>
  </r>
  <r>
    <s v="Валиуллов Минислам Минсафович"/>
    <x v="0"/>
    <x v="197"/>
    <x v="0"/>
    <m/>
    <m/>
    <x v="0"/>
    <m/>
    <m/>
    <m/>
    <n v="2874"/>
    <n v="1724.4"/>
    <n v="1149.5999999999999"/>
    <m/>
    <n v="60"/>
    <n v="36"/>
    <n v="24"/>
  </r>
  <r>
    <s v="Валиуллов Минислам Минсафович"/>
    <x v="0"/>
    <x v="198"/>
    <x v="1"/>
    <n v="351.59000000000003"/>
    <n v="5"/>
    <x v="1"/>
    <s v="Аварийный резерв"/>
    <m/>
    <n v="984.44"/>
    <m/>
    <n v="632.85"/>
    <n v="351.59"/>
    <n v="14"/>
    <m/>
    <n v="9"/>
    <n v="5"/>
  </r>
  <r>
    <s v="Валиуллов Минислам Минсафович"/>
    <x v="0"/>
    <x v="199"/>
    <x v="0"/>
    <m/>
    <m/>
    <x v="0"/>
    <m/>
    <m/>
    <m/>
    <n v="477.75"/>
    <n v="477.75"/>
    <m/>
    <m/>
    <n v="10"/>
    <n v="10"/>
    <m/>
  </r>
  <r>
    <s v="Валиуллов Минислам Минсафович"/>
    <x v="0"/>
    <x v="200"/>
    <x v="0"/>
    <m/>
    <m/>
    <x v="0"/>
    <m/>
    <m/>
    <n v="809.44"/>
    <m/>
    <n v="809.44"/>
    <m/>
    <n v="14"/>
    <m/>
    <n v="14"/>
    <m/>
  </r>
  <r>
    <s v="Валиуллов Минислам Минсафович"/>
    <x v="0"/>
    <x v="201"/>
    <x v="0"/>
    <m/>
    <m/>
    <x v="0"/>
    <m/>
    <m/>
    <m/>
    <n v="816"/>
    <n v="550.79999999999995"/>
    <n v="265.2"/>
    <m/>
    <n v="40"/>
    <n v="27"/>
    <n v="13"/>
  </r>
  <r>
    <s v="Валиуллов Минислам Минсафович"/>
    <x v="0"/>
    <x v="202"/>
    <x v="1"/>
    <n v="340.51"/>
    <n v="6"/>
    <x v="1"/>
    <s v="Аварийный резерв"/>
    <m/>
    <n v="510.77"/>
    <m/>
    <n v="170.26"/>
    <n v="340.51"/>
    <n v="9"/>
    <m/>
    <n v="3"/>
    <n v="6"/>
  </r>
  <r>
    <s v="Валиуллов Минислам Минсафович"/>
    <x v="0"/>
    <x v="203"/>
    <x v="1"/>
    <n v="69.779999999999973"/>
    <n v="1"/>
    <x v="1"/>
    <s v="Аварийный резерв"/>
    <m/>
    <n v="628.03"/>
    <m/>
    <n v="558.25"/>
    <n v="69.78"/>
    <n v="9"/>
    <m/>
    <n v="8"/>
    <n v="1"/>
  </r>
  <r>
    <s v="Валиуллов Минислам Минсафович"/>
    <x v="0"/>
    <x v="204"/>
    <x v="0"/>
    <m/>
    <m/>
    <x v="0"/>
    <m/>
    <m/>
    <m/>
    <n v="233.33"/>
    <n v="204.17"/>
    <n v="29.16"/>
    <m/>
    <n v="8"/>
    <n v="7"/>
    <n v="1"/>
  </r>
  <r>
    <s v="Валиуллов Минислам Минсафович"/>
    <x v="0"/>
    <x v="205"/>
    <x v="0"/>
    <m/>
    <m/>
    <x v="0"/>
    <m/>
    <m/>
    <m/>
    <n v="1291.67"/>
    <n v="671.66"/>
    <n v="620.01"/>
    <m/>
    <n v="50"/>
    <n v="26"/>
    <n v="24"/>
  </r>
  <r>
    <s v="Валиуллов Минислам Минсафович"/>
    <x v="0"/>
    <x v="206"/>
    <x v="0"/>
    <m/>
    <m/>
    <x v="0"/>
    <m/>
    <m/>
    <m/>
    <n v="1225"/>
    <n v="61.25"/>
    <n v="1163.75"/>
    <m/>
    <n v="100"/>
    <n v="5"/>
    <n v="95"/>
  </r>
  <r>
    <s v="Валиуллов Минислам Минсафович"/>
    <x v="0"/>
    <x v="207"/>
    <x v="0"/>
    <m/>
    <m/>
    <x v="0"/>
    <m/>
    <m/>
    <m/>
    <n v="81.67"/>
    <n v="81.67"/>
    <m/>
    <m/>
    <n v="2"/>
    <n v="2"/>
    <m/>
  </r>
  <r>
    <s v="Валиуллов Минислам Минсафович"/>
    <x v="0"/>
    <x v="208"/>
    <x v="0"/>
    <m/>
    <m/>
    <x v="0"/>
    <m/>
    <m/>
    <m/>
    <n v="881.67"/>
    <n v="881.67"/>
    <m/>
    <m/>
    <n v="40"/>
    <n v="40"/>
    <m/>
  </r>
  <r>
    <s v="Валиуллов Минислам Минсафович"/>
    <x v="0"/>
    <x v="209"/>
    <x v="0"/>
    <m/>
    <m/>
    <x v="0"/>
    <m/>
    <m/>
    <m/>
    <n v="3437.5"/>
    <n v="1650"/>
    <n v="1787.5"/>
    <m/>
    <n v="50"/>
    <n v="24"/>
    <n v="26"/>
  </r>
  <r>
    <s v="Валиуллов Минислам Минсафович"/>
    <x v="0"/>
    <x v="210"/>
    <x v="0"/>
    <m/>
    <m/>
    <x v="0"/>
    <m/>
    <m/>
    <m/>
    <n v="2804"/>
    <n v="1682.4"/>
    <n v="1121.5999999999999"/>
    <m/>
    <n v="20"/>
    <n v="12"/>
    <n v="8"/>
  </r>
  <r>
    <s v="Валиуллов Минислам Минсафович"/>
    <x v="0"/>
    <x v="211"/>
    <x v="0"/>
    <m/>
    <m/>
    <x v="0"/>
    <m/>
    <m/>
    <m/>
    <n v="169.6"/>
    <n v="169.6"/>
    <m/>
    <m/>
    <n v="16"/>
    <n v="16"/>
    <m/>
  </r>
  <r>
    <s v="Валиуллов Минислам Минсафович"/>
    <x v="0"/>
    <x v="212"/>
    <x v="0"/>
    <m/>
    <m/>
    <x v="0"/>
    <m/>
    <m/>
    <m/>
    <n v="1270"/>
    <n v="423.33"/>
    <n v="846.67"/>
    <m/>
    <n v="12"/>
    <n v="4"/>
    <n v="8"/>
  </r>
  <r>
    <s v="Валиуллов Минислам Минсафович"/>
    <x v="0"/>
    <x v="213"/>
    <x v="0"/>
    <m/>
    <m/>
    <x v="0"/>
    <m/>
    <m/>
    <m/>
    <n v="252"/>
    <n v="126"/>
    <n v="126"/>
    <m/>
    <n v="12"/>
    <n v="6"/>
    <n v="6"/>
  </r>
  <r>
    <s v="Валиуллов Минислам Минсафович"/>
    <x v="0"/>
    <x v="214"/>
    <x v="0"/>
    <m/>
    <m/>
    <x v="0"/>
    <m/>
    <m/>
    <n v="412.88"/>
    <m/>
    <n v="412.88"/>
    <m/>
    <n v="6"/>
    <m/>
    <n v="6"/>
    <m/>
  </r>
  <r>
    <s v="Валиуллов Минислам Минсафович"/>
    <x v="0"/>
    <x v="215"/>
    <x v="0"/>
    <m/>
    <m/>
    <x v="0"/>
    <m/>
    <m/>
    <m/>
    <n v="672"/>
    <n v="672"/>
    <m/>
    <m/>
    <n v="16"/>
    <n v="16"/>
    <m/>
  </r>
  <r>
    <s v="Валиуллов Минислам Минсафович"/>
    <x v="0"/>
    <x v="216"/>
    <x v="0"/>
    <m/>
    <m/>
    <x v="0"/>
    <m/>
    <m/>
    <m/>
    <n v="800"/>
    <m/>
    <n v="800"/>
    <m/>
    <n v="24"/>
    <m/>
    <n v="24"/>
  </r>
  <r>
    <s v="Валиуллов Минислам Минсафович"/>
    <x v="0"/>
    <x v="217"/>
    <x v="0"/>
    <m/>
    <m/>
    <x v="0"/>
    <m/>
    <m/>
    <m/>
    <n v="453.33"/>
    <m/>
    <n v="453.33"/>
    <m/>
    <n v="16"/>
    <m/>
    <n v="16"/>
  </r>
  <r>
    <s v="Валиуллов Минислам Минсафович"/>
    <x v="0"/>
    <x v="218"/>
    <x v="0"/>
    <m/>
    <m/>
    <x v="0"/>
    <m/>
    <m/>
    <m/>
    <n v="236"/>
    <n v="236"/>
    <m/>
    <m/>
    <n v="4"/>
    <n v="4"/>
    <m/>
  </r>
  <r>
    <s v="Валиуллов Минислам Минсафович"/>
    <x v="0"/>
    <x v="219"/>
    <x v="0"/>
    <m/>
    <m/>
    <x v="0"/>
    <m/>
    <m/>
    <m/>
    <n v="305"/>
    <n v="305"/>
    <m/>
    <m/>
    <n v="2"/>
    <n v="2"/>
    <m/>
  </r>
  <r>
    <s v="Валиуллов Минислам Минсафович"/>
    <x v="0"/>
    <x v="220"/>
    <x v="0"/>
    <m/>
    <m/>
    <x v="0"/>
    <m/>
    <m/>
    <m/>
    <n v="220"/>
    <n v="220"/>
    <m/>
    <m/>
    <n v="8"/>
    <n v="8"/>
    <m/>
  </r>
  <r>
    <s v="Валиуллов Минислам Минсафович"/>
    <x v="0"/>
    <x v="221"/>
    <x v="0"/>
    <m/>
    <m/>
    <x v="0"/>
    <m/>
    <m/>
    <m/>
    <n v="1360"/>
    <m/>
    <n v="1360"/>
    <m/>
    <n v="16"/>
    <m/>
    <n v="16"/>
  </r>
  <r>
    <s v="Валиуллов Минислам Минсафович"/>
    <x v="0"/>
    <x v="222"/>
    <x v="1"/>
    <n v="268.37"/>
    <n v="2"/>
    <x v="1"/>
    <s v="Аварийный резерв"/>
    <m/>
    <n v="402.56"/>
    <m/>
    <n v="134.19"/>
    <n v="268.37"/>
    <n v="3"/>
    <m/>
    <n v="1"/>
    <n v="2"/>
  </r>
  <r>
    <s v="Валиуллов Минислам Минсафович"/>
    <x v="0"/>
    <x v="223"/>
    <x v="0"/>
    <m/>
    <m/>
    <x v="0"/>
    <m/>
    <m/>
    <m/>
    <n v="608.33000000000004"/>
    <n v="60.83"/>
    <n v="547.5"/>
    <m/>
    <n v="20"/>
    <n v="2"/>
    <n v="18"/>
  </r>
  <r>
    <s v="Валиуллов Минислам Минсафович"/>
    <x v="0"/>
    <x v="224"/>
    <x v="0"/>
    <m/>
    <m/>
    <x v="0"/>
    <m/>
    <m/>
    <m/>
    <n v="2301"/>
    <n v="517.73"/>
    <n v="1783.27"/>
    <m/>
    <n v="40"/>
    <n v="9"/>
    <n v="31"/>
  </r>
  <r>
    <s v="Валиуллов Минислам Минсафович"/>
    <x v="0"/>
    <x v="225"/>
    <x v="0"/>
    <m/>
    <m/>
    <x v="0"/>
    <m/>
    <m/>
    <m/>
    <n v="230.1"/>
    <n v="230.1"/>
    <m/>
    <m/>
    <n v="2"/>
    <n v="2"/>
    <m/>
  </r>
  <r>
    <s v="Валиуллов Минислам Минсафович"/>
    <x v="0"/>
    <x v="226"/>
    <x v="0"/>
    <m/>
    <m/>
    <x v="0"/>
    <m/>
    <m/>
    <n v="139.83000000000001"/>
    <m/>
    <n v="139.83000000000001"/>
    <m/>
    <n v="3"/>
    <m/>
    <n v="3"/>
    <m/>
  </r>
  <r>
    <s v="Валиуллов Минислам Минсафович"/>
    <x v="0"/>
    <x v="227"/>
    <x v="0"/>
    <m/>
    <m/>
    <x v="0"/>
    <m/>
    <m/>
    <m/>
    <n v="360.94"/>
    <n v="288.75"/>
    <n v="72.19"/>
    <m/>
    <n v="5"/>
    <n v="4"/>
    <n v="1"/>
  </r>
  <r>
    <s v="Валиуллов Минислам Минсафович"/>
    <x v="0"/>
    <x v="228"/>
    <x v="1"/>
    <n v="2769.75"/>
    <n v="12"/>
    <x v="1"/>
    <s v="Аварийный резерв"/>
    <m/>
    <n v="7616.8"/>
    <m/>
    <n v="4847.05"/>
    <n v="2769.75"/>
    <n v="33"/>
    <m/>
    <n v="21"/>
    <n v="12"/>
  </r>
  <r>
    <s v="Валиуллов Минислам Минсафович"/>
    <x v="0"/>
    <x v="229"/>
    <x v="0"/>
    <m/>
    <m/>
    <x v="0"/>
    <m/>
    <m/>
    <m/>
    <n v="292.05"/>
    <n v="292.05"/>
    <m/>
    <m/>
    <n v="2"/>
    <n v="2"/>
    <m/>
  </r>
  <r>
    <s v="Валиуллов Минислам Минсафович"/>
    <x v="0"/>
    <x v="230"/>
    <x v="1"/>
    <n v="1579.54"/>
    <n v="20"/>
    <x v="1"/>
    <s v="Аварийный резерв"/>
    <m/>
    <n v="1579.54"/>
    <m/>
    <m/>
    <n v="1579.54"/>
    <n v="20"/>
    <m/>
    <m/>
    <n v="20"/>
  </r>
  <r>
    <s v="Валиуллов Минислам Минсафович"/>
    <x v="0"/>
    <x v="231"/>
    <x v="0"/>
    <m/>
    <m/>
    <x v="0"/>
    <m/>
    <m/>
    <m/>
    <n v="31.2"/>
    <n v="31.2"/>
    <m/>
    <m/>
    <n v="8"/>
    <n v="8"/>
    <m/>
  </r>
  <r>
    <s v="Валиуллов Минислам Минсафович"/>
    <x v="0"/>
    <x v="232"/>
    <x v="0"/>
    <m/>
    <m/>
    <x v="0"/>
    <m/>
    <m/>
    <m/>
    <n v="110.67"/>
    <n v="110.67"/>
    <m/>
    <m/>
    <n v="8"/>
    <n v="8"/>
    <m/>
  </r>
  <r>
    <s v="Валиуллов Минислам Минсафович"/>
    <x v="0"/>
    <x v="233"/>
    <x v="0"/>
    <m/>
    <m/>
    <x v="0"/>
    <m/>
    <m/>
    <m/>
    <n v="1437.5"/>
    <n v="287.5"/>
    <n v="1150"/>
    <m/>
    <n v="100"/>
    <n v="20"/>
    <n v="80"/>
  </r>
  <r>
    <s v="Валиуллов Минислам Минсафович"/>
    <x v="0"/>
    <x v="234"/>
    <x v="0"/>
    <m/>
    <m/>
    <x v="0"/>
    <m/>
    <m/>
    <m/>
    <n v="500"/>
    <n v="250"/>
    <n v="250"/>
    <m/>
    <n v="100"/>
    <n v="50"/>
    <n v="50"/>
  </r>
  <r>
    <s v="Валиуллов Минислам Минсафович"/>
    <x v="0"/>
    <x v="235"/>
    <x v="0"/>
    <m/>
    <m/>
    <x v="0"/>
    <m/>
    <m/>
    <m/>
    <n v="1041.67"/>
    <n v="1041.67"/>
    <m/>
    <m/>
    <n v="50"/>
    <n v="50"/>
    <m/>
  </r>
  <r>
    <s v="Валиуллов Минислам Минсафович"/>
    <x v="0"/>
    <x v="236"/>
    <x v="0"/>
    <m/>
    <m/>
    <x v="0"/>
    <m/>
    <m/>
    <m/>
    <n v="748.33"/>
    <n v="748.33"/>
    <m/>
    <m/>
    <n v="2"/>
    <n v="2"/>
    <m/>
  </r>
  <r>
    <s v="Валиуллов Минислам Минсафович"/>
    <x v="0"/>
    <x v="237"/>
    <x v="0"/>
    <m/>
    <m/>
    <x v="0"/>
    <m/>
    <m/>
    <m/>
    <n v="253.33"/>
    <n v="253.33"/>
    <m/>
    <m/>
    <n v="4"/>
    <n v="4"/>
    <m/>
  </r>
  <r>
    <s v="Валиуллов Минислам Минсафович"/>
    <x v="0"/>
    <x v="238"/>
    <x v="0"/>
    <m/>
    <m/>
    <x v="0"/>
    <m/>
    <m/>
    <m/>
    <n v="1116.67"/>
    <n v="1116.67"/>
    <m/>
    <m/>
    <n v="10"/>
    <n v="10"/>
    <m/>
  </r>
  <r>
    <s v="Валиуллов Минислам Минсафович"/>
    <x v="0"/>
    <x v="239"/>
    <x v="1"/>
    <n v="1238.6500000000001"/>
    <n v="16"/>
    <x v="1"/>
    <s v="Аварийный резерв"/>
    <m/>
    <n v="1238.6500000000001"/>
    <m/>
    <m/>
    <n v="1238.6500000000001"/>
    <n v="16"/>
    <m/>
    <m/>
    <n v="16"/>
  </r>
  <r>
    <s v="Валиуллов Минислам Минсафович"/>
    <x v="0"/>
    <x v="240"/>
    <x v="0"/>
    <m/>
    <m/>
    <x v="0"/>
    <m/>
    <m/>
    <m/>
    <n v="1150"/>
    <n v="1150"/>
    <m/>
    <m/>
    <n v="10"/>
    <n v="10"/>
    <m/>
  </r>
  <r>
    <s v="Валиуллов Минислам Минсафович"/>
    <x v="0"/>
    <x v="241"/>
    <x v="0"/>
    <m/>
    <m/>
    <x v="0"/>
    <m/>
    <m/>
    <m/>
    <n v="7534.17"/>
    <n v="7534.17"/>
    <m/>
    <m/>
    <n v="1"/>
    <n v="1"/>
    <m/>
  </r>
  <r>
    <s v="Валиуллов Минислам Минсафович"/>
    <x v="0"/>
    <x v="242"/>
    <x v="0"/>
    <m/>
    <m/>
    <x v="0"/>
    <m/>
    <m/>
    <m/>
    <n v="3435"/>
    <n v="3435"/>
    <m/>
    <m/>
    <n v="6"/>
    <n v="6"/>
    <m/>
  </r>
  <r>
    <s v="Валиуллов Минислам Минсафович"/>
    <x v="0"/>
    <x v="243"/>
    <x v="0"/>
    <m/>
    <m/>
    <x v="0"/>
    <m/>
    <m/>
    <n v="2213.33"/>
    <m/>
    <n v="2213.33"/>
    <m/>
    <n v="1"/>
    <m/>
    <n v="1"/>
    <m/>
  </r>
  <r>
    <s v="Валиуллов Минислам Минсафович"/>
    <x v="0"/>
    <x v="244"/>
    <x v="0"/>
    <m/>
    <m/>
    <x v="0"/>
    <m/>
    <m/>
    <m/>
    <n v="79.62"/>
    <n v="79.62"/>
    <m/>
    <m/>
    <n v="1"/>
    <n v="1"/>
    <m/>
  </r>
  <r>
    <s v="Валиуллов Минислам Минсафович"/>
    <x v="0"/>
    <x v="245"/>
    <x v="0"/>
    <m/>
    <m/>
    <x v="0"/>
    <m/>
    <m/>
    <m/>
    <n v="79.62"/>
    <n v="79.62"/>
    <m/>
    <m/>
    <n v="1"/>
    <n v="1"/>
    <m/>
  </r>
  <r>
    <s v="Валиуллов Минислам Минсафович"/>
    <x v="0"/>
    <x v="246"/>
    <x v="1"/>
    <n v="223.64"/>
    <n v="1"/>
    <x v="1"/>
    <s v="Аварийный резерв"/>
    <m/>
    <n v="223.64"/>
    <m/>
    <m/>
    <n v="223.64"/>
    <n v="1"/>
    <m/>
    <m/>
    <n v="1"/>
  </r>
  <r>
    <s v="Валиуллов Минислам Минсафович"/>
    <x v="0"/>
    <x v="247"/>
    <x v="0"/>
    <m/>
    <m/>
    <x v="0"/>
    <m/>
    <m/>
    <m/>
    <n v="3903.75"/>
    <n v="3903.75"/>
    <m/>
    <m/>
    <n v="10"/>
    <n v="10"/>
    <m/>
  </r>
  <r>
    <s v="Валиуллов Минислам Минсафович"/>
    <x v="0"/>
    <x v="248"/>
    <x v="0"/>
    <m/>
    <m/>
    <x v="0"/>
    <m/>
    <m/>
    <m/>
    <n v="85291.67"/>
    <n v="85291.67"/>
    <m/>
    <m/>
    <n v="1"/>
    <n v="1"/>
    <m/>
  </r>
  <r>
    <s v="Валиуллов Минислам Минсафович"/>
    <x v="0"/>
    <x v="249"/>
    <x v="1"/>
    <n v="4286.67"/>
    <n v="1"/>
    <x v="1"/>
    <s v="Аварийный резерв"/>
    <m/>
    <n v="4286.67"/>
    <n v="2333.33"/>
    <m/>
    <n v="6620"/>
    <n v="1"/>
    <n v="1"/>
    <m/>
    <n v="2"/>
  </r>
  <r>
    <s v="Валиуллов Минислам Минсафович"/>
    <x v="0"/>
    <x v="250"/>
    <x v="0"/>
    <m/>
    <m/>
    <x v="0"/>
    <m/>
    <m/>
    <m/>
    <n v="3600"/>
    <n v="3600"/>
    <m/>
    <m/>
    <n v="1"/>
    <n v="1"/>
    <m/>
  </r>
  <r>
    <s v="Валиуллов Минислам Минсафович"/>
    <x v="0"/>
    <x v="251"/>
    <x v="0"/>
    <m/>
    <m/>
    <x v="0"/>
    <m/>
    <m/>
    <m/>
    <n v="1415.83"/>
    <m/>
    <n v="1415.83"/>
    <m/>
    <n v="1"/>
    <m/>
    <n v="1"/>
  </r>
  <r>
    <s v="Валиуллов Минислам Минсафович"/>
    <x v="0"/>
    <x v="252"/>
    <x v="0"/>
    <m/>
    <m/>
    <x v="0"/>
    <m/>
    <m/>
    <m/>
    <n v="1287"/>
    <n v="1287"/>
    <m/>
    <m/>
    <n v="1"/>
    <n v="1"/>
    <m/>
  </r>
  <r>
    <s v="Валиуллов Минислам Минсафович"/>
    <x v="0"/>
    <x v="253"/>
    <x v="1"/>
    <n v="2551.1"/>
    <n v="2"/>
    <x v="1"/>
    <s v="Аварийный резерв"/>
    <m/>
    <n v="2551.1"/>
    <m/>
    <m/>
    <n v="2551.1"/>
    <n v="2"/>
    <m/>
    <m/>
    <n v="2"/>
  </r>
  <r>
    <s v="Валиуллов Минислам Минсафович"/>
    <x v="0"/>
    <x v="254"/>
    <x v="0"/>
    <m/>
    <m/>
    <x v="0"/>
    <m/>
    <m/>
    <m/>
    <n v="4422.5"/>
    <m/>
    <n v="4422.5"/>
    <m/>
    <n v="3"/>
    <m/>
    <n v="3"/>
  </r>
  <r>
    <s v="Валиуллов Минислам Минсафович"/>
    <x v="0"/>
    <x v="255"/>
    <x v="0"/>
    <m/>
    <m/>
    <x v="0"/>
    <m/>
    <m/>
    <n v="2333.33"/>
    <m/>
    <n v="2333.33"/>
    <m/>
    <n v="1"/>
    <m/>
    <n v="1"/>
    <m/>
  </r>
  <r>
    <s v="Валиуллов Минислам Минсафович"/>
    <x v="0"/>
    <x v="256"/>
    <x v="0"/>
    <m/>
    <m/>
    <x v="0"/>
    <m/>
    <m/>
    <m/>
    <n v="262.5"/>
    <m/>
    <n v="262.5"/>
    <m/>
    <n v="1"/>
    <m/>
    <n v="1"/>
  </r>
  <r>
    <s v="Валиуллов Минислам Минсафович"/>
    <x v="0"/>
    <x v="257"/>
    <x v="0"/>
    <m/>
    <m/>
    <x v="0"/>
    <m/>
    <m/>
    <m/>
    <n v="1371.67"/>
    <m/>
    <n v="1371.67"/>
    <m/>
    <n v="1"/>
    <m/>
    <n v="1"/>
  </r>
  <r>
    <s v="Валиуллов Минислам Минсафович"/>
    <x v="0"/>
    <x v="258"/>
    <x v="0"/>
    <m/>
    <m/>
    <x v="0"/>
    <m/>
    <m/>
    <m/>
    <n v="16936.419999999998"/>
    <n v="16936.419999999998"/>
    <m/>
    <m/>
    <n v="2"/>
    <n v="2"/>
    <m/>
  </r>
  <r>
    <s v="Валиуллов Минислам Минсафович"/>
    <x v="0"/>
    <x v="259"/>
    <x v="0"/>
    <m/>
    <m/>
    <x v="0"/>
    <m/>
    <m/>
    <m/>
    <n v="5010"/>
    <n v="5010"/>
    <m/>
    <m/>
    <n v="1"/>
    <n v="1"/>
    <m/>
  </r>
  <r>
    <s v="Валиуллов Минислам Минсафович"/>
    <x v="0"/>
    <x v="260"/>
    <x v="0"/>
    <m/>
    <m/>
    <x v="0"/>
    <m/>
    <m/>
    <m/>
    <n v="15250"/>
    <n v="15250"/>
    <m/>
    <m/>
    <n v="1"/>
    <n v="1"/>
    <m/>
  </r>
  <r>
    <s v="Валиуллов Минислам Минсафович"/>
    <x v="0"/>
    <x v="261"/>
    <x v="0"/>
    <m/>
    <m/>
    <x v="0"/>
    <m/>
    <m/>
    <m/>
    <n v="10500"/>
    <n v="10500"/>
    <m/>
    <m/>
    <n v="1"/>
    <n v="1"/>
    <m/>
  </r>
  <r>
    <s v="Валиуллов Минислам Минсафович"/>
    <x v="0"/>
    <x v="262"/>
    <x v="1"/>
    <n v="10838.14"/>
    <n v="1"/>
    <x v="1"/>
    <s v="Аварийный резерв"/>
    <m/>
    <n v="10838.14"/>
    <m/>
    <m/>
    <n v="10838.14"/>
    <n v="1"/>
    <m/>
    <m/>
    <n v="1"/>
  </r>
  <r>
    <s v="Валиуллов Минислам Минсафович"/>
    <x v="0"/>
    <x v="263"/>
    <x v="0"/>
    <m/>
    <m/>
    <x v="0"/>
    <m/>
    <m/>
    <n v="57588.35"/>
    <m/>
    <n v="57588.35"/>
    <m/>
    <n v="1"/>
    <m/>
    <n v="1"/>
    <m/>
  </r>
  <r>
    <s v="Валиуллов Минислам Минсафович"/>
    <x v="0"/>
    <x v="264"/>
    <x v="0"/>
    <m/>
    <m/>
    <x v="0"/>
    <m/>
    <m/>
    <m/>
    <n v="9384.17"/>
    <m/>
    <n v="9384.17"/>
    <m/>
    <n v="1"/>
    <m/>
    <n v="1"/>
  </r>
  <r>
    <s v="Валиуллов Минислам Минсафович"/>
    <x v="0"/>
    <x v="265"/>
    <x v="0"/>
    <m/>
    <m/>
    <x v="0"/>
    <m/>
    <m/>
    <m/>
    <n v="20023"/>
    <n v="20023"/>
    <m/>
    <m/>
    <n v="1"/>
    <n v="1"/>
    <m/>
  </r>
  <r>
    <s v="Валиуллов Минислам Минсафович"/>
    <x v="0"/>
    <x v="266"/>
    <x v="0"/>
    <m/>
    <m/>
    <x v="0"/>
    <m/>
    <m/>
    <m/>
    <n v="37139.67"/>
    <n v="20023"/>
    <n v="17116.669999999998"/>
    <m/>
    <n v="2"/>
    <n v="1"/>
    <n v="1"/>
  </r>
  <r>
    <s v="Валиуллов Минислам Минсафович"/>
    <x v="0"/>
    <x v="267"/>
    <x v="0"/>
    <m/>
    <m/>
    <x v="0"/>
    <m/>
    <m/>
    <m/>
    <n v="40000"/>
    <n v="40000"/>
    <m/>
    <m/>
    <n v="2"/>
    <n v="2"/>
    <m/>
  </r>
  <r>
    <s v="Валиуллов Минислам Минсафович"/>
    <x v="0"/>
    <x v="268"/>
    <x v="0"/>
    <m/>
    <m/>
    <x v="0"/>
    <m/>
    <m/>
    <m/>
    <n v="2415"/>
    <n v="2415"/>
    <m/>
    <m/>
    <n v="2"/>
    <n v="2"/>
    <m/>
  </r>
  <r>
    <s v="Валиуллов Минислам Минсафович"/>
    <x v="0"/>
    <x v="269"/>
    <x v="0"/>
    <m/>
    <m/>
    <x v="0"/>
    <m/>
    <m/>
    <m/>
    <n v="30327.5"/>
    <m/>
    <n v="30327.5"/>
    <m/>
    <n v="2"/>
    <m/>
    <n v="2"/>
  </r>
  <r>
    <s v="Валиуллов Минислам Минсафович"/>
    <x v="0"/>
    <x v="270"/>
    <x v="0"/>
    <m/>
    <m/>
    <x v="0"/>
    <m/>
    <m/>
    <m/>
    <n v="11818.72"/>
    <n v="5643.3"/>
    <n v="6175.42"/>
    <m/>
    <n v="2"/>
    <n v="1"/>
    <n v="1"/>
  </r>
  <r>
    <s v="Валиуллов Минислам Минсафович"/>
    <x v="0"/>
    <x v="271"/>
    <x v="0"/>
    <m/>
    <m/>
    <x v="0"/>
    <m/>
    <m/>
    <m/>
    <n v="14151"/>
    <n v="14151"/>
    <m/>
    <m/>
    <n v="2"/>
    <n v="2"/>
    <m/>
  </r>
  <r>
    <s v="Валиуллов Минислам Минсафович"/>
    <x v="0"/>
    <x v="272"/>
    <x v="0"/>
    <m/>
    <m/>
    <x v="0"/>
    <m/>
    <m/>
    <m/>
    <n v="8376"/>
    <n v="8376"/>
    <m/>
    <m/>
    <n v="1"/>
    <n v="1"/>
    <m/>
  </r>
  <r>
    <s v="Валиуллов Минислам Минсафович"/>
    <x v="0"/>
    <x v="273"/>
    <x v="0"/>
    <m/>
    <m/>
    <x v="0"/>
    <m/>
    <m/>
    <m/>
    <n v="11826"/>
    <n v="11826"/>
    <m/>
    <m/>
    <n v="1"/>
    <n v="1"/>
    <m/>
  </r>
  <r>
    <s v="Валиуллов Минислам Минсафович"/>
    <x v="0"/>
    <x v="274"/>
    <x v="0"/>
    <m/>
    <m/>
    <x v="0"/>
    <m/>
    <m/>
    <m/>
    <n v="22900"/>
    <n v="22900"/>
    <m/>
    <m/>
    <n v="1"/>
    <n v="1"/>
    <m/>
  </r>
  <r>
    <s v="Валиуллов Минислам Минсафович"/>
    <x v="0"/>
    <x v="275"/>
    <x v="0"/>
    <m/>
    <m/>
    <x v="0"/>
    <m/>
    <m/>
    <m/>
    <n v="15659.4"/>
    <n v="15659.4"/>
    <m/>
    <m/>
    <n v="1"/>
    <n v="1"/>
    <m/>
  </r>
  <r>
    <s v="Валиуллов Минислам Минсафович"/>
    <x v="0"/>
    <x v="276"/>
    <x v="0"/>
    <m/>
    <m/>
    <x v="0"/>
    <m/>
    <m/>
    <m/>
    <n v="8330"/>
    <n v="8330"/>
    <m/>
    <m/>
    <n v="1"/>
    <n v="1"/>
    <m/>
  </r>
  <r>
    <s v="Валиуллов Минислам Минсафович"/>
    <x v="0"/>
    <x v="277"/>
    <x v="0"/>
    <m/>
    <m/>
    <x v="0"/>
    <m/>
    <m/>
    <m/>
    <n v="6300"/>
    <n v="6300"/>
    <m/>
    <m/>
    <n v="1"/>
    <n v="1"/>
    <m/>
  </r>
  <r>
    <s v="Валиуллов Минислам Минсафович"/>
    <x v="0"/>
    <x v="278"/>
    <x v="0"/>
    <m/>
    <m/>
    <x v="0"/>
    <m/>
    <m/>
    <m/>
    <n v="6630"/>
    <n v="6630"/>
    <m/>
    <m/>
    <n v="1"/>
    <n v="1"/>
    <m/>
  </r>
  <r>
    <s v="Валиуллов Минислам Минсафович"/>
    <x v="0"/>
    <x v="279"/>
    <x v="0"/>
    <m/>
    <m/>
    <x v="0"/>
    <m/>
    <m/>
    <m/>
    <n v="15920"/>
    <m/>
    <n v="15920"/>
    <m/>
    <n v="1"/>
    <m/>
    <n v="1"/>
  </r>
  <r>
    <s v="Валиуллов Минислам Минсафович"/>
    <x v="0"/>
    <x v="280"/>
    <x v="0"/>
    <m/>
    <m/>
    <x v="0"/>
    <m/>
    <m/>
    <m/>
    <n v="18400"/>
    <m/>
    <n v="18400"/>
    <m/>
    <n v="2"/>
    <m/>
    <n v="2"/>
  </r>
  <r>
    <s v="Валиуллов Минислам Минсафович"/>
    <x v="0"/>
    <x v="281"/>
    <x v="0"/>
    <m/>
    <m/>
    <x v="0"/>
    <m/>
    <m/>
    <m/>
    <n v="6398.12"/>
    <n v="6398.12"/>
    <m/>
    <m/>
    <n v="1"/>
    <n v="1"/>
    <m/>
  </r>
  <r>
    <s v="Валиуллов Минислам Минсафович"/>
    <x v="0"/>
    <x v="282"/>
    <x v="0"/>
    <m/>
    <m/>
    <x v="0"/>
    <m/>
    <m/>
    <m/>
    <n v="4655.12"/>
    <n v="4655.12"/>
    <m/>
    <m/>
    <n v="1"/>
    <n v="1"/>
    <m/>
  </r>
  <r>
    <s v="Валиуллов Минислам Минсафович"/>
    <x v="0"/>
    <x v="283"/>
    <x v="0"/>
    <m/>
    <m/>
    <x v="0"/>
    <m/>
    <m/>
    <m/>
    <n v="3335.94"/>
    <n v="3335.94"/>
    <m/>
    <m/>
    <n v="1"/>
    <n v="1"/>
    <m/>
  </r>
  <r>
    <s v="Валиуллов Минислам Минсафович"/>
    <x v="0"/>
    <x v="284"/>
    <x v="0"/>
    <m/>
    <m/>
    <x v="0"/>
    <m/>
    <m/>
    <m/>
    <n v="6650.32"/>
    <n v="6650.32"/>
    <m/>
    <m/>
    <n v="1"/>
    <n v="1"/>
    <m/>
  </r>
  <r>
    <s v="Валиуллов Минислам Минсафович"/>
    <x v="0"/>
    <x v="285"/>
    <x v="0"/>
    <m/>
    <m/>
    <x v="0"/>
    <m/>
    <m/>
    <n v="4736.67"/>
    <m/>
    <n v="4736.67"/>
    <m/>
    <n v="1"/>
    <m/>
    <n v="1"/>
    <m/>
  </r>
  <r>
    <s v="Валиуллов Минислам Минсафович"/>
    <x v="0"/>
    <x v="286"/>
    <x v="0"/>
    <m/>
    <m/>
    <x v="0"/>
    <m/>
    <m/>
    <m/>
    <n v="5127.08"/>
    <n v="5127.08"/>
    <m/>
    <m/>
    <n v="1"/>
    <n v="1"/>
    <m/>
  </r>
  <r>
    <s v="Валиуллов Минислам Минсафович"/>
    <x v="0"/>
    <x v="287"/>
    <x v="0"/>
    <m/>
    <m/>
    <x v="0"/>
    <m/>
    <m/>
    <m/>
    <n v="4856.67"/>
    <n v="4856.67"/>
    <m/>
    <m/>
    <n v="2"/>
    <n v="2"/>
    <m/>
  </r>
  <r>
    <s v="Валиуллов Минислам Минсафович"/>
    <x v="0"/>
    <x v="288"/>
    <x v="0"/>
    <m/>
    <m/>
    <x v="0"/>
    <m/>
    <m/>
    <m/>
    <n v="36406.67"/>
    <n v="36406.67"/>
    <m/>
    <m/>
    <n v="2"/>
    <n v="2"/>
    <m/>
  </r>
  <r>
    <s v="Валиуллов Минислам Минсафович"/>
    <x v="0"/>
    <x v="289"/>
    <x v="0"/>
    <m/>
    <m/>
    <x v="0"/>
    <m/>
    <m/>
    <m/>
    <n v="6671.66"/>
    <n v="6671.66"/>
    <m/>
    <m/>
    <n v="2"/>
    <n v="2"/>
    <m/>
  </r>
  <r>
    <s v="Валиуллов Минислам Минсафович"/>
    <x v="0"/>
    <x v="290"/>
    <x v="0"/>
    <m/>
    <m/>
    <x v="0"/>
    <m/>
    <m/>
    <m/>
    <n v="30253.119999999999"/>
    <n v="18151.87"/>
    <n v="12101.25"/>
    <m/>
    <n v="5"/>
    <n v="3"/>
    <n v="2"/>
  </r>
  <r>
    <s v="Валиуллов Минислам Минсафович"/>
    <x v="0"/>
    <x v="291"/>
    <x v="0"/>
    <m/>
    <m/>
    <x v="0"/>
    <m/>
    <m/>
    <m/>
    <n v="9843.75"/>
    <n v="9843.75"/>
    <m/>
    <m/>
    <n v="3"/>
    <n v="3"/>
    <m/>
  </r>
  <r>
    <s v="Валиуллов Минислам Минсафович"/>
    <x v="0"/>
    <x v="292"/>
    <x v="0"/>
    <m/>
    <m/>
    <x v="0"/>
    <m/>
    <m/>
    <m/>
    <n v="6741.87"/>
    <m/>
    <n v="6741.87"/>
    <m/>
    <n v="1"/>
    <m/>
    <n v="1"/>
  </r>
  <r>
    <s v="Валиуллов Минислам Минсафович"/>
    <x v="0"/>
    <x v="293"/>
    <x v="0"/>
    <m/>
    <m/>
    <x v="0"/>
    <m/>
    <m/>
    <m/>
    <n v="5622.75"/>
    <n v="5622.75"/>
    <m/>
    <m/>
    <n v="1"/>
    <n v="1"/>
    <m/>
  </r>
  <r>
    <s v="Валиуллов Минислам Минсафович"/>
    <x v="0"/>
    <x v="294"/>
    <x v="0"/>
    <m/>
    <m/>
    <x v="0"/>
    <m/>
    <m/>
    <m/>
    <n v="2697"/>
    <m/>
    <n v="2697"/>
    <m/>
    <n v="1"/>
    <m/>
    <n v="1"/>
  </r>
  <r>
    <s v="Валиуллов Минислам Минсафович"/>
    <x v="0"/>
    <x v="295"/>
    <x v="0"/>
    <m/>
    <m/>
    <x v="0"/>
    <m/>
    <m/>
    <m/>
    <n v="11710.83"/>
    <n v="11710.83"/>
    <m/>
    <m/>
    <n v="1"/>
    <n v="1"/>
    <m/>
  </r>
  <r>
    <s v="Валиуллов Минислам Минсафович"/>
    <x v="0"/>
    <x v="296"/>
    <x v="0"/>
    <m/>
    <m/>
    <x v="0"/>
    <m/>
    <m/>
    <m/>
    <n v="3659.25"/>
    <n v="3659.25"/>
    <m/>
    <m/>
    <n v="1"/>
    <n v="1"/>
    <m/>
  </r>
  <r>
    <s v="Валиуллов Минислам Минсафович"/>
    <x v="0"/>
    <x v="297"/>
    <x v="0"/>
    <m/>
    <m/>
    <x v="0"/>
    <m/>
    <m/>
    <m/>
    <n v="46900.83"/>
    <n v="32219.17"/>
    <n v="14681.66"/>
    <m/>
    <n v="3"/>
    <n v="2"/>
    <n v="1"/>
  </r>
  <r>
    <s v="Валиуллов Минислам Минсафович"/>
    <x v="0"/>
    <x v="298"/>
    <x v="0"/>
    <m/>
    <m/>
    <x v="0"/>
    <m/>
    <m/>
    <m/>
    <n v="103119.33"/>
    <n v="103119.33"/>
    <m/>
    <m/>
    <n v="1"/>
    <n v="1"/>
    <m/>
  </r>
  <r>
    <s v="Валиуллов Минислам Минсафович"/>
    <x v="0"/>
    <x v="299"/>
    <x v="0"/>
    <m/>
    <m/>
    <x v="0"/>
    <m/>
    <m/>
    <m/>
    <n v="106275"/>
    <n v="106275"/>
    <m/>
    <m/>
    <n v="1"/>
    <n v="1"/>
    <m/>
  </r>
  <r>
    <s v="Валиуллов Минислам Минсафович"/>
    <x v="0"/>
    <x v="300"/>
    <x v="0"/>
    <m/>
    <m/>
    <x v="0"/>
    <m/>
    <m/>
    <m/>
    <n v="13943.06"/>
    <n v="13943.06"/>
    <m/>
    <m/>
    <n v="1"/>
    <n v="1"/>
    <m/>
  </r>
  <r>
    <s v="Валиуллов Минислам Минсафович"/>
    <x v="0"/>
    <x v="301"/>
    <x v="0"/>
    <m/>
    <m/>
    <x v="0"/>
    <m/>
    <m/>
    <m/>
    <n v="116298.05"/>
    <m/>
    <n v="116298.05"/>
    <m/>
    <n v="1"/>
    <m/>
    <n v="1"/>
  </r>
  <r>
    <s v="Валиуллов Минислам Минсафович"/>
    <x v="0"/>
    <x v="302"/>
    <x v="0"/>
    <m/>
    <m/>
    <x v="0"/>
    <m/>
    <m/>
    <m/>
    <n v="107440.81"/>
    <n v="107440.81"/>
    <m/>
    <m/>
    <n v="1"/>
    <n v="1"/>
    <m/>
  </r>
  <r>
    <s v="Валиуллов Минислам Минсафович"/>
    <x v="0"/>
    <x v="303"/>
    <x v="0"/>
    <m/>
    <m/>
    <x v="0"/>
    <m/>
    <m/>
    <m/>
    <n v="40035"/>
    <n v="40035"/>
    <m/>
    <m/>
    <n v="1"/>
    <n v="1"/>
    <m/>
  </r>
  <r>
    <s v="Валиуллов Минислам Минсафович"/>
    <x v="0"/>
    <x v="304"/>
    <x v="0"/>
    <m/>
    <m/>
    <x v="0"/>
    <m/>
    <m/>
    <m/>
    <n v="19500"/>
    <n v="19500"/>
    <m/>
    <m/>
    <n v="1"/>
    <n v="1"/>
    <m/>
  </r>
  <r>
    <s v="Валиуллов Минислам Минсафович"/>
    <x v="0"/>
    <x v="305"/>
    <x v="0"/>
    <m/>
    <m/>
    <x v="0"/>
    <m/>
    <m/>
    <m/>
    <n v="9486.67"/>
    <n v="9486.67"/>
    <m/>
    <m/>
    <n v="1"/>
    <n v="1"/>
    <m/>
  </r>
  <r>
    <s v="Валиуллов Минислам Минсафович"/>
    <x v="0"/>
    <x v="306"/>
    <x v="0"/>
    <m/>
    <m/>
    <x v="0"/>
    <m/>
    <m/>
    <m/>
    <n v="2933.33"/>
    <n v="2933.33"/>
    <m/>
    <m/>
    <n v="1"/>
    <n v="1"/>
    <m/>
  </r>
  <r>
    <s v="Валиуллов Минислам Минсафович"/>
    <x v="0"/>
    <x v="307"/>
    <x v="0"/>
    <m/>
    <m/>
    <x v="0"/>
    <m/>
    <m/>
    <n v="3930"/>
    <m/>
    <n v="3930"/>
    <m/>
    <n v="1"/>
    <m/>
    <n v="1"/>
    <m/>
  </r>
  <r>
    <s v="Валиуллов Минислам Минсафович"/>
    <x v="0"/>
    <x v="308"/>
    <x v="0"/>
    <m/>
    <m/>
    <x v="0"/>
    <m/>
    <m/>
    <m/>
    <n v="3577.73"/>
    <m/>
    <n v="3577.73"/>
    <m/>
    <n v="1"/>
    <m/>
    <n v="1"/>
  </r>
  <r>
    <s v="Валиуллов Минислам Минсафович"/>
    <x v="0"/>
    <x v="309"/>
    <x v="0"/>
    <m/>
    <m/>
    <x v="0"/>
    <m/>
    <m/>
    <m/>
    <n v="18797.669999999998"/>
    <n v="18797.669999999998"/>
    <m/>
    <m/>
    <n v="1"/>
    <n v="1"/>
    <m/>
  </r>
  <r>
    <s v="Валиуллов Минислам Минсафович"/>
    <x v="0"/>
    <x v="310"/>
    <x v="0"/>
    <m/>
    <m/>
    <x v="0"/>
    <m/>
    <m/>
    <m/>
    <n v="8077.5"/>
    <n v="8077.5"/>
    <m/>
    <m/>
    <n v="1"/>
    <n v="1"/>
    <m/>
  </r>
  <r>
    <s v="Валиуллов Минислам Минсафович"/>
    <x v="0"/>
    <x v="311"/>
    <x v="0"/>
    <m/>
    <m/>
    <x v="0"/>
    <m/>
    <m/>
    <n v="433.33"/>
    <m/>
    <n v="433.33"/>
    <m/>
    <n v="1"/>
    <m/>
    <n v="1"/>
    <m/>
  </r>
  <r>
    <s v="Валиуллов Минислам Минсафович"/>
    <x v="0"/>
    <x v="312"/>
    <x v="1"/>
    <n v="12489.66"/>
    <n v="4"/>
    <x v="1"/>
    <s v="Аварийный резерв"/>
    <m/>
    <n v="12489.66"/>
    <m/>
    <m/>
    <n v="12489.66"/>
    <n v="4"/>
    <m/>
    <m/>
    <n v="4"/>
  </r>
  <r>
    <s v="Валиуллов Минислам Минсафович"/>
    <x v="0"/>
    <x v="313"/>
    <x v="0"/>
    <m/>
    <m/>
    <x v="0"/>
    <m/>
    <m/>
    <m/>
    <n v="23833.33"/>
    <n v="23833.33"/>
    <m/>
    <m/>
    <n v="1"/>
    <n v="1"/>
    <m/>
  </r>
  <r>
    <s v="Валиуллов Минислам Минсафович"/>
    <x v="0"/>
    <x v="314"/>
    <x v="0"/>
    <m/>
    <m/>
    <x v="0"/>
    <m/>
    <m/>
    <m/>
    <n v="745.25"/>
    <n v="745.25"/>
    <m/>
    <m/>
    <n v="1"/>
    <n v="1"/>
    <m/>
  </r>
  <r>
    <s v="Валиуллов Минислам Минсафович"/>
    <x v="0"/>
    <x v="315"/>
    <x v="0"/>
    <m/>
    <m/>
    <x v="0"/>
    <m/>
    <m/>
    <m/>
    <n v="29671.22"/>
    <n v="29671.22"/>
    <m/>
    <m/>
    <n v="1"/>
    <n v="1"/>
    <m/>
  </r>
  <r>
    <s v="Валиуллов Минислам Минсафович"/>
    <x v="0"/>
    <x v="316"/>
    <x v="0"/>
    <m/>
    <m/>
    <x v="0"/>
    <m/>
    <m/>
    <m/>
    <n v="3775.5"/>
    <m/>
    <n v="3775.5"/>
    <m/>
    <n v="1"/>
    <m/>
    <n v="1"/>
  </r>
  <r>
    <s v="Валиуллов Минислам Минсафович"/>
    <x v="0"/>
    <x v="317"/>
    <x v="0"/>
    <m/>
    <m/>
    <x v="0"/>
    <m/>
    <m/>
    <m/>
    <n v="4129.51"/>
    <m/>
    <n v="4129.51"/>
    <m/>
    <n v="1"/>
    <m/>
    <n v="1"/>
  </r>
  <r>
    <s v="Валиуллов Минислам Минсафович"/>
    <x v="0"/>
    <x v="318"/>
    <x v="0"/>
    <m/>
    <m/>
    <x v="0"/>
    <m/>
    <m/>
    <m/>
    <n v="1275"/>
    <m/>
    <n v="1275"/>
    <m/>
    <n v="24"/>
    <m/>
    <n v="24"/>
  </r>
  <r>
    <s v="Валиуллов Минислам Минсафович"/>
    <x v="0"/>
    <x v="319"/>
    <x v="0"/>
    <m/>
    <m/>
    <x v="0"/>
    <m/>
    <m/>
    <m/>
    <n v="5702.5"/>
    <n v="5702.5"/>
    <m/>
    <m/>
    <n v="1"/>
    <n v="1"/>
    <m/>
  </r>
  <r>
    <s v="Валиуллов Минислам Минсафович"/>
    <x v="0"/>
    <x v="320"/>
    <x v="0"/>
    <m/>
    <m/>
    <x v="0"/>
    <m/>
    <m/>
    <m/>
    <n v="30800"/>
    <n v="30800"/>
    <m/>
    <m/>
    <n v="1"/>
    <n v="1"/>
    <m/>
  </r>
  <r>
    <s v="Валиуллов Минислам Минсафович"/>
    <x v="0"/>
    <x v="321"/>
    <x v="0"/>
    <m/>
    <m/>
    <x v="0"/>
    <m/>
    <m/>
    <m/>
    <n v="9591.6"/>
    <n v="4720.7700000000004"/>
    <n v="4870.83"/>
    <m/>
    <n v="2"/>
    <n v="1"/>
    <n v="1"/>
  </r>
  <r>
    <s v="Валиуллов Минислам Минсафович"/>
    <x v="0"/>
    <x v="322"/>
    <x v="0"/>
    <m/>
    <m/>
    <x v="0"/>
    <m/>
    <m/>
    <m/>
    <n v="393.75"/>
    <n v="393.75"/>
    <m/>
    <m/>
    <n v="1"/>
    <n v="1"/>
    <m/>
  </r>
  <r>
    <s v="Валиуллов Минислам Минсафович"/>
    <x v="0"/>
    <x v="323"/>
    <x v="1"/>
    <n v="3296.57"/>
    <n v="1"/>
    <x v="1"/>
    <s v="Аварийный резерв"/>
    <m/>
    <n v="3296.57"/>
    <m/>
    <m/>
    <n v="3296.57"/>
    <n v="1"/>
    <m/>
    <m/>
    <n v="1"/>
  </r>
  <r>
    <s v="Валиуллов Минислам Минсафович"/>
    <x v="0"/>
    <x v="324"/>
    <x v="0"/>
    <m/>
    <m/>
    <x v="0"/>
    <m/>
    <m/>
    <m/>
    <n v="983.33"/>
    <n v="983.33"/>
    <m/>
    <m/>
    <n v="2"/>
    <n v="2"/>
    <m/>
  </r>
  <r>
    <s v="Валиуллов Минислам Минсафович"/>
    <x v="0"/>
    <x v="325"/>
    <x v="0"/>
    <m/>
    <m/>
    <x v="0"/>
    <m/>
    <m/>
    <m/>
    <n v="1485"/>
    <n v="1485"/>
    <m/>
    <m/>
    <n v="30"/>
    <n v="30"/>
    <m/>
  </r>
  <r>
    <s v="Валиуллов Минислам Минсафович"/>
    <x v="0"/>
    <x v="326"/>
    <x v="1"/>
    <n v="27253.33"/>
    <n v="4"/>
    <x v="1"/>
    <s v="Аварийный резерв"/>
    <m/>
    <n v="27253.33"/>
    <m/>
    <m/>
    <n v="27253.33"/>
    <n v="4"/>
    <m/>
    <m/>
    <n v="4"/>
  </r>
  <r>
    <s v="Валиуллов Минислам Минсафович"/>
    <x v="0"/>
    <x v="327"/>
    <x v="0"/>
    <m/>
    <m/>
    <x v="0"/>
    <m/>
    <m/>
    <m/>
    <n v="2459.17"/>
    <n v="2459.17"/>
    <m/>
    <m/>
    <n v="1"/>
    <n v="1"/>
    <m/>
  </r>
  <r>
    <s v="Валиуллов Минислам Минсафович"/>
    <x v="0"/>
    <x v="328"/>
    <x v="0"/>
    <m/>
    <m/>
    <x v="0"/>
    <m/>
    <m/>
    <m/>
    <n v="2248.33"/>
    <n v="2248.33"/>
    <m/>
    <m/>
    <n v="1"/>
    <n v="1"/>
    <m/>
  </r>
  <r>
    <s v="Валиуллов Минислам Минсафович"/>
    <x v="0"/>
    <x v="329"/>
    <x v="0"/>
    <m/>
    <m/>
    <x v="0"/>
    <m/>
    <m/>
    <m/>
    <n v="956.42"/>
    <m/>
    <n v="956.42"/>
    <m/>
    <n v="1"/>
    <m/>
    <n v="1"/>
  </r>
  <r>
    <s v="Валиуллов Минислам Минсафович"/>
    <x v="0"/>
    <x v="330"/>
    <x v="0"/>
    <m/>
    <m/>
    <x v="0"/>
    <m/>
    <m/>
    <m/>
    <n v="330"/>
    <n v="330"/>
    <m/>
    <m/>
    <n v="1"/>
    <n v="1"/>
    <m/>
  </r>
  <r>
    <s v="Валиуллов Минислам Минсафович"/>
    <x v="0"/>
    <x v="331"/>
    <x v="0"/>
    <m/>
    <m/>
    <x v="0"/>
    <m/>
    <m/>
    <n v="2360"/>
    <m/>
    <n v="2360"/>
    <m/>
    <n v="1"/>
    <m/>
    <n v="1"/>
    <m/>
  </r>
  <r>
    <s v="Валиуллов Минислам Минсафович"/>
    <x v="0"/>
    <x v="332"/>
    <x v="0"/>
    <m/>
    <m/>
    <x v="0"/>
    <m/>
    <m/>
    <m/>
    <n v="9500"/>
    <m/>
    <n v="9500"/>
    <m/>
    <n v="4"/>
    <m/>
    <n v="4"/>
  </r>
  <r>
    <s v="Валиуллов Минислам Минсафович"/>
    <x v="0"/>
    <x v="333"/>
    <x v="1"/>
    <n v="1281.6500000000001"/>
    <n v="1"/>
    <x v="1"/>
    <s v="Аварийный резерв"/>
    <m/>
    <n v="1281.6500000000001"/>
    <m/>
    <m/>
    <n v="1281.6500000000001"/>
    <n v="1"/>
    <m/>
    <m/>
    <n v="1"/>
  </r>
  <r>
    <s v="Валиуллов Минислам Минсафович"/>
    <x v="0"/>
    <x v="334"/>
    <x v="1"/>
    <n v="688.13"/>
    <n v="1"/>
    <x v="1"/>
    <s v="Аварийный резерв"/>
    <m/>
    <n v="1376.27"/>
    <m/>
    <n v="688.14"/>
    <n v="688.13"/>
    <n v="2"/>
    <m/>
    <n v="1"/>
    <n v="1"/>
  </r>
  <r>
    <s v="Валиуллов Минислам Минсафович"/>
    <x v="0"/>
    <x v="335"/>
    <x v="0"/>
    <m/>
    <m/>
    <x v="0"/>
    <m/>
    <m/>
    <m/>
    <n v="1718.33"/>
    <n v="1718.33"/>
    <m/>
    <m/>
    <n v="1"/>
    <n v="1"/>
    <m/>
  </r>
  <r>
    <s v="Валиуллов Минислам Минсафович"/>
    <x v="0"/>
    <x v="336"/>
    <x v="0"/>
    <m/>
    <m/>
    <x v="0"/>
    <m/>
    <m/>
    <m/>
    <n v="2418.75"/>
    <n v="2418.75"/>
    <m/>
    <m/>
    <n v="1"/>
    <n v="1"/>
    <m/>
  </r>
  <r>
    <s v="Валиуллов Минислам Минсафович"/>
    <x v="0"/>
    <x v="337"/>
    <x v="0"/>
    <m/>
    <m/>
    <x v="0"/>
    <m/>
    <m/>
    <m/>
    <n v="2306.25"/>
    <n v="2306.25"/>
    <m/>
    <m/>
    <n v="1"/>
    <n v="1"/>
    <m/>
  </r>
  <r>
    <s v="Валиуллов Минислам Минсафович"/>
    <x v="0"/>
    <x v="338"/>
    <x v="2"/>
    <n v="2910.7799999999997"/>
    <n v="12"/>
    <x v="1"/>
    <s v="к использованию в производстве в 1 полугодии 2022 года (при выходе АТС из строя либо его комплектующих)"/>
    <m/>
    <n v="8732.33"/>
    <m/>
    <n v="5821.55"/>
    <n v="2910.78"/>
    <n v="36"/>
    <m/>
    <n v="24"/>
    <n v="12"/>
  </r>
  <r>
    <s v="Валиуллов Минислам Минсафович"/>
    <x v="0"/>
    <x v="339"/>
    <x v="0"/>
    <m/>
    <m/>
    <x v="0"/>
    <m/>
    <m/>
    <m/>
    <n v="428.33"/>
    <n v="428.33"/>
    <m/>
    <m/>
    <n v="2"/>
    <n v="2"/>
    <m/>
  </r>
  <r>
    <s v="Валиуллов Минислам Минсафович"/>
    <x v="0"/>
    <x v="340"/>
    <x v="1"/>
    <n v="1978.39"/>
    <n v="1"/>
    <x v="1"/>
    <s v="Аварийный резерв"/>
    <m/>
    <n v="1978.39"/>
    <m/>
    <m/>
    <n v="1978.39"/>
    <n v="1"/>
    <m/>
    <m/>
    <n v="1"/>
  </r>
  <r>
    <s v="Валиуллов Минислам Минсафович"/>
    <x v="0"/>
    <x v="341"/>
    <x v="1"/>
    <n v="812.45"/>
    <n v="4"/>
    <x v="1"/>
    <s v="Аварийный резерв"/>
    <m/>
    <n v="812.45"/>
    <m/>
    <m/>
    <n v="812.45"/>
    <n v="4"/>
    <m/>
    <m/>
    <n v="4"/>
  </r>
  <r>
    <s v="Валиуллов Минислам Минсафович"/>
    <x v="0"/>
    <x v="342"/>
    <x v="0"/>
    <m/>
    <m/>
    <x v="0"/>
    <m/>
    <m/>
    <n v="1500"/>
    <m/>
    <n v="1500"/>
    <m/>
    <n v="1"/>
    <m/>
    <n v="1"/>
    <m/>
  </r>
  <r>
    <s v="Валиуллов Минислам Минсафович"/>
    <x v="0"/>
    <x v="343"/>
    <x v="0"/>
    <m/>
    <m/>
    <x v="0"/>
    <m/>
    <m/>
    <n v="3659.02"/>
    <m/>
    <n v="3659.02"/>
    <m/>
    <n v="4"/>
    <m/>
    <n v="4"/>
    <m/>
  </r>
  <r>
    <s v="Валиуллов Минислам Минсафович"/>
    <x v="0"/>
    <x v="344"/>
    <x v="0"/>
    <n v="-72198.73"/>
    <n v="-72"/>
    <x v="0"/>
    <m/>
    <m/>
    <n v="3083.33"/>
    <n v="96129.13"/>
    <n v="75282.06"/>
    <n v="23930.400000000001"/>
    <n v="4"/>
    <n v="98"/>
    <n v="76"/>
    <n v="26"/>
  </r>
  <r>
    <s v="Валиуллов Минислам Минсафович"/>
    <x v="0"/>
    <x v="345"/>
    <x v="0"/>
    <m/>
    <m/>
    <x v="0"/>
    <m/>
    <m/>
    <m/>
    <n v="428.33"/>
    <n v="428.33"/>
    <m/>
    <m/>
    <n v="2"/>
    <n v="2"/>
    <m/>
  </r>
  <r>
    <s v="Валиуллов Минислам Минсафович"/>
    <x v="0"/>
    <x v="346"/>
    <x v="1"/>
    <n v="1958.33"/>
    <n v="1"/>
    <x v="1"/>
    <s v="Аварийный резерв"/>
    <m/>
    <n v="1958.33"/>
    <m/>
    <m/>
    <n v="1958.33"/>
    <n v="1"/>
    <m/>
    <m/>
    <n v="1"/>
  </r>
  <r>
    <s v="Валиуллов Минислам Минсафович"/>
    <x v="0"/>
    <x v="347"/>
    <x v="3"/>
    <n v="602.12"/>
    <n v="4"/>
    <x v="1"/>
    <s v="отсутствие необходимости"/>
    <m/>
    <n v="602.12"/>
    <m/>
    <m/>
    <n v="602.12"/>
    <n v="4"/>
    <m/>
    <m/>
    <n v="4"/>
  </r>
  <r>
    <s v="Валиуллов Минислам Минсафович"/>
    <x v="0"/>
    <x v="348"/>
    <x v="0"/>
    <m/>
    <m/>
    <x v="0"/>
    <m/>
    <m/>
    <m/>
    <n v="6036.24"/>
    <n v="4024.16"/>
    <n v="2012.08"/>
    <m/>
    <n v="3"/>
    <n v="2"/>
    <n v="1"/>
  </r>
  <r>
    <s v="Валиуллов Минислам Минсафович"/>
    <x v="0"/>
    <x v="349"/>
    <x v="0"/>
    <m/>
    <m/>
    <x v="0"/>
    <m/>
    <m/>
    <m/>
    <n v="17062.5"/>
    <n v="17062.5"/>
    <m/>
    <m/>
    <n v="3"/>
    <n v="3"/>
    <m/>
  </r>
  <r>
    <s v="Валиуллов Минислам Минсафович"/>
    <x v="0"/>
    <x v="350"/>
    <x v="0"/>
    <m/>
    <m/>
    <x v="0"/>
    <m/>
    <m/>
    <m/>
    <n v="17062.5"/>
    <n v="17062.5"/>
    <m/>
    <m/>
    <n v="3"/>
    <n v="3"/>
    <m/>
  </r>
  <r>
    <s v="Валиуллов Минислам Минсафович"/>
    <x v="0"/>
    <x v="351"/>
    <x v="0"/>
    <m/>
    <m/>
    <x v="0"/>
    <m/>
    <m/>
    <m/>
    <n v="8126.25"/>
    <n v="5417.5"/>
    <n v="2708.75"/>
    <m/>
    <n v="3"/>
    <n v="2"/>
    <n v="1"/>
  </r>
  <r>
    <s v="Валиуллов Минислам Минсафович"/>
    <x v="0"/>
    <x v="352"/>
    <x v="0"/>
    <m/>
    <m/>
    <x v="0"/>
    <m/>
    <m/>
    <n v="1916.67"/>
    <m/>
    <n v="1916.67"/>
    <m/>
    <n v="1"/>
    <m/>
    <n v="1"/>
    <m/>
  </r>
  <r>
    <s v="Валиуллов Минислам Минсафович"/>
    <x v="0"/>
    <x v="353"/>
    <x v="0"/>
    <m/>
    <m/>
    <x v="0"/>
    <m/>
    <m/>
    <m/>
    <n v="1326"/>
    <m/>
    <n v="1326"/>
    <m/>
    <n v="1"/>
    <m/>
    <n v="1"/>
  </r>
  <r>
    <s v="Валиуллов Минислам Минсафович"/>
    <x v="0"/>
    <x v="354"/>
    <x v="0"/>
    <m/>
    <m/>
    <x v="0"/>
    <m/>
    <m/>
    <m/>
    <n v="1787.17"/>
    <n v="1787.17"/>
    <m/>
    <m/>
    <n v="1"/>
    <n v="1"/>
    <m/>
  </r>
  <r>
    <s v="Валиуллов Минислам Минсафович"/>
    <x v="0"/>
    <x v="355"/>
    <x v="2"/>
    <n v="1400.35"/>
    <n v="1"/>
    <x v="1"/>
    <s v="к использованию в производстве в 1 полугодии 2022 года (при выходе АТС из строя либо его комплектующих)"/>
    <m/>
    <n v="1400.35"/>
    <m/>
    <m/>
    <n v="1400.35"/>
    <n v="1"/>
    <m/>
    <m/>
    <n v="1"/>
  </r>
  <r>
    <s v="Валиуллов Минислам Минсафович"/>
    <x v="0"/>
    <x v="356"/>
    <x v="0"/>
    <m/>
    <m/>
    <x v="0"/>
    <m/>
    <m/>
    <n v="1291.97"/>
    <m/>
    <n v="1291.97"/>
    <m/>
    <n v="1"/>
    <m/>
    <n v="1"/>
    <m/>
  </r>
  <r>
    <s v="Валиуллов Минислам Минсафович"/>
    <x v="0"/>
    <x v="357"/>
    <x v="0"/>
    <m/>
    <m/>
    <x v="0"/>
    <m/>
    <m/>
    <m/>
    <n v="747.94"/>
    <n v="747.94"/>
    <m/>
    <m/>
    <n v="1"/>
    <n v="1"/>
    <m/>
  </r>
  <r>
    <s v="Валиуллов Минислам Минсафович"/>
    <x v="0"/>
    <x v="358"/>
    <x v="0"/>
    <m/>
    <m/>
    <x v="0"/>
    <m/>
    <m/>
    <m/>
    <n v="3422.37"/>
    <n v="3422.37"/>
    <m/>
    <m/>
    <n v="1"/>
    <n v="1"/>
    <m/>
  </r>
  <r>
    <s v="Валиуллов Минислам Минсафович"/>
    <x v="0"/>
    <x v="359"/>
    <x v="0"/>
    <m/>
    <m/>
    <x v="0"/>
    <m/>
    <m/>
    <m/>
    <n v="1500"/>
    <m/>
    <n v="1500"/>
    <m/>
    <n v="1"/>
    <m/>
    <n v="1"/>
  </r>
  <r>
    <s v="Валиуллов Минислам Минсафович"/>
    <x v="0"/>
    <x v="360"/>
    <x v="0"/>
    <m/>
    <m/>
    <x v="0"/>
    <m/>
    <m/>
    <m/>
    <n v="4261.67"/>
    <n v="4261.67"/>
    <m/>
    <m/>
    <n v="2"/>
    <n v="2"/>
    <m/>
  </r>
  <r>
    <s v="Валиуллов Минислам Минсафович"/>
    <x v="0"/>
    <x v="361"/>
    <x v="0"/>
    <n v="0"/>
    <n v="0"/>
    <x v="0"/>
    <m/>
    <m/>
    <n v="3441.67"/>
    <n v="1696.25"/>
    <n v="3441.67"/>
    <n v="1696.25"/>
    <n v="2"/>
    <n v="1"/>
    <n v="2"/>
    <n v="1"/>
  </r>
  <r>
    <s v="Валиуллов Минислам Минсафович"/>
    <x v="0"/>
    <x v="362"/>
    <x v="0"/>
    <m/>
    <m/>
    <x v="0"/>
    <m/>
    <m/>
    <m/>
    <n v="1430"/>
    <m/>
    <n v="1430"/>
    <m/>
    <n v="1"/>
    <m/>
    <n v="1"/>
  </r>
  <r>
    <s v="Валиуллов Минислам Минсафович"/>
    <x v="0"/>
    <x v="363"/>
    <x v="0"/>
    <m/>
    <m/>
    <x v="0"/>
    <m/>
    <m/>
    <m/>
    <n v="568.32000000000005"/>
    <n v="568.32000000000005"/>
    <m/>
    <m/>
    <n v="1"/>
    <n v="1"/>
    <m/>
  </r>
  <r>
    <s v="Валиуллов Минислам Минсафович"/>
    <x v="0"/>
    <x v="364"/>
    <x v="0"/>
    <m/>
    <m/>
    <x v="0"/>
    <m/>
    <m/>
    <m/>
    <n v="444.75"/>
    <n v="444.75"/>
    <m/>
    <m/>
    <n v="1"/>
    <n v="1"/>
    <m/>
  </r>
  <r>
    <s v="Валиуллов Минислам Минсафович"/>
    <x v="0"/>
    <x v="365"/>
    <x v="0"/>
    <m/>
    <m/>
    <x v="0"/>
    <m/>
    <m/>
    <m/>
    <n v="2000"/>
    <m/>
    <n v="2000"/>
    <m/>
    <n v="1"/>
    <m/>
    <n v="1"/>
  </r>
  <r>
    <s v="Валиуллов Минислам Минсафович"/>
    <x v="0"/>
    <x v="366"/>
    <x v="0"/>
    <m/>
    <m/>
    <x v="0"/>
    <m/>
    <m/>
    <m/>
    <n v="1930"/>
    <n v="1930"/>
    <m/>
    <m/>
    <n v="1"/>
    <n v="1"/>
    <m/>
  </r>
  <r>
    <s v="Валиуллов Минислам Минсафович"/>
    <x v="0"/>
    <x v="367"/>
    <x v="0"/>
    <m/>
    <m/>
    <x v="0"/>
    <m/>
    <m/>
    <m/>
    <n v="1916.67"/>
    <n v="1916.67"/>
    <m/>
    <m/>
    <n v="1"/>
    <n v="1"/>
    <m/>
  </r>
  <r>
    <s v="Валиуллов Минислам Минсафович"/>
    <x v="0"/>
    <x v="368"/>
    <x v="0"/>
    <m/>
    <m/>
    <x v="0"/>
    <m/>
    <m/>
    <m/>
    <n v="5486.25"/>
    <n v="5486.25"/>
    <m/>
    <m/>
    <n v="1"/>
    <n v="1"/>
    <m/>
  </r>
  <r>
    <s v="Валиуллов Минислам Минсафович"/>
    <x v="0"/>
    <x v="369"/>
    <x v="0"/>
    <n v="-2819.1699999999996"/>
    <n v="-1"/>
    <x v="0"/>
    <m/>
    <m/>
    <n v="2127.77"/>
    <n v="5639.17"/>
    <n v="4946.9399999999996"/>
    <n v="2820"/>
    <n v="1"/>
    <n v="2"/>
    <n v="2"/>
    <n v="1"/>
  </r>
  <r>
    <s v="Валиуллов Минислам Минсафович"/>
    <x v="0"/>
    <x v="370"/>
    <x v="2"/>
    <n v="1980.75"/>
    <n v="1"/>
    <x v="1"/>
    <s v="к использованию в производстве в 1 полугодии 2022 года (при выходе АТС из строя либо его комплектующих)"/>
    <m/>
    <n v="1980.75"/>
    <m/>
    <m/>
    <n v="1980.75"/>
    <n v="1"/>
    <m/>
    <m/>
    <n v="1"/>
  </r>
  <r>
    <s v="Валиуллов Минислам Минсафович"/>
    <x v="0"/>
    <x v="371"/>
    <x v="2"/>
    <n v="333.74"/>
    <n v="4"/>
    <x v="1"/>
    <s v="к использованию в производстве в 1 полугодии 2022 года (при выходе АТС из строя либо его комплектующих)"/>
    <m/>
    <n v="333.74"/>
    <m/>
    <m/>
    <n v="333.74"/>
    <n v="4"/>
    <m/>
    <m/>
    <n v="4"/>
  </r>
  <r>
    <s v="Валиуллов Минислам Минсафович"/>
    <x v="0"/>
    <x v="372"/>
    <x v="0"/>
    <m/>
    <m/>
    <x v="0"/>
    <m/>
    <m/>
    <n v="739.07"/>
    <m/>
    <n v="739.07"/>
    <m/>
    <n v="1"/>
    <m/>
    <n v="1"/>
    <m/>
  </r>
  <r>
    <s v="Валиуллов Минислам Минсафович"/>
    <x v="0"/>
    <x v="373"/>
    <x v="0"/>
    <m/>
    <m/>
    <x v="0"/>
    <m/>
    <m/>
    <m/>
    <n v="217.75"/>
    <m/>
    <n v="217.75"/>
    <m/>
    <n v="1"/>
    <m/>
    <n v="1"/>
  </r>
  <r>
    <s v="Валиуллов Минислам Минсафович"/>
    <x v="0"/>
    <x v="374"/>
    <x v="0"/>
    <m/>
    <m/>
    <x v="0"/>
    <m/>
    <m/>
    <m/>
    <n v="506.67"/>
    <n v="506.67"/>
    <m/>
    <m/>
    <n v="4"/>
    <n v="4"/>
    <m/>
  </r>
  <r>
    <s v="Валиуллов Минислам Минсафович"/>
    <x v="0"/>
    <x v="375"/>
    <x v="0"/>
    <m/>
    <m/>
    <x v="0"/>
    <m/>
    <m/>
    <m/>
    <n v="160"/>
    <n v="160"/>
    <m/>
    <m/>
    <n v="1"/>
    <n v="1"/>
    <m/>
  </r>
  <r>
    <s v="Валиуллов Минислам Минсафович"/>
    <x v="0"/>
    <x v="376"/>
    <x v="0"/>
    <m/>
    <m/>
    <x v="0"/>
    <m/>
    <m/>
    <m/>
    <n v="8073.75"/>
    <n v="8073.75"/>
    <m/>
    <m/>
    <n v="2"/>
    <n v="2"/>
    <m/>
  </r>
  <r>
    <s v="Валиуллов Минислам Минсафович"/>
    <x v="0"/>
    <x v="377"/>
    <x v="0"/>
    <m/>
    <m/>
    <x v="0"/>
    <m/>
    <m/>
    <m/>
    <n v="6791.67"/>
    <n v="6791.67"/>
    <m/>
    <m/>
    <n v="2"/>
    <n v="2"/>
    <m/>
  </r>
  <r>
    <s v="Валиуллов Минислам Минсафович"/>
    <x v="0"/>
    <x v="378"/>
    <x v="0"/>
    <m/>
    <m/>
    <x v="0"/>
    <m/>
    <m/>
    <m/>
    <n v="6196.5"/>
    <m/>
    <n v="6196.5"/>
    <m/>
    <n v="1"/>
    <m/>
    <n v="1"/>
  </r>
  <r>
    <s v="Валиуллов Минислам Минсафович"/>
    <x v="0"/>
    <x v="379"/>
    <x v="2"/>
    <n v="4644.0600000000004"/>
    <n v="2"/>
    <x v="1"/>
    <s v="к использованию в производстве в 1 полугодии 2022 года (при выходе АТС из строя либо его комплектующих)"/>
    <m/>
    <n v="4644.0600000000004"/>
    <m/>
    <m/>
    <n v="4644.0600000000004"/>
    <n v="2"/>
    <m/>
    <m/>
    <n v="2"/>
  </r>
  <r>
    <s v="Валиуллов Минислам Минсафович"/>
    <x v="0"/>
    <x v="380"/>
    <x v="0"/>
    <m/>
    <m/>
    <x v="0"/>
    <m/>
    <m/>
    <m/>
    <n v="517.5"/>
    <n v="517.5"/>
    <m/>
    <m/>
    <n v="1"/>
    <n v="1"/>
    <m/>
  </r>
  <r>
    <s v="Валиуллов Минислам Минсафович"/>
    <x v="0"/>
    <x v="381"/>
    <x v="0"/>
    <m/>
    <m/>
    <x v="0"/>
    <m/>
    <m/>
    <m/>
    <n v="1965"/>
    <n v="1965"/>
    <m/>
    <m/>
    <n v="1"/>
    <n v="1"/>
    <m/>
  </r>
  <r>
    <s v="Валиуллов Минислам Минсафович"/>
    <x v="0"/>
    <x v="382"/>
    <x v="0"/>
    <m/>
    <m/>
    <x v="0"/>
    <m/>
    <m/>
    <m/>
    <n v="241.67"/>
    <n v="241.67"/>
    <m/>
    <m/>
    <n v="1"/>
    <n v="1"/>
    <m/>
  </r>
  <r>
    <s v="Валиуллов Минислам Минсафович"/>
    <x v="0"/>
    <x v="383"/>
    <x v="0"/>
    <m/>
    <m/>
    <x v="0"/>
    <m/>
    <m/>
    <m/>
    <n v="62.12"/>
    <n v="31.06"/>
    <n v="31.06"/>
    <m/>
    <n v="2"/>
    <n v="1"/>
    <n v="1"/>
  </r>
  <r>
    <s v="Валиуллов Минислам Минсафович"/>
    <x v="0"/>
    <x v="384"/>
    <x v="3"/>
    <n v="746.67"/>
    <n v="4"/>
    <x v="1"/>
    <s v="отсутствие необходимости"/>
    <m/>
    <n v="746.67"/>
    <m/>
    <m/>
    <n v="746.67"/>
    <n v="4"/>
    <m/>
    <m/>
    <n v="4"/>
  </r>
  <r>
    <s v="Валиуллов Минислам Минсафович"/>
    <x v="0"/>
    <x v="385"/>
    <x v="0"/>
    <m/>
    <m/>
    <x v="0"/>
    <m/>
    <m/>
    <n v="277.70999999999998"/>
    <m/>
    <n v="277.70999999999998"/>
    <m/>
    <n v="8"/>
    <m/>
    <n v="8"/>
    <m/>
  </r>
  <r>
    <s v="Валиуллов Минислам Минсафович"/>
    <x v="0"/>
    <x v="386"/>
    <x v="0"/>
    <m/>
    <m/>
    <x v="0"/>
    <m/>
    <m/>
    <n v="208.33"/>
    <m/>
    <n v="208.33"/>
    <m/>
    <n v="1"/>
    <m/>
    <n v="1"/>
    <m/>
  </r>
  <r>
    <s v="Валиуллов Минислам Минсафович"/>
    <x v="0"/>
    <x v="387"/>
    <x v="0"/>
    <m/>
    <m/>
    <x v="0"/>
    <m/>
    <m/>
    <m/>
    <n v="65"/>
    <n v="65"/>
    <m/>
    <m/>
    <n v="2"/>
    <n v="2"/>
    <m/>
  </r>
  <r>
    <s v="Валиуллов Минислам Минсафович"/>
    <x v="0"/>
    <x v="388"/>
    <x v="0"/>
    <m/>
    <m/>
    <x v="0"/>
    <m/>
    <m/>
    <m/>
    <n v="467.75"/>
    <n v="378.61"/>
    <n v="89.14"/>
    <m/>
    <n v="120"/>
    <n v="92"/>
    <n v="28"/>
  </r>
  <r>
    <s v="Валиуллов Минислам Минсафович"/>
    <x v="0"/>
    <x v="389"/>
    <x v="0"/>
    <m/>
    <m/>
    <x v="0"/>
    <m/>
    <m/>
    <n v="126.66"/>
    <m/>
    <n v="126.66"/>
    <m/>
    <n v="16"/>
    <m/>
    <n v="16"/>
    <m/>
  </r>
  <r>
    <s v="Валиуллов Минислам Минсафович"/>
    <x v="0"/>
    <x v="390"/>
    <x v="0"/>
    <m/>
    <m/>
    <x v="0"/>
    <m/>
    <m/>
    <m/>
    <n v="2773.33"/>
    <m/>
    <n v="2773.33"/>
    <m/>
    <n v="64"/>
    <m/>
    <n v="64"/>
  </r>
  <r>
    <s v="Валиуллов Минислам Минсафович"/>
    <x v="0"/>
    <x v="391"/>
    <x v="0"/>
    <m/>
    <m/>
    <x v="0"/>
    <m/>
    <m/>
    <m/>
    <n v="273.07"/>
    <n v="136.54"/>
    <n v="136.53"/>
    <m/>
    <n v="32"/>
    <n v="16"/>
    <n v="16"/>
  </r>
  <r>
    <s v="Валиуллов Минислам Минсафович"/>
    <x v="0"/>
    <x v="392"/>
    <x v="0"/>
    <m/>
    <m/>
    <x v="0"/>
    <m/>
    <m/>
    <n v="2559.86"/>
    <m/>
    <n v="2559.86"/>
    <m/>
    <n v="2"/>
    <m/>
    <n v="2"/>
    <m/>
  </r>
  <r>
    <s v="Валиуллов Минислам Минсафович"/>
    <x v="0"/>
    <x v="393"/>
    <x v="2"/>
    <n v="5865"/>
    <n v="2"/>
    <x v="1"/>
    <s v="к использованию в производстве в 1 полугодии 2022 года (при выходе АТС из строя либо его комплектующих)"/>
    <m/>
    <n v="5865"/>
    <m/>
    <m/>
    <n v="5865"/>
    <n v="2"/>
    <m/>
    <m/>
    <n v="2"/>
  </r>
  <r>
    <s v="Валиуллов Минислам Минсафович"/>
    <x v="0"/>
    <x v="394"/>
    <x v="0"/>
    <m/>
    <m/>
    <x v="0"/>
    <m/>
    <m/>
    <m/>
    <n v="1266.67"/>
    <m/>
    <n v="1266.67"/>
    <m/>
    <n v="16"/>
    <m/>
    <n v="16"/>
  </r>
  <r>
    <s v="Валиуллов Минислам Минсафович"/>
    <x v="0"/>
    <x v="395"/>
    <x v="0"/>
    <m/>
    <m/>
    <x v="0"/>
    <m/>
    <m/>
    <m/>
    <n v="568"/>
    <m/>
    <n v="568"/>
    <m/>
    <n v="2"/>
    <m/>
    <n v="2"/>
  </r>
  <r>
    <s v="Валиуллов Минислам Минсафович"/>
    <x v="0"/>
    <x v="396"/>
    <x v="0"/>
    <m/>
    <m/>
    <x v="0"/>
    <m/>
    <m/>
    <n v="6833.33"/>
    <m/>
    <n v="6833.33"/>
    <m/>
    <n v="8"/>
    <m/>
    <n v="8"/>
    <m/>
  </r>
  <r>
    <s v="Валиуллов Минислам Минсафович"/>
    <x v="0"/>
    <x v="397"/>
    <x v="0"/>
    <m/>
    <m/>
    <x v="0"/>
    <m/>
    <m/>
    <n v="1733.33"/>
    <m/>
    <n v="1733.33"/>
    <m/>
    <n v="12"/>
    <m/>
    <n v="12"/>
    <m/>
  </r>
  <r>
    <s v="Валиуллов Минислам Минсафович"/>
    <x v="0"/>
    <x v="398"/>
    <x v="1"/>
    <n v="100"/>
    <n v="2"/>
    <x v="1"/>
    <s v="Аварийный резерв"/>
    <m/>
    <n v="100"/>
    <m/>
    <m/>
    <n v="100"/>
    <n v="2"/>
    <m/>
    <m/>
    <n v="2"/>
  </r>
  <r>
    <s v="Валиуллов Минислам Минсафович"/>
    <x v="0"/>
    <x v="399"/>
    <x v="0"/>
    <m/>
    <m/>
    <x v="0"/>
    <m/>
    <m/>
    <m/>
    <n v="1360"/>
    <n v="226.67"/>
    <n v="1133.33"/>
    <m/>
    <n v="24"/>
    <n v="4"/>
    <n v="20"/>
  </r>
  <r>
    <s v="Валиуллов Минислам Минсафович"/>
    <x v="0"/>
    <x v="400"/>
    <x v="0"/>
    <n v="-1150"/>
    <n v="-6"/>
    <x v="0"/>
    <m/>
    <m/>
    <n v="167.91"/>
    <n v="1533.33"/>
    <n v="1317.91"/>
    <n v="383.33"/>
    <n v="1"/>
    <n v="8"/>
    <n v="7"/>
    <n v="2"/>
  </r>
  <r>
    <s v="Валиуллов Минислам Минсафович"/>
    <x v="0"/>
    <x v="401"/>
    <x v="0"/>
    <m/>
    <m/>
    <x v="0"/>
    <m/>
    <m/>
    <m/>
    <n v="216.67"/>
    <m/>
    <n v="216.67"/>
    <m/>
    <n v="2"/>
    <m/>
    <n v="2"/>
  </r>
  <r>
    <s v="Валиуллов Минислам Минсафович"/>
    <x v="0"/>
    <x v="402"/>
    <x v="0"/>
    <m/>
    <m/>
    <x v="0"/>
    <m/>
    <m/>
    <n v="993.49"/>
    <m/>
    <n v="993.49"/>
    <m/>
    <n v="1"/>
    <m/>
    <n v="1"/>
    <m/>
  </r>
  <r>
    <s v="Валиуллов Минислам Минсафович"/>
    <x v="0"/>
    <x v="403"/>
    <x v="0"/>
    <m/>
    <m/>
    <x v="0"/>
    <m/>
    <m/>
    <m/>
    <n v="2980"/>
    <m/>
    <n v="2980"/>
    <m/>
    <n v="4"/>
    <m/>
    <n v="4"/>
  </r>
  <r>
    <s v="Валиуллов Минислам Минсафович"/>
    <x v="0"/>
    <x v="404"/>
    <x v="0"/>
    <n v="-363.34000000000003"/>
    <n v="-8"/>
    <x v="0"/>
    <m/>
    <m/>
    <n v="199.99"/>
    <n v="908.33"/>
    <n v="563.33000000000004"/>
    <n v="544.99"/>
    <n v="3"/>
    <n v="20"/>
    <n v="11"/>
    <n v="12"/>
  </r>
  <r>
    <s v="Валиуллов Минислам Минсафович"/>
    <x v="0"/>
    <x v="405"/>
    <x v="1"/>
    <n v="1083.3399999999999"/>
    <n v="26"/>
    <x v="1"/>
    <s v="Аварийный резерв"/>
    <m/>
    <n v="1083.3399999999999"/>
    <m/>
    <m/>
    <n v="1083.3399999999999"/>
    <n v="26"/>
    <m/>
    <m/>
    <n v="26"/>
  </r>
  <r>
    <s v="Валиуллов Минислам Минсафович"/>
    <x v="0"/>
    <x v="406"/>
    <x v="0"/>
    <m/>
    <m/>
    <x v="0"/>
    <m/>
    <m/>
    <n v="834.54"/>
    <m/>
    <n v="834.54"/>
    <m/>
    <n v="47"/>
    <m/>
    <n v="47"/>
    <m/>
  </r>
  <r>
    <s v="Валиуллов Минислам Минсафович"/>
    <x v="0"/>
    <x v="407"/>
    <x v="0"/>
    <m/>
    <m/>
    <x v="0"/>
    <m/>
    <m/>
    <m/>
    <n v="850"/>
    <n v="544"/>
    <n v="306"/>
    <m/>
    <n v="50"/>
    <n v="32"/>
    <n v="18"/>
  </r>
  <r>
    <s v="Валиуллов Минислам Минсафович"/>
    <x v="0"/>
    <x v="408"/>
    <x v="1"/>
    <n v="150"/>
    <n v="10"/>
    <x v="1"/>
    <s v="Аварийный резерв"/>
    <m/>
    <n v="150"/>
    <m/>
    <m/>
    <n v="150"/>
    <n v="10"/>
    <m/>
    <m/>
    <n v="10"/>
  </r>
  <r>
    <s v="Валиуллов Минислам Минсафович"/>
    <x v="0"/>
    <x v="409"/>
    <x v="2"/>
    <n v="1515.22"/>
    <n v="5"/>
    <x v="1"/>
    <s v="к использованию в производстве в 1 полугодии 2022 года (при выходе АТС из строя либо его комплектующих)"/>
    <n v="1515.22"/>
    <n v="1515.22"/>
    <m/>
    <m/>
    <n v="1515.22"/>
    <n v="5"/>
    <m/>
    <m/>
    <n v="5"/>
  </r>
  <r>
    <s v="Валиуллов Минислам Минсафович"/>
    <x v="0"/>
    <x v="410"/>
    <x v="0"/>
    <m/>
    <m/>
    <x v="0"/>
    <m/>
    <m/>
    <m/>
    <n v="797.33"/>
    <m/>
    <n v="797.33"/>
    <m/>
    <n v="1"/>
    <m/>
    <n v="1"/>
  </r>
  <r>
    <s v="Валиуллов Минислам Минсафович"/>
    <x v="0"/>
    <x v="411"/>
    <x v="0"/>
    <m/>
    <m/>
    <x v="0"/>
    <m/>
    <m/>
    <m/>
    <n v="2388.67"/>
    <n v="192"/>
    <n v="2196.67"/>
    <m/>
    <n v="52"/>
    <n v="4"/>
    <n v="48"/>
  </r>
  <r>
    <s v="Валиуллов Минислам Минсафович"/>
    <x v="0"/>
    <x v="412"/>
    <x v="2"/>
    <n v="738.08999999999992"/>
    <n v="20"/>
    <x v="1"/>
    <s v="к использованию в производстве в 1 полугодии 2022 года (при выходе АТС из строя либо его комплектующих)"/>
    <m/>
    <n v="1033.33"/>
    <m/>
    <n v="295.24"/>
    <n v="738.09"/>
    <n v="28"/>
    <m/>
    <n v="8"/>
    <n v="20"/>
  </r>
  <r>
    <s v="Валиуллов Минислам Минсафович"/>
    <x v="0"/>
    <x v="413"/>
    <x v="0"/>
    <m/>
    <m/>
    <x v="0"/>
    <m/>
    <m/>
    <n v="1135.42"/>
    <m/>
    <n v="1135.42"/>
    <m/>
    <n v="6"/>
    <m/>
    <n v="6"/>
    <m/>
  </r>
  <r>
    <s v="Валиуллов Минислам Минсафович"/>
    <x v="0"/>
    <x v="414"/>
    <x v="0"/>
    <n v="-600"/>
    <n v="-8"/>
    <x v="0"/>
    <m/>
    <m/>
    <n v="90"/>
    <n v="2493.83"/>
    <n v="690"/>
    <n v="1893.83"/>
    <n v="2"/>
    <n v="28"/>
    <n v="10"/>
    <n v="20"/>
  </r>
  <r>
    <s v="Валиуллов Минислам Минсафович"/>
    <x v="0"/>
    <x v="415"/>
    <x v="0"/>
    <m/>
    <m/>
    <x v="0"/>
    <m/>
    <m/>
    <m/>
    <n v="312.94"/>
    <n v="312.94"/>
    <m/>
    <m/>
    <n v="1"/>
    <n v="1"/>
    <m/>
  </r>
  <r>
    <s v="Валиуллов Минислам Минсафович"/>
    <x v="0"/>
    <x v="416"/>
    <x v="0"/>
    <m/>
    <m/>
    <x v="0"/>
    <m/>
    <m/>
    <m/>
    <n v="906.09"/>
    <n v="906.09"/>
    <m/>
    <m/>
    <n v="4"/>
    <n v="4"/>
    <m/>
  </r>
  <r>
    <s v="Валиуллов Минислам Минсафович"/>
    <x v="0"/>
    <x v="417"/>
    <x v="0"/>
    <m/>
    <m/>
    <x v="0"/>
    <m/>
    <m/>
    <m/>
    <n v="325"/>
    <n v="325"/>
    <m/>
    <m/>
    <n v="2"/>
    <n v="2"/>
    <m/>
  </r>
  <r>
    <s v="Валиуллов Минислам Минсафович"/>
    <x v="0"/>
    <x v="418"/>
    <x v="0"/>
    <m/>
    <m/>
    <x v="0"/>
    <m/>
    <m/>
    <m/>
    <n v="2261.67"/>
    <n v="2261.67"/>
    <m/>
    <m/>
    <n v="8"/>
    <n v="8"/>
    <m/>
  </r>
  <r>
    <s v="Валиуллов Минислам Минсафович"/>
    <x v="0"/>
    <x v="419"/>
    <x v="0"/>
    <m/>
    <m/>
    <x v="0"/>
    <m/>
    <m/>
    <m/>
    <n v="6210"/>
    <m/>
    <n v="6210"/>
    <m/>
    <n v="60"/>
    <m/>
    <n v="60"/>
  </r>
  <r>
    <s v="Валиуллов Минислам Минсафович"/>
    <x v="0"/>
    <x v="420"/>
    <x v="0"/>
    <m/>
    <m/>
    <x v="0"/>
    <m/>
    <m/>
    <n v="1067.08"/>
    <m/>
    <n v="1067.08"/>
    <m/>
    <n v="1"/>
    <m/>
    <n v="1"/>
    <m/>
  </r>
  <r>
    <s v="Валиуллов Минислам Минсафович"/>
    <x v="0"/>
    <x v="421"/>
    <x v="0"/>
    <m/>
    <m/>
    <x v="0"/>
    <m/>
    <m/>
    <m/>
    <n v="3830"/>
    <n v="3830"/>
    <m/>
    <m/>
    <n v="12"/>
    <n v="12"/>
    <m/>
  </r>
  <r>
    <s v="Валиуллов Минислам Минсафович"/>
    <x v="0"/>
    <x v="422"/>
    <x v="0"/>
    <m/>
    <m/>
    <x v="0"/>
    <m/>
    <m/>
    <m/>
    <n v="541.66999999999996"/>
    <n v="541.66999999999996"/>
    <m/>
    <m/>
    <n v="2"/>
    <n v="2"/>
    <m/>
  </r>
  <r>
    <s v="Валиуллов Минислам Минсафович"/>
    <x v="0"/>
    <x v="423"/>
    <x v="0"/>
    <m/>
    <m/>
    <x v="0"/>
    <m/>
    <m/>
    <m/>
    <n v="433.33"/>
    <n v="433.33"/>
    <m/>
    <m/>
    <n v="2"/>
    <n v="2"/>
    <m/>
  </r>
  <r>
    <s v="Валиуллов Минислам Минсафович"/>
    <x v="0"/>
    <x v="424"/>
    <x v="0"/>
    <m/>
    <m/>
    <x v="0"/>
    <m/>
    <m/>
    <m/>
    <n v="803.33"/>
    <n v="803.33"/>
    <m/>
    <m/>
    <n v="2"/>
    <n v="2"/>
    <m/>
  </r>
  <r>
    <s v="Валиуллов Минислам Минсафович"/>
    <x v="0"/>
    <x v="425"/>
    <x v="2"/>
    <n v="750"/>
    <n v="15"/>
    <x v="1"/>
    <s v="к использованию в производстве в 1 полугодии 2022 года (при выходе АТС из строя либо его комплектующих)"/>
    <m/>
    <n v="1100"/>
    <m/>
    <n v="350"/>
    <n v="750"/>
    <n v="22"/>
    <m/>
    <n v="7"/>
    <n v="15"/>
  </r>
  <r>
    <s v="Валиуллов Минислам Минсафович"/>
    <x v="0"/>
    <x v="426"/>
    <x v="2"/>
    <n v="777.88"/>
    <n v="1"/>
    <x v="1"/>
    <s v="к использованию в производстве в 1 полугодии 2022 года (при выходе АТС из строя либо его комплектующих)"/>
    <m/>
    <n v="777.88"/>
    <m/>
    <m/>
    <n v="777.88"/>
    <n v="1"/>
    <m/>
    <m/>
    <n v="1"/>
  </r>
  <r>
    <s v="Валиуллов Минислам Минсафович"/>
    <x v="0"/>
    <x v="427"/>
    <x v="3"/>
    <n v="2234.8200000000002"/>
    <n v="2"/>
    <x v="1"/>
    <s v="отсутствие необходимости"/>
    <m/>
    <n v="2234.8200000000002"/>
    <m/>
    <m/>
    <n v="2234.8200000000002"/>
    <n v="2"/>
    <m/>
    <m/>
    <n v="2"/>
  </r>
  <r>
    <s v="Валиуллов Минислам Минсафович"/>
    <x v="0"/>
    <x v="428"/>
    <x v="0"/>
    <m/>
    <m/>
    <x v="0"/>
    <m/>
    <m/>
    <m/>
    <n v="315"/>
    <m/>
    <n v="315"/>
    <m/>
    <n v="2"/>
    <m/>
    <n v="2"/>
  </r>
  <r>
    <s v="Валиуллов Минислам Минсафович"/>
    <x v="0"/>
    <x v="429"/>
    <x v="0"/>
    <m/>
    <m/>
    <x v="0"/>
    <m/>
    <m/>
    <m/>
    <n v="195.75"/>
    <n v="195.75"/>
    <m/>
    <m/>
    <n v="2"/>
    <n v="2"/>
    <m/>
  </r>
  <r>
    <s v="Валиуллов Минислам Минсафович"/>
    <x v="0"/>
    <x v="430"/>
    <x v="0"/>
    <m/>
    <m/>
    <x v="0"/>
    <m/>
    <m/>
    <m/>
    <n v="2700"/>
    <n v="1350"/>
    <n v="1350"/>
    <m/>
    <n v="12"/>
    <n v="6"/>
    <n v="6"/>
  </r>
  <r>
    <s v="Валиуллов Минислам Минсафович"/>
    <x v="0"/>
    <x v="431"/>
    <x v="3"/>
    <n v="3110.38"/>
    <n v="2"/>
    <x v="1"/>
    <s v="отсутствие необходимости"/>
    <n v="3110.38"/>
    <n v="3110.38"/>
    <m/>
    <m/>
    <n v="3110.38"/>
    <n v="2"/>
    <m/>
    <m/>
    <n v="2"/>
  </r>
  <r>
    <s v="Валиуллов Минислам Минсафович"/>
    <x v="0"/>
    <x v="432"/>
    <x v="1"/>
    <n v="590"/>
    <n v="1"/>
    <x v="1"/>
    <s v="Аварийный резерв"/>
    <m/>
    <n v="590"/>
    <m/>
    <m/>
    <n v="590"/>
    <n v="1"/>
    <m/>
    <m/>
    <n v="1"/>
  </r>
  <r>
    <s v="Валиуллов Минислам Минсафович"/>
    <x v="0"/>
    <x v="433"/>
    <x v="0"/>
    <m/>
    <m/>
    <x v="0"/>
    <m/>
    <m/>
    <n v="9180"/>
    <n v="8233.33"/>
    <n v="17413.330000000002"/>
    <m/>
    <n v="2"/>
    <n v="2"/>
    <n v="4"/>
    <m/>
  </r>
  <r>
    <s v="Валиуллов Минислам Минсафович"/>
    <x v="0"/>
    <x v="434"/>
    <x v="1"/>
    <n v="23740.69"/>
    <n v="8"/>
    <x v="1"/>
    <s v="Аварийный резерв"/>
    <n v="23740.69"/>
    <n v="23740.69"/>
    <m/>
    <m/>
    <n v="23740.69"/>
    <n v="8"/>
    <m/>
    <m/>
    <n v="8"/>
  </r>
  <r>
    <s v="Валиуллов Минислам Минсафович"/>
    <x v="0"/>
    <x v="435"/>
    <x v="3"/>
    <n v="368.7"/>
    <n v="3"/>
    <x v="1"/>
    <s v="отсутствие необходимости"/>
    <m/>
    <n v="368.7"/>
    <m/>
    <m/>
    <n v="368.7"/>
    <n v="3"/>
    <m/>
    <m/>
    <n v="3"/>
  </r>
  <r>
    <s v="Валиуллов Минислам Минсафович"/>
    <x v="0"/>
    <x v="436"/>
    <x v="2"/>
    <n v="2908.0499999999997"/>
    <n v="3"/>
    <x v="1"/>
    <s v="к использованию в производстве в 1 полугодии 2022 года (при выходе АТС из строя либо его комплектующих)"/>
    <m/>
    <n v="4132.07"/>
    <m/>
    <n v="1224.02"/>
    <n v="2908.05"/>
    <n v="4"/>
    <m/>
    <n v="1"/>
    <n v="3"/>
  </r>
  <r>
    <s v="Валиуллов Минислам Минсафович"/>
    <x v="0"/>
    <x v="437"/>
    <x v="0"/>
    <n v="-229.17000000000007"/>
    <n v="-1"/>
    <x v="0"/>
    <m/>
    <m/>
    <n v="1900"/>
    <n v="916.67"/>
    <n v="2129.17"/>
    <n v="687.5"/>
    <n v="8"/>
    <n v="4"/>
    <n v="9"/>
    <n v="3"/>
  </r>
  <r>
    <s v="Валиуллов Минислам Минсафович"/>
    <x v="0"/>
    <x v="438"/>
    <x v="0"/>
    <m/>
    <m/>
    <x v="0"/>
    <m/>
    <m/>
    <m/>
    <n v="1175"/>
    <n v="391.66"/>
    <n v="783.34"/>
    <m/>
    <n v="6"/>
    <n v="2"/>
    <n v="4"/>
  </r>
  <r>
    <s v="Валиуллов Минислам Минсафович"/>
    <x v="0"/>
    <x v="439"/>
    <x v="3"/>
    <n v="180.64"/>
    <n v="4"/>
    <x v="1"/>
    <s v="отсутствие необходимости"/>
    <n v="180.64"/>
    <n v="180.64"/>
    <m/>
    <m/>
    <n v="180.64"/>
    <n v="4"/>
    <m/>
    <m/>
    <n v="4"/>
  </r>
  <r>
    <s v="Валиуллов Минислам Минсафович"/>
    <x v="0"/>
    <x v="440"/>
    <x v="0"/>
    <m/>
    <m/>
    <x v="0"/>
    <m/>
    <m/>
    <m/>
    <n v="414.92"/>
    <n v="414.92"/>
    <m/>
    <m/>
    <n v="1"/>
    <n v="1"/>
    <m/>
  </r>
  <r>
    <s v="Валиуллов Минислам Минсафович"/>
    <x v="0"/>
    <x v="441"/>
    <x v="0"/>
    <n v="0"/>
    <n v="0"/>
    <x v="0"/>
    <m/>
    <m/>
    <n v="500"/>
    <n v="871.6"/>
    <n v="500"/>
    <n v="871.6"/>
    <n v="3"/>
    <n v="6"/>
    <n v="3"/>
    <n v="6"/>
  </r>
  <r>
    <s v="Валиуллов Минислам Минсафович"/>
    <x v="0"/>
    <x v="442"/>
    <x v="0"/>
    <m/>
    <m/>
    <x v="0"/>
    <m/>
    <m/>
    <n v="833.33"/>
    <m/>
    <n v="833.33"/>
    <m/>
    <n v="4"/>
    <m/>
    <n v="4"/>
    <m/>
  </r>
  <r>
    <s v="Валиуллов Минислам Минсафович"/>
    <x v="0"/>
    <x v="443"/>
    <x v="0"/>
    <m/>
    <m/>
    <x v="0"/>
    <m/>
    <m/>
    <n v="797.37"/>
    <m/>
    <n v="797.37"/>
    <m/>
    <n v="2"/>
    <m/>
    <n v="2"/>
    <m/>
  </r>
  <r>
    <s v="Валиуллов Минислам Минсафович"/>
    <x v="0"/>
    <x v="444"/>
    <x v="0"/>
    <m/>
    <m/>
    <x v="0"/>
    <m/>
    <m/>
    <m/>
    <n v="2491.67"/>
    <n v="2491.67"/>
    <m/>
    <m/>
    <n v="2"/>
    <n v="2"/>
    <m/>
  </r>
  <r>
    <s v="Валиуллов Минислам Минсафович"/>
    <x v="0"/>
    <x v="445"/>
    <x v="0"/>
    <m/>
    <m/>
    <x v="0"/>
    <m/>
    <m/>
    <n v="292.45999999999998"/>
    <m/>
    <n v="292.45999999999998"/>
    <m/>
    <n v="2"/>
    <m/>
    <n v="2"/>
    <m/>
  </r>
  <r>
    <s v="Валиуллов Минислам Минсафович"/>
    <x v="0"/>
    <x v="446"/>
    <x v="0"/>
    <m/>
    <m/>
    <x v="0"/>
    <m/>
    <m/>
    <n v="700"/>
    <m/>
    <n v="700"/>
    <m/>
    <n v="5"/>
    <m/>
    <n v="5"/>
    <m/>
  </r>
  <r>
    <s v="Валиуллов Минислам Минсафович"/>
    <x v="0"/>
    <x v="447"/>
    <x v="0"/>
    <m/>
    <m/>
    <x v="0"/>
    <m/>
    <m/>
    <m/>
    <n v="2893.33"/>
    <n v="1446.67"/>
    <n v="1446.66"/>
    <m/>
    <n v="4"/>
    <n v="2"/>
    <n v="2"/>
  </r>
  <r>
    <s v="Валиуллов Минислам Минсафович"/>
    <x v="0"/>
    <x v="448"/>
    <x v="0"/>
    <m/>
    <m/>
    <x v="0"/>
    <m/>
    <m/>
    <m/>
    <n v="250"/>
    <n v="250"/>
    <m/>
    <m/>
    <n v="2"/>
    <n v="2"/>
    <m/>
  </r>
  <r>
    <s v="Валиуллов Минислам Минсафович"/>
    <x v="0"/>
    <x v="449"/>
    <x v="0"/>
    <m/>
    <m/>
    <x v="0"/>
    <m/>
    <m/>
    <m/>
    <n v="4650"/>
    <n v="4650"/>
    <m/>
    <m/>
    <n v="6"/>
    <n v="6"/>
    <m/>
  </r>
  <r>
    <s v="Валиуллов Минислам Минсафович"/>
    <x v="0"/>
    <x v="450"/>
    <x v="0"/>
    <m/>
    <m/>
    <x v="0"/>
    <m/>
    <m/>
    <m/>
    <n v="2500"/>
    <n v="1250"/>
    <n v="1250"/>
    <m/>
    <n v="2"/>
    <n v="1"/>
    <n v="1"/>
  </r>
  <r>
    <s v="Валиуллов Минислам Минсафович"/>
    <x v="0"/>
    <x v="451"/>
    <x v="0"/>
    <m/>
    <m/>
    <x v="0"/>
    <m/>
    <m/>
    <m/>
    <n v="4525"/>
    <n v="4525"/>
    <m/>
    <m/>
    <n v="6"/>
    <n v="6"/>
    <m/>
  </r>
  <r>
    <s v="Валиуллов Минислам Минсафович"/>
    <x v="0"/>
    <x v="452"/>
    <x v="0"/>
    <m/>
    <m/>
    <x v="0"/>
    <m/>
    <m/>
    <m/>
    <n v="1022.5"/>
    <n v="1022.5"/>
    <m/>
    <m/>
    <n v="5"/>
    <n v="5"/>
    <m/>
  </r>
  <r>
    <s v="Валиуллов Минислам Минсафович"/>
    <x v="0"/>
    <x v="453"/>
    <x v="0"/>
    <m/>
    <m/>
    <x v="0"/>
    <m/>
    <m/>
    <n v="26.22"/>
    <n v="173.33"/>
    <n v="199.55"/>
    <m/>
    <n v="1"/>
    <n v="4"/>
    <n v="5"/>
    <m/>
  </r>
  <r>
    <s v="Валиуллов Минислам Минсафович"/>
    <x v="0"/>
    <x v="454"/>
    <x v="1"/>
    <n v="352.67"/>
    <n v="1"/>
    <x v="1"/>
    <s v="Аварийный резерв"/>
    <m/>
    <n v="352.67"/>
    <m/>
    <m/>
    <n v="352.67"/>
    <n v="1"/>
    <m/>
    <m/>
    <n v="1"/>
  </r>
  <r>
    <s v="Валиуллов Минислам Минсафович"/>
    <x v="0"/>
    <x v="455"/>
    <x v="0"/>
    <m/>
    <m/>
    <x v="0"/>
    <m/>
    <m/>
    <m/>
    <n v="218.75"/>
    <m/>
    <n v="218.75"/>
    <m/>
    <n v="1"/>
    <m/>
    <n v="1"/>
  </r>
  <r>
    <s v="Валиуллов Минислам Минсафович"/>
    <x v="0"/>
    <x v="456"/>
    <x v="0"/>
    <m/>
    <m/>
    <x v="0"/>
    <m/>
    <m/>
    <m/>
    <n v="54166.67"/>
    <n v="54166.67"/>
    <m/>
    <m/>
    <n v="1"/>
    <n v="1"/>
    <m/>
  </r>
  <r>
    <s v="Валиуллов Минислам Минсафович"/>
    <x v="0"/>
    <x v="457"/>
    <x v="0"/>
    <m/>
    <m/>
    <x v="0"/>
    <m/>
    <m/>
    <m/>
    <n v="1733.33"/>
    <n v="1733.33"/>
    <m/>
    <m/>
    <n v="2"/>
    <n v="2"/>
    <m/>
  </r>
  <r>
    <s v="Валиуллов Минислам Минсафович"/>
    <x v="0"/>
    <x v="458"/>
    <x v="0"/>
    <m/>
    <m/>
    <x v="0"/>
    <m/>
    <m/>
    <m/>
    <n v="380.8"/>
    <n v="190.4"/>
    <n v="190.4"/>
    <m/>
    <n v="4"/>
    <n v="2"/>
    <n v="2"/>
  </r>
  <r>
    <s v="Валиуллов Минислам Минсафович"/>
    <x v="0"/>
    <x v="459"/>
    <x v="0"/>
    <m/>
    <m/>
    <x v="0"/>
    <m/>
    <m/>
    <m/>
    <n v="564.58000000000004"/>
    <n v="112.92"/>
    <n v="451.66"/>
    <m/>
    <n v="5"/>
    <n v="1"/>
    <n v="4"/>
  </r>
  <r>
    <s v="Валиуллов Минислам Минсафович"/>
    <x v="0"/>
    <x v="460"/>
    <x v="0"/>
    <m/>
    <m/>
    <x v="0"/>
    <m/>
    <m/>
    <m/>
    <n v="249.17"/>
    <n v="249.17"/>
    <m/>
    <m/>
    <n v="1"/>
    <n v="1"/>
    <m/>
  </r>
  <r>
    <s v="Валиуллов Минислам Минсафович"/>
    <x v="0"/>
    <x v="461"/>
    <x v="0"/>
    <m/>
    <m/>
    <x v="0"/>
    <m/>
    <m/>
    <n v="68.430000000000007"/>
    <m/>
    <n v="68.430000000000007"/>
    <m/>
    <n v="2"/>
    <m/>
    <n v="2"/>
    <m/>
  </r>
  <r>
    <s v="Валиуллов Минислам Минсафович"/>
    <x v="0"/>
    <x v="462"/>
    <x v="0"/>
    <m/>
    <m/>
    <x v="0"/>
    <m/>
    <m/>
    <m/>
    <n v="432"/>
    <m/>
    <n v="432"/>
    <m/>
    <n v="12"/>
    <m/>
    <n v="12"/>
  </r>
  <r>
    <s v="Валиуллов Минислам Минсафович"/>
    <x v="0"/>
    <x v="463"/>
    <x v="1"/>
    <n v="3750.66"/>
    <n v="2"/>
    <x v="1"/>
    <s v="Аварийный резерв"/>
    <m/>
    <n v="3750.66"/>
    <m/>
    <m/>
    <n v="3750.66"/>
    <n v="2"/>
    <m/>
    <m/>
    <n v="2"/>
  </r>
  <r>
    <s v="Валиуллов Минислам Минсафович"/>
    <x v="0"/>
    <x v="464"/>
    <x v="1"/>
    <n v="4866.67"/>
    <n v="17"/>
    <x v="1"/>
    <s v="Аварийный резерв"/>
    <m/>
    <n v="5704.17"/>
    <m/>
    <n v="837.5"/>
    <n v="4866.67"/>
    <n v="20"/>
    <m/>
    <n v="3"/>
    <n v="17"/>
  </r>
  <r>
    <s v="Валиуллов Минислам Минсафович"/>
    <x v="0"/>
    <x v="465"/>
    <x v="2"/>
    <n v="270.83"/>
    <n v="1"/>
    <x v="1"/>
    <s v="к использованию в производстве в 1 полугодии 2022 года (при выходе АТС из строя либо его комплектующих)"/>
    <m/>
    <n v="541.66"/>
    <m/>
    <n v="270.83"/>
    <n v="270.83"/>
    <n v="2"/>
    <m/>
    <n v="1"/>
    <n v="1"/>
  </r>
  <r>
    <s v="Валиуллов Минислам Минсафович"/>
    <x v="0"/>
    <x v="466"/>
    <x v="0"/>
    <m/>
    <m/>
    <x v="0"/>
    <m/>
    <m/>
    <m/>
    <n v="306.67"/>
    <n v="306.67"/>
    <m/>
    <m/>
    <n v="1"/>
    <n v="1"/>
    <m/>
  </r>
  <r>
    <s v="Валиуллов Минислам Минсафович"/>
    <x v="0"/>
    <x v="467"/>
    <x v="1"/>
    <n v="159.41999999999999"/>
    <n v="4"/>
    <x v="1"/>
    <s v="Аварийный резерв"/>
    <n v="159.41999999999999"/>
    <n v="159.41999999999999"/>
    <m/>
    <m/>
    <n v="159.41999999999999"/>
    <n v="4"/>
    <m/>
    <m/>
    <n v="4"/>
  </r>
  <r>
    <s v="Валиуллов Минислам Минсафович"/>
    <x v="0"/>
    <x v="468"/>
    <x v="0"/>
    <m/>
    <m/>
    <x v="0"/>
    <m/>
    <m/>
    <m/>
    <n v="553"/>
    <m/>
    <n v="553"/>
    <m/>
    <n v="2"/>
    <m/>
    <n v="2"/>
  </r>
  <r>
    <s v="Валиуллов Минислам Минсафович"/>
    <x v="0"/>
    <x v="469"/>
    <x v="0"/>
    <m/>
    <m/>
    <x v="0"/>
    <m/>
    <m/>
    <m/>
    <n v="825"/>
    <n v="825"/>
    <m/>
    <m/>
    <n v="10"/>
    <n v="10"/>
    <m/>
  </r>
  <r>
    <s v="Валиуллов Минислам Минсафович"/>
    <x v="0"/>
    <x v="470"/>
    <x v="0"/>
    <m/>
    <m/>
    <x v="0"/>
    <m/>
    <m/>
    <m/>
    <n v="439.04"/>
    <m/>
    <n v="439.04"/>
    <m/>
    <n v="5"/>
    <m/>
    <n v="5"/>
  </r>
  <r>
    <s v="Валиуллов Минислам Минсафович"/>
    <x v="0"/>
    <x v="471"/>
    <x v="0"/>
    <m/>
    <m/>
    <x v="0"/>
    <m/>
    <m/>
    <m/>
    <n v="790"/>
    <n v="790"/>
    <m/>
    <m/>
    <n v="12"/>
    <n v="12"/>
    <m/>
  </r>
  <r>
    <s v="Валиуллов Минислам Минсафович"/>
    <x v="0"/>
    <x v="472"/>
    <x v="0"/>
    <m/>
    <m/>
    <x v="0"/>
    <m/>
    <m/>
    <m/>
    <n v="790"/>
    <n v="790"/>
    <m/>
    <m/>
    <n v="12"/>
    <n v="12"/>
    <m/>
  </r>
  <r>
    <s v="Валиуллов Минислам Минсафович"/>
    <x v="0"/>
    <x v="473"/>
    <x v="0"/>
    <m/>
    <m/>
    <x v="0"/>
    <m/>
    <m/>
    <m/>
    <n v="1102.67"/>
    <n v="1102.67"/>
    <m/>
    <m/>
    <n v="20"/>
    <n v="20"/>
    <m/>
  </r>
  <r>
    <s v="Валиуллов Минислам Минсафович"/>
    <x v="0"/>
    <x v="474"/>
    <x v="0"/>
    <m/>
    <m/>
    <x v="0"/>
    <m/>
    <m/>
    <m/>
    <n v="180"/>
    <n v="180"/>
    <m/>
    <m/>
    <n v="24"/>
    <n v="24"/>
    <m/>
  </r>
  <r>
    <s v="Валиуллов Минислам Минсафович"/>
    <x v="0"/>
    <x v="475"/>
    <x v="0"/>
    <m/>
    <m/>
    <x v="0"/>
    <m/>
    <m/>
    <m/>
    <n v="66.67"/>
    <m/>
    <n v="66.67"/>
    <m/>
    <n v="8"/>
    <m/>
    <n v="8"/>
  </r>
  <r>
    <s v="Валиуллов Минислам Минсафович"/>
    <x v="0"/>
    <x v="476"/>
    <x v="0"/>
    <m/>
    <m/>
    <x v="0"/>
    <m/>
    <m/>
    <n v="700"/>
    <m/>
    <n v="700"/>
    <m/>
    <n v="10"/>
    <m/>
    <n v="10"/>
    <m/>
  </r>
  <r>
    <s v="Валиуллов Минислам Минсафович"/>
    <x v="0"/>
    <x v="477"/>
    <x v="0"/>
    <m/>
    <m/>
    <x v="0"/>
    <m/>
    <m/>
    <m/>
    <n v="950"/>
    <n v="316.67"/>
    <n v="633.33000000000004"/>
    <m/>
    <n v="60"/>
    <n v="20"/>
    <n v="40"/>
  </r>
  <r>
    <s v="Валиуллов Минислам Минсафович"/>
    <x v="0"/>
    <x v="478"/>
    <x v="0"/>
    <m/>
    <m/>
    <x v="0"/>
    <m/>
    <m/>
    <m/>
    <n v="922.92"/>
    <n v="922.92"/>
    <m/>
    <m/>
    <n v="150"/>
    <n v="150"/>
    <m/>
  </r>
  <r>
    <s v="Валиуллов Минислам Минсафович"/>
    <x v="0"/>
    <x v="479"/>
    <x v="0"/>
    <m/>
    <m/>
    <x v="0"/>
    <m/>
    <m/>
    <m/>
    <n v="600"/>
    <n v="600"/>
    <m/>
    <m/>
    <n v="16"/>
    <n v="16"/>
    <m/>
  </r>
  <r>
    <s v="Валиуллов Минислам Минсафович"/>
    <x v="0"/>
    <x v="480"/>
    <x v="0"/>
    <m/>
    <m/>
    <x v="0"/>
    <m/>
    <m/>
    <m/>
    <n v="200"/>
    <n v="200"/>
    <m/>
    <m/>
    <n v="10"/>
    <n v="10"/>
    <m/>
  </r>
  <r>
    <s v="Валиуллов Минислам Минсафович"/>
    <x v="0"/>
    <x v="481"/>
    <x v="0"/>
    <n v="-400"/>
    <n v="-69"/>
    <x v="0"/>
    <m/>
    <m/>
    <n v="33.340000000000003"/>
    <n v="916.67"/>
    <n v="433.34"/>
    <n v="516.66999999999996"/>
    <n v="10"/>
    <n v="100"/>
    <n v="79"/>
    <n v="31"/>
  </r>
  <r>
    <s v="Валиуллов Минислам Минсафович"/>
    <x v="0"/>
    <x v="482"/>
    <x v="0"/>
    <m/>
    <m/>
    <x v="0"/>
    <m/>
    <m/>
    <m/>
    <n v="625"/>
    <n v="625"/>
    <m/>
    <m/>
    <n v="50"/>
    <n v="50"/>
    <m/>
  </r>
  <r>
    <s v="Валиуллов Минислам Минсафович"/>
    <x v="0"/>
    <x v="483"/>
    <x v="0"/>
    <m/>
    <m/>
    <x v="0"/>
    <m/>
    <m/>
    <n v="62"/>
    <m/>
    <n v="62"/>
    <m/>
    <n v="6"/>
    <m/>
    <n v="6"/>
    <m/>
  </r>
  <r>
    <s v="Валиуллов Минислам Минсафович"/>
    <x v="0"/>
    <x v="484"/>
    <x v="0"/>
    <m/>
    <m/>
    <x v="0"/>
    <m/>
    <m/>
    <m/>
    <n v="333.33"/>
    <m/>
    <n v="333.33"/>
    <m/>
    <n v="16"/>
    <m/>
    <n v="16"/>
  </r>
  <r>
    <s v="Валиуллов Минислам Минсафович"/>
    <x v="0"/>
    <x v="485"/>
    <x v="0"/>
    <m/>
    <m/>
    <x v="0"/>
    <m/>
    <m/>
    <m/>
    <n v="208.33"/>
    <n v="33.33"/>
    <n v="175"/>
    <m/>
    <n v="50"/>
    <n v="8"/>
    <n v="42"/>
  </r>
  <r>
    <s v="Валиуллов Минислам Минсафович"/>
    <x v="0"/>
    <x v="486"/>
    <x v="0"/>
    <m/>
    <m/>
    <x v="0"/>
    <m/>
    <m/>
    <m/>
    <n v="625"/>
    <n v="625"/>
    <m/>
    <m/>
    <n v="50"/>
    <n v="50"/>
    <m/>
  </r>
  <r>
    <s v="Валиуллов Минислам Минсафович"/>
    <x v="0"/>
    <x v="487"/>
    <x v="1"/>
    <n v="61.37"/>
    <n v="0.6"/>
    <x v="1"/>
    <s v="Аварийный резерв"/>
    <m/>
    <n v="122.75"/>
    <m/>
    <n v="61.38"/>
    <n v="61.37"/>
    <n v="1.2"/>
    <m/>
    <n v="0.6"/>
    <n v="0.6"/>
  </r>
  <r>
    <s v="Валиуллов Минислам Минсафович"/>
    <x v="0"/>
    <x v="488"/>
    <x v="0"/>
    <m/>
    <m/>
    <x v="0"/>
    <m/>
    <m/>
    <m/>
    <n v="1509.67"/>
    <n v="510.9"/>
    <n v="998.77"/>
    <m/>
    <n v="120"/>
    <n v="53"/>
    <n v="67"/>
  </r>
  <r>
    <s v="Валиуллов Минислам Минсафович"/>
    <x v="0"/>
    <x v="489"/>
    <x v="1"/>
    <n v="483.33"/>
    <n v="58"/>
    <x v="1"/>
    <s v="Аварийный резерв"/>
    <m/>
    <n v="500"/>
    <m/>
    <n v="16.670000000000002"/>
    <n v="483.33"/>
    <n v="60"/>
    <m/>
    <n v="2"/>
    <n v="58"/>
  </r>
  <r>
    <s v="Валиуллов Минислам Минсафович"/>
    <x v="0"/>
    <x v="490"/>
    <x v="0"/>
    <m/>
    <m/>
    <x v="0"/>
    <m/>
    <m/>
    <n v="70.92"/>
    <m/>
    <n v="70.92"/>
    <m/>
    <n v="0.7"/>
    <m/>
    <n v="0.7"/>
    <m/>
  </r>
  <r>
    <s v="Валиуллов Минислам Минсафович"/>
    <x v="0"/>
    <x v="491"/>
    <x v="0"/>
    <m/>
    <m/>
    <x v="0"/>
    <m/>
    <m/>
    <m/>
    <n v="97"/>
    <n v="97"/>
    <m/>
    <m/>
    <n v="4"/>
    <n v="4"/>
    <m/>
  </r>
  <r>
    <s v="Валиуллов Минислам Минсафович"/>
    <x v="0"/>
    <x v="492"/>
    <x v="0"/>
    <m/>
    <m/>
    <x v="0"/>
    <m/>
    <m/>
    <m/>
    <n v="1004.67"/>
    <n v="867.17"/>
    <n v="137.5"/>
    <m/>
    <n v="44"/>
    <n v="38"/>
    <n v="6"/>
  </r>
  <r>
    <s v="Валиуллов Минислам Минсафович"/>
    <x v="0"/>
    <x v="493"/>
    <x v="1"/>
    <n v="473.59"/>
    <n v="4.5"/>
    <x v="1"/>
    <s v="Аварийный резерв"/>
    <m/>
    <n v="473.59"/>
    <m/>
    <m/>
    <n v="473.59"/>
    <n v="4.5"/>
    <m/>
    <m/>
    <n v="4.5"/>
  </r>
  <r>
    <s v="Валиуллов Минислам Минсафович"/>
    <x v="0"/>
    <x v="494"/>
    <x v="1"/>
    <n v="2015.83"/>
    <n v="59"/>
    <x v="1"/>
    <s v="Аварийный резерв"/>
    <m/>
    <n v="2655.56"/>
    <m/>
    <n v="639.73"/>
    <n v="2015.83"/>
    <n v="72"/>
    <m/>
    <n v="13"/>
    <n v="59"/>
  </r>
  <r>
    <s v="Валиуллов Минислам Минсафович"/>
    <x v="0"/>
    <x v="495"/>
    <x v="1"/>
    <n v="97.170000000000016"/>
    <n v="0.95"/>
    <x v="1"/>
    <s v="Аварийный резерв"/>
    <m/>
    <n v="153.43"/>
    <m/>
    <n v="56.26"/>
    <n v="97.17"/>
    <n v="1.5"/>
    <m/>
    <n v="0.55000000000000004"/>
    <n v="0.95"/>
  </r>
  <r>
    <s v="Валиуллов Минислам Минсафович"/>
    <x v="0"/>
    <x v="496"/>
    <x v="0"/>
    <m/>
    <m/>
    <x v="0"/>
    <m/>
    <m/>
    <m/>
    <n v="2425"/>
    <n v="2425"/>
    <m/>
    <m/>
    <n v="60"/>
    <n v="60"/>
    <m/>
  </r>
  <r>
    <s v="Валиуллов Минислам Минсафович"/>
    <x v="0"/>
    <x v="497"/>
    <x v="0"/>
    <m/>
    <m/>
    <x v="0"/>
    <m/>
    <m/>
    <m/>
    <n v="825"/>
    <n v="220"/>
    <n v="605"/>
    <m/>
    <n v="60"/>
    <n v="16"/>
    <n v="44"/>
  </r>
  <r>
    <s v="Валиуллов Минислам Минсафович"/>
    <x v="0"/>
    <x v="498"/>
    <x v="1"/>
    <n v="402.5"/>
    <n v="7"/>
    <x v="1"/>
    <s v="Аварийный резерв"/>
    <m/>
    <n v="977.5"/>
    <m/>
    <n v="575"/>
    <n v="402.5"/>
    <n v="17"/>
    <m/>
    <n v="10"/>
    <n v="7"/>
  </r>
  <r>
    <s v="Валиуллов Минислам Минсафович"/>
    <x v="0"/>
    <x v="499"/>
    <x v="1"/>
    <n v="449.34000000000003"/>
    <n v="5"/>
    <x v="1"/>
    <s v="Аварийный резерв"/>
    <m/>
    <n v="718.94"/>
    <m/>
    <n v="269.60000000000002"/>
    <n v="449.34"/>
    <n v="8"/>
    <m/>
    <n v="3"/>
    <n v="5"/>
  </r>
  <r>
    <s v="Валиуллов Минислам Минсафович"/>
    <x v="0"/>
    <x v="500"/>
    <x v="0"/>
    <m/>
    <m/>
    <x v="0"/>
    <m/>
    <m/>
    <n v="166.67"/>
    <n v="453.33"/>
    <n v="620"/>
    <m/>
    <n v="4"/>
    <n v="8"/>
    <n v="12"/>
    <m/>
  </r>
  <r>
    <s v="Валиуллов Минислам Минсафович"/>
    <x v="0"/>
    <x v="501"/>
    <x v="0"/>
    <m/>
    <m/>
    <x v="0"/>
    <m/>
    <m/>
    <n v="168.33"/>
    <m/>
    <n v="168.33"/>
    <m/>
    <n v="4"/>
    <m/>
    <n v="4"/>
    <m/>
  </r>
  <r>
    <s v="Валиуллов Минислам Минсафович"/>
    <x v="0"/>
    <x v="502"/>
    <x v="0"/>
    <m/>
    <m/>
    <x v="0"/>
    <m/>
    <m/>
    <m/>
    <n v="105"/>
    <n v="105"/>
    <m/>
    <m/>
    <n v="2"/>
    <n v="2"/>
    <m/>
  </r>
  <r>
    <s v="Валиуллов Минислам Минсафович"/>
    <x v="0"/>
    <x v="503"/>
    <x v="1"/>
    <n v="227.5"/>
    <n v="2"/>
    <x v="1"/>
    <s v="Аварийный резерв"/>
    <m/>
    <n v="227.5"/>
    <m/>
    <m/>
    <n v="227.5"/>
    <n v="2"/>
    <m/>
    <m/>
    <n v="2"/>
  </r>
  <r>
    <s v="Валиуллов Минислам Минсафович"/>
    <x v="0"/>
    <x v="504"/>
    <x v="1"/>
    <n v="144.51"/>
    <n v="4"/>
    <x v="1"/>
    <s v="Аварийный резерв"/>
    <m/>
    <n v="216.76"/>
    <m/>
    <n v="72.25"/>
    <n v="144.51"/>
    <n v="6"/>
    <m/>
    <n v="2"/>
    <n v="4"/>
  </r>
  <r>
    <s v="Валиуллов Минислам Минсафович"/>
    <x v="0"/>
    <x v="505"/>
    <x v="0"/>
    <m/>
    <m/>
    <x v="0"/>
    <m/>
    <m/>
    <n v="151.38999999999999"/>
    <m/>
    <n v="151.38999999999999"/>
    <m/>
    <n v="1"/>
    <m/>
    <n v="1"/>
    <m/>
  </r>
  <r>
    <s v="Валиуллов Минислам Минсафович"/>
    <x v="0"/>
    <x v="506"/>
    <x v="1"/>
    <n v="385.57"/>
    <n v="3.5"/>
    <x v="1"/>
    <s v="Аварийный резерв"/>
    <m/>
    <n v="440.65"/>
    <m/>
    <n v="55.08"/>
    <n v="385.57"/>
    <n v="4"/>
    <m/>
    <n v="0.5"/>
    <n v="3.5"/>
  </r>
  <r>
    <s v="Валиуллов Минислам Минсафович"/>
    <x v="0"/>
    <x v="507"/>
    <x v="3"/>
    <n v="2033.44"/>
    <n v="3"/>
    <x v="1"/>
    <s v="отсутствие необходимости"/>
    <m/>
    <n v="2033.44"/>
    <m/>
    <m/>
    <n v="2033.44"/>
    <n v="3"/>
    <m/>
    <m/>
    <n v="3"/>
  </r>
  <r>
    <s v="Валиуллов Минислам Минсафович"/>
    <x v="0"/>
    <x v="508"/>
    <x v="0"/>
    <m/>
    <m/>
    <x v="0"/>
    <m/>
    <m/>
    <m/>
    <n v="250"/>
    <n v="65"/>
    <n v="185"/>
    <m/>
    <n v="100"/>
    <n v="26"/>
    <n v="74"/>
  </r>
  <r>
    <s v="Валиуллов Минислам Минсафович"/>
    <x v="0"/>
    <x v="509"/>
    <x v="0"/>
    <m/>
    <m/>
    <x v="0"/>
    <m/>
    <m/>
    <m/>
    <n v="625"/>
    <n v="625"/>
    <m/>
    <m/>
    <n v="50"/>
    <n v="50"/>
    <m/>
  </r>
  <r>
    <s v="Валиуллов Минислам Минсафович"/>
    <x v="0"/>
    <x v="510"/>
    <x v="0"/>
    <m/>
    <m/>
    <x v="0"/>
    <m/>
    <m/>
    <n v="83.2"/>
    <m/>
    <n v="83.2"/>
    <m/>
    <n v="1"/>
    <m/>
    <n v="1"/>
    <m/>
  </r>
  <r>
    <s v="Валиуллов Минислам Минсафович"/>
    <x v="0"/>
    <x v="511"/>
    <x v="0"/>
    <m/>
    <m/>
    <x v="0"/>
    <m/>
    <m/>
    <m/>
    <n v="875"/>
    <n v="875"/>
    <m/>
    <m/>
    <n v="8"/>
    <n v="8"/>
    <m/>
  </r>
  <r>
    <s v="Валиуллов Минислам Минсафович"/>
    <x v="0"/>
    <x v="512"/>
    <x v="0"/>
    <m/>
    <m/>
    <x v="0"/>
    <m/>
    <m/>
    <m/>
    <n v="1116.67"/>
    <n v="1116.67"/>
    <m/>
    <m/>
    <n v="20"/>
    <n v="20"/>
    <m/>
  </r>
  <r>
    <s v="Валиуллов Минислам Минсафович"/>
    <x v="0"/>
    <x v="513"/>
    <x v="1"/>
    <n v="567.71"/>
    <n v="1"/>
    <x v="1"/>
    <s v="Аварийный резерв"/>
    <m/>
    <n v="6244.83"/>
    <m/>
    <n v="5677.12"/>
    <n v="567.71"/>
    <n v="11"/>
    <m/>
    <n v="10"/>
    <n v="1"/>
  </r>
  <r>
    <s v="Валиуллов Минислам Минсафович"/>
    <x v="0"/>
    <x v="514"/>
    <x v="0"/>
    <m/>
    <m/>
    <x v="0"/>
    <m/>
    <m/>
    <m/>
    <n v="2532"/>
    <n v="2532"/>
    <m/>
    <m/>
    <n v="2"/>
    <n v="2"/>
    <m/>
  </r>
  <r>
    <s v="Валиуллов Минислам Минсафович"/>
    <x v="0"/>
    <x v="515"/>
    <x v="1"/>
    <n v="698.45"/>
    <n v="1"/>
    <x v="1"/>
    <s v="Аварийный резерв"/>
    <m/>
    <n v="1396.91"/>
    <m/>
    <n v="698.46"/>
    <n v="698.45"/>
    <n v="2"/>
    <m/>
    <n v="1"/>
    <n v="1"/>
  </r>
  <r>
    <s v="Валиуллов Минислам Минсафович"/>
    <x v="0"/>
    <x v="516"/>
    <x v="0"/>
    <m/>
    <m/>
    <x v="0"/>
    <m/>
    <m/>
    <m/>
    <n v="833.33"/>
    <n v="416.67"/>
    <n v="416.66"/>
    <m/>
    <n v="4"/>
    <n v="2"/>
    <n v="2"/>
  </r>
  <r>
    <s v="Валиуллов Минислам Минсафович"/>
    <x v="0"/>
    <x v="517"/>
    <x v="0"/>
    <m/>
    <m/>
    <x v="0"/>
    <m/>
    <m/>
    <m/>
    <n v="450.83"/>
    <n v="450.83"/>
    <m/>
    <m/>
    <n v="1"/>
    <n v="1"/>
    <m/>
  </r>
  <r>
    <s v="Валиуллов Минислам Минсафович"/>
    <x v="0"/>
    <x v="518"/>
    <x v="0"/>
    <m/>
    <m/>
    <x v="0"/>
    <m/>
    <m/>
    <n v="562.5"/>
    <m/>
    <n v="562.5"/>
    <m/>
    <n v="10"/>
    <m/>
    <n v="10"/>
    <m/>
  </r>
  <r>
    <s v="Валиуллов Минислам Минсафович"/>
    <x v="0"/>
    <x v="519"/>
    <x v="0"/>
    <m/>
    <m/>
    <x v="0"/>
    <m/>
    <m/>
    <m/>
    <n v="633.33000000000004"/>
    <n v="126.67"/>
    <n v="506.66"/>
    <m/>
    <n v="10"/>
    <n v="2"/>
    <n v="8"/>
  </r>
  <r>
    <s v="Валиуллов Минислам Минсафович"/>
    <x v="0"/>
    <x v="520"/>
    <x v="0"/>
    <m/>
    <m/>
    <x v="0"/>
    <m/>
    <m/>
    <m/>
    <n v="54.6"/>
    <n v="54.6"/>
    <m/>
    <m/>
    <n v="8"/>
    <n v="8"/>
    <m/>
  </r>
  <r>
    <s v="Валиуллов Минислам Минсафович"/>
    <x v="0"/>
    <x v="521"/>
    <x v="1"/>
    <n v="22020.34"/>
    <n v="4"/>
    <x v="1"/>
    <s v="Аварийный резерв"/>
    <m/>
    <n v="22020.34"/>
    <m/>
    <m/>
    <n v="22020.34"/>
    <n v="4"/>
    <m/>
    <m/>
    <n v="4"/>
  </r>
  <r>
    <s v="Валиуллов Минислам Минсафович"/>
    <x v="0"/>
    <x v="522"/>
    <x v="0"/>
    <m/>
    <m/>
    <x v="0"/>
    <m/>
    <m/>
    <m/>
    <n v="88.35"/>
    <n v="88.35"/>
    <m/>
    <m/>
    <n v="2"/>
    <n v="2"/>
    <m/>
  </r>
  <r>
    <s v="Валиуллов Минислам Минсафович"/>
    <x v="0"/>
    <x v="523"/>
    <x v="0"/>
    <m/>
    <m/>
    <x v="0"/>
    <m/>
    <m/>
    <m/>
    <n v="1732.5"/>
    <n v="1732.5"/>
    <m/>
    <m/>
    <n v="3"/>
    <n v="3"/>
    <m/>
  </r>
  <r>
    <s v="Валиуллов Минислам Минсафович"/>
    <x v="0"/>
    <x v="524"/>
    <x v="1"/>
    <n v="980.59"/>
    <n v="6"/>
    <x v="1"/>
    <s v="Аварийный резерв"/>
    <n v="980.59"/>
    <n v="980.59"/>
    <m/>
    <m/>
    <n v="980.59"/>
    <n v="6"/>
    <m/>
    <m/>
    <n v="6"/>
  </r>
  <r>
    <s v="Валиуллов Минислам Минсафович"/>
    <x v="0"/>
    <x v="525"/>
    <x v="0"/>
    <m/>
    <m/>
    <x v="0"/>
    <m/>
    <m/>
    <n v="175.47"/>
    <m/>
    <n v="175.47"/>
    <m/>
    <n v="4"/>
    <m/>
    <n v="4"/>
    <m/>
  </r>
  <r>
    <s v="Валиуллов Минислам Минсафович"/>
    <x v="0"/>
    <x v="526"/>
    <x v="1"/>
    <n v="19.7"/>
    <n v="2"/>
    <x v="1"/>
    <s v="Аварийный резерв"/>
    <m/>
    <n v="19.7"/>
    <m/>
    <m/>
    <n v="19.7"/>
    <n v="2"/>
    <m/>
    <m/>
    <n v="2"/>
  </r>
  <r>
    <s v="Валиуллов Минислам Минсафович"/>
    <x v="0"/>
    <x v="527"/>
    <x v="0"/>
    <m/>
    <m/>
    <x v="0"/>
    <m/>
    <m/>
    <m/>
    <n v="170.83"/>
    <n v="170.83"/>
    <m/>
    <m/>
    <n v="10"/>
    <n v="10"/>
    <m/>
  </r>
  <r>
    <s v="Валиуллов Минислам Минсафович"/>
    <x v="0"/>
    <x v="528"/>
    <x v="2"/>
    <n v="337.5"/>
    <n v="1"/>
    <x v="1"/>
    <s v="к использованию в производстве в 1 полугодии 2022 года (при выходе АТС из строя либо его комплектующих)"/>
    <m/>
    <n v="4050"/>
    <n v="1408.33"/>
    <n v="3712.5"/>
    <n v="1745.83"/>
    <n v="12"/>
    <n v="10"/>
    <n v="11"/>
    <n v="11"/>
  </r>
  <r>
    <s v="Валиуллов Минислам Минсафович"/>
    <x v="0"/>
    <x v="529"/>
    <x v="1"/>
    <n v="883.33"/>
    <n v="10"/>
    <x v="1"/>
    <s v="Аварийный резерв"/>
    <m/>
    <n v="883.33"/>
    <m/>
    <m/>
    <n v="883.33"/>
    <n v="10"/>
    <m/>
    <m/>
    <n v="10"/>
  </r>
  <r>
    <s v="Валиуллов Минислам Минсафович"/>
    <x v="0"/>
    <x v="530"/>
    <x v="1"/>
    <n v="1748.61"/>
    <n v="10"/>
    <x v="1"/>
    <s v="Аварийный резерв"/>
    <m/>
    <n v="1748.61"/>
    <m/>
    <m/>
    <n v="1748.61"/>
    <n v="10"/>
    <m/>
    <m/>
    <n v="10"/>
  </r>
  <r>
    <s v="Валиуллов Минислам Минсафович"/>
    <x v="0"/>
    <x v="531"/>
    <x v="1"/>
    <n v="1228.98"/>
    <n v="7"/>
    <x v="1"/>
    <s v="Аварийный резерв"/>
    <m/>
    <n v="1228.98"/>
    <m/>
    <m/>
    <n v="1228.98"/>
    <n v="7"/>
    <m/>
    <m/>
    <n v="7"/>
  </r>
  <r>
    <s v="Валиуллов Минислам Минсафович"/>
    <x v="0"/>
    <x v="532"/>
    <x v="1"/>
    <n v="877.84"/>
    <n v="5"/>
    <x v="1"/>
    <s v="Аварийный резерв"/>
    <m/>
    <n v="877.84"/>
    <m/>
    <m/>
    <n v="877.84"/>
    <n v="5"/>
    <m/>
    <m/>
    <n v="5"/>
  </r>
  <r>
    <s v="Валиуллов Минислам Минсафович"/>
    <x v="0"/>
    <x v="533"/>
    <x v="0"/>
    <m/>
    <m/>
    <x v="0"/>
    <m/>
    <m/>
    <m/>
    <n v="4795"/>
    <n v="4795"/>
    <m/>
    <m/>
    <n v="1"/>
    <n v="1"/>
    <m/>
  </r>
  <r>
    <s v="Валиуллов Минислам Минсафович"/>
    <x v="0"/>
    <x v="534"/>
    <x v="0"/>
    <m/>
    <m/>
    <x v="0"/>
    <m/>
    <m/>
    <m/>
    <n v="5855"/>
    <n v="5855"/>
    <m/>
    <m/>
    <n v="1"/>
    <n v="1"/>
    <m/>
  </r>
  <r>
    <s v="Валиуллов Минислам Минсафович"/>
    <x v="0"/>
    <x v="535"/>
    <x v="0"/>
    <m/>
    <m/>
    <x v="0"/>
    <m/>
    <m/>
    <m/>
    <n v="6882.5"/>
    <n v="6882.5"/>
    <m/>
    <m/>
    <n v="1"/>
    <n v="1"/>
    <m/>
  </r>
  <r>
    <s v="Валиуллов Минислам Минсафович"/>
    <x v="0"/>
    <x v="536"/>
    <x v="0"/>
    <m/>
    <m/>
    <x v="0"/>
    <m/>
    <m/>
    <m/>
    <n v="6516.67"/>
    <n v="6516.67"/>
    <m/>
    <m/>
    <n v="1"/>
    <n v="1"/>
    <m/>
  </r>
  <r>
    <s v="Валиуллов Минислам Минсафович"/>
    <x v="0"/>
    <x v="537"/>
    <x v="0"/>
    <m/>
    <m/>
    <x v="0"/>
    <m/>
    <m/>
    <m/>
    <n v="7223.33"/>
    <n v="7223.33"/>
    <m/>
    <m/>
    <n v="1"/>
    <n v="1"/>
    <m/>
  </r>
  <r>
    <s v="Валиуллов Минислам Минсафович"/>
    <x v="0"/>
    <x v="538"/>
    <x v="0"/>
    <m/>
    <m/>
    <x v="0"/>
    <m/>
    <m/>
    <m/>
    <n v="4854.17"/>
    <n v="4854.17"/>
    <m/>
    <m/>
    <n v="1"/>
    <n v="1"/>
    <m/>
  </r>
  <r>
    <s v="Валиуллов Минислам Минсафович"/>
    <x v="0"/>
    <x v="539"/>
    <x v="0"/>
    <m/>
    <m/>
    <x v="0"/>
    <m/>
    <m/>
    <m/>
    <n v="12480"/>
    <n v="12480"/>
    <m/>
    <m/>
    <n v="2"/>
    <n v="2"/>
    <m/>
  </r>
  <r>
    <s v="Валиуллов Минислам Минсафович"/>
    <x v="0"/>
    <x v="540"/>
    <x v="0"/>
    <m/>
    <m/>
    <x v="0"/>
    <m/>
    <m/>
    <m/>
    <n v="6882.5"/>
    <n v="6882.5"/>
    <m/>
    <m/>
    <n v="1"/>
    <n v="1"/>
    <m/>
  </r>
  <r>
    <s v="Валиуллов Минислам Минсафович"/>
    <x v="0"/>
    <x v="541"/>
    <x v="0"/>
    <m/>
    <m/>
    <x v="0"/>
    <m/>
    <m/>
    <m/>
    <n v="6916.67"/>
    <n v="6916.67"/>
    <m/>
    <m/>
    <n v="1"/>
    <n v="1"/>
    <m/>
  </r>
  <r>
    <s v="Валиуллов Минислам Минсафович"/>
    <x v="0"/>
    <x v="542"/>
    <x v="0"/>
    <m/>
    <m/>
    <x v="0"/>
    <m/>
    <m/>
    <m/>
    <n v="5061.3900000000003"/>
    <m/>
    <n v="5061.3900000000003"/>
    <m/>
    <n v="1"/>
    <m/>
    <n v="1"/>
  </r>
  <r>
    <s v="Валиуллов Минислам Минсафович"/>
    <x v="0"/>
    <x v="543"/>
    <x v="0"/>
    <m/>
    <m/>
    <x v="0"/>
    <m/>
    <m/>
    <m/>
    <n v="4226.08"/>
    <n v="4226.08"/>
    <m/>
    <m/>
    <n v="1"/>
    <n v="1"/>
    <m/>
  </r>
  <r>
    <s v="Валиуллов Минислам Минсафович"/>
    <x v="0"/>
    <x v="544"/>
    <x v="0"/>
    <m/>
    <m/>
    <x v="0"/>
    <m/>
    <m/>
    <m/>
    <n v="28743.33"/>
    <n v="23273.33"/>
    <n v="5470"/>
    <m/>
    <n v="5"/>
    <n v="4"/>
    <n v="1"/>
  </r>
  <r>
    <s v="Валиуллов Минислам Минсафович"/>
    <x v="0"/>
    <x v="545"/>
    <x v="0"/>
    <m/>
    <m/>
    <x v="0"/>
    <m/>
    <m/>
    <m/>
    <n v="4341.67"/>
    <n v="4341.67"/>
    <m/>
    <m/>
    <n v="1"/>
    <n v="1"/>
    <m/>
  </r>
  <r>
    <s v="Валиуллов Минислам Минсафович"/>
    <x v="0"/>
    <x v="546"/>
    <x v="0"/>
    <m/>
    <m/>
    <x v="0"/>
    <m/>
    <m/>
    <m/>
    <n v="21750"/>
    <n v="21750"/>
    <m/>
    <m/>
    <n v="2"/>
    <n v="2"/>
    <m/>
  </r>
  <r>
    <s v="Валиуллов Минислам Минсафович"/>
    <x v="0"/>
    <x v="547"/>
    <x v="0"/>
    <m/>
    <m/>
    <x v="0"/>
    <m/>
    <m/>
    <m/>
    <n v="9833.33"/>
    <n v="4916.67"/>
    <n v="4916.66"/>
    <m/>
    <n v="2"/>
    <n v="1"/>
    <n v="1"/>
  </r>
  <r>
    <s v="Валиуллов Минислам Минсафович"/>
    <x v="0"/>
    <x v="548"/>
    <x v="0"/>
    <m/>
    <m/>
    <x v="0"/>
    <m/>
    <m/>
    <m/>
    <n v="7270"/>
    <n v="7270"/>
    <m/>
    <m/>
    <n v="1"/>
    <n v="1"/>
    <m/>
  </r>
  <r>
    <s v="Валиуллов Минислам Минсафович"/>
    <x v="0"/>
    <x v="549"/>
    <x v="0"/>
    <m/>
    <m/>
    <x v="0"/>
    <m/>
    <m/>
    <m/>
    <n v="766.67"/>
    <n v="766.67"/>
    <m/>
    <m/>
    <n v="8"/>
    <n v="8"/>
    <m/>
  </r>
  <r>
    <s v="Валиуллов Минислам Минсафович"/>
    <x v="0"/>
    <x v="550"/>
    <x v="0"/>
    <m/>
    <m/>
    <x v="0"/>
    <m/>
    <m/>
    <n v="383.33"/>
    <m/>
    <n v="383.33"/>
    <m/>
    <n v="10"/>
    <m/>
    <n v="10"/>
    <m/>
  </r>
  <r>
    <s v="Валиуллов Минислам Минсафович"/>
    <x v="0"/>
    <x v="551"/>
    <x v="0"/>
    <m/>
    <m/>
    <x v="0"/>
    <m/>
    <m/>
    <m/>
    <n v="3617.25"/>
    <n v="1808.63"/>
    <n v="1808.62"/>
    <m/>
    <n v="10"/>
    <n v="5"/>
    <n v="5"/>
  </r>
  <r>
    <s v="Валиуллов Минислам Минсафович"/>
    <x v="0"/>
    <x v="552"/>
    <x v="0"/>
    <m/>
    <m/>
    <x v="0"/>
    <m/>
    <m/>
    <m/>
    <n v="4616.67"/>
    <n v="4616.67"/>
    <m/>
    <m/>
    <n v="47"/>
    <n v="47"/>
    <m/>
  </r>
  <r>
    <s v="Валиуллов Минислам Минсафович"/>
    <x v="0"/>
    <x v="553"/>
    <x v="0"/>
    <m/>
    <m/>
    <x v="0"/>
    <m/>
    <m/>
    <m/>
    <n v="108.64"/>
    <n v="108.64"/>
    <m/>
    <m/>
    <n v="1"/>
    <n v="1"/>
    <m/>
  </r>
  <r>
    <s v="Валиуллов Минислам Минсафович"/>
    <x v="0"/>
    <x v="554"/>
    <x v="0"/>
    <m/>
    <m/>
    <x v="0"/>
    <m/>
    <m/>
    <m/>
    <n v="6727.5"/>
    <m/>
    <n v="6727.5"/>
    <m/>
    <n v="2"/>
    <m/>
    <n v="2"/>
  </r>
  <r>
    <s v="Валиуллов Минислам Минсафович"/>
    <x v="0"/>
    <x v="555"/>
    <x v="0"/>
    <m/>
    <m/>
    <x v="0"/>
    <m/>
    <m/>
    <m/>
    <n v="6375"/>
    <m/>
    <n v="6375"/>
    <m/>
    <n v="1"/>
    <m/>
    <n v="1"/>
  </r>
  <r>
    <s v="Валиуллов Минислам Минсафович"/>
    <x v="0"/>
    <x v="556"/>
    <x v="0"/>
    <m/>
    <m/>
    <x v="0"/>
    <m/>
    <m/>
    <m/>
    <n v="207000"/>
    <n v="69000"/>
    <n v="138000"/>
    <m/>
    <n v="3"/>
    <n v="1"/>
    <n v="2"/>
  </r>
  <r>
    <s v="Валиуллов Минислам Минсафович"/>
    <x v="0"/>
    <x v="557"/>
    <x v="0"/>
    <m/>
    <m/>
    <x v="0"/>
    <m/>
    <m/>
    <m/>
    <n v="33166.67"/>
    <n v="33166.67"/>
    <m/>
    <m/>
    <n v="1"/>
    <n v="1"/>
    <m/>
  </r>
  <r>
    <s v="Валиуллов Минислам Минсафович"/>
    <x v="0"/>
    <x v="558"/>
    <x v="0"/>
    <m/>
    <m/>
    <x v="0"/>
    <m/>
    <m/>
    <n v="20666.669999999998"/>
    <m/>
    <n v="20666.669999999998"/>
    <m/>
    <n v="1"/>
    <m/>
    <n v="1"/>
    <m/>
  </r>
  <r>
    <s v="Валиуллов Минислам Минсафович"/>
    <x v="0"/>
    <x v="559"/>
    <x v="0"/>
    <m/>
    <m/>
    <x v="0"/>
    <m/>
    <m/>
    <m/>
    <n v="1786.35"/>
    <n v="1786.35"/>
    <m/>
    <m/>
    <n v="6"/>
    <n v="6"/>
    <m/>
  </r>
  <r>
    <s v="Валиуллов Минислам Минсафович"/>
    <x v="0"/>
    <x v="560"/>
    <x v="1"/>
    <n v="69142.73"/>
    <n v="3"/>
    <x v="1"/>
    <s v="Аварийный резерв"/>
    <m/>
    <n v="69142.73"/>
    <m/>
    <m/>
    <n v="69142.73"/>
    <n v="3"/>
    <m/>
    <m/>
    <n v="3"/>
  </r>
  <r>
    <s v="Валиуллов Минислам Минсафович"/>
    <x v="0"/>
    <x v="561"/>
    <x v="0"/>
    <m/>
    <m/>
    <x v="0"/>
    <m/>
    <m/>
    <m/>
    <n v="9614.17"/>
    <n v="9614.17"/>
    <m/>
    <m/>
    <n v="1"/>
    <n v="1"/>
    <m/>
  </r>
  <r>
    <s v="Валиуллов Минислам Минсафович"/>
    <x v="0"/>
    <x v="562"/>
    <x v="0"/>
    <m/>
    <m/>
    <x v="0"/>
    <m/>
    <m/>
    <m/>
    <n v="90000"/>
    <n v="90000"/>
    <m/>
    <m/>
    <n v="1"/>
    <n v="1"/>
    <m/>
  </r>
  <r>
    <s v="Валиуллов Минислам Минсафович"/>
    <x v="0"/>
    <x v="563"/>
    <x v="0"/>
    <m/>
    <m/>
    <x v="0"/>
    <m/>
    <m/>
    <m/>
    <n v="11916.67"/>
    <m/>
    <n v="11916.67"/>
    <m/>
    <n v="1"/>
    <m/>
    <n v="1"/>
  </r>
  <r>
    <s v="Валиуллов Минислам Минсафович"/>
    <x v="0"/>
    <x v="564"/>
    <x v="0"/>
    <m/>
    <m/>
    <x v="0"/>
    <m/>
    <m/>
    <n v="9008.1299999999992"/>
    <m/>
    <n v="9008.1299999999992"/>
    <m/>
    <n v="1"/>
    <m/>
    <n v="1"/>
    <m/>
  </r>
  <r>
    <s v="Валиуллов Минислам Минсафович"/>
    <x v="0"/>
    <x v="565"/>
    <x v="0"/>
    <m/>
    <m/>
    <x v="0"/>
    <m/>
    <m/>
    <m/>
    <n v="1916.67"/>
    <m/>
    <n v="1916.67"/>
    <m/>
    <n v="1"/>
    <m/>
    <n v="1"/>
  </r>
  <r>
    <s v="Валиуллов Минислам Минсафович"/>
    <x v="0"/>
    <x v="566"/>
    <x v="0"/>
    <m/>
    <m/>
    <x v="0"/>
    <m/>
    <m/>
    <n v="10841.67"/>
    <m/>
    <n v="10841.67"/>
    <m/>
    <n v="8"/>
    <m/>
    <n v="8"/>
    <m/>
  </r>
  <r>
    <s v="Валиуллов Минислам Минсафович"/>
    <x v="0"/>
    <x v="567"/>
    <x v="0"/>
    <m/>
    <m/>
    <x v="0"/>
    <m/>
    <m/>
    <m/>
    <n v="34666.67"/>
    <n v="34666.67"/>
    <m/>
    <m/>
    <n v="8"/>
    <n v="8"/>
    <m/>
  </r>
  <r>
    <s v="Валиуллов Минислам Минсафович"/>
    <x v="0"/>
    <x v="568"/>
    <x v="0"/>
    <m/>
    <m/>
    <x v="0"/>
    <m/>
    <m/>
    <m/>
    <n v="97846.66"/>
    <n v="97846.66"/>
    <m/>
    <m/>
    <n v="24"/>
    <n v="24"/>
    <m/>
  </r>
  <r>
    <s v="Валиуллов Минислам Минсафович"/>
    <x v="0"/>
    <x v="569"/>
    <x v="0"/>
    <m/>
    <m/>
    <x v="0"/>
    <m/>
    <m/>
    <m/>
    <n v="2812.5"/>
    <n v="2812.5"/>
    <m/>
    <m/>
    <n v="1"/>
    <n v="1"/>
    <m/>
  </r>
  <r>
    <s v="Валиуллов Минислам Минсафович"/>
    <x v="0"/>
    <x v="570"/>
    <x v="0"/>
    <m/>
    <m/>
    <x v="0"/>
    <m/>
    <m/>
    <m/>
    <n v="3641.67"/>
    <n v="3641.67"/>
    <m/>
    <m/>
    <n v="2"/>
    <n v="2"/>
    <m/>
  </r>
  <r>
    <s v="Валиуллов Минислам Минсафович"/>
    <x v="0"/>
    <x v="571"/>
    <x v="0"/>
    <m/>
    <m/>
    <x v="0"/>
    <m/>
    <m/>
    <m/>
    <n v="1901.25"/>
    <n v="1901.25"/>
    <m/>
    <m/>
    <n v="1"/>
    <n v="1"/>
    <m/>
  </r>
  <r>
    <s v="Валиуллов Минислам Минсафович"/>
    <x v="0"/>
    <x v="572"/>
    <x v="0"/>
    <m/>
    <m/>
    <x v="0"/>
    <m/>
    <m/>
    <m/>
    <n v="1454.79"/>
    <m/>
    <n v="1454.79"/>
    <m/>
    <n v="1"/>
    <m/>
    <n v="1"/>
  </r>
  <r>
    <s v="Валиуллов Минислам Минсафович"/>
    <x v="0"/>
    <x v="573"/>
    <x v="0"/>
    <m/>
    <m/>
    <x v="0"/>
    <m/>
    <m/>
    <m/>
    <n v="2152.5"/>
    <n v="2152.5"/>
    <m/>
    <m/>
    <n v="1"/>
    <n v="1"/>
    <m/>
  </r>
  <r>
    <s v="Валиуллов Минислам Минсафович"/>
    <x v="0"/>
    <x v="574"/>
    <x v="0"/>
    <m/>
    <m/>
    <x v="0"/>
    <m/>
    <m/>
    <m/>
    <n v="2132.29"/>
    <n v="2132.29"/>
    <m/>
    <m/>
    <n v="1"/>
    <n v="1"/>
    <m/>
  </r>
  <r>
    <s v="Валиуллов Минислам Минсафович"/>
    <x v="0"/>
    <x v="575"/>
    <x v="0"/>
    <m/>
    <m/>
    <x v="0"/>
    <m/>
    <m/>
    <m/>
    <n v="2320"/>
    <n v="2320"/>
    <m/>
    <m/>
    <n v="2"/>
    <n v="2"/>
    <m/>
  </r>
  <r>
    <s v="Валиуллов Минислам Минсафович"/>
    <x v="0"/>
    <x v="576"/>
    <x v="0"/>
    <m/>
    <m/>
    <x v="0"/>
    <m/>
    <m/>
    <m/>
    <n v="2123.33"/>
    <m/>
    <n v="2123.33"/>
    <m/>
    <n v="1"/>
    <m/>
    <n v="1"/>
  </r>
  <r>
    <s v="Валиуллов Минислам Минсафович"/>
    <x v="0"/>
    <x v="577"/>
    <x v="0"/>
    <m/>
    <m/>
    <x v="0"/>
    <m/>
    <m/>
    <m/>
    <n v="3662.5"/>
    <n v="3662.5"/>
    <m/>
    <m/>
    <n v="1"/>
    <n v="1"/>
    <m/>
  </r>
  <r>
    <s v="Валиуллов Минислам Минсафович"/>
    <x v="0"/>
    <x v="578"/>
    <x v="0"/>
    <m/>
    <m/>
    <x v="0"/>
    <m/>
    <m/>
    <m/>
    <n v="6675.71"/>
    <n v="6675.71"/>
    <m/>
    <m/>
    <n v="1"/>
    <n v="1"/>
    <m/>
  </r>
  <r>
    <s v="Валиуллов Минислам Минсафович"/>
    <x v="0"/>
    <x v="579"/>
    <x v="0"/>
    <m/>
    <m/>
    <x v="0"/>
    <m/>
    <m/>
    <m/>
    <n v="3333.33"/>
    <n v="3333.33"/>
    <m/>
    <m/>
    <n v="1"/>
    <n v="1"/>
    <m/>
  </r>
  <r>
    <s v="Валиуллов Минислам Минсафович"/>
    <x v="0"/>
    <x v="580"/>
    <x v="0"/>
    <m/>
    <m/>
    <x v="0"/>
    <m/>
    <m/>
    <m/>
    <n v="56771.67"/>
    <n v="35482.300000000003"/>
    <n v="21289.37"/>
    <m/>
    <n v="8"/>
    <n v="5"/>
    <n v="3"/>
  </r>
  <r>
    <s v="Валиуллов Минислам Минсафович"/>
    <x v="0"/>
    <x v="581"/>
    <x v="0"/>
    <m/>
    <m/>
    <x v="0"/>
    <m/>
    <m/>
    <m/>
    <n v="48666.66"/>
    <n v="48666.66"/>
    <m/>
    <m/>
    <n v="8"/>
    <n v="8"/>
    <m/>
  </r>
  <r>
    <s v="Валиуллов Минислам Минсафович"/>
    <x v="0"/>
    <x v="582"/>
    <x v="0"/>
    <m/>
    <m/>
    <x v="0"/>
    <m/>
    <m/>
    <m/>
    <n v="98083.33"/>
    <n v="19616.669999999998"/>
    <n v="78466.66"/>
    <m/>
    <n v="10"/>
    <n v="2"/>
    <n v="8"/>
  </r>
  <r>
    <s v="Валиуллов Минислам Минсафович"/>
    <x v="0"/>
    <x v="583"/>
    <x v="0"/>
    <m/>
    <m/>
    <x v="0"/>
    <m/>
    <m/>
    <n v="42560.27"/>
    <m/>
    <n v="42560.27"/>
    <m/>
    <n v="1"/>
    <m/>
    <n v="1"/>
    <m/>
  </r>
  <r>
    <s v="Валиуллов Минислам Минсафович"/>
    <x v="0"/>
    <x v="584"/>
    <x v="0"/>
    <m/>
    <m/>
    <x v="0"/>
    <m/>
    <m/>
    <m/>
    <n v="22052.21"/>
    <m/>
    <n v="22052.21"/>
    <m/>
    <n v="1"/>
    <m/>
    <n v="1"/>
  </r>
  <r>
    <s v="Валиуллов Минислам Минсафович"/>
    <x v="0"/>
    <x v="585"/>
    <x v="0"/>
    <m/>
    <m/>
    <x v="0"/>
    <m/>
    <m/>
    <m/>
    <n v="27959.919999999998"/>
    <n v="27959.919999999998"/>
    <m/>
    <m/>
    <n v="1"/>
    <n v="1"/>
    <m/>
  </r>
  <r>
    <s v="Валиуллов Минислам Минсафович"/>
    <x v="0"/>
    <x v="586"/>
    <x v="0"/>
    <m/>
    <m/>
    <x v="0"/>
    <m/>
    <m/>
    <m/>
    <n v="87066.67"/>
    <n v="87066.67"/>
    <m/>
    <m/>
    <n v="2"/>
    <n v="2"/>
    <m/>
  </r>
  <r>
    <s v="Валиуллов Минислам Минсафович"/>
    <x v="0"/>
    <x v="587"/>
    <x v="0"/>
    <m/>
    <m/>
    <x v="0"/>
    <m/>
    <m/>
    <m/>
    <n v="1593.75"/>
    <n v="1593.75"/>
    <m/>
    <m/>
    <n v="5"/>
    <n v="5"/>
    <m/>
  </r>
  <r>
    <s v="Валиуллов Минислам Минсафович"/>
    <x v="0"/>
    <x v="588"/>
    <x v="0"/>
    <m/>
    <m/>
    <x v="0"/>
    <m/>
    <m/>
    <m/>
    <n v="1755"/>
    <n v="1755"/>
    <m/>
    <m/>
    <n v="5"/>
    <n v="5"/>
    <m/>
  </r>
  <r>
    <s v="Валиуллов Минислам Минсафович"/>
    <x v="0"/>
    <x v="589"/>
    <x v="0"/>
    <m/>
    <m/>
    <x v="0"/>
    <m/>
    <m/>
    <m/>
    <n v="351"/>
    <n v="351"/>
    <m/>
    <m/>
    <n v="1"/>
    <n v="1"/>
    <m/>
  </r>
  <r>
    <s v="Валиуллов Минислам Минсафович"/>
    <x v="0"/>
    <x v="590"/>
    <x v="0"/>
    <m/>
    <m/>
    <x v="0"/>
    <m/>
    <m/>
    <m/>
    <n v="620"/>
    <n v="620"/>
    <m/>
    <m/>
    <n v="2"/>
    <n v="2"/>
    <m/>
  </r>
  <r>
    <s v="Валиуллов Минислам Минсафович"/>
    <x v="0"/>
    <x v="591"/>
    <x v="0"/>
    <m/>
    <m/>
    <x v="0"/>
    <m/>
    <m/>
    <m/>
    <n v="1395.33"/>
    <n v="1395.33"/>
    <m/>
    <m/>
    <n v="4"/>
    <n v="4"/>
    <m/>
  </r>
  <r>
    <s v="Валиуллов Минислам Минсафович"/>
    <x v="0"/>
    <x v="592"/>
    <x v="0"/>
    <m/>
    <m/>
    <x v="0"/>
    <m/>
    <m/>
    <m/>
    <n v="2389.5"/>
    <m/>
    <n v="2389.5"/>
    <m/>
    <n v="3"/>
    <m/>
    <n v="3"/>
  </r>
  <r>
    <s v="Валиуллов Минислам Минсафович"/>
    <x v="0"/>
    <x v="593"/>
    <x v="0"/>
    <m/>
    <m/>
    <x v="0"/>
    <m/>
    <m/>
    <m/>
    <n v="1933.33"/>
    <n v="1933.33"/>
    <m/>
    <m/>
    <n v="1"/>
    <n v="1"/>
    <m/>
  </r>
  <r>
    <s v="Валиуллов Минислам Минсафович"/>
    <x v="0"/>
    <x v="594"/>
    <x v="0"/>
    <m/>
    <m/>
    <x v="0"/>
    <m/>
    <m/>
    <m/>
    <n v="1971.32"/>
    <n v="1971.32"/>
    <m/>
    <m/>
    <n v="1"/>
    <n v="1"/>
    <m/>
  </r>
  <r>
    <s v="Валиуллов Минислам Минсафович"/>
    <x v="0"/>
    <x v="594"/>
    <x v="0"/>
    <m/>
    <m/>
    <x v="0"/>
    <m/>
    <m/>
    <m/>
    <n v="1680"/>
    <n v="1680"/>
    <m/>
    <m/>
    <n v="1"/>
    <n v="1"/>
    <m/>
  </r>
  <r>
    <s v="Валиуллов Минислам Минсафович"/>
    <x v="0"/>
    <x v="595"/>
    <x v="0"/>
    <m/>
    <m/>
    <x v="0"/>
    <m/>
    <m/>
    <m/>
    <n v="1930.42"/>
    <n v="1930.42"/>
    <m/>
    <m/>
    <n v="1"/>
    <n v="1"/>
    <m/>
  </r>
  <r>
    <s v="Валиуллов Минислам Минсафович"/>
    <x v="0"/>
    <x v="596"/>
    <x v="0"/>
    <m/>
    <m/>
    <x v="0"/>
    <m/>
    <m/>
    <m/>
    <n v="2026.65"/>
    <m/>
    <n v="2026.65"/>
    <m/>
    <n v="2"/>
    <m/>
    <n v="2"/>
  </r>
  <r>
    <s v="Валиуллов Минислам Минсафович"/>
    <x v="0"/>
    <x v="597"/>
    <x v="0"/>
    <m/>
    <m/>
    <x v="0"/>
    <m/>
    <m/>
    <m/>
    <n v="2371.8000000000002"/>
    <m/>
    <n v="2371.8000000000002"/>
    <m/>
    <n v="2"/>
    <m/>
    <n v="2"/>
  </r>
  <r>
    <s v="Валиуллов Минислам Минсафович"/>
    <x v="0"/>
    <x v="598"/>
    <x v="0"/>
    <m/>
    <m/>
    <x v="0"/>
    <m/>
    <m/>
    <m/>
    <n v="14365.92"/>
    <n v="14365.92"/>
    <m/>
    <m/>
    <n v="1"/>
    <n v="1"/>
    <m/>
  </r>
  <r>
    <s v="Валиуллов Минислам Минсафович"/>
    <x v="0"/>
    <x v="599"/>
    <x v="0"/>
    <m/>
    <m/>
    <x v="0"/>
    <m/>
    <m/>
    <m/>
    <n v="14849.5"/>
    <n v="14849.5"/>
    <m/>
    <m/>
    <n v="1"/>
    <n v="1"/>
    <m/>
  </r>
  <r>
    <s v="Валиуллов Минислам Минсафович"/>
    <x v="0"/>
    <x v="600"/>
    <x v="0"/>
    <m/>
    <m/>
    <x v="0"/>
    <m/>
    <m/>
    <m/>
    <n v="1374.53"/>
    <n v="1374.53"/>
    <m/>
    <m/>
    <n v="1"/>
    <n v="1"/>
    <m/>
  </r>
  <r>
    <s v="Валиуллов Минислам Минсафович"/>
    <x v="0"/>
    <x v="601"/>
    <x v="0"/>
    <m/>
    <m/>
    <x v="0"/>
    <m/>
    <m/>
    <m/>
    <n v="806.67"/>
    <n v="806.67"/>
    <m/>
    <m/>
    <n v="1"/>
    <n v="1"/>
    <m/>
  </r>
  <r>
    <s v="Валиуллов Минислам Минсафович"/>
    <x v="0"/>
    <x v="602"/>
    <x v="0"/>
    <m/>
    <m/>
    <x v="0"/>
    <m/>
    <m/>
    <m/>
    <n v="5271.52"/>
    <n v="5271.52"/>
    <m/>
    <m/>
    <n v="3"/>
    <n v="3"/>
    <m/>
  </r>
  <r>
    <s v="Валиуллов Минислам Минсафович"/>
    <x v="0"/>
    <x v="603"/>
    <x v="0"/>
    <m/>
    <m/>
    <x v="0"/>
    <m/>
    <m/>
    <m/>
    <n v="75.83"/>
    <n v="75.83"/>
    <m/>
    <m/>
    <n v="1"/>
    <n v="1"/>
    <m/>
  </r>
  <r>
    <s v="Валиуллов Минислам Минсафович"/>
    <x v="0"/>
    <x v="604"/>
    <x v="0"/>
    <m/>
    <m/>
    <x v="0"/>
    <m/>
    <m/>
    <m/>
    <n v="135"/>
    <n v="135"/>
    <m/>
    <m/>
    <n v="2"/>
    <n v="2"/>
    <m/>
  </r>
  <r>
    <s v="Валиуллов Минислам Минсафович"/>
    <x v="0"/>
    <x v="605"/>
    <x v="0"/>
    <m/>
    <m/>
    <x v="0"/>
    <m/>
    <m/>
    <m/>
    <n v="534"/>
    <n v="534"/>
    <m/>
    <m/>
    <n v="2"/>
    <n v="2"/>
    <m/>
  </r>
  <r>
    <s v="Валиуллов Минислам Минсафович"/>
    <x v="0"/>
    <x v="606"/>
    <x v="0"/>
    <m/>
    <m/>
    <x v="0"/>
    <m/>
    <m/>
    <m/>
    <n v="2736.87"/>
    <n v="2736.87"/>
    <m/>
    <m/>
    <n v="18"/>
    <n v="18"/>
    <m/>
  </r>
  <r>
    <s v="Валиуллов Минислам Минсафович"/>
    <x v="0"/>
    <x v="607"/>
    <x v="0"/>
    <m/>
    <m/>
    <x v="0"/>
    <m/>
    <m/>
    <m/>
    <n v="9533.33"/>
    <n v="9533.33"/>
    <m/>
    <m/>
    <n v="1"/>
    <n v="1"/>
    <m/>
  </r>
  <r>
    <s v="Валиуллов Минислам Минсафович"/>
    <x v="0"/>
    <x v="608"/>
    <x v="1"/>
    <n v="8214.6200000000008"/>
    <n v="1"/>
    <x v="1"/>
    <s v="Аварийный резерв"/>
    <m/>
    <n v="8214.6200000000008"/>
    <m/>
    <m/>
    <n v="8214.6200000000008"/>
    <n v="1"/>
    <m/>
    <m/>
    <n v="1"/>
  </r>
  <r>
    <s v="Валиуллов Минислам Минсафович"/>
    <x v="0"/>
    <x v="609"/>
    <x v="2"/>
    <n v="2083.33"/>
    <n v="1"/>
    <x v="1"/>
    <s v="к использованию в производстве в 1 полугодии 2022 года (при выходе АТС из строя либо его комплектующих)"/>
    <m/>
    <n v="2083.33"/>
    <m/>
    <m/>
    <n v="2083.33"/>
    <n v="1"/>
    <m/>
    <m/>
    <n v="1"/>
  </r>
  <r>
    <s v="Валиуллов Минислам Минсафович"/>
    <x v="0"/>
    <x v="610"/>
    <x v="0"/>
    <m/>
    <m/>
    <x v="0"/>
    <m/>
    <m/>
    <m/>
    <n v="870"/>
    <n v="870"/>
    <m/>
    <m/>
    <n v="3"/>
    <n v="3"/>
    <m/>
  </r>
  <r>
    <s v="Валиуллов Минислам Минсафович"/>
    <x v="0"/>
    <x v="611"/>
    <x v="0"/>
    <m/>
    <m/>
    <x v="0"/>
    <m/>
    <m/>
    <m/>
    <n v="304.2"/>
    <n v="304.2"/>
    <m/>
    <m/>
    <n v="1"/>
    <n v="1"/>
    <m/>
  </r>
  <r>
    <s v="Валиуллов Минислам Минсафович"/>
    <x v="0"/>
    <x v="612"/>
    <x v="0"/>
    <m/>
    <m/>
    <x v="0"/>
    <m/>
    <m/>
    <m/>
    <n v="383.33"/>
    <n v="383.33"/>
    <m/>
    <m/>
    <n v="2"/>
    <n v="2"/>
    <m/>
  </r>
  <r>
    <s v="Валиуллов Минислам Минсафович"/>
    <x v="0"/>
    <x v="613"/>
    <x v="0"/>
    <m/>
    <m/>
    <x v="0"/>
    <m/>
    <m/>
    <m/>
    <n v="416.67"/>
    <n v="416.67"/>
    <m/>
    <m/>
    <n v="2"/>
    <n v="2"/>
    <m/>
  </r>
  <r>
    <s v="Валиуллов Минислам Минсафович"/>
    <x v="0"/>
    <x v="614"/>
    <x v="0"/>
    <m/>
    <m/>
    <x v="0"/>
    <m/>
    <m/>
    <m/>
    <n v="1150"/>
    <n v="632.5"/>
    <n v="517.5"/>
    <m/>
    <n v="20"/>
    <n v="11"/>
    <n v="9"/>
  </r>
  <r>
    <s v="Валиуллов Минислам Минсафович"/>
    <x v="0"/>
    <x v="615"/>
    <x v="0"/>
    <m/>
    <m/>
    <x v="0"/>
    <m/>
    <m/>
    <n v="1125"/>
    <m/>
    <n v="1125"/>
    <m/>
    <n v="3"/>
    <m/>
    <n v="3"/>
    <m/>
  </r>
  <r>
    <s v="Валиуллов Минислам Минсафович"/>
    <x v="0"/>
    <x v="616"/>
    <x v="0"/>
    <m/>
    <m/>
    <x v="0"/>
    <m/>
    <m/>
    <m/>
    <n v="3052.08"/>
    <n v="3052.08"/>
    <m/>
    <m/>
    <n v="21"/>
    <n v="21"/>
    <m/>
  </r>
  <r>
    <s v="Валиуллов Минислам Минсафович"/>
    <x v="0"/>
    <x v="617"/>
    <x v="0"/>
    <m/>
    <m/>
    <x v="0"/>
    <m/>
    <m/>
    <m/>
    <n v="9560"/>
    <n v="3186.67"/>
    <n v="6373.33"/>
    <m/>
    <n v="3"/>
    <n v="1"/>
    <n v="2"/>
  </r>
  <r>
    <s v="Валиуллов Минислам Минсафович"/>
    <x v="0"/>
    <x v="618"/>
    <x v="0"/>
    <m/>
    <m/>
    <x v="0"/>
    <m/>
    <m/>
    <m/>
    <n v="10350"/>
    <n v="10350"/>
    <m/>
    <m/>
    <n v="5"/>
    <n v="5"/>
    <m/>
  </r>
  <r>
    <s v="Валиуллов Минислам Минсафович"/>
    <x v="0"/>
    <x v="619"/>
    <x v="0"/>
    <m/>
    <m/>
    <x v="0"/>
    <m/>
    <m/>
    <m/>
    <n v="2101.67"/>
    <n v="2101.67"/>
    <m/>
    <m/>
    <n v="1"/>
    <n v="1"/>
    <m/>
  </r>
  <r>
    <s v="Валиуллов Минислам Минсафович"/>
    <x v="0"/>
    <x v="620"/>
    <x v="0"/>
    <m/>
    <m/>
    <x v="0"/>
    <m/>
    <m/>
    <m/>
    <n v="63912.5"/>
    <n v="63912.5"/>
    <m/>
    <m/>
    <n v="1"/>
    <n v="1"/>
    <m/>
  </r>
  <r>
    <s v="Валиуллов Минислам Минсафович"/>
    <x v="0"/>
    <x v="621"/>
    <x v="1"/>
    <n v="938.88"/>
    <n v="1"/>
    <x v="1"/>
    <s v="Аварийный резерв"/>
    <m/>
    <n v="938.88"/>
    <m/>
    <m/>
    <n v="938.88"/>
    <n v="1"/>
    <m/>
    <m/>
    <n v="1"/>
  </r>
  <r>
    <s v="Валиуллов Минислам Минсафович"/>
    <x v="0"/>
    <x v="622"/>
    <x v="2"/>
    <n v="283.99"/>
    <n v="3"/>
    <x v="1"/>
    <s v="к использованию в производстве в 1 полугодии 2022 года (при выходе АТС из строя либо его комплектующих)"/>
    <m/>
    <n v="473.33"/>
    <m/>
    <n v="189.34"/>
    <n v="283.99"/>
    <n v="5"/>
    <m/>
    <n v="2"/>
    <n v="3"/>
  </r>
  <r>
    <s v="Валиуллов Минислам Минсафович"/>
    <x v="0"/>
    <x v="623"/>
    <x v="0"/>
    <m/>
    <m/>
    <x v="0"/>
    <m/>
    <m/>
    <m/>
    <n v="1355.25"/>
    <n v="1355.25"/>
    <m/>
    <m/>
    <n v="1"/>
    <n v="1"/>
    <m/>
  </r>
  <r>
    <s v="Валиуллов Минислам Минсафович"/>
    <x v="0"/>
    <x v="624"/>
    <x v="0"/>
    <m/>
    <m/>
    <x v="0"/>
    <m/>
    <m/>
    <m/>
    <n v="1575.31"/>
    <n v="1575.31"/>
    <m/>
    <m/>
    <n v="1"/>
    <n v="1"/>
    <m/>
  </r>
  <r>
    <s v="Валиуллов Минислам Минсафович"/>
    <x v="0"/>
    <x v="625"/>
    <x v="0"/>
    <m/>
    <m/>
    <x v="0"/>
    <m/>
    <m/>
    <m/>
    <n v="727.5"/>
    <n v="135"/>
    <n v="592.5"/>
    <m/>
    <n v="11"/>
    <n v="2"/>
    <n v="9"/>
  </r>
  <r>
    <s v="Валиуллов Минислам Минсафович"/>
    <x v="0"/>
    <x v="626"/>
    <x v="0"/>
    <m/>
    <m/>
    <x v="0"/>
    <m/>
    <m/>
    <m/>
    <n v="996.67"/>
    <n v="996.67"/>
    <m/>
    <m/>
    <n v="5"/>
    <n v="5"/>
    <m/>
  </r>
  <r>
    <s v="Валиуллов Минислам Минсафович"/>
    <x v="0"/>
    <x v="627"/>
    <x v="0"/>
    <m/>
    <m/>
    <x v="0"/>
    <m/>
    <m/>
    <m/>
    <n v="741.67"/>
    <n v="148.33000000000001"/>
    <n v="593.34"/>
    <m/>
    <n v="10"/>
    <n v="2"/>
    <n v="8"/>
  </r>
  <r>
    <s v="Валиуллов Минислам Минсафович"/>
    <x v="0"/>
    <x v="628"/>
    <x v="0"/>
    <m/>
    <m/>
    <x v="0"/>
    <m/>
    <m/>
    <m/>
    <n v="314.58"/>
    <n v="314.58"/>
    <m/>
    <m/>
    <n v="5"/>
    <n v="5"/>
    <m/>
  </r>
  <r>
    <s v="Валиуллов Минислам Минсафович"/>
    <x v="0"/>
    <x v="629"/>
    <x v="0"/>
    <m/>
    <m/>
    <x v="0"/>
    <m/>
    <m/>
    <m/>
    <n v="790"/>
    <n v="790"/>
    <m/>
    <m/>
    <n v="12"/>
    <n v="12"/>
    <m/>
  </r>
  <r>
    <s v="Валиуллов Минислам Минсафович"/>
    <x v="0"/>
    <x v="630"/>
    <x v="0"/>
    <m/>
    <m/>
    <x v="0"/>
    <m/>
    <m/>
    <m/>
    <n v="422.5"/>
    <n v="422.5"/>
    <m/>
    <m/>
    <n v="2"/>
    <n v="2"/>
    <m/>
  </r>
  <r>
    <s v="Валиуллов Минислам Минсафович"/>
    <x v="0"/>
    <x v="631"/>
    <x v="0"/>
    <m/>
    <m/>
    <x v="0"/>
    <m/>
    <m/>
    <m/>
    <n v="817.5"/>
    <n v="817.5"/>
    <m/>
    <m/>
    <n v="2"/>
    <n v="2"/>
    <m/>
  </r>
  <r>
    <s v="Валиуллов Минислам Минсафович"/>
    <x v="0"/>
    <x v="632"/>
    <x v="0"/>
    <m/>
    <m/>
    <x v="0"/>
    <m/>
    <m/>
    <n v="4479.33"/>
    <m/>
    <n v="4479.33"/>
    <m/>
    <n v="1"/>
    <m/>
    <n v="1"/>
    <m/>
  </r>
  <r>
    <s v="Валиуллов Минислам Минсафович"/>
    <x v="0"/>
    <x v="633"/>
    <x v="0"/>
    <m/>
    <m/>
    <x v="0"/>
    <m/>
    <m/>
    <n v="236.11"/>
    <m/>
    <n v="236.11"/>
    <m/>
    <n v="1"/>
    <m/>
    <n v="1"/>
    <m/>
  </r>
  <r>
    <s v="Валиуллов Минислам Минсафович"/>
    <x v="0"/>
    <x v="634"/>
    <x v="0"/>
    <m/>
    <m/>
    <x v="0"/>
    <m/>
    <m/>
    <m/>
    <n v="2133.33"/>
    <m/>
    <n v="2133.33"/>
    <m/>
    <n v="5"/>
    <m/>
    <n v="5"/>
  </r>
  <r>
    <s v="Валиуллов Минислам Минсафович"/>
    <x v="0"/>
    <x v="635"/>
    <x v="0"/>
    <m/>
    <m/>
    <x v="0"/>
    <m/>
    <m/>
    <n v="1361.75"/>
    <m/>
    <n v="1361.75"/>
    <m/>
    <n v="1"/>
    <m/>
    <n v="1"/>
    <m/>
  </r>
  <r>
    <s v="Валиуллов Минислам Минсафович"/>
    <x v="0"/>
    <x v="636"/>
    <x v="0"/>
    <m/>
    <m/>
    <x v="0"/>
    <m/>
    <m/>
    <m/>
    <n v="8291.67"/>
    <n v="8291.67"/>
    <m/>
    <m/>
    <n v="1"/>
    <n v="1"/>
    <m/>
  </r>
  <r>
    <s v="Валиуллов Минислам Минсафович"/>
    <x v="0"/>
    <x v="637"/>
    <x v="0"/>
    <m/>
    <m/>
    <x v="0"/>
    <m/>
    <m/>
    <m/>
    <n v="115.83"/>
    <m/>
    <n v="115.83"/>
    <m/>
    <n v="1"/>
    <m/>
    <n v="1"/>
  </r>
  <r>
    <s v="Валиуллов Минислам Минсафович"/>
    <x v="0"/>
    <x v="638"/>
    <x v="0"/>
    <m/>
    <m/>
    <x v="0"/>
    <m/>
    <m/>
    <m/>
    <n v="194.01"/>
    <n v="194.01"/>
    <m/>
    <m/>
    <n v="1"/>
    <n v="1"/>
    <m/>
  </r>
  <r>
    <s v="Валиуллов Минислам Минсафович"/>
    <x v="0"/>
    <x v="639"/>
    <x v="3"/>
    <n v="651.29999999999995"/>
    <n v="1"/>
    <x v="1"/>
    <s v="отсутствие необходимости"/>
    <m/>
    <n v="651.29999999999995"/>
    <m/>
    <m/>
    <n v="651.29999999999995"/>
    <n v="1"/>
    <m/>
    <m/>
    <n v="1"/>
  </r>
  <r>
    <s v="Валиуллов Минислам Минсафович"/>
    <x v="0"/>
    <x v="640"/>
    <x v="0"/>
    <m/>
    <m/>
    <x v="0"/>
    <m/>
    <m/>
    <m/>
    <n v="221.41"/>
    <n v="221.41"/>
    <m/>
    <m/>
    <n v="2"/>
    <n v="2"/>
    <m/>
  </r>
  <r>
    <s v="Валиуллов Минислам Минсафович"/>
    <x v="0"/>
    <x v="641"/>
    <x v="0"/>
    <m/>
    <m/>
    <x v="0"/>
    <m/>
    <m/>
    <m/>
    <n v="293.14999999999998"/>
    <n v="293.14999999999998"/>
    <m/>
    <m/>
    <n v="1"/>
    <n v="1"/>
    <m/>
  </r>
  <r>
    <s v="Валиуллов Минислам Минсафович"/>
    <x v="0"/>
    <x v="642"/>
    <x v="2"/>
    <n v="233.33"/>
    <n v="1"/>
    <x v="1"/>
    <s v="к использованию в производстве в 1 полугодии 2022 года (при выходе АТС из строя либо его комплектующих)"/>
    <m/>
    <n v="233.33"/>
    <m/>
    <m/>
    <n v="233.33"/>
    <n v="1"/>
    <m/>
    <m/>
    <n v="1"/>
  </r>
  <r>
    <s v="Валиуллов Минислам Минсафович"/>
    <x v="0"/>
    <x v="643"/>
    <x v="1"/>
    <n v="258.33"/>
    <n v="1"/>
    <x v="1"/>
    <s v="Аварийный резерв"/>
    <m/>
    <n v="258.33"/>
    <m/>
    <m/>
    <n v="258.33"/>
    <n v="1"/>
    <m/>
    <m/>
    <n v="1"/>
  </r>
  <r>
    <s v="Валиуллов Минислам Минсафович"/>
    <x v="0"/>
    <x v="644"/>
    <x v="0"/>
    <m/>
    <m/>
    <x v="0"/>
    <m/>
    <m/>
    <m/>
    <n v="930.15"/>
    <n v="930.15"/>
    <m/>
    <m/>
    <n v="1"/>
    <n v="1"/>
    <m/>
  </r>
  <r>
    <s v="Валиуллов Минислам Минсафович"/>
    <x v="0"/>
    <x v="645"/>
    <x v="0"/>
    <m/>
    <m/>
    <x v="0"/>
    <m/>
    <m/>
    <m/>
    <n v="1074.17"/>
    <n v="1074.17"/>
    <m/>
    <m/>
    <n v="1"/>
    <n v="1"/>
    <m/>
  </r>
  <r>
    <s v="Валиуллов Минислам Минсафович"/>
    <x v="0"/>
    <x v="646"/>
    <x v="0"/>
    <m/>
    <m/>
    <x v="0"/>
    <m/>
    <m/>
    <m/>
    <n v="145.83000000000001"/>
    <n v="145.83000000000001"/>
    <m/>
    <m/>
    <n v="1"/>
    <n v="1"/>
    <m/>
  </r>
  <r>
    <s v="Валиуллов Минислам Минсафович"/>
    <x v="0"/>
    <x v="647"/>
    <x v="0"/>
    <m/>
    <m/>
    <x v="0"/>
    <m/>
    <m/>
    <m/>
    <n v="930.15"/>
    <n v="930.15"/>
    <m/>
    <m/>
    <n v="1"/>
    <n v="1"/>
    <m/>
  </r>
  <r>
    <s v="Валиуллов Минислам Минсафович"/>
    <x v="0"/>
    <x v="648"/>
    <x v="0"/>
    <m/>
    <m/>
    <x v="0"/>
    <m/>
    <m/>
    <m/>
    <n v="131.08000000000001"/>
    <n v="131.08000000000001"/>
    <m/>
    <m/>
    <n v="1"/>
    <n v="1"/>
    <m/>
  </r>
  <r>
    <s v="Валиуллов Минислам Минсафович"/>
    <x v="0"/>
    <x v="649"/>
    <x v="0"/>
    <m/>
    <m/>
    <x v="0"/>
    <m/>
    <m/>
    <m/>
    <n v="142.41999999999999"/>
    <n v="142.41999999999999"/>
    <m/>
    <m/>
    <n v="1"/>
    <n v="1"/>
    <m/>
  </r>
  <r>
    <s v="Валиуллов Минислам Минсафович"/>
    <x v="0"/>
    <x v="650"/>
    <x v="0"/>
    <m/>
    <m/>
    <x v="0"/>
    <m/>
    <m/>
    <n v="102.91"/>
    <m/>
    <n v="102.91"/>
    <m/>
    <n v="1"/>
    <m/>
    <n v="1"/>
    <m/>
  </r>
  <r>
    <s v="Валиуллов Минислам Минсафович"/>
    <x v="0"/>
    <x v="651"/>
    <x v="1"/>
    <n v="277.77"/>
    <n v="2"/>
    <x v="1"/>
    <s v="Аварийный резерв"/>
    <m/>
    <n v="277.77"/>
    <m/>
    <m/>
    <n v="277.77"/>
    <n v="2"/>
    <m/>
    <m/>
    <n v="2"/>
  </r>
  <r>
    <s v="Валиуллов Минислам Минсафович"/>
    <x v="0"/>
    <x v="652"/>
    <x v="0"/>
    <m/>
    <m/>
    <x v="0"/>
    <m/>
    <m/>
    <m/>
    <n v="590.83000000000004"/>
    <n v="590.83000000000004"/>
    <m/>
    <m/>
    <n v="1"/>
    <n v="1"/>
    <m/>
  </r>
  <r>
    <s v="Валиуллов Минислам Минсафович"/>
    <x v="0"/>
    <x v="653"/>
    <x v="0"/>
    <m/>
    <m/>
    <x v="0"/>
    <m/>
    <m/>
    <m/>
    <n v="162"/>
    <n v="162"/>
    <m/>
    <m/>
    <n v="1"/>
    <n v="1"/>
    <m/>
  </r>
  <r>
    <s v="Валиуллов Минислам Минсафович"/>
    <x v="0"/>
    <x v="654"/>
    <x v="0"/>
    <m/>
    <m/>
    <x v="0"/>
    <m/>
    <m/>
    <m/>
    <n v="271"/>
    <m/>
    <n v="271"/>
    <m/>
    <n v="1"/>
    <m/>
    <n v="1"/>
  </r>
  <r>
    <s v="Валиуллов Минислам Минсафович"/>
    <x v="0"/>
    <x v="655"/>
    <x v="0"/>
    <m/>
    <m/>
    <x v="0"/>
    <m/>
    <m/>
    <m/>
    <n v="2466.67"/>
    <n v="280"/>
    <n v="2186.67"/>
    <m/>
    <n v="20"/>
    <n v="2"/>
    <n v="18"/>
  </r>
  <r>
    <s v="Валиуллов Минислам Минсафович"/>
    <x v="0"/>
    <x v="656"/>
    <x v="0"/>
    <m/>
    <m/>
    <x v="0"/>
    <m/>
    <m/>
    <m/>
    <n v="3035"/>
    <m/>
    <n v="3035"/>
    <m/>
    <n v="18"/>
    <m/>
    <n v="18"/>
  </r>
  <r>
    <s v="Валиуллов Минислам Минсафович"/>
    <x v="0"/>
    <x v="657"/>
    <x v="1"/>
    <n v="106.57"/>
    <n v="3"/>
    <x v="1"/>
    <s v="Аварийный резерв"/>
    <m/>
    <n v="142.1"/>
    <m/>
    <n v="35.53"/>
    <n v="106.57"/>
    <n v="4"/>
    <m/>
    <n v="1"/>
    <n v="3"/>
  </r>
  <r>
    <s v="Валиуллов Минислам Минсафович"/>
    <x v="0"/>
    <x v="658"/>
    <x v="0"/>
    <m/>
    <m/>
    <x v="0"/>
    <m/>
    <m/>
    <m/>
    <n v="512.5"/>
    <m/>
    <n v="512.5"/>
    <m/>
    <n v="3"/>
    <m/>
    <n v="3"/>
  </r>
  <r>
    <s v="Валиуллов Минислам Минсафович"/>
    <x v="0"/>
    <x v="659"/>
    <x v="0"/>
    <m/>
    <m/>
    <x v="0"/>
    <m/>
    <m/>
    <m/>
    <n v="850"/>
    <n v="850"/>
    <m/>
    <m/>
    <n v="2"/>
    <n v="2"/>
    <m/>
  </r>
  <r>
    <s v="Валиуллов Минислам Минсафович"/>
    <x v="0"/>
    <x v="660"/>
    <x v="0"/>
    <m/>
    <m/>
    <x v="0"/>
    <m/>
    <m/>
    <m/>
    <n v="494.52"/>
    <n v="494.52"/>
    <m/>
    <m/>
    <n v="3"/>
    <n v="3"/>
    <m/>
  </r>
  <r>
    <s v="Валиуллов Минислам Минсафович"/>
    <x v="0"/>
    <x v="661"/>
    <x v="0"/>
    <m/>
    <m/>
    <x v="0"/>
    <m/>
    <m/>
    <m/>
    <n v="485"/>
    <n v="485"/>
    <m/>
    <m/>
    <n v="2"/>
    <n v="2"/>
    <m/>
  </r>
  <r>
    <s v="Валиуллов Минислам Минсафович"/>
    <x v="0"/>
    <x v="662"/>
    <x v="0"/>
    <m/>
    <m/>
    <x v="0"/>
    <m/>
    <m/>
    <n v="216.35"/>
    <m/>
    <n v="216.35"/>
    <m/>
    <n v="1"/>
    <m/>
    <n v="1"/>
    <m/>
  </r>
  <r>
    <s v="Валиуллов Минислам Минсафович"/>
    <x v="0"/>
    <x v="663"/>
    <x v="0"/>
    <m/>
    <m/>
    <x v="0"/>
    <m/>
    <m/>
    <m/>
    <n v="958.33"/>
    <n v="958.33"/>
    <m/>
    <m/>
    <n v="2"/>
    <n v="2"/>
    <m/>
  </r>
  <r>
    <s v="Валиуллов Минислам Минсафович"/>
    <x v="0"/>
    <x v="664"/>
    <x v="1"/>
    <n v="420.83"/>
    <n v="1"/>
    <x v="1"/>
    <s v="Аварийный резерв"/>
    <m/>
    <n v="420.83"/>
    <m/>
    <m/>
    <n v="420.83"/>
    <n v="1"/>
    <m/>
    <m/>
    <n v="1"/>
  </r>
  <r>
    <s v="Валиуллов Минислам Минсафович"/>
    <x v="0"/>
    <x v="665"/>
    <x v="0"/>
    <m/>
    <m/>
    <x v="0"/>
    <m/>
    <m/>
    <m/>
    <n v="1313.33"/>
    <n v="1313.33"/>
    <m/>
    <m/>
    <n v="2"/>
    <n v="2"/>
    <m/>
  </r>
  <r>
    <s v="Валиуллов Минислам Минсафович"/>
    <x v="0"/>
    <x v="666"/>
    <x v="0"/>
    <m/>
    <m/>
    <x v="0"/>
    <m/>
    <m/>
    <m/>
    <n v="7187.5"/>
    <n v="7187.5"/>
    <m/>
    <m/>
    <n v="3"/>
    <n v="3"/>
    <m/>
  </r>
  <r>
    <s v="Валиуллов Минислам Минсафович"/>
    <x v="0"/>
    <x v="667"/>
    <x v="1"/>
    <n v="6037.24"/>
    <n v="7"/>
    <x v="1"/>
    <s v="Аварийный резерв"/>
    <m/>
    <n v="6037.24"/>
    <m/>
    <m/>
    <n v="6037.24"/>
    <n v="7"/>
    <m/>
    <m/>
    <n v="7"/>
  </r>
  <r>
    <s v="Валиуллов Минислам Минсафович"/>
    <x v="0"/>
    <x v="668"/>
    <x v="0"/>
    <m/>
    <m/>
    <x v="0"/>
    <m/>
    <m/>
    <m/>
    <n v="140.83000000000001"/>
    <n v="140.83000000000001"/>
    <m/>
    <m/>
    <n v="1"/>
    <n v="1"/>
    <m/>
  </r>
  <r>
    <s v="Валиуллов Минислам Минсафович"/>
    <x v="0"/>
    <x v="669"/>
    <x v="0"/>
    <n v="0"/>
    <n v="0"/>
    <x v="0"/>
    <m/>
    <m/>
    <n v="6131.28"/>
    <n v="21250"/>
    <n v="6131.28"/>
    <n v="21250"/>
    <n v="1"/>
    <n v="5"/>
    <n v="1"/>
    <n v="5"/>
  </r>
  <r>
    <s v="Валиуллов Минислам Минсафович"/>
    <x v="0"/>
    <x v="670"/>
    <x v="1"/>
    <n v="1083.33"/>
    <n v="4"/>
    <x v="1"/>
    <s v="Аварийный резерв"/>
    <m/>
    <n v="2708.33"/>
    <m/>
    <n v="1625"/>
    <n v="1083.33"/>
    <n v="10"/>
    <m/>
    <n v="6"/>
    <n v="4"/>
  </r>
  <r>
    <s v="Валиуллов Минислам Минсафович"/>
    <x v="0"/>
    <x v="671"/>
    <x v="0"/>
    <m/>
    <m/>
    <x v="0"/>
    <m/>
    <m/>
    <m/>
    <n v="941.67"/>
    <n v="941.67"/>
    <m/>
    <m/>
    <n v="10"/>
    <n v="10"/>
    <m/>
  </r>
  <r>
    <s v="Валиуллов Минислам Минсафович"/>
    <x v="0"/>
    <x v="672"/>
    <x v="1"/>
    <n v="49430.2"/>
    <n v="5"/>
    <x v="1"/>
    <s v="Аварийный резерв"/>
    <m/>
    <n v="49430.2"/>
    <m/>
    <m/>
    <n v="49430.2"/>
    <n v="5"/>
    <m/>
    <m/>
    <n v="5"/>
  </r>
  <r>
    <s v="Валиуллов Минислам Минсафович"/>
    <x v="0"/>
    <x v="673"/>
    <x v="0"/>
    <m/>
    <m/>
    <x v="0"/>
    <m/>
    <m/>
    <m/>
    <n v="468"/>
    <n v="468"/>
    <m/>
    <m/>
    <n v="10"/>
    <n v="10"/>
    <m/>
  </r>
  <r>
    <s v="Валиуллов Минислам Минсафович"/>
    <x v="0"/>
    <x v="674"/>
    <x v="1"/>
    <n v="480.41999999999996"/>
    <n v="3"/>
    <x v="1"/>
    <s v="Аварийный резерв"/>
    <m/>
    <n v="644.16999999999996"/>
    <m/>
    <n v="163.75"/>
    <n v="480.42"/>
    <n v="4"/>
    <m/>
    <n v="1"/>
    <n v="3"/>
  </r>
  <r>
    <s v="Валиуллов Минислам Минсафович"/>
    <x v="0"/>
    <x v="675"/>
    <x v="0"/>
    <m/>
    <m/>
    <x v="0"/>
    <m/>
    <m/>
    <n v="625"/>
    <m/>
    <n v="625"/>
    <m/>
    <n v="1"/>
    <m/>
    <n v="1"/>
    <m/>
  </r>
  <r>
    <s v="Валиуллов Минислам Минсафович"/>
    <x v="0"/>
    <x v="676"/>
    <x v="0"/>
    <m/>
    <m/>
    <x v="0"/>
    <m/>
    <m/>
    <m/>
    <n v="1866.77"/>
    <m/>
    <n v="1866.77"/>
    <m/>
    <n v="2"/>
    <m/>
    <n v="2"/>
  </r>
  <r>
    <s v="Валиуллов Минислам Минсафович"/>
    <x v="0"/>
    <x v="677"/>
    <x v="0"/>
    <m/>
    <m/>
    <x v="0"/>
    <m/>
    <m/>
    <m/>
    <n v="1453.83"/>
    <m/>
    <n v="1453.83"/>
    <m/>
    <n v="2"/>
    <m/>
    <n v="2"/>
  </r>
  <r>
    <s v="Валиуллов Минислам Минсафович"/>
    <x v="0"/>
    <x v="678"/>
    <x v="0"/>
    <m/>
    <m/>
    <x v="0"/>
    <m/>
    <m/>
    <m/>
    <n v="1345.5"/>
    <m/>
    <n v="1345.5"/>
    <m/>
    <n v="2"/>
    <m/>
    <n v="2"/>
  </r>
  <r>
    <s v="Валиуллов Минислам Минсафович"/>
    <x v="0"/>
    <x v="679"/>
    <x v="0"/>
    <m/>
    <m/>
    <x v="0"/>
    <m/>
    <m/>
    <m/>
    <n v="8395"/>
    <n v="8395"/>
    <m/>
    <m/>
    <n v="6"/>
    <n v="6"/>
    <m/>
  </r>
  <r>
    <s v="Валиуллов Минислам Минсафович"/>
    <x v="0"/>
    <x v="680"/>
    <x v="1"/>
    <n v="1223.75"/>
    <n v="1"/>
    <x v="1"/>
    <s v="Аварийный резерв"/>
    <m/>
    <n v="1223.75"/>
    <m/>
    <m/>
    <n v="1223.75"/>
    <n v="1"/>
    <m/>
    <m/>
    <n v="1"/>
  </r>
  <r>
    <s v="Валиуллов Минислам Минсафович"/>
    <x v="0"/>
    <x v="681"/>
    <x v="0"/>
    <m/>
    <m/>
    <x v="0"/>
    <m/>
    <m/>
    <n v="3312.5"/>
    <m/>
    <n v="3312.5"/>
    <m/>
    <n v="1"/>
    <m/>
    <n v="1"/>
    <m/>
  </r>
  <r>
    <s v="Валиуллов Минислам Минсафович"/>
    <x v="0"/>
    <x v="682"/>
    <x v="0"/>
    <m/>
    <m/>
    <x v="0"/>
    <m/>
    <m/>
    <m/>
    <n v="4735"/>
    <n v="4735"/>
    <m/>
    <m/>
    <n v="2"/>
    <n v="2"/>
    <m/>
  </r>
  <r>
    <s v="Валиуллов Минислам Минсафович"/>
    <x v="0"/>
    <x v="683"/>
    <x v="0"/>
    <m/>
    <m/>
    <x v="0"/>
    <m/>
    <m/>
    <m/>
    <n v="59770"/>
    <n v="59770"/>
    <m/>
    <m/>
    <n v="6"/>
    <n v="6"/>
    <m/>
  </r>
  <r>
    <s v="Валиуллов Минислам Минсафович"/>
    <x v="0"/>
    <x v="684"/>
    <x v="0"/>
    <m/>
    <m/>
    <x v="0"/>
    <m/>
    <m/>
    <m/>
    <n v="16667.18"/>
    <n v="16667.18"/>
    <m/>
    <m/>
    <n v="2"/>
    <n v="2"/>
    <m/>
  </r>
  <r>
    <s v="Валиуллов Минислам Минсафович"/>
    <x v="0"/>
    <x v="685"/>
    <x v="0"/>
    <m/>
    <m/>
    <x v="0"/>
    <m/>
    <m/>
    <m/>
    <n v="59590"/>
    <n v="59590"/>
    <m/>
    <m/>
    <n v="6"/>
    <n v="6"/>
    <m/>
  </r>
  <r>
    <s v="Валиуллов Минислам Минсафович"/>
    <x v="0"/>
    <x v="686"/>
    <x v="0"/>
    <m/>
    <m/>
    <x v="0"/>
    <m/>
    <m/>
    <m/>
    <n v="10752.5"/>
    <n v="10752.5"/>
    <m/>
    <m/>
    <n v="1"/>
    <n v="1"/>
    <m/>
  </r>
  <r>
    <s v="Валиуллов Минислам Минсафович"/>
    <x v="0"/>
    <x v="687"/>
    <x v="0"/>
    <m/>
    <m/>
    <x v="0"/>
    <m/>
    <m/>
    <m/>
    <n v="736.67"/>
    <m/>
    <n v="736.67"/>
    <m/>
    <n v="1"/>
    <m/>
    <n v="1"/>
  </r>
  <r>
    <s v="Валиуллов Минислам Минсафович"/>
    <x v="0"/>
    <x v="688"/>
    <x v="0"/>
    <m/>
    <m/>
    <x v="0"/>
    <m/>
    <m/>
    <m/>
    <n v="8330.83"/>
    <n v="8330.83"/>
    <m/>
    <m/>
    <n v="1"/>
    <n v="1"/>
    <m/>
  </r>
  <r>
    <s v="Валиуллов Минислам Минсафович"/>
    <x v="0"/>
    <x v="689"/>
    <x v="0"/>
    <m/>
    <m/>
    <x v="0"/>
    <m/>
    <m/>
    <m/>
    <n v="9449.17"/>
    <n v="9449.17"/>
    <m/>
    <m/>
    <n v="1"/>
    <n v="1"/>
    <m/>
  </r>
  <r>
    <s v="Валиуллов Минислам Минсафович"/>
    <x v="0"/>
    <x v="690"/>
    <x v="0"/>
    <m/>
    <m/>
    <x v="0"/>
    <m/>
    <m/>
    <m/>
    <n v="3315"/>
    <n v="3315"/>
    <m/>
    <m/>
    <n v="2"/>
    <n v="2"/>
    <m/>
  </r>
  <r>
    <s v="Валиуллов Минислам Минсафович"/>
    <x v="0"/>
    <x v="691"/>
    <x v="0"/>
    <m/>
    <m/>
    <x v="0"/>
    <m/>
    <m/>
    <m/>
    <n v="2228.33"/>
    <m/>
    <n v="2228.33"/>
    <m/>
    <n v="1"/>
    <m/>
    <n v="1"/>
  </r>
  <r>
    <s v="Валиуллов Минислам Минсафович"/>
    <x v="0"/>
    <x v="692"/>
    <x v="0"/>
    <m/>
    <m/>
    <x v="0"/>
    <m/>
    <m/>
    <m/>
    <n v="2163.12"/>
    <n v="2163.12"/>
    <m/>
    <m/>
    <n v="1"/>
    <n v="1"/>
    <m/>
  </r>
  <r>
    <s v="Валиуллов Минислам Минсафович"/>
    <x v="0"/>
    <x v="693"/>
    <x v="0"/>
    <m/>
    <m/>
    <x v="0"/>
    <m/>
    <m/>
    <m/>
    <n v="5175"/>
    <m/>
    <n v="5175"/>
    <m/>
    <n v="1"/>
    <m/>
    <n v="1"/>
  </r>
  <r>
    <s v="Валиуллов Минислам Минсафович"/>
    <x v="0"/>
    <x v="694"/>
    <x v="0"/>
    <m/>
    <m/>
    <x v="0"/>
    <m/>
    <m/>
    <m/>
    <n v="1355"/>
    <m/>
    <n v="1355"/>
    <m/>
    <n v="1"/>
    <m/>
    <n v="1"/>
  </r>
  <r>
    <s v="Валиуллов Минислам Минсафович"/>
    <x v="0"/>
    <x v="695"/>
    <x v="0"/>
    <m/>
    <m/>
    <x v="0"/>
    <m/>
    <m/>
    <m/>
    <n v="2894.17"/>
    <n v="2894.17"/>
    <m/>
    <m/>
    <n v="2"/>
    <n v="2"/>
    <m/>
  </r>
  <r>
    <s v="Валиуллов Минислам Минсафович"/>
    <x v="0"/>
    <x v="696"/>
    <x v="0"/>
    <m/>
    <m/>
    <x v="0"/>
    <m/>
    <m/>
    <m/>
    <n v="17416.66"/>
    <n v="7513.33"/>
    <n v="9903.33"/>
    <m/>
    <n v="8"/>
    <n v="4"/>
    <n v="4"/>
  </r>
  <r>
    <s v="Валиуллов Минислам Минсафович"/>
    <x v="0"/>
    <x v="697"/>
    <x v="0"/>
    <n v="0"/>
    <n v="0"/>
    <x v="0"/>
    <m/>
    <m/>
    <n v="16691.669999999998"/>
    <n v="17275"/>
    <n v="16691.669999999998"/>
    <n v="17275"/>
    <n v="2"/>
    <n v="3"/>
    <n v="2"/>
    <n v="3"/>
  </r>
  <r>
    <s v="Валиуллов Минислам Минсафович"/>
    <x v="0"/>
    <x v="698"/>
    <x v="0"/>
    <m/>
    <m/>
    <x v="0"/>
    <m/>
    <m/>
    <m/>
    <n v="5958.33"/>
    <n v="2979.17"/>
    <n v="2979.16"/>
    <m/>
    <n v="2"/>
    <n v="1"/>
    <n v="1"/>
  </r>
  <r>
    <s v="Валиуллов Минислам Минсафович"/>
    <x v="0"/>
    <x v="699"/>
    <x v="0"/>
    <m/>
    <m/>
    <x v="0"/>
    <m/>
    <m/>
    <m/>
    <n v="7752.5"/>
    <n v="7752.5"/>
    <m/>
    <m/>
    <n v="1"/>
    <n v="1"/>
    <m/>
  </r>
  <r>
    <s v="Валиуллов Минислам Минсафович"/>
    <x v="0"/>
    <x v="700"/>
    <x v="0"/>
    <m/>
    <m/>
    <x v="0"/>
    <m/>
    <m/>
    <m/>
    <n v="2205"/>
    <n v="2205"/>
    <m/>
    <m/>
    <n v="1"/>
    <n v="1"/>
    <m/>
  </r>
  <r>
    <s v="Валиуллов Минислам Минсафович"/>
    <x v="0"/>
    <x v="701"/>
    <x v="0"/>
    <m/>
    <m/>
    <x v="0"/>
    <m/>
    <m/>
    <m/>
    <n v="7356.67"/>
    <n v="7356.67"/>
    <m/>
    <m/>
    <n v="1"/>
    <n v="1"/>
    <m/>
  </r>
  <r>
    <s v="Валиуллов Минислам Минсафович"/>
    <x v="0"/>
    <x v="702"/>
    <x v="0"/>
    <n v="0"/>
    <n v="0"/>
    <x v="0"/>
    <m/>
    <m/>
    <n v="12083.33"/>
    <n v="11783.33"/>
    <n v="12083.33"/>
    <n v="11783.33"/>
    <n v="1"/>
    <n v="2"/>
    <n v="1"/>
    <n v="2"/>
  </r>
  <r>
    <s v="Валиуллов Минислам Минсафович"/>
    <x v="0"/>
    <x v="703"/>
    <x v="0"/>
    <m/>
    <m/>
    <x v="0"/>
    <m/>
    <m/>
    <m/>
    <n v="13637.5"/>
    <n v="13637.5"/>
    <m/>
    <m/>
    <n v="1"/>
    <n v="1"/>
    <m/>
  </r>
  <r>
    <s v="Валиуллов Минислам Минсафович"/>
    <x v="0"/>
    <x v="704"/>
    <x v="1"/>
    <n v="3458.33"/>
    <n v="1"/>
    <x v="1"/>
    <s v="Аварийный резерв"/>
    <m/>
    <n v="3458.33"/>
    <m/>
    <m/>
    <n v="3458.33"/>
    <n v="1"/>
    <m/>
    <m/>
    <n v="1"/>
  </r>
  <r>
    <s v="Валиуллов Минислам Минсафович"/>
    <x v="0"/>
    <x v="705"/>
    <x v="0"/>
    <m/>
    <m/>
    <x v="0"/>
    <m/>
    <m/>
    <n v="11250"/>
    <m/>
    <n v="11250"/>
    <m/>
    <n v="1"/>
    <m/>
    <n v="1"/>
    <m/>
  </r>
  <r>
    <s v="Валиуллов Минислам Минсафович"/>
    <x v="0"/>
    <x v="706"/>
    <x v="0"/>
    <m/>
    <m/>
    <x v="0"/>
    <m/>
    <m/>
    <m/>
    <n v="1481.25"/>
    <m/>
    <n v="1481.25"/>
    <m/>
    <n v="2"/>
    <m/>
    <n v="2"/>
  </r>
  <r>
    <s v="Валиуллов Минислам Минсафович"/>
    <x v="0"/>
    <x v="707"/>
    <x v="0"/>
    <m/>
    <m/>
    <x v="0"/>
    <m/>
    <m/>
    <n v="6583.74"/>
    <m/>
    <n v="6583.74"/>
    <m/>
    <n v="1"/>
    <m/>
    <n v="1"/>
    <m/>
  </r>
  <r>
    <s v="Валиуллов Минислам Минсафович"/>
    <x v="0"/>
    <x v="708"/>
    <x v="0"/>
    <m/>
    <m/>
    <x v="0"/>
    <m/>
    <m/>
    <m/>
    <n v="7263.33"/>
    <n v="7263.33"/>
    <m/>
    <m/>
    <n v="1"/>
    <n v="1"/>
    <m/>
  </r>
  <r>
    <s v="Валиуллов Минислам Минсафович"/>
    <x v="0"/>
    <x v="709"/>
    <x v="0"/>
    <m/>
    <m/>
    <x v="0"/>
    <m/>
    <m/>
    <m/>
    <n v="8400.83"/>
    <n v="8400.83"/>
    <m/>
    <m/>
    <n v="1"/>
    <n v="1"/>
    <m/>
  </r>
  <r>
    <s v="Валиуллов Минислам Минсафович"/>
    <x v="0"/>
    <x v="710"/>
    <x v="0"/>
    <m/>
    <m/>
    <x v="0"/>
    <m/>
    <m/>
    <m/>
    <n v="13982.5"/>
    <n v="13982.5"/>
    <m/>
    <m/>
    <n v="1"/>
    <n v="1"/>
    <m/>
  </r>
  <r>
    <s v="Валиуллов Минислам Минсафович"/>
    <x v="0"/>
    <x v="711"/>
    <x v="0"/>
    <m/>
    <m/>
    <x v="0"/>
    <m/>
    <m/>
    <m/>
    <n v="7455"/>
    <m/>
    <n v="7455"/>
    <m/>
    <n v="1"/>
    <m/>
    <n v="1"/>
  </r>
  <r>
    <s v="Валиуллов Минислам Минсафович"/>
    <x v="0"/>
    <x v="712"/>
    <x v="0"/>
    <n v="0"/>
    <n v="0"/>
    <x v="0"/>
    <m/>
    <m/>
    <n v="11633.33"/>
    <n v="31430"/>
    <n v="11633.33"/>
    <n v="31430"/>
    <n v="1"/>
    <n v="3"/>
    <n v="1"/>
    <n v="3"/>
  </r>
  <r>
    <s v="Валиуллов Минислам Минсафович"/>
    <x v="0"/>
    <x v="713"/>
    <x v="0"/>
    <m/>
    <m/>
    <x v="0"/>
    <m/>
    <m/>
    <m/>
    <n v="4829.17"/>
    <n v="2227.5"/>
    <n v="2601.67"/>
    <m/>
    <n v="2"/>
    <n v="1"/>
    <n v="1"/>
  </r>
  <r>
    <s v="Валиуллов Минислам Минсафович"/>
    <x v="0"/>
    <x v="714"/>
    <x v="0"/>
    <m/>
    <m/>
    <x v="0"/>
    <m/>
    <m/>
    <m/>
    <n v="15505"/>
    <n v="15505"/>
    <m/>
    <m/>
    <n v="2"/>
    <n v="2"/>
    <m/>
  </r>
  <r>
    <s v="Валиуллов Минислам Минсафович"/>
    <x v="0"/>
    <x v="715"/>
    <x v="0"/>
    <n v="0"/>
    <n v="0"/>
    <x v="0"/>
    <m/>
    <m/>
    <n v="2854.17"/>
    <n v="2574.52"/>
    <n v="2854.17"/>
    <n v="2574.52"/>
    <n v="2"/>
    <n v="2"/>
    <n v="2"/>
    <n v="2"/>
  </r>
  <r>
    <s v="Валиуллов Минислам Минсафович"/>
    <x v="0"/>
    <x v="716"/>
    <x v="0"/>
    <m/>
    <m/>
    <x v="0"/>
    <m/>
    <m/>
    <m/>
    <n v="3520.83"/>
    <n v="3520.83"/>
    <m/>
    <m/>
    <n v="2"/>
    <n v="2"/>
    <m/>
  </r>
  <r>
    <s v="Валиуллов Минислам Минсафович"/>
    <x v="0"/>
    <x v="717"/>
    <x v="0"/>
    <m/>
    <m/>
    <x v="0"/>
    <m/>
    <m/>
    <m/>
    <n v="2135.77"/>
    <n v="2135.77"/>
    <m/>
    <m/>
    <n v="2"/>
    <n v="2"/>
    <m/>
  </r>
  <r>
    <s v="Валиуллов Минислам Минсафович"/>
    <x v="0"/>
    <x v="718"/>
    <x v="0"/>
    <m/>
    <m/>
    <x v="0"/>
    <m/>
    <m/>
    <m/>
    <n v="1335"/>
    <n v="1335"/>
    <m/>
    <m/>
    <n v="6"/>
    <n v="6"/>
    <m/>
  </r>
  <r>
    <s v="Валиуллов Минислам Минсафович"/>
    <x v="0"/>
    <x v="719"/>
    <x v="0"/>
    <m/>
    <m/>
    <x v="0"/>
    <m/>
    <m/>
    <m/>
    <n v="2383.33"/>
    <n v="1191.67"/>
    <n v="1191.6600000000001"/>
    <m/>
    <n v="8"/>
    <n v="4"/>
    <n v="4"/>
  </r>
  <r>
    <s v="Валиуллов Минислам Минсафович"/>
    <x v="0"/>
    <x v="720"/>
    <x v="0"/>
    <m/>
    <m/>
    <x v="0"/>
    <m/>
    <m/>
    <m/>
    <n v="736.67"/>
    <m/>
    <n v="736.67"/>
    <m/>
    <n v="4"/>
    <m/>
    <n v="4"/>
  </r>
  <r>
    <s v="Валиуллов Минислам Минсафович"/>
    <x v="0"/>
    <x v="721"/>
    <x v="0"/>
    <m/>
    <m/>
    <x v="0"/>
    <m/>
    <m/>
    <n v="4157.97"/>
    <m/>
    <n v="4157.97"/>
    <m/>
    <n v="5"/>
    <m/>
    <n v="5"/>
    <m/>
  </r>
  <r>
    <s v="Валиуллов Минислам Минсафович"/>
    <x v="0"/>
    <x v="722"/>
    <x v="0"/>
    <n v="0"/>
    <n v="0"/>
    <x v="0"/>
    <m/>
    <m/>
    <n v="1000"/>
    <n v="2178.33"/>
    <n v="1000"/>
    <n v="2178.33"/>
    <n v="2"/>
    <n v="4"/>
    <n v="2"/>
    <n v="4"/>
  </r>
  <r>
    <s v="Валиуллов Минислам Минсафович"/>
    <x v="0"/>
    <x v="723"/>
    <x v="0"/>
    <m/>
    <m/>
    <x v="0"/>
    <m/>
    <m/>
    <m/>
    <n v="5060"/>
    <n v="4638.34"/>
    <n v="421.66"/>
    <m/>
    <n v="12"/>
    <n v="11"/>
    <n v="1"/>
  </r>
  <r>
    <s v="Валиуллов Минислам Минсафович"/>
    <x v="0"/>
    <x v="724"/>
    <x v="0"/>
    <m/>
    <m/>
    <x v="0"/>
    <m/>
    <m/>
    <m/>
    <n v="8858.6"/>
    <n v="3566.3"/>
    <n v="5292.3"/>
    <m/>
    <n v="22"/>
    <n v="9"/>
    <n v="13"/>
  </r>
  <r>
    <s v="Валиуллов Минислам Минсафович"/>
    <x v="0"/>
    <x v="725"/>
    <x v="0"/>
    <m/>
    <m/>
    <x v="0"/>
    <m/>
    <m/>
    <n v="1313.33"/>
    <n v="4332"/>
    <n v="5645.33"/>
    <m/>
    <n v="3"/>
    <n v="14"/>
    <n v="17"/>
    <m/>
  </r>
  <r>
    <s v="Валиуллов Минислам Минсафович"/>
    <x v="0"/>
    <x v="726"/>
    <x v="0"/>
    <m/>
    <m/>
    <x v="0"/>
    <m/>
    <m/>
    <m/>
    <n v="20056.669999999998"/>
    <m/>
    <n v="20056.669999999998"/>
    <m/>
    <n v="80"/>
    <m/>
    <n v="80"/>
  </r>
  <r>
    <s v="Валиуллов Минислам Минсафович"/>
    <x v="0"/>
    <x v="727"/>
    <x v="0"/>
    <m/>
    <m/>
    <x v="0"/>
    <m/>
    <m/>
    <n v="16492.78"/>
    <m/>
    <n v="16492.78"/>
    <m/>
    <n v="2"/>
    <m/>
    <n v="2"/>
    <m/>
  </r>
  <r>
    <s v="Валиуллов Минислам Минсафович"/>
    <x v="0"/>
    <x v="728"/>
    <x v="0"/>
    <m/>
    <m/>
    <x v="0"/>
    <m/>
    <m/>
    <m/>
    <n v="29166.67"/>
    <n v="29166.67"/>
    <m/>
    <m/>
    <n v="1"/>
    <n v="1"/>
    <m/>
  </r>
  <r>
    <s v="Валиуллов Минислам Минсафович"/>
    <x v="0"/>
    <x v="729"/>
    <x v="0"/>
    <m/>
    <m/>
    <x v="0"/>
    <m/>
    <m/>
    <m/>
    <n v="26102.7"/>
    <n v="26102.7"/>
    <m/>
    <m/>
    <n v="2"/>
    <n v="2"/>
    <m/>
  </r>
  <r>
    <s v="Валиуллов Минислам Минсафович"/>
    <x v="0"/>
    <x v="730"/>
    <x v="0"/>
    <m/>
    <m/>
    <x v="0"/>
    <m/>
    <m/>
    <m/>
    <n v="67873.33"/>
    <n v="67873.33"/>
    <m/>
    <m/>
    <n v="1"/>
    <n v="1"/>
    <m/>
  </r>
  <r>
    <s v="Валиуллов Минислам Минсафович"/>
    <x v="0"/>
    <x v="731"/>
    <x v="1"/>
    <n v="8299.7199999999975"/>
    <n v="1"/>
    <x v="1"/>
    <s v="Аварийный резерв"/>
    <m/>
    <n v="24899.17"/>
    <m/>
    <n v="16599.45"/>
    <n v="8299.7199999999993"/>
    <n v="3"/>
    <m/>
    <n v="2"/>
    <n v="1"/>
  </r>
  <r>
    <s v="Валиуллов Минислам Минсафович"/>
    <x v="0"/>
    <x v="732"/>
    <x v="0"/>
    <m/>
    <m/>
    <x v="0"/>
    <m/>
    <m/>
    <m/>
    <n v="1420"/>
    <n v="1420"/>
    <m/>
    <m/>
    <n v="1"/>
    <n v="1"/>
    <m/>
  </r>
  <r>
    <s v="Валиуллов Минислам Минсафович"/>
    <x v="0"/>
    <x v="733"/>
    <x v="0"/>
    <m/>
    <m/>
    <x v="0"/>
    <m/>
    <m/>
    <m/>
    <n v="8958.33"/>
    <n v="8958.33"/>
    <m/>
    <m/>
    <n v="5"/>
    <n v="5"/>
    <m/>
  </r>
  <r>
    <s v="Валиуллов Минислам Минсафович"/>
    <x v="0"/>
    <x v="734"/>
    <x v="0"/>
    <m/>
    <m/>
    <x v="0"/>
    <m/>
    <m/>
    <n v="3166.67"/>
    <m/>
    <n v="3166.67"/>
    <m/>
    <n v="2"/>
    <m/>
    <n v="2"/>
    <m/>
  </r>
  <r>
    <s v="Валиуллов Минислам Минсафович"/>
    <x v="0"/>
    <x v="735"/>
    <x v="0"/>
    <m/>
    <m/>
    <x v="0"/>
    <m/>
    <m/>
    <m/>
    <n v="1745"/>
    <n v="1745"/>
    <m/>
    <m/>
    <n v="1"/>
    <n v="1"/>
    <m/>
  </r>
  <r>
    <s v="Валиуллов Минислам Минсафович"/>
    <x v="0"/>
    <x v="736"/>
    <x v="1"/>
    <n v="8073.33"/>
    <n v="1"/>
    <x v="1"/>
    <s v="Аварийный резерв"/>
    <m/>
    <n v="8073.33"/>
    <m/>
    <m/>
    <n v="8073.33"/>
    <n v="1"/>
    <m/>
    <m/>
    <n v="1"/>
  </r>
  <r>
    <s v="Валиуллов Минислам Минсафович"/>
    <x v="0"/>
    <x v="737"/>
    <x v="0"/>
    <m/>
    <m/>
    <x v="0"/>
    <m/>
    <m/>
    <m/>
    <n v="11250"/>
    <n v="11250"/>
    <m/>
    <m/>
    <n v="1"/>
    <n v="1"/>
    <m/>
  </r>
  <r>
    <s v="Валиуллов Минислам Минсафович"/>
    <x v="0"/>
    <x v="738"/>
    <x v="1"/>
    <n v="26666.67"/>
    <n v="1"/>
    <x v="1"/>
    <s v="Аварийный резерв"/>
    <m/>
    <n v="26666.67"/>
    <m/>
    <m/>
    <n v="26666.67"/>
    <n v="1"/>
    <m/>
    <m/>
    <n v="1"/>
  </r>
  <r>
    <s v="Валиуллов Минислам Минсафович"/>
    <x v="0"/>
    <x v="739"/>
    <x v="0"/>
    <m/>
    <m/>
    <x v="0"/>
    <m/>
    <m/>
    <m/>
    <n v="4855.01"/>
    <n v="4855.01"/>
    <m/>
    <m/>
    <n v="1"/>
    <n v="1"/>
    <m/>
  </r>
  <r>
    <s v="Валиуллов Минислам Минсафович"/>
    <x v="0"/>
    <x v="740"/>
    <x v="0"/>
    <m/>
    <m/>
    <x v="0"/>
    <m/>
    <m/>
    <m/>
    <n v="3212.33"/>
    <n v="3212.33"/>
    <m/>
    <m/>
    <n v="5"/>
    <n v="5"/>
    <m/>
  </r>
  <r>
    <s v="Валиуллов Минислам Минсафович"/>
    <x v="0"/>
    <x v="741"/>
    <x v="0"/>
    <m/>
    <m/>
    <x v="0"/>
    <m/>
    <m/>
    <m/>
    <n v="1612.5"/>
    <n v="1612.5"/>
    <m/>
    <m/>
    <n v="20"/>
    <n v="20"/>
    <m/>
  </r>
  <r>
    <s v="Валиуллов Минислам Минсафович"/>
    <x v="0"/>
    <x v="742"/>
    <x v="0"/>
    <m/>
    <m/>
    <x v="0"/>
    <m/>
    <m/>
    <m/>
    <n v="816.67"/>
    <n v="816.67"/>
    <m/>
    <m/>
    <n v="10"/>
    <n v="10"/>
    <m/>
  </r>
  <r>
    <s v="Валиуллов Минислам Минсафович"/>
    <x v="0"/>
    <x v="743"/>
    <x v="0"/>
    <m/>
    <m/>
    <x v="0"/>
    <m/>
    <m/>
    <m/>
    <n v="10500"/>
    <n v="10500"/>
    <m/>
    <m/>
    <n v="90"/>
    <n v="90"/>
    <m/>
  </r>
  <r>
    <s v="Валиуллов Минислам Минсафович"/>
    <x v="0"/>
    <x v="744"/>
    <x v="1"/>
    <n v="156"/>
    <n v="0.45"/>
    <x v="1"/>
    <s v="Аварийный резерв"/>
    <m/>
    <n v="156"/>
    <m/>
    <m/>
    <n v="156"/>
    <n v="0.45"/>
    <m/>
    <m/>
    <n v="0.45"/>
  </r>
  <r>
    <s v="Валиуллов Минислам Минсафович"/>
    <x v="0"/>
    <x v="745"/>
    <x v="0"/>
    <m/>
    <m/>
    <x v="0"/>
    <m/>
    <m/>
    <m/>
    <n v="3173.3"/>
    <n v="2733.92"/>
    <n v="439.38"/>
    <m/>
    <n v="65"/>
    <n v="56"/>
    <n v="9"/>
  </r>
  <r>
    <s v="Валиуллов Минислам Минсафович"/>
    <x v="0"/>
    <x v="746"/>
    <x v="0"/>
    <m/>
    <m/>
    <x v="0"/>
    <m/>
    <m/>
    <m/>
    <n v="10050"/>
    <n v="3350"/>
    <n v="6700"/>
    <m/>
    <n v="90"/>
    <n v="30"/>
    <n v="60"/>
  </r>
  <r>
    <s v="Валиуллов Минислам Минсафович"/>
    <x v="0"/>
    <x v="747"/>
    <x v="1"/>
    <n v="525"/>
    <n v="3"/>
    <x v="1"/>
    <s v="Аварийный резерв"/>
    <m/>
    <n v="27650"/>
    <m/>
    <n v="27125"/>
    <n v="525"/>
    <n v="158"/>
    <m/>
    <n v="155"/>
    <n v="3"/>
  </r>
  <r>
    <s v="Валиуллов Минислам Минсафович"/>
    <x v="0"/>
    <x v="748"/>
    <x v="0"/>
    <m/>
    <m/>
    <x v="0"/>
    <m/>
    <m/>
    <m/>
    <n v="176.25"/>
    <n v="176.25"/>
    <m/>
    <m/>
    <n v="5"/>
    <n v="5"/>
    <m/>
  </r>
  <r>
    <s v="Валиуллов Минислам Минсафович"/>
    <x v="0"/>
    <x v="749"/>
    <x v="1"/>
    <n v="204.17000000000002"/>
    <n v="4"/>
    <x v="1"/>
    <s v="Аварийный резерв"/>
    <m/>
    <n v="510.42"/>
    <m/>
    <n v="306.25"/>
    <n v="204.17"/>
    <n v="10"/>
    <m/>
    <n v="6"/>
    <n v="4"/>
  </r>
  <r>
    <s v="Валиуллов Минислам Минсафович"/>
    <x v="0"/>
    <x v="750"/>
    <x v="0"/>
    <m/>
    <m/>
    <x v="0"/>
    <m/>
    <m/>
    <m/>
    <n v="27187.5"/>
    <n v="27187.5"/>
    <m/>
    <m/>
    <n v="1"/>
    <n v="1"/>
    <m/>
  </r>
  <r>
    <s v="Валиуллов Минислам Минсафович"/>
    <x v="0"/>
    <x v="751"/>
    <x v="1"/>
    <n v="344.06"/>
    <n v="1"/>
    <x v="1"/>
    <s v="Аварийный резерв"/>
    <m/>
    <n v="688.13"/>
    <m/>
    <n v="344.07"/>
    <n v="344.06"/>
    <n v="2"/>
    <m/>
    <n v="1"/>
    <n v="1"/>
  </r>
  <r>
    <s v="Валиуллов Минислам Минсафович"/>
    <x v="0"/>
    <x v="752"/>
    <x v="1"/>
    <n v="58.33"/>
    <n v="100"/>
    <x v="1"/>
    <s v="Аварийный резерв"/>
    <m/>
    <n v="58.33"/>
    <m/>
    <m/>
    <n v="58.33"/>
    <n v="100"/>
    <m/>
    <m/>
    <n v="100"/>
  </r>
  <r>
    <s v="Валиуллов Минислам Минсафович"/>
    <x v="0"/>
    <x v="753"/>
    <x v="1"/>
    <n v="15483.04"/>
    <n v="1500"/>
    <x v="1"/>
    <s v="Аварийный резерв"/>
    <m/>
    <n v="15483.04"/>
    <m/>
    <m/>
    <n v="15483.04"/>
    <n v="1500"/>
    <m/>
    <m/>
    <n v="1500"/>
  </r>
  <r>
    <s v="Валиуллов Минислам Минсафович"/>
    <x v="0"/>
    <x v="754"/>
    <x v="1"/>
    <n v="130"/>
    <n v="1"/>
    <x v="1"/>
    <s v="Аварийный резерв"/>
    <m/>
    <n v="1560"/>
    <n v="800"/>
    <n v="1430"/>
    <n v="930"/>
    <n v="12"/>
    <n v="8"/>
    <n v="11"/>
    <n v="9"/>
  </r>
  <r>
    <s v="Валиуллов Минислам Минсафович"/>
    <x v="0"/>
    <x v="755"/>
    <x v="0"/>
    <m/>
    <m/>
    <x v="0"/>
    <m/>
    <m/>
    <m/>
    <n v="64.959999999999994"/>
    <m/>
    <n v="64.959999999999994"/>
    <m/>
    <n v="5"/>
    <m/>
    <n v="5"/>
  </r>
  <r>
    <s v="Валиуллов Минислам Минсафович"/>
    <x v="0"/>
    <x v="756"/>
    <x v="0"/>
    <m/>
    <m/>
    <x v="0"/>
    <m/>
    <m/>
    <m/>
    <n v="94.5"/>
    <n v="28.35"/>
    <n v="66.150000000000006"/>
    <m/>
    <n v="3"/>
    <n v="1"/>
    <n v="2"/>
  </r>
  <r>
    <s v="Валиуллов Минислам Минсафович"/>
    <x v="0"/>
    <x v="757"/>
    <x v="0"/>
    <m/>
    <m/>
    <x v="0"/>
    <m/>
    <m/>
    <m/>
    <n v="2020.83"/>
    <n v="2020.83"/>
    <m/>
    <m/>
    <n v="1"/>
    <n v="1"/>
    <m/>
  </r>
  <r>
    <s v="Валиуллов Минислам Минсафович"/>
    <x v="0"/>
    <x v="758"/>
    <x v="1"/>
    <n v="1406.37"/>
    <n v="1"/>
    <x v="1"/>
    <s v="Аварийный резерв"/>
    <m/>
    <n v="1406.37"/>
    <m/>
    <m/>
    <n v="1406.37"/>
    <n v="1"/>
    <m/>
    <m/>
    <n v="1"/>
  </r>
  <r>
    <s v="Валиуллов Минислам Минсафович"/>
    <x v="0"/>
    <x v="759"/>
    <x v="0"/>
    <m/>
    <m/>
    <x v="0"/>
    <m/>
    <m/>
    <m/>
    <n v="5544.5"/>
    <n v="5544.5"/>
    <m/>
    <m/>
    <n v="1"/>
    <n v="1"/>
    <m/>
  </r>
  <r>
    <s v="Валиуллов Минислам Минсафович"/>
    <x v="0"/>
    <x v="760"/>
    <x v="0"/>
    <m/>
    <m/>
    <x v="0"/>
    <m/>
    <m/>
    <m/>
    <n v="5175"/>
    <n v="5175"/>
    <m/>
    <m/>
    <n v="1"/>
    <n v="1"/>
    <m/>
  </r>
  <r>
    <s v="Валиуллов Минислам Минсафович"/>
    <x v="0"/>
    <x v="761"/>
    <x v="0"/>
    <m/>
    <m/>
    <x v="0"/>
    <m/>
    <m/>
    <n v="325"/>
    <m/>
    <n v="325"/>
    <m/>
    <n v="1"/>
    <m/>
    <n v="1"/>
    <m/>
  </r>
  <r>
    <s v="Валиуллов Минислам Минсафович"/>
    <x v="0"/>
    <x v="762"/>
    <x v="0"/>
    <m/>
    <m/>
    <x v="0"/>
    <m/>
    <m/>
    <m/>
    <n v="158.33000000000001"/>
    <n v="158.33000000000001"/>
    <m/>
    <m/>
    <n v="1"/>
    <n v="1"/>
    <m/>
  </r>
  <r>
    <s v="Валиуллов Минислам Минсафович"/>
    <x v="0"/>
    <x v="763"/>
    <x v="0"/>
    <m/>
    <m/>
    <x v="0"/>
    <m/>
    <m/>
    <m/>
    <n v="783.33"/>
    <n v="783.33"/>
    <m/>
    <m/>
    <n v="4"/>
    <n v="4"/>
    <m/>
  </r>
  <r>
    <s v="Валиуллов Минислам Минсафович"/>
    <x v="0"/>
    <x v="764"/>
    <x v="0"/>
    <m/>
    <m/>
    <x v="0"/>
    <m/>
    <m/>
    <m/>
    <n v="1367.93"/>
    <n v="1367.93"/>
    <m/>
    <m/>
    <n v="2"/>
    <n v="2"/>
    <m/>
  </r>
  <r>
    <s v="Валиуллов Минислам Минсафович"/>
    <x v="0"/>
    <x v="765"/>
    <x v="0"/>
    <m/>
    <m/>
    <x v="0"/>
    <m/>
    <m/>
    <m/>
    <n v="1416.67"/>
    <n v="1416.67"/>
    <m/>
    <m/>
    <n v="1"/>
    <n v="1"/>
    <m/>
  </r>
  <r>
    <s v="Валиуллов Минислам Минсафович"/>
    <x v="0"/>
    <x v="766"/>
    <x v="0"/>
    <m/>
    <m/>
    <x v="0"/>
    <m/>
    <m/>
    <m/>
    <n v="1948.8"/>
    <n v="1167.95"/>
    <n v="780.85"/>
    <m/>
    <n v="5"/>
    <n v="3"/>
    <n v="2"/>
  </r>
  <r>
    <s v="Валиуллов Минислам Минсафович"/>
    <x v="0"/>
    <x v="767"/>
    <x v="0"/>
    <m/>
    <m/>
    <x v="0"/>
    <m/>
    <m/>
    <m/>
    <n v="1841.67"/>
    <n v="1841.67"/>
    <m/>
    <m/>
    <n v="1"/>
    <n v="1"/>
    <m/>
  </r>
  <r>
    <s v="Валиуллов Минислам Минсафович"/>
    <x v="0"/>
    <x v="768"/>
    <x v="0"/>
    <m/>
    <m/>
    <x v="0"/>
    <m/>
    <m/>
    <m/>
    <n v="60666.67"/>
    <n v="60666.67"/>
    <m/>
    <m/>
    <n v="5"/>
    <n v="5"/>
    <m/>
  </r>
  <r>
    <s v="Валиуллов Минислам Минсафович"/>
    <x v="0"/>
    <x v="769"/>
    <x v="0"/>
    <m/>
    <m/>
    <x v="0"/>
    <m/>
    <m/>
    <m/>
    <n v="60250"/>
    <m/>
    <n v="60250"/>
    <m/>
    <n v="6"/>
    <m/>
    <n v="6"/>
  </r>
  <r>
    <s v="Валиуллов Минислам Минсафович"/>
    <x v="0"/>
    <x v="770"/>
    <x v="0"/>
    <m/>
    <m/>
    <x v="0"/>
    <m/>
    <m/>
    <m/>
    <n v="180100"/>
    <n v="31200"/>
    <n v="148900"/>
    <m/>
    <n v="17"/>
    <n v="3"/>
    <n v="14"/>
  </r>
  <r>
    <s v="Валиуллов Минислам Минсафович"/>
    <x v="0"/>
    <x v="771"/>
    <x v="0"/>
    <m/>
    <m/>
    <x v="0"/>
    <m/>
    <m/>
    <m/>
    <n v="5438.33"/>
    <n v="5438.33"/>
    <m/>
    <m/>
    <n v="2"/>
    <n v="2"/>
    <m/>
  </r>
  <r>
    <s v="Валиуллов Минислам Минсафович"/>
    <x v="0"/>
    <x v="772"/>
    <x v="0"/>
    <m/>
    <m/>
    <x v="0"/>
    <m/>
    <m/>
    <n v="185.15"/>
    <m/>
    <n v="185.15"/>
    <m/>
    <n v="1"/>
    <m/>
    <n v="1"/>
    <m/>
  </r>
  <r>
    <s v="Валиуллов Минислам Минсафович"/>
    <x v="0"/>
    <x v="773"/>
    <x v="0"/>
    <m/>
    <m/>
    <x v="0"/>
    <m/>
    <m/>
    <n v="185.15"/>
    <m/>
    <n v="185.15"/>
    <m/>
    <n v="1"/>
    <m/>
    <n v="1"/>
    <m/>
  </r>
  <r>
    <s v="Валиуллов Минислам Минсафович"/>
    <x v="0"/>
    <x v="774"/>
    <x v="0"/>
    <m/>
    <m/>
    <x v="0"/>
    <m/>
    <m/>
    <n v="16250"/>
    <m/>
    <n v="16250"/>
    <m/>
    <n v="1"/>
    <m/>
    <n v="1"/>
    <m/>
  </r>
  <r>
    <s v="Валиуллов Минислам Минсафович"/>
    <x v="0"/>
    <x v="775"/>
    <x v="3"/>
    <n v="1702.52"/>
    <n v="1"/>
    <x v="1"/>
    <s v="отсутствие необходимости"/>
    <m/>
    <n v="1702.52"/>
    <m/>
    <m/>
    <n v="1702.52"/>
    <n v="1"/>
    <m/>
    <m/>
    <n v="1"/>
  </r>
  <r>
    <s v="Валиуллов Минислам Минсафович"/>
    <x v="0"/>
    <x v="776"/>
    <x v="3"/>
    <n v="1444.84"/>
    <n v="1"/>
    <x v="1"/>
    <s v="отсутствие необходимости"/>
    <m/>
    <n v="1444.84"/>
    <m/>
    <m/>
    <n v="1444.84"/>
    <n v="1"/>
    <m/>
    <m/>
    <n v="1"/>
  </r>
  <r>
    <s v="Валиуллов Минислам Минсафович"/>
    <x v="0"/>
    <x v="777"/>
    <x v="1"/>
    <n v="4064.3"/>
    <n v="1"/>
    <x v="1"/>
    <s v="Аварийный резерв"/>
    <n v="4064.3"/>
    <n v="4064.3"/>
    <m/>
    <m/>
    <n v="4064.3"/>
    <n v="1"/>
    <m/>
    <m/>
    <n v="1"/>
  </r>
  <r>
    <s v="Валиуллов Минислам Минсафович"/>
    <x v="0"/>
    <x v="778"/>
    <x v="0"/>
    <m/>
    <m/>
    <x v="0"/>
    <m/>
    <m/>
    <m/>
    <n v="616.66999999999996"/>
    <n v="616.66999999999996"/>
    <m/>
    <m/>
    <n v="2"/>
    <n v="2"/>
    <m/>
  </r>
  <r>
    <s v="Валиуллов Минислам Минсафович"/>
    <x v="0"/>
    <x v="779"/>
    <x v="0"/>
    <m/>
    <m/>
    <x v="0"/>
    <m/>
    <m/>
    <m/>
    <n v="3237.56"/>
    <n v="3237.56"/>
    <m/>
    <m/>
    <n v="1"/>
    <n v="1"/>
    <m/>
  </r>
  <r>
    <s v="Валиуллов Минислам Минсафович"/>
    <x v="0"/>
    <x v="780"/>
    <x v="0"/>
    <m/>
    <m/>
    <x v="0"/>
    <m/>
    <m/>
    <m/>
    <n v="335"/>
    <n v="335"/>
    <m/>
    <m/>
    <n v="2"/>
    <n v="2"/>
    <m/>
  </r>
  <r>
    <s v="Валиуллов Минислам Минсафович"/>
    <x v="0"/>
    <x v="781"/>
    <x v="0"/>
    <m/>
    <m/>
    <x v="0"/>
    <m/>
    <m/>
    <m/>
    <n v="423.15"/>
    <n v="423.15"/>
    <m/>
    <m/>
    <n v="1"/>
    <n v="1"/>
    <m/>
  </r>
  <r>
    <s v="Валиуллов Минислам Минсафович"/>
    <x v="0"/>
    <x v="782"/>
    <x v="0"/>
    <m/>
    <m/>
    <x v="0"/>
    <m/>
    <m/>
    <m/>
    <n v="1291.67"/>
    <n v="1291.67"/>
    <m/>
    <m/>
    <n v="1"/>
    <n v="1"/>
    <m/>
  </r>
  <r>
    <s v="Валиуллов Минислам Минсафович"/>
    <x v="0"/>
    <x v="783"/>
    <x v="0"/>
    <m/>
    <m/>
    <x v="0"/>
    <m/>
    <m/>
    <m/>
    <n v="12610.42"/>
    <m/>
    <n v="12610.42"/>
    <m/>
    <n v="1"/>
    <m/>
    <n v="1"/>
  </r>
  <r>
    <s v="Валиуллов Минислам Минсафович"/>
    <x v="0"/>
    <x v="784"/>
    <x v="0"/>
    <m/>
    <m/>
    <x v="0"/>
    <m/>
    <m/>
    <n v="670"/>
    <m/>
    <n v="670"/>
    <m/>
    <n v="3"/>
    <m/>
    <n v="3"/>
    <m/>
  </r>
  <r>
    <s v="Валиуллов Минислам Минсафович"/>
    <x v="0"/>
    <x v="785"/>
    <x v="0"/>
    <m/>
    <m/>
    <x v="0"/>
    <m/>
    <m/>
    <m/>
    <n v="761.67"/>
    <n v="380.84"/>
    <n v="380.83"/>
    <m/>
    <n v="2"/>
    <n v="1"/>
    <n v="1"/>
  </r>
  <r>
    <s v="Валиуллов Минислам Минсафович"/>
    <x v="0"/>
    <x v="786"/>
    <x v="0"/>
    <m/>
    <m/>
    <x v="0"/>
    <m/>
    <m/>
    <n v="525"/>
    <m/>
    <n v="525"/>
    <m/>
    <n v="10"/>
    <m/>
    <n v="10"/>
    <m/>
  </r>
  <r>
    <s v="Валиуллов Минислам Минсафович"/>
    <x v="0"/>
    <x v="787"/>
    <x v="0"/>
    <m/>
    <m/>
    <x v="0"/>
    <m/>
    <m/>
    <n v="200"/>
    <n v="793.33"/>
    <n v="993.33"/>
    <m/>
    <n v="8"/>
    <n v="20"/>
    <n v="28"/>
    <m/>
  </r>
  <r>
    <s v="Валиуллов Минислам Минсафович"/>
    <x v="0"/>
    <x v="788"/>
    <x v="0"/>
    <m/>
    <m/>
    <x v="0"/>
    <m/>
    <m/>
    <m/>
    <n v="2509.6"/>
    <m/>
    <n v="2509.6"/>
    <m/>
    <n v="6"/>
    <m/>
    <n v="6"/>
  </r>
  <r>
    <s v="Валиуллов Минислам Минсафович"/>
    <x v="0"/>
    <x v="789"/>
    <x v="2"/>
    <n v="5577.5"/>
    <n v="1"/>
    <x v="1"/>
    <s v="к использованию в производстве в 1 полугодии 2022 года (при выходе АТС из строя либо его комплектующих)"/>
    <m/>
    <n v="11155"/>
    <m/>
    <n v="5577.5"/>
    <n v="5577.5"/>
    <n v="2"/>
    <m/>
    <n v="1"/>
    <n v="1"/>
  </r>
  <r>
    <s v="Валиуллов Минислам Минсафович"/>
    <x v="0"/>
    <x v="790"/>
    <x v="0"/>
    <m/>
    <m/>
    <x v="0"/>
    <m/>
    <m/>
    <m/>
    <n v="4000"/>
    <n v="4000"/>
    <m/>
    <m/>
    <n v="100"/>
    <n v="100"/>
    <m/>
  </r>
  <r>
    <s v="Валиуллов Минислам Минсафович"/>
    <x v="0"/>
    <x v="791"/>
    <x v="0"/>
    <m/>
    <m/>
    <x v="0"/>
    <m/>
    <m/>
    <m/>
    <n v="2500"/>
    <n v="150"/>
    <n v="2350"/>
    <m/>
    <n v="50"/>
    <n v="3"/>
    <n v="47"/>
  </r>
  <r>
    <s v="Валиуллов Минислам Минсафович"/>
    <x v="0"/>
    <x v="792"/>
    <x v="0"/>
    <m/>
    <m/>
    <x v="0"/>
    <m/>
    <m/>
    <m/>
    <n v="2451.25"/>
    <m/>
    <n v="2451.25"/>
    <m/>
    <n v="50"/>
    <m/>
    <n v="50"/>
  </r>
  <r>
    <s v="Валиуллов Минислам Минсафович"/>
    <x v="0"/>
    <x v="793"/>
    <x v="0"/>
    <m/>
    <m/>
    <x v="0"/>
    <m/>
    <m/>
    <m/>
    <n v="9950"/>
    <n v="9950"/>
    <m/>
    <m/>
    <n v="60"/>
    <n v="60"/>
    <m/>
  </r>
  <r>
    <s v="Валиуллов Минислам Минсафович"/>
    <x v="0"/>
    <x v="794"/>
    <x v="0"/>
    <m/>
    <m/>
    <x v="0"/>
    <m/>
    <m/>
    <m/>
    <n v="12115.83"/>
    <m/>
    <n v="12115.83"/>
    <m/>
    <n v="1"/>
    <m/>
    <n v="1"/>
  </r>
  <r>
    <s v="Валиуллов Минислам Минсафович"/>
    <x v="0"/>
    <x v="795"/>
    <x v="0"/>
    <m/>
    <m/>
    <x v="0"/>
    <m/>
    <m/>
    <m/>
    <n v="3906.67"/>
    <m/>
    <n v="3906.67"/>
    <m/>
    <n v="2"/>
    <m/>
    <n v="2"/>
  </r>
  <r>
    <s v="Валиуллов Минислам Минсафович"/>
    <x v="0"/>
    <x v="796"/>
    <x v="0"/>
    <m/>
    <m/>
    <x v="0"/>
    <m/>
    <m/>
    <m/>
    <n v="24814.58"/>
    <n v="24814.58"/>
    <m/>
    <m/>
    <n v="5"/>
    <n v="5"/>
    <m/>
  </r>
  <r>
    <s v="Валиуллов Минислам Минсафович"/>
    <x v="0"/>
    <x v="797"/>
    <x v="0"/>
    <m/>
    <m/>
    <x v="0"/>
    <m/>
    <m/>
    <m/>
    <n v="2450"/>
    <m/>
    <n v="2450"/>
    <m/>
    <n v="2"/>
    <m/>
    <n v="2"/>
  </r>
  <r>
    <s v="Валиуллов Минислам Минсафович"/>
    <x v="0"/>
    <x v="798"/>
    <x v="0"/>
    <m/>
    <m/>
    <x v="0"/>
    <m/>
    <m/>
    <m/>
    <n v="12325"/>
    <m/>
    <n v="12325"/>
    <m/>
    <n v="1"/>
    <m/>
    <n v="1"/>
  </r>
  <r>
    <s v="Валиуллов Минислам Минсафович"/>
    <x v="0"/>
    <x v="799"/>
    <x v="0"/>
    <m/>
    <m/>
    <x v="0"/>
    <m/>
    <m/>
    <m/>
    <n v="1891.5"/>
    <n v="1891.5"/>
    <m/>
    <m/>
    <n v="3"/>
    <n v="3"/>
    <m/>
  </r>
  <r>
    <s v="Валиуллов Минислам Минсафович"/>
    <x v="0"/>
    <x v="800"/>
    <x v="0"/>
    <m/>
    <m/>
    <x v="0"/>
    <m/>
    <m/>
    <m/>
    <n v="101333.33"/>
    <n v="101333.33"/>
    <m/>
    <m/>
    <n v="1"/>
    <n v="1"/>
    <m/>
  </r>
  <r>
    <s v="Валиуллов Минислам Минсафович"/>
    <x v="0"/>
    <x v="801"/>
    <x v="0"/>
    <m/>
    <m/>
    <x v="0"/>
    <m/>
    <m/>
    <m/>
    <n v="480000"/>
    <m/>
    <n v="480000"/>
    <m/>
    <n v="1"/>
    <m/>
    <n v="1"/>
  </r>
  <r>
    <s v="Валиуллов Минислам Минсафович"/>
    <x v="0"/>
    <x v="802"/>
    <x v="0"/>
    <m/>
    <m/>
    <x v="0"/>
    <m/>
    <m/>
    <m/>
    <n v="62425"/>
    <n v="62425"/>
    <m/>
    <m/>
    <n v="25"/>
    <n v="25"/>
    <m/>
  </r>
  <r>
    <s v="Валиуллов Минислам Минсафович"/>
    <x v="0"/>
    <x v="803"/>
    <x v="0"/>
    <m/>
    <m/>
    <x v="0"/>
    <m/>
    <m/>
    <m/>
    <n v="6410"/>
    <n v="6410"/>
    <m/>
    <m/>
    <n v="10"/>
    <n v="10"/>
    <m/>
  </r>
  <r>
    <s v="Валиуллов Минислам Минсафович"/>
    <x v="0"/>
    <x v="804"/>
    <x v="0"/>
    <m/>
    <m/>
    <x v="0"/>
    <m/>
    <m/>
    <m/>
    <n v="2310"/>
    <n v="2310"/>
    <m/>
    <m/>
    <n v="2"/>
    <n v="2"/>
    <m/>
  </r>
  <r>
    <s v="Валиуллов Минислам Минсафович"/>
    <x v="0"/>
    <x v="805"/>
    <x v="0"/>
    <m/>
    <m/>
    <x v="0"/>
    <m/>
    <m/>
    <m/>
    <n v="7068.04"/>
    <n v="7068.04"/>
    <m/>
    <m/>
    <n v="7"/>
    <n v="7"/>
    <m/>
  </r>
  <r>
    <s v="Валиуллов Минислам Минсафович"/>
    <x v="0"/>
    <x v="806"/>
    <x v="0"/>
    <m/>
    <m/>
    <x v="0"/>
    <m/>
    <m/>
    <m/>
    <n v="18396"/>
    <n v="9198"/>
    <n v="9198"/>
    <m/>
    <n v="140"/>
    <n v="70"/>
    <n v="70"/>
  </r>
  <r>
    <s v="Валиуллов Минислам Минсафович"/>
    <x v="0"/>
    <x v="807"/>
    <x v="0"/>
    <m/>
    <m/>
    <x v="0"/>
    <m/>
    <m/>
    <m/>
    <n v="32333.33"/>
    <n v="32333.33"/>
    <m/>
    <m/>
    <n v="200"/>
    <n v="200"/>
    <m/>
  </r>
  <r>
    <s v="Валиуллов Минислам Минсафович"/>
    <x v="0"/>
    <x v="808"/>
    <x v="1"/>
    <n v="5680.45"/>
    <n v="70"/>
    <x v="1"/>
    <s v="Аварийный резерв"/>
    <n v="5680.45"/>
    <n v="5680.45"/>
    <m/>
    <m/>
    <n v="5680.45"/>
    <n v="70"/>
    <m/>
    <m/>
    <n v="70"/>
  </r>
  <r>
    <s v="Валиуллов Минислам Минсафович"/>
    <x v="0"/>
    <x v="809"/>
    <x v="0"/>
    <m/>
    <m/>
    <x v="0"/>
    <m/>
    <m/>
    <m/>
    <n v="338333.33"/>
    <n v="338333.33"/>
    <m/>
    <m/>
    <n v="1000"/>
    <n v="1000"/>
    <m/>
  </r>
  <r>
    <s v="Валиуллов Минислам Минсафович"/>
    <x v="0"/>
    <x v="810"/>
    <x v="0"/>
    <m/>
    <m/>
    <x v="0"/>
    <m/>
    <m/>
    <m/>
    <n v="10533.33"/>
    <n v="2962.5"/>
    <n v="7570.83"/>
    <m/>
    <n v="160"/>
    <n v="45"/>
    <n v="115"/>
  </r>
  <r>
    <s v="Валиуллов Минислам Минсафович"/>
    <x v="0"/>
    <x v="811"/>
    <x v="0"/>
    <m/>
    <m/>
    <x v="0"/>
    <m/>
    <m/>
    <m/>
    <n v="5118.7299999999996"/>
    <n v="5118.7299999999996"/>
    <m/>
    <m/>
    <n v="1"/>
    <n v="1"/>
    <m/>
  </r>
  <r>
    <s v="Валиуллов Минислам Минсафович"/>
    <x v="0"/>
    <x v="812"/>
    <x v="0"/>
    <m/>
    <m/>
    <x v="0"/>
    <m/>
    <m/>
    <m/>
    <n v="12234.14"/>
    <m/>
    <n v="12234.14"/>
    <m/>
    <n v="1"/>
    <m/>
    <n v="1"/>
  </r>
  <r>
    <s v="Валиуллов Минислам Минсафович"/>
    <x v="0"/>
    <x v="813"/>
    <x v="0"/>
    <m/>
    <m/>
    <x v="0"/>
    <m/>
    <m/>
    <m/>
    <n v="930"/>
    <m/>
    <n v="930"/>
    <m/>
    <n v="2"/>
    <m/>
    <n v="2"/>
  </r>
  <r>
    <s v="Валиуллов Минислам Минсафович"/>
    <x v="0"/>
    <x v="814"/>
    <x v="0"/>
    <m/>
    <m/>
    <x v="0"/>
    <m/>
    <m/>
    <m/>
    <n v="14000"/>
    <n v="14000"/>
    <m/>
    <m/>
    <n v="4"/>
    <n v="4"/>
    <m/>
  </r>
  <r>
    <s v="Валиуллов Минислам Минсафович"/>
    <x v="0"/>
    <x v="814"/>
    <x v="0"/>
    <m/>
    <m/>
    <x v="0"/>
    <m/>
    <m/>
    <m/>
    <n v="31500"/>
    <n v="31500"/>
    <m/>
    <m/>
    <n v="9"/>
    <n v="9"/>
    <m/>
  </r>
  <r>
    <s v="Валиуллов Минислам Минсафович"/>
    <x v="0"/>
    <x v="815"/>
    <x v="0"/>
    <m/>
    <m/>
    <x v="0"/>
    <m/>
    <m/>
    <m/>
    <n v="75672.92"/>
    <n v="75672.92"/>
    <m/>
    <m/>
    <n v="2"/>
    <n v="2"/>
    <m/>
  </r>
  <r>
    <s v="Валиуллов Минислам Минсафович"/>
    <x v="0"/>
    <x v="816"/>
    <x v="0"/>
    <m/>
    <m/>
    <x v="0"/>
    <m/>
    <m/>
    <m/>
    <n v="47288.02"/>
    <m/>
    <n v="47288.02"/>
    <m/>
    <n v="1"/>
    <m/>
    <n v="1"/>
  </r>
  <r>
    <s v="Валиуллов Минислам Минсафович"/>
    <x v="0"/>
    <x v="817"/>
    <x v="0"/>
    <m/>
    <m/>
    <x v="0"/>
    <m/>
    <m/>
    <m/>
    <n v="55941.67"/>
    <m/>
    <n v="55941.67"/>
    <m/>
    <n v="1"/>
    <m/>
    <n v="1"/>
  </r>
  <r>
    <s v="Валиуллов Минислам Минсафович"/>
    <x v="0"/>
    <x v="818"/>
    <x v="0"/>
    <m/>
    <m/>
    <x v="0"/>
    <m/>
    <m/>
    <n v="15102.5"/>
    <m/>
    <n v="15102.5"/>
    <m/>
    <n v="1"/>
    <m/>
    <n v="1"/>
    <m/>
  </r>
  <r>
    <s v="Валиуллов Минислам Минсафович"/>
    <x v="0"/>
    <x v="819"/>
    <x v="0"/>
    <m/>
    <m/>
    <x v="0"/>
    <m/>
    <m/>
    <m/>
    <n v="58333.33"/>
    <n v="58333.33"/>
    <m/>
    <m/>
    <n v="1"/>
    <n v="1"/>
    <m/>
  </r>
  <r>
    <s v="Валиуллов Минислам Минсафович"/>
    <x v="0"/>
    <x v="820"/>
    <x v="0"/>
    <m/>
    <m/>
    <x v="0"/>
    <m/>
    <m/>
    <m/>
    <n v="9583.33"/>
    <n v="9583.33"/>
    <m/>
    <m/>
    <n v="1"/>
    <n v="1"/>
    <m/>
  </r>
  <r>
    <s v="Валиуллов Минислам Минсафович"/>
    <x v="0"/>
    <x v="821"/>
    <x v="0"/>
    <m/>
    <m/>
    <x v="0"/>
    <m/>
    <m/>
    <m/>
    <n v="9583.33"/>
    <n v="9583.33"/>
    <m/>
    <m/>
    <n v="4"/>
    <n v="4"/>
    <m/>
  </r>
  <r>
    <s v="Валиуллов Минислам Минсафович"/>
    <x v="0"/>
    <x v="822"/>
    <x v="0"/>
    <m/>
    <m/>
    <x v="0"/>
    <m/>
    <m/>
    <m/>
    <n v="6350.53"/>
    <n v="6350.53"/>
    <m/>
    <m/>
    <n v="8"/>
    <n v="8"/>
    <m/>
  </r>
  <r>
    <s v="Валиуллов Минислам Минсафович"/>
    <x v="0"/>
    <x v="823"/>
    <x v="0"/>
    <m/>
    <m/>
    <x v="0"/>
    <m/>
    <m/>
    <m/>
    <n v="11010"/>
    <n v="11010"/>
    <m/>
    <m/>
    <n v="6"/>
    <n v="6"/>
    <m/>
  </r>
  <r>
    <s v="Валиуллов Минислам Минсафович"/>
    <x v="0"/>
    <x v="824"/>
    <x v="0"/>
    <m/>
    <m/>
    <x v="0"/>
    <m/>
    <m/>
    <m/>
    <n v="1072.5"/>
    <n v="1072.5"/>
    <m/>
    <m/>
    <n v="1"/>
    <n v="1"/>
    <m/>
  </r>
  <r>
    <s v="Валиуллов Минислам Минсафович"/>
    <x v="0"/>
    <x v="825"/>
    <x v="0"/>
    <m/>
    <m/>
    <x v="0"/>
    <m/>
    <m/>
    <m/>
    <n v="1397.89"/>
    <n v="1397.89"/>
    <m/>
    <m/>
    <n v="1"/>
    <n v="1"/>
    <m/>
  </r>
  <r>
    <s v="Валиуллов Минислам Минсафович"/>
    <x v="0"/>
    <x v="826"/>
    <x v="0"/>
    <m/>
    <m/>
    <x v="0"/>
    <m/>
    <m/>
    <m/>
    <n v="1300"/>
    <n v="1300"/>
    <m/>
    <m/>
    <n v="1"/>
    <n v="1"/>
    <m/>
  </r>
  <r>
    <s v="Валиуллов Минислам Минсафович"/>
    <x v="0"/>
    <x v="827"/>
    <x v="0"/>
    <m/>
    <m/>
    <x v="0"/>
    <m/>
    <m/>
    <m/>
    <n v="2119.73"/>
    <n v="2119.73"/>
    <m/>
    <m/>
    <n v="4"/>
    <n v="4"/>
    <m/>
  </r>
  <r>
    <s v="Валиуллов Минислам Минсафович"/>
    <x v="0"/>
    <x v="828"/>
    <x v="0"/>
    <m/>
    <m/>
    <x v="0"/>
    <m/>
    <m/>
    <m/>
    <n v="6726.66"/>
    <n v="6726.66"/>
    <m/>
    <m/>
    <n v="8"/>
    <n v="8"/>
    <m/>
  </r>
  <r>
    <s v="Валиуллов Минислам Минсафович"/>
    <x v="0"/>
    <x v="829"/>
    <x v="0"/>
    <m/>
    <m/>
    <x v="0"/>
    <m/>
    <m/>
    <m/>
    <n v="8482.5"/>
    <m/>
    <n v="8482.5"/>
    <m/>
    <n v="3"/>
    <m/>
    <n v="3"/>
  </r>
  <r>
    <s v="Валиуллов Минислам Минсафович"/>
    <x v="0"/>
    <x v="830"/>
    <x v="0"/>
    <m/>
    <m/>
    <x v="0"/>
    <m/>
    <m/>
    <m/>
    <n v="625"/>
    <m/>
    <n v="625"/>
    <m/>
    <n v="30"/>
    <m/>
    <n v="30"/>
  </r>
  <r>
    <s v="Валиуллов Минислам Минсафович"/>
    <x v="0"/>
    <x v="831"/>
    <x v="0"/>
    <m/>
    <m/>
    <x v="0"/>
    <m/>
    <m/>
    <m/>
    <n v="325"/>
    <m/>
    <n v="325"/>
    <m/>
    <n v="30"/>
    <m/>
    <n v="30"/>
  </r>
  <r>
    <s v="Валиуллов Минислам Минсафович"/>
    <x v="0"/>
    <x v="832"/>
    <x v="0"/>
    <m/>
    <m/>
    <x v="0"/>
    <m/>
    <m/>
    <m/>
    <n v="1433.33"/>
    <m/>
    <n v="1433.33"/>
    <m/>
    <n v="86"/>
    <m/>
    <n v="86"/>
  </r>
  <r>
    <s v="Валиуллов Минислам Минсафович"/>
    <x v="0"/>
    <x v="833"/>
    <x v="0"/>
    <m/>
    <m/>
    <x v="0"/>
    <m/>
    <m/>
    <m/>
    <n v="1166.68"/>
    <n v="1166.68"/>
    <m/>
    <m/>
    <n v="25.2"/>
    <n v="25.2"/>
    <m/>
  </r>
  <r>
    <s v="Валиуллов Минислам Минсафович"/>
    <x v="0"/>
    <x v="834"/>
    <x v="0"/>
    <m/>
    <m/>
    <x v="0"/>
    <m/>
    <m/>
    <m/>
    <n v="405.17"/>
    <n v="405.17"/>
    <m/>
    <m/>
    <n v="2"/>
    <n v="2"/>
    <m/>
  </r>
  <r>
    <s v="Валиуллов Минислам Минсафович"/>
    <x v="0"/>
    <x v="835"/>
    <x v="0"/>
    <m/>
    <m/>
    <x v="0"/>
    <m/>
    <m/>
    <m/>
    <n v="2437.5"/>
    <n v="2437.5"/>
    <m/>
    <m/>
    <n v="1"/>
    <n v="1"/>
    <m/>
  </r>
  <r>
    <s v="Валиуллов Минислам Минсафович"/>
    <x v="0"/>
    <x v="836"/>
    <x v="0"/>
    <m/>
    <m/>
    <x v="0"/>
    <m/>
    <m/>
    <m/>
    <n v="458.75"/>
    <n v="458.75"/>
    <m/>
    <m/>
    <n v="3"/>
    <n v="3"/>
    <m/>
  </r>
  <r>
    <s v="Валиуллов Минислам Минсафович"/>
    <x v="0"/>
    <x v="837"/>
    <x v="0"/>
    <m/>
    <m/>
    <x v="0"/>
    <m/>
    <m/>
    <m/>
    <n v="2004.96"/>
    <n v="557.09"/>
    <n v="1447.87"/>
    <m/>
    <n v="20"/>
    <n v="5"/>
    <n v="15"/>
  </r>
  <r>
    <s v="Валиуллов Минислам Минсафович"/>
    <x v="0"/>
    <x v="838"/>
    <x v="0"/>
    <m/>
    <m/>
    <x v="0"/>
    <m/>
    <m/>
    <m/>
    <n v="614.25"/>
    <m/>
    <n v="614.25"/>
    <m/>
    <n v="10"/>
    <m/>
    <n v="10"/>
  </r>
  <r>
    <s v="Валиуллов Минислам Минсафович"/>
    <x v="0"/>
    <x v="839"/>
    <x v="0"/>
    <m/>
    <m/>
    <x v="0"/>
    <m/>
    <m/>
    <m/>
    <n v="398.25"/>
    <n v="398.25"/>
    <m/>
    <m/>
    <n v="6"/>
    <n v="6"/>
    <m/>
  </r>
  <r>
    <s v="Валиуллов Минислам Минсафович"/>
    <x v="0"/>
    <x v="840"/>
    <x v="0"/>
    <m/>
    <m/>
    <x v="0"/>
    <m/>
    <m/>
    <m/>
    <n v="240"/>
    <n v="240"/>
    <m/>
    <m/>
    <n v="2"/>
    <n v="2"/>
    <m/>
  </r>
  <r>
    <s v="Валиуллов Минислам Минсафович"/>
    <x v="0"/>
    <x v="841"/>
    <x v="0"/>
    <m/>
    <m/>
    <x v="0"/>
    <m/>
    <m/>
    <m/>
    <n v="3114"/>
    <n v="3114"/>
    <m/>
    <m/>
    <n v="1"/>
    <n v="1"/>
    <m/>
  </r>
  <r>
    <s v="Валиуллов Минислам Минсафович"/>
    <x v="0"/>
    <x v="842"/>
    <x v="0"/>
    <m/>
    <m/>
    <x v="0"/>
    <m/>
    <m/>
    <m/>
    <n v="5545"/>
    <n v="5545"/>
    <m/>
    <m/>
    <n v="3"/>
    <n v="3"/>
    <m/>
  </r>
  <r>
    <s v="Валиуллов Минислам Минсафович"/>
    <x v="0"/>
    <x v="843"/>
    <x v="0"/>
    <m/>
    <m/>
    <x v="0"/>
    <m/>
    <m/>
    <m/>
    <n v="1159.17"/>
    <n v="1159.17"/>
    <m/>
    <m/>
    <n v="1"/>
    <n v="1"/>
    <m/>
  </r>
  <r>
    <s v="Валиуллов Минислам Минсафович"/>
    <x v="0"/>
    <x v="844"/>
    <x v="0"/>
    <m/>
    <m/>
    <x v="0"/>
    <m/>
    <m/>
    <m/>
    <n v="11050"/>
    <n v="11050"/>
    <m/>
    <m/>
    <n v="12"/>
    <n v="12"/>
    <m/>
  </r>
  <r>
    <s v="Валиуллов Минислам Минсафович"/>
    <x v="0"/>
    <x v="845"/>
    <x v="0"/>
    <m/>
    <m/>
    <x v="0"/>
    <m/>
    <m/>
    <n v="12600"/>
    <m/>
    <n v="12600"/>
    <m/>
    <n v="6"/>
    <m/>
    <n v="6"/>
    <m/>
  </r>
  <r>
    <s v="Валиуллов Минислам Минсафович"/>
    <x v="0"/>
    <x v="846"/>
    <x v="0"/>
    <m/>
    <m/>
    <x v="0"/>
    <m/>
    <m/>
    <n v="350.11"/>
    <m/>
    <n v="350.11"/>
    <m/>
    <n v="1"/>
    <m/>
    <n v="1"/>
    <m/>
  </r>
  <r>
    <s v="Валиуллов Минислам Минсафович"/>
    <x v="0"/>
    <x v="847"/>
    <x v="1"/>
    <n v="433.53"/>
    <n v="4"/>
    <x v="1"/>
    <s v="Аварийный резерв"/>
    <m/>
    <n v="433.53"/>
    <m/>
    <m/>
    <n v="433.53"/>
    <n v="4"/>
    <m/>
    <m/>
    <n v="4"/>
  </r>
  <r>
    <s v="Валиуллов Минислам Минсафович"/>
    <x v="0"/>
    <x v="848"/>
    <x v="0"/>
    <m/>
    <m/>
    <x v="0"/>
    <m/>
    <m/>
    <m/>
    <n v="44795"/>
    <m/>
    <n v="44795"/>
    <m/>
    <n v="12"/>
    <m/>
    <n v="12"/>
  </r>
  <r>
    <s v="Валиуллов Минислам Минсафович"/>
    <x v="0"/>
    <x v="849"/>
    <x v="1"/>
    <n v="1414.12"/>
    <n v="6"/>
    <x v="1"/>
    <s v="Аварийный резерв"/>
    <m/>
    <n v="1414.12"/>
    <m/>
    <m/>
    <n v="1414.12"/>
    <n v="6"/>
    <m/>
    <m/>
    <n v="6"/>
  </r>
  <r>
    <s v="Валиуллов Минислам Минсафович"/>
    <x v="0"/>
    <x v="850"/>
    <x v="0"/>
    <m/>
    <m/>
    <x v="0"/>
    <m/>
    <m/>
    <n v="822.83"/>
    <m/>
    <n v="822.83"/>
    <m/>
    <n v="2"/>
    <m/>
    <n v="2"/>
    <m/>
  </r>
  <r>
    <s v="Валиуллов Минислам Минсафович"/>
    <x v="0"/>
    <x v="851"/>
    <x v="0"/>
    <m/>
    <m/>
    <x v="0"/>
    <m/>
    <m/>
    <n v="191.67"/>
    <m/>
    <n v="191.67"/>
    <m/>
    <n v="2"/>
    <m/>
    <n v="2"/>
    <m/>
  </r>
  <r>
    <s v="Валиуллов Минислам Минсафович"/>
    <x v="0"/>
    <x v="852"/>
    <x v="0"/>
    <m/>
    <m/>
    <x v="0"/>
    <m/>
    <m/>
    <m/>
    <n v="17250"/>
    <n v="5750"/>
    <n v="11500"/>
    <m/>
    <n v="3"/>
    <n v="1"/>
    <n v="2"/>
  </r>
  <r>
    <s v="Валиуллов Минислам Минсафович"/>
    <x v="0"/>
    <x v="853"/>
    <x v="0"/>
    <m/>
    <m/>
    <x v="0"/>
    <m/>
    <m/>
    <m/>
    <n v="135910.75"/>
    <n v="59410.75"/>
    <n v="76500"/>
    <m/>
    <n v="60"/>
    <n v="30"/>
    <n v="30"/>
  </r>
  <r>
    <s v="Валиуллов Минислам Минсафович"/>
    <x v="0"/>
    <x v="854"/>
    <x v="0"/>
    <m/>
    <m/>
    <x v="0"/>
    <m/>
    <m/>
    <m/>
    <n v="12675"/>
    <n v="12675"/>
    <m/>
    <m/>
    <n v="6"/>
    <n v="6"/>
    <m/>
  </r>
  <r>
    <s v="Валиуллов Минислам Минсафович"/>
    <x v="0"/>
    <x v="855"/>
    <x v="0"/>
    <m/>
    <m/>
    <x v="0"/>
    <m/>
    <m/>
    <m/>
    <n v="1000"/>
    <n v="1000"/>
    <m/>
    <m/>
    <n v="3"/>
    <n v="3"/>
    <m/>
  </r>
  <r>
    <s v="Валиуллов Минислам Минсафович"/>
    <x v="0"/>
    <x v="856"/>
    <x v="0"/>
    <m/>
    <m/>
    <x v="0"/>
    <m/>
    <m/>
    <m/>
    <n v="6587"/>
    <n v="2195.67"/>
    <n v="4391.33"/>
    <m/>
    <n v="3"/>
    <n v="1"/>
    <n v="2"/>
  </r>
  <r>
    <s v="Валиуллов Минислам Минсафович"/>
    <x v="0"/>
    <x v="857"/>
    <x v="0"/>
    <m/>
    <m/>
    <x v="0"/>
    <m/>
    <m/>
    <m/>
    <n v="2500"/>
    <n v="2500"/>
    <m/>
    <m/>
    <n v="1"/>
    <n v="1"/>
    <m/>
  </r>
  <r>
    <s v="Валиуллов Минислам Минсафович"/>
    <x v="0"/>
    <x v="858"/>
    <x v="0"/>
    <m/>
    <m/>
    <x v="0"/>
    <m/>
    <m/>
    <m/>
    <n v="5427.65"/>
    <n v="5427.65"/>
    <m/>
    <m/>
    <n v="6"/>
    <n v="6"/>
    <m/>
  </r>
  <r>
    <s v="Валиуллов Минислам Минсафович"/>
    <x v="0"/>
    <x v="859"/>
    <x v="0"/>
    <m/>
    <m/>
    <x v="0"/>
    <m/>
    <m/>
    <m/>
    <n v="2913.55"/>
    <n v="2913.55"/>
    <m/>
    <m/>
    <n v="2"/>
    <n v="2"/>
    <m/>
  </r>
  <r>
    <s v="Валиуллов Минислам Минсафович"/>
    <x v="0"/>
    <x v="860"/>
    <x v="0"/>
    <m/>
    <m/>
    <x v="0"/>
    <m/>
    <m/>
    <m/>
    <n v="7949.17"/>
    <m/>
    <n v="7949.17"/>
    <m/>
    <n v="1"/>
    <m/>
    <n v="1"/>
  </r>
  <r>
    <s v="Валиуллов Минислам Минсафович"/>
    <x v="0"/>
    <x v="861"/>
    <x v="0"/>
    <m/>
    <m/>
    <x v="0"/>
    <m/>
    <m/>
    <m/>
    <n v="263.25"/>
    <m/>
    <n v="263.25"/>
    <m/>
    <n v="1"/>
    <m/>
    <n v="1"/>
  </r>
  <r>
    <s v="Валиуллов Минислам Минсафович"/>
    <x v="0"/>
    <x v="862"/>
    <x v="0"/>
    <m/>
    <m/>
    <x v="0"/>
    <m/>
    <m/>
    <m/>
    <n v="2335.83"/>
    <n v="2335.83"/>
    <m/>
    <m/>
    <n v="1"/>
    <n v="1"/>
    <m/>
  </r>
  <r>
    <s v="Валиуллов Минислам Минсафович"/>
    <x v="0"/>
    <x v="863"/>
    <x v="0"/>
    <m/>
    <m/>
    <x v="0"/>
    <m/>
    <m/>
    <n v="11390.4"/>
    <m/>
    <n v="11390.4"/>
    <m/>
    <n v="9"/>
    <m/>
    <n v="9"/>
    <m/>
  </r>
  <r>
    <s v="Валиуллов Минислам Минсафович"/>
    <x v="0"/>
    <x v="864"/>
    <x v="0"/>
    <m/>
    <m/>
    <x v="0"/>
    <m/>
    <m/>
    <n v="4886.67"/>
    <m/>
    <n v="4886.67"/>
    <m/>
    <n v="4"/>
    <m/>
    <n v="4"/>
    <m/>
  </r>
  <r>
    <s v="Валиуллов Минислам Минсафович"/>
    <x v="0"/>
    <x v="865"/>
    <x v="0"/>
    <m/>
    <m/>
    <x v="0"/>
    <m/>
    <m/>
    <m/>
    <n v="2877.33"/>
    <n v="2877.33"/>
    <m/>
    <m/>
    <n v="16"/>
    <n v="16"/>
    <m/>
  </r>
  <r>
    <s v="Валиуллов Минислам Минсафович"/>
    <x v="0"/>
    <x v="866"/>
    <x v="0"/>
    <m/>
    <m/>
    <x v="0"/>
    <m/>
    <m/>
    <m/>
    <n v="791.67"/>
    <n v="475"/>
    <n v="316.67"/>
    <m/>
    <n v="50"/>
    <n v="30"/>
    <n v="20"/>
  </r>
  <r>
    <s v="Валиуллов Минислам Минсафович"/>
    <x v="0"/>
    <x v="867"/>
    <x v="0"/>
    <m/>
    <m/>
    <x v="0"/>
    <m/>
    <m/>
    <m/>
    <n v="791.67"/>
    <n v="475"/>
    <n v="316.67"/>
    <m/>
    <n v="50"/>
    <n v="30"/>
    <n v="20"/>
  </r>
  <r>
    <s v="Валиуллов Минислам Минсафович"/>
    <x v="0"/>
    <x v="868"/>
    <x v="0"/>
    <m/>
    <m/>
    <x v="0"/>
    <m/>
    <m/>
    <m/>
    <n v="2572.5"/>
    <n v="1800.75"/>
    <n v="771.75"/>
    <m/>
    <n v="50"/>
    <n v="35"/>
    <n v="15"/>
  </r>
  <r>
    <s v="Валиуллов Минислам Минсафович"/>
    <x v="0"/>
    <x v="869"/>
    <x v="0"/>
    <m/>
    <m/>
    <x v="0"/>
    <m/>
    <m/>
    <m/>
    <n v="7700"/>
    <m/>
    <n v="7700"/>
    <m/>
    <n v="10"/>
    <m/>
    <n v="10"/>
  </r>
  <r>
    <s v="Валиуллов Минислам Минсафович"/>
    <x v="0"/>
    <x v="870"/>
    <x v="0"/>
    <m/>
    <m/>
    <x v="0"/>
    <m/>
    <m/>
    <m/>
    <n v="1541.67"/>
    <n v="770.84"/>
    <n v="770.83"/>
    <m/>
    <n v="2"/>
    <n v="1"/>
    <n v="1"/>
  </r>
  <r>
    <s v="Валиуллов Минислам Минсафович"/>
    <x v="0"/>
    <x v="871"/>
    <x v="1"/>
    <n v="929.52"/>
    <n v="2"/>
    <x v="1"/>
    <s v="Аварийный резерв"/>
    <m/>
    <n v="929.52"/>
    <m/>
    <m/>
    <n v="929.52"/>
    <n v="2"/>
    <m/>
    <m/>
    <n v="2"/>
  </r>
  <r>
    <s v="Валиуллов Минислам Минсафович"/>
    <x v="0"/>
    <x v="872"/>
    <x v="1"/>
    <n v="1155.6300000000001"/>
    <n v="2"/>
    <x v="1"/>
    <s v="Аварийный резерв"/>
    <m/>
    <n v="1155.6300000000001"/>
    <m/>
    <m/>
    <n v="1155.6300000000001"/>
    <n v="2"/>
    <m/>
    <m/>
    <n v="2"/>
  </r>
  <r>
    <s v="Валиуллов Минислам Минсафович"/>
    <x v="0"/>
    <x v="873"/>
    <x v="0"/>
    <m/>
    <m/>
    <x v="0"/>
    <m/>
    <m/>
    <m/>
    <n v="991.67"/>
    <n v="297.5"/>
    <n v="694.17"/>
    <m/>
    <n v="10"/>
    <n v="3"/>
    <n v="7"/>
  </r>
  <r>
    <s v="Валиуллов Минислам Минсафович"/>
    <x v="0"/>
    <x v="874"/>
    <x v="0"/>
    <m/>
    <m/>
    <x v="0"/>
    <m/>
    <m/>
    <m/>
    <n v="1974.42"/>
    <m/>
    <n v="1974.42"/>
    <m/>
    <n v="10"/>
    <m/>
    <n v="10"/>
  </r>
  <r>
    <s v="Валиуллов Минислам Минсафович"/>
    <x v="0"/>
    <x v="875"/>
    <x v="0"/>
    <m/>
    <m/>
    <x v="0"/>
    <m/>
    <m/>
    <m/>
    <n v="209.2"/>
    <n v="209.2"/>
    <m/>
    <m/>
    <n v="2"/>
    <n v="2"/>
    <m/>
  </r>
  <r>
    <s v="Валиуллов Минислам Минсафович"/>
    <x v="0"/>
    <x v="876"/>
    <x v="0"/>
    <m/>
    <m/>
    <x v="0"/>
    <m/>
    <m/>
    <m/>
    <n v="2200"/>
    <m/>
    <n v="2200"/>
    <m/>
    <n v="1"/>
    <m/>
    <n v="1"/>
  </r>
  <r>
    <s v="Валиуллов Минислам Минсафович"/>
    <x v="0"/>
    <x v="877"/>
    <x v="0"/>
    <m/>
    <m/>
    <x v="0"/>
    <m/>
    <m/>
    <m/>
    <n v="319995.98"/>
    <n v="319995.98"/>
    <m/>
    <m/>
    <n v="3"/>
    <n v="3"/>
    <m/>
  </r>
  <r>
    <s v="Валиуллов Минислам Минсафович"/>
    <x v="0"/>
    <x v="878"/>
    <x v="0"/>
    <m/>
    <m/>
    <x v="0"/>
    <m/>
    <m/>
    <m/>
    <n v="114690"/>
    <n v="114690"/>
    <m/>
    <m/>
    <n v="1"/>
    <n v="1"/>
    <m/>
  </r>
  <r>
    <s v="Валиуллов Минислам Минсафович"/>
    <x v="0"/>
    <x v="879"/>
    <x v="0"/>
    <m/>
    <m/>
    <x v="0"/>
    <m/>
    <m/>
    <m/>
    <n v="108333.33"/>
    <m/>
    <n v="108333.33"/>
    <m/>
    <n v="1"/>
    <m/>
    <n v="1"/>
  </r>
  <r>
    <s v="Валиуллов Минислам Минсафович"/>
    <x v="0"/>
    <x v="880"/>
    <x v="0"/>
    <m/>
    <m/>
    <x v="0"/>
    <m/>
    <m/>
    <m/>
    <n v="18626.669999999998"/>
    <n v="18626.669999999998"/>
    <m/>
    <m/>
    <n v="4"/>
    <n v="4"/>
    <m/>
  </r>
  <r>
    <s v="Валиуллов Минислам Минсафович"/>
    <x v="0"/>
    <x v="881"/>
    <x v="0"/>
    <m/>
    <m/>
    <x v="0"/>
    <m/>
    <m/>
    <m/>
    <n v="3550"/>
    <n v="3550"/>
    <m/>
    <m/>
    <n v="2"/>
    <n v="2"/>
    <m/>
  </r>
  <r>
    <s v="Валиуллов Минислам Минсафович"/>
    <x v="0"/>
    <x v="882"/>
    <x v="0"/>
    <m/>
    <m/>
    <x v="0"/>
    <m/>
    <m/>
    <m/>
    <n v="47666.67"/>
    <n v="47666.67"/>
    <m/>
    <m/>
    <n v="4"/>
    <n v="4"/>
    <m/>
  </r>
  <r>
    <s v="Валиуллов Минислам Минсафович"/>
    <x v="0"/>
    <x v="883"/>
    <x v="0"/>
    <m/>
    <m/>
    <x v="0"/>
    <m/>
    <m/>
    <m/>
    <n v="79924.12"/>
    <n v="79924.12"/>
    <m/>
    <m/>
    <n v="10"/>
    <n v="10"/>
    <m/>
  </r>
  <r>
    <s v="Валиуллов Минислам Минсафович"/>
    <x v="0"/>
    <x v="884"/>
    <x v="1"/>
    <n v="26312.48"/>
    <n v="3"/>
    <x v="1"/>
    <s v="Аварийный резерв"/>
    <m/>
    <n v="26312.48"/>
    <m/>
    <m/>
    <n v="26312.48"/>
    <n v="3"/>
    <m/>
    <m/>
    <n v="3"/>
  </r>
  <r>
    <s v="Валиуллов Минислам Минсафович"/>
    <x v="0"/>
    <x v="885"/>
    <x v="0"/>
    <m/>
    <m/>
    <x v="0"/>
    <m/>
    <m/>
    <m/>
    <n v="56457.5"/>
    <n v="56457.5"/>
    <m/>
    <m/>
    <n v="1"/>
    <n v="1"/>
    <m/>
  </r>
  <r>
    <s v="Валиуллов Минислам Минсафович"/>
    <x v="0"/>
    <x v="886"/>
    <x v="0"/>
    <m/>
    <m/>
    <x v="0"/>
    <m/>
    <m/>
    <m/>
    <n v="9200"/>
    <n v="9200"/>
    <m/>
    <m/>
    <n v="1"/>
    <n v="1"/>
    <m/>
  </r>
  <r>
    <s v="Валиуллов Минислам Минсафович"/>
    <x v="0"/>
    <x v="887"/>
    <x v="0"/>
    <m/>
    <m/>
    <x v="0"/>
    <m/>
    <m/>
    <m/>
    <n v="4806.17"/>
    <n v="4806.17"/>
    <m/>
    <m/>
    <n v="1"/>
    <n v="1"/>
    <m/>
  </r>
  <r>
    <s v="Валиуллов Минислам Минсафович"/>
    <x v="0"/>
    <x v="888"/>
    <x v="0"/>
    <m/>
    <m/>
    <x v="0"/>
    <m/>
    <m/>
    <m/>
    <n v="1841.67"/>
    <n v="1841.67"/>
    <m/>
    <m/>
    <n v="1"/>
    <n v="1"/>
    <m/>
  </r>
  <r>
    <s v="Валиуллов Минислам Минсафович"/>
    <x v="0"/>
    <x v="889"/>
    <x v="0"/>
    <m/>
    <m/>
    <x v="0"/>
    <m/>
    <m/>
    <m/>
    <n v="757.47"/>
    <n v="189.37"/>
    <n v="568.1"/>
    <m/>
    <n v="4"/>
    <n v="1"/>
    <n v="3"/>
  </r>
  <r>
    <s v="Валиуллов Минислам Минсафович"/>
    <x v="0"/>
    <x v="890"/>
    <x v="0"/>
    <m/>
    <m/>
    <x v="0"/>
    <m/>
    <m/>
    <m/>
    <n v="9113.5300000000007"/>
    <n v="9113.5300000000007"/>
    <m/>
    <m/>
    <n v="8"/>
    <n v="8"/>
    <m/>
  </r>
  <r>
    <s v="Валиуллов Минислам Минсафович"/>
    <x v="0"/>
    <x v="891"/>
    <x v="1"/>
    <n v="11585"/>
    <n v="2"/>
    <x v="1"/>
    <s v="Аварийный резерв"/>
    <m/>
    <n v="11585"/>
    <m/>
    <m/>
    <n v="11585"/>
    <n v="2"/>
    <m/>
    <m/>
    <n v="2"/>
  </r>
  <r>
    <s v="Валиуллов Минислам Минсафович"/>
    <x v="0"/>
    <x v="892"/>
    <x v="0"/>
    <m/>
    <m/>
    <x v="0"/>
    <m/>
    <m/>
    <m/>
    <n v="731.17"/>
    <n v="731.17"/>
    <m/>
    <m/>
    <n v="1"/>
    <n v="1"/>
    <m/>
  </r>
  <r>
    <s v="Валиуллов Минислам Минсафович"/>
    <x v="0"/>
    <x v="893"/>
    <x v="1"/>
    <n v="1762.81"/>
    <n v="9"/>
    <x v="1"/>
    <s v="Аварийный резерв"/>
    <m/>
    <n v="2154.54"/>
    <m/>
    <n v="391.73"/>
    <n v="1762.81"/>
    <n v="11"/>
    <m/>
    <n v="2"/>
    <n v="9"/>
  </r>
  <r>
    <s v="Валиуллов Минислам Минсафович"/>
    <x v="0"/>
    <x v="894"/>
    <x v="0"/>
    <m/>
    <m/>
    <x v="0"/>
    <m/>
    <m/>
    <m/>
    <n v="375.42"/>
    <m/>
    <n v="375.42"/>
    <m/>
    <n v="1"/>
    <m/>
    <n v="1"/>
  </r>
  <r>
    <s v="Валиуллов Минислам Минсафович"/>
    <x v="0"/>
    <x v="895"/>
    <x v="0"/>
    <m/>
    <m/>
    <x v="0"/>
    <m/>
    <m/>
    <m/>
    <n v="1168.55"/>
    <n v="1168.55"/>
    <m/>
    <m/>
    <n v="3"/>
    <n v="3"/>
    <m/>
  </r>
  <r>
    <s v="Валиуллов Минислам Минсафович"/>
    <x v="0"/>
    <x v="896"/>
    <x v="0"/>
    <m/>
    <m/>
    <x v="0"/>
    <m/>
    <m/>
    <n v="2250"/>
    <m/>
    <n v="2250"/>
    <m/>
    <n v="4"/>
    <m/>
    <n v="4"/>
    <m/>
  </r>
  <r>
    <s v="Валиуллов Минислам Минсафович"/>
    <x v="0"/>
    <x v="897"/>
    <x v="0"/>
    <m/>
    <m/>
    <x v="0"/>
    <m/>
    <m/>
    <m/>
    <n v="19474.169999999998"/>
    <n v="19474.169999999998"/>
    <m/>
    <m/>
    <n v="11"/>
    <n v="11"/>
    <m/>
  </r>
  <r>
    <s v="Валиуллов Минислам Минсафович"/>
    <x v="0"/>
    <x v="898"/>
    <x v="1"/>
    <n v="18171.669999999998"/>
    <n v="4"/>
    <x v="1"/>
    <s v="Аварийный резерв"/>
    <m/>
    <n v="18171.669999999998"/>
    <m/>
    <m/>
    <n v="18171.669999999998"/>
    <n v="4"/>
    <m/>
    <m/>
    <n v="4"/>
  </r>
  <r>
    <s v="Валиуллов Минислам Минсафович"/>
    <x v="0"/>
    <x v="899"/>
    <x v="0"/>
    <m/>
    <m/>
    <x v="0"/>
    <m/>
    <m/>
    <m/>
    <n v="9200"/>
    <n v="9200"/>
    <m/>
    <m/>
    <n v="4"/>
    <n v="4"/>
    <m/>
  </r>
  <r>
    <s v="Валиуллов Минислам Минсафович"/>
    <x v="0"/>
    <x v="900"/>
    <x v="1"/>
    <n v="3722.7899999999972"/>
    <n v="6"/>
    <x v="1"/>
    <s v="Аварийный резерв"/>
    <m/>
    <n v="27300.42"/>
    <m/>
    <n v="23577.63"/>
    <n v="3722.79"/>
    <n v="44"/>
    <m/>
    <n v="38"/>
    <n v="6"/>
  </r>
  <r>
    <s v="Валиуллов Минислам Минсафович"/>
    <x v="0"/>
    <x v="901"/>
    <x v="0"/>
    <m/>
    <m/>
    <x v="0"/>
    <m/>
    <m/>
    <m/>
    <n v="2842.5"/>
    <n v="2842.5"/>
    <m/>
    <m/>
    <n v="1"/>
    <n v="1"/>
    <m/>
  </r>
  <r>
    <s v="Валиуллов Минислам Минсафович"/>
    <x v="0"/>
    <x v="902"/>
    <x v="0"/>
    <m/>
    <m/>
    <x v="0"/>
    <m/>
    <m/>
    <n v="3130"/>
    <m/>
    <n v="3130"/>
    <m/>
    <n v="2"/>
    <m/>
    <n v="2"/>
    <m/>
  </r>
  <r>
    <s v="Валиуллов Минислам Минсафович"/>
    <x v="0"/>
    <x v="903"/>
    <x v="0"/>
    <m/>
    <m/>
    <x v="0"/>
    <m/>
    <m/>
    <m/>
    <n v="2633.75"/>
    <n v="1505"/>
    <n v="1128.75"/>
    <m/>
    <n v="7"/>
    <n v="4"/>
    <n v="3"/>
  </r>
  <r>
    <s v="Валиуллов Минислам Минсафович"/>
    <x v="0"/>
    <x v="904"/>
    <x v="0"/>
    <m/>
    <m/>
    <x v="0"/>
    <m/>
    <m/>
    <m/>
    <n v="1023.75"/>
    <n v="1023.75"/>
    <m/>
    <m/>
    <n v="3"/>
    <n v="3"/>
    <m/>
  </r>
  <r>
    <s v="Валиуллов Минислам Минсафович"/>
    <x v="0"/>
    <x v="905"/>
    <x v="0"/>
    <m/>
    <m/>
    <x v="0"/>
    <m/>
    <m/>
    <m/>
    <n v="38019.599999999999"/>
    <n v="3168.3"/>
    <n v="34851.300000000003"/>
    <m/>
    <n v="24"/>
    <n v="2"/>
    <n v="22"/>
  </r>
  <r>
    <s v="Валиуллов Минислам Минсафович"/>
    <x v="0"/>
    <x v="906"/>
    <x v="0"/>
    <m/>
    <m/>
    <x v="0"/>
    <m/>
    <m/>
    <m/>
    <n v="8990"/>
    <m/>
    <n v="8990"/>
    <m/>
    <n v="4"/>
    <m/>
    <n v="4"/>
  </r>
  <r>
    <s v="Валиуллов Минислам Минсафович"/>
    <x v="0"/>
    <x v="907"/>
    <x v="0"/>
    <m/>
    <m/>
    <x v="0"/>
    <m/>
    <m/>
    <m/>
    <n v="759.04"/>
    <n v="759.04"/>
    <m/>
    <m/>
    <n v="1"/>
    <n v="1"/>
    <m/>
  </r>
  <r>
    <s v="Валиуллов Минислам Минсафович"/>
    <x v="0"/>
    <x v="908"/>
    <x v="0"/>
    <m/>
    <m/>
    <x v="0"/>
    <m/>
    <m/>
    <m/>
    <n v="806.1"/>
    <n v="806.1"/>
    <m/>
    <m/>
    <n v="2"/>
    <n v="2"/>
    <m/>
  </r>
  <r>
    <s v="Валиуллов Минислам Минсафович"/>
    <x v="0"/>
    <x v="909"/>
    <x v="0"/>
    <m/>
    <m/>
    <x v="0"/>
    <m/>
    <m/>
    <m/>
    <n v="11253.33"/>
    <n v="8440"/>
    <n v="2813.33"/>
    <m/>
    <n v="8"/>
    <n v="6"/>
    <n v="2"/>
  </r>
  <r>
    <s v="Валиуллов Минислам Минсафович"/>
    <x v="0"/>
    <x v="910"/>
    <x v="0"/>
    <m/>
    <m/>
    <x v="0"/>
    <m/>
    <m/>
    <m/>
    <n v="418.25"/>
    <n v="418.25"/>
    <m/>
    <m/>
    <n v="1"/>
    <n v="1"/>
    <m/>
  </r>
  <r>
    <s v="Валиуллов Минислам Минсафович"/>
    <x v="0"/>
    <x v="911"/>
    <x v="0"/>
    <m/>
    <m/>
    <x v="0"/>
    <m/>
    <m/>
    <m/>
    <n v="733.33"/>
    <n v="733.33"/>
    <m/>
    <m/>
    <n v="2"/>
    <n v="2"/>
    <m/>
  </r>
  <r>
    <s v="Валиуллов Минислам Минсафович"/>
    <x v="0"/>
    <x v="912"/>
    <x v="0"/>
    <m/>
    <m/>
    <x v="0"/>
    <m/>
    <m/>
    <m/>
    <n v="515.29"/>
    <n v="515.29"/>
    <m/>
    <m/>
    <n v="1"/>
    <n v="1"/>
    <m/>
  </r>
  <r>
    <s v="Валиуллов Минислам Минсафович"/>
    <x v="0"/>
    <x v="913"/>
    <x v="0"/>
    <m/>
    <m/>
    <x v="0"/>
    <m/>
    <m/>
    <m/>
    <n v="631.66999999999996"/>
    <n v="631.66999999999996"/>
    <m/>
    <m/>
    <n v="1"/>
    <n v="1"/>
    <m/>
  </r>
  <r>
    <s v="Валиуллов Минислам Минсафович"/>
    <x v="0"/>
    <x v="914"/>
    <x v="0"/>
    <m/>
    <m/>
    <x v="0"/>
    <m/>
    <m/>
    <m/>
    <n v="1795"/>
    <n v="1795"/>
    <m/>
    <m/>
    <n v="2"/>
    <n v="2"/>
    <m/>
  </r>
  <r>
    <s v="Валиуллов Минислам Минсафович"/>
    <x v="0"/>
    <x v="915"/>
    <x v="0"/>
    <m/>
    <m/>
    <x v="0"/>
    <m/>
    <m/>
    <m/>
    <n v="837.5"/>
    <n v="837.5"/>
    <m/>
    <m/>
    <n v="1"/>
    <n v="1"/>
    <m/>
  </r>
  <r>
    <s v="Валиуллов Минислам Минсафович"/>
    <x v="0"/>
    <x v="916"/>
    <x v="0"/>
    <m/>
    <m/>
    <x v="0"/>
    <m/>
    <m/>
    <m/>
    <n v="961.67"/>
    <n v="961.67"/>
    <m/>
    <m/>
    <n v="1"/>
    <n v="1"/>
    <m/>
  </r>
  <r>
    <s v="Валиуллов Минислам Минсафович"/>
    <x v="0"/>
    <x v="917"/>
    <x v="0"/>
    <m/>
    <m/>
    <x v="0"/>
    <m/>
    <m/>
    <m/>
    <n v="3220"/>
    <n v="3220"/>
    <m/>
    <m/>
    <n v="4"/>
    <n v="4"/>
    <m/>
  </r>
  <r>
    <s v="Валиуллов Минислам Минсафович"/>
    <x v="0"/>
    <x v="918"/>
    <x v="0"/>
    <m/>
    <m/>
    <x v="0"/>
    <m/>
    <m/>
    <m/>
    <n v="650"/>
    <n v="650"/>
    <m/>
    <m/>
    <n v="1"/>
    <n v="1"/>
    <m/>
  </r>
  <r>
    <s v="Валиуллов Минислам Минсафович"/>
    <x v="0"/>
    <x v="919"/>
    <x v="0"/>
    <m/>
    <m/>
    <x v="0"/>
    <m/>
    <m/>
    <m/>
    <n v="7867.65"/>
    <n v="7867.65"/>
    <m/>
    <m/>
    <n v="3"/>
    <n v="3"/>
    <m/>
  </r>
  <r>
    <s v="Валиуллов Минислам Минсафович"/>
    <x v="0"/>
    <x v="920"/>
    <x v="0"/>
    <m/>
    <m/>
    <x v="0"/>
    <m/>
    <m/>
    <m/>
    <n v="1946.67"/>
    <n v="802.5"/>
    <n v="1144.17"/>
    <m/>
    <n v="2"/>
    <n v="1"/>
    <n v="1"/>
  </r>
  <r>
    <s v="Валиуллов Минислам Минсафович"/>
    <x v="0"/>
    <x v="921"/>
    <x v="0"/>
    <m/>
    <m/>
    <x v="0"/>
    <m/>
    <m/>
    <m/>
    <n v="7858.8"/>
    <n v="7858.8"/>
    <m/>
    <m/>
    <n v="3"/>
    <n v="3"/>
    <m/>
  </r>
  <r>
    <s v="Валиуллов Минислам Минсафович"/>
    <x v="0"/>
    <x v="922"/>
    <x v="0"/>
    <m/>
    <m/>
    <x v="0"/>
    <m/>
    <m/>
    <m/>
    <n v="866.67"/>
    <n v="866.67"/>
    <m/>
    <m/>
    <n v="1"/>
    <n v="1"/>
    <m/>
  </r>
  <r>
    <s v="Валиуллов Минислам Минсафович"/>
    <x v="0"/>
    <x v="923"/>
    <x v="0"/>
    <m/>
    <m/>
    <x v="0"/>
    <m/>
    <m/>
    <m/>
    <n v="1925"/>
    <n v="1925"/>
    <m/>
    <m/>
    <n v="1"/>
    <n v="1"/>
    <m/>
  </r>
  <r>
    <s v="Валиуллов Минислам Минсафович"/>
    <x v="0"/>
    <x v="924"/>
    <x v="0"/>
    <m/>
    <m/>
    <x v="0"/>
    <m/>
    <m/>
    <m/>
    <n v="729"/>
    <n v="729"/>
    <m/>
    <m/>
    <n v="1"/>
    <n v="1"/>
    <m/>
  </r>
  <r>
    <s v="Валиуллов Минислам Минсафович"/>
    <x v="0"/>
    <x v="925"/>
    <x v="0"/>
    <m/>
    <m/>
    <x v="0"/>
    <m/>
    <m/>
    <m/>
    <n v="1628.33"/>
    <n v="1628.33"/>
    <m/>
    <m/>
    <n v="2"/>
    <n v="2"/>
    <m/>
  </r>
  <r>
    <s v="Валиуллов Минислам Минсафович"/>
    <x v="0"/>
    <x v="926"/>
    <x v="0"/>
    <m/>
    <m/>
    <x v="0"/>
    <m/>
    <m/>
    <m/>
    <n v="902.42"/>
    <n v="902.42"/>
    <m/>
    <m/>
    <n v="1"/>
    <n v="1"/>
    <m/>
  </r>
  <r>
    <s v="Валиуллов Минислам Минсафович"/>
    <x v="0"/>
    <x v="927"/>
    <x v="0"/>
    <m/>
    <m/>
    <x v="0"/>
    <m/>
    <m/>
    <m/>
    <n v="1425"/>
    <n v="1425"/>
    <m/>
    <m/>
    <n v="2"/>
    <n v="2"/>
    <m/>
  </r>
  <r>
    <s v="Валиуллов Минислам Минсафович"/>
    <x v="0"/>
    <x v="928"/>
    <x v="0"/>
    <m/>
    <m/>
    <x v="0"/>
    <m/>
    <m/>
    <m/>
    <n v="1925"/>
    <n v="1925"/>
    <m/>
    <m/>
    <n v="1"/>
    <n v="1"/>
    <m/>
  </r>
  <r>
    <s v="Валиуллов Минислам Минсафович"/>
    <x v="0"/>
    <x v="929"/>
    <x v="0"/>
    <m/>
    <m/>
    <x v="0"/>
    <m/>
    <m/>
    <m/>
    <n v="891"/>
    <n v="891"/>
    <m/>
    <m/>
    <n v="1"/>
    <n v="1"/>
    <m/>
  </r>
  <r>
    <s v="Валиуллов Минислам Минсафович"/>
    <x v="0"/>
    <x v="930"/>
    <x v="0"/>
    <m/>
    <m/>
    <x v="0"/>
    <m/>
    <m/>
    <m/>
    <n v="1105"/>
    <n v="1105"/>
    <m/>
    <m/>
    <n v="1"/>
    <n v="1"/>
    <m/>
  </r>
  <r>
    <s v="Валиуллов Минислам Минсафович"/>
    <x v="0"/>
    <x v="931"/>
    <x v="0"/>
    <m/>
    <m/>
    <x v="0"/>
    <m/>
    <m/>
    <m/>
    <n v="254.58"/>
    <n v="254.58"/>
    <m/>
    <m/>
    <n v="1"/>
    <n v="1"/>
    <m/>
  </r>
  <r>
    <s v="Валиуллов Минислам Минсафович"/>
    <x v="0"/>
    <x v="932"/>
    <x v="0"/>
    <m/>
    <m/>
    <x v="0"/>
    <m/>
    <m/>
    <m/>
    <n v="396.67"/>
    <n v="396.67"/>
    <m/>
    <m/>
    <n v="1"/>
    <n v="1"/>
    <m/>
  </r>
  <r>
    <s v="Валиуллов Минислам Минсафович"/>
    <x v="0"/>
    <x v="933"/>
    <x v="0"/>
    <m/>
    <m/>
    <x v="0"/>
    <m/>
    <m/>
    <m/>
    <n v="9614"/>
    <n v="9614"/>
    <m/>
    <m/>
    <n v="2"/>
    <n v="2"/>
    <m/>
  </r>
  <r>
    <s v="Валиуллов Минислам Минсафович"/>
    <x v="0"/>
    <x v="934"/>
    <x v="0"/>
    <m/>
    <m/>
    <x v="0"/>
    <m/>
    <m/>
    <m/>
    <n v="2913.33"/>
    <n v="728.33"/>
    <n v="2185"/>
    <m/>
    <n v="4"/>
    <n v="1"/>
    <n v="3"/>
  </r>
  <r>
    <s v="Валиуллов Минислам Минсафович"/>
    <x v="0"/>
    <x v="935"/>
    <x v="1"/>
    <n v="7207.36"/>
    <n v="1"/>
    <x v="1"/>
    <s v="Аварийный резерв"/>
    <m/>
    <n v="7207.36"/>
    <m/>
    <m/>
    <n v="7207.36"/>
    <n v="1"/>
    <m/>
    <m/>
    <n v="1"/>
  </r>
  <r>
    <s v="Валиуллов Минислам Минсафович"/>
    <x v="0"/>
    <x v="936"/>
    <x v="1"/>
    <n v="13095.22"/>
    <n v="1"/>
    <x v="1"/>
    <s v="Аварийный резерв"/>
    <m/>
    <n v="13095.22"/>
    <m/>
    <m/>
    <n v="13095.22"/>
    <n v="1"/>
    <m/>
    <m/>
    <n v="1"/>
  </r>
  <r>
    <s v="Валиуллов Минислам Минсафович"/>
    <x v="0"/>
    <x v="937"/>
    <x v="0"/>
    <m/>
    <m/>
    <x v="0"/>
    <m/>
    <m/>
    <m/>
    <n v="2002.92"/>
    <n v="2002.92"/>
    <m/>
    <m/>
    <n v="2"/>
    <n v="2"/>
    <m/>
  </r>
  <r>
    <s v="Валиуллов Минислам Минсафович"/>
    <x v="0"/>
    <x v="938"/>
    <x v="1"/>
    <n v="258.05"/>
    <n v="2"/>
    <x v="1"/>
    <s v="Аварийный резерв"/>
    <m/>
    <n v="258.05"/>
    <m/>
    <m/>
    <n v="258.05"/>
    <n v="2"/>
    <m/>
    <m/>
    <n v="2"/>
  </r>
  <r>
    <s v="Валиуллов Минислам Минсафович"/>
    <x v="0"/>
    <x v="939"/>
    <x v="0"/>
    <m/>
    <m/>
    <x v="0"/>
    <m/>
    <m/>
    <m/>
    <n v="1282.5"/>
    <n v="1282.5"/>
    <m/>
    <m/>
    <n v="1"/>
    <n v="1"/>
    <m/>
  </r>
  <r>
    <s v="Валиуллов Минислам Минсафович"/>
    <x v="0"/>
    <x v="940"/>
    <x v="0"/>
    <m/>
    <m/>
    <x v="0"/>
    <m/>
    <m/>
    <m/>
    <n v="806.67"/>
    <n v="403.34"/>
    <n v="403.33"/>
    <m/>
    <n v="2"/>
    <n v="1"/>
    <n v="1"/>
  </r>
  <r>
    <s v="Валиуллов Минислам Минсафович"/>
    <x v="0"/>
    <x v="941"/>
    <x v="1"/>
    <n v="15173.39"/>
    <n v="8"/>
    <x v="1"/>
    <s v="Аварийный резерв"/>
    <m/>
    <n v="15173.39"/>
    <m/>
    <m/>
    <n v="15173.39"/>
    <n v="8"/>
    <m/>
    <m/>
    <n v="8"/>
  </r>
  <r>
    <s v="Валиуллов Минислам Минсафович"/>
    <x v="0"/>
    <x v="942"/>
    <x v="0"/>
    <m/>
    <m/>
    <x v="0"/>
    <m/>
    <m/>
    <m/>
    <n v="2020.42"/>
    <n v="2020.42"/>
    <m/>
    <m/>
    <n v="1"/>
    <n v="1"/>
    <m/>
  </r>
  <r>
    <s v="Валиуллов Минислам Минсафович"/>
    <x v="0"/>
    <x v="943"/>
    <x v="0"/>
    <m/>
    <m/>
    <x v="0"/>
    <m/>
    <m/>
    <m/>
    <n v="336.83"/>
    <m/>
    <n v="336.83"/>
    <m/>
    <n v="2"/>
    <m/>
    <n v="2"/>
  </r>
  <r>
    <s v="Валиуллов Минислам Минсафович"/>
    <x v="0"/>
    <x v="944"/>
    <x v="1"/>
    <n v="69.09"/>
    <n v="4"/>
    <x v="1"/>
    <s v="Аварийный резерв"/>
    <m/>
    <n v="138.19"/>
    <m/>
    <n v="69.099999999999994"/>
    <n v="69.09"/>
    <n v="8"/>
    <m/>
    <n v="4"/>
    <n v="4"/>
  </r>
  <r>
    <s v="Валиуллов Минислам Минсафович"/>
    <x v="0"/>
    <x v="945"/>
    <x v="1"/>
    <n v="345.47"/>
    <n v="20"/>
    <x v="1"/>
    <s v="Аварийный резерв"/>
    <m/>
    <n v="345.47"/>
    <m/>
    <m/>
    <n v="345.47"/>
    <n v="20"/>
    <m/>
    <m/>
    <n v="20"/>
  </r>
  <r>
    <s v="Валиуллов Минислам Минсафович"/>
    <x v="0"/>
    <x v="946"/>
    <x v="1"/>
    <n v="104.81"/>
    <n v="2"/>
    <x v="1"/>
    <s v="Аварийный резерв"/>
    <m/>
    <n v="104.81"/>
    <m/>
    <m/>
    <n v="104.81"/>
    <n v="2"/>
    <m/>
    <m/>
    <n v="2"/>
  </r>
  <r>
    <s v="Валиуллов Минислам Минсафович"/>
    <x v="0"/>
    <x v="947"/>
    <x v="1"/>
    <n v="145.11000000000001"/>
    <n v="7"/>
    <x v="1"/>
    <s v="Аварийный резерв"/>
    <m/>
    <n v="145.11000000000001"/>
    <m/>
    <m/>
    <n v="145.11000000000001"/>
    <n v="7"/>
    <m/>
    <m/>
    <n v="7"/>
  </r>
  <r>
    <s v="Валиуллов Минислам Минсафович"/>
    <x v="0"/>
    <x v="948"/>
    <x v="1"/>
    <n v="145"/>
    <n v="3"/>
    <x v="1"/>
    <s v="Аварийный резерв"/>
    <m/>
    <n v="290"/>
    <m/>
    <n v="145"/>
    <n v="145"/>
    <n v="6"/>
    <m/>
    <n v="3"/>
    <n v="3"/>
  </r>
  <r>
    <s v="Валиуллов Минислам Минсафович"/>
    <x v="0"/>
    <x v="949"/>
    <x v="1"/>
    <n v="235.19"/>
    <n v="6"/>
    <x v="1"/>
    <s v="Аварийный резерв"/>
    <m/>
    <n v="235.19"/>
    <m/>
    <m/>
    <n v="235.19"/>
    <n v="6"/>
    <m/>
    <m/>
    <n v="6"/>
  </r>
  <r>
    <s v="Валиуллов Минислам Минсафович"/>
    <x v="0"/>
    <x v="950"/>
    <x v="1"/>
    <n v="1462.89"/>
    <n v="17"/>
    <x v="1"/>
    <s v="Аварийный резерв"/>
    <m/>
    <n v="1462.89"/>
    <n v="420"/>
    <m/>
    <n v="1882.89"/>
    <n v="17"/>
    <n v="12"/>
    <m/>
    <n v="29"/>
  </r>
  <r>
    <s v="Валиуллов Минислам Минсафович"/>
    <x v="0"/>
    <x v="951"/>
    <x v="1"/>
    <n v="504.15"/>
    <n v="9"/>
    <x v="1"/>
    <s v="Аварийный резерв"/>
    <m/>
    <n v="840.25"/>
    <m/>
    <n v="336.1"/>
    <n v="504.15"/>
    <n v="15"/>
    <m/>
    <n v="6"/>
    <n v="9"/>
  </r>
  <r>
    <s v="Валиуллов Минислам Минсафович"/>
    <x v="0"/>
    <x v="952"/>
    <x v="1"/>
    <n v="2082.59"/>
    <n v="3"/>
    <x v="1"/>
    <s v="Аварийный резерв"/>
    <m/>
    <n v="2082.59"/>
    <m/>
    <m/>
    <n v="2082.59"/>
    <n v="3"/>
    <m/>
    <m/>
    <n v="3"/>
  </r>
  <r>
    <s v="Валиуллов Минислам Минсафович"/>
    <x v="0"/>
    <x v="953"/>
    <x v="0"/>
    <m/>
    <m/>
    <x v="0"/>
    <m/>
    <m/>
    <m/>
    <n v="32.5"/>
    <n v="32.5"/>
    <m/>
    <m/>
    <n v="1"/>
    <n v="1"/>
    <m/>
  </r>
  <r>
    <s v="Валиуллов Минислам Минсафович"/>
    <x v="0"/>
    <x v="954"/>
    <x v="0"/>
    <m/>
    <m/>
    <x v="0"/>
    <m/>
    <m/>
    <m/>
    <n v="1830"/>
    <n v="1275"/>
    <n v="555"/>
    <m/>
    <n v="22"/>
    <n v="17"/>
    <n v="5"/>
  </r>
  <r>
    <s v="Валиуллов Минислам Минсафович"/>
    <x v="0"/>
    <x v="955"/>
    <x v="1"/>
    <n v="387.08000000000004"/>
    <n v="9"/>
    <x v="1"/>
    <s v="Аварийный резерв"/>
    <m/>
    <n v="473.1"/>
    <m/>
    <n v="86.02"/>
    <n v="387.08"/>
    <n v="11"/>
    <m/>
    <n v="2"/>
    <n v="9"/>
  </r>
  <r>
    <s v="Валиуллов Минислам Минсафович"/>
    <x v="0"/>
    <x v="956"/>
    <x v="0"/>
    <m/>
    <m/>
    <x v="0"/>
    <m/>
    <m/>
    <m/>
    <n v="28"/>
    <n v="28"/>
    <m/>
    <m/>
    <n v="2"/>
    <n v="2"/>
    <m/>
  </r>
  <r>
    <s v="Валиуллов Минислам Минсафович"/>
    <x v="0"/>
    <x v="957"/>
    <x v="1"/>
    <n v="329.02"/>
    <n v="6"/>
    <x v="1"/>
    <s v="Аварийный резерв"/>
    <m/>
    <n v="458.05"/>
    <m/>
    <n v="129.03"/>
    <n v="329.02"/>
    <n v="8"/>
    <m/>
    <n v="2"/>
    <n v="6"/>
  </r>
  <r>
    <s v="Валиуллов Минислам Минсафович"/>
    <x v="0"/>
    <x v="958"/>
    <x v="0"/>
    <m/>
    <m/>
    <x v="0"/>
    <m/>
    <m/>
    <n v="90.99"/>
    <m/>
    <n v="90.99"/>
    <m/>
    <n v="12"/>
    <m/>
    <n v="12"/>
    <m/>
  </r>
  <r>
    <s v="Валиуллов Минислам Минсафович"/>
    <x v="0"/>
    <x v="959"/>
    <x v="0"/>
    <m/>
    <m/>
    <x v="0"/>
    <m/>
    <m/>
    <m/>
    <n v="40.83"/>
    <n v="28.58"/>
    <n v="12.25"/>
    <m/>
    <n v="10"/>
    <n v="7"/>
    <n v="3"/>
  </r>
  <r>
    <s v="Валиуллов Минислам Минсафович"/>
    <x v="0"/>
    <x v="960"/>
    <x v="1"/>
    <n v="866.67"/>
    <n v="26"/>
    <x v="1"/>
    <s v="Аварийный резерв"/>
    <m/>
    <n v="1000"/>
    <m/>
    <n v="133.33000000000001"/>
    <n v="866.67"/>
    <n v="30"/>
    <m/>
    <n v="4"/>
    <n v="26"/>
  </r>
  <r>
    <s v="Валиуллов Минислам Минсафович"/>
    <x v="0"/>
    <x v="961"/>
    <x v="0"/>
    <m/>
    <m/>
    <x v="0"/>
    <m/>
    <m/>
    <n v="6900"/>
    <n v="16298.67"/>
    <n v="23198.67"/>
    <m/>
    <n v="32"/>
    <n v="64"/>
    <n v="96"/>
    <m/>
  </r>
  <r>
    <s v="Валиуллов Минислам Минсафович"/>
    <x v="0"/>
    <x v="962"/>
    <x v="1"/>
    <n v="41.29"/>
    <n v="2"/>
    <x v="1"/>
    <s v="Аварийный резерв"/>
    <m/>
    <n v="41.29"/>
    <m/>
    <m/>
    <n v="41.29"/>
    <n v="2"/>
    <m/>
    <m/>
    <n v="2"/>
  </r>
  <r>
    <s v="Валиуллов Минислам Минсафович"/>
    <x v="0"/>
    <x v="963"/>
    <x v="0"/>
    <m/>
    <m/>
    <x v="0"/>
    <m/>
    <m/>
    <m/>
    <n v="186.67"/>
    <n v="186.67"/>
    <m/>
    <m/>
    <n v="8"/>
    <n v="8"/>
    <m/>
  </r>
  <r>
    <s v="Валиуллов Минислам Минсафович"/>
    <x v="0"/>
    <x v="964"/>
    <x v="0"/>
    <m/>
    <m/>
    <x v="0"/>
    <m/>
    <m/>
    <m/>
    <n v="16.670000000000002"/>
    <n v="16.670000000000002"/>
    <m/>
    <m/>
    <n v="1"/>
    <n v="1"/>
    <m/>
  </r>
  <r>
    <s v="Валиуллов Минислам Минсафович"/>
    <x v="0"/>
    <x v="965"/>
    <x v="1"/>
    <n v="1388.95"/>
    <n v="7"/>
    <x v="1"/>
    <s v="Аварийный резерв"/>
    <m/>
    <n v="1388.95"/>
    <m/>
    <m/>
    <n v="1388.95"/>
    <n v="7"/>
    <m/>
    <m/>
    <n v="7"/>
  </r>
  <r>
    <s v="Валиуллов Минислам Минсафович"/>
    <x v="0"/>
    <x v="966"/>
    <x v="1"/>
    <n v="3240.75"/>
    <n v="105"/>
    <x v="1"/>
    <s v="Аварийный резерв"/>
    <m/>
    <n v="3271.61"/>
    <m/>
    <n v="30.86"/>
    <n v="3240.75"/>
    <n v="106"/>
    <m/>
    <n v="1"/>
    <n v="105"/>
  </r>
  <r>
    <s v="Валиуллов Минислам Минсафович"/>
    <x v="0"/>
    <x v="967"/>
    <x v="0"/>
    <m/>
    <m/>
    <x v="0"/>
    <m/>
    <m/>
    <n v="22.36"/>
    <m/>
    <n v="22.36"/>
    <m/>
    <n v="1"/>
    <m/>
    <n v="1"/>
    <m/>
  </r>
  <r>
    <s v="Валиуллов Минислам Минсафович"/>
    <x v="0"/>
    <x v="968"/>
    <x v="0"/>
    <m/>
    <m/>
    <x v="0"/>
    <m/>
    <m/>
    <m/>
    <n v="74.400000000000006"/>
    <m/>
    <n v="74.400000000000006"/>
    <m/>
    <n v="8"/>
    <m/>
    <n v="8"/>
  </r>
  <r>
    <s v="Валиуллов Минислам Минсафович"/>
    <x v="0"/>
    <x v="969"/>
    <x v="1"/>
    <n v="423.85"/>
    <n v="16"/>
    <x v="1"/>
    <s v="Аварийный резерв"/>
    <m/>
    <n v="423.85"/>
    <m/>
    <m/>
    <n v="423.85"/>
    <n v="16"/>
    <m/>
    <m/>
    <n v="16"/>
  </r>
  <r>
    <s v="Валиуллов Минислам Минсафович"/>
    <x v="0"/>
    <x v="970"/>
    <x v="0"/>
    <m/>
    <m/>
    <x v="0"/>
    <m/>
    <m/>
    <m/>
    <n v="4050"/>
    <m/>
    <n v="4050"/>
    <m/>
    <n v="3"/>
    <m/>
    <n v="3"/>
  </r>
  <r>
    <s v="Валиуллов Минислам Минсафович"/>
    <x v="0"/>
    <x v="971"/>
    <x v="1"/>
    <n v="10683.31"/>
    <n v="3"/>
    <x v="1"/>
    <s v="Аварийный резерв"/>
    <m/>
    <n v="14244.41"/>
    <m/>
    <n v="3561.1"/>
    <n v="10683.31"/>
    <n v="4"/>
    <m/>
    <n v="1"/>
    <n v="3"/>
  </r>
  <r>
    <s v="Валиуллов Минислам Минсафович"/>
    <x v="0"/>
    <x v="972"/>
    <x v="1"/>
    <n v="11097.33"/>
    <n v="2"/>
    <x v="1"/>
    <s v="Аварийный резерв"/>
    <m/>
    <n v="16646"/>
    <n v="4950"/>
    <n v="5548.67"/>
    <n v="16047.33"/>
    <n v="3"/>
    <n v="3"/>
    <n v="1"/>
    <n v="5"/>
  </r>
  <r>
    <s v="Валиуллов Минислам Минсафович"/>
    <x v="0"/>
    <x v="973"/>
    <x v="1"/>
    <n v="6862.22"/>
    <n v="1"/>
    <x v="1"/>
    <s v="Аварийный резерв"/>
    <m/>
    <n v="6862.22"/>
    <m/>
    <m/>
    <n v="6862.22"/>
    <n v="1"/>
    <m/>
    <m/>
    <n v="1"/>
  </r>
  <r>
    <s v="Валиуллов Минислам Минсафович"/>
    <x v="0"/>
    <x v="974"/>
    <x v="0"/>
    <m/>
    <m/>
    <x v="0"/>
    <m/>
    <m/>
    <m/>
    <n v="410"/>
    <n v="410"/>
    <m/>
    <m/>
    <n v="1"/>
    <n v="1"/>
    <m/>
  </r>
  <r>
    <s v="Валиуллов Минислам Минсафович"/>
    <x v="0"/>
    <x v="975"/>
    <x v="0"/>
    <m/>
    <m/>
    <x v="0"/>
    <m/>
    <m/>
    <m/>
    <n v="1010"/>
    <m/>
    <n v="1010"/>
    <m/>
    <n v="6"/>
    <m/>
    <n v="6"/>
  </r>
  <r>
    <s v="Валиуллов Минислам Минсафович"/>
    <x v="0"/>
    <x v="976"/>
    <x v="0"/>
    <m/>
    <m/>
    <x v="0"/>
    <m/>
    <m/>
    <n v="1892.37"/>
    <m/>
    <n v="1892.37"/>
    <m/>
    <n v="1"/>
    <m/>
    <n v="1"/>
    <m/>
  </r>
  <r>
    <s v="Валиуллов Минислам Минсафович"/>
    <x v="0"/>
    <x v="977"/>
    <x v="0"/>
    <m/>
    <m/>
    <x v="0"/>
    <m/>
    <m/>
    <m/>
    <n v="528.33000000000004"/>
    <m/>
    <n v="528.33000000000004"/>
    <m/>
    <n v="2"/>
    <m/>
    <n v="2"/>
  </r>
  <r>
    <s v="Валиуллов Минислам Минсафович"/>
    <x v="0"/>
    <x v="978"/>
    <x v="1"/>
    <n v="240.84"/>
    <n v="7"/>
    <x v="1"/>
    <s v="Аварийный резерв"/>
    <m/>
    <n v="240.84"/>
    <m/>
    <m/>
    <n v="240.84"/>
    <n v="7"/>
    <m/>
    <m/>
    <n v="7"/>
  </r>
  <r>
    <s v="Валиуллов Минислам Минсафович"/>
    <x v="0"/>
    <x v="979"/>
    <x v="1"/>
    <n v="736.66000000000008"/>
    <n v="10"/>
    <x v="1"/>
    <s v="Аварийный резерв"/>
    <m/>
    <n v="1105"/>
    <m/>
    <n v="368.34"/>
    <n v="736.66"/>
    <n v="15"/>
    <m/>
    <n v="5"/>
    <n v="10"/>
  </r>
  <r>
    <s v="Валиуллов Минислам Минсафович"/>
    <x v="0"/>
    <x v="980"/>
    <x v="1"/>
    <n v="322.57"/>
    <n v="75"/>
    <x v="1"/>
    <s v="Аварийный резерв"/>
    <m/>
    <n v="331.17"/>
    <m/>
    <n v="8.6"/>
    <n v="322.57"/>
    <n v="77"/>
    <m/>
    <n v="2"/>
    <n v="75"/>
  </r>
  <r>
    <s v="Валиуллов Минислам Минсафович"/>
    <x v="0"/>
    <x v="981"/>
    <x v="1"/>
    <n v="1517.9599999999998"/>
    <n v="7"/>
    <x v="1"/>
    <s v="Аварийный резерв"/>
    <m/>
    <n v="1623.86"/>
    <m/>
    <n v="105.9"/>
    <n v="1517.96"/>
    <n v="8"/>
    <m/>
    <n v="1"/>
    <n v="7"/>
  </r>
  <r>
    <s v="Валиуллов Минислам Минсафович"/>
    <x v="0"/>
    <x v="982"/>
    <x v="1"/>
    <n v="333.22"/>
    <n v="18"/>
    <x v="1"/>
    <s v="Аварийный резерв"/>
    <m/>
    <n v="370.24"/>
    <m/>
    <n v="37.020000000000003"/>
    <n v="333.22"/>
    <n v="20"/>
    <m/>
    <n v="2"/>
    <n v="18"/>
  </r>
  <r>
    <s v="Валиуллов Минислам Минсафович"/>
    <x v="0"/>
    <x v="983"/>
    <x v="1"/>
    <n v="559.97"/>
    <n v="31"/>
    <x v="1"/>
    <s v="Аварийный резерв"/>
    <m/>
    <n v="614.16"/>
    <m/>
    <n v="54.19"/>
    <n v="559.97"/>
    <n v="34"/>
    <m/>
    <n v="3"/>
    <n v="31"/>
  </r>
  <r>
    <s v="Валиуллов Минислам Минсафович"/>
    <x v="0"/>
    <x v="984"/>
    <x v="1"/>
    <n v="244.08"/>
    <n v="43"/>
    <x v="1"/>
    <s v="Аварийный резерв"/>
    <m/>
    <n v="441.86"/>
    <m/>
    <n v="197.78"/>
    <n v="244.08"/>
    <n v="88"/>
    <m/>
    <n v="45"/>
    <n v="43"/>
  </r>
  <r>
    <s v="Валиуллов Минислам Минсафович"/>
    <x v="0"/>
    <x v="985"/>
    <x v="0"/>
    <n v="-120"/>
    <n v="-24"/>
    <x v="0"/>
    <m/>
    <m/>
    <n v="62.59"/>
    <n v="300"/>
    <n v="182.59"/>
    <n v="180"/>
    <n v="2"/>
    <n v="60"/>
    <n v="26"/>
    <n v="36"/>
  </r>
  <r>
    <s v="Валиуллов Минислам Минсафович"/>
    <x v="0"/>
    <x v="986"/>
    <x v="1"/>
    <n v="2515.9899999999998"/>
    <n v="65"/>
    <x v="1"/>
    <s v="Аварийный резерв"/>
    <m/>
    <n v="2515.9899999999998"/>
    <m/>
    <m/>
    <n v="2515.9899999999998"/>
    <n v="65"/>
    <m/>
    <m/>
    <n v="65"/>
  </r>
  <r>
    <s v="Валиуллов Минислам Минсафович"/>
    <x v="0"/>
    <x v="987"/>
    <x v="1"/>
    <n v="14233.630000000001"/>
    <n v="355"/>
    <x v="1"/>
    <s v="Аварийный резерв"/>
    <m/>
    <n v="15035.52"/>
    <m/>
    <n v="801.89"/>
    <n v="14233.63"/>
    <n v="375"/>
    <m/>
    <n v="20"/>
    <n v="355"/>
  </r>
  <r>
    <s v="Валиуллов Минислам Минсафович"/>
    <x v="0"/>
    <x v="988"/>
    <x v="1"/>
    <n v="1857.96"/>
    <n v="48"/>
    <x v="1"/>
    <s v="Аварийный резерв"/>
    <m/>
    <n v="1935.38"/>
    <m/>
    <n v="77.42"/>
    <n v="1857.96"/>
    <n v="50"/>
    <m/>
    <n v="2"/>
    <n v="48"/>
  </r>
  <r>
    <s v="Валиуллов Минислам Минсафович"/>
    <x v="0"/>
    <x v="989"/>
    <x v="0"/>
    <m/>
    <m/>
    <x v="0"/>
    <m/>
    <m/>
    <m/>
    <n v="441.67"/>
    <n v="441.67"/>
    <m/>
    <m/>
    <n v="10"/>
    <n v="10"/>
    <m/>
  </r>
  <r>
    <s v="Валиуллов Минислам Минсафович"/>
    <x v="0"/>
    <x v="990"/>
    <x v="1"/>
    <n v="491.03"/>
    <n v="9"/>
    <x v="1"/>
    <s v="Аварийный резерв"/>
    <m/>
    <n v="491.03"/>
    <m/>
    <m/>
    <n v="491.03"/>
    <n v="9"/>
    <m/>
    <m/>
    <n v="9"/>
  </r>
  <r>
    <s v="Валиуллов Минислам Минсафович"/>
    <x v="0"/>
    <x v="991"/>
    <x v="0"/>
    <m/>
    <m/>
    <x v="0"/>
    <m/>
    <m/>
    <m/>
    <n v="336.12"/>
    <n v="67.22"/>
    <n v="268.89999999999998"/>
    <m/>
    <n v="5"/>
    <n v="1"/>
    <n v="4"/>
  </r>
  <r>
    <s v="Валиуллов Минислам Минсафович"/>
    <x v="0"/>
    <x v="992"/>
    <x v="0"/>
    <m/>
    <m/>
    <x v="0"/>
    <m/>
    <m/>
    <n v="646.85"/>
    <m/>
    <n v="646.85"/>
    <m/>
    <n v="8"/>
    <m/>
    <n v="8"/>
    <m/>
  </r>
  <r>
    <s v="Валиуллов Минислам Минсафович"/>
    <x v="0"/>
    <x v="993"/>
    <x v="1"/>
    <n v="103.22"/>
    <n v="5"/>
    <x v="1"/>
    <s v="Аварийный резерв"/>
    <m/>
    <n v="144.51"/>
    <m/>
    <n v="41.29"/>
    <n v="103.22"/>
    <n v="7"/>
    <m/>
    <n v="2"/>
    <n v="5"/>
  </r>
  <r>
    <s v="Валиуллов Минислам Минсафович"/>
    <x v="0"/>
    <x v="994"/>
    <x v="0"/>
    <m/>
    <m/>
    <x v="0"/>
    <m/>
    <m/>
    <n v="52.47"/>
    <m/>
    <n v="52.47"/>
    <m/>
    <n v="1"/>
    <m/>
    <n v="1"/>
    <m/>
  </r>
  <r>
    <s v="Валиуллов Минислам Минсафович"/>
    <x v="0"/>
    <x v="995"/>
    <x v="0"/>
    <m/>
    <m/>
    <x v="0"/>
    <m/>
    <m/>
    <n v="29.64"/>
    <m/>
    <n v="29.64"/>
    <m/>
    <n v="2"/>
    <m/>
    <n v="2"/>
    <m/>
  </r>
  <r>
    <s v="Валиуллов Минислам Минсафович"/>
    <x v="0"/>
    <x v="996"/>
    <x v="1"/>
    <n v="216.76"/>
    <n v="28"/>
    <x v="1"/>
    <s v="Аварийный резерв"/>
    <m/>
    <n v="294.18"/>
    <m/>
    <n v="77.42"/>
    <n v="216.76"/>
    <n v="38"/>
    <m/>
    <n v="10"/>
    <n v="28"/>
  </r>
  <r>
    <s v="Валиуллов Минислам Минсафович"/>
    <x v="0"/>
    <x v="997"/>
    <x v="1"/>
    <n v="149.69"/>
    <n v="6"/>
    <x v="1"/>
    <s v="Аварийный резерв"/>
    <m/>
    <n v="149.69"/>
    <m/>
    <m/>
    <n v="149.69"/>
    <n v="6"/>
    <m/>
    <m/>
    <n v="6"/>
  </r>
  <r>
    <s v="Валиуллов Минислам Минсафович"/>
    <x v="0"/>
    <x v="998"/>
    <x v="1"/>
    <n v="82.58"/>
    <n v="8"/>
    <x v="1"/>
    <s v="Аварийный резерв"/>
    <m/>
    <n v="103.22"/>
    <m/>
    <n v="20.64"/>
    <n v="82.58"/>
    <n v="10"/>
    <m/>
    <n v="2"/>
    <n v="8"/>
  </r>
  <r>
    <s v="Валиуллов Минислам Минсафович"/>
    <x v="0"/>
    <x v="999"/>
    <x v="1"/>
    <n v="316.55"/>
    <n v="16"/>
    <x v="1"/>
    <s v="Аварийный резерв"/>
    <m/>
    <n v="316.55"/>
    <m/>
    <m/>
    <n v="316.55"/>
    <n v="16"/>
    <m/>
    <m/>
    <n v="16"/>
  </r>
  <r>
    <s v="Валиуллов Минислам Минсафович"/>
    <x v="0"/>
    <x v="1000"/>
    <x v="1"/>
    <n v="591.79"/>
    <n v="1"/>
    <x v="1"/>
    <s v="Аварийный резерв"/>
    <m/>
    <n v="1183.5899999999999"/>
    <m/>
    <n v="591.79999999999995"/>
    <n v="591.79"/>
    <n v="2"/>
    <m/>
    <n v="1"/>
    <n v="1"/>
  </r>
  <r>
    <s v="Валиуллов Минислам Минсафович"/>
    <x v="0"/>
    <x v="1001"/>
    <x v="0"/>
    <n v="-8557.5"/>
    <n v="-23"/>
    <x v="0"/>
    <m/>
    <m/>
    <n v="1081.67"/>
    <n v="12204.16"/>
    <n v="9639.17"/>
    <n v="3646.66"/>
    <n v="2"/>
    <n v="32"/>
    <n v="25"/>
    <n v="9"/>
  </r>
  <r>
    <s v="Валиуллов Минислам Минсафович"/>
    <x v="0"/>
    <x v="1002"/>
    <x v="0"/>
    <n v="-253"/>
    <n v="-1"/>
    <x v="0"/>
    <m/>
    <m/>
    <n v="149.44"/>
    <n v="506"/>
    <n v="402.44"/>
    <n v="253"/>
    <n v="1"/>
    <n v="2"/>
    <n v="2"/>
    <n v="1"/>
  </r>
  <r>
    <s v="Валиуллов Минислам Минсафович"/>
    <x v="0"/>
    <x v="1003"/>
    <x v="0"/>
    <m/>
    <m/>
    <x v="0"/>
    <m/>
    <m/>
    <m/>
    <n v="1021.67"/>
    <n v="1021.67"/>
    <m/>
    <m/>
    <n v="2"/>
    <n v="2"/>
    <m/>
  </r>
  <r>
    <s v="Валиуллов Минислам Минсафович"/>
    <x v="0"/>
    <x v="1004"/>
    <x v="0"/>
    <m/>
    <m/>
    <x v="0"/>
    <m/>
    <m/>
    <m/>
    <n v="3808.33"/>
    <n v="3808.33"/>
    <m/>
    <m/>
    <n v="10"/>
    <n v="10"/>
    <m/>
  </r>
  <r>
    <s v="Валиуллов Минислам Минсафович"/>
    <x v="0"/>
    <x v="1005"/>
    <x v="0"/>
    <m/>
    <m/>
    <x v="0"/>
    <m/>
    <m/>
    <m/>
    <n v="26.67"/>
    <n v="26.67"/>
    <m/>
    <m/>
    <n v="4"/>
    <n v="4"/>
    <m/>
  </r>
  <r>
    <s v="Валиуллов Минислам Минсафович"/>
    <x v="0"/>
    <x v="1006"/>
    <x v="0"/>
    <m/>
    <m/>
    <x v="0"/>
    <m/>
    <m/>
    <m/>
    <n v="360"/>
    <n v="360"/>
    <m/>
    <m/>
    <n v="16"/>
    <n v="16"/>
    <m/>
  </r>
  <r>
    <s v="Валиуллов Минислам Минсафович"/>
    <x v="0"/>
    <x v="1007"/>
    <x v="1"/>
    <n v="142.97"/>
    <n v="40"/>
    <x v="1"/>
    <s v="Аварийный резерв"/>
    <m/>
    <n v="142.97"/>
    <m/>
    <m/>
    <n v="142.97"/>
    <n v="40"/>
    <m/>
    <m/>
    <n v="40"/>
  </r>
  <r>
    <s v="Валиуллов Минислам Минсафович"/>
    <x v="0"/>
    <x v="1008"/>
    <x v="0"/>
    <m/>
    <m/>
    <x v="0"/>
    <m/>
    <m/>
    <m/>
    <n v="8210.83"/>
    <m/>
    <n v="8210.83"/>
    <m/>
    <n v="1"/>
    <m/>
    <n v="1"/>
  </r>
  <r>
    <s v="Валиуллов Минислам Минсафович"/>
    <x v="0"/>
    <x v="1009"/>
    <x v="0"/>
    <m/>
    <m/>
    <x v="0"/>
    <m/>
    <m/>
    <n v="1778.33"/>
    <n v="3784.2"/>
    <n v="5562.53"/>
    <m/>
    <n v="1"/>
    <n v="2"/>
    <n v="3"/>
    <m/>
  </r>
  <r>
    <s v="Валиуллов Минислам Минсафович"/>
    <x v="0"/>
    <x v="1010"/>
    <x v="0"/>
    <m/>
    <m/>
    <x v="0"/>
    <m/>
    <m/>
    <m/>
    <n v="8594.58"/>
    <n v="8594.58"/>
    <m/>
    <m/>
    <n v="1"/>
    <n v="1"/>
    <m/>
  </r>
  <r>
    <s v="Валиуллов Минислам Минсафович"/>
    <x v="0"/>
    <x v="1011"/>
    <x v="0"/>
    <m/>
    <m/>
    <x v="0"/>
    <m/>
    <m/>
    <m/>
    <n v="10967.9"/>
    <n v="10967.9"/>
    <m/>
    <m/>
    <n v="1"/>
    <n v="1"/>
    <m/>
  </r>
  <r>
    <s v="Валиуллов Минислам Минсафович"/>
    <x v="0"/>
    <x v="1012"/>
    <x v="0"/>
    <m/>
    <m/>
    <x v="0"/>
    <m/>
    <m/>
    <n v="1333.33"/>
    <m/>
    <n v="1333.33"/>
    <m/>
    <n v="2"/>
    <m/>
    <n v="2"/>
    <m/>
  </r>
  <r>
    <s v="Валиуллов Минислам Минсафович"/>
    <x v="0"/>
    <x v="1013"/>
    <x v="0"/>
    <m/>
    <m/>
    <x v="0"/>
    <m/>
    <m/>
    <m/>
    <n v="2513.3200000000002"/>
    <n v="1721.66"/>
    <n v="791.66"/>
    <m/>
    <n v="3"/>
    <n v="2"/>
    <n v="1"/>
  </r>
  <r>
    <s v="Валиуллов Минислам Минсафович"/>
    <x v="0"/>
    <x v="1014"/>
    <x v="0"/>
    <m/>
    <m/>
    <x v="0"/>
    <m/>
    <m/>
    <m/>
    <n v="8691.75"/>
    <n v="8691.75"/>
    <m/>
    <m/>
    <n v="6"/>
    <n v="6"/>
    <m/>
  </r>
  <r>
    <s v="Валиуллов Минислам Минсафович"/>
    <x v="0"/>
    <x v="1015"/>
    <x v="0"/>
    <m/>
    <m/>
    <x v="0"/>
    <m/>
    <m/>
    <m/>
    <n v="32491.33"/>
    <n v="32491.33"/>
    <m/>
    <m/>
    <n v="8"/>
    <n v="8"/>
    <m/>
  </r>
  <r>
    <s v="Валиуллов Минислам Минсафович"/>
    <x v="0"/>
    <x v="1016"/>
    <x v="1"/>
    <n v="70.12"/>
    <n v="1"/>
    <x v="1"/>
    <s v="Аварийный резерв"/>
    <m/>
    <n v="70.12"/>
    <m/>
    <m/>
    <n v="70.12"/>
    <n v="1"/>
    <m/>
    <m/>
    <n v="1"/>
  </r>
  <r>
    <s v="Валиуллов Минислам Минсафович"/>
    <x v="0"/>
    <x v="1017"/>
    <x v="1"/>
    <n v="3262.11"/>
    <n v="2"/>
    <x v="1"/>
    <s v="Аварийный резерв"/>
    <m/>
    <n v="3262.11"/>
    <m/>
    <m/>
    <n v="3262.11"/>
    <n v="2"/>
    <m/>
    <m/>
    <n v="2"/>
  </r>
  <r>
    <s v="Валиуллов Минислам Минсафович"/>
    <x v="0"/>
    <x v="1018"/>
    <x v="1"/>
    <n v="4432.84"/>
    <n v="2"/>
    <x v="1"/>
    <s v="Аварийный резерв"/>
    <m/>
    <n v="4432.84"/>
    <m/>
    <m/>
    <n v="4432.84"/>
    <n v="2"/>
    <m/>
    <m/>
    <n v="2"/>
  </r>
  <r>
    <s v="Валиуллов Минислам Минсафович"/>
    <x v="0"/>
    <x v="1019"/>
    <x v="0"/>
    <m/>
    <m/>
    <x v="0"/>
    <m/>
    <m/>
    <m/>
    <n v="658.33"/>
    <n v="658.33"/>
    <m/>
    <m/>
    <n v="1"/>
    <n v="1"/>
    <m/>
  </r>
  <r>
    <s v="Валиуллов Минислам Минсафович"/>
    <x v="0"/>
    <x v="1020"/>
    <x v="0"/>
    <m/>
    <m/>
    <x v="0"/>
    <m/>
    <m/>
    <m/>
    <n v="1160"/>
    <m/>
    <n v="1160"/>
    <m/>
    <n v="1"/>
    <m/>
    <n v="1"/>
  </r>
  <r>
    <s v="Валиуллов Минислам Минсафович"/>
    <x v="0"/>
    <x v="1021"/>
    <x v="0"/>
    <m/>
    <m/>
    <x v="0"/>
    <m/>
    <m/>
    <m/>
    <n v="35906.67"/>
    <n v="35906.67"/>
    <m/>
    <m/>
    <n v="8"/>
    <n v="8"/>
    <m/>
  </r>
  <r>
    <s v="Валиуллов Минислам Минсафович"/>
    <x v="0"/>
    <x v="1022"/>
    <x v="0"/>
    <m/>
    <m/>
    <x v="0"/>
    <m/>
    <m/>
    <m/>
    <n v="34218.85"/>
    <n v="16613.25"/>
    <n v="17605.599999999999"/>
    <m/>
    <n v="6"/>
    <n v="3"/>
    <n v="3"/>
  </r>
  <r>
    <s v="Валиуллов Минислам Минсафович"/>
    <x v="0"/>
    <x v="1023"/>
    <x v="0"/>
    <m/>
    <m/>
    <x v="0"/>
    <m/>
    <m/>
    <m/>
    <n v="172500"/>
    <m/>
    <n v="172500"/>
    <m/>
    <n v="1"/>
    <m/>
    <n v="1"/>
  </r>
  <r>
    <s v="Валиуллов Минислам Минсафович"/>
    <x v="0"/>
    <x v="1024"/>
    <x v="0"/>
    <m/>
    <m/>
    <x v="0"/>
    <m/>
    <m/>
    <n v="1119.8699999999999"/>
    <m/>
    <n v="1119.8699999999999"/>
    <m/>
    <n v="2"/>
    <m/>
    <n v="2"/>
    <m/>
  </r>
  <r>
    <s v="Валиуллов Минислам Минсафович"/>
    <x v="0"/>
    <x v="1025"/>
    <x v="0"/>
    <m/>
    <m/>
    <x v="0"/>
    <m/>
    <m/>
    <m/>
    <n v="918.25"/>
    <n v="918.25"/>
    <m/>
    <m/>
    <n v="1"/>
    <n v="1"/>
    <m/>
  </r>
  <r>
    <s v="Валиуллов Минислам Минсафович"/>
    <x v="0"/>
    <x v="1026"/>
    <x v="0"/>
    <m/>
    <m/>
    <x v="0"/>
    <m/>
    <m/>
    <m/>
    <n v="375"/>
    <m/>
    <n v="375"/>
    <m/>
    <n v="2"/>
    <m/>
    <n v="2"/>
  </r>
  <r>
    <s v="Валиуллов Минислам Минсафович"/>
    <x v="0"/>
    <x v="1027"/>
    <x v="0"/>
    <m/>
    <m/>
    <x v="0"/>
    <m/>
    <m/>
    <m/>
    <n v="1261"/>
    <n v="1261"/>
    <m/>
    <m/>
    <n v="1"/>
    <n v="1"/>
    <m/>
  </r>
  <r>
    <s v="Валиуллов Минислам Минсафович"/>
    <x v="0"/>
    <x v="1028"/>
    <x v="0"/>
    <m/>
    <m/>
    <x v="0"/>
    <m/>
    <m/>
    <m/>
    <n v="15760"/>
    <n v="15760"/>
    <m/>
    <m/>
    <n v="4"/>
    <n v="4"/>
    <m/>
  </r>
  <r>
    <s v="Валиуллов Минислам Минсафович"/>
    <x v="0"/>
    <x v="1029"/>
    <x v="0"/>
    <m/>
    <m/>
    <x v="0"/>
    <m/>
    <m/>
    <m/>
    <n v="357.08"/>
    <n v="357.08"/>
    <m/>
    <m/>
    <n v="1"/>
    <n v="1"/>
    <m/>
  </r>
  <r>
    <s v="Валиуллов Минислам Минсафович"/>
    <x v="0"/>
    <x v="1030"/>
    <x v="0"/>
    <m/>
    <m/>
    <x v="0"/>
    <m/>
    <m/>
    <m/>
    <n v="666.67"/>
    <m/>
    <n v="666.67"/>
    <m/>
    <n v="2"/>
    <m/>
    <n v="2"/>
  </r>
  <r>
    <s v="Валиуллов Минислам Минсафович"/>
    <x v="0"/>
    <x v="1031"/>
    <x v="0"/>
    <m/>
    <m/>
    <x v="0"/>
    <m/>
    <m/>
    <n v="1882.91"/>
    <m/>
    <n v="1882.91"/>
    <m/>
    <n v="1"/>
    <m/>
    <n v="1"/>
    <m/>
  </r>
  <r>
    <s v="Валиуллов Минислам Минсафович"/>
    <x v="0"/>
    <x v="1032"/>
    <x v="0"/>
    <m/>
    <m/>
    <x v="0"/>
    <m/>
    <m/>
    <m/>
    <n v="6150"/>
    <n v="6150"/>
    <m/>
    <m/>
    <n v="2"/>
    <n v="2"/>
    <m/>
  </r>
  <r>
    <s v="Валиуллов Минислам Минсафович"/>
    <x v="0"/>
    <x v="1033"/>
    <x v="0"/>
    <m/>
    <m/>
    <x v="0"/>
    <m/>
    <m/>
    <m/>
    <n v="3416.67"/>
    <n v="3416.67"/>
    <m/>
    <m/>
    <n v="2"/>
    <n v="2"/>
    <m/>
  </r>
  <r>
    <s v="Валиуллов Минислам Минсафович"/>
    <x v="0"/>
    <x v="1034"/>
    <x v="1"/>
    <n v="1214.96"/>
    <n v="2"/>
    <x v="1"/>
    <s v="Аварийный резерв"/>
    <m/>
    <n v="1214.96"/>
    <m/>
    <m/>
    <n v="1214.96"/>
    <n v="2"/>
    <m/>
    <m/>
    <n v="2"/>
  </r>
  <r>
    <s v="Валиуллов Минислам Минсафович"/>
    <x v="0"/>
    <x v="1035"/>
    <x v="0"/>
    <m/>
    <m/>
    <x v="0"/>
    <m/>
    <m/>
    <m/>
    <n v="50"/>
    <n v="50"/>
    <m/>
    <m/>
    <n v="1"/>
    <n v="1"/>
    <m/>
  </r>
  <r>
    <s v="Валиуллов Минислам Минсафович"/>
    <x v="0"/>
    <x v="1036"/>
    <x v="0"/>
    <m/>
    <m/>
    <x v="0"/>
    <m/>
    <m/>
    <m/>
    <n v="7900"/>
    <n v="7900"/>
    <m/>
    <m/>
    <n v="1"/>
    <n v="1"/>
    <m/>
  </r>
  <r>
    <s v="Валиуллов Минислам Минсафович"/>
    <x v="0"/>
    <x v="1037"/>
    <x v="0"/>
    <m/>
    <m/>
    <x v="0"/>
    <m/>
    <m/>
    <m/>
    <n v="6200"/>
    <n v="6200"/>
    <m/>
    <m/>
    <n v="1"/>
    <n v="1"/>
    <m/>
  </r>
  <r>
    <s v="Валиуллов Минислам Минсафович"/>
    <x v="0"/>
    <x v="1038"/>
    <x v="0"/>
    <m/>
    <m/>
    <x v="0"/>
    <m/>
    <m/>
    <m/>
    <n v="986.67"/>
    <m/>
    <n v="986.67"/>
    <m/>
    <n v="1"/>
    <m/>
    <n v="1"/>
  </r>
  <r>
    <s v="Валиуллов Минислам Минсафович"/>
    <x v="0"/>
    <x v="1039"/>
    <x v="0"/>
    <m/>
    <m/>
    <x v="0"/>
    <m/>
    <m/>
    <n v="305.83"/>
    <m/>
    <n v="305.83"/>
    <m/>
    <n v="2"/>
    <m/>
    <n v="2"/>
    <m/>
  </r>
  <r>
    <s v="Валиуллов Минислам Минсафович"/>
    <x v="0"/>
    <x v="1040"/>
    <x v="1"/>
    <n v="221.66"/>
    <n v="1"/>
    <x v="1"/>
    <s v="Аварийный резерв"/>
    <m/>
    <n v="443.33"/>
    <m/>
    <n v="221.67"/>
    <n v="221.66"/>
    <n v="2"/>
    <m/>
    <n v="1"/>
    <n v="1"/>
  </r>
  <r>
    <s v="Валиуллов Минислам Минсафович"/>
    <x v="0"/>
    <x v="1041"/>
    <x v="0"/>
    <m/>
    <m/>
    <x v="0"/>
    <m/>
    <m/>
    <m/>
    <n v="255"/>
    <n v="63.75"/>
    <n v="191.25"/>
    <m/>
    <n v="4"/>
    <n v="1"/>
    <n v="3"/>
  </r>
  <r>
    <s v="Валиуллов Минислам Минсафович"/>
    <x v="0"/>
    <x v="1042"/>
    <x v="0"/>
    <m/>
    <m/>
    <x v="0"/>
    <m/>
    <m/>
    <m/>
    <n v="378"/>
    <n v="325.08999999999997"/>
    <n v="52.91"/>
    <m/>
    <n v="7"/>
    <n v="6"/>
    <n v="1"/>
  </r>
  <r>
    <s v="Валиуллов Минислам Минсафович"/>
    <x v="0"/>
    <x v="1043"/>
    <x v="1"/>
    <n v="743.18"/>
    <n v="1"/>
    <x v="1"/>
    <s v="Аварийный резерв"/>
    <m/>
    <n v="743.18"/>
    <m/>
    <m/>
    <n v="743.18"/>
    <n v="1"/>
    <m/>
    <m/>
    <n v="1"/>
  </r>
  <r>
    <s v="Валиуллов Минислам Минсафович"/>
    <x v="0"/>
    <x v="1044"/>
    <x v="0"/>
    <m/>
    <m/>
    <x v="0"/>
    <m/>
    <m/>
    <n v="3750"/>
    <m/>
    <n v="3750"/>
    <m/>
    <n v="1"/>
    <m/>
    <n v="1"/>
    <m/>
  </r>
  <r>
    <s v="Валиуллов Минислам Минсафович"/>
    <x v="0"/>
    <x v="1045"/>
    <x v="1"/>
    <n v="344.17"/>
    <n v="1"/>
    <x v="1"/>
    <s v="Аварийный резерв"/>
    <m/>
    <n v="344.17"/>
    <m/>
    <m/>
    <n v="344.17"/>
    <n v="1"/>
    <m/>
    <m/>
    <n v="1"/>
  </r>
  <r>
    <s v="Валиуллов Минислам Минсафович"/>
    <x v="0"/>
    <x v="1046"/>
    <x v="0"/>
    <m/>
    <m/>
    <x v="0"/>
    <m/>
    <m/>
    <m/>
    <n v="9367.77"/>
    <n v="9367.77"/>
    <m/>
    <m/>
    <n v="2"/>
    <n v="2"/>
    <m/>
  </r>
  <r>
    <s v="Валиуллов Минислам Минсафович"/>
    <x v="0"/>
    <x v="1047"/>
    <x v="0"/>
    <m/>
    <m/>
    <x v="0"/>
    <m/>
    <m/>
    <m/>
    <n v="2122.5"/>
    <n v="2122.5"/>
    <m/>
    <m/>
    <n v="1"/>
    <n v="1"/>
    <m/>
  </r>
  <r>
    <s v="Валиуллов Минислам Минсафович"/>
    <x v="0"/>
    <x v="1048"/>
    <x v="0"/>
    <m/>
    <m/>
    <x v="0"/>
    <m/>
    <m/>
    <m/>
    <n v="11011"/>
    <n v="11011"/>
    <m/>
    <m/>
    <n v="2"/>
    <n v="2"/>
    <m/>
  </r>
  <r>
    <s v="Валиуллов Минислам Минсафович"/>
    <x v="0"/>
    <x v="1049"/>
    <x v="0"/>
    <m/>
    <m/>
    <x v="0"/>
    <m/>
    <m/>
    <m/>
    <n v="11468.9"/>
    <n v="11468.9"/>
    <m/>
    <m/>
    <n v="2"/>
    <n v="2"/>
    <m/>
  </r>
  <r>
    <s v="Валиуллов Минислам Минсафович"/>
    <x v="0"/>
    <x v="1050"/>
    <x v="0"/>
    <m/>
    <m/>
    <x v="0"/>
    <m/>
    <m/>
    <m/>
    <n v="5505.5"/>
    <n v="5505.5"/>
    <m/>
    <m/>
    <n v="1"/>
    <n v="1"/>
    <m/>
  </r>
  <r>
    <s v="Валиуллов Минислам Минсафович"/>
    <x v="0"/>
    <x v="1051"/>
    <x v="0"/>
    <m/>
    <m/>
    <x v="0"/>
    <m/>
    <m/>
    <m/>
    <n v="39250"/>
    <n v="39250"/>
    <m/>
    <m/>
    <n v="2"/>
    <n v="2"/>
    <m/>
  </r>
  <r>
    <s v="Валиуллов Минислам Минсафович"/>
    <x v="0"/>
    <x v="1052"/>
    <x v="0"/>
    <m/>
    <m/>
    <x v="0"/>
    <m/>
    <m/>
    <m/>
    <n v="8347.0300000000007"/>
    <m/>
    <n v="8347.0300000000007"/>
    <m/>
    <n v="1"/>
    <m/>
    <n v="1"/>
  </r>
  <r>
    <s v="Валиуллов Минислам Минсафович"/>
    <x v="0"/>
    <x v="1053"/>
    <x v="1"/>
    <n v="1300.83"/>
    <n v="1"/>
    <x v="1"/>
    <s v="Аварийный резерв"/>
    <m/>
    <n v="7805"/>
    <m/>
    <n v="6504.17"/>
    <n v="1300.83"/>
    <n v="6"/>
    <m/>
    <n v="5"/>
    <n v="1"/>
  </r>
  <r>
    <s v="Валиуллов Минислам Минсафович"/>
    <x v="0"/>
    <x v="1054"/>
    <x v="1"/>
    <n v="12250.42"/>
    <n v="5"/>
    <x v="1"/>
    <s v="Аварийный резерв"/>
    <m/>
    <n v="12250.42"/>
    <m/>
    <m/>
    <n v="12250.42"/>
    <n v="5"/>
    <m/>
    <m/>
    <n v="5"/>
  </r>
  <r>
    <s v="Валиуллов Минислам Минсафович"/>
    <x v="0"/>
    <x v="1055"/>
    <x v="0"/>
    <m/>
    <m/>
    <x v="0"/>
    <m/>
    <m/>
    <m/>
    <n v="35251.33"/>
    <n v="35251.33"/>
    <m/>
    <m/>
    <n v="8"/>
    <n v="8"/>
    <m/>
  </r>
  <r>
    <s v="Валиуллов Минислам Минсафович"/>
    <x v="0"/>
    <x v="1056"/>
    <x v="0"/>
    <m/>
    <m/>
    <x v="0"/>
    <m/>
    <m/>
    <m/>
    <n v="24870"/>
    <n v="24870"/>
    <m/>
    <m/>
    <n v="6"/>
    <n v="6"/>
    <m/>
  </r>
  <r>
    <s v="Валиуллов Минислам Минсафович"/>
    <x v="0"/>
    <x v="1057"/>
    <x v="0"/>
    <m/>
    <m/>
    <x v="0"/>
    <m/>
    <m/>
    <m/>
    <n v="71326.67"/>
    <n v="71326.67"/>
    <m/>
    <m/>
    <n v="8"/>
    <n v="8"/>
    <m/>
  </r>
  <r>
    <s v="Валиуллов Минислам Минсафович"/>
    <x v="0"/>
    <x v="1058"/>
    <x v="0"/>
    <m/>
    <m/>
    <x v="0"/>
    <m/>
    <m/>
    <m/>
    <n v="105408.67"/>
    <n v="105408.67"/>
    <m/>
    <m/>
    <n v="24"/>
    <n v="24"/>
    <m/>
  </r>
  <r>
    <s v="Валиуллов Минислам Минсафович"/>
    <x v="0"/>
    <x v="1059"/>
    <x v="0"/>
    <m/>
    <m/>
    <x v="0"/>
    <m/>
    <m/>
    <m/>
    <n v="37708"/>
    <m/>
    <n v="37708"/>
    <m/>
    <n v="8"/>
    <m/>
    <n v="8"/>
  </r>
  <r>
    <s v="Валиуллов Минислам Минсафович"/>
    <x v="0"/>
    <x v="1060"/>
    <x v="0"/>
    <m/>
    <m/>
    <x v="0"/>
    <m/>
    <m/>
    <m/>
    <n v="27910.67"/>
    <n v="27910.67"/>
    <m/>
    <m/>
    <n v="8"/>
    <n v="8"/>
    <m/>
  </r>
  <r>
    <s v="Валиуллов Минислам Минсафович"/>
    <x v="0"/>
    <x v="1061"/>
    <x v="0"/>
    <n v="-47412.17"/>
    <n v="-9"/>
    <x v="0"/>
    <m/>
    <m/>
    <n v="6957.5"/>
    <n v="72712.17"/>
    <n v="54369.67"/>
    <n v="25300"/>
    <n v="1"/>
    <n v="14"/>
    <n v="10"/>
    <n v="5"/>
  </r>
  <r>
    <s v="Валиуллов Минислам Минсафович"/>
    <x v="0"/>
    <x v="1062"/>
    <x v="0"/>
    <m/>
    <m/>
    <x v="0"/>
    <m/>
    <m/>
    <m/>
    <n v="9675"/>
    <n v="9675"/>
    <m/>
    <m/>
    <n v="1"/>
    <n v="1"/>
    <m/>
  </r>
  <r>
    <s v="Валиуллов Минислам Минсафович"/>
    <x v="0"/>
    <x v="1063"/>
    <x v="0"/>
    <m/>
    <m/>
    <x v="0"/>
    <m/>
    <m/>
    <m/>
    <n v="4211.8500000000004"/>
    <n v="4211.8500000000004"/>
    <m/>
    <m/>
    <n v="1"/>
    <n v="1"/>
    <m/>
  </r>
  <r>
    <s v="Валиуллов Минислам Минсафович"/>
    <x v="0"/>
    <x v="1064"/>
    <x v="0"/>
    <m/>
    <m/>
    <x v="0"/>
    <m/>
    <m/>
    <n v="10600"/>
    <m/>
    <n v="10600"/>
    <m/>
    <n v="1"/>
    <m/>
    <n v="1"/>
    <m/>
  </r>
  <r>
    <s v="Валиуллов Минислам Минсафович"/>
    <x v="0"/>
    <x v="1065"/>
    <x v="0"/>
    <m/>
    <m/>
    <x v="0"/>
    <m/>
    <m/>
    <m/>
    <n v="5825"/>
    <n v="5825"/>
    <m/>
    <m/>
    <n v="1"/>
    <n v="1"/>
    <m/>
  </r>
  <r>
    <s v="Валиуллов Минислам Минсафович"/>
    <x v="0"/>
    <x v="1066"/>
    <x v="0"/>
    <m/>
    <m/>
    <x v="0"/>
    <m/>
    <m/>
    <n v="8161.46"/>
    <m/>
    <n v="8161.46"/>
    <m/>
    <n v="1"/>
    <m/>
    <n v="1"/>
    <m/>
  </r>
  <r>
    <s v="Валиуллов Минислам Минсафович"/>
    <x v="0"/>
    <x v="1067"/>
    <x v="0"/>
    <m/>
    <m/>
    <x v="0"/>
    <m/>
    <m/>
    <m/>
    <n v="18256.669999999998"/>
    <n v="18256.669999999998"/>
    <m/>
    <m/>
    <n v="1"/>
    <n v="1"/>
    <m/>
  </r>
  <r>
    <s v="Валиуллов Минислам Минсафович"/>
    <x v="0"/>
    <x v="1068"/>
    <x v="1"/>
    <n v="9958.3299999999981"/>
    <n v="1"/>
    <x v="1"/>
    <s v="Аварийный резерв"/>
    <m/>
    <n v="19916.669999999998"/>
    <m/>
    <n v="9958.34"/>
    <n v="9958.33"/>
    <n v="2"/>
    <m/>
    <n v="1"/>
    <n v="1"/>
  </r>
  <r>
    <s v="Валиуллов Минислам Минсафович"/>
    <x v="0"/>
    <x v="1069"/>
    <x v="0"/>
    <m/>
    <m/>
    <x v="0"/>
    <m/>
    <m/>
    <m/>
    <n v="26580"/>
    <n v="26580"/>
    <m/>
    <m/>
    <n v="2"/>
    <n v="2"/>
    <m/>
  </r>
  <r>
    <s v="Валиуллов Минислам Минсафович"/>
    <x v="0"/>
    <x v="1070"/>
    <x v="0"/>
    <m/>
    <m/>
    <x v="0"/>
    <m/>
    <m/>
    <m/>
    <n v="5969.17"/>
    <n v="5969.17"/>
    <m/>
    <m/>
    <n v="5"/>
    <n v="5"/>
    <m/>
  </r>
  <r>
    <s v="Валиуллов Минислам Минсафович"/>
    <x v="0"/>
    <x v="1071"/>
    <x v="0"/>
    <m/>
    <m/>
    <x v="0"/>
    <m/>
    <m/>
    <m/>
    <n v="17832.830000000002"/>
    <n v="17832.830000000002"/>
    <m/>
    <m/>
    <n v="2"/>
    <n v="2"/>
    <m/>
  </r>
  <r>
    <s v="Валиуллов Минислам Минсафович"/>
    <x v="0"/>
    <x v="1072"/>
    <x v="0"/>
    <m/>
    <m/>
    <x v="0"/>
    <m/>
    <m/>
    <m/>
    <n v="2000"/>
    <m/>
    <n v="2000"/>
    <m/>
    <n v="8"/>
    <m/>
    <n v="8"/>
  </r>
  <r>
    <s v="Валиуллов Минислам Минсафович"/>
    <x v="0"/>
    <x v="1073"/>
    <x v="0"/>
    <m/>
    <m/>
    <x v="0"/>
    <m/>
    <m/>
    <m/>
    <n v="36291.67"/>
    <n v="36291.67"/>
    <m/>
    <m/>
    <n v="1"/>
    <n v="1"/>
    <m/>
  </r>
  <r>
    <s v="Валиуллов Минислам Минсафович"/>
    <x v="0"/>
    <x v="1074"/>
    <x v="1"/>
    <n v="2451.48"/>
    <n v="15"/>
    <x v="1"/>
    <s v="Аварийный резерв"/>
    <m/>
    <n v="2451.48"/>
    <m/>
    <m/>
    <n v="2451.48"/>
    <n v="15"/>
    <m/>
    <m/>
    <n v="15"/>
  </r>
  <r>
    <s v="Валиуллов Минислам Минсафович"/>
    <x v="0"/>
    <x v="1075"/>
    <x v="2"/>
    <n v="2055.7800000000002"/>
    <n v="11"/>
    <x v="1"/>
    <s v="к использованию в производстве в 1 полугодии 2022 года (при выходе АТС из строя либо его комплектующих)"/>
    <m/>
    <n v="2055.7800000000002"/>
    <m/>
    <m/>
    <n v="2055.7800000000002"/>
    <n v="11"/>
    <m/>
    <m/>
    <n v="11"/>
  </r>
  <r>
    <s v="Валиуллов Минислам Минсафович"/>
    <x v="0"/>
    <x v="1076"/>
    <x v="1"/>
    <n v="509.22"/>
    <n v="4"/>
    <x v="1"/>
    <s v="Аварийный резерв"/>
    <m/>
    <n v="509.22"/>
    <m/>
    <m/>
    <n v="509.22"/>
    <n v="4"/>
    <m/>
    <m/>
    <n v="4"/>
  </r>
  <r>
    <s v="Валиуллов Минислам Минсафович"/>
    <x v="0"/>
    <x v="1077"/>
    <x v="0"/>
    <m/>
    <m/>
    <x v="0"/>
    <m/>
    <m/>
    <m/>
    <n v="20166.669999999998"/>
    <m/>
    <n v="20166.669999999998"/>
    <m/>
    <n v="20"/>
    <m/>
    <n v="20"/>
  </r>
  <r>
    <s v="Валиуллов Минислам Минсафович"/>
    <x v="0"/>
    <x v="1078"/>
    <x v="0"/>
    <m/>
    <m/>
    <x v="0"/>
    <m/>
    <m/>
    <m/>
    <n v="6562.5"/>
    <n v="6562.5"/>
    <m/>
    <m/>
    <n v="1"/>
    <n v="1"/>
    <m/>
  </r>
  <r>
    <s v="Валиуллов Минислам Минсафович"/>
    <x v="0"/>
    <x v="1079"/>
    <x v="0"/>
    <m/>
    <m/>
    <x v="0"/>
    <m/>
    <m/>
    <m/>
    <n v="5270.83"/>
    <n v="5270.83"/>
    <m/>
    <m/>
    <n v="1"/>
    <n v="1"/>
    <m/>
  </r>
  <r>
    <s v="Валиуллов Минислам Минсафович"/>
    <x v="0"/>
    <x v="1080"/>
    <x v="0"/>
    <m/>
    <m/>
    <x v="0"/>
    <m/>
    <m/>
    <m/>
    <n v="2188.33"/>
    <m/>
    <n v="2188.33"/>
    <m/>
    <n v="1"/>
    <m/>
    <n v="1"/>
  </r>
  <r>
    <s v="Валиуллов Минислам Минсафович"/>
    <x v="0"/>
    <x v="1081"/>
    <x v="0"/>
    <m/>
    <m/>
    <x v="0"/>
    <m/>
    <m/>
    <m/>
    <n v="43774.17"/>
    <n v="43774.17"/>
    <m/>
    <m/>
    <n v="1"/>
    <n v="1"/>
    <m/>
  </r>
  <r>
    <s v="Валиуллов Минислам Минсафович"/>
    <x v="0"/>
    <x v="1082"/>
    <x v="0"/>
    <m/>
    <m/>
    <x v="0"/>
    <m/>
    <m/>
    <m/>
    <n v="24666.67"/>
    <m/>
    <n v="24666.67"/>
    <m/>
    <n v="1"/>
    <m/>
    <n v="1"/>
  </r>
  <r>
    <s v="Валиуллов Минислам Минсафович"/>
    <x v="0"/>
    <x v="1083"/>
    <x v="0"/>
    <m/>
    <m/>
    <x v="0"/>
    <m/>
    <m/>
    <m/>
    <n v="169083.33"/>
    <n v="169083.33"/>
    <m/>
    <m/>
    <n v="1"/>
    <n v="1"/>
    <m/>
  </r>
  <r>
    <s v="Валиуллов Минислам Минсафович"/>
    <x v="0"/>
    <x v="1084"/>
    <x v="0"/>
    <m/>
    <m/>
    <x v="0"/>
    <m/>
    <m/>
    <m/>
    <n v="5884.17"/>
    <m/>
    <n v="5884.17"/>
    <m/>
    <n v="1"/>
    <m/>
    <n v="1"/>
  </r>
  <r>
    <s v="Валиуллов Минислам Минсафович"/>
    <x v="0"/>
    <x v="1085"/>
    <x v="0"/>
    <m/>
    <m/>
    <x v="0"/>
    <m/>
    <m/>
    <m/>
    <n v="39390.51"/>
    <n v="17900.509999999998"/>
    <n v="21490"/>
    <m/>
    <n v="2"/>
    <n v="1"/>
    <n v="1"/>
  </r>
  <r>
    <s v="Валиуллов Минислам Минсафович"/>
    <x v="0"/>
    <x v="1086"/>
    <x v="0"/>
    <m/>
    <m/>
    <x v="0"/>
    <m/>
    <m/>
    <m/>
    <n v="2700"/>
    <n v="2700"/>
    <m/>
    <m/>
    <n v="1"/>
    <n v="1"/>
    <m/>
  </r>
  <r>
    <s v="Валиуллов Минислам Минсафович"/>
    <x v="0"/>
    <x v="1087"/>
    <x v="0"/>
    <m/>
    <m/>
    <x v="0"/>
    <m/>
    <m/>
    <m/>
    <n v="28000"/>
    <m/>
    <n v="28000"/>
    <m/>
    <n v="1"/>
    <m/>
    <n v="1"/>
  </r>
  <r>
    <s v="Валиуллов Минислам Минсафович"/>
    <x v="0"/>
    <x v="1088"/>
    <x v="1"/>
    <n v="22583.33"/>
    <n v="2"/>
    <x v="1"/>
    <s v="Аварийный резерв"/>
    <m/>
    <n v="22583.33"/>
    <m/>
    <m/>
    <n v="22583.33"/>
    <n v="2"/>
    <m/>
    <m/>
    <n v="2"/>
  </r>
  <r>
    <s v="Валиуллов Минислам Минсафович"/>
    <x v="0"/>
    <x v="1089"/>
    <x v="1"/>
    <n v="22583.33"/>
    <n v="2"/>
    <x v="1"/>
    <s v="Аварийный резерв"/>
    <m/>
    <n v="22583.33"/>
    <m/>
    <m/>
    <n v="22583.33"/>
    <n v="2"/>
    <m/>
    <m/>
    <n v="2"/>
  </r>
  <r>
    <s v="Валиуллов Минислам Минсафович"/>
    <x v="0"/>
    <x v="1090"/>
    <x v="0"/>
    <m/>
    <m/>
    <x v="0"/>
    <m/>
    <m/>
    <n v="4379.9799999999996"/>
    <m/>
    <n v="4379.9799999999996"/>
    <m/>
    <n v="2"/>
    <m/>
    <n v="2"/>
    <m/>
  </r>
  <r>
    <s v="Валиуллов Минислам Минсафович"/>
    <x v="0"/>
    <x v="1091"/>
    <x v="1"/>
    <n v="11250"/>
    <n v="1"/>
    <x v="1"/>
    <s v="Аварийный резерв"/>
    <m/>
    <n v="11250"/>
    <m/>
    <m/>
    <n v="11250"/>
    <n v="1"/>
    <m/>
    <m/>
    <n v="1"/>
  </r>
  <r>
    <s v="Валиуллов Минислам Минсафович"/>
    <x v="0"/>
    <x v="1092"/>
    <x v="0"/>
    <m/>
    <m/>
    <x v="0"/>
    <m/>
    <m/>
    <m/>
    <n v="4134.04"/>
    <n v="4134.04"/>
    <m/>
    <m/>
    <n v="1"/>
    <n v="1"/>
    <m/>
  </r>
  <r>
    <s v="Валиуллов Минислам Минсафович"/>
    <x v="0"/>
    <x v="1093"/>
    <x v="0"/>
    <m/>
    <m/>
    <x v="0"/>
    <m/>
    <m/>
    <m/>
    <n v="56250"/>
    <n v="56250"/>
    <m/>
    <m/>
    <n v="1"/>
    <n v="1"/>
    <m/>
  </r>
  <r>
    <s v="Валиуллов Минислам Минсафович"/>
    <x v="0"/>
    <x v="1094"/>
    <x v="0"/>
    <m/>
    <m/>
    <x v="0"/>
    <m/>
    <m/>
    <m/>
    <n v="2335.83"/>
    <m/>
    <n v="2335.83"/>
    <m/>
    <n v="1"/>
    <m/>
    <n v="1"/>
  </r>
  <r>
    <s v="Валиуллов Минислам Минсафович"/>
    <x v="0"/>
    <x v="1095"/>
    <x v="0"/>
    <m/>
    <m/>
    <x v="0"/>
    <m/>
    <m/>
    <m/>
    <n v="216666.67"/>
    <n v="216666.67"/>
    <m/>
    <m/>
    <n v="1"/>
    <n v="1"/>
    <m/>
  </r>
  <r>
    <s v="Валиуллов Минислам Минсафович"/>
    <x v="0"/>
    <x v="1096"/>
    <x v="0"/>
    <m/>
    <m/>
    <x v="0"/>
    <m/>
    <m/>
    <m/>
    <n v="286250"/>
    <m/>
    <n v="286250"/>
    <m/>
    <n v="1"/>
    <m/>
    <n v="1"/>
  </r>
  <r>
    <s v="Валиуллов Минислам Минсафович"/>
    <x v="0"/>
    <x v="1097"/>
    <x v="0"/>
    <m/>
    <m/>
    <x v="0"/>
    <m/>
    <m/>
    <m/>
    <n v="31160.83"/>
    <m/>
    <n v="31160.83"/>
    <m/>
    <n v="1"/>
    <m/>
    <n v="1"/>
  </r>
  <r>
    <s v="Валиуллов Минислам Минсафович"/>
    <x v="0"/>
    <x v="1098"/>
    <x v="0"/>
    <m/>
    <m/>
    <x v="0"/>
    <m/>
    <m/>
    <m/>
    <n v="656.67"/>
    <n v="656.67"/>
    <m/>
    <m/>
    <n v="1"/>
    <n v="1"/>
    <m/>
  </r>
  <r>
    <s v="Валиуллов Минислам Минсафович"/>
    <x v="0"/>
    <x v="1099"/>
    <x v="1"/>
    <n v="6415.15"/>
    <n v="1"/>
    <x v="1"/>
    <s v="Аварийный резерв"/>
    <n v="6415.15"/>
    <n v="6415.15"/>
    <m/>
    <m/>
    <n v="6415.15"/>
    <n v="1"/>
    <m/>
    <m/>
    <n v="1"/>
  </r>
  <r>
    <s v="Валиуллов Минислам Минсафович"/>
    <x v="0"/>
    <x v="1100"/>
    <x v="0"/>
    <m/>
    <m/>
    <x v="0"/>
    <m/>
    <m/>
    <m/>
    <n v="3071.67"/>
    <n v="3071.67"/>
    <m/>
    <m/>
    <n v="1"/>
    <n v="1"/>
    <m/>
  </r>
  <r>
    <s v="Валиуллов Минислам Минсафович"/>
    <x v="0"/>
    <x v="1101"/>
    <x v="0"/>
    <m/>
    <m/>
    <x v="0"/>
    <m/>
    <m/>
    <m/>
    <n v="630"/>
    <n v="630"/>
    <m/>
    <m/>
    <n v="3"/>
    <n v="3"/>
    <m/>
  </r>
  <r>
    <s v="Валиуллов Минислам Минсафович"/>
    <x v="0"/>
    <x v="1102"/>
    <x v="0"/>
    <m/>
    <m/>
    <x v="0"/>
    <m/>
    <m/>
    <m/>
    <n v="382.5"/>
    <m/>
    <n v="382.5"/>
    <m/>
    <n v="1"/>
    <m/>
    <n v="1"/>
  </r>
  <r>
    <s v="Валиуллов Минислам Минсафович"/>
    <x v="0"/>
    <x v="1103"/>
    <x v="0"/>
    <m/>
    <m/>
    <x v="0"/>
    <m/>
    <m/>
    <m/>
    <n v="4902.5"/>
    <n v="4902.5"/>
    <m/>
    <m/>
    <n v="1"/>
    <n v="1"/>
    <m/>
  </r>
  <r>
    <s v="Валиуллов Минислам Минсафович"/>
    <x v="0"/>
    <x v="1104"/>
    <x v="0"/>
    <m/>
    <m/>
    <x v="0"/>
    <m/>
    <m/>
    <m/>
    <n v="2495.83"/>
    <n v="2495.83"/>
    <m/>
    <m/>
    <n v="1"/>
    <n v="1"/>
    <m/>
  </r>
  <r>
    <s v="Валиуллов Минислам Минсафович"/>
    <x v="0"/>
    <x v="1105"/>
    <x v="0"/>
    <m/>
    <m/>
    <x v="0"/>
    <m/>
    <m/>
    <m/>
    <n v="930.71"/>
    <n v="930.71"/>
    <m/>
    <m/>
    <n v="1"/>
    <n v="1"/>
    <m/>
  </r>
  <r>
    <s v="Валиуллов Минислам Минсафович"/>
    <x v="0"/>
    <x v="1106"/>
    <x v="0"/>
    <m/>
    <m/>
    <x v="0"/>
    <m/>
    <m/>
    <m/>
    <n v="556.66999999999996"/>
    <n v="556.66999999999996"/>
    <m/>
    <m/>
    <n v="2"/>
    <n v="2"/>
    <m/>
  </r>
  <r>
    <s v="Валиуллов Минислам Минсафович"/>
    <x v="0"/>
    <x v="1107"/>
    <x v="0"/>
    <m/>
    <m/>
    <x v="0"/>
    <m/>
    <m/>
    <n v="1056.28"/>
    <m/>
    <n v="1056.28"/>
    <m/>
    <n v="1"/>
    <m/>
    <n v="1"/>
    <m/>
  </r>
  <r>
    <s v="Валиуллов Минислам Минсафович"/>
    <x v="0"/>
    <x v="1108"/>
    <x v="1"/>
    <n v="11666.67"/>
    <n v="2"/>
    <x v="1"/>
    <s v="Аварийный резерв"/>
    <m/>
    <n v="11666.67"/>
    <m/>
    <m/>
    <n v="11666.67"/>
    <n v="2"/>
    <m/>
    <m/>
    <n v="2"/>
  </r>
  <r>
    <s v="Валиуллов Минислам Минсафович"/>
    <x v="0"/>
    <x v="1109"/>
    <x v="0"/>
    <m/>
    <m/>
    <x v="0"/>
    <m/>
    <m/>
    <m/>
    <n v="12650"/>
    <n v="12650"/>
    <m/>
    <m/>
    <n v="1"/>
    <n v="1"/>
    <m/>
  </r>
  <r>
    <s v="Валиуллов Минислам Минсафович"/>
    <x v="0"/>
    <x v="1110"/>
    <x v="1"/>
    <n v="2090.83"/>
    <n v="1"/>
    <x v="1"/>
    <s v="Аварийный резерв"/>
    <m/>
    <n v="2090.83"/>
    <m/>
    <m/>
    <n v="2090.83"/>
    <n v="1"/>
    <m/>
    <m/>
    <n v="1"/>
  </r>
  <r>
    <s v="Валиуллов Минислам Минсафович"/>
    <x v="0"/>
    <x v="1111"/>
    <x v="0"/>
    <m/>
    <m/>
    <x v="0"/>
    <m/>
    <m/>
    <m/>
    <n v="357.21"/>
    <n v="357.21"/>
    <m/>
    <m/>
    <n v="2"/>
    <n v="2"/>
    <m/>
  </r>
  <r>
    <s v="Валиуллов Минислам Минсафович"/>
    <x v="0"/>
    <x v="1112"/>
    <x v="0"/>
    <m/>
    <m/>
    <x v="0"/>
    <m/>
    <m/>
    <n v="97.85"/>
    <m/>
    <n v="97.85"/>
    <m/>
    <n v="1"/>
    <m/>
    <n v="1"/>
    <m/>
  </r>
  <r>
    <s v="Валиуллов Минислам Минсафович"/>
    <x v="0"/>
    <x v="1113"/>
    <x v="0"/>
    <m/>
    <m/>
    <x v="0"/>
    <m/>
    <m/>
    <m/>
    <n v="170.83"/>
    <n v="170.83"/>
    <m/>
    <m/>
    <n v="1"/>
    <n v="1"/>
    <m/>
  </r>
  <r>
    <s v="Валиуллов Минислам Минсафович"/>
    <x v="0"/>
    <x v="1114"/>
    <x v="0"/>
    <m/>
    <m/>
    <x v="0"/>
    <m/>
    <m/>
    <n v="795.83"/>
    <n v="2535"/>
    <n v="3330.83"/>
    <m/>
    <n v="1"/>
    <n v="3"/>
    <n v="4"/>
    <m/>
  </r>
  <r>
    <s v="Валиуллов Минислам Минсафович"/>
    <x v="0"/>
    <x v="1115"/>
    <x v="0"/>
    <m/>
    <m/>
    <x v="0"/>
    <m/>
    <m/>
    <m/>
    <n v="700.83"/>
    <m/>
    <n v="700.83"/>
    <m/>
    <n v="1"/>
    <m/>
    <n v="1"/>
  </r>
  <r>
    <s v="Валиуллов Минислам Минсафович"/>
    <x v="0"/>
    <x v="1116"/>
    <x v="0"/>
    <m/>
    <m/>
    <x v="0"/>
    <m/>
    <m/>
    <m/>
    <n v="882"/>
    <m/>
    <n v="882"/>
    <m/>
    <n v="1"/>
    <m/>
    <n v="1"/>
  </r>
  <r>
    <s v="Валиуллов Минислам Минсафович"/>
    <x v="0"/>
    <x v="1117"/>
    <x v="0"/>
    <m/>
    <m/>
    <x v="0"/>
    <m/>
    <m/>
    <m/>
    <n v="2000"/>
    <n v="500"/>
    <n v="1500"/>
    <m/>
    <n v="4"/>
    <n v="1"/>
    <n v="3"/>
  </r>
  <r>
    <s v="Валиуллов Минислам Минсафович"/>
    <x v="0"/>
    <x v="1118"/>
    <x v="0"/>
    <m/>
    <m/>
    <x v="0"/>
    <m/>
    <m/>
    <m/>
    <n v="2507.5"/>
    <n v="2507.5"/>
    <m/>
    <m/>
    <n v="5"/>
    <n v="5"/>
    <m/>
  </r>
  <r>
    <s v="Валиуллов Минислам Минсафович"/>
    <x v="0"/>
    <x v="1119"/>
    <x v="0"/>
    <m/>
    <m/>
    <x v="0"/>
    <m/>
    <m/>
    <m/>
    <n v="14807.5"/>
    <n v="9871.67"/>
    <n v="4935.83"/>
    <m/>
    <n v="3"/>
    <n v="2"/>
    <n v="1"/>
  </r>
  <r>
    <s v="Валиуллов Минислам Минсафович"/>
    <x v="0"/>
    <x v="1120"/>
    <x v="0"/>
    <m/>
    <m/>
    <x v="0"/>
    <m/>
    <m/>
    <m/>
    <n v="2934.16"/>
    <n v="1933.33"/>
    <n v="1000.83"/>
    <m/>
    <n v="2"/>
    <n v="1"/>
    <n v="1"/>
  </r>
  <r>
    <s v="Валиуллов Минислам Минсафович"/>
    <x v="0"/>
    <x v="1121"/>
    <x v="0"/>
    <m/>
    <m/>
    <x v="0"/>
    <m/>
    <m/>
    <m/>
    <n v="2767.92"/>
    <m/>
    <n v="2767.92"/>
    <m/>
    <n v="1"/>
    <m/>
    <n v="1"/>
  </r>
  <r>
    <s v="Валиуллов Минислам Минсафович"/>
    <x v="0"/>
    <x v="1122"/>
    <x v="0"/>
    <m/>
    <m/>
    <x v="0"/>
    <m/>
    <m/>
    <n v="60291"/>
    <m/>
    <n v="60291"/>
    <m/>
    <n v="3"/>
    <m/>
    <n v="3"/>
    <m/>
  </r>
  <r>
    <s v="Валиуллов Минислам Минсафович"/>
    <x v="0"/>
    <x v="1123"/>
    <x v="1"/>
    <n v="23200"/>
    <n v="2"/>
    <x v="1"/>
    <s v="Аварийный резерв"/>
    <m/>
    <n v="58000"/>
    <m/>
    <n v="34800"/>
    <n v="23200"/>
    <n v="5"/>
    <m/>
    <n v="3"/>
    <n v="2"/>
  </r>
  <r>
    <s v="Валиуллов Минислам Минсафович"/>
    <x v="0"/>
    <x v="1124"/>
    <x v="0"/>
    <m/>
    <m/>
    <x v="0"/>
    <m/>
    <m/>
    <n v="33240"/>
    <m/>
    <n v="33240"/>
    <m/>
    <n v="2"/>
    <m/>
    <n v="2"/>
    <m/>
  </r>
  <r>
    <s v="Валиуллов Минислам Минсафович"/>
    <x v="0"/>
    <x v="1125"/>
    <x v="1"/>
    <n v="81995.759999999995"/>
    <n v="4"/>
    <x v="1"/>
    <s v="Аварийный резерв"/>
    <m/>
    <n v="102494.7"/>
    <m/>
    <n v="20498.939999999999"/>
    <n v="81995.759999999995"/>
    <n v="5"/>
    <m/>
    <n v="1"/>
    <n v="4"/>
  </r>
  <r>
    <s v="Валиуллов Минислам Минсафович"/>
    <x v="0"/>
    <x v="1126"/>
    <x v="0"/>
    <m/>
    <m/>
    <x v="0"/>
    <m/>
    <m/>
    <m/>
    <n v="230400"/>
    <n v="230400"/>
    <m/>
    <m/>
    <n v="10"/>
    <n v="10"/>
    <m/>
  </r>
  <r>
    <s v="Валиуллов Минислам Минсафович"/>
    <x v="0"/>
    <x v="1127"/>
    <x v="0"/>
    <m/>
    <m/>
    <x v="0"/>
    <m/>
    <m/>
    <m/>
    <n v="99360"/>
    <n v="66240"/>
    <n v="33120"/>
    <m/>
    <n v="6"/>
    <n v="4"/>
    <n v="2"/>
  </r>
  <r>
    <s v="Валиуллов Минислам Минсафович"/>
    <x v="0"/>
    <x v="1128"/>
    <x v="0"/>
    <m/>
    <m/>
    <x v="0"/>
    <m/>
    <m/>
    <m/>
    <n v="6500"/>
    <m/>
    <n v="6500"/>
    <m/>
    <n v="1"/>
    <m/>
    <n v="1"/>
  </r>
  <r>
    <s v="Валиуллов Минислам Минсафович"/>
    <x v="0"/>
    <x v="1129"/>
    <x v="0"/>
    <m/>
    <m/>
    <x v="0"/>
    <m/>
    <m/>
    <m/>
    <n v="5250"/>
    <m/>
    <n v="5250"/>
    <m/>
    <n v="1"/>
    <m/>
    <n v="1"/>
  </r>
  <r>
    <s v="Валиуллов Минислам Минсафович"/>
    <x v="0"/>
    <x v="1130"/>
    <x v="1"/>
    <n v="2322.4499999999998"/>
    <n v="1"/>
    <x v="1"/>
    <s v="Аварийный резерв"/>
    <m/>
    <n v="2322.4499999999998"/>
    <m/>
    <m/>
    <n v="2322.4499999999998"/>
    <n v="1"/>
    <m/>
    <m/>
    <n v="1"/>
  </r>
  <r>
    <s v="Валиуллов Минислам Минсафович"/>
    <x v="0"/>
    <x v="1131"/>
    <x v="0"/>
    <m/>
    <m/>
    <x v="0"/>
    <m/>
    <m/>
    <n v="28450"/>
    <n v="18966.669999999998"/>
    <n v="47416.67"/>
    <m/>
    <n v="3"/>
    <n v="2"/>
    <n v="5"/>
    <m/>
  </r>
  <r>
    <s v="Валиуллов Минислам Минсафович"/>
    <x v="0"/>
    <x v="1132"/>
    <x v="0"/>
    <m/>
    <m/>
    <x v="0"/>
    <m/>
    <m/>
    <m/>
    <n v="8500"/>
    <n v="8500"/>
    <m/>
    <m/>
    <n v="2"/>
    <n v="2"/>
    <m/>
  </r>
  <r>
    <s v="Валиуллов Минислам Минсафович"/>
    <x v="0"/>
    <x v="1133"/>
    <x v="0"/>
    <m/>
    <m/>
    <x v="0"/>
    <m/>
    <m/>
    <m/>
    <n v="65994"/>
    <m/>
    <n v="65994"/>
    <m/>
    <n v="6"/>
    <m/>
    <n v="6"/>
  </r>
  <r>
    <s v="Валиуллов Минислам Минсафович"/>
    <x v="0"/>
    <x v="1134"/>
    <x v="0"/>
    <m/>
    <m/>
    <x v="0"/>
    <m/>
    <m/>
    <m/>
    <n v="95.83"/>
    <m/>
    <n v="95.83"/>
    <m/>
    <n v="1"/>
    <m/>
    <n v="1"/>
  </r>
  <r>
    <s v="Валиуллов Минислам Минсафович"/>
    <x v="0"/>
    <x v="1135"/>
    <x v="0"/>
    <m/>
    <m/>
    <x v="0"/>
    <m/>
    <m/>
    <n v="21675"/>
    <m/>
    <n v="21675"/>
    <m/>
    <n v="2"/>
    <m/>
    <n v="2"/>
    <m/>
  </r>
  <r>
    <s v="Валиуллов Минислам Минсафович"/>
    <x v="0"/>
    <x v="1136"/>
    <x v="0"/>
    <m/>
    <m/>
    <x v="0"/>
    <m/>
    <m/>
    <m/>
    <n v="54.6"/>
    <n v="54.6"/>
    <m/>
    <m/>
    <n v="4"/>
    <n v="4"/>
    <m/>
  </r>
  <r>
    <s v="Валиуллов Минислам Минсафович"/>
    <x v="0"/>
    <x v="1137"/>
    <x v="0"/>
    <m/>
    <m/>
    <x v="0"/>
    <m/>
    <m/>
    <m/>
    <n v="2660.96"/>
    <n v="2660.96"/>
    <m/>
    <m/>
    <n v="6"/>
    <n v="6"/>
    <m/>
  </r>
  <r>
    <s v="Валиуллов Минислам Минсафович"/>
    <x v="0"/>
    <x v="1138"/>
    <x v="0"/>
    <m/>
    <m/>
    <x v="0"/>
    <m/>
    <m/>
    <n v="5354.01"/>
    <m/>
    <n v="5354.01"/>
    <m/>
    <n v="2"/>
    <m/>
    <n v="2"/>
    <m/>
  </r>
  <r>
    <s v="Валиуллов Минислам Минсафович"/>
    <x v="0"/>
    <x v="1139"/>
    <x v="0"/>
    <m/>
    <m/>
    <x v="0"/>
    <m/>
    <m/>
    <n v="14224.23"/>
    <m/>
    <n v="14224.23"/>
    <m/>
    <n v="5"/>
    <m/>
    <n v="5"/>
    <m/>
  </r>
  <r>
    <s v="Валиуллов Минислам Минсафович"/>
    <x v="0"/>
    <x v="1140"/>
    <x v="0"/>
    <m/>
    <m/>
    <x v="0"/>
    <m/>
    <m/>
    <m/>
    <n v="2513.33"/>
    <n v="2513.33"/>
    <m/>
    <m/>
    <n v="4"/>
    <n v="4"/>
    <m/>
  </r>
  <r>
    <s v="Валиуллов Минислам Минсафович"/>
    <x v="0"/>
    <x v="1141"/>
    <x v="0"/>
    <m/>
    <m/>
    <x v="0"/>
    <m/>
    <m/>
    <m/>
    <n v="1244.53"/>
    <n v="1244.53"/>
    <m/>
    <m/>
    <n v="4"/>
    <n v="4"/>
    <m/>
  </r>
  <r>
    <s v="Валиуллов Минислам Минсафович"/>
    <x v="0"/>
    <x v="1142"/>
    <x v="0"/>
    <m/>
    <m/>
    <x v="0"/>
    <m/>
    <m/>
    <m/>
    <n v="13333.33"/>
    <n v="10000"/>
    <n v="3333.33"/>
    <m/>
    <n v="4"/>
    <n v="3"/>
    <n v="1"/>
  </r>
  <r>
    <s v="Валиуллов Минислам Минсафович"/>
    <x v="0"/>
    <x v="1143"/>
    <x v="0"/>
    <m/>
    <m/>
    <x v="0"/>
    <m/>
    <m/>
    <m/>
    <n v="4765"/>
    <n v="4765"/>
    <m/>
    <m/>
    <n v="2"/>
    <n v="2"/>
    <m/>
  </r>
  <r>
    <s v="Валиуллов Минислам Минсафович"/>
    <x v="0"/>
    <x v="1144"/>
    <x v="0"/>
    <m/>
    <m/>
    <x v="0"/>
    <m/>
    <m/>
    <n v="2893.75"/>
    <n v="7991.67"/>
    <n v="10885.42"/>
    <m/>
    <n v="3"/>
    <n v="10"/>
    <n v="13"/>
    <m/>
  </r>
  <r>
    <s v="Валиуллов Минислам Минсафович"/>
    <x v="0"/>
    <x v="1145"/>
    <x v="0"/>
    <m/>
    <m/>
    <x v="0"/>
    <m/>
    <m/>
    <m/>
    <n v="5148.33"/>
    <n v="5148.33"/>
    <m/>
    <m/>
    <n v="2"/>
    <n v="2"/>
    <m/>
  </r>
  <r>
    <s v="Валиуллов Минислам Минсафович"/>
    <x v="0"/>
    <x v="1146"/>
    <x v="0"/>
    <m/>
    <m/>
    <x v="0"/>
    <m/>
    <m/>
    <m/>
    <n v="7416.67"/>
    <n v="7416.67"/>
    <m/>
    <m/>
    <n v="10"/>
    <n v="10"/>
    <m/>
  </r>
  <r>
    <s v="Валиуллов Минислам Минсафович"/>
    <x v="0"/>
    <x v="1147"/>
    <x v="0"/>
    <m/>
    <m/>
    <x v="0"/>
    <m/>
    <m/>
    <m/>
    <n v="575"/>
    <n v="575"/>
    <m/>
    <m/>
    <n v="2"/>
    <n v="2"/>
    <m/>
  </r>
  <r>
    <s v="Валиуллов Минислам Минсафович"/>
    <x v="0"/>
    <x v="1148"/>
    <x v="0"/>
    <m/>
    <m/>
    <x v="0"/>
    <m/>
    <m/>
    <n v="4620.3999999999996"/>
    <m/>
    <n v="4620.3999999999996"/>
    <m/>
    <n v="4"/>
    <m/>
    <n v="4"/>
    <m/>
  </r>
  <r>
    <s v="Валиуллов Минислам Минсафович"/>
    <x v="0"/>
    <x v="1149"/>
    <x v="1"/>
    <n v="1460.4099999999999"/>
    <n v="2"/>
    <x v="1"/>
    <s v="Аварийный резерв"/>
    <m/>
    <n v="2920.83"/>
    <m/>
    <n v="1460.42"/>
    <n v="1460.41"/>
    <n v="4"/>
    <m/>
    <n v="2"/>
    <n v="2"/>
  </r>
  <r>
    <s v="Валиуллов Минислам Минсафович"/>
    <x v="0"/>
    <x v="1150"/>
    <x v="0"/>
    <m/>
    <m/>
    <x v="0"/>
    <m/>
    <m/>
    <m/>
    <n v="16053.79"/>
    <n v="16053.79"/>
    <m/>
    <m/>
    <n v="40"/>
    <n v="40"/>
    <m/>
  </r>
  <r>
    <s v="Валиуллов Минислам Минсафович"/>
    <x v="0"/>
    <x v="1151"/>
    <x v="0"/>
    <m/>
    <m/>
    <x v="0"/>
    <m/>
    <m/>
    <n v="1875.43"/>
    <n v="4879.17"/>
    <n v="6754.6"/>
    <m/>
    <n v="4"/>
    <n v="10"/>
    <n v="14"/>
    <m/>
  </r>
  <r>
    <s v="Валиуллов Минислам Минсафович"/>
    <x v="0"/>
    <x v="1152"/>
    <x v="0"/>
    <m/>
    <m/>
    <x v="0"/>
    <m/>
    <m/>
    <m/>
    <n v="2456.67"/>
    <n v="1228.3399999999999"/>
    <n v="1228.33"/>
    <m/>
    <n v="4"/>
    <n v="2"/>
    <n v="2"/>
  </r>
  <r>
    <s v="Валиуллов Минислам Минсафович"/>
    <x v="0"/>
    <x v="1153"/>
    <x v="0"/>
    <m/>
    <m/>
    <x v="0"/>
    <m/>
    <m/>
    <m/>
    <n v="2453.33"/>
    <m/>
    <n v="2453.33"/>
    <m/>
    <n v="4"/>
    <m/>
    <n v="4"/>
  </r>
  <r>
    <s v="Валиуллов Минислам Минсафович"/>
    <x v="0"/>
    <x v="1154"/>
    <x v="0"/>
    <m/>
    <m/>
    <x v="0"/>
    <m/>
    <m/>
    <n v="8470"/>
    <m/>
    <n v="8470"/>
    <m/>
    <n v="2"/>
    <m/>
    <n v="2"/>
    <m/>
  </r>
  <r>
    <s v="Валиуллов Минислам Минсафович"/>
    <x v="0"/>
    <x v="1155"/>
    <x v="0"/>
    <m/>
    <m/>
    <x v="0"/>
    <m/>
    <m/>
    <m/>
    <n v="22070"/>
    <n v="15328.33"/>
    <n v="6741.67"/>
    <m/>
    <n v="8"/>
    <n v="6"/>
    <n v="2"/>
  </r>
  <r>
    <s v="Валиуллов Минислам Минсафович"/>
    <x v="0"/>
    <x v="1156"/>
    <x v="0"/>
    <m/>
    <m/>
    <x v="0"/>
    <m/>
    <m/>
    <n v="9470.83"/>
    <m/>
    <n v="9470.83"/>
    <m/>
    <n v="1"/>
    <m/>
    <n v="1"/>
    <m/>
  </r>
  <r>
    <s v="Валиуллов Минислам Минсафович"/>
    <x v="0"/>
    <x v="1157"/>
    <x v="0"/>
    <m/>
    <m/>
    <x v="0"/>
    <m/>
    <m/>
    <m/>
    <n v="8906.25"/>
    <n v="890.63"/>
    <n v="8015.62"/>
    <m/>
    <n v="10"/>
    <n v="1"/>
    <n v="9"/>
  </r>
  <r>
    <s v="Валиуллов Минислам Минсафович"/>
    <x v="0"/>
    <x v="1158"/>
    <x v="1"/>
    <n v="1213.17"/>
    <n v="2"/>
    <x v="1"/>
    <s v="Аварийный резерв"/>
    <m/>
    <n v="1819.76"/>
    <m/>
    <n v="606.59"/>
    <n v="1213.17"/>
    <n v="3"/>
    <m/>
    <n v="1"/>
    <n v="2"/>
  </r>
  <r>
    <s v="Валиуллов Минислам Минсафович"/>
    <x v="0"/>
    <x v="1159"/>
    <x v="0"/>
    <m/>
    <m/>
    <x v="0"/>
    <m/>
    <m/>
    <m/>
    <n v="539.16999999999996"/>
    <m/>
    <n v="539.16999999999996"/>
    <m/>
    <n v="1"/>
    <m/>
    <n v="1"/>
  </r>
  <r>
    <s v="Валиуллов Минислам Минсафович"/>
    <x v="0"/>
    <x v="1160"/>
    <x v="0"/>
    <m/>
    <m/>
    <x v="0"/>
    <m/>
    <m/>
    <m/>
    <n v="571.35"/>
    <m/>
    <n v="571.35"/>
    <m/>
    <n v="1"/>
    <m/>
    <n v="1"/>
  </r>
  <r>
    <s v="Валиуллов Минислам Минсафович"/>
    <x v="0"/>
    <x v="1161"/>
    <x v="0"/>
    <m/>
    <m/>
    <x v="0"/>
    <m/>
    <m/>
    <m/>
    <n v="6414"/>
    <n v="6414"/>
    <m/>
    <m/>
    <n v="1"/>
    <n v="1"/>
    <m/>
  </r>
  <r>
    <s v="Валиуллов Минислам Минсафович"/>
    <x v="0"/>
    <x v="1162"/>
    <x v="0"/>
    <m/>
    <m/>
    <x v="0"/>
    <m/>
    <m/>
    <m/>
    <n v="6899"/>
    <m/>
    <n v="6899"/>
    <m/>
    <n v="1"/>
    <m/>
    <n v="1"/>
  </r>
  <r>
    <s v="Валиуллов Минислам Минсафович"/>
    <x v="0"/>
    <x v="1163"/>
    <x v="0"/>
    <m/>
    <m/>
    <x v="0"/>
    <m/>
    <m/>
    <m/>
    <n v="188.33"/>
    <n v="188.33"/>
    <m/>
    <m/>
    <n v="1"/>
    <n v="1"/>
    <m/>
  </r>
  <r>
    <s v="Валиуллов Минислам Минсафович"/>
    <x v="0"/>
    <x v="1164"/>
    <x v="0"/>
    <m/>
    <m/>
    <x v="0"/>
    <m/>
    <m/>
    <m/>
    <n v="974.85"/>
    <m/>
    <n v="974.85"/>
    <m/>
    <n v="1"/>
    <m/>
    <n v="1"/>
  </r>
  <r>
    <s v="Валиуллов Минислам Минсафович"/>
    <x v="0"/>
    <x v="1165"/>
    <x v="1"/>
    <n v="1095.67"/>
    <n v="1"/>
    <x v="1"/>
    <s v="Аварийный резерв"/>
    <m/>
    <n v="1095.67"/>
    <m/>
    <m/>
    <n v="1095.67"/>
    <n v="1"/>
    <m/>
    <m/>
    <n v="1"/>
  </r>
  <r>
    <s v="Валиуллов Минислам Минсафович"/>
    <x v="0"/>
    <x v="1166"/>
    <x v="1"/>
    <n v="1676.04"/>
    <n v="1"/>
    <x v="1"/>
    <s v="Аварийный резерв"/>
    <m/>
    <n v="1676.04"/>
    <m/>
    <m/>
    <n v="1676.04"/>
    <n v="1"/>
    <m/>
    <m/>
    <n v="1"/>
  </r>
  <r>
    <s v="Валиуллов Минислам Минсафович"/>
    <x v="0"/>
    <x v="1167"/>
    <x v="0"/>
    <m/>
    <m/>
    <x v="0"/>
    <m/>
    <m/>
    <n v="6642.71"/>
    <m/>
    <n v="6642.71"/>
    <m/>
    <n v="1"/>
    <m/>
    <n v="1"/>
    <m/>
  </r>
  <r>
    <s v="Валиуллов Минислам Минсафович"/>
    <x v="0"/>
    <x v="1168"/>
    <x v="1"/>
    <n v="1208.3300000000002"/>
    <n v="1"/>
    <x v="1"/>
    <s v="Аварийный резерв"/>
    <m/>
    <n v="2416.67"/>
    <m/>
    <n v="1208.3399999999999"/>
    <n v="1208.33"/>
    <n v="2"/>
    <m/>
    <n v="1"/>
    <n v="1"/>
  </r>
  <r>
    <s v="Валиуллов Минислам Минсафович"/>
    <x v="0"/>
    <x v="1169"/>
    <x v="0"/>
    <m/>
    <m/>
    <x v="0"/>
    <m/>
    <m/>
    <n v="5839.58"/>
    <m/>
    <n v="5839.58"/>
    <m/>
    <n v="1"/>
    <m/>
    <n v="1"/>
    <m/>
  </r>
  <r>
    <s v="Валиуллов Минислам Минсафович"/>
    <x v="0"/>
    <x v="1170"/>
    <x v="1"/>
    <n v="2416.67"/>
    <n v="2"/>
    <x v="1"/>
    <s v="Аварийный резерв"/>
    <m/>
    <n v="2416.67"/>
    <m/>
    <m/>
    <n v="2416.67"/>
    <n v="2"/>
    <m/>
    <m/>
    <n v="2"/>
  </r>
  <r>
    <s v="Валиуллов Минислам Минсафович"/>
    <x v="0"/>
    <x v="1171"/>
    <x v="0"/>
    <m/>
    <m/>
    <x v="0"/>
    <m/>
    <m/>
    <n v="14533.33"/>
    <m/>
    <n v="14533.33"/>
    <m/>
    <n v="2"/>
    <m/>
    <n v="2"/>
    <m/>
  </r>
  <r>
    <s v="Валиуллов Минислам Минсафович"/>
    <x v="0"/>
    <x v="1172"/>
    <x v="0"/>
    <m/>
    <m/>
    <x v="0"/>
    <m/>
    <m/>
    <m/>
    <n v="2176"/>
    <n v="2176"/>
    <m/>
    <m/>
    <n v="1"/>
    <n v="1"/>
    <m/>
  </r>
  <r>
    <s v="Валиуллов Минислам Минсафович"/>
    <x v="0"/>
    <x v="1173"/>
    <x v="0"/>
    <m/>
    <m/>
    <x v="0"/>
    <m/>
    <m/>
    <m/>
    <n v="1787"/>
    <n v="1787"/>
    <m/>
    <m/>
    <n v="1"/>
    <n v="1"/>
    <m/>
  </r>
  <r>
    <s v="Валиуллов Минислам Минсафович"/>
    <x v="0"/>
    <x v="1174"/>
    <x v="0"/>
    <m/>
    <m/>
    <x v="0"/>
    <m/>
    <m/>
    <m/>
    <n v="1696.67"/>
    <m/>
    <n v="1696.67"/>
    <m/>
    <n v="1"/>
    <m/>
    <n v="1"/>
  </r>
  <r>
    <s v="Валиуллов Минислам Минсафович"/>
    <x v="0"/>
    <x v="1175"/>
    <x v="0"/>
    <m/>
    <m/>
    <x v="0"/>
    <m/>
    <m/>
    <m/>
    <n v="918.75"/>
    <n v="918.75"/>
    <m/>
    <m/>
    <n v="1"/>
    <n v="1"/>
    <m/>
  </r>
  <r>
    <s v="Валиуллов Минислам Минсафович"/>
    <x v="0"/>
    <x v="1176"/>
    <x v="0"/>
    <m/>
    <m/>
    <x v="0"/>
    <m/>
    <m/>
    <m/>
    <n v="1725"/>
    <n v="1725"/>
    <m/>
    <m/>
    <n v="1"/>
    <n v="1"/>
    <m/>
  </r>
  <r>
    <s v="Валиуллов Минислам Минсафович"/>
    <x v="0"/>
    <x v="1177"/>
    <x v="0"/>
    <m/>
    <m/>
    <x v="0"/>
    <m/>
    <m/>
    <m/>
    <n v="656.67"/>
    <n v="656.67"/>
    <m/>
    <m/>
    <n v="1"/>
    <n v="1"/>
    <m/>
  </r>
  <r>
    <s v="Валиуллов Минислам Минсафович"/>
    <x v="0"/>
    <x v="1178"/>
    <x v="0"/>
    <m/>
    <m/>
    <x v="0"/>
    <m/>
    <m/>
    <m/>
    <n v="1438.75"/>
    <m/>
    <n v="1438.75"/>
    <m/>
    <n v="1"/>
    <m/>
    <n v="1"/>
  </r>
  <r>
    <s v="Валиуллов Минислам Минсафович"/>
    <x v="0"/>
    <x v="1179"/>
    <x v="1"/>
    <n v="3156.81"/>
    <n v="1"/>
    <x v="1"/>
    <s v="Аварийный резерв"/>
    <m/>
    <n v="3156.81"/>
    <m/>
    <m/>
    <n v="3156.81"/>
    <n v="1"/>
    <m/>
    <m/>
    <n v="1"/>
  </r>
  <r>
    <s v="Валиуллов Минислам Минсафович"/>
    <x v="0"/>
    <x v="1180"/>
    <x v="0"/>
    <m/>
    <m/>
    <x v="0"/>
    <m/>
    <m/>
    <n v="155.61000000000001"/>
    <m/>
    <n v="155.61000000000001"/>
    <m/>
    <n v="5"/>
    <m/>
    <n v="5"/>
    <m/>
  </r>
  <r>
    <s v="Валиуллов Минислам Минсафович"/>
    <x v="0"/>
    <x v="1181"/>
    <x v="0"/>
    <m/>
    <m/>
    <x v="0"/>
    <m/>
    <m/>
    <n v="1180.5899999999999"/>
    <m/>
    <n v="1180.5899999999999"/>
    <m/>
    <n v="35"/>
    <m/>
    <n v="35"/>
    <m/>
  </r>
  <r>
    <s v="Валиуллов Минислам Минсафович"/>
    <x v="0"/>
    <x v="1182"/>
    <x v="1"/>
    <n v="1540.44"/>
    <n v="6"/>
    <x v="1"/>
    <s v="Аварийный резерв"/>
    <m/>
    <n v="1540.44"/>
    <m/>
    <m/>
    <n v="1540.44"/>
    <n v="6"/>
    <m/>
    <m/>
    <n v="6"/>
  </r>
  <r>
    <s v="Валиуллов Минислам Минсафович"/>
    <x v="0"/>
    <x v="1183"/>
    <x v="1"/>
    <n v="835.67"/>
    <n v="4"/>
    <x v="1"/>
    <s v="Аварийный резерв"/>
    <m/>
    <n v="835.67"/>
    <m/>
    <m/>
    <n v="835.67"/>
    <n v="4"/>
    <m/>
    <m/>
    <n v="4"/>
  </r>
  <r>
    <s v="Валиуллов Минислам Минсафович"/>
    <x v="0"/>
    <x v="1184"/>
    <x v="1"/>
    <n v="1360.32"/>
    <n v="4"/>
    <x v="1"/>
    <s v="Аварийный резерв"/>
    <m/>
    <n v="1360.32"/>
    <m/>
    <m/>
    <n v="1360.32"/>
    <n v="4"/>
    <m/>
    <m/>
    <n v="4"/>
  </r>
  <r>
    <s v="Валиуллов Минислам Минсафович"/>
    <x v="0"/>
    <x v="1185"/>
    <x v="0"/>
    <m/>
    <m/>
    <x v="0"/>
    <m/>
    <m/>
    <m/>
    <n v="24300"/>
    <n v="4050"/>
    <n v="20250"/>
    <m/>
    <n v="12"/>
    <n v="2"/>
    <n v="10"/>
  </r>
  <r>
    <s v="Валиуллов Минислам Минсафович"/>
    <x v="0"/>
    <x v="1186"/>
    <x v="0"/>
    <m/>
    <m/>
    <x v="0"/>
    <m/>
    <m/>
    <m/>
    <n v="6880"/>
    <n v="6880"/>
    <m/>
    <m/>
    <n v="1"/>
    <n v="1"/>
    <m/>
  </r>
  <r>
    <s v="Валиуллов Минислам Минсафович"/>
    <x v="0"/>
    <x v="1187"/>
    <x v="0"/>
    <m/>
    <m/>
    <x v="0"/>
    <m/>
    <m/>
    <m/>
    <n v="150"/>
    <n v="150"/>
    <m/>
    <m/>
    <n v="2"/>
    <n v="2"/>
    <m/>
  </r>
  <r>
    <s v="Валиуллов Минислам Минсафович"/>
    <x v="0"/>
    <x v="1188"/>
    <x v="1"/>
    <n v="2295.96"/>
    <n v="6"/>
    <x v="1"/>
    <s v="Аварийный резерв"/>
    <m/>
    <n v="3061.28"/>
    <m/>
    <n v="765.32"/>
    <n v="2295.96"/>
    <n v="8"/>
    <m/>
    <n v="2"/>
    <n v="6"/>
  </r>
  <r>
    <s v="Валиуллов Минислам Минсафович"/>
    <x v="0"/>
    <x v="1189"/>
    <x v="0"/>
    <m/>
    <m/>
    <x v="0"/>
    <m/>
    <m/>
    <m/>
    <n v="1130.83"/>
    <n v="1130.83"/>
    <m/>
    <m/>
    <n v="1"/>
    <n v="1"/>
    <m/>
  </r>
  <r>
    <s v="Валиуллов Минислам Минсафович"/>
    <x v="0"/>
    <x v="1190"/>
    <x v="0"/>
    <m/>
    <m/>
    <x v="0"/>
    <m/>
    <m/>
    <m/>
    <n v="2677.5"/>
    <n v="2677.5"/>
    <m/>
    <m/>
    <n v="3"/>
    <n v="3"/>
    <m/>
  </r>
  <r>
    <s v="Валиуллов Минислам Минсафович"/>
    <x v="0"/>
    <x v="1191"/>
    <x v="1"/>
    <n v="733.32999999999993"/>
    <n v="3"/>
    <x v="1"/>
    <s v="Аварийный резерв"/>
    <m/>
    <n v="3443.7"/>
    <m/>
    <n v="2710.37"/>
    <n v="733.33"/>
    <n v="10"/>
    <m/>
    <n v="7"/>
    <n v="3"/>
  </r>
  <r>
    <s v="Валиуллов Минислам Минсафович"/>
    <x v="0"/>
    <x v="1192"/>
    <x v="0"/>
    <m/>
    <m/>
    <x v="0"/>
    <m/>
    <m/>
    <m/>
    <n v="1765.83"/>
    <n v="1765.83"/>
    <m/>
    <m/>
    <n v="1"/>
    <n v="1"/>
    <m/>
  </r>
  <r>
    <s v="Валиуллов Минислам Минсафович"/>
    <x v="0"/>
    <x v="1193"/>
    <x v="0"/>
    <m/>
    <m/>
    <x v="0"/>
    <m/>
    <m/>
    <n v="2303.5300000000002"/>
    <m/>
    <n v="2303.5300000000002"/>
    <m/>
    <n v="1"/>
    <m/>
    <n v="1"/>
    <m/>
  </r>
  <r>
    <s v="Валиуллов Минислам Минсафович"/>
    <x v="0"/>
    <x v="1194"/>
    <x v="0"/>
    <m/>
    <m/>
    <x v="0"/>
    <m/>
    <m/>
    <m/>
    <n v="3000"/>
    <n v="3000"/>
    <m/>
    <m/>
    <n v="1"/>
    <n v="1"/>
    <m/>
  </r>
  <r>
    <s v="Валиуллов Минислам Минсафович"/>
    <x v="0"/>
    <x v="1195"/>
    <x v="1"/>
    <n v="6500"/>
    <n v="1"/>
    <x v="1"/>
    <s v="Аварийный резерв"/>
    <m/>
    <n v="6500"/>
    <m/>
    <m/>
    <n v="6500"/>
    <n v="1"/>
    <m/>
    <m/>
    <n v="1"/>
  </r>
  <r>
    <s v="Валиуллов Минислам Минсафович"/>
    <x v="0"/>
    <x v="1196"/>
    <x v="1"/>
    <n v="2477.29"/>
    <n v="1"/>
    <x v="1"/>
    <s v="Аварийный резерв"/>
    <m/>
    <n v="2477.29"/>
    <m/>
    <m/>
    <n v="2477.29"/>
    <n v="1"/>
    <m/>
    <m/>
    <n v="1"/>
  </r>
  <r>
    <s v="Валиуллов Минислам Минсафович"/>
    <x v="0"/>
    <x v="1197"/>
    <x v="0"/>
    <m/>
    <m/>
    <x v="0"/>
    <m/>
    <m/>
    <m/>
    <n v="67.7"/>
    <n v="67.7"/>
    <m/>
    <m/>
    <n v="6"/>
    <n v="6"/>
    <m/>
  </r>
  <r>
    <s v="Валиуллов Минислам Минсафович"/>
    <x v="0"/>
    <x v="1198"/>
    <x v="0"/>
    <m/>
    <m/>
    <x v="0"/>
    <m/>
    <m/>
    <m/>
    <n v="4915.79"/>
    <n v="4915.79"/>
    <m/>
    <m/>
    <n v="1"/>
    <n v="1"/>
    <m/>
  </r>
  <r>
    <s v="Валиуллов Минислам Минсафович"/>
    <x v="0"/>
    <x v="1199"/>
    <x v="1"/>
    <n v="1490.24"/>
    <n v="1"/>
    <x v="1"/>
    <s v="Аварийный резерв"/>
    <m/>
    <n v="1490.24"/>
    <m/>
    <m/>
    <n v="1490.24"/>
    <n v="1"/>
    <m/>
    <m/>
    <n v="1"/>
  </r>
  <r>
    <s v="Валиуллов Минислам Минсафович"/>
    <x v="0"/>
    <x v="1200"/>
    <x v="1"/>
    <n v="502.34"/>
    <n v="1"/>
    <x v="1"/>
    <s v="Аварийный резерв"/>
    <m/>
    <n v="502.34"/>
    <m/>
    <m/>
    <n v="502.34"/>
    <n v="1"/>
    <m/>
    <m/>
    <n v="1"/>
  </r>
  <r>
    <s v="Валиуллов Минислам Минсафович"/>
    <x v="0"/>
    <x v="1201"/>
    <x v="0"/>
    <m/>
    <m/>
    <x v="0"/>
    <m/>
    <m/>
    <n v="566.66999999999996"/>
    <m/>
    <n v="566.66999999999996"/>
    <m/>
    <n v="4"/>
    <m/>
    <n v="4"/>
    <m/>
  </r>
  <r>
    <s v="Валиуллов Минислам Минсафович"/>
    <x v="0"/>
    <x v="1202"/>
    <x v="1"/>
    <n v="3262.63"/>
    <n v="1"/>
    <x v="1"/>
    <s v="Аварийный резерв"/>
    <m/>
    <n v="3262.63"/>
    <m/>
    <m/>
    <n v="3262.63"/>
    <n v="1"/>
    <m/>
    <m/>
    <n v="1"/>
  </r>
  <r>
    <s v="Валиуллов Минислам Минсафович"/>
    <x v="0"/>
    <x v="1203"/>
    <x v="0"/>
    <m/>
    <m/>
    <x v="0"/>
    <m/>
    <m/>
    <m/>
    <n v="5372.05"/>
    <n v="2686.03"/>
    <n v="2686.02"/>
    <m/>
    <n v="2"/>
    <n v="1"/>
    <n v="1"/>
  </r>
  <r>
    <s v="Валиуллов Минислам Минсафович"/>
    <x v="0"/>
    <x v="1204"/>
    <x v="0"/>
    <m/>
    <m/>
    <x v="0"/>
    <m/>
    <m/>
    <m/>
    <n v="2449.42"/>
    <n v="2449.42"/>
    <m/>
    <m/>
    <n v="1"/>
    <n v="1"/>
    <m/>
  </r>
  <r>
    <s v="Валиуллов Минислам Минсафович"/>
    <x v="0"/>
    <x v="1205"/>
    <x v="0"/>
    <m/>
    <m/>
    <x v="0"/>
    <m/>
    <m/>
    <m/>
    <n v="375"/>
    <m/>
    <n v="375"/>
    <m/>
    <n v="2"/>
    <m/>
    <n v="2"/>
  </r>
  <r>
    <s v="Валиуллов Минислам Минсафович"/>
    <x v="0"/>
    <x v="1206"/>
    <x v="1"/>
    <n v="5021.67"/>
    <n v="7"/>
    <x v="1"/>
    <s v="Аварийный резерв"/>
    <m/>
    <n v="5021.67"/>
    <m/>
    <m/>
    <n v="5021.67"/>
    <n v="7"/>
    <m/>
    <m/>
    <n v="7"/>
  </r>
  <r>
    <s v="Валиуллов Минислам Минсафович"/>
    <x v="0"/>
    <x v="1207"/>
    <x v="0"/>
    <m/>
    <m/>
    <x v="0"/>
    <m/>
    <m/>
    <n v="1415"/>
    <m/>
    <n v="1415"/>
    <m/>
    <n v="3"/>
    <m/>
    <n v="3"/>
    <m/>
  </r>
  <r>
    <s v="Валиуллов Минислам Минсафович"/>
    <x v="0"/>
    <x v="1208"/>
    <x v="0"/>
    <m/>
    <m/>
    <x v="0"/>
    <m/>
    <m/>
    <n v="1166.6600000000001"/>
    <m/>
    <n v="1166.6600000000001"/>
    <m/>
    <n v="1"/>
    <m/>
    <n v="1"/>
    <m/>
  </r>
  <r>
    <s v="Валиуллов Минислам Минсафович"/>
    <x v="0"/>
    <x v="1209"/>
    <x v="1"/>
    <n v="4816.67"/>
    <n v="2"/>
    <x v="1"/>
    <s v="Аварийный резерв"/>
    <m/>
    <n v="4816.67"/>
    <m/>
    <m/>
    <n v="4816.67"/>
    <n v="2"/>
    <m/>
    <m/>
    <n v="2"/>
  </r>
  <r>
    <s v="Валиуллов Минислам Минсафович"/>
    <x v="0"/>
    <x v="1210"/>
    <x v="1"/>
    <n v="1228.33"/>
    <n v="1"/>
    <x v="1"/>
    <s v="Аварийный резерв"/>
    <m/>
    <n v="1228.33"/>
    <m/>
    <m/>
    <n v="1228.33"/>
    <n v="1"/>
    <m/>
    <m/>
    <n v="1"/>
  </r>
  <r>
    <s v="Валиуллов Минислам Минсафович"/>
    <x v="0"/>
    <x v="1211"/>
    <x v="1"/>
    <n v="1476.91"/>
    <n v="1"/>
    <x v="1"/>
    <s v="Аварийный резерв"/>
    <m/>
    <n v="1476.91"/>
    <m/>
    <m/>
    <n v="1476.91"/>
    <n v="1"/>
    <m/>
    <m/>
    <n v="1"/>
  </r>
  <r>
    <s v="Валиуллов Минислам Минсафович"/>
    <x v="0"/>
    <x v="1212"/>
    <x v="1"/>
    <n v="1333.33"/>
    <n v="1"/>
    <x v="1"/>
    <s v="Аварийный резерв"/>
    <m/>
    <n v="2666.66"/>
    <m/>
    <n v="1333.33"/>
    <n v="1333.33"/>
    <n v="2"/>
    <m/>
    <n v="1"/>
    <n v="1"/>
  </r>
  <r>
    <s v="Валиуллов Минислам Минсафович"/>
    <x v="0"/>
    <x v="1213"/>
    <x v="0"/>
    <m/>
    <m/>
    <x v="0"/>
    <m/>
    <m/>
    <m/>
    <n v="1291.67"/>
    <n v="1291.67"/>
    <m/>
    <m/>
    <n v="1"/>
    <n v="1"/>
    <m/>
  </r>
  <r>
    <s v="Валиуллов Минислам Минсафович"/>
    <x v="0"/>
    <x v="1214"/>
    <x v="0"/>
    <m/>
    <m/>
    <x v="0"/>
    <m/>
    <m/>
    <m/>
    <n v="3342.5"/>
    <m/>
    <n v="3342.5"/>
    <m/>
    <n v="3"/>
    <m/>
    <n v="3"/>
  </r>
  <r>
    <s v="Валиуллов Минислам Минсафович"/>
    <x v="0"/>
    <x v="1215"/>
    <x v="1"/>
    <n v="2666.66"/>
    <n v="2"/>
    <x v="1"/>
    <s v="Аварийный резерв"/>
    <m/>
    <n v="2666.66"/>
    <m/>
    <m/>
    <n v="2666.66"/>
    <n v="2"/>
    <m/>
    <m/>
    <n v="2"/>
  </r>
  <r>
    <s v="Валиуллов Минислам Минсафович"/>
    <x v="0"/>
    <x v="1216"/>
    <x v="0"/>
    <m/>
    <m/>
    <x v="0"/>
    <m/>
    <m/>
    <m/>
    <n v="3342.5"/>
    <m/>
    <n v="3342.5"/>
    <m/>
    <n v="3"/>
    <m/>
    <n v="3"/>
  </r>
  <r>
    <s v="Валиуллов Минислам Минсафович"/>
    <x v="0"/>
    <x v="1217"/>
    <x v="1"/>
    <n v="11124.58"/>
    <n v="2"/>
    <x v="1"/>
    <s v="Аварийный резерв"/>
    <m/>
    <n v="16591.25"/>
    <n v="6175.42"/>
    <n v="5466.67"/>
    <n v="17300"/>
    <n v="3"/>
    <n v="1"/>
    <n v="1"/>
    <n v="3"/>
  </r>
  <r>
    <s v="Валиуллов Минислам Минсафович"/>
    <x v="0"/>
    <x v="1218"/>
    <x v="0"/>
    <m/>
    <m/>
    <x v="0"/>
    <m/>
    <m/>
    <n v="5466.66"/>
    <m/>
    <n v="5466.66"/>
    <m/>
    <n v="1"/>
    <m/>
    <n v="1"/>
    <m/>
  </r>
  <r>
    <s v="Валиуллов Минислам Минсафович"/>
    <x v="0"/>
    <x v="1219"/>
    <x v="1"/>
    <n v="7692.5"/>
    <n v="1"/>
    <x v="1"/>
    <s v="Аварийный резерв"/>
    <m/>
    <n v="7692.5"/>
    <m/>
    <m/>
    <n v="7692.5"/>
    <n v="1"/>
    <m/>
    <m/>
    <n v="1"/>
  </r>
  <r>
    <s v="Валиуллов Минислам Минсафович"/>
    <x v="0"/>
    <x v="1220"/>
    <x v="3"/>
    <n v="7510"/>
    <n v="1"/>
    <x v="1"/>
    <s v="отсутствие необходимости"/>
    <m/>
    <n v="7510"/>
    <m/>
    <m/>
    <n v="7510"/>
    <n v="1"/>
    <m/>
    <m/>
    <n v="1"/>
  </r>
  <r>
    <s v="Валиуллов Минислам Минсафович"/>
    <x v="0"/>
    <x v="1221"/>
    <x v="0"/>
    <n v="-7022.5"/>
    <n v="-1"/>
    <x v="0"/>
    <m/>
    <m/>
    <n v="14180"/>
    <n v="23961.67"/>
    <n v="21202.5"/>
    <n v="16939.169999999998"/>
    <n v="2"/>
    <n v="3"/>
    <n v="3"/>
    <n v="2"/>
  </r>
  <r>
    <s v="Валиуллов Минислам Минсафович"/>
    <x v="0"/>
    <x v="1222"/>
    <x v="0"/>
    <n v="-32651.08"/>
    <n v="-7"/>
    <x v="0"/>
    <m/>
    <m/>
    <n v="8681.67"/>
    <n v="66788.33"/>
    <n v="41332.75"/>
    <n v="34137.25"/>
    <n v="2"/>
    <n v="14"/>
    <n v="9"/>
    <n v="7"/>
  </r>
  <r>
    <s v="Валиуллов Минислам Минсафович"/>
    <x v="0"/>
    <x v="1223"/>
    <x v="0"/>
    <m/>
    <m/>
    <x v="0"/>
    <m/>
    <m/>
    <m/>
    <n v="10500"/>
    <n v="10500"/>
    <m/>
    <m/>
    <n v="2"/>
    <n v="2"/>
    <m/>
  </r>
  <r>
    <s v="Валиуллов Минислам Минсафович"/>
    <x v="0"/>
    <x v="1224"/>
    <x v="0"/>
    <m/>
    <m/>
    <x v="0"/>
    <m/>
    <m/>
    <n v="4300"/>
    <m/>
    <n v="4300"/>
    <m/>
    <n v="4"/>
    <m/>
    <n v="4"/>
    <m/>
  </r>
  <r>
    <s v="Валиуллов Минислам Минсафович"/>
    <x v="0"/>
    <x v="1225"/>
    <x v="0"/>
    <m/>
    <m/>
    <x v="0"/>
    <m/>
    <m/>
    <m/>
    <n v="4583.33"/>
    <m/>
    <n v="4583.33"/>
    <m/>
    <n v="4"/>
    <m/>
    <n v="4"/>
  </r>
  <r>
    <s v="Валиуллов Минислам Минсафович"/>
    <x v="0"/>
    <x v="1226"/>
    <x v="0"/>
    <m/>
    <m/>
    <x v="0"/>
    <m/>
    <m/>
    <m/>
    <n v="6802.08"/>
    <m/>
    <n v="6802.08"/>
    <m/>
    <n v="1"/>
    <m/>
    <n v="1"/>
  </r>
  <r>
    <s v="Валиуллов Минислам Минсафович"/>
    <x v="0"/>
    <x v="1227"/>
    <x v="0"/>
    <n v="-4209"/>
    <n v="-3"/>
    <x v="0"/>
    <m/>
    <m/>
    <n v="1413.33"/>
    <n v="6892.33"/>
    <n v="5622.33"/>
    <n v="2683.33"/>
    <n v="1"/>
    <n v="4"/>
    <n v="4"/>
    <n v="1"/>
  </r>
  <r>
    <s v="Валиуллов Минислам Минсафович"/>
    <x v="0"/>
    <x v="1228"/>
    <x v="0"/>
    <m/>
    <m/>
    <x v="0"/>
    <m/>
    <m/>
    <m/>
    <n v="3200"/>
    <m/>
    <n v="3200"/>
    <m/>
    <n v="1"/>
    <m/>
    <n v="1"/>
  </r>
  <r>
    <s v="Валиуллов Минислам Минсафович"/>
    <x v="0"/>
    <x v="1229"/>
    <x v="0"/>
    <m/>
    <m/>
    <x v="0"/>
    <m/>
    <m/>
    <m/>
    <n v="625"/>
    <n v="625"/>
    <m/>
    <m/>
    <n v="100"/>
    <n v="100"/>
    <m/>
  </r>
  <r>
    <s v="Валиуллов Минислам Минсафович"/>
    <x v="0"/>
    <x v="1230"/>
    <x v="0"/>
    <m/>
    <m/>
    <x v="0"/>
    <m/>
    <m/>
    <n v="520.48"/>
    <m/>
    <n v="520.48"/>
    <m/>
    <n v="32"/>
    <m/>
    <n v="32"/>
    <m/>
  </r>
  <r>
    <s v="Валиуллов Минислам Минсафович"/>
    <x v="0"/>
    <x v="1231"/>
    <x v="0"/>
    <m/>
    <m/>
    <x v="0"/>
    <m/>
    <m/>
    <m/>
    <n v="201.67"/>
    <n v="50.42"/>
    <n v="151.25"/>
    <m/>
    <n v="20"/>
    <n v="5"/>
    <n v="15"/>
  </r>
  <r>
    <s v="Валиуллов Минислам Минсафович"/>
    <x v="0"/>
    <x v="1232"/>
    <x v="0"/>
    <m/>
    <m/>
    <x v="0"/>
    <m/>
    <m/>
    <m/>
    <n v="643.33000000000004"/>
    <n v="321.67"/>
    <n v="321.66000000000003"/>
    <m/>
    <n v="100"/>
    <n v="50"/>
    <n v="50"/>
  </r>
  <r>
    <s v="Валиуллов Минислам Минсафович"/>
    <x v="0"/>
    <x v="1233"/>
    <x v="0"/>
    <m/>
    <m/>
    <x v="0"/>
    <m/>
    <m/>
    <m/>
    <n v="238.33"/>
    <n v="119.17"/>
    <n v="119.16"/>
    <m/>
    <n v="20"/>
    <n v="10"/>
    <n v="10"/>
  </r>
  <r>
    <s v="Валиуллов Минислам Минсафович"/>
    <x v="0"/>
    <x v="1234"/>
    <x v="0"/>
    <m/>
    <m/>
    <x v="0"/>
    <m/>
    <m/>
    <m/>
    <n v="291.67"/>
    <n v="291.67"/>
    <m/>
    <m/>
    <n v="40"/>
    <n v="40"/>
    <m/>
  </r>
  <r>
    <s v="Валиуллов Минислам Минсафович"/>
    <x v="0"/>
    <x v="1235"/>
    <x v="0"/>
    <n v="-2825.82"/>
    <n v="-244"/>
    <x v="0"/>
    <m/>
    <m/>
    <n v="170"/>
    <n v="3479.16"/>
    <n v="2995.82"/>
    <n v="653.34"/>
    <n v="17"/>
    <n v="300"/>
    <n v="261"/>
    <n v="56"/>
  </r>
  <r>
    <s v="Валиуллов Минислам Минсафович"/>
    <x v="0"/>
    <x v="1236"/>
    <x v="0"/>
    <m/>
    <m/>
    <x v="0"/>
    <m/>
    <m/>
    <m/>
    <n v="375"/>
    <m/>
    <n v="375"/>
    <m/>
    <n v="100"/>
    <m/>
    <n v="100"/>
  </r>
  <r>
    <s v="Валиуллов Минислам Минсафович"/>
    <x v="0"/>
    <x v="1237"/>
    <x v="0"/>
    <m/>
    <m/>
    <x v="0"/>
    <m/>
    <m/>
    <n v="533.33000000000004"/>
    <n v="1500"/>
    <n v="2033.33"/>
    <m/>
    <n v="80"/>
    <n v="200"/>
    <n v="280"/>
    <m/>
  </r>
  <r>
    <s v="Валиуллов Минислам Минсафович"/>
    <x v="0"/>
    <x v="1238"/>
    <x v="0"/>
    <m/>
    <m/>
    <x v="0"/>
    <m/>
    <m/>
    <m/>
    <n v="11812.5"/>
    <n v="8662.5"/>
    <n v="3150"/>
    <m/>
    <n v="150"/>
    <n v="110"/>
    <n v="40"/>
  </r>
  <r>
    <s v="Валиуллов Минислам Минсафович"/>
    <x v="0"/>
    <x v="1239"/>
    <x v="0"/>
    <m/>
    <m/>
    <x v="0"/>
    <m/>
    <m/>
    <m/>
    <n v="187.5"/>
    <n v="87.5"/>
    <n v="100"/>
    <m/>
    <n v="30"/>
    <n v="14"/>
    <n v="16"/>
  </r>
  <r>
    <s v="Валиуллов Минислам Минсафович"/>
    <x v="0"/>
    <x v="1240"/>
    <x v="0"/>
    <m/>
    <m/>
    <x v="0"/>
    <m/>
    <m/>
    <m/>
    <n v="3120"/>
    <n v="3120"/>
    <m/>
    <m/>
    <n v="4"/>
    <n v="4"/>
    <m/>
  </r>
  <r>
    <s v="Валиуллов Минислам Минсафович"/>
    <x v="0"/>
    <x v="1241"/>
    <x v="0"/>
    <m/>
    <m/>
    <x v="0"/>
    <m/>
    <m/>
    <m/>
    <n v="688.33"/>
    <m/>
    <n v="688.33"/>
    <m/>
    <n v="20"/>
    <m/>
    <n v="20"/>
  </r>
  <r>
    <s v="Валиуллов Минислам Минсафович"/>
    <x v="0"/>
    <x v="1242"/>
    <x v="0"/>
    <m/>
    <m/>
    <x v="0"/>
    <m/>
    <m/>
    <m/>
    <n v="2386"/>
    <n v="2386"/>
    <m/>
    <m/>
    <n v="12"/>
    <n v="12"/>
    <m/>
  </r>
  <r>
    <s v="Валиуллов Минислам Минсафович"/>
    <x v="0"/>
    <x v="1243"/>
    <x v="0"/>
    <m/>
    <m/>
    <x v="0"/>
    <m/>
    <m/>
    <m/>
    <n v="1688"/>
    <n v="1688"/>
    <m/>
    <m/>
    <n v="4"/>
    <n v="4"/>
    <m/>
  </r>
  <r>
    <s v="Валиуллов Минислам Минсафович"/>
    <x v="0"/>
    <x v="1244"/>
    <x v="0"/>
    <m/>
    <m/>
    <x v="0"/>
    <m/>
    <m/>
    <n v="351"/>
    <n v="5333.33"/>
    <n v="5684.33"/>
    <m/>
    <n v="6"/>
    <n v="4"/>
    <n v="10"/>
    <m/>
  </r>
  <r>
    <s v="Валиуллов Минислам Минсафович"/>
    <x v="0"/>
    <x v="1245"/>
    <x v="0"/>
    <m/>
    <m/>
    <x v="0"/>
    <m/>
    <m/>
    <m/>
    <n v="1541.67"/>
    <n v="1541.67"/>
    <m/>
    <m/>
    <n v="10"/>
    <n v="10"/>
    <m/>
  </r>
  <r>
    <s v="Валиуллов Минислам Минсафович"/>
    <x v="0"/>
    <x v="1246"/>
    <x v="0"/>
    <m/>
    <m/>
    <x v="0"/>
    <m/>
    <m/>
    <m/>
    <n v="1510"/>
    <n v="1510"/>
    <m/>
    <m/>
    <n v="10"/>
    <n v="10"/>
    <m/>
  </r>
  <r>
    <s v="Валиуллов Минислам Минсафович"/>
    <x v="0"/>
    <x v="1247"/>
    <x v="0"/>
    <m/>
    <m/>
    <x v="0"/>
    <m/>
    <m/>
    <m/>
    <n v="3333.33"/>
    <n v="2699.98"/>
    <n v="633.35"/>
    <m/>
    <n v="200"/>
    <n v="162"/>
    <n v="38"/>
  </r>
  <r>
    <s v="Валиуллов Минислам Минсафович"/>
    <x v="0"/>
    <x v="1248"/>
    <x v="1"/>
    <n v="2926.3"/>
    <n v="3"/>
    <x v="1"/>
    <s v="Аварийный резерв"/>
    <m/>
    <n v="2926.3"/>
    <m/>
    <m/>
    <n v="2926.3"/>
    <n v="3"/>
    <m/>
    <m/>
    <n v="3"/>
  </r>
  <r>
    <s v="Валиуллов Минислам Минсафович"/>
    <x v="0"/>
    <x v="1249"/>
    <x v="1"/>
    <n v="19454.169999999998"/>
    <n v="2"/>
    <x v="1"/>
    <s v="Аварийный резерв"/>
    <m/>
    <n v="19454.169999999998"/>
    <m/>
    <m/>
    <n v="19454.169999999998"/>
    <n v="2"/>
    <m/>
    <m/>
    <n v="2"/>
  </r>
  <r>
    <s v="Валиуллов Минислам Минсафович"/>
    <x v="0"/>
    <x v="1250"/>
    <x v="1"/>
    <n v="9727.08"/>
    <n v="1"/>
    <x v="1"/>
    <s v="Аварийный резерв"/>
    <m/>
    <n v="9727.08"/>
    <m/>
    <m/>
    <n v="9727.08"/>
    <n v="1"/>
    <m/>
    <m/>
    <n v="1"/>
  </r>
  <r>
    <s v="Валиуллов Минислам Минсафович"/>
    <x v="0"/>
    <x v="1251"/>
    <x v="0"/>
    <m/>
    <m/>
    <x v="0"/>
    <m/>
    <m/>
    <m/>
    <n v="63000"/>
    <n v="63000"/>
    <m/>
    <m/>
    <n v="2"/>
    <n v="2"/>
    <m/>
  </r>
  <r>
    <s v="Валиуллов Минислам Минсафович"/>
    <x v="0"/>
    <x v="1252"/>
    <x v="0"/>
    <m/>
    <m/>
    <x v="0"/>
    <m/>
    <m/>
    <m/>
    <n v="4958.33"/>
    <n v="4958.33"/>
    <m/>
    <m/>
    <n v="2"/>
    <n v="2"/>
    <m/>
  </r>
  <r>
    <s v="Валиуллов Минислам Минсафович"/>
    <x v="0"/>
    <x v="1253"/>
    <x v="0"/>
    <m/>
    <m/>
    <x v="0"/>
    <m/>
    <m/>
    <n v="3895"/>
    <m/>
    <n v="3895"/>
    <m/>
    <n v="2"/>
    <m/>
    <n v="2"/>
    <m/>
  </r>
  <r>
    <s v="Валиуллов Минислам Минсафович"/>
    <x v="0"/>
    <x v="1254"/>
    <x v="0"/>
    <m/>
    <m/>
    <x v="0"/>
    <m/>
    <m/>
    <m/>
    <n v="5491.72"/>
    <m/>
    <n v="5491.72"/>
    <m/>
    <n v="1"/>
    <m/>
    <n v="1"/>
  </r>
  <r>
    <s v="Валиуллов Минислам Минсафович"/>
    <x v="0"/>
    <x v="1255"/>
    <x v="0"/>
    <m/>
    <m/>
    <x v="0"/>
    <m/>
    <m/>
    <n v="1598.96"/>
    <m/>
    <n v="1598.96"/>
    <m/>
    <n v="1"/>
    <m/>
    <n v="1"/>
    <m/>
  </r>
  <r>
    <s v="Валиуллов Минислам Минсафович"/>
    <x v="0"/>
    <x v="1256"/>
    <x v="0"/>
    <m/>
    <m/>
    <x v="0"/>
    <m/>
    <m/>
    <m/>
    <n v="10000.83"/>
    <m/>
    <n v="10000.83"/>
    <m/>
    <n v="2"/>
    <m/>
    <n v="2"/>
  </r>
  <r>
    <s v="Валиуллов Минислам Минсафович"/>
    <x v="0"/>
    <x v="1257"/>
    <x v="1"/>
    <n v="262.5"/>
    <n v="1"/>
    <x v="1"/>
    <s v="Аварийный резерв"/>
    <m/>
    <n v="1050"/>
    <n v="1035"/>
    <n v="787.5"/>
    <n v="1297.5"/>
    <n v="4"/>
    <n v="2"/>
    <n v="3"/>
    <n v="3"/>
  </r>
  <r>
    <s v="Валиуллов Минислам Минсафович"/>
    <x v="0"/>
    <x v="1258"/>
    <x v="1"/>
    <n v="5360.57"/>
    <n v="1"/>
    <x v="1"/>
    <s v="Аварийный резерв"/>
    <m/>
    <n v="5360.57"/>
    <m/>
    <m/>
    <n v="5360.57"/>
    <n v="1"/>
    <m/>
    <m/>
    <n v="1"/>
  </r>
  <r>
    <s v="Валиуллов Минислам Минсафович"/>
    <x v="0"/>
    <x v="1259"/>
    <x v="1"/>
    <n v="5489.6"/>
    <n v="1"/>
    <x v="1"/>
    <s v="Аварийный резерв"/>
    <m/>
    <n v="5489.6"/>
    <m/>
    <m/>
    <n v="5489.6"/>
    <n v="1"/>
    <m/>
    <m/>
    <n v="1"/>
  </r>
  <r>
    <s v="Валиуллов Минислам Минсафович"/>
    <x v="0"/>
    <x v="1260"/>
    <x v="1"/>
    <n v="3793.35"/>
    <n v="1"/>
    <x v="1"/>
    <s v="Аварийный резерв"/>
    <m/>
    <n v="3793.35"/>
    <m/>
    <m/>
    <n v="3793.35"/>
    <n v="1"/>
    <m/>
    <m/>
    <n v="1"/>
  </r>
  <r>
    <s v="Валиуллов Минислам Минсафович"/>
    <x v="0"/>
    <x v="1261"/>
    <x v="1"/>
    <n v="4222.2800000000007"/>
    <n v="1"/>
    <x v="1"/>
    <s v="Аварийный резерв"/>
    <m/>
    <n v="12666.85"/>
    <m/>
    <n v="8444.57"/>
    <n v="4222.28"/>
    <n v="3"/>
    <m/>
    <n v="2"/>
    <n v="1"/>
  </r>
  <r>
    <s v="Валиуллов Минислам Минсафович"/>
    <x v="0"/>
    <x v="1262"/>
    <x v="0"/>
    <m/>
    <m/>
    <x v="0"/>
    <m/>
    <m/>
    <m/>
    <n v="3401.3"/>
    <n v="3401.3"/>
    <m/>
    <m/>
    <n v="1"/>
    <n v="1"/>
    <m/>
  </r>
  <r>
    <s v="Валиуллов Минислам Минсафович"/>
    <x v="0"/>
    <x v="1263"/>
    <x v="0"/>
    <m/>
    <m/>
    <x v="0"/>
    <m/>
    <m/>
    <m/>
    <n v="7430"/>
    <n v="7430"/>
    <m/>
    <m/>
    <n v="2"/>
    <n v="2"/>
    <m/>
  </r>
  <r>
    <s v="Валиуллов Минислам Минсафович"/>
    <x v="0"/>
    <x v="1264"/>
    <x v="0"/>
    <m/>
    <m/>
    <x v="0"/>
    <m/>
    <m/>
    <m/>
    <n v="4100"/>
    <n v="1366.67"/>
    <n v="2733.33"/>
    <m/>
    <n v="3"/>
    <n v="1"/>
    <n v="2"/>
  </r>
  <r>
    <s v="Валиуллов Минислам Минсафович"/>
    <x v="0"/>
    <x v="1265"/>
    <x v="0"/>
    <m/>
    <m/>
    <x v="0"/>
    <m/>
    <m/>
    <m/>
    <n v="12688.47"/>
    <n v="12688.47"/>
    <m/>
    <m/>
    <n v="2"/>
    <n v="2"/>
    <m/>
  </r>
  <r>
    <s v="Валиуллов Минислам Минсафович"/>
    <x v="0"/>
    <x v="1266"/>
    <x v="1"/>
    <n v="253.98"/>
    <n v="6"/>
    <x v="1"/>
    <s v="Аварийный резерв"/>
    <m/>
    <n v="253.98"/>
    <m/>
    <m/>
    <n v="253.98"/>
    <n v="6"/>
    <m/>
    <m/>
    <n v="6"/>
  </r>
  <r>
    <s v="Валиуллов Минислам Минсафович"/>
    <x v="0"/>
    <x v="1267"/>
    <x v="1"/>
    <n v="57.5"/>
    <n v="1"/>
    <x v="1"/>
    <s v="Аварийный резерв"/>
    <m/>
    <n v="230"/>
    <m/>
    <n v="172.5"/>
    <n v="57.5"/>
    <n v="4"/>
    <m/>
    <n v="3"/>
    <n v="1"/>
  </r>
  <r>
    <s v="Валиуллов Минислам Минсафович"/>
    <x v="0"/>
    <x v="1268"/>
    <x v="1"/>
    <n v="139"/>
    <n v="2"/>
    <x v="1"/>
    <s v="Аварийный резерв"/>
    <m/>
    <n v="278"/>
    <m/>
    <n v="139"/>
    <n v="139"/>
    <n v="4"/>
    <m/>
    <n v="2"/>
    <n v="2"/>
  </r>
  <r>
    <s v="Валиуллов Минислам Минсафович"/>
    <x v="0"/>
    <x v="1269"/>
    <x v="1"/>
    <n v="70.899999999999977"/>
    <n v="1"/>
    <x v="1"/>
    <s v="Аварийный резерв"/>
    <m/>
    <n v="354.5"/>
    <m/>
    <n v="283.60000000000002"/>
    <n v="70.900000000000006"/>
    <n v="5"/>
    <m/>
    <n v="4"/>
    <n v="1"/>
  </r>
  <r>
    <s v="Валиуллов Минислам Минсафович"/>
    <x v="0"/>
    <x v="1270"/>
    <x v="0"/>
    <m/>
    <m/>
    <x v="0"/>
    <m/>
    <m/>
    <m/>
    <n v="35000"/>
    <n v="23625"/>
    <n v="11375"/>
    <m/>
    <n v="240"/>
    <n v="165"/>
    <n v="75"/>
  </r>
  <r>
    <s v="Валиуллов Минислам Минсафович"/>
    <x v="0"/>
    <x v="1271"/>
    <x v="0"/>
    <m/>
    <m/>
    <x v="0"/>
    <m/>
    <m/>
    <n v="7074.16"/>
    <m/>
    <n v="7074.16"/>
    <m/>
    <n v="10"/>
    <m/>
    <n v="10"/>
    <m/>
  </r>
  <r>
    <s v="Валиуллов Минислам Минсафович"/>
    <x v="0"/>
    <x v="1272"/>
    <x v="0"/>
    <m/>
    <m/>
    <x v="0"/>
    <m/>
    <m/>
    <m/>
    <n v="3400"/>
    <n v="3400"/>
    <m/>
    <m/>
    <n v="20"/>
    <n v="20"/>
    <m/>
  </r>
  <r>
    <s v="Валиуллов Минислам Минсафович"/>
    <x v="0"/>
    <x v="1273"/>
    <x v="0"/>
    <m/>
    <m/>
    <x v="0"/>
    <m/>
    <m/>
    <m/>
    <n v="1451.33"/>
    <m/>
    <n v="1451.33"/>
    <m/>
    <n v="20"/>
    <m/>
    <n v="20"/>
  </r>
  <r>
    <s v="Валиуллов Минислам Минсафович"/>
    <x v="0"/>
    <x v="1274"/>
    <x v="1"/>
    <n v="5984.04"/>
    <n v="12"/>
    <x v="1"/>
    <s v="Аварийный резерв"/>
    <m/>
    <n v="7480.05"/>
    <m/>
    <n v="1496.01"/>
    <n v="5984.04"/>
    <n v="15"/>
    <m/>
    <n v="3"/>
    <n v="12"/>
  </r>
  <r>
    <s v="Валиуллов Минислам Минсафович"/>
    <x v="0"/>
    <x v="1275"/>
    <x v="1"/>
    <n v="1111.3399999999999"/>
    <n v="4"/>
    <x v="1"/>
    <s v="Аварийный резерв"/>
    <m/>
    <n v="1111.3399999999999"/>
    <m/>
    <m/>
    <n v="1111.3399999999999"/>
    <n v="4"/>
    <m/>
    <m/>
    <n v="4"/>
  </r>
  <r>
    <s v="Валиуллов Минислам Минсафович"/>
    <x v="0"/>
    <x v="1276"/>
    <x v="0"/>
    <m/>
    <m/>
    <x v="0"/>
    <m/>
    <m/>
    <m/>
    <n v="25"/>
    <m/>
    <n v="25"/>
    <m/>
    <n v="1"/>
    <m/>
    <n v="1"/>
  </r>
  <r>
    <s v="Валиуллов Минислам Минсафович"/>
    <x v="0"/>
    <x v="1277"/>
    <x v="0"/>
    <m/>
    <m/>
    <x v="0"/>
    <m/>
    <m/>
    <n v="160.83000000000001"/>
    <m/>
    <n v="160.83000000000001"/>
    <m/>
    <n v="1"/>
    <m/>
    <n v="1"/>
    <m/>
  </r>
  <r>
    <s v="Валиуллов Минислам Минсафович"/>
    <x v="0"/>
    <x v="1278"/>
    <x v="0"/>
    <m/>
    <m/>
    <x v="0"/>
    <m/>
    <m/>
    <m/>
    <n v="37.5"/>
    <n v="37.5"/>
    <m/>
    <m/>
    <n v="1"/>
    <n v="1"/>
    <m/>
  </r>
  <r>
    <s v="Валиуллов Минислам Минсафович"/>
    <x v="0"/>
    <x v="1279"/>
    <x v="1"/>
    <n v="37.840000000000003"/>
    <n v="1"/>
    <x v="1"/>
    <s v="Аварийный резерв"/>
    <m/>
    <n v="37.840000000000003"/>
    <m/>
    <m/>
    <n v="37.840000000000003"/>
    <n v="1"/>
    <m/>
    <m/>
    <n v="1"/>
  </r>
  <r>
    <s v="Валиуллов Минислам Минсафович"/>
    <x v="0"/>
    <x v="1280"/>
    <x v="0"/>
    <m/>
    <m/>
    <x v="0"/>
    <m/>
    <m/>
    <m/>
    <n v="37.5"/>
    <n v="37.5"/>
    <m/>
    <m/>
    <n v="1"/>
    <n v="1"/>
    <m/>
  </r>
  <r>
    <s v="Валиуллов Минислам Минсафович"/>
    <x v="0"/>
    <x v="1281"/>
    <x v="1"/>
    <n v="148.87"/>
    <n v="2"/>
    <x v="1"/>
    <s v="Аварийный резерв"/>
    <m/>
    <n v="148.87"/>
    <m/>
    <m/>
    <n v="148.87"/>
    <n v="2"/>
    <m/>
    <m/>
    <n v="2"/>
  </r>
  <r>
    <s v="Валиуллов Минислам Минсафович"/>
    <x v="0"/>
    <x v="1282"/>
    <x v="0"/>
    <m/>
    <m/>
    <x v="0"/>
    <m/>
    <m/>
    <m/>
    <n v="56.67"/>
    <n v="56.67"/>
    <m/>
    <m/>
    <n v="2"/>
    <n v="2"/>
    <m/>
  </r>
  <r>
    <s v="Валиуллов Минислам Минсафович"/>
    <x v="0"/>
    <x v="1283"/>
    <x v="1"/>
    <n v="325.14"/>
    <n v="2"/>
    <x v="1"/>
    <s v="Аварийный резерв"/>
    <m/>
    <n v="325.14"/>
    <m/>
    <m/>
    <n v="325.14"/>
    <n v="2"/>
    <m/>
    <m/>
    <n v="2"/>
  </r>
  <r>
    <s v="Валиуллов Минислам Минсафович"/>
    <x v="0"/>
    <x v="1284"/>
    <x v="0"/>
    <m/>
    <m/>
    <x v="0"/>
    <m/>
    <m/>
    <m/>
    <n v="870"/>
    <n v="870"/>
    <m/>
    <m/>
    <n v="2"/>
    <n v="2"/>
    <m/>
  </r>
  <r>
    <s v="Валиуллов Минислам Минсафович"/>
    <x v="0"/>
    <x v="1285"/>
    <x v="1"/>
    <n v="732.86"/>
    <n v="3"/>
    <x v="1"/>
    <s v="Аварийный резерв"/>
    <m/>
    <n v="977.15"/>
    <m/>
    <n v="244.29"/>
    <n v="732.86"/>
    <n v="4"/>
    <m/>
    <n v="1"/>
    <n v="3"/>
  </r>
  <r>
    <s v="Валиуллов Минислам Минсафович"/>
    <x v="0"/>
    <x v="1286"/>
    <x v="1"/>
    <n v="55.83"/>
    <n v="1"/>
    <x v="1"/>
    <s v="Аварийный резерв"/>
    <m/>
    <n v="111.67"/>
    <m/>
    <n v="55.84"/>
    <n v="55.83"/>
    <n v="2"/>
    <m/>
    <n v="1"/>
    <n v="1"/>
  </r>
  <r>
    <s v="Валиуллов Минислам Минсафович"/>
    <x v="0"/>
    <x v="1287"/>
    <x v="1"/>
    <n v="144.69999999999999"/>
    <n v="7"/>
    <x v="1"/>
    <s v="Аварийный резерв"/>
    <m/>
    <n v="165.37"/>
    <m/>
    <n v="20.67"/>
    <n v="144.69999999999999"/>
    <n v="8"/>
    <m/>
    <n v="1"/>
    <n v="7"/>
  </r>
  <r>
    <s v="Валиуллов Минислам Минсафович"/>
    <x v="0"/>
    <x v="1288"/>
    <x v="0"/>
    <m/>
    <m/>
    <x v="0"/>
    <m/>
    <m/>
    <n v="93.03"/>
    <m/>
    <n v="93.03"/>
    <m/>
    <n v="2"/>
    <m/>
    <n v="2"/>
    <m/>
  </r>
  <r>
    <s v="Валиуллов Минислам Минсафович"/>
    <x v="0"/>
    <x v="1289"/>
    <x v="0"/>
    <m/>
    <m/>
    <x v="0"/>
    <m/>
    <m/>
    <m/>
    <n v="208.33"/>
    <n v="208.33"/>
    <m/>
    <m/>
    <n v="2"/>
    <n v="2"/>
    <m/>
  </r>
  <r>
    <s v="Валиуллов Минислам Минсафович"/>
    <x v="0"/>
    <x v="1290"/>
    <x v="1"/>
    <n v="19.659999999999997"/>
    <n v="1"/>
    <x v="1"/>
    <s v="Аварийный резерв"/>
    <m/>
    <n v="39.33"/>
    <m/>
    <n v="19.670000000000002"/>
    <n v="19.66"/>
    <n v="2"/>
    <m/>
    <n v="1"/>
    <n v="1"/>
  </r>
  <r>
    <s v="Валиуллов Минислам Минсафович"/>
    <x v="0"/>
    <x v="1291"/>
    <x v="0"/>
    <m/>
    <m/>
    <x v="0"/>
    <m/>
    <m/>
    <m/>
    <n v="306.67"/>
    <n v="306.67"/>
    <m/>
    <m/>
    <n v="1"/>
    <n v="1"/>
    <m/>
  </r>
  <r>
    <s v="Валиуллов Минислам Минсафович"/>
    <x v="0"/>
    <x v="1292"/>
    <x v="0"/>
    <m/>
    <m/>
    <x v="0"/>
    <m/>
    <m/>
    <m/>
    <n v="45"/>
    <n v="45"/>
    <m/>
    <m/>
    <n v="1"/>
    <n v="1"/>
    <m/>
  </r>
  <r>
    <s v="Валиуллов Минислам Минсафович"/>
    <x v="0"/>
    <x v="1293"/>
    <x v="1"/>
    <n v="198.7"/>
    <n v="6"/>
    <x v="1"/>
    <s v="Аварийный резерв"/>
    <m/>
    <n v="198.7"/>
    <m/>
    <m/>
    <n v="198.7"/>
    <n v="6"/>
    <m/>
    <m/>
    <n v="6"/>
  </r>
  <r>
    <s v="Валиуллов Минислам Минсафович"/>
    <x v="0"/>
    <x v="1294"/>
    <x v="0"/>
    <m/>
    <m/>
    <x v="0"/>
    <m/>
    <m/>
    <m/>
    <n v="2800"/>
    <n v="2800"/>
    <m/>
    <m/>
    <n v="20"/>
    <n v="20"/>
    <m/>
  </r>
  <r>
    <s v="Валиуллов Минислам Минсафович"/>
    <x v="0"/>
    <x v="1295"/>
    <x v="0"/>
    <m/>
    <m/>
    <x v="0"/>
    <m/>
    <m/>
    <m/>
    <n v="783.33"/>
    <n v="783.33"/>
    <m/>
    <m/>
    <n v="4"/>
    <n v="4"/>
    <m/>
  </r>
  <r>
    <s v="Валиуллов Минислам Минсафович"/>
    <x v="0"/>
    <x v="1296"/>
    <x v="1"/>
    <n v="1309.08"/>
    <n v="4"/>
    <x v="1"/>
    <s v="Аварийный резерв"/>
    <m/>
    <n v="1309.08"/>
    <m/>
    <m/>
    <n v="1309.08"/>
    <n v="4"/>
    <m/>
    <m/>
    <n v="4"/>
  </r>
  <r>
    <s v="Валиуллов Минислам Минсафович"/>
    <x v="0"/>
    <x v="1297"/>
    <x v="0"/>
    <m/>
    <m/>
    <x v="0"/>
    <m/>
    <m/>
    <m/>
    <n v="10800"/>
    <n v="1620"/>
    <n v="9180"/>
    <m/>
    <n v="20"/>
    <n v="3"/>
    <n v="17"/>
  </r>
  <r>
    <s v="Валиуллов Минислам Минсафович"/>
    <x v="0"/>
    <x v="1298"/>
    <x v="1"/>
    <n v="158.58999999999997"/>
    <n v="2"/>
    <x v="1"/>
    <s v="Аварийный резерв"/>
    <m/>
    <n v="237.89"/>
    <n v="363.33"/>
    <n v="79.3"/>
    <n v="521.91999999999996"/>
    <n v="3"/>
    <n v="1"/>
    <n v="1"/>
    <n v="3"/>
  </r>
  <r>
    <s v="Валиуллов Минислам Минсафович"/>
    <x v="0"/>
    <x v="1299"/>
    <x v="0"/>
    <m/>
    <m/>
    <x v="0"/>
    <m/>
    <m/>
    <n v="550"/>
    <n v="125"/>
    <n v="675"/>
    <m/>
    <n v="1"/>
    <n v="1"/>
    <n v="2"/>
    <m/>
  </r>
  <r>
    <s v="Валиуллов Минислам Минсафович"/>
    <x v="0"/>
    <x v="1300"/>
    <x v="0"/>
    <m/>
    <m/>
    <x v="0"/>
    <m/>
    <m/>
    <m/>
    <n v="73"/>
    <n v="73"/>
    <m/>
    <m/>
    <n v="1"/>
    <n v="1"/>
    <m/>
  </r>
  <r>
    <s v="Валиуллов Минислам Минсафович"/>
    <x v="0"/>
    <x v="1301"/>
    <x v="1"/>
    <n v="3277.16"/>
    <n v="7"/>
    <x v="1"/>
    <s v="Аварийный резерв"/>
    <m/>
    <n v="3277.16"/>
    <m/>
    <m/>
    <n v="3277.16"/>
    <n v="7"/>
    <m/>
    <m/>
    <n v="7"/>
  </r>
  <r>
    <s v="Валиуллов Минислам Минсафович"/>
    <x v="0"/>
    <x v="1302"/>
    <x v="1"/>
    <n v="69"/>
    <n v="5"/>
    <x v="1"/>
    <s v="Аварийный резерв"/>
    <m/>
    <n v="138"/>
    <m/>
    <n v="69"/>
    <n v="69"/>
    <n v="10"/>
    <m/>
    <n v="5"/>
    <n v="5"/>
  </r>
  <r>
    <s v="Валиуллов Минислам Минсафович"/>
    <x v="0"/>
    <x v="1303"/>
    <x v="0"/>
    <m/>
    <m/>
    <x v="0"/>
    <m/>
    <m/>
    <m/>
    <n v="1230"/>
    <n v="369"/>
    <n v="861"/>
    <m/>
    <n v="10"/>
    <n v="3"/>
    <n v="7"/>
  </r>
  <r>
    <s v="Валиуллов Минислам Минсафович"/>
    <x v="0"/>
    <x v="1304"/>
    <x v="0"/>
    <m/>
    <m/>
    <x v="0"/>
    <m/>
    <m/>
    <m/>
    <n v="10.69"/>
    <n v="10.69"/>
    <m/>
    <m/>
    <n v="1"/>
    <n v="1"/>
    <m/>
  </r>
  <r>
    <s v="Валиуллов Минислам Минсафович"/>
    <x v="0"/>
    <x v="1305"/>
    <x v="1"/>
    <n v="103.22"/>
    <n v="2"/>
    <x v="1"/>
    <s v="Аварийный резерв"/>
    <m/>
    <n v="103.22"/>
    <m/>
    <m/>
    <n v="103.22"/>
    <n v="2"/>
    <m/>
    <m/>
    <n v="2"/>
  </r>
  <r>
    <s v="Валиуллов Минислам Минсафович"/>
    <x v="0"/>
    <x v="1306"/>
    <x v="1"/>
    <n v="545.07000000000005"/>
    <n v="10"/>
    <x v="1"/>
    <s v="Аварийный резерв"/>
    <m/>
    <n v="545.07000000000005"/>
    <m/>
    <m/>
    <n v="545.07000000000005"/>
    <n v="10"/>
    <m/>
    <m/>
    <n v="10"/>
  </r>
  <r>
    <s v="Валиуллов Минислам Минсафович"/>
    <x v="0"/>
    <x v="1307"/>
    <x v="1"/>
    <n v="143.33000000000001"/>
    <n v="3"/>
    <x v="1"/>
    <s v="Аварийный резерв"/>
    <m/>
    <n v="143.33000000000001"/>
    <m/>
    <m/>
    <n v="143.33000000000001"/>
    <n v="3"/>
    <m/>
    <m/>
    <n v="3"/>
  </r>
  <r>
    <s v="Валиуллов Минислам Минсафович"/>
    <x v="0"/>
    <x v="1308"/>
    <x v="0"/>
    <m/>
    <m/>
    <x v="0"/>
    <m/>
    <m/>
    <n v="221.93"/>
    <m/>
    <n v="221.93"/>
    <m/>
    <n v="3"/>
    <m/>
    <n v="3"/>
    <m/>
  </r>
  <r>
    <s v="Валиуллов Минислам Минсафович"/>
    <x v="0"/>
    <x v="1309"/>
    <x v="1"/>
    <n v="627.91999999999996"/>
    <n v="20"/>
    <x v="1"/>
    <s v="Аварийный резерв"/>
    <m/>
    <n v="627.91999999999996"/>
    <m/>
    <m/>
    <n v="627.91999999999996"/>
    <n v="20"/>
    <m/>
    <m/>
    <n v="20"/>
  </r>
  <r>
    <s v="Валиуллов Минислам Минсафович"/>
    <x v="0"/>
    <x v="1310"/>
    <x v="0"/>
    <m/>
    <m/>
    <x v="0"/>
    <m/>
    <n v="330.3"/>
    <n v="330.3"/>
    <m/>
    <n v="330.3"/>
    <m/>
    <n v="2"/>
    <m/>
    <n v="2"/>
    <m/>
  </r>
  <r>
    <s v="Валиуллов Минислам Минсафович"/>
    <x v="0"/>
    <x v="1311"/>
    <x v="0"/>
    <m/>
    <m/>
    <x v="0"/>
    <m/>
    <m/>
    <m/>
    <n v="170.62"/>
    <m/>
    <n v="170.62"/>
    <m/>
    <n v="5"/>
    <m/>
    <n v="5"/>
  </r>
  <r>
    <s v="Валиуллов Минислам Минсафович"/>
    <x v="0"/>
    <x v="1312"/>
    <x v="1"/>
    <n v="4164.87"/>
    <n v="22"/>
    <x v="1"/>
    <s v="Аварийный резерв"/>
    <m/>
    <n v="5300.75"/>
    <m/>
    <n v="1135.8800000000001"/>
    <n v="4164.87"/>
    <n v="28"/>
    <m/>
    <n v="6"/>
    <n v="22"/>
  </r>
  <r>
    <s v="Валиуллов Минислам Минсафович"/>
    <x v="0"/>
    <x v="1313"/>
    <x v="0"/>
    <m/>
    <m/>
    <x v="0"/>
    <m/>
    <m/>
    <n v="1413.34"/>
    <m/>
    <n v="1413.34"/>
    <m/>
    <n v="16"/>
    <m/>
    <n v="16"/>
    <m/>
  </r>
  <r>
    <s v="Валиуллов Минислам Минсафович"/>
    <x v="0"/>
    <x v="1314"/>
    <x v="0"/>
    <m/>
    <m/>
    <x v="0"/>
    <m/>
    <m/>
    <m/>
    <n v="535"/>
    <n v="535"/>
    <m/>
    <m/>
    <n v="6"/>
    <n v="6"/>
    <m/>
  </r>
  <r>
    <s v="Валиуллов Минислам Минсафович"/>
    <x v="0"/>
    <x v="1315"/>
    <x v="0"/>
    <m/>
    <m/>
    <x v="0"/>
    <m/>
    <m/>
    <m/>
    <n v="1030"/>
    <n v="445"/>
    <n v="585"/>
    <m/>
    <n v="16"/>
    <n v="7"/>
    <n v="9"/>
  </r>
  <r>
    <s v="Валиуллов Минислам Минсафович"/>
    <x v="0"/>
    <x v="1316"/>
    <x v="0"/>
    <m/>
    <m/>
    <x v="0"/>
    <m/>
    <m/>
    <m/>
    <n v="1413.33"/>
    <n v="1413.33"/>
    <m/>
    <m/>
    <n v="4"/>
    <n v="4"/>
    <m/>
  </r>
  <r>
    <s v="Валиуллов Минислам Минсафович"/>
    <x v="0"/>
    <x v="1317"/>
    <x v="0"/>
    <m/>
    <m/>
    <x v="0"/>
    <m/>
    <m/>
    <m/>
    <n v="1325"/>
    <n v="1325"/>
    <m/>
    <m/>
    <n v="6"/>
    <n v="6"/>
    <m/>
  </r>
  <r>
    <s v="Валиуллов Минислам Минсафович"/>
    <x v="0"/>
    <x v="1318"/>
    <x v="0"/>
    <m/>
    <m/>
    <x v="0"/>
    <m/>
    <m/>
    <m/>
    <n v="4287.5"/>
    <m/>
    <n v="4287.5"/>
    <m/>
    <n v="30"/>
    <m/>
    <n v="30"/>
  </r>
  <r>
    <s v="Валиуллов Минислам Минсафович"/>
    <x v="0"/>
    <x v="1319"/>
    <x v="1"/>
    <n v="5459.65"/>
    <n v="15"/>
    <x v="1"/>
    <s v="Аварийный резерв"/>
    <m/>
    <n v="5459.65"/>
    <m/>
    <m/>
    <n v="5459.65"/>
    <n v="15"/>
    <m/>
    <m/>
    <n v="15"/>
  </r>
  <r>
    <s v="Валиуллов Минислам Минсафович"/>
    <x v="0"/>
    <x v="1320"/>
    <x v="1"/>
    <n v="7245.02"/>
    <n v="24"/>
    <x v="1"/>
    <s v="Аварийный резерв"/>
    <m/>
    <n v="9718.7800000000007"/>
    <m/>
    <n v="2473.7600000000002"/>
    <n v="7245.02"/>
    <n v="33"/>
    <m/>
    <n v="9"/>
    <n v="24"/>
  </r>
  <r>
    <s v="Валиуллов Минислам Минсафович"/>
    <x v="0"/>
    <x v="1321"/>
    <x v="1"/>
    <n v="1528.33"/>
    <n v="7"/>
    <x v="1"/>
    <s v="Аварийный резерв"/>
    <m/>
    <n v="8240"/>
    <n v="2400"/>
    <n v="6711.67"/>
    <n v="3928.33"/>
    <n v="39"/>
    <n v="24"/>
    <n v="32"/>
    <n v="31"/>
  </r>
  <r>
    <s v="Валиуллов Минислам Минсафович"/>
    <x v="0"/>
    <x v="1322"/>
    <x v="1"/>
    <n v="40500"/>
    <n v="100"/>
    <x v="1"/>
    <s v="Аварийный резерв"/>
    <m/>
    <n v="40500"/>
    <m/>
    <m/>
    <n v="40500"/>
    <n v="100"/>
    <m/>
    <m/>
    <n v="100"/>
  </r>
  <r>
    <s v="Валиуллов Минислам Минсафович"/>
    <x v="0"/>
    <x v="1323"/>
    <x v="1"/>
    <n v="43.89"/>
    <n v="1"/>
    <x v="1"/>
    <s v="Аварийный резерв"/>
    <m/>
    <n v="43.89"/>
    <m/>
    <m/>
    <n v="43.89"/>
    <n v="1"/>
    <m/>
    <m/>
    <n v="1"/>
  </r>
  <r>
    <s v="Валиуллов Минислам Минсафович"/>
    <x v="0"/>
    <x v="1324"/>
    <x v="0"/>
    <m/>
    <m/>
    <x v="0"/>
    <m/>
    <m/>
    <m/>
    <n v="4982.67"/>
    <n v="203.13"/>
    <n v="4779.54"/>
    <m/>
    <n v="40"/>
    <n v="3"/>
    <n v="37"/>
  </r>
  <r>
    <s v="Валиуллов Минислам Минсафович"/>
    <x v="0"/>
    <x v="1325"/>
    <x v="0"/>
    <m/>
    <m/>
    <x v="0"/>
    <m/>
    <m/>
    <n v="184.93"/>
    <m/>
    <n v="184.93"/>
    <m/>
    <n v="6"/>
    <m/>
    <n v="6"/>
    <m/>
  </r>
  <r>
    <s v="Валиуллов Минислам Минсафович"/>
    <x v="0"/>
    <x v="1326"/>
    <x v="1"/>
    <n v="975"/>
    <n v="9"/>
    <x v="1"/>
    <s v="Аварийный резерв"/>
    <m/>
    <n v="975"/>
    <m/>
    <m/>
    <n v="975"/>
    <n v="9"/>
    <m/>
    <m/>
    <n v="9"/>
  </r>
  <r>
    <s v="Валиуллов Минислам Минсафович"/>
    <x v="0"/>
    <x v="1327"/>
    <x v="1"/>
    <n v="109.96"/>
    <n v="1"/>
    <x v="1"/>
    <s v="Аварийный резерв"/>
    <m/>
    <n v="109.96"/>
    <m/>
    <m/>
    <n v="109.96"/>
    <n v="1"/>
    <m/>
    <m/>
    <n v="1"/>
  </r>
  <r>
    <s v="Валиуллов Минислам Минсафович"/>
    <x v="0"/>
    <x v="1328"/>
    <x v="1"/>
    <n v="526.42999999999995"/>
    <n v="2"/>
    <x v="1"/>
    <s v="Аварийный резерв"/>
    <m/>
    <n v="526.42999999999995"/>
    <m/>
    <m/>
    <n v="526.42999999999995"/>
    <n v="2"/>
    <m/>
    <m/>
    <n v="2"/>
  </r>
  <r>
    <s v="Валиуллов Минислам Минсафович"/>
    <x v="0"/>
    <x v="1329"/>
    <x v="0"/>
    <m/>
    <m/>
    <x v="0"/>
    <m/>
    <m/>
    <n v="5007.34"/>
    <m/>
    <n v="5007.34"/>
    <m/>
    <n v="7"/>
    <m/>
    <n v="7"/>
    <m/>
  </r>
  <r>
    <s v="Валиуллов Минислам Минсафович"/>
    <x v="0"/>
    <x v="1330"/>
    <x v="1"/>
    <n v="556.17999999999995"/>
    <n v="4"/>
    <x v="1"/>
    <s v="Аварийный резерв"/>
    <m/>
    <n v="556.17999999999995"/>
    <m/>
    <m/>
    <n v="556.17999999999995"/>
    <n v="4"/>
    <m/>
    <m/>
    <n v="4"/>
  </r>
  <r>
    <s v="Валиуллов Минислам Минсафович"/>
    <x v="0"/>
    <x v="1331"/>
    <x v="0"/>
    <m/>
    <m/>
    <x v="0"/>
    <m/>
    <m/>
    <m/>
    <n v="61.67"/>
    <n v="61.67"/>
    <m/>
    <m/>
    <n v="2"/>
    <n v="2"/>
    <m/>
  </r>
  <r>
    <s v="Валиуллов Минислам Минсафович"/>
    <x v="0"/>
    <x v="1332"/>
    <x v="0"/>
    <m/>
    <m/>
    <x v="0"/>
    <m/>
    <m/>
    <m/>
    <n v="80"/>
    <n v="80"/>
    <m/>
    <m/>
    <n v="2"/>
    <n v="2"/>
    <m/>
  </r>
  <r>
    <s v="Валиуллов Минислам Минсафович"/>
    <x v="0"/>
    <x v="1333"/>
    <x v="0"/>
    <m/>
    <m/>
    <x v="0"/>
    <m/>
    <m/>
    <n v="3724.71"/>
    <n v="72.08"/>
    <n v="3796.79"/>
    <m/>
    <n v="5"/>
    <n v="2"/>
    <n v="7"/>
    <m/>
  </r>
  <r>
    <s v="Валиуллов Минислам Минсафович"/>
    <x v="0"/>
    <x v="1334"/>
    <x v="2"/>
    <n v="34.17"/>
    <n v="1"/>
    <x v="1"/>
    <s v="к использованию в производстве в 1 полугодии 2022 года (при выходе АТС из строя либо его комплектующих)"/>
    <m/>
    <n v="34.17"/>
    <m/>
    <m/>
    <n v="34.17"/>
    <n v="1"/>
    <m/>
    <m/>
    <n v="1"/>
  </r>
  <r>
    <s v="Валиуллов Минислам Минсафович"/>
    <x v="0"/>
    <x v="1335"/>
    <x v="0"/>
    <m/>
    <m/>
    <x v="0"/>
    <m/>
    <m/>
    <n v="700.1"/>
    <m/>
    <n v="700.1"/>
    <m/>
    <n v="12"/>
    <m/>
    <n v="12"/>
    <m/>
  </r>
  <r>
    <s v="Валиуллов Минислам Минсафович"/>
    <x v="0"/>
    <x v="1336"/>
    <x v="0"/>
    <m/>
    <m/>
    <x v="0"/>
    <m/>
    <m/>
    <m/>
    <n v="780"/>
    <n v="390"/>
    <n v="390"/>
    <m/>
    <n v="10"/>
    <n v="5"/>
    <n v="5"/>
  </r>
  <r>
    <s v="Валиуллов Минислам Минсафович"/>
    <x v="0"/>
    <x v="1337"/>
    <x v="0"/>
    <m/>
    <m/>
    <x v="0"/>
    <m/>
    <m/>
    <n v="758.44"/>
    <m/>
    <n v="758.44"/>
    <m/>
    <n v="13"/>
    <m/>
    <n v="13"/>
    <m/>
  </r>
  <r>
    <s v="Валиуллов Минислам Минсафович"/>
    <x v="0"/>
    <x v="1338"/>
    <x v="0"/>
    <m/>
    <m/>
    <x v="0"/>
    <m/>
    <m/>
    <m/>
    <n v="675"/>
    <n v="337.5"/>
    <n v="337.5"/>
    <m/>
    <n v="10"/>
    <n v="5"/>
    <n v="5"/>
  </r>
  <r>
    <s v="Валиуллов Минислам Минсафович"/>
    <x v="0"/>
    <x v="1339"/>
    <x v="0"/>
    <m/>
    <m/>
    <x v="0"/>
    <m/>
    <m/>
    <n v="14250"/>
    <m/>
    <n v="14250"/>
    <m/>
    <n v="2"/>
    <m/>
    <n v="2"/>
    <m/>
  </r>
  <r>
    <s v="Валиуллов Минислам Минсафович"/>
    <x v="0"/>
    <x v="1340"/>
    <x v="2"/>
    <n v="741.12"/>
    <n v="9"/>
    <x v="1"/>
    <s v="к использованию в производстве в 1 полугодии 2022 года (при выходе АТС из строя либо его комплектующих)"/>
    <m/>
    <n v="823.47"/>
    <m/>
    <n v="82.35"/>
    <n v="741.12"/>
    <n v="10"/>
    <m/>
    <n v="1"/>
    <n v="9"/>
  </r>
  <r>
    <s v="Валиуллов Минислам Минсафович"/>
    <x v="0"/>
    <x v="1341"/>
    <x v="0"/>
    <m/>
    <m/>
    <x v="0"/>
    <m/>
    <m/>
    <m/>
    <n v="323.33"/>
    <m/>
    <n v="323.33"/>
    <m/>
    <n v="2"/>
    <m/>
    <n v="2"/>
  </r>
  <r>
    <s v="Валиуллов Минислам Минсафович"/>
    <x v="0"/>
    <x v="1342"/>
    <x v="0"/>
    <m/>
    <m/>
    <x v="0"/>
    <m/>
    <m/>
    <m/>
    <n v="5200"/>
    <n v="520"/>
    <n v="4680"/>
    <m/>
    <n v="120"/>
    <n v="12"/>
    <n v="108"/>
  </r>
  <r>
    <s v="Валиуллов Минислам Минсафович"/>
    <x v="0"/>
    <x v="1343"/>
    <x v="0"/>
    <m/>
    <m/>
    <x v="0"/>
    <m/>
    <m/>
    <m/>
    <n v="1310.83"/>
    <n v="1310.83"/>
    <m/>
    <m/>
    <n v="1"/>
    <n v="1"/>
    <m/>
  </r>
  <r>
    <s v="Валиуллов Минислам Минсафович"/>
    <x v="0"/>
    <x v="1344"/>
    <x v="0"/>
    <m/>
    <m/>
    <x v="0"/>
    <m/>
    <m/>
    <m/>
    <n v="1152"/>
    <n v="1152"/>
    <m/>
    <m/>
    <n v="2"/>
    <n v="2"/>
    <m/>
  </r>
  <r>
    <s v="Валиуллов Минислам Минсафович"/>
    <x v="0"/>
    <x v="1345"/>
    <x v="0"/>
    <m/>
    <m/>
    <x v="0"/>
    <m/>
    <m/>
    <m/>
    <n v="12140"/>
    <m/>
    <n v="12140"/>
    <m/>
    <n v="60"/>
    <m/>
    <n v="60"/>
  </r>
  <r>
    <s v="Валиуллов Минислам Минсафович"/>
    <x v="0"/>
    <x v="1346"/>
    <x v="0"/>
    <m/>
    <m/>
    <x v="0"/>
    <m/>
    <m/>
    <m/>
    <n v="5263.33"/>
    <n v="5263.33"/>
    <m/>
    <m/>
    <n v="16"/>
    <n v="16"/>
    <m/>
  </r>
  <r>
    <s v="Валиуллов Минислам Минсафович"/>
    <x v="0"/>
    <x v="1347"/>
    <x v="0"/>
    <m/>
    <m/>
    <x v="0"/>
    <m/>
    <m/>
    <m/>
    <n v="16900"/>
    <n v="16900"/>
    <m/>
    <m/>
    <n v="20"/>
    <n v="20"/>
    <m/>
  </r>
  <r>
    <s v="Валиуллов Минислам Минсафович"/>
    <x v="0"/>
    <x v="1348"/>
    <x v="0"/>
    <m/>
    <m/>
    <x v="0"/>
    <m/>
    <m/>
    <m/>
    <n v="1466.67"/>
    <n v="1466.67"/>
    <m/>
    <m/>
    <n v="2"/>
    <n v="2"/>
    <m/>
  </r>
  <r>
    <s v="Валиуллов Минислам Минсафович"/>
    <x v="0"/>
    <x v="1349"/>
    <x v="0"/>
    <m/>
    <m/>
    <x v="0"/>
    <m/>
    <m/>
    <m/>
    <n v="4820.83"/>
    <n v="4820.83"/>
    <m/>
    <m/>
    <n v="8"/>
    <n v="8"/>
    <m/>
  </r>
  <r>
    <s v="Валиуллов Минислам Минсафович"/>
    <x v="0"/>
    <x v="1350"/>
    <x v="0"/>
    <m/>
    <m/>
    <x v="0"/>
    <m/>
    <m/>
    <m/>
    <n v="6653.33"/>
    <n v="6653.33"/>
    <m/>
    <m/>
    <n v="4"/>
    <n v="4"/>
    <m/>
  </r>
  <r>
    <s v="Валиуллов Минислам Минсафович"/>
    <x v="0"/>
    <x v="1351"/>
    <x v="0"/>
    <m/>
    <m/>
    <x v="0"/>
    <m/>
    <m/>
    <m/>
    <n v="11743.33"/>
    <n v="11743.33"/>
    <m/>
    <m/>
    <n v="16"/>
    <n v="16"/>
    <m/>
  </r>
  <r>
    <s v="Валиуллов Минислам Минсафович"/>
    <x v="0"/>
    <x v="1352"/>
    <x v="0"/>
    <m/>
    <m/>
    <x v="0"/>
    <m/>
    <m/>
    <m/>
    <n v="9513.33"/>
    <n v="9513.33"/>
    <m/>
    <m/>
    <n v="16"/>
    <n v="16"/>
    <m/>
  </r>
  <r>
    <s v="Валиуллов Минислам Минсафович"/>
    <x v="0"/>
    <x v="1353"/>
    <x v="0"/>
    <m/>
    <m/>
    <x v="0"/>
    <m/>
    <m/>
    <m/>
    <n v="12418.33"/>
    <n v="12418.33"/>
    <m/>
    <m/>
    <n v="20"/>
    <n v="20"/>
    <m/>
  </r>
  <r>
    <s v="Валиуллов Минислам Минсафович"/>
    <x v="0"/>
    <x v="1354"/>
    <x v="0"/>
    <m/>
    <m/>
    <x v="0"/>
    <m/>
    <m/>
    <m/>
    <n v="18100"/>
    <n v="18100"/>
    <m/>
    <m/>
    <n v="20"/>
    <n v="20"/>
    <m/>
  </r>
  <r>
    <s v="Валиуллов Минислам Минсафович"/>
    <x v="0"/>
    <x v="1355"/>
    <x v="0"/>
    <m/>
    <m/>
    <x v="0"/>
    <m/>
    <m/>
    <m/>
    <n v="36200"/>
    <n v="36200"/>
    <m/>
    <m/>
    <n v="40"/>
    <n v="40"/>
    <m/>
  </r>
  <r>
    <s v="Валиуллов Минислам Минсафович"/>
    <x v="0"/>
    <x v="1356"/>
    <x v="0"/>
    <m/>
    <m/>
    <x v="0"/>
    <m/>
    <m/>
    <m/>
    <n v="3410.83"/>
    <n v="2594.17"/>
    <n v="816.66"/>
    <m/>
    <n v="17"/>
    <n v="13"/>
    <n v="4"/>
  </r>
  <r>
    <s v="Валиуллов Минислам Минсафович"/>
    <x v="0"/>
    <x v="1357"/>
    <x v="0"/>
    <m/>
    <m/>
    <x v="0"/>
    <m/>
    <m/>
    <m/>
    <n v="15376.67"/>
    <n v="15376.67"/>
    <m/>
    <m/>
    <n v="1"/>
    <n v="1"/>
    <m/>
  </r>
  <r>
    <s v="Валиуллов Минислам Минсафович"/>
    <x v="0"/>
    <x v="1358"/>
    <x v="0"/>
    <m/>
    <m/>
    <x v="0"/>
    <m/>
    <m/>
    <m/>
    <n v="7691.67"/>
    <m/>
    <n v="7691.67"/>
    <m/>
    <n v="1"/>
    <m/>
    <n v="1"/>
  </r>
  <r>
    <s v="Валиуллов Минислам Минсафович"/>
    <x v="0"/>
    <x v="1359"/>
    <x v="0"/>
    <m/>
    <m/>
    <x v="0"/>
    <m/>
    <m/>
    <m/>
    <n v="1370492.7"/>
    <n v="1370492.7"/>
    <m/>
    <m/>
    <n v="1"/>
    <n v="1"/>
    <m/>
  </r>
  <r>
    <s v="Валиуллов Минислам Минсафович"/>
    <x v="0"/>
    <x v="1360"/>
    <x v="0"/>
    <m/>
    <m/>
    <x v="0"/>
    <m/>
    <m/>
    <m/>
    <n v="10179.17"/>
    <n v="10179.17"/>
    <m/>
    <m/>
    <n v="10"/>
    <n v="10"/>
    <m/>
  </r>
  <r>
    <s v="Валиуллов Минислам Минсафович"/>
    <x v="0"/>
    <x v="1361"/>
    <x v="0"/>
    <m/>
    <m/>
    <x v="0"/>
    <m/>
    <m/>
    <m/>
    <n v="32476"/>
    <m/>
    <n v="32476"/>
    <m/>
    <n v="4"/>
    <m/>
    <n v="4"/>
  </r>
  <r>
    <s v="Валиуллов Минислам Минсафович"/>
    <x v="0"/>
    <x v="1362"/>
    <x v="0"/>
    <m/>
    <m/>
    <x v="0"/>
    <m/>
    <m/>
    <m/>
    <n v="6000"/>
    <n v="6000"/>
    <m/>
    <m/>
    <n v="6"/>
    <n v="6"/>
    <m/>
  </r>
  <r>
    <s v="Валиуллов Минислам Минсафович"/>
    <x v="0"/>
    <x v="1363"/>
    <x v="0"/>
    <m/>
    <m/>
    <x v="0"/>
    <m/>
    <m/>
    <m/>
    <n v="11250"/>
    <n v="11250"/>
    <m/>
    <m/>
    <n v="10"/>
    <n v="10"/>
    <m/>
  </r>
  <r>
    <s v="Валиуллов Минислам Минсафович"/>
    <x v="0"/>
    <x v="1364"/>
    <x v="0"/>
    <m/>
    <m/>
    <x v="0"/>
    <m/>
    <m/>
    <m/>
    <n v="2050"/>
    <m/>
    <n v="2050"/>
    <m/>
    <n v="20"/>
    <m/>
    <n v="20"/>
  </r>
  <r>
    <s v="Валиуллов Минислам Минсафович"/>
    <x v="0"/>
    <x v="1365"/>
    <x v="0"/>
    <m/>
    <m/>
    <x v="0"/>
    <m/>
    <m/>
    <m/>
    <n v="445.5"/>
    <n v="74.25"/>
    <n v="371.25"/>
    <m/>
    <n v="6"/>
    <n v="1"/>
    <n v="5"/>
  </r>
  <r>
    <s v="Валиуллов Минислам Минсафович"/>
    <x v="0"/>
    <x v="1366"/>
    <x v="1"/>
    <n v="1108.3399999999999"/>
    <n v="19"/>
    <x v="1"/>
    <s v="Аварийный резерв"/>
    <m/>
    <n v="1108.3399999999999"/>
    <m/>
    <m/>
    <n v="1108.3399999999999"/>
    <n v="19"/>
    <m/>
    <m/>
    <n v="19"/>
  </r>
  <r>
    <s v="Валиуллов Минислам Минсафович"/>
    <x v="0"/>
    <x v="1367"/>
    <x v="0"/>
    <m/>
    <m/>
    <x v="0"/>
    <m/>
    <m/>
    <m/>
    <n v="37204.17"/>
    <m/>
    <n v="37204.17"/>
    <m/>
    <n v="10"/>
    <m/>
    <n v="10"/>
  </r>
  <r>
    <s v="Валиуллов Минислам Минсафович"/>
    <x v="0"/>
    <x v="1368"/>
    <x v="0"/>
    <m/>
    <m/>
    <x v="0"/>
    <m/>
    <m/>
    <m/>
    <n v="6900"/>
    <n v="4140"/>
    <n v="2760"/>
    <m/>
    <n v="10"/>
    <n v="6"/>
    <n v="4"/>
  </r>
  <r>
    <s v="Валиуллов Минислам Минсафович"/>
    <x v="0"/>
    <x v="1369"/>
    <x v="0"/>
    <m/>
    <m/>
    <x v="0"/>
    <m/>
    <m/>
    <m/>
    <n v="940"/>
    <n v="940"/>
    <m/>
    <m/>
    <n v="1"/>
    <n v="1"/>
    <m/>
  </r>
  <r>
    <s v="Валиуллов Минислам Минсафович"/>
    <x v="0"/>
    <x v="1370"/>
    <x v="0"/>
    <m/>
    <m/>
    <x v="0"/>
    <m/>
    <m/>
    <n v="1449.76"/>
    <m/>
    <n v="1449.76"/>
    <m/>
    <n v="1"/>
    <m/>
    <n v="1"/>
    <m/>
  </r>
  <r>
    <s v="Валиуллов Минислам Минсафович"/>
    <x v="0"/>
    <x v="1371"/>
    <x v="0"/>
    <m/>
    <m/>
    <x v="0"/>
    <m/>
    <m/>
    <m/>
    <n v="4290"/>
    <n v="2145"/>
    <n v="2145"/>
    <m/>
    <n v="2"/>
    <n v="1"/>
    <n v="1"/>
  </r>
  <r>
    <s v="Валиуллов Минислам Минсафович"/>
    <x v="0"/>
    <x v="1372"/>
    <x v="0"/>
    <m/>
    <m/>
    <x v="0"/>
    <m/>
    <m/>
    <m/>
    <n v="3181.66"/>
    <n v="3181.66"/>
    <m/>
    <m/>
    <n v="2"/>
    <n v="2"/>
    <m/>
  </r>
  <r>
    <s v="Валиуллов Минислам Минсафович"/>
    <x v="0"/>
    <x v="1373"/>
    <x v="0"/>
    <m/>
    <m/>
    <x v="0"/>
    <m/>
    <m/>
    <m/>
    <n v="1725"/>
    <n v="1725"/>
    <m/>
    <m/>
    <n v="1"/>
    <n v="1"/>
    <m/>
  </r>
  <r>
    <s v="Валиуллов Минислам Минсафович"/>
    <x v="0"/>
    <x v="1374"/>
    <x v="1"/>
    <n v="1233.33"/>
    <n v="4"/>
    <x v="1"/>
    <s v="Аварийный резерв"/>
    <m/>
    <n v="1233.33"/>
    <m/>
    <m/>
    <n v="1233.33"/>
    <n v="4"/>
    <m/>
    <m/>
    <n v="4"/>
  </r>
  <r>
    <s v="Валиуллов Минислам Минсафович"/>
    <x v="0"/>
    <x v="1375"/>
    <x v="1"/>
    <n v="141.66"/>
    <n v="1"/>
    <x v="1"/>
    <s v="Аварийный резерв"/>
    <m/>
    <n v="283.33"/>
    <m/>
    <n v="141.66999999999999"/>
    <n v="141.66"/>
    <n v="2"/>
    <m/>
    <n v="1"/>
    <n v="1"/>
  </r>
  <r>
    <s v="Валиуллов Минислам Минсафович"/>
    <x v="0"/>
    <x v="1376"/>
    <x v="1"/>
    <n v="141.65999999999997"/>
    <n v="1"/>
    <x v="1"/>
    <s v="Аварийный резерв"/>
    <m/>
    <n v="566.66999999999996"/>
    <m/>
    <n v="425.01"/>
    <n v="141.66"/>
    <n v="4"/>
    <m/>
    <n v="3"/>
    <n v="1"/>
  </r>
  <r>
    <s v="Валиуллов Минислам Минсафович"/>
    <x v="0"/>
    <x v="1377"/>
    <x v="1"/>
    <n v="616.66"/>
    <n v="2"/>
    <x v="1"/>
    <s v="Аварийный резерв"/>
    <m/>
    <n v="1233.33"/>
    <m/>
    <n v="616.66999999999996"/>
    <n v="616.66"/>
    <n v="4"/>
    <m/>
    <n v="2"/>
    <n v="2"/>
  </r>
  <r>
    <s v="Валиуллов Минислам Минсафович"/>
    <x v="0"/>
    <x v="1378"/>
    <x v="1"/>
    <n v="333.33"/>
    <n v="4"/>
    <x v="1"/>
    <s v="Аварийный резерв"/>
    <m/>
    <n v="333.33"/>
    <m/>
    <m/>
    <n v="333.33"/>
    <n v="4"/>
    <m/>
    <m/>
    <n v="4"/>
  </r>
  <r>
    <s v="Валиуллов Минислам Минсафович"/>
    <x v="0"/>
    <x v="1379"/>
    <x v="1"/>
    <n v="115"/>
    <n v="1"/>
    <x v="1"/>
    <s v="Аварийный резерв"/>
    <m/>
    <n v="230"/>
    <m/>
    <n v="115"/>
    <n v="115"/>
    <n v="2"/>
    <m/>
    <n v="1"/>
    <n v="1"/>
  </r>
  <r>
    <s v="Валиуллов Минислам Минсафович"/>
    <x v="0"/>
    <x v="1380"/>
    <x v="0"/>
    <m/>
    <m/>
    <x v="0"/>
    <m/>
    <m/>
    <m/>
    <n v="1017.5"/>
    <m/>
    <n v="1017.5"/>
    <m/>
    <n v="3"/>
    <m/>
    <n v="3"/>
  </r>
  <r>
    <s v="Валиуллов Минислам Минсафович"/>
    <x v="0"/>
    <x v="1381"/>
    <x v="0"/>
    <m/>
    <m/>
    <x v="0"/>
    <m/>
    <m/>
    <m/>
    <n v="777.5"/>
    <m/>
    <n v="777.5"/>
    <m/>
    <n v="3"/>
    <m/>
    <n v="3"/>
  </r>
  <r>
    <s v="Валиуллов Минислам Минсафович"/>
    <x v="0"/>
    <x v="1382"/>
    <x v="0"/>
    <m/>
    <m/>
    <x v="0"/>
    <m/>
    <m/>
    <n v="8460.83"/>
    <m/>
    <n v="8460.83"/>
    <m/>
    <n v="1"/>
    <m/>
    <n v="1"/>
    <m/>
  </r>
  <r>
    <s v="Валиуллов Минислам Минсафович"/>
    <x v="0"/>
    <x v="1383"/>
    <x v="0"/>
    <m/>
    <m/>
    <x v="0"/>
    <m/>
    <m/>
    <m/>
    <n v="7762.5"/>
    <n v="7762.5"/>
    <m/>
    <m/>
    <n v="1"/>
    <n v="1"/>
    <m/>
  </r>
  <r>
    <s v="Валиуллов Минислам Минсафович"/>
    <x v="0"/>
    <x v="1384"/>
    <x v="0"/>
    <m/>
    <m/>
    <x v="0"/>
    <m/>
    <m/>
    <m/>
    <n v="686.23"/>
    <n v="686.23"/>
    <m/>
    <m/>
    <n v="1"/>
    <n v="1"/>
    <m/>
  </r>
  <r>
    <s v="Валиуллов Минислам Минсафович"/>
    <x v="0"/>
    <x v="1385"/>
    <x v="0"/>
    <m/>
    <m/>
    <x v="0"/>
    <m/>
    <m/>
    <m/>
    <n v="130833.33"/>
    <n v="130833.33"/>
    <m/>
    <m/>
    <n v="2"/>
    <n v="2"/>
    <m/>
  </r>
  <r>
    <s v="Валиуллов Минислам Минсафович"/>
    <x v="0"/>
    <x v="1386"/>
    <x v="0"/>
    <m/>
    <m/>
    <x v="0"/>
    <m/>
    <m/>
    <n v="558.33000000000004"/>
    <m/>
    <n v="558.33000000000004"/>
    <m/>
    <n v="1"/>
    <m/>
    <n v="1"/>
    <m/>
  </r>
  <r>
    <s v="Валиуллов Минислам Минсафович"/>
    <x v="0"/>
    <x v="1387"/>
    <x v="0"/>
    <m/>
    <m/>
    <x v="0"/>
    <m/>
    <m/>
    <m/>
    <n v="238445.83"/>
    <n v="123050"/>
    <n v="115395.83"/>
    <m/>
    <n v="4"/>
    <n v="2"/>
    <n v="2"/>
  </r>
  <r>
    <s v="Валиуллов Минислам Минсафович"/>
    <x v="0"/>
    <x v="1388"/>
    <x v="0"/>
    <m/>
    <m/>
    <x v="0"/>
    <m/>
    <m/>
    <m/>
    <n v="4913.33"/>
    <n v="4913.33"/>
    <m/>
    <m/>
    <n v="8"/>
    <n v="8"/>
    <m/>
  </r>
  <r>
    <s v="Валиуллов Минислам Минсафович"/>
    <x v="0"/>
    <x v="1389"/>
    <x v="0"/>
    <m/>
    <m/>
    <x v="0"/>
    <m/>
    <m/>
    <m/>
    <n v="4428.34"/>
    <m/>
    <n v="4428.34"/>
    <m/>
    <n v="1"/>
    <m/>
    <n v="1"/>
  </r>
  <r>
    <s v="Валиуллов Минислам Минсафович"/>
    <x v="0"/>
    <x v="1390"/>
    <x v="0"/>
    <m/>
    <m/>
    <x v="0"/>
    <m/>
    <m/>
    <m/>
    <n v="918.75"/>
    <n v="918.75"/>
    <m/>
    <m/>
    <n v="1"/>
    <n v="1"/>
    <m/>
  </r>
  <r>
    <s v="Валиуллов Минислам Минсафович"/>
    <x v="0"/>
    <x v="1391"/>
    <x v="1"/>
    <n v="20329.25"/>
    <n v="4"/>
    <x v="1"/>
    <s v="Аварийный резерв"/>
    <m/>
    <n v="20329.25"/>
    <m/>
    <m/>
    <n v="20329.25"/>
    <n v="4"/>
    <m/>
    <m/>
    <n v="4"/>
  </r>
  <r>
    <s v="Валиуллов Минислам Минсафович"/>
    <x v="0"/>
    <x v="1392"/>
    <x v="0"/>
    <m/>
    <m/>
    <x v="0"/>
    <m/>
    <m/>
    <m/>
    <n v="35532.5"/>
    <m/>
    <n v="35532.5"/>
    <m/>
    <n v="1"/>
    <m/>
    <n v="1"/>
  </r>
  <r>
    <s v="Валиуллов Минислам Минсафович"/>
    <x v="0"/>
    <x v="1393"/>
    <x v="0"/>
    <m/>
    <m/>
    <x v="0"/>
    <m/>
    <m/>
    <m/>
    <n v="10833.33"/>
    <n v="10833.33"/>
    <m/>
    <m/>
    <n v="1"/>
    <n v="1"/>
    <m/>
  </r>
  <r>
    <s v="Валиуллов Минислам Минсафович"/>
    <x v="0"/>
    <x v="1394"/>
    <x v="0"/>
    <m/>
    <m/>
    <x v="0"/>
    <m/>
    <m/>
    <m/>
    <n v="1866.67"/>
    <n v="933.34"/>
    <n v="933.33"/>
    <m/>
    <n v="2"/>
    <n v="1"/>
    <n v="1"/>
  </r>
  <r>
    <s v="Валиуллов Минислам Минсафович"/>
    <x v="0"/>
    <x v="1395"/>
    <x v="0"/>
    <m/>
    <m/>
    <x v="0"/>
    <m/>
    <m/>
    <m/>
    <n v="165340.82999999999"/>
    <n v="165340.82999999999"/>
    <m/>
    <m/>
    <n v="1"/>
    <n v="1"/>
    <m/>
  </r>
  <r>
    <s v="Валиуллов Минислам Минсафович"/>
    <x v="0"/>
    <x v="1396"/>
    <x v="0"/>
    <m/>
    <m/>
    <x v="0"/>
    <m/>
    <m/>
    <m/>
    <n v="51000"/>
    <n v="51000"/>
    <m/>
    <m/>
    <n v="1"/>
    <n v="1"/>
    <m/>
  </r>
  <r>
    <s v="Валиуллов Минислам Минсафович"/>
    <x v="0"/>
    <x v="1397"/>
    <x v="0"/>
    <m/>
    <m/>
    <x v="0"/>
    <m/>
    <m/>
    <m/>
    <n v="1400.18"/>
    <m/>
    <n v="1400.18"/>
    <m/>
    <n v="2"/>
    <m/>
    <n v="2"/>
  </r>
  <r>
    <s v="Валиуллов Минислам Минсафович"/>
    <x v="0"/>
    <x v="1398"/>
    <x v="0"/>
    <m/>
    <m/>
    <x v="0"/>
    <m/>
    <m/>
    <m/>
    <n v="2841.73"/>
    <m/>
    <n v="2841.73"/>
    <m/>
    <n v="4"/>
    <m/>
    <n v="4"/>
  </r>
  <r>
    <s v="Валиуллов Минислам Минсафович"/>
    <x v="0"/>
    <x v="1399"/>
    <x v="0"/>
    <m/>
    <m/>
    <x v="0"/>
    <m/>
    <m/>
    <n v="1408.33"/>
    <m/>
    <n v="1408.33"/>
    <m/>
    <n v="2"/>
    <m/>
    <n v="2"/>
    <m/>
  </r>
  <r>
    <s v="Валиуллов Минислам Минсафович"/>
    <x v="0"/>
    <x v="1400"/>
    <x v="0"/>
    <m/>
    <m/>
    <x v="0"/>
    <m/>
    <m/>
    <m/>
    <n v="2743.33"/>
    <n v="2743.33"/>
    <m/>
    <m/>
    <n v="4"/>
    <n v="4"/>
    <m/>
  </r>
  <r>
    <s v="Валиуллов Минислам Минсафович"/>
    <x v="0"/>
    <x v="1401"/>
    <x v="0"/>
    <m/>
    <m/>
    <x v="0"/>
    <m/>
    <m/>
    <n v="1840"/>
    <m/>
    <n v="1840"/>
    <m/>
    <n v="2"/>
    <m/>
    <n v="2"/>
    <m/>
  </r>
  <r>
    <s v="Валиуллов Минислам Минсафович"/>
    <x v="0"/>
    <x v="1402"/>
    <x v="0"/>
    <m/>
    <m/>
    <x v="0"/>
    <m/>
    <m/>
    <m/>
    <n v="4524"/>
    <n v="4524"/>
    <m/>
    <m/>
    <n v="6"/>
    <n v="6"/>
    <m/>
  </r>
  <r>
    <s v="Валиуллов Минислам Минсафович"/>
    <x v="0"/>
    <x v="1403"/>
    <x v="0"/>
    <m/>
    <m/>
    <x v="0"/>
    <m/>
    <m/>
    <n v="2166.67"/>
    <m/>
    <n v="2166.67"/>
    <m/>
    <n v="2"/>
    <m/>
    <n v="2"/>
    <m/>
  </r>
  <r>
    <s v="Валиуллов Минислам Минсафович"/>
    <x v="0"/>
    <x v="1404"/>
    <x v="0"/>
    <m/>
    <m/>
    <x v="0"/>
    <m/>
    <m/>
    <m/>
    <n v="13121.67"/>
    <n v="13121.67"/>
    <m/>
    <m/>
    <n v="2"/>
    <n v="2"/>
    <m/>
  </r>
  <r>
    <s v="Валиуллов Минислам Минсафович"/>
    <x v="0"/>
    <x v="1405"/>
    <x v="0"/>
    <m/>
    <m/>
    <x v="0"/>
    <m/>
    <m/>
    <m/>
    <n v="7656.25"/>
    <n v="6125"/>
    <n v="1531.25"/>
    <m/>
    <n v="5"/>
    <n v="4"/>
    <n v="1"/>
  </r>
  <r>
    <s v="Валиуллов Минислам Минсафович"/>
    <x v="0"/>
    <x v="1406"/>
    <x v="0"/>
    <m/>
    <m/>
    <x v="0"/>
    <m/>
    <m/>
    <m/>
    <n v="678.17"/>
    <n v="678.17"/>
    <m/>
    <m/>
    <n v="1"/>
    <n v="1"/>
    <m/>
  </r>
  <r>
    <s v="Валиуллов Минислам Минсафович"/>
    <x v="0"/>
    <x v="1407"/>
    <x v="0"/>
    <m/>
    <m/>
    <x v="0"/>
    <m/>
    <m/>
    <m/>
    <n v="12220.83"/>
    <n v="12220.83"/>
    <m/>
    <m/>
    <n v="1"/>
    <n v="1"/>
    <m/>
  </r>
  <r>
    <s v="Валиуллов Минислам Минсафович"/>
    <x v="0"/>
    <x v="1408"/>
    <x v="0"/>
    <m/>
    <m/>
    <x v="0"/>
    <m/>
    <m/>
    <m/>
    <n v="2422.92"/>
    <n v="2422.92"/>
    <m/>
    <m/>
    <n v="1"/>
    <n v="1"/>
    <m/>
  </r>
  <r>
    <s v="Валиуллов Минислам Минсафович"/>
    <x v="0"/>
    <x v="1409"/>
    <x v="0"/>
    <m/>
    <m/>
    <x v="0"/>
    <m/>
    <m/>
    <n v="681.25"/>
    <m/>
    <n v="681.25"/>
    <m/>
    <n v="1"/>
    <m/>
    <n v="1"/>
    <m/>
  </r>
  <r>
    <s v="Валиуллов Минислам Минсафович"/>
    <x v="0"/>
    <x v="1410"/>
    <x v="0"/>
    <m/>
    <m/>
    <x v="0"/>
    <m/>
    <m/>
    <m/>
    <n v="2090"/>
    <n v="2090"/>
    <m/>
    <m/>
    <n v="2"/>
    <n v="2"/>
    <m/>
  </r>
  <r>
    <s v="Валиуллов Минислам Минсафович"/>
    <x v="0"/>
    <x v="1411"/>
    <x v="1"/>
    <n v="2352.5"/>
    <n v="1"/>
    <x v="1"/>
    <s v="Аварийный резерв"/>
    <m/>
    <n v="2352.5"/>
    <m/>
    <m/>
    <n v="2352.5"/>
    <n v="1"/>
    <m/>
    <m/>
    <n v="1"/>
  </r>
  <r>
    <s v="Валиуллов Минислам Минсафович"/>
    <x v="0"/>
    <x v="1412"/>
    <x v="0"/>
    <m/>
    <m/>
    <x v="0"/>
    <m/>
    <m/>
    <m/>
    <n v="5169.17"/>
    <m/>
    <n v="5169.17"/>
    <m/>
    <n v="1"/>
    <m/>
    <n v="1"/>
  </r>
  <r>
    <s v="Валиуллов Минислам Минсафович"/>
    <x v="0"/>
    <x v="1413"/>
    <x v="0"/>
    <m/>
    <m/>
    <x v="0"/>
    <m/>
    <m/>
    <m/>
    <n v="929.17"/>
    <n v="929.17"/>
    <m/>
    <m/>
    <n v="1"/>
    <n v="1"/>
    <m/>
  </r>
  <r>
    <s v="Валиуллов Минислам Минсафович"/>
    <x v="0"/>
    <x v="1414"/>
    <x v="0"/>
    <m/>
    <m/>
    <x v="0"/>
    <m/>
    <m/>
    <m/>
    <n v="4761.67"/>
    <n v="3810.84"/>
    <n v="950.83"/>
    <m/>
    <n v="4"/>
    <n v="3"/>
    <n v="1"/>
  </r>
  <r>
    <s v="Валиуллов Минислам Минсафович"/>
    <x v="0"/>
    <x v="1415"/>
    <x v="0"/>
    <m/>
    <m/>
    <x v="0"/>
    <m/>
    <m/>
    <m/>
    <n v="474.17"/>
    <m/>
    <n v="474.17"/>
    <m/>
    <n v="1"/>
    <m/>
    <n v="1"/>
  </r>
  <r>
    <s v="Валиуллов Минислам Минсафович"/>
    <x v="0"/>
    <x v="1416"/>
    <x v="0"/>
    <m/>
    <m/>
    <x v="0"/>
    <m/>
    <m/>
    <m/>
    <n v="2366.67"/>
    <n v="2366.67"/>
    <m/>
    <m/>
    <n v="2"/>
    <n v="2"/>
    <m/>
  </r>
  <r>
    <s v="Валиуллов Минислам Минсафович"/>
    <x v="0"/>
    <x v="1417"/>
    <x v="0"/>
    <m/>
    <m/>
    <x v="0"/>
    <m/>
    <m/>
    <m/>
    <n v="2993.33"/>
    <n v="2993.33"/>
    <m/>
    <m/>
    <n v="1"/>
    <n v="1"/>
    <m/>
  </r>
  <r>
    <s v="Валиуллов Минислам Минсафович"/>
    <x v="0"/>
    <x v="1418"/>
    <x v="0"/>
    <n v="0"/>
    <n v="0"/>
    <x v="0"/>
    <m/>
    <m/>
    <n v="10581.67"/>
    <n v="8475"/>
    <n v="10581.67"/>
    <n v="8475"/>
    <n v="2"/>
    <n v="3"/>
    <n v="2"/>
    <n v="3"/>
  </r>
  <r>
    <s v="Валиуллов Минислам Минсафович"/>
    <x v="0"/>
    <x v="1419"/>
    <x v="0"/>
    <m/>
    <m/>
    <x v="0"/>
    <m/>
    <m/>
    <n v="2710.83"/>
    <m/>
    <n v="2710.83"/>
    <m/>
    <n v="1"/>
    <m/>
    <n v="1"/>
    <m/>
  </r>
  <r>
    <s v="Валиуллов Минислам Минсафович"/>
    <x v="0"/>
    <x v="1420"/>
    <x v="0"/>
    <m/>
    <m/>
    <x v="0"/>
    <m/>
    <m/>
    <m/>
    <n v="21690.83"/>
    <n v="8357.5"/>
    <n v="13333.33"/>
    <m/>
    <n v="2"/>
    <n v="1"/>
    <n v="1"/>
  </r>
  <r>
    <s v="Валиуллов Минислам Минсафович"/>
    <x v="0"/>
    <x v="1421"/>
    <x v="0"/>
    <m/>
    <m/>
    <x v="0"/>
    <m/>
    <m/>
    <m/>
    <n v="498.33"/>
    <n v="498.33"/>
    <m/>
    <m/>
    <n v="1"/>
    <n v="1"/>
    <m/>
  </r>
  <r>
    <s v="Валиуллов Минислам Минсафович"/>
    <x v="0"/>
    <x v="1422"/>
    <x v="0"/>
    <m/>
    <m/>
    <x v="0"/>
    <m/>
    <m/>
    <n v="6954.9"/>
    <m/>
    <n v="6954.9"/>
    <m/>
    <n v="1"/>
    <m/>
    <n v="1"/>
    <m/>
  </r>
  <r>
    <s v="Валиуллов Минислам Минсафович"/>
    <x v="0"/>
    <x v="1423"/>
    <x v="0"/>
    <m/>
    <m/>
    <x v="0"/>
    <m/>
    <m/>
    <m/>
    <n v="3856.14"/>
    <n v="3856.14"/>
    <m/>
    <m/>
    <n v="1"/>
    <n v="1"/>
    <m/>
  </r>
  <r>
    <s v="Валиуллов Минислам Минсафович"/>
    <x v="0"/>
    <x v="1424"/>
    <x v="0"/>
    <m/>
    <m/>
    <x v="0"/>
    <m/>
    <m/>
    <m/>
    <n v="701.12"/>
    <m/>
    <n v="701.12"/>
    <m/>
    <n v="1"/>
    <m/>
    <n v="1"/>
  </r>
  <r>
    <s v="Валиуллов Минислам Минсафович"/>
    <x v="0"/>
    <x v="1425"/>
    <x v="0"/>
    <m/>
    <m/>
    <x v="0"/>
    <m/>
    <m/>
    <m/>
    <n v="556.57000000000005"/>
    <m/>
    <n v="556.57000000000005"/>
    <m/>
    <n v="4"/>
    <m/>
    <n v="4"/>
  </r>
  <r>
    <s v="Валиуллов Минислам Минсафович"/>
    <x v="0"/>
    <x v="1426"/>
    <x v="0"/>
    <m/>
    <m/>
    <x v="0"/>
    <m/>
    <m/>
    <n v="2865.83"/>
    <m/>
    <n v="2865.83"/>
    <m/>
    <n v="1"/>
    <m/>
    <n v="1"/>
    <m/>
  </r>
  <r>
    <s v="Валиуллов Минислам Минсафович"/>
    <x v="0"/>
    <x v="1427"/>
    <x v="0"/>
    <m/>
    <m/>
    <x v="0"/>
    <m/>
    <m/>
    <m/>
    <n v="6441.67"/>
    <n v="6441.67"/>
    <m/>
    <m/>
    <n v="2"/>
    <n v="2"/>
    <m/>
  </r>
  <r>
    <s v="Валиуллов Минислам Минсафович"/>
    <x v="0"/>
    <x v="1428"/>
    <x v="0"/>
    <m/>
    <m/>
    <x v="0"/>
    <m/>
    <m/>
    <m/>
    <n v="1025.83"/>
    <m/>
    <n v="1025.83"/>
    <m/>
    <n v="1"/>
    <m/>
    <n v="1"/>
  </r>
  <r>
    <s v="Валиуллов Минислам Минсафович"/>
    <x v="0"/>
    <x v="1429"/>
    <x v="0"/>
    <m/>
    <m/>
    <x v="0"/>
    <m/>
    <m/>
    <m/>
    <n v="687.5"/>
    <n v="687.5"/>
    <m/>
    <m/>
    <n v="1"/>
    <n v="1"/>
    <m/>
  </r>
  <r>
    <s v="Валиуллов Минислам Минсафович"/>
    <x v="0"/>
    <x v="1430"/>
    <x v="0"/>
    <m/>
    <m/>
    <x v="0"/>
    <m/>
    <m/>
    <m/>
    <n v="4340.3999999999996"/>
    <n v="1085.0999999999999"/>
    <n v="3255.3"/>
    <m/>
    <n v="4"/>
    <n v="1"/>
    <n v="3"/>
  </r>
  <r>
    <s v="Валиуллов Минислам Минсафович"/>
    <x v="0"/>
    <x v="1431"/>
    <x v="1"/>
    <n v="2735.33"/>
    <n v="1"/>
    <x v="1"/>
    <s v="Аварийный резерв"/>
    <m/>
    <n v="2735.33"/>
    <m/>
    <m/>
    <n v="2735.33"/>
    <n v="1"/>
    <m/>
    <m/>
    <n v="1"/>
  </r>
  <r>
    <s v="Валиуллов Минислам Минсафович"/>
    <x v="0"/>
    <x v="1432"/>
    <x v="0"/>
    <m/>
    <m/>
    <x v="0"/>
    <m/>
    <m/>
    <m/>
    <n v="2331.0700000000002"/>
    <m/>
    <n v="2331.0700000000002"/>
    <m/>
    <n v="1"/>
    <m/>
    <n v="1"/>
  </r>
  <r>
    <s v="Валиуллов Минислам Минсафович"/>
    <x v="0"/>
    <x v="1433"/>
    <x v="0"/>
    <m/>
    <m/>
    <x v="0"/>
    <m/>
    <m/>
    <m/>
    <n v="31127.5"/>
    <n v="10100"/>
    <n v="21027.5"/>
    <m/>
    <n v="3"/>
    <n v="1"/>
    <n v="2"/>
  </r>
  <r>
    <s v="Валиуллов Минислам Минсафович"/>
    <x v="0"/>
    <x v="1434"/>
    <x v="0"/>
    <m/>
    <m/>
    <x v="0"/>
    <m/>
    <m/>
    <m/>
    <n v="17142.45"/>
    <n v="17142.45"/>
    <m/>
    <m/>
    <n v="1"/>
    <n v="1"/>
    <m/>
  </r>
  <r>
    <s v="Валиуллов Минислам Минсафович"/>
    <x v="0"/>
    <x v="1435"/>
    <x v="0"/>
    <m/>
    <m/>
    <x v="0"/>
    <m/>
    <m/>
    <m/>
    <n v="25.72"/>
    <m/>
    <n v="25.72"/>
    <m/>
    <n v="1"/>
    <m/>
    <n v="1"/>
  </r>
  <r>
    <s v="Валиуллов Минислам Минсафович"/>
    <x v="0"/>
    <x v="1436"/>
    <x v="0"/>
    <m/>
    <m/>
    <x v="0"/>
    <m/>
    <m/>
    <m/>
    <n v="21365"/>
    <n v="21365"/>
    <m/>
    <m/>
    <n v="1"/>
    <n v="1"/>
    <m/>
  </r>
  <r>
    <s v="Валиуллов Минислам Минсафович"/>
    <x v="0"/>
    <x v="1437"/>
    <x v="0"/>
    <m/>
    <m/>
    <x v="0"/>
    <m/>
    <m/>
    <m/>
    <n v="2310"/>
    <n v="2310"/>
    <m/>
    <m/>
    <n v="1"/>
    <n v="1"/>
    <m/>
  </r>
  <r>
    <s v="Валиуллов Минислам Минсафович"/>
    <x v="0"/>
    <x v="1438"/>
    <x v="0"/>
    <m/>
    <m/>
    <x v="0"/>
    <m/>
    <m/>
    <m/>
    <n v="230.38"/>
    <n v="230.38"/>
    <m/>
    <m/>
    <n v="2"/>
    <n v="2"/>
    <m/>
  </r>
  <r>
    <s v="Валиуллов Минислам Минсафович"/>
    <x v="0"/>
    <x v="1439"/>
    <x v="0"/>
    <m/>
    <m/>
    <x v="0"/>
    <m/>
    <m/>
    <m/>
    <n v="700"/>
    <n v="700"/>
    <m/>
    <m/>
    <n v="10"/>
    <n v="10"/>
    <m/>
  </r>
  <r>
    <s v="Валиуллов Минислам Минсафович"/>
    <x v="0"/>
    <x v="1440"/>
    <x v="0"/>
    <m/>
    <m/>
    <x v="0"/>
    <m/>
    <m/>
    <m/>
    <n v="766.67"/>
    <n v="766.67"/>
    <m/>
    <m/>
    <n v="1"/>
    <n v="1"/>
    <m/>
  </r>
  <r>
    <s v="Валиуллов Минислам Минсафович"/>
    <x v="0"/>
    <x v="1441"/>
    <x v="0"/>
    <m/>
    <m/>
    <x v="0"/>
    <m/>
    <m/>
    <n v="50"/>
    <m/>
    <n v="50"/>
    <m/>
    <n v="1"/>
    <m/>
    <n v="1"/>
    <m/>
  </r>
  <r>
    <s v="Валиуллов Минислам Минсафович"/>
    <x v="0"/>
    <x v="1442"/>
    <x v="0"/>
    <m/>
    <m/>
    <x v="0"/>
    <m/>
    <m/>
    <n v="156.25"/>
    <m/>
    <n v="156.25"/>
    <m/>
    <n v="1"/>
    <m/>
    <n v="1"/>
    <m/>
  </r>
  <r>
    <s v="Валиуллов Минислам Минсафович"/>
    <x v="0"/>
    <x v="1443"/>
    <x v="0"/>
    <m/>
    <m/>
    <x v="0"/>
    <m/>
    <m/>
    <m/>
    <n v="9371.17"/>
    <m/>
    <n v="9371.17"/>
    <m/>
    <n v="1"/>
    <m/>
    <n v="1"/>
  </r>
  <r>
    <s v="Валиуллов Минислам Минсафович"/>
    <x v="0"/>
    <x v="1444"/>
    <x v="2"/>
    <n v="1012.03"/>
    <n v="18"/>
    <x v="1"/>
    <s v="к использованию в производстве в 1 полугодии 2022 года (при выходе АТС из строя либо его комплектующих)"/>
    <m/>
    <n v="1012.03"/>
    <m/>
    <m/>
    <n v="1012.03"/>
    <n v="18"/>
    <m/>
    <m/>
    <n v="18"/>
  </r>
  <r>
    <s v="Валиуллов Минислам Минсафович"/>
    <x v="0"/>
    <x v="1445"/>
    <x v="0"/>
    <m/>
    <m/>
    <x v="0"/>
    <m/>
    <m/>
    <m/>
    <n v="2296.67"/>
    <n v="2296.67"/>
    <m/>
    <m/>
    <n v="8"/>
    <n v="8"/>
    <m/>
  </r>
  <r>
    <s v="Валиуллов Минислам Минсафович"/>
    <x v="0"/>
    <x v="1446"/>
    <x v="3"/>
    <n v="345.29"/>
    <n v="5"/>
    <x v="1"/>
    <s v="отсутствие необходимости"/>
    <n v="345.29"/>
    <n v="345.29"/>
    <m/>
    <m/>
    <n v="345.29"/>
    <n v="5"/>
    <m/>
    <m/>
    <n v="5"/>
  </r>
  <r>
    <s v="Валиуллов Минислам Минсафович"/>
    <x v="0"/>
    <x v="1447"/>
    <x v="2"/>
    <n v="2952.32"/>
    <n v="10"/>
    <x v="1"/>
    <s v="к использованию в производстве в 1 полугодии 2022 года (при выходе АТС из строя либо его комплектующих)"/>
    <m/>
    <n v="2952.32"/>
    <m/>
    <m/>
    <n v="2952.32"/>
    <n v="10"/>
    <m/>
    <m/>
    <n v="10"/>
  </r>
  <r>
    <s v="Валиуллов Минислам Минсафович"/>
    <x v="0"/>
    <x v="1448"/>
    <x v="1"/>
    <n v="15750"/>
    <n v="9"/>
    <x v="1"/>
    <s v="Аварийный резерв"/>
    <m/>
    <n v="17500"/>
    <m/>
    <n v="1750"/>
    <n v="15750"/>
    <n v="10"/>
    <m/>
    <n v="1"/>
    <n v="9"/>
  </r>
  <r>
    <s v="Валиуллов Минислам Минсафович"/>
    <x v="0"/>
    <x v="1449"/>
    <x v="1"/>
    <n v="5174.78"/>
    <n v="4"/>
    <x v="1"/>
    <s v="Аварийный резерв"/>
    <m/>
    <n v="5174.78"/>
    <m/>
    <m/>
    <n v="5174.78"/>
    <n v="4"/>
    <m/>
    <m/>
    <n v="4"/>
  </r>
  <r>
    <s v="Валиуллов Минислам Минсафович"/>
    <x v="0"/>
    <x v="1450"/>
    <x v="1"/>
    <n v="963.39"/>
    <n v="14"/>
    <x v="1"/>
    <s v="Аварийный резерв"/>
    <m/>
    <n v="963.39"/>
    <m/>
    <m/>
    <n v="963.39"/>
    <n v="14"/>
    <m/>
    <m/>
    <n v="14"/>
  </r>
  <r>
    <s v="Валиуллов Минислам Минсафович"/>
    <x v="0"/>
    <x v="1451"/>
    <x v="1"/>
    <n v="166"/>
    <n v="4"/>
    <x v="1"/>
    <s v="Аварийный резерв"/>
    <m/>
    <n v="332"/>
    <m/>
    <n v="166"/>
    <n v="166"/>
    <n v="8"/>
    <m/>
    <n v="4"/>
    <n v="4"/>
  </r>
  <r>
    <s v="Валиуллов Минислам Минсафович"/>
    <x v="0"/>
    <x v="1452"/>
    <x v="1"/>
    <n v="2726.67"/>
    <n v="16"/>
    <x v="1"/>
    <s v="Аварийный резерв"/>
    <m/>
    <n v="2726.67"/>
    <m/>
    <m/>
    <n v="2726.67"/>
    <n v="16"/>
    <m/>
    <m/>
    <n v="16"/>
  </r>
  <r>
    <s v="Валиуллов Минислам Минсафович"/>
    <x v="0"/>
    <x v="1453"/>
    <x v="1"/>
    <n v="2333.35"/>
    <n v="6"/>
    <x v="1"/>
    <s v="Аварийный резерв"/>
    <m/>
    <n v="4666.7"/>
    <m/>
    <n v="2333.35"/>
    <n v="2333.35"/>
    <n v="12"/>
    <m/>
    <n v="6"/>
    <n v="6"/>
  </r>
  <r>
    <s v="Валиуллов Минислам Минсафович"/>
    <x v="0"/>
    <x v="1454"/>
    <x v="1"/>
    <n v="12180.24"/>
    <n v="28"/>
    <x v="1"/>
    <s v="Аварийный резерв"/>
    <n v="12180.24"/>
    <n v="12180.24"/>
    <m/>
    <m/>
    <n v="12180.24"/>
    <n v="28"/>
    <m/>
    <m/>
    <n v="28"/>
  </r>
  <r>
    <s v="Валиуллов Минислам Минсафович"/>
    <x v="0"/>
    <x v="1455"/>
    <x v="0"/>
    <m/>
    <m/>
    <x v="0"/>
    <m/>
    <m/>
    <m/>
    <n v="926.25"/>
    <m/>
    <n v="926.25"/>
    <m/>
    <n v="30"/>
    <m/>
    <n v="30"/>
  </r>
  <r>
    <s v="Валиуллов Минислам Минсафович"/>
    <x v="0"/>
    <x v="1456"/>
    <x v="0"/>
    <m/>
    <m/>
    <x v="0"/>
    <m/>
    <m/>
    <m/>
    <n v="1383.33"/>
    <m/>
    <n v="1383.33"/>
    <m/>
    <n v="16"/>
    <m/>
    <n v="16"/>
  </r>
  <r>
    <s v="Валиуллов Минислам Минсафович"/>
    <x v="0"/>
    <x v="1457"/>
    <x v="1"/>
    <n v="588.35"/>
    <n v="4"/>
    <x v="1"/>
    <s v="Аварийный резерв"/>
    <m/>
    <n v="588.35"/>
    <m/>
    <m/>
    <n v="588.35"/>
    <n v="4"/>
    <m/>
    <m/>
    <n v="4"/>
  </r>
  <r>
    <s v="Валиуллов Минислам Минсафович"/>
    <x v="0"/>
    <x v="1458"/>
    <x v="0"/>
    <m/>
    <m/>
    <x v="0"/>
    <m/>
    <m/>
    <n v="2000"/>
    <m/>
    <n v="2000"/>
    <m/>
    <n v="8"/>
    <m/>
    <n v="8"/>
    <m/>
  </r>
  <r>
    <s v="Валиуллов Минислам Минсафович"/>
    <x v="0"/>
    <x v="1459"/>
    <x v="0"/>
    <m/>
    <m/>
    <x v="0"/>
    <m/>
    <m/>
    <m/>
    <n v="850.2"/>
    <m/>
    <n v="850.2"/>
    <m/>
    <n v="1"/>
    <m/>
    <n v="1"/>
  </r>
  <r>
    <s v="Валиуллов Минислам Минсафович"/>
    <x v="0"/>
    <x v="1460"/>
    <x v="0"/>
    <m/>
    <m/>
    <x v="0"/>
    <m/>
    <m/>
    <n v="3454.44"/>
    <m/>
    <n v="3454.44"/>
    <m/>
    <n v="1"/>
    <m/>
    <n v="1"/>
    <m/>
  </r>
  <r>
    <s v="Валиуллов Минислам Минсафович"/>
    <x v="0"/>
    <x v="1461"/>
    <x v="0"/>
    <m/>
    <m/>
    <x v="0"/>
    <m/>
    <m/>
    <m/>
    <n v="965.08"/>
    <n v="965.08"/>
    <m/>
    <m/>
    <n v="2"/>
    <n v="2"/>
    <m/>
  </r>
  <r>
    <s v="Валиуллов Минислам Минсафович"/>
    <x v="0"/>
    <x v="1462"/>
    <x v="0"/>
    <m/>
    <m/>
    <x v="0"/>
    <m/>
    <m/>
    <m/>
    <n v="469.92"/>
    <n v="469.92"/>
    <m/>
    <m/>
    <n v="1"/>
    <n v="1"/>
    <m/>
  </r>
  <r>
    <s v="Валиуллов Минислам Минсафович"/>
    <x v="0"/>
    <x v="1463"/>
    <x v="0"/>
    <m/>
    <m/>
    <x v="0"/>
    <m/>
    <m/>
    <m/>
    <n v="848.12"/>
    <n v="848.12"/>
    <m/>
    <m/>
    <n v="2"/>
    <n v="2"/>
    <m/>
  </r>
  <r>
    <s v="Валиуллов Минислам Минсафович"/>
    <x v="0"/>
    <x v="1464"/>
    <x v="0"/>
    <m/>
    <m/>
    <x v="0"/>
    <m/>
    <m/>
    <m/>
    <n v="3348"/>
    <n v="3348"/>
    <m/>
    <m/>
    <n v="6"/>
    <n v="6"/>
    <m/>
  </r>
  <r>
    <s v="Валиуллов Минислам Минсафович"/>
    <x v="0"/>
    <x v="1465"/>
    <x v="0"/>
    <m/>
    <m/>
    <x v="0"/>
    <m/>
    <m/>
    <m/>
    <n v="3348"/>
    <n v="3348"/>
    <m/>
    <m/>
    <n v="6"/>
    <n v="6"/>
    <m/>
  </r>
  <r>
    <s v="Валиуллов Минислам Минсафович"/>
    <x v="0"/>
    <x v="1466"/>
    <x v="0"/>
    <m/>
    <m/>
    <x v="0"/>
    <m/>
    <m/>
    <m/>
    <n v="712.5"/>
    <n v="712.5"/>
    <m/>
    <m/>
    <n v="1"/>
    <n v="1"/>
    <m/>
  </r>
  <r>
    <s v="Валиуллов Минислам Минсафович"/>
    <x v="0"/>
    <x v="1467"/>
    <x v="1"/>
    <n v="6705.88"/>
    <n v="1"/>
    <x v="1"/>
    <s v="Аварийный резерв"/>
    <n v="6705.88"/>
    <n v="6705.88"/>
    <m/>
    <m/>
    <n v="6705.88"/>
    <n v="1"/>
    <m/>
    <m/>
    <n v="1"/>
  </r>
  <r>
    <s v="Валиуллов Минислам Минсафович"/>
    <x v="0"/>
    <x v="1468"/>
    <x v="0"/>
    <m/>
    <m/>
    <x v="0"/>
    <m/>
    <m/>
    <m/>
    <n v="646.66999999999996"/>
    <n v="646.66999999999996"/>
    <m/>
    <m/>
    <n v="1"/>
    <n v="1"/>
    <m/>
  </r>
  <r>
    <s v="Валиуллов Минислам Минсафович"/>
    <x v="0"/>
    <x v="1469"/>
    <x v="0"/>
    <m/>
    <m/>
    <x v="0"/>
    <m/>
    <m/>
    <m/>
    <n v="10829.17"/>
    <n v="10829.17"/>
    <m/>
    <m/>
    <n v="10"/>
    <n v="10"/>
    <m/>
  </r>
  <r>
    <s v="Валиуллов Минислам Минсафович"/>
    <x v="0"/>
    <x v="1470"/>
    <x v="0"/>
    <m/>
    <m/>
    <x v="0"/>
    <m/>
    <m/>
    <m/>
    <n v="2182.65"/>
    <n v="2182.65"/>
    <m/>
    <m/>
    <n v="2"/>
    <n v="2"/>
    <m/>
  </r>
  <r>
    <s v="Валиуллов Минислам Минсафович"/>
    <x v="0"/>
    <x v="1471"/>
    <x v="0"/>
    <m/>
    <m/>
    <x v="0"/>
    <m/>
    <m/>
    <n v="650"/>
    <m/>
    <n v="650"/>
    <m/>
    <n v="3"/>
    <m/>
    <n v="3"/>
    <m/>
  </r>
  <r>
    <s v="Валиуллов Минислам Минсафович"/>
    <x v="0"/>
    <x v="1472"/>
    <x v="0"/>
    <m/>
    <m/>
    <x v="0"/>
    <m/>
    <m/>
    <m/>
    <n v="10829.17"/>
    <n v="10829.17"/>
    <m/>
    <m/>
    <n v="10"/>
    <n v="10"/>
    <m/>
  </r>
  <r>
    <s v="Валиуллов Минислам Минсафович"/>
    <x v="0"/>
    <x v="1473"/>
    <x v="0"/>
    <m/>
    <m/>
    <x v="0"/>
    <m/>
    <m/>
    <m/>
    <n v="2188.91"/>
    <n v="2188.91"/>
    <m/>
    <m/>
    <n v="2"/>
    <n v="2"/>
    <m/>
  </r>
  <r>
    <s v="Валиуллов Минислам Минсафович"/>
    <x v="0"/>
    <x v="1474"/>
    <x v="0"/>
    <m/>
    <m/>
    <x v="0"/>
    <m/>
    <m/>
    <m/>
    <n v="1291.67"/>
    <m/>
    <n v="1291.67"/>
    <m/>
    <n v="1"/>
    <m/>
    <n v="1"/>
  </r>
  <r>
    <s v="Валиуллов Минислам Минсафович"/>
    <x v="0"/>
    <x v="1475"/>
    <x v="0"/>
    <m/>
    <m/>
    <x v="0"/>
    <m/>
    <m/>
    <m/>
    <n v="1212.5"/>
    <n v="1212.5"/>
    <m/>
    <m/>
    <n v="1"/>
    <n v="1"/>
    <m/>
  </r>
  <r>
    <s v="Валиуллов Минислам Минсафович"/>
    <x v="0"/>
    <x v="1476"/>
    <x v="0"/>
    <m/>
    <m/>
    <x v="0"/>
    <m/>
    <m/>
    <m/>
    <n v="2607.75"/>
    <n v="2607.75"/>
    <m/>
    <m/>
    <n v="5"/>
    <n v="5"/>
    <m/>
  </r>
  <r>
    <s v="Валиуллов Минислам Минсафович"/>
    <x v="0"/>
    <x v="1477"/>
    <x v="0"/>
    <m/>
    <m/>
    <x v="0"/>
    <m/>
    <m/>
    <m/>
    <n v="3902.83"/>
    <n v="3902.83"/>
    <m/>
    <m/>
    <n v="10"/>
    <n v="10"/>
    <m/>
  </r>
  <r>
    <s v="Валиуллов Минислам Минсафович"/>
    <x v="0"/>
    <x v="1478"/>
    <x v="0"/>
    <m/>
    <m/>
    <x v="0"/>
    <m/>
    <m/>
    <m/>
    <n v="5215.5"/>
    <m/>
    <n v="5215.5"/>
    <m/>
    <n v="10"/>
    <m/>
    <n v="10"/>
  </r>
  <r>
    <s v="Валиуллов Минислам Минсафович"/>
    <x v="0"/>
    <x v="1479"/>
    <x v="0"/>
    <m/>
    <m/>
    <x v="0"/>
    <m/>
    <m/>
    <m/>
    <n v="5215.5"/>
    <m/>
    <n v="5215.5"/>
    <m/>
    <n v="10"/>
    <m/>
    <n v="10"/>
  </r>
  <r>
    <s v="Валиуллов Минислам Минсафович"/>
    <x v="0"/>
    <x v="1480"/>
    <x v="0"/>
    <m/>
    <m/>
    <x v="0"/>
    <m/>
    <m/>
    <n v="1893.22"/>
    <m/>
    <n v="1893.22"/>
    <m/>
    <n v="8"/>
    <m/>
    <n v="8"/>
    <m/>
  </r>
  <r>
    <s v="Валиуллов Минислам Минсафович"/>
    <x v="0"/>
    <x v="1481"/>
    <x v="0"/>
    <m/>
    <m/>
    <x v="0"/>
    <m/>
    <m/>
    <m/>
    <n v="2410"/>
    <n v="1205"/>
    <n v="1205"/>
    <m/>
    <n v="2"/>
    <n v="1"/>
    <n v="1"/>
  </r>
  <r>
    <s v="Валиуллов Минислам Минсафович"/>
    <x v="0"/>
    <x v="1482"/>
    <x v="0"/>
    <m/>
    <m/>
    <x v="0"/>
    <m/>
    <m/>
    <m/>
    <n v="2410"/>
    <n v="1205"/>
    <n v="1205"/>
    <m/>
    <n v="2"/>
    <n v="1"/>
    <n v="1"/>
  </r>
  <r>
    <s v="Валиуллов Минислам Минсафович"/>
    <x v="0"/>
    <x v="1483"/>
    <x v="0"/>
    <m/>
    <m/>
    <x v="0"/>
    <m/>
    <m/>
    <m/>
    <n v="2390"/>
    <m/>
    <n v="2390"/>
    <m/>
    <n v="2"/>
    <m/>
    <n v="2"/>
  </r>
  <r>
    <s v="Валиуллов Минислам Минсафович"/>
    <x v="0"/>
    <x v="1484"/>
    <x v="0"/>
    <m/>
    <m/>
    <x v="0"/>
    <m/>
    <m/>
    <m/>
    <n v="3444.17"/>
    <n v="3444.17"/>
    <m/>
    <m/>
    <n v="1"/>
    <n v="1"/>
    <m/>
  </r>
  <r>
    <s v="Валиуллов Минислам Минсафович"/>
    <x v="0"/>
    <x v="1485"/>
    <x v="0"/>
    <m/>
    <m/>
    <x v="0"/>
    <m/>
    <m/>
    <n v="500"/>
    <m/>
    <n v="500"/>
    <m/>
    <n v="8"/>
    <m/>
    <n v="8"/>
    <m/>
  </r>
  <r>
    <s v="Валиуллов Минислам Минсафович"/>
    <x v="0"/>
    <x v="1486"/>
    <x v="0"/>
    <m/>
    <m/>
    <x v="0"/>
    <m/>
    <m/>
    <m/>
    <n v="850.2"/>
    <m/>
    <n v="850.2"/>
    <m/>
    <n v="1"/>
    <m/>
    <n v="1"/>
  </r>
  <r>
    <s v="Валиуллов Минислам Минсафович"/>
    <x v="0"/>
    <x v="1487"/>
    <x v="1"/>
    <n v="1195.8399999999999"/>
    <n v="7"/>
    <x v="1"/>
    <s v="Аварийный резерв"/>
    <m/>
    <n v="2220.83"/>
    <m/>
    <n v="1024.99"/>
    <n v="1195.8399999999999"/>
    <n v="13"/>
    <m/>
    <n v="6"/>
    <n v="7"/>
  </r>
  <r>
    <s v="Валиуллов Минислам Минсафович"/>
    <x v="0"/>
    <x v="1488"/>
    <x v="0"/>
    <m/>
    <m/>
    <x v="0"/>
    <m/>
    <m/>
    <m/>
    <n v="2273.33"/>
    <m/>
    <n v="2273.33"/>
    <m/>
    <n v="2"/>
    <m/>
    <n v="2"/>
  </r>
  <r>
    <s v="Валиуллов Минислам Минсафович"/>
    <x v="0"/>
    <x v="1489"/>
    <x v="0"/>
    <m/>
    <m/>
    <x v="0"/>
    <m/>
    <m/>
    <m/>
    <n v="1146.08"/>
    <m/>
    <n v="1146.08"/>
    <m/>
    <n v="1"/>
    <m/>
    <n v="1"/>
  </r>
  <r>
    <s v="Валиуллов Минислам Минсафович"/>
    <x v="0"/>
    <x v="1490"/>
    <x v="1"/>
    <n v="352.16999999999996"/>
    <n v="2"/>
    <x v="1"/>
    <s v="Аварийный резерв"/>
    <m/>
    <n v="528.26"/>
    <m/>
    <n v="176.09"/>
    <n v="352.17"/>
    <n v="3"/>
    <m/>
    <n v="1"/>
    <n v="2"/>
  </r>
  <r>
    <s v="Валиуллов Минислам Минсафович"/>
    <x v="0"/>
    <x v="1491"/>
    <x v="0"/>
    <m/>
    <m/>
    <x v="0"/>
    <m/>
    <m/>
    <m/>
    <n v="1077.73"/>
    <n v="1077.73"/>
    <m/>
    <m/>
    <n v="1"/>
    <n v="1"/>
    <m/>
  </r>
  <r>
    <s v="Валиуллов Минислам Минсафович"/>
    <x v="0"/>
    <x v="1492"/>
    <x v="0"/>
    <m/>
    <m/>
    <x v="0"/>
    <m/>
    <m/>
    <m/>
    <n v="2617.33"/>
    <n v="2617.33"/>
    <m/>
    <m/>
    <n v="2"/>
    <n v="2"/>
    <m/>
  </r>
  <r>
    <s v="Валиуллов Минислам Минсафович"/>
    <x v="0"/>
    <x v="1493"/>
    <x v="0"/>
    <m/>
    <m/>
    <x v="0"/>
    <m/>
    <m/>
    <m/>
    <n v="1993.33"/>
    <n v="1993.33"/>
    <m/>
    <m/>
    <n v="1"/>
    <n v="1"/>
    <m/>
  </r>
  <r>
    <s v="Валиуллов Минислам Минсафович"/>
    <x v="0"/>
    <x v="1494"/>
    <x v="0"/>
    <m/>
    <m/>
    <x v="0"/>
    <m/>
    <m/>
    <m/>
    <n v="9817.5"/>
    <n v="9817.5"/>
    <m/>
    <m/>
    <n v="1"/>
    <n v="1"/>
    <m/>
  </r>
  <r>
    <s v="Валиуллов Минислам Минсафович"/>
    <x v="0"/>
    <x v="1495"/>
    <x v="0"/>
    <m/>
    <m/>
    <x v="0"/>
    <m/>
    <m/>
    <m/>
    <n v="5350"/>
    <n v="5350"/>
    <m/>
    <m/>
    <n v="2"/>
    <n v="2"/>
    <m/>
  </r>
  <r>
    <s v="Валиуллов Минислам Минсафович"/>
    <x v="0"/>
    <x v="1496"/>
    <x v="0"/>
    <m/>
    <m/>
    <x v="0"/>
    <m/>
    <m/>
    <m/>
    <n v="3654.17"/>
    <n v="3654.17"/>
    <m/>
    <m/>
    <n v="1"/>
    <n v="1"/>
    <m/>
  </r>
  <r>
    <s v="Валиуллов Минислам Минсафович"/>
    <x v="0"/>
    <x v="1497"/>
    <x v="1"/>
    <n v="1216.67"/>
    <n v="1"/>
    <x v="1"/>
    <s v="Аварийный резерв"/>
    <m/>
    <n v="1216.67"/>
    <m/>
    <m/>
    <n v="1216.67"/>
    <n v="1"/>
    <m/>
    <m/>
    <n v="1"/>
  </r>
  <r>
    <s v="Валиуллов Минислам Минсафович"/>
    <x v="0"/>
    <x v="1498"/>
    <x v="0"/>
    <m/>
    <m/>
    <x v="0"/>
    <m/>
    <m/>
    <n v="2744.79"/>
    <n v="22590"/>
    <n v="25334.79"/>
    <m/>
    <n v="1"/>
    <n v="5"/>
    <n v="6"/>
    <m/>
  </r>
  <r>
    <s v="Валиуллов Минислам Минсафович"/>
    <x v="0"/>
    <x v="1499"/>
    <x v="0"/>
    <m/>
    <m/>
    <x v="0"/>
    <m/>
    <m/>
    <m/>
    <n v="5750"/>
    <n v="5750"/>
    <m/>
    <m/>
    <n v="2"/>
    <n v="2"/>
    <m/>
  </r>
  <r>
    <s v="Валиуллов Минислам Минсафович"/>
    <x v="0"/>
    <x v="1500"/>
    <x v="0"/>
    <m/>
    <m/>
    <x v="0"/>
    <m/>
    <m/>
    <m/>
    <n v="2674.17"/>
    <n v="2674.17"/>
    <m/>
    <m/>
    <n v="1"/>
    <n v="1"/>
    <m/>
  </r>
  <r>
    <s v="Валиуллов Минислам Минсафович"/>
    <x v="0"/>
    <x v="1501"/>
    <x v="0"/>
    <m/>
    <m/>
    <x v="0"/>
    <m/>
    <m/>
    <m/>
    <n v="7440"/>
    <n v="7440"/>
    <m/>
    <m/>
    <n v="2"/>
    <n v="2"/>
    <m/>
  </r>
  <r>
    <s v="Валиуллов Минислам Минсафович"/>
    <x v="0"/>
    <x v="1502"/>
    <x v="0"/>
    <m/>
    <m/>
    <x v="0"/>
    <m/>
    <m/>
    <m/>
    <n v="3297.5"/>
    <n v="3297.5"/>
    <m/>
    <m/>
    <n v="1"/>
    <n v="1"/>
    <m/>
  </r>
  <r>
    <s v="Валиуллов Минислам Минсафович"/>
    <x v="0"/>
    <x v="1503"/>
    <x v="0"/>
    <m/>
    <m/>
    <x v="0"/>
    <m/>
    <m/>
    <m/>
    <n v="837.5"/>
    <n v="837.5"/>
    <m/>
    <m/>
    <n v="1"/>
    <n v="1"/>
    <m/>
  </r>
  <r>
    <s v="Валиуллов Минислам Минсафович"/>
    <x v="0"/>
    <x v="1504"/>
    <x v="0"/>
    <m/>
    <m/>
    <x v="0"/>
    <m/>
    <m/>
    <m/>
    <n v="2091.67"/>
    <n v="2091.67"/>
    <m/>
    <m/>
    <n v="1"/>
    <n v="1"/>
    <m/>
  </r>
  <r>
    <s v="Валиуллов Минислам Минсафович"/>
    <x v="0"/>
    <x v="1505"/>
    <x v="0"/>
    <m/>
    <m/>
    <x v="0"/>
    <m/>
    <m/>
    <n v="16947.919999999998"/>
    <m/>
    <n v="16947.919999999998"/>
    <m/>
    <n v="1"/>
    <m/>
    <n v="1"/>
    <m/>
  </r>
  <r>
    <s v="Валиуллов Минислам Минсафович"/>
    <x v="0"/>
    <x v="1506"/>
    <x v="0"/>
    <m/>
    <m/>
    <x v="0"/>
    <m/>
    <m/>
    <m/>
    <n v="3087.5"/>
    <n v="3087.5"/>
    <m/>
    <m/>
    <n v="1"/>
    <n v="1"/>
    <m/>
  </r>
  <r>
    <s v="Валиуллов Минислам Минсафович"/>
    <x v="0"/>
    <x v="1507"/>
    <x v="0"/>
    <m/>
    <m/>
    <x v="0"/>
    <m/>
    <m/>
    <m/>
    <n v="5025.92"/>
    <n v="5025.92"/>
    <m/>
    <m/>
    <n v="1"/>
    <n v="1"/>
    <m/>
  </r>
  <r>
    <s v="Валиуллов Минислам Минсафович"/>
    <x v="0"/>
    <x v="1508"/>
    <x v="0"/>
    <m/>
    <m/>
    <x v="0"/>
    <m/>
    <m/>
    <m/>
    <n v="1285.51"/>
    <n v="1285.51"/>
    <m/>
    <m/>
    <n v="1"/>
    <n v="1"/>
    <m/>
  </r>
  <r>
    <s v="Валиуллов Минислам Минсафович"/>
    <x v="0"/>
    <x v="1509"/>
    <x v="0"/>
    <m/>
    <m/>
    <x v="0"/>
    <m/>
    <m/>
    <m/>
    <n v="6199.12"/>
    <n v="6199.12"/>
    <m/>
    <m/>
    <n v="1"/>
    <n v="1"/>
    <m/>
  </r>
  <r>
    <s v="Валиуллов Минислам Минсафович"/>
    <x v="0"/>
    <x v="1510"/>
    <x v="0"/>
    <m/>
    <m/>
    <x v="0"/>
    <m/>
    <m/>
    <m/>
    <n v="6315"/>
    <n v="6315"/>
    <m/>
    <m/>
    <n v="2"/>
    <n v="2"/>
    <m/>
  </r>
  <r>
    <s v="Валиуллов Минислам Минсафович"/>
    <x v="0"/>
    <x v="1511"/>
    <x v="0"/>
    <m/>
    <m/>
    <x v="0"/>
    <m/>
    <m/>
    <m/>
    <n v="1591.59"/>
    <m/>
    <n v="1591.59"/>
    <m/>
    <n v="1"/>
    <m/>
    <n v="1"/>
  </r>
  <r>
    <s v="Валиуллов Минислам Минсафович"/>
    <x v="0"/>
    <x v="1512"/>
    <x v="0"/>
    <m/>
    <m/>
    <x v="0"/>
    <m/>
    <m/>
    <m/>
    <n v="5920.83"/>
    <m/>
    <n v="5920.83"/>
    <m/>
    <n v="1"/>
    <m/>
    <n v="1"/>
  </r>
  <r>
    <s v="Валиуллов Минислам Минсафович"/>
    <x v="0"/>
    <x v="1513"/>
    <x v="0"/>
    <m/>
    <m/>
    <x v="0"/>
    <m/>
    <m/>
    <m/>
    <n v="6207.5"/>
    <m/>
    <n v="6207.5"/>
    <m/>
    <n v="1"/>
    <m/>
    <n v="1"/>
  </r>
  <r>
    <s v="Валиуллов Минислам Минсафович"/>
    <x v="0"/>
    <x v="1514"/>
    <x v="0"/>
    <m/>
    <m/>
    <x v="0"/>
    <m/>
    <m/>
    <m/>
    <n v="12962.5"/>
    <m/>
    <n v="12962.5"/>
    <m/>
    <n v="1"/>
    <m/>
    <n v="1"/>
  </r>
  <r>
    <s v="Валиуллов Минислам Минсафович"/>
    <x v="0"/>
    <x v="1515"/>
    <x v="0"/>
    <m/>
    <m/>
    <x v="0"/>
    <m/>
    <m/>
    <m/>
    <n v="4958.33"/>
    <n v="4958.33"/>
    <m/>
    <m/>
    <n v="1"/>
    <n v="1"/>
    <m/>
  </r>
  <r>
    <s v="Валиуллов Минислам Минсафович"/>
    <x v="0"/>
    <x v="1516"/>
    <x v="0"/>
    <m/>
    <m/>
    <x v="0"/>
    <m/>
    <m/>
    <m/>
    <n v="7205.83"/>
    <n v="7205.83"/>
    <m/>
    <m/>
    <n v="1"/>
    <n v="1"/>
    <m/>
  </r>
  <r>
    <s v="Валиуллов Минислам Минсафович"/>
    <x v="0"/>
    <x v="1517"/>
    <x v="0"/>
    <m/>
    <m/>
    <x v="0"/>
    <m/>
    <m/>
    <n v="16150.49"/>
    <m/>
    <n v="16150.49"/>
    <m/>
    <n v="2"/>
    <m/>
    <n v="2"/>
    <m/>
  </r>
  <r>
    <s v="Валиуллов Минислам Минсафович"/>
    <x v="0"/>
    <x v="1518"/>
    <x v="0"/>
    <m/>
    <m/>
    <x v="0"/>
    <m/>
    <m/>
    <m/>
    <n v="6469.17"/>
    <n v="6469.17"/>
    <m/>
    <m/>
    <n v="1"/>
    <n v="1"/>
    <m/>
  </r>
  <r>
    <s v="Валиуллов Минислам Минсафович"/>
    <x v="0"/>
    <x v="1519"/>
    <x v="1"/>
    <n v="11750"/>
    <n v="1"/>
    <x v="1"/>
    <s v="Аварийный резерв"/>
    <m/>
    <n v="11750"/>
    <m/>
    <m/>
    <n v="11750"/>
    <n v="1"/>
    <m/>
    <m/>
    <n v="1"/>
  </r>
  <r>
    <s v="Валиуллов Минислам Минсафович"/>
    <x v="0"/>
    <x v="1520"/>
    <x v="0"/>
    <m/>
    <m/>
    <x v="0"/>
    <m/>
    <m/>
    <m/>
    <n v="4988"/>
    <n v="4988"/>
    <m/>
    <m/>
    <n v="2"/>
    <n v="2"/>
    <m/>
  </r>
  <r>
    <s v="Валиуллов Минислам Минсафович"/>
    <x v="0"/>
    <x v="1521"/>
    <x v="0"/>
    <m/>
    <m/>
    <x v="0"/>
    <m/>
    <m/>
    <m/>
    <n v="38004.379999999997"/>
    <n v="13292.71"/>
    <n v="24711.67"/>
    <m/>
    <n v="3"/>
    <n v="1"/>
    <n v="2"/>
  </r>
  <r>
    <s v="Валиуллов Минислам Минсафович"/>
    <x v="0"/>
    <x v="1522"/>
    <x v="0"/>
    <m/>
    <m/>
    <x v="0"/>
    <m/>
    <m/>
    <m/>
    <n v="9925.24"/>
    <n v="9925.24"/>
    <m/>
    <m/>
    <n v="1"/>
    <n v="1"/>
    <m/>
  </r>
  <r>
    <s v="Валиуллов Минислам Минсафович"/>
    <x v="0"/>
    <x v="1523"/>
    <x v="0"/>
    <m/>
    <m/>
    <x v="0"/>
    <m/>
    <m/>
    <m/>
    <n v="32433.03"/>
    <n v="21622.02"/>
    <n v="10811.01"/>
    <m/>
    <n v="3"/>
    <n v="2"/>
    <n v="1"/>
  </r>
  <r>
    <s v="Валиуллов Минислам Минсафович"/>
    <x v="0"/>
    <x v="1524"/>
    <x v="0"/>
    <m/>
    <m/>
    <x v="0"/>
    <m/>
    <m/>
    <m/>
    <n v="11119.17"/>
    <n v="11119.17"/>
    <m/>
    <m/>
    <n v="1"/>
    <n v="1"/>
    <m/>
  </r>
  <r>
    <s v="Валиуллов Минислам Минсафович"/>
    <x v="0"/>
    <x v="1525"/>
    <x v="0"/>
    <m/>
    <m/>
    <x v="0"/>
    <m/>
    <m/>
    <m/>
    <n v="8400"/>
    <n v="4200"/>
    <n v="4200"/>
    <m/>
    <n v="2"/>
    <n v="1"/>
    <n v="1"/>
  </r>
  <r>
    <s v="Валиуллов Минислам Минсафович"/>
    <x v="0"/>
    <x v="1526"/>
    <x v="0"/>
    <m/>
    <m/>
    <x v="0"/>
    <m/>
    <m/>
    <m/>
    <n v="58207.5"/>
    <m/>
    <n v="58207.5"/>
    <m/>
    <n v="1"/>
    <m/>
    <n v="1"/>
  </r>
  <r>
    <s v="Валиуллов Минислам Минсафович"/>
    <x v="0"/>
    <x v="1527"/>
    <x v="0"/>
    <m/>
    <m/>
    <x v="0"/>
    <m/>
    <m/>
    <n v="1903.24"/>
    <m/>
    <n v="1903.24"/>
    <m/>
    <n v="1"/>
    <m/>
    <n v="1"/>
    <m/>
  </r>
  <r>
    <s v="Валиуллов Минислам Минсафович"/>
    <x v="0"/>
    <x v="1528"/>
    <x v="0"/>
    <m/>
    <m/>
    <x v="0"/>
    <m/>
    <m/>
    <m/>
    <n v="10687.5"/>
    <m/>
    <n v="10687.5"/>
    <m/>
    <n v="1"/>
    <m/>
    <n v="1"/>
  </r>
  <r>
    <s v="Валиуллов Минислам Минсафович"/>
    <x v="0"/>
    <x v="1529"/>
    <x v="1"/>
    <n v="8463.7800000000007"/>
    <n v="1"/>
    <x v="1"/>
    <s v="Аварийный резерв"/>
    <m/>
    <n v="8463.7800000000007"/>
    <m/>
    <m/>
    <n v="8463.7800000000007"/>
    <n v="1"/>
    <m/>
    <m/>
    <n v="1"/>
  </r>
  <r>
    <s v="Валиуллов Минислам Минсафович"/>
    <x v="0"/>
    <x v="1530"/>
    <x v="0"/>
    <m/>
    <m/>
    <x v="0"/>
    <m/>
    <m/>
    <n v="1541.67"/>
    <m/>
    <n v="1541.67"/>
    <m/>
    <n v="1"/>
    <m/>
    <n v="1"/>
    <m/>
  </r>
  <r>
    <s v="Валиуллов Минислам Минсафович"/>
    <x v="0"/>
    <x v="1531"/>
    <x v="0"/>
    <m/>
    <m/>
    <x v="0"/>
    <m/>
    <m/>
    <m/>
    <n v="4767"/>
    <n v="4767"/>
    <m/>
    <m/>
    <n v="3"/>
    <n v="3"/>
    <m/>
  </r>
  <r>
    <s v="Валиуллов Минислам Минсафович"/>
    <x v="0"/>
    <x v="1532"/>
    <x v="0"/>
    <m/>
    <m/>
    <x v="0"/>
    <m/>
    <m/>
    <m/>
    <n v="3168.75"/>
    <n v="2112.5"/>
    <n v="1056.25"/>
    <m/>
    <n v="3"/>
    <n v="2"/>
    <n v="1"/>
  </r>
  <r>
    <s v="Валиуллов Минислам Минсафович"/>
    <x v="0"/>
    <x v="1533"/>
    <x v="0"/>
    <m/>
    <m/>
    <x v="0"/>
    <m/>
    <m/>
    <m/>
    <n v="760"/>
    <n v="760"/>
    <m/>
    <m/>
    <n v="1"/>
    <n v="1"/>
    <m/>
  </r>
  <r>
    <s v="Валиуллов Минислам Минсафович"/>
    <x v="0"/>
    <x v="1534"/>
    <x v="0"/>
    <m/>
    <m/>
    <x v="0"/>
    <m/>
    <m/>
    <m/>
    <n v="6976.12"/>
    <m/>
    <n v="6976.12"/>
    <m/>
    <n v="5"/>
    <m/>
    <n v="5"/>
  </r>
  <r>
    <s v="Валиуллов Минислам Минсафович"/>
    <x v="0"/>
    <x v="1535"/>
    <x v="0"/>
    <m/>
    <m/>
    <x v="0"/>
    <m/>
    <m/>
    <m/>
    <n v="9400"/>
    <n v="5875"/>
    <n v="3525"/>
    <m/>
    <n v="8"/>
    <n v="5"/>
    <n v="3"/>
  </r>
  <r>
    <s v="Валиуллов Минислам Минсафович"/>
    <x v="0"/>
    <x v="1536"/>
    <x v="0"/>
    <m/>
    <m/>
    <x v="0"/>
    <m/>
    <m/>
    <m/>
    <n v="4075.05"/>
    <n v="1567.83"/>
    <n v="2507.2199999999998"/>
    <m/>
    <n v="2"/>
    <n v="1"/>
    <n v="1"/>
  </r>
  <r>
    <s v="Валиуллов Минислам Минсафович"/>
    <x v="0"/>
    <x v="1537"/>
    <x v="0"/>
    <m/>
    <m/>
    <x v="0"/>
    <m/>
    <m/>
    <n v="1666.66"/>
    <n v="1660"/>
    <n v="3326.66"/>
    <m/>
    <n v="1"/>
    <n v="4"/>
    <n v="5"/>
    <m/>
  </r>
  <r>
    <s v="Валиуллов Минислам Минсафович"/>
    <x v="0"/>
    <x v="1538"/>
    <x v="0"/>
    <m/>
    <m/>
    <x v="0"/>
    <m/>
    <m/>
    <m/>
    <n v="5256.9"/>
    <m/>
    <n v="5256.9"/>
    <m/>
    <n v="3"/>
    <m/>
    <n v="3"/>
  </r>
  <r>
    <s v="Валиуллов Минислам Минсафович"/>
    <x v="0"/>
    <x v="1539"/>
    <x v="1"/>
    <n v="2545.19"/>
    <n v="2"/>
    <x v="1"/>
    <s v="Аварийный резерв"/>
    <m/>
    <n v="2545.19"/>
    <m/>
    <m/>
    <n v="2545.19"/>
    <n v="2"/>
    <m/>
    <m/>
    <n v="2"/>
  </r>
  <r>
    <s v="Валиуллов Минислам Минсафович"/>
    <x v="0"/>
    <x v="1540"/>
    <x v="0"/>
    <m/>
    <m/>
    <x v="0"/>
    <m/>
    <m/>
    <m/>
    <n v="1495.83"/>
    <n v="1495.83"/>
    <m/>
    <m/>
    <n v="2"/>
    <n v="2"/>
    <m/>
  </r>
  <r>
    <s v="Валиуллов Минислам Минсафович"/>
    <x v="0"/>
    <x v="1541"/>
    <x v="0"/>
    <m/>
    <m/>
    <x v="0"/>
    <m/>
    <m/>
    <n v="3417.5"/>
    <m/>
    <n v="3417.5"/>
    <m/>
    <n v="1"/>
    <m/>
    <n v="1"/>
    <m/>
  </r>
  <r>
    <s v="Валиуллов Минислам Минсафович"/>
    <x v="0"/>
    <x v="1542"/>
    <x v="0"/>
    <m/>
    <m/>
    <x v="0"/>
    <m/>
    <m/>
    <m/>
    <n v="158440.82999999999"/>
    <m/>
    <n v="158440.82999999999"/>
    <m/>
    <n v="1"/>
    <m/>
    <n v="1"/>
  </r>
  <r>
    <s v="Валиуллов Минислам Минсафович"/>
    <x v="0"/>
    <x v="1543"/>
    <x v="0"/>
    <m/>
    <m/>
    <x v="0"/>
    <m/>
    <m/>
    <m/>
    <n v="1230000"/>
    <n v="1230000"/>
    <m/>
    <m/>
    <n v="1"/>
    <n v="1"/>
    <m/>
  </r>
  <r>
    <s v="Валиуллов Минислам Минсафович"/>
    <x v="0"/>
    <x v="1544"/>
    <x v="0"/>
    <m/>
    <m/>
    <x v="0"/>
    <m/>
    <m/>
    <m/>
    <n v="802340.3"/>
    <n v="802340.3"/>
    <m/>
    <m/>
    <n v="1"/>
    <n v="1"/>
    <m/>
  </r>
  <r>
    <s v="Валиуллов Минислам Минсафович"/>
    <x v="0"/>
    <x v="1545"/>
    <x v="0"/>
    <m/>
    <m/>
    <x v="0"/>
    <m/>
    <m/>
    <n v="1040.83"/>
    <m/>
    <n v="1040.83"/>
    <m/>
    <n v="1"/>
    <m/>
    <n v="1"/>
    <m/>
  </r>
  <r>
    <s v="Валиуллов Минислам Минсафович"/>
    <x v="0"/>
    <x v="1546"/>
    <x v="0"/>
    <m/>
    <m/>
    <x v="0"/>
    <m/>
    <m/>
    <m/>
    <n v="2900"/>
    <n v="2900"/>
    <m/>
    <m/>
    <n v="1"/>
    <n v="1"/>
    <m/>
  </r>
  <r>
    <s v="Валиуллов Минислам Минсафович"/>
    <x v="0"/>
    <x v="1547"/>
    <x v="0"/>
    <m/>
    <m/>
    <x v="0"/>
    <m/>
    <m/>
    <m/>
    <n v="4615"/>
    <n v="4615"/>
    <m/>
    <m/>
    <n v="1"/>
    <n v="1"/>
    <m/>
  </r>
  <r>
    <s v="Валиуллов Минислам Минсафович"/>
    <x v="0"/>
    <x v="1548"/>
    <x v="0"/>
    <m/>
    <m/>
    <x v="0"/>
    <m/>
    <m/>
    <m/>
    <n v="4615"/>
    <n v="4615"/>
    <m/>
    <m/>
    <n v="1"/>
    <n v="1"/>
    <m/>
  </r>
  <r>
    <s v="Валиуллов Минислам Минсафович"/>
    <x v="0"/>
    <x v="1549"/>
    <x v="0"/>
    <m/>
    <m/>
    <x v="0"/>
    <m/>
    <m/>
    <m/>
    <n v="11960"/>
    <n v="11960"/>
    <m/>
    <m/>
    <n v="2"/>
    <n v="2"/>
    <m/>
  </r>
  <r>
    <s v="Валиуллов Минислам Минсафович"/>
    <x v="0"/>
    <x v="1550"/>
    <x v="0"/>
    <m/>
    <m/>
    <x v="0"/>
    <m/>
    <m/>
    <m/>
    <n v="2533.33"/>
    <n v="633.33000000000004"/>
    <n v="1900"/>
    <m/>
    <n v="32"/>
    <n v="8"/>
    <n v="24"/>
  </r>
  <r>
    <s v="Валиуллов Минислам Минсафович"/>
    <x v="0"/>
    <x v="1551"/>
    <x v="0"/>
    <m/>
    <m/>
    <x v="0"/>
    <m/>
    <m/>
    <m/>
    <n v="10833.33"/>
    <n v="10833.33"/>
    <m/>
    <m/>
    <n v="2"/>
    <n v="2"/>
    <m/>
  </r>
  <r>
    <s v="Валиуллов Минислам Минсафович"/>
    <x v="0"/>
    <x v="1552"/>
    <x v="0"/>
    <m/>
    <m/>
    <x v="0"/>
    <m/>
    <m/>
    <m/>
    <n v="2742.5"/>
    <n v="2742.5"/>
    <m/>
    <m/>
    <n v="1"/>
    <n v="1"/>
    <m/>
  </r>
  <r>
    <s v="Валиуллов Минислам Минсафович"/>
    <x v="0"/>
    <x v="1553"/>
    <x v="0"/>
    <m/>
    <m/>
    <x v="0"/>
    <m/>
    <m/>
    <m/>
    <n v="1770.83"/>
    <n v="1770.83"/>
    <m/>
    <m/>
    <n v="1"/>
    <n v="1"/>
    <m/>
  </r>
  <r>
    <s v="Валиуллов Минислам Минсафович"/>
    <x v="0"/>
    <x v="1554"/>
    <x v="1"/>
    <n v="8090.55"/>
    <n v="2"/>
    <x v="1"/>
    <s v="Аварийный резерв"/>
    <m/>
    <n v="8090.55"/>
    <m/>
    <m/>
    <n v="8090.55"/>
    <n v="2"/>
    <m/>
    <m/>
    <n v="2"/>
  </r>
  <r>
    <s v="Валиуллов Минислам Минсафович"/>
    <x v="0"/>
    <x v="1555"/>
    <x v="0"/>
    <m/>
    <m/>
    <x v="0"/>
    <m/>
    <m/>
    <m/>
    <n v="638.80999999999995"/>
    <n v="638.80999999999995"/>
    <m/>
    <m/>
    <n v="1"/>
    <n v="1"/>
    <m/>
  </r>
  <r>
    <s v="Валиуллов Минислам Минсафович"/>
    <x v="0"/>
    <x v="1556"/>
    <x v="0"/>
    <m/>
    <m/>
    <x v="0"/>
    <m/>
    <m/>
    <m/>
    <n v="90000"/>
    <n v="90000"/>
    <m/>
    <m/>
    <n v="2"/>
    <n v="2"/>
    <m/>
  </r>
  <r>
    <s v="Валиуллов Минислам Минсафович"/>
    <x v="0"/>
    <x v="1557"/>
    <x v="0"/>
    <m/>
    <m/>
    <x v="0"/>
    <m/>
    <m/>
    <m/>
    <n v="3833.33"/>
    <m/>
    <n v="3833.33"/>
    <m/>
    <n v="4"/>
    <m/>
    <n v="4"/>
  </r>
  <r>
    <s v="Валиуллов Минислам Минсафович"/>
    <x v="0"/>
    <x v="1558"/>
    <x v="0"/>
    <m/>
    <m/>
    <x v="0"/>
    <m/>
    <m/>
    <m/>
    <n v="24691.67"/>
    <n v="24691.67"/>
    <m/>
    <m/>
    <n v="25"/>
    <n v="25"/>
    <m/>
  </r>
  <r>
    <s v="Валиуллов Минислам Минсафович"/>
    <x v="0"/>
    <x v="1559"/>
    <x v="1"/>
    <n v="751.62999999999988"/>
    <n v="3"/>
    <x v="1"/>
    <s v="Аварийный резерв"/>
    <m/>
    <n v="1002.18"/>
    <m/>
    <n v="250.55"/>
    <n v="751.63"/>
    <n v="4"/>
    <m/>
    <n v="1"/>
    <n v="3"/>
  </r>
  <r>
    <s v="Валиуллов Минислам Минсафович"/>
    <x v="0"/>
    <x v="1560"/>
    <x v="0"/>
    <m/>
    <m/>
    <x v="0"/>
    <m/>
    <m/>
    <m/>
    <n v="285.5"/>
    <n v="285.5"/>
    <m/>
    <m/>
    <n v="2"/>
    <n v="2"/>
    <m/>
  </r>
  <r>
    <s v="Валиуллов Минислам Минсафович"/>
    <x v="0"/>
    <x v="1561"/>
    <x v="0"/>
    <m/>
    <m/>
    <x v="0"/>
    <m/>
    <m/>
    <n v="213.33"/>
    <m/>
    <n v="213.33"/>
    <m/>
    <n v="1"/>
    <m/>
    <n v="1"/>
    <m/>
  </r>
  <r>
    <s v="Валиуллов Минислам Минсафович"/>
    <x v="0"/>
    <x v="1562"/>
    <x v="0"/>
    <m/>
    <m/>
    <x v="0"/>
    <m/>
    <m/>
    <m/>
    <n v="2572.4"/>
    <m/>
    <n v="2572.4"/>
    <m/>
    <n v="6"/>
    <m/>
    <n v="6"/>
  </r>
  <r>
    <s v="Валиуллов Минислам Минсафович"/>
    <x v="0"/>
    <x v="1563"/>
    <x v="0"/>
    <m/>
    <m/>
    <x v="0"/>
    <m/>
    <m/>
    <m/>
    <n v="1014"/>
    <n v="1014"/>
    <m/>
    <m/>
    <n v="2"/>
    <n v="2"/>
    <m/>
  </r>
  <r>
    <s v="Валиуллов Минислам Минсафович"/>
    <x v="0"/>
    <x v="1564"/>
    <x v="0"/>
    <m/>
    <m/>
    <x v="0"/>
    <m/>
    <m/>
    <m/>
    <n v="2275"/>
    <m/>
    <n v="2275"/>
    <m/>
    <n v="2"/>
    <m/>
    <n v="2"/>
  </r>
  <r>
    <s v="Валиуллов Минислам Минсафович"/>
    <x v="0"/>
    <x v="1565"/>
    <x v="0"/>
    <m/>
    <m/>
    <x v="0"/>
    <m/>
    <m/>
    <m/>
    <n v="321.67"/>
    <n v="321.67"/>
    <m/>
    <m/>
    <n v="1"/>
    <n v="1"/>
    <m/>
  </r>
  <r>
    <s v="Валиуллов Минислам Минсафович"/>
    <x v="0"/>
    <x v="1566"/>
    <x v="0"/>
    <m/>
    <m/>
    <x v="0"/>
    <m/>
    <m/>
    <m/>
    <n v="945.5"/>
    <n v="945.5"/>
    <m/>
    <m/>
    <n v="2"/>
    <n v="2"/>
    <m/>
  </r>
  <r>
    <s v="Валиуллов Минислам Минсафович"/>
    <x v="0"/>
    <x v="1567"/>
    <x v="0"/>
    <m/>
    <m/>
    <x v="0"/>
    <m/>
    <m/>
    <m/>
    <n v="1476.67"/>
    <n v="1476.67"/>
    <m/>
    <m/>
    <n v="1"/>
    <n v="1"/>
    <m/>
  </r>
  <r>
    <s v="Валиуллов Минислам Минсафович"/>
    <x v="0"/>
    <x v="1568"/>
    <x v="0"/>
    <m/>
    <m/>
    <x v="0"/>
    <m/>
    <m/>
    <m/>
    <n v="435.83"/>
    <m/>
    <n v="435.83"/>
    <m/>
    <n v="2"/>
    <m/>
    <n v="2"/>
  </r>
  <r>
    <s v="Валиуллов Минислам Минсафович"/>
    <x v="0"/>
    <x v="1569"/>
    <x v="0"/>
    <m/>
    <m/>
    <x v="0"/>
    <m/>
    <m/>
    <m/>
    <n v="3076"/>
    <n v="3076"/>
    <m/>
    <m/>
    <n v="2"/>
    <n v="2"/>
    <m/>
  </r>
  <r>
    <s v="Валиуллов Минислам Минсафович"/>
    <x v="0"/>
    <x v="1570"/>
    <x v="0"/>
    <m/>
    <m/>
    <x v="0"/>
    <m/>
    <m/>
    <m/>
    <n v="1220.92"/>
    <n v="1220.92"/>
    <m/>
    <m/>
    <n v="1"/>
    <n v="1"/>
    <m/>
  </r>
  <r>
    <s v="Валиуллов Минислам Минсафович"/>
    <x v="0"/>
    <x v="1571"/>
    <x v="0"/>
    <m/>
    <m/>
    <x v="0"/>
    <m/>
    <m/>
    <n v="9000"/>
    <m/>
    <n v="9000"/>
    <m/>
    <n v="6"/>
    <m/>
    <n v="6"/>
    <m/>
  </r>
  <r>
    <s v="Валиуллов Минислам Минсафович"/>
    <x v="0"/>
    <x v="1572"/>
    <x v="0"/>
    <m/>
    <m/>
    <x v="0"/>
    <m/>
    <m/>
    <n v="97.63"/>
    <m/>
    <n v="97.63"/>
    <m/>
    <n v="4"/>
    <m/>
    <n v="4"/>
    <m/>
  </r>
  <r>
    <s v="Валиуллов Минислам Минсафович"/>
    <x v="0"/>
    <x v="1573"/>
    <x v="0"/>
    <m/>
    <m/>
    <x v="0"/>
    <m/>
    <m/>
    <n v="182.67"/>
    <m/>
    <n v="182.67"/>
    <m/>
    <n v="4"/>
    <m/>
    <n v="4"/>
    <m/>
  </r>
  <r>
    <s v="Валиуллов Минислам Минсафович"/>
    <x v="0"/>
    <x v="1574"/>
    <x v="0"/>
    <m/>
    <m/>
    <x v="0"/>
    <m/>
    <m/>
    <m/>
    <n v="929.63"/>
    <n v="929.63"/>
    <m/>
    <m/>
    <n v="2"/>
    <n v="2"/>
    <m/>
  </r>
  <r>
    <s v="Валиуллов Минислам Минсафович"/>
    <x v="0"/>
    <x v="1575"/>
    <x v="0"/>
    <m/>
    <m/>
    <x v="0"/>
    <m/>
    <m/>
    <m/>
    <n v="8828.33"/>
    <n v="8828.33"/>
    <m/>
    <m/>
    <n v="1"/>
    <n v="1"/>
    <m/>
  </r>
  <r>
    <s v="Валиуллов Минислам Минсафович"/>
    <x v="0"/>
    <x v="1576"/>
    <x v="0"/>
    <m/>
    <m/>
    <x v="0"/>
    <m/>
    <m/>
    <m/>
    <n v="11451.9"/>
    <m/>
    <n v="11451.9"/>
    <m/>
    <n v="4"/>
    <m/>
    <n v="4"/>
  </r>
  <r>
    <s v="Валиуллов Минислам Минсафович"/>
    <x v="0"/>
    <x v="1577"/>
    <x v="0"/>
    <m/>
    <m/>
    <x v="0"/>
    <m/>
    <m/>
    <m/>
    <n v="5208.67"/>
    <m/>
    <n v="5208.67"/>
    <m/>
    <n v="4"/>
    <m/>
    <n v="4"/>
  </r>
  <r>
    <s v="Валиуллов Минислам Минсафович"/>
    <x v="0"/>
    <x v="1578"/>
    <x v="0"/>
    <m/>
    <m/>
    <x v="0"/>
    <m/>
    <m/>
    <m/>
    <n v="750.75"/>
    <n v="750.75"/>
    <m/>
    <m/>
    <n v="3"/>
    <n v="3"/>
    <m/>
  </r>
  <r>
    <s v="Валиуллов Минислам Минсафович"/>
    <x v="0"/>
    <x v="1579"/>
    <x v="0"/>
    <m/>
    <m/>
    <x v="0"/>
    <m/>
    <m/>
    <m/>
    <n v="10580"/>
    <n v="10580"/>
    <m/>
    <m/>
    <n v="1"/>
    <n v="1"/>
    <m/>
  </r>
  <r>
    <s v="Валиуллов Минислам Минсафович"/>
    <x v="0"/>
    <x v="1580"/>
    <x v="0"/>
    <m/>
    <m/>
    <x v="0"/>
    <m/>
    <m/>
    <m/>
    <n v="21029.77"/>
    <m/>
    <n v="21029.77"/>
    <m/>
    <n v="1"/>
    <m/>
    <n v="1"/>
  </r>
  <r>
    <s v="Валиуллов Минислам Минсафович"/>
    <x v="0"/>
    <x v="1581"/>
    <x v="0"/>
    <m/>
    <m/>
    <x v="0"/>
    <m/>
    <m/>
    <m/>
    <n v="10010"/>
    <m/>
    <n v="10010"/>
    <m/>
    <n v="6"/>
    <m/>
    <n v="6"/>
  </r>
  <r>
    <s v="Валиуллов Минислам Минсафович"/>
    <x v="0"/>
    <x v="1582"/>
    <x v="0"/>
    <m/>
    <m/>
    <x v="0"/>
    <m/>
    <m/>
    <n v="1542.67"/>
    <m/>
    <n v="1542.67"/>
    <m/>
    <n v="4"/>
    <m/>
    <n v="4"/>
    <m/>
  </r>
  <r>
    <s v="Валиуллов Минислам Минсафович"/>
    <x v="0"/>
    <x v="1583"/>
    <x v="0"/>
    <m/>
    <m/>
    <x v="0"/>
    <m/>
    <m/>
    <m/>
    <n v="1394.67"/>
    <n v="1394.67"/>
    <m/>
    <m/>
    <n v="4"/>
    <n v="4"/>
    <m/>
  </r>
  <r>
    <s v="Валиуллов Минислам Минсафович"/>
    <x v="0"/>
    <x v="1584"/>
    <x v="0"/>
    <m/>
    <m/>
    <x v="0"/>
    <m/>
    <m/>
    <m/>
    <n v="1116.67"/>
    <n v="1116.67"/>
    <m/>
    <m/>
    <n v="2"/>
    <n v="2"/>
    <m/>
  </r>
  <r>
    <s v="Валиуллов Минислам Минсафович"/>
    <x v="0"/>
    <x v="1585"/>
    <x v="0"/>
    <m/>
    <m/>
    <x v="0"/>
    <m/>
    <m/>
    <m/>
    <n v="106666.67"/>
    <n v="26666.67"/>
    <n v="80000"/>
    <m/>
    <n v="4"/>
    <n v="1"/>
    <n v="3"/>
  </r>
  <r>
    <s v="Валиуллов Минислам Минсафович"/>
    <x v="0"/>
    <x v="1586"/>
    <x v="0"/>
    <m/>
    <m/>
    <x v="0"/>
    <m/>
    <m/>
    <m/>
    <n v="1600"/>
    <n v="800"/>
    <n v="800"/>
    <m/>
    <n v="2"/>
    <n v="1"/>
    <n v="1"/>
  </r>
  <r>
    <s v="Валиуллов Минислам Минсафович"/>
    <x v="0"/>
    <x v="1587"/>
    <x v="0"/>
    <m/>
    <m/>
    <x v="0"/>
    <m/>
    <m/>
    <m/>
    <n v="1620"/>
    <n v="810"/>
    <n v="810"/>
    <m/>
    <n v="2"/>
    <n v="1"/>
    <n v="1"/>
  </r>
  <r>
    <s v="Валиуллов Минислам Минсафович"/>
    <x v="0"/>
    <x v="1588"/>
    <x v="0"/>
    <m/>
    <m/>
    <x v="0"/>
    <m/>
    <m/>
    <n v="23000"/>
    <m/>
    <n v="23000"/>
    <m/>
    <n v="1"/>
    <m/>
    <n v="1"/>
    <m/>
  </r>
  <r>
    <s v="Валиуллов Минислам Минсафович"/>
    <x v="0"/>
    <x v="1589"/>
    <x v="0"/>
    <m/>
    <m/>
    <x v="0"/>
    <m/>
    <m/>
    <n v="22460.83"/>
    <m/>
    <n v="22460.83"/>
    <m/>
    <n v="1"/>
    <m/>
    <n v="1"/>
    <m/>
  </r>
  <r>
    <s v="Валиуллов Минислам Минсафович"/>
    <x v="0"/>
    <x v="1590"/>
    <x v="0"/>
    <m/>
    <m/>
    <x v="0"/>
    <m/>
    <m/>
    <m/>
    <n v="16735"/>
    <n v="16735"/>
    <m/>
    <m/>
    <n v="6"/>
    <n v="6"/>
    <m/>
  </r>
  <r>
    <s v="Валиуллов Минислам Минсафович"/>
    <x v="0"/>
    <x v="1591"/>
    <x v="0"/>
    <m/>
    <m/>
    <x v="0"/>
    <m/>
    <m/>
    <m/>
    <n v="18310.41"/>
    <n v="16287.08"/>
    <n v="2023.33"/>
    <m/>
    <n v="9"/>
    <n v="8"/>
    <n v="1"/>
  </r>
  <r>
    <s v="Валиуллов Минислам Минсафович"/>
    <x v="0"/>
    <x v="1592"/>
    <x v="0"/>
    <m/>
    <m/>
    <x v="0"/>
    <m/>
    <m/>
    <m/>
    <n v="1126.67"/>
    <m/>
    <n v="1126.67"/>
    <m/>
    <n v="8"/>
    <m/>
    <n v="8"/>
  </r>
  <r>
    <s v="Валиуллов Минислам Минсафович"/>
    <x v="0"/>
    <x v="1593"/>
    <x v="0"/>
    <n v="0"/>
    <n v="0"/>
    <x v="0"/>
    <m/>
    <m/>
    <n v="21531.25"/>
    <n v="26300"/>
    <n v="21531.25"/>
    <n v="26300"/>
    <n v="1"/>
    <n v="1"/>
    <n v="1"/>
    <n v="1"/>
  </r>
  <r>
    <s v="Валиуллов Минислам Минсафович"/>
    <x v="0"/>
    <x v="1594"/>
    <x v="0"/>
    <m/>
    <m/>
    <x v="0"/>
    <m/>
    <m/>
    <n v="16166.67"/>
    <n v="24733.33"/>
    <n v="40900"/>
    <m/>
    <n v="1"/>
    <n v="1"/>
    <n v="2"/>
    <m/>
  </r>
  <r>
    <s v="Валиуллов Минислам Минсафович"/>
    <x v="0"/>
    <x v="1595"/>
    <x v="0"/>
    <m/>
    <m/>
    <x v="0"/>
    <m/>
    <m/>
    <n v="20825"/>
    <m/>
    <n v="20825"/>
    <m/>
    <n v="1"/>
    <m/>
    <n v="1"/>
    <m/>
  </r>
  <r>
    <s v="Валиуллов Минислам Минсафович"/>
    <x v="0"/>
    <x v="1596"/>
    <x v="0"/>
    <m/>
    <m/>
    <x v="0"/>
    <m/>
    <m/>
    <m/>
    <n v="3066.67"/>
    <n v="3066.67"/>
    <m/>
    <m/>
    <n v="1"/>
    <n v="1"/>
    <m/>
  </r>
  <r>
    <s v="Валиуллов Минислам Минсафович"/>
    <x v="0"/>
    <x v="1597"/>
    <x v="0"/>
    <m/>
    <m/>
    <x v="0"/>
    <m/>
    <m/>
    <m/>
    <n v="40"/>
    <m/>
    <n v="40"/>
    <m/>
    <n v="1"/>
    <m/>
    <n v="1"/>
  </r>
  <r>
    <s v="Валиуллов Минислам Минсафович"/>
    <x v="0"/>
    <x v="1598"/>
    <x v="0"/>
    <m/>
    <m/>
    <x v="0"/>
    <m/>
    <m/>
    <m/>
    <n v="386.67"/>
    <m/>
    <n v="386.67"/>
    <m/>
    <n v="1"/>
    <m/>
    <n v="1"/>
  </r>
  <r>
    <s v="Валиуллов Минислам Минсафович"/>
    <x v="0"/>
    <x v="1599"/>
    <x v="0"/>
    <m/>
    <m/>
    <x v="0"/>
    <m/>
    <m/>
    <m/>
    <n v="2818.75"/>
    <n v="1485.42"/>
    <n v="1333.33"/>
    <m/>
    <n v="18"/>
    <n v="10"/>
    <n v="8"/>
  </r>
  <r>
    <s v="Валиуллов Минислам Минсафович"/>
    <x v="0"/>
    <x v="1600"/>
    <x v="0"/>
    <m/>
    <m/>
    <x v="0"/>
    <m/>
    <m/>
    <m/>
    <n v="1005.83"/>
    <n v="1005.83"/>
    <m/>
    <m/>
    <n v="1"/>
    <n v="1"/>
    <m/>
  </r>
  <r>
    <s v="Валиуллов Минислам Минсафович"/>
    <x v="0"/>
    <x v="1601"/>
    <x v="0"/>
    <m/>
    <m/>
    <x v="0"/>
    <m/>
    <m/>
    <m/>
    <n v="966.67"/>
    <m/>
    <n v="966.67"/>
    <m/>
    <n v="1"/>
    <m/>
    <n v="1"/>
  </r>
  <r>
    <s v="Валиуллов Минислам Минсафович"/>
    <x v="0"/>
    <x v="1602"/>
    <x v="0"/>
    <m/>
    <m/>
    <x v="0"/>
    <m/>
    <m/>
    <m/>
    <n v="282"/>
    <n v="282"/>
    <m/>
    <m/>
    <n v="2"/>
    <n v="2"/>
    <m/>
  </r>
  <r>
    <s v="Валиуллов Минислам Минсафович"/>
    <x v="0"/>
    <x v="1603"/>
    <x v="0"/>
    <m/>
    <m/>
    <x v="0"/>
    <m/>
    <m/>
    <m/>
    <n v="89899.17"/>
    <n v="89899.17"/>
    <m/>
    <m/>
    <n v="1"/>
    <n v="1"/>
    <m/>
  </r>
  <r>
    <s v="Валиуллов Минислам Минсафович"/>
    <x v="0"/>
    <x v="1604"/>
    <x v="0"/>
    <m/>
    <m/>
    <x v="0"/>
    <m/>
    <m/>
    <m/>
    <n v="958.67"/>
    <n v="958.67"/>
    <m/>
    <m/>
    <n v="2"/>
    <n v="2"/>
    <m/>
  </r>
  <r>
    <s v="Валиуллов Минислам Минсафович"/>
    <x v="0"/>
    <x v="1605"/>
    <x v="0"/>
    <m/>
    <m/>
    <x v="0"/>
    <m/>
    <m/>
    <m/>
    <n v="155416.67000000001"/>
    <m/>
    <n v="155416.67000000001"/>
    <m/>
    <n v="1"/>
    <m/>
    <n v="1"/>
  </r>
  <r>
    <s v="Валиуллов Минислам Минсафович"/>
    <x v="0"/>
    <x v="1606"/>
    <x v="0"/>
    <m/>
    <m/>
    <x v="0"/>
    <m/>
    <m/>
    <n v="226.56"/>
    <m/>
    <n v="226.56"/>
    <m/>
    <n v="3"/>
    <m/>
    <n v="3"/>
    <m/>
  </r>
  <r>
    <s v="Валиуллов Минислам Минсафович"/>
    <x v="0"/>
    <x v="1607"/>
    <x v="0"/>
    <m/>
    <m/>
    <x v="0"/>
    <m/>
    <m/>
    <n v="687.5"/>
    <m/>
    <n v="687.5"/>
    <m/>
    <n v="8"/>
    <m/>
    <n v="8"/>
    <m/>
  </r>
  <r>
    <s v="Валиуллов Минислам Минсафович"/>
    <x v="0"/>
    <x v="1608"/>
    <x v="1"/>
    <n v="4264.17"/>
    <n v="17"/>
    <x v="1"/>
    <s v="Аварийный резерв"/>
    <m/>
    <n v="11777.51"/>
    <m/>
    <n v="7513.34"/>
    <n v="4264.17"/>
    <n v="39"/>
    <m/>
    <n v="22"/>
    <n v="17"/>
  </r>
  <r>
    <s v="Валиуллов Минислам Минсафович"/>
    <x v="0"/>
    <x v="1609"/>
    <x v="0"/>
    <m/>
    <m/>
    <x v="0"/>
    <m/>
    <m/>
    <m/>
    <n v="1630"/>
    <n v="543.33000000000004"/>
    <n v="1086.67"/>
    <m/>
    <n v="12"/>
    <n v="4"/>
    <n v="8"/>
  </r>
  <r>
    <s v="Валиуллов Минислам Минсафович"/>
    <x v="0"/>
    <x v="1610"/>
    <x v="0"/>
    <m/>
    <m/>
    <x v="0"/>
    <m/>
    <m/>
    <m/>
    <n v="4407.3"/>
    <m/>
    <n v="4407.3"/>
    <m/>
    <n v="12"/>
    <m/>
    <n v="12"/>
  </r>
  <r>
    <s v="Валиуллов Минислам Минсафович"/>
    <x v="0"/>
    <x v="1611"/>
    <x v="0"/>
    <m/>
    <m/>
    <x v="0"/>
    <m/>
    <m/>
    <n v="25.57"/>
    <m/>
    <n v="25.57"/>
    <m/>
    <n v="1"/>
    <m/>
    <n v="1"/>
    <m/>
  </r>
  <r>
    <s v="Валиуллов Минислам Минсафович"/>
    <x v="0"/>
    <x v="1612"/>
    <x v="0"/>
    <m/>
    <m/>
    <x v="0"/>
    <m/>
    <m/>
    <m/>
    <n v="22330.639999999999"/>
    <n v="22330.639999999999"/>
    <m/>
    <m/>
    <n v="1"/>
    <n v="1"/>
    <m/>
  </r>
  <r>
    <s v="Валиуллов Минислам Минсафович"/>
    <x v="0"/>
    <x v="1613"/>
    <x v="0"/>
    <m/>
    <m/>
    <x v="0"/>
    <m/>
    <m/>
    <m/>
    <n v="110397.03"/>
    <n v="110397.03"/>
    <m/>
    <m/>
    <n v="6"/>
    <n v="6"/>
    <m/>
  </r>
  <r>
    <s v="Валиуллов Минислам Минсафович"/>
    <x v="0"/>
    <x v="1614"/>
    <x v="0"/>
    <m/>
    <m/>
    <x v="0"/>
    <m/>
    <m/>
    <m/>
    <n v="20841.669999999998"/>
    <n v="20841.669999999998"/>
    <m/>
    <m/>
    <n v="1"/>
    <n v="1"/>
    <m/>
  </r>
  <r>
    <s v="Валиуллов Минислам Минсафович"/>
    <x v="0"/>
    <x v="1615"/>
    <x v="0"/>
    <m/>
    <m/>
    <x v="0"/>
    <m/>
    <m/>
    <m/>
    <n v="20071.8"/>
    <n v="20071.8"/>
    <m/>
    <m/>
    <n v="1"/>
    <n v="1"/>
    <m/>
  </r>
  <r>
    <s v="Валиуллов Минислам Минсафович"/>
    <x v="0"/>
    <x v="1616"/>
    <x v="0"/>
    <m/>
    <m/>
    <x v="0"/>
    <m/>
    <m/>
    <m/>
    <n v="5425"/>
    <n v="5425"/>
    <m/>
    <m/>
    <n v="1"/>
    <n v="1"/>
    <m/>
  </r>
  <r>
    <s v="Валиуллов Минислам Минсафович"/>
    <x v="0"/>
    <x v="1617"/>
    <x v="1"/>
    <n v="10500"/>
    <n v="3"/>
    <x v="1"/>
    <s v="Аварийный резерв"/>
    <m/>
    <n v="10500"/>
    <m/>
    <m/>
    <n v="10500"/>
    <n v="3"/>
    <m/>
    <m/>
    <n v="3"/>
  </r>
  <r>
    <s v="Валиуллов Минислам Минсафович"/>
    <x v="0"/>
    <x v="1618"/>
    <x v="0"/>
    <m/>
    <m/>
    <x v="0"/>
    <m/>
    <m/>
    <n v="4133.33"/>
    <m/>
    <n v="4133.33"/>
    <m/>
    <n v="1"/>
    <m/>
    <n v="1"/>
    <m/>
  </r>
  <r>
    <s v="Валиуллов Минислам Минсафович"/>
    <x v="0"/>
    <x v="1619"/>
    <x v="0"/>
    <m/>
    <m/>
    <x v="0"/>
    <m/>
    <m/>
    <m/>
    <n v="260"/>
    <n v="260"/>
    <m/>
    <m/>
    <n v="2"/>
    <n v="2"/>
    <m/>
  </r>
  <r>
    <s v="Валиуллов Минислам Минсафович"/>
    <x v="0"/>
    <x v="1620"/>
    <x v="0"/>
    <m/>
    <m/>
    <x v="0"/>
    <m/>
    <m/>
    <m/>
    <n v="227.5"/>
    <m/>
    <n v="227.5"/>
    <m/>
    <n v="2"/>
    <m/>
    <n v="2"/>
  </r>
  <r>
    <s v="Валиуллов Минислам Минсафович"/>
    <x v="0"/>
    <x v="1621"/>
    <x v="2"/>
    <n v="2677.5"/>
    <n v="2"/>
    <x v="1"/>
    <s v="к использованию в производстве в 1 полугодии 2022 года (при выходе АТС из строя либо его комплектующих)"/>
    <m/>
    <n v="2677.5"/>
    <m/>
    <m/>
    <n v="2677.5"/>
    <n v="2"/>
    <m/>
    <m/>
    <n v="2"/>
  </r>
  <r>
    <s v="Валиуллов Минислам Минсафович"/>
    <x v="0"/>
    <x v="1622"/>
    <x v="0"/>
    <m/>
    <m/>
    <x v="0"/>
    <m/>
    <m/>
    <m/>
    <n v="188.33"/>
    <n v="188.33"/>
    <m/>
    <m/>
    <n v="3"/>
    <n v="3"/>
    <m/>
  </r>
  <r>
    <s v="Валиуллов Минислам Минсафович"/>
    <x v="0"/>
    <x v="1623"/>
    <x v="0"/>
    <m/>
    <m/>
    <x v="0"/>
    <m/>
    <m/>
    <m/>
    <n v="442"/>
    <m/>
    <n v="442"/>
    <m/>
    <n v="4"/>
    <m/>
    <n v="4"/>
  </r>
  <r>
    <s v="Валиуллов Минислам Минсафович"/>
    <x v="0"/>
    <x v="1624"/>
    <x v="1"/>
    <n v="770.71"/>
    <n v="8"/>
    <x v="1"/>
    <s v="Аварийный резерв"/>
    <m/>
    <n v="770.71"/>
    <m/>
    <m/>
    <n v="770.71"/>
    <n v="8"/>
    <m/>
    <m/>
    <n v="8"/>
  </r>
  <r>
    <s v="Валиуллов Минислам Минсафович"/>
    <x v="0"/>
    <x v="1625"/>
    <x v="0"/>
    <m/>
    <m/>
    <x v="0"/>
    <m/>
    <m/>
    <m/>
    <n v="6173.33"/>
    <n v="6173.33"/>
    <m/>
    <m/>
    <n v="8"/>
    <n v="8"/>
    <m/>
  </r>
  <r>
    <s v="Валиуллов Минислам Минсафович"/>
    <x v="0"/>
    <x v="1626"/>
    <x v="0"/>
    <m/>
    <m/>
    <x v="0"/>
    <m/>
    <m/>
    <m/>
    <n v="2866.67"/>
    <n v="2866.67"/>
    <m/>
    <m/>
    <n v="8"/>
    <n v="8"/>
    <m/>
  </r>
  <r>
    <s v="Валиуллов Минислам Минсафович"/>
    <x v="0"/>
    <x v="1627"/>
    <x v="1"/>
    <n v="900"/>
    <n v="1"/>
    <x v="1"/>
    <s v="Аварийный резерв"/>
    <m/>
    <n v="4500"/>
    <m/>
    <n v="3600"/>
    <n v="900"/>
    <n v="5"/>
    <m/>
    <n v="4"/>
    <n v="1"/>
  </r>
  <r>
    <s v="Валиуллов Минислам Минсафович"/>
    <x v="0"/>
    <x v="1628"/>
    <x v="0"/>
    <m/>
    <m/>
    <x v="0"/>
    <m/>
    <m/>
    <m/>
    <n v="3900"/>
    <n v="2925"/>
    <n v="975"/>
    <m/>
    <n v="8"/>
    <n v="6"/>
    <n v="2"/>
  </r>
  <r>
    <s v="Валиуллов Минислам Минсафович"/>
    <x v="0"/>
    <x v="1629"/>
    <x v="0"/>
    <m/>
    <m/>
    <x v="0"/>
    <m/>
    <m/>
    <m/>
    <n v="5908.33"/>
    <n v="5908.33"/>
    <m/>
    <m/>
    <n v="8"/>
    <n v="8"/>
    <m/>
  </r>
  <r>
    <s v="Валиуллов Минислам Минсафович"/>
    <x v="0"/>
    <x v="1630"/>
    <x v="0"/>
    <m/>
    <m/>
    <x v="0"/>
    <m/>
    <m/>
    <m/>
    <n v="2750"/>
    <n v="2750"/>
    <m/>
    <m/>
    <n v="10"/>
    <n v="10"/>
    <m/>
  </r>
  <r>
    <s v="Валиуллов Минислам Минсафович"/>
    <x v="0"/>
    <x v="1631"/>
    <x v="0"/>
    <m/>
    <m/>
    <x v="0"/>
    <m/>
    <m/>
    <n v="435"/>
    <m/>
    <n v="435"/>
    <m/>
    <n v="2"/>
    <m/>
    <n v="2"/>
    <m/>
  </r>
  <r>
    <s v="Валиуллов Минислам Минсафович"/>
    <x v="0"/>
    <x v="1632"/>
    <x v="0"/>
    <m/>
    <m/>
    <x v="0"/>
    <m/>
    <m/>
    <m/>
    <n v="1736.6"/>
    <n v="1026.5999999999999"/>
    <n v="710"/>
    <m/>
    <n v="6"/>
    <n v="4"/>
    <n v="2"/>
  </r>
  <r>
    <s v="Валиуллов Минислам Минсафович"/>
    <x v="0"/>
    <x v="1633"/>
    <x v="0"/>
    <n v="0"/>
    <n v="0"/>
    <x v="0"/>
    <m/>
    <m/>
    <n v="2283.33"/>
    <n v="944.25"/>
    <n v="2283.33"/>
    <n v="944.25"/>
    <n v="4"/>
    <n v="4"/>
    <n v="4"/>
    <n v="4"/>
  </r>
  <r>
    <s v="Валиуллов Минислам Минсафович"/>
    <x v="0"/>
    <x v="1634"/>
    <x v="0"/>
    <m/>
    <m/>
    <x v="0"/>
    <m/>
    <m/>
    <m/>
    <n v="21805"/>
    <n v="18170.830000000002"/>
    <n v="3634.17"/>
    <m/>
    <n v="6"/>
    <n v="5"/>
    <n v="1"/>
  </r>
  <r>
    <s v="Валиуллов Минислам Минсафович"/>
    <x v="0"/>
    <x v="1635"/>
    <x v="0"/>
    <m/>
    <m/>
    <x v="0"/>
    <m/>
    <m/>
    <m/>
    <n v="8438.6200000000008"/>
    <n v="8438.6200000000008"/>
    <m/>
    <m/>
    <n v="1"/>
    <n v="1"/>
    <m/>
  </r>
  <r>
    <s v="Валиуллов Минислам Минсафович"/>
    <x v="0"/>
    <x v="1636"/>
    <x v="0"/>
    <m/>
    <m/>
    <x v="0"/>
    <m/>
    <m/>
    <m/>
    <n v="16598.330000000002"/>
    <n v="16598.330000000002"/>
    <m/>
    <m/>
    <n v="2"/>
    <n v="2"/>
    <m/>
  </r>
  <r>
    <s v="Валиуллов Минислам Минсафович"/>
    <x v="0"/>
    <x v="1637"/>
    <x v="1"/>
    <n v="4866.67"/>
    <n v="8"/>
    <x v="1"/>
    <s v="Аварийный резерв"/>
    <m/>
    <n v="9366.67"/>
    <m/>
    <n v="4500"/>
    <n v="4866.67"/>
    <n v="16"/>
    <m/>
    <n v="8"/>
    <n v="8"/>
  </r>
  <r>
    <s v="Валиуллов Минислам Минсафович"/>
    <x v="0"/>
    <x v="1638"/>
    <x v="0"/>
    <m/>
    <m/>
    <x v="0"/>
    <m/>
    <m/>
    <m/>
    <n v="5673.33"/>
    <n v="5673.33"/>
    <m/>
    <m/>
    <n v="12"/>
    <n v="12"/>
    <m/>
  </r>
  <r>
    <s v="Валиуллов Минислам Минсафович"/>
    <x v="0"/>
    <x v="1639"/>
    <x v="0"/>
    <m/>
    <m/>
    <x v="0"/>
    <m/>
    <m/>
    <m/>
    <n v="467.5"/>
    <n v="467.5"/>
    <m/>
    <m/>
    <n v="3"/>
    <n v="3"/>
    <m/>
  </r>
  <r>
    <s v="Валиуллов Минислам Минсафович"/>
    <x v="0"/>
    <x v="1640"/>
    <x v="0"/>
    <m/>
    <m/>
    <x v="0"/>
    <m/>
    <m/>
    <m/>
    <n v="4215"/>
    <n v="1405"/>
    <n v="2810"/>
    <m/>
    <n v="15"/>
    <n v="5"/>
    <n v="10"/>
  </r>
  <r>
    <s v="Валиуллов Минислам Минсафович"/>
    <x v="0"/>
    <x v="1641"/>
    <x v="0"/>
    <m/>
    <m/>
    <x v="0"/>
    <m/>
    <m/>
    <m/>
    <n v="813.33"/>
    <m/>
    <n v="813.33"/>
    <m/>
    <n v="4"/>
    <m/>
    <n v="4"/>
  </r>
  <r>
    <s v="Валиуллов Минислам Минсафович"/>
    <x v="0"/>
    <x v="1642"/>
    <x v="0"/>
    <m/>
    <m/>
    <x v="0"/>
    <m/>
    <m/>
    <m/>
    <n v="966.67"/>
    <m/>
    <n v="966.67"/>
    <m/>
    <n v="4"/>
    <m/>
    <n v="4"/>
  </r>
  <r>
    <s v="Валиуллов Минислам Минсафович"/>
    <x v="0"/>
    <x v="1643"/>
    <x v="0"/>
    <m/>
    <m/>
    <x v="0"/>
    <m/>
    <m/>
    <m/>
    <n v="1575"/>
    <n v="1575"/>
    <m/>
    <m/>
    <n v="1"/>
    <n v="1"/>
    <m/>
  </r>
  <r>
    <s v="Валиуллов Минислам Минсафович"/>
    <x v="0"/>
    <x v="1644"/>
    <x v="0"/>
    <m/>
    <m/>
    <x v="0"/>
    <m/>
    <m/>
    <m/>
    <n v="523.33000000000004"/>
    <n v="130.83000000000001"/>
    <n v="392.5"/>
    <m/>
    <n v="4"/>
    <n v="1"/>
    <n v="3"/>
  </r>
  <r>
    <s v="Валиуллов Минислам Минсафович"/>
    <x v="0"/>
    <x v="1645"/>
    <x v="0"/>
    <m/>
    <m/>
    <x v="0"/>
    <m/>
    <m/>
    <m/>
    <n v="995"/>
    <n v="331.67"/>
    <n v="663.33"/>
    <m/>
    <n v="6"/>
    <n v="2"/>
    <n v="4"/>
  </r>
  <r>
    <s v="Валиуллов Минислам Минсафович"/>
    <x v="0"/>
    <x v="1646"/>
    <x v="0"/>
    <m/>
    <m/>
    <x v="0"/>
    <m/>
    <m/>
    <m/>
    <n v="1250"/>
    <n v="208.33"/>
    <n v="1041.67"/>
    <m/>
    <n v="6"/>
    <n v="1"/>
    <n v="5"/>
  </r>
  <r>
    <s v="Валиуллов Минислам Минсафович"/>
    <x v="0"/>
    <x v="1647"/>
    <x v="0"/>
    <m/>
    <m/>
    <x v="0"/>
    <m/>
    <m/>
    <m/>
    <n v="1060"/>
    <n v="265"/>
    <n v="795"/>
    <m/>
    <n v="4"/>
    <n v="1"/>
    <n v="3"/>
  </r>
  <r>
    <s v="Валиуллов Минислам Минсафович"/>
    <x v="0"/>
    <x v="1648"/>
    <x v="0"/>
    <m/>
    <m/>
    <x v="0"/>
    <m/>
    <m/>
    <m/>
    <n v="1892.5"/>
    <n v="1261.67"/>
    <n v="630.83000000000004"/>
    <m/>
    <n v="3"/>
    <n v="2"/>
    <n v="1"/>
  </r>
  <r>
    <s v="Валиуллов Минислам Минсафович"/>
    <x v="0"/>
    <x v="1649"/>
    <x v="0"/>
    <m/>
    <m/>
    <x v="0"/>
    <m/>
    <m/>
    <m/>
    <n v="872.85"/>
    <n v="872.85"/>
    <m/>
    <m/>
    <n v="1"/>
    <n v="1"/>
    <m/>
  </r>
  <r>
    <s v="Валиуллов Минислам Минсафович"/>
    <x v="0"/>
    <x v="1650"/>
    <x v="0"/>
    <m/>
    <m/>
    <x v="0"/>
    <m/>
    <m/>
    <m/>
    <n v="2073"/>
    <n v="2073"/>
    <m/>
    <m/>
    <n v="3"/>
    <n v="3"/>
    <m/>
  </r>
  <r>
    <s v="Валиуллов Минислам Минсафович"/>
    <x v="0"/>
    <x v="1651"/>
    <x v="0"/>
    <m/>
    <m/>
    <x v="0"/>
    <m/>
    <m/>
    <m/>
    <n v="1008.42"/>
    <n v="1008.42"/>
    <m/>
    <m/>
    <n v="1"/>
    <n v="1"/>
    <m/>
  </r>
  <r>
    <s v="Валиуллов Минислам Минсафович"/>
    <x v="0"/>
    <x v="1652"/>
    <x v="0"/>
    <m/>
    <m/>
    <x v="0"/>
    <m/>
    <m/>
    <m/>
    <n v="963.33"/>
    <n v="481.67"/>
    <n v="481.66"/>
    <m/>
    <n v="2"/>
    <n v="1"/>
    <n v="1"/>
  </r>
  <r>
    <s v="Валиуллов Минислам Минсафович"/>
    <x v="0"/>
    <x v="1653"/>
    <x v="0"/>
    <m/>
    <m/>
    <x v="0"/>
    <m/>
    <m/>
    <m/>
    <n v="529"/>
    <m/>
    <n v="529"/>
    <m/>
    <n v="1"/>
    <m/>
    <n v="1"/>
  </r>
  <r>
    <s v="Валиуллов Минислам Минсафович"/>
    <x v="0"/>
    <x v="1654"/>
    <x v="0"/>
    <m/>
    <m/>
    <x v="0"/>
    <m/>
    <m/>
    <m/>
    <n v="3990"/>
    <n v="2660"/>
    <n v="1330"/>
    <m/>
    <n v="3"/>
    <n v="2"/>
    <n v="1"/>
  </r>
  <r>
    <s v="Валиуллов Минислам Минсафович"/>
    <x v="0"/>
    <x v="1655"/>
    <x v="1"/>
    <n v="786.63"/>
    <n v="1"/>
    <x v="1"/>
    <s v="Аварийный резерв"/>
    <m/>
    <n v="786.63"/>
    <m/>
    <m/>
    <n v="786.63"/>
    <n v="1"/>
    <m/>
    <m/>
    <n v="1"/>
  </r>
  <r>
    <s v="Валиуллов Минислам Минсафович"/>
    <x v="0"/>
    <x v="1656"/>
    <x v="1"/>
    <n v="254.6"/>
    <n v="1"/>
    <x v="1"/>
    <s v="Аварийный резерв"/>
    <m/>
    <n v="254.6"/>
    <m/>
    <m/>
    <n v="254.6"/>
    <n v="1"/>
    <m/>
    <m/>
    <n v="1"/>
  </r>
  <r>
    <s v="Валиуллов Минислам Минсафович"/>
    <x v="0"/>
    <x v="1657"/>
    <x v="0"/>
    <m/>
    <m/>
    <x v="0"/>
    <m/>
    <m/>
    <m/>
    <n v="1240"/>
    <n v="1240"/>
    <m/>
    <m/>
    <n v="1"/>
    <n v="1"/>
    <m/>
  </r>
  <r>
    <s v="Валиуллов Минислам Минсафович"/>
    <x v="0"/>
    <x v="1658"/>
    <x v="1"/>
    <n v="5093.92"/>
    <n v="2"/>
    <x v="1"/>
    <s v="Аварийный резерв"/>
    <m/>
    <n v="5093.92"/>
    <m/>
    <m/>
    <n v="5093.92"/>
    <n v="2"/>
    <m/>
    <m/>
    <n v="2"/>
  </r>
  <r>
    <s v="Валиуллов Минислам Минсафович"/>
    <x v="0"/>
    <x v="1659"/>
    <x v="1"/>
    <n v="450.72"/>
    <n v="1"/>
    <x v="1"/>
    <s v="Аварийный резерв"/>
    <m/>
    <n v="450.72"/>
    <m/>
    <m/>
    <n v="450.72"/>
    <n v="1"/>
    <m/>
    <m/>
    <n v="1"/>
  </r>
  <r>
    <s v="Валиуллов Минислам Минсафович"/>
    <x v="0"/>
    <x v="1660"/>
    <x v="0"/>
    <m/>
    <m/>
    <x v="0"/>
    <m/>
    <m/>
    <m/>
    <n v="3394.17"/>
    <n v="3394.17"/>
    <m/>
    <m/>
    <n v="1"/>
    <n v="1"/>
    <m/>
  </r>
  <r>
    <s v="Валиуллов Минислам Минсафович"/>
    <x v="0"/>
    <x v="1661"/>
    <x v="1"/>
    <n v="8118.18"/>
    <n v="1"/>
    <x v="1"/>
    <s v="Аварийный резерв"/>
    <m/>
    <n v="8118.18"/>
    <m/>
    <m/>
    <n v="8118.18"/>
    <n v="1"/>
    <m/>
    <m/>
    <n v="1"/>
  </r>
  <r>
    <s v="Валиуллов Минислам Минсафович"/>
    <x v="0"/>
    <x v="1662"/>
    <x v="0"/>
    <m/>
    <m/>
    <x v="0"/>
    <m/>
    <m/>
    <m/>
    <n v="3600"/>
    <n v="3600"/>
    <m/>
    <m/>
    <n v="1"/>
    <n v="1"/>
    <m/>
  </r>
  <r>
    <s v="Валиуллов Минислам Минсафович"/>
    <x v="0"/>
    <x v="1663"/>
    <x v="0"/>
    <m/>
    <m/>
    <x v="0"/>
    <m/>
    <m/>
    <m/>
    <n v="2816.67"/>
    <n v="2816.67"/>
    <m/>
    <m/>
    <n v="4"/>
    <n v="4"/>
    <m/>
  </r>
  <r>
    <s v="Валиуллов Минислам Минсафович"/>
    <x v="0"/>
    <x v="1664"/>
    <x v="0"/>
    <m/>
    <m/>
    <x v="0"/>
    <m/>
    <m/>
    <m/>
    <n v="3108"/>
    <n v="2072"/>
    <n v="1036"/>
    <m/>
    <n v="6"/>
    <n v="4"/>
    <n v="2"/>
  </r>
  <r>
    <s v="Валиуллов Минислам Минсафович"/>
    <x v="0"/>
    <x v="1665"/>
    <x v="0"/>
    <m/>
    <m/>
    <x v="0"/>
    <m/>
    <m/>
    <m/>
    <n v="704.17"/>
    <n v="704.17"/>
    <m/>
    <m/>
    <n v="1"/>
    <n v="1"/>
    <m/>
  </r>
  <r>
    <s v="Валиуллов Минислам Минсафович"/>
    <x v="0"/>
    <x v="1666"/>
    <x v="0"/>
    <m/>
    <m/>
    <x v="0"/>
    <m/>
    <m/>
    <m/>
    <n v="2681.25"/>
    <n v="2681.25"/>
    <m/>
    <m/>
    <n v="5"/>
    <n v="5"/>
    <m/>
  </r>
  <r>
    <s v="Валиуллов Минислам Минсафович"/>
    <x v="0"/>
    <x v="1667"/>
    <x v="0"/>
    <m/>
    <m/>
    <x v="0"/>
    <m/>
    <m/>
    <n v="3971.66"/>
    <m/>
    <n v="3971.66"/>
    <m/>
    <n v="2"/>
    <m/>
    <n v="2"/>
    <m/>
  </r>
  <r>
    <s v="Валиуллов Минислам Минсафович"/>
    <x v="0"/>
    <x v="1668"/>
    <x v="1"/>
    <n v="7273.59"/>
    <n v="1"/>
    <x v="1"/>
    <s v="Аварийный резерв"/>
    <m/>
    <n v="7273.59"/>
    <m/>
    <m/>
    <n v="7273.59"/>
    <n v="1"/>
    <m/>
    <m/>
    <n v="1"/>
  </r>
  <r>
    <s v="Валиуллов Минислам Минсафович"/>
    <x v="0"/>
    <x v="1669"/>
    <x v="0"/>
    <m/>
    <m/>
    <x v="0"/>
    <m/>
    <m/>
    <n v="702.83"/>
    <m/>
    <n v="702.83"/>
    <m/>
    <n v="4"/>
    <m/>
    <n v="4"/>
    <m/>
  </r>
  <r>
    <s v="Валиуллов Минислам Минсафович"/>
    <x v="0"/>
    <x v="1670"/>
    <x v="0"/>
    <m/>
    <m/>
    <x v="0"/>
    <m/>
    <m/>
    <m/>
    <n v="122.78"/>
    <n v="122.78"/>
    <m/>
    <m/>
    <n v="1"/>
    <n v="1"/>
    <m/>
  </r>
  <r>
    <s v="Валиуллов Минислам Минсафович"/>
    <x v="0"/>
    <x v="1671"/>
    <x v="1"/>
    <n v="208.33"/>
    <n v="1"/>
    <x v="1"/>
    <s v="Аварийный резерв"/>
    <m/>
    <n v="208.33"/>
    <m/>
    <m/>
    <n v="208.33"/>
    <n v="1"/>
    <m/>
    <m/>
    <n v="1"/>
  </r>
  <r>
    <s v="Валиуллов Минислам Минсафович"/>
    <x v="0"/>
    <x v="1672"/>
    <x v="0"/>
    <m/>
    <m/>
    <x v="0"/>
    <m/>
    <m/>
    <m/>
    <n v="115.27"/>
    <n v="115.27"/>
    <m/>
    <m/>
    <n v="1"/>
    <n v="1"/>
    <m/>
  </r>
  <r>
    <s v="Валиуллов Минислам Минсафович"/>
    <x v="0"/>
    <x v="1673"/>
    <x v="0"/>
    <m/>
    <m/>
    <x v="0"/>
    <m/>
    <m/>
    <m/>
    <n v="206.67"/>
    <n v="206.67"/>
    <m/>
    <m/>
    <n v="1"/>
    <n v="1"/>
    <m/>
  </r>
  <r>
    <s v="Валиуллов Минислам Минсафович"/>
    <x v="0"/>
    <x v="1674"/>
    <x v="0"/>
    <m/>
    <m/>
    <x v="0"/>
    <m/>
    <m/>
    <m/>
    <n v="748.75"/>
    <n v="748.75"/>
    <m/>
    <m/>
    <n v="1"/>
    <n v="1"/>
    <m/>
  </r>
  <r>
    <s v="Валиуллов Минислам Минсафович"/>
    <x v="0"/>
    <x v="1675"/>
    <x v="0"/>
    <m/>
    <m/>
    <x v="0"/>
    <m/>
    <m/>
    <n v="303.89"/>
    <m/>
    <n v="303.89"/>
    <m/>
    <n v="2"/>
    <m/>
    <n v="2"/>
    <m/>
  </r>
  <r>
    <s v="Валиуллов Минислам Минсафович"/>
    <x v="0"/>
    <x v="1676"/>
    <x v="0"/>
    <m/>
    <m/>
    <x v="0"/>
    <m/>
    <m/>
    <m/>
    <n v="3025.27"/>
    <n v="3025.27"/>
    <m/>
    <m/>
    <n v="3"/>
    <n v="3"/>
    <m/>
  </r>
  <r>
    <s v="Валиуллов Минислам Минсафович"/>
    <x v="0"/>
    <x v="1677"/>
    <x v="3"/>
    <n v="3042.46"/>
    <n v="6"/>
    <x v="1"/>
    <s v="отсутствие необходимости"/>
    <m/>
    <n v="3042.46"/>
    <m/>
    <m/>
    <n v="3042.46"/>
    <n v="6"/>
    <m/>
    <m/>
    <n v="6"/>
  </r>
  <r>
    <s v="Валиуллов Минислам Минсафович"/>
    <x v="0"/>
    <x v="1678"/>
    <x v="0"/>
    <m/>
    <m/>
    <x v="0"/>
    <m/>
    <m/>
    <m/>
    <n v="228.8"/>
    <n v="228.8"/>
    <m/>
    <m/>
    <n v="4"/>
    <n v="4"/>
    <m/>
  </r>
  <r>
    <s v="Валиуллов Минислам Минсафович"/>
    <x v="0"/>
    <x v="1679"/>
    <x v="0"/>
    <m/>
    <m/>
    <x v="0"/>
    <m/>
    <m/>
    <m/>
    <n v="6600"/>
    <n v="6600"/>
    <m/>
    <m/>
    <n v="3"/>
    <n v="3"/>
    <m/>
  </r>
  <r>
    <s v="Валиуллов Минислам Минсафович"/>
    <x v="0"/>
    <x v="1680"/>
    <x v="0"/>
    <m/>
    <m/>
    <x v="0"/>
    <m/>
    <m/>
    <m/>
    <n v="14990.73"/>
    <n v="14990.73"/>
    <m/>
    <m/>
    <n v="2"/>
    <n v="2"/>
    <m/>
  </r>
  <r>
    <s v="Валиуллов Минислам Минсафович"/>
    <x v="0"/>
    <x v="1681"/>
    <x v="0"/>
    <m/>
    <m/>
    <x v="0"/>
    <m/>
    <m/>
    <m/>
    <n v="2870.83"/>
    <n v="2870.83"/>
    <m/>
    <m/>
    <n v="1"/>
    <n v="1"/>
    <m/>
  </r>
  <r>
    <s v="Валиуллов Минислам Минсафович"/>
    <x v="0"/>
    <x v="1682"/>
    <x v="0"/>
    <m/>
    <m/>
    <x v="0"/>
    <m/>
    <m/>
    <m/>
    <n v="10013.33"/>
    <n v="10013.33"/>
    <m/>
    <m/>
    <n v="2"/>
    <n v="2"/>
    <m/>
  </r>
  <r>
    <s v="Валиуллов Минислам Минсафович"/>
    <x v="0"/>
    <x v="1683"/>
    <x v="0"/>
    <m/>
    <m/>
    <x v="0"/>
    <m/>
    <m/>
    <n v="4620"/>
    <m/>
    <n v="4620"/>
    <m/>
    <n v="1"/>
    <m/>
    <n v="1"/>
    <m/>
  </r>
  <r>
    <s v="Валиуллов Минислам Минсафович"/>
    <x v="0"/>
    <x v="1684"/>
    <x v="0"/>
    <m/>
    <m/>
    <x v="0"/>
    <m/>
    <m/>
    <m/>
    <n v="4375"/>
    <n v="4375"/>
    <m/>
    <m/>
    <n v="1"/>
    <n v="1"/>
    <m/>
  </r>
  <r>
    <s v="Валиуллов Минислам Минсафович"/>
    <x v="0"/>
    <x v="1685"/>
    <x v="0"/>
    <m/>
    <m/>
    <x v="0"/>
    <m/>
    <m/>
    <m/>
    <n v="5520"/>
    <n v="5520"/>
    <m/>
    <m/>
    <n v="2"/>
    <n v="2"/>
    <m/>
  </r>
  <r>
    <s v="Валиуллов Минислам Минсафович"/>
    <x v="0"/>
    <x v="1686"/>
    <x v="0"/>
    <m/>
    <m/>
    <x v="0"/>
    <m/>
    <m/>
    <m/>
    <n v="4072.99"/>
    <m/>
    <n v="4072.99"/>
    <m/>
    <n v="1"/>
    <m/>
    <n v="1"/>
  </r>
  <r>
    <s v="Валиуллов Минислам Минсафович"/>
    <x v="0"/>
    <x v="1687"/>
    <x v="0"/>
    <m/>
    <m/>
    <x v="0"/>
    <m/>
    <m/>
    <m/>
    <n v="18399.150000000001"/>
    <n v="12266.1"/>
    <n v="6133.05"/>
    <m/>
    <n v="3"/>
    <n v="2"/>
    <n v="1"/>
  </r>
  <r>
    <s v="Валиуллов Минислам Минсафович"/>
    <x v="0"/>
    <x v="1688"/>
    <x v="0"/>
    <m/>
    <m/>
    <x v="0"/>
    <m/>
    <m/>
    <m/>
    <n v="9200"/>
    <n v="4600"/>
    <n v="4600"/>
    <m/>
    <n v="2"/>
    <n v="1"/>
    <n v="1"/>
  </r>
  <r>
    <s v="Валиуллов Минислам Минсафович"/>
    <x v="0"/>
    <x v="1689"/>
    <x v="0"/>
    <m/>
    <m/>
    <x v="0"/>
    <m/>
    <m/>
    <m/>
    <n v="8050"/>
    <n v="8050"/>
    <m/>
    <m/>
    <n v="2"/>
    <n v="2"/>
    <m/>
  </r>
  <r>
    <s v="Валиуллов Минислам Минсафович"/>
    <x v="0"/>
    <x v="1690"/>
    <x v="0"/>
    <m/>
    <m/>
    <x v="0"/>
    <m/>
    <m/>
    <m/>
    <n v="3300"/>
    <n v="2310"/>
    <n v="990"/>
    <m/>
    <n v="30"/>
    <n v="21"/>
    <n v="9"/>
  </r>
  <r>
    <s v="Валиуллов Минислам Минсафович"/>
    <x v="0"/>
    <x v="1691"/>
    <x v="0"/>
    <m/>
    <m/>
    <x v="0"/>
    <m/>
    <m/>
    <m/>
    <n v="3339"/>
    <n v="1114"/>
    <n v="2225"/>
    <m/>
    <n v="4"/>
    <n v="2"/>
    <n v="2"/>
  </r>
  <r>
    <s v="Валиуллов Минислам Минсафович"/>
    <x v="0"/>
    <x v="1692"/>
    <x v="0"/>
    <m/>
    <m/>
    <x v="0"/>
    <m/>
    <m/>
    <m/>
    <n v="398.25"/>
    <n v="398.25"/>
    <m/>
    <m/>
    <n v="6"/>
    <n v="6"/>
    <m/>
  </r>
  <r>
    <s v="Валиуллов Минислам Минсафович"/>
    <x v="0"/>
    <x v="1693"/>
    <x v="0"/>
    <m/>
    <m/>
    <x v="0"/>
    <m/>
    <m/>
    <m/>
    <n v="435"/>
    <m/>
    <n v="435"/>
    <m/>
    <n v="2"/>
    <m/>
    <n v="2"/>
  </r>
  <r>
    <s v="Валиуллов Минислам Минсафович"/>
    <x v="0"/>
    <x v="1694"/>
    <x v="0"/>
    <m/>
    <m/>
    <x v="0"/>
    <m/>
    <m/>
    <m/>
    <n v="900.83"/>
    <n v="900.83"/>
    <m/>
    <m/>
    <n v="2"/>
    <n v="2"/>
    <m/>
  </r>
  <r>
    <s v="Валиуллов Минислам Минсафович"/>
    <x v="0"/>
    <x v="1695"/>
    <x v="0"/>
    <m/>
    <m/>
    <x v="0"/>
    <m/>
    <m/>
    <m/>
    <n v="492.5"/>
    <n v="328.33"/>
    <n v="164.17"/>
    <m/>
    <n v="6"/>
    <n v="4"/>
    <n v="2"/>
  </r>
  <r>
    <s v="Валиуллов Минислам Минсафович"/>
    <x v="0"/>
    <x v="1696"/>
    <x v="0"/>
    <m/>
    <m/>
    <x v="0"/>
    <m/>
    <m/>
    <n v="2833.33"/>
    <m/>
    <n v="2833.33"/>
    <m/>
    <n v="1"/>
    <m/>
    <n v="1"/>
    <m/>
  </r>
  <r>
    <s v="Валиуллов Минислам Минсафович"/>
    <x v="0"/>
    <x v="1697"/>
    <x v="0"/>
    <m/>
    <m/>
    <x v="0"/>
    <m/>
    <m/>
    <m/>
    <n v="795.42"/>
    <n v="795.42"/>
    <m/>
    <m/>
    <n v="2"/>
    <n v="2"/>
    <m/>
  </r>
  <r>
    <s v="Валиуллов Минислам Минсафович"/>
    <x v="0"/>
    <x v="1698"/>
    <x v="0"/>
    <m/>
    <m/>
    <x v="0"/>
    <m/>
    <m/>
    <m/>
    <n v="3140"/>
    <m/>
    <n v="3140"/>
    <m/>
    <n v="2"/>
    <m/>
    <n v="2"/>
  </r>
  <r>
    <s v="Валиуллов Минислам Минсафович"/>
    <x v="0"/>
    <x v="1699"/>
    <x v="0"/>
    <m/>
    <m/>
    <x v="0"/>
    <m/>
    <m/>
    <m/>
    <n v="1470"/>
    <m/>
    <n v="1470"/>
    <m/>
    <n v="6"/>
    <m/>
    <n v="6"/>
  </r>
  <r>
    <s v="Валиуллов Минислам Минсафович"/>
    <x v="0"/>
    <x v="1700"/>
    <x v="0"/>
    <m/>
    <m/>
    <x v="0"/>
    <m/>
    <m/>
    <m/>
    <n v="266.67"/>
    <n v="266.67"/>
    <m/>
    <m/>
    <n v="1"/>
    <n v="1"/>
    <m/>
  </r>
  <r>
    <s v="Валиуллов Минислам Минсафович"/>
    <x v="0"/>
    <x v="1701"/>
    <x v="2"/>
    <n v="112.86"/>
    <n v="8"/>
    <x v="1"/>
    <s v="к использованию в производстве в 1 полугодии 2022 года (при выходе АТС из строя либо его комплектующих)"/>
    <m/>
    <n v="112.86"/>
    <m/>
    <m/>
    <n v="112.86"/>
    <n v="8"/>
    <m/>
    <m/>
    <n v="8"/>
  </r>
  <r>
    <s v="Валиуллов Минислам Минсафович"/>
    <x v="0"/>
    <x v="1702"/>
    <x v="0"/>
    <m/>
    <m/>
    <x v="0"/>
    <m/>
    <m/>
    <m/>
    <n v="462.58"/>
    <n v="462.58"/>
    <m/>
    <m/>
    <n v="1"/>
    <n v="1"/>
    <m/>
  </r>
  <r>
    <s v="Валиуллов Минислам Минсафович"/>
    <x v="0"/>
    <x v="1703"/>
    <x v="0"/>
    <m/>
    <m/>
    <x v="0"/>
    <m/>
    <m/>
    <m/>
    <n v="71.64"/>
    <n v="71.64"/>
    <m/>
    <m/>
    <n v="1"/>
    <n v="1"/>
    <m/>
  </r>
  <r>
    <s v="Валиуллов Минислам Минсафович"/>
    <x v="0"/>
    <x v="1704"/>
    <x v="1"/>
    <n v="854.66"/>
    <n v="3"/>
    <x v="1"/>
    <s v="Аварийный резерв"/>
    <m/>
    <n v="854.66"/>
    <m/>
    <m/>
    <n v="854.66"/>
    <n v="3"/>
    <m/>
    <m/>
    <n v="3"/>
  </r>
  <r>
    <s v="Валиуллов Минислам Минсафович"/>
    <x v="0"/>
    <x v="1705"/>
    <x v="0"/>
    <m/>
    <m/>
    <x v="0"/>
    <m/>
    <m/>
    <m/>
    <n v="67500"/>
    <n v="67500"/>
    <m/>
    <m/>
    <n v="3"/>
    <n v="3"/>
    <m/>
  </r>
  <r>
    <s v="Валиуллов Минислам Минсафович"/>
    <x v="0"/>
    <x v="1706"/>
    <x v="1"/>
    <n v="40006.18"/>
    <n v="3"/>
    <x v="1"/>
    <s v="Аварийный резерв"/>
    <m/>
    <n v="40006.18"/>
    <m/>
    <m/>
    <n v="40006.18"/>
    <n v="3"/>
    <m/>
    <m/>
    <n v="3"/>
  </r>
  <r>
    <s v="Валиуллов Минислам Минсафович"/>
    <x v="0"/>
    <x v="1707"/>
    <x v="0"/>
    <m/>
    <m/>
    <x v="0"/>
    <m/>
    <m/>
    <n v="19500"/>
    <m/>
    <n v="19500"/>
    <m/>
    <n v="3"/>
    <m/>
    <n v="3"/>
    <m/>
  </r>
  <r>
    <s v="Валиуллов Минислам Минсафович"/>
    <x v="0"/>
    <x v="1708"/>
    <x v="0"/>
    <m/>
    <m/>
    <x v="0"/>
    <m/>
    <m/>
    <m/>
    <n v="32062.5"/>
    <n v="32062.5"/>
    <m/>
    <m/>
    <n v="3"/>
    <n v="3"/>
    <m/>
  </r>
  <r>
    <s v="Валиуллов Минислам Минсафович"/>
    <x v="0"/>
    <x v="1709"/>
    <x v="0"/>
    <m/>
    <m/>
    <x v="0"/>
    <m/>
    <m/>
    <m/>
    <n v="17710"/>
    <n v="11806.67"/>
    <n v="5903.33"/>
    <m/>
    <n v="24"/>
    <n v="16"/>
    <n v="8"/>
  </r>
  <r>
    <s v="Валиуллов Минислам Минсафович"/>
    <x v="0"/>
    <x v="1710"/>
    <x v="0"/>
    <m/>
    <m/>
    <x v="0"/>
    <m/>
    <m/>
    <m/>
    <n v="37106.660000000003"/>
    <n v="37106.660000000003"/>
    <m/>
    <m/>
    <n v="48"/>
    <n v="48"/>
    <m/>
  </r>
  <r>
    <s v="Валиуллов Минислам Минсафович"/>
    <x v="0"/>
    <x v="1711"/>
    <x v="0"/>
    <m/>
    <m/>
    <x v="0"/>
    <m/>
    <m/>
    <m/>
    <n v="4030"/>
    <m/>
    <n v="4030"/>
    <m/>
    <n v="8"/>
    <m/>
    <n v="8"/>
  </r>
  <r>
    <s v="Валиуллов Минислам Минсафович"/>
    <x v="0"/>
    <x v="1712"/>
    <x v="0"/>
    <m/>
    <m/>
    <x v="0"/>
    <m/>
    <m/>
    <m/>
    <n v="3510"/>
    <m/>
    <n v="3510"/>
    <m/>
    <n v="8"/>
    <m/>
    <n v="8"/>
  </r>
  <r>
    <s v="Валиуллов Минислам Минсафович"/>
    <x v="0"/>
    <x v="1713"/>
    <x v="0"/>
    <m/>
    <m/>
    <x v="0"/>
    <m/>
    <m/>
    <n v="7000"/>
    <m/>
    <n v="7000"/>
    <m/>
    <n v="2"/>
    <m/>
    <n v="2"/>
    <m/>
  </r>
  <r>
    <s v="Валиуллов Минислам Минсафович"/>
    <x v="0"/>
    <x v="1714"/>
    <x v="0"/>
    <m/>
    <m/>
    <x v="0"/>
    <m/>
    <m/>
    <m/>
    <n v="18508.89"/>
    <n v="18508.89"/>
    <m/>
    <m/>
    <n v="2"/>
    <n v="2"/>
    <m/>
  </r>
  <r>
    <s v="Валиуллов Минислам Минсафович"/>
    <x v="0"/>
    <x v="1715"/>
    <x v="0"/>
    <m/>
    <m/>
    <x v="0"/>
    <m/>
    <m/>
    <m/>
    <n v="2631.43"/>
    <n v="2631.43"/>
    <m/>
    <m/>
    <n v="1"/>
    <n v="1"/>
    <m/>
  </r>
  <r>
    <s v="Валиуллов Минислам Минсафович"/>
    <x v="0"/>
    <x v="1716"/>
    <x v="0"/>
    <m/>
    <m/>
    <x v="0"/>
    <m/>
    <m/>
    <m/>
    <n v="306.87"/>
    <n v="306.87"/>
    <m/>
    <m/>
    <n v="2"/>
    <n v="2"/>
    <m/>
  </r>
  <r>
    <s v="Валиуллов Минислам Минсафович"/>
    <x v="0"/>
    <x v="1717"/>
    <x v="0"/>
    <m/>
    <m/>
    <x v="0"/>
    <m/>
    <m/>
    <m/>
    <n v="41391.67"/>
    <n v="41391.67"/>
    <m/>
    <m/>
    <n v="1"/>
    <n v="1"/>
    <m/>
  </r>
  <r>
    <s v="Валиуллов Минислам Минсафович"/>
    <x v="0"/>
    <x v="1718"/>
    <x v="0"/>
    <m/>
    <m/>
    <x v="0"/>
    <m/>
    <m/>
    <m/>
    <n v="875"/>
    <n v="875"/>
    <m/>
    <m/>
    <n v="1"/>
    <n v="1"/>
    <m/>
  </r>
  <r>
    <s v="Валиуллов Минислам Минсафович"/>
    <x v="0"/>
    <x v="1719"/>
    <x v="0"/>
    <m/>
    <m/>
    <x v="0"/>
    <m/>
    <m/>
    <m/>
    <n v="918.33"/>
    <n v="918.33"/>
    <m/>
    <m/>
    <n v="1"/>
    <n v="1"/>
    <m/>
  </r>
  <r>
    <s v="Валиуллов Минислам Минсафович"/>
    <x v="0"/>
    <x v="1720"/>
    <x v="0"/>
    <m/>
    <m/>
    <x v="0"/>
    <m/>
    <m/>
    <m/>
    <n v="918.33"/>
    <n v="918.33"/>
    <m/>
    <m/>
    <n v="1"/>
    <n v="1"/>
    <m/>
  </r>
  <r>
    <s v="Валиуллов Минислам Минсафович"/>
    <x v="0"/>
    <x v="1721"/>
    <x v="0"/>
    <m/>
    <m/>
    <x v="0"/>
    <m/>
    <m/>
    <m/>
    <n v="4112.5"/>
    <n v="4112.5"/>
    <m/>
    <m/>
    <n v="3"/>
    <n v="3"/>
    <m/>
  </r>
  <r>
    <s v="Валиуллов Минислам Минсафович"/>
    <x v="0"/>
    <x v="1722"/>
    <x v="0"/>
    <m/>
    <m/>
    <x v="0"/>
    <m/>
    <m/>
    <m/>
    <n v="4112.5"/>
    <n v="4112.5"/>
    <m/>
    <m/>
    <n v="3"/>
    <n v="3"/>
    <m/>
  </r>
  <r>
    <s v="Валиуллов Минислам Минсафович"/>
    <x v="0"/>
    <x v="1723"/>
    <x v="0"/>
    <m/>
    <m/>
    <x v="0"/>
    <m/>
    <m/>
    <m/>
    <n v="1905"/>
    <n v="1270"/>
    <n v="635"/>
    <m/>
    <n v="3"/>
    <n v="2"/>
    <n v="1"/>
  </r>
  <r>
    <s v="Валиуллов Минислам Минсафович"/>
    <x v="0"/>
    <x v="1724"/>
    <x v="0"/>
    <m/>
    <m/>
    <x v="0"/>
    <m/>
    <m/>
    <m/>
    <n v="1905"/>
    <n v="1270"/>
    <n v="635"/>
    <m/>
    <n v="3"/>
    <n v="2"/>
    <n v="1"/>
  </r>
  <r>
    <s v="Валиуллов Минислам Минсафович"/>
    <x v="0"/>
    <x v="1725"/>
    <x v="0"/>
    <m/>
    <m/>
    <x v="0"/>
    <m/>
    <m/>
    <m/>
    <n v="1297.5"/>
    <n v="1297.5"/>
    <m/>
    <m/>
    <n v="1"/>
    <n v="1"/>
    <m/>
  </r>
  <r>
    <s v="Валиуллов Минислам Минсафович"/>
    <x v="0"/>
    <x v="1726"/>
    <x v="0"/>
    <m/>
    <m/>
    <x v="0"/>
    <m/>
    <m/>
    <m/>
    <n v="559.16999999999996"/>
    <n v="559.16999999999996"/>
    <m/>
    <m/>
    <n v="1"/>
    <n v="1"/>
    <m/>
  </r>
  <r>
    <s v="Валиуллов Минислам Минсафович"/>
    <x v="0"/>
    <x v="1727"/>
    <x v="0"/>
    <m/>
    <m/>
    <x v="0"/>
    <m/>
    <m/>
    <m/>
    <n v="1297.5"/>
    <n v="1297.5"/>
    <m/>
    <m/>
    <n v="1"/>
    <n v="1"/>
    <m/>
  </r>
  <r>
    <s v="Валиуллов Минислам Минсафович"/>
    <x v="0"/>
    <x v="1728"/>
    <x v="0"/>
    <m/>
    <m/>
    <x v="0"/>
    <m/>
    <m/>
    <m/>
    <n v="559.16999999999996"/>
    <n v="559.16999999999996"/>
    <m/>
    <m/>
    <n v="1"/>
    <n v="1"/>
    <m/>
  </r>
  <r>
    <s v="Валиуллов Минислам Минсафович"/>
    <x v="0"/>
    <x v="1729"/>
    <x v="0"/>
    <m/>
    <m/>
    <x v="0"/>
    <m/>
    <m/>
    <m/>
    <n v="26187.5"/>
    <n v="26187.5"/>
    <m/>
    <m/>
    <n v="1"/>
    <n v="1"/>
    <m/>
  </r>
  <r>
    <s v="Валиуллов Минислам Минсафович"/>
    <x v="0"/>
    <x v="1730"/>
    <x v="0"/>
    <m/>
    <m/>
    <x v="0"/>
    <m/>
    <m/>
    <m/>
    <n v="1960"/>
    <n v="980"/>
    <n v="980"/>
    <m/>
    <n v="4"/>
    <n v="2"/>
    <n v="2"/>
  </r>
  <r>
    <s v="Валиуллов Минислам Минсафович"/>
    <x v="0"/>
    <x v="1731"/>
    <x v="0"/>
    <m/>
    <m/>
    <x v="0"/>
    <m/>
    <m/>
    <m/>
    <n v="120.75"/>
    <n v="120.75"/>
    <m/>
    <m/>
    <n v="1"/>
    <n v="1"/>
    <m/>
  </r>
  <r>
    <s v="Валиуллов Минислам Минсафович"/>
    <x v="0"/>
    <x v="1732"/>
    <x v="0"/>
    <m/>
    <m/>
    <x v="0"/>
    <m/>
    <m/>
    <m/>
    <n v="1848.35"/>
    <n v="955.5"/>
    <n v="892.85"/>
    <m/>
    <n v="4"/>
    <n v="2"/>
    <n v="2"/>
  </r>
  <r>
    <s v="Валиуллов Минислам Минсафович"/>
    <x v="0"/>
    <x v="1733"/>
    <x v="0"/>
    <m/>
    <m/>
    <x v="0"/>
    <m/>
    <m/>
    <m/>
    <n v="2461.9699999999998"/>
    <n v="2461.9699999999998"/>
    <m/>
    <m/>
    <n v="2"/>
    <n v="2"/>
    <m/>
  </r>
  <r>
    <s v="Валиуллов Минислам Минсафович"/>
    <x v="0"/>
    <x v="1734"/>
    <x v="0"/>
    <m/>
    <m/>
    <x v="0"/>
    <m/>
    <m/>
    <m/>
    <n v="112.5"/>
    <n v="112.5"/>
    <m/>
    <m/>
    <n v="1"/>
    <n v="1"/>
    <m/>
  </r>
  <r>
    <s v="Валиуллов Минислам Минсафович"/>
    <x v="0"/>
    <x v="1735"/>
    <x v="0"/>
    <m/>
    <m/>
    <x v="0"/>
    <m/>
    <m/>
    <m/>
    <n v="150"/>
    <n v="150"/>
    <m/>
    <m/>
    <n v="4"/>
    <n v="4"/>
    <m/>
  </r>
  <r>
    <s v="Валиуллов Минислам Минсафович"/>
    <x v="0"/>
    <x v="1736"/>
    <x v="1"/>
    <n v="358.33"/>
    <n v="6"/>
    <x v="1"/>
    <s v="Аварийный резерв"/>
    <m/>
    <n v="358.33"/>
    <m/>
    <m/>
    <n v="358.33"/>
    <n v="6"/>
    <m/>
    <m/>
    <n v="6"/>
  </r>
  <r>
    <s v="Валиуллов Минислам Минсафович"/>
    <x v="0"/>
    <x v="1737"/>
    <x v="0"/>
    <m/>
    <m/>
    <x v="0"/>
    <m/>
    <m/>
    <n v="401.05"/>
    <m/>
    <n v="401.05"/>
    <m/>
    <n v="6"/>
    <m/>
    <n v="6"/>
    <m/>
  </r>
  <r>
    <s v="Валиуллов Минислам Минсафович"/>
    <x v="0"/>
    <x v="1738"/>
    <x v="0"/>
    <m/>
    <m/>
    <x v="0"/>
    <m/>
    <m/>
    <n v="5266.67"/>
    <m/>
    <n v="5266.67"/>
    <m/>
    <n v="2"/>
    <m/>
    <n v="2"/>
    <m/>
  </r>
  <r>
    <s v="Валиуллов Минислам Минсафович"/>
    <x v="0"/>
    <x v="1739"/>
    <x v="0"/>
    <m/>
    <m/>
    <x v="0"/>
    <m/>
    <m/>
    <m/>
    <n v="1088"/>
    <n v="1088"/>
    <m/>
    <m/>
    <n v="24"/>
    <n v="24"/>
    <m/>
  </r>
  <r>
    <s v="Валиуллов Минислам Минсафович"/>
    <x v="0"/>
    <x v="1740"/>
    <x v="0"/>
    <m/>
    <m/>
    <x v="0"/>
    <m/>
    <m/>
    <m/>
    <n v="247"/>
    <n v="185.25"/>
    <n v="61.75"/>
    <m/>
    <n v="4"/>
    <n v="3"/>
    <n v="1"/>
  </r>
  <r>
    <s v="Валиуллов Минислам Минсафович"/>
    <x v="0"/>
    <x v="1741"/>
    <x v="0"/>
    <m/>
    <m/>
    <x v="0"/>
    <m/>
    <m/>
    <m/>
    <n v="593.33000000000004"/>
    <n v="445"/>
    <n v="148.33000000000001"/>
    <m/>
    <n v="4"/>
    <n v="3"/>
    <n v="1"/>
  </r>
  <r>
    <s v="Валиуллов Минислам Минсафович"/>
    <x v="0"/>
    <x v="1742"/>
    <x v="1"/>
    <n v="362.39"/>
    <n v="6"/>
    <x v="1"/>
    <s v="Аварийный резерв"/>
    <m/>
    <n v="362.39"/>
    <m/>
    <m/>
    <n v="362.39"/>
    <n v="6"/>
    <m/>
    <m/>
    <n v="6"/>
  </r>
  <r>
    <s v="Валиуллов Минислам Минсафович"/>
    <x v="0"/>
    <x v="1743"/>
    <x v="0"/>
    <m/>
    <m/>
    <x v="0"/>
    <m/>
    <m/>
    <m/>
    <n v="269.17"/>
    <n v="269.17"/>
    <m/>
    <m/>
    <n v="2"/>
    <n v="2"/>
    <m/>
  </r>
  <r>
    <s v="Валиуллов Минислам Минсафович"/>
    <x v="0"/>
    <x v="1744"/>
    <x v="0"/>
    <m/>
    <m/>
    <x v="0"/>
    <m/>
    <m/>
    <m/>
    <n v="420"/>
    <n v="420"/>
    <m/>
    <m/>
    <n v="10"/>
    <n v="10"/>
    <m/>
  </r>
  <r>
    <s v="Валиуллов Минислам Минсафович"/>
    <x v="0"/>
    <x v="1745"/>
    <x v="0"/>
    <m/>
    <m/>
    <x v="0"/>
    <m/>
    <m/>
    <n v="2625"/>
    <n v="1710"/>
    <n v="4335"/>
    <m/>
    <n v="18"/>
    <n v="36"/>
    <n v="54"/>
    <m/>
  </r>
  <r>
    <s v="Валиуллов Минислам Минсафович"/>
    <x v="0"/>
    <x v="1746"/>
    <x v="0"/>
    <m/>
    <m/>
    <x v="0"/>
    <m/>
    <m/>
    <m/>
    <n v="3761.05"/>
    <n v="1319.67"/>
    <n v="2441.38"/>
    <m/>
    <n v="114"/>
    <n v="40"/>
    <n v="74"/>
  </r>
  <r>
    <s v="Валиуллов Минислам Минсафович"/>
    <x v="0"/>
    <x v="1747"/>
    <x v="0"/>
    <m/>
    <m/>
    <x v="0"/>
    <m/>
    <m/>
    <m/>
    <n v="286.7"/>
    <m/>
    <n v="286.7"/>
    <m/>
    <n v="2"/>
    <m/>
    <n v="2"/>
  </r>
  <r>
    <s v="Валиуллов Минислам Минсафович"/>
    <x v="0"/>
    <x v="1748"/>
    <x v="0"/>
    <m/>
    <m/>
    <x v="0"/>
    <m/>
    <m/>
    <m/>
    <n v="286.7"/>
    <m/>
    <n v="286.7"/>
    <m/>
    <n v="2"/>
    <m/>
    <n v="2"/>
  </r>
  <r>
    <s v="Валиуллов Минислам Минсафович"/>
    <x v="0"/>
    <x v="1749"/>
    <x v="0"/>
    <m/>
    <m/>
    <x v="0"/>
    <m/>
    <m/>
    <m/>
    <n v="383.33"/>
    <n v="383.33"/>
    <m/>
    <m/>
    <n v="4"/>
    <n v="4"/>
    <m/>
  </r>
  <r>
    <s v="Валиуллов Минислам Минсафович"/>
    <x v="0"/>
    <x v="1750"/>
    <x v="0"/>
    <m/>
    <m/>
    <x v="0"/>
    <m/>
    <m/>
    <m/>
    <n v="400"/>
    <n v="400"/>
    <m/>
    <m/>
    <n v="8"/>
    <n v="8"/>
    <m/>
  </r>
  <r>
    <s v="Валиуллов Минислам Минсафович"/>
    <x v="0"/>
    <x v="1751"/>
    <x v="0"/>
    <m/>
    <m/>
    <x v="0"/>
    <m/>
    <m/>
    <m/>
    <n v="66.67"/>
    <m/>
    <n v="66.67"/>
    <m/>
    <n v="2"/>
    <m/>
    <n v="2"/>
  </r>
  <r>
    <s v="Валиуллов Минислам Минсафович"/>
    <x v="0"/>
    <x v="1752"/>
    <x v="0"/>
    <m/>
    <m/>
    <x v="0"/>
    <m/>
    <m/>
    <m/>
    <n v="533.33000000000004"/>
    <n v="533.33000000000004"/>
    <m/>
    <m/>
    <n v="8"/>
    <n v="8"/>
    <m/>
  </r>
  <r>
    <s v="Валиуллов Минислам Минсафович"/>
    <x v="0"/>
    <x v="1753"/>
    <x v="0"/>
    <m/>
    <m/>
    <x v="0"/>
    <m/>
    <m/>
    <m/>
    <n v="123.33"/>
    <n v="123.33"/>
    <m/>
    <m/>
    <n v="4"/>
    <n v="4"/>
    <m/>
  </r>
  <r>
    <s v="Валиуллов Минислам Минсафович"/>
    <x v="0"/>
    <x v="1754"/>
    <x v="1"/>
    <n v="235.11"/>
    <n v="2"/>
    <x v="1"/>
    <s v="Аварийный резерв"/>
    <m/>
    <n v="235.11"/>
    <m/>
    <m/>
    <n v="235.11"/>
    <n v="2"/>
    <m/>
    <m/>
    <n v="2"/>
  </r>
  <r>
    <s v="Валиуллов Минислам Минсафович"/>
    <x v="0"/>
    <x v="1755"/>
    <x v="0"/>
    <m/>
    <m/>
    <x v="0"/>
    <m/>
    <m/>
    <m/>
    <n v="1274.4000000000001"/>
    <m/>
    <n v="1274.4000000000001"/>
    <m/>
    <n v="4"/>
    <m/>
    <n v="4"/>
  </r>
  <r>
    <s v="Валиуллов Минислам Минсафович"/>
    <x v="0"/>
    <x v="1756"/>
    <x v="0"/>
    <m/>
    <m/>
    <x v="0"/>
    <m/>
    <m/>
    <m/>
    <n v="1523.33"/>
    <n v="761.67"/>
    <n v="761.66"/>
    <m/>
    <n v="4"/>
    <n v="2"/>
    <n v="2"/>
  </r>
  <r>
    <s v="Валиуллов Минислам Минсафович"/>
    <x v="0"/>
    <x v="1757"/>
    <x v="0"/>
    <m/>
    <m/>
    <x v="0"/>
    <m/>
    <m/>
    <m/>
    <n v="541.66999999999996"/>
    <n v="541.66999999999996"/>
    <m/>
    <m/>
    <n v="10"/>
    <n v="10"/>
    <m/>
  </r>
  <r>
    <s v="Валиуллов Минислам Минсафович"/>
    <x v="0"/>
    <x v="1758"/>
    <x v="1"/>
    <n v="249.17"/>
    <n v="4"/>
    <x v="1"/>
    <s v="Аварийный резерв"/>
    <m/>
    <n v="249.17"/>
    <m/>
    <m/>
    <n v="249.17"/>
    <n v="4"/>
    <m/>
    <m/>
    <n v="4"/>
  </r>
  <r>
    <s v="Валиуллов Минислам Минсафович"/>
    <x v="0"/>
    <x v="1759"/>
    <x v="0"/>
    <m/>
    <m/>
    <x v="0"/>
    <m/>
    <m/>
    <n v="1597.22"/>
    <m/>
    <n v="1597.22"/>
    <m/>
    <n v="5"/>
    <m/>
    <n v="5"/>
    <m/>
  </r>
  <r>
    <s v="Валиуллов Минислам Минсафович"/>
    <x v="0"/>
    <x v="1760"/>
    <x v="1"/>
    <n v="2712.97"/>
    <n v="2"/>
    <x v="1"/>
    <s v="Аварийный резерв"/>
    <n v="2712.97"/>
    <n v="2712.97"/>
    <m/>
    <m/>
    <n v="2712.97"/>
    <n v="2"/>
    <m/>
    <m/>
    <n v="2"/>
  </r>
  <r>
    <s v="Валиуллов Минислам Минсафович"/>
    <x v="0"/>
    <x v="1761"/>
    <x v="0"/>
    <m/>
    <m/>
    <x v="0"/>
    <m/>
    <m/>
    <m/>
    <n v="1441.67"/>
    <n v="1441.67"/>
    <m/>
    <m/>
    <n v="1"/>
    <n v="1"/>
    <m/>
  </r>
  <r>
    <s v="Валиуллов Минислам Минсафович"/>
    <x v="0"/>
    <x v="1762"/>
    <x v="0"/>
    <n v="-1356.67"/>
    <n v="-2"/>
    <x v="0"/>
    <m/>
    <m/>
    <n v="4881"/>
    <n v="3426.67"/>
    <n v="6237.67"/>
    <n v="2070"/>
    <n v="5"/>
    <n v="5"/>
    <n v="7"/>
    <n v="3"/>
  </r>
  <r>
    <s v="Валиуллов Минислам Минсафович"/>
    <x v="0"/>
    <x v="1763"/>
    <x v="0"/>
    <m/>
    <m/>
    <x v="0"/>
    <m/>
    <m/>
    <m/>
    <n v="1320"/>
    <n v="1320"/>
    <m/>
    <m/>
    <n v="2"/>
    <n v="2"/>
    <m/>
  </r>
  <r>
    <s v="Валиуллов Минислам Минсафович"/>
    <x v="0"/>
    <x v="1764"/>
    <x v="0"/>
    <m/>
    <m/>
    <x v="0"/>
    <m/>
    <m/>
    <m/>
    <n v="2634.94"/>
    <m/>
    <n v="2634.94"/>
    <m/>
    <n v="5"/>
    <m/>
    <n v="5"/>
  </r>
  <r>
    <s v="Валиуллов Минислам Минсафович"/>
    <x v="0"/>
    <x v="1765"/>
    <x v="1"/>
    <n v="605"/>
    <n v="2"/>
    <x v="1"/>
    <s v="Аварийный резерв"/>
    <m/>
    <n v="605"/>
    <m/>
    <m/>
    <n v="605"/>
    <n v="2"/>
    <m/>
    <m/>
    <n v="2"/>
  </r>
  <r>
    <s v="Валиуллов Минислам Минсафович"/>
    <x v="0"/>
    <x v="1766"/>
    <x v="1"/>
    <n v="771.67"/>
    <n v="2"/>
    <x v="1"/>
    <s v="Аварийный резерв"/>
    <m/>
    <n v="771.67"/>
    <m/>
    <m/>
    <n v="771.67"/>
    <n v="2"/>
    <m/>
    <m/>
    <n v="2"/>
  </r>
  <r>
    <s v="Валиуллов Минислам Минсафович"/>
    <x v="0"/>
    <x v="1767"/>
    <x v="1"/>
    <n v="2453.42"/>
    <n v="3"/>
    <x v="1"/>
    <s v="Аварийный резерв"/>
    <m/>
    <n v="2453.42"/>
    <m/>
    <m/>
    <n v="2453.42"/>
    <n v="3"/>
    <m/>
    <m/>
    <n v="3"/>
  </r>
  <r>
    <s v="Валиуллов Минислам Минсафович"/>
    <x v="0"/>
    <x v="1768"/>
    <x v="0"/>
    <m/>
    <m/>
    <x v="0"/>
    <m/>
    <m/>
    <m/>
    <n v="754"/>
    <m/>
    <n v="754"/>
    <m/>
    <n v="6"/>
    <m/>
    <n v="6"/>
  </r>
  <r>
    <s v="Валиуллов Минислам Минсафович"/>
    <x v="0"/>
    <x v="1769"/>
    <x v="0"/>
    <m/>
    <m/>
    <x v="0"/>
    <m/>
    <m/>
    <m/>
    <n v="1105"/>
    <m/>
    <n v="1105"/>
    <m/>
    <n v="6"/>
    <m/>
    <n v="6"/>
  </r>
  <r>
    <s v="Валиуллов Минислам Минсафович"/>
    <x v="0"/>
    <x v="1770"/>
    <x v="0"/>
    <m/>
    <m/>
    <x v="0"/>
    <m/>
    <m/>
    <m/>
    <n v="453"/>
    <n v="453"/>
    <m/>
    <m/>
    <n v="3"/>
    <n v="3"/>
    <m/>
  </r>
  <r>
    <s v="Валиуллов Минислам Минсафович"/>
    <x v="0"/>
    <x v="1771"/>
    <x v="1"/>
    <n v="4624.2700000000004"/>
    <n v="1"/>
    <x v="1"/>
    <s v="Аварийный резерв"/>
    <m/>
    <n v="4624.2700000000004"/>
    <m/>
    <m/>
    <n v="4624.2700000000004"/>
    <n v="1"/>
    <m/>
    <m/>
    <n v="1"/>
  </r>
  <r>
    <s v="Валиуллов Минислам Минсафович"/>
    <x v="0"/>
    <x v="1772"/>
    <x v="1"/>
    <n v="925"/>
    <n v="1"/>
    <x v="1"/>
    <s v="Аварийный резерв"/>
    <m/>
    <n v="925"/>
    <m/>
    <m/>
    <n v="925"/>
    <n v="1"/>
    <m/>
    <m/>
    <n v="1"/>
  </r>
  <r>
    <s v="Валиуллов Минислам Минсафович"/>
    <x v="0"/>
    <x v="1773"/>
    <x v="1"/>
    <n v="1032.2"/>
    <n v="1"/>
    <x v="1"/>
    <s v="Аварийный резерв"/>
    <n v="1032.2"/>
    <n v="1032.2"/>
    <m/>
    <m/>
    <n v="1032.2"/>
    <n v="1"/>
    <m/>
    <m/>
    <n v="1"/>
  </r>
  <r>
    <s v="Валиуллов Минислам Минсафович"/>
    <x v="0"/>
    <x v="1774"/>
    <x v="0"/>
    <n v="0"/>
    <n v="0"/>
    <x v="0"/>
    <m/>
    <m/>
    <n v="1220"/>
    <n v="1675.98"/>
    <n v="1220"/>
    <n v="1675.98"/>
    <n v="2"/>
    <n v="2"/>
    <n v="2"/>
    <n v="2"/>
  </r>
  <r>
    <s v="Валиуллов Минислам Минсафович"/>
    <x v="0"/>
    <x v="1775"/>
    <x v="1"/>
    <n v="2393.92"/>
    <n v="3"/>
    <x v="1"/>
    <s v="Аварийный резерв"/>
    <m/>
    <n v="2393.92"/>
    <m/>
    <m/>
    <n v="2393.92"/>
    <n v="3"/>
    <m/>
    <m/>
    <n v="3"/>
  </r>
  <r>
    <s v="Валиуллов Минислам Минсафович"/>
    <x v="0"/>
    <x v="1776"/>
    <x v="1"/>
    <n v="4831.67"/>
    <n v="3"/>
    <x v="1"/>
    <s v="Аварийный резерв"/>
    <m/>
    <n v="4831.67"/>
    <m/>
    <m/>
    <n v="4831.67"/>
    <n v="3"/>
    <m/>
    <m/>
    <n v="3"/>
  </r>
  <r>
    <s v="Валиуллов Минислам Минсафович"/>
    <x v="0"/>
    <x v="1777"/>
    <x v="1"/>
    <n v="12493.68"/>
    <n v="4"/>
    <x v="1"/>
    <s v="Аварийный резерв"/>
    <m/>
    <n v="12493.68"/>
    <m/>
    <m/>
    <n v="12493.68"/>
    <n v="4"/>
    <m/>
    <m/>
    <n v="4"/>
  </r>
  <r>
    <s v="Валиуллов Минислам Минсафович"/>
    <x v="0"/>
    <x v="1778"/>
    <x v="0"/>
    <m/>
    <m/>
    <x v="0"/>
    <m/>
    <m/>
    <m/>
    <n v="6802.25"/>
    <m/>
    <n v="6802.25"/>
    <m/>
    <n v="3"/>
    <m/>
    <n v="3"/>
  </r>
  <r>
    <s v="Валиуллов Минислам Минсафович"/>
    <x v="0"/>
    <x v="1779"/>
    <x v="0"/>
    <n v="-5675.25"/>
    <n v="-22"/>
    <x v="0"/>
    <m/>
    <m/>
    <n v="2965"/>
    <n v="9791.25"/>
    <n v="8640.25"/>
    <n v="4116"/>
    <n v="6"/>
    <n v="38"/>
    <n v="28"/>
    <n v="16"/>
  </r>
  <r>
    <s v="Валиуллов Минислам Минсафович"/>
    <x v="0"/>
    <x v="1780"/>
    <x v="0"/>
    <m/>
    <m/>
    <x v="0"/>
    <m/>
    <m/>
    <n v="312.43"/>
    <m/>
    <n v="312.43"/>
    <m/>
    <n v="1"/>
    <m/>
    <n v="1"/>
    <m/>
  </r>
  <r>
    <s v="Валиуллов Минислам Минсафович"/>
    <x v="0"/>
    <x v="1781"/>
    <x v="0"/>
    <m/>
    <m/>
    <x v="0"/>
    <m/>
    <m/>
    <m/>
    <n v="1666.68"/>
    <n v="1666.68"/>
    <m/>
    <m/>
    <n v="4"/>
    <n v="4"/>
    <m/>
  </r>
  <r>
    <s v="Валиуллов Минислам Минсафович"/>
    <x v="0"/>
    <x v="1782"/>
    <x v="1"/>
    <n v="8205.2099999999991"/>
    <n v="2"/>
    <x v="1"/>
    <s v="Аварийный резерв"/>
    <m/>
    <n v="8205.2099999999991"/>
    <m/>
    <m/>
    <n v="8205.2099999999991"/>
    <n v="2"/>
    <m/>
    <m/>
    <n v="2"/>
  </r>
  <r>
    <s v="Валиуллов Минислам Минсафович"/>
    <x v="0"/>
    <x v="1783"/>
    <x v="0"/>
    <m/>
    <m/>
    <x v="0"/>
    <m/>
    <m/>
    <m/>
    <n v="305.58"/>
    <n v="305.58"/>
    <m/>
    <m/>
    <n v="3"/>
    <n v="3"/>
    <m/>
  </r>
  <r>
    <s v="Валиуллов Минислам Минсафович"/>
    <x v="0"/>
    <x v="1784"/>
    <x v="1"/>
    <n v="779.34"/>
    <n v="8"/>
    <x v="1"/>
    <s v="Аварийный резерв"/>
    <m/>
    <n v="779.34"/>
    <m/>
    <m/>
    <n v="779.34"/>
    <n v="8"/>
    <m/>
    <m/>
    <n v="8"/>
  </r>
  <r>
    <s v="Валиуллов Минислам Минсафович"/>
    <x v="0"/>
    <x v="1785"/>
    <x v="1"/>
    <n v="558.32000000000005"/>
    <n v="5"/>
    <x v="1"/>
    <s v="Аварийный резерв"/>
    <m/>
    <n v="669.99"/>
    <m/>
    <n v="111.67"/>
    <n v="558.32000000000005"/>
    <n v="6"/>
    <m/>
    <n v="1"/>
    <n v="5"/>
  </r>
  <r>
    <s v="Валиуллов Минислам Минсафович"/>
    <x v="0"/>
    <x v="1786"/>
    <x v="0"/>
    <m/>
    <m/>
    <x v="0"/>
    <m/>
    <m/>
    <m/>
    <n v="998.33"/>
    <n v="170"/>
    <n v="828.33"/>
    <m/>
    <n v="8"/>
    <n v="2"/>
    <n v="6"/>
  </r>
  <r>
    <s v="Валиуллов Минислам Минсафович"/>
    <x v="0"/>
    <x v="1787"/>
    <x v="1"/>
    <n v="525"/>
    <n v="1"/>
    <x v="1"/>
    <s v="Аварийный резерв"/>
    <m/>
    <n v="1050"/>
    <m/>
    <n v="525"/>
    <n v="525"/>
    <n v="2"/>
    <m/>
    <n v="1"/>
    <n v="1"/>
  </r>
  <r>
    <s v="Валиуллов Минислам Минсафович"/>
    <x v="0"/>
    <x v="1788"/>
    <x v="0"/>
    <m/>
    <m/>
    <x v="0"/>
    <m/>
    <m/>
    <m/>
    <n v="931.23"/>
    <n v="931.23"/>
    <m/>
    <m/>
    <n v="2"/>
    <n v="2"/>
    <m/>
  </r>
  <r>
    <s v="Валиуллов Минислам Минсафович"/>
    <x v="0"/>
    <x v="1789"/>
    <x v="0"/>
    <m/>
    <m/>
    <x v="0"/>
    <m/>
    <m/>
    <n v="9336.4599999999991"/>
    <n v="10160"/>
    <n v="19496.46"/>
    <m/>
    <n v="9"/>
    <n v="16"/>
    <n v="25"/>
    <m/>
  </r>
  <r>
    <s v="Валиуллов Минислам Минсафович"/>
    <x v="0"/>
    <x v="1790"/>
    <x v="0"/>
    <m/>
    <m/>
    <x v="0"/>
    <m/>
    <m/>
    <m/>
    <n v="1660"/>
    <n v="1660"/>
    <m/>
    <m/>
    <n v="2"/>
    <n v="2"/>
    <m/>
  </r>
  <r>
    <s v="Валиуллов Минислам Минсафович"/>
    <x v="0"/>
    <x v="1791"/>
    <x v="1"/>
    <n v="7423.33"/>
    <n v="6"/>
    <x v="1"/>
    <s v="Аварийный резерв"/>
    <m/>
    <n v="10656.67"/>
    <m/>
    <n v="3233.34"/>
    <n v="7423.33"/>
    <n v="8"/>
    <m/>
    <n v="2"/>
    <n v="6"/>
  </r>
  <r>
    <s v="Валиуллов Минислам Минсафович"/>
    <x v="0"/>
    <x v="1792"/>
    <x v="0"/>
    <m/>
    <m/>
    <x v="0"/>
    <m/>
    <m/>
    <m/>
    <n v="1943.35"/>
    <n v="971.68"/>
    <n v="971.67"/>
    <m/>
    <n v="2"/>
    <n v="1"/>
    <n v="1"/>
  </r>
  <r>
    <s v="Валиуллов Минислам Минсафович"/>
    <x v="0"/>
    <x v="1793"/>
    <x v="0"/>
    <m/>
    <m/>
    <x v="0"/>
    <m/>
    <m/>
    <n v="295"/>
    <m/>
    <n v="295"/>
    <m/>
    <n v="2"/>
    <m/>
    <n v="2"/>
    <m/>
  </r>
  <r>
    <s v="Валиуллов Минислам Минсафович"/>
    <x v="0"/>
    <x v="1794"/>
    <x v="1"/>
    <n v="1513.04"/>
    <n v="1"/>
    <x v="1"/>
    <s v="Аварийный резерв"/>
    <n v="1513.04"/>
    <n v="1513.04"/>
    <m/>
    <m/>
    <n v="1513.04"/>
    <n v="1"/>
    <m/>
    <m/>
    <n v="1"/>
  </r>
  <r>
    <s v="Валиуллов Минислам Минсафович"/>
    <x v="0"/>
    <x v="1795"/>
    <x v="1"/>
    <n v="2036.88"/>
    <n v="1"/>
    <x v="1"/>
    <s v="Аварийный резерв"/>
    <m/>
    <n v="2036.88"/>
    <m/>
    <m/>
    <n v="2036.88"/>
    <n v="1"/>
    <m/>
    <m/>
    <n v="1"/>
  </r>
  <r>
    <s v="Валиуллов Минислам Минсафович"/>
    <x v="0"/>
    <x v="1796"/>
    <x v="0"/>
    <m/>
    <m/>
    <x v="0"/>
    <m/>
    <n v="89.26"/>
    <n v="89.26"/>
    <m/>
    <n v="89.26"/>
    <m/>
    <n v="1"/>
    <m/>
    <n v="1"/>
    <m/>
  </r>
  <r>
    <s v="Валиуллов Минислам Минсафович"/>
    <x v="0"/>
    <x v="1797"/>
    <x v="1"/>
    <n v="8965"/>
    <n v="3"/>
    <x v="1"/>
    <s v="Аварийный резерв"/>
    <m/>
    <n v="8965"/>
    <m/>
    <m/>
    <n v="8965"/>
    <n v="3"/>
    <m/>
    <m/>
    <n v="3"/>
  </r>
  <r>
    <s v="Валиуллов Минислам Минсафович"/>
    <x v="0"/>
    <x v="1798"/>
    <x v="1"/>
    <n v="831.06"/>
    <n v="4"/>
    <x v="1"/>
    <s v="Аварийный резерв"/>
    <m/>
    <n v="831.06"/>
    <m/>
    <m/>
    <n v="831.06"/>
    <n v="4"/>
    <m/>
    <m/>
    <n v="4"/>
  </r>
  <r>
    <s v="Валиуллов Минислам Минсафович"/>
    <x v="0"/>
    <x v="1799"/>
    <x v="1"/>
    <n v="2150.42"/>
    <n v="1"/>
    <x v="1"/>
    <s v="Аварийный резерв"/>
    <m/>
    <n v="2150.42"/>
    <m/>
    <m/>
    <n v="2150.42"/>
    <n v="1"/>
    <m/>
    <m/>
    <n v="1"/>
  </r>
  <r>
    <s v="Валиуллов Минислам Минсафович"/>
    <x v="0"/>
    <x v="1800"/>
    <x v="1"/>
    <n v="1640"/>
    <n v="4"/>
    <x v="1"/>
    <s v="Аварийный резерв"/>
    <m/>
    <n v="5946.67"/>
    <m/>
    <n v="4306.67"/>
    <n v="1640"/>
    <n v="12"/>
    <m/>
    <n v="8"/>
    <n v="4"/>
  </r>
  <r>
    <s v="Валиуллов Минислам Минсафович"/>
    <x v="0"/>
    <x v="1801"/>
    <x v="0"/>
    <m/>
    <m/>
    <x v="0"/>
    <m/>
    <m/>
    <m/>
    <n v="3858.84"/>
    <m/>
    <n v="3858.84"/>
    <m/>
    <n v="8"/>
    <m/>
    <n v="8"/>
  </r>
  <r>
    <s v="Валиуллов Минислам Минсафович"/>
    <x v="0"/>
    <x v="1802"/>
    <x v="0"/>
    <m/>
    <m/>
    <x v="0"/>
    <m/>
    <m/>
    <m/>
    <n v="3258.67"/>
    <n v="1001"/>
    <n v="2257.67"/>
    <m/>
    <n v="6"/>
    <n v="2"/>
    <n v="4"/>
  </r>
  <r>
    <s v="Валиуллов Минислам Минсафович"/>
    <x v="0"/>
    <x v="1803"/>
    <x v="0"/>
    <n v="-3356.17"/>
    <n v="-7"/>
    <x v="0"/>
    <m/>
    <m/>
    <n v="454.17"/>
    <n v="5019.92"/>
    <n v="3810.34"/>
    <n v="1663.75"/>
    <n v="1"/>
    <n v="10"/>
    <n v="8"/>
    <n v="3"/>
  </r>
  <r>
    <s v="Валиуллов Минислам Минсафович"/>
    <x v="0"/>
    <x v="1804"/>
    <x v="0"/>
    <n v="-14898.67"/>
    <n v="-34"/>
    <x v="0"/>
    <m/>
    <m/>
    <n v="1770.83"/>
    <n v="27661.34"/>
    <n v="16669.5"/>
    <n v="12762.67"/>
    <n v="3"/>
    <n v="58"/>
    <n v="37"/>
    <n v="24"/>
  </r>
  <r>
    <s v="Валиуллов Минислам Минсафович"/>
    <x v="0"/>
    <x v="1805"/>
    <x v="0"/>
    <n v="-903"/>
    <n v="-1"/>
    <x v="0"/>
    <m/>
    <m/>
    <n v="1086.67"/>
    <n v="4453"/>
    <n v="1989.67"/>
    <n v="3550"/>
    <n v="1"/>
    <n v="4"/>
    <n v="2"/>
    <n v="3"/>
  </r>
  <r>
    <s v="Валиуллов Минислам Минсафович"/>
    <x v="0"/>
    <x v="1806"/>
    <x v="1"/>
    <n v="1013.85"/>
    <n v="2"/>
    <x v="1"/>
    <s v="Аварийный резерв"/>
    <m/>
    <n v="1013.85"/>
    <m/>
    <m/>
    <n v="1013.85"/>
    <n v="2"/>
    <m/>
    <m/>
    <n v="2"/>
  </r>
  <r>
    <s v="Валиуллов Минислам Минсафович"/>
    <x v="0"/>
    <x v="1807"/>
    <x v="1"/>
    <n v="1228.33"/>
    <n v="2"/>
    <x v="1"/>
    <s v="Аварийный резерв"/>
    <m/>
    <n v="1228.33"/>
    <m/>
    <m/>
    <n v="1228.33"/>
    <n v="2"/>
    <m/>
    <m/>
    <n v="2"/>
  </r>
  <r>
    <s v="Валиуллов Минислам Минсафович"/>
    <x v="0"/>
    <x v="1808"/>
    <x v="0"/>
    <m/>
    <m/>
    <x v="0"/>
    <m/>
    <m/>
    <m/>
    <n v="986.67"/>
    <m/>
    <n v="986.67"/>
    <m/>
    <n v="4"/>
    <m/>
    <n v="4"/>
  </r>
  <r>
    <s v="Валиуллов Минислам Минсафович"/>
    <x v="0"/>
    <x v="1809"/>
    <x v="1"/>
    <n v="2256.25"/>
    <n v="3"/>
    <x v="1"/>
    <s v="Аварийный резерв"/>
    <m/>
    <n v="2256.25"/>
    <m/>
    <m/>
    <n v="2256.25"/>
    <n v="3"/>
    <m/>
    <m/>
    <n v="3"/>
  </r>
  <r>
    <s v="Валиуллов Минислам Минсафович"/>
    <x v="0"/>
    <x v="1810"/>
    <x v="0"/>
    <n v="-1296.42"/>
    <n v="-4"/>
    <x v="0"/>
    <m/>
    <m/>
    <n v="833.33"/>
    <n v="1618.42"/>
    <n v="2129.75"/>
    <n v="322"/>
    <n v="1"/>
    <n v="5"/>
    <n v="5"/>
    <n v="1"/>
  </r>
  <r>
    <s v="Валиуллов Минислам Минсафович"/>
    <x v="0"/>
    <x v="1811"/>
    <x v="0"/>
    <n v="-2036.67"/>
    <n v="-4"/>
    <x v="0"/>
    <m/>
    <m/>
    <n v="1460"/>
    <n v="4246.67"/>
    <n v="3496.67"/>
    <n v="2210"/>
    <n v="4"/>
    <n v="8"/>
    <n v="8"/>
    <n v="4"/>
  </r>
  <r>
    <s v="Валиуллов Минислам Минсафович"/>
    <x v="0"/>
    <x v="1812"/>
    <x v="0"/>
    <m/>
    <m/>
    <x v="0"/>
    <m/>
    <m/>
    <n v="8924.17"/>
    <m/>
    <n v="8924.17"/>
    <m/>
    <n v="2"/>
    <m/>
    <n v="2"/>
    <m/>
  </r>
  <r>
    <s v="Валиуллов Минислам Минсафович"/>
    <x v="0"/>
    <x v="1813"/>
    <x v="1"/>
    <n v="14238.330000000002"/>
    <n v="2"/>
    <x v="1"/>
    <s v="Аварийный резерв"/>
    <m/>
    <n v="39228.33"/>
    <m/>
    <n v="24990"/>
    <n v="14238.33"/>
    <n v="4"/>
    <m/>
    <n v="2"/>
    <n v="2"/>
  </r>
  <r>
    <s v="Валиуллов Минислам Минсафович"/>
    <x v="0"/>
    <x v="1814"/>
    <x v="0"/>
    <m/>
    <m/>
    <x v="0"/>
    <m/>
    <m/>
    <m/>
    <n v="1274"/>
    <n v="637"/>
    <n v="637"/>
    <m/>
    <n v="4"/>
    <n v="2"/>
    <n v="2"/>
  </r>
  <r>
    <s v="Валиуллов Минислам Минсафович"/>
    <x v="0"/>
    <x v="1815"/>
    <x v="1"/>
    <n v="4198.3100000000004"/>
    <n v="3"/>
    <x v="1"/>
    <s v="Аварийный резерв"/>
    <m/>
    <n v="4198.3100000000004"/>
    <m/>
    <m/>
    <n v="4198.3100000000004"/>
    <n v="3"/>
    <m/>
    <m/>
    <n v="3"/>
  </r>
  <r>
    <s v="Валиуллов Минислам Минсафович"/>
    <x v="0"/>
    <x v="1816"/>
    <x v="1"/>
    <n v="596.96"/>
    <n v="1"/>
    <x v="1"/>
    <s v="Аварийный резерв"/>
    <m/>
    <n v="596.96"/>
    <m/>
    <m/>
    <n v="596.96"/>
    <n v="1"/>
    <m/>
    <m/>
    <n v="1"/>
  </r>
  <r>
    <s v="Валиуллов Минислам Минсафович"/>
    <x v="0"/>
    <x v="1817"/>
    <x v="0"/>
    <m/>
    <m/>
    <x v="0"/>
    <m/>
    <m/>
    <m/>
    <n v="182"/>
    <n v="182"/>
    <m/>
    <m/>
    <n v="2"/>
    <n v="2"/>
    <m/>
  </r>
  <r>
    <s v="Валиуллов Минислам Минсафович"/>
    <x v="0"/>
    <x v="1818"/>
    <x v="1"/>
    <n v="416.83"/>
    <n v="3"/>
    <x v="1"/>
    <s v="Аварийный резерв"/>
    <m/>
    <n v="416.83"/>
    <m/>
    <m/>
    <n v="416.83"/>
    <n v="3"/>
    <m/>
    <m/>
    <n v="3"/>
  </r>
  <r>
    <s v="Валиуллов Минислам Минсафович"/>
    <x v="0"/>
    <x v="1819"/>
    <x v="1"/>
    <n v="2640.75"/>
    <n v="2"/>
    <x v="1"/>
    <s v="Аварийный резерв"/>
    <m/>
    <n v="3961.12"/>
    <m/>
    <n v="1320.37"/>
    <n v="2640.75"/>
    <n v="3"/>
    <m/>
    <n v="1"/>
    <n v="2"/>
  </r>
  <r>
    <s v="Валиуллов Минислам Минсафович"/>
    <x v="0"/>
    <x v="1820"/>
    <x v="0"/>
    <n v="0"/>
    <n v="0"/>
    <x v="0"/>
    <m/>
    <m/>
    <n v="2307.33"/>
    <n v="1836.67"/>
    <n v="2307.33"/>
    <n v="1836.67"/>
    <n v="3"/>
    <n v="4"/>
    <n v="3"/>
    <n v="4"/>
  </r>
  <r>
    <s v="Валиуллов Минислам Минсафович"/>
    <x v="0"/>
    <x v="1821"/>
    <x v="0"/>
    <m/>
    <m/>
    <x v="0"/>
    <m/>
    <m/>
    <m/>
    <n v="705.25"/>
    <m/>
    <n v="705.25"/>
    <m/>
    <n v="2"/>
    <m/>
    <n v="2"/>
  </r>
  <r>
    <s v="Валиуллов Минислам Минсафович"/>
    <x v="0"/>
    <x v="1822"/>
    <x v="1"/>
    <n v="4440.66"/>
    <n v="3"/>
    <x v="1"/>
    <s v="Аварийный резерв"/>
    <m/>
    <n v="5994.32"/>
    <m/>
    <n v="1553.66"/>
    <n v="4440.66"/>
    <n v="4"/>
    <m/>
    <n v="1"/>
    <n v="3"/>
  </r>
  <r>
    <s v="Валиуллов Минислам Минсафович"/>
    <x v="0"/>
    <x v="1823"/>
    <x v="0"/>
    <m/>
    <m/>
    <x v="0"/>
    <m/>
    <m/>
    <n v="615"/>
    <m/>
    <n v="615"/>
    <m/>
    <n v="1"/>
    <m/>
    <n v="1"/>
    <m/>
  </r>
  <r>
    <s v="Валиуллов Минислам Минсафович"/>
    <x v="0"/>
    <x v="1824"/>
    <x v="0"/>
    <m/>
    <m/>
    <x v="0"/>
    <m/>
    <m/>
    <m/>
    <n v="237.74"/>
    <m/>
    <n v="237.74"/>
    <m/>
    <n v="1"/>
    <m/>
    <n v="1"/>
  </r>
  <r>
    <s v="Валиуллов Минислам Минсафович"/>
    <x v="0"/>
    <x v="1825"/>
    <x v="0"/>
    <m/>
    <m/>
    <x v="0"/>
    <m/>
    <m/>
    <n v="4361.1099999999997"/>
    <n v="974.17"/>
    <n v="5335.28"/>
    <m/>
    <n v="4"/>
    <n v="1"/>
    <n v="5"/>
    <m/>
  </r>
  <r>
    <s v="Валиуллов Минислам Минсафович"/>
    <x v="0"/>
    <x v="1826"/>
    <x v="0"/>
    <m/>
    <m/>
    <x v="0"/>
    <m/>
    <m/>
    <m/>
    <n v="1472"/>
    <m/>
    <n v="1472"/>
    <m/>
    <n v="4"/>
    <m/>
    <n v="4"/>
  </r>
  <r>
    <s v="Валиуллов Минислам Минсафович"/>
    <x v="0"/>
    <x v="1827"/>
    <x v="0"/>
    <n v="0"/>
    <n v="0"/>
    <x v="0"/>
    <m/>
    <m/>
    <n v="2558.33"/>
    <n v="1642"/>
    <n v="2558.33"/>
    <n v="1642"/>
    <n v="4"/>
    <n v="2"/>
    <n v="4"/>
    <n v="2"/>
  </r>
  <r>
    <s v="Валиуллов Минислам Минсафович"/>
    <x v="0"/>
    <x v="1828"/>
    <x v="0"/>
    <m/>
    <m/>
    <x v="0"/>
    <m/>
    <n v="1233.48"/>
    <n v="1233.48"/>
    <m/>
    <n v="1233.48"/>
    <m/>
    <n v="2"/>
    <m/>
    <n v="2"/>
    <m/>
  </r>
  <r>
    <s v="Валиуллов Минислам Минсафович"/>
    <x v="0"/>
    <x v="1829"/>
    <x v="1"/>
    <n v="481.07999999999993"/>
    <n v="1"/>
    <x v="1"/>
    <s v="Аварийный резерв"/>
    <m/>
    <n v="1924.33"/>
    <m/>
    <n v="1443.25"/>
    <n v="481.08"/>
    <n v="4"/>
    <m/>
    <n v="3"/>
    <n v="1"/>
  </r>
  <r>
    <s v="Валиуллов Минислам Минсафович"/>
    <x v="0"/>
    <x v="1830"/>
    <x v="0"/>
    <m/>
    <m/>
    <x v="0"/>
    <m/>
    <m/>
    <m/>
    <n v="1910"/>
    <n v="1910"/>
    <m/>
    <m/>
    <n v="4"/>
    <n v="4"/>
    <m/>
  </r>
  <r>
    <s v="Валиуллов Минислам Минсафович"/>
    <x v="0"/>
    <x v="1831"/>
    <x v="0"/>
    <m/>
    <m/>
    <x v="0"/>
    <m/>
    <m/>
    <n v="1970.83"/>
    <m/>
    <n v="1970.83"/>
    <m/>
    <n v="4"/>
    <m/>
    <n v="4"/>
    <m/>
  </r>
  <r>
    <s v="Валиуллов Минислам Минсафович"/>
    <x v="0"/>
    <x v="1832"/>
    <x v="0"/>
    <m/>
    <m/>
    <x v="0"/>
    <m/>
    <m/>
    <m/>
    <n v="3300"/>
    <n v="3300"/>
    <m/>
    <m/>
    <n v="2"/>
    <n v="2"/>
    <m/>
  </r>
  <r>
    <s v="Валиуллов Минислам Минсафович"/>
    <x v="0"/>
    <x v="1833"/>
    <x v="1"/>
    <n v="4167.3700000000008"/>
    <n v="5"/>
    <x v="1"/>
    <s v="Аварийный резерв"/>
    <m/>
    <n v="5000.8500000000004"/>
    <m/>
    <n v="833.48"/>
    <n v="4167.37"/>
    <n v="6"/>
    <m/>
    <n v="1"/>
    <n v="5"/>
  </r>
  <r>
    <s v="Валиуллов Минислам Минсафович"/>
    <x v="0"/>
    <x v="1834"/>
    <x v="0"/>
    <m/>
    <m/>
    <x v="0"/>
    <m/>
    <m/>
    <n v="4861"/>
    <m/>
    <n v="4861"/>
    <m/>
    <n v="6"/>
    <m/>
    <n v="6"/>
    <m/>
  </r>
  <r>
    <s v="Валиуллов Минислам Минсафович"/>
    <x v="0"/>
    <x v="1835"/>
    <x v="0"/>
    <m/>
    <m/>
    <x v="0"/>
    <m/>
    <m/>
    <m/>
    <n v="1531.67"/>
    <n v="1531.67"/>
    <m/>
    <m/>
    <n v="2"/>
    <n v="2"/>
    <m/>
  </r>
  <r>
    <s v="Валиуллов Минислам Минсафович"/>
    <x v="0"/>
    <x v="1836"/>
    <x v="0"/>
    <m/>
    <m/>
    <x v="0"/>
    <m/>
    <m/>
    <m/>
    <n v="1264"/>
    <n v="1264"/>
    <m/>
    <m/>
    <n v="2"/>
    <n v="2"/>
    <m/>
  </r>
  <r>
    <s v="Валиуллов Минислам Минсафович"/>
    <x v="0"/>
    <x v="1837"/>
    <x v="1"/>
    <n v="662.04"/>
    <n v="1"/>
    <x v="1"/>
    <s v="Аварийный резерв"/>
    <m/>
    <n v="662.04"/>
    <m/>
    <m/>
    <n v="662.04"/>
    <n v="1"/>
    <m/>
    <m/>
    <n v="1"/>
  </r>
  <r>
    <s v="Валиуллов Минислам Минсафович"/>
    <x v="0"/>
    <x v="1838"/>
    <x v="0"/>
    <m/>
    <m/>
    <x v="0"/>
    <m/>
    <m/>
    <m/>
    <n v="3360"/>
    <n v="840"/>
    <n v="2520"/>
    <m/>
    <n v="8"/>
    <n v="2"/>
    <n v="6"/>
  </r>
  <r>
    <s v="Валиуллов Минислам Минсафович"/>
    <x v="0"/>
    <x v="1839"/>
    <x v="1"/>
    <n v="618.33000000000004"/>
    <n v="2"/>
    <x v="1"/>
    <s v="Аварийный резерв"/>
    <m/>
    <n v="618.33000000000004"/>
    <m/>
    <m/>
    <n v="618.33000000000004"/>
    <n v="2"/>
    <m/>
    <m/>
    <n v="2"/>
  </r>
  <r>
    <s v="Валиуллов Минислам Минсафович"/>
    <x v="0"/>
    <x v="1840"/>
    <x v="0"/>
    <m/>
    <m/>
    <x v="0"/>
    <m/>
    <m/>
    <n v="220.84"/>
    <m/>
    <n v="220.84"/>
    <m/>
    <n v="3"/>
    <m/>
    <n v="3"/>
    <m/>
  </r>
  <r>
    <s v="Валиуллов Минислам Минсафович"/>
    <x v="0"/>
    <x v="1841"/>
    <x v="0"/>
    <m/>
    <m/>
    <x v="0"/>
    <m/>
    <m/>
    <m/>
    <n v="1433.25"/>
    <n v="716.63"/>
    <n v="716.62"/>
    <m/>
    <n v="2"/>
    <n v="1"/>
    <n v="1"/>
  </r>
  <r>
    <s v="Валиуллов Минислам Минсафович"/>
    <x v="0"/>
    <x v="1842"/>
    <x v="1"/>
    <n v="816.06"/>
    <n v="8"/>
    <x v="1"/>
    <s v="Аварийный резерв"/>
    <n v="1224.0899999999999"/>
    <n v="1224.0899999999999"/>
    <m/>
    <n v="408.03"/>
    <n v="816.06"/>
    <n v="12"/>
    <m/>
    <n v="4"/>
    <n v="8"/>
  </r>
  <r>
    <s v="Валиуллов Минислам Минсафович"/>
    <x v="0"/>
    <x v="1843"/>
    <x v="1"/>
    <n v="439.45"/>
    <n v="4"/>
    <x v="1"/>
    <s v="Аварийный резерв"/>
    <m/>
    <n v="439.45"/>
    <m/>
    <m/>
    <n v="439.45"/>
    <n v="4"/>
    <m/>
    <m/>
    <n v="4"/>
  </r>
  <r>
    <s v="Валиуллов Минислам Минсафович"/>
    <x v="0"/>
    <x v="1844"/>
    <x v="0"/>
    <m/>
    <m/>
    <x v="0"/>
    <m/>
    <m/>
    <n v="4474.0200000000004"/>
    <m/>
    <n v="4474.0200000000004"/>
    <m/>
    <n v="1"/>
    <m/>
    <n v="1"/>
    <m/>
  </r>
  <r>
    <s v="Валиуллов Минислам Минсафович"/>
    <x v="0"/>
    <x v="1845"/>
    <x v="0"/>
    <m/>
    <m/>
    <x v="0"/>
    <m/>
    <m/>
    <n v="814.58"/>
    <n v="3641.67"/>
    <n v="4456.25"/>
    <m/>
    <n v="1"/>
    <n v="4"/>
    <n v="5"/>
    <m/>
  </r>
  <r>
    <s v="Валиуллов Минислам Минсафович"/>
    <x v="0"/>
    <x v="1846"/>
    <x v="1"/>
    <n v="7564.91"/>
    <n v="2"/>
    <x v="1"/>
    <s v="Аварийный резерв"/>
    <m/>
    <n v="7564.91"/>
    <m/>
    <m/>
    <n v="7564.91"/>
    <n v="2"/>
    <m/>
    <m/>
    <n v="2"/>
  </r>
  <r>
    <s v="Валиуллов Минислам Минсафович"/>
    <x v="0"/>
    <x v="1847"/>
    <x v="0"/>
    <m/>
    <m/>
    <x v="0"/>
    <m/>
    <m/>
    <m/>
    <n v="552.5"/>
    <n v="552.5"/>
    <m/>
    <m/>
    <n v="1"/>
    <n v="1"/>
    <m/>
  </r>
  <r>
    <s v="Валиуллов Минислам Минсафович"/>
    <x v="0"/>
    <x v="1848"/>
    <x v="0"/>
    <m/>
    <m/>
    <x v="0"/>
    <m/>
    <m/>
    <m/>
    <n v="5678.25"/>
    <n v="5033.67"/>
    <n v="644.58000000000004"/>
    <m/>
    <n v="10"/>
    <n v="9"/>
    <n v="1"/>
  </r>
  <r>
    <s v="Валиуллов Минислам Минсафович"/>
    <x v="0"/>
    <x v="1849"/>
    <x v="0"/>
    <n v="-2016"/>
    <n v="-3"/>
    <x v="0"/>
    <m/>
    <m/>
    <n v="752.08"/>
    <n v="4032"/>
    <n v="2768.08"/>
    <n v="2016"/>
    <n v="1"/>
    <n v="6"/>
    <n v="4"/>
    <n v="3"/>
  </r>
  <r>
    <s v="Валиуллов Минислам Минсафович"/>
    <x v="0"/>
    <x v="1850"/>
    <x v="0"/>
    <m/>
    <m/>
    <x v="0"/>
    <m/>
    <m/>
    <m/>
    <n v="1663.33"/>
    <n v="831.67"/>
    <n v="831.66"/>
    <m/>
    <n v="2"/>
    <n v="1"/>
    <n v="1"/>
  </r>
  <r>
    <s v="Валиуллов Минислам Минсафович"/>
    <x v="0"/>
    <x v="1851"/>
    <x v="0"/>
    <m/>
    <m/>
    <x v="0"/>
    <m/>
    <m/>
    <n v="1183.93"/>
    <n v="1005.57"/>
    <n v="2189.5"/>
    <m/>
    <n v="3"/>
    <n v="4"/>
    <n v="7"/>
    <m/>
  </r>
  <r>
    <s v="Валиуллов Минислам Минсафович"/>
    <x v="0"/>
    <x v="1852"/>
    <x v="1"/>
    <n v="4305.32"/>
    <n v="3"/>
    <x v="1"/>
    <s v="Аварийный резерв"/>
    <m/>
    <n v="4305.32"/>
    <m/>
    <m/>
    <n v="4305.32"/>
    <n v="3"/>
    <m/>
    <m/>
    <n v="3"/>
  </r>
  <r>
    <s v="Валиуллов Минислам Минсафович"/>
    <x v="0"/>
    <x v="1853"/>
    <x v="1"/>
    <n v="1169.45"/>
    <n v="2"/>
    <x v="1"/>
    <s v="Аварийный резерв"/>
    <m/>
    <n v="1169.45"/>
    <m/>
    <m/>
    <n v="1169.45"/>
    <n v="2"/>
    <m/>
    <m/>
    <n v="2"/>
  </r>
  <r>
    <s v="Валиуллов Минислам Минсафович"/>
    <x v="0"/>
    <x v="1854"/>
    <x v="1"/>
    <n v="2941.64"/>
    <n v="7"/>
    <x v="1"/>
    <s v="Аварийный резерв"/>
    <n v="2941.64"/>
    <n v="2941.64"/>
    <m/>
    <m/>
    <n v="2941.64"/>
    <n v="7"/>
    <m/>
    <m/>
    <n v="7"/>
  </r>
  <r>
    <s v="Валиуллов Минислам Минсафович"/>
    <x v="0"/>
    <x v="1855"/>
    <x v="1"/>
    <n v="366.66"/>
    <n v="2"/>
    <x v="1"/>
    <s v="Аварийный резерв"/>
    <m/>
    <n v="733.33"/>
    <m/>
    <n v="366.67"/>
    <n v="366.66"/>
    <n v="4"/>
    <m/>
    <n v="2"/>
    <n v="2"/>
  </r>
  <r>
    <s v="Валиуллов Минислам Минсафович"/>
    <x v="0"/>
    <x v="1856"/>
    <x v="0"/>
    <m/>
    <m/>
    <x v="0"/>
    <m/>
    <m/>
    <n v="943.61"/>
    <m/>
    <n v="943.61"/>
    <m/>
    <n v="2"/>
    <m/>
    <n v="2"/>
    <m/>
  </r>
  <r>
    <s v="Валиуллов Минислам Минсафович"/>
    <x v="0"/>
    <x v="1857"/>
    <x v="0"/>
    <m/>
    <m/>
    <x v="0"/>
    <m/>
    <m/>
    <m/>
    <n v="2032.33"/>
    <n v="2032.33"/>
    <m/>
    <m/>
    <n v="2"/>
    <n v="2"/>
    <m/>
  </r>
  <r>
    <s v="Валиуллов Минислам Минсафович"/>
    <x v="0"/>
    <x v="1858"/>
    <x v="0"/>
    <n v="-14736.749999999998"/>
    <n v="-18"/>
    <x v="0"/>
    <m/>
    <m/>
    <n v="1881.17"/>
    <n v="17450.5"/>
    <n v="16617.919999999998"/>
    <n v="2713.75"/>
    <n v="3"/>
    <n v="21"/>
    <n v="21"/>
    <n v="3"/>
  </r>
  <r>
    <s v="Валиуллов Минислам Минсафович"/>
    <x v="0"/>
    <x v="1859"/>
    <x v="1"/>
    <n v="2266.83"/>
    <n v="2"/>
    <x v="1"/>
    <s v="Аварийный резерв"/>
    <m/>
    <n v="2266.83"/>
    <m/>
    <m/>
    <n v="2266.83"/>
    <n v="2"/>
    <m/>
    <m/>
    <n v="2"/>
  </r>
  <r>
    <s v="Валиуллов Минислам Минсафович"/>
    <x v="0"/>
    <x v="1860"/>
    <x v="0"/>
    <m/>
    <m/>
    <x v="0"/>
    <m/>
    <m/>
    <n v="10200"/>
    <n v="16560"/>
    <n v="26760"/>
    <m/>
    <n v="6"/>
    <n v="16"/>
    <n v="22"/>
    <m/>
  </r>
  <r>
    <s v="Валиуллов Минислам Минсафович"/>
    <x v="0"/>
    <x v="1861"/>
    <x v="0"/>
    <m/>
    <m/>
    <x v="0"/>
    <m/>
    <m/>
    <m/>
    <n v="2858.33"/>
    <n v="2858.33"/>
    <m/>
    <m/>
    <n v="2"/>
    <n v="2"/>
    <m/>
  </r>
  <r>
    <s v="Валиуллов Минислам Минсафович"/>
    <x v="0"/>
    <x v="1862"/>
    <x v="0"/>
    <m/>
    <m/>
    <x v="0"/>
    <m/>
    <m/>
    <m/>
    <n v="1657"/>
    <n v="1657"/>
    <m/>
    <m/>
    <n v="3"/>
    <n v="3"/>
    <m/>
  </r>
  <r>
    <s v="Валиуллов Минислам Минсафович"/>
    <x v="0"/>
    <x v="1863"/>
    <x v="1"/>
    <n v="451.82"/>
    <n v="1"/>
    <x v="1"/>
    <s v="Аварийный резерв"/>
    <m/>
    <n v="451.82"/>
    <m/>
    <m/>
    <n v="451.82"/>
    <n v="1"/>
    <m/>
    <m/>
    <n v="1"/>
  </r>
  <r>
    <s v="Валиуллов Минислам Минсафович"/>
    <x v="0"/>
    <x v="1864"/>
    <x v="1"/>
    <n v="6630.18"/>
    <n v="2"/>
    <x v="1"/>
    <s v="Аварийный резерв"/>
    <n v="6630.18"/>
    <n v="6630.18"/>
    <m/>
    <m/>
    <n v="6630.18"/>
    <n v="2"/>
    <m/>
    <m/>
    <n v="2"/>
  </r>
  <r>
    <s v="Валиуллов Минислам Минсафович"/>
    <x v="0"/>
    <x v="1865"/>
    <x v="1"/>
    <n v="1015.8299999999999"/>
    <n v="1"/>
    <x v="1"/>
    <s v="Аварийный резерв"/>
    <m/>
    <n v="3047.5"/>
    <m/>
    <n v="2031.67"/>
    <n v="1015.83"/>
    <n v="3"/>
    <m/>
    <n v="2"/>
    <n v="1"/>
  </r>
  <r>
    <s v="Валиуллов Минислам Минсафович"/>
    <x v="0"/>
    <x v="1866"/>
    <x v="0"/>
    <n v="0"/>
    <n v="0"/>
    <x v="0"/>
    <m/>
    <m/>
    <n v="6833.33"/>
    <n v="6930"/>
    <n v="6833.33"/>
    <n v="6930"/>
    <n v="4"/>
    <n v="4"/>
    <n v="4"/>
    <n v="4"/>
  </r>
  <r>
    <s v="Валиуллов Минислам Минсафович"/>
    <x v="0"/>
    <x v="1867"/>
    <x v="1"/>
    <n v="19114.82"/>
    <n v="11"/>
    <x v="1"/>
    <s v="Аварийный резерв"/>
    <m/>
    <n v="19114.82"/>
    <m/>
    <m/>
    <n v="19114.82"/>
    <n v="11"/>
    <m/>
    <m/>
    <n v="11"/>
  </r>
  <r>
    <s v="Валиуллов Минислам Минсафович"/>
    <x v="0"/>
    <x v="1868"/>
    <x v="0"/>
    <m/>
    <m/>
    <x v="0"/>
    <m/>
    <m/>
    <m/>
    <n v="238.87"/>
    <n v="191.1"/>
    <n v="47.77"/>
    <m/>
    <n v="5"/>
    <n v="4"/>
    <n v="1"/>
  </r>
  <r>
    <s v="Валиуллов Минислам Минсафович"/>
    <x v="0"/>
    <x v="1869"/>
    <x v="0"/>
    <n v="-277.56999999999994"/>
    <n v="-4"/>
    <x v="0"/>
    <m/>
    <m/>
    <n v="1462.5"/>
    <n v="346.96"/>
    <n v="1740.07"/>
    <n v="69.39"/>
    <n v="5"/>
    <n v="5"/>
    <n v="9"/>
    <n v="1"/>
  </r>
  <r>
    <s v="Валиуллов Минислам Минсафович"/>
    <x v="0"/>
    <x v="1870"/>
    <x v="0"/>
    <m/>
    <m/>
    <x v="0"/>
    <m/>
    <n v="5246.06"/>
    <n v="5246.06"/>
    <m/>
    <n v="5246.06"/>
    <m/>
    <n v="2"/>
    <m/>
    <n v="2"/>
    <m/>
  </r>
  <r>
    <s v="Валиуллов Минислам Минсафович"/>
    <x v="0"/>
    <x v="1871"/>
    <x v="0"/>
    <m/>
    <m/>
    <x v="0"/>
    <m/>
    <m/>
    <m/>
    <n v="8074.07"/>
    <n v="4776"/>
    <n v="3298.07"/>
    <m/>
    <n v="12"/>
    <n v="8"/>
    <n v="4"/>
  </r>
  <r>
    <s v="Валиуллов Минислам Минсафович"/>
    <x v="0"/>
    <x v="1872"/>
    <x v="1"/>
    <n v="26109.83"/>
    <n v="6"/>
    <x v="1"/>
    <s v="Аварийный резерв"/>
    <n v="39843.06"/>
    <n v="41050.980000000003"/>
    <m/>
    <n v="14941.15"/>
    <n v="26109.83"/>
    <n v="9"/>
    <m/>
    <n v="3"/>
    <n v="6"/>
  </r>
  <r>
    <s v="Валиуллов Минислам Минсафович"/>
    <x v="0"/>
    <x v="1873"/>
    <x v="0"/>
    <m/>
    <m/>
    <x v="0"/>
    <m/>
    <m/>
    <m/>
    <n v="4600"/>
    <n v="2300"/>
    <n v="2300"/>
    <m/>
    <n v="2"/>
    <n v="1"/>
    <n v="1"/>
  </r>
  <r>
    <s v="Валиуллов Минислам Минсафович"/>
    <x v="0"/>
    <x v="1874"/>
    <x v="1"/>
    <n v="5130"/>
    <n v="2"/>
    <x v="1"/>
    <s v="Аварийный резерв"/>
    <m/>
    <n v="17002.5"/>
    <m/>
    <n v="11872.5"/>
    <n v="5130"/>
    <n v="5"/>
    <m/>
    <n v="3"/>
    <n v="2"/>
  </r>
  <r>
    <s v="Валиуллов Минислам Минсафович"/>
    <x v="0"/>
    <x v="1875"/>
    <x v="0"/>
    <m/>
    <m/>
    <x v="0"/>
    <m/>
    <m/>
    <m/>
    <n v="1128.33"/>
    <m/>
    <n v="1128.33"/>
    <m/>
    <n v="1"/>
    <m/>
    <n v="1"/>
  </r>
  <r>
    <s v="Валиуллов Минислам Минсафович"/>
    <x v="0"/>
    <x v="1876"/>
    <x v="0"/>
    <m/>
    <m/>
    <x v="0"/>
    <m/>
    <m/>
    <m/>
    <n v="378.79"/>
    <n v="378.79"/>
    <m/>
    <m/>
    <n v="1"/>
    <n v="1"/>
    <m/>
  </r>
  <r>
    <s v="Валиуллов Минислам Минсафович"/>
    <x v="0"/>
    <x v="1877"/>
    <x v="0"/>
    <m/>
    <m/>
    <x v="0"/>
    <m/>
    <m/>
    <m/>
    <n v="1232.08"/>
    <n v="1232.08"/>
    <m/>
    <m/>
    <n v="1"/>
    <n v="1"/>
    <m/>
  </r>
  <r>
    <s v="Валиуллов Минислам Минсафович"/>
    <x v="0"/>
    <x v="1878"/>
    <x v="0"/>
    <m/>
    <m/>
    <x v="0"/>
    <m/>
    <m/>
    <m/>
    <n v="12009.17"/>
    <n v="12009.17"/>
    <m/>
    <m/>
    <n v="1"/>
    <n v="1"/>
    <m/>
  </r>
  <r>
    <s v="Валиуллов Минислам Минсафович"/>
    <x v="0"/>
    <x v="1879"/>
    <x v="0"/>
    <m/>
    <m/>
    <x v="0"/>
    <m/>
    <m/>
    <m/>
    <n v="14337"/>
    <n v="3584.25"/>
    <n v="10752.75"/>
    <m/>
    <n v="12"/>
    <n v="3"/>
    <n v="9"/>
  </r>
  <r>
    <s v="Валиуллов Минислам Минсафович"/>
    <x v="0"/>
    <x v="1880"/>
    <x v="0"/>
    <m/>
    <m/>
    <x v="0"/>
    <m/>
    <m/>
    <m/>
    <n v="8669.25"/>
    <n v="8669.25"/>
    <m/>
    <m/>
    <n v="8"/>
    <n v="8"/>
    <m/>
  </r>
  <r>
    <s v="Валиуллов Минислам Минсафович"/>
    <x v="0"/>
    <x v="1881"/>
    <x v="0"/>
    <m/>
    <m/>
    <x v="0"/>
    <m/>
    <m/>
    <m/>
    <n v="1346"/>
    <n v="1346"/>
    <m/>
    <m/>
    <n v="2"/>
    <n v="2"/>
    <m/>
  </r>
  <r>
    <s v="Валиуллов Минислам Минсафович"/>
    <x v="0"/>
    <x v="1882"/>
    <x v="1"/>
    <n v="916.25"/>
    <n v="2"/>
    <x v="1"/>
    <s v="Аварийный резерв"/>
    <m/>
    <n v="5497.5"/>
    <m/>
    <n v="4581.25"/>
    <n v="916.25"/>
    <n v="12"/>
    <m/>
    <n v="10"/>
    <n v="2"/>
  </r>
  <r>
    <s v="Валиуллов Минислам Минсафович"/>
    <x v="0"/>
    <x v="1883"/>
    <x v="1"/>
    <n v="1609.09"/>
    <n v="2"/>
    <x v="1"/>
    <s v="Аварийный резерв"/>
    <n v="1609.09"/>
    <n v="1609.09"/>
    <m/>
    <m/>
    <n v="1609.09"/>
    <n v="2"/>
    <m/>
    <m/>
    <n v="2"/>
  </r>
  <r>
    <s v="Валиуллов Минислам Минсафович"/>
    <x v="0"/>
    <x v="1884"/>
    <x v="0"/>
    <m/>
    <m/>
    <x v="0"/>
    <m/>
    <m/>
    <m/>
    <n v="1578.37"/>
    <n v="1578.37"/>
    <m/>
    <m/>
    <n v="4"/>
    <n v="4"/>
    <m/>
  </r>
  <r>
    <s v="Валиуллов Минислам Минсафович"/>
    <x v="0"/>
    <x v="1885"/>
    <x v="1"/>
    <n v="833.33"/>
    <n v="2"/>
    <x v="1"/>
    <s v="Аварийный резерв"/>
    <m/>
    <n v="833.33"/>
    <m/>
    <m/>
    <n v="833.33"/>
    <n v="2"/>
    <m/>
    <m/>
    <n v="2"/>
  </r>
  <r>
    <s v="Валиуллов Минислам Минсафович"/>
    <x v="0"/>
    <x v="1886"/>
    <x v="0"/>
    <m/>
    <m/>
    <x v="0"/>
    <m/>
    <m/>
    <m/>
    <n v="1033.7"/>
    <n v="689.13"/>
    <n v="344.57"/>
    <m/>
    <n v="6"/>
    <n v="4"/>
    <n v="2"/>
  </r>
  <r>
    <s v="Валиуллов Минислам Минсафович"/>
    <x v="0"/>
    <x v="1887"/>
    <x v="0"/>
    <m/>
    <m/>
    <x v="0"/>
    <m/>
    <m/>
    <n v="5617.77"/>
    <m/>
    <n v="5617.77"/>
    <m/>
    <n v="1"/>
    <m/>
    <n v="1"/>
    <m/>
  </r>
  <r>
    <s v="Валиуллов Минислам Минсафович"/>
    <x v="0"/>
    <x v="1888"/>
    <x v="0"/>
    <m/>
    <m/>
    <x v="0"/>
    <m/>
    <m/>
    <n v="1336.69"/>
    <m/>
    <n v="1336.69"/>
    <m/>
    <n v="1"/>
    <m/>
    <n v="1"/>
    <m/>
  </r>
  <r>
    <s v="Валиуллов Минислам Минсафович"/>
    <x v="0"/>
    <x v="1889"/>
    <x v="0"/>
    <m/>
    <m/>
    <x v="0"/>
    <m/>
    <m/>
    <m/>
    <n v="5346"/>
    <n v="5346"/>
    <m/>
    <m/>
    <n v="6"/>
    <n v="6"/>
    <m/>
  </r>
  <r>
    <s v="Валиуллов Минислам Минсафович"/>
    <x v="0"/>
    <x v="1890"/>
    <x v="0"/>
    <m/>
    <m/>
    <x v="0"/>
    <m/>
    <m/>
    <n v="854.86"/>
    <m/>
    <n v="854.86"/>
    <m/>
    <n v="1"/>
    <m/>
    <n v="1"/>
    <m/>
  </r>
  <r>
    <s v="Валиуллов Минислам Минсафович"/>
    <x v="0"/>
    <x v="1891"/>
    <x v="0"/>
    <m/>
    <m/>
    <x v="0"/>
    <m/>
    <m/>
    <m/>
    <n v="2448"/>
    <n v="2448"/>
    <m/>
    <m/>
    <n v="2"/>
    <n v="2"/>
    <m/>
  </r>
  <r>
    <s v="Валиуллов Минислам Минсафович"/>
    <x v="0"/>
    <x v="1892"/>
    <x v="0"/>
    <m/>
    <m/>
    <x v="0"/>
    <m/>
    <m/>
    <m/>
    <n v="5963.33"/>
    <n v="5963.33"/>
    <m/>
    <m/>
    <n v="4"/>
    <n v="4"/>
    <m/>
  </r>
  <r>
    <s v="Валиуллов Минислам Минсафович"/>
    <x v="0"/>
    <x v="1893"/>
    <x v="0"/>
    <m/>
    <m/>
    <x v="0"/>
    <m/>
    <m/>
    <m/>
    <n v="557.91999999999996"/>
    <n v="557.91999999999996"/>
    <m/>
    <m/>
    <n v="2"/>
    <n v="2"/>
    <m/>
  </r>
  <r>
    <s v="Валиуллов Минислам Минсафович"/>
    <x v="0"/>
    <x v="1894"/>
    <x v="0"/>
    <m/>
    <m/>
    <x v="0"/>
    <m/>
    <m/>
    <m/>
    <n v="866.67"/>
    <n v="866.67"/>
    <m/>
    <m/>
    <n v="2"/>
    <n v="2"/>
    <m/>
  </r>
  <r>
    <s v="Валиуллов Минислам Минсафович"/>
    <x v="0"/>
    <x v="1895"/>
    <x v="1"/>
    <n v="2341.67"/>
    <n v="2"/>
    <x v="1"/>
    <s v="Аварийный резерв"/>
    <m/>
    <n v="2341.67"/>
    <m/>
    <m/>
    <n v="2341.67"/>
    <n v="2"/>
    <m/>
    <m/>
    <n v="2"/>
  </r>
  <r>
    <s v="Валиуллов Минислам Минсафович"/>
    <x v="0"/>
    <x v="1896"/>
    <x v="1"/>
    <n v="1634.31"/>
    <n v="1"/>
    <x v="1"/>
    <s v="Аварийный резерв"/>
    <m/>
    <n v="1634.31"/>
    <m/>
    <m/>
    <n v="1634.31"/>
    <n v="1"/>
    <m/>
    <m/>
    <n v="1"/>
  </r>
  <r>
    <s v="Валиуллов Минислам Минсафович"/>
    <x v="0"/>
    <x v="1897"/>
    <x v="0"/>
    <m/>
    <m/>
    <x v="0"/>
    <m/>
    <m/>
    <m/>
    <n v="3950.03"/>
    <n v="3950.03"/>
    <m/>
    <m/>
    <n v="2"/>
    <n v="2"/>
    <m/>
  </r>
  <r>
    <s v="Валиуллов Минислам Минсафович"/>
    <x v="0"/>
    <x v="1898"/>
    <x v="0"/>
    <m/>
    <m/>
    <x v="0"/>
    <m/>
    <m/>
    <m/>
    <n v="9628.33"/>
    <n v="9628.33"/>
    <m/>
    <m/>
    <n v="4"/>
    <n v="4"/>
    <m/>
  </r>
  <r>
    <s v="Валиуллов Минислам Минсафович"/>
    <x v="0"/>
    <x v="1899"/>
    <x v="0"/>
    <m/>
    <m/>
    <x v="0"/>
    <m/>
    <m/>
    <m/>
    <n v="4031.25"/>
    <n v="4031.25"/>
    <m/>
    <m/>
    <n v="2"/>
    <n v="2"/>
    <m/>
  </r>
  <r>
    <s v="Валиуллов Минислам Минсафович"/>
    <x v="0"/>
    <x v="1900"/>
    <x v="1"/>
    <n v="2426.67"/>
    <n v="2"/>
    <x v="1"/>
    <s v="Аварийный резерв"/>
    <m/>
    <n v="2426.67"/>
    <m/>
    <m/>
    <n v="2426.67"/>
    <n v="2"/>
    <m/>
    <m/>
    <n v="2"/>
  </r>
  <r>
    <s v="Валиуллов Минислам Минсафович"/>
    <x v="0"/>
    <x v="1901"/>
    <x v="0"/>
    <m/>
    <m/>
    <x v="0"/>
    <m/>
    <m/>
    <m/>
    <n v="7327.8"/>
    <n v="610.65"/>
    <n v="6717.15"/>
    <m/>
    <n v="12"/>
    <n v="1"/>
    <n v="11"/>
  </r>
  <r>
    <s v="Валиуллов Минислам Минсафович"/>
    <x v="0"/>
    <x v="1902"/>
    <x v="0"/>
    <m/>
    <m/>
    <x v="0"/>
    <m/>
    <m/>
    <m/>
    <n v="5476.77"/>
    <n v="5476.77"/>
    <m/>
    <m/>
    <n v="2"/>
    <n v="2"/>
    <m/>
  </r>
  <r>
    <s v="Валиуллов Минислам Минсафович"/>
    <x v="0"/>
    <x v="1903"/>
    <x v="0"/>
    <m/>
    <m/>
    <x v="0"/>
    <m/>
    <m/>
    <m/>
    <n v="2125.77"/>
    <m/>
    <n v="2125.77"/>
    <m/>
    <n v="2"/>
    <m/>
    <n v="2"/>
  </r>
  <r>
    <s v="Валиуллов Минислам Минсафович"/>
    <x v="0"/>
    <x v="1904"/>
    <x v="0"/>
    <m/>
    <m/>
    <x v="0"/>
    <m/>
    <m/>
    <m/>
    <n v="643.34"/>
    <m/>
    <n v="643.34"/>
    <m/>
    <n v="4"/>
    <m/>
    <n v="4"/>
  </r>
  <r>
    <s v="Валиуллов Минислам Минсафович"/>
    <x v="0"/>
    <x v="1905"/>
    <x v="0"/>
    <m/>
    <m/>
    <x v="0"/>
    <m/>
    <m/>
    <m/>
    <n v="1416.67"/>
    <n v="708.34"/>
    <n v="708.33"/>
    <m/>
    <n v="4"/>
    <n v="2"/>
    <n v="2"/>
  </r>
  <r>
    <s v="Валиуллов Минислам Минсафович"/>
    <x v="0"/>
    <x v="1906"/>
    <x v="0"/>
    <m/>
    <m/>
    <x v="0"/>
    <m/>
    <m/>
    <m/>
    <n v="310"/>
    <n v="155"/>
    <n v="155"/>
    <m/>
    <n v="2"/>
    <n v="1"/>
    <n v="1"/>
  </r>
  <r>
    <s v="Валиуллов Минислам Минсафович"/>
    <x v="0"/>
    <x v="1907"/>
    <x v="0"/>
    <m/>
    <m/>
    <x v="0"/>
    <m/>
    <m/>
    <n v="1852.98"/>
    <m/>
    <n v="1852.98"/>
    <m/>
    <n v="4"/>
    <m/>
    <n v="4"/>
    <m/>
  </r>
  <r>
    <s v="Валиуллов Минислам Минсафович"/>
    <x v="0"/>
    <x v="1908"/>
    <x v="0"/>
    <m/>
    <m/>
    <x v="0"/>
    <m/>
    <m/>
    <m/>
    <n v="954.17"/>
    <n v="954.17"/>
    <m/>
    <m/>
    <n v="1"/>
    <n v="1"/>
    <m/>
  </r>
  <r>
    <s v="Валиуллов Минислам Минсафович"/>
    <x v="0"/>
    <x v="1909"/>
    <x v="0"/>
    <m/>
    <m/>
    <x v="0"/>
    <m/>
    <m/>
    <n v="816.66"/>
    <m/>
    <n v="816.66"/>
    <m/>
    <n v="1"/>
    <m/>
    <n v="1"/>
    <m/>
  </r>
  <r>
    <s v="Валиуллов Минислам Минсафович"/>
    <x v="0"/>
    <x v="1910"/>
    <x v="0"/>
    <m/>
    <m/>
    <x v="0"/>
    <m/>
    <m/>
    <m/>
    <n v="833.33"/>
    <n v="833.33"/>
    <m/>
    <m/>
    <n v="2"/>
    <n v="2"/>
    <m/>
  </r>
  <r>
    <s v="Валиуллов Минислам Минсафович"/>
    <x v="0"/>
    <x v="1911"/>
    <x v="0"/>
    <m/>
    <m/>
    <x v="0"/>
    <m/>
    <m/>
    <n v="2364.17"/>
    <m/>
    <n v="2364.17"/>
    <m/>
    <n v="2"/>
    <m/>
    <n v="2"/>
    <m/>
  </r>
  <r>
    <s v="Валиуллов Минислам Минсафович"/>
    <x v="0"/>
    <x v="1912"/>
    <x v="0"/>
    <m/>
    <m/>
    <x v="0"/>
    <m/>
    <m/>
    <n v="1863"/>
    <m/>
    <n v="1863"/>
    <m/>
    <n v="2"/>
    <m/>
    <n v="2"/>
    <m/>
  </r>
  <r>
    <s v="Валиуллов Минислам Минсафович"/>
    <x v="0"/>
    <x v="1913"/>
    <x v="0"/>
    <m/>
    <m/>
    <x v="0"/>
    <m/>
    <m/>
    <n v="1863"/>
    <m/>
    <n v="1863"/>
    <m/>
    <n v="2"/>
    <m/>
    <n v="2"/>
    <m/>
  </r>
  <r>
    <s v="Валиуллов Минислам Минсафович"/>
    <x v="0"/>
    <x v="1914"/>
    <x v="0"/>
    <m/>
    <m/>
    <x v="0"/>
    <m/>
    <m/>
    <m/>
    <n v="276.83"/>
    <n v="276.83"/>
    <m/>
    <m/>
    <n v="1"/>
    <n v="1"/>
    <m/>
  </r>
  <r>
    <s v="Валиуллов Минислам Минсафович"/>
    <x v="0"/>
    <x v="1915"/>
    <x v="0"/>
    <m/>
    <m/>
    <x v="0"/>
    <m/>
    <m/>
    <m/>
    <n v="791.67"/>
    <m/>
    <n v="791.67"/>
    <m/>
    <n v="1"/>
    <m/>
    <n v="1"/>
  </r>
  <r>
    <s v="Валиуллов Минислам Минсафович"/>
    <x v="0"/>
    <x v="1916"/>
    <x v="0"/>
    <m/>
    <m/>
    <x v="0"/>
    <m/>
    <m/>
    <n v="850"/>
    <m/>
    <n v="850"/>
    <m/>
    <n v="2"/>
    <m/>
    <n v="2"/>
    <m/>
  </r>
  <r>
    <s v="Валиуллов Минислам Минсафович"/>
    <x v="0"/>
    <x v="1917"/>
    <x v="0"/>
    <m/>
    <m/>
    <x v="0"/>
    <m/>
    <m/>
    <n v="6141.6"/>
    <m/>
    <n v="6141.6"/>
    <m/>
    <n v="4"/>
    <m/>
    <n v="4"/>
    <m/>
  </r>
  <r>
    <s v="Валиуллов Минислам Минсафович"/>
    <x v="0"/>
    <x v="1918"/>
    <x v="0"/>
    <m/>
    <m/>
    <x v="0"/>
    <m/>
    <m/>
    <m/>
    <n v="666.67"/>
    <n v="666.67"/>
    <m/>
    <m/>
    <n v="4"/>
    <n v="4"/>
    <m/>
  </r>
  <r>
    <s v="Валиуллов Минислам Минсафович"/>
    <x v="0"/>
    <x v="1919"/>
    <x v="0"/>
    <m/>
    <m/>
    <x v="0"/>
    <m/>
    <m/>
    <n v="421.67"/>
    <m/>
    <n v="421.67"/>
    <m/>
    <n v="1"/>
    <m/>
    <n v="1"/>
    <m/>
  </r>
  <r>
    <s v="Валиуллов Минислам Минсафович"/>
    <x v="0"/>
    <x v="1920"/>
    <x v="0"/>
    <m/>
    <m/>
    <x v="0"/>
    <m/>
    <m/>
    <n v="843.33"/>
    <m/>
    <n v="843.33"/>
    <m/>
    <n v="2"/>
    <m/>
    <n v="2"/>
    <m/>
  </r>
  <r>
    <s v="Валиуллов Минислам Минсафович"/>
    <x v="0"/>
    <x v="1921"/>
    <x v="1"/>
    <n v="783.33"/>
    <n v="1"/>
    <x v="1"/>
    <s v="Аварийный резерв"/>
    <m/>
    <n v="783.33"/>
    <m/>
    <m/>
    <n v="783.33"/>
    <n v="1"/>
    <m/>
    <m/>
    <n v="1"/>
  </r>
  <r>
    <s v="Валиуллов Минислам Минсафович"/>
    <x v="0"/>
    <x v="1922"/>
    <x v="0"/>
    <m/>
    <m/>
    <x v="0"/>
    <m/>
    <m/>
    <m/>
    <n v="10665"/>
    <n v="10665"/>
    <m/>
    <m/>
    <n v="1"/>
    <n v="1"/>
    <m/>
  </r>
  <r>
    <s v="Валиуллов Минислам Минсафович"/>
    <x v="0"/>
    <x v="1923"/>
    <x v="1"/>
    <n v="2551.1"/>
    <n v="2"/>
    <x v="1"/>
    <s v="Аварийный резерв"/>
    <m/>
    <n v="2551.1"/>
    <m/>
    <m/>
    <n v="2551.1"/>
    <n v="2"/>
    <m/>
    <m/>
    <n v="2"/>
  </r>
  <r>
    <s v="Валиуллов Минислам Минсафович"/>
    <x v="0"/>
    <x v="1924"/>
    <x v="0"/>
    <m/>
    <m/>
    <x v="0"/>
    <m/>
    <m/>
    <m/>
    <n v="21856"/>
    <n v="10928"/>
    <n v="10928"/>
    <m/>
    <n v="2"/>
    <n v="1"/>
    <n v="1"/>
  </r>
  <r>
    <s v="Валиуллов Минислам Минсафович"/>
    <x v="0"/>
    <x v="1925"/>
    <x v="0"/>
    <m/>
    <m/>
    <x v="0"/>
    <m/>
    <m/>
    <m/>
    <n v="10928"/>
    <m/>
    <n v="10928"/>
    <m/>
    <n v="1"/>
    <m/>
    <n v="1"/>
  </r>
  <r>
    <s v="Валиуллов Минислам Минсафович"/>
    <x v="0"/>
    <x v="1926"/>
    <x v="0"/>
    <m/>
    <m/>
    <x v="0"/>
    <m/>
    <m/>
    <m/>
    <n v="40440"/>
    <n v="11793"/>
    <n v="28647"/>
    <m/>
    <n v="4"/>
    <n v="1"/>
    <n v="3"/>
  </r>
  <r>
    <s v="Валиуллов Минислам Минсафович"/>
    <x v="0"/>
    <x v="1927"/>
    <x v="0"/>
    <m/>
    <m/>
    <x v="0"/>
    <m/>
    <m/>
    <m/>
    <n v="33333.33"/>
    <n v="33333.33"/>
    <m/>
    <m/>
    <n v="1"/>
    <n v="1"/>
    <m/>
  </r>
  <r>
    <s v="Валиуллов Минислам Минсафович"/>
    <x v="0"/>
    <x v="1928"/>
    <x v="0"/>
    <m/>
    <m/>
    <x v="0"/>
    <m/>
    <m/>
    <m/>
    <n v="122.22"/>
    <n v="122.22"/>
    <m/>
    <m/>
    <n v="2"/>
    <n v="2"/>
    <m/>
  </r>
  <r>
    <s v="Валиуллов Минислам Минсафович"/>
    <x v="0"/>
    <x v="1929"/>
    <x v="0"/>
    <m/>
    <m/>
    <x v="0"/>
    <m/>
    <m/>
    <m/>
    <n v="122.22"/>
    <n v="122.22"/>
    <m/>
    <m/>
    <n v="2"/>
    <n v="2"/>
    <m/>
  </r>
  <r>
    <s v="Валиуллов Минислам Минсафович"/>
    <x v="0"/>
    <x v="1930"/>
    <x v="0"/>
    <m/>
    <m/>
    <x v="0"/>
    <m/>
    <m/>
    <m/>
    <n v="9966.67"/>
    <n v="2491.67"/>
    <n v="7475"/>
    <m/>
    <n v="8"/>
    <n v="2"/>
    <n v="6"/>
  </r>
  <r>
    <s v="Валиуллов Минислам Минсафович"/>
    <x v="0"/>
    <x v="1931"/>
    <x v="0"/>
    <m/>
    <m/>
    <x v="0"/>
    <m/>
    <m/>
    <m/>
    <n v="7638.75"/>
    <n v="7638.75"/>
    <m/>
    <m/>
    <n v="1"/>
    <n v="1"/>
    <m/>
  </r>
  <r>
    <s v="Валиуллов Минислам Минсафович"/>
    <x v="0"/>
    <x v="1932"/>
    <x v="0"/>
    <m/>
    <m/>
    <x v="0"/>
    <m/>
    <m/>
    <m/>
    <n v="7027.08"/>
    <n v="7027.08"/>
    <m/>
    <m/>
    <n v="1"/>
    <n v="1"/>
    <m/>
  </r>
  <r>
    <s v="Валиуллов Минислам Минсафович"/>
    <x v="0"/>
    <x v="1933"/>
    <x v="1"/>
    <n v="26493.23"/>
    <n v="14"/>
    <x v="1"/>
    <s v="Аварийный резерв"/>
    <m/>
    <n v="26493.23"/>
    <m/>
    <m/>
    <n v="26493.23"/>
    <n v="14"/>
    <m/>
    <m/>
    <n v="14"/>
  </r>
  <r>
    <s v="Валиуллов Минислам Минсафович"/>
    <x v="0"/>
    <x v="1934"/>
    <x v="0"/>
    <m/>
    <m/>
    <x v="0"/>
    <m/>
    <m/>
    <m/>
    <n v="13288.33"/>
    <n v="13288.33"/>
    <m/>
    <m/>
    <n v="1"/>
    <n v="1"/>
    <m/>
  </r>
  <r>
    <s v="Валиуллов Минислам Минсафович"/>
    <x v="0"/>
    <x v="1935"/>
    <x v="0"/>
    <m/>
    <m/>
    <x v="0"/>
    <m/>
    <m/>
    <m/>
    <n v="31820"/>
    <n v="31820"/>
    <m/>
    <m/>
    <n v="8"/>
    <n v="8"/>
    <m/>
  </r>
  <r>
    <s v="Валиуллов Минислам Минсафович"/>
    <x v="0"/>
    <x v="1936"/>
    <x v="0"/>
    <m/>
    <m/>
    <x v="0"/>
    <m/>
    <m/>
    <m/>
    <n v="42845.83"/>
    <n v="42845.83"/>
    <m/>
    <m/>
    <n v="7"/>
    <n v="7"/>
    <m/>
  </r>
  <r>
    <s v="Валиуллов Минислам Минсафович"/>
    <x v="0"/>
    <x v="1937"/>
    <x v="0"/>
    <m/>
    <m/>
    <x v="0"/>
    <m/>
    <m/>
    <m/>
    <n v="6120.83"/>
    <n v="6120.83"/>
    <m/>
    <m/>
    <n v="1"/>
    <n v="1"/>
    <m/>
  </r>
  <r>
    <s v="Валиуллов Минислам Минсафович"/>
    <x v="0"/>
    <x v="1938"/>
    <x v="0"/>
    <m/>
    <m/>
    <x v="0"/>
    <m/>
    <m/>
    <m/>
    <n v="27504.33"/>
    <n v="27504.33"/>
    <m/>
    <m/>
    <n v="8"/>
    <n v="8"/>
    <m/>
  </r>
  <r>
    <s v="Валиуллов Минислам Минсафович"/>
    <x v="0"/>
    <x v="1939"/>
    <x v="0"/>
    <m/>
    <m/>
    <x v="0"/>
    <m/>
    <m/>
    <m/>
    <n v="16473.900000000001"/>
    <n v="16473.900000000001"/>
    <m/>
    <m/>
    <n v="8"/>
    <n v="8"/>
    <m/>
  </r>
  <r>
    <s v="Валиуллов Минислам Минсафович"/>
    <x v="0"/>
    <x v="1940"/>
    <x v="0"/>
    <m/>
    <m/>
    <x v="0"/>
    <m/>
    <m/>
    <m/>
    <n v="28800"/>
    <n v="28800"/>
    <m/>
    <m/>
    <n v="8"/>
    <n v="8"/>
    <m/>
  </r>
  <r>
    <s v="Валиуллов Минислам Минсафович"/>
    <x v="0"/>
    <x v="1941"/>
    <x v="0"/>
    <m/>
    <m/>
    <x v="0"/>
    <m/>
    <m/>
    <m/>
    <n v="6600"/>
    <n v="6600"/>
    <m/>
    <m/>
    <n v="8"/>
    <n v="8"/>
    <m/>
  </r>
  <r>
    <s v="Валиуллов Минислам Минсафович"/>
    <x v="0"/>
    <x v="1942"/>
    <x v="0"/>
    <m/>
    <m/>
    <x v="0"/>
    <m/>
    <m/>
    <m/>
    <n v="10280"/>
    <n v="10280"/>
    <m/>
    <m/>
    <n v="8"/>
    <n v="8"/>
    <m/>
  </r>
  <r>
    <s v="Валиуллов Минислам Минсафович"/>
    <x v="0"/>
    <x v="1943"/>
    <x v="0"/>
    <m/>
    <m/>
    <x v="0"/>
    <m/>
    <m/>
    <m/>
    <n v="38"/>
    <n v="38"/>
    <m/>
    <m/>
    <n v="2"/>
    <n v="2"/>
    <m/>
  </r>
  <r>
    <s v="Валиуллов Минислам Минсафович"/>
    <x v="0"/>
    <x v="1944"/>
    <x v="0"/>
    <m/>
    <m/>
    <x v="0"/>
    <m/>
    <m/>
    <m/>
    <n v="100"/>
    <n v="100"/>
    <m/>
    <m/>
    <n v="2"/>
    <n v="2"/>
    <m/>
  </r>
  <r>
    <s v="Валиуллов Минислам Минсафович"/>
    <x v="0"/>
    <x v="1945"/>
    <x v="0"/>
    <m/>
    <m/>
    <x v="0"/>
    <m/>
    <m/>
    <m/>
    <n v="104.65"/>
    <n v="104.65"/>
    <m/>
    <m/>
    <n v="2"/>
    <n v="2"/>
    <m/>
  </r>
  <r>
    <s v="Валиуллов Минислам Минсафович"/>
    <x v="0"/>
    <x v="1946"/>
    <x v="1"/>
    <n v="1101.02"/>
    <n v="10"/>
    <x v="1"/>
    <s v="Аварийный резерв"/>
    <m/>
    <n v="1321.23"/>
    <m/>
    <n v="220.21"/>
    <n v="1101.02"/>
    <n v="12"/>
    <m/>
    <n v="2"/>
    <n v="10"/>
  </r>
  <r>
    <s v="Валиуллов Минислам Минсафович"/>
    <x v="0"/>
    <x v="1947"/>
    <x v="0"/>
    <m/>
    <m/>
    <x v="0"/>
    <m/>
    <m/>
    <m/>
    <n v="250"/>
    <n v="25"/>
    <n v="225"/>
    <m/>
    <n v="50"/>
    <n v="5"/>
    <n v="45"/>
  </r>
  <r>
    <s v="Валиуллов Минислам Минсафович"/>
    <x v="0"/>
    <x v="1948"/>
    <x v="0"/>
    <m/>
    <m/>
    <x v="0"/>
    <m/>
    <m/>
    <m/>
    <n v="9154.17"/>
    <n v="9154.17"/>
    <m/>
    <m/>
    <n v="1"/>
    <n v="1"/>
    <m/>
  </r>
  <r>
    <s v="Валиуллов Минислам Минсафович"/>
    <x v="0"/>
    <x v="1949"/>
    <x v="1"/>
    <n v="2965.38"/>
    <n v="1"/>
    <x v="1"/>
    <s v="Аварийный резерв"/>
    <m/>
    <n v="2965.38"/>
    <m/>
    <m/>
    <n v="2965.38"/>
    <n v="1"/>
    <m/>
    <m/>
    <n v="1"/>
  </r>
  <r>
    <s v="Валиуллов Минислам Минсафович"/>
    <x v="0"/>
    <x v="1950"/>
    <x v="2"/>
    <n v="1583.33"/>
    <n v="3"/>
    <x v="1"/>
    <s v="к использованию в производстве в 1 полугодии 2022 года (при выходе АТС из строя либо его комплектующих)"/>
    <m/>
    <n v="1583.33"/>
    <m/>
    <m/>
    <n v="1583.33"/>
    <n v="3"/>
    <m/>
    <m/>
    <n v="3"/>
  </r>
  <r>
    <s v="Валиуллов Минислам Минсафович"/>
    <x v="0"/>
    <x v="1951"/>
    <x v="1"/>
    <n v="2014.5"/>
    <n v="3"/>
    <x v="1"/>
    <s v="Аварийный резерв"/>
    <m/>
    <n v="2686"/>
    <m/>
    <n v="671.5"/>
    <n v="2014.5"/>
    <n v="4"/>
    <m/>
    <n v="1"/>
    <n v="3"/>
  </r>
  <r>
    <s v="Валиуллов Минислам Минсафович"/>
    <x v="0"/>
    <x v="1952"/>
    <x v="0"/>
    <m/>
    <m/>
    <x v="0"/>
    <m/>
    <m/>
    <m/>
    <n v="7145.83"/>
    <n v="7145.83"/>
    <m/>
    <m/>
    <n v="1"/>
    <n v="1"/>
    <m/>
  </r>
  <r>
    <s v="Валиуллов Минислам Минсафович"/>
    <x v="0"/>
    <x v="1953"/>
    <x v="0"/>
    <m/>
    <m/>
    <x v="0"/>
    <m/>
    <m/>
    <m/>
    <n v="13957.5"/>
    <n v="13957.5"/>
    <m/>
    <m/>
    <n v="1"/>
    <n v="1"/>
    <m/>
  </r>
  <r>
    <s v="Валиуллов Минислам Минсафович"/>
    <x v="0"/>
    <x v="1954"/>
    <x v="0"/>
    <m/>
    <m/>
    <x v="0"/>
    <m/>
    <m/>
    <m/>
    <n v="4300"/>
    <n v="4300"/>
    <m/>
    <m/>
    <n v="1"/>
    <n v="1"/>
    <m/>
  </r>
  <r>
    <s v="Валиуллов Минислам Минсафович"/>
    <x v="0"/>
    <x v="1955"/>
    <x v="0"/>
    <m/>
    <m/>
    <x v="0"/>
    <m/>
    <m/>
    <m/>
    <n v="10733.33"/>
    <m/>
    <n v="10733.33"/>
    <m/>
    <n v="1"/>
    <m/>
    <n v="1"/>
  </r>
  <r>
    <s v="Валиуллов Минислам Минсафович"/>
    <x v="0"/>
    <x v="1956"/>
    <x v="1"/>
    <n v="223.65"/>
    <n v="1"/>
    <x v="1"/>
    <s v="Аварийный резерв"/>
    <m/>
    <n v="223.65"/>
    <m/>
    <m/>
    <n v="223.65"/>
    <n v="1"/>
    <m/>
    <m/>
    <n v="1"/>
  </r>
  <r>
    <s v="Валиуллов Минислам Минсафович"/>
    <x v="0"/>
    <x v="1957"/>
    <x v="1"/>
    <n v="447.29"/>
    <n v="2"/>
    <x v="1"/>
    <s v="Аварийный резерв"/>
    <m/>
    <n v="447.29"/>
    <m/>
    <m/>
    <n v="447.29"/>
    <n v="2"/>
    <m/>
    <m/>
    <n v="2"/>
  </r>
  <r>
    <s v="Валиуллов Минислам Минсафович"/>
    <x v="0"/>
    <x v="1958"/>
    <x v="0"/>
    <m/>
    <m/>
    <x v="0"/>
    <m/>
    <m/>
    <m/>
    <n v="4865.45"/>
    <n v="4865.45"/>
    <m/>
    <m/>
    <n v="1"/>
    <n v="1"/>
    <m/>
  </r>
  <r>
    <s v="Валиуллов Минислам Минсафович"/>
    <x v="0"/>
    <x v="1959"/>
    <x v="0"/>
    <m/>
    <m/>
    <x v="0"/>
    <m/>
    <m/>
    <m/>
    <n v="4865.45"/>
    <n v="4865.45"/>
    <m/>
    <m/>
    <n v="1"/>
    <n v="1"/>
    <m/>
  </r>
  <r>
    <s v="Валиуллов Минислам Минсафович"/>
    <x v="0"/>
    <x v="1960"/>
    <x v="1"/>
    <n v="4594.45"/>
    <n v="1"/>
    <x v="1"/>
    <s v="Аварийный резерв"/>
    <m/>
    <n v="4594.45"/>
    <m/>
    <m/>
    <n v="4594.45"/>
    <n v="1"/>
    <m/>
    <m/>
    <n v="1"/>
  </r>
  <r>
    <s v="Валиуллов Минислам Минсафович"/>
    <x v="0"/>
    <x v="1961"/>
    <x v="0"/>
    <m/>
    <m/>
    <x v="0"/>
    <m/>
    <m/>
    <m/>
    <n v="546"/>
    <n v="546"/>
    <m/>
    <m/>
    <n v="1"/>
    <n v="1"/>
    <m/>
  </r>
  <r>
    <s v="Валиуллов Минислам Минсафович"/>
    <x v="0"/>
    <x v="1962"/>
    <x v="0"/>
    <m/>
    <m/>
    <x v="0"/>
    <m/>
    <m/>
    <m/>
    <n v="570.32000000000005"/>
    <n v="570.32000000000005"/>
    <m/>
    <m/>
    <n v="1"/>
    <n v="1"/>
    <m/>
  </r>
  <r>
    <s v="Валиуллов Минислам Минсафович"/>
    <x v="0"/>
    <x v="1963"/>
    <x v="0"/>
    <m/>
    <m/>
    <x v="0"/>
    <m/>
    <m/>
    <m/>
    <n v="1483.33"/>
    <n v="1483.33"/>
    <m/>
    <m/>
    <n v="4"/>
    <n v="4"/>
    <m/>
  </r>
  <r>
    <s v="Валиуллов Минислам Минсафович"/>
    <x v="0"/>
    <x v="1964"/>
    <x v="0"/>
    <m/>
    <m/>
    <x v="0"/>
    <m/>
    <m/>
    <m/>
    <n v="1815"/>
    <n v="907.5"/>
    <n v="907.5"/>
    <m/>
    <n v="2"/>
    <n v="1"/>
    <n v="1"/>
  </r>
  <r>
    <s v="Валиуллов Минислам Минсафович"/>
    <x v="0"/>
    <x v="1965"/>
    <x v="0"/>
    <m/>
    <m/>
    <x v="0"/>
    <m/>
    <m/>
    <m/>
    <n v="2145"/>
    <n v="1072.5"/>
    <n v="1072.5"/>
    <m/>
    <n v="2"/>
    <n v="1"/>
    <n v="1"/>
  </r>
  <r>
    <s v="Валиуллов Минислам Минсафович"/>
    <x v="0"/>
    <x v="1966"/>
    <x v="0"/>
    <m/>
    <m/>
    <x v="0"/>
    <m/>
    <m/>
    <m/>
    <n v="1141.67"/>
    <n v="570.84"/>
    <n v="570.83000000000004"/>
    <m/>
    <n v="2"/>
    <n v="1"/>
    <n v="1"/>
  </r>
  <r>
    <s v="Валиуллов Минислам Минсафович"/>
    <x v="0"/>
    <x v="1967"/>
    <x v="0"/>
    <m/>
    <m/>
    <x v="0"/>
    <m/>
    <m/>
    <m/>
    <n v="1652.5"/>
    <m/>
    <n v="1652.5"/>
    <m/>
    <n v="1"/>
    <m/>
    <n v="1"/>
  </r>
  <r>
    <s v="Валиуллов Минислам Минсафович"/>
    <x v="0"/>
    <x v="1968"/>
    <x v="0"/>
    <m/>
    <m/>
    <x v="0"/>
    <m/>
    <m/>
    <m/>
    <n v="118.12"/>
    <n v="118.12"/>
    <m/>
    <m/>
    <n v="1"/>
    <n v="1"/>
    <m/>
  </r>
  <r>
    <s v="Валиуллов Минислам Минсафович"/>
    <x v="0"/>
    <x v="1969"/>
    <x v="0"/>
    <m/>
    <m/>
    <x v="0"/>
    <m/>
    <m/>
    <m/>
    <n v="1100"/>
    <n v="1100"/>
    <m/>
    <m/>
    <n v="1"/>
    <n v="1"/>
    <m/>
  </r>
  <r>
    <s v="Валиуллов Минислам Минсафович"/>
    <x v="0"/>
    <x v="1970"/>
    <x v="0"/>
    <m/>
    <m/>
    <x v="0"/>
    <m/>
    <m/>
    <n v="1031.33"/>
    <m/>
    <n v="1031.33"/>
    <m/>
    <n v="2"/>
    <m/>
    <n v="2"/>
    <m/>
  </r>
  <r>
    <s v="Валиуллов Минислам Минсафович"/>
    <x v="0"/>
    <x v="1971"/>
    <x v="0"/>
    <m/>
    <m/>
    <x v="0"/>
    <m/>
    <m/>
    <n v="2303.11"/>
    <m/>
    <n v="2303.11"/>
    <m/>
    <n v="3"/>
    <m/>
    <n v="3"/>
    <m/>
  </r>
  <r>
    <s v="Валиуллов Минислам Минсафович"/>
    <x v="0"/>
    <x v="1972"/>
    <x v="0"/>
    <m/>
    <m/>
    <x v="0"/>
    <m/>
    <m/>
    <m/>
    <n v="8499.42"/>
    <n v="5949.59"/>
    <n v="2549.83"/>
    <m/>
    <n v="10"/>
    <n v="7"/>
    <n v="3"/>
  </r>
  <r>
    <s v="Валиуллов Минислам Минсафович"/>
    <x v="0"/>
    <x v="1973"/>
    <x v="0"/>
    <m/>
    <m/>
    <x v="0"/>
    <m/>
    <m/>
    <m/>
    <n v="4520"/>
    <n v="4520"/>
    <m/>
    <m/>
    <n v="16"/>
    <n v="16"/>
    <m/>
  </r>
  <r>
    <s v="Валиуллов Минислам Минсафович"/>
    <x v="0"/>
    <x v="1974"/>
    <x v="1"/>
    <n v="68.81"/>
    <n v="1"/>
    <x v="1"/>
    <s v="Аварийный резерв"/>
    <m/>
    <n v="137.62"/>
    <m/>
    <n v="68.81"/>
    <n v="68.81"/>
    <n v="2"/>
    <m/>
    <n v="1"/>
    <n v="1"/>
  </r>
  <r>
    <s v="Валиуллов Минислам Минсафович"/>
    <x v="0"/>
    <x v="1975"/>
    <x v="0"/>
    <m/>
    <m/>
    <x v="0"/>
    <m/>
    <m/>
    <n v="700.28"/>
    <m/>
    <n v="700.28"/>
    <m/>
    <n v="1"/>
    <m/>
    <n v="1"/>
    <m/>
  </r>
  <r>
    <s v="Валиуллов Минислам Минсафович"/>
    <x v="0"/>
    <x v="1976"/>
    <x v="0"/>
    <m/>
    <m/>
    <x v="0"/>
    <m/>
    <m/>
    <m/>
    <n v="52.5"/>
    <n v="52.5"/>
    <m/>
    <m/>
    <n v="1"/>
    <n v="1"/>
    <m/>
  </r>
  <r>
    <s v="Валиуллов Минислам Минсафович"/>
    <x v="0"/>
    <x v="1977"/>
    <x v="0"/>
    <m/>
    <m/>
    <x v="0"/>
    <m/>
    <m/>
    <m/>
    <n v="187.5"/>
    <n v="187.5"/>
    <m/>
    <m/>
    <n v="1"/>
    <n v="1"/>
    <m/>
  </r>
  <r>
    <s v="Валиуллов Минислам Минсафович"/>
    <x v="0"/>
    <x v="1978"/>
    <x v="0"/>
    <m/>
    <m/>
    <x v="0"/>
    <m/>
    <m/>
    <m/>
    <n v="761.33"/>
    <n v="304.52999999999997"/>
    <n v="456.8"/>
    <m/>
    <n v="5"/>
    <n v="2"/>
    <n v="3"/>
  </r>
  <r>
    <s v="Валиуллов Минислам Минсафович"/>
    <x v="0"/>
    <x v="1979"/>
    <x v="0"/>
    <m/>
    <m/>
    <x v="0"/>
    <m/>
    <m/>
    <m/>
    <n v="819.17"/>
    <n v="819.17"/>
    <m/>
    <m/>
    <n v="1"/>
    <n v="1"/>
    <m/>
  </r>
  <r>
    <s v="Валиуллов Минислам Минсафович"/>
    <x v="0"/>
    <x v="1980"/>
    <x v="0"/>
    <m/>
    <m/>
    <x v="0"/>
    <m/>
    <m/>
    <m/>
    <n v="1666.67"/>
    <m/>
    <n v="1666.67"/>
    <m/>
    <n v="50"/>
    <m/>
    <n v="50"/>
  </r>
  <r>
    <s v="Валиуллов Минислам Минсафович"/>
    <x v="0"/>
    <x v="1981"/>
    <x v="0"/>
    <m/>
    <m/>
    <x v="0"/>
    <m/>
    <m/>
    <m/>
    <n v="7187.5"/>
    <m/>
    <n v="7187.5"/>
    <m/>
    <n v="23"/>
    <m/>
    <n v="23"/>
  </r>
  <r>
    <s v="Валиуллов Минислам Минсафович"/>
    <x v="0"/>
    <x v="1982"/>
    <x v="0"/>
    <m/>
    <m/>
    <x v="0"/>
    <m/>
    <m/>
    <m/>
    <n v="4266.5"/>
    <m/>
    <n v="4266.5"/>
    <m/>
    <n v="5"/>
    <m/>
    <n v="5"/>
  </r>
  <r>
    <s v="Валиуллов Минислам Минсафович"/>
    <x v="0"/>
    <x v="1983"/>
    <x v="0"/>
    <m/>
    <m/>
    <x v="0"/>
    <m/>
    <m/>
    <m/>
    <n v="422.45"/>
    <n v="422.45"/>
    <m/>
    <m/>
    <n v="1"/>
    <n v="1"/>
    <m/>
  </r>
  <r>
    <s v="Валиуллов Минислам Минсафович"/>
    <x v="0"/>
    <x v="1984"/>
    <x v="0"/>
    <m/>
    <m/>
    <x v="0"/>
    <m/>
    <m/>
    <m/>
    <n v="1052.9000000000001"/>
    <n v="526.45000000000005"/>
    <n v="526.45000000000005"/>
    <m/>
    <n v="2"/>
    <n v="1"/>
    <n v="1"/>
  </r>
  <r>
    <s v="Валиуллов Минислам Минсафович"/>
    <x v="0"/>
    <x v="1985"/>
    <x v="0"/>
    <m/>
    <m/>
    <x v="0"/>
    <m/>
    <m/>
    <m/>
    <n v="360"/>
    <n v="360"/>
    <m/>
    <m/>
    <n v="1"/>
    <n v="1"/>
    <m/>
  </r>
  <r>
    <s v="Валиуллов Минислам Минсафович"/>
    <x v="0"/>
    <x v="1986"/>
    <x v="1"/>
    <n v="6483.33"/>
    <n v="30"/>
    <x v="1"/>
    <s v="Аварийный резерв"/>
    <m/>
    <n v="7488.18"/>
    <m/>
    <n v="1004.85"/>
    <n v="6483.33"/>
    <n v="35"/>
    <m/>
    <n v="5"/>
    <n v="30"/>
  </r>
  <r>
    <s v="Валиуллов Минислам Минсафович"/>
    <x v="0"/>
    <x v="1987"/>
    <x v="0"/>
    <m/>
    <m/>
    <x v="0"/>
    <m/>
    <m/>
    <n v="84.93"/>
    <m/>
    <n v="84.93"/>
    <m/>
    <n v="4"/>
    <m/>
    <n v="4"/>
    <m/>
  </r>
  <r>
    <s v="Валиуллов Минислам Минсафович"/>
    <x v="0"/>
    <x v="1988"/>
    <x v="1"/>
    <n v="73.34"/>
    <n v="4"/>
    <x v="1"/>
    <s v="Аварийный резерв"/>
    <m/>
    <n v="128.33000000000001"/>
    <m/>
    <n v="54.99"/>
    <n v="73.34"/>
    <n v="7"/>
    <m/>
    <n v="3"/>
    <n v="4"/>
  </r>
  <r>
    <s v="Валиуллов Минислам Минсафович"/>
    <x v="0"/>
    <x v="1989"/>
    <x v="1"/>
    <n v="15.62"/>
    <n v="1"/>
    <x v="1"/>
    <s v="Аварийный резерв"/>
    <m/>
    <n v="15.62"/>
    <m/>
    <m/>
    <n v="15.62"/>
    <n v="1"/>
    <m/>
    <m/>
    <n v="1"/>
  </r>
  <r>
    <s v="Валиуллов Минислам Минсафович"/>
    <x v="0"/>
    <x v="1990"/>
    <x v="0"/>
    <m/>
    <m/>
    <x v="0"/>
    <m/>
    <m/>
    <n v="193.53"/>
    <n v="195"/>
    <n v="388.53"/>
    <m/>
    <n v="5"/>
    <n v="4"/>
    <n v="9"/>
    <m/>
  </r>
  <r>
    <s v="Валиуллов Минислам Минсафович"/>
    <x v="0"/>
    <x v="1991"/>
    <x v="1"/>
    <n v="15.48"/>
    <n v="6"/>
    <x v="1"/>
    <s v="Аварийный резерв"/>
    <m/>
    <n v="15.48"/>
    <m/>
    <m/>
    <n v="15.48"/>
    <n v="6"/>
    <m/>
    <m/>
    <n v="6"/>
  </r>
  <r>
    <s v="Валиуллов Минислам Минсафович"/>
    <x v="0"/>
    <x v="1992"/>
    <x v="1"/>
    <n v="62.35"/>
    <n v="2"/>
    <x v="1"/>
    <s v="Аварийный резерв"/>
    <m/>
    <n v="62.35"/>
    <m/>
    <m/>
    <n v="62.35"/>
    <n v="2"/>
    <m/>
    <m/>
    <n v="2"/>
  </r>
  <r>
    <s v="Валиуллов Минислам Минсафович"/>
    <x v="0"/>
    <x v="1993"/>
    <x v="0"/>
    <m/>
    <m/>
    <x v="0"/>
    <m/>
    <m/>
    <m/>
    <n v="373.33"/>
    <n v="93.33"/>
    <n v="280"/>
    <m/>
    <n v="32"/>
    <n v="8"/>
    <n v="24"/>
  </r>
  <r>
    <s v="Валиуллов Минислам Минсафович"/>
    <x v="0"/>
    <x v="1994"/>
    <x v="0"/>
    <m/>
    <m/>
    <x v="0"/>
    <m/>
    <m/>
    <n v="333.33"/>
    <m/>
    <n v="333.33"/>
    <m/>
    <n v="4"/>
    <m/>
    <n v="4"/>
    <m/>
  </r>
  <r>
    <s v="Валиуллов Минислам Минсафович"/>
    <x v="0"/>
    <x v="1995"/>
    <x v="0"/>
    <m/>
    <m/>
    <x v="0"/>
    <m/>
    <m/>
    <n v="12.5"/>
    <m/>
    <n v="12.5"/>
    <m/>
    <n v="2"/>
    <m/>
    <n v="2"/>
    <m/>
  </r>
  <r>
    <s v="Валиуллов Минислам Минсафович"/>
    <x v="0"/>
    <x v="1996"/>
    <x v="0"/>
    <m/>
    <m/>
    <x v="0"/>
    <m/>
    <m/>
    <n v="40.83"/>
    <m/>
    <n v="40.83"/>
    <m/>
    <n v="1"/>
    <m/>
    <n v="1"/>
    <m/>
  </r>
  <r>
    <s v="Валиуллов Минислам Минсафович"/>
    <x v="0"/>
    <x v="1997"/>
    <x v="0"/>
    <m/>
    <m/>
    <x v="0"/>
    <m/>
    <m/>
    <m/>
    <n v="399.06"/>
    <n v="399.06"/>
    <m/>
    <m/>
    <n v="1"/>
    <n v="1"/>
    <m/>
  </r>
  <r>
    <s v="Валиуллов Минислам Минсафович"/>
    <x v="0"/>
    <x v="1998"/>
    <x v="0"/>
    <m/>
    <m/>
    <x v="0"/>
    <m/>
    <m/>
    <m/>
    <n v="822.7"/>
    <n v="411.35"/>
    <n v="411.35"/>
    <m/>
    <n v="2"/>
    <n v="1"/>
    <n v="1"/>
  </r>
  <r>
    <s v="Валиуллов Минислам Минсафович"/>
    <x v="0"/>
    <x v="1999"/>
    <x v="1"/>
    <n v="3070.8"/>
    <n v="2"/>
    <x v="1"/>
    <s v="Аварийный резерв"/>
    <m/>
    <n v="3070.8"/>
    <m/>
    <m/>
    <n v="3070.8"/>
    <n v="2"/>
    <m/>
    <m/>
    <n v="2"/>
  </r>
  <r>
    <s v="Валиуллов Минислам Минсафович"/>
    <x v="0"/>
    <x v="2000"/>
    <x v="1"/>
    <n v="868.83"/>
    <n v="2"/>
    <x v="1"/>
    <s v="Аварийный резерв"/>
    <m/>
    <n v="868.83"/>
    <m/>
    <m/>
    <n v="868.83"/>
    <n v="2"/>
    <m/>
    <m/>
    <n v="2"/>
  </r>
  <r>
    <s v="Валиуллов Минислам Минсафович"/>
    <x v="0"/>
    <x v="2001"/>
    <x v="0"/>
    <m/>
    <m/>
    <x v="0"/>
    <m/>
    <m/>
    <m/>
    <n v="652.5"/>
    <n v="652.5"/>
    <m/>
    <m/>
    <n v="2"/>
    <n v="2"/>
    <m/>
  </r>
  <r>
    <s v="Валиуллов Минислам Минсафович"/>
    <x v="0"/>
    <x v="2002"/>
    <x v="1"/>
    <n v="360.93"/>
    <n v="3"/>
    <x v="1"/>
    <s v="Аварийный резерв"/>
    <m/>
    <n v="360.93"/>
    <m/>
    <m/>
    <n v="360.93"/>
    <n v="3"/>
    <m/>
    <m/>
    <n v="3"/>
  </r>
  <r>
    <s v="Валиуллов Минислам Минсафович"/>
    <x v="0"/>
    <x v="2003"/>
    <x v="1"/>
    <n v="1049.48"/>
    <n v="19"/>
    <x v="1"/>
    <s v="Аварийный резерв"/>
    <m/>
    <n v="1049.48"/>
    <m/>
    <m/>
    <n v="1049.48"/>
    <n v="19"/>
    <m/>
    <m/>
    <n v="19"/>
  </r>
  <r>
    <s v="Валиуллов Минислам Минсафович"/>
    <x v="0"/>
    <x v="2004"/>
    <x v="0"/>
    <m/>
    <m/>
    <x v="0"/>
    <m/>
    <m/>
    <m/>
    <n v="2818.33"/>
    <n v="2818.33"/>
    <m/>
    <m/>
    <n v="2"/>
    <n v="2"/>
    <m/>
  </r>
  <r>
    <s v="Валиуллов Минислам Минсафович"/>
    <x v="0"/>
    <x v="2005"/>
    <x v="0"/>
    <m/>
    <m/>
    <x v="0"/>
    <m/>
    <m/>
    <m/>
    <n v="680"/>
    <n v="170"/>
    <n v="510"/>
    <m/>
    <n v="4"/>
    <n v="1"/>
    <n v="3"/>
  </r>
  <r>
    <s v="Валиуллов Минислам Минсафович"/>
    <x v="0"/>
    <x v="2006"/>
    <x v="1"/>
    <n v="1375"/>
    <n v="3"/>
    <x v="1"/>
    <s v="Аварийный резерв"/>
    <m/>
    <n v="1833.33"/>
    <m/>
    <n v="458.33"/>
    <n v="1375"/>
    <n v="4"/>
    <m/>
    <n v="1"/>
    <n v="3"/>
  </r>
  <r>
    <s v="Валиуллов Минислам Минсафович"/>
    <x v="0"/>
    <x v="2007"/>
    <x v="0"/>
    <n v="-962.5"/>
    <n v="-11"/>
    <x v="0"/>
    <m/>
    <m/>
    <n v="4961.66"/>
    <n v="2800"/>
    <n v="5924.16"/>
    <n v="1837.5"/>
    <n v="39"/>
    <n v="32"/>
    <n v="50"/>
    <n v="21"/>
  </r>
  <r>
    <s v="Валиуллов Минислам Минсафович"/>
    <x v="0"/>
    <x v="2008"/>
    <x v="0"/>
    <m/>
    <m/>
    <x v="0"/>
    <m/>
    <m/>
    <m/>
    <n v="551.66999999999996"/>
    <n v="275.83999999999997"/>
    <n v="275.83"/>
    <m/>
    <n v="2"/>
    <n v="1"/>
    <n v="1"/>
  </r>
  <r>
    <s v="Валиуллов Минислам Минсафович"/>
    <x v="0"/>
    <x v="2009"/>
    <x v="0"/>
    <m/>
    <m/>
    <x v="0"/>
    <m/>
    <m/>
    <m/>
    <n v="2553.33"/>
    <m/>
    <n v="2553.33"/>
    <m/>
    <n v="2"/>
    <m/>
    <n v="2"/>
  </r>
  <r>
    <s v="Валиуллов Минислам Минсафович"/>
    <x v="0"/>
    <x v="2010"/>
    <x v="0"/>
    <m/>
    <m/>
    <x v="0"/>
    <m/>
    <m/>
    <m/>
    <n v="1314.75"/>
    <m/>
    <n v="1314.75"/>
    <m/>
    <n v="2"/>
    <m/>
    <n v="2"/>
  </r>
  <r>
    <s v="Валиуллов Минислам Минсафович"/>
    <x v="0"/>
    <x v="2011"/>
    <x v="1"/>
    <n v="1608.33"/>
    <n v="1"/>
    <x v="1"/>
    <s v="Аварийный резерв"/>
    <m/>
    <n v="1608.33"/>
    <m/>
    <m/>
    <n v="1608.33"/>
    <n v="1"/>
    <m/>
    <m/>
    <n v="1"/>
  </r>
  <r>
    <s v="Валиуллов Минислам Минсафович"/>
    <x v="0"/>
    <x v="2012"/>
    <x v="1"/>
    <n v="664.11"/>
    <n v="1"/>
    <x v="1"/>
    <s v="Аварийный резерв"/>
    <m/>
    <n v="664.11"/>
    <m/>
    <m/>
    <n v="664.11"/>
    <n v="1"/>
    <m/>
    <m/>
    <n v="1"/>
  </r>
  <r>
    <s v="Валиуллов Минислам Минсафович"/>
    <x v="0"/>
    <x v="2013"/>
    <x v="0"/>
    <m/>
    <m/>
    <x v="0"/>
    <m/>
    <m/>
    <m/>
    <n v="3840.91"/>
    <n v="3840.91"/>
    <m/>
    <m/>
    <n v="1"/>
    <n v="1"/>
    <m/>
  </r>
  <r>
    <s v="Валиуллов Минислам Минсафович"/>
    <x v="0"/>
    <x v="2014"/>
    <x v="1"/>
    <n v="1214.1100000000001"/>
    <n v="1"/>
    <x v="1"/>
    <s v="Аварийный резерв"/>
    <m/>
    <n v="2107.61"/>
    <m/>
    <n v="893.5"/>
    <n v="1214.1099999999999"/>
    <n v="2"/>
    <m/>
    <n v="1"/>
    <n v="1"/>
  </r>
  <r>
    <s v="Валиуллов Минислам Минсафович"/>
    <x v="0"/>
    <x v="2015"/>
    <x v="0"/>
    <m/>
    <m/>
    <x v="0"/>
    <m/>
    <m/>
    <m/>
    <n v="520"/>
    <n v="520"/>
    <m/>
    <m/>
    <n v="8"/>
    <n v="8"/>
    <m/>
  </r>
  <r>
    <s v="Валиуллов Минислам Минсафович"/>
    <x v="0"/>
    <x v="2016"/>
    <x v="0"/>
    <m/>
    <m/>
    <x v="0"/>
    <m/>
    <m/>
    <n v="330"/>
    <m/>
    <n v="330"/>
    <m/>
    <n v="8"/>
    <m/>
    <n v="8"/>
    <m/>
  </r>
  <r>
    <s v="Валиуллов Минислам Минсафович"/>
    <x v="0"/>
    <x v="2017"/>
    <x v="1"/>
    <n v="93.75"/>
    <n v="10"/>
    <x v="1"/>
    <s v="Аварийный резерв"/>
    <m/>
    <n v="93.75"/>
    <m/>
    <m/>
    <n v="93.75"/>
    <n v="10"/>
    <m/>
    <m/>
    <n v="10"/>
  </r>
  <r>
    <s v="Валиуллов Минислам Минсафович"/>
    <x v="0"/>
    <x v="2018"/>
    <x v="0"/>
    <m/>
    <m/>
    <x v="0"/>
    <m/>
    <m/>
    <m/>
    <n v="150"/>
    <n v="135"/>
    <n v="15"/>
    <m/>
    <n v="20"/>
    <n v="18"/>
    <n v="2"/>
  </r>
  <r>
    <s v="Валиуллов Минислам Минсафович"/>
    <x v="0"/>
    <x v="2019"/>
    <x v="0"/>
    <m/>
    <m/>
    <x v="0"/>
    <m/>
    <m/>
    <m/>
    <n v="433.33"/>
    <n v="173.33"/>
    <n v="260"/>
    <m/>
    <n v="40"/>
    <n v="16"/>
    <n v="24"/>
  </r>
  <r>
    <s v="Валиуллов Минислам Минсафович"/>
    <x v="0"/>
    <x v="2020"/>
    <x v="1"/>
    <n v="35.270000000000003"/>
    <n v="1"/>
    <x v="1"/>
    <s v="Аварийный резерв"/>
    <m/>
    <n v="35.270000000000003"/>
    <m/>
    <m/>
    <n v="35.270000000000003"/>
    <n v="1"/>
    <m/>
    <m/>
    <n v="1"/>
  </r>
  <r>
    <s v="Валиуллов Минислам Минсафович"/>
    <x v="0"/>
    <x v="2021"/>
    <x v="0"/>
    <m/>
    <m/>
    <x v="0"/>
    <m/>
    <m/>
    <m/>
    <n v="1319.17"/>
    <n v="1319.17"/>
    <m/>
    <m/>
    <n v="1"/>
    <n v="1"/>
    <m/>
  </r>
  <r>
    <s v="Валиуллов Минислам Минсафович"/>
    <x v="0"/>
    <x v="2022"/>
    <x v="0"/>
    <m/>
    <m/>
    <x v="0"/>
    <m/>
    <m/>
    <m/>
    <n v="87.5"/>
    <n v="17.5"/>
    <n v="70"/>
    <m/>
    <n v="10"/>
    <n v="2"/>
    <n v="8"/>
  </r>
  <r>
    <s v="Валиуллов Минислам Минсафович"/>
    <x v="0"/>
    <x v="2023"/>
    <x v="1"/>
    <n v="27.5"/>
    <n v="1"/>
    <x v="1"/>
    <s v="Аварийный резерв"/>
    <m/>
    <n v="275"/>
    <n v="300"/>
    <n v="247.5"/>
    <n v="327.5"/>
    <n v="10"/>
    <n v="10"/>
    <n v="9"/>
    <n v="11"/>
  </r>
  <r>
    <s v="Валиуллов Минислам Минсафович"/>
    <x v="0"/>
    <x v="2024"/>
    <x v="1"/>
    <n v="200"/>
    <n v="4"/>
    <x v="1"/>
    <s v="Аварийный резерв"/>
    <m/>
    <n v="400"/>
    <m/>
    <n v="200"/>
    <n v="200"/>
    <n v="8"/>
    <m/>
    <n v="4"/>
    <n v="4"/>
  </r>
  <r>
    <s v="Валиуллов Минислам Минсафович"/>
    <x v="0"/>
    <x v="2025"/>
    <x v="0"/>
    <m/>
    <m/>
    <x v="0"/>
    <m/>
    <m/>
    <m/>
    <n v="300"/>
    <n v="300"/>
    <m/>
    <m/>
    <n v="1"/>
    <n v="1"/>
    <m/>
  </r>
  <r>
    <s v="Валиуллов Минислам Минсафович"/>
    <x v="0"/>
    <x v="2026"/>
    <x v="1"/>
    <n v="3146.15"/>
    <n v="9"/>
    <x v="1"/>
    <s v="Аварийный резерв"/>
    <m/>
    <n v="3146.15"/>
    <m/>
    <m/>
    <n v="3146.15"/>
    <n v="9"/>
    <m/>
    <m/>
    <n v="9"/>
  </r>
  <r>
    <s v="Валиуллов Минислам Минсафович"/>
    <x v="0"/>
    <x v="2027"/>
    <x v="1"/>
    <n v="3396.7"/>
    <n v="12"/>
    <x v="1"/>
    <s v="Аварийный резерв"/>
    <m/>
    <n v="6793.4"/>
    <m/>
    <n v="3396.7"/>
    <n v="3396.7"/>
    <n v="24"/>
    <m/>
    <n v="12"/>
    <n v="12"/>
  </r>
  <r>
    <s v="Валиуллов Минислам Минсафович"/>
    <x v="0"/>
    <x v="2028"/>
    <x v="0"/>
    <m/>
    <m/>
    <x v="0"/>
    <m/>
    <m/>
    <m/>
    <n v="104.3"/>
    <n v="104.3"/>
    <m/>
    <m/>
    <n v="1"/>
    <n v="1"/>
    <m/>
  </r>
  <r>
    <s v="Валиуллов Минислам Минсафович"/>
    <x v="0"/>
    <x v="2029"/>
    <x v="1"/>
    <n v="225"/>
    <n v="3"/>
    <x v="1"/>
    <s v="Аварийный резерв"/>
    <m/>
    <n v="300"/>
    <n v="103.24"/>
    <n v="75"/>
    <n v="328.24"/>
    <n v="4"/>
    <n v="1"/>
    <n v="1"/>
    <n v="4"/>
  </r>
  <r>
    <s v="Валиуллов Минислам Минсафович"/>
    <x v="0"/>
    <x v="2030"/>
    <x v="1"/>
    <n v="267.08"/>
    <n v="2"/>
    <x v="1"/>
    <s v="Аварийный резерв"/>
    <m/>
    <n v="267.08"/>
    <m/>
    <m/>
    <n v="267.08"/>
    <n v="2"/>
    <m/>
    <m/>
    <n v="2"/>
  </r>
  <r>
    <s v="Валиуллов Минислам Минсафович"/>
    <x v="0"/>
    <x v="2031"/>
    <x v="0"/>
    <m/>
    <m/>
    <x v="0"/>
    <m/>
    <m/>
    <m/>
    <n v="416.67"/>
    <m/>
    <n v="416.67"/>
    <m/>
    <n v="40"/>
    <m/>
    <n v="40"/>
  </r>
  <r>
    <s v="Валиуллов Минислам Минсафович"/>
    <x v="0"/>
    <x v="2032"/>
    <x v="0"/>
    <m/>
    <m/>
    <x v="0"/>
    <m/>
    <m/>
    <m/>
    <n v="165.81"/>
    <n v="165.81"/>
    <m/>
    <m/>
    <n v="1"/>
    <n v="1"/>
    <m/>
  </r>
  <r>
    <s v="Валиуллов Минислам Минсафович"/>
    <x v="0"/>
    <x v="2033"/>
    <x v="1"/>
    <n v="379.33"/>
    <n v="2"/>
    <x v="1"/>
    <s v="Аварийный резерв"/>
    <m/>
    <n v="758.66"/>
    <m/>
    <n v="379.33"/>
    <n v="379.33"/>
    <n v="4"/>
    <m/>
    <n v="2"/>
    <n v="2"/>
  </r>
  <r>
    <s v="Валиуллов Минислам Минсафович"/>
    <x v="0"/>
    <x v="2034"/>
    <x v="3"/>
    <n v="369.95000000000005"/>
    <n v="31"/>
    <x v="1"/>
    <s v="отсутствие необходимости"/>
    <m/>
    <n v="489.29"/>
    <m/>
    <n v="119.34"/>
    <n v="369.95"/>
    <n v="41"/>
    <m/>
    <n v="10"/>
    <n v="31"/>
  </r>
  <r>
    <s v="Валиуллов Минислам Минсафович"/>
    <x v="0"/>
    <x v="2035"/>
    <x v="0"/>
    <m/>
    <m/>
    <x v="0"/>
    <m/>
    <m/>
    <n v="100"/>
    <m/>
    <n v="100"/>
    <m/>
    <n v="12"/>
    <m/>
    <n v="12"/>
    <m/>
  </r>
  <r>
    <s v="Валиуллов Минислам Минсафович"/>
    <x v="0"/>
    <x v="2036"/>
    <x v="0"/>
    <m/>
    <m/>
    <x v="0"/>
    <m/>
    <m/>
    <m/>
    <n v="514.66999999999996"/>
    <n v="418.18"/>
    <n v="96.49"/>
    <m/>
    <n v="64"/>
    <n v="52"/>
    <n v="12"/>
  </r>
  <r>
    <s v="Валиуллов Минислам Минсафович"/>
    <x v="0"/>
    <x v="2037"/>
    <x v="0"/>
    <m/>
    <m/>
    <x v="0"/>
    <m/>
    <m/>
    <m/>
    <n v="466.67"/>
    <n v="373.34"/>
    <n v="93.33"/>
    <m/>
    <n v="40"/>
    <n v="32"/>
    <n v="8"/>
  </r>
  <r>
    <s v="Валиуллов Минислам Минсафович"/>
    <x v="0"/>
    <x v="2038"/>
    <x v="0"/>
    <m/>
    <m/>
    <x v="0"/>
    <m/>
    <m/>
    <m/>
    <n v="449.2"/>
    <n v="449.2"/>
    <m/>
    <m/>
    <n v="48"/>
    <n v="48"/>
    <m/>
  </r>
  <r>
    <s v="Валиуллов Минислам Минсафович"/>
    <x v="0"/>
    <x v="2039"/>
    <x v="0"/>
    <m/>
    <m/>
    <x v="0"/>
    <m/>
    <m/>
    <m/>
    <n v="147.72"/>
    <n v="73.86"/>
    <n v="73.86"/>
    <m/>
    <n v="2"/>
    <n v="1"/>
    <n v="1"/>
  </r>
  <r>
    <s v="Валиуллов Минислам Минсафович"/>
    <x v="0"/>
    <x v="2040"/>
    <x v="0"/>
    <n v="-625"/>
    <n v="-60"/>
    <x v="0"/>
    <m/>
    <m/>
    <n v="153.34"/>
    <n v="958.33"/>
    <n v="778.34"/>
    <n v="333.33"/>
    <n v="16"/>
    <n v="92"/>
    <n v="76"/>
    <n v="32"/>
  </r>
  <r>
    <s v="Валиуллов Минислам Минсафович"/>
    <x v="0"/>
    <x v="2041"/>
    <x v="0"/>
    <m/>
    <m/>
    <x v="0"/>
    <m/>
    <m/>
    <n v="620.17999999999995"/>
    <m/>
    <n v="620.17999999999995"/>
    <m/>
    <n v="2"/>
    <m/>
    <n v="2"/>
    <m/>
  </r>
  <r>
    <s v="Валиуллов Минислам Минсафович"/>
    <x v="0"/>
    <x v="2042"/>
    <x v="0"/>
    <m/>
    <m/>
    <x v="0"/>
    <m/>
    <m/>
    <m/>
    <n v="43.14"/>
    <n v="43.14"/>
    <m/>
    <m/>
    <n v="1"/>
    <n v="1"/>
    <m/>
  </r>
  <r>
    <s v="Валиуллов Минислам Минсафович"/>
    <x v="0"/>
    <x v="2043"/>
    <x v="2"/>
    <n v="200.42"/>
    <n v="1"/>
    <x v="1"/>
    <s v="к использованию в производстве в 1 полугодии 2022 года (при выходе АТС из строя либо его комплектующих)"/>
    <m/>
    <n v="200.42"/>
    <m/>
    <m/>
    <n v="200.42"/>
    <n v="1"/>
    <m/>
    <m/>
    <n v="1"/>
  </r>
  <r>
    <s v="Валиуллов Минислам Минсафович"/>
    <x v="0"/>
    <x v="2044"/>
    <x v="0"/>
    <m/>
    <m/>
    <x v="0"/>
    <m/>
    <m/>
    <n v="430.09"/>
    <m/>
    <n v="430.09"/>
    <m/>
    <n v="2"/>
    <m/>
    <n v="2"/>
    <m/>
  </r>
  <r>
    <s v="Валиуллов Минислам Минсафович"/>
    <x v="0"/>
    <x v="2045"/>
    <x v="1"/>
    <n v="28.26"/>
    <n v="2"/>
    <x v="1"/>
    <s v="Аварийный резерв"/>
    <m/>
    <n v="28.26"/>
    <m/>
    <m/>
    <n v="28.26"/>
    <n v="2"/>
    <m/>
    <m/>
    <n v="2"/>
  </r>
  <r>
    <s v="Валиуллов Минислам Минсафович"/>
    <x v="0"/>
    <x v="2046"/>
    <x v="0"/>
    <m/>
    <m/>
    <x v="0"/>
    <m/>
    <m/>
    <m/>
    <n v="140"/>
    <m/>
    <n v="140"/>
    <m/>
    <n v="12"/>
    <m/>
    <n v="12"/>
  </r>
  <r>
    <s v="Валиуллов Минислам Минсафович"/>
    <x v="0"/>
    <x v="2047"/>
    <x v="0"/>
    <m/>
    <m/>
    <x v="0"/>
    <m/>
    <m/>
    <n v="83.33"/>
    <m/>
    <n v="83.33"/>
    <m/>
    <n v="10"/>
    <m/>
    <n v="10"/>
    <m/>
  </r>
  <r>
    <s v="Валиуллов Минислам Минсафович"/>
    <x v="0"/>
    <x v="2048"/>
    <x v="0"/>
    <m/>
    <m/>
    <x v="0"/>
    <m/>
    <m/>
    <m/>
    <n v="1055.78"/>
    <n v="1055.78"/>
    <m/>
    <m/>
    <n v="1"/>
    <n v="1"/>
    <m/>
  </r>
  <r>
    <s v="Валиуллов Минислам Минсафович"/>
    <x v="0"/>
    <x v="2049"/>
    <x v="1"/>
    <n v="112.94"/>
    <n v="4"/>
    <x v="1"/>
    <s v="Аварийный резерв"/>
    <m/>
    <n v="112.94"/>
    <m/>
    <m/>
    <n v="112.94"/>
    <n v="4"/>
    <m/>
    <m/>
    <n v="4"/>
  </r>
  <r>
    <s v="Валиуллов Минислам Минсафович"/>
    <x v="0"/>
    <x v="2050"/>
    <x v="0"/>
    <m/>
    <m/>
    <x v="0"/>
    <m/>
    <m/>
    <m/>
    <n v="14.32"/>
    <m/>
    <n v="14.32"/>
    <m/>
    <n v="2"/>
    <m/>
    <n v="2"/>
  </r>
  <r>
    <s v="Валиуллов Минислам Минсафович"/>
    <x v="0"/>
    <x v="2051"/>
    <x v="0"/>
    <m/>
    <m/>
    <x v="0"/>
    <m/>
    <m/>
    <m/>
    <n v="331.2"/>
    <m/>
    <n v="331.2"/>
    <m/>
    <n v="6"/>
    <m/>
    <n v="6"/>
  </r>
  <r>
    <s v="Валиуллов Минислам Минсафович"/>
    <x v="0"/>
    <x v="2052"/>
    <x v="0"/>
    <m/>
    <m/>
    <x v="0"/>
    <m/>
    <m/>
    <m/>
    <n v="16.670000000000002"/>
    <m/>
    <n v="16.670000000000002"/>
    <m/>
    <n v="1"/>
    <m/>
    <n v="1"/>
  </r>
  <r>
    <s v="Валиуллов Минислам Минсафович"/>
    <x v="0"/>
    <x v="2053"/>
    <x v="0"/>
    <m/>
    <m/>
    <x v="0"/>
    <m/>
    <m/>
    <n v="170"/>
    <m/>
    <n v="170"/>
    <m/>
    <n v="8"/>
    <m/>
    <n v="8"/>
    <m/>
  </r>
  <r>
    <s v="Валиуллов Минислам Минсафович"/>
    <x v="0"/>
    <x v="2054"/>
    <x v="0"/>
    <m/>
    <m/>
    <x v="0"/>
    <m/>
    <m/>
    <n v="541.9"/>
    <m/>
    <n v="541.9"/>
    <m/>
    <n v="5"/>
    <m/>
    <n v="5"/>
    <m/>
  </r>
  <r>
    <s v="Валиуллов Минислам Минсафович"/>
    <x v="0"/>
    <x v="2055"/>
    <x v="0"/>
    <m/>
    <m/>
    <x v="0"/>
    <m/>
    <m/>
    <n v="56.67"/>
    <m/>
    <n v="56.67"/>
    <m/>
    <n v="2"/>
    <m/>
    <n v="2"/>
    <m/>
  </r>
  <r>
    <s v="Валиуллов Минислам Минсафович"/>
    <x v="0"/>
    <x v="2056"/>
    <x v="0"/>
    <m/>
    <m/>
    <x v="0"/>
    <m/>
    <m/>
    <m/>
    <n v="256.51"/>
    <n v="256.51"/>
    <m/>
    <m/>
    <n v="1"/>
    <n v="1"/>
    <m/>
  </r>
  <r>
    <s v="Валиуллов Минислам Минсафович"/>
    <x v="0"/>
    <x v="2057"/>
    <x v="0"/>
    <m/>
    <m/>
    <x v="0"/>
    <m/>
    <m/>
    <m/>
    <n v="586.66999999999996"/>
    <m/>
    <n v="586.66999999999996"/>
    <m/>
    <n v="4"/>
    <m/>
    <n v="4"/>
  </r>
  <r>
    <s v="Валиуллов Минислам Минсафович"/>
    <x v="0"/>
    <x v="2058"/>
    <x v="0"/>
    <m/>
    <m/>
    <x v="0"/>
    <m/>
    <m/>
    <m/>
    <n v="66"/>
    <n v="66"/>
    <m/>
    <m/>
    <n v="2"/>
    <n v="2"/>
    <m/>
  </r>
  <r>
    <s v="Валиуллов Минислам Минсафович"/>
    <x v="0"/>
    <x v="2059"/>
    <x v="1"/>
    <n v="378.47"/>
    <n v="4"/>
    <x v="1"/>
    <s v="Аварийный резерв"/>
    <m/>
    <n v="378.47"/>
    <m/>
    <m/>
    <n v="378.47"/>
    <n v="4"/>
    <m/>
    <m/>
    <n v="4"/>
  </r>
  <r>
    <s v="Валиуллов Минислам Минсафович"/>
    <x v="0"/>
    <x v="2060"/>
    <x v="0"/>
    <m/>
    <m/>
    <x v="0"/>
    <m/>
    <m/>
    <m/>
    <n v="1094.9100000000001"/>
    <m/>
    <n v="1094.9100000000001"/>
    <m/>
    <n v="10"/>
    <m/>
    <n v="10"/>
  </r>
  <r>
    <s v="Валиуллов Минислам Минсафович"/>
    <x v="0"/>
    <x v="2061"/>
    <x v="0"/>
    <m/>
    <m/>
    <x v="0"/>
    <m/>
    <m/>
    <m/>
    <n v="95.29"/>
    <m/>
    <n v="95.29"/>
    <m/>
    <n v="5"/>
    <m/>
    <n v="5"/>
  </r>
  <r>
    <s v="Валиуллов Минислам Минсафович"/>
    <x v="0"/>
    <x v="2062"/>
    <x v="0"/>
    <m/>
    <m/>
    <x v="0"/>
    <m/>
    <m/>
    <m/>
    <n v="70.33"/>
    <m/>
    <n v="70.33"/>
    <m/>
    <n v="5"/>
    <m/>
    <n v="5"/>
  </r>
  <r>
    <s v="Валиуллов Минислам Минсафович"/>
    <x v="0"/>
    <x v="2063"/>
    <x v="0"/>
    <m/>
    <m/>
    <x v="0"/>
    <m/>
    <m/>
    <m/>
    <n v="529.5"/>
    <n v="529.5"/>
    <m/>
    <m/>
    <n v="70"/>
    <n v="70"/>
    <m/>
  </r>
  <r>
    <s v="Валиуллов Минислам Минсафович"/>
    <x v="0"/>
    <x v="2064"/>
    <x v="0"/>
    <m/>
    <m/>
    <x v="0"/>
    <m/>
    <m/>
    <m/>
    <n v="43.1"/>
    <n v="43.1"/>
    <m/>
    <m/>
    <n v="4"/>
    <n v="4"/>
    <m/>
  </r>
  <r>
    <s v="Валиуллов Минислам Минсафович"/>
    <x v="0"/>
    <x v="2065"/>
    <x v="0"/>
    <m/>
    <m/>
    <x v="0"/>
    <m/>
    <m/>
    <m/>
    <n v="317.67"/>
    <n v="144.69999999999999"/>
    <n v="172.97"/>
    <m/>
    <n v="40"/>
    <n v="23"/>
    <n v="17"/>
  </r>
  <r>
    <s v="Валиуллов Минислам Минсафович"/>
    <x v="0"/>
    <x v="2066"/>
    <x v="0"/>
    <m/>
    <m/>
    <x v="0"/>
    <m/>
    <m/>
    <m/>
    <n v="108.07"/>
    <n v="108.07"/>
    <m/>
    <m/>
    <n v="1"/>
    <n v="1"/>
    <m/>
  </r>
  <r>
    <s v="Валиуллов Минислам Минсафович"/>
    <x v="0"/>
    <x v="2067"/>
    <x v="0"/>
    <m/>
    <m/>
    <x v="0"/>
    <m/>
    <m/>
    <m/>
    <n v="163.33000000000001"/>
    <n v="163.33000000000001"/>
    <m/>
    <m/>
    <n v="2"/>
    <n v="2"/>
    <m/>
  </r>
  <r>
    <s v="Валиуллов Минислам Минсафович"/>
    <x v="0"/>
    <x v="2068"/>
    <x v="0"/>
    <m/>
    <m/>
    <x v="0"/>
    <m/>
    <m/>
    <m/>
    <n v="175.78"/>
    <m/>
    <n v="175.78"/>
    <m/>
    <n v="2"/>
    <m/>
    <n v="2"/>
  </r>
  <r>
    <s v="Валиуллов Минислам Минсафович"/>
    <x v="0"/>
    <x v="2069"/>
    <x v="0"/>
    <m/>
    <m/>
    <x v="0"/>
    <m/>
    <m/>
    <m/>
    <n v="240"/>
    <n v="240"/>
    <m/>
    <m/>
    <n v="4"/>
    <n v="4"/>
    <m/>
  </r>
  <r>
    <s v="Валиуллов Минислам Минсафович"/>
    <x v="0"/>
    <x v="2070"/>
    <x v="0"/>
    <m/>
    <m/>
    <x v="0"/>
    <m/>
    <m/>
    <m/>
    <n v="106"/>
    <n v="106"/>
    <m/>
    <m/>
    <n v="2"/>
    <n v="2"/>
    <m/>
  </r>
  <r>
    <s v="Валиуллов Минислам Минсафович"/>
    <x v="0"/>
    <x v="2071"/>
    <x v="1"/>
    <n v="187.5"/>
    <n v="5"/>
    <x v="1"/>
    <s v="Аварийный резерв"/>
    <m/>
    <n v="375"/>
    <m/>
    <n v="187.5"/>
    <n v="187.5"/>
    <n v="10"/>
    <m/>
    <n v="5"/>
    <n v="5"/>
  </r>
  <r>
    <s v="Валиуллов Минислам Минсафович"/>
    <x v="0"/>
    <x v="2072"/>
    <x v="0"/>
    <m/>
    <m/>
    <x v="0"/>
    <m/>
    <m/>
    <m/>
    <n v="755.17"/>
    <n v="226.55"/>
    <n v="528.62"/>
    <m/>
    <n v="20"/>
    <n v="6"/>
    <n v="14"/>
  </r>
  <r>
    <s v="Валиуллов Минислам Минсафович"/>
    <x v="0"/>
    <x v="2073"/>
    <x v="0"/>
    <m/>
    <m/>
    <x v="0"/>
    <m/>
    <m/>
    <m/>
    <n v="93.75"/>
    <n v="93.75"/>
    <m/>
    <m/>
    <n v="1"/>
    <n v="1"/>
    <m/>
  </r>
  <r>
    <s v="Валиуллов Минислам Минсафович"/>
    <x v="0"/>
    <x v="2074"/>
    <x v="0"/>
    <m/>
    <m/>
    <x v="0"/>
    <m/>
    <m/>
    <m/>
    <n v="84.37"/>
    <n v="84.37"/>
    <m/>
    <m/>
    <n v="1"/>
    <n v="1"/>
    <m/>
  </r>
  <r>
    <s v="Валиуллов Минислам Минсафович"/>
    <x v="0"/>
    <x v="2075"/>
    <x v="0"/>
    <m/>
    <m/>
    <x v="0"/>
    <m/>
    <m/>
    <m/>
    <n v="144.79"/>
    <n v="144.79"/>
    <m/>
    <m/>
    <n v="1"/>
    <n v="1"/>
    <m/>
  </r>
  <r>
    <s v="Валиуллов Минислам Минсафович"/>
    <x v="0"/>
    <x v="2076"/>
    <x v="0"/>
    <m/>
    <m/>
    <x v="0"/>
    <m/>
    <m/>
    <m/>
    <n v="273.54000000000002"/>
    <n v="273.54000000000002"/>
    <m/>
    <m/>
    <n v="1"/>
    <n v="1"/>
    <m/>
  </r>
  <r>
    <s v="Валиуллов Минислам Минсафович"/>
    <x v="0"/>
    <x v="2077"/>
    <x v="0"/>
    <m/>
    <m/>
    <x v="0"/>
    <m/>
    <m/>
    <m/>
    <n v="180.83"/>
    <n v="180.83"/>
    <m/>
    <m/>
    <n v="1"/>
    <n v="1"/>
    <m/>
  </r>
  <r>
    <s v="Валиуллов Минислам Минсафович"/>
    <x v="0"/>
    <x v="2078"/>
    <x v="0"/>
    <m/>
    <m/>
    <x v="0"/>
    <m/>
    <m/>
    <m/>
    <n v="180.83"/>
    <n v="180.83"/>
    <m/>
    <m/>
    <n v="1"/>
    <n v="1"/>
    <m/>
  </r>
  <r>
    <s v="Валиуллов Минислам Минсафович"/>
    <x v="0"/>
    <x v="2079"/>
    <x v="1"/>
    <n v="174.33"/>
    <n v="4"/>
    <x v="1"/>
    <s v="Аварийный резерв"/>
    <m/>
    <n v="174.33"/>
    <m/>
    <m/>
    <n v="174.33"/>
    <n v="4"/>
    <m/>
    <m/>
    <n v="4"/>
  </r>
  <r>
    <s v="Валиуллов Минислам Минсафович"/>
    <x v="0"/>
    <x v="2080"/>
    <x v="1"/>
    <n v="164.58"/>
    <n v="4"/>
    <x v="1"/>
    <s v="Аварийный резерв"/>
    <m/>
    <n v="164.58"/>
    <m/>
    <m/>
    <n v="164.58"/>
    <n v="4"/>
    <m/>
    <m/>
    <n v="4"/>
  </r>
  <r>
    <s v="Валиуллов Минислам Минсафович"/>
    <x v="0"/>
    <x v="2081"/>
    <x v="1"/>
    <n v="4443.1200000000008"/>
    <n v="6"/>
    <x v="1"/>
    <s v="Аварийный резерв"/>
    <m/>
    <n v="5183.6400000000003"/>
    <m/>
    <n v="740.52"/>
    <n v="4443.12"/>
    <n v="7"/>
    <m/>
    <n v="1"/>
    <n v="6"/>
  </r>
  <r>
    <s v="Валиуллов Минислам Минсафович"/>
    <x v="0"/>
    <x v="2082"/>
    <x v="1"/>
    <n v="4854.97"/>
    <n v="6"/>
    <x v="1"/>
    <s v="Аварийный резерв"/>
    <m/>
    <n v="5664.13"/>
    <m/>
    <n v="809.16"/>
    <n v="4854.97"/>
    <n v="7"/>
    <m/>
    <n v="1"/>
    <n v="6"/>
  </r>
  <r>
    <s v="Валиуллов Минислам Минсафович"/>
    <x v="0"/>
    <x v="2083"/>
    <x v="0"/>
    <m/>
    <m/>
    <x v="0"/>
    <m/>
    <m/>
    <n v="82.58"/>
    <m/>
    <n v="82.58"/>
    <m/>
    <n v="10"/>
    <m/>
    <n v="10"/>
    <m/>
  </r>
  <r>
    <s v="Валиуллов Минислам Минсафович"/>
    <x v="0"/>
    <x v="2084"/>
    <x v="0"/>
    <m/>
    <m/>
    <x v="0"/>
    <m/>
    <m/>
    <n v="123.86"/>
    <m/>
    <n v="123.86"/>
    <m/>
    <n v="10"/>
    <m/>
    <n v="10"/>
    <m/>
  </r>
  <r>
    <s v="Валиуллов Минислам Минсафович"/>
    <x v="0"/>
    <x v="2085"/>
    <x v="0"/>
    <m/>
    <m/>
    <x v="0"/>
    <m/>
    <m/>
    <m/>
    <n v="110"/>
    <n v="82.5"/>
    <n v="27.5"/>
    <m/>
    <n v="4"/>
    <n v="3"/>
    <n v="1"/>
  </r>
  <r>
    <s v="Валиуллов Минислам Минсафович"/>
    <x v="0"/>
    <x v="2086"/>
    <x v="2"/>
    <n v="65"/>
    <n v="1"/>
    <x v="1"/>
    <s v="к использованию в производстве в 1 полугодии 2022 года (при выходе АТС из строя либо его комплектующих)"/>
    <m/>
    <n v="65"/>
    <m/>
    <m/>
    <n v="65"/>
    <n v="1"/>
    <m/>
    <m/>
    <n v="1"/>
  </r>
  <r>
    <s v="Валиуллов Минислам Минсафович"/>
    <x v="0"/>
    <x v="2087"/>
    <x v="1"/>
    <n v="201.27"/>
    <n v="2"/>
    <x v="1"/>
    <s v="Аварийный резерв"/>
    <m/>
    <n v="201.27"/>
    <m/>
    <m/>
    <n v="201.27"/>
    <n v="2"/>
    <m/>
    <m/>
    <n v="2"/>
  </r>
  <r>
    <s v="Валиуллов Минислам Минсафович"/>
    <x v="0"/>
    <x v="2088"/>
    <x v="0"/>
    <m/>
    <m/>
    <x v="0"/>
    <m/>
    <m/>
    <m/>
    <n v="272.5"/>
    <n v="272.5"/>
    <m/>
    <m/>
    <n v="1"/>
    <n v="1"/>
    <m/>
  </r>
  <r>
    <s v="Валиуллов Минислам Минсафович"/>
    <x v="0"/>
    <x v="2089"/>
    <x v="0"/>
    <m/>
    <m/>
    <x v="0"/>
    <m/>
    <m/>
    <m/>
    <n v="68.55"/>
    <m/>
    <n v="68.55"/>
    <m/>
    <n v="2"/>
    <m/>
    <n v="2"/>
  </r>
  <r>
    <s v="Валиуллов Минислам Минсафович"/>
    <x v="0"/>
    <x v="2090"/>
    <x v="1"/>
    <n v="50.569999999999993"/>
    <n v="1"/>
    <x v="1"/>
    <s v="Аварийный резерв"/>
    <m/>
    <n v="202.28"/>
    <m/>
    <n v="151.71"/>
    <n v="50.57"/>
    <n v="4"/>
    <m/>
    <n v="3"/>
    <n v="1"/>
  </r>
  <r>
    <s v="Валиуллов Минислам Минсафович"/>
    <x v="0"/>
    <x v="2091"/>
    <x v="0"/>
    <m/>
    <m/>
    <x v="0"/>
    <m/>
    <m/>
    <n v="441.67"/>
    <m/>
    <n v="441.67"/>
    <m/>
    <n v="12"/>
    <m/>
    <n v="12"/>
    <m/>
  </r>
  <r>
    <s v="Валиуллов Минислам Минсафович"/>
    <x v="0"/>
    <x v="2092"/>
    <x v="0"/>
    <m/>
    <m/>
    <x v="0"/>
    <m/>
    <m/>
    <m/>
    <n v="51.67"/>
    <n v="51.67"/>
    <m/>
    <m/>
    <n v="1"/>
    <n v="1"/>
    <m/>
  </r>
  <r>
    <s v="Валиуллов Минислам Минсафович"/>
    <x v="0"/>
    <x v="2093"/>
    <x v="0"/>
    <m/>
    <m/>
    <x v="0"/>
    <m/>
    <m/>
    <n v="45"/>
    <m/>
    <n v="45"/>
    <m/>
    <n v="2"/>
    <m/>
    <n v="2"/>
    <m/>
  </r>
  <r>
    <s v="Валиуллов Минислам Минсафович"/>
    <x v="0"/>
    <x v="2094"/>
    <x v="0"/>
    <m/>
    <m/>
    <x v="0"/>
    <m/>
    <m/>
    <m/>
    <n v="623.33000000000004"/>
    <n v="155.83000000000001"/>
    <n v="467.5"/>
    <m/>
    <n v="4"/>
    <n v="1"/>
    <n v="3"/>
  </r>
  <r>
    <s v="Валиуллов Минислам Минсафович"/>
    <x v="0"/>
    <x v="2095"/>
    <x v="0"/>
    <m/>
    <m/>
    <x v="0"/>
    <m/>
    <m/>
    <m/>
    <n v="201.67"/>
    <n v="191.59"/>
    <n v="10.08"/>
    <m/>
    <n v="20"/>
    <n v="19"/>
    <n v="1"/>
  </r>
  <r>
    <s v="Валиуллов Минислам Минсафович"/>
    <x v="0"/>
    <x v="2096"/>
    <x v="0"/>
    <m/>
    <m/>
    <x v="0"/>
    <m/>
    <m/>
    <m/>
    <n v="106.2"/>
    <m/>
    <n v="106.2"/>
    <m/>
    <n v="8"/>
    <m/>
    <n v="8"/>
  </r>
  <r>
    <s v="Валиуллов Минислам Минсафович"/>
    <x v="0"/>
    <x v="2097"/>
    <x v="0"/>
    <m/>
    <m/>
    <x v="0"/>
    <m/>
    <m/>
    <m/>
    <n v="36.67"/>
    <m/>
    <n v="36.67"/>
    <m/>
    <n v="2"/>
    <m/>
    <n v="2"/>
  </r>
  <r>
    <s v="Валиуллов Минислам Минсафович"/>
    <x v="0"/>
    <x v="2098"/>
    <x v="0"/>
    <m/>
    <m/>
    <x v="0"/>
    <m/>
    <m/>
    <m/>
    <n v="129.6"/>
    <n v="129.6"/>
    <m/>
    <m/>
    <n v="16"/>
    <n v="16"/>
    <m/>
  </r>
  <r>
    <s v="Валиуллов Минислам Минсафович"/>
    <x v="0"/>
    <x v="2099"/>
    <x v="0"/>
    <m/>
    <m/>
    <x v="0"/>
    <m/>
    <m/>
    <m/>
    <n v="43.33"/>
    <n v="21.67"/>
    <n v="21.66"/>
    <m/>
    <n v="2"/>
    <n v="1"/>
    <n v="1"/>
  </r>
  <r>
    <s v="Валиуллов Минислам Минсафович"/>
    <x v="0"/>
    <x v="2100"/>
    <x v="1"/>
    <n v="24.53"/>
    <n v="1"/>
    <x v="1"/>
    <s v="Аварийный резерв"/>
    <m/>
    <n v="122.65"/>
    <m/>
    <n v="98.12"/>
    <n v="24.53"/>
    <n v="5"/>
    <m/>
    <n v="4"/>
    <n v="1"/>
  </r>
  <r>
    <s v="Валиуллов Минислам Минсафович"/>
    <x v="0"/>
    <x v="2101"/>
    <x v="0"/>
    <m/>
    <m/>
    <x v="0"/>
    <m/>
    <m/>
    <m/>
    <n v="478"/>
    <n v="71.7"/>
    <n v="406.3"/>
    <m/>
    <n v="60"/>
    <n v="9"/>
    <n v="51"/>
  </r>
  <r>
    <s v="Валиуллов Минислам Минсафович"/>
    <x v="0"/>
    <x v="2102"/>
    <x v="0"/>
    <m/>
    <m/>
    <x v="0"/>
    <m/>
    <m/>
    <n v="18.920000000000002"/>
    <m/>
    <n v="18.920000000000002"/>
    <m/>
    <n v="2"/>
    <m/>
    <n v="2"/>
    <m/>
  </r>
  <r>
    <s v="Валиуллов Минислам Минсафович"/>
    <x v="0"/>
    <x v="2103"/>
    <x v="1"/>
    <n v="68.33"/>
    <n v="2"/>
    <x v="1"/>
    <s v="Аварийный резерв"/>
    <m/>
    <n v="68.33"/>
    <m/>
    <m/>
    <n v="68.33"/>
    <n v="2"/>
    <m/>
    <m/>
    <n v="2"/>
  </r>
  <r>
    <s v="Валиуллов Минислам Минсафович"/>
    <x v="0"/>
    <x v="2104"/>
    <x v="0"/>
    <m/>
    <m/>
    <x v="0"/>
    <m/>
    <m/>
    <m/>
    <n v="29.38"/>
    <n v="14.69"/>
    <n v="14.69"/>
    <m/>
    <n v="2"/>
    <n v="1"/>
    <n v="1"/>
  </r>
  <r>
    <s v="Валиуллов Минислам Минсафович"/>
    <x v="0"/>
    <x v="2105"/>
    <x v="0"/>
    <m/>
    <m/>
    <x v="0"/>
    <m/>
    <m/>
    <m/>
    <n v="650"/>
    <n v="520"/>
    <n v="130"/>
    <m/>
    <n v="10"/>
    <n v="8"/>
    <n v="2"/>
  </r>
  <r>
    <s v="Валиуллов Минислам Минсафович"/>
    <x v="0"/>
    <x v="2106"/>
    <x v="1"/>
    <n v="244"/>
    <n v="4"/>
    <x v="1"/>
    <s v="Аварийный резерв"/>
    <m/>
    <n v="610"/>
    <m/>
    <n v="366"/>
    <n v="244"/>
    <n v="10"/>
    <m/>
    <n v="6"/>
    <n v="4"/>
  </r>
  <r>
    <s v="Валиуллов Минислам Минсафович"/>
    <x v="0"/>
    <x v="2107"/>
    <x v="0"/>
    <m/>
    <m/>
    <x v="0"/>
    <m/>
    <m/>
    <m/>
    <n v="21.67"/>
    <n v="21.67"/>
    <m/>
    <m/>
    <n v="1"/>
    <n v="1"/>
    <m/>
  </r>
  <r>
    <s v="Валиуллов Минислам Минсафович"/>
    <x v="0"/>
    <x v="2108"/>
    <x v="0"/>
    <m/>
    <m/>
    <x v="0"/>
    <m/>
    <m/>
    <m/>
    <n v="25"/>
    <n v="25"/>
    <m/>
    <m/>
    <n v="2"/>
    <n v="2"/>
    <m/>
  </r>
  <r>
    <s v="Валиуллов Минислам Минсафович"/>
    <x v="0"/>
    <x v="2109"/>
    <x v="0"/>
    <m/>
    <m/>
    <x v="0"/>
    <m/>
    <m/>
    <m/>
    <n v="3173.33"/>
    <m/>
    <n v="3173.33"/>
    <m/>
    <n v="4"/>
    <m/>
    <n v="4"/>
  </r>
  <r>
    <s v="Валиуллов Минислам Минсафович"/>
    <x v="0"/>
    <x v="2110"/>
    <x v="0"/>
    <m/>
    <m/>
    <x v="0"/>
    <m/>
    <m/>
    <m/>
    <n v="3096.03"/>
    <n v="3096.03"/>
    <m/>
    <m/>
    <n v="4"/>
    <n v="4"/>
    <m/>
  </r>
  <r>
    <s v="Валиуллов Минислам Минсафович"/>
    <x v="0"/>
    <x v="2111"/>
    <x v="0"/>
    <m/>
    <m/>
    <x v="0"/>
    <m/>
    <m/>
    <m/>
    <n v="3737.5"/>
    <n v="1619.58"/>
    <n v="2117.92"/>
    <m/>
    <n v="30"/>
    <n v="13"/>
    <n v="17"/>
  </r>
  <r>
    <s v="Валиуллов Минислам Минсафович"/>
    <x v="0"/>
    <x v="2112"/>
    <x v="1"/>
    <n v="6.25"/>
    <n v="1"/>
    <x v="1"/>
    <s v="Аварийный резерв"/>
    <m/>
    <n v="12.5"/>
    <m/>
    <n v="6.25"/>
    <n v="6.25"/>
    <n v="2"/>
    <m/>
    <n v="1"/>
    <n v="1"/>
  </r>
  <r>
    <s v="Валиуллов Минислам Минсафович"/>
    <x v="0"/>
    <x v="2113"/>
    <x v="0"/>
    <m/>
    <m/>
    <x v="0"/>
    <m/>
    <m/>
    <m/>
    <n v="16.670000000000002"/>
    <n v="16.670000000000002"/>
    <m/>
    <m/>
    <n v="2"/>
    <n v="2"/>
    <m/>
  </r>
  <r>
    <s v="Валиуллов Минислам Минсафович"/>
    <x v="0"/>
    <x v="2114"/>
    <x v="0"/>
    <m/>
    <m/>
    <x v="0"/>
    <m/>
    <m/>
    <m/>
    <n v="4154"/>
    <n v="4154"/>
    <m/>
    <m/>
    <n v="2"/>
    <n v="2"/>
    <m/>
  </r>
  <r>
    <s v="Валиуллов Минислам Минсафович"/>
    <x v="0"/>
    <x v="2115"/>
    <x v="0"/>
    <m/>
    <m/>
    <x v="0"/>
    <m/>
    <m/>
    <m/>
    <n v="2131.67"/>
    <n v="2131.67"/>
    <m/>
    <m/>
    <n v="2"/>
    <n v="2"/>
    <m/>
  </r>
  <r>
    <s v="Валиуллов Минислам Минсафович"/>
    <x v="0"/>
    <x v="2116"/>
    <x v="0"/>
    <m/>
    <m/>
    <x v="0"/>
    <m/>
    <m/>
    <m/>
    <n v="2451.67"/>
    <n v="2451.67"/>
    <m/>
    <m/>
    <n v="2"/>
    <n v="2"/>
    <m/>
  </r>
  <r>
    <s v="Валиуллов Минислам Минсафович"/>
    <x v="0"/>
    <x v="2117"/>
    <x v="0"/>
    <m/>
    <m/>
    <x v="0"/>
    <m/>
    <m/>
    <m/>
    <n v="2330"/>
    <n v="2330"/>
    <m/>
    <m/>
    <n v="2"/>
    <n v="2"/>
    <m/>
  </r>
  <r>
    <s v="Валиуллов Минислам Минсафович"/>
    <x v="0"/>
    <x v="2118"/>
    <x v="0"/>
    <m/>
    <m/>
    <x v="0"/>
    <m/>
    <m/>
    <n v="3027.92"/>
    <m/>
    <n v="3027.92"/>
    <m/>
    <n v="2"/>
    <m/>
    <n v="2"/>
    <m/>
  </r>
  <r>
    <s v="Валиуллов Минислам Минсафович"/>
    <x v="0"/>
    <x v="2119"/>
    <x v="0"/>
    <m/>
    <m/>
    <x v="0"/>
    <m/>
    <m/>
    <n v="2942.03"/>
    <m/>
    <n v="2942.03"/>
    <m/>
    <n v="2"/>
    <m/>
    <n v="2"/>
    <m/>
  </r>
  <r>
    <s v="Валиуллов Минислам Минсафович"/>
    <x v="0"/>
    <x v="2120"/>
    <x v="1"/>
    <n v="14.57"/>
    <n v="4"/>
    <x v="1"/>
    <s v="Аварийный резерв"/>
    <m/>
    <n v="14.57"/>
    <m/>
    <m/>
    <n v="14.57"/>
    <n v="4"/>
    <m/>
    <m/>
    <n v="4"/>
  </r>
  <r>
    <s v="Валиуллов Минислам Минсафович"/>
    <x v="0"/>
    <x v="2121"/>
    <x v="1"/>
    <n v="228.63"/>
    <n v="5"/>
    <x v="1"/>
    <s v="Аварийный резерв"/>
    <m/>
    <n v="228.63"/>
    <m/>
    <m/>
    <n v="228.63"/>
    <n v="5"/>
    <m/>
    <m/>
    <n v="5"/>
  </r>
  <r>
    <s v="Валиуллов Минислам Минсафович"/>
    <x v="0"/>
    <x v="2122"/>
    <x v="1"/>
    <n v="445"/>
    <n v="3"/>
    <x v="1"/>
    <s v="Аварийный резерв"/>
    <m/>
    <n v="3765.49"/>
    <n v="1160"/>
    <n v="3320.49"/>
    <n v="1605"/>
    <n v="18"/>
    <n v="6"/>
    <n v="15"/>
    <n v="9"/>
  </r>
  <r>
    <s v="Валиуллов Минислам Минсафович"/>
    <x v="0"/>
    <x v="2123"/>
    <x v="2"/>
    <n v="182.18"/>
    <n v="3"/>
    <x v="1"/>
    <s v="к использованию в производстве в 1 полугодии 2022 года (при выходе АТС из строя либо его комплектующих)"/>
    <m/>
    <n v="182.18"/>
    <m/>
    <m/>
    <n v="182.18"/>
    <n v="3"/>
    <m/>
    <m/>
    <n v="3"/>
  </r>
  <r>
    <s v="Валиуллов Минислам Минсафович"/>
    <x v="0"/>
    <x v="2124"/>
    <x v="0"/>
    <m/>
    <m/>
    <x v="0"/>
    <m/>
    <m/>
    <m/>
    <n v="625"/>
    <n v="187.5"/>
    <n v="437.5"/>
    <m/>
    <n v="10"/>
    <n v="3"/>
    <n v="7"/>
  </r>
  <r>
    <s v="Валиуллов Минислам Минсафович"/>
    <x v="0"/>
    <x v="2125"/>
    <x v="2"/>
    <n v="1166.67"/>
    <n v="6"/>
    <x v="1"/>
    <s v="к использованию в производстве в 1 полугодии 2022 года (при выходе АТС из строя либо его комплектующих)"/>
    <m/>
    <n v="1166.67"/>
    <m/>
    <m/>
    <n v="1166.67"/>
    <n v="6"/>
    <m/>
    <m/>
    <n v="6"/>
  </r>
  <r>
    <s v="Валиуллов Минислам Минсафович"/>
    <x v="0"/>
    <x v="2126"/>
    <x v="3"/>
    <n v="28.9"/>
    <n v="2"/>
    <x v="1"/>
    <s v="отсутствие необходимости"/>
    <m/>
    <n v="28.9"/>
    <m/>
    <m/>
    <n v="28.9"/>
    <n v="2"/>
    <m/>
    <m/>
    <n v="2"/>
  </r>
  <r>
    <s v="Валиуллов Минислам Минсафович"/>
    <x v="0"/>
    <x v="2127"/>
    <x v="0"/>
    <m/>
    <m/>
    <x v="0"/>
    <m/>
    <m/>
    <m/>
    <n v="425.4"/>
    <m/>
    <n v="425.4"/>
    <m/>
    <n v="6"/>
    <m/>
    <n v="6"/>
  </r>
  <r>
    <s v="Валиуллов Минислам Минсафович"/>
    <x v="0"/>
    <x v="2128"/>
    <x v="0"/>
    <m/>
    <m/>
    <x v="0"/>
    <m/>
    <m/>
    <m/>
    <n v="202.73"/>
    <m/>
    <n v="202.73"/>
    <m/>
    <n v="8"/>
    <m/>
    <n v="8"/>
  </r>
  <r>
    <s v="Валиуллов Минислам Минсафович"/>
    <x v="0"/>
    <x v="2129"/>
    <x v="0"/>
    <m/>
    <m/>
    <x v="0"/>
    <m/>
    <m/>
    <n v="411.66"/>
    <n v="280"/>
    <n v="691.66"/>
    <m/>
    <n v="19"/>
    <n v="8"/>
    <n v="27"/>
    <m/>
  </r>
  <r>
    <s v="Валиуллов Минислам Минсафович"/>
    <x v="0"/>
    <x v="2130"/>
    <x v="0"/>
    <m/>
    <m/>
    <x v="0"/>
    <m/>
    <m/>
    <n v="105"/>
    <m/>
    <n v="105"/>
    <m/>
    <n v="3"/>
    <m/>
    <n v="3"/>
    <m/>
  </r>
  <r>
    <s v="Валиуллов Минислам Минсафович"/>
    <x v="0"/>
    <x v="2131"/>
    <x v="0"/>
    <m/>
    <m/>
    <x v="0"/>
    <m/>
    <m/>
    <m/>
    <n v="796.5"/>
    <m/>
    <n v="796.5"/>
    <m/>
    <n v="20"/>
    <m/>
    <n v="20"/>
  </r>
  <r>
    <s v="Валиуллов Минислам Минсафович"/>
    <x v="0"/>
    <x v="2132"/>
    <x v="0"/>
    <m/>
    <m/>
    <x v="0"/>
    <m/>
    <m/>
    <m/>
    <n v="1727.92"/>
    <n v="1727.92"/>
    <m/>
    <m/>
    <n v="1"/>
    <n v="1"/>
    <m/>
  </r>
  <r>
    <s v="Валиуллов Минислам Минсафович"/>
    <x v="0"/>
    <x v="2133"/>
    <x v="1"/>
    <n v="8429.66"/>
    <n v="1"/>
    <x v="1"/>
    <s v="Аварийный резерв"/>
    <m/>
    <n v="8429.66"/>
    <m/>
    <m/>
    <n v="8429.66"/>
    <n v="1"/>
    <m/>
    <m/>
    <n v="1"/>
  </r>
  <r>
    <s v="Валиуллов Минислам Минсафович"/>
    <x v="0"/>
    <x v="2134"/>
    <x v="0"/>
    <m/>
    <m/>
    <x v="0"/>
    <m/>
    <m/>
    <m/>
    <n v="2041.67"/>
    <n v="2041.67"/>
    <m/>
    <m/>
    <n v="4"/>
    <n v="4"/>
    <m/>
  </r>
  <r>
    <s v="Валиуллов Минислам Минсафович"/>
    <x v="0"/>
    <x v="2135"/>
    <x v="0"/>
    <m/>
    <m/>
    <x v="0"/>
    <m/>
    <m/>
    <m/>
    <n v="1066.6600000000001"/>
    <n v="1066.6600000000001"/>
    <m/>
    <m/>
    <n v="4"/>
    <n v="4"/>
    <m/>
  </r>
  <r>
    <s v="Валиуллов Минислам Минсафович"/>
    <x v="0"/>
    <x v="2136"/>
    <x v="0"/>
    <m/>
    <m/>
    <x v="0"/>
    <m/>
    <m/>
    <n v="345.23"/>
    <m/>
    <n v="345.23"/>
    <m/>
    <n v="4"/>
    <m/>
    <n v="4"/>
    <m/>
  </r>
  <r>
    <s v="Валиуллов Минислам Минсафович"/>
    <x v="0"/>
    <x v="2137"/>
    <x v="0"/>
    <m/>
    <m/>
    <x v="0"/>
    <m/>
    <m/>
    <m/>
    <n v="983.33"/>
    <n v="393.32"/>
    <n v="590.01"/>
    <m/>
    <n v="20"/>
    <n v="8"/>
    <n v="12"/>
  </r>
  <r>
    <s v="Валиуллов Минислам Минсафович"/>
    <x v="0"/>
    <x v="2138"/>
    <x v="1"/>
    <n v="4335.25"/>
    <n v="18"/>
    <x v="1"/>
    <s v="Аварийный резерв"/>
    <m/>
    <n v="5057.79"/>
    <m/>
    <n v="722.54"/>
    <n v="4335.25"/>
    <n v="21"/>
    <m/>
    <n v="3"/>
    <n v="18"/>
  </r>
  <r>
    <s v="Валиуллов Минислам Минсафович"/>
    <x v="0"/>
    <x v="2139"/>
    <x v="0"/>
    <m/>
    <m/>
    <x v="0"/>
    <m/>
    <m/>
    <m/>
    <n v="434"/>
    <n v="434"/>
    <m/>
    <m/>
    <n v="2"/>
    <n v="2"/>
    <m/>
  </r>
  <r>
    <s v="Валиуллов Минислам Минсафович"/>
    <x v="0"/>
    <x v="2140"/>
    <x v="0"/>
    <m/>
    <m/>
    <x v="0"/>
    <m/>
    <m/>
    <m/>
    <n v="1118.33"/>
    <n v="1118.33"/>
    <m/>
    <m/>
    <n v="2"/>
    <n v="2"/>
    <m/>
  </r>
  <r>
    <s v="Валиуллов Минислам Минсафович"/>
    <x v="0"/>
    <x v="2141"/>
    <x v="0"/>
    <m/>
    <m/>
    <x v="0"/>
    <m/>
    <m/>
    <m/>
    <n v="983.33"/>
    <n v="983.33"/>
    <m/>
    <m/>
    <n v="2"/>
    <n v="2"/>
    <m/>
  </r>
  <r>
    <s v="Валиуллов Минислам Минсафович"/>
    <x v="0"/>
    <x v="2142"/>
    <x v="0"/>
    <m/>
    <m/>
    <x v="0"/>
    <m/>
    <m/>
    <m/>
    <n v="3489.17"/>
    <n v="3489.17"/>
    <m/>
    <m/>
    <n v="1"/>
    <n v="1"/>
    <m/>
  </r>
  <r>
    <s v="Валиуллов Минислам Минсафович"/>
    <x v="0"/>
    <x v="2143"/>
    <x v="0"/>
    <m/>
    <m/>
    <x v="0"/>
    <m/>
    <m/>
    <m/>
    <n v="136.80000000000001"/>
    <n v="22.8"/>
    <n v="114"/>
    <m/>
    <n v="6"/>
    <n v="1"/>
    <n v="5"/>
  </r>
  <r>
    <s v="Валиуллов Минислам Минсафович"/>
    <x v="0"/>
    <x v="2144"/>
    <x v="0"/>
    <m/>
    <m/>
    <x v="0"/>
    <m/>
    <m/>
    <m/>
    <n v="91.67"/>
    <n v="91.67"/>
    <m/>
    <m/>
    <n v="1"/>
    <n v="1"/>
    <m/>
  </r>
  <r>
    <s v="Валиуллов Минислам Минсафович"/>
    <x v="0"/>
    <x v="2145"/>
    <x v="0"/>
    <m/>
    <m/>
    <x v="0"/>
    <m/>
    <m/>
    <m/>
    <n v="3800"/>
    <n v="1900"/>
    <n v="1900"/>
    <m/>
    <n v="2"/>
    <n v="1"/>
    <n v="1"/>
  </r>
  <r>
    <s v="Валиуллов Минислам Минсафович"/>
    <x v="0"/>
    <x v="2146"/>
    <x v="0"/>
    <m/>
    <m/>
    <x v="0"/>
    <m/>
    <m/>
    <m/>
    <n v="3363.75"/>
    <n v="3363.75"/>
    <m/>
    <m/>
    <n v="1"/>
    <n v="1"/>
    <m/>
  </r>
  <r>
    <s v="Валиуллов Минислам Минсафович"/>
    <x v="0"/>
    <x v="2147"/>
    <x v="0"/>
    <m/>
    <m/>
    <x v="0"/>
    <m/>
    <m/>
    <m/>
    <n v="1330.83"/>
    <m/>
    <n v="1330.83"/>
    <m/>
    <n v="1"/>
    <m/>
    <n v="1"/>
  </r>
  <r>
    <s v="Валиуллов Минислам Минсафович"/>
    <x v="0"/>
    <x v="2148"/>
    <x v="0"/>
    <m/>
    <m/>
    <x v="0"/>
    <m/>
    <m/>
    <m/>
    <n v="2782.12"/>
    <n v="2782.12"/>
    <m/>
    <m/>
    <n v="1"/>
    <n v="1"/>
    <m/>
  </r>
  <r>
    <s v="Валиуллов Минислам Минсафович"/>
    <x v="0"/>
    <x v="2149"/>
    <x v="0"/>
    <m/>
    <m/>
    <x v="0"/>
    <m/>
    <m/>
    <n v="1669.44"/>
    <m/>
    <n v="1669.44"/>
    <m/>
    <n v="1"/>
    <m/>
    <n v="1"/>
    <m/>
  </r>
  <r>
    <s v="Валиуллов Минислам Минсафович"/>
    <x v="0"/>
    <x v="2150"/>
    <x v="0"/>
    <m/>
    <m/>
    <x v="0"/>
    <m/>
    <m/>
    <m/>
    <n v="10313.33"/>
    <n v="10313.33"/>
    <m/>
    <m/>
    <n v="3"/>
    <n v="3"/>
    <m/>
  </r>
  <r>
    <s v="Валиуллов Минислам Минсафович"/>
    <x v="0"/>
    <x v="2151"/>
    <x v="0"/>
    <m/>
    <m/>
    <x v="0"/>
    <m/>
    <m/>
    <m/>
    <n v="25623"/>
    <n v="16935.75"/>
    <n v="8687.25"/>
    <m/>
    <n v="6"/>
    <n v="3"/>
    <n v="3"/>
  </r>
  <r>
    <s v="Валиуллов Минислам Минсафович"/>
    <x v="0"/>
    <x v="2152"/>
    <x v="0"/>
    <m/>
    <m/>
    <x v="0"/>
    <m/>
    <m/>
    <m/>
    <n v="6898.03"/>
    <n v="6898.03"/>
    <m/>
    <m/>
    <n v="3"/>
    <n v="3"/>
    <m/>
  </r>
  <r>
    <s v="Валиуллов Минислам Минсафович"/>
    <x v="0"/>
    <x v="2153"/>
    <x v="0"/>
    <m/>
    <m/>
    <x v="0"/>
    <m/>
    <m/>
    <m/>
    <n v="3302.5"/>
    <n v="3302.5"/>
    <m/>
    <m/>
    <n v="1"/>
    <n v="1"/>
    <m/>
  </r>
  <r>
    <s v="Валиуллов Минислам Минсафович"/>
    <x v="0"/>
    <x v="2154"/>
    <x v="0"/>
    <m/>
    <m/>
    <x v="0"/>
    <m/>
    <m/>
    <m/>
    <n v="441.67"/>
    <m/>
    <n v="441.67"/>
    <m/>
    <n v="10"/>
    <m/>
    <n v="10"/>
  </r>
  <r>
    <s v="Валиуллов Минислам Минсафович"/>
    <x v="0"/>
    <x v="2155"/>
    <x v="0"/>
    <m/>
    <m/>
    <x v="0"/>
    <m/>
    <m/>
    <m/>
    <n v="717.5"/>
    <n v="597.91999999999996"/>
    <n v="119.58"/>
    <m/>
    <n v="6"/>
    <n v="5"/>
    <n v="1"/>
  </r>
  <r>
    <s v="Валиуллов Минислам Минсафович"/>
    <x v="0"/>
    <x v="2156"/>
    <x v="0"/>
    <m/>
    <m/>
    <x v="0"/>
    <m/>
    <m/>
    <m/>
    <n v="270.83"/>
    <n v="108.34"/>
    <n v="162.49"/>
    <m/>
    <n v="5"/>
    <n v="2"/>
    <n v="3"/>
  </r>
  <r>
    <s v="Валиуллов Минислам Минсафович"/>
    <x v="0"/>
    <x v="2157"/>
    <x v="0"/>
    <m/>
    <m/>
    <x v="0"/>
    <m/>
    <m/>
    <n v="908.33"/>
    <m/>
    <n v="908.33"/>
    <m/>
    <n v="11"/>
    <m/>
    <n v="11"/>
    <m/>
  </r>
  <r>
    <s v="Валиуллов Минислам Минсафович"/>
    <x v="0"/>
    <x v="2158"/>
    <x v="0"/>
    <n v="-6103.33"/>
    <n v="-69"/>
    <x v="0"/>
    <m/>
    <m/>
    <n v="2006.25"/>
    <n v="8583.33"/>
    <n v="8109.58"/>
    <n v="2480"/>
    <n v="18"/>
    <n v="100"/>
    <n v="87"/>
    <n v="31"/>
  </r>
  <r>
    <s v="Валиуллов Минислам Минсафович"/>
    <x v="0"/>
    <x v="2159"/>
    <x v="0"/>
    <m/>
    <m/>
    <x v="0"/>
    <m/>
    <m/>
    <m/>
    <n v="365.83"/>
    <n v="365.83"/>
    <m/>
    <m/>
    <n v="1"/>
    <n v="1"/>
    <m/>
  </r>
  <r>
    <s v="Валиуллов Минислам Минсафович"/>
    <x v="0"/>
    <x v="2160"/>
    <x v="0"/>
    <m/>
    <m/>
    <x v="0"/>
    <m/>
    <m/>
    <m/>
    <n v="1312.5"/>
    <m/>
    <n v="1312.5"/>
    <m/>
    <n v="1"/>
    <m/>
    <n v="1"/>
  </r>
  <r>
    <s v="Валиуллов Минислам Минсафович"/>
    <x v="0"/>
    <x v="2161"/>
    <x v="0"/>
    <m/>
    <m/>
    <x v="0"/>
    <m/>
    <m/>
    <m/>
    <n v="990"/>
    <m/>
    <n v="990"/>
    <m/>
    <n v="1"/>
    <m/>
    <n v="1"/>
  </r>
  <r>
    <s v="Валиуллов Минислам Минсафович"/>
    <x v="0"/>
    <x v="2162"/>
    <x v="0"/>
    <m/>
    <m/>
    <x v="0"/>
    <m/>
    <m/>
    <m/>
    <n v="990"/>
    <n v="990"/>
    <m/>
    <m/>
    <n v="1"/>
    <n v="1"/>
    <m/>
  </r>
  <r>
    <s v="Валиуллов Минислам Минсафович"/>
    <x v="0"/>
    <x v="2163"/>
    <x v="0"/>
    <m/>
    <m/>
    <x v="0"/>
    <m/>
    <m/>
    <m/>
    <n v="600"/>
    <n v="600"/>
    <m/>
    <m/>
    <n v="1"/>
    <n v="1"/>
    <m/>
  </r>
  <r>
    <s v="Валиуллов Минислам Минсафович"/>
    <x v="0"/>
    <x v="2164"/>
    <x v="0"/>
    <m/>
    <m/>
    <x v="0"/>
    <m/>
    <m/>
    <m/>
    <n v="3282.29"/>
    <n v="3282.29"/>
    <m/>
    <m/>
    <n v="1"/>
    <n v="1"/>
    <m/>
  </r>
  <r>
    <s v="Валиуллов Минислам Минсафович"/>
    <x v="0"/>
    <x v="2165"/>
    <x v="1"/>
    <n v="258.05"/>
    <n v="1"/>
    <x v="1"/>
    <s v="Аварийный резерв"/>
    <m/>
    <n v="516.1"/>
    <m/>
    <n v="258.05"/>
    <n v="258.05"/>
    <n v="2"/>
    <m/>
    <n v="1"/>
    <n v="1"/>
  </r>
  <r>
    <s v="Валиуллов Минислам Минсафович"/>
    <x v="0"/>
    <x v="2166"/>
    <x v="1"/>
    <n v="75.5"/>
    <n v="1"/>
    <x v="1"/>
    <s v="Аварийный резерв"/>
    <m/>
    <n v="75.5"/>
    <m/>
    <m/>
    <n v="75.5"/>
    <n v="1"/>
    <m/>
    <m/>
    <n v="1"/>
  </r>
  <r>
    <s v="Валиуллов Минислам Минсафович"/>
    <x v="0"/>
    <x v="2167"/>
    <x v="0"/>
    <m/>
    <m/>
    <x v="0"/>
    <m/>
    <m/>
    <m/>
    <n v="42.5"/>
    <n v="42.5"/>
    <m/>
    <m/>
    <n v="1"/>
    <n v="1"/>
    <m/>
  </r>
  <r>
    <s v="Валиуллов Минислам Минсафович"/>
    <x v="0"/>
    <x v="2168"/>
    <x v="2"/>
    <n v="907.7"/>
    <n v="7"/>
    <x v="1"/>
    <s v="к использованию в производстве в 1 полугодии 2022 года (при выходе АТС из строя либо его комплектующих)"/>
    <m/>
    <n v="907.7"/>
    <m/>
    <m/>
    <n v="907.7"/>
    <n v="7"/>
    <m/>
    <m/>
    <n v="7"/>
  </r>
  <r>
    <s v="Валиуллов Минислам Минсафович"/>
    <x v="0"/>
    <x v="2169"/>
    <x v="0"/>
    <m/>
    <m/>
    <x v="0"/>
    <m/>
    <m/>
    <m/>
    <n v="8280"/>
    <n v="5980"/>
    <n v="2300"/>
    <m/>
    <n v="18"/>
    <n v="13"/>
    <n v="5"/>
  </r>
  <r>
    <s v="Валиуллов Минислам Минсафович"/>
    <x v="0"/>
    <x v="2170"/>
    <x v="0"/>
    <m/>
    <m/>
    <x v="0"/>
    <m/>
    <m/>
    <m/>
    <n v="223.3"/>
    <n v="223.3"/>
    <m/>
    <m/>
    <n v="2"/>
    <n v="2"/>
    <m/>
  </r>
  <r>
    <s v="Валиуллов Минислам Минсафович"/>
    <x v="0"/>
    <x v="2171"/>
    <x v="0"/>
    <m/>
    <m/>
    <x v="0"/>
    <m/>
    <m/>
    <m/>
    <n v="233.33"/>
    <n v="116.68"/>
    <n v="116.65"/>
    <m/>
    <n v="20"/>
    <n v="10"/>
    <n v="10"/>
  </r>
  <r>
    <s v="Валиуллов Минислам Минсафович"/>
    <x v="0"/>
    <x v="2172"/>
    <x v="0"/>
    <m/>
    <m/>
    <x v="0"/>
    <m/>
    <m/>
    <m/>
    <n v="296.10000000000002"/>
    <m/>
    <n v="296.10000000000002"/>
    <m/>
    <n v="2"/>
    <m/>
    <n v="2"/>
  </r>
  <r>
    <s v="Валиуллов Минислам Минсафович"/>
    <x v="0"/>
    <x v="2173"/>
    <x v="0"/>
    <m/>
    <m/>
    <x v="0"/>
    <m/>
    <m/>
    <m/>
    <n v="103.5"/>
    <n v="41.4"/>
    <n v="62.1"/>
    <m/>
    <n v="10"/>
    <n v="4"/>
    <n v="6"/>
  </r>
  <r>
    <s v="Валиуллов Минислам Минсафович"/>
    <x v="0"/>
    <x v="2174"/>
    <x v="0"/>
    <m/>
    <m/>
    <x v="0"/>
    <m/>
    <m/>
    <n v="6250"/>
    <m/>
    <n v="6250"/>
    <m/>
    <n v="1"/>
    <m/>
    <n v="1"/>
    <m/>
  </r>
  <r>
    <s v="Валиуллов Минислам Минсафович"/>
    <x v="0"/>
    <x v="2175"/>
    <x v="0"/>
    <m/>
    <m/>
    <x v="0"/>
    <m/>
    <m/>
    <m/>
    <n v="47417"/>
    <n v="47417"/>
    <m/>
    <m/>
    <n v="2"/>
    <n v="2"/>
    <m/>
  </r>
  <r>
    <s v="Валиуллов Минислам Минсафович"/>
    <x v="0"/>
    <x v="2176"/>
    <x v="0"/>
    <m/>
    <m/>
    <x v="0"/>
    <m/>
    <m/>
    <m/>
    <n v="24933.33"/>
    <n v="24933.33"/>
    <m/>
    <m/>
    <n v="1"/>
    <n v="1"/>
    <m/>
  </r>
  <r>
    <s v="Валиуллов Минислам Минсафович"/>
    <x v="0"/>
    <x v="2177"/>
    <x v="0"/>
    <m/>
    <m/>
    <x v="0"/>
    <m/>
    <m/>
    <m/>
    <n v="916.67"/>
    <m/>
    <n v="916.67"/>
    <m/>
    <n v="1"/>
    <m/>
    <n v="1"/>
  </r>
  <r>
    <s v="Валиуллов Минислам Минсафович"/>
    <x v="0"/>
    <x v="2178"/>
    <x v="0"/>
    <m/>
    <m/>
    <x v="0"/>
    <m/>
    <m/>
    <m/>
    <n v="21416.67"/>
    <n v="21416.67"/>
    <m/>
    <m/>
    <n v="1"/>
    <n v="1"/>
    <m/>
  </r>
  <r>
    <s v="Валиуллов Минислам Минсафович"/>
    <x v="0"/>
    <x v="2179"/>
    <x v="0"/>
    <m/>
    <m/>
    <x v="0"/>
    <m/>
    <m/>
    <m/>
    <n v="1793.75"/>
    <n v="1793.75"/>
    <m/>
    <m/>
    <n v="1"/>
    <n v="1"/>
    <m/>
  </r>
  <r>
    <s v="Валиуллов Минислам Минсафович"/>
    <x v="0"/>
    <x v="2180"/>
    <x v="0"/>
    <m/>
    <m/>
    <x v="0"/>
    <m/>
    <m/>
    <m/>
    <n v="2575.6"/>
    <n v="2575.6"/>
    <m/>
    <m/>
    <n v="1"/>
    <n v="1"/>
    <m/>
  </r>
  <r>
    <s v="Валиуллов Минислам Минсафович"/>
    <x v="0"/>
    <x v="2181"/>
    <x v="0"/>
    <m/>
    <m/>
    <x v="0"/>
    <m/>
    <m/>
    <n v="2750"/>
    <n v="2420"/>
    <n v="5170"/>
    <m/>
    <n v="1"/>
    <n v="1"/>
    <n v="2"/>
    <m/>
  </r>
  <r>
    <s v="Валиуллов Минислам Минсафович"/>
    <x v="0"/>
    <x v="2182"/>
    <x v="0"/>
    <m/>
    <m/>
    <x v="0"/>
    <m/>
    <m/>
    <m/>
    <n v="7435.2"/>
    <n v="7435.2"/>
    <m/>
    <m/>
    <n v="2"/>
    <n v="2"/>
    <m/>
  </r>
  <r>
    <s v="Валиуллов Минислам Минсафович"/>
    <x v="0"/>
    <x v="2183"/>
    <x v="0"/>
    <m/>
    <m/>
    <x v="0"/>
    <m/>
    <m/>
    <n v="3583.33"/>
    <n v="2632.5"/>
    <n v="6215.83"/>
    <m/>
    <n v="1"/>
    <n v="1"/>
    <n v="2"/>
    <m/>
  </r>
  <r>
    <s v="Валиуллов Минислам Минсафович"/>
    <x v="0"/>
    <x v="2184"/>
    <x v="0"/>
    <m/>
    <m/>
    <x v="0"/>
    <m/>
    <m/>
    <m/>
    <n v="3047.5"/>
    <n v="3047.5"/>
    <m/>
    <m/>
    <n v="1"/>
    <n v="1"/>
    <m/>
  </r>
  <r>
    <s v="Валиуллов Минислам Минсафович"/>
    <x v="0"/>
    <x v="2185"/>
    <x v="0"/>
    <m/>
    <m/>
    <x v="0"/>
    <m/>
    <m/>
    <m/>
    <n v="4023.8"/>
    <n v="4023.8"/>
    <m/>
    <m/>
    <n v="1"/>
    <n v="1"/>
    <m/>
  </r>
  <r>
    <s v="Валиуллов Минислам Минсафович"/>
    <x v="0"/>
    <x v="2186"/>
    <x v="0"/>
    <m/>
    <m/>
    <x v="0"/>
    <m/>
    <m/>
    <m/>
    <n v="1324.17"/>
    <n v="1324.17"/>
    <m/>
    <m/>
    <n v="1"/>
    <n v="1"/>
    <m/>
  </r>
  <r>
    <s v="Валиуллов Минислам Минсафович"/>
    <x v="0"/>
    <x v="2187"/>
    <x v="0"/>
    <m/>
    <m/>
    <x v="0"/>
    <m/>
    <m/>
    <m/>
    <n v="2614.5"/>
    <n v="2614.5"/>
    <m/>
    <m/>
    <n v="2"/>
    <n v="2"/>
    <m/>
  </r>
  <r>
    <s v="Валиуллов Минислам Минсафович"/>
    <x v="0"/>
    <x v="2188"/>
    <x v="0"/>
    <m/>
    <m/>
    <x v="0"/>
    <m/>
    <m/>
    <m/>
    <n v="20666.669999999998"/>
    <m/>
    <n v="20666.669999999998"/>
    <m/>
    <n v="1"/>
    <m/>
    <n v="1"/>
  </r>
  <r>
    <s v="Валиуллов Минислам Минсафович"/>
    <x v="0"/>
    <x v="2189"/>
    <x v="0"/>
    <m/>
    <m/>
    <x v="0"/>
    <m/>
    <m/>
    <m/>
    <n v="7293"/>
    <n v="7293"/>
    <m/>
    <m/>
    <n v="1"/>
    <n v="1"/>
    <m/>
  </r>
  <r>
    <s v="Валиуллов Минислам Минсафович"/>
    <x v="0"/>
    <x v="2190"/>
    <x v="0"/>
    <m/>
    <m/>
    <x v="0"/>
    <m/>
    <m/>
    <m/>
    <n v="26266.67"/>
    <n v="26266.67"/>
    <m/>
    <m/>
    <n v="1"/>
    <n v="1"/>
    <m/>
  </r>
  <r>
    <s v="Валиуллов Минислам Минсафович"/>
    <x v="0"/>
    <x v="2191"/>
    <x v="0"/>
    <m/>
    <m/>
    <x v="0"/>
    <m/>
    <m/>
    <m/>
    <n v="9440.83"/>
    <n v="9440.83"/>
    <m/>
    <m/>
    <n v="1"/>
    <n v="1"/>
    <m/>
  </r>
  <r>
    <s v="Валиуллов Минислам Минсафович"/>
    <x v="0"/>
    <x v="2192"/>
    <x v="2"/>
    <n v="2967.84"/>
    <n v="2"/>
    <x v="1"/>
    <s v="к использованию в производстве в 1 полугодии 2022 года (при выходе АТС из строя либо его комплектующих)"/>
    <m/>
    <n v="2967.84"/>
    <m/>
    <m/>
    <n v="2967.84"/>
    <n v="2"/>
    <m/>
    <m/>
    <n v="2"/>
  </r>
  <r>
    <s v="Валиуллов Минислам Минсафович"/>
    <x v="0"/>
    <x v="2193"/>
    <x v="0"/>
    <m/>
    <m/>
    <x v="0"/>
    <m/>
    <m/>
    <m/>
    <n v="6173.33"/>
    <m/>
    <n v="6173.33"/>
    <m/>
    <n v="2"/>
    <m/>
    <n v="2"/>
  </r>
  <r>
    <s v="Валиуллов Минислам Минсафович"/>
    <x v="0"/>
    <x v="2194"/>
    <x v="0"/>
    <m/>
    <m/>
    <x v="0"/>
    <m/>
    <m/>
    <m/>
    <n v="1259.5"/>
    <n v="319.8"/>
    <n v="939.7"/>
    <m/>
    <n v="28"/>
    <n v="8"/>
    <n v="20"/>
  </r>
  <r>
    <s v="Валиуллов Минислам Минсафович"/>
    <x v="0"/>
    <x v="2195"/>
    <x v="0"/>
    <m/>
    <m/>
    <x v="0"/>
    <m/>
    <m/>
    <n v="372.16"/>
    <m/>
    <n v="372.16"/>
    <m/>
    <n v="1"/>
    <m/>
    <n v="1"/>
    <m/>
  </r>
  <r>
    <s v="Валиуллов Минислам Минсафович"/>
    <x v="0"/>
    <x v="2196"/>
    <x v="0"/>
    <m/>
    <m/>
    <x v="0"/>
    <m/>
    <m/>
    <m/>
    <n v="864"/>
    <n v="864"/>
    <m/>
    <m/>
    <n v="3"/>
    <n v="3"/>
    <m/>
  </r>
  <r>
    <s v="Валиуллов Минислам Минсафович"/>
    <x v="0"/>
    <x v="2197"/>
    <x v="0"/>
    <m/>
    <m/>
    <x v="0"/>
    <m/>
    <m/>
    <m/>
    <n v="25717.57"/>
    <n v="25717.57"/>
    <m/>
    <m/>
    <n v="1"/>
    <n v="1"/>
    <m/>
  </r>
  <r>
    <s v="Валиуллов Минислам Минсафович"/>
    <x v="0"/>
    <x v="2198"/>
    <x v="0"/>
    <m/>
    <m/>
    <x v="0"/>
    <m/>
    <m/>
    <m/>
    <n v="15453.33"/>
    <n v="15453.33"/>
    <m/>
    <m/>
    <n v="1"/>
    <n v="1"/>
    <m/>
  </r>
  <r>
    <s v="Валиуллов Минислам Минсафович"/>
    <x v="0"/>
    <x v="2199"/>
    <x v="0"/>
    <m/>
    <m/>
    <x v="0"/>
    <m/>
    <m/>
    <m/>
    <n v="4530"/>
    <n v="4530"/>
    <m/>
    <m/>
    <n v="1"/>
    <n v="1"/>
    <m/>
  </r>
  <r>
    <s v="Валиуллов Минислам Минсафович"/>
    <x v="0"/>
    <x v="2200"/>
    <x v="0"/>
    <m/>
    <m/>
    <x v="0"/>
    <m/>
    <m/>
    <m/>
    <n v="9763.33"/>
    <m/>
    <n v="9763.33"/>
    <m/>
    <n v="1"/>
    <m/>
    <n v="1"/>
  </r>
  <r>
    <s v="Валиуллов Минислам Минсафович"/>
    <x v="0"/>
    <x v="2201"/>
    <x v="0"/>
    <m/>
    <m/>
    <x v="0"/>
    <m/>
    <m/>
    <m/>
    <n v="5494.02"/>
    <n v="5494.02"/>
    <m/>
    <m/>
    <n v="2"/>
    <n v="2"/>
    <m/>
  </r>
  <r>
    <s v="Валиуллов Минислам Минсафович"/>
    <x v="0"/>
    <x v="2202"/>
    <x v="0"/>
    <m/>
    <m/>
    <x v="0"/>
    <m/>
    <m/>
    <m/>
    <n v="2722.5"/>
    <n v="2722.5"/>
    <m/>
    <m/>
    <n v="1"/>
    <n v="1"/>
    <m/>
  </r>
  <r>
    <s v="Валиуллов Минислам Минсафович"/>
    <x v="0"/>
    <x v="2203"/>
    <x v="0"/>
    <m/>
    <m/>
    <x v="0"/>
    <m/>
    <m/>
    <m/>
    <n v="8225"/>
    <m/>
    <n v="8225"/>
    <m/>
    <n v="1"/>
    <m/>
    <n v="1"/>
  </r>
  <r>
    <s v="Валиуллов Минислам Минсафович"/>
    <x v="0"/>
    <x v="2204"/>
    <x v="0"/>
    <m/>
    <m/>
    <x v="0"/>
    <m/>
    <m/>
    <m/>
    <n v="59270.83"/>
    <n v="59270.83"/>
    <m/>
    <m/>
    <n v="2"/>
    <n v="2"/>
    <m/>
  </r>
  <r>
    <s v="Валиуллов Минислам Минсафович"/>
    <x v="0"/>
    <x v="2205"/>
    <x v="0"/>
    <m/>
    <m/>
    <x v="0"/>
    <m/>
    <m/>
    <m/>
    <n v="881.67"/>
    <n v="881.67"/>
    <m/>
    <m/>
    <n v="4"/>
    <n v="4"/>
    <m/>
  </r>
  <r>
    <s v="Валиуллов Минислам Минсафович"/>
    <x v="0"/>
    <x v="2206"/>
    <x v="0"/>
    <m/>
    <m/>
    <x v="0"/>
    <m/>
    <m/>
    <m/>
    <n v="1246.67"/>
    <n v="1246.67"/>
    <m/>
    <m/>
    <n v="4"/>
    <n v="4"/>
    <m/>
  </r>
  <r>
    <s v="Валиуллов Минислам Минсафович"/>
    <x v="0"/>
    <x v="2207"/>
    <x v="0"/>
    <m/>
    <m/>
    <x v="0"/>
    <m/>
    <m/>
    <n v="4166.66"/>
    <n v="17480"/>
    <n v="21646.66"/>
    <m/>
    <n v="8"/>
    <n v="32"/>
    <n v="40"/>
    <m/>
  </r>
  <r>
    <s v="Валиуллов Минислам Минсафович"/>
    <x v="0"/>
    <x v="2208"/>
    <x v="0"/>
    <m/>
    <m/>
    <x v="0"/>
    <m/>
    <m/>
    <m/>
    <n v="9750"/>
    <n v="4875"/>
    <n v="4875"/>
    <m/>
    <n v="8"/>
    <n v="4"/>
    <n v="4"/>
  </r>
  <r>
    <s v="Валиуллов Минислам Минсафович"/>
    <x v="0"/>
    <x v="2209"/>
    <x v="0"/>
    <m/>
    <m/>
    <x v="0"/>
    <m/>
    <m/>
    <m/>
    <n v="1282.67"/>
    <m/>
    <n v="1282.67"/>
    <m/>
    <n v="4"/>
    <m/>
    <n v="4"/>
  </r>
  <r>
    <s v="Валиуллов Минислам Минсафович"/>
    <x v="0"/>
    <x v="2210"/>
    <x v="0"/>
    <m/>
    <m/>
    <x v="0"/>
    <m/>
    <m/>
    <m/>
    <n v="1708.33"/>
    <n v="1708.33"/>
    <m/>
    <m/>
    <n v="4"/>
    <n v="4"/>
    <m/>
  </r>
  <r>
    <s v="Валиуллов Минислам Минсафович"/>
    <x v="0"/>
    <x v="2211"/>
    <x v="2"/>
    <n v="1000"/>
    <n v="4"/>
    <x v="1"/>
    <s v="к использованию в производстве в 1 полугодии 2022 года (при выходе АТС из строя либо его комплектующих)"/>
    <m/>
    <n v="1000"/>
    <m/>
    <m/>
    <n v="1000"/>
    <n v="4"/>
    <m/>
    <m/>
    <n v="4"/>
  </r>
  <r>
    <s v="Валиуллов Минислам Минсафович"/>
    <x v="0"/>
    <x v="2212"/>
    <x v="0"/>
    <m/>
    <m/>
    <x v="0"/>
    <m/>
    <m/>
    <m/>
    <n v="14760"/>
    <m/>
    <n v="14760"/>
    <m/>
    <n v="24"/>
    <m/>
    <n v="24"/>
  </r>
  <r>
    <s v="Валиуллов Минислам Минсафович"/>
    <x v="0"/>
    <x v="2213"/>
    <x v="0"/>
    <m/>
    <m/>
    <x v="0"/>
    <m/>
    <m/>
    <m/>
    <n v="5520"/>
    <n v="5520"/>
    <m/>
    <m/>
    <n v="24"/>
    <n v="24"/>
    <m/>
  </r>
  <r>
    <s v="Валиуллов Минислам Минсафович"/>
    <x v="0"/>
    <x v="2214"/>
    <x v="0"/>
    <m/>
    <m/>
    <x v="0"/>
    <m/>
    <m/>
    <m/>
    <n v="8460"/>
    <m/>
    <n v="8460"/>
    <m/>
    <n v="36"/>
    <m/>
    <n v="36"/>
  </r>
  <r>
    <s v="Валиуллов Минислам Минсафович"/>
    <x v="0"/>
    <x v="2215"/>
    <x v="0"/>
    <m/>
    <m/>
    <x v="0"/>
    <m/>
    <m/>
    <m/>
    <n v="17633.330000000002"/>
    <n v="17633.330000000002"/>
    <m/>
    <m/>
    <n v="40"/>
    <n v="40"/>
    <m/>
  </r>
  <r>
    <s v="Валиуллов Минислам Минсафович"/>
    <x v="0"/>
    <x v="2216"/>
    <x v="0"/>
    <m/>
    <m/>
    <x v="0"/>
    <m/>
    <m/>
    <m/>
    <n v="3496"/>
    <n v="3496"/>
    <m/>
    <m/>
    <n v="16"/>
    <n v="16"/>
    <m/>
  </r>
  <r>
    <s v="Валиуллов Минислам Минсафович"/>
    <x v="0"/>
    <x v="2217"/>
    <x v="0"/>
    <m/>
    <m/>
    <x v="0"/>
    <m/>
    <m/>
    <m/>
    <n v="2933.33"/>
    <n v="2933.33"/>
    <m/>
    <m/>
    <n v="10"/>
    <n v="10"/>
    <m/>
  </r>
  <r>
    <s v="Валиуллов Минислам Минсафович"/>
    <x v="0"/>
    <x v="2218"/>
    <x v="0"/>
    <m/>
    <m/>
    <x v="0"/>
    <m/>
    <m/>
    <m/>
    <n v="1872"/>
    <n v="1872"/>
    <m/>
    <m/>
    <n v="8"/>
    <n v="8"/>
    <m/>
  </r>
  <r>
    <s v="Валиуллов Минислам Минсафович"/>
    <x v="0"/>
    <x v="2219"/>
    <x v="0"/>
    <m/>
    <m/>
    <x v="0"/>
    <m/>
    <m/>
    <m/>
    <n v="2808"/>
    <m/>
    <n v="2808"/>
    <m/>
    <n v="12"/>
    <m/>
    <n v="12"/>
  </r>
  <r>
    <s v="Валиуллов Минислам Минсафович"/>
    <x v="0"/>
    <x v="2220"/>
    <x v="0"/>
    <m/>
    <m/>
    <x v="0"/>
    <m/>
    <m/>
    <m/>
    <n v="1560"/>
    <n v="1560"/>
    <m/>
    <m/>
    <n v="4"/>
    <n v="4"/>
    <m/>
  </r>
  <r>
    <s v="Валиуллов Минислам Минсафович"/>
    <x v="0"/>
    <x v="2221"/>
    <x v="0"/>
    <m/>
    <m/>
    <x v="0"/>
    <m/>
    <m/>
    <m/>
    <n v="4946.67"/>
    <m/>
    <n v="4946.67"/>
    <m/>
    <n v="8"/>
    <m/>
    <n v="8"/>
  </r>
  <r>
    <s v="Валиуллов Минислам Минсафович"/>
    <x v="0"/>
    <x v="2222"/>
    <x v="0"/>
    <m/>
    <m/>
    <x v="0"/>
    <m/>
    <m/>
    <n v="1722.22"/>
    <m/>
    <n v="1722.22"/>
    <m/>
    <n v="2"/>
    <m/>
    <n v="2"/>
    <m/>
  </r>
  <r>
    <s v="Валиуллов Минислам Минсафович"/>
    <x v="0"/>
    <x v="2223"/>
    <x v="0"/>
    <m/>
    <m/>
    <x v="0"/>
    <m/>
    <m/>
    <m/>
    <n v="3875"/>
    <n v="3875"/>
    <m/>
    <m/>
    <n v="10"/>
    <n v="10"/>
    <m/>
  </r>
  <r>
    <s v="Валиуллов Минислам Минсафович"/>
    <x v="0"/>
    <x v="2224"/>
    <x v="0"/>
    <m/>
    <m/>
    <x v="0"/>
    <m/>
    <m/>
    <m/>
    <n v="8243.33"/>
    <n v="7483.33"/>
    <n v="760"/>
    <m/>
    <n v="24"/>
    <n v="22"/>
    <n v="2"/>
  </r>
  <r>
    <s v="Валиуллов Минислам Минсафович"/>
    <x v="0"/>
    <x v="2225"/>
    <x v="0"/>
    <m/>
    <m/>
    <x v="0"/>
    <m/>
    <m/>
    <m/>
    <n v="3910"/>
    <n v="3128"/>
    <n v="782"/>
    <m/>
    <n v="10"/>
    <n v="8"/>
    <n v="2"/>
  </r>
  <r>
    <s v="Валиуллов Минислам Минсафович"/>
    <x v="0"/>
    <x v="2226"/>
    <x v="0"/>
    <m/>
    <m/>
    <x v="0"/>
    <m/>
    <m/>
    <m/>
    <n v="3830"/>
    <n v="3830"/>
    <m/>
    <m/>
    <n v="10"/>
    <n v="10"/>
    <m/>
  </r>
  <r>
    <s v="Валиуллов Минислам Минсафович"/>
    <x v="0"/>
    <x v="2227"/>
    <x v="0"/>
    <m/>
    <m/>
    <x v="0"/>
    <m/>
    <m/>
    <m/>
    <n v="3285"/>
    <n v="3285"/>
    <m/>
    <m/>
    <n v="8"/>
    <n v="8"/>
    <m/>
  </r>
  <r>
    <s v="Валиуллов Минислам Минсафович"/>
    <x v="0"/>
    <x v="2228"/>
    <x v="0"/>
    <m/>
    <m/>
    <x v="0"/>
    <m/>
    <m/>
    <m/>
    <n v="8790"/>
    <n v="6400"/>
    <n v="2390"/>
    <m/>
    <n v="20"/>
    <n v="15"/>
    <n v="5"/>
  </r>
  <r>
    <s v="Валиуллов Минислам Минсафович"/>
    <x v="0"/>
    <x v="2229"/>
    <x v="0"/>
    <m/>
    <m/>
    <x v="0"/>
    <m/>
    <m/>
    <m/>
    <n v="4750"/>
    <n v="4750"/>
    <m/>
    <m/>
    <n v="10"/>
    <n v="10"/>
    <m/>
  </r>
  <r>
    <s v="Валиуллов Минислам Минсафович"/>
    <x v="0"/>
    <x v="2230"/>
    <x v="0"/>
    <m/>
    <m/>
    <x v="0"/>
    <m/>
    <m/>
    <m/>
    <n v="1007.5"/>
    <n v="1007.5"/>
    <m/>
    <m/>
    <n v="2"/>
    <n v="2"/>
    <m/>
  </r>
  <r>
    <s v="Валиуллов Минислам Минсафович"/>
    <x v="0"/>
    <x v="2231"/>
    <x v="0"/>
    <m/>
    <m/>
    <x v="0"/>
    <m/>
    <m/>
    <m/>
    <n v="1235"/>
    <n v="1235"/>
    <m/>
    <m/>
    <n v="5"/>
    <n v="5"/>
    <m/>
  </r>
  <r>
    <s v="Валиуллов Минислам Минсафович"/>
    <x v="0"/>
    <x v="2232"/>
    <x v="0"/>
    <m/>
    <m/>
    <x v="0"/>
    <m/>
    <m/>
    <m/>
    <n v="1516.67"/>
    <n v="1516.67"/>
    <m/>
    <m/>
    <n v="5"/>
    <n v="5"/>
    <m/>
  </r>
  <r>
    <s v="Валиуллов Минислам Минсафович"/>
    <x v="0"/>
    <x v="2233"/>
    <x v="0"/>
    <m/>
    <m/>
    <x v="0"/>
    <m/>
    <m/>
    <m/>
    <n v="4255.83"/>
    <n v="4255.83"/>
    <m/>
    <m/>
    <n v="3"/>
    <n v="3"/>
    <m/>
  </r>
  <r>
    <s v="Валиуллов Минислам Минсафович"/>
    <x v="0"/>
    <x v="2234"/>
    <x v="0"/>
    <m/>
    <m/>
    <x v="0"/>
    <m/>
    <m/>
    <m/>
    <n v="1585.83"/>
    <n v="1585.83"/>
    <m/>
    <m/>
    <n v="1"/>
    <n v="1"/>
    <m/>
  </r>
  <r>
    <s v="Валиуллов Минислам Минсафович"/>
    <x v="0"/>
    <x v="2235"/>
    <x v="0"/>
    <m/>
    <m/>
    <x v="0"/>
    <m/>
    <m/>
    <n v="521.04999999999995"/>
    <m/>
    <n v="521.04999999999995"/>
    <m/>
    <n v="1"/>
    <m/>
    <n v="1"/>
    <m/>
  </r>
  <r>
    <s v="Валиуллов Минислам Минсафович"/>
    <x v="0"/>
    <x v="2236"/>
    <x v="0"/>
    <m/>
    <m/>
    <x v="0"/>
    <m/>
    <m/>
    <m/>
    <n v="463.83"/>
    <n v="463.83"/>
    <m/>
    <m/>
    <n v="4"/>
    <n v="4"/>
    <m/>
  </r>
  <r>
    <s v="Валиуллов Минислам Минсафович"/>
    <x v="0"/>
    <x v="2237"/>
    <x v="0"/>
    <m/>
    <m/>
    <x v="0"/>
    <m/>
    <m/>
    <m/>
    <n v="3625"/>
    <n v="3625"/>
    <m/>
    <m/>
    <n v="5"/>
    <n v="5"/>
    <m/>
  </r>
  <r>
    <s v="Валиуллов Минислам Минсафович"/>
    <x v="0"/>
    <x v="2238"/>
    <x v="0"/>
    <m/>
    <m/>
    <x v="0"/>
    <m/>
    <m/>
    <m/>
    <n v="720"/>
    <n v="504"/>
    <n v="216"/>
    <m/>
    <n v="10"/>
    <n v="7"/>
    <n v="3"/>
  </r>
  <r>
    <s v="Валиуллов Минислам Минсафович"/>
    <x v="0"/>
    <x v="2239"/>
    <x v="0"/>
    <m/>
    <m/>
    <x v="0"/>
    <m/>
    <m/>
    <m/>
    <n v="2349.3000000000002"/>
    <n v="2349.3000000000002"/>
    <m/>
    <m/>
    <n v="2"/>
    <n v="2"/>
    <m/>
  </r>
  <r>
    <s v="Валиуллов Минислам Минсафович"/>
    <x v="0"/>
    <x v="2240"/>
    <x v="0"/>
    <m/>
    <m/>
    <x v="0"/>
    <m/>
    <m/>
    <m/>
    <n v="4880.62"/>
    <n v="4880.62"/>
    <m/>
    <m/>
    <n v="3"/>
    <n v="3"/>
    <m/>
  </r>
  <r>
    <s v="Валиуллов Минислам Минсафович"/>
    <x v="0"/>
    <x v="2241"/>
    <x v="0"/>
    <m/>
    <m/>
    <x v="0"/>
    <m/>
    <m/>
    <m/>
    <n v="347.5"/>
    <n v="347.5"/>
    <m/>
    <m/>
    <n v="1"/>
    <n v="1"/>
    <m/>
  </r>
  <r>
    <s v="Валиуллов Минислам Минсафович"/>
    <x v="0"/>
    <x v="2242"/>
    <x v="0"/>
    <m/>
    <m/>
    <x v="0"/>
    <m/>
    <m/>
    <m/>
    <n v="119583.33"/>
    <n v="119583.33"/>
    <m/>
    <m/>
    <n v="1"/>
    <n v="1"/>
    <m/>
  </r>
  <r>
    <s v="Валиуллов Минислам Минсафович"/>
    <x v="0"/>
    <x v="2243"/>
    <x v="0"/>
    <m/>
    <m/>
    <x v="0"/>
    <m/>
    <m/>
    <m/>
    <n v="81250"/>
    <m/>
    <n v="81250"/>
    <m/>
    <n v="1"/>
    <m/>
    <n v="1"/>
  </r>
  <r>
    <s v="Валиуллов Минислам Минсафович"/>
    <x v="0"/>
    <x v="2244"/>
    <x v="0"/>
    <m/>
    <m/>
    <x v="0"/>
    <m/>
    <m/>
    <m/>
    <n v="8750"/>
    <n v="8750"/>
    <m/>
    <m/>
    <n v="50"/>
    <n v="50"/>
    <m/>
  </r>
  <r>
    <s v="Валиуллов Минислам Минсафович"/>
    <x v="0"/>
    <x v="2245"/>
    <x v="0"/>
    <m/>
    <m/>
    <x v="0"/>
    <m/>
    <m/>
    <m/>
    <n v="398.17"/>
    <n v="398.17"/>
    <m/>
    <m/>
    <n v="10"/>
    <n v="10"/>
    <m/>
  </r>
  <r>
    <s v="Валиуллов Минислам Минсафович"/>
    <x v="0"/>
    <x v="2246"/>
    <x v="0"/>
    <m/>
    <m/>
    <x v="0"/>
    <m/>
    <m/>
    <n v="863.33"/>
    <m/>
    <n v="863.33"/>
    <m/>
    <n v="4"/>
    <m/>
    <n v="4"/>
    <m/>
  </r>
  <r>
    <s v="Валиуллов Минислам Минсафович"/>
    <x v="0"/>
    <x v="2247"/>
    <x v="0"/>
    <m/>
    <m/>
    <x v="0"/>
    <m/>
    <m/>
    <m/>
    <n v="2562.5"/>
    <n v="2562.5"/>
    <m/>
    <m/>
    <n v="10"/>
    <n v="10"/>
    <m/>
  </r>
  <r>
    <s v="Валиуллов Минислам Минсафович"/>
    <x v="0"/>
    <x v="2248"/>
    <x v="0"/>
    <m/>
    <m/>
    <x v="0"/>
    <m/>
    <m/>
    <m/>
    <n v="2687.5"/>
    <n v="1164.58"/>
    <n v="1522.92"/>
    <m/>
    <n v="30"/>
    <n v="13"/>
    <n v="17"/>
  </r>
  <r>
    <s v="Валиуллов Минислам Минсафович"/>
    <x v="0"/>
    <x v="2249"/>
    <x v="0"/>
    <m/>
    <m/>
    <x v="0"/>
    <m/>
    <m/>
    <m/>
    <n v="842.66"/>
    <n v="842.66"/>
    <m/>
    <m/>
    <n v="20"/>
    <n v="20"/>
    <m/>
  </r>
  <r>
    <s v="Валиуллов Минислам Минсафович"/>
    <x v="0"/>
    <x v="2250"/>
    <x v="0"/>
    <m/>
    <m/>
    <x v="0"/>
    <m/>
    <m/>
    <m/>
    <n v="741.67"/>
    <n v="741.67"/>
    <m/>
    <m/>
    <n v="10"/>
    <n v="10"/>
    <m/>
  </r>
  <r>
    <s v="Валиуллов Минислам Минсафович"/>
    <x v="0"/>
    <x v="2251"/>
    <x v="0"/>
    <m/>
    <m/>
    <x v="0"/>
    <m/>
    <m/>
    <m/>
    <n v="7848.75"/>
    <m/>
    <n v="7848.75"/>
    <m/>
    <n v="3"/>
    <m/>
    <n v="3"/>
  </r>
  <r>
    <s v="Валиуллов Минислам Минсафович"/>
    <x v="0"/>
    <x v="2252"/>
    <x v="0"/>
    <m/>
    <m/>
    <x v="0"/>
    <m/>
    <m/>
    <n v="3894.37"/>
    <m/>
    <n v="3894.37"/>
    <m/>
    <n v="3"/>
    <m/>
    <n v="3"/>
    <m/>
  </r>
  <r>
    <s v="Валиуллов Минислам Минсафович"/>
    <x v="0"/>
    <x v="2253"/>
    <x v="0"/>
    <m/>
    <m/>
    <x v="0"/>
    <m/>
    <m/>
    <m/>
    <n v="563.33000000000004"/>
    <n v="563.33000000000004"/>
    <m/>
    <m/>
    <n v="4"/>
    <n v="4"/>
    <m/>
  </r>
  <r>
    <s v="Валиуллов Минислам Минсафович"/>
    <x v="0"/>
    <x v="2254"/>
    <x v="0"/>
    <m/>
    <m/>
    <x v="0"/>
    <m/>
    <m/>
    <m/>
    <n v="776.25"/>
    <n v="776.25"/>
    <m/>
    <m/>
    <n v="5"/>
    <n v="5"/>
    <m/>
  </r>
  <r>
    <s v="Валиуллов Минислам Минсафович"/>
    <x v="0"/>
    <x v="2255"/>
    <x v="0"/>
    <m/>
    <m/>
    <x v="0"/>
    <m/>
    <m/>
    <m/>
    <n v="275.37"/>
    <n v="137.68"/>
    <n v="137.69"/>
    <m/>
    <n v="4"/>
    <n v="2"/>
    <n v="2"/>
  </r>
  <r>
    <s v="Валиуллов Минислам Минсафович"/>
    <x v="0"/>
    <x v="2256"/>
    <x v="2"/>
    <n v="6540.52"/>
    <n v="2"/>
    <x v="1"/>
    <s v="к использованию в производстве в 1 полугодии 2022 года (при выходе АТС из строя либо его комплектующих)"/>
    <m/>
    <n v="6540.52"/>
    <m/>
    <m/>
    <n v="6540.52"/>
    <n v="2"/>
    <m/>
    <m/>
    <n v="2"/>
  </r>
  <r>
    <s v="Валиуллов Минислам Минсафович"/>
    <x v="0"/>
    <x v="2257"/>
    <x v="0"/>
    <m/>
    <m/>
    <x v="0"/>
    <m/>
    <m/>
    <m/>
    <n v="4183.33"/>
    <n v="2091.67"/>
    <n v="2091.66"/>
    <m/>
    <n v="10"/>
    <n v="5"/>
    <n v="5"/>
  </r>
  <r>
    <s v="Валиуллов Минислам Минсафович"/>
    <x v="0"/>
    <x v="2258"/>
    <x v="0"/>
    <m/>
    <m/>
    <x v="0"/>
    <m/>
    <m/>
    <m/>
    <n v="798.33"/>
    <m/>
    <n v="798.33"/>
    <m/>
    <n v="1"/>
    <m/>
    <n v="1"/>
  </r>
  <r>
    <s v="Валиуллов Минислам Минсафович"/>
    <x v="0"/>
    <x v="2259"/>
    <x v="0"/>
    <m/>
    <m/>
    <x v="0"/>
    <m/>
    <m/>
    <m/>
    <n v="1269"/>
    <n v="1269"/>
    <m/>
    <m/>
    <n v="3"/>
    <n v="3"/>
    <m/>
  </r>
  <r>
    <s v="Валиуллов Минислам Минсафович"/>
    <x v="0"/>
    <x v="2260"/>
    <x v="2"/>
    <n v="1049.4100000000001"/>
    <n v="1"/>
    <x v="1"/>
    <s v="к использованию в производстве в 1 полугодии 2022 года (при выходе АТС из строя либо его комплектующих)"/>
    <m/>
    <n v="1049.4100000000001"/>
    <m/>
    <m/>
    <n v="1049.4100000000001"/>
    <n v="1"/>
    <m/>
    <m/>
    <n v="1"/>
  </r>
  <r>
    <s v="Валиуллов Минислам Минсафович"/>
    <x v="0"/>
    <x v="2261"/>
    <x v="0"/>
    <m/>
    <m/>
    <x v="0"/>
    <m/>
    <m/>
    <m/>
    <n v="160.05000000000001"/>
    <n v="160.05000000000001"/>
    <m/>
    <m/>
    <n v="1"/>
    <n v="1"/>
    <m/>
  </r>
  <r>
    <s v="Валиуллов Минислам Минсафович"/>
    <x v="0"/>
    <x v="2262"/>
    <x v="0"/>
    <m/>
    <m/>
    <x v="0"/>
    <m/>
    <m/>
    <n v="205.41"/>
    <m/>
    <n v="205.41"/>
    <m/>
    <n v="1"/>
    <m/>
    <n v="1"/>
    <m/>
  </r>
  <r>
    <s v="Валиуллов Минислам Минсафович"/>
    <x v="0"/>
    <x v="2263"/>
    <x v="2"/>
    <n v="272.91000000000003"/>
    <n v="1"/>
    <x v="1"/>
    <s v="к использованию в производстве в 1 полугодии 2022 года (при выходе АТС из строя либо его комплектующих)"/>
    <m/>
    <n v="272.91000000000003"/>
    <m/>
    <m/>
    <n v="272.91000000000003"/>
    <n v="1"/>
    <m/>
    <m/>
    <n v="1"/>
  </r>
  <r>
    <s v="Валиуллов Минислам Минсафович"/>
    <x v="0"/>
    <x v="2264"/>
    <x v="0"/>
    <m/>
    <m/>
    <x v="0"/>
    <m/>
    <m/>
    <m/>
    <n v="2729.17"/>
    <n v="1091.67"/>
    <n v="1637.5"/>
    <m/>
    <n v="5"/>
    <n v="2"/>
    <n v="3"/>
  </r>
  <r>
    <s v="Валиуллов Минислам Минсафович"/>
    <x v="0"/>
    <x v="2265"/>
    <x v="0"/>
    <m/>
    <m/>
    <x v="0"/>
    <m/>
    <m/>
    <m/>
    <n v="831.25"/>
    <m/>
    <n v="831.25"/>
    <m/>
    <n v="1"/>
    <m/>
    <n v="1"/>
  </r>
  <r>
    <s v="Валиуллов Минислам Минсафович"/>
    <x v="0"/>
    <x v="2266"/>
    <x v="2"/>
    <n v="294.18"/>
    <n v="1"/>
    <x v="1"/>
    <s v="к использованию в производстве в 1 полугодии 2022 года (при выходе АТС из строя либо его комплектующих)"/>
    <m/>
    <n v="294.18"/>
    <m/>
    <m/>
    <n v="294.18"/>
    <n v="1"/>
    <m/>
    <m/>
    <n v="1"/>
  </r>
  <r>
    <s v="Валиуллов Минислам Минсафович"/>
    <x v="0"/>
    <x v="2267"/>
    <x v="0"/>
    <m/>
    <m/>
    <x v="0"/>
    <m/>
    <m/>
    <m/>
    <n v="708.33"/>
    <n v="354.17"/>
    <n v="354.16"/>
    <m/>
    <n v="10"/>
    <n v="5"/>
    <n v="5"/>
  </r>
  <r>
    <s v="Валиуллов Минислам Минсафович"/>
    <x v="0"/>
    <x v="2268"/>
    <x v="0"/>
    <m/>
    <m/>
    <x v="0"/>
    <m/>
    <m/>
    <m/>
    <n v="1175"/>
    <m/>
    <n v="1175"/>
    <m/>
    <n v="10"/>
    <m/>
    <n v="10"/>
  </r>
  <r>
    <s v="Валиуллов Минислам Минсафович"/>
    <x v="0"/>
    <x v="2269"/>
    <x v="0"/>
    <m/>
    <m/>
    <x v="0"/>
    <m/>
    <m/>
    <n v="312.5"/>
    <m/>
    <n v="312.5"/>
    <m/>
    <n v="2"/>
    <m/>
    <n v="2"/>
    <m/>
  </r>
  <r>
    <s v="Валиуллов Минислам Минсафович"/>
    <x v="0"/>
    <x v="2270"/>
    <x v="0"/>
    <m/>
    <m/>
    <x v="0"/>
    <m/>
    <m/>
    <m/>
    <n v="783.33"/>
    <n v="783.33"/>
    <m/>
    <m/>
    <n v="10"/>
    <n v="10"/>
    <m/>
  </r>
  <r>
    <s v="Валиуллов Минислам Минсафович"/>
    <x v="0"/>
    <x v="2271"/>
    <x v="0"/>
    <m/>
    <m/>
    <x v="0"/>
    <m/>
    <m/>
    <m/>
    <n v="106.67"/>
    <n v="106.67"/>
    <m/>
    <m/>
    <n v="1"/>
    <n v="1"/>
    <m/>
  </r>
  <r>
    <s v="Валиуллов Минислам Минсафович"/>
    <x v="0"/>
    <x v="2272"/>
    <x v="2"/>
    <n v="777.59"/>
    <n v="2"/>
    <x v="1"/>
    <s v="к использованию в производстве в 1 полугодии 2022 года (при выходе АТС из строя либо его комплектующих)"/>
    <m/>
    <n v="777.59"/>
    <m/>
    <m/>
    <n v="777.59"/>
    <n v="2"/>
    <m/>
    <m/>
    <n v="2"/>
  </r>
  <r>
    <s v="Валиуллов Минислам Минсафович"/>
    <x v="0"/>
    <x v="2273"/>
    <x v="0"/>
    <m/>
    <m/>
    <x v="0"/>
    <m/>
    <m/>
    <m/>
    <n v="916.3"/>
    <n v="916.3"/>
    <m/>
    <m/>
    <n v="3"/>
    <n v="3"/>
    <m/>
  </r>
  <r>
    <s v="Валиуллов Минислам Минсафович"/>
    <x v="0"/>
    <x v="2274"/>
    <x v="0"/>
    <m/>
    <m/>
    <x v="0"/>
    <m/>
    <m/>
    <n v="810"/>
    <m/>
    <n v="810"/>
    <m/>
    <n v="2"/>
    <m/>
    <n v="2"/>
    <m/>
  </r>
  <r>
    <s v="Валиуллов Минислам Минсафович"/>
    <x v="0"/>
    <x v="2275"/>
    <x v="0"/>
    <m/>
    <m/>
    <x v="0"/>
    <m/>
    <m/>
    <m/>
    <n v="740.83"/>
    <n v="740.83"/>
    <m/>
    <m/>
    <n v="10"/>
    <n v="10"/>
    <m/>
  </r>
  <r>
    <s v="Валиуллов Минислам Минсафович"/>
    <x v="0"/>
    <x v="2276"/>
    <x v="0"/>
    <m/>
    <m/>
    <x v="0"/>
    <m/>
    <m/>
    <n v="103.33"/>
    <m/>
    <n v="103.33"/>
    <m/>
    <n v="2"/>
    <m/>
    <n v="2"/>
    <m/>
  </r>
  <r>
    <s v="Валиуллов Минислам Минсафович"/>
    <x v="0"/>
    <x v="2277"/>
    <x v="3"/>
    <n v="159.79"/>
    <n v="1"/>
    <x v="1"/>
    <s v="отсутствие необходимости"/>
    <m/>
    <n v="159.79"/>
    <m/>
    <m/>
    <n v="159.79"/>
    <n v="1"/>
    <m/>
    <m/>
    <n v="1"/>
  </r>
  <r>
    <s v="Валиуллов Минислам Минсафович"/>
    <x v="0"/>
    <x v="2278"/>
    <x v="1"/>
    <n v="966.83"/>
    <n v="2"/>
    <x v="1"/>
    <s v="Аварийный резерв"/>
    <m/>
    <n v="966.83"/>
    <m/>
    <m/>
    <n v="966.83"/>
    <n v="2"/>
    <m/>
    <m/>
    <n v="2"/>
  </r>
  <r>
    <s v="Валиуллов Минислам Минсафович"/>
    <x v="0"/>
    <x v="2279"/>
    <x v="0"/>
    <m/>
    <m/>
    <x v="0"/>
    <m/>
    <m/>
    <m/>
    <n v="1350"/>
    <n v="1350"/>
    <m/>
    <m/>
    <n v="1"/>
    <n v="1"/>
    <m/>
  </r>
  <r>
    <s v="Валиуллов Минислам Минсафович"/>
    <x v="0"/>
    <x v="2280"/>
    <x v="0"/>
    <m/>
    <m/>
    <x v="0"/>
    <m/>
    <m/>
    <n v="121.8"/>
    <m/>
    <n v="121.8"/>
    <m/>
    <n v="1"/>
    <m/>
    <n v="1"/>
    <m/>
  </r>
  <r>
    <s v="Валиуллов Минислам Минсафович"/>
    <x v="0"/>
    <x v="2281"/>
    <x v="0"/>
    <m/>
    <m/>
    <x v="0"/>
    <m/>
    <m/>
    <m/>
    <n v="540"/>
    <n v="360"/>
    <n v="180"/>
    <m/>
    <n v="6"/>
    <n v="4"/>
    <n v="2"/>
  </r>
  <r>
    <s v="Валиуллов Минислам Минсафович"/>
    <x v="0"/>
    <x v="2282"/>
    <x v="0"/>
    <m/>
    <m/>
    <x v="0"/>
    <m/>
    <m/>
    <m/>
    <n v="1425"/>
    <n v="1425"/>
    <m/>
    <m/>
    <n v="10"/>
    <n v="10"/>
    <m/>
  </r>
  <r>
    <s v="Валиуллов Минислам Минсафович"/>
    <x v="0"/>
    <x v="2283"/>
    <x v="0"/>
    <m/>
    <m/>
    <x v="0"/>
    <m/>
    <m/>
    <n v="291.66000000000003"/>
    <m/>
    <n v="291.66000000000003"/>
    <m/>
    <n v="2"/>
    <m/>
    <n v="2"/>
    <m/>
  </r>
  <r>
    <s v="Валиуллов Минислам Минсафович"/>
    <x v="0"/>
    <x v="2284"/>
    <x v="0"/>
    <m/>
    <m/>
    <x v="0"/>
    <m/>
    <m/>
    <m/>
    <n v="525"/>
    <n v="393.75"/>
    <n v="131.25"/>
    <m/>
    <n v="4"/>
    <n v="3"/>
    <n v="1"/>
  </r>
  <r>
    <s v="Валиуллов Минислам Минсафович"/>
    <x v="0"/>
    <x v="2285"/>
    <x v="0"/>
    <m/>
    <m/>
    <x v="0"/>
    <m/>
    <m/>
    <m/>
    <n v="356.67"/>
    <m/>
    <n v="356.67"/>
    <m/>
    <n v="4"/>
    <m/>
    <n v="4"/>
  </r>
  <r>
    <s v="Валиуллов Минислам Минсафович"/>
    <x v="0"/>
    <x v="2286"/>
    <x v="0"/>
    <m/>
    <m/>
    <x v="0"/>
    <m/>
    <m/>
    <n v="151.96"/>
    <m/>
    <n v="151.96"/>
    <m/>
    <n v="1"/>
    <m/>
    <n v="1"/>
    <m/>
  </r>
  <r>
    <s v="Валиуллов Минислам Минсафович"/>
    <x v="0"/>
    <x v="2287"/>
    <x v="0"/>
    <m/>
    <m/>
    <x v="0"/>
    <m/>
    <m/>
    <m/>
    <n v="1844.83"/>
    <n v="922.42"/>
    <n v="922.41"/>
    <m/>
    <n v="10"/>
    <n v="5"/>
    <n v="5"/>
  </r>
  <r>
    <s v="Валиуллов Минислам Минсафович"/>
    <x v="0"/>
    <x v="2288"/>
    <x v="0"/>
    <m/>
    <m/>
    <x v="0"/>
    <m/>
    <m/>
    <n v="941.67"/>
    <m/>
    <n v="941.67"/>
    <m/>
    <n v="5"/>
    <m/>
    <n v="5"/>
    <m/>
  </r>
  <r>
    <s v="Валиуллов Минислам Минсафович"/>
    <x v="0"/>
    <x v="2289"/>
    <x v="0"/>
    <n v="-115.82999999999998"/>
    <n v="-1"/>
    <x v="0"/>
    <m/>
    <m/>
    <n v="380"/>
    <n v="463.33"/>
    <n v="495.83"/>
    <n v="347.5"/>
    <n v="3"/>
    <n v="4"/>
    <n v="4"/>
    <n v="3"/>
  </r>
  <r>
    <s v="Валиуллов Минислам Минсафович"/>
    <x v="0"/>
    <x v="2290"/>
    <x v="0"/>
    <m/>
    <m/>
    <x v="0"/>
    <m/>
    <m/>
    <m/>
    <n v="1150"/>
    <n v="1150"/>
    <m/>
    <m/>
    <n v="20"/>
    <n v="20"/>
    <m/>
  </r>
  <r>
    <s v="Валиуллов Минислам Минсафович"/>
    <x v="0"/>
    <x v="2291"/>
    <x v="0"/>
    <m/>
    <m/>
    <x v="0"/>
    <m/>
    <m/>
    <n v="502.5"/>
    <m/>
    <n v="502.5"/>
    <m/>
    <n v="3"/>
    <m/>
    <n v="3"/>
    <m/>
  </r>
  <r>
    <s v="Валиуллов Минислам Минсафович"/>
    <x v="0"/>
    <x v="2292"/>
    <x v="0"/>
    <n v="-322.3"/>
    <n v="-2"/>
    <x v="0"/>
    <m/>
    <m/>
    <n v="333.33"/>
    <n v="644.6"/>
    <n v="655.63"/>
    <n v="322.3"/>
    <n v="2"/>
    <n v="4"/>
    <n v="4"/>
    <n v="2"/>
  </r>
  <r>
    <s v="Валиуллов Минислам Минсафович"/>
    <x v="0"/>
    <x v="2293"/>
    <x v="0"/>
    <n v="-174.02999999999997"/>
    <n v="-1"/>
    <x v="0"/>
    <m/>
    <m/>
    <n v="415"/>
    <n v="696.1"/>
    <n v="589.03"/>
    <n v="522.07000000000005"/>
    <n v="3"/>
    <n v="4"/>
    <n v="4"/>
    <n v="3"/>
  </r>
  <r>
    <s v="Валиуллов Минислам Минсафович"/>
    <x v="0"/>
    <x v="2294"/>
    <x v="1"/>
    <n v="208.32999999999993"/>
    <n v="1"/>
    <x v="1"/>
    <s v="Аварийный резерв"/>
    <m/>
    <n v="1250"/>
    <m/>
    <n v="1041.67"/>
    <n v="208.33"/>
    <n v="6"/>
    <m/>
    <n v="5"/>
    <n v="1"/>
  </r>
  <r>
    <s v="Валиуллов Минислам Минсафович"/>
    <x v="0"/>
    <x v="2295"/>
    <x v="0"/>
    <m/>
    <m/>
    <x v="0"/>
    <m/>
    <m/>
    <m/>
    <n v="11388"/>
    <n v="11388"/>
    <m/>
    <m/>
    <n v="60"/>
    <n v="60"/>
    <m/>
  </r>
  <r>
    <s v="Валиуллов Минислам Минсафович"/>
    <x v="0"/>
    <x v="2296"/>
    <x v="0"/>
    <m/>
    <m/>
    <x v="0"/>
    <m/>
    <m/>
    <m/>
    <n v="823.77"/>
    <m/>
    <n v="823.77"/>
    <m/>
    <n v="4"/>
    <m/>
    <n v="4"/>
  </r>
  <r>
    <s v="Валиуллов Минислам Минсафович"/>
    <x v="0"/>
    <x v="2297"/>
    <x v="1"/>
    <n v="864.58"/>
    <n v="5"/>
    <x v="1"/>
    <s v="Аварийный резерв"/>
    <m/>
    <n v="864.58"/>
    <m/>
    <m/>
    <n v="864.58"/>
    <n v="5"/>
    <m/>
    <m/>
    <n v="5"/>
  </r>
  <r>
    <s v="Валиуллов Минислам Минсафович"/>
    <x v="0"/>
    <x v="2298"/>
    <x v="1"/>
    <n v="1500.42"/>
    <n v="10"/>
    <x v="1"/>
    <s v="Аварийный резерв"/>
    <m/>
    <n v="1500.42"/>
    <m/>
    <m/>
    <n v="1500.42"/>
    <n v="10"/>
    <m/>
    <m/>
    <n v="10"/>
  </r>
  <r>
    <s v="Валиуллов Минислам Минсафович"/>
    <x v="0"/>
    <x v="2299"/>
    <x v="1"/>
    <n v="666.67"/>
    <n v="1"/>
    <x v="1"/>
    <s v="Аварийный резерв"/>
    <m/>
    <n v="666.67"/>
    <m/>
    <m/>
    <n v="666.67"/>
    <n v="1"/>
    <m/>
    <m/>
    <n v="1"/>
  </r>
  <r>
    <s v="Валиуллов Минислам Минсафович"/>
    <x v="0"/>
    <x v="2300"/>
    <x v="1"/>
    <n v="2983.06"/>
    <n v="4"/>
    <x v="1"/>
    <s v="Аварийный резерв"/>
    <m/>
    <n v="2983.06"/>
    <m/>
    <m/>
    <n v="2983.06"/>
    <n v="4"/>
    <m/>
    <m/>
    <n v="4"/>
  </r>
  <r>
    <s v="Валиуллов Минислам Минсафович"/>
    <x v="0"/>
    <x v="2301"/>
    <x v="0"/>
    <m/>
    <m/>
    <x v="0"/>
    <m/>
    <m/>
    <m/>
    <n v="1391"/>
    <m/>
    <n v="1391"/>
    <m/>
    <n v="6"/>
    <m/>
    <n v="6"/>
  </r>
  <r>
    <s v="Валиуллов Минислам Минсафович"/>
    <x v="0"/>
    <x v="2302"/>
    <x v="1"/>
    <n v="1500"/>
    <n v="2"/>
    <x v="1"/>
    <s v="Аварийный резерв"/>
    <m/>
    <n v="3750"/>
    <m/>
    <n v="2250"/>
    <n v="1500"/>
    <n v="5"/>
    <m/>
    <n v="3"/>
    <n v="2"/>
  </r>
  <r>
    <s v="Валиуллов Минислам Минсафович"/>
    <x v="0"/>
    <x v="2303"/>
    <x v="1"/>
    <n v="179.15999999999985"/>
    <n v="1"/>
    <x v="1"/>
    <s v="Аварийный резерв"/>
    <m/>
    <n v="3606.33"/>
    <m/>
    <n v="3427.17"/>
    <n v="179.16"/>
    <n v="6"/>
    <m/>
    <n v="5"/>
    <n v="1"/>
  </r>
  <r>
    <s v="Валиуллов Минислам Минсафович"/>
    <x v="0"/>
    <x v="2304"/>
    <x v="1"/>
    <n v="2226.67"/>
    <n v="6"/>
    <x v="1"/>
    <s v="Аварийный резерв"/>
    <m/>
    <n v="3286.67"/>
    <n v="1250"/>
    <n v="1060"/>
    <n v="3476.67"/>
    <n v="9"/>
    <n v="6"/>
    <n v="3"/>
    <n v="12"/>
  </r>
  <r>
    <s v="Валиуллов Минислам Минсафович"/>
    <x v="0"/>
    <x v="2305"/>
    <x v="0"/>
    <m/>
    <m/>
    <x v="0"/>
    <m/>
    <m/>
    <n v="458.33"/>
    <m/>
    <n v="458.33"/>
    <m/>
    <n v="1"/>
    <m/>
    <n v="1"/>
    <m/>
  </r>
  <r>
    <s v="Валиуллов Минислам Минсафович"/>
    <x v="0"/>
    <x v="2306"/>
    <x v="1"/>
    <n v="2315.58"/>
    <n v="2"/>
    <x v="1"/>
    <s v="Аварийный резерв"/>
    <m/>
    <n v="3473.37"/>
    <m/>
    <n v="1157.79"/>
    <n v="2315.58"/>
    <n v="3"/>
    <m/>
    <n v="1"/>
    <n v="2"/>
  </r>
  <r>
    <s v="Валиуллов Минислам Минсафович"/>
    <x v="0"/>
    <x v="2307"/>
    <x v="1"/>
    <n v="4025.59"/>
    <n v="2"/>
    <x v="1"/>
    <s v="Аварийный резерв"/>
    <m/>
    <n v="4025.59"/>
    <m/>
    <m/>
    <n v="4025.59"/>
    <n v="2"/>
    <m/>
    <m/>
    <n v="2"/>
  </r>
  <r>
    <s v="Валиуллов Минислам Минсафович"/>
    <x v="0"/>
    <x v="2308"/>
    <x v="1"/>
    <n v="1059.73"/>
    <n v="2"/>
    <x v="1"/>
    <s v="Аварийный резерв"/>
    <m/>
    <n v="1059.73"/>
    <m/>
    <m/>
    <n v="1059.73"/>
    <n v="2"/>
    <m/>
    <m/>
    <n v="2"/>
  </r>
  <r>
    <s v="Валиуллов Минислам Минсафович"/>
    <x v="0"/>
    <x v="2309"/>
    <x v="0"/>
    <m/>
    <m/>
    <x v="0"/>
    <m/>
    <m/>
    <m/>
    <n v="918.58"/>
    <n v="918.58"/>
    <m/>
    <m/>
    <n v="5"/>
    <n v="5"/>
    <m/>
  </r>
  <r>
    <s v="Валиуллов Минислам Минсафович"/>
    <x v="0"/>
    <x v="2310"/>
    <x v="0"/>
    <m/>
    <m/>
    <x v="0"/>
    <m/>
    <m/>
    <n v="740.37"/>
    <n v="941.71"/>
    <n v="1682.08"/>
    <m/>
    <n v="4"/>
    <n v="5"/>
    <n v="9"/>
    <m/>
  </r>
  <r>
    <s v="Валиуллов Минислам Минсафович"/>
    <x v="0"/>
    <x v="2311"/>
    <x v="0"/>
    <m/>
    <m/>
    <x v="0"/>
    <m/>
    <m/>
    <n v="2481.66"/>
    <m/>
    <n v="2481.66"/>
    <m/>
    <n v="10"/>
    <m/>
    <n v="10"/>
    <m/>
  </r>
  <r>
    <s v="Валиуллов Минислам Минсафович"/>
    <x v="0"/>
    <x v="2312"/>
    <x v="0"/>
    <m/>
    <m/>
    <x v="0"/>
    <m/>
    <m/>
    <m/>
    <n v="2113.33"/>
    <n v="2113.33"/>
    <m/>
    <m/>
    <n v="11"/>
    <n v="11"/>
    <m/>
  </r>
  <r>
    <s v="Валиуллов Минислам Минсафович"/>
    <x v="0"/>
    <x v="2313"/>
    <x v="1"/>
    <n v="2060"/>
    <n v="6"/>
    <x v="1"/>
    <s v="Аварийный резерв"/>
    <m/>
    <n v="2403.33"/>
    <m/>
    <n v="343.33"/>
    <n v="2060"/>
    <n v="7"/>
    <m/>
    <n v="1"/>
    <n v="6"/>
  </r>
  <r>
    <s v="Валиуллов Минислам Минсафович"/>
    <x v="0"/>
    <x v="2314"/>
    <x v="0"/>
    <m/>
    <m/>
    <x v="0"/>
    <m/>
    <m/>
    <m/>
    <n v="7478.33"/>
    <n v="5767.17"/>
    <n v="1711.16"/>
    <m/>
    <n v="40"/>
    <n v="30"/>
    <n v="10"/>
  </r>
  <r>
    <s v="Валиуллов Минислам Минсафович"/>
    <x v="0"/>
    <x v="2315"/>
    <x v="0"/>
    <m/>
    <m/>
    <x v="0"/>
    <m/>
    <m/>
    <n v="1560.57"/>
    <m/>
    <n v="1560.57"/>
    <m/>
    <n v="3"/>
    <m/>
    <n v="3"/>
    <m/>
  </r>
  <r>
    <s v="Валиуллов Минислам Минсафович"/>
    <x v="0"/>
    <x v="2316"/>
    <x v="1"/>
    <n v="700"/>
    <n v="2"/>
    <x v="1"/>
    <s v="Аварийный резерв"/>
    <m/>
    <n v="1050"/>
    <m/>
    <n v="350"/>
    <n v="700"/>
    <n v="3"/>
    <m/>
    <n v="1"/>
    <n v="2"/>
  </r>
  <r>
    <s v="Валиуллов Минислам Минсафович"/>
    <x v="0"/>
    <x v="2317"/>
    <x v="0"/>
    <m/>
    <m/>
    <x v="0"/>
    <m/>
    <m/>
    <m/>
    <n v="571.1"/>
    <m/>
    <n v="571.1"/>
    <m/>
    <n v="3"/>
    <m/>
    <n v="3"/>
  </r>
  <r>
    <s v="Валиуллов Минислам Минсафович"/>
    <x v="0"/>
    <x v="2318"/>
    <x v="0"/>
    <m/>
    <m/>
    <x v="0"/>
    <m/>
    <m/>
    <m/>
    <n v="1351.1"/>
    <m/>
    <n v="1351.1"/>
    <m/>
    <n v="3"/>
    <m/>
    <n v="3"/>
  </r>
  <r>
    <s v="Валиуллов Минислам Минсафович"/>
    <x v="0"/>
    <x v="2319"/>
    <x v="0"/>
    <m/>
    <m/>
    <x v="0"/>
    <m/>
    <m/>
    <m/>
    <n v="1960.8"/>
    <m/>
    <n v="1960.8"/>
    <m/>
    <n v="3"/>
    <m/>
    <n v="3"/>
  </r>
  <r>
    <s v="Валиуллов Минислам Минсафович"/>
    <x v="0"/>
    <x v="2320"/>
    <x v="0"/>
    <m/>
    <m/>
    <x v="0"/>
    <m/>
    <m/>
    <m/>
    <n v="175"/>
    <n v="175"/>
    <m/>
    <m/>
    <n v="5"/>
    <n v="5"/>
    <m/>
  </r>
  <r>
    <s v="Валиуллов Минислам Минсафович"/>
    <x v="0"/>
    <x v="2321"/>
    <x v="0"/>
    <m/>
    <m/>
    <x v="0"/>
    <m/>
    <m/>
    <m/>
    <n v="1125"/>
    <n v="562.5"/>
    <n v="562.5"/>
    <m/>
    <n v="10"/>
    <n v="5"/>
    <n v="5"/>
  </r>
  <r>
    <s v="Валиуллов Минислам Минсафович"/>
    <x v="0"/>
    <x v="2322"/>
    <x v="0"/>
    <m/>
    <m/>
    <x v="0"/>
    <m/>
    <m/>
    <m/>
    <n v="683.33"/>
    <n v="683.33"/>
    <m/>
    <m/>
    <n v="10"/>
    <n v="10"/>
    <m/>
  </r>
  <r>
    <s v="Валиуллов Минислам Минсафович"/>
    <x v="0"/>
    <x v="2323"/>
    <x v="0"/>
    <m/>
    <m/>
    <x v="0"/>
    <m/>
    <m/>
    <m/>
    <n v="4914"/>
    <n v="4914"/>
    <m/>
    <m/>
    <n v="6"/>
    <n v="6"/>
    <m/>
  </r>
  <r>
    <s v="Валиуллов Минислам Минсафович"/>
    <x v="0"/>
    <x v="2324"/>
    <x v="0"/>
    <m/>
    <m/>
    <x v="0"/>
    <m/>
    <m/>
    <m/>
    <n v="2550"/>
    <m/>
    <n v="2550"/>
    <m/>
    <n v="5"/>
    <m/>
    <n v="5"/>
  </r>
  <r>
    <s v="Валиуллов Минислам Минсафович"/>
    <x v="0"/>
    <x v="2325"/>
    <x v="0"/>
    <m/>
    <m/>
    <x v="0"/>
    <m/>
    <m/>
    <m/>
    <n v="1050"/>
    <n v="840"/>
    <n v="210"/>
    <m/>
    <n v="10"/>
    <n v="8"/>
    <n v="2"/>
  </r>
  <r>
    <s v="Валиуллов Минислам Минсафович"/>
    <x v="0"/>
    <x v="2326"/>
    <x v="0"/>
    <m/>
    <m/>
    <x v="0"/>
    <m/>
    <m/>
    <m/>
    <n v="414"/>
    <n v="414"/>
    <m/>
    <m/>
    <n v="6"/>
    <n v="6"/>
    <m/>
  </r>
  <r>
    <s v="Валиуллов Минислам Минсафович"/>
    <x v="0"/>
    <x v="2327"/>
    <x v="0"/>
    <m/>
    <m/>
    <x v="0"/>
    <m/>
    <m/>
    <m/>
    <n v="2075"/>
    <n v="1135.83"/>
    <n v="939.17"/>
    <m/>
    <n v="30"/>
    <n v="16"/>
    <n v="14"/>
  </r>
  <r>
    <s v="Валиуллов Минислам Минсафович"/>
    <x v="0"/>
    <x v="2328"/>
    <x v="0"/>
    <m/>
    <m/>
    <x v="0"/>
    <m/>
    <m/>
    <m/>
    <n v="3048.33"/>
    <n v="2332.5"/>
    <n v="715.83"/>
    <m/>
    <n v="36"/>
    <n v="28"/>
    <n v="8"/>
  </r>
  <r>
    <s v="Валиуллов Минислам Минсафович"/>
    <x v="0"/>
    <x v="2329"/>
    <x v="0"/>
    <m/>
    <m/>
    <x v="0"/>
    <m/>
    <m/>
    <m/>
    <n v="1719.83"/>
    <n v="859.92"/>
    <n v="859.91"/>
    <m/>
    <n v="20"/>
    <n v="10"/>
    <n v="10"/>
  </r>
  <r>
    <s v="Валиуллов Минислам Минсафович"/>
    <x v="0"/>
    <x v="2330"/>
    <x v="0"/>
    <m/>
    <m/>
    <x v="0"/>
    <m/>
    <m/>
    <m/>
    <n v="866.67"/>
    <n v="866.67"/>
    <m/>
    <m/>
    <n v="1"/>
    <n v="1"/>
    <m/>
  </r>
  <r>
    <s v="Валиуллов Минислам Минсафович"/>
    <x v="0"/>
    <x v="2331"/>
    <x v="0"/>
    <m/>
    <m/>
    <x v="0"/>
    <m/>
    <m/>
    <m/>
    <n v="2230"/>
    <n v="2230"/>
    <m/>
    <m/>
    <n v="2"/>
    <n v="2"/>
    <m/>
  </r>
  <r>
    <s v="Валиуллов Минислам Минсафович"/>
    <x v="0"/>
    <x v="2332"/>
    <x v="0"/>
    <m/>
    <m/>
    <x v="0"/>
    <m/>
    <m/>
    <m/>
    <n v="2337.5"/>
    <n v="467.5"/>
    <n v="1870"/>
    <m/>
    <n v="5"/>
    <n v="1"/>
    <n v="4"/>
  </r>
  <r>
    <s v="Валиуллов Минислам Минсафович"/>
    <x v="0"/>
    <x v="2333"/>
    <x v="0"/>
    <m/>
    <m/>
    <x v="0"/>
    <m/>
    <m/>
    <n v="1048.83"/>
    <m/>
    <n v="1048.83"/>
    <m/>
    <n v="10"/>
    <m/>
    <n v="10"/>
    <m/>
  </r>
  <r>
    <s v="Валиуллов Минислам Минсафович"/>
    <x v="0"/>
    <x v="2334"/>
    <x v="1"/>
    <n v="1767"/>
    <n v="6"/>
    <x v="1"/>
    <s v="Аварийный резерв"/>
    <m/>
    <n v="1767"/>
    <m/>
    <m/>
    <n v="1767"/>
    <n v="6"/>
    <m/>
    <m/>
    <n v="6"/>
  </r>
  <r>
    <s v="Валиуллов Минислам Минсафович"/>
    <x v="0"/>
    <x v="2335"/>
    <x v="0"/>
    <m/>
    <m/>
    <x v="0"/>
    <m/>
    <m/>
    <m/>
    <n v="1333.33"/>
    <m/>
    <n v="1333.33"/>
    <m/>
    <n v="4"/>
    <m/>
    <n v="4"/>
  </r>
  <r>
    <s v="Валиуллов Минислам Минсафович"/>
    <x v="0"/>
    <x v="2336"/>
    <x v="0"/>
    <m/>
    <m/>
    <x v="0"/>
    <m/>
    <m/>
    <m/>
    <n v="17333.330000000002"/>
    <n v="6933.34"/>
    <n v="10399.99"/>
    <m/>
    <n v="5"/>
    <n v="2"/>
    <n v="3"/>
  </r>
  <r>
    <s v="Валиуллов Минислам Минсафович"/>
    <x v="0"/>
    <x v="2337"/>
    <x v="0"/>
    <m/>
    <m/>
    <x v="0"/>
    <m/>
    <m/>
    <m/>
    <n v="1263.6199999999999"/>
    <n v="168.48"/>
    <n v="1095.1400000000001"/>
    <m/>
    <n v="15"/>
    <n v="2"/>
    <n v="13"/>
  </r>
  <r>
    <s v="Валиуллов Минислам Минсафович"/>
    <x v="0"/>
    <x v="2338"/>
    <x v="0"/>
    <m/>
    <m/>
    <x v="0"/>
    <m/>
    <m/>
    <m/>
    <n v="1116.67"/>
    <n v="1116.67"/>
    <m/>
    <m/>
    <n v="10"/>
    <n v="10"/>
    <m/>
  </r>
  <r>
    <s v="Валиуллов Минислам Минсафович"/>
    <x v="0"/>
    <x v="2339"/>
    <x v="0"/>
    <m/>
    <m/>
    <x v="0"/>
    <m/>
    <m/>
    <m/>
    <n v="3000"/>
    <m/>
    <n v="3000"/>
    <m/>
    <n v="5"/>
    <m/>
    <n v="5"/>
  </r>
  <r>
    <s v="Валиуллов Минислам Минсафович"/>
    <x v="0"/>
    <x v="2340"/>
    <x v="1"/>
    <n v="688.14"/>
    <n v="2"/>
    <x v="1"/>
    <s v="Аварийный резерв"/>
    <m/>
    <n v="688.14"/>
    <m/>
    <m/>
    <n v="688.14"/>
    <n v="2"/>
    <m/>
    <m/>
    <n v="2"/>
  </r>
  <r>
    <s v="Валиуллов Минислам Минсафович"/>
    <x v="0"/>
    <x v="2341"/>
    <x v="0"/>
    <m/>
    <m/>
    <x v="0"/>
    <m/>
    <m/>
    <m/>
    <n v="945"/>
    <n v="819"/>
    <n v="126"/>
    <m/>
    <n v="15"/>
    <n v="13"/>
    <n v="2"/>
  </r>
  <r>
    <s v="Валиуллов Минислам Минсафович"/>
    <x v="0"/>
    <x v="2342"/>
    <x v="0"/>
    <m/>
    <m/>
    <x v="0"/>
    <m/>
    <m/>
    <m/>
    <n v="1616.66"/>
    <m/>
    <n v="1616.66"/>
    <m/>
    <n v="2"/>
    <m/>
    <n v="2"/>
  </r>
  <r>
    <s v="Валиуллов Минислам Минсафович"/>
    <x v="0"/>
    <x v="2343"/>
    <x v="0"/>
    <m/>
    <m/>
    <x v="0"/>
    <m/>
    <m/>
    <n v="250"/>
    <m/>
    <n v="250"/>
    <m/>
    <n v="4"/>
    <m/>
    <n v="4"/>
    <m/>
  </r>
  <r>
    <s v="Валиуллов Минислам Минсафович"/>
    <x v="0"/>
    <x v="2344"/>
    <x v="0"/>
    <m/>
    <m/>
    <x v="0"/>
    <m/>
    <m/>
    <n v="743.33"/>
    <m/>
    <n v="743.33"/>
    <m/>
    <n v="4"/>
    <m/>
    <n v="4"/>
    <m/>
  </r>
  <r>
    <s v="Валиуллов Минислам Минсафович"/>
    <x v="0"/>
    <x v="2345"/>
    <x v="0"/>
    <m/>
    <m/>
    <x v="0"/>
    <m/>
    <m/>
    <m/>
    <n v="505.75"/>
    <m/>
    <n v="505.75"/>
    <m/>
    <n v="3"/>
    <m/>
    <n v="3"/>
  </r>
  <r>
    <s v="Валиуллов Минислам Минсафович"/>
    <x v="0"/>
    <x v="2346"/>
    <x v="0"/>
    <m/>
    <m/>
    <x v="0"/>
    <m/>
    <m/>
    <m/>
    <n v="498.75"/>
    <m/>
    <n v="498.75"/>
    <m/>
    <n v="3"/>
    <m/>
    <n v="3"/>
  </r>
  <r>
    <s v="Валиуллов Минислам Минсафович"/>
    <x v="0"/>
    <x v="2347"/>
    <x v="0"/>
    <m/>
    <m/>
    <x v="0"/>
    <m/>
    <m/>
    <m/>
    <n v="977.13"/>
    <n v="977.13"/>
    <m/>
    <m/>
    <n v="2"/>
    <n v="2"/>
    <m/>
  </r>
  <r>
    <s v="Валиуллов Минислам Минсафович"/>
    <x v="0"/>
    <x v="2348"/>
    <x v="1"/>
    <n v="1935.38"/>
    <n v="1"/>
    <x v="1"/>
    <s v="Аварийный резерв"/>
    <m/>
    <n v="1935.38"/>
    <m/>
    <m/>
    <n v="1935.38"/>
    <n v="1"/>
    <m/>
    <m/>
    <n v="1"/>
  </r>
  <r>
    <s v="Валиуллов Минислам Минсафович"/>
    <x v="0"/>
    <x v="2349"/>
    <x v="1"/>
    <n v="1054.56"/>
    <n v="1"/>
    <x v="1"/>
    <s v="Аварийный резерв"/>
    <m/>
    <n v="1054.56"/>
    <m/>
    <m/>
    <n v="1054.56"/>
    <n v="1"/>
    <m/>
    <m/>
    <n v="1"/>
  </r>
  <r>
    <s v="Валиуллов Минислам Минсафович"/>
    <x v="0"/>
    <x v="2350"/>
    <x v="1"/>
    <n v="2040.2"/>
    <n v="4"/>
    <x v="1"/>
    <s v="Аварийный резерв"/>
    <m/>
    <n v="2550.25"/>
    <m/>
    <n v="510.05"/>
    <n v="2040.2"/>
    <n v="5"/>
    <m/>
    <n v="1"/>
    <n v="4"/>
  </r>
  <r>
    <s v="Валиуллов Минислам Минсафович"/>
    <x v="0"/>
    <x v="2351"/>
    <x v="2"/>
    <n v="2905.44"/>
    <n v="3"/>
    <x v="1"/>
    <s v="к использованию в производстве в 1 полугодии 2022 года (при выходе АТС из строя либо его комплектующих)"/>
    <m/>
    <n v="3873.92"/>
    <m/>
    <n v="968.48"/>
    <n v="2905.44"/>
    <n v="4"/>
    <m/>
    <n v="1"/>
    <n v="3"/>
  </r>
  <r>
    <s v="Валиуллов Минислам Минсафович"/>
    <x v="0"/>
    <x v="2352"/>
    <x v="0"/>
    <m/>
    <m/>
    <x v="0"/>
    <m/>
    <m/>
    <n v="829.58"/>
    <m/>
    <n v="829.58"/>
    <m/>
    <n v="2"/>
    <m/>
    <n v="2"/>
    <m/>
  </r>
  <r>
    <s v="Валиуллов Минислам Минсафович"/>
    <x v="0"/>
    <x v="2353"/>
    <x v="3"/>
    <n v="375.03"/>
    <n v="2"/>
    <x v="1"/>
    <s v="отсутствие необходимости"/>
    <m/>
    <n v="562.54999999999995"/>
    <m/>
    <n v="187.52"/>
    <n v="375.03"/>
    <n v="3"/>
    <m/>
    <n v="1"/>
    <n v="2"/>
  </r>
  <r>
    <s v="Валиуллов Минислам Минсафович"/>
    <x v="0"/>
    <x v="2354"/>
    <x v="0"/>
    <m/>
    <m/>
    <x v="0"/>
    <m/>
    <m/>
    <n v="13812.33"/>
    <m/>
    <n v="13812.33"/>
    <m/>
    <n v="2"/>
    <m/>
    <n v="2"/>
    <m/>
  </r>
  <r>
    <s v="Валиуллов Минислам Минсафович"/>
    <x v="0"/>
    <x v="2355"/>
    <x v="0"/>
    <m/>
    <m/>
    <x v="0"/>
    <m/>
    <m/>
    <m/>
    <n v="2347.92"/>
    <n v="2347.92"/>
    <m/>
    <m/>
    <n v="1"/>
    <n v="1"/>
    <m/>
  </r>
  <r>
    <s v="Валиуллов Минислам Минсафович"/>
    <x v="0"/>
    <x v="2356"/>
    <x v="0"/>
    <m/>
    <m/>
    <x v="0"/>
    <m/>
    <m/>
    <n v="1270.83"/>
    <m/>
    <n v="1270.83"/>
    <m/>
    <n v="1"/>
    <m/>
    <n v="1"/>
    <m/>
  </r>
  <r>
    <s v="Валиуллов Минислам Минсафович"/>
    <x v="0"/>
    <x v="2357"/>
    <x v="0"/>
    <m/>
    <m/>
    <x v="0"/>
    <m/>
    <m/>
    <n v="141.66999999999999"/>
    <m/>
    <n v="141.66999999999999"/>
    <m/>
    <n v="10"/>
    <m/>
    <n v="10"/>
    <m/>
  </r>
  <r>
    <s v="Валиуллов Минислам Минсафович"/>
    <x v="0"/>
    <x v="2358"/>
    <x v="3"/>
    <n v="361.11"/>
    <n v="1"/>
    <x v="1"/>
    <s v="отсутствие необходимости"/>
    <m/>
    <n v="722.22"/>
    <m/>
    <n v="361.11"/>
    <n v="361.11"/>
    <n v="2"/>
    <m/>
    <n v="1"/>
    <n v="1"/>
  </r>
  <r>
    <s v="Валиуллов Минислам Минсафович"/>
    <x v="0"/>
    <x v="2359"/>
    <x v="0"/>
    <m/>
    <m/>
    <x v="0"/>
    <m/>
    <m/>
    <m/>
    <n v="291.67"/>
    <n v="291.67"/>
    <m/>
    <m/>
    <n v="10"/>
    <n v="10"/>
    <m/>
  </r>
  <r>
    <s v="Валиуллов Минислам Минсафович"/>
    <x v="0"/>
    <x v="2360"/>
    <x v="0"/>
    <m/>
    <m/>
    <x v="0"/>
    <m/>
    <m/>
    <m/>
    <n v="5539.3"/>
    <n v="5539.3"/>
    <m/>
    <m/>
    <n v="1"/>
    <n v="1"/>
    <m/>
  </r>
  <r>
    <s v="Валиуллов Минислам Минсафович"/>
    <x v="0"/>
    <x v="2361"/>
    <x v="2"/>
    <n v="79.14"/>
    <n v="3"/>
    <x v="1"/>
    <s v="к использованию в производстве в 1 полугодии 2022 года (при выходе АТС из строя либо его комплектующих)"/>
    <m/>
    <n v="105.52"/>
    <m/>
    <n v="26.38"/>
    <n v="79.14"/>
    <n v="4"/>
    <m/>
    <n v="1"/>
    <n v="3"/>
  </r>
  <r>
    <s v="Валиуллов Минислам Минсафович"/>
    <x v="0"/>
    <x v="2362"/>
    <x v="0"/>
    <m/>
    <m/>
    <x v="0"/>
    <m/>
    <m/>
    <m/>
    <n v="8490.83"/>
    <n v="8490.83"/>
    <m/>
    <m/>
    <n v="2"/>
    <n v="2"/>
    <m/>
  </r>
  <r>
    <s v="Валиуллов Минислам Минсафович"/>
    <x v="0"/>
    <x v="2363"/>
    <x v="0"/>
    <m/>
    <m/>
    <x v="0"/>
    <m/>
    <m/>
    <m/>
    <n v="816"/>
    <n v="489.6"/>
    <n v="326.39999999999998"/>
    <m/>
    <n v="10"/>
    <n v="6"/>
    <n v="4"/>
  </r>
  <r>
    <s v="Валиуллов Минислам Минсафович"/>
    <x v="0"/>
    <x v="2364"/>
    <x v="1"/>
    <n v="774.14"/>
    <n v="3"/>
    <x v="1"/>
    <s v="Аварийный резерв"/>
    <m/>
    <n v="774.14"/>
    <m/>
    <m/>
    <n v="774.14"/>
    <n v="3"/>
    <m/>
    <m/>
    <n v="3"/>
  </r>
  <r>
    <s v="Валиуллов Минислам Минсафович"/>
    <x v="0"/>
    <x v="2365"/>
    <x v="0"/>
    <m/>
    <m/>
    <x v="0"/>
    <m/>
    <m/>
    <m/>
    <n v="1600"/>
    <n v="1600"/>
    <m/>
    <m/>
    <n v="20"/>
    <n v="20"/>
    <m/>
  </r>
  <r>
    <s v="Валиуллов Минислам Минсафович"/>
    <x v="0"/>
    <x v="2366"/>
    <x v="0"/>
    <m/>
    <m/>
    <x v="0"/>
    <m/>
    <m/>
    <n v="437.5"/>
    <n v="4647.25"/>
    <n v="5084.75"/>
    <m/>
    <n v="1"/>
    <n v="6"/>
    <n v="7"/>
    <m/>
  </r>
  <r>
    <s v="Валиуллов Минислам Минсафович"/>
    <x v="0"/>
    <x v="2367"/>
    <x v="0"/>
    <m/>
    <m/>
    <x v="0"/>
    <m/>
    <m/>
    <m/>
    <n v="1103.33"/>
    <n v="1103.33"/>
    <m/>
    <m/>
    <n v="4"/>
    <n v="4"/>
    <m/>
  </r>
  <r>
    <s v="Валиуллов Минислам Минсафович"/>
    <x v="0"/>
    <x v="2368"/>
    <x v="0"/>
    <m/>
    <m/>
    <x v="0"/>
    <m/>
    <m/>
    <m/>
    <n v="616.66999999999996"/>
    <n v="616.66999999999996"/>
    <m/>
    <m/>
    <n v="2"/>
    <n v="2"/>
    <m/>
  </r>
  <r>
    <s v="Валиуллов Минислам Минсафович"/>
    <x v="0"/>
    <x v="2369"/>
    <x v="0"/>
    <m/>
    <m/>
    <x v="0"/>
    <m/>
    <m/>
    <n v="934.15"/>
    <m/>
    <n v="934.15"/>
    <m/>
    <n v="1"/>
    <m/>
    <n v="1"/>
    <m/>
  </r>
  <r>
    <s v="Валиуллов Минислам Минсафович"/>
    <x v="0"/>
    <x v="2370"/>
    <x v="0"/>
    <m/>
    <m/>
    <x v="0"/>
    <m/>
    <m/>
    <m/>
    <n v="4512"/>
    <m/>
    <n v="4512"/>
    <m/>
    <n v="1"/>
    <m/>
    <n v="1"/>
  </r>
  <r>
    <s v="Валиуллов Минислам Минсафович"/>
    <x v="0"/>
    <x v="2371"/>
    <x v="1"/>
    <n v="5663.35"/>
    <n v="2"/>
    <x v="1"/>
    <s v="Аварийный резерв"/>
    <m/>
    <n v="5663.35"/>
    <m/>
    <m/>
    <n v="5663.35"/>
    <n v="2"/>
    <m/>
    <m/>
    <n v="2"/>
  </r>
  <r>
    <s v="Валиуллов Минислам Минсафович"/>
    <x v="0"/>
    <x v="2372"/>
    <x v="0"/>
    <m/>
    <m/>
    <x v="0"/>
    <m/>
    <m/>
    <m/>
    <n v="7957.27"/>
    <m/>
    <n v="7957.27"/>
    <m/>
    <n v="2"/>
    <m/>
    <n v="2"/>
  </r>
  <r>
    <s v="Валиуллов Минислам Минсафович"/>
    <x v="0"/>
    <x v="2373"/>
    <x v="0"/>
    <m/>
    <m/>
    <x v="0"/>
    <m/>
    <m/>
    <m/>
    <n v="14564.89"/>
    <n v="14564.89"/>
    <m/>
    <m/>
    <n v="4"/>
    <n v="4"/>
    <m/>
  </r>
  <r>
    <s v="Валиуллов Минислам Минсафович"/>
    <x v="0"/>
    <x v="2374"/>
    <x v="0"/>
    <m/>
    <m/>
    <x v="0"/>
    <m/>
    <m/>
    <m/>
    <n v="2782.12"/>
    <n v="2782.12"/>
    <m/>
    <m/>
    <n v="1"/>
    <n v="1"/>
    <m/>
  </r>
  <r>
    <s v="Валиуллов Минислам Минсафович"/>
    <x v="0"/>
    <x v="2375"/>
    <x v="1"/>
    <n v="845.83"/>
    <n v="1"/>
    <x v="1"/>
    <s v="Аварийный резерв"/>
    <m/>
    <n v="845.83"/>
    <m/>
    <m/>
    <n v="845.83"/>
    <n v="1"/>
    <m/>
    <m/>
    <n v="1"/>
  </r>
  <r>
    <s v="Валиуллов Минислам Минсафович"/>
    <x v="0"/>
    <x v="2376"/>
    <x v="0"/>
    <m/>
    <m/>
    <x v="0"/>
    <m/>
    <m/>
    <m/>
    <n v="1449.15"/>
    <n v="1449.15"/>
    <m/>
    <m/>
    <n v="1"/>
    <n v="1"/>
    <m/>
  </r>
  <r>
    <s v="Валиуллов Минислам Минсафович"/>
    <x v="0"/>
    <x v="2377"/>
    <x v="0"/>
    <m/>
    <m/>
    <x v="0"/>
    <m/>
    <m/>
    <m/>
    <n v="2135.2199999999998"/>
    <n v="2135.2199999999998"/>
    <m/>
    <m/>
    <n v="2"/>
    <n v="2"/>
    <m/>
  </r>
  <r>
    <s v="Валиуллов Минислам Минсафович"/>
    <x v="0"/>
    <x v="2378"/>
    <x v="1"/>
    <n v="1078.6500000000001"/>
    <n v="1"/>
    <x v="1"/>
    <s v="Аварийный резерв"/>
    <m/>
    <n v="1078.6500000000001"/>
    <m/>
    <m/>
    <n v="1078.6500000000001"/>
    <n v="1"/>
    <m/>
    <m/>
    <n v="1"/>
  </r>
  <r>
    <s v="Валиуллов Минислам Минсафович"/>
    <x v="0"/>
    <x v="2379"/>
    <x v="0"/>
    <m/>
    <m/>
    <x v="0"/>
    <m/>
    <m/>
    <m/>
    <n v="1700"/>
    <m/>
    <n v="1700"/>
    <m/>
    <n v="1"/>
    <m/>
    <n v="1"/>
  </r>
  <r>
    <s v="Валиуллов Минислам Минсафович"/>
    <x v="0"/>
    <x v="2380"/>
    <x v="0"/>
    <m/>
    <m/>
    <x v="0"/>
    <m/>
    <m/>
    <m/>
    <n v="2102.58"/>
    <m/>
    <n v="2102.58"/>
    <m/>
    <n v="2"/>
    <m/>
    <n v="2"/>
  </r>
  <r>
    <s v="Валиуллов Минислам Минсафович"/>
    <x v="0"/>
    <x v="2381"/>
    <x v="1"/>
    <n v="180"/>
    <n v="1"/>
    <x v="1"/>
    <s v="Аварийный резерв"/>
    <m/>
    <n v="180"/>
    <m/>
    <m/>
    <n v="180"/>
    <n v="1"/>
    <m/>
    <m/>
    <n v="1"/>
  </r>
  <r>
    <s v="Валиуллов Минислам Минсафович"/>
    <x v="0"/>
    <x v="2382"/>
    <x v="0"/>
    <m/>
    <m/>
    <x v="0"/>
    <m/>
    <m/>
    <n v="63.67"/>
    <m/>
    <n v="63.67"/>
    <m/>
    <n v="2"/>
    <m/>
    <n v="2"/>
    <m/>
  </r>
  <r>
    <s v="Валиуллов Минислам Минсафович"/>
    <x v="0"/>
    <x v="2383"/>
    <x v="1"/>
    <n v="158.84"/>
    <n v="1"/>
    <x v="1"/>
    <s v="Аварийный резерв"/>
    <m/>
    <n v="158.84"/>
    <m/>
    <m/>
    <n v="158.84"/>
    <n v="1"/>
    <m/>
    <m/>
    <n v="1"/>
  </r>
  <r>
    <s v="Валиуллов Минислам Минсафович"/>
    <x v="0"/>
    <x v="2384"/>
    <x v="1"/>
    <n v="1679.6"/>
    <n v="4"/>
    <x v="1"/>
    <s v="Аварийный резерв"/>
    <m/>
    <n v="2099.5"/>
    <m/>
    <n v="419.9"/>
    <n v="1679.6"/>
    <n v="5"/>
    <m/>
    <n v="1"/>
    <n v="4"/>
  </r>
  <r>
    <s v="Валиуллов Минислам Минсафович"/>
    <x v="0"/>
    <x v="2385"/>
    <x v="0"/>
    <m/>
    <m/>
    <x v="0"/>
    <m/>
    <m/>
    <m/>
    <n v="3712.5"/>
    <n v="3712.5"/>
    <m/>
    <m/>
    <n v="10"/>
    <n v="10"/>
    <m/>
  </r>
  <r>
    <s v="Валиуллов Минислам Минсафович"/>
    <x v="0"/>
    <x v="2386"/>
    <x v="0"/>
    <m/>
    <m/>
    <x v="0"/>
    <m/>
    <m/>
    <n v="296.66000000000003"/>
    <m/>
    <n v="296.66000000000003"/>
    <m/>
    <n v="5"/>
    <m/>
    <n v="5"/>
    <m/>
  </r>
  <r>
    <s v="Валиуллов Минислам Минсафович"/>
    <x v="0"/>
    <x v="2387"/>
    <x v="0"/>
    <m/>
    <m/>
    <x v="0"/>
    <m/>
    <m/>
    <n v="1166.67"/>
    <m/>
    <n v="1166.67"/>
    <m/>
    <n v="7"/>
    <m/>
    <n v="7"/>
    <m/>
  </r>
  <r>
    <s v="Валиуллов Минислам Минсафович"/>
    <x v="0"/>
    <x v="2388"/>
    <x v="0"/>
    <m/>
    <m/>
    <x v="0"/>
    <m/>
    <m/>
    <n v="255"/>
    <m/>
    <n v="255"/>
    <m/>
    <n v="2"/>
    <m/>
    <n v="2"/>
    <m/>
  </r>
  <r>
    <s v="Валиуллов Минислам Минсафович"/>
    <x v="0"/>
    <x v="2389"/>
    <x v="0"/>
    <n v="-327.51000000000005"/>
    <n v="-3"/>
    <x v="0"/>
    <m/>
    <m/>
    <n v="294.33999999999997"/>
    <n v="1091.67"/>
    <n v="621.85"/>
    <n v="764.16"/>
    <n v="2"/>
    <n v="10"/>
    <n v="5"/>
    <n v="7"/>
  </r>
  <r>
    <s v="Валиуллов Минислам Минсафович"/>
    <x v="0"/>
    <x v="2390"/>
    <x v="1"/>
    <n v="133.33000000000001"/>
    <n v="1"/>
    <x v="1"/>
    <s v="Аварийный резерв"/>
    <m/>
    <n v="133.33000000000001"/>
    <m/>
    <m/>
    <n v="133.33000000000001"/>
    <n v="1"/>
    <m/>
    <m/>
    <n v="1"/>
  </r>
  <r>
    <s v="Валиуллов Минислам Минсафович"/>
    <x v="0"/>
    <x v="2391"/>
    <x v="0"/>
    <m/>
    <m/>
    <x v="0"/>
    <m/>
    <m/>
    <n v="2266.66"/>
    <m/>
    <n v="2266.66"/>
    <m/>
    <n v="4"/>
    <m/>
    <n v="4"/>
    <m/>
  </r>
  <r>
    <s v="Валиуллов Минислам Минсафович"/>
    <x v="0"/>
    <x v="2392"/>
    <x v="0"/>
    <m/>
    <m/>
    <x v="0"/>
    <m/>
    <m/>
    <m/>
    <n v="3106.67"/>
    <n v="776.66"/>
    <n v="2330.0100000000002"/>
    <m/>
    <n v="8"/>
    <n v="2"/>
    <n v="6"/>
  </r>
  <r>
    <s v="Валиуллов Минислам Минсафович"/>
    <x v="0"/>
    <x v="2393"/>
    <x v="0"/>
    <m/>
    <m/>
    <x v="0"/>
    <m/>
    <m/>
    <n v="26.22"/>
    <m/>
    <n v="26.22"/>
    <m/>
    <n v="1"/>
    <m/>
    <n v="1"/>
    <m/>
  </r>
  <r>
    <s v="Валиуллов Минислам Минсафович"/>
    <x v="0"/>
    <x v="2394"/>
    <x v="0"/>
    <m/>
    <m/>
    <x v="0"/>
    <m/>
    <m/>
    <m/>
    <n v="20880"/>
    <n v="20880"/>
    <m/>
    <m/>
    <n v="24"/>
    <n v="24"/>
    <m/>
  </r>
  <r>
    <s v="Валиуллов Минислам Минсафович"/>
    <x v="0"/>
    <x v="2395"/>
    <x v="0"/>
    <m/>
    <m/>
    <x v="0"/>
    <m/>
    <m/>
    <m/>
    <n v="36900"/>
    <n v="20910"/>
    <n v="15990"/>
    <m/>
    <n v="30"/>
    <n v="17"/>
    <n v="13"/>
  </r>
  <r>
    <s v="Валиуллов Минислам Минсафович"/>
    <x v="0"/>
    <x v="2396"/>
    <x v="0"/>
    <m/>
    <m/>
    <x v="0"/>
    <m/>
    <m/>
    <m/>
    <n v="296.10000000000002"/>
    <m/>
    <n v="296.10000000000002"/>
    <m/>
    <n v="2"/>
    <m/>
    <n v="2"/>
  </r>
  <r>
    <s v="Валиуллов Минислам Минсафович"/>
    <x v="0"/>
    <x v="2397"/>
    <x v="0"/>
    <m/>
    <m/>
    <x v="0"/>
    <m/>
    <m/>
    <m/>
    <n v="296.10000000000002"/>
    <m/>
    <n v="296.10000000000002"/>
    <m/>
    <n v="2"/>
    <m/>
    <n v="2"/>
  </r>
  <r>
    <s v="Валиуллов Минислам Минсафович"/>
    <x v="0"/>
    <x v="2398"/>
    <x v="0"/>
    <m/>
    <m/>
    <x v="0"/>
    <m/>
    <m/>
    <m/>
    <n v="243"/>
    <n v="121.5"/>
    <n v="121.5"/>
    <m/>
    <n v="10"/>
    <n v="5"/>
    <n v="5"/>
  </r>
  <r>
    <s v="Валиуллов Минислам Минсафович"/>
    <x v="0"/>
    <x v="2399"/>
    <x v="0"/>
    <m/>
    <m/>
    <x v="0"/>
    <m/>
    <m/>
    <m/>
    <n v="346.67"/>
    <n v="346.67"/>
    <m/>
    <m/>
    <n v="16"/>
    <n v="16"/>
    <m/>
  </r>
  <r>
    <s v="Валиуллов Минислам Минсафович"/>
    <x v="0"/>
    <x v="2400"/>
    <x v="1"/>
    <n v="481.69"/>
    <n v="2"/>
    <x v="1"/>
    <s v="Аварийный резерв"/>
    <m/>
    <n v="481.69"/>
    <m/>
    <m/>
    <n v="481.69"/>
    <n v="2"/>
    <m/>
    <m/>
    <n v="2"/>
  </r>
  <r>
    <s v="Валиуллов Минислам Минсафович"/>
    <x v="0"/>
    <x v="2401"/>
    <x v="0"/>
    <m/>
    <m/>
    <x v="0"/>
    <m/>
    <m/>
    <n v="337.5"/>
    <m/>
    <n v="337.5"/>
    <m/>
    <n v="3"/>
    <m/>
    <n v="3"/>
    <m/>
  </r>
  <r>
    <s v="Валиуллов Минислам Минсафович"/>
    <x v="0"/>
    <x v="2402"/>
    <x v="0"/>
    <m/>
    <m/>
    <x v="0"/>
    <m/>
    <m/>
    <m/>
    <n v="1274"/>
    <n v="637"/>
    <n v="637"/>
    <m/>
    <n v="2"/>
    <n v="1"/>
    <n v="1"/>
  </r>
  <r>
    <s v="Валиуллов Минислам Минсафович"/>
    <x v="0"/>
    <x v="2403"/>
    <x v="0"/>
    <m/>
    <m/>
    <x v="0"/>
    <m/>
    <m/>
    <m/>
    <n v="171.67"/>
    <m/>
    <n v="171.67"/>
    <m/>
    <n v="2"/>
    <m/>
    <n v="2"/>
  </r>
  <r>
    <s v="Валиуллов Минислам Минсафович"/>
    <x v="0"/>
    <x v="2404"/>
    <x v="0"/>
    <m/>
    <m/>
    <x v="0"/>
    <m/>
    <m/>
    <m/>
    <n v="5582.5"/>
    <n v="3721.67"/>
    <n v="1860.83"/>
    <m/>
    <n v="3"/>
    <n v="2"/>
    <n v="1"/>
  </r>
  <r>
    <s v="Валиуллов Минислам Минсафович"/>
    <x v="0"/>
    <x v="2405"/>
    <x v="0"/>
    <m/>
    <m/>
    <x v="0"/>
    <m/>
    <m/>
    <m/>
    <n v="3437.85"/>
    <n v="2291.9"/>
    <n v="1145.95"/>
    <m/>
    <n v="3"/>
    <n v="2"/>
    <n v="1"/>
  </r>
  <r>
    <s v="Валиуллов Минислам Минсафович"/>
    <x v="0"/>
    <x v="2406"/>
    <x v="0"/>
    <m/>
    <m/>
    <x v="0"/>
    <m/>
    <m/>
    <m/>
    <n v="13076.37"/>
    <n v="13076.37"/>
    <m/>
    <m/>
    <n v="2"/>
    <n v="2"/>
    <m/>
  </r>
  <r>
    <s v="Валиуллов Минислам Минсафович"/>
    <x v="0"/>
    <x v="2407"/>
    <x v="0"/>
    <m/>
    <m/>
    <x v="0"/>
    <m/>
    <m/>
    <m/>
    <n v="14246.42"/>
    <m/>
    <n v="14246.42"/>
    <m/>
    <n v="2"/>
    <m/>
    <n v="2"/>
  </r>
  <r>
    <s v="Валиуллов Минислам Минсафович"/>
    <x v="0"/>
    <x v="2408"/>
    <x v="0"/>
    <m/>
    <m/>
    <x v="0"/>
    <m/>
    <m/>
    <n v="8459.67"/>
    <m/>
    <n v="8459.67"/>
    <m/>
    <n v="2"/>
    <m/>
    <n v="2"/>
    <m/>
  </r>
  <r>
    <s v="Валиуллов Минислам Минсафович"/>
    <x v="0"/>
    <x v="2409"/>
    <x v="0"/>
    <m/>
    <m/>
    <x v="0"/>
    <m/>
    <m/>
    <m/>
    <n v="38333.33"/>
    <n v="38333.33"/>
    <m/>
    <m/>
    <n v="2"/>
    <n v="2"/>
    <m/>
  </r>
  <r>
    <s v="Валиуллов Минислам Минсафович"/>
    <x v="0"/>
    <x v="2410"/>
    <x v="0"/>
    <m/>
    <m/>
    <x v="0"/>
    <m/>
    <m/>
    <m/>
    <n v="32758.33"/>
    <m/>
    <n v="32758.33"/>
    <m/>
    <n v="2"/>
    <m/>
    <n v="2"/>
  </r>
  <r>
    <s v="Валиуллов Минислам Минсафович"/>
    <x v="0"/>
    <x v="2411"/>
    <x v="0"/>
    <m/>
    <m/>
    <x v="0"/>
    <m/>
    <m/>
    <m/>
    <n v="24556.67"/>
    <n v="24556.67"/>
    <m/>
    <m/>
    <n v="2"/>
    <n v="2"/>
    <m/>
  </r>
  <r>
    <s v="Валиуллов Минислам Минсафович"/>
    <x v="0"/>
    <x v="2412"/>
    <x v="0"/>
    <m/>
    <m/>
    <x v="0"/>
    <m/>
    <m/>
    <m/>
    <n v="63396.67"/>
    <m/>
    <n v="63396.67"/>
    <m/>
    <n v="2"/>
    <m/>
    <n v="2"/>
  </r>
  <r>
    <s v="Валиуллов Минислам Минсафович"/>
    <x v="0"/>
    <x v="2413"/>
    <x v="0"/>
    <m/>
    <m/>
    <x v="0"/>
    <m/>
    <m/>
    <m/>
    <n v="14966.07"/>
    <n v="14966.07"/>
    <m/>
    <m/>
    <n v="14"/>
    <n v="14"/>
    <m/>
  </r>
  <r>
    <s v="Валиуллов Минислам Минсафович"/>
    <x v="0"/>
    <x v="2414"/>
    <x v="0"/>
    <m/>
    <m/>
    <x v="0"/>
    <m/>
    <m/>
    <m/>
    <n v="24925"/>
    <n v="24925"/>
    <m/>
    <m/>
    <n v="2"/>
    <n v="2"/>
    <m/>
  </r>
  <r>
    <s v="Валиуллов Минислам Минсафович"/>
    <x v="0"/>
    <x v="2415"/>
    <x v="0"/>
    <m/>
    <m/>
    <x v="0"/>
    <m/>
    <m/>
    <m/>
    <n v="29748.33"/>
    <m/>
    <n v="29748.33"/>
    <m/>
    <n v="2"/>
    <m/>
    <n v="2"/>
  </r>
  <r>
    <s v="Валиуллов Минислам Минсафович"/>
    <x v="0"/>
    <x v="2416"/>
    <x v="0"/>
    <m/>
    <m/>
    <x v="0"/>
    <m/>
    <m/>
    <m/>
    <n v="17910"/>
    <n v="17910"/>
    <m/>
    <m/>
    <n v="2"/>
    <n v="2"/>
    <m/>
  </r>
  <r>
    <s v="Валиуллов Минислам Минсафович"/>
    <x v="0"/>
    <x v="2417"/>
    <x v="0"/>
    <m/>
    <m/>
    <x v="0"/>
    <m/>
    <m/>
    <m/>
    <n v="50895"/>
    <n v="36922.5"/>
    <n v="13972.5"/>
    <m/>
    <n v="4"/>
    <n v="3"/>
    <n v="1"/>
  </r>
  <r>
    <s v="Валиуллов Минислам Минсафович"/>
    <x v="0"/>
    <x v="2418"/>
    <x v="0"/>
    <m/>
    <m/>
    <x v="0"/>
    <m/>
    <m/>
    <m/>
    <n v="43770.84"/>
    <n v="43770.84"/>
    <m/>
    <m/>
    <n v="2"/>
    <n v="2"/>
    <m/>
  </r>
  <r>
    <s v="Валиуллов Минислам Минсафович"/>
    <x v="0"/>
    <x v="2419"/>
    <x v="0"/>
    <m/>
    <m/>
    <x v="0"/>
    <m/>
    <m/>
    <m/>
    <n v="2713.33"/>
    <m/>
    <n v="2713.33"/>
    <m/>
    <n v="1"/>
    <m/>
    <n v="1"/>
  </r>
  <r>
    <s v="Валиуллов Минислам Минсафович"/>
    <x v="0"/>
    <x v="2420"/>
    <x v="0"/>
    <m/>
    <m/>
    <x v="0"/>
    <m/>
    <m/>
    <m/>
    <n v="2851.67"/>
    <n v="2851.67"/>
    <m/>
    <m/>
    <n v="1"/>
    <n v="1"/>
    <m/>
  </r>
  <r>
    <s v="Валиуллов Минислам Минсафович"/>
    <x v="0"/>
    <x v="2421"/>
    <x v="0"/>
    <m/>
    <m/>
    <x v="0"/>
    <m/>
    <m/>
    <m/>
    <n v="98.33"/>
    <n v="98.33"/>
    <m/>
    <m/>
    <n v="1"/>
    <n v="1"/>
    <m/>
  </r>
  <r>
    <s v="Валиуллов Минислам Минсафович"/>
    <x v="0"/>
    <x v="2422"/>
    <x v="0"/>
    <m/>
    <m/>
    <x v="0"/>
    <m/>
    <m/>
    <m/>
    <n v="3733.33"/>
    <n v="410"/>
    <n v="3323.33"/>
    <m/>
    <n v="28"/>
    <n v="3"/>
    <n v="25"/>
  </r>
  <r>
    <s v="Валиуллов Минислам Минсафович"/>
    <x v="0"/>
    <x v="2423"/>
    <x v="0"/>
    <m/>
    <m/>
    <x v="0"/>
    <m/>
    <m/>
    <m/>
    <n v="4426.67"/>
    <n v="830.01"/>
    <n v="3596.66"/>
    <m/>
    <n v="32"/>
    <n v="6"/>
    <n v="26"/>
  </r>
  <r>
    <s v="Валиуллов Минислам Минсафович"/>
    <x v="0"/>
    <x v="2424"/>
    <x v="0"/>
    <m/>
    <m/>
    <x v="0"/>
    <m/>
    <m/>
    <n v="1374.55"/>
    <m/>
    <n v="1374.55"/>
    <m/>
    <n v="47"/>
    <m/>
    <n v="47"/>
    <m/>
  </r>
  <r>
    <s v="Валиуллов Минислам Минсафович"/>
    <x v="0"/>
    <x v="2425"/>
    <x v="0"/>
    <m/>
    <m/>
    <x v="0"/>
    <m/>
    <m/>
    <m/>
    <n v="1302.08"/>
    <n v="1302.08"/>
    <m/>
    <m/>
    <n v="10"/>
    <n v="10"/>
    <m/>
  </r>
  <r>
    <s v="Валиуллов Минислам Минсафович"/>
    <x v="0"/>
    <x v="2426"/>
    <x v="0"/>
    <m/>
    <m/>
    <x v="0"/>
    <m/>
    <m/>
    <n v="718.75"/>
    <m/>
    <n v="718.75"/>
    <m/>
    <n v="2"/>
    <m/>
    <n v="2"/>
    <m/>
  </r>
  <r>
    <s v="Валиуллов Минислам Минсафович"/>
    <x v="0"/>
    <x v="2427"/>
    <x v="0"/>
    <m/>
    <m/>
    <x v="0"/>
    <m/>
    <m/>
    <m/>
    <n v="3105"/>
    <n v="3105"/>
    <m/>
    <m/>
    <n v="15"/>
    <n v="15"/>
    <m/>
  </r>
  <r>
    <s v="Валиуллов Минислам Минсафович"/>
    <x v="0"/>
    <x v="2428"/>
    <x v="0"/>
    <m/>
    <m/>
    <x v="0"/>
    <m/>
    <m/>
    <m/>
    <n v="4437.5"/>
    <n v="4437.5"/>
    <m/>
    <m/>
    <n v="20"/>
    <n v="20"/>
    <m/>
  </r>
  <r>
    <s v="Валиуллов Минислам Минсафович"/>
    <x v="0"/>
    <x v="2429"/>
    <x v="0"/>
    <m/>
    <m/>
    <x v="0"/>
    <m/>
    <m/>
    <m/>
    <n v="813.01"/>
    <n v="813.01"/>
    <m/>
    <m/>
    <n v="2"/>
    <n v="2"/>
    <m/>
  </r>
  <r>
    <s v="Валиуллов Минислам Минсафович"/>
    <x v="0"/>
    <x v="2430"/>
    <x v="0"/>
    <m/>
    <m/>
    <x v="0"/>
    <m/>
    <m/>
    <m/>
    <n v="218.75"/>
    <n v="218.75"/>
    <m/>
    <m/>
    <n v="1"/>
    <n v="1"/>
    <m/>
  </r>
  <r>
    <s v="Валиуллов Минислам Минсафович"/>
    <x v="0"/>
    <x v="2431"/>
    <x v="0"/>
    <m/>
    <m/>
    <x v="0"/>
    <m/>
    <m/>
    <m/>
    <n v="1091.27"/>
    <n v="1091.27"/>
    <m/>
    <m/>
    <n v="2"/>
    <n v="2"/>
    <m/>
  </r>
  <r>
    <s v="Валиуллов Минислам Минсафович"/>
    <x v="0"/>
    <x v="2432"/>
    <x v="0"/>
    <m/>
    <m/>
    <x v="0"/>
    <m/>
    <m/>
    <n v="1400"/>
    <m/>
    <n v="1400"/>
    <m/>
    <n v="8"/>
    <m/>
    <n v="8"/>
    <m/>
  </r>
  <r>
    <s v="Валиуллов Минислам Минсафович"/>
    <x v="0"/>
    <x v="2433"/>
    <x v="0"/>
    <m/>
    <m/>
    <x v="0"/>
    <m/>
    <m/>
    <n v="3099"/>
    <m/>
    <n v="3099"/>
    <m/>
    <n v="10"/>
    <m/>
    <n v="10"/>
    <m/>
  </r>
  <r>
    <s v="Валиуллов Минислам Минсафович"/>
    <x v="0"/>
    <x v="2434"/>
    <x v="0"/>
    <m/>
    <m/>
    <x v="0"/>
    <m/>
    <m/>
    <n v="40.14"/>
    <m/>
    <n v="40.14"/>
    <m/>
    <n v="1"/>
    <m/>
    <n v="1"/>
    <m/>
  </r>
  <r>
    <s v="Валиуллов Минислам Минсафович"/>
    <x v="0"/>
    <x v="2435"/>
    <x v="0"/>
    <m/>
    <m/>
    <x v="0"/>
    <m/>
    <m/>
    <m/>
    <n v="1139.7"/>
    <n v="1139.7"/>
    <m/>
    <m/>
    <n v="1"/>
    <n v="1"/>
    <m/>
  </r>
  <r>
    <s v="Валиуллов Минислам Минсафович"/>
    <x v="0"/>
    <x v="2436"/>
    <x v="0"/>
    <m/>
    <m/>
    <x v="0"/>
    <m/>
    <m/>
    <m/>
    <n v="612.5"/>
    <n v="612.5"/>
    <m/>
    <m/>
    <n v="1"/>
    <n v="1"/>
    <m/>
  </r>
  <r>
    <s v="Валиуллов Минислам Минсафович"/>
    <x v="0"/>
    <x v="2437"/>
    <x v="0"/>
    <m/>
    <m/>
    <x v="0"/>
    <m/>
    <m/>
    <m/>
    <n v="428.33"/>
    <m/>
    <n v="428.33"/>
    <m/>
    <n v="2"/>
    <m/>
    <n v="2"/>
  </r>
  <r>
    <s v="Валиуллов Минислам Минсафович"/>
    <x v="0"/>
    <x v="2438"/>
    <x v="0"/>
    <m/>
    <m/>
    <x v="0"/>
    <m/>
    <m/>
    <m/>
    <n v="239.58"/>
    <n v="239.58"/>
    <m/>
    <m/>
    <n v="2"/>
    <n v="2"/>
    <m/>
  </r>
  <r>
    <s v="Валиуллов Минислам Минсафович"/>
    <x v="0"/>
    <x v="2439"/>
    <x v="0"/>
    <m/>
    <m/>
    <x v="0"/>
    <m/>
    <m/>
    <m/>
    <n v="3900"/>
    <m/>
    <n v="3900"/>
    <m/>
    <n v="4"/>
    <m/>
    <n v="4"/>
  </r>
  <r>
    <s v="Валиуллов Минислам Минсафович"/>
    <x v="0"/>
    <x v="2440"/>
    <x v="0"/>
    <m/>
    <m/>
    <x v="0"/>
    <m/>
    <m/>
    <m/>
    <n v="2129.17"/>
    <n v="2129.17"/>
    <m/>
    <m/>
    <n v="2"/>
    <n v="2"/>
    <m/>
  </r>
  <r>
    <s v="Валиуллов Минислам Минсафович"/>
    <x v="0"/>
    <x v="2441"/>
    <x v="0"/>
    <m/>
    <m/>
    <x v="0"/>
    <m/>
    <m/>
    <m/>
    <n v="19600"/>
    <n v="19600"/>
    <m/>
    <m/>
    <n v="16"/>
    <n v="16"/>
    <m/>
  </r>
  <r>
    <s v="Валиуллов Минислам Минсафович"/>
    <x v="0"/>
    <x v="2442"/>
    <x v="1"/>
    <n v="803.56000000000017"/>
    <n v="2"/>
    <x v="1"/>
    <s v="Аварийный резерв"/>
    <m/>
    <n v="2008.89"/>
    <m/>
    <n v="1205.33"/>
    <n v="803.56"/>
    <n v="5"/>
    <m/>
    <n v="3"/>
    <n v="2"/>
  </r>
  <r>
    <s v="Валиуллов Минислам Минсафович"/>
    <x v="0"/>
    <x v="2443"/>
    <x v="0"/>
    <m/>
    <m/>
    <x v="0"/>
    <m/>
    <m/>
    <m/>
    <n v="3820"/>
    <n v="3820"/>
    <m/>
    <m/>
    <n v="4"/>
    <n v="4"/>
    <m/>
  </r>
  <r>
    <s v="Валиуллов Минислам Минсафович"/>
    <x v="0"/>
    <x v="2444"/>
    <x v="0"/>
    <m/>
    <m/>
    <x v="0"/>
    <m/>
    <m/>
    <m/>
    <n v="5233.33"/>
    <n v="5233.33"/>
    <m/>
    <m/>
    <n v="4"/>
    <n v="4"/>
    <m/>
  </r>
  <r>
    <s v="Валиуллов Минислам Минсафович"/>
    <x v="0"/>
    <x v="2445"/>
    <x v="0"/>
    <m/>
    <m/>
    <x v="0"/>
    <m/>
    <m/>
    <m/>
    <n v="5533.33"/>
    <n v="5533.33"/>
    <m/>
    <m/>
    <n v="4"/>
    <n v="4"/>
    <m/>
  </r>
  <r>
    <s v="Валиуллов Минислам Минсафович"/>
    <x v="0"/>
    <x v="2446"/>
    <x v="0"/>
    <m/>
    <m/>
    <x v="0"/>
    <m/>
    <m/>
    <m/>
    <n v="2363.33"/>
    <n v="2363.33"/>
    <m/>
    <m/>
    <n v="4"/>
    <n v="4"/>
    <m/>
  </r>
  <r>
    <s v="Валиуллов Минислам Минсафович"/>
    <x v="0"/>
    <x v="2447"/>
    <x v="0"/>
    <m/>
    <m/>
    <x v="0"/>
    <m/>
    <m/>
    <m/>
    <n v="8856"/>
    <m/>
    <n v="8856"/>
    <m/>
    <n v="12"/>
    <m/>
    <n v="12"/>
  </r>
  <r>
    <s v="Валиуллов Минислам Минсафович"/>
    <x v="0"/>
    <x v="2448"/>
    <x v="0"/>
    <m/>
    <m/>
    <x v="0"/>
    <m/>
    <m/>
    <m/>
    <n v="295651.20000000001"/>
    <n v="295651.20000000001"/>
    <m/>
    <m/>
    <n v="46"/>
    <n v="46"/>
    <m/>
  </r>
  <r>
    <s v="Валиуллов Минислам Минсафович"/>
    <x v="0"/>
    <x v="2449"/>
    <x v="0"/>
    <m/>
    <m/>
    <x v="0"/>
    <m/>
    <m/>
    <m/>
    <n v="78624"/>
    <n v="78624"/>
    <m/>
    <m/>
    <n v="12"/>
    <n v="12"/>
    <m/>
  </r>
  <r>
    <s v="Валиуллов Минислам Минсафович"/>
    <x v="0"/>
    <x v="2450"/>
    <x v="0"/>
    <m/>
    <m/>
    <x v="0"/>
    <m/>
    <m/>
    <m/>
    <n v="115000"/>
    <n v="115000"/>
    <m/>
    <m/>
    <n v="8"/>
    <n v="8"/>
    <m/>
  </r>
  <r>
    <s v="Валиуллов Минислам Минсафович"/>
    <x v="0"/>
    <x v="2451"/>
    <x v="0"/>
    <m/>
    <m/>
    <x v="0"/>
    <m/>
    <m/>
    <m/>
    <n v="840"/>
    <n v="840"/>
    <m/>
    <m/>
    <n v="10"/>
    <n v="10"/>
    <m/>
  </r>
  <r>
    <s v="Валиуллов Минислам Минсафович"/>
    <x v="0"/>
    <x v="2452"/>
    <x v="0"/>
    <m/>
    <m/>
    <x v="0"/>
    <m/>
    <m/>
    <m/>
    <n v="780"/>
    <n v="546"/>
    <n v="234"/>
    <m/>
    <n v="10"/>
    <n v="7"/>
    <n v="3"/>
  </r>
  <r>
    <s v="Валиуллов Минислам Минсафович"/>
    <x v="0"/>
    <x v="2453"/>
    <x v="0"/>
    <m/>
    <m/>
    <x v="0"/>
    <m/>
    <m/>
    <m/>
    <n v="972"/>
    <n v="972"/>
    <m/>
    <m/>
    <n v="10"/>
    <n v="10"/>
    <m/>
  </r>
  <r>
    <s v="Валиуллов Минислам Минсафович"/>
    <x v="0"/>
    <x v="2454"/>
    <x v="0"/>
    <m/>
    <m/>
    <x v="0"/>
    <m/>
    <m/>
    <m/>
    <n v="1008"/>
    <n v="1008"/>
    <m/>
    <m/>
    <n v="10"/>
    <n v="10"/>
    <m/>
  </r>
  <r>
    <s v="Валиуллов Минислам Минсафович"/>
    <x v="0"/>
    <x v="2455"/>
    <x v="0"/>
    <m/>
    <m/>
    <x v="0"/>
    <m/>
    <m/>
    <m/>
    <n v="1184.42"/>
    <n v="1184.42"/>
    <m/>
    <m/>
    <n v="10"/>
    <n v="10"/>
    <m/>
  </r>
  <r>
    <s v="Валиуллов Минислам Минсафович"/>
    <x v="0"/>
    <x v="2456"/>
    <x v="0"/>
    <m/>
    <m/>
    <x v="0"/>
    <m/>
    <m/>
    <m/>
    <n v="1474.17"/>
    <n v="810.8"/>
    <n v="663.37"/>
    <m/>
    <n v="10"/>
    <n v="5.5"/>
    <n v="4.5"/>
  </r>
  <r>
    <s v="Валиуллов Минислам Минсафович"/>
    <x v="0"/>
    <x v="2457"/>
    <x v="0"/>
    <m/>
    <m/>
    <x v="0"/>
    <m/>
    <m/>
    <m/>
    <n v="25462.5"/>
    <n v="25462.5"/>
    <m/>
    <m/>
    <n v="20"/>
    <n v="20"/>
    <m/>
  </r>
  <r>
    <s v="Валиуллов Минислам Минсафович"/>
    <x v="0"/>
    <x v="2458"/>
    <x v="0"/>
    <m/>
    <m/>
    <x v="0"/>
    <m/>
    <m/>
    <m/>
    <n v="9108"/>
    <n v="9108"/>
    <m/>
    <m/>
    <n v="23"/>
    <n v="23"/>
    <m/>
  </r>
  <r>
    <s v="Валиуллов Минислам Минсафович"/>
    <x v="0"/>
    <x v="2459"/>
    <x v="0"/>
    <m/>
    <m/>
    <x v="0"/>
    <m/>
    <m/>
    <n v="845.84"/>
    <m/>
    <n v="845.84"/>
    <m/>
    <n v="8"/>
    <m/>
    <n v="8"/>
    <m/>
  </r>
  <r>
    <s v="Валиуллов Минислам Минсафович"/>
    <x v="0"/>
    <x v="2460"/>
    <x v="0"/>
    <m/>
    <m/>
    <x v="0"/>
    <m/>
    <m/>
    <m/>
    <n v="27600"/>
    <n v="27600"/>
    <m/>
    <m/>
    <n v="80"/>
    <n v="80"/>
    <m/>
  </r>
  <r>
    <s v="Валиуллов Минислам Минсафович"/>
    <x v="0"/>
    <x v="2461"/>
    <x v="0"/>
    <m/>
    <m/>
    <x v="0"/>
    <m/>
    <m/>
    <m/>
    <n v="3607.5"/>
    <m/>
    <n v="3607.5"/>
    <m/>
    <n v="2"/>
    <m/>
    <n v="2"/>
  </r>
  <r>
    <s v="Валиуллов Минислам Минсафович"/>
    <x v="0"/>
    <x v="2462"/>
    <x v="0"/>
    <m/>
    <m/>
    <x v="0"/>
    <m/>
    <m/>
    <m/>
    <n v="16445"/>
    <m/>
    <n v="16445"/>
    <m/>
    <n v="1"/>
    <m/>
    <n v="1"/>
  </r>
  <r>
    <s v="Валиуллов Минислам Минсафович"/>
    <x v="0"/>
    <x v="2463"/>
    <x v="0"/>
    <m/>
    <m/>
    <x v="0"/>
    <m/>
    <m/>
    <m/>
    <n v="787.5"/>
    <m/>
    <n v="787.5"/>
    <m/>
    <n v="2"/>
    <m/>
    <n v="2"/>
  </r>
  <r>
    <s v="Валиуллов Минислам Минсафович"/>
    <x v="0"/>
    <x v="2464"/>
    <x v="0"/>
    <m/>
    <m/>
    <x v="0"/>
    <m/>
    <m/>
    <m/>
    <n v="3022.92"/>
    <m/>
    <n v="3022.92"/>
    <m/>
    <n v="1"/>
    <m/>
    <n v="1"/>
  </r>
  <r>
    <s v="Валиуллов Минислам Минсафович"/>
    <x v="0"/>
    <x v="2465"/>
    <x v="0"/>
    <m/>
    <m/>
    <x v="0"/>
    <m/>
    <m/>
    <m/>
    <n v="3795"/>
    <n v="3795"/>
    <m/>
    <m/>
    <n v="2"/>
    <n v="2"/>
    <m/>
  </r>
  <r>
    <s v="Валиуллов Минислам Минсафович"/>
    <x v="0"/>
    <x v="2466"/>
    <x v="0"/>
    <m/>
    <m/>
    <x v="0"/>
    <m/>
    <m/>
    <m/>
    <n v="5943.33"/>
    <n v="5943.33"/>
    <m/>
    <m/>
    <n v="3"/>
    <n v="3"/>
    <m/>
  </r>
  <r>
    <s v="Валиуллов Минислам Минсафович"/>
    <x v="0"/>
    <x v="2467"/>
    <x v="0"/>
    <m/>
    <m/>
    <x v="0"/>
    <m/>
    <m/>
    <m/>
    <n v="33746.67"/>
    <n v="33746.67"/>
    <m/>
    <m/>
    <n v="1"/>
    <n v="1"/>
    <m/>
  </r>
  <r>
    <s v="Валиуллов Минислам Минсафович"/>
    <x v="0"/>
    <x v="2468"/>
    <x v="0"/>
    <m/>
    <m/>
    <x v="0"/>
    <m/>
    <m/>
    <m/>
    <n v="473.33"/>
    <m/>
    <n v="473.33"/>
    <m/>
    <n v="2"/>
    <m/>
    <n v="2"/>
  </r>
  <r>
    <s v="Валиуллов Минислам Минсафович"/>
    <x v="0"/>
    <x v="2469"/>
    <x v="0"/>
    <m/>
    <m/>
    <x v="0"/>
    <m/>
    <m/>
    <m/>
    <n v="662.5"/>
    <m/>
    <n v="662.5"/>
    <m/>
    <n v="5"/>
    <m/>
    <n v="5"/>
  </r>
  <r>
    <s v="Валиуллов Минислам Минсафович"/>
    <x v="0"/>
    <x v="2470"/>
    <x v="0"/>
    <m/>
    <m/>
    <x v="0"/>
    <m/>
    <m/>
    <m/>
    <n v="215.83"/>
    <n v="215.83"/>
    <m/>
    <m/>
    <n v="1"/>
    <n v="1"/>
    <m/>
  </r>
  <r>
    <s v="Валиуллов Минислам Минсафович"/>
    <x v="0"/>
    <x v="2471"/>
    <x v="0"/>
    <m/>
    <m/>
    <x v="0"/>
    <m/>
    <m/>
    <m/>
    <n v="637"/>
    <n v="637"/>
    <m/>
    <m/>
    <n v="4"/>
    <n v="4"/>
    <m/>
  </r>
  <r>
    <s v="Валиуллов Минислам Минсафович"/>
    <x v="0"/>
    <x v="2472"/>
    <x v="0"/>
    <m/>
    <m/>
    <x v="0"/>
    <m/>
    <m/>
    <m/>
    <n v="254.83"/>
    <n v="254.83"/>
    <m/>
    <m/>
    <n v="1"/>
    <n v="1"/>
    <m/>
  </r>
  <r>
    <s v="Валиуллов Минислам Минсафович"/>
    <x v="0"/>
    <x v="2473"/>
    <x v="0"/>
    <m/>
    <m/>
    <x v="0"/>
    <m/>
    <m/>
    <m/>
    <n v="600"/>
    <n v="400"/>
    <n v="200"/>
    <m/>
    <n v="3"/>
    <n v="2"/>
    <n v="1"/>
  </r>
  <r>
    <s v="Валиуллов Минислам Минсафович"/>
    <x v="0"/>
    <x v="2474"/>
    <x v="0"/>
    <m/>
    <m/>
    <x v="0"/>
    <m/>
    <m/>
    <m/>
    <n v="4241.67"/>
    <n v="4241.67"/>
    <m/>
    <m/>
    <n v="4"/>
    <n v="4"/>
    <m/>
  </r>
  <r>
    <s v="Валиуллов Минислам Минсафович"/>
    <x v="0"/>
    <x v="2475"/>
    <x v="0"/>
    <m/>
    <m/>
    <x v="0"/>
    <m/>
    <m/>
    <m/>
    <n v="2054.17"/>
    <n v="2054.17"/>
    <m/>
    <m/>
    <n v="2"/>
    <n v="2"/>
    <m/>
  </r>
  <r>
    <s v="Валиуллов Минислам Минсафович"/>
    <x v="0"/>
    <x v="2476"/>
    <x v="0"/>
    <m/>
    <m/>
    <x v="0"/>
    <m/>
    <m/>
    <m/>
    <n v="2000"/>
    <n v="2000"/>
    <m/>
    <m/>
    <n v="2"/>
    <n v="2"/>
    <m/>
  </r>
  <r>
    <s v="Валиуллов Минислам Минсафович"/>
    <x v="0"/>
    <x v="2477"/>
    <x v="0"/>
    <m/>
    <m/>
    <x v="0"/>
    <m/>
    <m/>
    <m/>
    <n v="2054.17"/>
    <n v="2054.17"/>
    <m/>
    <m/>
    <n v="2"/>
    <n v="2"/>
    <m/>
  </r>
  <r>
    <s v="Валиуллов Минислам Минсафович"/>
    <x v="0"/>
    <x v="2478"/>
    <x v="0"/>
    <m/>
    <m/>
    <x v="0"/>
    <m/>
    <m/>
    <m/>
    <n v="1790"/>
    <n v="1790"/>
    <m/>
    <m/>
    <n v="1"/>
    <n v="1"/>
    <m/>
  </r>
  <r>
    <s v="Валиуллов Минислам Минсафович"/>
    <x v="0"/>
    <x v="2479"/>
    <x v="0"/>
    <m/>
    <m/>
    <x v="0"/>
    <m/>
    <m/>
    <m/>
    <n v="750"/>
    <m/>
    <n v="750"/>
    <m/>
    <n v="1"/>
    <m/>
    <n v="1"/>
  </r>
  <r>
    <s v="Валиуллов Минислам Минсафович"/>
    <x v="0"/>
    <x v="2480"/>
    <x v="0"/>
    <m/>
    <m/>
    <x v="0"/>
    <m/>
    <m/>
    <m/>
    <n v="1124.56"/>
    <n v="1124.56"/>
    <m/>
    <m/>
    <n v="6"/>
    <n v="6"/>
    <m/>
  </r>
  <r>
    <s v="Валиуллов Минислам Минсафович"/>
    <x v="0"/>
    <x v="2481"/>
    <x v="0"/>
    <m/>
    <m/>
    <x v="0"/>
    <m/>
    <m/>
    <m/>
    <n v="1248.33"/>
    <n v="1248.33"/>
    <m/>
    <m/>
    <n v="1"/>
    <n v="1"/>
    <m/>
  </r>
  <r>
    <s v="Валиуллов Минислам Минсафович"/>
    <x v="0"/>
    <x v="2482"/>
    <x v="0"/>
    <m/>
    <m/>
    <x v="0"/>
    <m/>
    <m/>
    <m/>
    <n v="493.51"/>
    <m/>
    <n v="493.51"/>
    <m/>
    <n v="1"/>
    <m/>
    <n v="1"/>
  </r>
  <r>
    <s v="Валиуллов Минислам Минсафович"/>
    <x v="0"/>
    <x v="2483"/>
    <x v="0"/>
    <m/>
    <m/>
    <x v="0"/>
    <m/>
    <m/>
    <m/>
    <n v="2195.83"/>
    <n v="2195.83"/>
    <m/>
    <m/>
    <n v="1"/>
    <n v="1"/>
    <m/>
  </r>
  <r>
    <s v="Валиуллов Минислам Минсафович"/>
    <x v="0"/>
    <x v="2484"/>
    <x v="1"/>
    <n v="1341.67"/>
    <n v="1"/>
    <x v="1"/>
    <s v="Аварийный резерв"/>
    <m/>
    <n v="1341.67"/>
    <m/>
    <m/>
    <n v="1341.67"/>
    <n v="1"/>
    <m/>
    <m/>
    <n v="1"/>
  </r>
  <r>
    <s v="Валиуллов Минислам Минсафович"/>
    <x v="0"/>
    <x v="2485"/>
    <x v="1"/>
    <n v="1637.5"/>
    <n v="1"/>
    <x v="1"/>
    <s v="Аварийный резерв"/>
    <m/>
    <n v="1637.5"/>
    <m/>
    <m/>
    <n v="1637.5"/>
    <n v="1"/>
    <m/>
    <m/>
    <n v="1"/>
  </r>
  <r>
    <s v="Валиуллов Минислам Минсафович"/>
    <x v="0"/>
    <x v="2486"/>
    <x v="1"/>
    <n v="7058.13"/>
    <n v="1"/>
    <x v="1"/>
    <s v="Аварийный резерв"/>
    <m/>
    <n v="7058.13"/>
    <m/>
    <m/>
    <n v="7058.13"/>
    <n v="1"/>
    <m/>
    <m/>
    <n v="1"/>
  </r>
  <r>
    <s v="Валиуллов Минислам Минсафович"/>
    <x v="0"/>
    <x v="2487"/>
    <x v="0"/>
    <m/>
    <m/>
    <x v="0"/>
    <m/>
    <m/>
    <n v="4526.67"/>
    <m/>
    <n v="4526.67"/>
    <m/>
    <n v="4"/>
    <m/>
    <n v="4"/>
    <m/>
  </r>
  <r>
    <s v="Валиуллов Минислам Минсафович"/>
    <x v="0"/>
    <x v="2488"/>
    <x v="0"/>
    <m/>
    <m/>
    <x v="0"/>
    <m/>
    <m/>
    <m/>
    <n v="3450"/>
    <n v="3450"/>
    <m/>
    <m/>
    <n v="6"/>
    <n v="6"/>
    <m/>
  </r>
  <r>
    <s v="Валиуллов Минислам Минсафович"/>
    <x v="0"/>
    <x v="2489"/>
    <x v="0"/>
    <m/>
    <m/>
    <x v="0"/>
    <m/>
    <m/>
    <m/>
    <n v="3230"/>
    <n v="1615"/>
    <n v="1615"/>
    <m/>
    <n v="4"/>
    <n v="2"/>
    <n v="2"/>
  </r>
  <r>
    <s v="Валиуллов Минислам Минсафович"/>
    <x v="0"/>
    <x v="2490"/>
    <x v="0"/>
    <m/>
    <m/>
    <x v="0"/>
    <m/>
    <m/>
    <m/>
    <n v="3696"/>
    <n v="3696"/>
    <m/>
    <m/>
    <n v="6"/>
    <n v="6"/>
    <m/>
  </r>
  <r>
    <s v="Валиуллов Минислам Минсафович"/>
    <x v="0"/>
    <x v="2491"/>
    <x v="0"/>
    <m/>
    <m/>
    <x v="0"/>
    <m/>
    <m/>
    <m/>
    <n v="6935.83"/>
    <n v="6935.83"/>
    <m/>
    <m/>
    <n v="12"/>
    <n v="12"/>
    <m/>
  </r>
  <r>
    <s v="Валиуллов Минислам Минсафович"/>
    <x v="0"/>
    <x v="2492"/>
    <x v="0"/>
    <m/>
    <m/>
    <x v="0"/>
    <m/>
    <m/>
    <m/>
    <n v="4189.76"/>
    <n v="4189.76"/>
    <m/>
    <m/>
    <n v="7"/>
    <n v="7"/>
    <m/>
  </r>
  <r>
    <s v="Валиуллов Минислам Минсафович"/>
    <x v="0"/>
    <x v="2493"/>
    <x v="0"/>
    <m/>
    <m/>
    <x v="0"/>
    <m/>
    <m/>
    <m/>
    <n v="3018.75"/>
    <n v="1509.38"/>
    <n v="1509.37"/>
    <m/>
    <n v="10"/>
    <n v="5"/>
    <n v="5"/>
  </r>
  <r>
    <s v="Валиуллов Минислам Минсафович"/>
    <x v="0"/>
    <x v="2494"/>
    <x v="0"/>
    <m/>
    <m/>
    <x v="0"/>
    <m/>
    <m/>
    <m/>
    <n v="15362.5"/>
    <m/>
    <n v="15362.5"/>
    <m/>
    <n v="6"/>
    <m/>
    <n v="6"/>
  </r>
  <r>
    <s v="Валиуллов Минислам Минсафович"/>
    <x v="0"/>
    <x v="2495"/>
    <x v="1"/>
    <n v="581.66999999999996"/>
    <n v="2"/>
    <x v="1"/>
    <s v="Аварийный резерв"/>
    <m/>
    <n v="581.66999999999996"/>
    <m/>
    <m/>
    <n v="581.66999999999996"/>
    <n v="2"/>
    <m/>
    <m/>
    <n v="2"/>
  </r>
  <r>
    <s v="Валиуллов Минислам Минсафович"/>
    <x v="0"/>
    <x v="2496"/>
    <x v="0"/>
    <m/>
    <m/>
    <x v="0"/>
    <m/>
    <m/>
    <m/>
    <n v="812.97"/>
    <n v="812.97"/>
    <m/>
    <m/>
    <n v="1"/>
    <n v="1"/>
    <m/>
  </r>
  <r>
    <s v="Валиуллов Минислам Минсафович"/>
    <x v="0"/>
    <x v="2497"/>
    <x v="0"/>
    <m/>
    <m/>
    <x v="0"/>
    <m/>
    <m/>
    <m/>
    <n v="2765"/>
    <n v="2765"/>
    <m/>
    <m/>
    <n v="6"/>
    <n v="6"/>
    <m/>
  </r>
  <r>
    <s v="Валиуллов Минислам Минсафович"/>
    <x v="0"/>
    <x v="2498"/>
    <x v="0"/>
    <m/>
    <m/>
    <x v="0"/>
    <m/>
    <m/>
    <n v="1285.92"/>
    <m/>
    <n v="1285.92"/>
    <m/>
    <n v="1"/>
    <m/>
    <n v="1"/>
    <m/>
  </r>
  <r>
    <s v="Валиуллов Минислам Минсафович"/>
    <x v="0"/>
    <x v="2499"/>
    <x v="0"/>
    <m/>
    <m/>
    <x v="0"/>
    <m/>
    <m/>
    <m/>
    <n v="799.07"/>
    <n v="799.07"/>
    <m/>
    <m/>
    <n v="8"/>
    <n v="8"/>
    <m/>
  </r>
  <r>
    <s v="Валиуллов Минислам Минсафович"/>
    <x v="0"/>
    <x v="2500"/>
    <x v="0"/>
    <m/>
    <m/>
    <x v="0"/>
    <m/>
    <m/>
    <m/>
    <n v="1520"/>
    <n v="1520"/>
    <m/>
    <m/>
    <n v="4"/>
    <n v="4"/>
    <m/>
  </r>
  <r>
    <s v="Валиуллов Минислам Минсафович"/>
    <x v="0"/>
    <x v="2501"/>
    <x v="0"/>
    <m/>
    <m/>
    <x v="0"/>
    <m/>
    <m/>
    <m/>
    <n v="1516.67"/>
    <n v="1516.67"/>
    <m/>
    <m/>
    <n v="2"/>
    <n v="2"/>
    <m/>
  </r>
  <r>
    <s v="Валиуллов Минислам Минсафович"/>
    <x v="0"/>
    <x v="2502"/>
    <x v="0"/>
    <m/>
    <m/>
    <x v="0"/>
    <m/>
    <m/>
    <m/>
    <n v="1408.33"/>
    <n v="1408.33"/>
    <m/>
    <m/>
    <n v="2"/>
    <n v="2"/>
    <m/>
  </r>
  <r>
    <s v="Валиуллов Минислам Минсафович"/>
    <x v="0"/>
    <x v="2503"/>
    <x v="0"/>
    <m/>
    <m/>
    <x v="0"/>
    <m/>
    <m/>
    <m/>
    <n v="1185"/>
    <n v="1185"/>
    <m/>
    <m/>
    <n v="2"/>
    <n v="2"/>
    <m/>
  </r>
  <r>
    <s v="Валиуллов Минислам Минсафович"/>
    <x v="0"/>
    <x v="2504"/>
    <x v="0"/>
    <m/>
    <m/>
    <x v="0"/>
    <m/>
    <m/>
    <m/>
    <n v="3870"/>
    <n v="3870"/>
    <m/>
    <m/>
    <n v="6"/>
    <n v="6"/>
    <m/>
  </r>
  <r>
    <s v="Валиуллов Минислам Минсафович"/>
    <x v="0"/>
    <x v="2505"/>
    <x v="0"/>
    <m/>
    <m/>
    <x v="0"/>
    <m/>
    <m/>
    <m/>
    <n v="4395"/>
    <n v="4395"/>
    <m/>
    <m/>
    <n v="6"/>
    <n v="6"/>
    <m/>
  </r>
  <r>
    <s v="Валиуллов Минислам Минсафович"/>
    <x v="0"/>
    <x v="2506"/>
    <x v="0"/>
    <m/>
    <m/>
    <x v="0"/>
    <m/>
    <m/>
    <m/>
    <n v="628.88"/>
    <n v="628.88"/>
    <m/>
    <m/>
    <n v="1"/>
    <n v="1"/>
    <m/>
  </r>
  <r>
    <s v="Валиуллов Минислам Минсафович"/>
    <x v="0"/>
    <x v="2507"/>
    <x v="0"/>
    <m/>
    <m/>
    <x v="0"/>
    <m/>
    <m/>
    <m/>
    <n v="137500"/>
    <n v="137500"/>
    <m/>
    <m/>
    <n v="6"/>
    <n v="6"/>
    <m/>
  </r>
  <r>
    <s v="Валиуллов Минислам Минсафович"/>
    <x v="0"/>
    <x v="2508"/>
    <x v="0"/>
    <m/>
    <m/>
    <x v="0"/>
    <m/>
    <m/>
    <m/>
    <n v="1625"/>
    <n v="1625"/>
    <m/>
    <m/>
    <n v="6"/>
    <n v="6"/>
    <m/>
  </r>
  <r>
    <s v="Валиуллов Минислам Минсафович"/>
    <x v="0"/>
    <x v="2509"/>
    <x v="1"/>
    <n v="910.78"/>
    <n v="5"/>
    <x v="1"/>
    <s v="Аварийный резерв"/>
    <n v="910.78"/>
    <n v="910.78"/>
    <m/>
    <m/>
    <n v="910.78"/>
    <n v="5"/>
    <m/>
    <m/>
    <n v="5"/>
  </r>
  <r>
    <s v="Валиуллов Минислам Минсафович"/>
    <x v="0"/>
    <x v="2510"/>
    <x v="0"/>
    <m/>
    <m/>
    <x v="0"/>
    <m/>
    <m/>
    <n v="54.17"/>
    <m/>
    <n v="54.17"/>
    <m/>
    <n v="1"/>
    <m/>
    <n v="1"/>
    <m/>
  </r>
  <r>
    <s v="Валиуллов Минислам Минсафович"/>
    <x v="0"/>
    <x v="2511"/>
    <x v="0"/>
    <m/>
    <m/>
    <x v="0"/>
    <m/>
    <m/>
    <n v="894.57"/>
    <m/>
    <n v="894.57"/>
    <m/>
    <n v="1"/>
    <m/>
    <n v="1"/>
    <m/>
  </r>
  <r>
    <s v="Валиуллов Минислам Минсафович"/>
    <x v="0"/>
    <x v="2512"/>
    <x v="1"/>
    <n v="1820"/>
    <n v="28"/>
    <x v="1"/>
    <s v="Аварийный резерв"/>
    <m/>
    <n v="1950"/>
    <m/>
    <n v="130"/>
    <n v="1820"/>
    <n v="30"/>
    <m/>
    <n v="2"/>
    <n v="28"/>
  </r>
  <r>
    <s v="Валиуллов Минислам Минсафович"/>
    <x v="0"/>
    <x v="2513"/>
    <x v="1"/>
    <n v="261.92"/>
    <n v="1"/>
    <x v="1"/>
    <s v="Аварийный резерв"/>
    <m/>
    <n v="261.92"/>
    <m/>
    <m/>
    <n v="261.92"/>
    <n v="1"/>
    <m/>
    <m/>
    <n v="1"/>
  </r>
  <r>
    <s v="Валиуллов Минислам Минсафович"/>
    <x v="0"/>
    <x v="2514"/>
    <x v="1"/>
    <n v="645.12"/>
    <n v="2"/>
    <x v="1"/>
    <s v="Аварийный резерв"/>
    <m/>
    <n v="645.12"/>
    <m/>
    <m/>
    <n v="645.12"/>
    <n v="2"/>
    <m/>
    <m/>
    <n v="2"/>
  </r>
  <r>
    <s v="Валиуллов Минислам Минсафович"/>
    <x v="0"/>
    <x v="2515"/>
    <x v="0"/>
    <m/>
    <m/>
    <x v="0"/>
    <m/>
    <m/>
    <m/>
    <n v="1272"/>
    <n v="1272"/>
    <m/>
    <m/>
    <n v="20"/>
    <n v="20"/>
    <m/>
  </r>
  <r>
    <s v="Валиуллов Минислам Минсафович"/>
    <x v="0"/>
    <x v="2516"/>
    <x v="1"/>
    <n v="251.28"/>
    <n v="3"/>
    <x v="1"/>
    <s v="Аварийный резерв"/>
    <m/>
    <n v="251.28"/>
    <m/>
    <m/>
    <n v="251.28"/>
    <n v="3"/>
    <m/>
    <m/>
    <n v="3"/>
  </r>
  <r>
    <s v="Валиуллов Минислам Минсафович"/>
    <x v="0"/>
    <x v="2517"/>
    <x v="1"/>
    <n v="360.33"/>
    <n v="6"/>
    <x v="1"/>
    <s v="Аварийный резерв"/>
    <m/>
    <n v="360.33"/>
    <m/>
    <m/>
    <n v="360.33"/>
    <n v="6"/>
    <m/>
    <m/>
    <n v="6"/>
  </r>
  <r>
    <s v="Валиуллов Минислам Минсафович"/>
    <x v="0"/>
    <x v="2518"/>
    <x v="1"/>
    <n v="119.57"/>
    <n v="2"/>
    <x v="1"/>
    <s v="Аварийный резерв"/>
    <m/>
    <n v="119.57"/>
    <m/>
    <m/>
    <n v="119.57"/>
    <n v="2"/>
    <m/>
    <m/>
    <n v="2"/>
  </r>
  <r>
    <s v="Валиуллов Минислам Минсафович"/>
    <x v="0"/>
    <x v="2519"/>
    <x v="0"/>
    <m/>
    <m/>
    <x v="0"/>
    <m/>
    <m/>
    <m/>
    <n v="305.83"/>
    <n v="305.83"/>
    <m/>
    <m/>
    <n v="2"/>
    <n v="2"/>
    <m/>
  </r>
  <r>
    <s v="Валиуллов Минислам Минсафович"/>
    <x v="0"/>
    <x v="2520"/>
    <x v="0"/>
    <m/>
    <m/>
    <x v="0"/>
    <m/>
    <m/>
    <m/>
    <n v="26.08"/>
    <n v="26.08"/>
    <m/>
    <m/>
    <n v="2"/>
    <n v="2"/>
    <m/>
  </r>
  <r>
    <s v="Валиуллов Минислам Минсафович"/>
    <x v="0"/>
    <x v="2521"/>
    <x v="1"/>
    <n v="633.56000000000006"/>
    <n v="2"/>
    <x v="1"/>
    <s v="Аварийный резерв"/>
    <m/>
    <n v="950.34"/>
    <m/>
    <n v="316.77999999999997"/>
    <n v="633.55999999999995"/>
    <n v="3"/>
    <m/>
    <n v="1"/>
    <n v="2"/>
  </r>
  <r>
    <s v="Валиуллов Минислам Минсафович"/>
    <x v="0"/>
    <x v="2522"/>
    <x v="0"/>
    <m/>
    <m/>
    <x v="0"/>
    <m/>
    <m/>
    <m/>
    <n v="206.37"/>
    <n v="206.37"/>
    <m/>
    <m/>
    <n v="15"/>
    <n v="15"/>
    <m/>
  </r>
  <r>
    <s v="Валиуллов Минислам Минсафович"/>
    <x v="0"/>
    <x v="2523"/>
    <x v="0"/>
    <m/>
    <m/>
    <x v="0"/>
    <m/>
    <m/>
    <n v="953.33"/>
    <m/>
    <n v="953.33"/>
    <m/>
    <n v="4"/>
    <m/>
    <n v="4"/>
    <m/>
  </r>
  <r>
    <s v="Валиуллов Минислам Минсафович"/>
    <x v="0"/>
    <x v="2524"/>
    <x v="1"/>
    <n v="717.53"/>
    <n v="5"/>
    <x v="1"/>
    <s v="Аварийный резерв"/>
    <m/>
    <n v="717.53"/>
    <n v="447.43"/>
    <m/>
    <n v="1164.96"/>
    <n v="5"/>
    <n v="4"/>
    <m/>
    <n v="9"/>
  </r>
  <r>
    <s v="Валиуллов Минислам Минсафович"/>
    <x v="0"/>
    <x v="2525"/>
    <x v="1"/>
    <n v="103.65"/>
    <n v="1"/>
    <x v="1"/>
    <s v="Аварийный резерв"/>
    <m/>
    <n v="103.65"/>
    <m/>
    <m/>
    <n v="103.65"/>
    <n v="1"/>
    <m/>
    <m/>
    <n v="1"/>
  </r>
  <r>
    <s v="Валиуллов Минислам Минсафович"/>
    <x v="0"/>
    <x v="2526"/>
    <x v="1"/>
    <n v="125.62"/>
    <n v="4"/>
    <x v="1"/>
    <s v="Аварийный резерв"/>
    <m/>
    <n v="157.02000000000001"/>
    <m/>
    <n v="31.4"/>
    <n v="125.62"/>
    <n v="5"/>
    <m/>
    <n v="1"/>
    <n v="4"/>
  </r>
  <r>
    <s v="Валиуллов Минислам Минсафович"/>
    <x v="0"/>
    <x v="2527"/>
    <x v="0"/>
    <m/>
    <m/>
    <x v="0"/>
    <m/>
    <m/>
    <n v="17.91"/>
    <m/>
    <n v="17.91"/>
    <m/>
    <n v="1"/>
    <m/>
    <n v="1"/>
    <m/>
  </r>
  <r>
    <s v="Валиуллов Минислам Минсафович"/>
    <x v="0"/>
    <x v="2528"/>
    <x v="1"/>
    <n v="518.67999999999995"/>
    <n v="3"/>
    <x v="1"/>
    <s v="Аварийный резерв"/>
    <m/>
    <n v="518.67999999999995"/>
    <m/>
    <m/>
    <n v="518.67999999999995"/>
    <n v="3"/>
    <m/>
    <m/>
    <n v="3"/>
  </r>
  <r>
    <s v="Валиуллов Минислам Минсафович"/>
    <x v="0"/>
    <x v="2529"/>
    <x v="1"/>
    <n v="29.17"/>
    <n v="1"/>
    <x v="1"/>
    <s v="Аварийный резерв"/>
    <m/>
    <n v="87.5"/>
    <m/>
    <n v="58.33"/>
    <n v="29.17"/>
    <n v="3"/>
    <m/>
    <n v="2"/>
    <n v="1"/>
  </r>
  <r>
    <s v="Валиуллов Минислам Минсафович"/>
    <x v="0"/>
    <x v="2530"/>
    <x v="0"/>
    <m/>
    <m/>
    <x v="0"/>
    <m/>
    <m/>
    <n v="281.27999999999997"/>
    <m/>
    <n v="281.27999999999997"/>
    <m/>
    <n v="3"/>
    <m/>
    <n v="3"/>
    <m/>
  </r>
  <r>
    <s v="Валиуллов Минислам Минсафович"/>
    <x v="0"/>
    <x v="2531"/>
    <x v="1"/>
    <n v="157.16999999999999"/>
    <n v="3"/>
    <x v="1"/>
    <s v="Аварийный резерв"/>
    <m/>
    <n v="286.2"/>
    <m/>
    <n v="129.03"/>
    <n v="157.16999999999999"/>
    <n v="6"/>
    <m/>
    <n v="3"/>
    <n v="3"/>
  </r>
  <r>
    <s v="Валиуллов Минислам Минсафович"/>
    <x v="0"/>
    <x v="2532"/>
    <x v="0"/>
    <m/>
    <m/>
    <x v="0"/>
    <m/>
    <m/>
    <n v="504.2"/>
    <m/>
    <n v="504.2"/>
    <m/>
    <n v="2"/>
    <m/>
    <n v="2"/>
    <m/>
  </r>
  <r>
    <s v="Валиуллов Минислам Минсафович"/>
    <x v="0"/>
    <x v="2533"/>
    <x v="1"/>
    <n v="110.1"/>
    <n v="2"/>
    <x v="1"/>
    <s v="Аварийный резерв"/>
    <m/>
    <n v="110.1"/>
    <m/>
    <m/>
    <n v="110.1"/>
    <n v="2"/>
    <m/>
    <m/>
    <n v="2"/>
  </r>
  <r>
    <s v="Валиуллов Минислам Минсафович"/>
    <x v="0"/>
    <x v="2534"/>
    <x v="0"/>
    <m/>
    <m/>
    <x v="0"/>
    <m/>
    <m/>
    <n v="216.67"/>
    <m/>
    <n v="216.67"/>
    <m/>
    <n v="2"/>
    <m/>
    <n v="2"/>
    <m/>
  </r>
  <r>
    <s v="Валиуллов Минислам Минсафович"/>
    <x v="0"/>
    <x v="2535"/>
    <x v="1"/>
    <n v="70.829999999999984"/>
    <n v="2"/>
    <x v="1"/>
    <s v="Аварийный резерв"/>
    <m/>
    <n v="283.33"/>
    <m/>
    <n v="212.5"/>
    <n v="70.83"/>
    <n v="8"/>
    <m/>
    <n v="6"/>
    <n v="2"/>
  </r>
  <r>
    <s v="Валиуллов Минислам Минсафович"/>
    <x v="0"/>
    <x v="2536"/>
    <x v="0"/>
    <m/>
    <m/>
    <x v="0"/>
    <m/>
    <m/>
    <m/>
    <n v="940"/>
    <n v="940"/>
    <m/>
    <m/>
    <n v="1"/>
    <n v="1"/>
    <m/>
  </r>
  <r>
    <s v="Валиуллов Минислам Минсафович"/>
    <x v="0"/>
    <x v="2537"/>
    <x v="0"/>
    <m/>
    <m/>
    <x v="0"/>
    <m/>
    <m/>
    <m/>
    <n v="182.43"/>
    <n v="182.43"/>
    <m/>
    <m/>
    <n v="2"/>
    <n v="2"/>
    <m/>
  </r>
  <r>
    <s v="Валиуллов Минислам Минсафович"/>
    <x v="0"/>
    <x v="2538"/>
    <x v="1"/>
    <n v="137.62"/>
    <n v="4"/>
    <x v="1"/>
    <s v="Аварийный резерв"/>
    <m/>
    <n v="137.62"/>
    <m/>
    <m/>
    <n v="137.62"/>
    <n v="4"/>
    <m/>
    <m/>
    <n v="4"/>
  </r>
  <r>
    <s v="Валиуллов Минислам Минсафович"/>
    <x v="0"/>
    <x v="2539"/>
    <x v="0"/>
    <m/>
    <m/>
    <x v="0"/>
    <m/>
    <m/>
    <m/>
    <n v="663.33"/>
    <m/>
    <n v="663.33"/>
    <m/>
    <n v="2"/>
    <m/>
    <n v="2"/>
  </r>
  <r>
    <s v="Валиуллов Минислам Минсафович"/>
    <x v="0"/>
    <x v="2540"/>
    <x v="0"/>
    <m/>
    <m/>
    <x v="0"/>
    <m/>
    <m/>
    <n v="28.75"/>
    <m/>
    <n v="28.75"/>
    <m/>
    <n v="1"/>
    <m/>
    <n v="1"/>
    <m/>
  </r>
  <r>
    <s v="Валиуллов Минислам Минсафович"/>
    <x v="0"/>
    <x v="2541"/>
    <x v="0"/>
    <m/>
    <m/>
    <x v="0"/>
    <m/>
    <m/>
    <m/>
    <n v="396"/>
    <n v="132"/>
    <n v="264"/>
    <m/>
    <n v="6"/>
    <n v="2"/>
    <n v="4"/>
  </r>
  <r>
    <s v="Валиуллов Минислам Минсафович"/>
    <x v="0"/>
    <x v="2542"/>
    <x v="1"/>
    <n v="500.5"/>
    <n v="12"/>
    <x v="1"/>
    <s v="Аварийный резерв"/>
    <m/>
    <n v="500.5"/>
    <m/>
    <m/>
    <n v="500.5"/>
    <n v="12"/>
    <m/>
    <m/>
    <n v="12"/>
  </r>
  <r>
    <s v="Валиуллов Минислам Минсафович"/>
    <x v="0"/>
    <x v="2543"/>
    <x v="0"/>
    <m/>
    <m/>
    <x v="0"/>
    <m/>
    <m/>
    <m/>
    <n v="203.02"/>
    <n v="203.02"/>
    <m/>
    <m/>
    <n v="1"/>
    <n v="1"/>
    <m/>
  </r>
  <r>
    <s v="Валиуллов Минислам Минсафович"/>
    <x v="0"/>
    <x v="2544"/>
    <x v="0"/>
    <m/>
    <m/>
    <x v="0"/>
    <m/>
    <m/>
    <m/>
    <n v="24.87"/>
    <n v="24.87"/>
    <m/>
    <m/>
    <n v="1"/>
    <n v="1"/>
    <m/>
  </r>
  <r>
    <s v="Валиуллов Минислам Минсафович"/>
    <x v="0"/>
    <x v="2545"/>
    <x v="2"/>
    <n v="223.65"/>
    <n v="4"/>
    <x v="1"/>
    <s v="к использованию в производстве в 1 полугодии 2022 года (при выходе АТС из строя либо его комплектующих)"/>
    <m/>
    <n v="223.65"/>
    <m/>
    <m/>
    <n v="223.65"/>
    <n v="4"/>
    <m/>
    <m/>
    <n v="4"/>
  </r>
  <r>
    <s v="Валиуллов Минислам Минсафович"/>
    <x v="0"/>
    <x v="2546"/>
    <x v="0"/>
    <m/>
    <m/>
    <x v="0"/>
    <m/>
    <m/>
    <m/>
    <n v="153.4"/>
    <n v="127.84"/>
    <n v="25.56"/>
    <m/>
    <n v="6"/>
    <n v="5"/>
    <n v="1"/>
  </r>
  <r>
    <s v="Валиуллов Минислам Минсафович"/>
    <x v="0"/>
    <x v="2547"/>
    <x v="0"/>
    <m/>
    <m/>
    <x v="0"/>
    <m/>
    <m/>
    <m/>
    <n v="338.97"/>
    <n v="338.97"/>
    <m/>
    <m/>
    <n v="1"/>
    <n v="1"/>
    <m/>
  </r>
  <r>
    <s v="Валиуллов Минислам Минсафович"/>
    <x v="0"/>
    <x v="2548"/>
    <x v="0"/>
    <m/>
    <m/>
    <x v="0"/>
    <m/>
    <m/>
    <m/>
    <n v="260"/>
    <n v="260"/>
    <m/>
    <m/>
    <n v="6"/>
    <n v="6"/>
    <m/>
  </r>
  <r>
    <s v="Валиуллов Минислам Минсафович"/>
    <x v="0"/>
    <x v="2549"/>
    <x v="2"/>
    <n v="36.67"/>
    <n v="2"/>
    <x v="1"/>
    <s v="к использованию в производстве в 1 полугодии 2022 года (при выходе АТС из строя либо его комплектующих)"/>
    <m/>
    <n v="55"/>
    <m/>
    <n v="18.329999999999998"/>
    <n v="36.67"/>
    <n v="3"/>
    <m/>
    <n v="1"/>
    <n v="2"/>
  </r>
  <r>
    <s v="Валиуллов Минислам Минсафович"/>
    <x v="0"/>
    <x v="2550"/>
    <x v="0"/>
    <m/>
    <m/>
    <x v="0"/>
    <m/>
    <m/>
    <m/>
    <n v="300"/>
    <n v="300"/>
    <m/>
    <m/>
    <n v="1"/>
    <n v="1"/>
    <m/>
  </r>
  <r>
    <s v="Валиуллов Минислам Минсафович"/>
    <x v="0"/>
    <x v="2551"/>
    <x v="0"/>
    <m/>
    <m/>
    <x v="0"/>
    <m/>
    <m/>
    <n v="301.06"/>
    <m/>
    <n v="301.06"/>
    <m/>
    <n v="2"/>
    <m/>
    <n v="2"/>
    <m/>
  </r>
  <r>
    <s v="Валиуллов Минислам Минсафович"/>
    <x v="0"/>
    <x v="2552"/>
    <x v="0"/>
    <m/>
    <m/>
    <x v="0"/>
    <m/>
    <m/>
    <n v="23.23"/>
    <m/>
    <n v="23.23"/>
    <m/>
    <n v="1"/>
    <m/>
    <n v="1"/>
    <m/>
  </r>
  <r>
    <s v="Валиуллов Минислам Минсафович"/>
    <x v="0"/>
    <x v="2553"/>
    <x v="0"/>
    <m/>
    <m/>
    <x v="0"/>
    <m/>
    <m/>
    <m/>
    <n v="28.12"/>
    <m/>
    <n v="28.12"/>
    <m/>
    <n v="1"/>
    <m/>
    <n v="1"/>
  </r>
  <r>
    <s v="Валиуллов Минислам Минсафович"/>
    <x v="0"/>
    <x v="2554"/>
    <x v="0"/>
    <m/>
    <m/>
    <x v="0"/>
    <m/>
    <m/>
    <n v="42.74"/>
    <m/>
    <n v="42.74"/>
    <m/>
    <n v="1"/>
    <m/>
    <n v="1"/>
    <m/>
  </r>
  <r>
    <s v="Валиуллов Минислам Минсафович"/>
    <x v="0"/>
    <x v="2555"/>
    <x v="0"/>
    <m/>
    <m/>
    <x v="0"/>
    <m/>
    <m/>
    <m/>
    <n v="684.55"/>
    <n v="228.18"/>
    <n v="456.37"/>
    <m/>
    <n v="6"/>
    <n v="2"/>
    <n v="4"/>
  </r>
  <r>
    <s v="Валиуллов Минислам Минсафович"/>
    <x v="0"/>
    <x v="2556"/>
    <x v="3"/>
    <n v="395.68"/>
    <n v="2"/>
    <x v="1"/>
    <s v="отсутствие необходимости"/>
    <m/>
    <n v="395.68"/>
    <m/>
    <m/>
    <n v="395.68"/>
    <n v="2"/>
    <m/>
    <m/>
    <n v="2"/>
  </r>
  <r>
    <s v="Валиуллов Минислам Минсафович"/>
    <x v="0"/>
    <x v="2557"/>
    <x v="0"/>
    <m/>
    <m/>
    <x v="0"/>
    <m/>
    <m/>
    <m/>
    <n v="1056"/>
    <m/>
    <n v="1056"/>
    <m/>
    <n v="16"/>
    <m/>
    <n v="16"/>
  </r>
  <r>
    <s v="Валиуллов Минислам Минсафович"/>
    <x v="0"/>
    <x v="2558"/>
    <x v="3"/>
    <n v="126.45"/>
    <n v="1"/>
    <x v="1"/>
    <s v="отсутствие необходимости"/>
    <m/>
    <n v="126.45"/>
    <m/>
    <m/>
    <n v="126.45"/>
    <n v="1"/>
    <m/>
    <m/>
    <n v="1"/>
  </r>
  <r>
    <s v="Валиуллов Минислам Минсафович"/>
    <x v="0"/>
    <x v="2559"/>
    <x v="3"/>
    <n v="126.45"/>
    <n v="1"/>
    <x v="1"/>
    <s v="отсутствие необходимости"/>
    <m/>
    <n v="126.45"/>
    <m/>
    <m/>
    <n v="126.45"/>
    <n v="1"/>
    <m/>
    <m/>
    <n v="1"/>
  </r>
  <r>
    <s v="Валиуллов Минислам Минсафович"/>
    <x v="0"/>
    <x v="2560"/>
    <x v="0"/>
    <m/>
    <m/>
    <x v="0"/>
    <m/>
    <m/>
    <n v="15"/>
    <m/>
    <n v="15"/>
    <m/>
    <n v="1"/>
    <m/>
    <n v="1"/>
    <m/>
  </r>
  <r>
    <s v="Валиуллов Минислам Минсафович"/>
    <x v="0"/>
    <x v="2561"/>
    <x v="0"/>
    <m/>
    <m/>
    <x v="0"/>
    <m/>
    <m/>
    <m/>
    <n v="65.349999999999994"/>
    <n v="65.349999999999994"/>
    <m/>
    <m/>
    <n v="6"/>
    <n v="6"/>
    <m/>
  </r>
  <r>
    <s v="Валиуллов Минислам Минсафович"/>
    <x v="0"/>
    <x v="2562"/>
    <x v="0"/>
    <m/>
    <m/>
    <x v="0"/>
    <m/>
    <m/>
    <m/>
    <n v="72"/>
    <n v="72"/>
    <m/>
    <m/>
    <n v="4"/>
    <n v="4"/>
    <m/>
  </r>
  <r>
    <s v="Валиуллов Минислам Минсафович"/>
    <x v="0"/>
    <x v="2563"/>
    <x v="2"/>
    <n v="90.31"/>
    <n v="1"/>
    <x v="1"/>
    <s v="к использованию в производстве в 1 полугодии 2022 года (при выходе АТС из строя либо его комплектующих)"/>
    <m/>
    <n v="90.31"/>
    <m/>
    <m/>
    <n v="90.31"/>
    <n v="1"/>
    <m/>
    <m/>
    <n v="1"/>
  </r>
  <r>
    <s v="Валиуллов Минислам Минсафович"/>
    <x v="0"/>
    <x v="2564"/>
    <x v="0"/>
    <m/>
    <m/>
    <x v="0"/>
    <m/>
    <m/>
    <m/>
    <n v="1933.33"/>
    <m/>
    <n v="1933.33"/>
    <m/>
    <n v="4"/>
    <m/>
    <n v="4"/>
  </r>
  <r>
    <s v="Валиуллов Минислам Минсафович"/>
    <x v="0"/>
    <x v="2565"/>
    <x v="0"/>
    <m/>
    <m/>
    <x v="0"/>
    <m/>
    <m/>
    <m/>
    <n v="3975"/>
    <m/>
    <n v="3975"/>
    <m/>
    <n v="30"/>
    <m/>
    <n v="30"/>
  </r>
  <r>
    <s v="Валиуллов Минислам Минсафович"/>
    <x v="0"/>
    <x v="2566"/>
    <x v="0"/>
    <m/>
    <m/>
    <x v="0"/>
    <m/>
    <m/>
    <m/>
    <n v="70.08"/>
    <n v="70.08"/>
    <m/>
    <m/>
    <n v="2"/>
    <n v="2"/>
    <m/>
  </r>
  <r>
    <s v="Валиуллов Минислам Минсафович"/>
    <x v="0"/>
    <x v="2567"/>
    <x v="1"/>
    <n v="223.65"/>
    <n v="2"/>
    <x v="1"/>
    <s v="Аварийный резерв"/>
    <m/>
    <n v="223.65"/>
    <m/>
    <m/>
    <n v="223.65"/>
    <n v="2"/>
    <m/>
    <m/>
    <n v="2"/>
  </r>
  <r>
    <s v="Валиуллов Минислам Минсафович"/>
    <x v="0"/>
    <x v="2568"/>
    <x v="2"/>
    <n v="129.16"/>
    <n v="5"/>
    <x v="1"/>
    <s v="к использованию в производстве в 1 полугодии 2022 года (при выходе АТС из строя либо его комплектующих)"/>
    <m/>
    <n v="258.33"/>
    <m/>
    <n v="129.16999999999999"/>
    <n v="129.16"/>
    <n v="10"/>
    <m/>
    <n v="5"/>
    <n v="5"/>
  </r>
  <r>
    <s v="Валиуллов Минислам Минсафович"/>
    <x v="0"/>
    <x v="2569"/>
    <x v="2"/>
    <n v="189.23"/>
    <n v="5"/>
    <x v="1"/>
    <s v="к использованию в производстве в 1 полугодии 2022 года (при выходе АТС из строя либо его комплектующих)"/>
    <m/>
    <n v="189.23"/>
    <m/>
    <m/>
    <n v="189.23"/>
    <n v="5"/>
    <m/>
    <m/>
    <n v="5"/>
  </r>
  <r>
    <s v="Валиуллов Минислам Минсафович"/>
    <x v="0"/>
    <x v="2570"/>
    <x v="0"/>
    <m/>
    <m/>
    <x v="0"/>
    <m/>
    <m/>
    <n v="84.53"/>
    <m/>
    <n v="84.53"/>
    <m/>
    <n v="1"/>
    <m/>
    <n v="1"/>
    <m/>
  </r>
  <r>
    <s v="Валиуллов Минислам Минсафович"/>
    <x v="0"/>
    <x v="2571"/>
    <x v="0"/>
    <m/>
    <m/>
    <x v="0"/>
    <m/>
    <m/>
    <m/>
    <n v="1911"/>
    <n v="1911"/>
    <m/>
    <m/>
    <n v="15"/>
    <n v="15"/>
    <m/>
  </r>
  <r>
    <s v="Валиуллов Минислам Минсафович"/>
    <x v="0"/>
    <x v="2572"/>
    <x v="0"/>
    <m/>
    <m/>
    <x v="0"/>
    <m/>
    <m/>
    <m/>
    <n v="250"/>
    <n v="250"/>
    <m/>
    <m/>
    <n v="20"/>
    <n v="20"/>
    <m/>
  </r>
  <r>
    <s v="Валиуллов Минислам Минсафович"/>
    <x v="0"/>
    <x v="2573"/>
    <x v="0"/>
    <m/>
    <m/>
    <x v="0"/>
    <m/>
    <m/>
    <m/>
    <n v="93.58"/>
    <n v="37.43"/>
    <n v="56.15"/>
    <m/>
    <n v="5"/>
    <n v="2"/>
    <n v="3"/>
  </r>
  <r>
    <s v="Валиуллов Минислам Минсафович"/>
    <x v="0"/>
    <x v="2574"/>
    <x v="0"/>
    <m/>
    <m/>
    <x v="0"/>
    <m/>
    <m/>
    <m/>
    <n v="575"/>
    <n v="575"/>
    <m/>
    <m/>
    <n v="1"/>
    <n v="1"/>
    <m/>
  </r>
  <r>
    <s v="Валиуллов Минислам Минсафович"/>
    <x v="0"/>
    <x v="2575"/>
    <x v="0"/>
    <m/>
    <m/>
    <x v="0"/>
    <m/>
    <m/>
    <m/>
    <n v="238.24"/>
    <n v="136.13999999999999"/>
    <n v="102.1"/>
    <m/>
    <n v="14"/>
    <n v="8"/>
    <n v="6"/>
  </r>
  <r>
    <s v="Валиуллов Минислам Минсафович"/>
    <x v="0"/>
    <x v="2576"/>
    <x v="1"/>
    <n v="1868.1999999999998"/>
    <n v="20"/>
    <x v="1"/>
    <s v="Аварийный резерв"/>
    <m/>
    <n v="2074.64"/>
    <m/>
    <n v="206.44"/>
    <n v="1868.2"/>
    <n v="22"/>
    <m/>
    <n v="2"/>
    <n v="20"/>
  </r>
  <r>
    <s v="Валиуллов Минислам Минсафович"/>
    <x v="0"/>
    <x v="2577"/>
    <x v="0"/>
    <m/>
    <m/>
    <x v="0"/>
    <m/>
    <m/>
    <m/>
    <n v="438.16"/>
    <n v="284.81"/>
    <n v="153.35"/>
    <m/>
    <n v="20"/>
    <n v="13"/>
    <n v="7"/>
  </r>
  <r>
    <s v="Валиуллов Минислам Минсафович"/>
    <x v="0"/>
    <x v="2578"/>
    <x v="0"/>
    <m/>
    <m/>
    <x v="0"/>
    <m/>
    <m/>
    <m/>
    <n v="9300"/>
    <n v="9300"/>
    <m/>
    <m/>
    <n v="8"/>
    <n v="8"/>
    <m/>
  </r>
  <r>
    <s v="Валиуллов Минислам Минсафович"/>
    <x v="0"/>
    <x v="2579"/>
    <x v="0"/>
    <m/>
    <m/>
    <x v="0"/>
    <m/>
    <m/>
    <m/>
    <n v="521.37"/>
    <n v="521.37"/>
    <m/>
    <m/>
    <n v="1"/>
    <n v="1"/>
    <m/>
  </r>
  <r>
    <s v="Валиуллов Минислам Минсафович"/>
    <x v="0"/>
    <x v="2580"/>
    <x v="0"/>
    <m/>
    <m/>
    <x v="0"/>
    <m/>
    <m/>
    <n v="970"/>
    <n v="3034.62"/>
    <n v="4004.62"/>
    <m/>
    <n v="20"/>
    <n v="56"/>
    <n v="76"/>
    <m/>
  </r>
  <r>
    <s v="Валиуллов Минислам Минсафович"/>
    <x v="0"/>
    <x v="2581"/>
    <x v="0"/>
    <m/>
    <m/>
    <x v="0"/>
    <m/>
    <m/>
    <n v="450"/>
    <m/>
    <n v="450"/>
    <m/>
    <n v="6"/>
    <m/>
    <n v="6"/>
    <m/>
  </r>
  <r>
    <s v="Валиуллов Минислам Минсафович"/>
    <x v="0"/>
    <x v="2582"/>
    <x v="0"/>
    <m/>
    <m/>
    <x v="0"/>
    <m/>
    <m/>
    <m/>
    <n v="560.04"/>
    <n v="560.04"/>
    <m/>
    <m/>
    <n v="5"/>
    <n v="5"/>
    <m/>
  </r>
  <r>
    <s v="Валиуллов Минислам Минсафович"/>
    <x v="0"/>
    <x v="2583"/>
    <x v="0"/>
    <m/>
    <m/>
    <x v="0"/>
    <m/>
    <m/>
    <m/>
    <n v="5436.02"/>
    <n v="5436.02"/>
    <m/>
    <m/>
    <n v="14"/>
    <n v="14"/>
    <m/>
  </r>
  <r>
    <s v="Валиуллов Минислам Минсафович"/>
    <x v="0"/>
    <x v="2584"/>
    <x v="0"/>
    <m/>
    <m/>
    <x v="0"/>
    <m/>
    <m/>
    <m/>
    <n v="462.03"/>
    <n v="462.03"/>
    <m/>
    <m/>
    <n v="4"/>
    <n v="4"/>
    <m/>
  </r>
  <r>
    <s v="Валиуллов Минислам Минсафович"/>
    <x v="0"/>
    <x v="2585"/>
    <x v="0"/>
    <m/>
    <m/>
    <x v="0"/>
    <m/>
    <m/>
    <m/>
    <n v="1955.6"/>
    <n v="1955.6"/>
    <m/>
    <m/>
    <n v="4"/>
    <n v="4"/>
    <m/>
  </r>
  <r>
    <s v="Валиуллов Минислам Минсафович"/>
    <x v="0"/>
    <x v="2586"/>
    <x v="0"/>
    <m/>
    <m/>
    <x v="0"/>
    <m/>
    <m/>
    <m/>
    <n v="863.25"/>
    <n v="863.25"/>
    <m/>
    <m/>
    <n v="2"/>
    <n v="2"/>
    <m/>
  </r>
  <r>
    <s v="Валиуллов Минислам Минсафович"/>
    <x v="0"/>
    <x v="2587"/>
    <x v="0"/>
    <m/>
    <m/>
    <x v="0"/>
    <m/>
    <m/>
    <m/>
    <n v="1166.67"/>
    <n v="1166.67"/>
    <m/>
    <m/>
    <n v="12"/>
    <n v="12"/>
    <m/>
  </r>
  <r>
    <s v="Валиуллов Минислам Минсафович"/>
    <x v="0"/>
    <x v="2588"/>
    <x v="0"/>
    <m/>
    <m/>
    <x v="0"/>
    <m/>
    <m/>
    <m/>
    <n v="2684.93"/>
    <m/>
    <n v="2684.93"/>
    <m/>
    <n v="16"/>
    <m/>
    <n v="16"/>
  </r>
  <r>
    <s v="Валиуллов Минислам Минсафович"/>
    <x v="0"/>
    <x v="2589"/>
    <x v="0"/>
    <m/>
    <m/>
    <x v="0"/>
    <m/>
    <m/>
    <m/>
    <n v="980"/>
    <n v="980"/>
    <m/>
    <m/>
    <n v="4"/>
    <n v="4"/>
    <m/>
  </r>
  <r>
    <s v="Валиуллов Минислам Минсафович"/>
    <x v="0"/>
    <x v="2590"/>
    <x v="0"/>
    <m/>
    <m/>
    <x v="0"/>
    <m/>
    <m/>
    <m/>
    <n v="1132.8"/>
    <n v="755.2"/>
    <n v="377.6"/>
    <m/>
    <n v="12"/>
    <n v="8"/>
    <n v="4"/>
  </r>
  <r>
    <s v="Валиуллов Минислам Минсафович"/>
    <x v="0"/>
    <x v="2591"/>
    <x v="0"/>
    <m/>
    <m/>
    <x v="0"/>
    <m/>
    <m/>
    <m/>
    <n v="626.66999999999996"/>
    <n v="626.66999999999996"/>
    <m/>
    <m/>
    <n v="4"/>
    <n v="4"/>
    <m/>
  </r>
  <r>
    <s v="Валиуллов Минислам Минсафович"/>
    <x v="0"/>
    <x v="2592"/>
    <x v="0"/>
    <m/>
    <m/>
    <x v="0"/>
    <m/>
    <m/>
    <m/>
    <n v="337.5"/>
    <n v="337.5"/>
    <m/>
    <m/>
    <n v="3"/>
    <n v="3"/>
    <m/>
  </r>
  <r>
    <s v="Валиуллов Минислам Минсафович"/>
    <x v="0"/>
    <x v="2593"/>
    <x v="0"/>
    <m/>
    <m/>
    <x v="0"/>
    <m/>
    <m/>
    <m/>
    <n v="8333.34"/>
    <n v="8333.34"/>
    <m/>
    <m/>
    <n v="8"/>
    <n v="8"/>
    <m/>
  </r>
  <r>
    <s v="Валиуллов Минислам Минсафович"/>
    <x v="0"/>
    <x v="2594"/>
    <x v="0"/>
    <m/>
    <m/>
    <x v="0"/>
    <m/>
    <m/>
    <m/>
    <n v="1071.67"/>
    <n v="1071.67"/>
    <m/>
    <m/>
    <n v="4"/>
    <n v="4"/>
    <m/>
  </r>
  <r>
    <s v="Валиуллов Минислам Минсафович"/>
    <x v="0"/>
    <x v="2595"/>
    <x v="0"/>
    <m/>
    <m/>
    <x v="0"/>
    <m/>
    <m/>
    <m/>
    <n v="19600"/>
    <n v="19600"/>
    <m/>
    <m/>
    <n v="24"/>
    <n v="24"/>
    <m/>
  </r>
  <r>
    <s v="Валиуллов Минислам Минсафович"/>
    <x v="0"/>
    <x v="2596"/>
    <x v="0"/>
    <m/>
    <m/>
    <x v="0"/>
    <m/>
    <m/>
    <m/>
    <n v="2100"/>
    <n v="2100"/>
    <m/>
    <m/>
    <n v="2"/>
    <n v="2"/>
    <m/>
  </r>
  <r>
    <s v="Валиуллов Минислам Минсафович"/>
    <x v="0"/>
    <x v="2597"/>
    <x v="0"/>
    <m/>
    <m/>
    <x v="0"/>
    <m/>
    <m/>
    <m/>
    <n v="1660"/>
    <n v="1660"/>
    <m/>
    <m/>
    <n v="8"/>
    <n v="8"/>
    <m/>
  </r>
  <r>
    <s v="Валиуллов Минислам Минсафович"/>
    <x v="0"/>
    <x v="2598"/>
    <x v="0"/>
    <n v="-1726"/>
    <n v="-2"/>
    <x v="0"/>
    <m/>
    <m/>
    <n v="3750"/>
    <n v="8630"/>
    <n v="5476"/>
    <n v="6904"/>
    <n v="5"/>
    <n v="10"/>
    <n v="7"/>
    <n v="8"/>
  </r>
  <r>
    <s v="Валиуллов Минислам Минсафович"/>
    <x v="0"/>
    <x v="2599"/>
    <x v="0"/>
    <m/>
    <m/>
    <x v="0"/>
    <m/>
    <m/>
    <m/>
    <n v="5427"/>
    <n v="3618"/>
    <n v="1809"/>
    <m/>
    <n v="3"/>
    <n v="2"/>
    <n v="1"/>
  </r>
  <r>
    <s v="Валиуллов Минислам Минсафович"/>
    <x v="0"/>
    <x v="2600"/>
    <x v="0"/>
    <m/>
    <m/>
    <x v="0"/>
    <m/>
    <m/>
    <m/>
    <n v="11627.7"/>
    <n v="3875.9"/>
    <n v="7751.8"/>
    <m/>
    <n v="6"/>
    <n v="2"/>
    <n v="4"/>
  </r>
  <r>
    <s v="Валиуллов Минислам Минсафович"/>
    <x v="0"/>
    <x v="2601"/>
    <x v="0"/>
    <m/>
    <m/>
    <x v="0"/>
    <m/>
    <m/>
    <m/>
    <n v="6637.5"/>
    <m/>
    <n v="6637.5"/>
    <m/>
    <n v="5"/>
    <m/>
    <n v="5"/>
  </r>
  <r>
    <s v="Валиуллов Минислам Минсафович"/>
    <x v="0"/>
    <x v="2602"/>
    <x v="2"/>
    <n v="2083.33"/>
    <n v="1"/>
    <x v="1"/>
    <s v="к использованию в производстве в 1 полугодии 2022 года (при выходе АТС из строя либо его комплектующих)"/>
    <m/>
    <n v="12500"/>
    <n v="13650"/>
    <n v="10416.67"/>
    <n v="15733.33"/>
    <n v="6"/>
    <n v="6"/>
    <n v="5"/>
    <n v="7"/>
  </r>
  <r>
    <s v="Валиуллов Минислам Минсафович"/>
    <x v="0"/>
    <x v="2603"/>
    <x v="0"/>
    <m/>
    <m/>
    <x v="0"/>
    <m/>
    <m/>
    <m/>
    <n v="5330"/>
    <n v="5330"/>
    <m/>
    <m/>
    <n v="12"/>
    <n v="12"/>
    <m/>
  </r>
  <r>
    <s v="Валиуллов Минислам Минсафович"/>
    <x v="0"/>
    <x v="2604"/>
    <x v="0"/>
    <m/>
    <m/>
    <x v="0"/>
    <m/>
    <m/>
    <m/>
    <n v="2237.1999999999998"/>
    <n v="2237.1999999999998"/>
    <m/>
    <m/>
    <n v="4"/>
    <n v="4"/>
    <m/>
  </r>
  <r>
    <s v="Валиуллов Минислам Минсафович"/>
    <x v="0"/>
    <x v="2605"/>
    <x v="0"/>
    <m/>
    <m/>
    <x v="0"/>
    <m/>
    <m/>
    <m/>
    <n v="650.4"/>
    <m/>
    <n v="650.4"/>
    <m/>
    <n v="6"/>
    <m/>
    <n v="6"/>
  </r>
  <r>
    <s v="Валиуллов Минислам Минсафович"/>
    <x v="0"/>
    <x v="2606"/>
    <x v="0"/>
    <m/>
    <m/>
    <x v="0"/>
    <m/>
    <m/>
    <n v="250"/>
    <n v="10583.6"/>
    <n v="10833.6"/>
    <m/>
    <n v="10"/>
    <n v="410"/>
    <n v="420"/>
    <m/>
  </r>
  <r>
    <s v="Валиуллов Минислам Минсафович"/>
    <x v="0"/>
    <x v="2607"/>
    <x v="0"/>
    <m/>
    <m/>
    <x v="0"/>
    <m/>
    <m/>
    <m/>
    <n v="2033.85"/>
    <n v="1355.9"/>
    <n v="677.95"/>
    <m/>
    <n v="3"/>
    <n v="2"/>
    <n v="1"/>
  </r>
  <r>
    <s v="Валиуллов Минислам Минсафович"/>
    <x v="0"/>
    <x v="2608"/>
    <x v="0"/>
    <m/>
    <m/>
    <x v="0"/>
    <m/>
    <m/>
    <m/>
    <n v="2021.25"/>
    <n v="1347.5"/>
    <n v="673.75"/>
    <m/>
    <n v="3"/>
    <n v="2"/>
    <n v="1"/>
  </r>
  <r>
    <s v="Валиуллов Минислам Минсафович"/>
    <x v="0"/>
    <x v="2609"/>
    <x v="0"/>
    <m/>
    <m/>
    <x v="0"/>
    <m/>
    <m/>
    <m/>
    <n v="28854.17"/>
    <n v="28854.17"/>
    <m/>
    <m/>
    <n v="2"/>
    <n v="2"/>
    <m/>
  </r>
  <r>
    <s v="Валиуллов Минислам Минсафович"/>
    <x v="0"/>
    <x v="2610"/>
    <x v="0"/>
    <m/>
    <m/>
    <x v="0"/>
    <m/>
    <m/>
    <m/>
    <n v="40226.25"/>
    <m/>
    <n v="40226.25"/>
    <m/>
    <n v="1"/>
    <m/>
    <n v="1"/>
  </r>
  <r>
    <s v="Валиуллов Минислам Минсафович"/>
    <x v="0"/>
    <x v="2611"/>
    <x v="0"/>
    <m/>
    <m/>
    <x v="0"/>
    <m/>
    <m/>
    <m/>
    <n v="69159.17"/>
    <n v="69159.17"/>
    <m/>
    <m/>
    <n v="4"/>
    <n v="4"/>
    <m/>
  </r>
  <r>
    <s v="Валиуллов Минислам Минсафович"/>
    <x v="0"/>
    <x v="2612"/>
    <x v="0"/>
    <m/>
    <m/>
    <x v="0"/>
    <m/>
    <m/>
    <m/>
    <n v="6049.17"/>
    <n v="6049.17"/>
    <m/>
    <m/>
    <n v="1"/>
    <n v="1"/>
    <m/>
  </r>
  <r>
    <s v="Валиуллов Минислам Минсафович"/>
    <x v="0"/>
    <x v="2613"/>
    <x v="0"/>
    <m/>
    <m/>
    <x v="0"/>
    <m/>
    <m/>
    <m/>
    <n v="8024.58"/>
    <n v="8024.58"/>
    <m/>
    <m/>
    <n v="1"/>
    <n v="1"/>
    <m/>
  </r>
  <r>
    <s v="Валиуллов Минислам Минсафович"/>
    <x v="0"/>
    <x v="2614"/>
    <x v="0"/>
    <m/>
    <m/>
    <x v="0"/>
    <m/>
    <m/>
    <m/>
    <n v="23324.17"/>
    <n v="23324.17"/>
    <m/>
    <m/>
    <n v="1"/>
    <n v="1"/>
    <m/>
  </r>
  <r>
    <s v="Валиуллов Минислам Минсафович"/>
    <x v="0"/>
    <x v="2615"/>
    <x v="0"/>
    <m/>
    <m/>
    <x v="0"/>
    <m/>
    <m/>
    <n v="14562.77"/>
    <m/>
    <n v="14562.77"/>
    <m/>
    <n v="1"/>
    <m/>
    <n v="1"/>
    <m/>
  </r>
  <r>
    <s v="Валиуллов Минислам Минсафович"/>
    <x v="0"/>
    <x v="2616"/>
    <x v="0"/>
    <m/>
    <m/>
    <x v="0"/>
    <m/>
    <m/>
    <m/>
    <n v="3589.95"/>
    <n v="3589.95"/>
    <m/>
    <m/>
    <n v="1"/>
    <n v="1"/>
    <m/>
  </r>
  <r>
    <s v="Валиуллов Минислам Минсафович"/>
    <x v="0"/>
    <x v="2617"/>
    <x v="0"/>
    <m/>
    <m/>
    <x v="0"/>
    <m/>
    <m/>
    <m/>
    <n v="8373.33"/>
    <n v="2155"/>
    <n v="6218.33"/>
    <m/>
    <n v="8"/>
    <n v="2"/>
    <n v="6"/>
  </r>
  <r>
    <s v="Валиуллов Минислам Минсафович"/>
    <x v="0"/>
    <x v="2618"/>
    <x v="0"/>
    <m/>
    <m/>
    <x v="0"/>
    <m/>
    <m/>
    <m/>
    <n v="2860"/>
    <n v="2860"/>
    <m/>
    <m/>
    <n v="2"/>
    <n v="2"/>
    <m/>
  </r>
  <r>
    <s v="Валиуллов Минислам Минсафович"/>
    <x v="0"/>
    <x v="2619"/>
    <x v="0"/>
    <m/>
    <m/>
    <x v="0"/>
    <m/>
    <m/>
    <m/>
    <n v="17782.5"/>
    <n v="17782.5"/>
    <m/>
    <m/>
    <n v="3"/>
    <n v="3"/>
    <m/>
  </r>
  <r>
    <s v="Валиуллов Минислам Минсафович"/>
    <x v="0"/>
    <x v="2620"/>
    <x v="0"/>
    <m/>
    <m/>
    <x v="0"/>
    <m/>
    <m/>
    <m/>
    <n v="4791.67"/>
    <m/>
    <n v="4791.67"/>
    <m/>
    <n v="1"/>
    <m/>
    <n v="1"/>
  </r>
  <r>
    <s v="Валиуллов Минислам Минсафович"/>
    <x v="0"/>
    <x v="2621"/>
    <x v="2"/>
    <n v="344.07000000000005"/>
    <n v="1"/>
    <x v="1"/>
    <s v="к использованию в производстве в 1 полугодии 2022 года (при выходе АТС из строя либо его комплектующих)"/>
    <m/>
    <n v="1032.2"/>
    <m/>
    <n v="688.13"/>
    <n v="344.07"/>
    <n v="3"/>
    <m/>
    <n v="2"/>
    <n v="1"/>
  </r>
  <r>
    <s v="Валиуллов Минислам Минсафович"/>
    <x v="0"/>
    <x v="2622"/>
    <x v="2"/>
    <n v="2548"/>
    <n v="2"/>
    <x v="1"/>
    <s v="к использованию в производстве в 1 полугодии 2022 года (при выходе АТС из строя либо его комплектующих)"/>
    <m/>
    <n v="2548"/>
    <m/>
    <m/>
    <n v="2548"/>
    <n v="2"/>
    <m/>
    <m/>
    <n v="2"/>
  </r>
  <r>
    <s v="Валиуллов Минислам Минсафович"/>
    <x v="0"/>
    <x v="2623"/>
    <x v="0"/>
    <m/>
    <m/>
    <x v="0"/>
    <m/>
    <m/>
    <m/>
    <n v="2853.33"/>
    <n v="2853.33"/>
    <m/>
    <m/>
    <n v="1"/>
    <n v="1"/>
    <m/>
  </r>
  <r>
    <s v="Валиуллов Минислам Минсафович"/>
    <x v="0"/>
    <x v="2624"/>
    <x v="0"/>
    <m/>
    <m/>
    <x v="0"/>
    <m/>
    <m/>
    <n v="25006.959999999999"/>
    <n v="74333.33"/>
    <n v="99340.29"/>
    <m/>
    <n v="88"/>
    <n v="250"/>
    <n v="338"/>
    <m/>
  </r>
  <r>
    <s v="Валиуллов Минислам Минсафович"/>
    <x v="0"/>
    <x v="2625"/>
    <x v="0"/>
    <m/>
    <m/>
    <x v="0"/>
    <m/>
    <m/>
    <m/>
    <n v="3416.67"/>
    <n v="3416.67"/>
    <m/>
    <m/>
    <n v="2"/>
    <n v="2"/>
    <m/>
  </r>
  <r>
    <s v="Валиуллов Минислам Минсафович"/>
    <x v="0"/>
    <x v="2626"/>
    <x v="0"/>
    <m/>
    <m/>
    <x v="0"/>
    <m/>
    <m/>
    <n v="9075"/>
    <m/>
    <n v="9075"/>
    <m/>
    <n v="30"/>
    <m/>
    <n v="30"/>
    <m/>
  </r>
  <r>
    <s v="Валиуллов Минислам Минсафович"/>
    <x v="0"/>
    <x v="2627"/>
    <x v="2"/>
    <n v="1291.3900000000001"/>
    <n v="2"/>
    <x v="1"/>
    <s v="к использованию в производстве в 1 полугодии 2022 года (при выходе АТС из строя либо его комплектующих)"/>
    <n v="1291.3900000000001"/>
    <n v="1291.3900000000001"/>
    <m/>
    <m/>
    <n v="1291.3900000000001"/>
    <n v="2"/>
    <m/>
    <m/>
    <n v="2"/>
  </r>
  <r>
    <s v="Валиуллов Минислам Минсафович"/>
    <x v="0"/>
    <x v="2628"/>
    <x v="0"/>
    <m/>
    <m/>
    <x v="0"/>
    <m/>
    <m/>
    <m/>
    <n v="1140"/>
    <m/>
    <n v="1140"/>
    <m/>
    <n v="20"/>
    <m/>
    <n v="20"/>
  </r>
  <r>
    <s v="Валиуллов Минислам Минсафович"/>
    <x v="0"/>
    <x v="2629"/>
    <x v="0"/>
    <m/>
    <m/>
    <x v="0"/>
    <m/>
    <m/>
    <m/>
    <n v="854.07"/>
    <n v="213.52"/>
    <n v="640.54999999999995"/>
    <m/>
    <n v="4"/>
    <n v="1"/>
    <n v="3"/>
  </r>
  <r>
    <s v="Валиуллов Минислам Минсафович"/>
    <x v="0"/>
    <x v="2630"/>
    <x v="0"/>
    <m/>
    <m/>
    <x v="0"/>
    <m/>
    <m/>
    <n v="18315.87"/>
    <m/>
    <n v="18315.87"/>
    <m/>
    <n v="2"/>
    <m/>
    <n v="2"/>
    <m/>
  </r>
  <r>
    <s v="Валиуллов Минислам Минсафович"/>
    <x v="0"/>
    <x v="2631"/>
    <x v="0"/>
    <m/>
    <m/>
    <x v="0"/>
    <m/>
    <m/>
    <m/>
    <n v="965.25"/>
    <n v="965.25"/>
    <m/>
    <m/>
    <n v="1"/>
    <n v="1"/>
    <m/>
  </r>
  <r>
    <s v="Валиуллов Минислам Минсафович"/>
    <x v="0"/>
    <x v="2632"/>
    <x v="2"/>
    <n v="4103.01"/>
    <n v="1"/>
    <x v="1"/>
    <s v="к использованию в производстве в 1 полугодии 2022 года (при выходе АТС из строя либо его комплектующих)"/>
    <m/>
    <n v="4103.01"/>
    <m/>
    <m/>
    <n v="4103.01"/>
    <n v="1"/>
    <m/>
    <m/>
    <n v="1"/>
  </r>
  <r>
    <s v="Валиуллов Минислам Минсафович"/>
    <x v="0"/>
    <x v="2633"/>
    <x v="0"/>
    <m/>
    <m/>
    <x v="0"/>
    <m/>
    <m/>
    <n v="970.83"/>
    <n v="10000"/>
    <n v="10970.83"/>
    <m/>
    <n v="5"/>
    <n v="10"/>
    <n v="15"/>
    <m/>
  </r>
  <r>
    <s v="Валиуллов Минислам Минсафович"/>
    <x v="0"/>
    <x v="2634"/>
    <x v="0"/>
    <m/>
    <m/>
    <x v="0"/>
    <m/>
    <m/>
    <m/>
    <n v="14816.67"/>
    <n v="14816.67"/>
    <m/>
    <m/>
    <n v="15"/>
    <n v="15"/>
    <m/>
  </r>
  <r>
    <s v="Валиуллов Минислам Минсафович"/>
    <x v="0"/>
    <x v="2635"/>
    <x v="0"/>
    <m/>
    <m/>
    <x v="0"/>
    <m/>
    <m/>
    <m/>
    <n v="6122.5"/>
    <n v="6122.5"/>
    <m/>
    <m/>
    <n v="60"/>
    <n v="60"/>
    <m/>
  </r>
  <r>
    <s v="Валиуллов Минислам Минсафович"/>
    <x v="0"/>
    <x v="2636"/>
    <x v="0"/>
    <m/>
    <m/>
    <x v="0"/>
    <m/>
    <m/>
    <m/>
    <n v="8835.83"/>
    <n v="8835.83"/>
    <m/>
    <m/>
    <n v="1"/>
    <n v="1"/>
    <m/>
  </r>
  <r>
    <s v="Валиуллов Минислам Минсафович"/>
    <x v="0"/>
    <x v="2637"/>
    <x v="0"/>
    <m/>
    <m/>
    <x v="0"/>
    <m/>
    <m/>
    <m/>
    <n v="1946.66"/>
    <m/>
    <n v="1946.66"/>
    <m/>
    <n v="2"/>
    <m/>
    <n v="2"/>
  </r>
  <r>
    <s v="Валиуллов Минислам Минсафович"/>
    <x v="0"/>
    <x v="2638"/>
    <x v="2"/>
    <n v="151389.82999999999"/>
    <n v="4"/>
    <x v="1"/>
    <s v="к использованию в производстве в 1 полугодии 2022 года (при выходе АТС из строя либо его комплектующих)"/>
    <m/>
    <n v="151389.82999999999"/>
    <m/>
    <m/>
    <n v="151389.82999999999"/>
    <n v="4"/>
    <m/>
    <m/>
    <n v="4"/>
  </r>
  <r>
    <s v="Валиуллов Минислам Минсафович"/>
    <x v="0"/>
    <x v="2639"/>
    <x v="0"/>
    <m/>
    <m/>
    <x v="0"/>
    <m/>
    <m/>
    <m/>
    <n v="59062.5"/>
    <m/>
    <n v="59062.5"/>
    <m/>
    <n v="3"/>
    <m/>
    <n v="3"/>
  </r>
  <r>
    <s v="Валиуллов Минислам Минсафович"/>
    <x v="0"/>
    <x v="2640"/>
    <x v="0"/>
    <m/>
    <m/>
    <x v="0"/>
    <m/>
    <m/>
    <m/>
    <n v="1418"/>
    <m/>
    <n v="1418"/>
    <m/>
    <n v="2"/>
    <m/>
    <n v="2"/>
  </r>
  <r>
    <s v="Валиуллов Минислам Минсафович"/>
    <x v="0"/>
    <x v="2641"/>
    <x v="0"/>
    <m/>
    <m/>
    <x v="0"/>
    <m/>
    <m/>
    <n v="8322.5"/>
    <m/>
    <n v="8322.5"/>
    <m/>
    <n v="1"/>
    <m/>
    <n v="1"/>
    <m/>
  </r>
  <r>
    <s v="Валиуллов Минислам Минсафович"/>
    <x v="0"/>
    <x v="2642"/>
    <x v="0"/>
    <m/>
    <m/>
    <x v="0"/>
    <m/>
    <m/>
    <m/>
    <n v="7370"/>
    <n v="7370"/>
    <m/>
    <m/>
    <n v="1"/>
    <n v="1"/>
    <m/>
  </r>
  <r>
    <s v="Валиуллов Минислам Минсафович"/>
    <x v="0"/>
    <x v="2643"/>
    <x v="0"/>
    <m/>
    <m/>
    <x v="0"/>
    <m/>
    <m/>
    <m/>
    <n v="4944.17"/>
    <n v="4944.17"/>
    <m/>
    <m/>
    <n v="1"/>
    <n v="1"/>
    <m/>
  </r>
  <r>
    <s v="Валиуллов Минислам Минсафович"/>
    <x v="0"/>
    <x v="2644"/>
    <x v="0"/>
    <m/>
    <m/>
    <x v="0"/>
    <m/>
    <m/>
    <m/>
    <n v="5780.83"/>
    <n v="5780.83"/>
    <m/>
    <m/>
    <n v="1"/>
    <n v="1"/>
    <m/>
  </r>
  <r>
    <s v="Валиуллов Минислам Минсафович"/>
    <x v="0"/>
    <x v="2645"/>
    <x v="0"/>
    <m/>
    <m/>
    <x v="0"/>
    <m/>
    <m/>
    <m/>
    <n v="35800"/>
    <n v="35800"/>
    <m/>
    <m/>
    <n v="2"/>
    <n v="2"/>
    <m/>
  </r>
  <r>
    <s v="Валиуллов Минислам Минсафович"/>
    <x v="0"/>
    <x v="2646"/>
    <x v="0"/>
    <m/>
    <m/>
    <x v="0"/>
    <m/>
    <m/>
    <m/>
    <n v="13966"/>
    <n v="13966"/>
    <m/>
    <m/>
    <n v="1"/>
    <n v="1"/>
    <m/>
  </r>
  <r>
    <s v="Валиуллов Минислам Минсафович"/>
    <x v="0"/>
    <x v="2647"/>
    <x v="0"/>
    <m/>
    <m/>
    <x v="0"/>
    <m/>
    <m/>
    <m/>
    <n v="8625"/>
    <n v="8625"/>
    <m/>
    <m/>
    <n v="1"/>
    <n v="1"/>
    <m/>
  </r>
  <r>
    <s v="Валиуллов Минислам Минсафович"/>
    <x v="0"/>
    <x v="2648"/>
    <x v="0"/>
    <m/>
    <m/>
    <x v="0"/>
    <m/>
    <m/>
    <m/>
    <n v="5500"/>
    <m/>
    <n v="5500"/>
    <m/>
    <n v="1"/>
    <m/>
    <n v="1"/>
  </r>
  <r>
    <s v="Валиуллов Минислам Минсафович"/>
    <x v="0"/>
    <x v="2649"/>
    <x v="0"/>
    <m/>
    <m/>
    <x v="0"/>
    <m/>
    <m/>
    <m/>
    <n v="6666.67"/>
    <n v="6666.67"/>
    <m/>
    <m/>
    <n v="1"/>
    <n v="1"/>
    <m/>
  </r>
  <r>
    <s v="Валиуллов Минислам Минсафович"/>
    <x v="0"/>
    <x v="2650"/>
    <x v="0"/>
    <m/>
    <m/>
    <x v="0"/>
    <m/>
    <m/>
    <m/>
    <n v="72280"/>
    <n v="14456"/>
    <n v="57824"/>
    <m/>
    <n v="5"/>
    <n v="1"/>
    <n v="4"/>
  </r>
  <r>
    <s v="Валиуллов Минислам Минсафович"/>
    <x v="0"/>
    <x v="2651"/>
    <x v="0"/>
    <m/>
    <m/>
    <x v="0"/>
    <m/>
    <m/>
    <m/>
    <n v="11691.67"/>
    <n v="11691.67"/>
    <m/>
    <m/>
    <n v="1"/>
    <n v="1"/>
    <m/>
  </r>
  <r>
    <s v="Валиуллов Минислам Минсафович"/>
    <x v="0"/>
    <x v="2652"/>
    <x v="0"/>
    <m/>
    <m/>
    <x v="0"/>
    <m/>
    <m/>
    <m/>
    <n v="4155.21"/>
    <n v="4155.21"/>
    <m/>
    <m/>
    <n v="1"/>
    <n v="1"/>
    <m/>
  </r>
  <r>
    <s v="Валиуллов Минислам Минсафович"/>
    <x v="0"/>
    <x v="2653"/>
    <x v="0"/>
    <m/>
    <m/>
    <x v="0"/>
    <m/>
    <m/>
    <m/>
    <n v="12868.75"/>
    <n v="12868.75"/>
    <m/>
    <m/>
    <n v="1"/>
    <n v="1"/>
    <m/>
  </r>
  <r>
    <s v="Валиуллов Минислам Минсафович"/>
    <x v="0"/>
    <x v="2654"/>
    <x v="0"/>
    <m/>
    <m/>
    <x v="0"/>
    <m/>
    <m/>
    <m/>
    <n v="35600"/>
    <n v="35600"/>
    <m/>
    <m/>
    <n v="2"/>
    <n v="2"/>
    <m/>
  </r>
  <r>
    <s v="Валиуллов Минислам Минсафович"/>
    <x v="0"/>
    <x v="2655"/>
    <x v="0"/>
    <m/>
    <m/>
    <x v="0"/>
    <m/>
    <m/>
    <m/>
    <n v="8733.33"/>
    <n v="8733.33"/>
    <m/>
    <m/>
    <n v="1"/>
    <n v="1"/>
    <m/>
  </r>
  <r>
    <s v="Валиуллов Минислам Минсафович"/>
    <x v="0"/>
    <x v="2656"/>
    <x v="0"/>
    <m/>
    <m/>
    <x v="0"/>
    <m/>
    <m/>
    <m/>
    <n v="10987.5"/>
    <n v="10987.5"/>
    <m/>
    <m/>
    <n v="1"/>
    <n v="1"/>
    <m/>
  </r>
  <r>
    <s v="Валиуллов Минислам Минсафович"/>
    <x v="0"/>
    <x v="2657"/>
    <x v="0"/>
    <m/>
    <m/>
    <x v="0"/>
    <m/>
    <m/>
    <m/>
    <n v="7703.33"/>
    <n v="7703.33"/>
    <m/>
    <m/>
    <n v="1"/>
    <n v="1"/>
    <m/>
  </r>
  <r>
    <s v="Валиуллов Минислам Минсафович"/>
    <x v="0"/>
    <x v="2658"/>
    <x v="0"/>
    <m/>
    <m/>
    <x v="0"/>
    <m/>
    <m/>
    <m/>
    <n v="46817.5"/>
    <n v="35869.17"/>
    <n v="10948.33"/>
    <m/>
    <n v="4"/>
    <n v="3"/>
    <n v="1"/>
  </r>
  <r>
    <s v="Валиуллов Минислам Минсафович"/>
    <x v="0"/>
    <x v="2659"/>
    <x v="0"/>
    <m/>
    <m/>
    <x v="0"/>
    <m/>
    <m/>
    <m/>
    <n v="10959.17"/>
    <n v="10959.17"/>
    <m/>
    <m/>
    <n v="1"/>
    <n v="1"/>
    <m/>
  </r>
  <r>
    <s v="Валиуллов Минислам Минсафович"/>
    <x v="0"/>
    <x v="2660"/>
    <x v="0"/>
    <m/>
    <m/>
    <x v="0"/>
    <m/>
    <m/>
    <n v="10416.67"/>
    <m/>
    <n v="10416.67"/>
    <m/>
    <n v="1"/>
    <m/>
    <n v="1"/>
    <m/>
  </r>
  <r>
    <s v="Валиуллов Минислам Минсафович"/>
    <x v="0"/>
    <x v="2661"/>
    <x v="0"/>
    <m/>
    <m/>
    <x v="0"/>
    <m/>
    <m/>
    <m/>
    <n v="6742.48"/>
    <n v="6742.48"/>
    <m/>
    <m/>
    <n v="2"/>
    <n v="2"/>
    <m/>
  </r>
  <r>
    <s v="Валиуллов Минислам Минсафович"/>
    <x v="0"/>
    <x v="2662"/>
    <x v="0"/>
    <m/>
    <m/>
    <x v="0"/>
    <m/>
    <m/>
    <m/>
    <n v="6488.3"/>
    <n v="6488.3"/>
    <m/>
    <m/>
    <n v="2"/>
    <n v="2"/>
    <m/>
  </r>
  <r>
    <s v="Валиуллов Минислам Минсафович"/>
    <x v="0"/>
    <x v="2663"/>
    <x v="0"/>
    <m/>
    <m/>
    <x v="0"/>
    <m/>
    <m/>
    <m/>
    <n v="4183.33"/>
    <n v="2091.67"/>
    <n v="2091.66"/>
    <m/>
    <n v="2"/>
    <n v="1"/>
    <n v="1"/>
  </r>
  <r>
    <s v="Валиуллов Минислам Минсафович"/>
    <x v="0"/>
    <x v="2664"/>
    <x v="0"/>
    <m/>
    <m/>
    <x v="0"/>
    <m/>
    <m/>
    <m/>
    <n v="575.83000000000004"/>
    <m/>
    <n v="575.83000000000004"/>
    <m/>
    <n v="2"/>
    <m/>
    <n v="2"/>
  </r>
  <r>
    <s v="Валиуллов Минислам Минсафович"/>
    <x v="0"/>
    <x v="2665"/>
    <x v="0"/>
    <m/>
    <m/>
    <x v="0"/>
    <m/>
    <m/>
    <m/>
    <n v="2691.67"/>
    <n v="2691.67"/>
    <m/>
    <m/>
    <n v="1"/>
    <n v="1"/>
    <m/>
  </r>
  <r>
    <s v="Валиуллов Минислам Минсафович"/>
    <x v="0"/>
    <x v="2666"/>
    <x v="0"/>
    <m/>
    <m/>
    <x v="0"/>
    <m/>
    <m/>
    <m/>
    <n v="5697"/>
    <m/>
    <n v="5697"/>
    <m/>
    <n v="1"/>
    <m/>
    <n v="1"/>
  </r>
  <r>
    <s v="Валиуллов Минислам Минсафович"/>
    <x v="0"/>
    <x v="2667"/>
    <x v="0"/>
    <m/>
    <m/>
    <x v="0"/>
    <m/>
    <m/>
    <m/>
    <n v="4999.17"/>
    <n v="4999.17"/>
    <m/>
    <m/>
    <n v="1"/>
    <n v="1"/>
    <m/>
  </r>
  <r>
    <s v="Валиуллов Минислам Минсафович"/>
    <x v="0"/>
    <x v="2668"/>
    <x v="0"/>
    <m/>
    <m/>
    <x v="0"/>
    <m/>
    <m/>
    <m/>
    <n v="20481.669999999998"/>
    <n v="20481.669999999998"/>
    <m/>
    <m/>
    <n v="1"/>
    <n v="1"/>
    <m/>
  </r>
  <r>
    <s v="Валиуллов Минислам Минсафович"/>
    <x v="0"/>
    <x v="2669"/>
    <x v="0"/>
    <m/>
    <m/>
    <x v="0"/>
    <m/>
    <m/>
    <m/>
    <n v="8558.33"/>
    <n v="8558.33"/>
    <m/>
    <m/>
    <n v="1"/>
    <n v="1"/>
    <m/>
  </r>
  <r>
    <s v="Валиуллов Минислам Минсафович"/>
    <x v="0"/>
    <x v="2670"/>
    <x v="0"/>
    <m/>
    <m/>
    <x v="0"/>
    <m/>
    <m/>
    <m/>
    <n v="8750"/>
    <n v="8750"/>
    <m/>
    <m/>
    <n v="1"/>
    <n v="1"/>
    <m/>
  </r>
  <r>
    <s v="Валиуллов Минислам Минсафович"/>
    <x v="0"/>
    <x v="2671"/>
    <x v="0"/>
    <m/>
    <m/>
    <x v="0"/>
    <m/>
    <m/>
    <m/>
    <n v="2378.33"/>
    <n v="2378.33"/>
    <m/>
    <m/>
    <n v="1"/>
    <n v="1"/>
    <m/>
  </r>
  <r>
    <s v="Валиуллов Минислам Минсафович"/>
    <x v="0"/>
    <x v="2672"/>
    <x v="0"/>
    <m/>
    <m/>
    <x v="0"/>
    <m/>
    <m/>
    <m/>
    <n v="654.16999999999996"/>
    <n v="654.16999999999996"/>
    <m/>
    <m/>
    <n v="1"/>
    <n v="1"/>
    <m/>
  </r>
  <r>
    <s v="Валиуллов Минислам Минсафович"/>
    <x v="0"/>
    <x v="2673"/>
    <x v="0"/>
    <m/>
    <m/>
    <x v="0"/>
    <m/>
    <m/>
    <m/>
    <n v="766.67"/>
    <n v="766.67"/>
    <m/>
    <m/>
    <n v="1"/>
    <n v="1"/>
    <m/>
  </r>
  <r>
    <s v="Валиуллов Минислам Минсафович"/>
    <x v="0"/>
    <x v="2674"/>
    <x v="0"/>
    <m/>
    <m/>
    <x v="0"/>
    <m/>
    <m/>
    <m/>
    <n v="654.16999999999996"/>
    <m/>
    <n v="654.16999999999996"/>
    <m/>
    <n v="1"/>
    <m/>
    <n v="1"/>
  </r>
  <r>
    <s v="Валиуллов Минислам Минсафович"/>
    <x v="0"/>
    <x v="2675"/>
    <x v="0"/>
    <m/>
    <m/>
    <x v="0"/>
    <m/>
    <m/>
    <m/>
    <n v="5000"/>
    <n v="5000"/>
    <m/>
    <m/>
    <n v="2"/>
    <n v="2"/>
    <m/>
  </r>
  <r>
    <s v="Валиуллов Минислам Минсафович"/>
    <x v="0"/>
    <x v="2676"/>
    <x v="0"/>
    <m/>
    <m/>
    <x v="0"/>
    <m/>
    <m/>
    <m/>
    <n v="5000"/>
    <n v="5000"/>
    <m/>
    <m/>
    <n v="2"/>
    <n v="2"/>
    <m/>
  </r>
  <r>
    <s v="Валиуллов Минислам Минсафович"/>
    <x v="0"/>
    <x v="2677"/>
    <x v="0"/>
    <m/>
    <m/>
    <x v="0"/>
    <m/>
    <m/>
    <m/>
    <n v="2875.83"/>
    <n v="2875.83"/>
    <m/>
    <m/>
    <n v="1"/>
    <n v="1"/>
    <m/>
  </r>
  <r>
    <s v="Валиуллов Минислам Минсафович"/>
    <x v="0"/>
    <x v="2678"/>
    <x v="0"/>
    <m/>
    <m/>
    <x v="0"/>
    <m/>
    <m/>
    <m/>
    <n v="17325"/>
    <n v="17325"/>
    <m/>
    <m/>
    <n v="6"/>
    <n v="6"/>
    <m/>
  </r>
  <r>
    <s v="Валиуллов Минислам Минсафович"/>
    <x v="0"/>
    <x v="2679"/>
    <x v="0"/>
    <m/>
    <m/>
    <x v="0"/>
    <m/>
    <m/>
    <m/>
    <n v="2520"/>
    <n v="2520"/>
    <m/>
    <m/>
    <n v="4"/>
    <n v="4"/>
    <m/>
  </r>
  <r>
    <s v="Валиуллов Минислам Минсафович"/>
    <x v="0"/>
    <x v="2680"/>
    <x v="2"/>
    <n v="640.83000000000004"/>
    <n v="2"/>
    <x v="1"/>
    <s v="к использованию в производстве в 1 полугодии 2022 года (при выходе АТС из строя либо его комплектующих)"/>
    <m/>
    <n v="640.83000000000004"/>
    <m/>
    <m/>
    <n v="640.83000000000004"/>
    <n v="2"/>
    <m/>
    <m/>
    <n v="2"/>
  </r>
  <r>
    <s v="Валиуллов Минислам Минсафович"/>
    <x v="0"/>
    <x v="2681"/>
    <x v="0"/>
    <m/>
    <m/>
    <x v="0"/>
    <m/>
    <m/>
    <n v="709.17"/>
    <m/>
    <n v="709.17"/>
    <m/>
    <n v="2"/>
    <m/>
    <n v="2"/>
    <m/>
  </r>
  <r>
    <s v="Валиуллов Минислам Минсафович"/>
    <x v="0"/>
    <x v="2682"/>
    <x v="2"/>
    <n v="480"/>
    <n v="1"/>
    <x v="1"/>
    <s v="к использованию в производстве в 1 полугодии 2022 года (при выходе АТС из строя либо его комплектующих)"/>
    <m/>
    <n v="960"/>
    <m/>
    <n v="480"/>
    <n v="480"/>
    <n v="2"/>
    <m/>
    <n v="1"/>
    <n v="1"/>
  </r>
  <r>
    <s v="Валиуллов Минислам Минсафович"/>
    <x v="0"/>
    <x v="2683"/>
    <x v="2"/>
    <n v="4705.55"/>
    <n v="2"/>
    <x v="1"/>
    <s v="к использованию в производстве в 1 полугодии 2022 года (при выходе АТС из строя либо его комплектующих)"/>
    <m/>
    <n v="4705.55"/>
    <m/>
    <m/>
    <n v="4705.55"/>
    <n v="2"/>
    <m/>
    <m/>
    <n v="2"/>
  </r>
  <r>
    <s v="Валиуллов Минислам Минсафович"/>
    <x v="0"/>
    <x v="2684"/>
    <x v="1"/>
    <n v="103.22"/>
    <n v="1"/>
    <x v="1"/>
    <s v="Аварийный резерв"/>
    <m/>
    <n v="103.22"/>
    <m/>
    <m/>
    <n v="103.22"/>
    <n v="1"/>
    <m/>
    <m/>
    <n v="1"/>
  </r>
  <r>
    <s v="Валиуллов Минислам Минсафович"/>
    <x v="0"/>
    <x v="2685"/>
    <x v="0"/>
    <m/>
    <m/>
    <x v="0"/>
    <m/>
    <m/>
    <n v="1510.83"/>
    <m/>
    <n v="1510.83"/>
    <m/>
    <n v="2"/>
    <m/>
    <n v="2"/>
    <m/>
  </r>
  <r>
    <s v="Валиуллов Минислам Минсафович"/>
    <x v="0"/>
    <x v="2686"/>
    <x v="0"/>
    <m/>
    <m/>
    <x v="0"/>
    <m/>
    <m/>
    <m/>
    <n v="693.33"/>
    <n v="693.33"/>
    <m/>
    <m/>
    <n v="4"/>
    <n v="4"/>
    <m/>
  </r>
  <r>
    <s v="Валиуллов Минислам Минсафович"/>
    <x v="0"/>
    <x v="2687"/>
    <x v="2"/>
    <n v="8833.3299999999981"/>
    <n v="1"/>
    <x v="1"/>
    <s v="к использованию в производстве в 1 полугодии 2022 года (при выходе АТС из строя либо его комплектующих)"/>
    <m/>
    <n v="17666.669999999998"/>
    <m/>
    <n v="8833.34"/>
    <n v="8833.33"/>
    <n v="2"/>
    <m/>
    <n v="1"/>
    <n v="1"/>
  </r>
  <r>
    <s v="Валиуллов Минислам Минсафович"/>
    <x v="0"/>
    <x v="2688"/>
    <x v="0"/>
    <m/>
    <m/>
    <x v="0"/>
    <m/>
    <m/>
    <m/>
    <n v="25673.34"/>
    <n v="25673.34"/>
    <m/>
    <m/>
    <n v="2"/>
    <n v="2"/>
    <m/>
  </r>
  <r>
    <s v="Валиуллов Минислам Минсафович"/>
    <x v="0"/>
    <x v="2689"/>
    <x v="0"/>
    <m/>
    <m/>
    <x v="0"/>
    <m/>
    <m/>
    <n v="791.7"/>
    <m/>
    <n v="791.7"/>
    <m/>
    <n v="2"/>
    <m/>
    <n v="2"/>
    <m/>
  </r>
  <r>
    <s v="Валиуллов Минислам Минсафович"/>
    <x v="0"/>
    <x v="2690"/>
    <x v="0"/>
    <m/>
    <m/>
    <x v="0"/>
    <m/>
    <m/>
    <m/>
    <n v="79964.929999999993"/>
    <n v="71502.429999999993"/>
    <n v="8462.5"/>
    <m/>
    <n v="8"/>
    <n v="6"/>
    <n v="2"/>
  </r>
  <r>
    <s v="Валиуллов Минислам Минсафович"/>
    <x v="0"/>
    <x v="2691"/>
    <x v="0"/>
    <m/>
    <m/>
    <x v="0"/>
    <m/>
    <m/>
    <m/>
    <n v="9166.67"/>
    <n v="9166.67"/>
    <m/>
    <m/>
    <n v="1"/>
    <n v="1"/>
    <m/>
  </r>
  <r>
    <s v="Валиуллов Минислам Минсафович"/>
    <x v="0"/>
    <x v="2692"/>
    <x v="3"/>
    <n v="19485.419999999998"/>
    <n v="1"/>
    <x v="1"/>
    <s v="отсутствие необходимости"/>
    <m/>
    <n v="19485.419999999998"/>
    <m/>
    <m/>
    <n v="19485.419999999998"/>
    <n v="1"/>
    <m/>
    <m/>
    <n v="1"/>
  </r>
  <r>
    <s v="Валиуллов Минислам Минсафович"/>
    <x v="0"/>
    <x v="2693"/>
    <x v="0"/>
    <m/>
    <m/>
    <x v="0"/>
    <m/>
    <m/>
    <m/>
    <n v="5280.42"/>
    <n v="5280.42"/>
    <m/>
    <m/>
    <n v="2"/>
    <n v="2"/>
    <m/>
  </r>
  <r>
    <s v="Валиуллов Минислам Минсафович"/>
    <x v="0"/>
    <x v="2694"/>
    <x v="3"/>
    <n v="12333.97"/>
    <n v="1"/>
    <x v="1"/>
    <s v="отсутствие необходимости"/>
    <n v="12333.97"/>
    <n v="12333.97"/>
    <m/>
    <m/>
    <n v="12333.97"/>
    <n v="1"/>
    <m/>
    <m/>
    <n v="1"/>
  </r>
  <r>
    <s v="Валиуллов Минислам Минсафович"/>
    <x v="0"/>
    <x v="2695"/>
    <x v="0"/>
    <m/>
    <m/>
    <x v="0"/>
    <m/>
    <m/>
    <m/>
    <n v="59761.599999999999"/>
    <n v="59761.599999999999"/>
    <m/>
    <m/>
    <n v="4"/>
    <n v="4"/>
    <m/>
  </r>
  <r>
    <s v="Валиуллов Минислам Минсафович"/>
    <x v="0"/>
    <x v="2696"/>
    <x v="0"/>
    <m/>
    <m/>
    <x v="0"/>
    <m/>
    <m/>
    <m/>
    <n v="120520"/>
    <n v="120520"/>
    <m/>
    <m/>
    <n v="8"/>
    <n v="8"/>
    <m/>
  </r>
  <r>
    <s v="Валиуллов Минислам Минсафович"/>
    <x v="0"/>
    <x v="2697"/>
    <x v="0"/>
    <m/>
    <m/>
    <x v="0"/>
    <m/>
    <m/>
    <m/>
    <n v="6610"/>
    <m/>
    <n v="6610"/>
    <m/>
    <n v="1"/>
    <m/>
    <n v="1"/>
  </r>
  <r>
    <s v="Валиуллов Минислам Минсафович"/>
    <x v="0"/>
    <x v="2698"/>
    <x v="0"/>
    <m/>
    <m/>
    <x v="0"/>
    <m/>
    <m/>
    <m/>
    <n v="1758.05"/>
    <m/>
    <n v="1758.05"/>
    <m/>
    <n v="1"/>
    <m/>
    <n v="1"/>
  </r>
  <r>
    <s v="Валиуллов Минислам Минсафович"/>
    <x v="0"/>
    <x v="2699"/>
    <x v="3"/>
    <n v="15355.75"/>
    <n v="2"/>
    <x v="1"/>
    <s v="отсутствие необходимости"/>
    <m/>
    <n v="15355.75"/>
    <m/>
    <m/>
    <n v="15355.75"/>
    <n v="2"/>
    <m/>
    <m/>
    <n v="2"/>
  </r>
  <r>
    <s v="Валиуллов Минислам Минсафович"/>
    <x v="0"/>
    <x v="2700"/>
    <x v="0"/>
    <m/>
    <m/>
    <x v="0"/>
    <m/>
    <m/>
    <m/>
    <n v="143624"/>
    <n v="59773.33"/>
    <n v="83850.67"/>
    <m/>
    <n v="12"/>
    <n v="4"/>
    <n v="8"/>
  </r>
  <r>
    <s v="Валиуллов Минислам Минсафович"/>
    <x v="0"/>
    <x v="2701"/>
    <x v="0"/>
    <m/>
    <m/>
    <x v="0"/>
    <m/>
    <m/>
    <m/>
    <n v="3277.5"/>
    <n v="3277.5"/>
    <m/>
    <m/>
    <n v="2"/>
    <n v="2"/>
    <m/>
  </r>
  <r>
    <s v="Валиуллов Минислам Минсафович"/>
    <x v="0"/>
    <x v="2702"/>
    <x v="0"/>
    <m/>
    <m/>
    <x v="0"/>
    <m/>
    <m/>
    <m/>
    <n v="457.5"/>
    <n v="457.5"/>
    <m/>
    <m/>
    <n v="1"/>
    <n v="1"/>
    <m/>
  </r>
  <r>
    <s v="Валиуллов Минислам Минсафович"/>
    <x v="0"/>
    <x v="2703"/>
    <x v="0"/>
    <m/>
    <m/>
    <x v="0"/>
    <m/>
    <m/>
    <m/>
    <n v="32500"/>
    <m/>
    <n v="32500"/>
    <m/>
    <n v="2"/>
    <m/>
    <n v="2"/>
  </r>
  <r>
    <s v="Валиуллов Минислам Минсафович"/>
    <x v="0"/>
    <x v="2704"/>
    <x v="0"/>
    <m/>
    <m/>
    <x v="0"/>
    <m/>
    <m/>
    <m/>
    <n v="1445.54"/>
    <n v="1445.54"/>
    <m/>
    <m/>
    <n v="1"/>
    <n v="1"/>
    <m/>
  </r>
  <r>
    <s v="Валиуллов Минислам Минсафович"/>
    <x v="0"/>
    <x v="2705"/>
    <x v="0"/>
    <m/>
    <m/>
    <x v="0"/>
    <m/>
    <m/>
    <m/>
    <n v="47.92"/>
    <n v="47.92"/>
    <m/>
    <m/>
    <n v="1"/>
    <n v="1"/>
    <m/>
  </r>
  <r>
    <s v="Валиуллов Минислам Минсафович"/>
    <x v="0"/>
    <x v="2706"/>
    <x v="0"/>
    <m/>
    <m/>
    <x v="0"/>
    <m/>
    <m/>
    <m/>
    <n v="222.92"/>
    <n v="222.92"/>
    <m/>
    <m/>
    <n v="1"/>
    <n v="1"/>
    <m/>
  </r>
  <r>
    <s v="Валиуллов Минислам Минсафович"/>
    <x v="0"/>
    <x v="2707"/>
    <x v="0"/>
    <m/>
    <m/>
    <x v="0"/>
    <m/>
    <m/>
    <m/>
    <n v="47.4"/>
    <m/>
    <n v="47.4"/>
    <m/>
    <n v="1"/>
    <m/>
    <n v="1"/>
  </r>
  <r>
    <s v="Валиуллов Минислам Минсафович"/>
    <x v="0"/>
    <x v="2708"/>
    <x v="0"/>
    <m/>
    <m/>
    <x v="0"/>
    <m/>
    <m/>
    <m/>
    <n v="71.39"/>
    <n v="71.39"/>
    <m/>
    <m/>
    <n v="1"/>
    <n v="1"/>
    <m/>
  </r>
  <r>
    <s v="Валиуллов Минислам Минсафович"/>
    <x v="0"/>
    <x v="2709"/>
    <x v="0"/>
    <m/>
    <m/>
    <x v="0"/>
    <m/>
    <m/>
    <m/>
    <n v="95.92"/>
    <n v="95.92"/>
    <m/>
    <m/>
    <n v="1"/>
    <n v="1"/>
    <m/>
  </r>
  <r>
    <s v="Валиуллов Минислам Минсафович"/>
    <x v="0"/>
    <x v="2710"/>
    <x v="0"/>
    <m/>
    <m/>
    <x v="0"/>
    <m/>
    <m/>
    <m/>
    <n v="16723.330000000002"/>
    <n v="16723.330000000002"/>
    <m/>
    <m/>
    <n v="40"/>
    <n v="40"/>
    <m/>
  </r>
  <r>
    <s v="Валиуллов Минислам Минсафович"/>
    <x v="0"/>
    <x v="2711"/>
    <x v="0"/>
    <m/>
    <m/>
    <x v="0"/>
    <m/>
    <m/>
    <n v="3070.83"/>
    <m/>
    <n v="3070.83"/>
    <m/>
    <n v="1"/>
    <m/>
    <n v="1"/>
    <m/>
  </r>
  <r>
    <s v="Валиуллов Минислам Минсафович"/>
    <x v="0"/>
    <x v="2712"/>
    <x v="0"/>
    <m/>
    <m/>
    <x v="0"/>
    <m/>
    <m/>
    <m/>
    <n v="1753.75"/>
    <n v="1753.75"/>
    <m/>
    <m/>
    <n v="1"/>
    <n v="1"/>
    <m/>
  </r>
  <r>
    <s v="Валиуллов Минислам Минсафович"/>
    <x v="0"/>
    <x v="2713"/>
    <x v="0"/>
    <m/>
    <m/>
    <x v="0"/>
    <m/>
    <m/>
    <m/>
    <n v="18645.27"/>
    <m/>
    <n v="18645.27"/>
    <m/>
    <n v="4"/>
    <m/>
    <n v="4"/>
  </r>
  <r>
    <s v="Валиуллов Минислам Минсафович"/>
    <x v="0"/>
    <x v="2714"/>
    <x v="0"/>
    <m/>
    <m/>
    <x v="0"/>
    <m/>
    <m/>
    <m/>
    <n v="19150"/>
    <n v="19150"/>
    <m/>
    <m/>
    <n v="4"/>
    <n v="4"/>
    <m/>
  </r>
  <r>
    <s v="Валиуллов Минислам Минсафович"/>
    <x v="0"/>
    <x v="2715"/>
    <x v="0"/>
    <m/>
    <m/>
    <x v="0"/>
    <m/>
    <m/>
    <m/>
    <n v="3394.17"/>
    <n v="3394.17"/>
    <m/>
    <m/>
    <n v="1"/>
    <n v="1"/>
    <m/>
  </r>
  <r>
    <s v="Валиуллов Минислам Минсафович"/>
    <x v="0"/>
    <x v="2716"/>
    <x v="0"/>
    <m/>
    <m/>
    <x v="0"/>
    <m/>
    <m/>
    <m/>
    <n v="3394.17"/>
    <n v="3394.17"/>
    <m/>
    <m/>
    <n v="1"/>
    <n v="1"/>
    <m/>
  </r>
  <r>
    <s v="Валиуллов Минислам Минсафович"/>
    <x v="0"/>
    <x v="2717"/>
    <x v="1"/>
    <n v="174.02"/>
    <n v="1"/>
    <x v="1"/>
    <s v="Аварийный резерв"/>
    <m/>
    <n v="174.02"/>
    <m/>
    <m/>
    <n v="174.02"/>
    <n v="1"/>
    <m/>
    <m/>
    <n v="1"/>
  </r>
  <r>
    <s v="Валиуллов Минислам Минсафович"/>
    <x v="0"/>
    <x v="2718"/>
    <x v="0"/>
    <m/>
    <m/>
    <x v="0"/>
    <m/>
    <m/>
    <m/>
    <n v="38313.17"/>
    <n v="38313.17"/>
    <m/>
    <m/>
    <n v="1"/>
    <n v="1"/>
    <m/>
  </r>
  <r>
    <s v="Валиуллов Минислам Минсафович"/>
    <x v="0"/>
    <x v="2719"/>
    <x v="0"/>
    <m/>
    <m/>
    <x v="0"/>
    <m/>
    <m/>
    <m/>
    <n v="19904.169999999998"/>
    <n v="19904.169999999998"/>
    <m/>
    <m/>
    <n v="1"/>
    <n v="1"/>
    <m/>
  </r>
  <r>
    <s v="Валиуллов Минислам Минсафович"/>
    <x v="0"/>
    <x v="2720"/>
    <x v="0"/>
    <m/>
    <m/>
    <x v="0"/>
    <m/>
    <m/>
    <m/>
    <n v="54166.67"/>
    <n v="54166.67"/>
    <m/>
    <m/>
    <n v="1"/>
    <n v="1"/>
    <m/>
  </r>
  <r>
    <s v="Валиуллов Минислам Минсафович"/>
    <x v="0"/>
    <x v="2721"/>
    <x v="2"/>
    <n v="14662.66"/>
    <n v="10"/>
    <x v="1"/>
    <s v="к использованию в производстве в 1 полугодии 2022 года (при выходе АТС из строя либо его комплектующих)"/>
    <m/>
    <n v="21031"/>
    <m/>
    <n v="6368.34"/>
    <n v="14662.66"/>
    <n v="15"/>
    <m/>
    <n v="5"/>
    <n v="10"/>
  </r>
  <r>
    <s v="Валиуллов Минислам Минсафович"/>
    <x v="0"/>
    <x v="2722"/>
    <x v="0"/>
    <m/>
    <m/>
    <x v="0"/>
    <m/>
    <m/>
    <m/>
    <n v="41250"/>
    <m/>
    <n v="41250"/>
    <m/>
    <n v="1"/>
    <m/>
    <n v="1"/>
  </r>
  <r>
    <s v="Валиуллов Минислам Минсафович"/>
    <x v="0"/>
    <x v="2723"/>
    <x v="0"/>
    <m/>
    <m/>
    <x v="0"/>
    <m/>
    <m/>
    <n v="27516.67"/>
    <m/>
    <n v="27516.67"/>
    <m/>
    <n v="2"/>
    <m/>
    <n v="2"/>
    <m/>
  </r>
  <r>
    <s v="Валиуллов Минислам Минсафович"/>
    <x v="0"/>
    <x v="2724"/>
    <x v="0"/>
    <m/>
    <m/>
    <x v="0"/>
    <m/>
    <m/>
    <m/>
    <n v="6000"/>
    <n v="6000"/>
    <m/>
    <m/>
    <n v="2"/>
    <n v="2"/>
    <m/>
  </r>
  <r>
    <s v="Валиуллов Минислам Минсафович"/>
    <x v="0"/>
    <x v="2725"/>
    <x v="0"/>
    <m/>
    <m/>
    <x v="0"/>
    <m/>
    <m/>
    <m/>
    <n v="4500"/>
    <n v="4500"/>
    <m/>
    <m/>
    <n v="1"/>
    <n v="1"/>
    <m/>
  </r>
  <r>
    <s v="Валиуллов Минислам Минсафович"/>
    <x v="0"/>
    <x v="2726"/>
    <x v="0"/>
    <m/>
    <m/>
    <x v="0"/>
    <m/>
    <m/>
    <m/>
    <n v="10369.17"/>
    <m/>
    <n v="10369.17"/>
    <m/>
    <n v="1"/>
    <m/>
    <n v="1"/>
  </r>
  <r>
    <s v="Валиуллов Минислам Минсафович"/>
    <x v="0"/>
    <x v="2727"/>
    <x v="0"/>
    <m/>
    <m/>
    <x v="0"/>
    <m/>
    <m/>
    <n v="25333.33"/>
    <n v="10369.17"/>
    <n v="35702.5"/>
    <m/>
    <n v="2"/>
    <n v="1"/>
    <n v="3"/>
    <m/>
  </r>
  <r>
    <s v="Валиуллов Минислам Минсафович"/>
    <x v="0"/>
    <x v="2728"/>
    <x v="0"/>
    <m/>
    <m/>
    <x v="0"/>
    <m/>
    <m/>
    <m/>
    <n v="17010"/>
    <m/>
    <n v="17010"/>
    <m/>
    <n v="1"/>
    <m/>
    <n v="1"/>
  </r>
  <r>
    <s v="Валиуллов Минислам Минсафович"/>
    <x v="0"/>
    <x v="2729"/>
    <x v="3"/>
    <n v="6018.6"/>
    <n v="1"/>
    <x v="1"/>
    <s v="отсутствие необходимости"/>
    <m/>
    <n v="6018.6"/>
    <m/>
    <m/>
    <n v="6018.6"/>
    <n v="1"/>
    <m/>
    <m/>
    <n v="1"/>
  </r>
  <r>
    <s v="Валиуллов Минислам Минсафович"/>
    <x v="0"/>
    <x v="2730"/>
    <x v="1"/>
    <n v="5978.18"/>
    <n v="1"/>
    <x v="1"/>
    <s v="Аварийный резерв"/>
    <m/>
    <n v="5978.18"/>
    <m/>
    <m/>
    <n v="5978.18"/>
    <n v="1"/>
    <m/>
    <m/>
    <n v="1"/>
  </r>
  <r>
    <s v="Валиуллов Минислам Минсафович"/>
    <x v="0"/>
    <x v="2731"/>
    <x v="0"/>
    <m/>
    <m/>
    <x v="0"/>
    <m/>
    <m/>
    <n v="1305"/>
    <m/>
    <n v="1305"/>
    <m/>
    <n v="5"/>
    <m/>
    <n v="5"/>
    <m/>
  </r>
  <r>
    <s v="Валиуллов Минислам Минсафович"/>
    <x v="0"/>
    <x v="2732"/>
    <x v="0"/>
    <m/>
    <m/>
    <x v="0"/>
    <m/>
    <m/>
    <m/>
    <n v="314.17"/>
    <n v="314.17"/>
    <m/>
    <m/>
    <n v="1"/>
    <n v="1"/>
    <m/>
  </r>
  <r>
    <s v="Валиуллов Минислам Минсафович"/>
    <x v="0"/>
    <x v="2733"/>
    <x v="0"/>
    <m/>
    <m/>
    <x v="0"/>
    <m/>
    <m/>
    <m/>
    <n v="535.66"/>
    <n v="535.66"/>
    <m/>
    <m/>
    <n v="1"/>
    <n v="1"/>
    <m/>
  </r>
  <r>
    <s v="Валиуллов Минислам Минсафович"/>
    <x v="0"/>
    <x v="2734"/>
    <x v="0"/>
    <m/>
    <m/>
    <x v="0"/>
    <m/>
    <m/>
    <m/>
    <n v="2796.25"/>
    <n v="2796.25"/>
    <m/>
    <m/>
    <n v="1"/>
    <n v="1"/>
    <m/>
  </r>
  <r>
    <s v="Валиуллов Минислам Минсафович"/>
    <x v="0"/>
    <x v="2735"/>
    <x v="0"/>
    <m/>
    <m/>
    <x v="0"/>
    <m/>
    <m/>
    <m/>
    <n v="241.67"/>
    <n v="241.67"/>
    <m/>
    <m/>
    <n v="1"/>
    <n v="1"/>
    <m/>
  </r>
  <r>
    <s v="Валиуллов Минислам Минсафович"/>
    <x v="0"/>
    <x v="2736"/>
    <x v="0"/>
    <m/>
    <m/>
    <x v="0"/>
    <m/>
    <m/>
    <m/>
    <n v="4000"/>
    <n v="4000"/>
    <m/>
    <m/>
    <n v="20"/>
    <n v="20"/>
    <m/>
  </r>
  <r>
    <s v="Валиуллов Минислам Минсафович"/>
    <x v="0"/>
    <x v="2737"/>
    <x v="0"/>
    <m/>
    <m/>
    <x v="0"/>
    <m/>
    <m/>
    <m/>
    <n v="247"/>
    <n v="247"/>
    <m/>
    <m/>
    <n v="1"/>
    <n v="1"/>
    <m/>
  </r>
  <r>
    <s v="Валиуллов Минислам Минсафович"/>
    <x v="0"/>
    <x v="2738"/>
    <x v="0"/>
    <m/>
    <m/>
    <x v="0"/>
    <m/>
    <m/>
    <n v="1220"/>
    <m/>
    <n v="1220"/>
    <m/>
    <n v="4"/>
    <m/>
    <n v="4"/>
    <m/>
  </r>
  <r>
    <s v="Валиуллов Минислам Минсафович"/>
    <x v="0"/>
    <x v="2739"/>
    <x v="0"/>
    <m/>
    <m/>
    <x v="0"/>
    <m/>
    <m/>
    <n v="243.75"/>
    <m/>
    <n v="243.75"/>
    <m/>
    <n v="1"/>
    <m/>
    <n v="1"/>
    <m/>
  </r>
  <r>
    <s v="Валиуллов Минислам Минсафович"/>
    <x v="0"/>
    <x v="2740"/>
    <x v="0"/>
    <m/>
    <m/>
    <x v="0"/>
    <m/>
    <m/>
    <m/>
    <n v="2400"/>
    <n v="2400"/>
    <m/>
    <m/>
    <n v="10"/>
    <n v="10"/>
    <m/>
  </r>
  <r>
    <s v="Валиуллов Минислам Минсафович"/>
    <x v="0"/>
    <x v="2741"/>
    <x v="0"/>
    <m/>
    <m/>
    <x v="0"/>
    <m/>
    <m/>
    <m/>
    <n v="1466.25"/>
    <n v="1466.25"/>
    <m/>
    <m/>
    <n v="1"/>
    <n v="1"/>
    <m/>
  </r>
  <r>
    <s v="Валиуллов Минислам Минсафович"/>
    <x v="0"/>
    <x v="2742"/>
    <x v="0"/>
    <m/>
    <m/>
    <x v="0"/>
    <m/>
    <m/>
    <m/>
    <n v="162666.67000000001"/>
    <n v="78500"/>
    <n v="84166.67"/>
    <m/>
    <n v="2"/>
    <n v="1"/>
    <n v="1"/>
  </r>
  <r>
    <s v="Валиуллов Минислам Минсафович"/>
    <x v="0"/>
    <x v="2743"/>
    <x v="0"/>
    <m/>
    <m/>
    <x v="0"/>
    <m/>
    <m/>
    <m/>
    <n v="76388"/>
    <n v="38194"/>
    <n v="38194"/>
    <m/>
    <n v="2"/>
    <n v="1"/>
    <n v="1"/>
  </r>
  <r>
    <s v="Валиуллов Минислам Минсафович"/>
    <x v="0"/>
    <x v="2744"/>
    <x v="0"/>
    <m/>
    <m/>
    <x v="0"/>
    <m/>
    <m/>
    <m/>
    <n v="4130.75"/>
    <n v="1376.92"/>
    <n v="2753.83"/>
    <m/>
    <n v="3"/>
    <n v="1"/>
    <n v="2"/>
  </r>
  <r>
    <s v="Валиуллов Минислам Минсафович"/>
    <x v="0"/>
    <x v="2745"/>
    <x v="0"/>
    <m/>
    <m/>
    <x v="0"/>
    <m/>
    <m/>
    <m/>
    <n v="7490"/>
    <n v="5350"/>
    <n v="2140"/>
    <m/>
    <n v="7"/>
    <n v="5"/>
    <n v="2"/>
  </r>
  <r>
    <s v="Валиуллов Минислам Минсафович"/>
    <x v="0"/>
    <x v="2746"/>
    <x v="0"/>
    <m/>
    <m/>
    <x v="0"/>
    <m/>
    <m/>
    <m/>
    <n v="7513.34"/>
    <n v="7513.34"/>
    <m/>
    <m/>
    <n v="32"/>
    <n v="32"/>
    <m/>
  </r>
  <r>
    <s v="Валиуллов Минислам Минсафович"/>
    <x v="0"/>
    <x v="2747"/>
    <x v="2"/>
    <n v="4390"/>
    <n v="1"/>
    <x v="1"/>
    <s v="к использованию в производстве в 1 полугодии 2022 года (при выходе АТС из строя либо его комплектующих)"/>
    <m/>
    <n v="4390"/>
    <m/>
    <m/>
    <n v="4390"/>
    <n v="1"/>
    <m/>
    <m/>
    <n v="1"/>
  </r>
  <r>
    <s v="Валиуллов Минислам Минсафович"/>
    <x v="0"/>
    <x v="2748"/>
    <x v="0"/>
    <m/>
    <m/>
    <x v="0"/>
    <m/>
    <m/>
    <m/>
    <n v="1056.06"/>
    <m/>
    <n v="1056.06"/>
    <m/>
    <n v="1"/>
    <m/>
    <n v="1"/>
  </r>
  <r>
    <s v="Валиуллов Минислам Минсафович"/>
    <x v="0"/>
    <x v="2749"/>
    <x v="0"/>
    <m/>
    <m/>
    <x v="0"/>
    <m/>
    <m/>
    <m/>
    <n v="2104.17"/>
    <n v="841.67"/>
    <n v="1262.5"/>
    <m/>
    <n v="5"/>
    <n v="2"/>
    <n v="3"/>
  </r>
  <r>
    <s v="Валиуллов Минислам Минсафович"/>
    <x v="0"/>
    <x v="2750"/>
    <x v="0"/>
    <m/>
    <m/>
    <x v="0"/>
    <m/>
    <m/>
    <n v="383.33"/>
    <m/>
    <n v="383.33"/>
    <m/>
    <n v="1"/>
    <m/>
    <n v="1"/>
    <m/>
  </r>
  <r>
    <s v="Валиуллов Минислам Минсафович"/>
    <x v="0"/>
    <x v="2751"/>
    <x v="0"/>
    <m/>
    <m/>
    <x v="0"/>
    <m/>
    <m/>
    <m/>
    <n v="2505.42"/>
    <m/>
    <n v="2505.42"/>
    <m/>
    <n v="5"/>
    <m/>
    <n v="5"/>
  </r>
  <r>
    <s v="Валиуллов Минислам Минсафович"/>
    <x v="0"/>
    <x v="2752"/>
    <x v="0"/>
    <m/>
    <m/>
    <x v="0"/>
    <m/>
    <m/>
    <m/>
    <n v="750"/>
    <m/>
    <n v="750"/>
    <m/>
    <n v="1"/>
    <m/>
    <n v="1"/>
  </r>
  <r>
    <s v="Валиуллов Минислам Минсафович"/>
    <x v="0"/>
    <x v="2753"/>
    <x v="0"/>
    <m/>
    <m/>
    <x v="0"/>
    <m/>
    <m/>
    <m/>
    <n v="1151.04"/>
    <m/>
    <n v="1151.04"/>
    <m/>
    <n v="1"/>
    <m/>
    <n v="1"/>
  </r>
  <r>
    <s v="Валиуллов Минислам Минсафович"/>
    <x v="0"/>
    <x v="2754"/>
    <x v="0"/>
    <m/>
    <m/>
    <x v="0"/>
    <m/>
    <m/>
    <m/>
    <n v="529.16999999999996"/>
    <m/>
    <n v="529.16999999999996"/>
    <m/>
    <n v="2"/>
    <m/>
    <n v="2"/>
  </r>
  <r>
    <s v="Валиуллов Минислам Минсафович"/>
    <x v="0"/>
    <x v="2755"/>
    <x v="0"/>
    <m/>
    <m/>
    <x v="0"/>
    <m/>
    <m/>
    <m/>
    <n v="1250"/>
    <n v="625"/>
    <n v="625"/>
    <m/>
    <n v="2"/>
    <n v="1"/>
    <n v="1"/>
  </r>
  <r>
    <s v="Валиуллов Минислам Минсафович"/>
    <x v="0"/>
    <x v="2756"/>
    <x v="0"/>
    <m/>
    <m/>
    <x v="0"/>
    <m/>
    <m/>
    <m/>
    <n v="3366.67"/>
    <n v="3366.67"/>
    <m/>
    <m/>
    <n v="1"/>
    <n v="1"/>
    <m/>
  </r>
  <r>
    <s v="Валиуллов Минислам Минсафович"/>
    <x v="0"/>
    <x v="2757"/>
    <x v="0"/>
    <m/>
    <m/>
    <x v="0"/>
    <m/>
    <m/>
    <m/>
    <n v="4418.75"/>
    <n v="4418.75"/>
    <m/>
    <m/>
    <n v="1"/>
    <n v="1"/>
    <m/>
  </r>
  <r>
    <s v="Валиуллов Минислам Минсафович"/>
    <x v="0"/>
    <x v="2758"/>
    <x v="0"/>
    <m/>
    <m/>
    <x v="0"/>
    <m/>
    <m/>
    <m/>
    <n v="4418.75"/>
    <n v="4418.75"/>
    <m/>
    <m/>
    <n v="1"/>
    <n v="1"/>
    <m/>
  </r>
  <r>
    <s v="Валиуллов Минислам Минсафович"/>
    <x v="0"/>
    <x v="2759"/>
    <x v="0"/>
    <m/>
    <m/>
    <x v="0"/>
    <m/>
    <m/>
    <m/>
    <n v="732.5"/>
    <n v="732.5"/>
    <m/>
    <m/>
    <n v="1"/>
    <n v="1"/>
    <m/>
  </r>
  <r>
    <s v="Валиуллов Минислам Минсафович"/>
    <x v="0"/>
    <x v="2760"/>
    <x v="0"/>
    <m/>
    <m/>
    <x v="0"/>
    <m/>
    <m/>
    <m/>
    <n v="2254"/>
    <n v="2254"/>
    <m/>
    <m/>
    <n v="1"/>
    <n v="1"/>
    <m/>
  </r>
  <r>
    <s v="Валиуллов Минислам Минсафович"/>
    <x v="0"/>
    <x v="2761"/>
    <x v="0"/>
    <m/>
    <m/>
    <x v="0"/>
    <m/>
    <m/>
    <m/>
    <n v="1553.75"/>
    <n v="1553.75"/>
    <m/>
    <m/>
    <n v="1"/>
    <n v="1"/>
    <m/>
  </r>
  <r>
    <s v="Валиуллов Минислам Минсафович"/>
    <x v="0"/>
    <x v="2762"/>
    <x v="0"/>
    <m/>
    <m/>
    <x v="0"/>
    <m/>
    <m/>
    <n v="2477.29"/>
    <m/>
    <n v="2477.29"/>
    <m/>
    <n v="4"/>
    <m/>
    <n v="4"/>
    <m/>
  </r>
  <r>
    <s v="Валиуллов Минислам Минсафович"/>
    <x v="0"/>
    <x v="2763"/>
    <x v="0"/>
    <m/>
    <m/>
    <x v="0"/>
    <m/>
    <m/>
    <m/>
    <n v="11047.5"/>
    <n v="11047.5"/>
    <m/>
    <m/>
    <n v="17"/>
    <n v="17"/>
    <m/>
  </r>
  <r>
    <s v="Валиуллов Минислам Минсафович"/>
    <x v="0"/>
    <x v="2764"/>
    <x v="0"/>
    <m/>
    <m/>
    <x v="0"/>
    <m/>
    <m/>
    <n v="2689.02"/>
    <m/>
    <n v="2689.02"/>
    <m/>
    <n v="4"/>
    <m/>
    <n v="4"/>
    <m/>
  </r>
  <r>
    <s v="Валиуллов Минислам Минсафович"/>
    <x v="0"/>
    <x v="2765"/>
    <x v="2"/>
    <n v="68.81"/>
    <n v="1"/>
    <x v="1"/>
    <s v="к использованию в производстве в 1 полугодии 2022 года (при выходе АТС из строя либо его комплектующих)"/>
    <m/>
    <n v="68.81"/>
    <m/>
    <m/>
    <n v="68.81"/>
    <n v="1"/>
    <m/>
    <m/>
    <n v="1"/>
  </r>
  <r>
    <s v="Валиуллов Минислам Минсафович"/>
    <x v="0"/>
    <x v="2766"/>
    <x v="2"/>
    <n v="93.759999999999991"/>
    <n v="2"/>
    <x v="1"/>
    <s v="к использованию в производстве в 1 полугодии 2022 года (при выходе АТС из строя либо его комплектующих)"/>
    <m/>
    <n v="140.63999999999999"/>
    <m/>
    <n v="46.88"/>
    <n v="93.76"/>
    <n v="3"/>
    <m/>
    <n v="1"/>
    <n v="2"/>
  </r>
  <r>
    <s v="Валиуллов Минислам Минсафович"/>
    <x v="0"/>
    <x v="2767"/>
    <x v="0"/>
    <m/>
    <m/>
    <x v="0"/>
    <m/>
    <m/>
    <m/>
    <n v="1635.66"/>
    <n v="1635.66"/>
    <m/>
    <m/>
    <n v="1"/>
    <n v="1"/>
    <m/>
  </r>
  <r>
    <s v="Валиуллов Минислам Минсафович"/>
    <x v="0"/>
    <x v="2768"/>
    <x v="0"/>
    <m/>
    <m/>
    <x v="0"/>
    <m/>
    <m/>
    <m/>
    <n v="854.07"/>
    <m/>
    <n v="854.07"/>
    <m/>
    <n v="4"/>
    <m/>
    <n v="4"/>
  </r>
  <r>
    <s v="Валиуллов Минислам Минсафович"/>
    <x v="0"/>
    <x v="2769"/>
    <x v="0"/>
    <m/>
    <m/>
    <x v="0"/>
    <m/>
    <m/>
    <m/>
    <n v="980.1"/>
    <n v="490.05"/>
    <n v="490.05"/>
    <m/>
    <n v="4"/>
    <n v="2"/>
    <n v="2"/>
  </r>
  <r>
    <s v="Валиуллов Минислам Минсафович"/>
    <x v="0"/>
    <x v="2770"/>
    <x v="2"/>
    <n v="241.25"/>
    <n v="1"/>
    <x v="1"/>
    <s v="к использованию в производстве в 1 полугодии 2022 года (при выходе АТС из строя либо его комплектующих)"/>
    <m/>
    <n v="241.25"/>
    <m/>
    <m/>
    <n v="241.25"/>
    <n v="1"/>
    <m/>
    <m/>
    <n v="1"/>
  </r>
  <r>
    <s v="Валиуллов Минислам Минсафович"/>
    <x v="0"/>
    <x v="2771"/>
    <x v="0"/>
    <m/>
    <m/>
    <x v="0"/>
    <m/>
    <m/>
    <m/>
    <n v="2390"/>
    <n v="2390"/>
    <m/>
    <m/>
    <n v="15"/>
    <n v="15"/>
    <m/>
  </r>
  <r>
    <s v="Валиуллов Минислам Минсафович"/>
    <x v="0"/>
    <x v="2772"/>
    <x v="0"/>
    <m/>
    <m/>
    <x v="0"/>
    <m/>
    <m/>
    <m/>
    <n v="475"/>
    <n v="475"/>
    <m/>
    <m/>
    <n v="1"/>
    <n v="1"/>
    <m/>
  </r>
  <r>
    <s v="Валиуллов Минислам Минсафович"/>
    <x v="0"/>
    <x v="2773"/>
    <x v="0"/>
    <m/>
    <m/>
    <x v="0"/>
    <m/>
    <m/>
    <m/>
    <n v="1733.58"/>
    <n v="1560.23"/>
    <n v="173.35"/>
    <m/>
    <n v="10"/>
    <n v="9"/>
    <n v="1"/>
  </r>
  <r>
    <s v="Валиуллов Минислам Минсафович"/>
    <x v="0"/>
    <x v="2774"/>
    <x v="0"/>
    <m/>
    <m/>
    <x v="0"/>
    <m/>
    <m/>
    <m/>
    <n v="6266.75"/>
    <n v="6266.75"/>
    <m/>
    <m/>
    <n v="1"/>
    <n v="1"/>
    <m/>
  </r>
  <r>
    <s v="Валиуллов Минислам Минсафович"/>
    <x v="0"/>
    <x v="2775"/>
    <x v="0"/>
    <m/>
    <m/>
    <x v="0"/>
    <m/>
    <m/>
    <m/>
    <n v="678.34"/>
    <n v="306.67"/>
    <n v="371.67"/>
    <m/>
    <n v="2"/>
    <n v="1"/>
    <n v="1"/>
  </r>
  <r>
    <s v="Валиуллов Минислам Минсафович"/>
    <x v="0"/>
    <x v="2776"/>
    <x v="0"/>
    <m/>
    <m/>
    <x v="0"/>
    <m/>
    <m/>
    <m/>
    <n v="440"/>
    <n v="440"/>
    <m/>
    <m/>
    <n v="1"/>
    <n v="1"/>
    <m/>
  </r>
  <r>
    <s v="Валиуллов Минислам Минсафович"/>
    <x v="0"/>
    <x v="2777"/>
    <x v="0"/>
    <m/>
    <m/>
    <x v="0"/>
    <m/>
    <m/>
    <m/>
    <n v="260.83"/>
    <n v="260.83"/>
    <m/>
    <m/>
    <n v="1"/>
    <n v="1"/>
    <m/>
  </r>
  <r>
    <s v="Валиуллов Минислам Минсафович"/>
    <x v="0"/>
    <x v="2778"/>
    <x v="0"/>
    <m/>
    <m/>
    <x v="0"/>
    <m/>
    <m/>
    <m/>
    <n v="2344.17"/>
    <n v="2344.17"/>
    <m/>
    <m/>
    <n v="1"/>
    <n v="1"/>
    <m/>
  </r>
  <r>
    <s v="Валиуллов Минислам Минсафович"/>
    <x v="0"/>
    <x v="2779"/>
    <x v="0"/>
    <m/>
    <m/>
    <x v="0"/>
    <m/>
    <m/>
    <m/>
    <n v="1875.42"/>
    <n v="1875.42"/>
    <m/>
    <m/>
    <n v="1"/>
    <n v="1"/>
    <m/>
  </r>
  <r>
    <s v="Валиуллов Минислам Минсафович"/>
    <x v="0"/>
    <x v="2780"/>
    <x v="0"/>
    <m/>
    <m/>
    <x v="0"/>
    <m/>
    <m/>
    <m/>
    <n v="4393.33"/>
    <n v="4393.33"/>
    <m/>
    <m/>
    <n v="1"/>
    <n v="1"/>
    <m/>
  </r>
  <r>
    <s v="Валиуллов Минислам Минсафович"/>
    <x v="0"/>
    <x v="2781"/>
    <x v="0"/>
    <m/>
    <m/>
    <x v="0"/>
    <m/>
    <m/>
    <m/>
    <n v="40937.5"/>
    <m/>
    <n v="40937.5"/>
    <m/>
    <n v="50"/>
    <m/>
    <n v="50"/>
  </r>
  <r>
    <s v="Валиуллов Минислам Минсафович"/>
    <x v="0"/>
    <x v="2782"/>
    <x v="0"/>
    <m/>
    <m/>
    <x v="0"/>
    <m/>
    <m/>
    <m/>
    <n v="1081"/>
    <n v="390"/>
    <n v="691"/>
    <m/>
    <n v="3"/>
    <n v="1"/>
    <n v="2"/>
  </r>
  <r>
    <s v="Валиуллов Минислам Минсафович"/>
    <x v="0"/>
    <x v="2783"/>
    <x v="1"/>
    <n v="2030"/>
    <n v="2"/>
    <x v="1"/>
    <s v="Аварийный резерв"/>
    <m/>
    <n v="2030"/>
    <m/>
    <m/>
    <n v="2030"/>
    <n v="2"/>
    <m/>
    <m/>
    <n v="2"/>
  </r>
  <r>
    <s v="Валиуллов Минислам Минсафович"/>
    <x v="0"/>
    <x v="2784"/>
    <x v="0"/>
    <m/>
    <m/>
    <x v="0"/>
    <m/>
    <m/>
    <m/>
    <n v="2830"/>
    <m/>
    <n v="2830"/>
    <m/>
    <n v="2"/>
    <m/>
    <n v="2"/>
  </r>
  <r>
    <s v="Валиуллов Минислам Минсафович"/>
    <x v="0"/>
    <x v="2785"/>
    <x v="0"/>
    <m/>
    <m/>
    <x v="0"/>
    <m/>
    <m/>
    <m/>
    <n v="876.15"/>
    <m/>
    <n v="876.15"/>
    <m/>
    <n v="1"/>
    <m/>
    <n v="1"/>
  </r>
  <r>
    <s v="Валиуллов Минислам Минсафович"/>
    <x v="0"/>
    <x v="2786"/>
    <x v="1"/>
    <n v="2526.0499999999993"/>
    <n v="1"/>
    <x v="1"/>
    <s v="Аварийный резерв"/>
    <m/>
    <n v="7578.15"/>
    <m/>
    <n v="5052.1000000000004"/>
    <n v="2526.0500000000002"/>
    <n v="3"/>
    <m/>
    <n v="2"/>
    <n v="1"/>
  </r>
  <r>
    <s v="Валиуллов Минислам Минсафович"/>
    <x v="0"/>
    <x v="2787"/>
    <x v="0"/>
    <m/>
    <m/>
    <x v="0"/>
    <m/>
    <m/>
    <m/>
    <n v="2021"/>
    <n v="2021"/>
    <m/>
    <m/>
    <n v="1"/>
    <n v="1"/>
    <m/>
  </r>
  <r>
    <s v="Валиуллов Минислам Минсафович"/>
    <x v="0"/>
    <x v="2788"/>
    <x v="0"/>
    <m/>
    <m/>
    <x v="0"/>
    <m/>
    <m/>
    <m/>
    <n v="4954.5"/>
    <n v="4954.5"/>
    <m/>
    <m/>
    <n v="1"/>
    <n v="1"/>
    <m/>
  </r>
  <r>
    <s v="Валиуллов Минислам Минсафович"/>
    <x v="0"/>
    <x v="2789"/>
    <x v="0"/>
    <m/>
    <m/>
    <x v="0"/>
    <m/>
    <m/>
    <m/>
    <n v="472.87"/>
    <n v="472.87"/>
    <m/>
    <m/>
    <n v="1"/>
    <n v="1"/>
    <m/>
  </r>
  <r>
    <s v="Валиуллов Минислам Минсафович"/>
    <x v="0"/>
    <x v="2790"/>
    <x v="1"/>
    <n v="1652.82"/>
    <n v="6"/>
    <x v="1"/>
    <s v="Аварийный резерв"/>
    <m/>
    <n v="1652.82"/>
    <m/>
    <m/>
    <n v="1652.82"/>
    <n v="6"/>
    <m/>
    <m/>
    <n v="6"/>
  </r>
  <r>
    <s v="Валиуллов Минислам Минсафович"/>
    <x v="0"/>
    <x v="2791"/>
    <x v="0"/>
    <m/>
    <m/>
    <x v="0"/>
    <m/>
    <m/>
    <m/>
    <n v="119.17"/>
    <n v="119.17"/>
    <m/>
    <m/>
    <n v="1"/>
    <n v="1"/>
    <m/>
  </r>
  <r>
    <s v="Валиуллов Минислам Минсафович"/>
    <x v="0"/>
    <x v="2792"/>
    <x v="0"/>
    <m/>
    <m/>
    <x v="0"/>
    <m/>
    <m/>
    <m/>
    <n v="3565"/>
    <n v="891.25"/>
    <n v="2673.75"/>
    <m/>
    <n v="4"/>
    <n v="1"/>
    <n v="3"/>
  </r>
  <r>
    <s v="Валиуллов Минислам Минсафович"/>
    <x v="0"/>
    <x v="2793"/>
    <x v="0"/>
    <m/>
    <m/>
    <x v="0"/>
    <m/>
    <m/>
    <m/>
    <n v="100"/>
    <m/>
    <n v="100"/>
    <m/>
    <n v="1"/>
    <m/>
    <n v="1"/>
  </r>
  <r>
    <s v="Валиуллов Минислам Минсафович"/>
    <x v="0"/>
    <x v="2794"/>
    <x v="0"/>
    <m/>
    <m/>
    <x v="0"/>
    <m/>
    <m/>
    <n v="750"/>
    <m/>
    <n v="750"/>
    <m/>
    <n v="1"/>
    <m/>
    <n v="1"/>
    <m/>
  </r>
  <r>
    <s v="Валиуллов Минислам Минсафович"/>
    <x v="0"/>
    <x v="2795"/>
    <x v="0"/>
    <m/>
    <m/>
    <x v="0"/>
    <m/>
    <m/>
    <m/>
    <n v="381.25"/>
    <n v="127.08"/>
    <n v="254.17"/>
    <m/>
    <n v="3"/>
    <n v="1"/>
    <n v="2"/>
  </r>
  <r>
    <s v="Валиуллов Минислам Минсафович"/>
    <x v="0"/>
    <x v="2796"/>
    <x v="0"/>
    <m/>
    <m/>
    <x v="0"/>
    <m/>
    <m/>
    <m/>
    <n v="1100.67"/>
    <n v="1100.67"/>
    <m/>
    <m/>
    <n v="1"/>
    <n v="1"/>
    <m/>
  </r>
  <r>
    <s v="Валиуллов Минислам Минсафович"/>
    <x v="0"/>
    <x v="2797"/>
    <x v="1"/>
    <n v="7000"/>
    <n v="4"/>
    <x v="1"/>
    <s v="Аварийный резерв"/>
    <m/>
    <n v="7000"/>
    <m/>
    <m/>
    <n v="7000"/>
    <n v="4"/>
    <m/>
    <m/>
    <n v="4"/>
  </r>
  <r>
    <s v="Валиуллов Минислам Минсафович"/>
    <x v="0"/>
    <x v="2798"/>
    <x v="0"/>
    <m/>
    <m/>
    <x v="0"/>
    <m/>
    <m/>
    <m/>
    <n v="3883.33"/>
    <n v="776.67"/>
    <n v="3106.66"/>
    <m/>
    <n v="5"/>
    <n v="1"/>
    <n v="4"/>
  </r>
  <r>
    <s v="Валиуллов Минислам Минсафович"/>
    <x v="0"/>
    <x v="2799"/>
    <x v="0"/>
    <m/>
    <m/>
    <x v="0"/>
    <m/>
    <m/>
    <m/>
    <n v="326.66000000000003"/>
    <n v="163.33000000000001"/>
    <n v="163.33000000000001"/>
    <m/>
    <n v="2"/>
    <n v="1"/>
    <n v="1"/>
  </r>
  <r>
    <s v="Валиуллов Минислам Минсафович"/>
    <x v="0"/>
    <x v="2800"/>
    <x v="0"/>
    <m/>
    <m/>
    <x v="0"/>
    <m/>
    <m/>
    <m/>
    <n v="495"/>
    <n v="165"/>
    <n v="330"/>
    <m/>
    <n v="3"/>
    <n v="1"/>
    <n v="2"/>
  </r>
  <r>
    <s v="Валиуллов Минислам Минсафович"/>
    <x v="0"/>
    <x v="2801"/>
    <x v="0"/>
    <m/>
    <m/>
    <x v="0"/>
    <m/>
    <m/>
    <m/>
    <n v="231.67"/>
    <m/>
    <n v="231.67"/>
    <m/>
    <n v="2"/>
    <m/>
    <n v="2"/>
  </r>
  <r>
    <s v="Валиуллов Минислам Минсафович"/>
    <x v="0"/>
    <x v="2802"/>
    <x v="0"/>
    <m/>
    <m/>
    <x v="0"/>
    <m/>
    <m/>
    <m/>
    <n v="1039.17"/>
    <n v="1039.17"/>
    <m/>
    <m/>
    <n v="1"/>
    <n v="1"/>
    <m/>
  </r>
  <r>
    <s v="Валиуллов Минислам Минсафович"/>
    <x v="0"/>
    <x v="2803"/>
    <x v="0"/>
    <m/>
    <m/>
    <x v="0"/>
    <m/>
    <m/>
    <m/>
    <n v="756.07"/>
    <m/>
    <n v="756.07"/>
    <m/>
    <n v="2"/>
    <m/>
    <n v="2"/>
  </r>
  <r>
    <s v="Валиуллов Минислам Минсафович"/>
    <x v="0"/>
    <x v="2804"/>
    <x v="0"/>
    <m/>
    <m/>
    <x v="0"/>
    <m/>
    <m/>
    <m/>
    <n v="136.72999999999999"/>
    <m/>
    <n v="136.72999999999999"/>
    <m/>
    <n v="4"/>
    <m/>
    <n v="4"/>
  </r>
  <r>
    <s v="Валиуллов Минислам Минсафович"/>
    <x v="0"/>
    <x v="2805"/>
    <x v="0"/>
    <m/>
    <m/>
    <x v="0"/>
    <m/>
    <m/>
    <m/>
    <n v="208.33"/>
    <n v="208.33"/>
    <m/>
    <m/>
    <n v="50"/>
    <n v="50"/>
    <m/>
  </r>
  <r>
    <s v="Валиуллов Минислам Минсафович"/>
    <x v="0"/>
    <x v="2806"/>
    <x v="0"/>
    <m/>
    <m/>
    <x v="0"/>
    <m/>
    <m/>
    <m/>
    <n v="250"/>
    <n v="200"/>
    <n v="50"/>
    <m/>
    <n v="50"/>
    <n v="40"/>
    <n v="10"/>
  </r>
  <r>
    <s v="Валиуллов Минислам Минсафович"/>
    <x v="0"/>
    <x v="2807"/>
    <x v="0"/>
    <m/>
    <m/>
    <x v="0"/>
    <m/>
    <m/>
    <m/>
    <n v="416.67"/>
    <n v="333.34"/>
    <n v="83.33"/>
    <m/>
    <n v="50"/>
    <n v="40"/>
    <n v="10"/>
  </r>
  <r>
    <s v="Валиуллов Минислам Минсафович"/>
    <x v="0"/>
    <x v="2808"/>
    <x v="0"/>
    <m/>
    <m/>
    <x v="0"/>
    <m/>
    <m/>
    <m/>
    <n v="458.33"/>
    <n v="458.33"/>
    <m/>
    <m/>
    <n v="50"/>
    <n v="50"/>
    <m/>
  </r>
  <r>
    <s v="Валиуллов Минислам Минсафович"/>
    <x v="0"/>
    <x v="2809"/>
    <x v="0"/>
    <m/>
    <m/>
    <x v="0"/>
    <m/>
    <m/>
    <m/>
    <n v="398.25"/>
    <m/>
    <n v="398.25"/>
    <m/>
    <n v="3"/>
    <m/>
    <n v="3"/>
  </r>
  <r>
    <s v="Валиуллов Минислам Минсафович"/>
    <x v="0"/>
    <x v="2810"/>
    <x v="0"/>
    <m/>
    <m/>
    <x v="0"/>
    <m/>
    <m/>
    <m/>
    <n v="2283.75"/>
    <n v="1141.8800000000001"/>
    <n v="1141.8699999999999"/>
    <m/>
    <n v="2"/>
    <n v="1"/>
    <n v="1"/>
  </r>
  <r>
    <s v="Валиуллов Минислам Минсафович"/>
    <x v="0"/>
    <x v="2811"/>
    <x v="0"/>
    <m/>
    <m/>
    <x v="0"/>
    <m/>
    <m/>
    <m/>
    <n v="12780"/>
    <m/>
    <n v="12780"/>
    <m/>
    <n v="10"/>
    <m/>
    <n v="10"/>
  </r>
  <r>
    <s v="Валиуллов Минислам Минсафович"/>
    <x v="0"/>
    <x v="2812"/>
    <x v="0"/>
    <m/>
    <m/>
    <x v="0"/>
    <m/>
    <m/>
    <m/>
    <n v="458.33"/>
    <n v="458.33"/>
    <m/>
    <m/>
    <n v="1"/>
    <n v="1"/>
    <m/>
  </r>
  <r>
    <s v="Валиуллов Минислам Минсафович"/>
    <x v="0"/>
    <x v="2813"/>
    <x v="0"/>
    <m/>
    <m/>
    <x v="0"/>
    <m/>
    <m/>
    <m/>
    <n v="458.33"/>
    <n v="458.33"/>
    <m/>
    <m/>
    <n v="1"/>
    <n v="1"/>
    <m/>
  </r>
  <r>
    <s v="Валиуллов Минислам Минсафович"/>
    <x v="0"/>
    <x v="2814"/>
    <x v="0"/>
    <m/>
    <m/>
    <x v="0"/>
    <m/>
    <m/>
    <m/>
    <n v="1330"/>
    <n v="443.33"/>
    <n v="886.67"/>
    <m/>
    <n v="3"/>
    <n v="1"/>
    <n v="2"/>
  </r>
  <r>
    <s v="Валиуллов Минислам Минсафович"/>
    <x v="0"/>
    <x v="2815"/>
    <x v="0"/>
    <m/>
    <m/>
    <x v="0"/>
    <m/>
    <m/>
    <m/>
    <n v="1330"/>
    <m/>
    <n v="1330"/>
    <m/>
    <n v="3"/>
    <m/>
    <n v="3"/>
  </r>
  <r>
    <s v="Валиуллов Минислам Минсафович"/>
    <x v="0"/>
    <x v="2816"/>
    <x v="0"/>
    <m/>
    <m/>
    <x v="0"/>
    <m/>
    <m/>
    <m/>
    <n v="623.33000000000004"/>
    <n v="623.33000000000004"/>
    <m/>
    <m/>
    <n v="1"/>
    <n v="1"/>
    <m/>
  </r>
  <r>
    <s v="Валиуллов Минислам Минсафович"/>
    <x v="0"/>
    <x v="2817"/>
    <x v="0"/>
    <m/>
    <m/>
    <x v="0"/>
    <m/>
    <m/>
    <n v="1664.8"/>
    <m/>
    <n v="1664.8"/>
    <m/>
    <n v="2"/>
    <m/>
    <n v="2"/>
    <m/>
  </r>
  <r>
    <s v="Валиуллов Минислам Минсафович"/>
    <x v="0"/>
    <x v="2818"/>
    <x v="0"/>
    <m/>
    <m/>
    <x v="0"/>
    <m/>
    <m/>
    <n v="13508.24"/>
    <m/>
    <n v="13508.24"/>
    <m/>
    <n v="2"/>
    <m/>
    <n v="2"/>
    <m/>
  </r>
  <r>
    <s v="Валиуллов Минислам Минсафович"/>
    <x v="0"/>
    <x v="2819"/>
    <x v="0"/>
    <m/>
    <m/>
    <x v="0"/>
    <m/>
    <m/>
    <m/>
    <n v="980.42"/>
    <n v="980.42"/>
    <m/>
    <m/>
    <n v="1"/>
    <n v="1"/>
    <m/>
  </r>
  <r>
    <s v="Валиуллов Минислам Минсафович"/>
    <x v="0"/>
    <x v="2820"/>
    <x v="0"/>
    <m/>
    <m/>
    <x v="0"/>
    <m/>
    <m/>
    <m/>
    <n v="996.67"/>
    <n v="996.67"/>
    <m/>
    <m/>
    <n v="1"/>
    <n v="1"/>
    <m/>
  </r>
  <r>
    <s v="Валиуллов Минислам Минсафович"/>
    <x v="0"/>
    <x v="2821"/>
    <x v="0"/>
    <m/>
    <m/>
    <x v="0"/>
    <m/>
    <m/>
    <m/>
    <n v="423.75"/>
    <n v="423.75"/>
    <m/>
    <m/>
    <n v="3"/>
    <n v="3"/>
    <m/>
  </r>
  <r>
    <s v="Валиуллов Минислам Минсафович"/>
    <x v="0"/>
    <x v="2822"/>
    <x v="1"/>
    <n v="249.46"/>
    <n v="2"/>
    <x v="1"/>
    <s v="Аварийный резерв"/>
    <m/>
    <n v="249.46"/>
    <m/>
    <m/>
    <n v="249.46"/>
    <n v="2"/>
    <m/>
    <m/>
    <n v="2"/>
  </r>
  <r>
    <s v="Валиуллов Минислам Минсафович"/>
    <x v="0"/>
    <x v="2823"/>
    <x v="0"/>
    <m/>
    <m/>
    <x v="0"/>
    <m/>
    <m/>
    <n v="4375"/>
    <m/>
    <n v="4375"/>
    <m/>
    <n v="3"/>
    <m/>
    <n v="3"/>
    <m/>
  </r>
  <r>
    <s v="Валиуллов Минислам Минсафович"/>
    <x v="0"/>
    <x v="2824"/>
    <x v="0"/>
    <m/>
    <m/>
    <x v="0"/>
    <m/>
    <m/>
    <m/>
    <n v="206"/>
    <m/>
    <n v="206"/>
    <m/>
    <n v="2"/>
    <m/>
    <n v="2"/>
  </r>
  <r>
    <s v="Валиуллов Минислам Минсафович"/>
    <x v="0"/>
    <x v="2825"/>
    <x v="0"/>
    <m/>
    <m/>
    <x v="0"/>
    <m/>
    <m/>
    <m/>
    <n v="1810"/>
    <n v="905"/>
    <n v="905"/>
    <m/>
    <n v="2"/>
    <n v="1"/>
    <n v="1"/>
  </r>
  <r>
    <s v="Валиуллов Минислам Минсафович"/>
    <x v="0"/>
    <x v="2826"/>
    <x v="0"/>
    <m/>
    <m/>
    <x v="0"/>
    <m/>
    <m/>
    <m/>
    <n v="743.75"/>
    <n v="743.75"/>
    <m/>
    <m/>
    <n v="1"/>
    <n v="1"/>
    <m/>
  </r>
  <r>
    <s v="Валиуллов Минислам Минсафович"/>
    <x v="0"/>
    <x v="2827"/>
    <x v="0"/>
    <m/>
    <m/>
    <x v="0"/>
    <m/>
    <m/>
    <m/>
    <n v="776.5"/>
    <m/>
    <n v="776.5"/>
    <m/>
    <n v="10"/>
    <m/>
    <n v="10"/>
  </r>
  <r>
    <s v="Валиуллов Минислам Минсафович"/>
    <x v="0"/>
    <x v="2828"/>
    <x v="0"/>
    <m/>
    <m/>
    <x v="0"/>
    <m/>
    <m/>
    <m/>
    <n v="2500"/>
    <n v="2500"/>
    <m/>
    <m/>
    <n v="2"/>
    <n v="2"/>
    <m/>
  </r>
  <r>
    <s v="Валиуллов Минислам Минсафович"/>
    <x v="0"/>
    <x v="2829"/>
    <x v="0"/>
    <m/>
    <m/>
    <x v="0"/>
    <m/>
    <m/>
    <m/>
    <n v="12416.67"/>
    <n v="12416.67"/>
    <m/>
    <m/>
    <n v="1"/>
    <n v="1"/>
    <m/>
  </r>
  <r>
    <s v="Валиуллов Минислам Минсафович"/>
    <x v="0"/>
    <x v="2830"/>
    <x v="0"/>
    <m/>
    <m/>
    <x v="0"/>
    <m/>
    <m/>
    <m/>
    <n v="12416.67"/>
    <n v="12416.67"/>
    <m/>
    <m/>
    <n v="1"/>
    <n v="1"/>
    <m/>
  </r>
  <r>
    <s v="Валиуллов Минислам Минсафович"/>
    <x v="0"/>
    <x v="2831"/>
    <x v="0"/>
    <m/>
    <m/>
    <x v="0"/>
    <m/>
    <m/>
    <m/>
    <n v="11675"/>
    <n v="11675"/>
    <m/>
    <m/>
    <n v="1"/>
    <n v="1"/>
    <m/>
  </r>
  <r>
    <s v="Валиуллов Минислам Минсафович"/>
    <x v="0"/>
    <x v="2832"/>
    <x v="0"/>
    <m/>
    <m/>
    <x v="0"/>
    <m/>
    <m/>
    <m/>
    <n v="22150"/>
    <n v="22150"/>
    <m/>
    <m/>
    <n v="2"/>
    <n v="2"/>
    <m/>
  </r>
  <r>
    <s v="Валиуллов Минислам Минсафович"/>
    <x v="0"/>
    <x v="2833"/>
    <x v="0"/>
    <m/>
    <m/>
    <x v="0"/>
    <m/>
    <m/>
    <m/>
    <n v="11500"/>
    <n v="11500"/>
    <m/>
    <m/>
    <n v="1"/>
    <n v="1"/>
    <m/>
  </r>
  <r>
    <s v="Валиуллов Минислам Минсафович"/>
    <x v="0"/>
    <x v="2834"/>
    <x v="0"/>
    <m/>
    <m/>
    <x v="0"/>
    <m/>
    <m/>
    <m/>
    <n v="113750"/>
    <n v="113750"/>
    <m/>
    <m/>
    <n v="5"/>
    <n v="5"/>
    <m/>
  </r>
  <r>
    <s v="Валиуллов Минислам Минсафович"/>
    <x v="0"/>
    <x v="2835"/>
    <x v="0"/>
    <m/>
    <m/>
    <x v="0"/>
    <m/>
    <m/>
    <m/>
    <n v="113750"/>
    <n v="113750"/>
    <m/>
    <m/>
    <n v="5"/>
    <n v="5"/>
    <m/>
  </r>
  <r>
    <s v="Валиуллов Минислам Минсафович"/>
    <x v="0"/>
    <x v="2836"/>
    <x v="0"/>
    <m/>
    <m/>
    <x v="0"/>
    <m/>
    <m/>
    <m/>
    <n v="13250"/>
    <n v="13250"/>
    <m/>
    <m/>
    <n v="1"/>
    <n v="1"/>
    <m/>
  </r>
  <r>
    <s v="Валиуллов Минислам Минсафович"/>
    <x v="0"/>
    <x v="2837"/>
    <x v="0"/>
    <m/>
    <m/>
    <x v="0"/>
    <m/>
    <m/>
    <m/>
    <n v="13250"/>
    <n v="13250"/>
    <m/>
    <m/>
    <n v="1"/>
    <n v="1"/>
    <m/>
  </r>
  <r>
    <s v="Валиуллов Минислам Минсафович"/>
    <x v="0"/>
    <x v="2838"/>
    <x v="0"/>
    <m/>
    <m/>
    <x v="0"/>
    <m/>
    <m/>
    <m/>
    <n v="115009.99"/>
    <m/>
    <n v="115009.99"/>
    <m/>
    <n v="9"/>
    <m/>
    <n v="9"/>
  </r>
  <r>
    <s v="Валиуллов Минислам Минсафович"/>
    <x v="0"/>
    <x v="2839"/>
    <x v="0"/>
    <m/>
    <m/>
    <x v="0"/>
    <m/>
    <m/>
    <m/>
    <n v="16343.33"/>
    <m/>
    <n v="16343.33"/>
    <m/>
    <n v="1"/>
    <m/>
    <n v="1"/>
  </r>
  <r>
    <s v="Валиуллов Минислам Минсафович"/>
    <x v="0"/>
    <x v="2840"/>
    <x v="0"/>
    <m/>
    <m/>
    <x v="0"/>
    <m/>
    <m/>
    <m/>
    <n v="37712.5"/>
    <n v="26500"/>
    <n v="11212.5"/>
    <m/>
    <n v="3"/>
    <n v="2"/>
    <n v="1"/>
  </r>
  <r>
    <s v="Валиуллов Минислам Минсафович"/>
    <x v="0"/>
    <x v="2841"/>
    <x v="0"/>
    <m/>
    <m/>
    <x v="0"/>
    <m/>
    <m/>
    <m/>
    <n v="37712.5"/>
    <n v="37712.5"/>
    <m/>
    <m/>
    <n v="3"/>
    <n v="3"/>
    <m/>
  </r>
  <r>
    <s v="Валиуллов Минислам Минсафович"/>
    <x v="0"/>
    <x v="2842"/>
    <x v="0"/>
    <m/>
    <m/>
    <x v="0"/>
    <m/>
    <m/>
    <m/>
    <n v="23335.42"/>
    <n v="12122.92"/>
    <n v="11212.5"/>
    <m/>
    <n v="2"/>
    <n v="1"/>
    <n v="1"/>
  </r>
  <r>
    <s v="Валиуллов Минислам Минсафович"/>
    <x v="0"/>
    <x v="2843"/>
    <x v="0"/>
    <m/>
    <m/>
    <x v="0"/>
    <m/>
    <m/>
    <m/>
    <n v="23335.42"/>
    <n v="12122.92"/>
    <n v="11212.5"/>
    <m/>
    <n v="2"/>
    <n v="1"/>
    <n v="1"/>
  </r>
  <r>
    <s v="Валиуллов Минислам Минсафович"/>
    <x v="0"/>
    <x v="2844"/>
    <x v="0"/>
    <m/>
    <m/>
    <x v="0"/>
    <m/>
    <m/>
    <m/>
    <n v="11675"/>
    <n v="11675"/>
    <m/>
    <m/>
    <n v="1"/>
    <n v="1"/>
    <m/>
  </r>
  <r>
    <s v="Валиуллов Минислам Минсафович"/>
    <x v="0"/>
    <x v="2845"/>
    <x v="0"/>
    <m/>
    <m/>
    <x v="0"/>
    <m/>
    <m/>
    <m/>
    <n v="40745"/>
    <n v="40745"/>
    <m/>
    <m/>
    <n v="3"/>
    <n v="3"/>
    <m/>
  </r>
  <r>
    <s v="Валиуллов Минислам Минсафович"/>
    <x v="0"/>
    <x v="2846"/>
    <x v="0"/>
    <m/>
    <m/>
    <x v="0"/>
    <m/>
    <m/>
    <m/>
    <n v="40745"/>
    <n v="40745"/>
    <m/>
    <m/>
    <n v="3"/>
    <n v="3"/>
    <m/>
  </r>
  <r>
    <s v="Валиуллов Минислам Минсафович"/>
    <x v="0"/>
    <x v="2847"/>
    <x v="0"/>
    <m/>
    <m/>
    <x v="0"/>
    <m/>
    <m/>
    <m/>
    <n v="40693.65"/>
    <m/>
    <n v="40693.65"/>
    <m/>
    <n v="2"/>
    <m/>
    <n v="2"/>
  </r>
  <r>
    <s v="Валиуллов Минислам Минсафович"/>
    <x v="0"/>
    <x v="2848"/>
    <x v="0"/>
    <m/>
    <m/>
    <x v="0"/>
    <m/>
    <m/>
    <m/>
    <n v="15946.67"/>
    <n v="15946.67"/>
    <m/>
    <m/>
    <n v="1"/>
    <n v="1"/>
    <m/>
  </r>
  <r>
    <s v="Валиуллов Минислам Минсафович"/>
    <x v="0"/>
    <x v="2849"/>
    <x v="0"/>
    <m/>
    <m/>
    <x v="0"/>
    <m/>
    <m/>
    <m/>
    <n v="147.33000000000001"/>
    <m/>
    <n v="147.33000000000001"/>
    <m/>
    <n v="1"/>
    <m/>
    <n v="1"/>
  </r>
  <r>
    <s v="Валиуллов Минислам Минсафович"/>
    <x v="0"/>
    <x v="2850"/>
    <x v="0"/>
    <m/>
    <m/>
    <x v="0"/>
    <m/>
    <m/>
    <m/>
    <n v="1656.67"/>
    <m/>
    <n v="1656.67"/>
    <m/>
    <n v="1"/>
    <m/>
    <n v="1"/>
  </r>
  <r>
    <s v="Валиуллов Минислам Минсафович"/>
    <x v="0"/>
    <x v="2851"/>
    <x v="0"/>
    <m/>
    <m/>
    <x v="0"/>
    <m/>
    <m/>
    <m/>
    <n v="13971"/>
    <n v="13971"/>
    <m/>
    <m/>
    <n v="3"/>
    <n v="3"/>
    <m/>
  </r>
  <r>
    <s v="Валиуллов Минислам Минсафович"/>
    <x v="0"/>
    <x v="2852"/>
    <x v="0"/>
    <m/>
    <m/>
    <x v="0"/>
    <m/>
    <m/>
    <m/>
    <n v="1103.33"/>
    <n v="1103.33"/>
    <m/>
    <m/>
    <n v="1"/>
    <n v="1"/>
    <m/>
  </r>
  <r>
    <s v="Валиуллов Минислам Минсафович"/>
    <x v="0"/>
    <x v="2853"/>
    <x v="0"/>
    <m/>
    <m/>
    <x v="0"/>
    <m/>
    <m/>
    <m/>
    <n v="4860"/>
    <n v="4860"/>
    <m/>
    <m/>
    <n v="2"/>
    <n v="2"/>
    <m/>
  </r>
  <r>
    <s v="Валиуллов Минислам Минсафович"/>
    <x v="0"/>
    <x v="2854"/>
    <x v="0"/>
    <m/>
    <m/>
    <x v="0"/>
    <m/>
    <m/>
    <m/>
    <n v="25520"/>
    <n v="15950"/>
    <n v="9570"/>
    <m/>
    <n v="8"/>
    <n v="5"/>
    <n v="3"/>
  </r>
  <r>
    <s v="Валиуллов Минислам Минсафович"/>
    <x v="0"/>
    <x v="2855"/>
    <x v="0"/>
    <m/>
    <m/>
    <x v="0"/>
    <m/>
    <m/>
    <m/>
    <n v="2116"/>
    <m/>
    <n v="2116"/>
    <m/>
    <n v="1"/>
    <m/>
    <n v="1"/>
  </r>
  <r>
    <s v="Валиуллов Минислам Минсафович"/>
    <x v="0"/>
    <x v="2856"/>
    <x v="2"/>
    <n v="1638.8799999999999"/>
    <n v="1"/>
    <x v="1"/>
    <s v="к использованию в производстве в 1 полугодии 2022 года (при выходе АТС из строя либо его комплектующих)"/>
    <m/>
    <n v="3277.77"/>
    <m/>
    <n v="1638.89"/>
    <n v="1638.88"/>
    <n v="2"/>
    <m/>
    <n v="1"/>
    <n v="1"/>
  </r>
  <r>
    <s v="Валиуллов Минислам Минсафович"/>
    <x v="0"/>
    <x v="2857"/>
    <x v="0"/>
    <m/>
    <m/>
    <x v="0"/>
    <m/>
    <m/>
    <m/>
    <n v="1468.33"/>
    <n v="1468.33"/>
    <m/>
    <m/>
    <n v="2"/>
    <n v="2"/>
    <m/>
  </r>
  <r>
    <s v="Валиуллов Минислам Минсафович"/>
    <x v="0"/>
    <x v="2858"/>
    <x v="0"/>
    <m/>
    <m/>
    <x v="0"/>
    <m/>
    <m/>
    <m/>
    <n v="26628.720000000001"/>
    <n v="23641.22"/>
    <n v="2987.5"/>
    <m/>
    <n v="10"/>
    <n v="9"/>
    <n v="1"/>
  </r>
  <r>
    <s v="Валиуллов Минислам Минсафович"/>
    <x v="0"/>
    <x v="2859"/>
    <x v="0"/>
    <m/>
    <m/>
    <x v="0"/>
    <m/>
    <m/>
    <m/>
    <n v="13280.62"/>
    <n v="13280.62"/>
    <m/>
    <m/>
    <n v="1"/>
    <n v="1"/>
    <m/>
  </r>
  <r>
    <s v="Валиуллов Минислам Минсафович"/>
    <x v="0"/>
    <x v="2860"/>
    <x v="3"/>
    <n v="6192.36"/>
    <n v="1"/>
    <x v="1"/>
    <s v="отсутствие необходимости"/>
    <m/>
    <n v="6192.36"/>
    <m/>
    <m/>
    <n v="6192.36"/>
    <n v="1"/>
    <m/>
    <m/>
    <n v="1"/>
  </r>
  <r>
    <s v="Валиуллов Минислам Минсафович"/>
    <x v="0"/>
    <x v="2861"/>
    <x v="0"/>
    <m/>
    <m/>
    <x v="0"/>
    <m/>
    <m/>
    <m/>
    <n v="19493.34"/>
    <n v="14620.01"/>
    <n v="4873.33"/>
    <m/>
    <n v="4"/>
    <n v="3"/>
    <n v="1"/>
  </r>
  <r>
    <s v="Валиуллов Минислам Минсафович"/>
    <x v="0"/>
    <x v="2862"/>
    <x v="0"/>
    <m/>
    <m/>
    <x v="0"/>
    <m/>
    <m/>
    <m/>
    <n v="7262.5"/>
    <n v="7262.5"/>
    <m/>
    <m/>
    <n v="1"/>
    <n v="1"/>
    <m/>
  </r>
  <r>
    <s v="Валиуллов Минислам Минсафович"/>
    <x v="0"/>
    <x v="2863"/>
    <x v="0"/>
    <m/>
    <m/>
    <x v="0"/>
    <m/>
    <m/>
    <n v="13120"/>
    <m/>
    <n v="13120"/>
    <m/>
    <n v="1"/>
    <m/>
    <n v="1"/>
    <m/>
  </r>
  <r>
    <s v="Валиуллов Минислам Минсафович"/>
    <x v="0"/>
    <x v="2864"/>
    <x v="0"/>
    <m/>
    <m/>
    <x v="0"/>
    <m/>
    <m/>
    <m/>
    <n v="2744.79"/>
    <n v="2744.79"/>
    <m/>
    <m/>
    <n v="1"/>
    <n v="1"/>
    <m/>
  </r>
  <r>
    <s v="Валиуллов Минислам Минсафович"/>
    <x v="0"/>
    <x v="2865"/>
    <x v="0"/>
    <m/>
    <m/>
    <x v="0"/>
    <m/>
    <m/>
    <m/>
    <n v="4293.87"/>
    <n v="4293.87"/>
    <m/>
    <m/>
    <n v="2"/>
    <n v="2"/>
    <m/>
  </r>
  <r>
    <s v="Валиуллов Минислам Минсафович"/>
    <x v="0"/>
    <x v="2866"/>
    <x v="0"/>
    <m/>
    <m/>
    <x v="0"/>
    <m/>
    <m/>
    <m/>
    <n v="48.25"/>
    <m/>
    <n v="48.25"/>
    <m/>
    <n v="1"/>
    <m/>
    <n v="1"/>
  </r>
  <r>
    <s v="Валиуллов Минислам Минсафович"/>
    <x v="0"/>
    <x v="2867"/>
    <x v="0"/>
    <m/>
    <m/>
    <x v="0"/>
    <m/>
    <m/>
    <m/>
    <n v="2658.5"/>
    <n v="2658.5"/>
    <m/>
    <m/>
    <n v="1"/>
    <n v="1"/>
    <m/>
  </r>
  <r>
    <s v="Валиуллов Минислам Минсафович"/>
    <x v="0"/>
    <x v="2868"/>
    <x v="0"/>
    <m/>
    <m/>
    <x v="0"/>
    <m/>
    <m/>
    <m/>
    <n v="1346.67"/>
    <n v="1346.67"/>
    <m/>
    <m/>
    <n v="2"/>
    <n v="2"/>
    <m/>
  </r>
  <r>
    <s v="Валиуллов Минислам Минсафович"/>
    <x v="0"/>
    <x v="2869"/>
    <x v="0"/>
    <m/>
    <m/>
    <x v="0"/>
    <m/>
    <m/>
    <m/>
    <n v="5135.6000000000004"/>
    <n v="5135.6000000000004"/>
    <m/>
    <m/>
    <n v="16"/>
    <n v="16"/>
    <m/>
  </r>
  <r>
    <s v="Валиуллов Минислам Минсафович"/>
    <x v="0"/>
    <x v="2870"/>
    <x v="0"/>
    <m/>
    <m/>
    <x v="0"/>
    <m/>
    <m/>
    <m/>
    <n v="6506.57"/>
    <n v="6506.57"/>
    <m/>
    <m/>
    <n v="10"/>
    <n v="10"/>
    <m/>
  </r>
  <r>
    <s v="Валиуллов Минислам Минсафович"/>
    <x v="0"/>
    <x v="2871"/>
    <x v="2"/>
    <n v="877.84"/>
    <n v="1"/>
    <x v="1"/>
    <s v="к использованию в производстве в 1 полугодии 2022 года (при выходе АТС из строя либо его комплектующих)"/>
    <m/>
    <n v="877.84"/>
    <m/>
    <m/>
    <n v="877.84"/>
    <n v="1"/>
    <m/>
    <m/>
    <n v="1"/>
  </r>
  <r>
    <s v="Валиуллов Минислам Минсафович"/>
    <x v="0"/>
    <x v="2872"/>
    <x v="0"/>
    <m/>
    <m/>
    <x v="0"/>
    <m/>
    <m/>
    <m/>
    <n v="20520"/>
    <n v="20520"/>
    <m/>
    <m/>
    <n v="1"/>
    <n v="1"/>
    <m/>
  </r>
  <r>
    <s v="Валиуллов Минислам Минсафович"/>
    <x v="0"/>
    <x v="2873"/>
    <x v="2"/>
    <n v="5573.9"/>
    <n v="1"/>
    <x v="1"/>
    <s v="к использованию в производстве в 1 полугодии 2022 года (при выходе АТС из строя либо его комплектующих)"/>
    <m/>
    <n v="5573.9"/>
    <m/>
    <m/>
    <n v="5573.9"/>
    <n v="1"/>
    <m/>
    <m/>
    <n v="1"/>
  </r>
  <r>
    <s v="Валиуллов Минислам Минсафович"/>
    <x v="0"/>
    <x v="2874"/>
    <x v="0"/>
    <m/>
    <m/>
    <x v="0"/>
    <m/>
    <m/>
    <m/>
    <n v="1000"/>
    <n v="1000"/>
    <m/>
    <m/>
    <n v="48"/>
    <n v="48"/>
    <m/>
  </r>
  <r>
    <s v="Валиуллов Минислам Минсафович"/>
    <x v="0"/>
    <x v="2875"/>
    <x v="0"/>
    <m/>
    <m/>
    <x v="0"/>
    <m/>
    <m/>
    <n v="2200"/>
    <m/>
    <n v="2200"/>
    <m/>
    <n v="8"/>
    <m/>
    <n v="8"/>
    <m/>
  </r>
  <r>
    <s v="Валиуллов Минислам Минсафович"/>
    <x v="0"/>
    <x v="2876"/>
    <x v="0"/>
    <m/>
    <m/>
    <x v="0"/>
    <m/>
    <m/>
    <n v="3550"/>
    <m/>
    <n v="3550"/>
    <m/>
    <n v="20"/>
    <m/>
    <n v="20"/>
    <m/>
  </r>
  <r>
    <s v="Валиуллов Минислам Минсафович"/>
    <x v="0"/>
    <x v="2877"/>
    <x v="0"/>
    <m/>
    <m/>
    <x v="0"/>
    <m/>
    <m/>
    <n v="36150"/>
    <m/>
    <n v="36150"/>
    <m/>
    <n v="3"/>
    <m/>
    <n v="3"/>
    <m/>
  </r>
  <r>
    <s v="Валиуллов Минислам Минсафович"/>
    <x v="0"/>
    <x v="2878"/>
    <x v="0"/>
    <m/>
    <m/>
    <x v="0"/>
    <m/>
    <m/>
    <n v="796.26"/>
    <m/>
    <n v="796.26"/>
    <m/>
    <n v="2"/>
    <m/>
    <n v="2"/>
    <m/>
  </r>
  <r>
    <s v="Валиуллов Минислам Минсафович"/>
    <x v="0"/>
    <x v="2879"/>
    <x v="0"/>
    <m/>
    <m/>
    <x v="0"/>
    <m/>
    <m/>
    <m/>
    <n v="480"/>
    <n v="480"/>
    <m/>
    <m/>
    <n v="1"/>
    <n v="1"/>
    <m/>
  </r>
  <r>
    <s v="Валиуллов Минислам Минсафович"/>
    <x v="0"/>
    <x v="2880"/>
    <x v="0"/>
    <m/>
    <m/>
    <x v="0"/>
    <m/>
    <m/>
    <m/>
    <n v="1083.33"/>
    <n v="1083.33"/>
    <m/>
    <m/>
    <n v="1"/>
    <n v="1"/>
    <m/>
  </r>
  <r>
    <s v="Валиуллов Минислам Минсафович"/>
    <x v="0"/>
    <x v="2881"/>
    <x v="0"/>
    <m/>
    <m/>
    <x v="0"/>
    <m/>
    <m/>
    <m/>
    <n v="1048.33"/>
    <n v="1048.33"/>
    <m/>
    <m/>
    <n v="1"/>
    <n v="1"/>
    <m/>
  </r>
  <r>
    <s v="Валиуллов Минислам Минсафович"/>
    <x v="0"/>
    <x v="2882"/>
    <x v="0"/>
    <m/>
    <m/>
    <x v="0"/>
    <m/>
    <m/>
    <m/>
    <n v="1631.67"/>
    <n v="1631.67"/>
    <m/>
    <m/>
    <n v="2"/>
    <n v="2"/>
    <m/>
  </r>
  <r>
    <s v="Валиуллов Минислам Минсафович"/>
    <x v="0"/>
    <x v="2883"/>
    <x v="0"/>
    <m/>
    <m/>
    <x v="0"/>
    <m/>
    <m/>
    <m/>
    <n v="644.16999999999996"/>
    <m/>
    <n v="644.16999999999996"/>
    <m/>
    <n v="1"/>
    <m/>
    <n v="1"/>
  </r>
  <r>
    <s v="Валиуллов Минислам Минсафович"/>
    <x v="0"/>
    <x v="2884"/>
    <x v="0"/>
    <m/>
    <m/>
    <x v="0"/>
    <m/>
    <m/>
    <m/>
    <n v="518.33000000000004"/>
    <n v="518.33000000000004"/>
    <m/>
    <m/>
    <n v="2"/>
    <n v="2"/>
    <m/>
  </r>
  <r>
    <s v="Валиуллов Минислам Минсафович"/>
    <x v="0"/>
    <x v="2885"/>
    <x v="0"/>
    <m/>
    <m/>
    <x v="0"/>
    <m/>
    <m/>
    <n v="605.54999999999995"/>
    <m/>
    <n v="605.54999999999995"/>
    <m/>
    <n v="2"/>
    <m/>
    <n v="2"/>
    <m/>
  </r>
  <r>
    <s v="Валиуллов Минислам Минсафович"/>
    <x v="0"/>
    <x v="2886"/>
    <x v="1"/>
    <n v="295.60000000000002"/>
    <n v="1"/>
    <x v="1"/>
    <s v="Аварийный резерв"/>
    <m/>
    <n v="591.21"/>
    <m/>
    <n v="295.61"/>
    <n v="295.60000000000002"/>
    <n v="2"/>
    <m/>
    <n v="1"/>
    <n v="1"/>
  </r>
  <r>
    <s v="Валиуллов Минислам Минсафович"/>
    <x v="0"/>
    <x v="2887"/>
    <x v="0"/>
    <m/>
    <m/>
    <x v="0"/>
    <m/>
    <m/>
    <n v="404.27"/>
    <m/>
    <n v="404.27"/>
    <m/>
    <n v="1"/>
    <m/>
    <n v="1"/>
    <m/>
  </r>
  <r>
    <s v="Валиуллов Минислам Минсафович"/>
    <x v="0"/>
    <x v="2888"/>
    <x v="2"/>
    <n v="842.94"/>
    <n v="7"/>
    <x v="1"/>
    <s v="к использованию в производстве в 1 полугодии 2022 года (при выходе АТС из строя либо его комплектующих)"/>
    <m/>
    <n v="842.94"/>
    <m/>
    <m/>
    <n v="842.94"/>
    <n v="7"/>
    <m/>
    <m/>
    <n v="7"/>
  </r>
  <r>
    <s v="Валиуллов Минислам Минсафович"/>
    <x v="0"/>
    <x v="2889"/>
    <x v="0"/>
    <m/>
    <m/>
    <x v="0"/>
    <m/>
    <m/>
    <m/>
    <n v="2437.5"/>
    <n v="812.5"/>
    <n v="1625"/>
    <m/>
    <n v="30"/>
    <n v="10"/>
    <n v="20"/>
  </r>
  <r>
    <s v="Валиуллов Минислам Минсафович"/>
    <x v="0"/>
    <x v="2890"/>
    <x v="0"/>
    <m/>
    <m/>
    <x v="0"/>
    <m/>
    <m/>
    <m/>
    <n v="9350"/>
    <n v="9350"/>
    <m/>
    <m/>
    <n v="3"/>
    <n v="3"/>
    <m/>
  </r>
  <r>
    <s v="Валиуллов Минислам Минсафович"/>
    <x v="0"/>
    <x v="2891"/>
    <x v="0"/>
    <m/>
    <m/>
    <x v="0"/>
    <m/>
    <m/>
    <m/>
    <n v="2970.83"/>
    <n v="2970.83"/>
    <m/>
    <m/>
    <n v="1"/>
    <n v="1"/>
    <m/>
  </r>
  <r>
    <s v="Валиуллов Минислам Минсафович"/>
    <x v="0"/>
    <x v="2892"/>
    <x v="0"/>
    <m/>
    <m/>
    <x v="0"/>
    <m/>
    <m/>
    <m/>
    <n v="186900"/>
    <n v="3800"/>
    <n v="183100"/>
    <m/>
    <n v="9"/>
    <n v="1"/>
    <n v="8"/>
  </r>
  <r>
    <s v="Валиуллов Минислам Минсафович"/>
    <x v="0"/>
    <x v="2893"/>
    <x v="3"/>
    <n v="1703.13"/>
    <n v="18"/>
    <x v="1"/>
    <s v="отсутствие необходимости"/>
    <n v="1703.13"/>
    <n v="1703.13"/>
    <m/>
    <m/>
    <n v="1703.13"/>
    <n v="18"/>
    <m/>
    <m/>
    <n v="18"/>
  </r>
  <r>
    <s v="Валиуллов Минислам Минсафович"/>
    <x v="0"/>
    <x v="2894"/>
    <x v="0"/>
    <m/>
    <m/>
    <x v="0"/>
    <m/>
    <m/>
    <m/>
    <n v="1625"/>
    <n v="162.5"/>
    <n v="1462.5"/>
    <m/>
    <n v="20"/>
    <n v="2"/>
    <n v="18"/>
  </r>
  <r>
    <s v="Валиуллов Минислам Минсафович"/>
    <x v="0"/>
    <x v="2895"/>
    <x v="3"/>
    <n v="710.5"/>
    <n v="10"/>
    <x v="1"/>
    <s v="отсутствие необходимости"/>
    <n v="710.5"/>
    <n v="710.5"/>
    <m/>
    <m/>
    <n v="710.5"/>
    <n v="10"/>
    <m/>
    <m/>
    <n v="10"/>
  </r>
  <r>
    <s v="Валиуллов Минислам Минсафович"/>
    <x v="0"/>
    <x v="2896"/>
    <x v="0"/>
    <m/>
    <m/>
    <x v="0"/>
    <m/>
    <m/>
    <n v="80833.33"/>
    <m/>
    <n v="80833.33"/>
    <m/>
    <n v="3"/>
    <m/>
    <n v="3"/>
    <m/>
  </r>
  <r>
    <s v="Валиуллов Минислам Минсафович"/>
    <x v="0"/>
    <x v="2897"/>
    <x v="0"/>
    <m/>
    <m/>
    <x v="0"/>
    <m/>
    <m/>
    <m/>
    <n v="147.27000000000001"/>
    <n v="147.27000000000001"/>
    <m/>
    <m/>
    <n v="1"/>
    <n v="1"/>
    <m/>
  </r>
  <r>
    <s v="Валиуллов Минислам Минсафович"/>
    <x v="0"/>
    <x v="2898"/>
    <x v="0"/>
    <m/>
    <m/>
    <x v="0"/>
    <m/>
    <m/>
    <n v="755.54"/>
    <m/>
    <n v="755.54"/>
    <m/>
    <n v="2"/>
    <m/>
    <n v="2"/>
    <m/>
  </r>
  <r>
    <s v="Валиуллов Минислам Минсафович"/>
    <x v="0"/>
    <x v="2899"/>
    <x v="2"/>
    <n v="404.16"/>
    <n v="1"/>
    <x v="1"/>
    <s v="к использованию в производстве в 1 полугодии 2022 года (при выходе АТС из строя либо его комплектующих)"/>
    <m/>
    <n v="404.16"/>
    <m/>
    <m/>
    <n v="404.16"/>
    <n v="1"/>
    <m/>
    <m/>
    <n v="1"/>
  </r>
  <r>
    <s v="Валиуллов Минислам Минсафович"/>
    <x v="0"/>
    <x v="2900"/>
    <x v="3"/>
    <n v="87.1"/>
    <n v="8"/>
    <x v="1"/>
    <s v="отсутствие необходимости"/>
    <n v="87.1"/>
    <n v="87.1"/>
    <m/>
    <m/>
    <n v="87.1"/>
    <n v="8"/>
    <m/>
    <m/>
    <n v="8"/>
  </r>
  <r>
    <s v="Валиуллов Минислам Минсафович"/>
    <x v="0"/>
    <x v="2901"/>
    <x v="0"/>
    <m/>
    <m/>
    <x v="0"/>
    <m/>
    <m/>
    <m/>
    <n v="990"/>
    <n v="990"/>
    <m/>
    <m/>
    <n v="4"/>
    <n v="4"/>
    <m/>
  </r>
  <r>
    <s v="Валиуллов Минислам Минсафович"/>
    <x v="0"/>
    <x v="2902"/>
    <x v="0"/>
    <m/>
    <m/>
    <x v="0"/>
    <m/>
    <m/>
    <m/>
    <n v="150.83000000000001"/>
    <m/>
    <n v="150.83000000000001"/>
    <m/>
    <n v="2"/>
    <m/>
    <n v="2"/>
  </r>
  <r>
    <s v="Валиуллов Минислам Минсафович"/>
    <x v="0"/>
    <x v="2903"/>
    <x v="0"/>
    <m/>
    <m/>
    <x v="0"/>
    <m/>
    <m/>
    <m/>
    <n v="420.87"/>
    <m/>
    <n v="420.87"/>
    <m/>
    <n v="2"/>
    <m/>
    <n v="2"/>
  </r>
  <r>
    <s v="Валиуллов Минислам Минсафович"/>
    <x v="0"/>
    <x v="2904"/>
    <x v="2"/>
    <n v="1059.73"/>
    <n v="7"/>
    <x v="1"/>
    <s v="к использованию в производстве в 1 полугодии 2022 года (при выходе АТС из строя либо его комплектующих)"/>
    <m/>
    <n v="1059.73"/>
    <m/>
    <m/>
    <n v="1059.73"/>
    <n v="7"/>
    <m/>
    <m/>
    <n v="7"/>
  </r>
  <r>
    <s v="Валиуллов Минислам Минсафович"/>
    <x v="0"/>
    <x v="2905"/>
    <x v="2"/>
    <n v="344.06"/>
    <n v="10"/>
    <x v="1"/>
    <s v="к использованию в производстве в 1 полугодии 2022 года (при выходе АТС из строя либо его комплектующих)"/>
    <m/>
    <n v="344.06"/>
    <m/>
    <m/>
    <n v="344.06"/>
    <n v="10"/>
    <m/>
    <m/>
    <n v="10"/>
  </r>
  <r>
    <s v="Валиуллов Минислам Минсафович"/>
    <x v="0"/>
    <x v="2906"/>
    <x v="2"/>
    <n v="162.56999999999996"/>
    <n v="2"/>
    <x v="1"/>
    <s v="к использованию в производстве в 1 полугодии 2022 года (при выходе АТС из строя либо его комплектующих)"/>
    <m/>
    <n v="325.14999999999998"/>
    <m/>
    <n v="162.58000000000001"/>
    <n v="162.57"/>
    <n v="4"/>
    <m/>
    <n v="2"/>
    <n v="2"/>
  </r>
  <r>
    <s v="Валиуллов Минислам Минсафович"/>
    <x v="0"/>
    <x v="2907"/>
    <x v="1"/>
    <n v="211.6"/>
    <n v="1"/>
    <x v="1"/>
    <s v="Аварийный резерв"/>
    <m/>
    <n v="211.6"/>
    <m/>
    <m/>
    <n v="211.6"/>
    <n v="1"/>
    <m/>
    <m/>
    <n v="1"/>
  </r>
  <r>
    <s v="Валиуллов Минислам Минсафович"/>
    <x v="0"/>
    <x v="2908"/>
    <x v="0"/>
    <m/>
    <m/>
    <x v="0"/>
    <m/>
    <m/>
    <n v="100.4"/>
    <m/>
    <n v="100.4"/>
    <m/>
    <n v="4"/>
    <m/>
    <n v="4"/>
    <m/>
  </r>
  <r>
    <s v="Валиуллов Минислам Минсафович"/>
    <x v="0"/>
    <x v="2909"/>
    <x v="0"/>
    <m/>
    <m/>
    <x v="0"/>
    <m/>
    <m/>
    <m/>
    <n v="14220.87"/>
    <n v="14220.87"/>
    <m/>
    <m/>
    <n v="2"/>
    <n v="2"/>
    <m/>
  </r>
  <r>
    <s v="Валиуллов Минислам Минсафович"/>
    <x v="0"/>
    <x v="2910"/>
    <x v="0"/>
    <m/>
    <m/>
    <x v="0"/>
    <m/>
    <m/>
    <m/>
    <n v="8643.91"/>
    <n v="8643.91"/>
    <m/>
    <m/>
    <n v="1"/>
    <n v="1"/>
    <m/>
  </r>
  <r>
    <s v="Валиуллов Минислам Минсафович"/>
    <x v="0"/>
    <x v="2911"/>
    <x v="0"/>
    <m/>
    <m/>
    <x v="0"/>
    <m/>
    <m/>
    <m/>
    <n v="2300"/>
    <n v="2300"/>
    <m/>
    <m/>
    <n v="1"/>
    <n v="1"/>
    <m/>
  </r>
  <r>
    <s v="Валиуллов Минислам Минсафович"/>
    <x v="0"/>
    <x v="2912"/>
    <x v="0"/>
    <m/>
    <m/>
    <x v="0"/>
    <m/>
    <m/>
    <m/>
    <n v="22252.83"/>
    <n v="22252.83"/>
    <m/>
    <m/>
    <n v="2"/>
    <n v="2"/>
    <m/>
  </r>
  <r>
    <s v="Валиуллов Минислам Минсафович"/>
    <x v="0"/>
    <x v="2913"/>
    <x v="0"/>
    <m/>
    <m/>
    <x v="0"/>
    <m/>
    <m/>
    <m/>
    <n v="33541.67"/>
    <n v="33541.67"/>
    <m/>
    <m/>
    <n v="1"/>
    <n v="1"/>
    <m/>
  </r>
  <r>
    <s v="Валиуллов Минислам Минсафович"/>
    <x v="0"/>
    <x v="2914"/>
    <x v="0"/>
    <m/>
    <m/>
    <x v="0"/>
    <m/>
    <m/>
    <m/>
    <n v="1276.67"/>
    <n v="638.34"/>
    <n v="638.33000000000004"/>
    <m/>
    <n v="4"/>
    <n v="2"/>
    <n v="2"/>
  </r>
  <r>
    <s v="Валиуллов Минислам Минсафович"/>
    <x v="0"/>
    <x v="2915"/>
    <x v="0"/>
    <m/>
    <m/>
    <x v="0"/>
    <m/>
    <m/>
    <m/>
    <n v="12866.67"/>
    <n v="1946.67"/>
    <n v="10920"/>
    <m/>
    <n v="5"/>
    <n v="1"/>
    <n v="4"/>
  </r>
  <r>
    <s v="Валиуллов Минислам Минсафович"/>
    <x v="0"/>
    <x v="2916"/>
    <x v="0"/>
    <m/>
    <m/>
    <x v="0"/>
    <m/>
    <m/>
    <m/>
    <n v="4803.33"/>
    <n v="1480"/>
    <n v="3323.33"/>
    <m/>
    <n v="5"/>
    <n v="2"/>
    <n v="3"/>
  </r>
  <r>
    <s v="Валиуллов Минислам Минсафович"/>
    <x v="0"/>
    <x v="2917"/>
    <x v="0"/>
    <m/>
    <m/>
    <x v="0"/>
    <m/>
    <m/>
    <m/>
    <n v="1588.33"/>
    <m/>
    <n v="1588.33"/>
    <m/>
    <n v="1"/>
    <m/>
    <n v="1"/>
  </r>
  <r>
    <s v="Валиуллов Минислам Минсафович"/>
    <x v="0"/>
    <x v="2918"/>
    <x v="0"/>
    <m/>
    <m/>
    <x v="0"/>
    <m/>
    <m/>
    <m/>
    <n v="2016"/>
    <n v="2016"/>
    <m/>
    <m/>
    <n v="2"/>
    <n v="2"/>
    <m/>
  </r>
  <r>
    <s v="Валиуллов Минислам Минсафович"/>
    <x v="0"/>
    <x v="2919"/>
    <x v="0"/>
    <m/>
    <m/>
    <x v="0"/>
    <m/>
    <m/>
    <m/>
    <n v="5302.33"/>
    <n v="1184"/>
    <n v="4118.33"/>
    <m/>
    <n v="4"/>
    <n v="2"/>
    <n v="2"/>
  </r>
  <r>
    <s v="Валиуллов Минислам Минсафович"/>
    <x v="0"/>
    <x v="2920"/>
    <x v="0"/>
    <m/>
    <m/>
    <x v="0"/>
    <m/>
    <m/>
    <n v="4305"/>
    <m/>
    <n v="4305"/>
    <m/>
    <n v="2"/>
    <m/>
    <n v="2"/>
    <m/>
  </r>
  <r>
    <s v="Валиуллов Минислам Минсафович"/>
    <x v="0"/>
    <x v="2921"/>
    <x v="0"/>
    <m/>
    <m/>
    <x v="0"/>
    <m/>
    <m/>
    <m/>
    <n v="8053.5"/>
    <n v="8053.5"/>
    <m/>
    <m/>
    <n v="4"/>
    <n v="4"/>
    <m/>
  </r>
  <r>
    <s v="Валиуллов Минислам Минсафович"/>
    <x v="0"/>
    <x v="2922"/>
    <x v="0"/>
    <m/>
    <m/>
    <x v="0"/>
    <m/>
    <m/>
    <m/>
    <n v="922.25"/>
    <n v="922.25"/>
    <m/>
    <m/>
    <n v="6"/>
    <n v="6"/>
    <m/>
  </r>
  <r>
    <s v="Валиуллов Минислам Минсафович"/>
    <x v="0"/>
    <x v="2923"/>
    <x v="0"/>
    <m/>
    <m/>
    <x v="0"/>
    <m/>
    <m/>
    <m/>
    <n v="7924.33"/>
    <n v="2240.33"/>
    <n v="5684"/>
    <m/>
    <n v="10"/>
    <n v="3"/>
    <n v="7"/>
  </r>
  <r>
    <s v="Валиуллов Минислам Минсафович"/>
    <x v="0"/>
    <x v="2924"/>
    <x v="0"/>
    <m/>
    <m/>
    <x v="0"/>
    <m/>
    <m/>
    <m/>
    <n v="1488"/>
    <n v="1488"/>
    <m/>
    <m/>
    <n v="2"/>
    <n v="2"/>
    <m/>
  </r>
  <r>
    <s v="Валиуллов Минислам Минсафович"/>
    <x v="0"/>
    <x v="2925"/>
    <x v="0"/>
    <m/>
    <m/>
    <x v="0"/>
    <m/>
    <m/>
    <m/>
    <n v="4700"/>
    <m/>
    <n v="4700"/>
    <m/>
    <n v="1"/>
    <m/>
    <n v="1"/>
  </r>
  <r>
    <s v="Валиуллов Минислам Минсафович"/>
    <x v="0"/>
    <x v="2926"/>
    <x v="0"/>
    <m/>
    <m/>
    <x v="0"/>
    <m/>
    <m/>
    <m/>
    <n v="4724.17"/>
    <n v="4724.17"/>
    <m/>
    <m/>
    <n v="1"/>
    <n v="1"/>
    <m/>
  </r>
  <r>
    <s v="Валиуллов Минислам Минсафович"/>
    <x v="0"/>
    <x v="2927"/>
    <x v="0"/>
    <m/>
    <m/>
    <x v="0"/>
    <m/>
    <m/>
    <m/>
    <n v="4724.17"/>
    <n v="4724.17"/>
    <m/>
    <m/>
    <n v="1"/>
    <n v="1"/>
    <m/>
  </r>
  <r>
    <s v="Валиуллов Минислам Минсафович"/>
    <x v="0"/>
    <x v="2928"/>
    <x v="0"/>
    <m/>
    <m/>
    <x v="0"/>
    <m/>
    <m/>
    <m/>
    <n v="10415.17"/>
    <n v="10415.17"/>
    <m/>
    <m/>
    <n v="1"/>
    <n v="1"/>
    <m/>
  </r>
  <r>
    <s v="Валиуллов Минислам Минсафович"/>
    <x v="0"/>
    <x v="2929"/>
    <x v="0"/>
    <m/>
    <m/>
    <x v="0"/>
    <m/>
    <m/>
    <m/>
    <n v="10415.17"/>
    <n v="10415.17"/>
    <m/>
    <m/>
    <n v="1"/>
    <n v="1"/>
    <m/>
  </r>
  <r>
    <s v="Валиуллов Минислам Минсафович"/>
    <x v="0"/>
    <x v="2930"/>
    <x v="0"/>
    <m/>
    <m/>
    <x v="0"/>
    <m/>
    <m/>
    <n v="1302.08"/>
    <m/>
    <n v="1302.08"/>
    <m/>
    <n v="2"/>
    <m/>
    <n v="2"/>
    <m/>
  </r>
  <r>
    <s v="Валиуллов Минислам Минсафович"/>
    <x v="0"/>
    <x v="2931"/>
    <x v="0"/>
    <m/>
    <m/>
    <x v="0"/>
    <m/>
    <m/>
    <m/>
    <n v="3750.47"/>
    <n v="3750.47"/>
    <m/>
    <m/>
    <n v="4"/>
    <n v="4"/>
    <m/>
  </r>
  <r>
    <s v="Валиуллов Минислам Минсафович"/>
    <x v="0"/>
    <x v="2932"/>
    <x v="0"/>
    <m/>
    <m/>
    <x v="0"/>
    <m/>
    <m/>
    <m/>
    <n v="4698.8"/>
    <n v="4698.8"/>
    <m/>
    <m/>
    <n v="6"/>
    <n v="6"/>
    <m/>
  </r>
  <r>
    <s v="Валиуллов Минислам Минсафович"/>
    <x v="0"/>
    <x v="2933"/>
    <x v="0"/>
    <m/>
    <m/>
    <x v="0"/>
    <m/>
    <m/>
    <m/>
    <n v="4973.2"/>
    <n v="4973.2"/>
    <m/>
    <m/>
    <n v="10"/>
    <n v="10"/>
    <m/>
  </r>
  <r>
    <s v="Валиуллов Минислам Минсафович"/>
    <x v="0"/>
    <x v="2934"/>
    <x v="0"/>
    <m/>
    <m/>
    <x v="0"/>
    <m/>
    <m/>
    <m/>
    <n v="8376.66"/>
    <n v="8376.66"/>
    <m/>
    <m/>
    <n v="2"/>
    <n v="2"/>
    <m/>
  </r>
  <r>
    <s v="Валиуллов Минислам Минсафович"/>
    <x v="0"/>
    <x v="2935"/>
    <x v="0"/>
    <m/>
    <m/>
    <x v="0"/>
    <m/>
    <m/>
    <m/>
    <n v="8376.66"/>
    <n v="8376.66"/>
    <m/>
    <m/>
    <n v="2"/>
    <n v="2"/>
    <m/>
  </r>
  <r>
    <s v="Валиуллов Минислам Минсафович"/>
    <x v="0"/>
    <x v="2936"/>
    <x v="0"/>
    <m/>
    <m/>
    <x v="0"/>
    <m/>
    <m/>
    <m/>
    <n v="1976"/>
    <n v="1976"/>
    <m/>
    <m/>
    <n v="2"/>
    <n v="2"/>
    <m/>
  </r>
  <r>
    <s v="Валиуллов Минислам Минсафович"/>
    <x v="0"/>
    <x v="2937"/>
    <x v="2"/>
    <n v="649.09"/>
    <n v="1"/>
    <x v="1"/>
    <s v="к использованию в производстве в 1 полугодии 2022 года (при выходе АТС из строя либо его комплектующих)"/>
    <m/>
    <n v="649.09"/>
    <m/>
    <m/>
    <n v="649.09"/>
    <n v="1"/>
    <m/>
    <m/>
    <n v="1"/>
  </r>
  <r>
    <s v="Валиуллов Минислам Минсафович"/>
    <x v="0"/>
    <x v="2938"/>
    <x v="0"/>
    <m/>
    <m/>
    <x v="0"/>
    <m/>
    <m/>
    <m/>
    <n v="966.67"/>
    <n v="966.67"/>
    <m/>
    <m/>
    <n v="2"/>
    <n v="2"/>
    <m/>
  </r>
  <r>
    <s v="Валиуллов Минислам Минсафович"/>
    <x v="0"/>
    <x v="2939"/>
    <x v="0"/>
    <m/>
    <m/>
    <x v="0"/>
    <m/>
    <m/>
    <m/>
    <n v="3122.24"/>
    <n v="3122.24"/>
    <m/>
    <m/>
    <n v="5"/>
    <n v="5"/>
    <m/>
  </r>
  <r>
    <s v="Валиуллов Минислам Минсафович"/>
    <x v="0"/>
    <x v="2940"/>
    <x v="0"/>
    <m/>
    <m/>
    <x v="0"/>
    <m/>
    <m/>
    <m/>
    <n v="2461.67"/>
    <n v="2461.67"/>
    <m/>
    <m/>
    <n v="2"/>
    <n v="2"/>
    <m/>
  </r>
  <r>
    <s v="Валиуллов Минислам Минсафович"/>
    <x v="0"/>
    <x v="2941"/>
    <x v="0"/>
    <m/>
    <m/>
    <x v="0"/>
    <m/>
    <m/>
    <m/>
    <n v="10726.67"/>
    <n v="10726.67"/>
    <m/>
    <m/>
    <n v="2"/>
    <n v="2"/>
    <m/>
  </r>
  <r>
    <s v="Валиуллов Минислам Минсафович"/>
    <x v="0"/>
    <x v="2942"/>
    <x v="0"/>
    <m/>
    <m/>
    <x v="0"/>
    <m/>
    <m/>
    <m/>
    <n v="1230.83"/>
    <n v="1230.83"/>
    <m/>
    <m/>
    <n v="1"/>
    <n v="1"/>
    <m/>
  </r>
  <r>
    <s v="Валиуллов Минислам Минсафович"/>
    <x v="0"/>
    <x v="2943"/>
    <x v="0"/>
    <m/>
    <m/>
    <x v="0"/>
    <m/>
    <m/>
    <m/>
    <n v="1040"/>
    <n v="1040"/>
    <m/>
    <m/>
    <n v="2"/>
    <n v="2"/>
    <m/>
  </r>
  <r>
    <s v="Валиуллов Минислам Минсафович"/>
    <x v="0"/>
    <x v="2944"/>
    <x v="0"/>
    <m/>
    <m/>
    <x v="0"/>
    <m/>
    <m/>
    <m/>
    <n v="2378.63"/>
    <n v="2378.63"/>
    <m/>
    <m/>
    <n v="2"/>
    <n v="2"/>
    <m/>
  </r>
  <r>
    <s v="Валиуллов Минислам Минсафович"/>
    <x v="0"/>
    <x v="2945"/>
    <x v="0"/>
    <m/>
    <m/>
    <x v="0"/>
    <m/>
    <m/>
    <m/>
    <n v="2333.33"/>
    <n v="2333.33"/>
    <m/>
    <m/>
    <n v="2"/>
    <n v="2"/>
    <m/>
  </r>
  <r>
    <s v="Валиуллов Минислам Минсафович"/>
    <x v="0"/>
    <x v="2946"/>
    <x v="0"/>
    <m/>
    <m/>
    <x v="0"/>
    <m/>
    <m/>
    <m/>
    <n v="9673.08"/>
    <n v="9673.08"/>
    <m/>
    <m/>
    <n v="1"/>
    <n v="1"/>
    <m/>
  </r>
  <r>
    <s v="Валиуллов Минислам Минсафович"/>
    <x v="0"/>
    <x v="2947"/>
    <x v="0"/>
    <m/>
    <m/>
    <x v="0"/>
    <m/>
    <m/>
    <m/>
    <n v="9673.08"/>
    <n v="9673.08"/>
    <m/>
    <m/>
    <n v="1"/>
    <n v="1"/>
    <m/>
  </r>
  <r>
    <s v="Валиуллов Минислам Минсафович"/>
    <x v="0"/>
    <x v="2948"/>
    <x v="0"/>
    <m/>
    <m/>
    <x v="0"/>
    <m/>
    <m/>
    <m/>
    <n v="1843.33"/>
    <n v="1843.33"/>
    <m/>
    <m/>
    <n v="2"/>
    <n v="2"/>
    <m/>
  </r>
  <r>
    <s v="Валиуллов Минислам Минсафович"/>
    <x v="0"/>
    <x v="2949"/>
    <x v="0"/>
    <m/>
    <m/>
    <x v="0"/>
    <m/>
    <m/>
    <m/>
    <n v="963.33"/>
    <n v="963.33"/>
    <m/>
    <m/>
    <n v="1"/>
    <n v="1"/>
    <m/>
  </r>
  <r>
    <s v="Валиуллов Минислам Минсафович"/>
    <x v="0"/>
    <x v="2950"/>
    <x v="0"/>
    <m/>
    <m/>
    <x v="0"/>
    <m/>
    <m/>
    <m/>
    <n v="32390"/>
    <n v="32390"/>
    <m/>
    <m/>
    <n v="2"/>
    <n v="2"/>
    <m/>
  </r>
  <r>
    <s v="Валиуллов Минислам Минсафович"/>
    <x v="0"/>
    <x v="2951"/>
    <x v="0"/>
    <m/>
    <m/>
    <x v="0"/>
    <m/>
    <m/>
    <m/>
    <n v="2147.6"/>
    <m/>
    <n v="2147.6"/>
    <m/>
    <n v="1"/>
    <m/>
    <n v="1"/>
  </r>
  <r>
    <s v="Валиуллов Минислам Минсафович"/>
    <x v="0"/>
    <x v="2952"/>
    <x v="0"/>
    <m/>
    <m/>
    <x v="0"/>
    <m/>
    <m/>
    <m/>
    <n v="118.47"/>
    <m/>
    <n v="118.47"/>
    <m/>
    <n v="1"/>
    <m/>
    <n v="1"/>
  </r>
  <r>
    <s v="Валиуллов Минислам Минсафович"/>
    <x v="0"/>
    <x v="2953"/>
    <x v="0"/>
    <m/>
    <m/>
    <x v="0"/>
    <m/>
    <m/>
    <m/>
    <n v="118.47"/>
    <m/>
    <n v="118.47"/>
    <m/>
    <n v="1"/>
    <m/>
    <n v="1"/>
  </r>
  <r>
    <s v="Валиуллов Минислам Минсафович"/>
    <x v="0"/>
    <x v="2954"/>
    <x v="0"/>
    <m/>
    <m/>
    <x v="0"/>
    <m/>
    <m/>
    <m/>
    <n v="4916.67"/>
    <n v="4916.67"/>
    <m/>
    <m/>
    <n v="1"/>
    <n v="1"/>
    <m/>
  </r>
  <r>
    <s v="Валиуллов Минислам Минсафович"/>
    <x v="0"/>
    <x v="2955"/>
    <x v="1"/>
    <n v="129.16999999999999"/>
    <n v="2"/>
    <x v="1"/>
    <s v="Аварийный резерв"/>
    <m/>
    <n v="129.16999999999999"/>
    <m/>
    <m/>
    <n v="129.16999999999999"/>
    <n v="2"/>
    <m/>
    <m/>
    <n v="2"/>
  </r>
  <r>
    <s v="Валиуллов Минислам Минсафович"/>
    <x v="0"/>
    <x v="2956"/>
    <x v="0"/>
    <m/>
    <m/>
    <x v="0"/>
    <m/>
    <m/>
    <m/>
    <n v="229.17"/>
    <n v="229.17"/>
    <m/>
    <m/>
    <n v="1"/>
    <n v="1"/>
    <m/>
  </r>
  <r>
    <s v="Валиуллов Минислам Минсафович"/>
    <x v="0"/>
    <x v="2957"/>
    <x v="1"/>
    <n v="5728.72"/>
    <n v="6"/>
    <x v="1"/>
    <s v="Аварийный резерв"/>
    <m/>
    <n v="5728.72"/>
    <m/>
    <m/>
    <n v="5728.72"/>
    <n v="6"/>
    <m/>
    <m/>
    <n v="6"/>
  </r>
  <r>
    <s v="Валиуллов Минислам Минсафович"/>
    <x v="0"/>
    <x v="2958"/>
    <x v="0"/>
    <m/>
    <m/>
    <x v="0"/>
    <m/>
    <m/>
    <m/>
    <n v="2973.33"/>
    <n v="371.67"/>
    <n v="2601.66"/>
    <m/>
    <n v="8"/>
    <n v="1"/>
    <n v="7"/>
  </r>
  <r>
    <s v="Валиуллов Минислам Минсафович"/>
    <x v="0"/>
    <x v="2959"/>
    <x v="0"/>
    <m/>
    <m/>
    <x v="0"/>
    <m/>
    <m/>
    <n v="2839.5"/>
    <m/>
    <n v="2839.5"/>
    <m/>
    <n v="4"/>
    <m/>
    <n v="4"/>
    <m/>
  </r>
  <r>
    <s v="Валиуллов Минислам Минсафович"/>
    <x v="0"/>
    <x v="2960"/>
    <x v="0"/>
    <m/>
    <m/>
    <x v="0"/>
    <m/>
    <m/>
    <n v="1687.67"/>
    <m/>
    <n v="1687.67"/>
    <m/>
    <n v="4"/>
    <m/>
    <n v="4"/>
    <m/>
  </r>
  <r>
    <s v="Валиуллов Минислам Минсафович"/>
    <x v="0"/>
    <x v="2961"/>
    <x v="0"/>
    <m/>
    <m/>
    <x v="0"/>
    <m/>
    <m/>
    <m/>
    <n v="780"/>
    <n v="780"/>
    <m/>
    <m/>
    <n v="2"/>
    <n v="2"/>
    <m/>
  </r>
  <r>
    <s v="Валиуллов Минислам Минсафович"/>
    <x v="0"/>
    <x v="2962"/>
    <x v="0"/>
    <m/>
    <m/>
    <x v="0"/>
    <m/>
    <m/>
    <m/>
    <n v="2675.73"/>
    <n v="2675.73"/>
    <m/>
    <m/>
    <n v="2"/>
    <n v="2"/>
    <m/>
  </r>
  <r>
    <s v="Валиуллов Минислам Минсафович"/>
    <x v="0"/>
    <x v="2963"/>
    <x v="0"/>
    <m/>
    <m/>
    <x v="0"/>
    <m/>
    <m/>
    <m/>
    <n v="620.1"/>
    <n v="620.1"/>
    <m/>
    <m/>
    <n v="2"/>
    <n v="2"/>
    <m/>
  </r>
  <r>
    <s v="Валиуллов Минислам Минсафович"/>
    <x v="0"/>
    <x v="2964"/>
    <x v="0"/>
    <m/>
    <m/>
    <x v="0"/>
    <m/>
    <m/>
    <m/>
    <n v="578.33000000000004"/>
    <m/>
    <n v="578.33000000000004"/>
    <m/>
    <n v="1"/>
    <m/>
    <n v="1"/>
  </r>
  <r>
    <s v="Валиуллов Минислам Минсафович"/>
    <x v="0"/>
    <x v="2965"/>
    <x v="0"/>
    <m/>
    <m/>
    <x v="0"/>
    <m/>
    <m/>
    <m/>
    <n v="666.67"/>
    <m/>
    <n v="666.67"/>
    <m/>
    <n v="2"/>
    <m/>
    <n v="2"/>
  </r>
  <r>
    <s v="Валиуллов Минислам Минсафович"/>
    <x v="0"/>
    <x v="2966"/>
    <x v="0"/>
    <m/>
    <m/>
    <x v="0"/>
    <m/>
    <m/>
    <m/>
    <n v="661"/>
    <n v="661"/>
    <m/>
    <m/>
    <n v="1"/>
    <n v="1"/>
    <m/>
  </r>
  <r>
    <s v="Валиуллов Минислам Минсафович"/>
    <x v="0"/>
    <x v="2967"/>
    <x v="0"/>
    <m/>
    <m/>
    <x v="0"/>
    <m/>
    <m/>
    <m/>
    <n v="549.16999999999996"/>
    <n v="549.16999999999996"/>
    <m/>
    <m/>
    <n v="1"/>
    <n v="1"/>
    <m/>
  </r>
  <r>
    <s v="Валиуллов Минислам Минсафович"/>
    <x v="0"/>
    <x v="2968"/>
    <x v="0"/>
    <m/>
    <m/>
    <x v="0"/>
    <m/>
    <m/>
    <m/>
    <n v="348.33"/>
    <n v="348.33"/>
    <m/>
    <m/>
    <n v="2"/>
    <n v="2"/>
    <m/>
  </r>
  <r>
    <s v="Валиуллов Минислам Минсафович"/>
    <x v="0"/>
    <x v="2969"/>
    <x v="0"/>
    <m/>
    <m/>
    <x v="0"/>
    <m/>
    <m/>
    <m/>
    <n v="430"/>
    <n v="430"/>
    <m/>
    <m/>
    <n v="2"/>
    <n v="2"/>
    <m/>
  </r>
  <r>
    <s v="Валиуллов Минислам Минсафович"/>
    <x v="0"/>
    <x v="2970"/>
    <x v="0"/>
    <m/>
    <m/>
    <x v="0"/>
    <m/>
    <m/>
    <m/>
    <n v="480"/>
    <n v="480"/>
    <m/>
    <m/>
    <n v="1"/>
    <n v="1"/>
    <m/>
  </r>
  <r>
    <s v="Валиуллов Минислам Минсафович"/>
    <x v="0"/>
    <x v="2971"/>
    <x v="0"/>
    <m/>
    <m/>
    <x v="0"/>
    <m/>
    <m/>
    <m/>
    <n v="7889.63"/>
    <n v="7205.23"/>
    <n v="684.4"/>
    <m/>
    <n v="22"/>
    <n v="19"/>
    <n v="3"/>
  </r>
  <r>
    <s v="Валиуллов Минислам Минсафович"/>
    <x v="0"/>
    <x v="2972"/>
    <x v="0"/>
    <m/>
    <m/>
    <x v="0"/>
    <m/>
    <m/>
    <m/>
    <n v="2040"/>
    <n v="2040"/>
    <m/>
    <m/>
    <n v="10"/>
    <n v="10"/>
    <m/>
  </r>
  <r>
    <s v="Валиуллов Минислам Минсафович"/>
    <x v="0"/>
    <x v="2973"/>
    <x v="0"/>
    <m/>
    <m/>
    <x v="0"/>
    <m/>
    <m/>
    <m/>
    <n v="225"/>
    <n v="225"/>
    <m/>
    <m/>
    <n v="1"/>
    <n v="1"/>
    <m/>
  </r>
  <r>
    <s v="Валиуллов Минислам Минсафович"/>
    <x v="0"/>
    <x v="2974"/>
    <x v="0"/>
    <m/>
    <m/>
    <x v="0"/>
    <m/>
    <m/>
    <m/>
    <n v="2693.33"/>
    <n v="2693.33"/>
    <m/>
    <m/>
    <n v="4"/>
    <n v="4"/>
    <m/>
  </r>
  <r>
    <s v="Валиуллов Минислам Минсафович"/>
    <x v="0"/>
    <x v="2975"/>
    <x v="0"/>
    <m/>
    <m/>
    <x v="0"/>
    <m/>
    <m/>
    <m/>
    <n v="560"/>
    <n v="560"/>
    <m/>
    <m/>
    <n v="1"/>
    <n v="1"/>
    <m/>
  </r>
  <r>
    <s v="Валиуллов Минислам Минсафович"/>
    <x v="0"/>
    <x v="2976"/>
    <x v="0"/>
    <m/>
    <m/>
    <x v="0"/>
    <m/>
    <m/>
    <m/>
    <n v="550"/>
    <n v="550"/>
    <m/>
    <m/>
    <n v="2"/>
    <n v="2"/>
    <m/>
  </r>
  <r>
    <s v="Валиуллов Минислам Минсафович"/>
    <x v="0"/>
    <x v="2977"/>
    <x v="1"/>
    <n v="307.28999999999996"/>
    <n v="1"/>
    <x v="1"/>
    <s v="Аварийный резерв"/>
    <m/>
    <n v="1536.46"/>
    <m/>
    <n v="1229.17"/>
    <n v="307.29000000000002"/>
    <n v="5"/>
    <m/>
    <n v="4"/>
    <n v="1"/>
  </r>
  <r>
    <s v="Валиуллов Минислам Минсафович"/>
    <x v="0"/>
    <x v="2978"/>
    <x v="0"/>
    <m/>
    <m/>
    <x v="0"/>
    <m/>
    <m/>
    <m/>
    <n v="3792"/>
    <n v="3792"/>
    <m/>
    <m/>
    <n v="8"/>
    <n v="8"/>
    <m/>
  </r>
  <r>
    <s v="Валиуллов Минислам Минсафович"/>
    <x v="0"/>
    <x v="2979"/>
    <x v="0"/>
    <m/>
    <m/>
    <x v="0"/>
    <m/>
    <m/>
    <m/>
    <n v="1278"/>
    <n v="1278"/>
    <m/>
    <m/>
    <n v="2"/>
    <n v="2"/>
    <m/>
  </r>
  <r>
    <s v="Валиуллов Минислам Минсафович"/>
    <x v="0"/>
    <x v="2980"/>
    <x v="0"/>
    <m/>
    <m/>
    <x v="0"/>
    <m/>
    <m/>
    <m/>
    <n v="336"/>
    <n v="336"/>
    <m/>
    <m/>
    <n v="2"/>
    <n v="2"/>
    <m/>
  </r>
  <r>
    <s v="Валиуллов Минислам Минсафович"/>
    <x v="0"/>
    <x v="2981"/>
    <x v="0"/>
    <m/>
    <m/>
    <x v="0"/>
    <m/>
    <m/>
    <m/>
    <n v="988"/>
    <n v="988"/>
    <m/>
    <m/>
    <n v="4"/>
    <n v="4"/>
    <m/>
  </r>
  <r>
    <s v="Валиуллов Минислам Минсафович"/>
    <x v="0"/>
    <x v="2982"/>
    <x v="0"/>
    <m/>
    <m/>
    <x v="0"/>
    <m/>
    <m/>
    <m/>
    <n v="576"/>
    <n v="576"/>
    <m/>
    <m/>
    <n v="2"/>
    <n v="2"/>
    <m/>
  </r>
  <r>
    <s v="Валиуллов Минислам Минсафович"/>
    <x v="0"/>
    <x v="2983"/>
    <x v="0"/>
    <m/>
    <m/>
    <x v="0"/>
    <m/>
    <m/>
    <m/>
    <n v="522"/>
    <n v="522"/>
    <m/>
    <m/>
    <n v="2"/>
    <n v="2"/>
    <m/>
  </r>
  <r>
    <s v="Валиуллов Минислам Минсафович"/>
    <x v="0"/>
    <x v="2984"/>
    <x v="0"/>
    <m/>
    <m/>
    <x v="0"/>
    <m/>
    <m/>
    <m/>
    <n v="1174"/>
    <n v="1174"/>
    <m/>
    <m/>
    <n v="2"/>
    <n v="2"/>
    <m/>
  </r>
  <r>
    <s v="Валиуллов Минислам Минсафович"/>
    <x v="0"/>
    <x v="2985"/>
    <x v="0"/>
    <m/>
    <m/>
    <x v="0"/>
    <m/>
    <m/>
    <n v="473.75"/>
    <m/>
    <n v="473.75"/>
    <m/>
    <n v="1"/>
    <m/>
    <n v="1"/>
    <m/>
  </r>
  <r>
    <s v="Валиуллов Минислам Минсафович"/>
    <x v="0"/>
    <x v="2986"/>
    <x v="0"/>
    <m/>
    <m/>
    <x v="0"/>
    <m/>
    <m/>
    <m/>
    <n v="14479.44"/>
    <n v="3619.86"/>
    <n v="10859.58"/>
    <m/>
    <n v="4"/>
    <n v="1"/>
    <n v="3"/>
  </r>
  <r>
    <s v="Валиуллов Минислам Минсафович"/>
    <x v="0"/>
    <x v="2987"/>
    <x v="1"/>
    <n v="1217.5899999999999"/>
    <n v="2"/>
    <x v="1"/>
    <s v="Аварийный резерв"/>
    <m/>
    <n v="1217.5899999999999"/>
    <m/>
    <m/>
    <n v="1217.5899999999999"/>
    <n v="2"/>
    <m/>
    <m/>
    <n v="2"/>
  </r>
  <r>
    <s v="Валиуллов Минислам Минсафович"/>
    <x v="0"/>
    <x v="2988"/>
    <x v="0"/>
    <m/>
    <m/>
    <x v="0"/>
    <m/>
    <m/>
    <m/>
    <n v="5846.67"/>
    <n v="3654.17"/>
    <n v="2192.5"/>
    <m/>
    <n v="8"/>
    <n v="5"/>
    <n v="3"/>
  </r>
  <r>
    <s v="Валиуллов Минислам Минсафович"/>
    <x v="0"/>
    <x v="2989"/>
    <x v="0"/>
    <m/>
    <m/>
    <x v="0"/>
    <m/>
    <m/>
    <m/>
    <n v="2331.67"/>
    <n v="2331.67"/>
    <m/>
    <m/>
    <n v="2"/>
    <n v="2"/>
    <m/>
  </r>
  <r>
    <s v="Валиуллов Минислам Минсафович"/>
    <x v="0"/>
    <x v="2990"/>
    <x v="0"/>
    <m/>
    <m/>
    <x v="0"/>
    <m/>
    <m/>
    <m/>
    <n v="4912.5"/>
    <n v="4912.5"/>
    <m/>
    <m/>
    <n v="5"/>
    <n v="5"/>
    <m/>
  </r>
  <r>
    <s v="Валиуллов Минислам Минсафович"/>
    <x v="0"/>
    <x v="2991"/>
    <x v="0"/>
    <m/>
    <m/>
    <x v="0"/>
    <m/>
    <m/>
    <m/>
    <n v="413.33"/>
    <n v="413.33"/>
    <m/>
    <m/>
    <n v="2"/>
    <n v="2"/>
    <m/>
  </r>
  <r>
    <s v="Валиуллов Минислам Минсафович"/>
    <x v="0"/>
    <x v="2992"/>
    <x v="0"/>
    <m/>
    <m/>
    <x v="0"/>
    <m/>
    <m/>
    <m/>
    <n v="1470.83"/>
    <n v="588.33000000000004"/>
    <n v="882.5"/>
    <m/>
    <n v="5"/>
    <n v="2"/>
    <n v="3"/>
  </r>
  <r>
    <s v="Валиуллов Минислам Минсафович"/>
    <x v="0"/>
    <x v="2993"/>
    <x v="1"/>
    <n v="1068.73"/>
    <n v="3"/>
    <x v="1"/>
    <s v="Аварийный резерв"/>
    <m/>
    <n v="1068.73"/>
    <m/>
    <m/>
    <n v="1068.73"/>
    <n v="3"/>
    <m/>
    <m/>
    <n v="3"/>
  </r>
  <r>
    <s v="Валиуллов Минислам Минсафович"/>
    <x v="0"/>
    <x v="2994"/>
    <x v="0"/>
    <m/>
    <m/>
    <x v="0"/>
    <m/>
    <m/>
    <m/>
    <n v="3335"/>
    <n v="3335"/>
    <m/>
    <m/>
    <n v="2"/>
    <n v="2"/>
    <m/>
  </r>
  <r>
    <s v="Валиуллов Минислам Минсафович"/>
    <x v="0"/>
    <x v="2995"/>
    <x v="0"/>
    <m/>
    <m/>
    <x v="0"/>
    <m/>
    <m/>
    <m/>
    <n v="287.5"/>
    <m/>
    <n v="287.5"/>
    <m/>
    <n v="2"/>
    <m/>
    <n v="2"/>
  </r>
  <r>
    <s v="Валиуллов Минислам Минсафович"/>
    <x v="0"/>
    <x v="2996"/>
    <x v="0"/>
    <m/>
    <m/>
    <x v="0"/>
    <m/>
    <m/>
    <m/>
    <n v="4142.5"/>
    <n v="4142.5"/>
    <m/>
    <m/>
    <n v="1"/>
    <n v="1"/>
    <m/>
  </r>
  <r>
    <s v="Валиуллов Минислам Минсафович"/>
    <x v="0"/>
    <x v="2997"/>
    <x v="0"/>
    <m/>
    <m/>
    <x v="0"/>
    <m/>
    <m/>
    <m/>
    <n v="8099"/>
    <n v="8099"/>
    <m/>
    <m/>
    <n v="2"/>
    <n v="2"/>
    <m/>
  </r>
  <r>
    <s v="Валиуллов Минислам Минсафович"/>
    <x v="0"/>
    <x v="2998"/>
    <x v="0"/>
    <m/>
    <m/>
    <x v="0"/>
    <m/>
    <m/>
    <m/>
    <n v="3038.33"/>
    <n v="3038.33"/>
    <m/>
    <m/>
    <n v="2"/>
    <n v="2"/>
    <m/>
  </r>
  <r>
    <s v="Валиуллов Минислам Минсафович"/>
    <x v="0"/>
    <x v="2999"/>
    <x v="0"/>
    <m/>
    <m/>
    <x v="0"/>
    <m/>
    <m/>
    <m/>
    <n v="13566.67"/>
    <n v="13566.67"/>
    <m/>
    <m/>
    <n v="11"/>
    <n v="11"/>
    <m/>
  </r>
  <r>
    <s v="Валиуллов Минислам Минсафович"/>
    <x v="0"/>
    <x v="3000"/>
    <x v="1"/>
    <n v="1056.23"/>
    <n v="15"/>
    <x v="1"/>
    <s v="Аварийный резерв"/>
    <m/>
    <n v="1056.23"/>
    <m/>
    <m/>
    <n v="1056.23"/>
    <n v="15"/>
    <m/>
    <m/>
    <n v="15"/>
  </r>
  <r>
    <s v="Валиуллов Минислам Минсафович"/>
    <x v="0"/>
    <x v="3001"/>
    <x v="0"/>
    <m/>
    <m/>
    <x v="0"/>
    <m/>
    <m/>
    <m/>
    <n v="948.33"/>
    <n v="948.33"/>
    <m/>
    <m/>
    <n v="2"/>
    <n v="2"/>
    <m/>
  </r>
  <r>
    <s v="Валиуллов Минислам Минсафович"/>
    <x v="0"/>
    <x v="3002"/>
    <x v="0"/>
    <m/>
    <m/>
    <x v="0"/>
    <m/>
    <m/>
    <m/>
    <n v="3600"/>
    <n v="3600"/>
    <m/>
    <m/>
    <n v="1"/>
    <n v="1"/>
    <m/>
  </r>
  <r>
    <s v="Валиуллов Минислам Минсафович"/>
    <x v="0"/>
    <x v="3003"/>
    <x v="1"/>
    <n v="208.33"/>
    <n v="1"/>
    <x v="1"/>
    <s v="Аварийный резерв"/>
    <m/>
    <n v="208.33"/>
    <m/>
    <m/>
    <n v="208.33"/>
    <n v="1"/>
    <m/>
    <m/>
    <n v="1"/>
  </r>
  <r>
    <s v="Валиуллов Минислам Минсафович"/>
    <x v="0"/>
    <x v="3004"/>
    <x v="0"/>
    <m/>
    <m/>
    <x v="0"/>
    <m/>
    <m/>
    <m/>
    <n v="815"/>
    <n v="815"/>
    <m/>
    <m/>
    <n v="6"/>
    <n v="6"/>
    <m/>
  </r>
  <r>
    <s v="Валиуллов Минислам Минсафович"/>
    <x v="0"/>
    <x v="3005"/>
    <x v="0"/>
    <m/>
    <m/>
    <x v="0"/>
    <m/>
    <m/>
    <m/>
    <n v="665"/>
    <n v="665"/>
    <m/>
    <m/>
    <n v="6"/>
    <n v="6"/>
    <m/>
  </r>
  <r>
    <s v="Валиуллов Минислам Минсафович"/>
    <x v="0"/>
    <x v="3006"/>
    <x v="0"/>
    <m/>
    <m/>
    <x v="0"/>
    <m/>
    <m/>
    <m/>
    <n v="860.53"/>
    <n v="860.53"/>
    <m/>
    <m/>
    <n v="1"/>
    <n v="1"/>
    <m/>
  </r>
  <r>
    <s v="Валиуллов Минислам Минсафович"/>
    <x v="0"/>
    <x v="3007"/>
    <x v="0"/>
    <m/>
    <m/>
    <x v="0"/>
    <m/>
    <m/>
    <n v="2083.33"/>
    <m/>
    <n v="2083.33"/>
    <m/>
    <n v="10"/>
    <m/>
    <n v="10"/>
    <m/>
  </r>
  <r>
    <s v="Валиуллов Минислам Минсафович"/>
    <x v="0"/>
    <x v="3008"/>
    <x v="0"/>
    <m/>
    <m/>
    <x v="0"/>
    <m/>
    <m/>
    <m/>
    <n v="380"/>
    <n v="380"/>
    <m/>
    <m/>
    <n v="2"/>
    <n v="2"/>
    <m/>
  </r>
  <r>
    <s v="Валиуллов Минислам Минсафович"/>
    <x v="0"/>
    <x v="3009"/>
    <x v="0"/>
    <m/>
    <m/>
    <x v="0"/>
    <m/>
    <m/>
    <m/>
    <n v="833.33"/>
    <n v="208.33"/>
    <n v="625"/>
    <m/>
    <n v="4"/>
    <n v="1"/>
    <n v="3"/>
  </r>
  <r>
    <s v="Валиуллов Минислам Минсафович"/>
    <x v="0"/>
    <x v="3010"/>
    <x v="0"/>
    <m/>
    <m/>
    <x v="0"/>
    <m/>
    <m/>
    <m/>
    <n v="660"/>
    <n v="660"/>
    <m/>
    <m/>
    <n v="1"/>
    <n v="1"/>
    <m/>
  </r>
  <r>
    <s v="Валиуллов Минислам Минсафович"/>
    <x v="0"/>
    <x v="3011"/>
    <x v="0"/>
    <m/>
    <m/>
    <x v="0"/>
    <m/>
    <m/>
    <m/>
    <n v="937.5"/>
    <n v="937.5"/>
    <m/>
    <m/>
    <n v="6"/>
    <n v="6"/>
    <m/>
  </r>
  <r>
    <s v="Валиуллов Минислам Минсафович"/>
    <x v="0"/>
    <x v="3012"/>
    <x v="0"/>
    <m/>
    <m/>
    <x v="0"/>
    <m/>
    <m/>
    <m/>
    <n v="4423.83"/>
    <n v="4423.83"/>
    <m/>
    <m/>
    <n v="20"/>
    <n v="20"/>
    <m/>
  </r>
  <r>
    <s v="Валиуллов Минислам Минсафович"/>
    <x v="0"/>
    <x v="3013"/>
    <x v="0"/>
    <m/>
    <m/>
    <x v="0"/>
    <m/>
    <m/>
    <m/>
    <n v="1302.08"/>
    <n v="1302.08"/>
    <m/>
    <m/>
    <n v="5"/>
    <n v="5"/>
    <m/>
  </r>
  <r>
    <s v="Валиуллов Минислам Минсафович"/>
    <x v="0"/>
    <x v="3014"/>
    <x v="0"/>
    <m/>
    <m/>
    <x v="0"/>
    <m/>
    <m/>
    <n v="407.5"/>
    <m/>
    <n v="407.5"/>
    <m/>
    <n v="3"/>
    <m/>
    <n v="3"/>
    <m/>
  </r>
  <r>
    <s v="Валиуллов Минислам Минсафович"/>
    <x v="0"/>
    <x v="3015"/>
    <x v="0"/>
    <m/>
    <m/>
    <x v="0"/>
    <m/>
    <m/>
    <m/>
    <n v="2837.5"/>
    <n v="2837.5"/>
    <m/>
    <m/>
    <n v="15"/>
    <n v="15"/>
    <m/>
  </r>
  <r>
    <s v="Валиуллов Минислам Минсафович"/>
    <x v="0"/>
    <x v="3016"/>
    <x v="0"/>
    <m/>
    <m/>
    <x v="0"/>
    <m/>
    <m/>
    <m/>
    <n v="1205"/>
    <n v="1205"/>
    <m/>
    <m/>
    <n v="3"/>
    <n v="3"/>
    <m/>
  </r>
  <r>
    <s v="Валиуллов Минислам Минсафович"/>
    <x v="0"/>
    <x v="3017"/>
    <x v="0"/>
    <m/>
    <m/>
    <x v="0"/>
    <m/>
    <m/>
    <m/>
    <n v="5136.67"/>
    <n v="4168.34"/>
    <n v="968.33"/>
    <m/>
    <n v="7"/>
    <n v="6"/>
    <n v="1"/>
  </r>
  <r>
    <s v="Валиуллов Минислам Минсафович"/>
    <x v="0"/>
    <x v="3018"/>
    <x v="0"/>
    <m/>
    <m/>
    <x v="0"/>
    <m/>
    <m/>
    <m/>
    <n v="862.5"/>
    <n v="862.5"/>
    <m/>
    <m/>
    <n v="3"/>
    <n v="3"/>
    <m/>
  </r>
  <r>
    <s v="Валиуллов Минислам Минсафович"/>
    <x v="0"/>
    <x v="3019"/>
    <x v="0"/>
    <m/>
    <m/>
    <x v="0"/>
    <m/>
    <m/>
    <n v="1500"/>
    <m/>
    <n v="1500"/>
    <m/>
    <n v="9"/>
    <m/>
    <n v="9"/>
    <m/>
  </r>
  <r>
    <s v="Валиуллов Минислам Минсафович"/>
    <x v="0"/>
    <x v="3020"/>
    <x v="0"/>
    <m/>
    <m/>
    <x v="0"/>
    <m/>
    <m/>
    <m/>
    <n v="1433.33"/>
    <n v="1433.33"/>
    <m/>
    <m/>
    <n v="2"/>
    <n v="2"/>
    <m/>
  </r>
  <r>
    <s v="Валиуллов Минислам Минсафович"/>
    <x v="0"/>
    <x v="3021"/>
    <x v="0"/>
    <m/>
    <m/>
    <x v="0"/>
    <m/>
    <m/>
    <m/>
    <n v="1176.67"/>
    <n v="1176.67"/>
    <m/>
    <m/>
    <n v="4"/>
    <n v="4"/>
    <m/>
  </r>
  <r>
    <s v="Валиуллов Минислам Минсафович"/>
    <x v="0"/>
    <x v="3022"/>
    <x v="1"/>
    <n v="2270.9"/>
    <n v="2"/>
    <x v="1"/>
    <s v="Аварийный резерв"/>
    <m/>
    <n v="2270.9"/>
    <m/>
    <m/>
    <n v="2270.9"/>
    <n v="2"/>
    <m/>
    <m/>
    <n v="2"/>
  </r>
  <r>
    <s v="Валиуллов Минислам Минсафович"/>
    <x v="0"/>
    <x v="3023"/>
    <x v="0"/>
    <m/>
    <m/>
    <x v="0"/>
    <m/>
    <m/>
    <n v="546"/>
    <m/>
    <n v="546"/>
    <m/>
    <n v="2"/>
    <m/>
    <n v="2"/>
    <m/>
  </r>
  <r>
    <s v="Валиуллов Минислам Минсафович"/>
    <x v="0"/>
    <x v="3024"/>
    <x v="0"/>
    <m/>
    <m/>
    <x v="0"/>
    <m/>
    <m/>
    <m/>
    <n v="3055.87"/>
    <n v="2648.77"/>
    <n v="407.1"/>
    <m/>
    <n v="16"/>
    <n v="13"/>
    <n v="3"/>
  </r>
  <r>
    <s v="Валиуллов Минислам Минсафович"/>
    <x v="0"/>
    <x v="3025"/>
    <x v="0"/>
    <m/>
    <m/>
    <x v="0"/>
    <m/>
    <m/>
    <m/>
    <n v="8789.17"/>
    <m/>
    <n v="8789.17"/>
    <m/>
    <n v="1"/>
    <m/>
    <n v="1"/>
  </r>
  <r>
    <s v="Валиуллов Минислам Минсафович"/>
    <x v="0"/>
    <x v="3026"/>
    <x v="0"/>
    <m/>
    <m/>
    <x v="0"/>
    <m/>
    <m/>
    <m/>
    <n v="4276.67"/>
    <m/>
    <n v="4276.67"/>
    <m/>
    <n v="1"/>
    <m/>
    <n v="1"/>
  </r>
  <r>
    <s v="Валиуллов Минислам Минсафович"/>
    <x v="0"/>
    <x v="3027"/>
    <x v="0"/>
    <m/>
    <m/>
    <x v="0"/>
    <m/>
    <m/>
    <m/>
    <n v="1250"/>
    <n v="1250"/>
    <m/>
    <m/>
    <n v="5"/>
    <n v="5"/>
    <m/>
  </r>
  <r>
    <s v="Валиуллов Минислам Минсафович"/>
    <x v="0"/>
    <x v="3028"/>
    <x v="1"/>
    <n v="2282.1799999999998"/>
    <n v="1"/>
    <x v="1"/>
    <s v="Аварийный резерв"/>
    <m/>
    <n v="2282.1799999999998"/>
    <m/>
    <m/>
    <n v="2282.1799999999998"/>
    <n v="1"/>
    <m/>
    <m/>
    <n v="1"/>
  </r>
  <r>
    <s v="Валиуллов Минислам Минсафович"/>
    <x v="0"/>
    <x v="3029"/>
    <x v="0"/>
    <m/>
    <m/>
    <x v="0"/>
    <m/>
    <m/>
    <m/>
    <n v="1720.83"/>
    <n v="1376.66"/>
    <n v="344.17"/>
    <m/>
    <n v="10"/>
    <n v="8"/>
    <n v="2"/>
  </r>
  <r>
    <s v="Валиуллов Минислам Минсафович"/>
    <x v="0"/>
    <x v="3030"/>
    <x v="0"/>
    <m/>
    <m/>
    <x v="0"/>
    <m/>
    <m/>
    <m/>
    <n v="2574"/>
    <n v="2059.1999999999998"/>
    <n v="514.79999999999995"/>
    <m/>
    <n v="20"/>
    <n v="16"/>
    <n v="4"/>
  </r>
  <r>
    <s v="Валиуллов Минислам Минсафович"/>
    <x v="0"/>
    <x v="3031"/>
    <x v="0"/>
    <m/>
    <m/>
    <x v="0"/>
    <m/>
    <m/>
    <m/>
    <n v="1696.5"/>
    <n v="1696.5"/>
    <m/>
    <m/>
    <n v="20"/>
    <n v="20"/>
    <m/>
  </r>
  <r>
    <s v="Валиуллов Минислам Минсафович"/>
    <x v="0"/>
    <x v="3032"/>
    <x v="0"/>
    <m/>
    <m/>
    <x v="0"/>
    <m/>
    <m/>
    <m/>
    <n v="2546.67"/>
    <n v="2546.67"/>
    <m/>
    <m/>
    <n v="8"/>
    <n v="8"/>
    <m/>
  </r>
  <r>
    <s v="Валиуллов Минислам Минсафович"/>
    <x v="0"/>
    <x v="3033"/>
    <x v="0"/>
    <m/>
    <m/>
    <x v="0"/>
    <m/>
    <m/>
    <n v="913.42"/>
    <m/>
    <n v="913.42"/>
    <m/>
    <n v="10"/>
    <m/>
    <n v="10"/>
    <m/>
  </r>
  <r>
    <s v="Валиуллов Минислам Минсафович"/>
    <x v="0"/>
    <x v="3034"/>
    <x v="0"/>
    <m/>
    <m/>
    <x v="0"/>
    <m/>
    <m/>
    <n v="4620"/>
    <m/>
    <n v="4620"/>
    <m/>
    <n v="20"/>
    <m/>
    <n v="20"/>
    <m/>
  </r>
  <r>
    <s v="Валиуллов Минислам Минсафович"/>
    <x v="0"/>
    <x v="3035"/>
    <x v="0"/>
    <m/>
    <m/>
    <x v="0"/>
    <m/>
    <m/>
    <m/>
    <n v="368"/>
    <n v="368"/>
    <m/>
    <m/>
    <n v="4"/>
    <n v="4"/>
    <m/>
  </r>
  <r>
    <s v="Валиуллов Минислам Минсафович"/>
    <x v="0"/>
    <x v="3036"/>
    <x v="0"/>
    <m/>
    <m/>
    <x v="0"/>
    <m/>
    <m/>
    <m/>
    <n v="2645.5"/>
    <n v="2645.5"/>
    <m/>
    <m/>
    <n v="2"/>
    <n v="2"/>
    <m/>
  </r>
  <r>
    <s v="Валиуллов Минислам Минсафович"/>
    <x v="0"/>
    <x v="3037"/>
    <x v="0"/>
    <m/>
    <m/>
    <x v="0"/>
    <m/>
    <m/>
    <m/>
    <n v="6418.33"/>
    <n v="6418.33"/>
    <m/>
    <m/>
    <n v="40"/>
    <n v="40"/>
    <m/>
  </r>
  <r>
    <s v="Валиуллов Минислам Минсафович"/>
    <x v="0"/>
    <x v="3038"/>
    <x v="0"/>
    <m/>
    <m/>
    <x v="0"/>
    <m/>
    <m/>
    <m/>
    <n v="1500"/>
    <n v="1500"/>
    <m/>
    <m/>
    <n v="10"/>
    <n v="10"/>
    <m/>
  </r>
  <r>
    <s v="Валиуллов Минислам Минсафович"/>
    <x v="0"/>
    <x v="3039"/>
    <x v="2"/>
    <n v="5288.31"/>
    <n v="2"/>
    <x v="1"/>
    <s v="к использованию в производстве в 1 полугодии 2022 года (при выходе АТС из строя либо его комплектующих)"/>
    <m/>
    <n v="5288.31"/>
    <m/>
    <m/>
    <n v="5288.31"/>
    <n v="2"/>
    <m/>
    <m/>
    <n v="2"/>
  </r>
  <r>
    <s v="Валиуллов Минислам Минсафович"/>
    <x v="0"/>
    <x v="3040"/>
    <x v="0"/>
    <m/>
    <m/>
    <x v="0"/>
    <m/>
    <m/>
    <m/>
    <n v="12883.75"/>
    <n v="12883.75"/>
    <m/>
    <m/>
    <n v="31"/>
    <n v="31"/>
    <m/>
  </r>
  <r>
    <s v="Валиуллов Минислам Минсафович"/>
    <x v="0"/>
    <x v="3041"/>
    <x v="0"/>
    <m/>
    <m/>
    <x v="0"/>
    <m/>
    <m/>
    <n v="4928.3"/>
    <m/>
    <n v="4928.3"/>
    <m/>
    <n v="6"/>
    <m/>
    <n v="6"/>
    <m/>
  </r>
  <r>
    <s v="Валиуллов Минислам Минсафович"/>
    <x v="0"/>
    <x v="3042"/>
    <x v="0"/>
    <m/>
    <m/>
    <x v="0"/>
    <m/>
    <m/>
    <m/>
    <n v="415"/>
    <n v="415"/>
    <m/>
    <m/>
    <n v="1"/>
    <n v="1"/>
    <m/>
  </r>
  <r>
    <s v="Валиуллов Минислам Минсафович"/>
    <x v="0"/>
    <x v="3043"/>
    <x v="0"/>
    <m/>
    <m/>
    <x v="0"/>
    <m/>
    <m/>
    <m/>
    <n v="238.33"/>
    <n v="238.33"/>
    <m/>
    <m/>
    <n v="2"/>
    <n v="2"/>
    <m/>
  </r>
  <r>
    <s v="Валиуллов Минислам Минсафович"/>
    <x v="0"/>
    <x v="3044"/>
    <x v="0"/>
    <m/>
    <m/>
    <x v="0"/>
    <m/>
    <m/>
    <m/>
    <n v="348"/>
    <n v="348"/>
    <m/>
    <m/>
    <n v="2"/>
    <n v="2"/>
    <m/>
  </r>
  <r>
    <s v="Валиуллов Минислам Минсафович"/>
    <x v="0"/>
    <x v="3045"/>
    <x v="0"/>
    <m/>
    <m/>
    <x v="0"/>
    <m/>
    <m/>
    <m/>
    <n v="2075"/>
    <n v="2075"/>
    <m/>
    <m/>
    <n v="10"/>
    <n v="10"/>
    <m/>
  </r>
  <r>
    <s v="Валиуллов Минислам Минсафович"/>
    <x v="0"/>
    <x v="3046"/>
    <x v="0"/>
    <m/>
    <m/>
    <x v="0"/>
    <m/>
    <m/>
    <m/>
    <n v="2041.2"/>
    <n v="1050"/>
    <n v="991.2"/>
    <m/>
    <n v="12"/>
    <n v="6"/>
    <n v="6"/>
  </r>
  <r>
    <s v="Валиуллов Минислам Минсафович"/>
    <x v="0"/>
    <x v="3047"/>
    <x v="0"/>
    <m/>
    <m/>
    <x v="0"/>
    <m/>
    <m/>
    <m/>
    <n v="266.67"/>
    <n v="266.67"/>
    <m/>
    <m/>
    <n v="1"/>
    <n v="1"/>
    <m/>
  </r>
  <r>
    <s v="Валиуллов Минислам Минсафович"/>
    <x v="0"/>
    <x v="3048"/>
    <x v="0"/>
    <m/>
    <m/>
    <x v="0"/>
    <m/>
    <m/>
    <m/>
    <n v="1820"/>
    <n v="1820"/>
    <m/>
    <m/>
    <n v="6"/>
    <n v="6"/>
    <m/>
  </r>
  <r>
    <s v="Валиуллов Минислам Минсафович"/>
    <x v="0"/>
    <x v="3049"/>
    <x v="0"/>
    <m/>
    <m/>
    <x v="0"/>
    <m/>
    <m/>
    <m/>
    <n v="300.83"/>
    <n v="300.83"/>
    <m/>
    <m/>
    <n v="1"/>
    <n v="1"/>
    <m/>
  </r>
  <r>
    <s v="Валиуллов Минислам Минсафович"/>
    <x v="0"/>
    <x v="3050"/>
    <x v="0"/>
    <m/>
    <m/>
    <x v="0"/>
    <m/>
    <m/>
    <m/>
    <n v="408"/>
    <n v="408"/>
    <m/>
    <m/>
    <n v="2"/>
    <n v="2"/>
    <m/>
  </r>
  <r>
    <s v="Валиуллов Минислам Минсафович"/>
    <x v="0"/>
    <x v="3051"/>
    <x v="0"/>
    <m/>
    <m/>
    <x v="0"/>
    <m/>
    <m/>
    <m/>
    <n v="3024"/>
    <n v="3024"/>
    <m/>
    <m/>
    <n v="18"/>
    <n v="18"/>
    <m/>
  </r>
  <r>
    <s v="Валиуллов Минислам Минсафович"/>
    <x v="0"/>
    <x v="3052"/>
    <x v="1"/>
    <n v="41685.1"/>
    <n v="2"/>
    <x v="1"/>
    <s v="Аварийный резерв"/>
    <m/>
    <n v="41685.1"/>
    <m/>
    <m/>
    <n v="41685.1"/>
    <n v="2"/>
    <m/>
    <m/>
    <n v="2"/>
  </r>
  <r>
    <s v="Валиуллов Минислам Минсафович"/>
    <x v="0"/>
    <x v="3053"/>
    <x v="0"/>
    <m/>
    <m/>
    <x v="0"/>
    <m/>
    <m/>
    <n v="1900"/>
    <m/>
    <n v="1900"/>
    <m/>
    <n v="6"/>
    <m/>
    <n v="6"/>
    <m/>
  </r>
  <r>
    <s v="Валиуллов Минислам Минсафович"/>
    <x v="0"/>
    <x v="3054"/>
    <x v="2"/>
    <n v="137.5"/>
    <n v="1"/>
    <x v="1"/>
    <s v="к использованию в производстве в 1 полугодии 2022 года (при выходе АТС из строя либо его комплектующих)"/>
    <m/>
    <n v="275"/>
    <m/>
    <n v="137.5"/>
    <n v="137.5"/>
    <n v="2"/>
    <m/>
    <n v="1"/>
    <n v="1"/>
  </r>
  <r>
    <s v="Валиуллов Минислам Минсафович"/>
    <x v="0"/>
    <x v="3055"/>
    <x v="0"/>
    <m/>
    <m/>
    <x v="0"/>
    <m/>
    <m/>
    <n v="208.33"/>
    <m/>
    <n v="208.33"/>
    <m/>
    <n v="1"/>
    <m/>
    <n v="1"/>
    <m/>
  </r>
  <r>
    <s v="Валиуллов Минислам Минсафович"/>
    <x v="0"/>
    <x v="3056"/>
    <x v="0"/>
    <m/>
    <m/>
    <x v="0"/>
    <m/>
    <m/>
    <n v="1975"/>
    <m/>
    <n v="1975"/>
    <m/>
    <n v="3"/>
    <m/>
    <n v="3"/>
    <m/>
  </r>
  <r>
    <s v="Валиуллов Минислам Минсафович"/>
    <x v="0"/>
    <x v="3057"/>
    <x v="0"/>
    <m/>
    <m/>
    <x v="0"/>
    <m/>
    <m/>
    <m/>
    <n v="1040"/>
    <n v="1040"/>
    <m/>
    <m/>
    <n v="1"/>
    <n v="1"/>
    <m/>
  </r>
  <r>
    <s v="Валиуллов Минислам Минсафович"/>
    <x v="0"/>
    <x v="3058"/>
    <x v="0"/>
    <m/>
    <m/>
    <x v="0"/>
    <m/>
    <m/>
    <m/>
    <n v="418.75"/>
    <n v="139.58000000000001"/>
    <n v="279.17"/>
    <m/>
    <n v="3"/>
    <n v="1"/>
    <n v="2"/>
  </r>
  <r>
    <s v="Валиуллов Минислам Минсафович"/>
    <x v="0"/>
    <x v="3059"/>
    <x v="0"/>
    <m/>
    <m/>
    <x v="0"/>
    <m/>
    <m/>
    <m/>
    <n v="500"/>
    <n v="500"/>
    <m/>
    <m/>
    <n v="6"/>
    <n v="6"/>
    <m/>
  </r>
  <r>
    <s v="Валиуллов Минислам Минсафович"/>
    <x v="0"/>
    <x v="3060"/>
    <x v="0"/>
    <m/>
    <m/>
    <x v="0"/>
    <m/>
    <m/>
    <m/>
    <n v="858.33"/>
    <n v="858.33"/>
    <m/>
    <m/>
    <n v="2"/>
    <n v="2"/>
    <m/>
  </r>
  <r>
    <s v="Валиуллов Минислам Минсафович"/>
    <x v="0"/>
    <x v="3061"/>
    <x v="0"/>
    <m/>
    <m/>
    <x v="0"/>
    <m/>
    <m/>
    <m/>
    <n v="2004.17"/>
    <n v="2004.17"/>
    <m/>
    <m/>
    <n v="5"/>
    <n v="5"/>
    <m/>
  </r>
  <r>
    <s v="Валиуллов Минислам Минсафович"/>
    <x v="0"/>
    <x v="3062"/>
    <x v="0"/>
    <m/>
    <m/>
    <x v="0"/>
    <m/>
    <m/>
    <m/>
    <n v="1612.5"/>
    <n v="1612.5"/>
    <m/>
    <m/>
    <n v="5"/>
    <n v="5"/>
    <m/>
  </r>
  <r>
    <s v="Валиуллов Минислам Минсафович"/>
    <x v="0"/>
    <x v="3063"/>
    <x v="0"/>
    <m/>
    <m/>
    <x v="0"/>
    <m/>
    <m/>
    <m/>
    <n v="326.08"/>
    <n v="326.08"/>
    <m/>
    <m/>
    <n v="1"/>
    <n v="1"/>
    <m/>
  </r>
  <r>
    <s v="Валиуллов Минислам Минсафович"/>
    <x v="0"/>
    <x v="3064"/>
    <x v="0"/>
    <m/>
    <m/>
    <x v="0"/>
    <m/>
    <m/>
    <m/>
    <n v="539.16999999999996"/>
    <n v="539.16999999999996"/>
    <m/>
    <m/>
    <n v="1"/>
    <n v="1"/>
    <m/>
  </r>
  <r>
    <s v="Валиуллов Минислам Минсафович"/>
    <x v="0"/>
    <x v="3065"/>
    <x v="0"/>
    <m/>
    <m/>
    <x v="0"/>
    <m/>
    <m/>
    <m/>
    <n v="401.67"/>
    <n v="401.67"/>
    <m/>
    <m/>
    <n v="1"/>
    <n v="1"/>
    <m/>
  </r>
  <r>
    <s v="Валиуллов Минислам Минсафович"/>
    <x v="0"/>
    <x v="3066"/>
    <x v="0"/>
    <m/>
    <m/>
    <x v="0"/>
    <m/>
    <m/>
    <m/>
    <n v="1180"/>
    <n v="1180"/>
    <m/>
    <m/>
    <n v="1"/>
    <n v="1"/>
    <m/>
  </r>
  <r>
    <s v="Валиуллов Минислам Минсафович"/>
    <x v="0"/>
    <x v="3067"/>
    <x v="0"/>
    <m/>
    <m/>
    <x v="0"/>
    <m/>
    <m/>
    <m/>
    <n v="1416.67"/>
    <n v="1416.67"/>
    <m/>
    <m/>
    <n v="4"/>
    <n v="4"/>
    <m/>
  </r>
  <r>
    <s v="Валиуллов Минислам Минсафович"/>
    <x v="0"/>
    <x v="3068"/>
    <x v="0"/>
    <m/>
    <m/>
    <x v="0"/>
    <m/>
    <m/>
    <m/>
    <n v="2650"/>
    <n v="2650"/>
    <m/>
    <m/>
    <n v="4"/>
    <n v="4"/>
    <m/>
  </r>
  <r>
    <s v="Валиуллов Минислам Минсафович"/>
    <x v="0"/>
    <x v="3069"/>
    <x v="0"/>
    <m/>
    <m/>
    <x v="0"/>
    <m/>
    <m/>
    <m/>
    <n v="2591.67"/>
    <n v="2591.67"/>
    <m/>
    <m/>
    <n v="4"/>
    <n v="4"/>
    <m/>
  </r>
  <r>
    <s v="Валиуллов Минислам Минсафович"/>
    <x v="0"/>
    <x v="3070"/>
    <x v="0"/>
    <m/>
    <m/>
    <x v="0"/>
    <m/>
    <m/>
    <m/>
    <n v="2633.33"/>
    <n v="2633.33"/>
    <m/>
    <m/>
    <n v="5"/>
    <n v="5"/>
    <m/>
  </r>
  <r>
    <s v="Валиуллов Минислам Минсафович"/>
    <x v="0"/>
    <x v="3071"/>
    <x v="0"/>
    <m/>
    <m/>
    <x v="0"/>
    <m/>
    <m/>
    <n v="745.17"/>
    <m/>
    <n v="745.17"/>
    <m/>
    <n v="20"/>
    <m/>
    <n v="20"/>
    <m/>
  </r>
  <r>
    <s v="Валиуллов Минислам Минсафович"/>
    <x v="0"/>
    <x v="3072"/>
    <x v="0"/>
    <m/>
    <m/>
    <x v="0"/>
    <m/>
    <m/>
    <n v="12342"/>
    <m/>
    <n v="12342"/>
    <m/>
    <n v="6"/>
    <m/>
    <n v="6"/>
    <m/>
  </r>
  <r>
    <s v="Валиуллов Минислам Минсафович"/>
    <x v="0"/>
    <x v="3073"/>
    <x v="0"/>
    <m/>
    <m/>
    <x v="0"/>
    <m/>
    <m/>
    <n v="3378.72"/>
    <m/>
    <n v="3378.72"/>
    <m/>
    <n v="5"/>
    <m/>
    <n v="5"/>
    <m/>
  </r>
  <r>
    <s v="Валиуллов Минислам Минсафович"/>
    <x v="0"/>
    <x v="3074"/>
    <x v="0"/>
    <m/>
    <m/>
    <x v="0"/>
    <m/>
    <m/>
    <m/>
    <n v="2783.33"/>
    <n v="2505"/>
    <n v="278.33"/>
    <m/>
    <n v="10"/>
    <n v="9"/>
    <n v="1"/>
  </r>
  <r>
    <s v="Валиуллов Минислам Минсафович"/>
    <x v="0"/>
    <x v="3075"/>
    <x v="0"/>
    <m/>
    <m/>
    <x v="0"/>
    <m/>
    <m/>
    <m/>
    <n v="116.67"/>
    <n v="58.34"/>
    <n v="58.33"/>
    <m/>
    <n v="2"/>
    <n v="1"/>
    <n v="1"/>
  </r>
  <r>
    <s v="Валиуллов Минислам Минсафович"/>
    <x v="0"/>
    <x v="3076"/>
    <x v="0"/>
    <m/>
    <m/>
    <x v="0"/>
    <m/>
    <m/>
    <m/>
    <n v="14850"/>
    <n v="14850"/>
    <m/>
    <m/>
    <n v="20"/>
    <n v="20"/>
    <m/>
  </r>
  <r>
    <s v="Валиуллов Минислам Минсафович"/>
    <x v="0"/>
    <x v="3077"/>
    <x v="0"/>
    <m/>
    <m/>
    <x v="0"/>
    <m/>
    <m/>
    <m/>
    <n v="1068.33"/>
    <n v="1068.33"/>
    <m/>
    <m/>
    <n v="2"/>
    <n v="2"/>
    <m/>
  </r>
  <r>
    <s v="Валиуллов Минислам Минсафович"/>
    <x v="0"/>
    <x v="3078"/>
    <x v="0"/>
    <m/>
    <m/>
    <x v="0"/>
    <m/>
    <m/>
    <m/>
    <n v="870.21"/>
    <n v="870.21"/>
    <m/>
    <m/>
    <n v="5"/>
    <n v="5"/>
    <m/>
  </r>
  <r>
    <s v="Валиуллов Минислам Минсафович"/>
    <x v="0"/>
    <x v="3079"/>
    <x v="0"/>
    <m/>
    <m/>
    <x v="0"/>
    <m/>
    <m/>
    <m/>
    <n v="1916.67"/>
    <n v="1916.67"/>
    <m/>
    <m/>
    <n v="10"/>
    <n v="10"/>
    <m/>
  </r>
  <r>
    <s v="Валиуллов Минислам Минсафович"/>
    <x v="0"/>
    <x v="3080"/>
    <x v="0"/>
    <m/>
    <m/>
    <x v="0"/>
    <m/>
    <m/>
    <n v="650"/>
    <m/>
    <n v="650"/>
    <m/>
    <n v="10"/>
    <m/>
    <n v="10"/>
    <m/>
  </r>
  <r>
    <s v="Валиуллов Минислам Минсафович"/>
    <x v="0"/>
    <x v="3081"/>
    <x v="3"/>
    <n v="129.03"/>
    <n v="1"/>
    <x v="1"/>
    <s v="отсутствие необходимости"/>
    <m/>
    <n v="129.03"/>
    <m/>
    <m/>
    <n v="129.03"/>
    <n v="1"/>
    <m/>
    <m/>
    <n v="1"/>
  </r>
  <r>
    <s v="Валиуллов Минислам Минсафович"/>
    <x v="0"/>
    <x v="3082"/>
    <x v="2"/>
    <n v="2766.66"/>
    <n v="1"/>
    <x v="1"/>
    <s v="к использованию в производстве в 1 полугодии 2022 года (при выходе АТС из строя либо его комплектующих)"/>
    <m/>
    <n v="2766.66"/>
    <m/>
    <m/>
    <n v="2766.66"/>
    <n v="1"/>
    <m/>
    <m/>
    <n v="1"/>
  </r>
  <r>
    <s v="Валиуллов Минислам Минсафович"/>
    <x v="0"/>
    <x v="3083"/>
    <x v="2"/>
    <n v="7803.46"/>
    <n v="2"/>
    <x v="1"/>
    <s v="к использованию в производстве в 1 полугодии 2022 года (при выходе АТС из строя либо его комплектующих)"/>
    <m/>
    <n v="7803.46"/>
    <m/>
    <m/>
    <n v="7803.46"/>
    <n v="2"/>
    <m/>
    <m/>
    <n v="2"/>
  </r>
  <r>
    <s v="Валиуллов Минислам Минсафович"/>
    <x v="0"/>
    <x v="3084"/>
    <x v="0"/>
    <m/>
    <m/>
    <x v="0"/>
    <m/>
    <m/>
    <m/>
    <n v="2125"/>
    <n v="1416.67"/>
    <n v="708.33"/>
    <m/>
    <n v="6"/>
    <n v="4"/>
    <n v="2"/>
  </r>
  <r>
    <s v="Валиуллов Минислам Минсафович"/>
    <x v="0"/>
    <x v="3085"/>
    <x v="0"/>
    <m/>
    <m/>
    <x v="0"/>
    <m/>
    <m/>
    <m/>
    <n v="70"/>
    <n v="70"/>
    <m/>
    <m/>
    <n v="4"/>
    <n v="4"/>
    <m/>
  </r>
  <r>
    <s v="Валиуллов Минислам Минсафович"/>
    <x v="0"/>
    <x v="3085"/>
    <x v="0"/>
    <m/>
    <m/>
    <x v="0"/>
    <m/>
    <m/>
    <m/>
    <n v="249.17"/>
    <n v="249.17"/>
    <m/>
    <m/>
    <n v="20"/>
    <n v="20"/>
    <m/>
  </r>
  <r>
    <s v="Валиуллов Минислам Минсафович"/>
    <x v="0"/>
    <x v="3086"/>
    <x v="0"/>
    <m/>
    <m/>
    <x v="0"/>
    <m/>
    <m/>
    <m/>
    <n v="380"/>
    <n v="380"/>
    <m/>
    <m/>
    <n v="24"/>
    <n v="24"/>
    <m/>
  </r>
  <r>
    <s v="Валиуллов Минислам Минсафович"/>
    <x v="0"/>
    <x v="3087"/>
    <x v="0"/>
    <m/>
    <m/>
    <x v="0"/>
    <m/>
    <m/>
    <m/>
    <n v="46.67"/>
    <n v="46.67"/>
    <m/>
    <m/>
    <n v="4"/>
    <n v="4"/>
    <m/>
  </r>
  <r>
    <s v="Валиуллов Минислам Минсафович"/>
    <x v="0"/>
    <x v="3088"/>
    <x v="0"/>
    <m/>
    <m/>
    <x v="0"/>
    <m/>
    <m/>
    <m/>
    <n v="46.67"/>
    <n v="46.67"/>
    <m/>
    <m/>
    <n v="4"/>
    <n v="4"/>
    <m/>
  </r>
  <r>
    <s v="Валиуллов Минислам Минсафович"/>
    <x v="0"/>
    <x v="3089"/>
    <x v="0"/>
    <m/>
    <m/>
    <x v="0"/>
    <m/>
    <m/>
    <m/>
    <n v="238.34"/>
    <n v="238.34"/>
    <m/>
    <m/>
    <n v="24"/>
    <n v="24"/>
    <m/>
  </r>
  <r>
    <s v="Валиуллов Минислам Минсафович"/>
    <x v="0"/>
    <x v="3090"/>
    <x v="0"/>
    <m/>
    <m/>
    <x v="0"/>
    <m/>
    <m/>
    <m/>
    <n v="300.83"/>
    <n v="210.83"/>
    <n v="90"/>
    <m/>
    <n v="30"/>
    <n v="20"/>
    <n v="10"/>
  </r>
  <r>
    <s v="Валиуллов Минислам Минсафович"/>
    <x v="0"/>
    <x v="3091"/>
    <x v="0"/>
    <m/>
    <m/>
    <x v="0"/>
    <m/>
    <m/>
    <m/>
    <n v="230"/>
    <n v="230"/>
    <m/>
    <m/>
    <n v="20"/>
    <n v="20"/>
    <m/>
  </r>
  <r>
    <s v="Валиуллов Минислам Минсафович"/>
    <x v="0"/>
    <x v="3092"/>
    <x v="0"/>
    <m/>
    <m/>
    <x v="0"/>
    <m/>
    <m/>
    <m/>
    <n v="249.17"/>
    <n v="249.17"/>
    <m/>
    <m/>
    <n v="20"/>
    <n v="20"/>
    <m/>
  </r>
  <r>
    <s v="Валиуллов Минислам Минсафович"/>
    <x v="0"/>
    <x v="3093"/>
    <x v="0"/>
    <m/>
    <m/>
    <x v="0"/>
    <m/>
    <m/>
    <m/>
    <n v="268.33"/>
    <n v="268.33"/>
    <m/>
    <m/>
    <n v="20"/>
    <n v="20"/>
    <m/>
  </r>
  <r>
    <s v="Валиуллов Минислам Минсафович"/>
    <x v="0"/>
    <x v="3094"/>
    <x v="0"/>
    <m/>
    <m/>
    <x v="0"/>
    <m/>
    <m/>
    <m/>
    <n v="287.5"/>
    <m/>
    <n v="287.5"/>
    <m/>
    <n v="20"/>
    <m/>
    <n v="20"/>
  </r>
  <r>
    <s v="Валиуллов Минислам Минсафович"/>
    <x v="0"/>
    <x v="3095"/>
    <x v="0"/>
    <m/>
    <m/>
    <x v="0"/>
    <m/>
    <m/>
    <m/>
    <n v="116.67"/>
    <m/>
    <n v="116.67"/>
    <m/>
    <n v="10"/>
    <m/>
    <n v="10"/>
  </r>
  <r>
    <s v="Валиуллов Минислам Минсафович"/>
    <x v="0"/>
    <x v="3096"/>
    <x v="0"/>
    <m/>
    <m/>
    <x v="0"/>
    <m/>
    <m/>
    <m/>
    <n v="191.67"/>
    <m/>
    <n v="191.67"/>
    <m/>
    <n v="10"/>
    <m/>
    <n v="10"/>
  </r>
  <r>
    <s v="Валиуллов Минислам Минсафович"/>
    <x v="0"/>
    <x v="3097"/>
    <x v="0"/>
    <m/>
    <m/>
    <x v="0"/>
    <m/>
    <m/>
    <m/>
    <n v="200"/>
    <m/>
    <n v="200"/>
    <m/>
    <n v="10"/>
    <m/>
    <n v="10"/>
  </r>
  <r>
    <s v="Валиуллов Минислам Минсафович"/>
    <x v="0"/>
    <x v="3098"/>
    <x v="0"/>
    <m/>
    <m/>
    <x v="0"/>
    <m/>
    <m/>
    <m/>
    <n v="133.33000000000001"/>
    <m/>
    <n v="133.33000000000001"/>
    <m/>
    <n v="10"/>
    <m/>
    <n v="10"/>
  </r>
  <r>
    <s v="Валиуллов Минислам Минсафович"/>
    <x v="0"/>
    <x v="3099"/>
    <x v="0"/>
    <m/>
    <m/>
    <x v="0"/>
    <m/>
    <m/>
    <m/>
    <n v="1491.67"/>
    <m/>
    <n v="1491.67"/>
    <m/>
    <n v="10"/>
    <m/>
    <n v="10"/>
  </r>
  <r>
    <s v="Валиуллов Минислам Минсафович"/>
    <x v="0"/>
    <x v="3100"/>
    <x v="0"/>
    <m/>
    <m/>
    <x v="0"/>
    <m/>
    <m/>
    <m/>
    <n v="7.97"/>
    <m/>
    <n v="7.97"/>
    <m/>
    <n v="1"/>
    <m/>
    <n v="1"/>
  </r>
  <r>
    <s v="Валиуллов Минислам Минсафович"/>
    <x v="0"/>
    <x v="3101"/>
    <x v="0"/>
    <m/>
    <m/>
    <x v="0"/>
    <m/>
    <m/>
    <m/>
    <n v="2713.2"/>
    <n v="2713.2"/>
    <m/>
    <m/>
    <n v="2"/>
    <n v="2"/>
    <m/>
  </r>
  <r>
    <s v="Валиуллов Минислам Минсафович"/>
    <x v="0"/>
    <x v="3102"/>
    <x v="2"/>
    <n v="14485.25"/>
    <n v="1"/>
    <x v="1"/>
    <s v="к использованию в производстве в 1 полугодии 2022 года (при выходе АТС из строя либо его комплектующих)"/>
    <m/>
    <n v="14485.25"/>
    <m/>
    <m/>
    <n v="14485.25"/>
    <n v="1"/>
    <m/>
    <m/>
    <n v="1"/>
  </r>
  <r>
    <s v="Валиуллов Минислам Минсафович"/>
    <x v="0"/>
    <x v="3103"/>
    <x v="0"/>
    <m/>
    <m/>
    <x v="0"/>
    <m/>
    <m/>
    <m/>
    <n v="2058.33"/>
    <m/>
    <n v="2058.33"/>
    <m/>
    <n v="1"/>
    <m/>
    <n v="1"/>
  </r>
  <r>
    <s v="Валиуллов Минислам Минсафович"/>
    <x v="0"/>
    <x v="3104"/>
    <x v="1"/>
    <n v="1366.67"/>
    <n v="2"/>
    <x v="1"/>
    <s v="Аварийный резерв"/>
    <m/>
    <n v="2050"/>
    <m/>
    <n v="683.33"/>
    <n v="1366.67"/>
    <n v="3"/>
    <m/>
    <n v="1"/>
    <n v="2"/>
  </r>
  <r>
    <s v="Валиуллов Минислам Минсафович"/>
    <x v="0"/>
    <x v="3105"/>
    <x v="0"/>
    <m/>
    <m/>
    <x v="0"/>
    <m/>
    <m/>
    <m/>
    <n v="3828.33"/>
    <n v="1914.17"/>
    <n v="1914.16"/>
    <m/>
    <n v="2"/>
    <n v="1"/>
    <n v="1"/>
  </r>
  <r>
    <s v="Валиуллов Минислам Минсафович"/>
    <x v="0"/>
    <x v="3106"/>
    <x v="0"/>
    <n v="-9666.6699999999983"/>
    <n v="-5"/>
    <x v="0"/>
    <m/>
    <m/>
    <n v="6975"/>
    <n v="11600"/>
    <n v="16641.669999999998"/>
    <n v="1933.33"/>
    <n v="5"/>
    <n v="6"/>
    <n v="10"/>
    <n v="1"/>
  </r>
  <r>
    <s v="Валиуллов Минислам Минсафович"/>
    <x v="0"/>
    <x v="3107"/>
    <x v="0"/>
    <m/>
    <m/>
    <x v="0"/>
    <m/>
    <m/>
    <m/>
    <n v="4297.45"/>
    <n v="4297.45"/>
    <m/>
    <m/>
    <n v="2"/>
    <n v="2"/>
    <m/>
  </r>
  <r>
    <s v="Валиуллов Минислам Минсафович"/>
    <x v="0"/>
    <x v="3108"/>
    <x v="0"/>
    <m/>
    <m/>
    <x v="0"/>
    <m/>
    <m/>
    <m/>
    <n v="7375"/>
    <n v="3687.5"/>
    <n v="3687.5"/>
    <m/>
    <n v="2"/>
    <n v="1"/>
    <n v="1"/>
  </r>
  <r>
    <s v="Валиуллов Минислам Минсафович"/>
    <x v="0"/>
    <x v="3109"/>
    <x v="0"/>
    <m/>
    <m/>
    <x v="0"/>
    <m/>
    <m/>
    <n v="475"/>
    <m/>
    <n v="475"/>
    <m/>
    <n v="1"/>
    <m/>
    <n v="1"/>
    <m/>
  </r>
  <r>
    <s v="Валиуллов Минислам Минсафович"/>
    <x v="0"/>
    <x v="3110"/>
    <x v="0"/>
    <m/>
    <m/>
    <x v="0"/>
    <m/>
    <m/>
    <n v="829.17"/>
    <n v="697.5"/>
    <n v="1526.67"/>
    <m/>
    <n v="1"/>
    <n v="1"/>
    <n v="2"/>
    <m/>
  </r>
  <r>
    <s v="Валиуллов Минислам Минсафович"/>
    <x v="0"/>
    <x v="3111"/>
    <x v="0"/>
    <m/>
    <m/>
    <x v="0"/>
    <m/>
    <m/>
    <m/>
    <n v="1118.3499999999999"/>
    <n v="1118.3499999999999"/>
    <m/>
    <m/>
    <n v="2"/>
    <n v="2"/>
    <m/>
  </r>
  <r>
    <s v="Валиуллов Минислам Минсафович"/>
    <x v="0"/>
    <x v="3112"/>
    <x v="0"/>
    <m/>
    <m/>
    <x v="0"/>
    <m/>
    <m/>
    <n v="1266.67"/>
    <m/>
    <n v="1266.67"/>
    <m/>
    <n v="1"/>
    <m/>
    <n v="1"/>
    <m/>
  </r>
  <r>
    <s v="Валиуллов Минислам Минсафович"/>
    <x v="0"/>
    <x v="3113"/>
    <x v="1"/>
    <n v="2711.67"/>
    <n v="1"/>
    <x v="1"/>
    <s v="Аварийный резерв"/>
    <m/>
    <n v="5423.34"/>
    <m/>
    <n v="2711.67"/>
    <n v="2711.67"/>
    <n v="2"/>
    <m/>
    <n v="1"/>
    <n v="1"/>
  </r>
  <r>
    <s v="Валиуллов Минислам Минсафович"/>
    <x v="0"/>
    <x v="3114"/>
    <x v="1"/>
    <n v="2593.1999999999998"/>
    <n v="1"/>
    <x v="1"/>
    <s v="Аварийный резерв"/>
    <m/>
    <n v="2593.1999999999998"/>
    <m/>
    <m/>
    <n v="2593.1999999999998"/>
    <n v="1"/>
    <m/>
    <m/>
    <n v="1"/>
  </r>
  <r>
    <s v="Валиуллов Минислам Минсафович"/>
    <x v="0"/>
    <x v="3115"/>
    <x v="0"/>
    <m/>
    <m/>
    <x v="0"/>
    <m/>
    <m/>
    <m/>
    <n v="1571.07"/>
    <m/>
    <n v="1571.07"/>
    <m/>
    <n v="1"/>
    <m/>
    <n v="1"/>
  </r>
  <r>
    <s v="Валиуллов Минислам Минсафович"/>
    <x v="0"/>
    <x v="3116"/>
    <x v="0"/>
    <m/>
    <m/>
    <x v="0"/>
    <m/>
    <m/>
    <m/>
    <n v="1380"/>
    <m/>
    <n v="1380"/>
    <m/>
    <n v="2"/>
    <m/>
    <n v="2"/>
  </r>
  <r>
    <s v="Валиуллов Минислам Минсафович"/>
    <x v="0"/>
    <x v="3117"/>
    <x v="0"/>
    <m/>
    <m/>
    <x v="0"/>
    <m/>
    <m/>
    <m/>
    <n v="816.89"/>
    <m/>
    <n v="816.89"/>
    <m/>
    <n v="1"/>
    <m/>
    <n v="1"/>
  </r>
  <r>
    <s v="Валиуллов Минислам Минсафович"/>
    <x v="0"/>
    <x v="3118"/>
    <x v="0"/>
    <m/>
    <m/>
    <x v="0"/>
    <m/>
    <m/>
    <m/>
    <n v="765.63"/>
    <n v="765.63"/>
    <m/>
    <m/>
    <n v="2"/>
    <n v="2"/>
    <m/>
  </r>
  <r>
    <s v="Валиуллов Минислам Минсафович"/>
    <x v="0"/>
    <x v="3119"/>
    <x v="1"/>
    <n v="1204.24"/>
    <n v="1"/>
    <x v="1"/>
    <s v="Аварийный резерв"/>
    <m/>
    <n v="1204.24"/>
    <m/>
    <m/>
    <n v="1204.24"/>
    <n v="1"/>
    <m/>
    <m/>
    <n v="1"/>
  </r>
  <r>
    <s v="Валиуллов Минислам Минсафович"/>
    <x v="0"/>
    <x v="3120"/>
    <x v="0"/>
    <m/>
    <m/>
    <x v="0"/>
    <m/>
    <m/>
    <m/>
    <n v="2760.83"/>
    <m/>
    <n v="2760.83"/>
    <m/>
    <n v="1"/>
    <m/>
    <n v="1"/>
  </r>
  <r>
    <s v="Валиуллов Минислам Минсафович"/>
    <x v="0"/>
    <x v="3121"/>
    <x v="0"/>
    <m/>
    <m/>
    <x v="0"/>
    <m/>
    <m/>
    <m/>
    <n v="936"/>
    <n v="936"/>
    <m/>
    <m/>
    <n v="1"/>
    <n v="1"/>
    <m/>
  </r>
  <r>
    <s v="Валиуллов Минислам Минсафович"/>
    <x v="0"/>
    <x v="3122"/>
    <x v="0"/>
    <m/>
    <m/>
    <x v="0"/>
    <m/>
    <m/>
    <m/>
    <n v="1140"/>
    <n v="1140"/>
    <m/>
    <m/>
    <n v="8"/>
    <n v="8"/>
    <m/>
  </r>
  <r>
    <s v="Валиуллов Минислам Минсафович"/>
    <x v="0"/>
    <x v="3123"/>
    <x v="0"/>
    <m/>
    <m/>
    <x v="0"/>
    <m/>
    <m/>
    <m/>
    <n v="4158"/>
    <n v="4158"/>
    <m/>
    <m/>
    <n v="44"/>
    <n v="44"/>
    <m/>
  </r>
  <r>
    <s v="Валиуллов Минислам Минсафович"/>
    <x v="0"/>
    <x v="3124"/>
    <x v="0"/>
    <m/>
    <m/>
    <x v="0"/>
    <m/>
    <m/>
    <m/>
    <n v="5016.67"/>
    <n v="5016.67"/>
    <m/>
    <m/>
    <n v="8"/>
    <n v="8"/>
    <m/>
  </r>
  <r>
    <s v="Валиуллов Минислам Минсафович"/>
    <x v="0"/>
    <x v="3125"/>
    <x v="0"/>
    <m/>
    <m/>
    <x v="0"/>
    <m/>
    <m/>
    <m/>
    <n v="545"/>
    <n v="545"/>
    <m/>
    <m/>
    <n v="2"/>
    <n v="2"/>
    <m/>
  </r>
  <r>
    <s v="Валиуллов Минислам Минсафович"/>
    <x v="0"/>
    <x v="3126"/>
    <x v="0"/>
    <m/>
    <m/>
    <x v="0"/>
    <m/>
    <m/>
    <m/>
    <n v="630"/>
    <n v="630"/>
    <m/>
    <m/>
    <n v="2"/>
    <n v="2"/>
    <m/>
  </r>
  <r>
    <s v="Валиуллов Минислам Минсафович"/>
    <x v="0"/>
    <x v="3127"/>
    <x v="0"/>
    <m/>
    <m/>
    <x v="0"/>
    <m/>
    <m/>
    <m/>
    <n v="1773.52"/>
    <n v="1773.52"/>
    <m/>
    <m/>
    <n v="1"/>
    <n v="1"/>
    <m/>
  </r>
  <r>
    <s v="Валиуллов Минислам Минсафович"/>
    <x v="0"/>
    <x v="3128"/>
    <x v="1"/>
    <n v="185.83"/>
    <n v="1"/>
    <x v="1"/>
    <s v="Аварийный резерв"/>
    <m/>
    <n v="185.83"/>
    <m/>
    <m/>
    <n v="185.83"/>
    <n v="1"/>
    <m/>
    <m/>
    <n v="1"/>
  </r>
  <r>
    <s v="Валиуллов Минислам Минсафович"/>
    <x v="0"/>
    <x v="3129"/>
    <x v="0"/>
    <m/>
    <m/>
    <x v="0"/>
    <m/>
    <m/>
    <n v="114.8"/>
    <m/>
    <n v="114.8"/>
    <m/>
    <n v="2"/>
    <m/>
    <n v="2"/>
    <m/>
  </r>
  <r>
    <s v="Валиуллов Минислам Минсафович"/>
    <x v="0"/>
    <x v="3130"/>
    <x v="0"/>
    <m/>
    <m/>
    <x v="0"/>
    <m/>
    <m/>
    <m/>
    <n v="648.38"/>
    <n v="648.38"/>
    <m/>
    <m/>
    <n v="2"/>
    <n v="2"/>
    <m/>
  </r>
  <r>
    <s v="Валиуллов Минислам Минсафович"/>
    <x v="0"/>
    <x v="3131"/>
    <x v="0"/>
    <m/>
    <m/>
    <x v="0"/>
    <m/>
    <m/>
    <m/>
    <n v="941.67"/>
    <n v="941.67"/>
    <m/>
    <m/>
    <n v="2"/>
    <n v="2"/>
    <m/>
  </r>
  <r>
    <s v="Валиуллов Минислам Минсафович"/>
    <x v="0"/>
    <x v="3132"/>
    <x v="0"/>
    <m/>
    <m/>
    <x v="0"/>
    <m/>
    <m/>
    <m/>
    <n v="3723.7"/>
    <n v="3723.7"/>
    <m/>
    <m/>
    <n v="6"/>
    <n v="6"/>
    <m/>
  </r>
  <r>
    <s v="Валиуллов Минислам Минсафович"/>
    <x v="0"/>
    <x v="3133"/>
    <x v="0"/>
    <m/>
    <m/>
    <x v="0"/>
    <m/>
    <m/>
    <m/>
    <n v="3805.5"/>
    <n v="3805.5"/>
    <m/>
    <m/>
    <n v="2"/>
    <n v="2"/>
    <m/>
  </r>
  <r>
    <s v="Валиуллов Минислам Минсафович"/>
    <x v="0"/>
    <x v="3134"/>
    <x v="0"/>
    <m/>
    <m/>
    <x v="0"/>
    <m/>
    <m/>
    <m/>
    <n v="4704"/>
    <n v="2352"/>
    <n v="2352"/>
    <m/>
    <n v="2"/>
    <n v="1"/>
    <n v="1"/>
  </r>
  <r>
    <s v="Валиуллов Минислам Минсафович"/>
    <x v="0"/>
    <x v="3135"/>
    <x v="0"/>
    <m/>
    <m/>
    <x v="0"/>
    <m/>
    <m/>
    <m/>
    <n v="4704"/>
    <n v="2352"/>
    <n v="2352"/>
    <m/>
    <n v="2"/>
    <n v="1"/>
    <n v="1"/>
  </r>
  <r>
    <s v="Валиуллов Минислам Минсафович"/>
    <x v="0"/>
    <x v="3136"/>
    <x v="0"/>
    <m/>
    <m/>
    <x v="0"/>
    <m/>
    <m/>
    <m/>
    <n v="620"/>
    <n v="620"/>
    <m/>
    <m/>
    <n v="2"/>
    <n v="2"/>
    <m/>
  </r>
  <r>
    <s v="Валиуллов Минислам Минсафович"/>
    <x v="0"/>
    <x v="3137"/>
    <x v="0"/>
    <m/>
    <m/>
    <x v="0"/>
    <m/>
    <m/>
    <m/>
    <n v="884"/>
    <n v="663"/>
    <n v="221"/>
    <m/>
    <n v="4"/>
    <n v="3"/>
    <n v="1"/>
  </r>
  <r>
    <s v="Валиуллов Минислам Минсафович"/>
    <x v="0"/>
    <x v="3138"/>
    <x v="0"/>
    <m/>
    <m/>
    <x v="0"/>
    <m/>
    <m/>
    <m/>
    <n v="862.5"/>
    <n v="862.5"/>
    <m/>
    <m/>
    <n v="2"/>
    <n v="2"/>
    <m/>
  </r>
  <r>
    <s v="Валиуллов Минислам Минсафович"/>
    <x v="0"/>
    <x v="3139"/>
    <x v="0"/>
    <m/>
    <m/>
    <x v="0"/>
    <m/>
    <m/>
    <m/>
    <n v="1232.5"/>
    <n v="1232.5"/>
    <m/>
    <m/>
    <n v="1"/>
    <n v="1"/>
    <m/>
  </r>
  <r>
    <s v="Валиуллов Минислам Минсафович"/>
    <x v="0"/>
    <x v="3140"/>
    <x v="0"/>
    <m/>
    <m/>
    <x v="0"/>
    <m/>
    <m/>
    <m/>
    <n v="500"/>
    <n v="500"/>
    <m/>
    <m/>
    <n v="1"/>
    <n v="1"/>
    <m/>
  </r>
  <r>
    <s v="Валиуллов Минислам Минсафович"/>
    <x v="0"/>
    <x v="3141"/>
    <x v="0"/>
    <m/>
    <m/>
    <x v="0"/>
    <m/>
    <m/>
    <m/>
    <n v="1663.33"/>
    <n v="1663.33"/>
    <m/>
    <m/>
    <n v="4"/>
    <n v="4"/>
    <m/>
  </r>
  <r>
    <s v="Валиуллов Минислам Минсафович"/>
    <x v="0"/>
    <x v="3142"/>
    <x v="0"/>
    <m/>
    <m/>
    <x v="0"/>
    <m/>
    <m/>
    <m/>
    <n v="884"/>
    <n v="663"/>
    <n v="221"/>
    <m/>
    <n v="4"/>
    <n v="3"/>
    <n v="1"/>
  </r>
  <r>
    <s v="Валиуллов Минислам Минсафович"/>
    <x v="0"/>
    <x v="3143"/>
    <x v="0"/>
    <m/>
    <m/>
    <x v="0"/>
    <m/>
    <m/>
    <m/>
    <n v="1843.5"/>
    <n v="1843.5"/>
    <m/>
    <m/>
    <n v="4"/>
    <n v="4"/>
    <m/>
  </r>
  <r>
    <s v="Валиуллов Минислам Минсафович"/>
    <x v="0"/>
    <x v="3144"/>
    <x v="0"/>
    <m/>
    <m/>
    <x v="0"/>
    <m/>
    <m/>
    <m/>
    <n v="558.33000000000004"/>
    <n v="558.33000000000004"/>
    <m/>
    <m/>
    <n v="1"/>
    <n v="1"/>
    <m/>
  </r>
  <r>
    <s v="Валиуллов Минислам Минсафович"/>
    <x v="0"/>
    <x v="3145"/>
    <x v="0"/>
    <m/>
    <m/>
    <x v="0"/>
    <m/>
    <m/>
    <m/>
    <n v="1232.5"/>
    <n v="1232.5"/>
    <m/>
    <m/>
    <n v="1"/>
    <n v="1"/>
    <m/>
  </r>
  <r>
    <s v="Валиуллов Минислам Минсафович"/>
    <x v="0"/>
    <x v="3146"/>
    <x v="0"/>
    <m/>
    <m/>
    <x v="0"/>
    <m/>
    <m/>
    <m/>
    <n v="350"/>
    <m/>
    <n v="350"/>
    <m/>
    <n v="2"/>
    <m/>
    <n v="2"/>
  </r>
  <r>
    <s v="Валиуллов Минислам Минсафович"/>
    <x v="0"/>
    <x v="3147"/>
    <x v="0"/>
    <m/>
    <m/>
    <x v="0"/>
    <m/>
    <m/>
    <m/>
    <n v="3445"/>
    <n v="3445"/>
    <m/>
    <m/>
    <n v="2"/>
    <n v="2"/>
    <m/>
  </r>
  <r>
    <s v="Валиуллов Минислам Минсафович"/>
    <x v="0"/>
    <x v="3148"/>
    <x v="0"/>
    <m/>
    <m/>
    <x v="0"/>
    <m/>
    <m/>
    <m/>
    <n v="1145.83"/>
    <n v="1145.83"/>
    <m/>
    <m/>
    <n v="2"/>
    <n v="2"/>
    <m/>
  </r>
  <r>
    <s v="Валиуллов Минислам Минсафович"/>
    <x v="0"/>
    <x v="3149"/>
    <x v="0"/>
    <m/>
    <m/>
    <x v="0"/>
    <m/>
    <m/>
    <m/>
    <n v="565.25"/>
    <n v="565.25"/>
    <m/>
    <m/>
    <n v="6"/>
    <n v="6"/>
    <m/>
  </r>
  <r>
    <s v="Валиуллов Минислам Минсафович"/>
    <x v="0"/>
    <x v="3150"/>
    <x v="0"/>
    <m/>
    <m/>
    <x v="0"/>
    <m/>
    <m/>
    <m/>
    <n v="237.9"/>
    <n v="237.9"/>
    <m/>
    <m/>
    <n v="2"/>
    <n v="2"/>
    <m/>
  </r>
  <r>
    <s v="Валиуллов Минислам Минсафович"/>
    <x v="0"/>
    <x v="3151"/>
    <x v="0"/>
    <m/>
    <m/>
    <x v="0"/>
    <m/>
    <m/>
    <m/>
    <n v="312.5"/>
    <m/>
    <n v="312.5"/>
    <m/>
    <n v="2"/>
    <m/>
    <n v="2"/>
  </r>
  <r>
    <s v="Валиуллов Минислам Минсафович"/>
    <x v="0"/>
    <x v="3152"/>
    <x v="0"/>
    <m/>
    <m/>
    <x v="0"/>
    <m/>
    <m/>
    <m/>
    <n v="581.66999999999996"/>
    <n v="581.66999999999996"/>
    <m/>
    <m/>
    <n v="2"/>
    <n v="2"/>
    <m/>
  </r>
  <r>
    <s v="Валиуллов Минислам Минсафович"/>
    <x v="0"/>
    <x v="3153"/>
    <x v="0"/>
    <m/>
    <m/>
    <x v="0"/>
    <m/>
    <m/>
    <m/>
    <n v="435.83"/>
    <n v="435.83"/>
    <m/>
    <m/>
    <n v="2"/>
    <n v="2"/>
    <m/>
  </r>
  <r>
    <s v="Валиуллов Минислам Минсафович"/>
    <x v="0"/>
    <x v="3154"/>
    <x v="1"/>
    <n v="207.5"/>
    <n v="1"/>
    <x v="1"/>
    <s v="Аварийный резерв"/>
    <m/>
    <n v="415"/>
    <m/>
    <n v="207.5"/>
    <n v="207.5"/>
    <n v="2"/>
    <m/>
    <n v="1"/>
    <n v="1"/>
  </r>
  <r>
    <s v="Валиуллов Минислам Минсафович"/>
    <x v="0"/>
    <x v="3155"/>
    <x v="1"/>
    <n v="270.83"/>
    <n v="2"/>
    <x v="1"/>
    <s v="Аварийный резерв"/>
    <m/>
    <n v="270.83"/>
    <m/>
    <m/>
    <n v="270.83"/>
    <n v="2"/>
    <m/>
    <m/>
    <n v="2"/>
  </r>
  <r>
    <s v="Валиуллов Минислам Минсафович"/>
    <x v="0"/>
    <x v="3156"/>
    <x v="0"/>
    <m/>
    <m/>
    <x v="0"/>
    <m/>
    <m/>
    <m/>
    <n v="583.33000000000004"/>
    <n v="583.33000000000004"/>
    <m/>
    <m/>
    <n v="4"/>
    <n v="4"/>
    <m/>
  </r>
  <r>
    <s v="Валиуллов Минислам Минсафович"/>
    <x v="0"/>
    <x v="3157"/>
    <x v="0"/>
    <m/>
    <m/>
    <x v="0"/>
    <m/>
    <m/>
    <m/>
    <n v="1664.92"/>
    <n v="1664.92"/>
    <m/>
    <m/>
    <n v="2"/>
    <n v="2"/>
    <m/>
  </r>
  <r>
    <s v="Валиуллов Минислам Минсафович"/>
    <x v="0"/>
    <x v="3158"/>
    <x v="1"/>
    <n v="14244.41"/>
    <n v="4"/>
    <x v="1"/>
    <s v="Аварийный резерв"/>
    <m/>
    <n v="14244.41"/>
    <m/>
    <m/>
    <n v="14244.41"/>
    <n v="4"/>
    <m/>
    <m/>
    <n v="4"/>
  </r>
  <r>
    <s v="Валиуллов Минислам Минсафович"/>
    <x v="0"/>
    <x v="3159"/>
    <x v="0"/>
    <m/>
    <m/>
    <x v="0"/>
    <m/>
    <m/>
    <m/>
    <n v="420.83"/>
    <n v="420.83"/>
    <m/>
    <m/>
    <n v="2"/>
    <n v="2"/>
    <m/>
  </r>
  <r>
    <s v="Валиуллов Минислам Минсафович"/>
    <x v="0"/>
    <x v="3160"/>
    <x v="0"/>
    <m/>
    <m/>
    <x v="0"/>
    <m/>
    <m/>
    <n v="2319.02"/>
    <m/>
    <n v="2319.02"/>
    <m/>
    <n v="4"/>
    <m/>
    <n v="4"/>
    <m/>
  </r>
  <r>
    <s v="Валиуллов Минислам Минсафович"/>
    <x v="0"/>
    <x v="3161"/>
    <x v="0"/>
    <m/>
    <m/>
    <x v="0"/>
    <m/>
    <m/>
    <m/>
    <n v="8514.85"/>
    <n v="8514.85"/>
    <m/>
    <m/>
    <n v="1"/>
    <n v="1"/>
    <m/>
  </r>
  <r>
    <s v="Валиуллов Минислам Минсафович"/>
    <x v="0"/>
    <x v="3162"/>
    <x v="0"/>
    <m/>
    <m/>
    <x v="0"/>
    <m/>
    <m/>
    <m/>
    <n v="107946.67"/>
    <m/>
    <n v="107946.67"/>
    <m/>
    <n v="8"/>
    <m/>
    <n v="8"/>
  </r>
  <r>
    <s v="Валиуллов Минислам Минсафович"/>
    <x v="0"/>
    <x v="3163"/>
    <x v="0"/>
    <m/>
    <m/>
    <x v="0"/>
    <m/>
    <m/>
    <m/>
    <n v="107946.67"/>
    <m/>
    <n v="107946.67"/>
    <m/>
    <n v="8"/>
    <m/>
    <n v="8"/>
  </r>
  <r>
    <s v="Валиуллов Минислам Минсафович"/>
    <x v="0"/>
    <x v="3164"/>
    <x v="0"/>
    <m/>
    <m/>
    <x v="0"/>
    <m/>
    <m/>
    <m/>
    <n v="196586.67"/>
    <n v="196586.67"/>
    <m/>
    <m/>
    <n v="16"/>
    <n v="16"/>
    <m/>
  </r>
  <r>
    <s v="Валиуллов Минислам Минсафович"/>
    <x v="0"/>
    <x v="3165"/>
    <x v="0"/>
    <m/>
    <m/>
    <x v="0"/>
    <m/>
    <m/>
    <m/>
    <n v="7823.4"/>
    <m/>
    <n v="7823.4"/>
    <m/>
    <n v="8"/>
    <m/>
    <n v="8"/>
  </r>
  <r>
    <s v="Валиуллов Минислам Минсафович"/>
    <x v="0"/>
    <x v="3166"/>
    <x v="0"/>
    <m/>
    <m/>
    <x v="0"/>
    <m/>
    <m/>
    <m/>
    <n v="25200"/>
    <n v="8400"/>
    <n v="16800"/>
    <m/>
    <n v="24"/>
    <n v="8"/>
    <n v="16"/>
  </r>
  <r>
    <s v="Валиуллов Минислам Минсафович"/>
    <x v="0"/>
    <x v="3167"/>
    <x v="0"/>
    <m/>
    <m/>
    <x v="0"/>
    <m/>
    <m/>
    <m/>
    <n v="1600"/>
    <n v="1600"/>
    <m/>
    <m/>
    <n v="1"/>
    <n v="1"/>
    <m/>
  </r>
  <r>
    <s v="Валиуллов Минислам Минсафович"/>
    <x v="0"/>
    <x v="3168"/>
    <x v="0"/>
    <m/>
    <m/>
    <x v="0"/>
    <m/>
    <m/>
    <n v="881.66"/>
    <m/>
    <n v="881.66"/>
    <m/>
    <n v="1"/>
    <m/>
    <n v="1"/>
    <m/>
  </r>
  <r>
    <s v="Валиуллов Минислам Минсафович"/>
    <x v="0"/>
    <x v="3169"/>
    <x v="0"/>
    <m/>
    <m/>
    <x v="0"/>
    <m/>
    <m/>
    <m/>
    <n v="1335"/>
    <n v="1335"/>
    <m/>
    <m/>
    <n v="2"/>
    <n v="2"/>
    <m/>
  </r>
  <r>
    <s v="Валиуллов Минислам Минсафович"/>
    <x v="0"/>
    <x v="3170"/>
    <x v="0"/>
    <m/>
    <m/>
    <x v="0"/>
    <m/>
    <m/>
    <n v="440"/>
    <m/>
    <n v="440"/>
    <m/>
    <n v="44"/>
    <m/>
    <n v="44"/>
    <m/>
  </r>
  <r>
    <s v="Валиуллов Минислам Минсафович"/>
    <x v="0"/>
    <x v="3171"/>
    <x v="0"/>
    <m/>
    <m/>
    <x v="0"/>
    <m/>
    <m/>
    <n v="300"/>
    <m/>
    <n v="300"/>
    <m/>
    <n v="30"/>
    <m/>
    <n v="30"/>
    <m/>
  </r>
  <r>
    <s v="Валиуллов Минислам Минсафович"/>
    <x v="0"/>
    <x v="3172"/>
    <x v="0"/>
    <m/>
    <m/>
    <x v="0"/>
    <m/>
    <m/>
    <n v="180"/>
    <m/>
    <n v="180"/>
    <m/>
    <n v="18"/>
    <m/>
    <n v="18"/>
    <m/>
  </r>
  <r>
    <s v="Валиуллов Минислам Минсафович"/>
    <x v="0"/>
    <x v="3173"/>
    <x v="0"/>
    <m/>
    <m/>
    <x v="0"/>
    <m/>
    <m/>
    <m/>
    <n v="801.67"/>
    <n v="160.34"/>
    <n v="641.33000000000004"/>
    <m/>
    <n v="100"/>
    <n v="20"/>
    <n v="80"/>
  </r>
  <r>
    <s v="Валиуллов Минислам Минсафович"/>
    <x v="0"/>
    <x v="3174"/>
    <x v="0"/>
    <m/>
    <m/>
    <x v="0"/>
    <m/>
    <m/>
    <n v="275"/>
    <m/>
    <n v="275"/>
    <m/>
    <n v="30"/>
    <m/>
    <n v="30"/>
    <m/>
  </r>
  <r>
    <s v="Валиуллов Минислам Минсафович"/>
    <x v="0"/>
    <x v="3175"/>
    <x v="0"/>
    <m/>
    <m/>
    <x v="0"/>
    <m/>
    <m/>
    <n v="756.83"/>
    <n v="478.4"/>
    <n v="1235.23"/>
    <m/>
    <n v="38"/>
    <n v="48"/>
    <n v="86"/>
    <m/>
  </r>
  <r>
    <s v="Валиуллов Минислам Минсафович"/>
    <x v="0"/>
    <x v="3176"/>
    <x v="0"/>
    <m/>
    <m/>
    <x v="0"/>
    <m/>
    <m/>
    <n v="876.34"/>
    <m/>
    <n v="876.34"/>
    <m/>
    <n v="44"/>
    <m/>
    <n v="44"/>
    <m/>
  </r>
  <r>
    <s v="Валиуллов Минислам Минсафович"/>
    <x v="0"/>
    <x v="3177"/>
    <x v="0"/>
    <m/>
    <m/>
    <x v="0"/>
    <m/>
    <m/>
    <m/>
    <n v="518.27"/>
    <n v="9.9700000000000006"/>
    <n v="508.3"/>
    <m/>
    <n v="52"/>
    <n v="1"/>
    <n v="51"/>
  </r>
  <r>
    <s v="Валиуллов Минислам Минсафович"/>
    <x v="0"/>
    <x v="3178"/>
    <x v="0"/>
    <m/>
    <m/>
    <x v="0"/>
    <m/>
    <m/>
    <n v="406.33"/>
    <m/>
    <n v="406.33"/>
    <m/>
    <n v="40"/>
    <m/>
    <n v="40"/>
    <m/>
  </r>
  <r>
    <s v="Валиуллов Минислам Минсафович"/>
    <x v="0"/>
    <x v="3179"/>
    <x v="0"/>
    <n v="-345.57999999999993"/>
    <n v="-29"/>
    <x v="0"/>
    <m/>
    <m/>
    <n v="728.5"/>
    <n v="1191.67"/>
    <n v="1074.08"/>
    <n v="846.09"/>
    <n v="47"/>
    <n v="100"/>
    <n v="76"/>
    <n v="71"/>
  </r>
  <r>
    <s v="Валиуллов Минислам Минсафович"/>
    <x v="0"/>
    <x v="3180"/>
    <x v="0"/>
    <m/>
    <m/>
    <x v="0"/>
    <m/>
    <m/>
    <n v="570"/>
    <m/>
    <n v="570"/>
    <m/>
    <n v="38"/>
    <m/>
    <n v="38"/>
    <m/>
  </r>
  <r>
    <s v="Валиуллов Минислам Минсафович"/>
    <x v="0"/>
    <x v="3181"/>
    <x v="0"/>
    <n v="-457.1"/>
    <n v="-31"/>
    <x v="0"/>
    <m/>
    <m/>
    <n v="468.87"/>
    <n v="846.67"/>
    <n v="925.97"/>
    <n v="389.57"/>
    <n v="31"/>
    <n v="60"/>
    <n v="62"/>
    <n v="29"/>
  </r>
  <r>
    <s v="Валиуллов Минислам Минсафович"/>
    <x v="0"/>
    <x v="3182"/>
    <x v="1"/>
    <n v="123.34000000000015"/>
    <n v="8"/>
    <x v="1"/>
    <s v="Аварийный резерв"/>
    <m/>
    <n v="1944.43"/>
    <m/>
    <n v="1821.09"/>
    <n v="123.34"/>
    <n v="117"/>
    <m/>
    <n v="109"/>
    <n v="8"/>
  </r>
  <r>
    <s v="Валиуллов Минислам Минсафович"/>
    <x v="0"/>
    <x v="3183"/>
    <x v="0"/>
    <m/>
    <m/>
    <x v="0"/>
    <m/>
    <m/>
    <n v="759.99"/>
    <m/>
    <n v="759.99"/>
    <m/>
    <n v="48"/>
    <m/>
    <n v="48"/>
    <m/>
  </r>
  <r>
    <s v="Валиуллов Минислам Минсафович"/>
    <x v="0"/>
    <x v="3184"/>
    <x v="0"/>
    <m/>
    <m/>
    <x v="0"/>
    <m/>
    <m/>
    <n v="2657.99"/>
    <m/>
    <n v="2657.99"/>
    <m/>
    <n v="80"/>
    <m/>
    <n v="80"/>
    <m/>
  </r>
  <r>
    <s v="Валиуллов Минислам Минсафович"/>
    <x v="0"/>
    <x v="3185"/>
    <x v="0"/>
    <m/>
    <m/>
    <x v="0"/>
    <m/>
    <m/>
    <m/>
    <n v="158.5"/>
    <n v="158.5"/>
    <m/>
    <m/>
    <n v="1"/>
    <n v="1"/>
    <m/>
  </r>
  <r>
    <s v="Валиуллов Минислам Минсафович"/>
    <x v="0"/>
    <x v="3186"/>
    <x v="1"/>
    <n v="439.52"/>
    <n v="1"/>
    <x v="1"/>
    <s v="Аварийный резерв"/>
    <m/>
    <n v="439.52"/>
    <m/>
    <m/>
    <n v="439.52"/>
    <n v="1"/>
    <m/>
    <m/>
    <n v="1"/>
  </r>
  <r>
    <s v="Валиуллов Минислам Минсафович"/>
    <x v="0"/>
    <x v="3187"/>
    <x v="0"/>
    <m/>
    <m/>
    <x v="0"/>
    <m/>
    <m/>
    <m/>
    <n v="10425"/>
    <n v="10425"/>
    <m/>
    <m/>
    <n v="1"/>
    <n v="1"/>
    <m/>
  </r>
  <r>
    <s v="Валиуллов Минислам Минсафович"/>
    <x v="0"/>
    <x v="3188"/>
    <x v="0"/>
    <m/>
    <m/>
    <x v="0"/>
    <m/>
    <m/>
    <n v="19944.75"/>
    <m/>
    <n v="19944.75"/>
    <m/>
    <n v="3"/>
    <m/>
    <n v="3"/>
    <m/>
  </r>
  <r>
    <s v="Валиуллов Минислам Минсафович"/>
    <x v="0"/>
    <x v="3189"/>
    <x v="0"/>
    <m/>
    <m/>
    <x v="0"/>
    <m/>
    <m/>
    <n v="9150"/>
    <m/>
    <n v="9150"/>
    <m/>
    <n v="1"/>
    <m/>
    <n v="1"/>
    <m/>
  </r>
  <r>
    <s v="Валиуллов Минислам Минсафович"/>
    <x v="0"/>
    <x v="3190"/>
    <x v="0"/>
    <m/>
    <m/>
    <x v="0"/>
    <m/>
    <m/>
    <n v="2750.82"/>
    <m/>
    <n v="2750.82"/>
    <m/>
    <n v="1"/>
    <m/>
    <n v="1"/>
    <m/>
  </r>
  <r>
    <s v="Валиуллов Минислам Минсафович"/>
    <x v="0"/>
    <x v="3191"/>
    <x v="0"/>
    <m/>
    <m/>
    <x v="0"/>
    <m/>
    <m/>
    <m/>
    <n v="18128.330000000002"/>
    <m/>
    <n v="18128.330000000002"/>
    <m/>
    <n v="2"/>
    <m/>
    <n v="2"/>
  </r>
  <r>
    <s v="Валиуллов Минислам Минсафович"/>
    <x v="0"/>
    <x v="3192"/>
    <x v="0"/>
    <m/>
    <m/>
    <x v="0"/>
    <m/>
    <m/>
    <m/>
    <n v="2063.25"/>
    <m/>
    <n v="2063.25"/>
    <m/>
    <n v="1"/>
    <m/>
    <n v="1"/>
  </r>
  <r>
    <s v="Валиуллов Минислам Минсафович"/>
    <x v="0"/>
    <x v="3193"/>
    <x v="0"/>
    <m/>
    <m/>
    <x v="0"/>
    <m/>
    <m/>
    <m/>
    <n v="30099"/>
    <n v="30099"/>
    <m/>
    <m/>
    <n v="3"/>
    <n v="3"/>
    <m/>
  </r>
  <r>
    <s v="Валиуллов Минислам Минсафович"/>
    <x v="0"/>
    <x v="3194"/>
    <x v="0"/>
    <m/>
    <m/>
    <x v="0"/>
    <m/>
    <m/>
    <m/>
    <n v="10834.17"/>
    <m/>
    <n v="10834.17"/>
    <m/>
    <n v="1"/>
    <m/>
    <n v="1"/>
  </r>
  <r>
    <s v="Валиуллов Минислам Минсафович"/>
    <x v="0"/>
    <x v="3195"/>
    <x v="0"/>
    <m/>
    <m/>
    <x v="0"/>
    <m/>
    <m/>
    <m/>
    <n v="10879.23"/>
    <n v="10879.23"/>
    <m/>
    <m/>
    <n v="6"/>
    <n v="6"/>
    <m/>
  </r>
  <r>
    <s v="Валиуллов Минислам Минсафович"/>
    <x v="0"/>
    <x v="3196"/>
    <x v="0"/>
    <m/>
    <m/>
    <x v="0"/>
    <m/>
    <m/>
    <m/>
    <n v="10834.17"/>
    <n v="10834.17"/>
    <m/>
    <m/>
    <n v="1"/>
    <n v="1"/>
    <m/>
  </r>
  <r>
    <s v="Валиуллов Минислам Минсафович"/>
    <x v="0"/>
    <x v="3197"/>
    <x v="0"/>
    <m/>
    <m/>
    <x v="0"/>
    <m/>
    <m/>
    <n v="9879.17"/>
    <m/>
    <n v="9879.17"/>
    <m/>
    <n v="1"/>
    <m/>
    <n v="1"/>
    <m/>
  </r>
  <r>
    <s v="Валиуллов Минислам Минсафович"/>
    <x v="0"/>
    <x v="3198"/>
    <x v="0"/>
    <m/>
    <m/>
    <x v="0"/>
    <m/>
    <m/>
    <m/>
    <n v="15000"/>
    <n v="15000"/>
    <m/>
    <m/>
    <n v="4"/>
    <n v="4"/>
    <m/>
  </r>
  <r>
    <s v="Валиуллов Минислам Минсафович"/>
    <x v="0"/>
    <x v="3199"/>
    <x v="0"/>
    <m/>
    <m/>
    <x v="0"/>
    <m/>
    <m/>
    <m/>
    <n v="2700"/>
    <n v="2700"/>
    <m/>
    <m/>
    <n v="1"/>
    <n v="1"/>
    <m/>
  </r>
  <r>
    <s v="Валиуллов Минислам Минсафович"/>
    <x v="0"/>
    <x v="3200"/>
    <x v="1"/>
    <n v="578.33000000000004"/>
    <n v="1"/>
    <x v="1"/>
    <s v="Аварийный резерв"/>
    <m/>
    <n v="578.33000000000004"/>
    <m/>
    <m/>
    <n v="578.33000000000004"/>
    <n v="1"/>
    <m/>
    <m/>
    <n v="1"/>
  </r>
  <r>
    <s v="Валиуллов Минислам Минсафович"/>
    <x v="0"/>
    <x v="3201"/>
    <x v="0"/>
    <m/>
    <m/>
    <x v="0"/>
    <m/>
    <m/>
    <m/>
    <n v="7953.2"/>
    <n v="7953.2"/>
    <m/>
    <m/>
    <n v="1"/>
    <n v="1"/>
    <m/>
  </r>
  <r>
    <s v="Валиуллов Минислам Минсафович"/>
    <x v="0"/>
    <x v="3202"/>
    <x v="0"/>
    <m/>
    <m/>
    <x v="0"/>
    <m/>
    <m/>
    <m/>
    <n v="1322.62"/>
    <n v="1322.62"/>
    <m/>
    <m/>
    <n v="2"/>
    <n v="2"/>
    <m/>
  </r>
  <r>
    <s v="Валиуллов Минислам Минсафович"/>
    <x v="0"/>
    <x v="3203"/>
    <x v="0"/>
    <n v="-2287.04"/>
    <n v="-5"/>
    <x v="0"/>
    <m/>
    <m/>
    <n v="438.19"/>
    <n v="8810.0400000000009"/>
    <n v="2725.23"/>
    <n v="6523"/>
    <n v="1"/>
    <n v="15"/>
    <n v="6"/>
    <n v="10"/>
  </r>
  <r>
    <s v="Валиуллов Минислам Минсафович"/>
    <x v="0"/>
    <x v="3204"/>
    <x v="0"/>
    <m/>
    <m/>
    <x v="0"/>
    <m/>
    <m/>
    <m/>
    <n v="7580.95"/>
    <n v="7580.95"/>
    <m/>
    <m/>
    <n v="6"/>
    <n v="6"/>
    <m/>
  </r>
  <r>
    <s v="Валиуллов Минислам Минсафович"/>
    <x v="0"/>
    <x v="3205"/>
    <x v="0"/>
    <m/>
    <m/>
    <x v="0"/>
    <m/>
    <m/>
    <m/>
    <n v="5381.75"/>
    <n v="1614.53"/>
    <n v="3767.22"/>
    <m/>
    <n v="10"/>
    <n v="3"/>
    <n v="7"/>
  </r>
  <r>
    <s v="Валиуллов Минислам Минсафович"/>
    <x v="0"/>
    <x v="3206"/>
    <x v="0"/>
    <m/>
    <m/>
    <x v="0"/>
    <m/>
    <m/>
    <m/>
    <n v="5583.33"/>
    <n v="5583.33"/>
    <m/>
    <m/>
    <n v="1"/>
    <n v="1"/>
    <m/>
  </r>
  <r>
    <s v="Валиуллов Минислам Минсафович"/>
    <x v="0"/>
    <x v="3207"/>
    <x v="1"/>
    <n v="578.33000000000004"/>
    <n v="1"/>
    <x v="1"/>
    <s v="Аварийный резерв"/>
    <m/>
    <n v="578.33000000000004"/>
    <m/>
    <m/>
    <n v="578.33000000000004"/>
    <n v="1"/>
    <m/>
    <m/>
    <n v="1"/>
  </r>
  <r>
    <s v="Валиуллов Минислам Минсафович"/>
    <x v="0"/>
    <x v="3208"/>
    <x v="0"/>
    <m/>
    <m/>
    <x v="0"/>
    <m/>
    <m/>
    <m/>
    <n v="2949.68"/>
    <n v="2949.68"/>
    <m/>
    <m/>
    <n v="6"/>
    <n v="6"/>
    <m/>
  </r>
  <r>
    <s v="Валиуллов Минислам Минсафович"/>
    <x v="0"/>
    <x v="3209"/>
    <x v="0"/>
    <m/>
    <m/>
    <x v="0"/>
    <m/>
    <m/>
    <m/>
    <n v="8318.33"/>
    <m/>
    <n v="8318.33"/>
    <m/>
    <n v="1"/>
    <m/>
    <n v="1"/>
  </r>
  <r>
    <s v="Валиуллов Минислам Минсафович"/>
    <x v="0"/>
    <x v="3210"/>
    <x v="0"/>
    <m/>
    <m/>
    <x v="0"/>
    <m/>
    <m/>
    <m/>
    <n v="816"/>
    <m/>
    <n v="816"/>
    <m/>
    <n v="1"/>
    <m/>
    <n v="1"/>
  </r>
  <r>
    <s v="Валиуллов Минислам Минсафович"/>
    <x v="0"/>
    <x v="3211"/>
    <x v="0"/>
    <m/>
    <m/>
    <x v="0"/>
    <m/>
    <m/>
    <m/>
    <n v="1005"/>
    <m/>
    <n v="1005"/>
    <m/>
    <n v="1"/>
    <m/>
    <n v="1"/>
  </r>
  <r>
    <s v="Валиуллов Минислам Минсафович"/>
    <x v="0"/>
    <x v="3212"/>
    <x v="0"/>
    <m/>
    <m/>
    <x v="0"/>
    <m/>
    <m/>
    <m/>
    <n v="7283.33"/>
    <n v="3641.66"/>
    <n v="3641.67"/>
    <m/>
    <n v="4"/>
    <n v="2"/>
    <n v="2"/>
  </r>
  <r>
    <s v="Валиуллов Минислам Минсафович"/>
    <x v="0"/>
    <x v="3213"/>
    <x v="0"/>
    <m/>
    <m/>
    <x v="0"/>
    <m/>
    <m/>
    <m/>
    <n v="1770.83"/>
    <m/>
    <n v="1770.83"/>
    <m/>
    <n v="1"/>
    <m/>
    <n v="1"/>
  </r>
  <r>
    <s v="Валиуллов Минислам Минсафович"/>
    <x v="0"/>
    <x v="3214"/>
    <x v="0"/>
    <m/>
    <m/>
    <x v="0"/>
    <m/>
    <m/>
    <m/>
    <n v="650"/>
    <n v="650"/>
    <m/>
    <m/>
    <n v="1"/>
    <n v="1"/>
    <m/>
  </r>
  <r>
    <s v="Валиуллов Минислам Минсафович"/>
    <x v="0"/>
    <x v="3215"/>
    <x v="0"/>
    <m/>
    <m/>
    <x v="0"/>
    <m/>
    <m/>
    <m/>
    <n v="1171.76"/>
    <n v="1171.76"/>
    <m/>
    <m/>
    <n v="2"/>
    <n v="2"/>
    <m/>
  </r>
  <r>
    <s v="Валиуллов Минислам Минсафович"/>
    <x v="0"/>
    <x v="3216"/>
    <x v="0"/>
    <m/>
    <m/>
    <x v="0"/>
    <m/>
    <m/>
    <m/>
    <n v="1187"/>
    <n v="593.5"/>
    <n v="593.5"/>
    <m/>
    <n v="2"/>
    <n v="1"/>
    <n v="1"/>
  </r>
  <r>
    <s v="Валиуллов Минислам Минсафович"/>
    <x v="0"/>
    <x v="3217"/>
    <x v="0"/>
    <m/>
    <m/>
    <x v="0"/>
    <m/>
    <m/>
    <n v="3383.33"/>
    <m/>
    <n v="3383.33"/>
    <m/>
    <n v="1"/>
    <m/>
    <n v="1"/>
    <m/>
  </r>
  <r>
    <s v="Валиуллов Минислам Минсафович"/>
    <x v="0"/>
    <x v="3218"/>
    <x v="1"/>
    <n v="18707.5"/>
    <n v="5"/>
    <x v="1"/>
    <s v="Аварийный резерв"/>
    <m/>
    <n v="26190.5"/>
    <m/>
    <n v="7483"/>
    <n v="18707.5"/>
    <n v="7"/>
    <m/>
    <n v="2"/>
    <n v="5"/>
  </r>
  <r>
    <s v="Валиуллов Минислам Минсафович"/>
    <x v="0"/>
    <x v="3219"/>
    <x v="0"/>
    <m/>
    <m/>
    <x v="0"/>
    <m/>
    <m/>
    <m/>
    <n v="1479.17"/>
    <m/>
    <n v="1479.17"/>
    <m/>
    <n v="1"/>
    <m/>
    <n v="1"/>
  </r>
  <r>
    <s v="Валиуллов Минислам Минсафович"/>
    <x v="0"/>
    <x v="3220"/>
    <x v="0"/>
    <m/>
    <m/>
    <x v="0"/>
    <m/>
    <m/>
    <m/>
    <n v="1168"/>
    <n v="1168"/>
    <m/>
    <m/>
    <n v="2"/>
    <n v="2"/>
    <m/>
  </r>
  <r>
    <s v="Валиуллов Минислам Минсафович"/>
    <x v="0"/>
    <x v="3221"/>
    <x v="3"/>
    <n v="250"/>
    <n v="1"/>
    <x v="1"/>
    <s v="отсутствие необходимости"/>
    <m/>
    <n v="250"/>
    <m/>
    <m/>
    <n v="250"/>
    <n v="1"/>
    <m/>
    <m/>
    <n v="1"/>
  </r>
  <r>
    <s v="Валиуллов Минислам Минсафович"/>
    <x v="0"/>
    <x v="3222"/>
    <x v="1"/>
    <n v="6738.9"/>
    <n v="4"/>
    <x v="1"/>
    <s v="Аварийный резерв"/>
    <m/>
    <n v="6738.9"/>
    <m/>
    <m/>
    <n v="6738.9"/>
    <n v="4"/>
    <m/>
    <m/>
    <n v="4"/>
  </r>
  <r>
    <s v="Валиуллов Минислам Минсафович"/>
    <x v="0"/>
    <x v="3223"/>
    <x v="1"/>
    <n v="3612.71"/>
    <n v="1"/>
    <x v="1"/>
    <s v="Аварийный резерв"/>
    <m/>
    <n v="3612.71"/>
    <m/>
    <m/>
    <n v="3612.71"/>
    <n v="1"/>
    <m/>
    <m/>
    <n v="1"/>
  </r>
  <r>
    <s v="Валиуллов Минислам Минсафович"/>
    <x v="0"/>
    <x v="3224"/>
    <x v="0"/>
    <m/>
    <m/>
    <x v="0"/>
    <m/>
    <m/>
    <n v="1020.83"/>
    <m/>
    <n v="1020.83"/>
    <m/>
    <n v="2"/>
    <m/>
    <n v="2"/>
    <m/>
  </r>
  <r>
    <s v="Валиуллов Минислам Минсафович"/>
    <x v="0"/>
    <x v="3225"/>
    <x v="0"/>
    <m/>
    <m/>
    <x v="0"/>
    <m/>
    <m/>
    <m/>
    <n v="1395.83"/>
    <n v="1395.83"/>
    <m/>
    <m/>
    <n v="5"/>
    <n v="5"/>
    <m/>
  </r>
  <r>
    <s v="Валиуллов Минислам Минсафович"/>
    <x v="0"/>
    <x v="3226"/>
    <x v="0"/>
    <m/>
    <m/>
    <x v="0"/>
    <m/>
    <m/>
    <m/>
    <n v="1395.83"/>
    <n v="1395.83"/>
    <m/>
    <m/>
    <n v="5"/>
    <n v="5"/>
    <m/>
  </r>
  <r>
    <s v="Валиуллов Минислам Минсафович"/>
    <x v="0"/>
    <x v="3227"/>
    <x v="0"/>
    <m/>
    <m/>
    <x v="0"/>
    <m/>
    <m/>
    <m/>
    <n v="1200"/>
    <n v="1200"/>
    <m/>
    <m/>
    <n v="1"/>
    <n v="1"/>
    <m/>
  </r>
  <r>
    <s v="Валиуллов Минислам Минсафович"/>
    <x v="0"/>
    <x v="3228"/>
    <x v="1"/>
    <n v="3303.05"/>
    <n v="4"/>
    <x v="1"/>
    <s v="Аварийный резерв"/>
    <m/>
    <n v="3303.05"/>
    <m/>
    <m/>
    <n v="3303.05"/>
    <n v="4"/>
    <m/>
    <m/>
    <n v="4"/>
  </r>
  <r>
    <s v="Валиуллов Минислам Минсафович"/>
    <x v="0"/>
    <x v="3229"/>
    <x v="0"/>
    <m/>
    <m/>
    <x v="0"/>
    <m/>
    <m/>
    <m/>
    <n v="2833.33"/>
    <n v="2833.33"/>
    <m/>
    <m/>
    <n v="10"/>
    <n v="10"/>
    <m/>
  </r>
  <r>
    <s v="Валиуллов Минислам Минсафович"/>
    <x v="0"/>
    <x v="3230"/>
    <x v="0"/>
    <m/>
    <m/>
    <x v="0"/>
    <m/>
    <m/>
    <m/>
    <n v="2480"/>
    <n v="2480"/>
    <m/>
    <m/>
    <n v="4"/>
    <n v="4"/>
    <m/>
  </r>
  <r>
    <s v="Валиуллов Минислам Минсафович"/>
    <x v="0"/>
    <x v="3231"/>
    <x v="0"/>
    <m/>
    <m/>
    <x v="0"/>
    <m/>
    <m/>
    <m/>
    <n v="608.33000000000004"/>
    <n v="121.67"/>
    <n v="486.66"/>
    <m/>
    <n v="10"/>
    <n v="2"/>
    <n v="8"/>
  </r>
  <r>
    <s v="Валиуллов Минислам Минсафович"/>
    <x v="0"/>
    <x v="3232"/>
    <x v="0"/>
    <m/>
    <m/>
    <x v="0"/>
    <m/>
    <m/>
    <n v="1500"/>
    <m/>
    <n v="1500"/>
    <m/>
    <n v="2"/>
    <m/>
    <n v="2"/>
    <m/>
  </r>
  <r>
    <s v="Валиуллов Минислам Минсафович"/>
    <x v="0"/>
    <x v="3233"/>
    <x v="0"/>
    <m/>
    <m/>
    <x v="0"/>
    <m/>
    <m/>
    <n v="283.33999999999997"/>
    <m/>
    <n v="283.33999999999997"/>
    <m/>
    <n v="8"/>
    <m/>
    <n v="8"/>
    <m/>
  </r>
  <r>
    <s v="Валиуллов Минислам Минсафович"/>
    <x v="0"/>
    <x v="3234"/>
    <x v="1"/>
    <n v="4214.83"/>
    <n v="14"/>
    <x v="1"/>
    <s v="Аварийный резерв"/>
    <m/>
    <n v="4816.95"/>
    <m/>
    <n v="602.12"/>
    <n v="4214.83"/>
    <n v="16"/>
    <m/>
    <n v="2"/>
    <n v="14"/>
  </r>
  <r>
    <s v="Валиуллов Минислам Минсафович"/>
    <x v="0"/>
    <x v="3235"/>
    <x v="0"/>
    <m/>
    <m/>
    <x v="0"/>
    <m/>
    <m/>
    <m/>
    <n v="1140"/>
    <n v="1140"/>
    <m/>
    <m/>
    <n v="4"/>
    <n v="4"/>
    <m/>
  </r>
  <r>
    <s v="Валиуллов Минислам Минсафович"/>
    <x v="0"/>
    <x v="3236"/>
    <x v="0"/>
    <m/>
    <m/>
    <x v="0"/>
    <m/>
    <m/>
    <n v="8690"/>
    <m/>
    <n v="8690"/>
    <m/>
    <n v="1"/>
    <m/>
    <n v="1"/>
    <m/>
  </r>
  <r>
    <s v="Валиуллов Минислам Минсафович"/>
    <x v="0"/>
    <x v="3237"/>
    <x v="0"/>
    <m/>
    <m/>
    <x v="0"/>
    <m/>
    <m/>
    <m/>
    <n v="1175.75"/>
    <n v="1175.75"/>
    <m/>
    <m/>
    <n v="1"/>
    <n v="1"/>
    <m/>
  </r>
  <r>
    <s v="Валиуллов Минислам Минсафович"/>
    <x v="0"/>
    <x v="3238"/>
    <x v="1"/>
    <n v="48.33"/>
    <n v="4"/>
    <x v="1"/>
    <s v="Аварийный резерв"/>
    <m/>
    <n v="48.33"/>
    <m/>
    <m/>
    <n v="48.33"/>
    <n v="4"/>
    <m/>
    <m/>
    <n v="4"/>
  </r>
  <r>
    <s v="Валиуллов Минислам Минсафович"/>
    <x v="0"/>
    <x v="3239"/>
    <x v="2"/>
    <n v="13.76"/>
    <n v="4"/>
    <x v="1"/>
    <s v="к использованию в производстве в 1 полугодии 2022 года (при выходе АТС из строя либо его комплектующих)"/>
    <m/>
    <n v="13.76"/>
    <m/>
    <m/>
    <n v="13.76"/>
    <n v="4"/>
    <m/>
    <m/>
    <n v="4"/>
  </r>
  <r>
    <s v="Валиуллов Минислам Минсафович"/>
    <x v="0"/>
    <x v="3240"/>
    <x v="0"/>
    <m/>
    <m/>
    <x v="0"/>
    <m/>
    <m/>
    <m/>
    <n v="4787.5"/>
    <n v="4787.5"/>
    <m/>
    <m/>
    <n v="3"/>
    <n v="3"/>
    <m/>
  </r>
  <r>
    <s v="Валиуллов Минислам Минсафович"/>
    <x v="0"/>
    <x v="3241"/>
    <x v="0"/>
    <m/>
    <m/>
    <x v="0"/>
    <m/>
    <m/>
    <m/>
    <n v="1640"/>
    <n v="1640"/>
    <m/>
    <m/>
    <n v="2"/>
    <n v="2"/>
    <m/>
  </r>
  <r>
    <s v="Валиуллов Минислам Минсафович"/>
    <x v="0"/>
    <x v="3242"/>
    <x v="1"/>
    <n v="8450.74"/>
    <n v="3"/>
    <x v="1"/>
    <s v="Аварийный резерв"/>
    <m/>
    <n v="8450.74"/>
    <m/>
    <m/>
    <n v="8450.74"/>
    <n v="3"/>
    <m/>
    <m/>
    <n v="3"/>
  </r>
  <r>
    <s v="Валиуллов Минислам Минсафович"/>
    <x v="0"/>
    <x v="3243"/>
    <x v="0"/>
    <m/>
    <m/>
    <x v="0"/>
    <m/>
    <m/>
    <m/>
    <n v="197.5"/>
    <n v="65.83"/>
    <n v="131.66999999999999"/>
    <m/>
    <n v="3"/>
    <n v="1"/>
    <n v="2"/>
  </r>
  <r>
    <s v="Валиуллов Минислам Минсафович"/>
    <x v="0"/>
    <x v="3244"/>
    <x v="0"/>
    <m/>
    <m/>
    <x v="0"/>
    <m/>
    <m/>
    <m/>
    <n v="180"/>
    <n v="60"/>
    <n v="120"/>
    <m/>
    <n v="3"/>
    <n v="1"/>
    <n v="2"/>
  </r>
  <r>
    <s v="Валиуллов Минислам Минсафович"/>
    <x v="0"/>
    <x v="3245"/>
    <x v="0"/>
    <m/>
    <m/>
    <x v="0"/>
    <m/>
    <m/>
    <m/>
    <n v="222.33"/>
    <n v="222.33"/>
    <m/>
    <m/>
    <n v="4"/>
    <n v="4"/>
    <m/>
  </r>
  <r>
    <s v="Валиуллов Минислам Минсафович"/>
    <x v="0"/>
    <x v="3246"/>
    <x v="0"/>
    <m/>
    <m/>
    <x v="0"/>
    <m/>
    <m/>
    <m/>
    <n v="1258.33"/>
    <n v="377.5"/>
    <n v="880.83"/>
    <m/>
    <n v="20"/>
    <n v="6"/>
    <n v="14"/>
  </r>
  <r>
    <s v="Валиуллов Минислам Минсафович"/>
    <x v="0"/>
    <x v="3247"/>
    <x v="0"/>
    <m/>
    <m/>
    <x v="0"/>
    <m/>
    <m/>
    <m/>
    <n v="235.33"/>
    <n v="235.33"/>
    <m/>
    <m/>
    <n v="4"/>
    <n v="4"/>
    <m/>
  </r>
  <r>
    <s v="Валиуллов Минислам Минсафович"/>
    <x v="0"/>
    <x v="3248"/>
    <x v="0"/>
    <m/>
    <m/>
    <x v="0"/>
    <m/>
    <m/>
    <n v="139.34"/>
    <m/>
    <n v="139.34"/>
    <m/>
    <n v="18"/>
    <m/>
    <n v="18"/>
    <m/>
  </r>
  <r>
    <s v="Валиуллов Минислам Минсафович"/>
    <x v="0"/>
    <x v="3249"/>
    <x v="1"/>
    <n v="146.87"/>
    <n v="15"/>
    <x v="1"/>
    <s v="Аварийный резерв"/>
    <m/>
    <n v="195.83"/>
    <n v="641.66999999999996"/>
    <n v="48.96"/>
    <n v="788.54"/>
    <n v="20"/>
    <n v="52"/>
    <n v="5"/>
    <n v="67"/>
  </r>
  <r>
    <s v="Валиуллов Минислам Минсафович"/>
    <x v="0"/>
    <x v="3250"/>
    <x v="1"/>
    <n v="853.3"/>
    <n v="32"/>
    <x v="1"/>
    <s v="Аварийный резерв"/>
    <m/>
    <n v="1306.6099999999999"/>
    <m/>
    <n v="453.31"/>
    <n v="853.3"/>
    <n v="49"/>
    <m/>
    <n v="17"/>
    <n v="32"/>
  </r>
  <r>
    <s v="Валиуллов Минислам Минсафович"/>
    <x v="0"/>
    <x v="3251"/>
    <x v="0"/>
    <m/>
    <m/>
    <x v="0"/>
    <m/>
    <m/>
    <n v="333.33"/>
    <n v="432"/>
    <n v="765.33"/>
    <m/>
    <n v="2"/>
    <n v="2"/>
    <n v="4"/>
    <m/>
  </r>
  <r>
    <s v="Валиуллов Минислам Минсафович"/>
    <x v="0"/>
    <x v="3252"/>
    <x v="0"/>
    <m/>
    <m/>
    <x v="0"/>
    <m/>
    <m/>
    <n v="1634.32"/>
    <m/>
    <n v="1634.32"/>
    <m/>
    <n v="2"/>
    <m/>
    <n v="2"/>
    <m/>
  </r>
  <r>
    <s v="Валиуллов Минислам Минсафович"/>
    <x v="0"/>
    <x v="3253"/>
    <x v="0"/>
    <m/>
    <m/>
    <x v="0"/>
    <m/>
    <m/>
    <m/>
    <n v="133.33000000000001"/>
    <n v="133.33000000000001"/>
    <m/>
    <m/>
    <n v="8"/>
    <n v="8"/>
    <m/>
  </r>
  <r>
    <s v="Валиуллов Минислам Минсафович"/>
    <x v="0"/>
    <x v="3254"/>
    <x v="1"/>
    <n v="402.38"/>
    <n v="9"/>
    <x v="1"/>
    <s v="Аварийный резерв"/>
    <m/>
    <n v="402.38"/>
    <m/>
    <m/>
    <n v="402.38"/>
    <n v="9"/>
    <m/>
    <m/>
    <n v="9"/>
  </r>
  <r>
    <s v="Валиуллов Минислам Минсафович"/>
    <x v="0"/>
    <x v="3255"/>
    <x v="0"/>
    <m/>
    <m/>
    <x v="0"/>
    <m/>
    <m/>
    <n v="108.38"/>
    <m/>
    <n v="108.38"/>
    <m/>
    <n v="3"/>
    <m/>
    <n v="3"/>
    <m/>
  </r>
  <r>
    <s v="Валиуллов Минислам Минсафович"/>
    <x v="0"/>
    <x v="3256"/>
    <x v="0"/>
    <m/>
    <m/>
    <x v="0"/>
    <m/>
    <m/>
    <m/>
    <n v="1541.17"/>
    <n v="1541.17"/>
    <m/>
    <m/>
    <n v="14"/>
    <n v="14"/>
    <m/>
  </r>
  <r>
    <s v="Валиуллов Минислам Минсафович"/>
    <x v="0"/>
    <x v="3257"/>
    <x v="0"/>
    <m/>
    <m/>
    <x v="0"/>
    <m/>
    <m/>
    <m/>
    <n v="62.4"/>
    <n v="62.4"/>
    <m/>
    <m/>
    <n v="16"/>
    <n v="16"/>
    <m/>
  </r>
  <r>
    <s v="Валиуллов Минислам Минсафович"/>
    <x v="0"/>
    <x v="3258"/>
    <x v="1"/>
    <n v="88"/>
    <n v="16"/>
    <x v="1"/>
    <s v="Аварийный резерв"/>
    <m/>
    <n v="88"/>
    <m/>
    <m/>
    <n v="88"/>
    <n v="16"/>
    <m/>
    <m/>
    <n v="16"/>
  </r>
  <r>
    <s v="Валиуллов Минислам Минсафович"/>
    <x v="0"/>
    <x v="3259"/>
    <x v="0"/>
    <m/>
    <m/>
    <x v="0"/>
    <m/>
    <m/>
    <m/>
    <n v="72"/>
    <n v="72"/>
    <m/>
    <m/>
    <n v="60"/>
    <n v="60"/>
    <m/>
  </r>
  <r>
    <s v="Валиуллов Минислам Минсафович"/>
    <x v="0"/>
    <x v="3260"/>
    <x v="0"/>
    <m/>
    <m/>
    <x v="0"/>
    <m/>
    <m/>
    <m/>
    <n v="375"/>
    <n v="180"/>
    <n v="195"/>
    <m/>
    <n v="50"/>
    <n v="24"/>
    <n v="26"/>
  </r>
  <r>
    <s v="Валиуллов Минислам Минсафович"/>
    <x v="0"/>
    <x v="3261"/>
    <x v="0"/>
    <m/>
    <m/>
    <x v="0"/>
    <m/>
    <m/>
    <m/>
    <n v="21.47"/>
    <n v="21.47"/>
    <m/>
    <m/>
    <n v="16"/>
    <n v="16"/>
    <m/>
  </r>
  <r>
    <s v="Валиуллов Минислам Минсафович"/>
    <x v="0"/>
    <x v="3262"/>
    <x v="0"/>
    <m/>
    <m/>
    <x v="0"/>
    <m/>
    <m/>
    <n v="100"/>
    <n v="392.25"/>
    <n v="492.25"/>
    <m/>
    <n v="24"/>
    <n v="90"/>
    <n v="114"/>
    <m/>
  </r>
  <r>
    <s v="Валиуллов Минислам Минсафович"/>
    <x v="0"/>
    <x v="3263"/>
    <x v="0"/>
    <m/>
    <m/>
    <x v="0"/>
    <m/>
    <m/>
    <m/>
    <n v="526.1"/>
    <n v="412.7"/>
    <n v="113.4"/>
    <m/>
    <n v="116"/>
    <n v="92"/>
    <n v="24"/>
  </r>
  <r>
    <s v="Валиуллов Минислам Минсафович"/>
    <x v="0"/>
    <x v="3264"/>
    <x v="0"/>
    <m/>
    <m/>
    <x v="0"/>
    <m/>
    <m/>
    <n v="250"/>
    <n v="363.5"/>
    <n v="613.5"/>
    <m/>
    <n v="50"/>
    <n v="60"/>
    <n v="110"/>
    <m/>
  </r>
  <r>
    <s v="Валиуллов Минислам Минсафович"/>
    <x v="0"/>
    <x v="3265"/>
    <x v="0"/>
    <m/>
    <m/>
    <x v="0"/>
    <m/>
    <m/>
    <m/>
    <n v="757.5"/>
    <n v="151.46"/>
    <n v="606.04"/>
    <m/>
    <n v="120"/>
    <n v="25"/>
    <n v="95"/>
  </r>
  <r>
    <s v="Валиуллов Минислам Минсафович"/>
    <x v="0"/>
    <x v="3266"/>
    <x v="2"/>
    <n v="534.16"/>
    <n v="27"/>
    <x v="1"/>
    <s v="к использованию в производстве в 1 полугодии 2022 года (при выходе АТС из строя либо его комплектующих)"/>
    <m/>
    <n v="652.87"/>
    <m/>
    <n v="118.71"/>
    <n v="534.16"/>
    <n v="33"/>
    <m/>
    <n v="6"/>
    <n v="27"/>
  </r>
  <r>
    <s v="Валиуллов Минислам Минсафович"/>
    <x v="0"/>
    <x v="3267"/>
    <x v="0"/>
    <m/>
    <m/>
    <x v="0"/>
    <m/>
    <m/>
    <m/>
    <n v="156"/>
    <n v="31.2"/>
    <n v="124.8"/>
    <m/>
    <n v="40"/>
    <n v="8"/>
    <n v="32"/>
  </r>
  <r>
    <s v="Валиуллов Минислам Минсафович"/>
    <x v="0"/>
    <x v="3268"/>
    <x v="0"/>
    <m/>
    <m/>
    <x v="0"/>
    <m/>
    <m/>
    <m/>
    <n v="144.80000000000001"/>
    <n v="62.4"/>
    <n v="82.4"/>
    <m/>
    <n v="116"/>
    <n v="52"/>
    <n v="64"/>
  </r>
  <r>
    <s v="Валиуллов Минислам Минсафович"/>
    <x v="0"/>
    <x v="3269"/>
    <x v="0"/>
    <m/>
    <m/>
    <x v="0"/>
    <m/>
    <m/>
    <m/>
    <n v="337.5"/>
    <m/>
    <n v="337.5"/>
    <m/>
    <n v="10"/>
    <m/>
    <n v="10"/>
  </r>
  <r>
    <s v="Валиуллов Минислам Минсафович"/>
    <x v="0"/>
    <x v="3270"/>
    <x v="0"/>
    <m/>
    <m/>
    <x v="0"/>
    <m/>
    <m/>
    <m/>
    <n v="67.5"/>
    <m/>
    <n v="67.5"/>
    <m/>
    <n v="2"/>
    <m/>
    <n v="2"/>
  </r>
  <r>
    <s v="Валиуллов Минислам Минсафович"/>
    <x v="0"/>
    <x v="3271"/>
    <x v="1"/>
    <n v="510"/>
    <n v="3"/>
    <x v="1"/>
    <s v="Аварийный резерв"/>
    <m/>
    <n v="510"/>
    <m/>
    <m/>
    <n v="510"/>
    <n v="3"/>
    <m/>
    <m/>
    <n v="3"/>
  </r>
  <r>
    <s v="Валиуллов Минислам Минсафович"/>
    <x v="0"/>
    <x v="3272"/>
    <x v="1"/>
    <n v="795"/>
    <n v="6"/>
    <x v="1"/>
    <s v="Аварийный резерв"/>
    <m/>
    <n v="1060"/>
    <m/>
    <n v="265"/>
    <n v="795"/>
    <n v="8"/>
    <m/>
    <n v="2"/>
    <n v="6"/>
  </r>
  <r>
    <s v="Валиуллов Минислам Минсафович"/>
    <x v="0"/>
    <x v="3273"/>
    <x v="1"/>
    <n v="1102.81"/>
    <n v="13"/>
    <x v="1"/>
    <s v="Аварийный резерв"/>
    <m/>
    <n v="1526.97"/>
    <n v="208.33"/>
    <n v="424.16"/>
    <n v="1311.14"/>
    <n v="18"/>
    <n v="4"/>
    <n v="5"/>
    <n v="17"/>
  </r>
  <r>
    <s v="Валиуллов Минислам Минсафович"/>
    <x v="0"/>
    <x v="3274"/>
    <x v="0"/>
    <m/>
    <m/>
    <x v="0"/>
    <m/>
    <m/>
    <m/>
    <n v="41.67"/>
    <n v="4.17"/>
    <n v="37.5"/>
    <m/>
    <n v="20"/>
    <n v="2"/>
    <n v="18"/>
  </r>
  <r>
    <s v="Валиуллов Минислам Минсафович"/>
    <x v="0"/>
    <x v="3275"/>
    <x v="0"/>
    <m/>
    <m/>
    <x v="0"/>
    <m/>
    <m/>
    <m/>
    <n v="1000"/>
    <n v="250"/>
    <n v="750"/>
    <m/>
    <n v="200"/>
    <n v="50"/>
    <n v="150"/>
  </r>
  <r>
    <s v="Валиуллов Минислам Минсафович"/>
    <x v="0"/>
    <x v="3276"/>
    <x v="0"/>
    <n v="0"/>
    <n v="0"/>
    <x v="0"/>
    <m/>
    <m/>
    <n v="1820"/>
    <n v="1524"/>
    <n v="1820"/>
    <n v="1524"/>
    <n v="4"/>
    <n v="12"/>
    <n v="4"/>
    <n v="12"/>
  </r>
  <r>
    <s v="Валиуллов Минислам Минсафович"/>
    <x v="0"/>
    <x v="3277"/>
    <x v="0"/>
    <m/>
    <m/>
    <x v="0"/>
    <m/>
    <m/>
    <m/>
    <n v="5090"/>
    <m/>
    <n v="5090"/>
    <m/>
    <n v="10"/>
    <m/>
    <n v="10"/>
  </r>
  <r>
    <s v="Валиуллов Минислам Минсафович"/>
    <x v="0"/>
    <x v="3278"/>
    <x v="0"/>
    <m/>
    <m/>
    <x v="0"/>
    <m/>
    <m/>
    <n v="270"/>
    <m/>
    <n v="270"/>
    <m/>
    <n v="2"/>
    <m/>
    <n v="2"/>
    <m/>
  </r>
  <r>
    <s v="Валиуллов Минислам Минсафович"/>
    <x v="0"/>
    <x v="3279"/>
    <x v="1"/>
    <n v="26.67"/>
    <n v="4"/>
    <x v="1"/>
    <s v="Аварийный резерв"/>
    <m/>
    <n v="26.67"/>
    <m/>
    <m/>
    <n v="26.67"/>
    <n v="4"/>
    <m/>
    <m/>
    <n v="4"/>
  </r>
  <r>
    <s v="Валиуллов Минислам Минсафович"/>
    <x v="0"/>
    <x v="3280"/>
    <x v="0"/>
    <m/>
    <m/>
    <x v="0"/>
    <m/>
    <m/>
    <n v="189.23"/>
    <m/>
    <n v="189.23"/>
    <m/>
    <n v="20"/>
    <m/>
    <n v="20"/>
    <m/>
  </r>
  <r>
    <s v="Валиуллов Минислам Минсафович"/>
    <x v="0"/>
    <x v="3281"/>
    <x v="1"/>
    <n v="270.87"/>
    <n v="8"/>
    <x v="1"/>
    <s v="Аварийный резерв"/>
    <m/>
    <n v="270.87"/>
    <m/>
    <m/>
    <n v="270.87"/>
    <n v="8"/>
    <m/>
    <m/>
    <n v="8"/>
  </r>
  <r>
    <s v="Валиуллов Минислам Минсафович"/>
    <x v="0"/>
    <x v="3282"/>
    <x v="1"/>
    <n v="170.31"/>
    <n v="22"/>
    <x v="1"/>
    <s v="Аварийный резерв"/>
    <m/>
    <n v="464.49"/>
    <m/>
    <n v="294.18"/>
    <n v="170.31"/>
    <n v="60"/>
    <m/>
    <n v="38"/>
    <n v="22"/>
  </r>
  <r>
    <s v="Валиуллов Минислам Минсафович"/>
    <x v="0"/>
    <x v="3283"/>
    <x v="1"/>
    <n v="340.63"/>
    <n v="44"/>
    <x v="1"/>
    <s v="Аварийный резерв"/>
    <m/>
    <n v="572.87"/>
    <m/>
    <n v="232.24"/>
    <n v="340.63"/>
    <n v="74"/>
    <m/>
    <n v="30"/>
    <n v="44"/>
  </r>
  <r>
    <s v="Валиуллов Минислам Минсафович"/>
    <x v="0"/>
    <x v="3284"/>
    <x v="0"/>
    <m/>
    <m/>
    <x v="0"/>
    <m/>
    <m/>
    <n v="433.52"/>
    <m/>
    <n v="433.52"/>
    <m/>
    <n v="56"/>
    <m/>
    <n v="56"/>
    <m/>
  </r>
  <r>
    <s v="Валиуллов Минислам Минсафович"/>
    <x v="0"/>
    <x v="3285"/>
    <x v="1"/>
    <n v="248.60000000000002"/>
    <n v="3"/>
    <x v="1"/>
    <s v="Аварийный резерв"/>
    <m/>
    <n v="331.47"/>
    <m/>
    <n v="82.87"/>
    <n v="248.6"/>
    <n v="4"/>
    <m/>
    <n v="1"/>
    <n v="3"/>
  </r>
  <r>
    <s v="Валиуллов Минислам Минсафович"/>
    <x v="0"/>
    <x v="3286"/>
    <x v="0"/>
    <m/>
    <m/>
    <x v="0"/>
    <m/>
    <m/>
    <n v="6247.5"/>
    <m/>
    <n v="6247.5"/>
    <m/>
    <n v="1"/>
    <m/>
    <n v="1"/>
    <m/>
  </r>
  <r>
    <s v="Валиуллов Минислам Минсафович"/>
    <x v="0"/>
    <x v="3287"/>
    <x v="0"/>
    <n v="0"/>
    <n v="0"/>
    <x v="0"/>
    <m/>
    <m/>
    <n v="647.5"/>
    <n v="1632"/>
    <n v="647.5"/>
    <n v="1632"/>
    <n v="2"/>
    <n v="2"/>
    <n v="2"/>
    <n v="2"/>
  </r>
  <r>
    <s v="Валиуллов Минислам Минсафович"/>
    <x v="0"/>
    <x v="3288"/>
    <x v="1"/>
    <n v="173.33"/>
    <n v="16"/>
    <x v="1"/>
    <s v="Аварийный резерв"/>
    <m/>
    <n v="173.33"/>
    <m/>
    <m/>
    <n v="173.33"/>
    <n v="16"/>
    <m/>
    <m/>
    <n v="16"/>
  </r>
  <r>
    <s v="Валиуллов Минислам Минсафович"/>
    <x v="0"/>
    <x v="3289"/>
    <x v="1"/>
    <n v="219.04000000000002"/>
    <n v="6"/>
    <x v="1"/>
    <s v="Аварийный резерв"/>
    <m/>
    <n v="292.06"/>
    <m/>
    <n v="73.02"/>
    <n v="219.04"/>
    <n v="8"/>
    <m/>
    <n v="2"/>
    <n v="6"/>
  </r>
  <r>
    <s v="Валиуллов Минислам Минсафович"/>
    <x v="0"/>
    <x v="3290"/>
    <x v="1"/>
    <n v="240"/>
    <n v="24"/>
    <x v="1"/>
    <s v="Аварийный резерв"/>
    <m/>
    <n v="240"/>
    <m/>
    <m/>
    <n v="240"/>
    <n v="24"/>
    <m/>
    <m/>
    <n v="24"/>
  </r>
  <r>
    <s v="Валиуллов Минислам Минсафович"/>
    <x v="0"/>
    <x v="3291"/>
    <x v="0"/>
    <m/>
    <m/>
    <x v="0"/>
    <m/>
    <m/>
    <m/>
    <n v="83.33"/>
    <n v="83.33"/>
    <m/>
    <m/>
    <n v="20"/>
    <n v="20"/>
    <m/>
  </r>
  <r>
    <s v="Валиуллов Минислам Минсафович"/>
    <x v="0"/>
    <x v="3292"/>
    <x v="0"/>
    <m/>
    <m/>
    <x v="0"/>
    <m/>
    <m/>
    <m/>
    <n v="116.67"/>
    <n v="116.67"/>
    <m/>
    <m/>
    <n v="20"/>
    <n v="20"/>
    <m/>
  </r>
  <r>
    <s v="Валиуллов Минислам Минсафович"/>
    <x v="0"/>
    <x v="3293"/>
    <x v="0"/>
    <m/>
    <m/>
    <x v="0"/>
    <m/>
    <m/>
    <m/>
    <n v="60"/>
    <n v="60"/>
    <m/>
    <m/>
    <n v="2"/>
    <n v="2"/>
    <m/>
  </r>
  <r>
    <s v="Валиуллов Минислам Минсафович"/>
    <x v="0"/>
    <x v="3294"/>
    <x v="0"/>
    <m/>
    <m/>
    <x v="0"/>
    <m/>
    <m/>
    <n v="614.11"/>
    <m/>
    <n v="614.11"/>
    <m/>
    <n v="9"/>
    <m/>
    <n v="9"/>
    <m/>
  </r>
  <r>
    <s v="Валиуллов Минислам Минсафович"/>
    <x v="0"/>
    <x v="3295"/>
    <x v="1"/>
    <n v="1620.56"/>
    <n v="2"/>
    <x v="1"/>
    <s v="Аварийный резерв"/>
    <m/>
    <n v="1620.56"/>
    <m/>
    <m/>
    <n v="1620.56"/>
    <n v="2"/>
    <m/>
    <m/>
    <n v="2"/>
  </r>
  <r>
    <s v="Валиуллов Минислам Минсафович"/>
    <x v="0"/>
    <x v="3296"/>
    <x v="0"/>
    <m/>
    <m/>
    <x v="0"/>
    <m/>
    <m/>
    <m/>
    <n v="1560"/>
    <n v="1560"/>
    <m/>
    <m/>
    <n v="12"/>
    <n v="12"/>
    <m/>
  </r>
  <r>
    <s v="Валиуллов Минислам Минсафович"/>
    <x v="0"/>
    <x v="3297"/>
    <x v="1"/>
    <n v="98.05"/>
    <n v="2"/>
    <x v="1"/>
    <s v="Аварийный резерв"/>
    <m/>
    <n v="98.05"/>
    <m/>
    <m/>
    <n v="98.05"/>
    <n v="2"/>
    <m/>
    <m/>
    <n v="2"/>
  </r>
  <r>
    <s v="Валиуллов Минислам Минсафович"/>
    <x v="0"/>
    <x v="3298"/>
    <x v="0"/>
    <m/>
    <m/>
    <x v="0"/>
    <m/>
    <m/>
    <n v="60.21"/>
    <m/>
    <n v="60.21"/>
    <m/>
    <n v="2"/>
    <m/>
    <n v="2"/>
    <m/>
  </r>
  <r>
    <s v="Валиуллов Минислам Минсафович"/>
    <x v="0"/>
    <x v="3299"/>
    <x v="0"/>
    <m/>
    <m/>
    <x v="0"/>
    <m/>
    <m/>
    <m/>
    <n v="1385.42"/>
    <n v="1385.42"/>
    <m/>
    <m/>
    <n v="10"/>
    <n v="10"/>
    <m/>
  </r>
  <r>
    <s v="Валиуллов Минислам Минсафович"/>
    <x v="0"/>
    <x v="3300"/>
    <x v="1"/>
    <n v="839.88"/>
    <n v="5"/>
    <x v="1"/>
    <s v="Аварийный резерв"/>
    <m/>
    <n v="1007.86"/>
    <m/>
    <n v="167.98"/>
    <n v="839.88"/>
    <n v="6"/>
    <m/>
    <n v="1"/>
    <n v="5"/>
  </r>
  <r>
    <s v="Валиуллов Минислам Минсафович"/>
    <x v="0"/>
    <x v="3301"/>
    <x v="0"/>
    <m/>
    <m/>
    <x v="0"/>
    <m/>
    <m/>
    <m/>
    <n v="112.68"/>
    <n v="112.68"/>
    <m/>
    <m/>
    <n v="1"/>
    <n v="1"/>
    <m/>
  </r>
  <r>
    <s v="Валиуллов Минислам Минсафович"/>
    <x v="0"/>
    <x v="3302"/>
    <x v="0"/>
    <m/>
    <m/>
    <x v="0"/>
    <m/>
    <m/>
    <m/>
    <n v="119.87"/>
    <n v="119.87"/>
    <m/>
    <m/>
    <n v="1"/>
    <n v="1"/>
    <m/>
  </r>
  <r>
    <s v="Валиуллов Минислам Минсафович"/>
    <x v="0"/>
    <x v="3303"/>
    <x v="0"/>
    <m/>
    <m/>
    <x v="0"/>
    <m/>
    <m/>
    <n v="100"/>
    <m/>
    <n v="100"/>
    <m/>
    <n v="60"/>
    <m/>
    <n v="60"/>
    <m/>
  </r>
  <r>
    <s v="Валиуллов Минислам Минсафович"/>
    <x v="0"/>
    <x v="3304"/>
    <x v="1"/>
    <n v="312.95"/>
    <n v="2"/>
    <x v="1"/>
    <s v="Аварийный резерв"/>
    <m/>
    <n v="312.95"/>
    <m/>
    <m/>
    <n v="312.95"/>
    <n v="2"/>
    <m/>
    <m/>
    <n v="2"/>
  </r>
  <r>
    <s v="Валиуллов Минислам Минсафович"/>
    <x v="0"/>
    <x v="3305"/>
    <x v="0"/>
    <m/>
    <m/>
    <x v="0"/>
    <m/>
    <m/>
    <n v="1729.17"/>
    <m/>
    <n v="1729.17"/>
    <m/>
    <n v="1"/>
    <m/>
    <n v="1"/>
    <m/>
  </r>
  <r>
    <s v="Валиуллов Минислам Минсафович"/>
    <x v="0"/>
    <x v="3306"/>
    <x v="0"/>
    <m/>
    <m/>
    <x v="0"/>
    <m/>
    <m/>
    <m/>
    <n v="14146.22"/>
    <n v="5680.6"/>
    <n v="8465.6200000000008"/>
    <m/>
    <n v="5"/>
    <n v="2"/>
    <n v="3"/>
  </r>
  <r>
    <s v="Валиуллов Минислам Минсафович"/>
    <x v="0"/>
    <x v="3307"/>
    <x v="0"/>
    <m/>
    <m/>
    <x v="0"/>
    <m/>
    <m/>
    <m/>
    <n v="14819.6"/>
    <n v="4939.87"/>
    <n v="9879.73"/>
    <m/>
    <n v="3"/>
    <n v="1"/>
    <n v="2"/>
  </r>
  <r>
    <s v="Валиуллов Минислам Минсафович"/>
    <x v="0"/>
    <x v="3308"/>
    <x v="0"/>
    <m/>
    <m/>
    <x v="0"/>
    <m/>
    <m/>
    <m/>
    <n v="14273.76"/>
    <n v="9253.4500000000007"/>
    <n v="5020.3100000000004"/>
    <m/>
    <n v="6"/>
    <n v="4"/>
    <n v="2"/>
  </r>
  <r>
    <s v="Валиуллов Минислам Минсафович"/>
    <x v="0"/>
    <x v="3309"/>
    <x v="0"/>
    <m/>
    <m/>
    <x v="0"/>
    <m/>
    <m/>
    <m/>
    <n v="9861.26"/>
    <n v="4797.1899999999996"/>
    <n v="5064.07"/>
    <m/>
    <n v="4"/>
    <n v="2"/>
    <n v="2"/>
  </r>
  <r>
    <s v="Валиуллов Минислам Минсафович"/>
    <x v="0"/>
    <x v="3310"/>
    <x v="0"/>
    <m/>
    <m/>
    <x v="0"/>
    <m/>
    <m/>
    <m/>
    <n v="13555.12"/>
    <m/>
    <n v="13555.12"/>
    <m/>
    <n v="1"/>
    <m/>
    <n v="1"/>
  </r>
  <r>
    <s v="Валиуллов Минислам Минсафович"/>
    <x v="0"/>
    <x v="3311"/>
    <x v="0"/>
    <m/>
    <m/>
    <x v="0"/>
    <m/>
    <m/>
    <m/>
    <n v="3276.32"/>
    <n v="3276.32"/>
    <m/>
    <m/>
    <n v="1"/>
    <n v="1"/>
    <m/>
  </r>
  <r>
    <s v="Валиуллов Минислам Минсафович"/>
    <x v="0"/>
    <x v="3312"/>
    <x v="0"/>
    <m/>
    <m/>
    <x v="0"/>
    <m/>
    <m/>
    <m/>
    <n v="2538.0500000000002"/>
    <n v="2538.0500000000002"/>
    <m/>
    <m/>
    <n v="1"/>
    <n v="1"/>
    <m/>
  </r>
  <r>
    <s v="Валиуллов Минислам Минсафович"/>
    <x v="0"/>
    <x v="3313"/>
    <x v="0"/>
    <m/>
    <m/>
    <x v="0"/>
    <m/>
    <m/>
    <m/>
    <n v="13555.12"/>
    <m/>
    <n v="13555.12"/>
    <m/>
    <n v="1"/>
    <m/>
    <n v="1"/>
  </r>
  <r>
    <s v="Валиуллов Минислам Минсафович"/>
    <x v="0"/>
    <x v="3314"/>
    <x v="0"/>
    <m/>
    <m/>
    <x v="0"/>
    <m/>
    <m/>
    <m/>
    <n v="2725.9"/>
    <n v="2725.9"/>
    <m/>
    <m/>
    <n v="1"/>
    <n v="1"/>
    <m/>
  </r>
  <r>
    <s v="Валиуллов Минислам Минсафович"/>
    <x v="0"/>
    <x v="3315"/>
    <x v="0"/>
    <m/>
    <m/>
    <x v="0"/>
    <m/>
    <m/>
    <m/>
    <n v="2310.4699999999998"/>
    <m/>
    <n v="2310.4699999999998"/>
    <m/>
    <n v="1"/>
    <m/>
    <n v="1"/>
  </r>
  <r>
    <s v="Валиуллов Минислам Минсафович"/>
    <x v="0"/>
    <x v="3316"/>
    <x v="0"/>
    <m/>
    <m/>
    <x v="0"/>
    <m/>
    <m/>
    <m/>
    <n v="49945"/>
    <n v="49945"/>
    <m/>
    <m/>
    <n v="1"/>
    <n v="1"/>
    <m/>
  </r>
  <r>
    <s v="Валиуллов Минислам Минсафович"/>
    <x v="0"/>
    <x v="3317"/>
    <x v="0"/>
    <m/>
    <m/>
    <x v="0"/>
    <m/>
    <m/>
    <m/>
    <n v="373.1"/>
    <n v="373.1"/>
    <m/>
    <m/>
    <n v="4"/>
    <n v="4"/>
    <m/>
  </r>
  <r>
    <s v="Валиуллов Минислам Минсафович"/>
    <x v="0"/>
    <x v="3318"/>
    <x v="0"/>
    <m/>
    <m/>
    <x v="0"/>
    <m/>
    <m/>
    <m/>
    <n v="177.45"/>
    <n v="177.45"/>
    <m/>
    <m/>
    <n v="2"/>
    <n v="2"/>
    <m/>
  </r>
  <r>
    <s v="Валиуллов Минислам Минсафович"/>
    <x v="0"/>
    <x v="3319"/>
    <x v="1"/>
    <n v="180.55"/>
    <n v="1"/>
    <x v="1"/>
    <s v="Аварийный резерв"/>
    <m/>
    <n v="180.55"/>
    <m/>
    <m/>
    <n v="180.55"/>
    <n v="1"/>
    <m/>
    <m/>
    <n v="1"/>
  </r>
  <r>
    <s v="Валиуллов Минислам Минсафович"/>
    <x v="0"/>
    <x v="3320"/>
    <x v="0"/>
    <m/>
    <m/>
    <x v="0"/>
    <m/>
    <m/>
    <m/>
    <n v="5141.67"/>
    <n v="1028.3399999999999"/>
    <n v="4113.33"/>
    <m/>
    <n v="40"/>
    <n v="8"/>
    <n v="32"/>
  </r>
  <r>
    <s v="Валиуллов Минислам Минсафович"/>
    <x v="0"/>
    <x v="3321"/>
    <x v="0"/>
    <m/>
    <m/>
    <x v="0"/>
    <m/>
    <m/>
    <m/>
    <n v="4500"/>
    <n v="4500"/>
    <m/>
    <m/>
    <n v="2"/>
    <n v="2"/>
    <m/>
  </r>
  <r>
    <s v="Валиуллов Минислам Минсафович"/>
    <x v="0"/>
    <x v="3322"/>
    <x v="0"/>
    <m/>
    <m/>
    <x v="0"/>
    <m/>
    <m/>
    <m/>
    <n v="3654.8"/>
    <n v="3654.8"/>
    <m/>
    <m/>
    <n v="8"/>
    <n v="8"/>
    <m/>
  </r>
  <r>
    <s v="Валиуллов Минислам Минсафович"/>
    <x v="0"/>
    <x v="3323"/>
    <x v="0"/>
    <m/>
    <m/>
    <x v="0"/>
    <m/>
    <m/>
    <m/>
    <n v="1700"/>
    <m/>
    <n v="1700"/>
    <m/>
    <n v="2"/>
    <m/>
    <n v="2"/>
  </r>
  <r>
    <s v="Валиуллов Минислам Минсафович"/>
    <x v="0"/>
    <x v="3324"/>
    <x v="0"/>
    <m/>
    <m/>
    <x v="0"/>
    <m/>
    <m/>
    <n v="34609.449999999997"/>
    <m/>
    <n v="34609.449999999997"/>
    <m/>
    <n v="5"/>
    <m/>
    <n v="5"/>
    <m/>
  </r>
  <r>
    <s v="Валиуллов Минислам Минсафович"/>
    <x v="0"/>
    <x v="3325"/>
    <x v="0"/>
    <m/>
    <m/>
    <x v="0"/>
    <m/>
    <m/>
    <m/>
    <n v="64466.66"/>
    <n v="38660"/>
    <n v="25806.66"/>
    <m/>
    <n v="16"/>
    <n v="12"/>
    <n v="4"/>
  </r>
  <r>
    <s v="Валиуллов Минислам Минсафович"/>
    <x v="0"/>
    <x v="3326"/>
    <x v="0"/>
    <m/>
    <m/>
    <x v="0"/>
    <m/>
    <m/>
    <m/>
    <n v="11440"/>
    <n v="11440"/>
    <m/>
    <m/>
    <n v="2"/>
    <n v="2"/>
    <m/>
  </r>
  <r>
    <s v="Валиуллов Минислам Минсафович"/>
    <x v="0"/>
    <x v="3327"/>
    <x v="0"/>
    <m/>
    <m/>
    <x v="0"/>
    <m/>
    <m/>
    <m/>
    <n v="13033.33"/>
    <n v="13033.33"/>
    <m/>
    <m/>
    <n v="2"/>
    <n v="2"/>
    <m/>
  </r>
  <r>
    <s v="Валиуллов Минислам Минсафович"/>
    <x v="0"/>
    <x v="3328"/>
    <x v="0"/>
    <m/>
    <m/>
    <x v="0"/>
    <m/>
    <m/>
    <m/>
    <n v="14700.83"/>
    <n v="14700.83"/>
    <m/>
    <m/>
    <n v="2"/>
    <n v="2"/>
    <m/>
  </r>
  <r>
    <s v="Валиуллов Минислам Минсафович"/>
    <x v="0"/>
    <x v="3329"/>
    <x v="0"/>
    <m/>
    <m/>
    <x v="0"/>
    <m/>
    <m/>
    <m/>
    <n v="2553"/>
    <n v="2553"/>
    <m/>
    <m/>
    <n v="1"/>
    <n v="1"/>
    <m/>
  </r>
  <r>
    <s v="Валиуллов Минислам Минсафович"/>
    <x v="0"/>
    <x v="3330"/>
    <x v="0"/>
    <m/>
    <m/>
    <x v="0"/>
    <m/>
    <m/>
    <m/>
    <n v="5243.33"/>
    <n v="5243.33"/>
    <m/>
    <m/>
    <n v="1"/>
    <n v="1"/>
    <m/>
  </r>
  <r>
    <s v="Валиуллов Минислам Минсафович"/>
    <x v="0"/>
    <x v="3331"/>
    <x v="1"/>
    <n v="3626.28"/>
    <n v="1"/>
    <x v="1"/>
    <s v="Аварийный резерв"/>
    <m/>
    <n v="3626.28"/>
    <m/>
    <m/>
    <n v="3626.28"/>
    <n v="1"/>
    <m/>
    <m/>
    <n v="1"/>
  </r>
  <r>
    <s v="Валиуллов Минислам Минсафович"/>
    <x v="0"/>
    <x v="3332"/>
    <x v="0"/>
    <m/>
    <m/>
    <x v="0"/>
    <m/>
    <m/>
    <m/>
    <n v="6643.33"/>
    <n v="6643.33"/>
    <m/>
    <m/>
    <n v="1"/>
    <n v="1"/>
    <m/>
  </r>
  <r>
    <s v="Валиуллов Минислам Минсафович"/>
    <x v="0"/>
    <x v="3333"/>
    <x v="0"/>
    <m/>
    <m/>
    <x v="0"/>
    <m/>
    <m/>
    <m/>
    <n v="14242.5"/>
    <n v="14242.5"/>
    <m/>
    <m/>
    <n v="1"/>
    <n v="1"/>
    <m/>
  </r>
  <r>
    <s v="Валиуллов Минислам Минсафович"/>
    <x v="0"/>
    <x v="3334"/>
    <x v="0"/>
    <m/>
    <m/>
    <x v="0"/>
    <m/>
    <m/>
    <m/>
    <n v="19973.330000000002"/>
    <n v="19973.330000000002"/>
    <m/>
    <m/>
    <n v="1"/>
    <n v="1"/>
    <m/>
  </r>
  <r>
    <s v="Валиуллов Минислам Минсафович"/>
    <x v="0"/>
    <x v="3335"/>
    <x v="0"/>
    <m/>
    <m/>
    <x v="0"/>
    <m/>
    <m/>
    <m/>
    <n v="10493.33"/>
    <n v="10493.33"/>
    <m/>
    <m/>
    <n v="1"/>
    <n v="1"/>
    <m/>
  </r>
  <r>
    <s v="Валиуллов Минислам Минсафович"/>
    <x v="0"/>
    <x v="3336"/>
    <x v="0"/>
    <m/>
    <m/>
    <x v="0"/>
    <m/>
    <m/>
    <m/>
    <n v="3583.33"/>
    <n v="3583.33"/>
    <m/>
    <m/>
    <n v="1"/>
    <n v="1"/>
    <m/>
  </r>
  <r>
    <s v="Валиуллов Минислам Минсафович"/>
    <x v="0"/>
    <x v="3337"/>
    <x v="1"/>
    <n v="2833.33"/>
    <n v="1"/>
    <x v="1"/>
    <s v="Аварийный резерв"/>
    <m/>
    <n v="2833.33"/>
    <m/>
    <m/>
    <n v="2833.33"/>
    <n v="1"/>
    <m/>
    <m/>
    <n v="1"/>
  </r>
  <r>
    <s v="Валиуллов Минислам Минсафович"/>
    <x v="0"/>
    <x v="3338"/>
    <x v="0"/>
    <m/>
    <m/>
    <x v="0"/>
    <m/>
    <m/>
    <m/>
    <n v="4333.33"/>
    <n v="4333.33"/>
    <m/>
    <m/>
    <n v="1"/>
    <n v="1"/>
    <m/>
  </r>
  <r>
    <s v="Валиуллов Минислам Минсафович"/>
    <x v="0"/>
    <x v="3339"/>
    <x v="0"/>
    <m/>
    <m/>
    <x v="0"/>
    <m/>
    <m/>
    <n v="3795.83"/>
    <m/>
    <n v="3795.83"/>
    <m/>
    <n v="1"/>
    <m/>
    <n v="1"/>
    <m/>
  </r>
  <r>
    <s v="Валиуллов Минислам Минсафович"/>
    <x v="0"/>
    <x v="3340"/>
    <x v="2"/>
    <n v="18583.96"/>
    <n v="1"/>
    <x v="1"/>
    <s v="к использованию в производстве в 1 полугодии 2022 года (при выходе АТС из строя либо его комплектующих)"/>
    <m/>
    <n v="18583.96"/>
    <m/>
    <m/>
    <n v="18583.96"/>
    <n v="1"/>
    <m/>
    <m/>
    <n v="1"/>
  </r>
  <r>
    <s v="Валиуллов Минислам Минсафович"/>
    <x v="0"/>
    <x v="3341"/>
    <x v="0"/>
    <m/>
    <m/>
    <x v="0"/>
    <m/>
    <m/>
    <m/>
    <n v="4320"/>
    <n v="4320"/>
    <m/>
    <m/>
    <n v="1"/>
    <n v="1"/>
    <m/>
  </r>
  <r>
    <s v="Валиуллов Минислам Минсафович"/>
    <x v="0"/>
    <x v="3342"/>
    <x v="0"/>
    <m/>
    <m/>
    <x v="0"/>
    <m/>
    <m/>
    <m/>
    <n v="8433.33"/>
    <m/>
    <n v="8433.33"/>
    <m/>
    <n v="2"/>
    <m/>
    <n v="2"/>
  </r>
  <r>
    <s v="Валиуллов Минислам Минсафович"/>
    <x v="0"/>
    <x v="3343"/>
    <x v="0"/>
    <m/>
    <m/>
    <x v="0"/>
    <m/>
    <m/>
    <m/>
    <n v="4945"/>
    <m/>
    <n v="4945"/>
    <m/>
    <n v="2"/>
    <m/>
    <n v="2"/>
  </r>
  <r>
    <s v="Валиуллов Минислам Минсафович"/>
    <x v="0"/>
    <x v="3344"/>
    <x v="1"/>
    <n v="1286.1099999999999"/>
    <n v="1"/>
    <x v="1"/>
    <s v="Аварийный резерв"/>
    <m/>
    <n v="2572.2199999999998"/>
    <m/>
    <n v="1286.1099999999999"/>
    <n v="1286.1099999999999"/>
    <n v="2"/>
    <m/>
    <n v="1"/>
    <n v="1"/>
  </r>
  <r>
    <s v="Валиуллов Минислам Минсафович"/>
    <x v="0"/>
    <x v="3345"/>
    <x v="0"/>
    <m/>
    <m/>
    <x v="0"/>
    <m/>
    <m/>
    <m/>
    <n v="12463.33"/>
    <m/>
    <n v="12463.33"/>
    <m/>
    <n v="1"/>
    <m/>
    <n v="1"/>
  </r>
  <r>
    <s v="Валиуллов Минислам Минсафович"/>
    <x v="0"/>
    <x v="3346"/>
    <x v="0"/>
    <m/>
    <m/>
    <x v="0"/>
    <m/>
    <m/>
    <m/>
    <n v="6500"/>
    <n v="6500"/>
    <m/>
    <m/>
    <n v="1"/>
    <n v="1"/>
    <m/>
  </r>
  <r>
    <s v="Валиуллов Минислам Минсафович"/>
    <x v="0"/>
    <x v="3347"/>
    <x v="0"/>
    <m/>
    <m/>
    <x v="0"/>
    <m/>
    <m/>
    <m/>
    <n v="3220"/>
    <n v="3220"/>
    <m/>
    <m/>
    <n v="1"/>
    <n v="1"/>
    <m/>
  </r>
  <r>
    <s v="Валиуллов Минислам Минсафович"/>
    <x v="0"/>
    <x v="3348"/>
    <x v="0"/>
    <m/>
    <m/>
    <x v="0"/>
    <m/>
    <m/>
    <m/>
    <n v="15812.5"/>
    <n v="15812.5"/>
    <m/>
    <m/>
    <n v="1"/>
    <n v="1"/>
    <m/>
  </r>
  <r>
    <s v="Валиуллов Минислам Минсафович"/>
    <x v="0"/>
    <x v="3349"/>
    <x v="0"/>
    <m/>
    <m/>
    <x v="0"/>
    <m/>
    <m/>
    <m/>
    <n v="3032.24"/>
    <m/>
    <n v="3032.24"/>
    <m/>
    <n v="1"/>
    <m/>
    <n v="1"/>
  </r>
  <r>
    <s v="Валиуллов Минислам Минсафович"/>
    <x v="0"/>
    <x v="3350"/>
    <x v="0"/>
    <m/>
    <m/>
    <x v="0"/>
    <m/>
    <m/>
    <m/>
    <n v="3032.24"/>
    <m/>
    <n v="3032.24"/>
    <m/>
    <n v="1"/>
    <m/>
    <n v="1"/>
  </r>
  <r>
    <s v="Валиуллов Минислам Минсафович"/>
    <x v="0"/>
    <x v="3351"/>
    <x v="0"/>
    <m/>
    <m/>
    <x v="0"/>
    <m/>
    <m/>
    <n v="24944.91"/>
    <m/>
    <n v="24944.91"/>
    <m/>
    <n v="1"/>
    <m/>
    <n v="1"/>
    <m/>
  </r>
  <r>
    <s v="Валиуллов Минислам Минсафович"/>
    <x v="0"/>
    <x v="3352"/>
    <x v="0"/>
    <m/>
    <m/>
    <x v="0"/>
    <m/>
    <m/>
    <m/>
    <n v="4285"/>
    <n v="2142.5"/>
    <n v="2142.5"/>
    <m/>
    <n v="2"/>
    <n v="1"/>
    <n v="1"/>
  </r>
  <r>
    <s v="Валиуллов Минислам Минсафович"/>
    <x v="0"/>
    <x v="3353"/>
    <x v="1"/>
    <n v="4750"/>
    <n v="1"/>
    <x v="1"/>
    <s v="Аварийный резерв"/>
    <m/>
    <n v="4750"/>
    <m/>
    <m/>
    <n v="4750"/>
    <n v="1"/>
    <m/>
    <m/>
    <n v="1"/>
  </r>
  <r>
    <s v="Валиуллов Минислам Минсафович"/>
    <x v="0"/>
    <x v="3354"/>
    <x v="0"/>
    <m/>
    <m/>
    <x v="0"/>
    <m/>
    <m/>
    <m/>
    <n v="3634.17"/>
    <m/>
    <n v="3634.17"/>
    <m/>
    <n v="1"/>
    <m/>
    <n v="1"/>
  </r>
  <r>
    <s v="Валиуллов Минислам Минсафович"/>
    <x v="0"/>
    <x v="3355"/>
    <x v="0"/>
    <m/>
    <m/>
    <x v="0"/>
    <m/>
    <m/>
    <m/>
    <n v="3536.67"/>
    <n v="3536.67"/>
    <m/>
    <m/>
    <n v="1"/>
    <n v="1"/>
    <m/>
  </r>
  <r>
    <s v="Валиуллов Минислам Минсафович"/>
    <x v="0"/>
    <x v="3356"/>
    <x v="1"/>
    <n v="7340.83"/>
    <n v="1"/>
    <x v="1"/>
    <s v="Аварийный резерв"/>
    <m/>
    <n v="7340.83"/>
    <m/>
    <m/>
    <n v="7340.83"/>
    <n v="1"/>
    <m/>
    <m/>
    <n v="1"/>
  </r>
  <r>
    <s v="Валиуллов Минислам Минсафович"/>
    <x v="0"/>
    <x v="3357"/>
    <x v="0"/>
    <m/>
    <m/>
    <x v="0"/>
    <m/>
    <m/>
    <m/>
    <n v="3620.83"/>
    <n v="3620.83"/>
    <m/>
    <m/>
    <n v="1"/>
    <n v="1"/>
    <m/>
  </r>
  <r>
    <s v="Валиуллов Минислам Минсафович"/>
    <x v="0"/>
    <x v="3358"/>
    <x v="0"/>
    <m/>
    <m/>
    <x v="0"/>
    <m/>
    <m/>
    <m/>
    <n v="796.67"/>
    <n v="796.67"/>
    <m/>
    <m/>
    <n v="1"/>
    <n v="1"/>
    <m/>
  </r>
  <r>
    <s v="Валиуллов Минислам Минсафович"/>
    <x v="0"/>
    <x v="3359"/>
    <x v="0"/>
    <m/>
    <m/>
    <x v="0"/>
    <m/>
    <m/>
    <m/>
    <n v="3416.67"/>
    <n v="3416.67"/>
    <m/>
    <m/>
    <n v="1"/>
    <n v="1"/>
    <m/>
  </r>
  <r>
    <s v="Валиуллов Минислам Минсафович"/>
    <x v="0"/>
    <x v="3360"/>
    <x v="0"/>
    <m/>
    <m/>
    <x v="0"/>
    <m/>
    <m/>
    <m/>
    <n v="2200"/>
    <n v="2200"/>
    <m/>
    <m/>
    <n v="1"/>
    <n v="1"/>
    <m/>
  </r>
  <r>
    <s v="Валиуллов Минислам Минсафович"/>
    <x v="0"/>
    <x v="3361"/>
    <x v="0"/>
    <m/>
    <m/>
    <x v="0"/>
    <m/>
    <m/>
    <m/>
    <n v="532.32000000000005"/>
    <n v="532.32000000000005"/>
    <m/>
    <m/>
    <n v="1"/>
    <n v="1"/>
    <m/>
  </r>
  <r>
    <s v="Валиуллов Минислам Минсафович"/>
    <x v="0"/>
    <x v="3362"/>
    <x v="0"/>
    <m/>
    <m/>
    <x v="0"/>
    <m/>
    <m/>
    <m/>
    <n v="1975"/>
    <m/>
    <n v="1975"/>
    <m/>
    <n v="3"/>
    <m/>
    <n v="3"/>
  </r>
  <r>
    <s v="Валиуллов Минислам Минсафович"/>
    <x v="0"/>
    <x v="3363"/>
    <x v="0"/>
    <m/>
    <m/>
    <x v="0"/>
    <m/>
    <m/>
    <m/>
    <n v="6226.67"/>
    <n v="3113.34"/>
    <n v="3113.33"/>
    <m/>
    <n v="2"/>
    <n v="1"/>
    <n v="1"/>
  </r>
  <r>
    <s v="Валиуллов Минислам Минсафович"/>
    <x v="0"/>
    <x v="3364"/>
    <x v="0"/>
    <m/>
    <m/>
    <x v="0"/>
    <m/>
    <m/>
    <m/>
    <n v="10070"/>
    <n v="5035"/>
    <n v="5035"/>
    <m/>
    <n v="8"/>
    <n v="4"/>
    <n v="4"/>
  </r>
  <r>
    <s v="Валиуллов Минислам Минсафович"/>
    <x v="0"/>
    <x v="3365"/>
    <x v="0"/>
    <m/>
    <m/>
    <x v="0"/>
    <m/>
    <m/>
    <m/>
    <n v="15727.5"/>
    <n v="15727.5"/>
    <m/>
    <m/>
    <n v="1"/>
    <n v="1"/>
    <m/>
  </r>
  <r>
    <s v="Валиуллов Минислам Минсафович"/>
    <x v="0"/>
    <x v="3366"/>
    <x v="0"/>
    <m/>
    <m/>
    <x v="0"/>
    <m/>
    <m/>
    <m/>
    <n v="8130"/>
    <n v="8130"/>
    <m/>
    <m/>
    <n v="1"/>
    <n v="1"/>
    <m/>
  </r>
  <r>
    <s v="Валиуллов Минислам Минсафович"/>
    <x v="0"/>
    <x v="3367"/>
    <x v="0"/>
    <m/>
    <m/>
    <x v="0"/>
    <m/>
    <m/>
    <m/>
    <n v="1366.27"/>
    <n v="1366.27"/>
    <m/>
    <m/>
    <n v="1"/>
    <n v="1"/>
    <m/>
  </r>
  <r>
    <s v="Валиуллов Минислам Минсафович"/>
    <x v="0"/>
    <x v="3368"/>
    <x v="0"/>
    <m/>
    <m/>
    <x v="0"/>
    <m/>
    <m/>
    <m/>
    <n v="5633.33"/>
    <n v="5633.33"/>
    <m/>
    <m/>
    <n v="1"/>
    <n v="1"/>
    <m/>
  </r>
  <r>
    <s v="Валиуллов Минислам Минсафович"/>
    <x v="0"/>
    <x v="3369"/>
    <x v="1"/>
    <n v="1715"/>
    <n v="2"/>
    <x v="1"/>
    <s v="Аварийный резерв"/>
    <m/>
    <n v="1715"/>
    <m/>
    <m/>
    <n v="1715"/>
    <n v="2"/>
    <m/>
    <m/>
    <n v="2"/>
  </r>
  <r>
    <s v="Валиуллов Минислам Минсафович"/>
    <x v="0"/>
    <x v="3370"/>
    <x v="0"/>
    <m/>
    <m/>
    <x v="0"/>
    <m/>
    <m/>
    <m/>
    <n v="1011.42"/>
    <n v="1011.42"/>
    <m/>
    <m/>
    <n v="1"/>
    <n v="1"/>
    <m/>
  </r>
  <r>
    <s v="Валиуллов Минислам Минсафович"/>
    <x v="0"/>
    <x v="3371"/>
    <x v="0"/>
    <m/>
    <m/>
    <x v="0"/>
    <m/>
    <m/>
    <m/>
    <n v="2974.58"/>
    <m/>
    <n v="2974.58"/>
    <m/>
    <n v="1"/>
    <m/>
    <n v="1"/>
  </r>
  <r>
    <s v="Валиуллов Минислам Минсафович"/>
    <x v="0"/>
    <x v="3372"/>
    <x v="0"/>
    <m/>
    <m/>
    <x v="0"/>
    <m/>
    <m/>
    <m/>
    <n v="4961.75"/>
    <m/>
    <n v="4961.75"/>
    <m/>
    <n v="5"/>
    <m/>
    <n v="5"/>
  </r>
  <r>
    <s v="Валиуллов Минислам Минсафович"/>
    <x v="0"/>
    <x v="3373"/>
    <x v="0"/>
    <m/>
    <m/>
    <x v="0"/>
    <m/>
    <m/>
    <m/>
    <n v="2218.12"/>
    <n v="1478.75"/>
    <n v="739.37"/>
    <m/>
    <n v="3"/>
    <n v="2"/>
    <n v="1"/>
  </r>
  <r>
    <s v="Валиуллов Минислам Минсафович"/>
    <x v="0"/>
    <x v="3374"/>
    <x v="0"/>
    <m/>
    <m/>
    <x v="0"/>
    <m/>
    <m/>
    <m/>
    <n v="4080.5"/>
    <n v="4080.5"/>
    <m/>
    <m/>
    <n v="4"/>
    <n v="4"/>
    <m/>
  </r>
  <r>
    <s v="Валиуллов Минислам Минсафович"/>
    <x v="0"/>
    <x v="3375"/>
    <x v="0"/>
    <m/>
    <m/>
    <x v="0"/>
    <m/>
    <m/>
    <n v="2307.4299999999998"/>
    <m/>
    <n v="2307.4299999999998"/>
    <m/>
    <n v="3"/>
    <m/>
    <n v="3"/>
    <m/>
  </r>
  <r>
    <s v="Валиуллов Минислам Минсафович"/>
    <x v="0"/>
    <x v="3376"/>
    <x v="2"/>
    <n v="353.97"/>
    <n v="1"/>
    <x v="1"/>
    <s v="к использованию в производстве в 1 полугодии 2022 года (при выходе АТС из строя либо его комплектующих)"/>
    <m/>
    <n v="353.97"/>
    <m/>
    <m/>
    <n v="353.97"/>
    <n v="1"/>
    <m/>
    <m/>
    <n v="1"/>
  </r>
  <r>
    <s v="Валиуллов Минислам Минсафович"/>
    <x v="0"/>
    <x v="3377"/>
    <x v="0"/>
    <m/>
    <m/>
    <x v="0"/>
    <m/>
    <m/>
    <m/>
    <n v="1570.83"/>
    <n v="1570.83"/>
    <m/>
    <m/>
    <n v="1"/>
    <n v="1"/>
    <m/>
  </r>
  <r>
    <s v="Валиуллов Минислам Минсафович"/>
    <x v="0"/>
    <x v="3378"/>
    <x v="0"/>
    <m/>
    <m/>
    <x v="0"/>
    <m/>
    <m/>
    <n v="1134.33"/>
    <m/>
    <n v="1134.33"/>
    <m/>
    <n v="2"/>
    <m/>
    <n v="2"/>
    <m/>
  </r>
  <r>
    <s v="Валиуллов Минислам Минсафович"/>
    <x v="0"/>
    <x v="3379"/>
    <x v="0"/>
    <m/>
    <m/>
    <x v="0"/>
    <m/>
    <m/>
    <m/>
    <n v="274.17"/>
    <n v="274.17"/>
    <m/>
    <m/>
    <n v="1"/>
    <n v="1"/>
    <m/>
  </r>
  <r>
    <s v="Валиуллов Минислам Минсафович"/>
    <x v="0"/>
    <x v="3380"/>
    <x v="3"/>
    <n v="196.12"/>
    <n v="2"/>
    <x v="1"/>
    <s v="отсутствие необходимости"/>
    <n v="196.12"/>
    <n v="196.12"/>
    <m/>
    <m/>
    <n v="196.12"/>
    <n v="2"/>
    <m/>
    <m/>
    <n v="2"/>
  </r>
  <r>
    <s v="Валиуллов Минислам Минсафович"/>
    <x v="0"/>
    <x v="3381"/>
    <x v="1"/>
    <n v="143.63999999999999"/>
    <n v="1"/>
    <x v="1"/>
    <s v="Аварийный резерв"/>
    <n v="143.63999999999999"/>
    <n v="143.63999999999999"/>
    <m/>
    <m/>
    <n v="143.63999999999999"/>
    <n v="1"/>
    <m/>
    <m/>
    <n v="1"/>
  </r>
  <r>
    <s v="Валиуллов Минислам Минсафович"/>
    <x v="0"/>
    <x v="3382"/>
    <x v="0"/>
    <m/>
    <m/>
    <x v="0"/>
    <m/>
    <m/>
    <n v="291.67"/>
    <m/>
    <n v="291.67"/>
    <m/>
    <n v="1"/>
    <m/>
    <n v="1"/>
    <m/>
  </r>
  <r>
    <s v="Валиуллов Минислам Минсафович"/>
    <x v="0"/>
    <x v="3383"/>
    <x v="0"/>
    <m/>
    <m/>
    <x v="0"/>
    <m/>
    <m/>
    <n v="412.88"/>
    <m/>
    <n v="412.88"/>
    <m/>
    <n v="1"/>
    <m/>
    <n v="1"/>
    <m/>
  </r>
  <r>
    <s v="Валиуллов Минислам Минсафович"/>
    <x v="0"/>
    <x v="3384"/>
    <x v="1"/>
    <n v="844.47"/>
    <n v="1"/>
    <x v="1"/>
    <s v="Аварийный резерв"/>
    <m/>
    <n v="844.47"/>
    <m/>
    <m/>
    <n v="844.47"/>
    <n v="1"/>
    <m/>
    <m/>
    <n v="1"/>
  </r>
  <r>
    <s v="Валиуллов Минислам Минсафович"/>
    <x v="0"/>
    <x v="3385"/>
    <x v="1"/>
    <n v="250"/>
    <n v="2"/>
    <x v="1"/>
    <s v="Аварийный резерв"/>
    <m/>
    <n v="250"/>
    <m/>
    <m/>
    <n v="250"/>
    <n v="2"/>
    <m/>
    <m/>
    <n v="2"/>
  </r>
  <r>
    <s v="Валиуллов Минислам Минсафович"/>
    <x v="0"/>
    <x v="3386"/>
    <x v="0"/>
    <m/>
    <m/>
    <x v="0"/>
    <m/>
    <m/>
    <m/>
    <n v="750"/>
    <n v="750"/>
    <m/>
    <m/>
    <n v="1"/>
    <n v="1"/>
    <m/>
  </r>
  <r>
    <s v="Валиуллов Минислам Минсафович"/>
    <x v="0"/>
    <x v="3387"/>
    <x v="0"/>
    <m/>
    <m/>
    <x v="0"/>
    <m/>
    <m/>
    <m/>
    <n v="435.83"/>
    <m/>
    <n v="435.83"/>
    <m/>
    <n v="1"/>
    <m/>
    <n v="1"/>
  </r>
  <r>
    <s v="Валиуллов Минислам Минсафович"/>
    <x v="0"/>
    <x v="3388"/>
    <x v="0"/>
    <m/>
    <m/>
    <x v="0"/>
    <m/>
    <m/>
    <m/>
    <n v="478.33"/>
    <n v="478.33"/>
    <m/>
    <m/>
    <n v="2"/>
    <n v="2"/>
    <m/>
  </r>
  <r>
    <s v="Валиуллов Минислам Минсафович"/>
    <x v="0"/>
    <x v="3389"/>
    <x v="0"/>
    <m/>
    <m/>
    <x v="0"/>
    <m/>
    <m/>
    <m/>
    <n v="705.72"/>
    <n v="705.72"/>
    <m/>
    <m/>
    <n v="1"/>
    <n v="1"/>
    <m/>
  </r>
  <r>
    <s v="Валиуллов Минислам Минсафович"/>
    <x v="0"/>
    <x v="3390"/>
    <x v="0"/>
    <m/>
    <m/>
    <x v="0"/>
    <m/>
    <m/>
    <m/>
    <n v="1550.37"/>
    <n v="1550.37"/>
    <m/>
    <m/>
    <n v="1"/>
    <n v="1"/>
    <m/>
  </r>
  <r>
    <s v="Валиуллов Минислам Минсафович"/>
    <x v="0"/>
    <x v="3391"/>
    <x v="1"/>
    <n v="2606.0199999999995"/>
    <n v="3"/>
    <x v="1"/>
    <s v="Аварийный резерв"/>
    <m/>
    <n v="4343.3599999999997"/>
    <m/>
    <n v="1737.34"/>
    <n v="2606.02"/>
    <n v="5"/>
    <m/>
    <n v="2"/>
    <n v="3"/>
  </r>
  <r>
    <s v="Валиуллов Минислам Минсафович"/>
    <x v="0"/>
    <x v="3392"/>
    <x v="0"/>
    <m/>
    <m/>
    <x v="0"/>
    <m/>
    <m/>
    <n v="2437.5"/>
    <m/>
    <n v="2437.5"/>
    <m/>
    <n v="2"/>
    <m/>
    <n v="2"/>
    <m/>
  </r>
  <r>
    <s v="Валиуллов Минислам Минсафович"/>
    <x v="0"/>
    <x v="3393"/>
    <x v="1"/>
    <n v="1369.79"/>
    <n v="1"/>
    <x v="1"/>
    <s v="Аварийный резерв"/>
    <m/>
    <n v="1369.79"/>
    <m/>
    <m/>
    <n v="1369.79"/>
    <n v="1"/>
    <m/>
    <m/>
    <n v="1"/>
  </r>
  <r>
    <s v="Валиуллов Минислам Минсафович"/>
    <x v="0"/>
    <x v="3394"/>
    <x v="0"/>
    <m/>
    <m/>
    <x v="0"/>
    <m/>
    <m/>
    <m/>
    <n v="517.72"/>
    <n v="172.57"/>
    <n v="345.15"/>
    <m/>
    <n v="3"/>
    <n v="1"/>
    <n v="2"/>
  </r>
  <r>
    <s v="Валиуллов Минислам Минсафович"/>
    <x v="0"/>
    <x v="3395"/>
    <x v="0"/>
    <m/>
    <m/>
    <x v="0"/>
    <m/>
    <m/>
    <m/>
    <n v="1333.33"/>
    <n v="133.33000000000001"/>
    <n v="1200"/>
    <m/>
    <n v="10"/>
    <n v="1"/>
    <n v="9"/>
  </r>
  <r>
    <s v="Валиуллов Минислам Минсафович"/>
    <x v="0"/>
    <x v="3396"/>
    <x v="0"/>
    <m/>
    <m/>
    <x v="0"/>
    <m/>
    <m/>
    <m/>
    <n v="2223.29"/>
    <n v="1214.03"/>
    <n v="1009.26"/>
    <m/>
    <n v="35"/>
    <n v="20"/>
    <n v="15"/>
  </r>
  <r>
    <s v="Валиуллов Минислам Минсафович"/>
    <x v="0"/>
    <x v="3397"/>
    <x v="0"/>
    <m/>
    <m/>
    <x v="0"/>
    <m/>
    <m/>
    <m/>
    <n v="222.5"/>
    <n v="222.5"/>
    <m/>
    <m/>
    <n v="1"/>
    <n v="1"/>
    <m/>
  </r>
  <r>
    <s v="Валиуллов Минислам Минсафович"/>
    <x v="0"/>
    <x v="3398"/>
    <x v="0"/>
    <m/>
    <m/>
    <x v="0"/>
    <m/>
    <m/>
    <m/>
    <n v="557.5"/>
    <m/>
    <n v="557.5"/>
    <m/>
    <n v="1"/>
    <m/>
    <n v="1"/>
  </r>
  <r>
    <s v="Валиуллов Минислам Минсафович"/>
    <x v="0"/>
    <x v="3399"/>
    <x v="0"/>
    <m/>
    <m/>
    <x v="0"/>
    <m/>
    <m/>
    <m/>
    <n v="1250"/>
    <n v="1250"/>
    <m/>
    <m/>
    <n v="10"/>
    <n v="10"/>
    <m/>
  </r>
  <r>
    <s v="Валиуллов Минислам Минсафович"/>
    <x v="0"/>
    <x v="3400"/>
    <x v="0"/>
    <m/>
    <m/>
    <x v="0"/>
    <m/>
    <m/>
    <n v="3813.33"/>
    <m/>
    <n v="3813.33"/>
    <m/>
    <n v="24"/>
    <m/>
    <n v="24"/>
    <m/>
  </r>
  <r>
    <s v="Валиуллов Минислам Минсафович"/>
    <x v="0"/>
    <x v="3401"/>
    <x v="0"/>
    <m/>
    <m/>
    <x v="0"/>
    <m/>
    <n v="189.24"/>
    <n v="189.24"/>
    <m/>
    <n v="189.24"/>
    <m/>
    <n v="1"/>
    <m/>
    <n v="1"/>
    <m/>
  </r>
  <r>
    <s v="Валиуллов Минислам Минсафович"/>
    <x v="0"/>
    <x v="3402"/>
    <x v="1"/>
    <n v="347.51"/>
    <n v="4"/>
    <x v="1"/>
    <s v="Аварийный резерв"/>
    <n v="347.51"/>
    <n v="347.51"/>
    <m/>
    <m/>
    <n v="347.51"/>
    <n v="4"/>
    <m/>
    <m/>
    <n v="4"/>
  </r>
  <r>
    <s v="Валиуллов Минислам Минсафович"/>
    <x v="0"/>
    <x v="3403"/>
    <x v="0"/>
    <m/>
    <m/>
    <x v="0"/>
    <m/>
    <m/>
    <m/>
    <n v="605"/>
    <n v="605"/>
    <m/>
    <m/>
    <n v="3"/>
    <n v="3"/>
    <m/>
  </r>
  <r>
    <s v="Валиуллов Минислам Минсафович"/>
    <x v="0"/>
    <x v="3404"/>
    <x v="0"/>
    <m/>
    <m/>
    <x v="0"/>
    <m/>
    <m/>
    <m/>
    <n v="4335"/>
    <n v="4335"/>
    <m/>
    <m/>
    <n v="3"/>
    <n v="3"/>
    <m/>
  </r>
  <r>
    <s v="Валиуллов Минислам Минсафович"/>
    <x v="0"/>
    <x v="3405"/>
    <x v="0"/>
    <m/>
    <m/>
    <x v="0"/>
    <m/>
    <m/>
    <m/>
    <n v="654.16999999999996"/>
    <n v="654.16999999999996"/>
    <m/>
    <m/>
    <n v="5"/>
    <n v="5"/>
    <m/>
  </r>
  <r>
    <s v="Валиуллов Минислам Минсафович"/>
    <x v="0"/>
    <x v="3406"/>
    <x v="0"/>
    <m/>
    <m/>
    <x v="0"/>
    <m/>
    <m/>
    <n v="901.6"/>
    <m/>
    <n v="901.6"/>
    <m/>
    <n v="9.8000000000000007"/>
    <m/>
    <n v="9.8000000000000007"/>
    <m/>
  </r>
  <r>
    <s v="Валиуллов Минислам Минсафович"/>
    <x v="0"/>
    <x v="3407"/>
    <x v="0"/>
    <m/>
    <m/>
    <x v="0"/>
    <m/>
    <m/>
    <n v="907.73"/>
    <m/>
    <n v="907.73"/>
    <m/>
    <n v="14.8"/>
    <m/>
    <n v="14.8"/>
    <m/>
  </r>
  <r>
    <s v="Валиуллов Минислам Минсафович"/>
    <x v="0"/>
    <x v="3408"/>
    <x v="0"/>
    <m/>
    <m/>
    <x v="0"/>
    <m/>
    <m/>
    <m/>
    <n v="9933.33"/>
    <n v="9933.33"/>
    <m/>
    <m/>
    <n v="16"/>
    <n v="16"/>
    <m/>
  </r>
  <r>
    <s v="Валиуллов Минислам Минсафович"/>
    <x v="0"/>
    <x v="3409"/>
    <x v="0"/>
    <m/>
    <m/>
    <x v="0"/>
    <m/>
    <m/>
    <n v="1041.1500000000001"/>
    <m/>
    <n v="1041.1500000000001"/>
    <m/>
    <n v="1"/>
    <m/>
    <n v="1"/>
    <m/>
  </r>
  <r>
    <s v="Валиуллов Минислам Минсафович"/>
    <x v="0"/>
    <x v="3410"/>
    <x v="1"/>
    <n v="117.25"/>
    <n v="1"/>
    <x v="1"/>
    <s v="Аварийный резерв"/>
    <m/>
    <n v="469"/>
    <m/>
    <n v="351.75"/>
    <n v="117.25"/>
    <n v="4"/>
    <m/>
    <n v="3"/>
    <n v="1"/>
  </r>
  <r>
    <s v="Валиуллов Минислам Минсафович"/>
    <x v="0"/>
    <x v="3411"/>
    <x v="0"/>
    <m/>
    <m/>
    <x v="0"/>
    <m/>
    <m/>
    <n v="1012.5"/>
    <m/>
    <n v="1012.5"/>
    <m/>
    <n v="20"/>
    <m/>
    <n v="20"/>
    <m/>
  </r>
  <r>
    <s v="Валиуллов Минислам Минсафович"/>
    <x v="0"/>
    <x v="3412"/>
    <x v="0"/>
    <m/>
    <m/>
    <x v="0"/>
    <m/>
    <m/>
    <n v="477.5"/>
    <m/>
    <n v="477.5"/>
    <m/>
    <n v="3"/>
    <m/>
    <n v="3"/>
    <m/>
  </r>
  <r>
    <s v="Валиуллов Минислам Минсафович"/>
    <x v="0"/>
    <x v="3413"/>
    <x v="0"/>
    <m/>
    <m/>
    <x v="0"/>
    <m/>
    <m/>
    <m/>
    <n v="3833.33"/>
    <n v="575"/>
    <n v="3258.33"/>
    <m/>
    <n v="20"/>
    <n v="3"/>
    <n v="17"/>
  </r>
  <r>
    <s v="Валиуллов Минислам Минсафович"/>
    <x v="0"/>
    <x v="3414"/>
    <x v="2"/>
    <n v="541.96"/>
    <n v="3"/>
    <x v="1"/>
    <s v="к использованию в производстве в 1 полугодии 2022 года (при выходе АТС из строя либо его комплектующих)"/>
    <m/>
    <n v="722.62"/>
    <m/>
    <n v="180.66"/>
    <n v="541.96"/>
    <n v="4"/>
    <m/>
    <n v="1"/>
    <n v="3"/>
  </r>
  <r>
    <s v="Валиуллов Минислам Минсафович"/>
    <x v="0"/>
    <x v="3415"/>
    <x v="0"/>
    <m/>
    <m/>
    <x v="0"/>
    <m/>
    <m/>
    <m/>
    <n v="786.5"/>
    <n v="786.5"/>
    <m/>
    <m/>
    <n v="1"/>
    <n v="1"/>
    <m/>
  </r>
  <r>
    <s v="Валиуллов Минислам Минсафович"/>
    <x v="0"/>
    <x v="3416"/>
    <x v="0"/>
    <m/>
    <m/>
    <x v="0"/>
    <m/>
    <m/>
    <n v="962.53"/>
    <m/>
    <n v="962.53"/>
    <m/>
    <n v="1"/>
    <m/>
    <n v="1"/>
    <m/>
  </r>
  <r>
    <s v="Валиуллов Минислам Минсафович"/>
    <x v="0"/>
    <x v="3417"/>
    <x v="0"/>
    <m/>
    <m/>
    <x v="0"/>
    <m/>
    <m/>
    <n v="406"/>
    <m/>
    <n v="406"/>
    <m/>
    <n v="1"/>
    <m/>
    <n v="1"/>
    <m/>
  </r>
  <r>
    <s v="Валиуллов Минислам Минсафович"/>
    <x v="0"/>
    <x v="3418"/>
    <x v="0"/>
    <m/>
    <m/>
    <x v="0"/>
    <m/>
    <m/>
    <m/>
    <n v="7458.33"/>
    <n v="1939.17"/>
    <n v="5519.16"/>
    <m/>
    <n v="50"/>
    <n v="13"/>
    <n v="37"/>
  </r>
  <r>
    <s v="Валиуллов Минислам Минсафович"/>
    <x v="0"/>
    <x v="3419"/>
    <x v="0"/>
    <m/>
    <m/>
    <x v="0"/>
    <m/>
    <m/>
    <n v="400"/>
    <m/>
    <n v="400"/>
    <m/>
    <n v="4"/>
    <m/>
    <n v="4"/>
    <m/>
  </r>
  <r>
    <s v="Валиуллов Минислам Минсафович"/>
    <x v="0"/>
    <x v="3420"/>
    <x v="0"/>
    <m/>
    <m/>
    <x v="0"/>
    <m/>
    <m/>
    <m/>
    <n v="2150"/>
    <n v="2150"/>
    <m/>
    <m/>
    <n v="6"/>
    <n v="6"/>
    <m/>
  </r>
  <r>
    <s v="Валиуллов Минислам Минсафович"/>
    <x v="0"/>
    <x v="3421"/>
    <x v="0"/>
    <m/>
    <m/>
    <x v="0"/>
    <m/>
    <m/>
    <m/>
    <n v="3266.67"/>
    <n v="2613.34"/>
    <n v="653.33000000000004"/>
    <m/>
    <n v="20"/>
    <n v="16"/>
    <n v="4"/>
  </r>
  <r>
    <s v="Валиуллов Минислам Минсафович"/>
    <x v="0"/>
    <x v="3422"/>
    <x v="0"/>
    <m/>
    <m/>
    <x v="0"/>
    <m/>
    <m/>
    <n v="216.67"/>
    <m/>
    <n v="216.67"/>
    <m/>
    <n v="2"/>
    <m/>
    <n v="2"/>
    <m/>
  </r>
  <r>
    <s v="Валиуллов Минислам Минсафович"/>
    <x v="0"/>
    <x v="3423"/>
    <x v="0"/>
    <m/>
    <m/>
    <x v="0"/>
    <m/>
    <m/>
    <m/>
    <n v="771.75"/>
    <n v="771.75"/>
    <m/>
    <m/>
    <n v="5"/>
    <n v="5"/>
    <m/>
  </r>
  <r>
    <s v="Валиуллов Минислам Минсафович"/>
    <x v="0"/>
    <x v="3424"/>
    <x v="0"/>
    <m/>
    <m/>
    <x v="0"/>
    <m/>
    <m/>
    <n v="951.82"/>
    <m/>
    <n v="951.82"/>
    <m/>
    <n v="5"/>
    <m/>
    <n v="5"/>
    <m/>
  </r>
  <r>
    <s v="Валиуллов Минислам Минсафович"/>
    <x v="0"/>
    <x v="3425"/>
    <x v="0"/>
    <m/>
    <m/>
    <x v="0"/>
    <m/>
    <m/>
    <m/>
    <n v="3933.33"/>
    <n v="3343.33"/>
    <n v="590"/>
    <m/>
    <n v="20"/>
    <n v="17"/>
    <n v="3"/>
  </r>
  <r>
    <s v="Валиуллов Минислам Минсафович"/>
    <x v="0"/>
    <x v="3426"/>
    <x v="0"/>
    <m/>
    <m/>
    <x v="0"/>
    <m/>
    <m/>
    <m/>
    <n v="5033.33"/>
    <n v="5033.33"/>
    <m/>
    <m/>
    <n v="20"/>
    <n v="20"/>
    <m/>
  </r>
  <r>
    <s v="Валиуллов Минислам Минсафович"/>
    <x v="0"/>
    <x v="3427"/>
    <x v="0"/>
    <m/>
    <m/>
    <x v="0"/>
    <m/>
    <m/>
    <m/>
    <n v="1365"/>
    <m/>
    <n v="1365"/>
    <m/>
    <n v="6"/>
    <m/>
    <n v="6"/>
  </r>
  <r>
    <s v="Валиуллов Минислам Минсафович"/>
    <x v="0"/>
    <x v="3428"/>
    <x v="0"/>
    <m/>
    <m/>
    <x v="0"/>
    <m/>
    <m/>
    <m/>
    <n v="1030"/>
    <m/>
    <n v="1030"/>
    <m/>
    <n v="6"/>
    <m/>
    <n v="6"/>
  </r>
  <r>
    <s v="Валиуллов Минислам Минсафович"/>
    <x v="0"/>
    <x v="3429"/>
    <x v="0"/>
    <m/>
    <m/>
    <x v="0"/>
    <m/>
    <m/>
    <m/>
    <n v="588.66999999999996"/>
    <n v="588.66999999999996"/>
    <m/>
    <m/>
    <n v="5"/>
    <n v="5"/>
    <m/>
  </r>
  <r>
    <s v="Валиуллов Минислам Минсафович"/>
    <x v="0"/>
    <x v="3430"/>
    <x v="1"/>
    <n v="178.75"/>
    <n v="1"/>
    <x v="1"/>
    <s v="Аварийный резерв"/>
    <m/>
    <n v="536.25"/>
    <m/>
    <n v="357.5"/>
    <n v="178.75"/>
    <n v="3"/>
    <m/>
    <n v="2"/>
    <n v="1"/>
  </r>
  <r>
    <s v="Валиуллов Минислам Минсафович"/>
    <x v="0"/>
    <x v="3431"/>
    <x v="0"/>
    <m/>
    <m/>
    <x v="0"/>
    <m/>
    <m/>
    <n v="452.94"/>
    <m/>
    <n v="452.94"/>
    <m/>
    <n v="1"/>
    <m/>
    <n v="1"/>
    <m/>
  </r>
  <r>
    <s v="Валиуллов Минислам Минсафович"/>
    <x v="0"/>
    <x v="3432"/>
    <x v="0"/>
    <m/>
    <m/>
    <x v="0"/>
    <m/>
    <m/>
    <m/>
    <n v="2253.6"/>
    <n v="563.4"/>
    <n v="1690.2"/>
    <m/>
    <n v="8"/>
    <n v="2"/>
    <n v="6"/>
  </r>
  <r>
    <s v="Валиуллов Минислам Минсафович"/>
    <x v="0"/>
    <x v="3433"/>
    <x v="1"/>
    <n v="1132.57"/>
    <n v="1"/>
    <x v="1"/>
    <s v="Аварийный резерв"/>
    <m/>
    <n v="1132.57"/>
    <m/>
    <m/>
    <n v="1132.57"/>
    <n v="1"/>
    <m/>
    <m/>
    <n v="1"/>
  </r>
  <r>
    <s v="Валиуллов Минислам Минсафович"/>
    <x v="0"/>
    <x v="3434"/>
    <x v="0"/>
    <m/>
    <m/>
    <x v="0"/>
    <m/>
    <m/>
    <n v="133.66999999999999"/>
    <m/>
    <n v="133.66999999999999"/>
    <m/>
    <n v="4"/>
    <m/>
    <n v="4"/>
    <m/>
  </r>
  <r>
    <s v="Валиуллов Минислам Минсафович"/>
    <x v="0"/>
    <x v="3435"/>
    <x v="0"/>
    <m/>
    <m/>
    <x v="0"/>
    <m/>
    <m/>
    <m/>
    <n v="726.67"/>
    <n v="726.67"/>
    <m/>
    <m/>
    <n v="8"/>
    <n v="8"/>
    <m/>
  </r>
  <r>
    <s v="Валиуллов Минислам Минсафович"/>
    <x v="0"/>
    <x v="3436"/>
    <x v="1"/>
    <n v="1238.6400000000001"/>
    <n v="8"/>
    <x v="1"/>
    <s v="Аварийный резерв"/>
    <m/>
    <n v="1238.6400000000001"/>
    <m/>
    <m/>
    <n v="1238.6400000000001"/>
    <n v="8"/>
    <m/>
    <m/>
    <n v="8"/>
  </r>
  <r>
    <s v="Валиуллов Минислам Минсафович"/>
    <x v="0"/>
    <x v="3437"/>
    <x v="1"/>
    <n v="1477.49"/>
    <n v="26"/>
    <x v="1"/>
    <s v="Аварийный резерв"/>
    <m/>
    <n v="2670.85"/>
    <m/>
    <n v="1193.3599999999999"/>
    <n v="1477.49"/>
    <n v="47"/>
    <m/>
    <n v="21"/>
    <n v="26"/>
  </r>
  <r>
    <s v="Валиуллов Минислам Минсафович"/>
    <x v="0"/>
    <x v="3438"/>
    <x v="0"/>
    <m/>
    <m/>
    <x v="0"/>
    <m/>
    <m/>
    <m/>
    <n v="1213.8"/>
    <n v="1213.8"/>
    <m/>
    <m/>
    <n v="12"/>
    <n v="12"/>
    <m/>
  </r>
  <r>
    <s v="Валиуллов Минислам Минсафович"/>
    <x v="0"/>
    <x v="3439"/>
    <x v="1"/>
    <n v="602.8599999999999"/>
    <n v="14"/>
    <x v="1"/>
    <s v="Аварийный резерв"/>
    <m/>
    <n v="645.91999999999996"/>
    <m/>
    <n v="43.06"/>
    <n v="602.86"/>
    <n v="15"/>
    <m/>
    <n v="1"/>
    <n v="14"/>
  </r>
  <r>
    <s v="Валиуллов Минислам Минсафович"/>
    <x v="0"/>
    <x v="3440"/>
    <x v="0"/>
    <m/>
    <m/>
    <x v="0"/>
    <m/>
    <m/>
    <m/>
    <n v="2683.33"/>
    <n v="2683.33"/>
    <m/>
    <m/>
    <n v="20"/>
    <n v="20"/>
    <m/>
  </r>
  <r>
    <s v="Валиуллов Минислам Минсафович"/>
    <x v="0"/>
    <x v="3441"/>
    <x v="0"/>
    <m/>
    <m/>
    <x v="0"/>
    <m/>
    <m/>
    <m/>
    <n v="690"/>
    <n v="690"/>
    <m/>
    <m/>
    <n v="12"/>
    <n v="12"/>
    <m/>
  </r>
  <r>
    <s v="Валиуллов Минислам Минсафович"/>
    <x v="0"/>
    <x v="3442"/>
    <x v="0"/>
    <m/>
    <m/>
    <x v="0"/>
    <m/>
    <m/>
    <m/>
    <n v="387.29"/>
    <n v="77.459999999999994"/>
    <n v="309.83"/>
    <m/>
    <n v="5"/>
    <n v="1"/>
    <n v="4"/>
  </r>
  <r>
    <s v="Валиуллов Минислам Минсафович"/>
    <x v="0"/>
    <x v="3443"/>
    <x v="0"/>
    <m/>
    <m/>
    <x v="0"/>
    <m/>
    <m/>
    <m/>
    <n v="690"/>
    <n v="690"/>
    <m/>
    <m/>
    <n v="12"/>
    <n v="12"/>
    <m/>
  </r>
  <r>
    <s v="Валиуллов Минислам Минсафович"/>
    <x v="0"/>
    <x v="3444"/>
    <x v="1"/>
    <n v="2952.09"/>
    <n v="33"/>
    <x v="1"/>
    <s v="Аварийный резерв"/>
    <m/>
    <n v="3131"/>
    <m/>
    <n v="178.91"/>
    <n v="2952.09"/>
    <n v="35"/>
    <m/>
    <n v="2"/>
    <n v="33"/>
  </r>
  <r>
    <s v="Валиуллов Минислам Минсафович"/>
    <x v="0"/>
    <x v="3445"/>
    <x v="1"/>
    <n v="31.73"/>
    <n v="2"/>
    <x v="1"/>
    <s v="Аварийный резерв"/>
    <m/>
    <n v="31.73"/>
    <m/>
    <m/>
    <n v="31.73"/>
    <n v="2"/>
    <m/>
    <m/>
    <n v="2"/>
  </r>
  <r>
    <s v="Валиуллов Минислам Минсафович"/>
    <x v="0"/>
    <x v="3446"/>
    <x v="0"/>
    <m/>
    <m/>
    <x v="0"/>
    <m/>
    <m/>
    <m/>
    <n v="506.67"/>
    <n v="360"/>
    <n v="146.66999999999999"/>
    <m/>
    <n v="32"/>
    <n v="24"/>
    <n v="8"/>
  </r>
  <r>
    <s v="Валиуллов Минислам Минсафович"/>
    <x v="0"/>
    <x v="3447"/>
    <x v="0"/>
    <m/>
    <m/>
    <x v="0"/>
    <m/>
    <m/>
    <m/>
    <n v="1855"/>
    <n v="1855"/>
    <m/>
    <m/>
    <n v="120"/>
    <n v="120"/>
    <m/>
  </r>
  <r>
    <s v="Валиуллов Минислам Минсафович"/>
    <x v="0"/>
    <x v="3448"/>
    <x v="0"/>
    <m/>
    <m/>
    <x v="0"/>
    <m/>
    <m/>
    <m/>
    <n v="966.67"/>
    <m/>
    <n v="966.67"/>
    <m/>
    <n v="40"/>
    <m/>
    <n v="40"/>
  </r>
  <r>
    <s v="Валиуллов Минислам Минсафович"/>
    <x v="0"/>
    <x v="3449"/>
    <x v="1"/>
    <n v="304.5"/>
    <n v="6"/>
    <x v="1"/>
    <s v="Аварийный резерв"/>
    <m/>
    <n v="304.5"/>
    <m/>
    <m/>
    <n v="304.5"/>
    <n v="6"/>
    <m/>
    <m/>
    <n v="6"/>
  </r>
  <r>
    <s v="Валиуллов Минислам Минсафович"/>
    <x v="0"/>
    <x v="3450"/>
    <x v="1"/>
    <n v="203.86"/>
    <n v="3"/>
    <x v="1"/>
    <s v="Аварийный резерв"/>
    <m/>
    <n v="475.67"/>
    <m/>
    <n v="271.81"/>
    <n v="203.86"/>
    <n v="7"/>
    <m/>
    <n v="4"/>
    <n v="3"/>
  </r>
  <r>
    <s v="Валиуллов Минислам Минсафович"/>
    <x v="0"/>
    <x v="3451"/>
    <x v="1"/>
    <n v="20.18"/>
    <n v="2"/>
    <x v="1"/>
    <s v="Аварийный резерв"/>
    <m/>
    <n v="20.18"/>
    <m/>
    <m/>
    <n v="20.18"/>
    <n v="2"/>
    <m/>
    <m/>
    <n v="2"/>
  </r>
  <r>
    <s v="Валиуллов Минислам Минсафович"/>
    <x v="0"/>
    <x v="3452"/>
    <x v="0"/>
    <m/>
    <m/>
    <x v="0"/>
    <m/>
    <m/>
    <n v="951.56"/>
    <m/>
    <n v="951.56"/>
    <m/>
    <n v="9"/>
    <m/>
    <n v="9"/>
    <m/>
  </r>
  <r>
    <s v="Валиуллов Минислам Минсафович"/>
    <x v="0"/>
    <x v="3453"/>
    <x v="0"/>
    <m/>
    <m/>
    <x v="0"/>
    <m/>
    <m/>
    <m/>
    <n v="565"/>
    <m/>
    <n v="565"/>
    <m/>
    <n v="12"/>
    <m/>
    <n v="12"/>
  </r>
  <r>
    <s v="Валиуллов Минислам Минсафович"/>
    <x v="0"/>
    <x v="3454"/>
    <x v="0"/>
    <m/>
    <m/>
    <x v="0"/>
    <m/>
    <m/>
    <m/>
    <n v="1863.83"/>
    <n v="1242.53"/>
    <n v="621.29999999999995"/>
    <m/>
    <n v="110"/>
    <n v="74"/>
    <n v="36"/>
  </r>
  <r>
    <s v="Валиуллов Минислам Минсафович"/>
    <x v="0"/>
    <x v="3455"/>
    <x v="0"/>
    <m/>
    <m/>
    <x v="0"/>
    <m/>
    <m/>
    <m/>
    <n v="379.17"/>
    <n v="379.17"/>
    <m/>
    <m/>
    <n v="5"/>
    <n v="5"/>
    <m/>
  </r>
  <r>
    <s v="Валиуллов Минислам Минсафович"/>
    <x v="0"/>
    <x v="3456"/>
    <x v="0"/>
    <m/>
    <m/>
    <x v="0"/>
    <m/>
    <m/>
    <m/>
    <n v="8.83"/>
    <n v="8.83"/>
    <m/>
    <m/>
    <n v="20"/>
    <n v="20"/>
    <m/>
  </r>
  <r>
    <s v="Валиуллов Минислам Минсафович"/>
    <x v="0"/>
    <x v="3457"/>
    <x v="1"/>
    <n v="105.00999999999999"/>
    <n v="63"/>
    <x v="1"/>
    <s v="Аварийный резерв"/>
    <m/>
    <n v="166.67"/>
    <m/>
    <n v="61.66"/>
    <n v="105.01"/>
    <n v="100"/>
    <m/>
    <n v="37"/>
    <n v="63"/>
  </r>
  <r>
    <s v="Валиуллов Минислам Минсафович"/>
    <x v="0"/>
    <x v="3458"/>
    <x v="1"/>
    <n v="99.75"/>
    <n v="57"/>
    <x v="1"/>
    <s v="Аварийный резерв"/>
    <m/>
    <n v="175"/>
    <m/>
    <n v="75.25"/>
    <n v="99.75"/>
    <n v="100"/>
    <m/>
    <n v="43"/>
    <n v="57"/>
  </r>
  <r>
    <s v="Валиуллов Минислам Минсафович"/>
    <x v="0"/>
    <x v="3459"/>
    <x v="1"/>
    <n v="77.34"/>
    <n v="29"/>
    <x v="1"/>
    <s v="Аварийный резерв"/>
    <m/>
    <n v="240"/>
    <m/>
    <n v="162.66"/>
    <n v="77.34"/>
    <n v="90"/>
    <m/>
    <n v="61"/>
    <n v="29"/>
  </r>
  <r>
    <s v="Валиуллов Минислам Минсафович"/>
    <x v="0"/>
    <x v="3460"/>
    <x v="1"/>
    <n v="299.90999999999997"/>
    <n v="59"/>
    <x v="1"/>
    <s v="Аварийный резерв"/>
    <m/>
    <n v="508.33"/>
    <m/>
    <n v="208.42"/>
    <n v="299.91000000000003"/>
    <n v="100"/>
    <m/>
    <n v="41"/>
    <n v="59"/>
  </r>
  <r>
    <s v="Валиуллов Минислам Минсафович"/>
    <x v="0"/>
    <x v="3461"/>
    <x v="1"/>
    <n v="370.65"/>
    <n v="30"/>
    <x v="1"/>
    <s v="Аварийный резерв"/>
    <m/>
    <n v="383"/>
    <m/>
    <n v="12.35"/>
    <n v="370.65"/>
    <n v="31"/>
    <m/>
    <n v="1"/>
    <n v="30"/>
  </r>
  <r>
    <s v="Валиуллов Минислам Минсафович"/>
    <x v="0"/>
    <x v="3462"/>
    <x v="1"/>
    <n v="19.269999999999996"/>
    <n v="2"/>
    <x v="1"/>
    <s v="Аварийный резерв"/>
    <m/>
    <n v="28.9"/>
    <m/>
    <n v="9.6300000000000008"/>
    <n v="19.27"/>
    <n v="3"/>
    <m/>
    <n v="1"/>
    <n v="2"/>
  </r>
  <r>
    <s v="Валиуллов Минислам Минсафович"/>
    <x v="0"/>
    <x v="3463"/>
    <x v="0"/>
    <m/>
    <m/>
    <x v="0"/>
    <m/>
    <m/>
    <m/>
    <n v="210"/>
    <m/>
    <n v="210"/>
    <m/>
    <n v="6"/>
    <m/>
    <n v="6"/>
  </r>
  <r>
    <s v="Валиуллов Минислам Минсафович"/>
    <x v="0"/>
    <x v="3464"/>
    <x v="0"/>
    <m/>
    <m/>
    <x v="0"/>
    <m/>
    <m/>
    <n v="45.83"/>
    <m/>
    <n v="45.83"/>
    <m/>
    <n v="1"/>
    <m/>
    <n v="1"/>
    <m/>
  </r>
  <r>
    <s v="Валиуллов Минислам Минсафович"/>
    <x v="0"/>
    <x v="3465"/>
    <x v="0"/>
    <m/>
    <m/>
    <x v="0"/>
    <m/>
    <m/>
    <m/>
    <n v="4125"/>
    <n v="3712.5"/>
    <n v="412.5"/>
    <m/>
    <n v="10"/>
    <n v="9"/>
    <n v="1"/>
  </r>
  <r>
    <s v="Валиуллов Минислам Минсафович"/>
    <x v="0"/>
    <x v="3466"/>
    <x v="0"/>
    <m/>
    <m/>
    <x v="0"/>
    <m/>
    <m/>
    <m/>
    <n v="7293.34"/>
    <n v="7293.34"/>
    <m/>
    <m/>
    <n v="2"/>
    <n v="2"/>
    <m/>
  </r>
  <r>
    <s v="Валиуллов Минислам Минсафович"/>
    <x v="0"/>
    <x v="3467"/>
    <x v="0"/>
    <m/>
    <m/>
    <x v="0"/>
    <m/>
    <m/>
    <m/>
    <n v="18124.87"/>
    <n v="18124.87"/>
    <m/>
    <m/>
    <n v="1"/>
    <n v="1"/>
    <m/>
  </r>
  <r>
    <s v="Валиуллов Минислам Минсафович"/>
    <x v="0"/>
    <x v="3468"/>
    <x v="0"/>
    <m/>
    <m/>
    <x v="0"/>
    <m/>
    <m/>
    <n v="1383.42"/>
    <m/>
    <n v="1383.42"/>
    <m/>
    <n v="1"/>
    <m/>
    <n v="1"/>
    <m/>
  </r>
  <r>
    <s v="Валиуллов Минислам Минсафович"/>
    <x v="0"/>
    <x v="3469"/>
    <x v="0"/>
    <m/>
    <m/>
    <x v="0"/>
    <m/>
    <m/>
    <n v="3333.42"/>
    <m/>
    <n v="3333.42"/>
    <m/>
    <n v="1"/>
    <m/>
    <n v="1"/>
    <m/>
  </r>
  <r>
    <s v="Валиуллов Минислам Минсафович"/>
    <x v="0"/>
    <x v="3470"/>
    <x v="0"/>
    <m/>
    <m/>
    <x v="0"/>
    <m/>
    <m/>
    <n v="29120.35"/>
    <m/>
    <n v="29120.35"/>
    <m/>
    <n v="4"/>
    <m/>
    <n v="4"/>
    <m/>
  </r>
  <r>
    <s v="Валиуллов Минислам Минсафович"/>
    <x v="0"/>
    <x v="3471"/>
    <x v="0"/>
    <m/>
    <m/>
    <x v="0"/>
    <m/>
    <m/>
    <m/>
    <n v="15300"/>
    <m/>
    <n v="15300"/>
    <m/>
    <n v="6"/>
    <m/>
    <n v="6"/>
  </r>
  <r>
    <s v="Валиуллов Минислам Минсафович"/>
    <x v="0"/>
    <x v="3472"/>
    <x v="0"/>
    <m/>
    <m/>
    <x v="0"/>
    <m/>
    <m/>
    <n v="11116.67"/>
    <m/>
    <n v="11116.67"/>
    <m/>
    <n v="4"/>
    <m/>
    <n v="4"/>
    <m/>
  </r>
  <r>
    <s v="Валиуллов Минислам Минсафович"/>
    <x v="0"/>
    <x v="3473"/>
    <x v="0"/>
    <m/>
    <m/>
    <x v="0"/>
    <m/>
    <m/>
    <m/>
    <n v="2907.91"/>
    <n v="2907.91"/>
    <m/>
    <m/>
    <n v="1"/>
    <n v="1"/>
    <m/>
  </r>
  <r>
    <s v="Валиуллов Минислам Минсафович"/>
    <x v="0"/>
    <x v="3474"/>
    <x v="0"/>
    <m/>
    <m/>
    <x v="0"/>
    <m/>
    <m/>
    <m/>
    <n v="2996.27"/>
    <n v="2996.27"/>
    <m/>
    <m/>
    <n v="16"/>
    <n v="16"/>
    <m/>
  </r>
  <r>
    <s v="Валиуллов Минислам Минсафович"/>
    <x v="0"/>
    <x v="3475"/>
    <x v="1"/>
    <n v="571.66999999999996"/>
    <n v="2"/>
    <x v="1"/>
    <s v="Аварийный резерв"/>
    <m/>
    <n v="571.66999999999996"/>
    <m/>
    <m/>
    <n v="571.66999999999996"/>
    <n v="2"/>
    <m/>
    <m/>
    <n v="2"/>
  </r>
  <r>
    <s v="Валиуллов Минислам Минсафович"/>
    <x v="0"/>
    <x v="3476"/>
    <x v="0"/>
    <m/>
    <m/>
    <x v="0"/>
    <m/>
    <m/>
    <m/>
    <n v="772.62"/>
    <m/>
    <n v="772.62"/>
    <m/>
    <n v="1"/>
    <m/>
    <n v="1"/>
  </r>
  <r>
    <s v="Валиуллов Минислам Минсафович"/>
    <x v="0"/>
    <x v="3477"/>
    <x v="0"/>
    <m/>
    <m/>
    <x v="0"/>
    <m/>
    <m/>
    <m/>
    <n v="214.5"/>
    <n v="71.5"/>
    <n v="143"/>
    <m/>
    <n v="3"/>
    <n v="1"/>
    <n v="2"/>
  </r>
  <r>
    <s v="Валиуллов Минислам Минсафович"/>
    <x v="0"/>
    <x v="3478"/>
    <x v="0"/>
    <n v="0"/>
    <n v="0"/>
    <x v="0"/>
    <m/>
    <m/>
    <n v="18783.330000000002"/>
    <n v="9533.33"/>
    <n v="18783.330000000002"/>
    <n v="9533.33"/>
    <n v="4"/>
    <n v="4"/>
    <n v="4"/>
    <n v="4"/>
  </r>
  <r>
    <s v="Валиуллов Минислам Минсафович"/>
    <x v="0"/>
    <x v="3479"/>
    <x v="0"/>
    <m/>
    <m/>
    <x v="0"/>
    <m/>
    <m/>
    <m/>
    <n v="1834.17"/>
    <n v="1834.17"/>
    <m/>
    <m/>
    <n v="1"/>
    <n v="1"/>
    <m/>
  </r>
  <r>
    <s v="Валиуллов Минислам Минсафович"/>
    <x v="0"/>
    <x v="3480"/>
    <x v="1"/>
    <n v="816.67"/>
    <n v="1"/>
    <x v="1"/>
    <s v="Аварийный резерв"/>
    <m/>
    <n v="816.67"/>
    <m/>
    <m/>
    <n v="816.67"/>
    <n v="1"/>
    <m/>
    <m/>
    <n v="1"/>
  </r>
  <r>
    <s v="Валиуллов Минислам Минсафович"/>
    <x v="0"/>
    <x v="3481"/>
    <x v="0"/>
    <m/>
    <m/>
    <x v="0"/>
    <m/>
    <m/>
    <m/>
    <n v="1200"/>
    <n v="1200"/>
    <m/>
    <m/>
    <n v="10"/>
    <n v="10"/>
    <m/>
  </r>
  <r>
    <s v="Валиуллов Минислам Минсафович"/>
    <x v="0"/>
    <x v="3482"/>
    <x v="0"/>
    <m/>
    <m/>
    <x v="0"/>
    <m/>
    <m/>
    <m/>
    <n v="1200"/>
    <n v="1200"/>
    <m/>
    <m/>
    <n v="10"/>
    <n v="10"/>
    <m/>
  </r>
  <r>
    <s v="Валиуллов Минислам Минсафович"/>
    <x v="0"/>
    <x v="3483"/>
    <x v="0"/>
    <m/>
    <m/>
    <x v="0"/>
    <m/>
    <m/>
    <m/>
    <n v="1200"/>
    <n v="1200"/>
    <m/>
    <m/>
    <n v="10"/>
    <n v="10"/>
    <m/>
  </r>
  <r>
    <s v="Валиуллов Минислам Минсафович"/>
    <x v="0"/>
    <x v="3484"/>
    <x v="0"/>
    <m/>
    <m/>
    <x v="0"/>
    <m/>
    <m/>
    <m/>
    <n v="1200"/>
    <n v="1200"/>
    <m/>
    <m/>
    <n v="10"/>
    <n v="10"/>
    <m/>
  </r>
  <r>
    <s v="Валиуллов Минислам Минсафович"/>
    <x v="0"/>
    <x v="3485"/>
    <x v="1"/>
    <n v="370"/>
    <n v="4"/>
    <x v="1"/>
    <s v="Аварийный резерв"/>
    <m/>
    <n v="370"/>
    <m/>
    <m/>
    <n v="370"/>
    <n v="4"/>
    <m/>
    <m/>
    <n v="4"/>
  </r>
  <r>
    <s v="Валиуллов Минислам Минсафович"/>
    <x v="0"/>
    <x v="3486"/>
    <x v="0"/>
    <m/>
    <m/>
    <x v="0"/>
    <m/>
    <m/>
    <n v="4457"/>
    <m/>
    <n v="4457"/>
    <m/>
    <n v="23"/>
    <m/>
    <n v="23"/>
    <m/>
  </r>
  <r>
    <s v="Валиуллов Минислам Минсафович"/>
    <x v="0"/>
    <x v="3487"/>
    <x v="0"/>
    <m/>
    <m/>
    <x v="0"/>
    <m/>
    <m/>
    <m/>
    <n v="2720"/>
    <m/>
    <n v="2720"/>
    <m/>
    <n v="16"/>
    <m/>
    <n v="16"/>
  </r>
  <r>
    <s v="Валиуллов Минислам Минсафович"/>
    <x v="0"/>
    <x v="3488"/>
    <x v="0"/>
    <m/>
    <m/>
    <x v="0"/>
    <m/>
    <m/>
    <m/>
    <n v="144"/>
    <n v="144"/>
    <m/>
    <m/>
    <n v="1"/>
    <n v="1"/>
    <m/>
  </r>
  <r>
    <s v="Валиуллов Минислам Минсафович"/>
    <x v="0"/>
    <x v="3489"/>
    <x v="0"/>
    <m/>
    <m/>
    <x v="0"/>
    <m/>
    <m/>
    <n v="9225"/>
    <m/>
    <n v="9225"/>
    <m/>
    <n v="30"/>
    <m/>
    <n v="30"/>
    <m/>
  </r>
  <r>
    <s v="Валиуллов Минислам Минсафович"/>
    <x v="0"/>
    <x v="3490"/>
    <x v="0"/>
    <m/>
    <m/>
    <x v="0"/>
    <m/>
    <m/>
    <m/>
    <n v="938.33"/>
    <n v="938.33"/>
    <m/>
    <m/>
    <n v="2"/>
    <n v="2"/>
    <m/>
  </r>
  <r>
    <s v="Валиуллов Минислам Минсафович"/>
    <x v="0"/>
    <x v="3491"/>
    <x v="0"/>
    <m/>
    <m/>
    <x v="0"/>
    <m/>
    <m/>
    <m/>
    <n v="2026.88"/>
    <m/>
    <n v="2026.88"/>
    <m/>
    <n v="2"/>
    <m/>
    <n v="2"/>
  </r>
  <r>
    <s v="Валиуллов Минислам Минсафович"/>
    <x v="0"/>
    <x v="3492"/>
    <x v="1"/>
    <n v="77.5"/>
    <n v="1"/>
    <x v="1"/>
    <s v="Аварийный резерв"/>
    <m/>
    <n v="155"/>
    <m/>
    <n v="77.5"/>
    <n v="77.5"/>
    <n v="2"/>
    <m/>
    <n v="1"/>
    <n v="1"/>
  </r>
  <r>
    <s v="Валиуллов Минислам Минсафович"/>
    <x v="0"/>
    <x v="3493"/>
    <x v="0"/>
    <m/>
    <m/>
    <x v="0"/>
    <m/>
    <m/>
    <m/>
    <n v="256.67"/>
    <n v="256.67"/>
    <m/>
    <m/>
    <n v="2"/>
    <n v="2"/>
    <m/>
  </r>
  <r>
    <s v="Валиуллов Минислам Минсафович"/>
    <x v="0"/>
    <x v="3494"/>
    <x v="1"/>
    <n v="98.5"/>
    <n v="2"/>
    <x v="1"/>
    <s v="Аварийный резерв"/>
    <m/>
    <n v="98.5"/>
    <m/>
    <m/>
    <n v="98.5"/>
    <n v="2"/>
    <m/>
    <m/>
    <n v="2"/>
  </r>
  <r>
    <s v="Валиуллов Минислам Минсафович"/>
    <x v="0"/>
    <x v="3495"/>
    <x v="0"/>
    <m/>
    <m/>
    <x v="0"/>
    <m/>
    <m/>
    <n v="493.88"/>
    <m/>
    <n v="493.88"/>
    <m/>
    <n v="8"/>
    <m/>
    <n v="8"/>
    <m/>
  </r>
  <r>
    <s v="Валиуллов Минислам Минсафович"/>
    <x v="0"/>
    <x v="3496"/>
    <x v="0"/>
    <m/>
    <m/>
    <x v="0"/>
    <m/>
    <m/>
    <n v="850"/>
    <m/>
    <n v="850"/>
    <m/>
    <n v="15"/>
    <m/>
    <n v="15"/>
    <m/>
  </r>
  <r>
    <s v="Валиуллов Минислам Минсафович"/>
    <x v="0"/>
    <x v="3497"/>
    <x v="0"/>
    <m/>
    <m/>
    <x v="0"/>
    <m/>
    <m/>
    <m/>
    <n v="3120"/>
    <m/>
    <n v="3120"/>
    <m/>
    <n v="40"/>
    <m/>
    <n v="40"/>
  </r>
  <r>
    <s v="Валиуллов Минислам Минсафович"/>
    <x v="0"/>
    <x v="3498"/>
    <x v="0"/>
    <m/>
    <m/>
    <x v="0"/>
    <m/>
    <m/>
    <m/>
    <n v="290"/>
    <n v="290"/>
    <m/>
    <m/>
    <n v="1"/>
    <n v="1"/>
    <m/>
  </r>
  <r>
    <s v="Валиуллов Минислам Минсафович"/>
    <x v="0"/>
    <x v="3499"/>
    <x v="0"/>
    <m/>
    <m/>
    <x v="0"/>
    <m/>
    <m/>
    <m/>
    <n v="330.83"/>
    <n v="330.83"/>
    <m/>
    <m/>
    <n v="1"/>
    <n v="1"/>
    <m/>
  </r>
  <r>
    <s v="Валиуллов Минислам Минсафович"/>
    <x v="0"/>
    <x v="3500"/>
    <x v="0"/>
    <m/>
    <m/>
    <x v="0"/>
    <m/>
    <m/>
    <m/>
    <n v="5120.29"/>
    <n v="5120.29"/>
    <m/>
    <m/>
    <n v="19"/>
    <n v="19"/>
    <m/>
  </r>
  <r>
    <s v="Валиуллов Минислам Минсафович"/>
    <x v="0"/>
    <x v="3501"/>
    <x v="0"/>
    <m/>
    <m/>
    <x v="0"/>
    <m/>
    <m/>
    <m/>
    <n v="743.33"/>
    <n v="743.33"/>
    <m/>
    <m/>
    <n v="2"/>
    <n v="2"/>
    <m/>
  </r>
  <r>
    <s v="Валиуллов Минислам Минсафович"/>
    <x v="0"/>
    <x v="3502"/>
    <x v="0"/>
    <m/>
    <m/>
    <x v="0"/>
    <m/>
    <m/>
    <m/>
    <n v="378.33"/>
    <n v="378.33"/>
    <m/>
    <m/>
    <n v="1"/>
    <n v="1"/>
    <m/>
  </r>
  <r>
    <s v="Валиуллов Минислам Минсафович"/>
    <x v="0"/>
    <x v="3503"/>
    <x v="0"/>
    <m/>
    <m/>
    <x v="0"/>
    <m/>
    <m/>
    <n v="591.66999999999996"/>
    <m/>
    <n v="591.66999999999996"/>
    <m/>
    <n v="2"/>
    <m/>
    <n v="2"/>
    <m/>
  </r>
  <r>
    <s v="Валиуллов Минислам Минсафович"/>
    <x v="0"/>
    <x v="3504"/>
    <x v="0"/>
    <m/>
    <m/>
    <x v="0"/>
    <m/>
    <m/>
    <m/>
    <n v="4100"/>
    <n v="4100"/>
    <m/>
    <m/>
    <n v="5"/>
    <n v="5"/>
    <m/>
  </r>
  <r>
    <s v="Валиуллов Минислам Минсафович"/>
    <x v="0"/>
    <x v="3505"/>
    <x v="0"/>
    <m/>
    <m/>
    <x v="0"/>
    <m/>
    <m/>
    <m/>
    <n v="911"/>
    <n v="911"/>
    <m/>
    <m/>
    <n v="1"/>
    <n v="1"/>
    <m/>
  </r>
  <r>
    <s v="Валиуллов Минислам Минсафович"/>
    <x v="0"/>
    <x v="3506"/>
    <x v="0"/>
    <m/>
    <m/>
    <x v="0"/>
    <m/>
    <m/>
    <m/>
    <n v="2688"/>
    <n v="2688"/>
    <m/>
    <m/>
    <n v="2"/>
    <n v="2"/>
    <m/>
  </r>
  <r>
    <s v="Валиуллов Минислам Минсафович"/>
    <x v="0"/>
    <x v="3507"/>
    <x v="0"/>
    <m/>
    <m/>
    <x v="0"/>
    <m/>
    <m/>
    <n v="941.67"/>
    <m/>
    <n v="941.67"/>
    <m/>
    <n v="2"/>
    <m/>
    <n v="2"/>
    <m/>
  </r>
  <r>
    <s v="Валиуллов Минислам Минсафович"/>
    <x v="0"/>
    <x v="3508"/>
    <x v="0"/>
    <m/>
    <m/>
    <x v="0"/>
    <m/>
    <m/>
    <m/>
    <n v="416.67"/>
    <n v="416.67"/>
    <m/>
    <m/>
    <n v="1"/>
    <n v="1"/>
    <m/>
  </r>
  <r>
    <s v="Валиуллов Минислам Минсафович"/>
    <x v="0"/>
    <x v="3509"/>
    <x v="0"/>
    <m/>
    <m/>
    <x v="0"/>
    <m/>
    <m/>
    <n v="120.83"/>
    <m/>
    <n v="120.83"/>
    <m/>
    <n v="1"/>
    <m/>
    <n v="1"/>
    <m/>
  </r>
  <r>
    <s v="Валиуллов Минислам Минсафович"/>
    <x v="0"/>
    <x v="3510"/>
    <x v="0"/>
    <m/>
    <m/>
    <x v="0"/>
    <m/>
    <m/>
    <n v="853.33"/>
    <n v="666.67"/>
    <n v="1520"/>
    <m/>
    <n v="2"/>
    <n v="2"/>
    <n v="4"/>
    <m/>
  </r>
  <r>
    <s v="Валиуллов Минислам Минсафович"/>
    <x v="0"/>
    <x v="3511"/>
    <x v="0"/>
    <m/>
    <m/>
    <x v="0"/>
    <m/>
    <m/>
    <n v="576.66999999999996"/>
    <n v="174.17"/>
    <n v="750.84"/>
    <m/>
    <n v="4"/>
    <n v="1"/>
    <n v="5"/>
    <m/>
  </r>
  <r>
    <s v="Валиуллов Минислам Минсафович"/>
    <x v="0"/>
    <x v="3512"/>
    <x v="0"/>
    <m/>
    <m/>
    <x v="0"/>
    <m/>
    <m/>
    <n v="483.33"/>
    <m/>
    <n v="483.33"/>
    <m/>
    <n v="4"/>
    <m/>
    <n v="4"/>
    <m/>
  </r>
  <r>
    <s v="Валиуллов Минислам Минсафович"/>
    <x v="0"/>
    <x v="3513"/>
    <x v="0"/>
    <m/>
    <m/>
    <x v="0"/>
    <m/>
    <m/>
    <n v="1009.17"/>
    <n v="783.33"/>
    <n v="1792.5"/>
    <m/>
    <n v="7"/>
    <n v="2"/>
    <n v="9"/>
    <m/>
  </r>
  <r>
    <s v="Валиуллов Минислам Минсафович"/>
    <x v="0"/>
    <x v="3514"/>
    <x v="0"/>
    <m/>
    <m/>
    <x v="0"/>
    <m/>
    <m/>
    <m/>
    <n v="174.17"/>
    <n v="174.17"/>
    <m/>
    <m/>
    <n v="1"/>
    <n v="1"/>
    <m/>
  </r>
  <r>
    <s v="Валиуллов Минислам Минсафович"/>
    <x v="0"/>
    <x v="3515"/>
    <x v="0"/>
    <m/>
    <m/>
    <x v="0"/>
    <m/>
    <m/>
    <m/>
    <n v="1091.67"/>
    <n v="1091.67"/>
    <m/>
    <m/>
    <n v="2"/>
    <n v="2"/>
    <m/>
  </r>
  <r>
    <s v="Валиуллов Минислам Минсафович"/>
    <x v="0"/>
    <x v="3516"/>
    <x v="0"/>
    <m/>
    <m/>
    <x v="0"/>
    <m/>
    <m/>
    <m/>
    <n v="936.67"/>
    <n v="936.67"/>
    <m/>
    <m/>
    <n v="2"/>
    <n v="2"/>
    <m/>
  </r>
  <r>
    <s v="Валиуллов Минислам Минсафович"/>
    <x v="0"/>
    <x v="3517"/>
    <x v="0"/>
    <m/>
    <m/>
    <x v="0"/>
    <m/>
    <m/>
    <m/>
    <n v="587.5"/>
    <n v="587.5"/>
    <m/>
    <m/>
    <n v="2"/>
    <n v="2"/>
    <m/>
  </r>
  <r>
    <s v="Валиуллов Минислам Минсафович"/>
    <x v="0"/>
    <x v="3518"/>
    <x v="0"/>
    <m/>
    <m/>
    <x v="0"/>
    <m/>
    <m/>
    <m/>
    <n v="310.05"/>
    <n v="310.05"/>
    <m/>
    <m/>
    <n v="2"/>
    <n v="2"/>
    <m/>
  </r>
  <r>
    <s v="Валиуллов Минислам Минсафович"/>
    <x v="0"/>
    <x v="3519"/>
    <x v="0"/>
    <m/>
    <m/>
    <x v="0"/>
    <m/>
    <m/>
    <m/>
    <n v="2640"/>
    <n v="1760"/>
    <n v="880"/>
    <m/>
    <n v="6"/>
    <n v="4"/>
    <n v="2"/>
  </r>
  <r>
    <s v="Валиуллов Минислам Минсафович"/>
    <x v="0"/>
    <x v="3520"/>
    <x v="0"/>
    <m/>
    <m/>
    <x v="0"/>
    <m/>
    <m/>
    <m/>
    <n v="1125"/>
    <n v="750"/>
    <n v="375"/>
    <m/>
    <n v="3"/>
    <n v="2"/>
    <n v="1"/>
  </r>
  <r>
    <s v="Валиуллов Минислам Минсафович"/>
    <x v="0"/>
    <x v="3521"/>
    <x v="0"/>
    <m/>
    <m/>
    <x v="0"/>
    <m/>
    <m/>
    <m/>
    <n v="1125"/>
    <n v="750"/>
    <n v="375"/>
    <m/>
    <n v="3"/>
    <n v="2"/>
    <n v="1"/>
  </r>
  <r>
    <s v="Валиуллов Минислам Минсафович"/>
    <x v="0"/>
    <x v="3522"/>
    <x v="0"/>
    <n v="-1741.67"/>
    <n v="-2"/>
    <x v="0"/>
    <m/>
    <m/>
    <n v="588.33000000000004"/>
    <n v="2612.5"/>
    <n v="2330"/>
    <n v="870.83"/>
    <n v="1"/>
    <n v="3"/>
    <n v="3"/>
    <n v="1"/>
  </r>
  <r>
    <s v="Валиуллов Минислам Минсафович"/>
    <x v="0"/>
    <x v="3523"/>
    <x v="0"/>
    <n v="-1741.67"/>
    <n v="-2"/>
    <x v="0"/>
    <m/>
    <m/>
    <n v="588.33000000000004"/>
    <n v="2612.5"/>
    <n v="2330"/>
    <n v="870.83"/>
    <n v="1"/>
    <n v="3"/>
    <n v="3"/>
    <n v="1"/>
  </r>
  <r>
    <s v="Валиуллов Минислам Минсафович"/>
    <x v="0"/>
    <x v="3524"/>
    <x v="0"/>
    <m/>
    <m/>
    <x v="0"/>
    <m/>
    <m/>
    <m/>
    <n v="95833.33"/>
    <n v="95833.33"/>
    <m/>
    <m/>
    <n v="1"/>
    <n v="1"/>
    <m/>
  </r>
  <r>
    <s v="Валиуллов Минислам Минсафович"/>
    <x v="0"/>
    <x v="3525"/>
    <x v="1"/>
    <n v="10838.14"/>
    <n v="1"/>
    <x v="1"/>
    <s v="Аварийный резерв"/>
    <m/>
    <n v="10838.14"/>
    <m/>
    <m/>
    <n v="10838.14"/>
    <n v="1"/>
    <m/>
    <m/>
    <n v="1"/>
  </r>
  <r>
    <s v="Валиуллов Минислам Минсафович"/>
    <x v="0"/>
    <x v="3526"/>
    <x v="0"/>
    <m/>
    <m/>
    <x v="0"/>
    <m/>
    <m/>
    <m/>
    <n v="2990"/>
    <n v="2990"/>
    <m/>
    <m/>
    <n v="4"/>
    <n v="4"/>
    <m/>
  </r>
  <r>
    <s v="Валиуллов Минислам Минсафович"/>
    <x v="0"/>
    <x v="3527"/>
    <x v="0"/>
    <m/>
    <m/>
    <x v="0"/>
    <m/>
    <m/>
    <m/>
    <n v="4619.7"/>
    <m/>
    <n v="4619.7"/>
    <m/>
    <n v="6"/>
    <m/>
    <n v="6"/>
  </r>
  <r>
    <s v="Валиуллов Минислам Минсафович"/>
    <x v="0"/>
    <x v="3528"/>
    <x v="0"/>
    <m/>
    <m/>
    <x v="0"/>
    <m/>
    <m/>
    <m/>
    <n v="2033.33"/>
    <n v="2033.33"/>
    <m/>
    <m/>
    <n v="2"/>
    <n v="2"/>
    <m/>
  </r>
  <r>
    <s v="Валиуллов Минислам Минсафович"/>
    <x v="0"/>
    <x v="3529"/>
    <x v="0"/>
    <m/>
    <m/>
    <x v="0"/>
    <m/>
    <m/>
    <m/>
    <n v="33.270000000000003"/>
    <n v="33.270000000000003"/>
    <m/>
    <m/>
    <n v="1"/>
    <n v="1"/>
    <m/>
  </r>
  <r>
    <s v="Валиуллов Минислам Минсафович"/>
    <x v="0"/>
    <x v="3530"/>
    <x v="0"/>
    <m/>
    <m/>
    <x v="0"/>
    <m/>
    <m/>
    <m/>
    <n v="171.67"/>
    <m/>
    <n v="171.67"/>
    <m/>
    <n v="1"/>
    <m/>
    <n v="1"/>
  </r>
  <r>
    <s v="Валиуллов Минислам Минсафович"/>
    <x v="0"/>
    <x v="3531"/>
    <x v="0"/>
    <m/>
    <m/>
    <x v="0"/>
    <m/>
    <m/>
    <m/>
    <n v="7283.24"/>
    <m/>
    <n v="7283.24"/>
    <m/>
    <n v="1"/>
    <m/>
    <n v="1"/>
  </r>
  <r>
    <s v="Валиуллов Минислам Минсафович"/>
    <x v="0"/>
    <x v="3532"/>
    <x v="0"/>
    <m/>
    <m/>
    <x v="0"/>
    <m/>
    <m/>
    <m/>
    <n v="160"/>
    <m/>
    <n v="160"/>
    <m/>
    <n v="24"/>
    <m/>
    <n v="24"/>
  </r>
  <r>
    <s v="Валиуллов Минислам Минсафович"/>
    <x v="0"/>
    <x v="3533"/>
    <x v="2"/>
    <n v="1216.5899999999999"/>
    <n v="13"/>
    <x v="1"/>
    <s v="к использованию в производстве в 1 полугодии 2022 года (при выходе АТС из строя либо его комплектующих)"/>
    <m/>
    <n v="1497.34"/>
    <m/>
    <n v="280.75"/>
    <n v="1216.5899999999999"/>
    <n v="16"/>
    <m/>
    <n v="3"/>
    <n v="13"/>
  </r>
  <r>
    <s v="Валиуллов Минислам Минсафович"/>
    <x v="0"/>
    <x v="3534"/>
    <x v="1"/>
    <n v="81.660000000000011"/>
    <n v="4"/>
    <x v="1"/>
    <s v="Аварийный резерв"/>
    <m/>
    <n v="163.33000000000001"/>
    <n v="411.07"/>
    <n v="81.67"/>
    <n v="492.73"/>
    <n v="8"/>
    <n v="8"/>
    <n v="4"/>
    <n v="12"/>
  </r>
  <r>
    <s v="Валиуллов Минислам Минсафович"/>
    <x v="0"/>
    <x v="3535"/>
    <x v="0"/>
    <m/>
    <m/>
    <x v="0"/>
    <m/>
    <m/>
    <m/>
    <n v="2886.67"/>
    <m/>
    <n v="2886.67"/>
    <m/>
    <n v="3"/>
    <m/>
    <n v="3"/>
  </r>
  <r>
    <s v="Валиуллов Минислам Минсафович"/>
    <x v="0"/>
    <x v="3536"/>
    <x v="0"/>
    <m/>
    <m/>
    <x v="0"/>
    <m/>
    <m/>
    <m/>
    <n v="1750.64"/>
    <n v="1750.64"/>
    <m/>
    <m/>
    <n v="1"/>
    <n v="1"/>
    <m/>
  </r>
  <r>
    <s v="Валиуллов Минислам Минсафович"/>
    <x v="0"/>
    <x v="3537"/>
    <x v="0"/>
    <m/>
    <m/>
    <x v="0"/>
    <m/>
    <m/>
    <n v="784.09"/>
    <m/>
    <n v="784.09"/>
    <m/>
    <n v="5"/>
    <m/>
    <n v="5"/>
    <m/>
  </r>
  <r>
    <s v="Валиуллов Минислам Минсафович"/>
    <x v="0"/>
    <x v="3538"/>
    <x v="1"/>
    <n v="1881.02"/>
    <n v="25"/>
    <x v="1"/>
    <s v="Аварийный резерв"/>
    <m/>
    <n v="1881.02"/>
    <m/>
    <m/>
    <n v="1881.02"/>
    <n v="25"/>
    <m/>
    <m/>
    <n v="25"/>
  </r>
  <r>
    <s v="Валиуллов Минислам Минсафович"/>
    <x v="0"/>
    <x v="3539"/>
    <x v="0"/>
    <m/>
    <m/>
    <x v="0"/>
    <m/>
    <m/>
    <n v="125.28"/>
    <m/>
    <n v="125.28"/>
    <m/>
    <n v="1"/>
    <m/>
    <n v="1"/>
    <m/>
  </r>
  <r>
    <s v="Валиуллов Минислам Минсафович"/>
    <x v="0"/>
    <x v="3540"/>
    <x v="0"/>
    <m/>
    <m/>
    <x v="0"/>
    <m/>
    <m/>
    <m/>
    <n v="15125"/>
    <n v="15125"/>
    <m/>
    <m/>
    <n v="1"/>
    <n v="1"/>
    <m/>
  </r>
  <r>
    <s v="Валиуллов Минислам Минсафович"/>
    <x v="0"/>
    <x v="3541"/>
    <x v="0"/>
    <m/>
    <m/>
    <x v="0"/>
    <m/>
    <m/>
    <m/>
    <n v="18375"/>
    <n v="18375"/>
    <m/>
    <m/>
    <n v="1"/>
    <n v="1"/>
    <m/>
  </r>
  <r>
    <s v="Валиуллов Минислам Минсафович"/>
    <x v="0"/>
    <x v="3542"/>
    <x v="0"/>
    <m/>
    <m/>
    <x v="0"/>
    <m/>
    <m/>
    <n v="3678.22"/>
    <m/>
    <n v="3678.22"/>
    <m/>
    <n v="3"/>
    <m/>
    <n v="3"/>
    <m/>
  </r>
  <r>
    <s v="Валиуллов Минислам Минсафович"/>
    <x v="0"/>
    <x v="3543"/>
    <x v="0"/>
    <m/>
    <m/>
    <x v="0"/>
    <m/>
    <m/>
    <m/>
    <n v="5108"/>
    <n v="5108"/>
    <m/>
    <m/>
    <n v="4"/>
    <n v="4"/>
    <m/>
  </r>
  <r>
    <s v="Валиуллов Минислам Минсафович"/>
    <x v="0"/>
    <x v="3544"/>
    <x v="1"/>
    <n v="516.96"/>
    <n v="1"/>
    <x v="1"/>
    <s v="Аварийный резерв"/>
    <m/>
    <n v="516.96"/>
    <m/>
    <m/>
    <n v="516.96"/>
    <n v="1"/>
    <m/>
    <m/>
    <n v="1"/>
  </r>
  <r>
    <s v="Валиуллов Минислам Минсафович"/>
    <x v="0"/>
    <x v="3545"/>
    <x v="0"/>
    <m/>
    <m/>
    <x v="0"/>
    <m/>
    <m/>
    <m/>
    <n v="1400"/>
    <m/>
    <n v="1400"/>
    <m/>
    <n v="4"/>
    <m/>
    <n v="4"/>
  </r>
  <r>
    <s v="Валиуллов Минислам Минсафович"/>
    <x v="0"/>
    <x v="3546"/>
    <x v="0"/>
    <m/>
    <m/>
    <x v="0"/>
    <m/>
    <m/>
    <m/>
    <n v="5591.87"/>
    <n v="5591.87"/>
    <m/>
    <m/>
    <n v="11"/>
    <n v="11"/>
    <m/>
  </r>
  <r>
    <s v="Валиуллов Минислам Минсафович"/>
    <x v="0"/>
    <x v="3547"/>
    <x v="0"/>
    <m/>
    <m/>
    <x v="0"/>
    <m/>
    <m/>
    <m/>
    <n v="18925"/>
    <n v="10858.33"/>
    <n v="8066.67"/>
    <m/>
    <n v="42"/>
    <n v="31"/>
    <n v="11"/>
  </r>
  <r>
    <s v="Валиуллов Минислам Минсафович"/>
    <x v="0"/>
    <x v="3548"/>
    <x v="0"/>
    <m/>
    <m/>
    <x v="0"/>
    <m/>
    <m/>
    <m/>
    <n v="19733.330000000002"/>
    <n v="7400.01"/>
    <n v="12333.32"/>
    <m/>
    <n v="16"/>
    <n v="6"/>
    <n v="10"/>
  </r>
  <r>
    <s v="Валиуллов Минислам Минсафович"/>
    <x v="0"/>
    <x v="3549"/>
    <x v="0"/>
    <m/>
    <m/>
    <x v="0"/>
    <m/>
    <m/>
    <m/>
    <n v="13218.75"/>
    <n v="13218.75"/>
    <m/>
    <m/>
    <n v="30"/>
    <n v="30"/>
    <m/>
  </r>
  <r>
    <s v="Валиуллов Минислам Минсафович"/>
    <x v="0"/>
    <x v="3550"/>
    <x v="0"/>
    <m/>
    <m/>
    <x v="0"/>
    <m/>
    <m/>
    <m/>
    <n v="5200"/>
    <n v="5200"/>
    <m/>
    <m/>
    <n v="8"/>
    <n v="8"/>
    <m/>
  </r>
  <r>
    <s v="Валиуллов Минислам Минсафович"/>
    <x v="0"/>
    <x v="3551"/>
    <x v="0"/>
    <m/>
    <m/>
    <x v="0"/>
    <m/>
    <m/>
    <n v="2941.67"/>
    <m/>
    <n v="2941.67"/>
    <m/>
    <n v="2"/>
    <m/>
    <n v="2"/>
    <m/>
  </r>
  <r>
    <s v="Валиуллов Минислам Минсафович"/>
    <x v="0"/>
    <x v="3552"/>
    <x v="0"/>
    <m/>
    <m/>
    <x v="0"/>
    <m/>
    <m/>
    <m/>
    <n v="2038.83"/>
    <m/>
    <n v="2038.83"/>
    <m/>
    <n v="2"/>
    <m/>
    <n v="2"/>
  </r>
  <r>
    <s v="Валиуллов Минислам Минсафович"/>
    <x v="0"/>
    <x v="3553"/>
    <x v="0"/>
    <m/>
    <m/>
    <x v="0"/>
    <m/>
    <m/>
    <m/>
    <n v="6984.58"/>
    <n v="4330.4399999999996"/>
    <n v="2654.14"/>
    <m/>
    <n v="50"/>
    <n v="31"/>
    <n v="19"/>
  </r>
  <r>
    <s v="Валиуллов Минислам Минсафович"/>
    <x v="0"/>
    <x v="3554"/>
    <x v="0"/>
    <m/>
    <m/>
    <x v="0"/>
    <m/>
    <m/>
    <m/>
    <n v="2433.33"/>
    <n v="2433.33"/>
    <m/>
    <m/>
    <n v="10"/>
    <n v="10"/>
    <m/>
  </r>
  <r>
    <s v="Валиуллов Минислам Минсафович"/>
    <x v="0"/>
    <x v="3555"/>
    <x v="0"/>
    <m/>
    <m/>
    <x v="0"/>
    <m/>
    <m/>
    <n v="1680"/>
    <m/>
    <n v="1680"/>
    <m/>
    <n v="3"/>
    <m/>
    <n v="3"/>
    <m/>
  </r>
  <r>
    <s v="Валиуллов Минислам Минсафович"/>
    <x v="0"/>
    <x v="3556"/>
    <x v="0"/>
    <m/>
    <m/>
    <x v="0"/>
    <m/>
    <m/>
    <m/>
    <n v="5200"/>
    <n v="3848"/>
    <n v="1352"/>
    <m/>
    <n v="50"/>
    <n v="37"/>
    <n v="13"/>
  </r>
  <r>
    <s v="Валиуллов Минислам Минсафович"/>
    <x v="0"/>
    <x v="3557"/>
    <x v="0"/>
    <m/>
    <m/>
    <x v="0"/>
    <m/>
    <m/>
    <m/>
    <n v="1188"/>
    <n v="1188"/>
    <m/>
    <m/>
    <n v="12"/>
    <n v="12"/>
    <m/>
  </r>
  <r>
    <s v="Валиуллов Минислам Минсафович"/>
    <x v="0"/>
    <x v="3558"/>
    <x v="0"/>
    <m/>
    <m/>
    <x v="0"/>
    <m/>
    <m/>
    <m/>
    <n v="1306.67"/>
    <n v="1306.67"/>
    <m/>
    <m/>
    <n v="2"/>
    <n v="2"/>
    <m/>
  </r>
  <r>
    <s v="Валиуллов Минислам Минсафович"/>
    <x v="0"/>
    <x v="3559"/>
    <x v="0"/>
    <m/>
    <m/>
    <x v="0"/>
    <m/>
    <m/>
    <m/>
    <n v="362.25"/>
    <n v="362.25"/>
    <m/>
    <m/>
    <n v="1"/>
    <n v="1"/>
    <m/>
  </r>
  <r>
    <s v="Валиуллов Минислам Минсафович"/>
    <x v="0"/>
    <x v="3560"/>
    <x v="0"/>
    <m/>
    <m/>
    <x v="0"/>
    <m/>
    <m/>
    <n v="1555.18"/>
    <m/>
    <n v="1555.18"/>
    <m/>
    <n v="4"/>
    <m/>
    <n v="4"/>
    <m/>
  </r>
  <r>
    <s v="Валиуллов Минислам Минсафович"/>
    <x v="0"/>
    <x v="3561"/>
    <x v="3"/>
    <n v="26143.13"/>
    <n v="9"/>
    <x v="1"/>
    <s v="отсутствие необходимости"/>
    <m/>
    <n v="26143.13"/>
    <m/>
    <m/>
    <n v="26143.13"/>
    <n v="9"/>
    <m/>
    <m/>
    <n v="9"/>
  </r>
  <r>
    <s v="Валиуллов Минислам Минсафович"/>
    <x v="0"/>
    <x v="3562"/>
    <x v="0"/>
    <m/>
    <m/>
    <x v="0"/>
    <m/>
    <m/>
    <m/>
    <n v="4925"/>
    <n v="3283.33"/>
    <n v="1641.67"/>
    <m/>
    <n v="30"/>
    <n v="20"/>
    <n v="10"/>
  </r>
  <r>
    <s v="Валиуллов Минислам Минсафович"/>
    <x v="0"/>
    <x v="3563"/>
    <x v="0"/>
    <m/>
    <m/>
    <x v="0"/>
    <m/>
    <m/>
    <m/>
    <n v="2751.67"/>
    <n v="2751.67"/>
    <m/>
    <m/>
    <n v="20"/>
    <n v="20"/>
    <m/>
  </r>
  <r>
    <s v="Валиуллов Минислам Минсафович"/>
    <x v="0"/>
    <x v="3564"/>
    <x v="2"/>
    <n v="2537.5"/>
    <n v="20"/>
    <x v="1"/>
    <s v="к использованию в производстве в 1 полугодии 2022 года (при выходе АТС из строя либо его комплектующих)"/>
    <m/>
    <n v="2537.5"/>
    <m/>
    <m/>
    <n v="2537.5"/>
    <n v="20"/>
    <m/>
    <m/>
    <n v="20"/>
  </r>
  <r>
    <s v="Валиуллов Минислам Минсафович"/>
    <x v="0"/>
    <x v="3565"/>
    <x v="0"/>
    <m/>
    <m/>
    <x v="0"/>
    <m/>
    <m/>
    <m/>
    <n v="6750"/>
    <n v="6412.5"/>
    <n v="337.5"/>
    <m/>
    <n v="20"/>
    <n v="19"/>
    <n v="1"/>
  </r>
  <r>
    <s v="Валиуллов Минислам Минсафович"/>
    <x v="0"/>
    <x v="3566"/>
    <x v="0"/>
    <m/>
    <m/>
    <x v="0"/>
    <m/>
    <m/>
    <m/>
    <n v="16212.5"/>
    <n v="11767.5"/>
    <n v="4445"/>
    <m/>
    <n v="42"/>
    <n v="30"/>
    <n v="12"/>
  </r>
  <r>
    <s v="Валиуллов Минислам Минсафович"/>
    <x v="0"/>
    <x v="3567"/>
    <x v="0"/>
    <m/>
    <m/>
    <x v="0"/>
    <m/>
    <m/>
    <n v="1991.67"/>
    <m/>
    <n v="1991.67"/>
    <m/>
    <n v="5"/>
    <m/>
    <n v="5"/>
    <m/>
  </r>
  <r>
    <s v="Валиуллов Минислам Минсафович"/>
    <x v="0"/>
    <x v="3568"/>
    <x v="0"/>
    <m/>
    <m/>
    <x v="0"/>
    <m/>
    <m/>
    <m/>
    <n v="1440"/>
    <n v="72"/>
    <n v="1368"/>
    <m/>
    <n v="20"/>
    <n v="1"/>
    <n v="19"/>
  </r>
  <r>
    <s v="Валиуллов Минислам Минсафович"/>
    <x v="0"/>
    <x v="3569"/>
    <x v="0"/>
    <m/>
    <m/>
    <x v="0"/>
    <m/>
    <m/>
    <m/>
    <n v="3900"/>
    <n v="3900"/>
    <m/>
    <m/>
    <n v="6"/>
    <n v="6"/>
    <m/>
  </r>
  <r>
    <s v="Валиуллов Минислам Минсафович"/>
    <x v="0"/>
    <x v="3570"/>
    <x v="0"/>
    <m/>
    <m/>
    <x v="0"/>
    <m/>
    <m/>
    <m/>
    <n v="533.52"/>
    <n v="533.52"/>
    <m/>
    <m/>
    <n v="2"/>
    <n v="2"/>
    <m/>
  </r>
  <r>
    <s v="Валиуллов Минислам Минсафович"/>
    <x v="0"/>
    <x v="3571"/>
    <x v="3"/>
    <n v="5057.79"/>
    <n v="8"/>
    <x v="1"/>
    <s v="отсутствие необходимости"/>
    <m/>
    <n v="5057.79"/>
    <m/>
    <m/>
    <n v="5057.79"/>
    <n v="8"/>
    <m/>
    <m/>
    <n v="8"/>
  </r>
  <r>
    <s v="Валиуллов Минислам Минсафович"/>
    <x v="0"/>
    <x v="3572"/>
    <x v="0"/>
    <m/>
    <m/>
    <x v="0"/>
    <m/>
    <m/>
    <m/>
    <n v="2616.67"/>
    <n v="2616.67"/>
    <m/>
    <m/>
    <n v="1"/>
    <n v="1"/>
    <m/>
  </r>
  <r>
    <s v="Валиуллов Минислам Минсафович"/>
    <x v="0"/>
    <x v="3573"/>
    <x v="0"/>
    <m/>
    <m/>
    <x v="0"/>
    <m/>
    <m/>
    <n v="135"/>
    <m/>
    <n v="135"/>
    <m/>
    <n v="2"/>
    <m/>
    <n v="2"/>
    <m/>
  </r>
  <r>
    <s v="Валиуллов Минислам Минсафович"/>
    <x v="0"/>
    <x v="3574"/>
    <x v="3"/>
    <n v="126.88"/>
    <n v="3"/>
    <x v="1"/>
    <s v="отсутствие необходимости"/>
    <m/>
    <n v="126.88"/>
    <m/>
    <m/>
    <n v="126.88"/>
    <n v="3"/>
    <m/>
    <m/>
    <n v="3"/>
  </r>
  <r>
    <s v="Валиуллов Минислам Минсафович"/>
    <x v="0"/>
    <x v="3575"/>
    <x v="0"/>
    <m/>
    <m/>
    <x v="0"/>
    <m/>
    <m/>
    <m/>
    <n v="4600"/>
    <m/>
    <n v="4600"/>
    <m/>
    <n v="4"/>
    <m/>
    <n v="4"/>
  </r>
  <r>
    <s v="Валиуллов Минислам Минсафович"/>
    <x v="0"/>
    <x v="3576"/>
    <x v="0"/>
    <m/>
    <m/>
    <x v="0"/>
    <m/>
    <m/>
    <m/>
    <n v="135.16999999999999"/>
    <n v="135.16999999999999"/>
    <m/>
    <m/>
    <n v="1"/>
    <n v="1"/>
    <m/>
  </r>
  <r>
    <s v="Валиуллов Минислам Минсафович"/>
    <x v="0"/>
    <x v="3577"/>
    <x v="0"/>
    <m/>
    <m/>
    <x v="0"/>
    <m/>
    <m/>
    <n v="1903.43"/>
    <m/>
    <n v="1903.43"/>
    <m/>
    <n v="2"/>
    <m/>
    <n v="2"/>
    <m/>
  </r>
  <r>
    <s v="Валиуллов Минислам Минсафович"/>
    <x v="0"/>
    <x v="3578"/>
    <x v="1"/>
    <n v="206.67"/>
    <n v="2"/>
    <x v="1"/>
    <s v="Аварийный резерв"/>
    <m/>
    <n v="413.34"/>
    <m/>
    <n v="206.67"/>
    <n v="206.67"/>
    <n v="4"/>
    <m/>
    <n v="2"/>
    <n v="2"/>
  </r>
  <r>
    <s v="Валиуллов Минислам Минсафович"/>
    <x v="0"/>
    <x v="3579"/>
    <x v="0"/>
    <m/>
    <m/>
    <x v="0"/>
    <m/>
    <m/>
    <m/>
    <n v="268.75"/>
    <n v="268.75"/>
    <m/>
    <m/>
    <n v="2"/>
    <n v="2"/>
    <m/>
  </r>
  <r>
    <s v="Валиуллов Минислам Минсафович"/>
    <x v="0"/>
    <x v="3580"/>
    <x v="0"/>
    <m/>
    <m/>
    <x v="0"/>
    <m/>
    <m/>
    <n v="168.33"/>
    <m/>
    <n v="168.33"/>
    <m/>
    <n v="2"/>
    <m/>
    <n v="2"/>
    <m/>
  </r>
  <r>
    <s v="Валиуллов Минислам Минсафович"/>
    <x v="0"/>
    <x v="3581"/>
    <x v="0"/>
    <m/>
    <m/>
    <x v="0"/>
    <m/>
    <m/>
    <m/>
    <n v="7987.5"/>
    <n v="5239.17"/>
    <n v="2748.33"/>
    <m/>
    <n v="60"/>
    <n v="43"/>
    <n v="17"/>
  </r>
  <r>
    <s v="Валиуллов Минислам Минсафович"/>
    <x v="0"/>
    <x v="3582"/>
    <x v="0"/>
    <n v="-365.62"/>
    <n v="-3"/>
    <x v="0"/>
    <m/>
    <m/>
    <n v="180.83"/>
    <n v="1828.12"/>
    <n v="546.45000000000005"/>
    <n v="1462.5"/>
    <n v="2"/>
    <n v="15"/>
    <n v="5"/>
    <n v="12"/>
  </r>
  <r>
    <s v="Валиуллов Минислам Минсафович"/>
    <x v="0"/>
    <x v="3583"/>
    <x v="2"/>
    <n v="1059.73"/>
    <n v="4"/>
    <x v="1"/>
    <s v="к использованию в производстве в 1 полугодии 2022 года (при выходе АТС из строя либо его комплектующих)"/>
    <m/>
    <n v="1059.73"/>
    <m/>
    <m/>
    <n v="1059.73"/>
    <n v="4"/>
    <m/>
    <m/>
    <n v="4"/>
  </r>
  <r>
    <s v="Валиуллов Минислам Минсафович"/>
    <x v="0"/>
    <x v="3584"/>
    <x v="0"/>
    <n v="-600"/>
    <n v="-4"/>
    <x v="0"/>
    <m/>
    <m/>
    <n v="190"/>
    <n v="1500"/>
    <n v="790"/>
    <n v="900"/>
    <n v="1"/>
    <n v="10"/>
    <n v="5"/>
    <n v="6"/>
  </r>
  <r>
    <s v="Валиуллов Минислам Минсафович"/>
    <x v="0"/>
    <x v="3585"/>
    <x v="0"/>
    <m/>
    <m/>
    <x v="0"/>
    <m/>
    <m/>
    <m/>
    <n v="1075"/>
    <n v="1075"/>
    <m/>
    <m/>
    <n v="10"/>
    <n v="10"/>
    <m/>
  </r>
  <r>
    <s v="Валиуллов Минислам Минсафович"/>
    <x v="0"/>
    <x v="3586"/>
    <x v="0"/>
    <m/>
    <m/>
    <x v="0"/>
    <m/>
    <m/>
    <n v="1625"/>
    <m/>
    <n v="1625"/>
    <m/>
    <n v="10"/>
    <m/>
    <n v="10"/>
    <m/>
  </r>
  <r>
    <s v="Валиуллов Минислам Минсафович"/>
    <x v="0"/>
    <x v="3587"/>
    <x v="0"/>
    <m/>
    <m/>
    <x v="0"/>
    <m/>
    <m/>
    <m/>
    <n v="7516.66"/>
    <n v="7516.66"/>
    <m/>
    <m/>
    <n v="5"/>
    <n v="5"/>
    <m/>
  </r>
  <r>
    <s v="Валиуллов Минислам Минсафович"/>
    <x v="0"/>
    <x v="3588"/>
    <x v="0"/>
    <m/>
    <m/>
    <x v="0"/>
    <m/>
    <m/>
    <m/>
    <n v="1180"/>
    <n v="295"/>
    <n v="885"/>
    <m/>
    <n v="20"/>
    <n v="5"/>
    <n v="15"/>
  </r>
  <r>
    <s v="Валиуллов Минислам Минсафович"/>
    <x v="0"/>
    <x v="3589"/>
    <x v="0"/>
    <m/>
    <m/>
    <x v="0"/>
    <m/>
    <m/>
    <m/>
    <n v="1666.67"/>
    <n v="1583.34"/>
    <n v="83.33"/>
    <m/>
    <n v="40"/>
    <n v="38"/>
    <n v="2"/>
  </r>
  <r>
    <s v="Валиуллов Минислам Минсафович"/>
    <x v="0"/>
    <x v="3590"/>
    <x v="1"/>
    <n v="753.51"/>
    <n v="4"/>
    <x v="1"/>
    <s v="Аварийный резерв"/>
    <m/>
    <n v="753.51"/>
    <m/>
    <m/>
    <n v="753.51"/>
    <n v="4"/>
    <m/>
    <m/>
    <n v="4"/>
  </r>
  <r>
    <s v="Валиуллов Минислам Минсафович"/>
    <x v="0"/>
    <x v="3591"/>
    <x v="0"/>
    <m/>
    <m/>
    <x v="0"/>
    <m/>
    <m/>
    <m/>
    <n v="853.33"/>
    <n v="853.33"/>
    <m/>
    <m/>
    <n v="16"/>
    <n v="16"/>
    <m/>
  </r>
  <r>
    <s v="Валиуллов Минислам Минсафович"/>
    <x v="0"/>
    <x v="3592"/>
    <x v="3"/>
    <n v="3345.43"/>
    <n v="40"/>
    <x v="1"/>
    <s v="отсутствие необходимости"/>
    <m/>
    <n v="3930.89"/>
    <m/>
    <n v="585.46"/>
    <n v="3345.43"/>
    <n v="47"/>
    <m/>
    <n v="7"/>
    <n v="40"/>
  </r>
  <r>
    <s v="Валиуллов Минислам Минсафович"/>
    <x v="0"/>
    <x v="3593"/>
    <x v="0"/>
    <m/>
    <m/>
    <x v="0"/>
    <m/>
    <m/>
    <m/>
    <n v="1083.33"/>
    <n v="1083.33"/>
    <m/>
    <m/>
    <n v="5"/>
    <n v="5"/>
    <m/>
  </r>
  <r>
    <s v="Валиуллов Минислам Минсафович"/>
    <x v="0"/>
    <x v="3594"/>
    <x v="0"/>
    <m/>
    <m/>
    <x v="0"/>
    <m/>
    <m/>
    <m/>
    <n v="483.33"/>
    <n v="483.33"/>
    <m/>
    <m/>
    <n v="10"/>
    <n v="10"/>
    <m/>
  </r>
  <r>
    <s v="Валиуллов Минислам Минсафович"/>
    <x v="0"/>
    <x v="3595"/>
    <x v="1"/>
    <n v="314.82"/>
    <n v="6"/>
    <x v="1"/>
    <s v="Аварийный резерв"/>
    <m/>
    <n v="314.82"/>
    <m/>
    <m/>
    <n v="314.82"/>
    <n v="6"/>
    <m/>
    <m/>
    <n v="6"/>
  </r>
  <r>
    <s v="Валиуллов Минислам Минсафович"/>
    <x v="0"/>
    <x v="3596"/>
    <x v="3"/>
    <n v="558.87"/>
    <n v="8"/>
    <x v="1"/>
    <s v="отсутствие необходимости"/>
    <m/>
    <n v="628.73"/>
    <m/>
    <n v="69.86"/>
    <n v="558.87"/>
    <n v="9"/>
    <m/>
    <n v="1"/>
    <n v="8"/>
  </r>
  <r>
    <s v="Валиуллов Минислам Минсафович"/>
    <x v="0"/>
    <x v="3597"/>
    <x v="0"/>
    <m/>
    <m/>
    <x v="0"/>
    <m/>
    <m/>
    <n v="530"/>
    <m/>
    <n v="530"/>
    <m/>
    <n v="10"/>
    <m/>
    <n v="10"/>
    <m/>
  </r>
  <r>
    <s v="Валиуллов Минислам Минсафович"/>
    <x v="0"/>
    <x v="3598"/>
    <x v="0"/>
    <m/>
    <m/>
    <x v="0"/>
    <m/>
    <m/>
    <m/>
    <n v="6063.33"/>
    <n v="6063.33"/>
    <m/>
    <m/>
    <n v="10"/>
    <n v="10"/>
    <m/>
  </r>
  <r>
    <s v="Валиуллов Минислам Минсафович"/>
    <x v="0"/>
    <x v="3599"/>
    <x v="0"/>
    <m/>
    <m/>
    <x v="0"/>
    <m/>
    <m/>
    <n v="1223.42"/>
    <m/>
    <n v="1223.42"/>
    <m/>
    <n v="8.8000000000000007"/>
    <m/>
    <n v="8.8000000000000007"/>
    <m/>
  </r>
  <r>
    <s v="Валиуллов Минислам Минсафович"/>
    <x v="0"/>
    <x v="3600"/>
    <x v="0"/>
    <m/>
    <m/>
    <x v="0"/>
    <m/>
    <m/>
    <n v="5252.63"/>
    <m/>
    <n v="5252.63"/>
    <m/>
    <n v="25"/>
    <m/>
    <n v="25"/>
    <m/>
  </r>
  <r>
    <s v="Валиуллов Минислам Минсафович"/>
    <x v="0"/>
    <x v="3601"/>
    <x v="2"/>
    <n v="4313.75"/>
    <n v="25"/>
    <x v="1"/>
    <s v="к использованию в производстве в 1 полугодии 2022 года (при выходе АТС из строя либо его комплектующих)"/>
    <m/>
    <n v="8627.5"/>
    <m/>
    <n v="4313.75"/>
    <n v="4313.75"/>
    <n v="50"/>
    <m/>
    <n v="25"/>
    <n v="25"/>
  </r>
  <r>
    <s v="Валиуллов Минислам Минсафович"/>
    <x v="0"/>
    <x v="3602"/>
    <x v="0"/>
    <m/>
    <m/>
    <x v="0"/>
    <m/>
    <m/>
    <m/>
    <n v="51460"/>
    <m/>
    <n v="51460"/>
    <m/>
    <n v="20"/>
    <m/>
    <n v="20"/>
  </r>
  <r>
    <s v="Валиуллов Минислам Минсафович"/>
    <x v="0"/>
    <x v="3603"/>
    <x v="0"/>
    <m/>
    <m/>
    <x v="0"/>
    <m/>
    <m/>
    <m/>
    <n v="10004"/>
    <n v="10004"/>
    <m/>
    <m/>
    <n v="4"/>
    <n v="4"/>
    <m/>
  </r>
  <r>
    <s v="Валиуллов Минислам Минсафович"/>
    <x v="0"/>
    <x v="3604"/>
    <x v="0"/>
    <m/>
    <m/>
    <x v="0"/>
    <m/>
    <m/>
    <m/>
    <n v="14198.72"/>
    <n v="14198.72"/>
    <m/>
    <m/>
    <n v="6"/>
    <n v="6"/>
    <m/>
  </r>
  <r>
    <s v="Валиуллов Минислам Минсафович"/>
    <x v="0"/>
    <x v="3605"/>
    <x v="0"/>
    <m/>
    <m/>
    <x v="0"/>
    <m/>
    <m/>
    <m/>
    <n v="10808.34"/>
    <n v="10808.34"/>
    <m/>
    <m/>
    <n v="4"/>
    <n v="4"/>
    <m/>
  </r>
  <r>
    <s v="Валиуллов Минислам Минсафович"/>
    <x v="0"/>
    <x v="3606"/>
    <x v="0"/>
    <m/>
    <m/>
    <x v="0"/>
    <m/>
    <m/>
    <m/>
    <n v="39379.17"/>
    <n v="39379.17"/>
    <m/>
    <m/>
    <n v="15"/>
    <n v="15"/>
    <m/>
  </r>
  <r>
    <s v="Валиуллов Минислам Минсафович"/>
    <x v="0"/>
    <x v="3607"/>
    <x v="0"/>
    <m/>
    <m/>
    <x v="0"/>
    <m/>
    <m/>
    <m/>
    <n v="19171.669999999998"/>
    <n v="19171.669999999998"/>
    <m/>
    <m/>
    <n v="6"/>
    <n v="6"/>
    <m/>
  </r>
  <r>
    <s v="Валиуллов Минислам Минсафович"/>
    <x v="0"/>
    <x v="3608"/>
    <x v="0"/>
    <m/>
    <m/>
    <x v="0"/>
    <m/>
    <m/>
    <m/>
    <n v="5046.67"/>
    <n v="5046.67"/>
    <m/>
    <m/>
    <n v="2"/>
    <n v="2"/>
    <m/>
  </r>
  <r>
    <s v="Валиуллов Минислам Минсафович"/>
    <x v="0"/>
    <x v="3609"/>
    <x v="0"/>
    <m/>
    <m/>
    <x v="0"/>
    <m/>
    <m/>
    <m/>
    <n v="5136.75"/>
    <n v="5136.75"/>
    <m/>
    <m/>
    <n v="2"/>
    <n v="2"/>
    <m/>
  </r>
  <r>
    <s v="Валиуллов Минислам Минсафович"/>
    <x v="0"/>
    <x v="3610"/>
    <x v="0"/>
    <m/>
    <m/>
    <x v="0"/>
    <m/>
    <m/>
    <m/>
    <n v="153.12"/>
    <n v="153.12"/>
    <m/>
    <m/>
    <n v="3"/>
    <n v="3"/>
    <m/>
  </r>
  <r>
    <s v="Склад Север"/>
    <x v="0"/>
    <x v="3611"/>
    <x v="0"/>
    <m/>
    <m/>
    <x v="0"/>
    <m/>
    <m/>
    <m/>
    <n v="6300"/>
    <m/>
    <n v="6300"/>
    <m/>
    <n v="2"/>
    <m/>
    <n v="2"/>
  </r>
  <r>
    <s v="Склад Север"/>
    <x v="0"/>
    <x v="3612"/>
    <x v="0"/>
    <m/>
    <m/>
    <x v="0"/>
    <m/>
    <m/>
    <m/>
    <n v="966.67"/>
    <n v="966.67"/>
    <m/>
    <m/>
    <n v="8"/>
    <n v="8"/>
    <m/>
  </r>
  <r>
    <s v="Склад Север"/>
    <x v="0"/>
    <x v="3613"/>
    <x v="0"/>
    <m/>
    <m/>
    <x v="0"/>
    <m/>
    <m/>
    <m/>
    <n v="3033.33"/>
    <n v="3033.33"/>
    <m/>
    <m/>
    <n v="2"/>
    <n v="2"/>
    <m/>
  </r>
  <r>
    <s v="Склад Север"/>
    <x v="0"/>
    <x v="3614"/>
    <x v="0"/>
    <m/>
    <m/>
    <x v="0"/>
    <m/>
    <m/>
    <m/>
    <n v="8250"/>
    <n v="8250"/>
    <m/>
    <m/>
    <n v="6"/>
    <n v="6"/>
    <m/>
  </r>
  <r>
    <s v="Склад Север"/>
    <x v="0"/>
    <x v="3615"/>
    <x v="0"/>
    <m/>
    <m/>
    <x v="0"/>
    <m/>
    <m/>
    <m/>
    <n v="3975"/>
    <n v="3975"/>
    <m/>
    <m/>
    <n v="3"/>
    <n v="3"/>
    <m/>
  </r>
  <r>
    <s v="Склад Север"/>
    <x v="0"/>
    <x v="3616"/>
    <x v="0"/>
    <m/>
    <m/>
    <x v="0"/>
    <m/>
    <m/>
    <m/>
    <n v="82.5"/>
    <n v="82.5"/>
    <m/>
    <m/>
    <n v="1"/>
    <n v="1"/>
    <m/>
  </r>
  <r>
    <s v="Склад Север"/>
    <x v="0"/>
    <x v="3617"/>
    <x v="0"/>
    <m/>
    <m/>
    <x v="0"/>
    <m/>
    <m/>
    <m/>
    <n v="1905"/>
    <n v="1905"/>
    <m/>
    <m/>
    <n v="26"/>
    <n v="26"/>
    <m/>
  </r>
  <r>
    <s v="Склад Север"/>
    <x v="0"/>
    <x v="3618"/>
    <x v="0"/>
    <m/>
    <m/>
    <x v="0"/>
    <m/>
    <m/>
    <m/>
    <n v="2365"/>
    <n v="2365"/>
    <m/>
    <m/>
    <n v="30"/>
    <n v="30"/>
    <m/>
  </r>
  <r>
    <s v="Склад Север"/>
    <x v="0"/>
    <x v="3619"/>
    <x v="0"/>
    <m/>
    <m/>
    <x v="0"/>
    <m/>
    <m/>
    <m/>
    <n v="1000"/>
    <n v="1000"/>
    <m/>
    <m/>
    <n v="10"/>
    <n v="10"/>
    <m/>
  </r>
  <r>
    <s v="Склад Север"/>
    <x v="0"/>
    <x v="3620"/>
    <x v="0"/>
    <m/>
    <m/>
    <x v="0"/>
    <m/>
    <m/>
    <m/>
    <n v="326.67"/>
    <n v="326.67"/>
    <m/>
    <m/>
    <n v="4"/>
    <n v="4"/>
    <m/>
  </r>
  <r>
    <s v="Склад Север"/>
    <x v="0"/>
    <x v="3621"/>
    <x v="0"/>
    <m/>
    <m/>
    <x v="0"/>
    <m/>
    <m/>
    <m/>
    <n v="100"/>
    <n v="100"/>
    <m/>
    <m/>
    <n v="1"/>
    <n v="1"/>
    <m/>
  </r>
  <r>
    <s v="Склад Север"/>
    <x v="0"/>
    <x v="3622"/>
    <x v="0"/>
    <m/>
    <m/>
    <x v="0"/>
    <m/>
    <m/>
    <m/>
    <n v="3843.33"/>
    <n v="3843.33"/>
    <m/>
    <m/>
    <n v="14"/>
    <n v="14"/>
    <m/>
  </r>
  <r>
    <s v="Склад Север"/>
    <x v="0"/>
    <x v="3623"/>
    <x v="0"/>
    <m/>
    <m/>
    <x v="0"/>
    <m/>
    <m/>
    <m/>
    <n v="6738.33"/>
    <n v="6738.33"/>
    <m/>
    <m/>
    <n v="26"/>
    <n v="26"/>
    <m/>
  </r>
  <r>
    <s v="Склад Север"/>
    <x v="0"/>
    <x v="3624"/>
    <x v="0"/>
    <m/>
    <m/>
    <x v="0"/>
    <m/>
    <m/>
    <m/>
    <n v="291.67"/>
    <n v="291.67"/>
    <m/>
    <m/>
    <n v="1"/>
    <n v="1"/>
    <m/>
  </r>
  <r>
    <s v="Склад Север"/>
    <x v="0"/>
    <x v="3625"/>
    <x v="0"/>
    <m/>
    <m/>
    <x v="0"/>
    <m/>
    <m/>
    <n v="662.5"/>
    <n v="2808.33"/>
    <n v="3470.83"/>
    <m/>
    <n v="3"/>
    <n v="10"/>
    <n v="13"/>
    <m/>
  </r>
  <r>
    <s v="Склад Север"/>
    <x v="0"/>
    <x v="3626"/>
    <x v="0"/>
    <m/>
    <m/>
    <x v="0"/>
    <m/>
    <m/>
    <m/>
    <n v="623.33000000000004"/>
    <n v="623.33000000000004"/>
    <m/>
    <m/>
    <n v="2"/>
    <n v="2"/>
    <m/>
  </r>
  <r>
    <s v="Склад Север"/>
    <x v="0"/>
    <x v="3627"/>
    <x v="0"/>
    <m/>
    <m/>
    <x v="0"/>
    <m/>
    <m/>
    <m/>
    <n v="1950"/>
    <n v="1950"/>
    <m/>
    <m/>
    <n v="4"/>
    <n v="4"/>
    <m/>
  </r>
  <r>
    <s v="Склад Север"/>
    <x v="0"/>
    <x v="3628"/>
    <x v="0"/>
    <m/>
    <m/>
    <x v="0"/>
    <m/>
    <m/>
    <m/>
    <n v="986.67"/>
    <n v="986.67"/>
    <m/>
    <m/>
    <n v="2"/>
    <n v="2"/>
    <m/>
  </r>
  <r>
    <s v="Склад Север"/>
    <x v="0"/>
    <x v="3629"/>
    <x v="0"/>
    <m/>
    <m/>
    <x v="0"/>
    <m/>
    <m/>
    <m/>
    <n v="10221.67"/>
    <n v="10221.67"/>
    <m/>
    <m/>
    <n v="1"/>
    <n v="1"/>
    <m/>
  </r>
  <r>
    <s v="Склад Север"/>
    <x v="0"/>
    <x v="3630"/>
    <x v="0"/>
    <m/>
    <m/>
    <x v="0"/>
    <m/>
    <m/>
    <m/>
    <n v="10908.34"/>
    <n v="10908.34"/>
    <m/>
    <m/>
    <n v="5"/>
    <n v="5"/>
    <m/>
  </r>
  <r>
    <s v="Склад Север"/>
    <x v="0"/>
    <x v="3631"/>
    <x v="0"/>
    <m/>
    <m/>
    <x v="0"/>
    <m/>
    <m/>
    <m/>
    <n v="8500"/>
    <n v="8500"/>
    <m/>
    <m/>
    <n v="4"/>
    <n v="4"/>
    <m/>
  </r>
  <r>
    <s v="Склад Север"/>
    <x v="0"/>
    <x v="3632"/>
    <x v="0"/>
    <m/>
    <m/>
    <x v="0"/>
    <m/>
    <m/>
    <m/>
    <n v="8952.5"/>
    <n v="8952.5"/>
    <m/>
    <m/>
    <n v="3"/>
    <n v="3"/>
    <m/>
  </r>
  <r>
    <s v="Склад Север"/>
    <x v="0"/>
    <x v="3633"/>
    <x v="0"/>
    <m/>
    <m/>
    <x v="0"/>
    <m/>
    <m/>
    <m/>
    <n v="8083.33"/>
    <n v="8083.33"/>
    <m/>
    <m/>
    <n v="1"/>
    <n v="1"/>
    <m/>
  </r>
  <r>
    <s v="Склад Север"/>
    <x v="0"/>
    <x v="3634"/>
    <x v="0"/>
    <m/>
    <m/>
    <x v="0"/>
    <m/>
    <m/>
    <m/>
    <n v="153500"/>
    <n v="153500"/>
    <m/>
    <m/>
    <n v="1"/>
    <n v="1"/>
    <m/>
  </r>
  <r>
    <s v="Склад Север"/>
    <x v="0"/>
    <x v="3635"/>
    <x v="0"/>
    <m/>
    <m/>
    <x v="0"/>
    <m/>
    <m/>
    <n v="2241.67"/>
    <m/>
    <n v="2241.67"/>
    <m/>
    <n v="1"/>
    <m/>
    <n v="1"/>
    <m/>
  </r>
  <r>
    <s v="Склад Север"/>
    <x v="0"/>
    <x v="3636"/>
    <x v="0"/>
    <m/>
    <m/>
    <x v="0"/>
    <m/>
    <m/>
    <n v="3041.66"/>
    <m/>
    <n v="3041.66"/>
    <m/>
    <n v="1"/>
    <m/>
    <n v="1"/>
    <m/>
  </r>
  <r>
    <s v="Склад Север"/>
    <x v="0"/>
    <x v="3637"/>
    <x v="0"/>
    <m/>
    <m/>
    <x v="0"/>
    <m/>
    <m/>
    <n v="11250"/>
    <m/>
    <n v="11250"/>
    <m/>
    <n v="5"/>
    <m/>
    <n v="5"/>
    <m/>
  </r>
  <r>
    <s v="Склад Север"/>
    <x v="0"/>
    <x v="3638"/>
    <x v="0"/>
    <m/>
    <m/>
    <x v="0"/>
    <m/>
    <m/>
    <m/>
    <n v="9825"/>
    <n v="9825"/>
    <m/>
    <m/>
    <n v="1"/>
    <n v="1"/>
    <m/>
  </r>
  <r>
    <s v="Склад Север"/>
    <x v="0"/>
    <x v="3639"/>
    <x v="0"/>
    <n v="-178920"/>
    <n v="-34"/>
    <x v="0"/>
    <m/>
    <m/>
    <n v="223872"/>
    <n v="359664"/>
    <n v="402792"/>
    <n v="180744"/>
    <n v="44"/>
    <n v="68"/>
    <n v="78"/>
    <n v="34"/>
  </r>
  <r>
    <s v="Склад Север"/>
    <x v="0"/>
    <x v="3640"/>
    <x v="2"/>
    <n v="11268"/>
    <n v="2"/>
    <x v="2"/>
    <s v="Будет вовлечено в производство в срок до 01.2022"/>
    <m/>
    <n v="33804"/>
    <n v="31896"/>
    <n v="22536"/>
    <n v="43164"/>
    <n v="6"/>
    <n v="6"/>
    <n v="4"/>
    <n v="8"/>
  </r>
  <r>
    <s v="Склад Север"/>
    <x v="0"/>
    <x v="3641"/>
    <x v="0"/>
    <m/>
    <m/>
    <x v="0"/>
    <m/>
    <m/>
    <m/>
    <n v="4286.67"/>
    <m/>
    <n v="4286.67"/>
    <m/>
    <n v="1"/>
    <m/>
    <n v="1"/>
  </r>
  <r>
    <s v="Склад Север"/>
    <x v="0"/>
    <x v="3642"/>
    <x v="0"/>
    <m/>
    <m/>
    <x v="0"/>
    <m/>
    <m/>
    <m/>
    <n v="633.34"/>
    <n v="633.34"/>
    <m/>
    <m/>
    <n v="2"/>
    <n v="2"/>
    <m/>
  </r>
  <r>
    <s v="Склад Север"/>
    <x v="0"/>
    <x v="3643"/>
    <x v="0"/>
    <m/>
    <m/>
    <x v="0"/>
    <m/>
    <m/>
    <m/>
    <n v="9487.94"/>
    <n v="9487.94"/>
    <m/>
    <m/>
    <n v="7"/>
    <n v="7"/>
    <m/>
  </r>
  <r>
    <s v="Склад Север"/>
    <x v="0"/>
    <x v="3644"/>
    <x v="0"/>
    <m/>
    <m/>
    <x v="0"/>
    <m/>
    <m/>
    <m/>
    <n v="3720.8"/>
    <m/>
    <n v="3720.8"/>
    <m/>
    <n v="10"/>
    <m/>
    <n v="10"/>
  </r>
  <r>
    <s v="Склад Север"/>
    <x v="0"/>
    <x v="3645"/>
    <x v="0"/>
    <m/>
    <m/>
    <x v="0"/>
    <m/>
    <m/>
    <m/>
    <n v="1864.6"/>
    <m/>
    <n v="1864.6"/>
    <m/>
    <n v="5"/>
    <m/>
    <n v="5"/>
  </r>
  <r>
    <s v="Склад Север"/>
    <x v="0"/>
    <x v="3646"/>
    <x v="0"/>
    <m/>
    <m/>
    <x v="0"/>
    <m/>
    <m/>
    <m/>
    <n v="172704.13"/>
    <m/>
    <n v="172704.13"/>
    <m/>
    <n v="37"/>
    <m/>
    <n v="37"/>
  </r>
  <r>
    <s v="Склад Север"/>
    <x v="0"/>
    <x v="3647"/>
    <x v="0"/>
    <m/>
    <m/>
    <x v="0"/>
    <m/>
    <m/>
    <n v="500"/>
    <m/>
    <n v="500"/>
    <m/>
    <n v="1"/>
    <m/>
    <n v="1"/>
    <m/>
  </r>
  <r>
    <s v="Склад Север"/>
    <x v="0"/>
    <x v="3648"/>
    <x v="0"/>
    <m/>
    <m/>
    <x v="0"/>
    <m/>
    <m/>
    <m/>
    <n v="522.83000000000004"/>
    <n v="522.83000000000004"/>
    <m/>
    <m/>
    <n v="26"/>
    <n v="26"/>
    <m/>
  </r>
  <r>
    <s v="Склад Север"/>
    <x v="0"/>
    <x v="3649"/>
    <x v="0"/>
    <m/>
    <m/>
    <x v="0"/>
    <m/>
    <m/>
    <m/>
    <n v="586.66999999999996"/>
    <n v="586.66999999999996"/>
    <m/>
    <m/>
    <n v="32"/>
    <n v="32"/>
    <m/>
  </r>
  <r>
    <s v="Склад Север"/>
    <x v="0"/>
    <x v="3650"/>
    <x v="0"/>
    <m/>
    <m/>
    <x v="0"/>
    <m/>
    <m/>
    <m/>
    <n v="141385.20000000001"/>
    <n v="141385.20000000001"/>
    <m/>
    <m/>
    <n v="1320"/>
    <n v="1320"/>
    <m/>
  </r>
  <r>
    <s v="Склад Север"/>
    <x v="0"/>
    <x v="3651"/>
    <x v="0"/>
    <m/>
    <m/>
    <x v="0"/>
    <m/>
    <m/>
    <n v="20698.330000000002"/>
    <m/>
    <n v="20698.330000000002"/>
    <m/>
    <n v="220"/>
    <m/>
    <n v="220"/>
    <m/>
  </r>
  <r>
    <s v="Склад Север"/>
    <x v="0"/>
    <x v="123"/>
    <x v="0"/>
    <m/>
    <m/>
    <x v="0"/>
    <m/>
    <m/>
    <m/>
    <n v="160270"/>
    <n v="83777.509999999995"/>
    <n v="76492.490000000005"/>
    <m/>
    <n v="1320"/>
    <n v="690"/>
    <n v="630"/>
  </r>
  <r>
    <s v="Склад Север"/>
    <x v="0"/>
    <x v="3652"/>
    <x v="0"/>
    <m/>
    <m/>
    <x v="0"/>
    <m/>
    <m/>
    <m/>
    <n v="43000"/>
    <m/>
    <n v="43000"/>
    <m/>
    <n v="400"/>
    <m/>
    <n v="400"/>
  </r>
  <r>
    <s v="Склад Север"/>
    <x v="0"/>
    <x v="3653"/>
    <x v="0"/>
    <m/>
    <m/>
    <x v="0"/>
    <m/>
    <m/>
    <m/>
    <n v="12750"/>
    <m/>
    <n v="12750"/>
    <m/>
    <n v="50"/>
    <m/>
    <n v="50"/>
  </r>
  <r>
    <s v="Склад Север"/>
    <x v="0"/>
    <x v="3654"/>
    <x v="0"/>
    <m/>
    <m/>
    <x v="0"/>
    <m/>
    <m/>
    <n v="24970.83"/>
    <n v="83362.5"/>
    <n v="108333.33"/>
    <m/>
    <n v="220"/>
    <n v="1100"/>
    <n v="1320"/>
    <m/>
  </r>
  <r>
    <s v="Склад Север"/>
    <x v="0"/>
    <x v="3655"/>
    <x v="0"/>
    <m/>
    <m/>
    <x v="0"/>
    <m/>
    <m/>
    <m/>
    <n v="73200"/>
    <n v="36600"/>
    <n v="36600"/>
    <m/>
    <n v="20"/>
    <n v="10"/>
    <n v="10"/>
  </r>
  <r>
    <s v="Склад Север"/>
    <x v="0"/>
    <x v="3656"/>
    <x v="0"/>
    <m/>
    <m/>
    <x v="0"/>
    <m/>
    <m/>
    <m/>
    <n v="7950"/>
    <n v="7950"/>
    <m/>
    <m/>
    <n v="2"/>
    <n v="2"/>
    <m/>
  </r>
  <r>
    <s v="Склад Север"/>
    <x v="0"/>
    <x v="124"/>
    <x v="0"/>
    <m/>
    <m/>
    <x v="0"/>
    <m/>
    <m/>
    <m/>
    <n v="26545.599999999999"/>
    <n v="26545.599999999999"/>
    <m/>
    <m/>
    <n v="80"/>
    <n v="80"/>
    <m/>
  </r>
  <r>
    <s v="Склад Север"/>
    <x v="0"/>
    <x v="3657"/>
    <x v="0"/>
    <m/>
    <m/>
    <x v="0"/>
    <m/>
    <m/>
    <m/>
    <n v="2075"/>
    <m/>
    <n v="2075"/>
    <m/>
    <n v="5"/>
    <m/>
    <n v="5"/>
  </r>
  <r>
    <s v="Склад Север"/>
    <x v="0"/>
    <x v="3658"/>
    <x v="0"/>
    <m/>
    <m/>
    <x v="0"/>
    <m/>
    <m/>
    <m/>
    <n v="1273.33"/>
    <n v="343.33"/>
    <n v="930"/>
    <m/>
    <n v="3"/>
    <n v="1"/>
    <n v="2"/>
  </r>
  <r>
    <s v="Склад Север"/>
    <x v="0"/>
    <x v="3659"/>
    <x v="0"/>
    <m/>
    <m/>
    <x v="0"/>
    <m/>
    <m/>
    <m/>
    <n v="534112"/>
    <n v="311287.15000000002"/>
    <n v="222824.85"/>
    <m/>
    <n v="3200"/>
    <n v="1865"/>
    <n v="1335"/>
  </r>
  <r>
    <s v="Склад Север"/>
    <x v="0"/>
    <x v="3660"/>
    <x v="0"/>
    <m/>
    <m/>
    <x v="0"/>
    <m/>
    <m/>
    <n v="119298"/>
    <m/>
    <n v="119298"/>
    <m/>
    <n v="1011"/>
    <m/>
    <n v="1011"/>
    <m/>
  </r>
  <r>
    <s v="Склад Север"/>
    <x v="0"/>
    <x v="3661"/>
    <x v="0"/>
    <m/>
    <m/>
    <x v="0"/>
    <m/>
    <m/>
    <m/>
    <n v="2434320"/>
    <n v="2434320"/>
    <m/>
    <m/>
    <n v="7"/>
    <n v="7"/>
    <m/>
  </r>
  <r>
    <s v="Склад Север"/>
    <x v="0"/>
    <x v="3662"/>
    <x v="4"/>
    <n v="5814.43"/>
    <n v="0.32500000000000001"/>
    <x v="3"/>
    <s v="Реконструкция НБУ 2022-2024"/>
    <m/>
    <n v="5814.43"/>
    <m/>
    <m/>
    <n v="5814.43"/>
    <n v="0.32500000000000001"/>
    <m/>
    <m/>
    <n v="0.32500000000000001"/>
  </r>
  <r>
    <s v="Склад Север"/>
    <x v="0"/>
    <x v="3663"/>
    <x v="4"/>
    <n v="6110.3"/>
    <n v="0.39"/>
    <x v="3"/>
    <s v="Реконструкция НБУ 2022-2024"/>
    <m/>
    <n v="6110.3"/>
    <m/>
    <m/>
    <n v="6110.3"/>
    <n v="0.39"/>
    <m/>
    <m/>
    <n v="0.39"/>
  </r>
  <r>
    <s v="Склад Север"/>
    <x v="0"/>
    <x v="3664"/>
    <x v="0"/>
    <m/>
    <m/>
    <x v="0"/>
    <m/>
    <m/>
    <m/>
    <n v="232355.20000000001"/>
    <n v="232355.20000000001"/>
    <m/>
    <m/>
    <n v="2.464"/>
    <n v="2.464"/>
    <m/>
  </r>
  <r>
    <s v="Склад Север"/>
    <x v="0"/>
    <x v="3665"/>
    <x v="0"/>
    <m/>
    <m/>
    <x v="0"/>
    <m/>
    <m/>
    <m/>
    <n v="49616"/>
    <n v="49616"/>
    <m/>
    <m/>
    <n v="2"/>
    <n v="2"/>
    <m/>
  </r>
  <r>
    <s v="Склад Север"/>
    <x v="0"/>
    <x v="3666"/>
    <x v="0"/>
    <m/>
    <m/>
    <x v="0"/>
    <m/>
    <m/>
    <m/>
    <n v="5421.68"/>
    <n v="5421.68"/>
    <m/>
    <m/>
    <n v="4"/>
    <n v="4"/>
    <m/>
  </r>
  <r>
    <s v="Склад Север"/>
    <x v="0"/>
    <x v="3667"/>
    <x v="0"/>
    <n v="-88788"/>
    <n v="-21"/>
    <x v="0"/>
    <m/>
    <m/>
    <n v="50028"/>
    <n v="248520"/>
    <n v="138816"/>
    <n v="159732"/>
    <n v="10"/>
    <n v="50"/>
    <n v="31"/>
    <n v="29"/>
  </r>
  <r>
    <s v="Склад Север"/>
    <x v="0"/>
    <x v="3668"/>
    <x v="0"/>
    <m/>
    <m/>
    <x v="0"/>
    <m/>
    <m/>
    <m/>
    <n v="2125.1999999999998"/>
    <n v="2125.1999999999998"/>
    <m/>
    <m/>
    <n v="4"/>
    <n v="4"/>
    <m/>
  </r>
  <r>
    <s v="Склад Север"/>
    <x v="0"/>
    <x v="3669"/>
    <x v="0"/>
    <m/>
    <m/>
    <x v="0"/>
    <m/>
    <m/>
    <m/>
    <n v="1016.64"/>
    <n v="1016.64"/>
    <m/>
    <m/>
    <n v="2"/>
    <n v="2"/>
    <m/>
  </r>
  <r>
    <s v="Склад Север"/>
    <x v="0"/>
    <x v="3670"/>
    <x v="0"/>
    <n v="-618818.42000000004"/>
    <n v="-929"/>
    <x v="0"/>
    <m/>
    <m/>
    <n v="63219.11"/>
    <n v="784320.82"/>
    <n v="682037.53"/>
    <n v="165502.39999999999"/>
    <n v="100"/>
    <n v="1174"/>
    <n v="1029"/>
    <n v="245"/>
  </r>
  <r>
    <s v="Склад Север"/>
    <x v="0"/>
    <x v="3671"/>
    <x v="0"/>
    <m/>
    <m/>
    <x v="0"/>
    <m/>
    <m/>
    <m/>
    <n v="52613.66"/>
    <n v="46838.99"/>
    <n v="5774.67"/>
    <m/>
    <n v="82"/>
    <n v="73"/>
    <n v="9"/>
  </r>
  <r>
    <s v="Склад Север"/>
    <x v="0"/>
    <x v="3672"/>
    <x v="0"/>
    <m/>
    <m/>
    <x v="0"/>
    <m/>
    <m/>
    <n v="2530.64"/>
    <n v="263.61"/>
    <n v="2794.25"/>
    <m/>
    <n v="4"/>
    <n v="1"/>
    <n v="5"/>
    <m/>
  </r>
  <r>
    <s v="Склад Север"/>
    <x v="0"/>
    <x v="3673"/>
    <x v="0"/>
    <m/>
    <m/>
    <x v="0"/>
    <m/>
    <m/>
    <m/>
    <n v="2150"/>
    <n v="2150"/>
    <m/>
    <m/>
    <n v="20"/>
    <n v="20"/>
    <m/>
  </r>
  <r>
    <s v="Склад Север"/>
    <x v="0"/>
    <x v="3674"/>
    <x v="0"/>
    <m/>
    <m/>
    <x v="0"/>
    <m/>
    <m/>
    <m/>
    <n v="1970"/>
    <n v="1970"/>
    <m/>
    <m/>
    <n v="33"/>
    <n v="33"/>
    <m/>
  </r>
  <r>
    <s v="Склад Север"/>
    <x v="0"/>
    <x v="3675"/>
    <x v="0"/>
    <m/>
    <m/>
    <x v="0"/>
    <m/>
    <m/>
    <m/>
    <n v="2280"/>
    <n v="2280"/>
    <m/>
    <m/>
    <n v="120"/>
    <n v="120"/>
    <m/>
  </r>
  <r>
    <s v="Склад Север"/>
    <x v="0"/>
    <x v="3676"/>
    <x v="0"/>
    <m/>
    <m/>
    <x v="0"/>
    <m/>
    <m/>
    <m/>
    <n v="3758.33"/>
    <n v="3758.33"/>
    <m/>
    <m/>
    <n v="50"/>
    <n v="50"/>
    <m/>
  </r>
  <r>
    <s v="Склад Север"/>
    <x v="0"/>
    <x v="3677"/>
    <x v="0"/>
    <m/>
    <m/>
    <x v="0"/>
    <m/>
    <m/>
    <m/>
    <n v="5220.34"/>
    <n v="5220.34"/>
    <m/>
    <m/>
    <n v="140"/>
    <n v="140"/>
    <m/>
  </r>
  <r>
    <s v="Склад Север"/>
    <x v="0"/>
    <x v="3678"/>
    <x v="0"/>
    <m/>
    <m/>
    <x v="0"/>
    <m/>
    <m/>
    <m/>
    <n v="93.33"/>
    <n v="93.33"/>
    <m/>
    <m/>
    <n v="4"/>
    <n v="4"/>
    <m/>
  </r>
  <r>
    <s v="Склад Север"/>
    <x v="0"/>
    <x v="3679"/>
    <x v="0"/>
    <m/>
    <m/>
    <x v="0"/>
    <m/>
    <m/>
    <m/>
    <n v="1964.58"/>
    <n v="1964.58"/>
    <m/>
    <m/>
    <n v="25"/>
    <n v="25"/>
    <m/>
  </r>
  <r>
    <s v="Склад Север"/>
    <x v="0"/>
    <x v="3680"/>
    <x v="0"/>
    <m/>
    <m/>
    <x v="0"/>
    <m/>
    <m/>
    <m/>
    <n v="8823.6"/>
    <n v="8823.6"/>
    <m/>
    <m/>
    <n v="19"/>
    <n v="19"/>
    <m/>
  </r>
  <r>
    <s v="Склад Север"/>
    <x v="0"/>
    <x v="3681"/>
    <x v="0"/>
    <m/>
    <m/>
    <x v="0"/>
    <m/>
    <m/>
    <m/>
    <n v="8359.2000000000007"/>
    <n v="8359.2000000000007"/>
    <m/>
    <m/>
    <n v="18"/>
    <n v="18"/>
    <m/>
  </r>
  <r>
    <s v="Склад Север"/>
    <x v="0"/>
    <x v="3682"/>
    <x v="0"/>
    <m/>
    <m/>
    <x v="0"/>
    <m/>
    <m/>
    <m/>
    <n v="2496.66"/>
    <n v="2496.66"/>
    <m/>
    <m/>
    <n v="140"/>
    <n v="140"/>
    <m/>
  </r>
  <r>
    <s v="Склад Север"/>
    <x v="0"/>
    <x v="3683"/>
    <x v="0"/>
    <m/>
    <m/>
    <x v="0"/>
    <m/>
    <m/>
    <m/>
    <n v="350"/>
    <n v="350"/>
    <m/>
    <m/>
    <n v="20"/>
    <n v="20"/>
    <m/>
  </r>
  <r>
    <s v="Склад Север"/>
    <x v="0"/>
    <x v="3684"/>
    <x v="0"/>
    <m/>
    <m/>
    <x v="0"/>
    <m/>
    <m/>
    <m/>
    <n v="733.33"/>
    <n v="733.33"/>
    <m/>
    <m/>
    <n v="40"/>
    <n v="40"/>
    <m/>
  </r>
  <r>
    <s v="Склад Север"/>
    <x v="0"/>
    <x v="3685"/>
    <x v="0"/>
    <m/>
    <m/>
    <x v="0"/>
    <m/>
    <m/>
    <m/>
    <n v="550"/>
    <n v="550"/>
    <m/>
    <m/>
    <n v="30"/>
    <n v="30"/>
    <m/>
  </r>
  <r>
    <s v="Склад Север"/>
    <x v="0"/>
    <x v="3686"/>
    <x v="0"/>
    <m/>
    <m/>
    <x v="0"/>
    <m/>
    <m/>
    <m/>
    <n v="550"/>
    <n v="550"/>
    <m/>
    <m/>
    <n v="30"/>
    <n v="30"/>
    <m/>
  </r>
  <r>
    <s v="Склад Север"/>
    <x v="0"/>
    <x v="3687"/>
    <x v="0"/>
    <m/>
    <m/>
    <x v="0"/>
    <m/>
    <m/>
    <m/>
    <n v="55737.5"/>
    <m/>
    <n v="55737.5"/>
    <m/>
    <n v="1"/>
    <m/>
    <n v="1"/>
  </r>
  <r>
    <s v="Склад Север"/>
    <x v="0"/>
    <x v="3688"/>
    <x v="4"/>
    <n v="4799.75"/>
    <n v="2"/>
    <x v="3"/>
    <s v="Реконструкция НБУ 2022-2024"/>
    <m/>
    <n v="4799.75"/>
    <m/>
    <m/>
    <n v="4799.75"/>
    <n v="2"/>
    <m/>
    <m/>
    <n v="2"/>
  </r>
  <r>
    <s v="Склад Север"/>
    <x v="0"/>
    <x v="3689"/>
    <x v="0"/>
    <m/>
    <m/>
    <x v="0"/>
    <m/>
    <m/>
    <m/>
    <n v="2505"/>
    <n v="2505"/>
    <m/>
    <m/>
    <n v="190"/>
    <n v="190"/>
    <m/>
  </r>
  <r>
    <s v="Склад Север"/>
    <x v="0"/>
    <x v="3690"/>
    <x v="0"/>
    <m/>
    <m/>
    <x v="0"/>
    <m/>
    <m/>
    <m/>
    <n v="182"/>
    <n v="182"/>
    <m/>
    <m/>
    <n v="14"/>
    <n v="14"/>
    <m/>
  </r>
  <r>
    <s v="Склад Север"/>
    <x v="0"/>
    <x v="3691"/>
    <x v="0"/>
    <m/>
    <m/>
    <x v="0"/>
    <m/>
    <m/>
    <m/>
    <n v="4723.2"/>
    <n v="4723.2"/>
    <m/>
    <m/>
    <n v="12"/>
    <n v="12"/>
    <m/>
  </r>
  <r>
    <s v="Склад Север"/>
    <x v="0"/>
    <x v="3692"/>
    <x v="0"/>
    <m/>
    <m/>
    <x v="0"/>
    <m/>
    <m/>
    <m/>
    <n v="3072"/>
    <n v="3072"/>
    <m/>
    <m/>
    <n v="8"/>
    <n v="8"/>
    <m/>
  </r>
  <r>
    <s v="Склад Север"/>
    <x v="0"/>
    <x v="3693"/>
    <x v="0"/>
    <m/>
    <m/>
    <x v="0"/>
    <m/>
    <m/>
    <m/>
    <n v="163.19999999999999"/>
    <n v="163.19999999999999"/>
    <m/>
    <m/>
    <n v="2.3039999999999998"/>
    <n v="2.3039999999999998"/>
    <m/>
  </r>
  <r>
    <s v="Склад Север"/>
    <x v="0"/>
    <x v="3694"/>
    <x v="0"/>
    <m/>
    <m/>
    <x v="0"/>
    <m/>
    <m/>
    <m/>
    <n v="25146"/>
    <n v="25146"/>
    <m/>
    <m/>
    <n v="29"/>
    <n v="29"/>
    <m/>
  </r>
  <r>
    <s v="Склад Север"/>
    <x v="0"/>
    <x v="3695"/>
    <x v="0"/>
    <m/>
    <m/>
    <x v="0"/>
    <m/>
    <m/>
    <m/>
    <n v="39082"/>
    <n v="39082"/>
    <m/>
    <m/>
    <n v="100"/>
    <n v="100"/>
    <m/>
  </r>
  <r>
    <s v="Склад Север"/>
    <x v="0"/>
    <x v="3696"/>
    <x v="0"/>
    <m/>
    <m/>
    <x v="0"/>
    <m/>
    <m/>
    <m/>
    <n v="7080"/>
    <n v="7080"/>
    <m/>
    <m/>
    <n v="20"/>
    <n v="20"/>
    <m/>
  </r>
  <r>
    <s v="Склад Север"/>
    <x v="0"/>
    <x v="3697"/>
    <x v="0"/>
    <m/>
    <m/>
    <x v="0"/>
    <m/>
    <m/>
    <m/>
    <n v="126196.67"/>
    <n v="126196.67"/>
    <m/>
    <m/>
    <n v="100"/>
    <n v="100"/>
    <m/>
  </r>
  <r>
    <s v="Склад Север"/>
    <x v="0"/>
    <x v="3698"/>
    <x v="0"/>
    <m/>
    <m/>
    <x v="0"/>
    <m/>
    <m/>
    <m/>
    <n v="38547.5"/>
    <n v="38547.5"/>
    <m/>
    <m/>
    <n v="100"/>
    <n v="100"/>
    <m/>
  </r>
  <r>
    <s v="Склад Север"/>
    <x v="0"/>
    <x v="3699"/>
    <x v="0"/>
    <m/>
    <m/>
    <x v="0"/>
    <m/>
    <m/>
    <m/>
    <m/>
    <m/>
    <m/>
    <m/>
    <m/>
    <m/>
    <m/>
  </r>
  <r>
    <s v="Склад Север"/>
    <x v="0"/>
    <x v="3700"/>
    <x v="0"/>
    <m/>
    <m/>
    <x v="0"/>
    <m/>
    <m/>
    <m/>
    <n v="1425.66"/>
    <n v="1425.66"/>
    <m/>
    <m/>
    <n v="2"/>
    <n v="2"/>
    <m/>
  </r>
  <r>
    <s v="Склад Север"/>
    <x v="0"/>
    <x v="3701"/>
    <x v="0"/>
    <m/>
    <m/>
    <x v="0"/>
    <m/>
    <m/>
    <m/>
    <n v="319947.88"/>
    <n v="301973.28000000003"/>
    <n v="17974.599999999999"/>
    <m/>
    <n v="178"/>
    <n v="168"/>
    <n v="10"/>
  </r>
  <r>
    <s v="Склад Север"/>
    <x v="0"/>
    <x v="3702"/>
    <x v="0"/>
    <m/>
    <m/>
    <x v="0"/>
    <m/>
    <m/>
    <m/>
    <n v="1242.42"/>
    <n v="1242.42"/>
    <m/>
    <m/>
    <n v="2"/>
    <n v="2"/>
    <m/>
  </r>
  <r>
    <s v="Склад Север"/>
    <x v="0"/>
    <x v="3703"/>
    <x v="0"/>
    <m/>
    <m/>
    <x v="0"/>
    <m/>
    <m/>
    <m/>
    <n v="554.91"/>
    <n v="554.91"/>
    <m/>
    <m/>
    <n v="1"/>
    <n v="1"/>
    <m/>
  </r>
  <r>
    <s v="Склад Север"/>
    <x v="0"/>
    <x v="3704"/>
    <x v="0"/>
    <m/>
    <m/>
    <x v="0"/>
    <m/>
    <m/>
    <n v="4830"/>
    <n v="1207.51"/>
    <n v="6037.51"/>
    <m/>
    <n v="4"/>
    <n v="3"/>
    <n v="7"/>
    <m/>
  </r>
  <r>
    <s v="Склад Север"/>
    <x v="0"/>
    <x v="3705"/>
    <x v="0"/>
    <m/>
    <m/>
    <x v="0"/>
    <m/>
    <m/>
    <n v="1108.55"/>
    <n v="923.79"/>
    <n v="2032.34"/>
    <m/>
    <n v="1"/>
    <n v="1"/>
    <n v="2"/>
    <m/>
  </r>
  <r>
    <s v="Склад Север"/>
    <x v="0"/>
    <x v="3706"/>
    <x v="0"/>
    <m/>
    <m/>
    <x v="0"/>
    <m/>
    <m/>
    <m/>
    <n v="35620.6"/>
    <n v="23153.39"/>
    <n v="12467.21"/>
    <m/>
    <n v="20"/>
    <n v="13"/>
    <n v="7"/>
  </r>
  <r>
    <s v="Склад Север"/>
    <x v="0"/>
    <x v="3707"/>
    <x v="0"/>
    <n v="-117274.65000000002"/>
    <n v="-68"/>
    <x v="0"/>
    <m/>
    <m/>
    <n v="39398.519999999997"/>
    <n v="177784.75"/>
    <n v="156673.17000000001"/>
    <n v="60510.1"/>
    <n v="21"/>
    <n v="103"/>
    <n v="89"/>
    <n v="35"/>
  </r>
  <r>
    <s v="Склад Север"/>
    <x v="0"/>
    <x v="3708"/>
    <x v="0"/>
    <m/>
    <m/>
    <x v="0"/>
    <m/>
    <m/>
    <m/>
    <n v="62933.52"/>
    <n v="41148.839999999997"/>
    <n v="21784.68"/>
    <m/>
    <n v="26"/>
    <n v="17"/>
    <n v="9"/>
  </r>
  <r>
    <s v="Склад Север"/>
    <x v="0"/>
    <x v="3709"/>
    <x v="0"/>
    <m/>
    <m/>
    <x v="0"/>
    <m/>
    <m/>
    <n v="3166.67"/>
    <m/>
    <n v="3166.67"/>
    <m/>
    <n v="1"/>
    <m/>
    <n v="1"/>
    <m/>
  </r>
  <r>
    <s v="Склад Север"/>
    <x v="0"/>
    <x v="3710"/>
    <x v="0"/>
    <m/>
    <m/>
    <x v="0"/>
    <m/>
    <m/>
    <m/>
    <n v="169395.83"/>
    <n v="169395.83"/>
    <m/>
    <m/>
    <n v="865"/>
    <n v="865"/>
    <m/>
  </r>
  <r>
    <s v="Склад Север"/>
    <x v="0"/>
    <x v="3711"/>
    <x v="0"/>
    <m/>
    <m/>
    <x v="0"/>
    <m/>
    <m/>
    <m/>
    <n v="14383.33"/>
    <n v="14383.33"/>
    <m/>
    <m/>
    <n v="35"/>
    <n v="35"/>
    <m/>
  </r>
  <r>
    <s v="Склад Север"/>
    <x v="0"/>
    <x v="3712"/>
    <x v="0"/>
    <m/>
    <m/>
    <x v="0"/>
    <m/>
    <m/>
    <m/>
    <n v="168675"/>
    <n v="168675"/>
    <m/>
    <m/>
    <n v="865"/>
    <n v="865"/>
    <m/>
  </r>
  <r>
    <s v="Склад Север"/>
    <x v="0"/>
    <x v="3713"/>
    <x v="0"/>
    <m/>
    <m/>
    <x v="0"/>
    <m/>
    <m/>
    <m/>
    <n v="10699.19"/>
    <n v="7860.46"/>
    <n v="2838.73"/>
    <m/>
    <n v="824"/>
    <n v="628"/>
    <n v="196"/>
  </r>
  <r>
    <s v="Склад Север"/>
    <x v="0"/>
    <x v="3714"/>
    <x v="0"/>
    <m/>
    <m/>
    <x v="0"/>
    <m/>
    <m/>
    <m/>
    <n v="3150"/>
    <n v="3150"/>
    <m/>
    <m/>
    <n v="9"/>
    <n v="9"/>
    <m/>
  </r>
  <r>
    <s v="Склад Север"/>
    <x v="0"/>
    <x v="3715"/>
    <x v="0"/>
    <m/>
    <m/>
    <x v="0"/>
    <m/>
    <m/>
    <m/>
    <n v="16771.669999999998"/>
    <n v="16771.669999999998"/>
    <m/>
    <m/>
    <n v="1"/>
    <n v="1"/>
    <m/>
  </r>
  <r>
    <s v="Склад Север"/>
    <x v="0"/>
    <x v="3716"/>
    <x v="0"/>
    <m/>
    <m/>
    <x v="0"/>
    <m/>
    <m/>
    <m/>
    <n v="14736"/>
    <n v="14736"/>
    <m/>
    <m/>
    <n v="1"/>
    <n v="1"/>
    <m/>
  </r>
  <r>
    <s v="Склад Север"/>
    <x v="0"/>
    <x v="3717"/>
    <x v="0"/>
    <m/>
    <m/>
    <x v="0"/>
    <m/>
    <m/>
    <m/>
    <n v="53712"/>
    <n v="53712"/>
    <m/>
    <m/>
    <n v="2"/>
    <n v="2"/>
    <m/>
  </r>
  <r>
    <s v="Склад Север"/>
    <x v="0"/>
    <x v="3718"/>
    <x v="0"/>
    <m/>
    <m/>
    <x v="0"/>
    <m/>
    <m/>
    <m/>
    <n v="38160"/>
    <n v="38160"/>
    <m/>
    <m/>
    <n v="5"/>
    <n v="5"/>
    <m/>
  </r>
  <r>
    <s v="Склад Север"/>
    <x v="0"/>
    <x v="3719"/>
    <x v="0"/>
    <m/>
    <m/>
    <x v="0"/>
    <m/>
    <m/>
    <m/>
    <n v="74880"/>
    <n v="74880"/>
    <m/>
    <m/>
    <n v="4"/>
    <n v="4"/>
    <m/>
  </r>
  <r>
    <s v="Склад Север"/>
    <x v="0"/>
    <x v="3720"/>
    <x v="0"/>
    <m/>
    <m/>
    <x v="0"/>
    <m/>
    <m/>
    <m/>
    <n v="38976"/>
    <n v="38976"/>
    <m/>
    <m/>
    <n v="2"/>
    <n v="2"/>
    <m/>
  </r>
  <r>
    <s v="Склад Север"/>
    <x v="0"/>
    <x v="3721"/>
    <x v="0"/>
    <m/>
    <m/>
    <x v="0"/>
    <m/>
    <m/>
    <m/>
    <n v="18360"/>
    <n v="18360"/>
    <m/>
    <m/>
    <n v="2"/>
    <n v="2"/>
    <m/>
  </r>
  <r>
    <s v="Склад Север"/>
    <x v="0"/>
    <x v="3722"/>
    <x v="0"/>
    <m/>
    <m/>
    <x v="0"/>
    <m/>
    <m/>
    <m/>
    <n v="39840"/>
    <n v="39840"/>
    <m/>
    <m/>
    <n v="4"/>
    <n v="4"/>
    <m/>
  </r>
  <r>
    <s v="Склад Север"/>
    <x v="0"/>
    <x v="3723"/>
    <x v="0"/>
    <m/>
    <m/>
    <x v="0"/>
    <m/>
    <m/>
    <m/>
    <n v="20880"/>
    <n v="20880"/>
    <m/>
    <m/>
    <n v="2"/>
    <n v="2"/>
    <m/>
  </r>
  <r>
    <s v="Склад Север"/>
    <x v="0"/>
    <x v="3724"/>
    <x v="0"/>
    <m/>
    <m/>
    <x v="0"/>
    <m/>
    <m/>
    <m/>
    <n v="22860"/>
    <n v="22860"/>
    <m/>
    <m/>
    <n v="3"/>
    <n v="3"/>
    <m/>
  </r>
  <r>
    <s v="Склад Север"/>
    <x v="0"/>
    <x v="3725"/>
    <x v="0"/>
    <m/>
    <m/>
    <x v="0"/>
    <m/>
    <m/>
    <m/>
    <n v="23346"/>
    <n v="23346"/>
    <m/>
    <m/>
    <n v="3"/>
    <n v="3"/>
    <m/>
  </r>
  <r>
    <s v="Склад Север"/>
    <x v="0"/>
    <x v="3726"/>
    <x v="0"/>
    <m/>
    <m/>
    <x v="0"/>
    <m/>
    <m/>
    <m/>
    <n v="39360"/>
    <n v="39360"/>
    <m/>
    <m/>
    <n v="4"/>
    <n v="4"/>
    <m/>
  </r>
  <r>
    <s v="Склад Север"/>
    <x v="0"/>
    <x v="3727"/>
    <x v="0"/>
    <m/>
    <m/>
    <x v="0"/>
    <m/>
    <m/>
    <m/>
    <n v="92508.67"/>
    <n v="92508.67"/>
    <m/>
    <m/>
    <n v="9"/>
    <n v="9"/>
    <m/>
  </r>
  <r>
    <s v="Склад Север"/>
    <x v="0"/>
    <x v="3728"/>
    <x v="0"/>
    <m/>
    <m/>
    <x v="0"/>
    <m/>
    <m/>
    <n v="1901.64"/>
    <n v="260451.39"/>
    <n v="262353.03000000003"/>
    <m/>
    <n v="2"/>
    <n v="284"/>
    <n v="286"/>
    <m/>
  </r>
  <r>
    <s v="Склад Север"/>
    <x v="0"/>
    <x v="3729"/>
    <x v="0"/>
    <m/>
    <m/>
    <x v="0"/>
    <m/>
    <m/>
    <m/>
    <n v="6933.33"/>
    <n v="5806.66"/>
    <n v="1126.67"/>
    <m/>
    <n v="80"/>
    <n v="67"/>
    <n v="13"/>
  </r>
  <r>
    <s v="Склад Север"/>
    <x v="0"/>
    <x v="3730"/>
    <x v="0"/>
    <m/>
    <m/>
    <x v="0"/>
    <m/>
    <m/>
    <m/>
    <n v="1133.33"/>
    <n v="808.33"/>
    <n v="325"/>
    <m/>
    <n v="15"/>
    <n v="10"/>
    <n v="5"/>
  </r>
  <r>
    <s v="Склад Север"/>
    <x v="0"/>
    <x v="3731"/>
    <x v="0"/>
    <m/>
    <m/>
    <x v="0"/>
    <m/>
    <m/>
    <m/>
    <n v="177.5"/>
    <m/>
    <n v="177.5"/>
    <m/>
    <n v="3"/>
    <m/>
    <n v="3"/>
  </r>
  <r>
    <s v="Склад Север"/>
    <x v="0"/>
    <x v="3732"/>
    <x v="0"/>
    <m/>
    <m/>
    <x v="0"/>
    <m/>
    <m/>
    <m/>
    <n v="266.67"/>
    <n v="266.67"/>
    <m/>
    <m/>
    <n v="2"/>
    <n v="2"/>
    <m/>
  </r>
  <r>
    <s v="Склад Север"/>
    <x v="0"/>
    <x v="3733"/>
    <x v="0"/>
    <m/>
    <m/>
    <x v="0"/>
    <m/>
    <m/>
    <m/>
    <n v="603.16999999999996"/>
    <m/>
    <n v="603.16999999999996"/>
    <m/>
    <n v="10"/>
    <m/>
    <n v="10"/>
  </r>
  <r>
    <s v="Склад Север"/>
    <x v="0"/>
    <x v="3734"/>
    <x v="0"/>
    <m/>
    <m/>
    <x v="0"/>
    <m/>
    <m/>
    <m/>
    <n v="2738.33"/>
    <m/>
    <n v="2738.33"/>
    <m/>
    <n v="2"/>
    <m/>
    <n v="2"/>
  </r>
  <r>
    <s v="Склад Север"/>
    <x v="0"/>
    <x v="3735"/>
    <x v="0"/>
    <m/>
    <m/>
    <x v="0"/>
    <m/>
    <m/>
    <m/>
    <n v="22181.8"/>
    <n v="19949.8"/>
    <n v="2232"/>
    <m/>
    <n v="111"/>
    <n v="101"/>
    <n v="10"/>
  </r>
  <r>
    <s v="Склад Север"/>
    <x v="0"/>
    <x v="3736"/>
    <x v="0"/>
    <m/>
    <m/>
    <x v="0"/>
    <m/>
    <m/>
    <m/>
    <n v="116.67"/>
    <n v="116.67"/>
    <m/>
    <m/>
    <n v="2"/>
    <n v="2"/>
    <m/>
  </r>
  <r>
    <s v="Склад Север"/>
    <x v="0"/>
    <x v="3737"/>
    <x v="0"/>
    <m/>
    <m/>
    <x v="0"/>
    <m/>
    <m/>
    <m/>
    <n v="245.37"/>
    <m/>
    <n v="245.37"/>
    <m/>
    <n v="5"/>
    <m/>
    <n v="5"/>
  </r>
  <r>
    <s v="Склад Север"/>
    <x v="0"/>
    <x v="3738"/>
    <x v="0"/>
    <m/>
    <m/>
    <x v="0"/>
    <m/>
    <m/>
    <m/>
    <n v="4100"/>
    <n v="575"/>
    <n v="3525"/>
    <m/>
    <n v="30"/>
    <n v="10"/>
    <n v="20"/>
  </r>
  <r>
    <s v="Склад Север"/>
    <x v="0"/>
    <x v="3739"/>
    <x v="0"/>
    <m/>
    <m/>
    <x v="0"/>
    <m/>
    <m/>
    <m/>
    <n v="5400"/>
    <n v="5400"/>
    <m/>
    <m/>
    <n v="4"/>
    <n v="4"/>
    <m/>
  </r>
  <r>
    <s v="Склад Север"/>
    <x v="0"/>
    <x v="3740"/>
    <x v="0"/>
    <m/>
    <m/>
    <x v="0"/>
    <m/>
    <m/>
    <m/>
    <n v="2791.47"/>
    <n v="785.1"/>
    <n v="2006.37"/>
    <m/>
    <n v="32"/>
    <n v="9"/>
    <n v="23"/>
  </r>
  <r>
    <s v="Склад Север"/>
    <x v="0"/>
    <x v="3741"/>
    <x v="0"/>
    <m/>
    <m/>
    <x v="0"/>
    <m/>
    <m/>
    <n v="18240"/>
    <n v="29858.400000000001"/>
    <n v="48098.400000000001"/>
    <m/>
    <n v="2"/>
    <n v="2"/>
    <n v="4"/>
    <m/>
  </r>
  <r>
    <s v="Склад Север"/>
    <x v="0"/>
    <x v="3742"/>
    <x v="0"/>
    <m/>
    <m/>
    <x v="0"/>
    <m/>
    <m/>
    <m/>
    <n v="3620.4"/>
    <m/>
    <n v="3620.4"/>
    <m/>
    <n v="1"/>
    <m/>
    <n v="1"/>
  </r>
  <r>
    <s v="Склад Север"/>
    <x v="0"/>
    <x v="3743"/>
    <x v="0"/>
    <m/>
    <m/>
    <x v="0"/>
    <m/>
    <m/>
    <m/>
    <n v="27262.2"/>
    <n v="27262.2"/>
    <m/>
    <m/>
    <n v="30"/>
    <n v="30"/>
    <m/>
  </r>
  <r>
    <s v="Склад Север"/>
    <x v="0"/>
    <x v="3744"/>
    <x v="0"/>
    <m/>
    <m/>
    <x v="0"/>
    <m/>
    <m/>
    <m/>
    <n v="56574.8"/>
    <n v="56574.8"/>
    <m/>
    <m/>
    <n v="60"/>
    <n v="60"/>
    <m/>
  </r>
  <r>
    <s v="Склад Север"/>
    <x v="0"/>
    <x v="3745"/>
    <x v="0"/>
    <m/>
    <m/>
    <x v="0"/>
    <m/>
    <m/>
    <m/>
    <n v="58800"/>
    <n v="47040"/>
    <n v="11760"/>
    <m/>
    <n v="50"/>
    <n v="40"/>
    <n v="10"/>
  </r>
  <r>
    <s v="Склад Север"/>
    <x v="0"/>
    <x v="3746"/>
    <x v="0"/>
    <m/>
    <m/>
    <x v="0"/>
    <m/>
    <m/>
    <m/>
    <n v="36960"/>
    <n v="36960"/>
    <m/>
    <m/>
    <n v="28"/>
    <n v="28"/>
    <m/>
  </r>
  <r>
    <s v="Склад Север"/>
    <x v="0"/>
    <x v="3747"/>
    <x v="0"/>
    <m/>
    <m/>
    <x v="0"/>
    <m/>
    <m/>
    <n v="30912"/>
    <m/>
    <n v="30912"/>
    <m/>
    <n v="7"/>
    <m/>
    <n v="7"/>
    <m/>
  </r>
  <r>
    <s v="Склад Север"/>
    <x v="0"/>
    <x v="3748"/>
    <x v="0"/>
    <m/>
    <m/>
    <x v="0"/>
    <m/>
    <m/>
    <m/>
    <n v="55200"/>
    <n v="55200"/>
    <m/>
    <m/>
    <n v="20"/>
    <n v="20"/>
    <m/>
  </r>
  <r>
    <s v="Склад Север"/>
    <x v="0"/>
    <x v="3749"/>
    <x v="0"/>
    <m/>
    <m/>
    <x v="0"/>
    <m/>
    <m/>
    <m/>
    <n v="3500"/>
    <n v="3500"/>
    <m/>
    <m/>
    <n v="2"/>
    <n v="2"/>
    <m/>
  </r>
  <r>
    <s v="Склад Север"/>
    <x v="0"/>
    <x v="3750"/>
    <x v="0"/>
    <m/>
    <m/>
    <x v="0"/>
    <m/>
    <m/>
    <m/>
    <n v="10916.67"/>
    <n v="10916.67"/>
    <m/>
    <m/>
    <n v="200"/>
    <n v="200"/>
    <m/>
  </r>
  <r>
    <s v="Склад Север"/>
    <x v="0"/>
    <x v="325"/>
    <x v="0"/>
    <m/>
    <m/>
    <x v="0"/>
    <m/>
    <m/>
    <m/>
    <n v="399835"/>
    <n v="236241"/>
    <n v="163594"/>
    <m/>
    <n v="7790"/>
    <n v="4650"/>
    <n v="3140"/>
  </r>
  <r>
    <s v="Склад Север"/>
    <x v="0"/>
    <x v="3751"/>
    <x v="0"/>
    <m/>
    <m/>
    <x v="0"/>
    <m/>
    <m/>
    <m/>
    <n v="1366.67"/>
    <n v="1366.67"/>
    <m/>
    <m/>
    <n v="4"/>
    <n v="4"/>
    <m/>
  </r>
  <r>
    <s v="Склад Север"/>
    <x v="0"/>
    <x v="3752"/>
    <x v="0"/>
    <m/>
    <m/>
    <x v="0"/>
    <m/>
    <m/>
    <m/>
    <n v="73080"/>
    <n v="73080"/>
    <m/>
    <m/>
    <n v="48"/>
    <n v="48"/>
    <m/>
  </r>
  <r>
    <s v="Склад Север"/>
    <x v="0"/>
    <x v="3753"/>
    <x v="0"/>
    <m/>
    <m/>
    <x v="0"/>
    <m/>
    <m/>
    <m/>
    <n v="9240"/>
    <n v="9240"/>
    <m/>
    <m/>
    <n v="4"/>
    <n v="4"/>
    <m/>
  </r>
  <r>
    <s v="Склад Север"/>
    <x v="0"/>
    <x v="3754"/>
    <x v="0"/>
    <m/>
    <m/>
    <x v="0"/>
    <m/>
    <m/>
    <m/>
    <n v="20959.2"/>
    <n v="20959.2"/>
    <m/>
    <m/>
    <n v="6"/>
    <n v="6"/>
    <m/>
  </r>
  <r>
    <s v="Склад Север"/>
    <x v="0"/>
    <x v="3755"/>
    <x v="0"/>
    <m/>
    <m/>
    <x v="0"/>
    <m/>
    <m/>
    <m/>
    <n v="67095"/>
    <n v="67095"/>
    <m/>
    <m/>
    <n v="5"/>
    <n v="5"/>
    <m/>
  </r>
  <r>
    <s v="Склад Север"/>
    <x v="0"/>
    <x v="3756"/>
    <x v="0"/>
    <m/>
    <m/>
    <x v="0"/>
    <m/>
    <m/>
    <m/>
    <n v="14952"/>
    <n v="14952"/>
    <m/>
    <m/>
    <n v="2"/>
    <n v="2"/>
    <m/>
  </r>
  <r>
    <s v="Склад Север"/>
    <x v="0"/>
    <x v="3757"/>
    <x v="0"/>
    <m/>
    <m/>
    <x v="0"/>
    <m/>
    <m/>
    <m/>
    <n v="1430"/>
    <n v="1430"/>
    <m/>
    <m/>
    <n v="6"/>
    <n v="6"/>
    <m/>
  </r>
  <r>
    <s v="Склад Север"/>
    <x v="0"/>
    <x v="3758"/>
    <x v="0"/>
    <m/>
    <m/>
    <x v="0"/>
    <m/>
    <m/>
    <m/>
    <n v="866.67"/>
    <n v="866.67"/>
    <m/>
    <m/>
    <n v="10"/>
    <n v="10"/>
    <m/>
  </r>
  <r>
    <s v="Склад Север"/>
    <x v="0"/>
    <x v="3759"/>
    <x v="0"/>
    <m/>
    <m/>
    <x v="0"/>
    <m/>
    <m/>
    <m/>
    <n v="1564"/>
    <n v="1564"/>
    <m/>
    <m/>
    <n v="30"/>
    <n v="30"/>
    <m/>
  </r>
  <r>
    <s v="Склад Север"/>
    <x v="0"/>
    <x v="3760"/>
    <x v="0"/>
    <m/>
    <m/>
    <x v="0"/>
    <m/>
    <m/>
    <m/>
    <n v="785.67"/>
    <m/>
    <n v="785.67"/>
    <m/>
    <n v="10"/>
    <m/>
    <n v="10"/>
  </r>
  <r>
    <s v="Склад Север"/>
    <x v="0"/>
    <x v="3761"/>
    <x v="0"/>
    <m/>
    <m/>
    <x v="0"/>
    <m/>
    <m/>
    <m/>
    <n v="270"/>
    <n v="270"/>
    <m/>
    <m/>
    <n v="12"/>
    <n v="12"/>
    <m/>
  </r>
  <r>
    <s v="Склад Север"/>
    <x v="0"/>
    <x v="3762"/>
    <x v="0"/>
    <m/>
    <m/>
    <x v="0"/>
    <m/>
    <m/>
    <m/>
    <n v="252"/>
    <m/>
    <n v="252"/>
    <m/>
    <n v="2"/>
    <m/>
    <n v="2"/>
  </r>
  <r>
    <s v="Склад Север"/>
    <x v="0"/>
    <x v="3763"/>
    <x v="0"/>
    <m/>
    <m/>
    <x v="0"/>
    <m/>
    <m/>
    <m/>
    <n v="5866.2"/>
    <n v="5866.2"/>
    <m/>
    <m/>
    <n v="20"/>
    <n v="20"/>
    <m/>
  </r>
  <r>
    <s v="Склад Север"/>
    <x v="0"/>
    <x v="3764"/>
    <x v="0"/>
    <m/>
    <m/>
    <x v="0"/>
    <m/>
    <m/>
    <m/>
    <n v="175"/>
    <n v="175"/>
    <m/>
    <m/>
    <n v="5"/>
    <n v="5"/>
    <m/>
  </r>
  <r>
    <s v="Склад Север"/>
    <x v="0"/>
    <x v="3765"/>
    <x v="0"/>
    <m/>
    <m/>
    <x v="0"/>
    <m/>
    <m/>
    <m/>
    <n v="420"/>
    <n v="175"/>
    <n v="245"/>
    <m/>
    <n v="12"/>
    <n v="5"/>
    <n v="7"/>
  </r>
  <r>
    <s v="Склад Север"/>
    <x v="0"/>
    <x v="3766"/>
    <x v="0"/>
    <m/>
    <m/>
    <x v="0"/>
    <m/>
    <m/>
    <m/>
    <n v="6624"/>
    <n v="6624"/>
    <m/>
    <m/>
    <n v="4"/>
    <n v="4"/>
    <m/>
  </r>
  <r>
    <s v="Склад Север"/>
    <x v="0"/>
    <x v="3767"/>
    <x v="0"/>
    <m/>
    <m/>
    <x v="0"/>
    <m/>
    <m/>
    <m/>
    <n v="93960"/>
    <n v="93960"/>
    <m/>
    <m/>
    <n v="120"/>
    <n v="120"/>
    <m/>
  </r>
  <r>
    <s v="Склад Север"/>
    <x v="0"/>
    <x v="3768"/>
    <x v="0"/>
    <m/>
    <m/>
    <x v="0"/>
    <m/>
    <m/>
    <m/>
    <n v="8208"/>
    <n v="8208"/>
    <m/>
    <m/>
    <n v="4"/>
    <n v="4"/>
    <m/>
  </r>
  <r>
    <s v="Склад Север"/>
    <x v="0"/>
    <x v="3769"/>
    <x v="0"/>
    <m/>
    <m/>
    <x v="0"/>
    <m/>
    <m/>
    <m/>
    <n v="1555"/>
    <m/>
    <n v="1555"/>
    <m/>
    <n v="6"/>
    <m/>
    <n v="6"/>
  </r>
  <r>
    <s v="Склад Север"/>
    <x v="0"/>
    <x v="3770"/>
    <x v="0"/>
    <m/>
    <m/>
    <x v="0"/>
    <m/>
    <m/>
    <m/>
    <n v="3699"/>
    <n v="3699"/>
    <m/>
    <m/>
    <n v="6"/>
    <n v="6"/>
    <m/>
  </r>
  <r>
    <s v="Склад Север"/>
    <x v="0"/>
    <x v="3771"/>
    <x v="0"/>
    <m/>
    <m/>
    <x v="0"/>
    <m/>
    <m/>
    <m/>
    <n v="11219.76"/>
    <n v="11219.76"/>
    <m/>
    <m/>
    <n v="1"/>
    <n v="1"/>
    <m/>
  </r>
  <r>
    <s v="Склад Север"/>
    <x v="0"/>
    <x v="3772"/>
    <x v="0"/>
    <m/>
    <m/>
    <x v="0"/>
    <m/>
    <m/>
    <m/>
    <n v="53880"/>
    <n v="53880"/>
    <m/>
    <m/>
    <n v="90"/>
    <n v="90"/>
    <m/>
  </r>
  <r>
    <s v="Склад Север"/>
    <x v="0"/>
    <x v="3773"/>
    <x v="0"/>
    <m/>
    <m/>
    <x v="0"/>
    <m/>
    <m/>
    <m/>
    <n v="40992"/>
    <n v="40992"/>
    <m/>
    <m/>
    <n v="16"/>
    <n v="16"/>
    <m/>
  </r>
  <r>
    <s v="Склад Север"/>
    <x v="0"/>
    <x v="3774"/>
    <x v="0"/>
    <m/>
    <m/>
    <x v="0"/>
    <m/>
    <m/>
    <m/>
    <n v="37680"/>
    <n v="37680"/>
    <m/>
    <m/>
    <n v="20"/>
    <n v="20"/>
    <m/>
  </r>
  <r>
    <s v="Склад Север"/>
    <x v="0"/>
    <x v="3775"/>
    <x v="0"/>
    <m/>
    <m/>
    <x v="0"/>
    <m/>
    <m/>
    <m/>
    <n v="13800"/>
    <n v="13800"/>
    <m/>
    <m/>
    <n v="10"/>
    <n v="10"/>
    <m/>
  </r>
  <r>
    <s v="Склад Север"/>
    <x v="0"/>
    <x v="3776"/>
    <x v="0"/>
    <m/>
    <m/>
    <x v="0"/>
    <m/>
    <m/>
    <m/>
    <n v="30000"/>
    <n v="30000"/>
    <m/>
    <m/>
    <n v="10"/>
    <n v="10"/>
    <m/>
  </r>
  <r>
    <s v="Склад Север"/>
    <x v="0"/>
    <x v="3777"/>
    <x v="0"/>
    <m/>
    <m/>
    <x v="0"/>
    <m/>
    <m/>
    <m/>
    <n v="7756.67"/>
    <n v="7756.67"/>
    <m/>
    <m/>
    <n v="2"/>
    <n v="2"/>
    <m/>
  </r>
  <r>
    <s v="Склад Север"/>
    <x v="0"/>
    <x v="3778"/>
    <x v="0"/>
    <m/>
    <m/>
    <x v="0"/>
    <m/>
    <m/>
    <m/>
    <n v="11946.67"/>
    <n v="11946.67"/>
    <m/>
    <m/>
    <n v="4"/>
    <n v="4"/>
    <m/>
  </r>
  <r>
    <s v="Склад Север"/>
    <x v="0"/>
    <x v="3779"/>
    <x v="0"/>
    <m/>
    <m/>
    <x v="0"/>
    <m/>
    <m/>
    <m/>
    <n v="50373.33"/>
    <m/>
    <n v="50373.33"/>
    <m/>
    <n v="4"/>
    <m/>
    <n v="4"/>
  </r>
  <r>
    <s v="Склад Север"/>
    <x v="0"/>
    <x v="3780"/>
    <x v="0"/>
    <m/>
    <m/>
    <x v="0"/>
    <m/>
    <m/>
    <m/>
    <n v="5112"/>
    <n v="5112"/>
    <m/>
    <m/>
    <n v="1"/>
    <n v="1"/>
    <m/>
  </r>
  <r>
    <s v="Склад Север"/>
    <x v="0"/>
    <x v="3781"/>
    <x v="0"/>
    <m/>
    <m/>
    <x v="0"/>
    <m/>
    <m/>
    <m/>
    <n v="5112"/>
    <n v="5112"/>
    <m/>
    <m/>
    <n v="1"/>
    <n v="1"/>
    <m/>
  </r>
  <r>
    <s v="Склад Север"/>
    <x v="0"/>
    <x v="3782"/>
    <x v="0"/>
    <m/>
    <m/>
    <x v="0"/>
    <m/>
    <m/>
    <m/>
    <n v="20928"/>
    <n v="20928"/>
    <m/>
    <m/>
    <n v="4"/>
    <n v="4"/>
    <m/>
  </r>
  <r>
    <s v="Склад Север"/>
    <x v="0"/>
    <x v="3783"/>
    <x v="0"/>
    <m/>
    <m/>
    <x v="0"/>
    <m/>
    <m/>
    <m/>
    <n v="85681.16"/>
    <n v="85681.16"/>
    <m/>
    <m/>
    <n v="43"/>
    <n v="43"/>
    <m/>
  </r>
  <r>
    <s v="Склад Север"/>
    <x v="0"/>
    <x v="3784"/>
    <x v="0"/>
    <m/>
    <m/>
    <x v="0"/>
    <m/>
    <m/>
    <m/>
    <n v="170521.8"/>
    <n v="170521.8"/>
    <m/>
    <m/>
    <n v="71"/>
    <n v="71"/>
    <m/>
  </r>
  <r>
    <s v="Склад Север"/>
    <x v="0"/>
    <x v="3785"/>
    <x v="0"/>
    <m/>
    <m/>
    <x v="0"/>
    <m/>
    <m/>
    <m/>
    <n v="78912"/>
    <n v="78912"/>
    <m/>
    <m/>
    <n v="80"/>
    <n v="80"/>
    <m/>
  </r>
  <r>
    <s v="Склад Север"/>
    <x v="0"/>
    <x v="3786"/>
    <x v="0"/>
    <n v="-28700"/>
    <n v="-30"/>
    <x v="0"/>
    <m/>
    <m/>
    <n v="40308"/>
    <n v="38130"/>
    <n v="69008"/>
    <n v="9430"/>
    <n v="42"/>
    <n v="40"/>
    <n v="72"/>
    <n v="10"/>
  </r>
  <r>
    <s v="Склад Север"/>
    <x v="0"/>
    <x v="3787"/>
    <x v="0"/>
    <m/>
    <m/>
    <x v="0"/>
    <m/>
    <m/>
    <m/>
    <n v="4514.3999999999996"/>
    <n v="4514.3999999999996"/>
    <m/>
    <m/>
    <n v="20"/>
    <n v="20"/>
    <m/>
  </r>
  <r>
    <s v="Склад Север"/>
    <x v="0"/>
    <x v="3788"/>
    <x v="0"/>
    <m/>
    <m/>
    <x v="0"/>
    <m/>
    <m/>
    <m/>
    <n v="20880"/>
    <n v="20880"/>
    <m/>
    <m/>
    <n v="60"/>
    <n v="60"/>
    <m/>
  </r>
  <r>
    <s v="Склад Север"/>
    <x v="0"/>
    <x v="3789"/>
    <x v="0"/>
    <m/>
    <m/>
    <x v="0"/>
    <m/>
    <m/>
    <m/>
    <n v="3340"/>
    <n v="3340"/>
    <m/>
    <m/>
    <n v="1"/>
    <n v="1"/>
    <m/>
  </r>
  <r>
    <s v="Склад Север"/>
    <x v="0"/>
    <x v="3790"/>
    <x v="0"/>
    <m/>
    <m/>
    <x v="0"/>
    <m/>
    <m/>
    <m/>
    <n v="8820"/>
    <n v="8820"/>
    <m/>
    <m/>
    <n v="3"/>
    <n v="3"/>
    <m/>
  </r>
  <r>
    <s v="Склад Север"/>
    <x v="0"/>
    <x v="3791"/>
    <x v="0"/>
    <m/>
    <m/>
    <x v="0"/>
    <m/>
    <m/>
    <m/>
    <n v="3680"/>
    <n v="3680"/>
    <m/>
    <m/>
    <n v="1"/>
    <n v="1"/>
    <m/>
  </r>
  <r>
    <s v="Склад Север"/>
    <x v="0"/>
    <x v="3792"/>
    <x v="0"/>
    <m/>
    <m/>
    <x v="0"/>
    <m/>
    <m/>
    <m/>
    <n v="1860"/>
    <n v="1860"/>
    <m/>
    <m/>
    <n v="1"/>
    <n v="1"/>
    <m/>
  </r>
  <r>
    <s v="Склад Север"/>
    <x v="0"/>
    <x v="3793"/>
    <x v="0"/>
    <m/>
    <m/>
    <x v="0"/>
    <m/>
    <m/>
    <m/>
    <n v="2480"/>
    <n v="2480"/>
    <m/>
    <m/>
    <n v="1"/>
    <n v="1"/>
    <m/>
  </r>
  <r>
    <s v="Склад Север"/>
    <x v="0"/>
    <x v="3794"/>
    <x v="0"/>
    <m/>
    <m/>
    <x v="0"/>
    <m/>
    <m/>
    <m/>
    <n v="1650"/>
    <n v="1650"/>
    <m/>
    <m/>
    <n v="6"/>
    <n v="6"/>
    <m/>
  </r>
  <r>
    <s v="Склад Север"/>
    <x v="0"/>
    <x v="3795"/>
    <x v="0"/>
    <m/>
    <m/>
    <x v="0"/>
    <m/>
    <m/>
    <m/>
    <n v="113000"/>
    <n v="113000"/>
    <m/>
    <m/>
    <n v="150"/>
    <n v="150"/>
    <m/>
  </r>
  <r>
    <s v="Склад Север"/>
    <x v="0"/>
    <x v="3796"/>
    <x v="3"/>
    <n v="2875.83"/>
    <n v="1"/>
    <x v="4"/>
    <s v="к реализации"/>
    <n v="2875.83"/>
    <n v="2875.83"/>
    <m/>
    <m/>
    <n v="2875.83"/>
    <n v="1"/>
    <m/>
    <m/>
    <n v="1"/>
  </r>
  <r>
    <s v="Склад Север"/>
    <x v="0"/>
    <x v="3797"/>
    <x v="0"/>
    <m/>
    <m/>
    <x v="0"/>
    <m/>
    <m/>
    <m/>
    <m/>
    <m/>
    <m/>
    <m/>
    <m/>
    <m/>
    <m/>
  </r>
  <r>
    <s v="Склад Север"/>
    <x v="0"/>
    <x v="3798"/>
    <x v="0"/>
    <m/>
    <m/>
    <x v="0"/>
    <m/>
    <m/>
    <m/>
    <n v="8400"/>
    <n v="8400"/>
    <m/>
    <m/>
    <n v="5"/>
    <n v="5"/>
    <m/>
  </r>
  <r>
    <s v="Склад Север"/>
    <x v="0"/>
    <x v="3799"/>
    <x v="0"/>
    <m/>
    <m/>
    <x v="0"/>
    <m/>
    <m/>
    <m/>
    <n v="430.7"/>
    <n v="430.7"/>
    <m/>
    <m/>
    <n v="10"/>
    <n v="10"/>
    <m/>
  </r>
  <r>
    <s v="Склад Север"/>
    <x v="0"/>
    <x v="3800"/>
    <x v="0"/>
    <m/>
    <m/>
    <x v="0"/>
    <m/>
    <m/>
    <m/>
    <n v="1726.67"/>
    <n v="1726.67"/>
    <m/>
    <m/>
    <n v="4"/>
    <n v="4"/>
    <m/>
  </r>
  <r>
    <s v="Склад Север"/>
    <x v="0"/>
    <x v="3801"/>
    <x v="0"/>
    <m/>
    <m/>
    <x v="0"/>
    <m/>
    <m/>
    <m/>
    <n v="12720"/>
    <n v="12720"/>
    <m/>
    <m/>
    <n v="20"/>
    <n v="20"/>
    <m/>
  </r>
  <r>
    <s v="Склад Север"/>
    <x v="0"/>
    <x v="3802"/>
    <x v="0"/>
    <m/>
    <m/>
    <x v="0"/>
    <m/>
    <m/>
    <m/>
    <n v="2700"/>
    <n v="2700"/>
    <m/>
    <m/>
    <n v="3"/>
    <n v="3"/>
    <m/>
  </r>
  <r>
    <s v="Склад Север"/>
    <x v="0"/>
    <x v="3803"/>
    <x v="0"/>
    <m/>
    <m/>
    <x v="0"/>
    <m/>
    <m/>
    <m/>
    <n v="63.58"/>
    <n v="63.58"/>
    <m/>
    <m/>
    <n v="0.502"/>
    <n v="0.502"/>
    <m/>
  </r>
  <r>
    <s v="Склад Север"/>
    <x v="0"/>
    <x v="3804"/>
    <x v="0"/>
    <m/>
    <m/>
    <x v="0"/>
    <m/>
    <m/>
    <m/>
    <n v="20255.86"/>
    <n v="20255.86"/>
    <m/>
    <m/>
    <n v="13"/>
    <n v="13"/>
    <m/>
  </r>
  <r>
    <s v="Склад Север"/>
    <x v="0"/>
    <x v="3805"/>
    <x v="0"/>
    <m/>
    <m/>
    <x v="0"/>
    <m/>
    <m/>
    <m/>
    <n v="3060"/>
    <n v="3060"/>
    <m/>
    <m/>
    <n v="2"/>
    <n v="2"/>
    <m/>
  </r>
  <r>
    <s v="Склад Север"/>
    <x v="0"/>
    <x v="3806"/>
    <x v="0"/>
    <m/>
    <m/>
    <x v="0"/>
    <m/>
    <m/>
    <m/>
    <n v="247.5"/>
    <n v="247.5"/>
    <m/>
    <m/>
    <n v="11"/>
    <n v="11"/>
    <m/>
  </r>
  <r>
    <s v="Склад Север"/>
    <x v="0"/>
    <x v="3807"/>
    <x v="0"/>
    <m/>
    <m/>
    <x v="0"/>
    <m/>
    <m/>
    <m/>
    <n v="95"/>
    <n v="95"/>
    <m/>
    <m/>
    <n v="3"/>
    <n v="3"/>
    <m/>
  </r>
  <r>
    <s v="Склад Север"/>
    <x v="0"/>
    <x v="3808"/>
    <x v="1"/>
    <n v="1803.46"/>
    <n v="56"/>
    <x v="3"/>
    <s v="аварийный запас на ремонт кровель"/>
    <m/>
    <n v="1803.46"/>
    <m/>
    <m/>
    <n v="1803.46"/>
    <n v="56"/>
    <m/>
    <m/>
    <n v="56"/>
  </r>
  <r>
    <s v="Склад Север"/>
    <x v="0"/>
    <x v="3809"/>
    <x v="0"/>
    <m/>
    <m/>
    <x v="0"/>
    <m/>
    <m/>
    <m/>
    <n v="2028.75"/>
    <n v="2028.75"/>
    <m/>
    <m/>
    <n v="45"/>
    <n v="45"/>
    <m/>
  </r>
  <r>
    <s v="Склад Север"/>
    <x v="0"/>
    <x v="3810"/>
    <x v="0"/>
    <m/>
    <m/>
    <x v="0"/>
    <m/>
    <m/>
    <m/>
    <n v="18860"/>
    <n v="18860"/>
    <m/>
    <m/>
    <n v="2"/>
    <n v="2"/>
    <m/>
  </r>
  <r>
    <s v="Склад Север"/>
    <x v="0"/>
    <x v="3811"/>
    <x v="0"/>
    <m/>
    <m/>
    <x v="0"/>
    <m/>
    <m/>
    <m/>
    <n v="1036.67"/>
    <m/>
    <n v="1036.67"/>
    <m/>
    <n v="4"/>
    <m/>
    <n v="4"/>
  </r>
  <r>
    <s v="Склад Север"/>
    <x v="0"/>
    <x v="3812"/>
    <x v="0"/>
    <m/>
    <m/>
    <x v="0"/>
    <m/>
    <m/>
    <m/>
    <n v="386304"/>
    <n v="386304"/>
    <m/>
    <m/>
    <n v="16"/>
    <n v="16"/>
    <m/>
  </r>
  <r>
    <s v="Склад Север"/>
    <x v="0"/>
    <x v="3813"/>
    <x v="0"/>
    <m/>
    <m/>
    <x v="0"/>
    <m/>
    <m/>
    <m/>
    <n v="503.33"/>
    <n v="503.33"/>
    <m/>
    <m/>
    <n v="2"/>
    <n v="2"/>
    <m/>
  </r>
  <r>
    <s v="Склад Север"/>
    <x v="0"/>
    <x v="3814"/>
    <x v="0"/>
    <m/>
    <m/>
    <x v="0"/>
    <m/>
    <m/>
    <m/>
    <n v="8233.34"/>
    <n v="8233.34"/>
    <m/>
    <m/>
    <n v="20"/>
    <n v="20"/>
    <m/>
  </r>
  <r>
    <s v="Склад Север"/>
    <x v="0"/>
    <x v="3815"/>
    <x v="0"/>
    <m/>
    <m/>
    <x v="0"/>
    <m/>
    <m/>
    <n v="20503"/>
    <m/>
    <n v="20503"/>
    <m/>
    <n v="1"/>
    <m/>
    <n v="1"/>
    <m/>
  </r>
  <r>
    <s v="Склад Север"/>
    <x v="0"/>
    <x v="3816"/>
    <x v="0"/>
    <m/>
    <m/>
    <x v="0"/>
    <m/>
    <m/>
    <m/>
    <n v="31814.17"/>
    <m/>
    <n v="31814.17"/>
    <m/>
    <n v="1"/>
    <m/>
    <n v="1"/>
  </r>
  <r>
    <s v="Склад Север"/>
    <x v="0"/>
    <x v="3817"/>
    <x v="0"/>
    <m/>
    <m/>
    <x v="0"/>
    <m/>
    <m/>
    <m/>
    <n v="933.33"/>
    <n v="933.33"/>
    <m/>
    <m/>
    <n v="10"/>
    <n v="10"/>
    <m/>
  </r>
  <r>
    <s v="Склад Север"/>
    <x v="0"/>
    <x v="3818"/>
    <x v="0"/>
    <m/>
    <m/>
    <x v="0"/>
    <m/>
    <m/>
    <m/>
    <n v="360.1"/>
    <m/>
    <n v="360.1"/>
    <m/>
    <n v="4"/>
    <m/>
    <n v="4"/>
  </r>
  <r>
    <s v="Склад Север"/>
    <x v="0"/>
    <x v="3819"/>
    <x v="0"/>
    <m/>
    <m/>
    <x v="0"/>
    <m/>
    <m/>
    <m/>
    <n v="3910"/>
    <n v="3910"/>
    <m/>
    <m/>
    <n v="4"/>
    <n v="4"/>
    <m/>
  </r>
  <r>
    <s v="Склад Север"/>
    <x v="0"/>
    <x v="3820"/>
    <x v="0"/>
    <m/>
    <m/>
    <x v="0"/>
    <m/>
    <m/>
    <m/>
    <n v="431.67"/>
    <n v="431.67"/>
    <m/>
    <m/>
    <n v="2"/>
    <n v="2"/>
    <m/>
  </r>
  <r>
    <s v="Склад Север"/>
    <x v="0"/>
    <x v="3821"/>
    <x v="0"/>
    <m/>
    <m/>
    <x v="0"/>
    <m/>
    <m/>
    <m/>
    <n v="425"/>
    <n v="425"/>
    <m/>
    <m/>
    <n v="2"/>
    <n v="2"/>
    <m/>
  </r>
  <r>
    <s v="Склад Север"/>
    <x v="0"/>
    <x v="3822"/>
    <x v="0"/>
    <m/>
    <m/>
    <x v="0"/>
    <m/>
    <m/>
    <m/>
    <n v="3693.33"/>
    <n v="3693.33"/>
    <m/>
    <m/>
    <n v="4"/>
    <n v="4"/>
    <m/>
  </r>
  <r>
    <s v="Склад Север"/>
    <x v="0"/>
    <x v="3823"/>
    <x v="0"/>
    <m/>
    <m/>
    <x v="0"/>
    <m/>
    <m/>
    <m/>
    <n v="595500"/>
    <n v="595500"/>
    <m/>
    <m/>
    <n v="2382"/>
    <n v="2382"/>
    <m/>
  </r>
  <r>
    <s v="Склад Север"/>
    <x v="0"/>
    <x v="3824"/>
    <x v="0"/>
    <m/>
    <m/>
    <x v="0"/>
    <m/>
    <m/>
    <m/>
    <n v="527.25"/>
    <n v="249.75"/>
    <n v="277.5"/>
    <m/>
    <n v="38"/>
    <n v="18"/>
    <n v="20"/>
  </r>
  <r>
    <s v="Склад Север"/>
    <x v="0"/>
    <x v="3825"/>
    <x v="0"/>
    <m/>
    <m/>
    <x v="0"/>
    <m/>
    <m/>
    <m/>
    <n v="511.5"/>
    <n v="232.5"/>
    <n v="279"/>
    <m/>
    <n v="22"/>
    <n v="10"/>
    <n v="12"/>
  </r>
  <r>
    <s v="Склад Север"/>
    <x v="0"/>
    <x v="3826"/>
    <x v="0"/>
    <m/>
    <m/>
    <x v="0"/>
    <m/>
    <m/>
    <m/>
    <n v="448.6"/>
    <n v="448.6"/>
    <m/>
    <m/>
    <n v="28"/>
    <n v="28"/>
    <m/>
  </r>
  <r>
    <s v="Склад Север"/>
    <x v="0"/>
    <x v="3827"/>
    <x v="0"/>
    <m/>
    <m/>
    <x v="0"/>
    <m/>
    <m/>
    <m/>
    <n v="123.82"/>
    <n v="123.82"/>
    <m/>
    <m/>
    <n v="10"/>
    <n v="10"/>
    <m/>
  </r>
  <r>
    <s v="Склад Север"/>
    <x v="0"/>
    <x v="3828"/>
    <x v="0"/>
    <m/>
    <m/>
    <x v="0"/>
    <m/>
    <m/>
    <m/>
    <n v="546.97"/>
    <n v="198.9"/>
    <n v="348.07"/>
    <m/>
    <n v="11"/>
    <n v="4"/>
    <n v="7"/>
  </r>
  <r>
    <s v="Склад Север"/>
    <x v="0"/>
    <x v="3829"/>
    <x v="0"/>
    <m/>
    <m/>
    <x v="0"/>
    <m/>
    <m/>
    <m/>
    <n v="1710"/>
    <m/>
    <n v="1710"/>
    <m/>
    <n v="3"/>
    <m/>
    <n v="3"/>
  </r>
  <r>
    <s v="Склад Север"/>
    <x v="0"/>
    <x v="3830"/>
    <x v="0"/>
    <m/>
    <m/>
    <x v="0"/>
    <m/>
    <m/>
    <m/>
    <n v="1710"/>
    <m/>
    <n v="1710"/>
    <m/>
    <n v="3"/>
    <m/>
    <n v="3"/>
  </r>
  <r>
    <s v="Склад Север"/>
    <x v="0"/>
    <x v="3831"/>
    <x v="0"/>
    <m/>
    <m/>
    <x v="0"/>
    <m/>
    <m/>
    <m/>
    <n v="14649.6"/>
    <n v="14649.6"/>
    <m/>
    <m/>
    <n v="1"/>
    <n v="1"/>
    <m/>
  </r>
  <r>
    <s v="Склад Север"/>
    <x v="0"/>
    <x v="3832"/>
    <x v="0"/>
    <m/>
    <m/>
    <x v="0"/>
    <m/>
    <m/>
    <m/>
    <n v="12297.6"/>
    <n v="12297.6"/>
    <m/>
    <m/>
    <n v="1"/>
    <n v="1"/>
    <m/>
  </r>
  <r>
    <s v="Склад Север"/>
    <x v="0"/>
    <x v="3833"/>
    <x v="0"/>
    <m/>
    <m/>
    <x v="0"/>
    <m/>
    <m/>
    <m/>
    <n v="23116.799999999999"/>
    <n v="23116.799999999999"/>
    <m/>
    <m/>
    <n v="2"/>
    <n v="2"/>
    <m/>
  </r>
  <r>
    <s v="Склад Север"/>
    <x v="0"/>
    <x v="3834"/>
    <x v="0"/>
    <m/>
    <m/>
    <x v="0"/>
    <m/>
    <m/>
    <m/>
    <n v="29299.200000000001"/>
    <n v="29299.200000000001"/>
    <m/>
    <m/>
    <n v="2"/>
    <n v="2"/>
    <m/>
  </r>
  <r>
    <s v="Склад Север"/>
    <x v="0"/>
    <x v="3835"/>
    <x v="2"/>
    <n v="1581.85"/>
    <n v="1"/>
    <x v="3"/>
    <s v="Использование при ремонтах 2022 года"/>
    <m/>
    <n v="1581.85"/>
    <m/>
    <m/>
    <n v="1581.85"/>
    <n v="1"/>
    <m/>
    <m/>
    <n v="1"/>
  </r>
  <r>
    <s v="Склад Север"/>
    <x v="0"/>
    <x v="3836"/>
    <x v="0"/>
    <m/>
    <m/>
    <x v="0"/>
    <m/>
    <m/>
    <m/>
    <n v="16333.33"/>
    <n v="16333.33"/>
    <m/>
    <m/>
    <n v="8"/>
    <n v="8"/>
    <m/>
  </r>
  <r>
    <s v="Склад Север"/>
    <x v="0"/>
    <x v="3837"/>
    <x v="0"/>
    <m/>
    <m/>
    <x v="0"/>
    <m/>
    <m/>
    <m/>
    <n v="8458.33"/>
    <n v="8458.33"/>
    <m/>
    <m/>
    <n v="7"/>
    <n v="7"/>
    <m/>
  </r>
  <r>
    <s v="Склад Север"/>
    <x v="0"/>
    <x v="3838"/>
    <x v="4"/>
    <n v="18974.5"/>
    <n v="0.25900000000000001"/>
    <x v="3"/>
    <s v="Реконструкция НБУ 2022-2024"/>
    <m/>
    <n v="18974.5"/>
    <m/>
    <m/>
    <n v="18974.5"/>
    <n v="0.25900000000000001"/>
    <m/>
    <m/>
    <n v="0.25900000000000001"/>
  </r>
  <r>
    <s v="Склад Север"/>
    <x v="0"/>
    <x v="3839"/>
    <x v="4"/>
    <n v="132874.69"/>
    <n v="1.85"/>
    <x v="3"/>
    <s v="Реконструкция НБУ 2022-2024"/>
    <m/>
    <n v="132874.69"/>
    <m/>
    <m/>
    <n v="132874.69"/>
    <n v="1.85"/>
    <m/>
    <m/>
    <n v="1.85"/>
  </r>
  <r>
    <s v="Склад Север"/>
    <x v="0"/>
    <x v="3840"/>
    <x v="0"/>
    <m/>
    <m/>
    <x v="0"/>
    <m/>
    <m/>
    <m/>
    <n v="2880"/>
    <n v="2880"/>
    <m/>
    <m/>
    <n v="6"/>
    <n v="6"/>
    <m/>
  </r>
  <r>
    <s v="Склад Север"/>
    <x v="0"/>
    <x v="3841"/>
    <x v="0"/>
    <m/>
    <m/>
    <x v="0"/>
    <m/>
    <m/>
    <m/>
    <n v="6545"/>
    <n v="4462.5"/>
    <n v="2082.5"/>
    <m/>
    <n v="22"/>
    <n v="15"/>
    <n v="7"/>
  </r>
  <r>
    <s v="Склад Север"/>
    <x v="0"/>
    <x v="3842"/>
    <x v="0"/>
    <m/>
    <m/>
    <x v="0"/>
    <m/>
    <m/>
    <m/>
    <n v="1678.33"/>
    <n v="1678.33"/>
    <m/>
    <m/>
    <n v="20"/>
    <n v="20"/>
    <m/>
  </r>
  <r>
    <s v="Склад Север"/>
    <x v="0"/>
    <x v="3843"/>
    <x v="0"/>
    <m/>
    <m/>
    <x v="0"/>
    <m/>
    <m/>
    <m/>
    <n v="2909.37"/>
    <n v="2909.37"/>
    <m/>
    <m/>
    <n v="7"/>
    <n v="7"/>
    <m/>
  </r>
  <r>
    <s v="Склад Север"/>
    <x v="0"/>
    <x v="3844"/>
    <x v="0"/>
    <m/>
    <m/>
    <x v="0"/>
    <m/>
    <m/>
    <m/>
    <n v="2662"/>
    <n v="2662"/>
    <m/>
    <m/>
    <n v="2.1999999999999999E-2"/>
    <n v="2.1999999999999999E-2"/>
    <m/>
  </r>
  <r>
    <s v="Склад Север"/>
    <x v="0"/>
    <x v="3845"/>
    <x v="0"/>
    <m/>
    <m/>
    <x v="0"/>
    <m/>
    <m/>
    <m/>
    <n v="6050"/>
    <n v="6050"/>
    <m/>
    <m/>
    <n v="0.05"/>
    <n v="0.05"/>
    <m/>
  </r>
  <r>
    <s v="Склад Север"/>
    <x v="0"/>
    <x v="3846"/>
    <x v="0"/>
    <m/>
    <m/>
    <x v="0"/>
    <m/>
    <m/>
    <m/>
    <n v="4617689.12"/>
    <n v="4617689.12"/>
    <m/>
    <m/>
    <n v="39.020000000000003"/>
    <n v="39.020000000000003"/>
    <m/>
  </r>
  <r>
    <s v="Склад Север"/>
    <x v="0"/>
    <x v="3847"/>
    <x v="0"/>
    <m/>
    <m/>
    <x v="0"/>
    <m/>
    <m/>
    <m/>
    <n v="1918285.6"/>
    <n v="1918285.6"/>
    <m/>
    <m/>
    <n v="16.72"/>
    <n v="16.72"/>
    <m/>
  </r>
  <r>
    <s v="Склад Север"/>
    <x v="0"/>
    <x v="3848"/>
    <x v="0"/>
    <m/>
    <m/>
    <x v="0"/>
    <m/>
    <m/>
    <m/>
    <n v="340454.44"/>
    <n v="340454.44"/>
    <m/>
    <m/>
    <n v="3.2469999999999999"/>
    <n v="3.2469999999999999"/>
    <m/>
  </r>
  <r>
    <s v="Склад Север"/>
    <x v="0"/>
    <x v="3849"/>
    <x v="0"/>
    <m/>
    <m/>
    <x v="0"/>
    <m/>
    <m/>
    <m/>
    <n v="2129600"/>
    <n v="2129600"/>
    <m/>
    <m/>
    <n v="17.600000000000001"/>
    <n v="17.600000000000001"/>
    <m/>
  </r>
  <r>
    <s v="Склад Север"/>
    <x v="0"/>
    <x v="3850"/>
    <x v="0"/>
    <m/>
    <m/>
    <x v="0"/>
    <m/>
    <m/>
    <m/>
    <n v="1564288"/>
    <n v="1564288"/>
    <m/>
    <m/>
    <n v="12.928000000000001"/>
    <n v="12.928000000000001"/>
    <m/>
  </r>
  <r>
    <s v="Склад Север"/>
    <x v="0"/>
    <x v="3851"/>
    <x v="0"/>
    <m/>
    <m/>
    <x v="0"/>
    <m/>
    <m/>
    <m/>
    <n v="1473780"/>
    <n v="1473780"/>
    <m/>
    <m/>
    <n v="12.18"/>
    <n v="12.18"/>
    <m/>
  </r>
  <r>
    <s v="Склад Север"/>
    <x v="0"/>
    <x v="3852"/>
    <x v="0"/>
    <m/>
    <m/>
    <x v="0"/>
    <m/>
    <m/>
    <m/>
    <n v="5264293.68"/>
    <n v="5264293.68"/>
    <m/>
    <m/>
    <n v="49.21"/>
    <n v="49.21"/>
    <m/>
  </r>
  <r>
    <s v="Склад Север"/>
    <x v="0"/>
    <x v="3853"/>
    <x v="0"/>
    <m/>
    <m/>
    <x v="0"/>
    <m/>
    <m/>
    <n v="82429.600000000006"/>
    <n v="716452"/>
    <n v="798881.6"/>
    <m/>
    <n v="0.76"/>
    <n v="5.51"/>
    <n v="6.27"/>
    <m/>
  </r>
  <r>
    <s v="Склад Север"/>
    <x v="0"/>
    <x v="3854"/>
    <x v="0"/>
    <m/>
    <m/>
    <x v="0"/>
    <m/>
    <m/>
    <m/>
    <n v="713108"/>
    <n v="713108"/>
    <m/>
    <m/>
    <n v="4.9400000000000004"/>
    <n v="4.9400000000000004"/>
    <m/>
  </r>
  <r>
    <s v="Склад Север"/>
    <x v="0"/>
    <x v="3855"/>
    <x v="0"/>
    <m/>
    <m/>
    <x v="0"/>
    <m/>
    <m/>
    <m/>
    <n v="19316.669999999998"/>
    <n v="19316.669999999998"/>
    <m/>
    <m/>
    <n v="10"/>
    <n v="10"/>
    <m/>
  </r>
  <r>
    <s v="Склад Север"/>
    <x v="0"/>
    <x v="3856"/>
    <x v="0"/>
    <m/>
    <m/>
    <x v="0"/>
    <m/>
    <m/>
    <m/>
    <n v="38160"/>
    <n v="38160"/>
    <m/>
    <m/>
    <n v="20"/>
    <n v="20"/>
    <m/>
  </r>
  <r>
    <s v="Склад Север"/>
    <x v="0"/>
    <x v="3857"/>
    <x v="0"/>
    <m/>
    <m/>
    <x v="0"/>
    <m/>
    <m/>
    <m/>
    <n v="1242000"/>
    <n v="1242000"/>
    <m/>
    <m/>
    <n v="36"/>
    <n v="36"/>
    <m/>
  </r>
  <r>
    <s v="Склад Север"/>
    <x v="0"/>
    <x v="3858"/>
    <x v="0"/>
    <m/>
    <m/>
    <x v="0"/>
    <m/>
    <m/>
    <m/>
    <n v="72000"/>
    <n v="72000"/>
    <m/>
    <m/>
    <n v="2"/>
    <n v="2"/>
    <m/>
  </r>
  <r>
    <s v="Склад Север"/>
    <x v="0"/>
    <x v="3859"/>
    <x v="0"/>
    <m/>
    <m/>
    <x v="0"/>
    <m/>
    <m/>
    <m/>
    <n v="5400"/>
    <n v="5400"/>
    <m/>
    <m/>
    <n v="270"/>
    <n v="270"/>
    <m/>
  </r>
  <r>
    <s v="Склад Север"/>
    <x v="0"/>
    <x v="3860"/>
    <x v="0"/>
    <m/>
    <m/>
    <x v="0"/>
    <m/>
    <m/>
    <m/>
    <n v="57604.17"/>
    <m/>
    <n v="57604.17"/>
    <m/>
    <n v="875"/>
    <m/>
    <n v="875"/>
  </r>
  <r>
    <s v="Склад Север"/>
    <x v="0"/>
    <x v="3861"/>
    <x v="0"/>
    <m/>
    <m/>
    <x v="0"/>
    <m/>
    <m/>
    <n v="23136.98"/>
    <m/>
    <n v="23136.98"/>
    <m/>
    <n v="5"/>
    <m/>
    <n v="5"/>
    <m/>
  </r>
  <r>
    <s v="Склад Север"/>
    <x v="0"/>
    <x v="3862"/>
    <x v="0"/>
    <m/>
    <m/>
    <x v="0"/>
    <m/>
    <m/>
    <m/>
    <n v="19488.669999999998"/>
    <n v="19488.669999999998"/>
    <m/>
    <m/>
    <n v="1"/>
    <n v="1"/>
    <m/>
  </r>
  <r>
    <s v="Склад Север"/>
    <x v="0"/>
    <x v="3863"/>
    <x v="0"/>
    <m/>
    <m/>
    <x v="0"/>
    <m/>
    <m/>
    <m/>
    <n v="46914.26"/>
    <n v="46914.26"/>
    <m/>
    <m/>
    <n v="2"/>
    <n v="2"/>
    <m/>
  </r>
  <r>
    <s v="Склад Север"/>
    <x v="0"/>
    <x v="3864"/>
    <x v="0"/>
    <m/>
    <m/>
    <x v="0"/>
    <m/>
    <m/>
    <m/>
    <n v="31005"/>
    <n v="22061.25"/>
    <n v="8943.75"/>
    <m/>
    <n v="52"/>
    <n v="37"/>
    <n v="15"/>
  </r>
  <r>
    <s v="Склад Север"/>
    <x v="0"/>
    <x v="3865"/>
    <x v="0"/>
    <m/>
    <m/>
    <x v="0"/>
    <m/>
    <m/>
    <m/>
    <n v="546"/>
    <n v="546"/>
    <m/>
    <m/>
    <n v="12"/>
    <n v="12"/>
    <m/>
  </r>
  <r>
    <s v="Склад Север"/>
    <x v="0"/>
    <x v="3866"/>
    <x v="0"/>
    <m/>
    <m/>
    <x v="0"/>
    <m/>
    <m/>
    <m/>
    <n v="1503.33"/>
    <n v="1503.33"/>
    <m/>
    <m/>
    <n v="20"/>
    <n v="20"/>
    <m/>
  </r>
  <r>
    <s v="Склад Север"/>
    <x v="0"/>
    <x v="3867"/>
    <x v="0"/>
    <m/>
    <m/>
    <x v="0"/>
    <m/>
    <m/>
    <m/>
    <n v="7280"/>
    <n v="7280"/>
    <m/>
    <m/>
    <n v="8"/>
    <n v="8"/>
    <m/>
  </r>
  <r>
    <s v="Склад Север"/>
    <x v="0"/>
    <x v="3868"/>
    <x v="0"/>
    <m/>
    <m/>
    <x v="0"/>
    <m/>
    <m/>
    <m/>
    <n v="1452"/>
    <n v="1452"/>
    <m/>
    <m/>
    <n v="2"/>
    <n v="2"/>
    <m/>
  </r>
  <r>
    <s v="Склад Север"/>
    <x v="0"/>
    <x v="3869"/>
    <x v="0"/>
    <m/>
    <m/>
    <x v="0"/>
    <m/>
    <m/>
    <m/>
    <n v="3640"/>
    <n v="3640"/>
    <m/>
    <m/>
    <n v="6"/>
    <n v="6"/>
    <m/>
  </r>
  <r>
    <s v="Склад Север"/>
    <x v="0"/>
    <x v="3870"/>
    <x v="0"/>
    <m/>
    <m/>
    <x v="0"/>
    <m/>
    <m/>
    <m/>
    <n v="3140"/>
    <n v="3140"/>
    <m/>
    <m/>
    <n v="4"/>
    <n v="4"/>
    <m/>
  </r>
  <r>
    <s v="Склад Север"/>
    <x v="0"/>
    <x v="3871"/>
    <x v="0"/>
    <m/>
    <m/>
    <x v="0"/>
    <m/>
    <m/>
    <m/>
    <n v="1958.33"/>
    <n v="1958.33"/>
    <m/>
    <m/>
    <n v="5"/>
    <n v="5"/>
    <m/>
  </r>
  <r>
    <s v="Склад Север"/>
    <x v="0"/>
    <x v="3872"/>
    <x v="0"/>
    <m/>
    <m/>
    <x v="0"/>
    <m/>
    <m/>
    <m/>
    <n v="5212.5"/>
    <n v="5212.5"/>
    <m/>
    <m/>
    <n v="9"/>
    <n v="9"/>
    <m/>
  </r>
  <r>
    <s v="Склад Север"/>
    <x v="0"/>
    <x v="3873"/>
    <x v="0"/>
    <m/>
    <m/>
    <x v="0"/>
    <m/>
    <m/>
    <m/>
    <n v="6005.89"/>
    <m/>
    <n v="6005.89"/>
    <m/>
    <n v="13"/>
    <m/>
    <n v="13"/>
  </r>
  <r>
    <s v="Склад Север"/>
    <x v="0"/>
    <x v="3874"/>
    <x v="0"/>
    <m/>
    <m/>
    <x v="0"/>
    <m/>
    <m/>
    <m/>
    <n v="16616.669999999998"/>
    <n v="16616.669999999998"/>
    <m/>
    <m/>
    <n v="2"/>
    <n v="2"/>
    <m/>
  </r>
  <r>
    <s v="Склад Север"/>
    <x v="0"/>
    <x v="3875"/>
    <x v="0"/>
    <m/>
    <m/>
    <x v="0"/>
    <m/>
    <m/>
    <m/>
    <n v="6815"/>
    <n v="6815"/>
    <m/>
    <m/>
    <n v="1"/>
    <n v="1"/>
    <m/>
  </r>
  <r>
    <s v="Склад Север"/>
    <x v="0"/>
    <x v="3876"/>
    <x v="0"/>
    <m/>
    <m/>
    <x v="0"/>
    <m/>
    <m/>
    <m/>
    <n v="3708.33"/>
    <n v="3708.33"/>
    <m/>
    <m/>
    <n v="1"/>
    <n v="1"/>
    <m/>
  </r>
  <r>
    <s v="Склад Север"/>
    <x v="0"/>
    <x v="3877"/>
    <x v="0"/>
    <m/>
    <m/>
    <x v="0"/>
    <m/>
    <m/>
    <m/>
    <n v="1144"/>
    <n v="1144"/>
    <m/>
    <m/>
    <n v="4"/>
    <n v="4"/>
    <m/>
  </r>
  <r>
    <s v="Склад Север"/>
    <x v="0"/>
    <x v="3878"/>
    <x v="0"/>
    <m/>
    <m/>
    <x v="0"/>
    <m/>
    <m/>
    <m/>
    <n v="3778.75"/>
    <n v="3778.75"/>
    <m/>
    <m/>
    <n v="15"/>
    <n v="15"/>
    <m/>
  </r>
  <r>
    <s v="Склад Север"/>
    <x v="0"/>
    <x v="3879"/>
    <x v="0"/>
    <m/>
    <m/>
    <x v="0"/>
    <m/>
    <m/>
    <m/>
    <n v="4510"/>
    <n v="4510"/>
    <m/>
    <m/>
    <n v="20"/>
    <n v="20"/>
    <m/>
  </r>
  <r>
    <s v="Склад Север"/>
    <x v="0"/>
    <x v="3880"/>
    <x v="0"/>
    <m/>
    <m/>
    <x v="0"/>
    <m/>
    <m/>
    <m/>
    <n v="375"/>
    <n v="375"/>
    <m/>
    <m/>
    <n v="1"/>
    <n v="1"/>
    <m/>
  </r>
  <r>
    <s v="Склад Север"/>
    <x v="0"/>
    <x v="3881"/>
    <x v="0"/>
    <m/>
    <m/>
    <x v="0"/>
    <m/>
    <m/>
    <m/>
    <n v="2254.17"/>
    <n v="2254.17"/>
    <m/>
    <m/>
    <n v="25"/>
    <n v="25"/>
    <m/>
  </r>
  <r>
    <s v="Склад Север"/>
    <x v="0"/>
    <x v="3882"/>
    <x v="0"/>
    <m/>
    <m/>
    <x v="0"/>
    <m/>
    <m/>
    <m/>
    <n v="1352.5"/>
    <n v="1352.5"/>
    <m/>
    <m/>
    <n v="15"/>
    <n v="15"/>
    <m/>
  </r>
  <r>
    <s v="Склад Север"/>
    <x v="0"/>
    <x v="3883"/>
    <x v="0"/>
    <m/>
    <m/>
    <x v="0"/>
    <m/>
    <m/>
    <m/>
    <n v="4508.33"/>
    <n v="4508.33"/>
    <m/>
    <m/>
    <n v="50"/>
    <n v="50"/>
    <m/>
  </r>
  <r>
    <s v="Склад Север"/>
    <x v="0"/>
    <x v="3884"/>
    <x v="0"/>
    <m/>
    <m/>
    <x v="0"/>
    <m/>
    <m/>
    <m/>
    <n v="2487"/>
    <n v="2487"/>
    <m/>
    <m/>
    <n v="20"/>
    <n v="20"/>
    <m/>
  </r>
  <r>
    <s v="Склад Север"/>
    <x v="0"/>
    <x v="3884"/>
    <x v="0"/>
    <m/>
    <m/>
    <x v="0"/>
    <m/>
    <m/>
    <m/>
    <n v="862.5"/>
    <m/>
    <n v="862.5"/>
    <m/>
    <n v="15"/>
    <m/>
    <n v="15"/>
  </r>
  <r>
    <s v="Склад Север"/>
    <x v="0"/>
    <x v="3885"/>
    <x v="0"/>
    <m/>
    <m/>
    <x v="0"/>
    <m/>
    <m/>
    <m/>
    <n v="1086.92"/>
    <n v="1086.92"/>
    <m/>
    <m/>
    <n v="29"/>
    <n v="29"/>
    <m/>
  </r>
  <r>
    <s v="Склад Север"/>
    <x v="0"/>
    <x v="3886"/>
    <x v="0"/>
    <m/>
    <m/>
    <x v="0"/>
    <m/>
    <m/>
    <m/>
    <n v="3560.6"/>
    <n v="3560.6"/>
    <m/>
    <m/>
    <n v="95"/>
    <n v="95"/>
    <m/>
  </r>
  <r>
    <s v="Склад Север"/>
    <x v="0"/>
    <x v="3887"/>
    <x v="0"/>
    <m/>
    <m/>
    <x v="0"/>
    <m/>
    <m/>
    <m/>
    <n v="187.4"/>
    <n v="187.4"/>
    <m/>
    <m/>
    <n v="5"/>
    <n v="5"/>
    <m/>
  </r>
  <r>
    <s v="Склад Север"/>
    <x v="0"/>
    <x v="3888"/>
    <x v="0"/>
    <m/>
    <m/>
    <x v="0"/>
    <m/>
    <m/>
    <m/>
    <n v="299.83999999999997"/>
    <n v="299.83999999999997"/>
    <m/>
    <m/>
    <n v="8"/>
    <n v="8"/>
    <m/>
  </r>
  <r>
    <s v="Склад Север"/>
    <x v="0"/>
    <x v="3889"/>
    <x v="0"/>
    <m/>
    <m/>
    <x v="0"/>
    <m/>
    <m/>
    <m/>
    <n v="974.48"/>
    <n v="974.48"/>
    <m/>
    <m/>
    <n v="26"/>
    <n v="26"/>
    <m/>
  </r>
  <r>
    <s v="Склад Север"/>
    <x v="0"/>
    <x v="3890"/>
    <x v="0"/>
    <m/>
    <m/>
    <x v="0"/>
    <m/>
    <m/>
    <m/>
    <n v="187.4"/>
    <n v="187.4"/>
    <m/>
    <m/>
    <n v="5"/>
    <n v="5"/>
    <m/>
  </r>
  <r>
    <s v="Склад Север"/>
    <x v="0"/>
    <x v="3891"/>
    <x v="0"/>
    <m/>
    <m/>
    <x v="0"/>
    <m/>
    <m/>
    <m/>
    <n v="112.44"/>
    <n v="112.44"/>
    <m/>
    <m/>
    <n v="3"/>
    <n v="3"/>
    <m/>
  </r>
  <r>
    <s v="Склад Север"/>
    <x v="0"/>
    <x v="3892"/>
    <x v="0"/>
    <m/>
    <m/>
    <x v="0"/>
    <m/>
    <m/>
    <m/>
    <n v="374.8"/>
    <n v="374.8"/>
    <m/>
    <m/>
    <n v="10"/>
    <n v="10"/>
    <m/>
  </r>
  <r>
    <s v="Склад Север"/>
    <x v="0"/>
    <x v="3893"/>
    <x v="0"/>
    <m/>
    <m/>
    <x v="0"/>
    <m/>
    <m/>
    <m/>
    <n v="74.959999999999994"/>
    <n v="74.959999999999994"/>
    <m/>
    <m/>
    <n v="2"/>
    <n v="2"/>
    <m/>
  </r>
  <r>
    <s v="Склад Север"/>
    <x v="0"/>
    <x v="3894"/>
    <x v="0"/>
    <m/>
    <m/>
    <x v="0"/>
    <m/>
    <m/>
    <m/>
    <n v="974.48"/>
    <n v="974.48"/>
    <m/>
    <m/>
    <n v="26"/>
    <n v="26"/>
    <m/>
  </r>
  <r>
    <s v="Склад Север"/>
    <x v="0"/>
    <x v="3895"/>
    <x v="0"/>
    <m/>
    <m/>
    <x v="0"/>
    <m/>
    <m/>
    <m/>
    <n v="1086.92"/>
    <n v="1086.92"/>
    <m/>
    <m/>
    <n v="29"/>
    <n v="29"/>
    <m/>
  </r>
  <r>
    <s v="Склад Север"/>
    <x v="0"/>
    <x v="3896"/>
    <x v="0"/>
    <m/>
    <m/>
    <x v="0"/>
    <m/>
    <m/>
    <m/>
    <n v="599.67999999999995"/>
    <n v="599.67999999999995"/>
    <m/>
    <m/>
    <n v="16"/>
    <n v="16"/>
    <m/>
  </r>
  <r>
    <s v="Склад Север"/>
    <x v="0"/>
    <x v="3897"/>
    <x v="0"/>
    <m/>
    <m/>
    <x v="0"/>
    <m/>
    <m/>
    <m/>
    <n v="1874"/>
    <n v="1874"/>
    <m/>
    <m/>
    <n v="50"/>
    <n v="50"/>
    <m/>
  </r>
  <r>
    <s v="Склад Север"/>
    <x v="0"/>
    <x v="3898"/>
    <x v="0"/>
    <m/>
    <m/>
    <x v="0"/>
    <m/>
    <m/>
    <m/>
    <n v="3732.45"/>
    <n v="3732.45"/>
    <m/>
    <m/>
    <n v="19"/>
    <n v="19"/>
    <m/>
  </r>
  <r>
    <s v="Склад Север"/>
    <x v="0"/>
    <x v="3899"/>
    <x v="0"/>
    <m/>
    <m/>
    <x v="0"/>
    <m/>
    <m/>
    <m/>
    <n v="6600"/>
    <n v="6600"/>
    <m/>
    <m/>
    <n v="200"/>
    <n v="200"/>
    <m/>
  </r>
  <r>
    <s v="Склад Север"/>
    <x v="0"/>
    <x v="743"/>
    <x v="0"/>
    <m/>
    <m/>
    <x v="0"/>
    <m/>
    <m/>
    <m/>
    <n v="10500"/>
    <n v="10500"/>
    <m/>
    <m/>
    <n v="90"/>
    <n v="90"/>
    <m/>
  </r>
  <r>
    <s v="Склад Север"/>
    <x v="0"/>
    <x v="745"/>
    <x v="0"/>
    <m/>
    <m/>
    <x v="0"/>
    <m/>
    <m/>
    <m/>
    <n v="6346.6"/>
    <n v="6346.6"/>
    <m/>
    <m/>
    <n v="130"/>
    <n v="130"/>
    <m/>
  </r>
  <r>
    <s v="Склад Север"/>
    <x v="0"/>
    <x v="746"/>
    <x v="0"/>
    <m/>
    <m/>
    <x v="0"/>
    <m/>
    <m/>
    <m/>
    <n v="10050"/>
    <n v="10050"/>
    <m/>
    <m/>
    <n v="90"/>
    <n v="90"/>
    <m/>
  </r>
  <r>
    <s v="Склад Север"/>
    <x v="0"/>
    <x v="3900"/>
    <x v="0"/>
    <m/>
    <m/>
    <x v="0"/>
    <m/>
    <m/>
    <m/>
    <n v="61678.96"/>
    <n v="46604.24"/>
    <n v="15074.72"/>
    <m/>
    <n v="291"/>
    <n v="220"/>
    <n v="71"/>
  </r>
  <r>
    <s v="Склад Север"/>
    <x v="0"/>
    <x v="3901"/>
    <x v="0"/>
    <m/>
    <m/>
    <x v="0"/>
    <m/>
    <m/>
    <n v="5580.14"/>
    <n v="694.24"/>
    <n v="6274.38"/>
    <m/>
    <n v="27"/>
    <n v="6"/>
    <n v="33"/>
    <m/>
  </r>
  <r>
    <s v="Склад Север"/>
    <x v="0"/>
    <x v="3902"/>
    <x v="0"/>
    <n v="-700076.63"/>
    <n v="-515"/>
    <x v="0"/>
    <m/>
    <m/>
    <n v="32740.76"/>
    <n v="835057.19"/>
    <n v="732817.39"/>
    <n v="134980.56"/>
    <n v="26"/>
    <n v="614"/>
    <n v="541"/>
    <n v="99"/>
  </r>
  <r>
    <s v="Склад Север"/>
    <x v="0"/>
    <x v="3903"/>
    <x v="0"/>
    <m/>
    <m/>
    <x v="0"/>
    <m/>
    <m/>
    <m/>
    <n v="96.26"/>
    <n v="96.26"/>
    <m/>
    <m/>
    <n v="1"/>
    <n v="1"/>
    <m/>
  </r>
  <r>
    <s v="Склад Север"/>
    <x v="0"/>
    <x v="3904"/>
    <x v="0"/>
    <m/>
    <m/>
    <x v="0"/>
    <m/>
    <m/>
    <m/>
    <n v="1058.81"/>
    <n v="1058.81"/>
    <m/>
    <m/>
    <n v="3"/>
    <n v="3"/>
    <m/>
  </r>
  <r>
    <s v="Склад Север"/>
    <x v="0"/>
    <x v="3905"/>
    <x v="0"/>
    <m/>
    <m/>
    <x v="0"/>
    <m/>
    <m/>
    <m/>
    <n v="2117.62"/>
    <n v="2117.62"/>
    <m/>
    <m/>
    <n v="4"/>
    <n v="4"/>
    <m/>
  </r>
  <r>
    <s v="Склад Север"/>
    <x v="0"/>
    <x v="3906"/>
    <x v="0"/>
    <m/>
    <m/>
    <x v="0"/>
    <m/>
    <m/>
    <m/>
    <n v="770.04"/>
    <n v="770.04"/>
    <m/>
    <m/>
    <n v="1"/>
    <n v="1"/>
    <m/>
  </r>
  <r>
    <s v="Склад Север"/>
    <x v="0"/>
    <x v="3907"/>
    <x v="0"/>
    <m/>
    <m/>
    <x v="0"/>
    <m/>
    <m/>
    <m/>
    <n v="1540.09"/>
    <n v="1540.09"/>
    <m/>
    <m/>
    <n v="2"/>
    <n v="2"/>
    <m/>
  </r>
  <r>
    <s v="Склад Север"/>
    <x v="0"/>
    <x v="3908"/>
    <x v="0"/>
    <m/>
    <m/>
    <x v="0"/>
    <m/>
    <m/>
    <m/>
    <n v="288.77"/>
    <n v="288.77"/>
    <m/>
    <m/>
    <n v="1"/>
    <n v="1"/>
    <m/>
  </r>
  <r>
    <s v="Склад Север"/>
    <x v="0"/>
    <x v="3909"/>
    <x v="0"/>
    <m/>
    <m/>
    <x v="0"/>
    <m/>
    <m/>
    <m/>
    <n v="3391.67"/>
    <n v="1356.67"/>
    <n v="2035"/>
    <m/>
    <n v="10"/>
    <n v="4"/>
    <n v="6"/>
  </r>
  <r>
    <s v="Склад Север"/>
    <x v="0"/>
    <x v="3910"/>
    <x v="0"/>
    <m/>
    <m/>
    <x v="0"/>
    <m/>
    <m/>
    <m/>
    <n v="1574.4"/>
    <n v="1574.4"/>
    <m/>
    <m/>
    <n v="1"/>
    <n v="1"/>
    <m/>
  </r>
  <r>
    <s v="Склад Север"/>
    <x v="0"/>
    <x v="3911"/>
    <x v="0"/>
    <m/>
    <m/>
    <x v="0"/>
    <m/>
    <m/>
    <m/>
    <n v="4133.33"/>
    <m/>
    <n v="4133.33"/>
    <m/>
    <n v="4"/>
    <m/>
    <n v="4"/>
  </r>
  <r>
    <s v="Склад Север"/>
    <x v="0"/>
    <x v="3912"/>
    <x v="0"/>
    <m/>
    <m/>
    <x v="0"/>
    <m/>
    <m/>
    <m/>
    <n v="4520"/>
    <n v="4520"/>
    <m/>
    <m/>
    <n v="4"/>
    <n v="4"/>
    <m/>
  </r>
  <r>
    <s v="Склад Север"/>
    <x v="0"/>
    <x v="3913"/>
    <x v="0"/>
    <m/>
    <m/>
    <x v="0"/>
    <m/>
    <m/>
    <m/>
    <n v="248688"/>
    <n v="248688"/>
    <m/>
    <m/>
    <n v="12"/>
    <n v="12"/>
    <m/>
  </r>
  <r>
    <s v="Склад Север"/>
    <x v="0"/>
    <x v="3914"/>
    <x v="0"/>
    <m/>
    <m/>
    <x v="0"/>
    <m/>
    <m/>
    <m/>
    <n v="65738.399999999994"/>
    <n v="32869.199999999997"/>
    <n v="32869.199999999997"/>
    <m/>
    <n v="2"/>
    <n v="1"/>
    <n v="1"/>
  </r>
  <r>
    <s v="Склад Север"/>
    <x v="0"/>
    <x v="3915"/>
    <x v="0"/>
    <m/>
    <m/>
    <x v="0"/>
    <m/>
    <m/>
    <m/>
    <n v="29388"/>
    <n v="29388"/>
    <m/>
    <m/>
    <n v="5"/>
    <n v="5"/>
    <m/>
  </r>
  <r>
    <s v="Склад Север"/>
    <x v="0"/>
    <x v="3916"/>
    <x v="0"/>
    <m/>
    <m/>
    <x v="0"/>
    <m/>
    <m/>
    <m/>
    <n v="275400"/>
    <n v="247860"/>
    <n v="27540"/>
    <m/>
    <n v="30"/>
    <n v="27"/>
    <n v="3"/>
  </r>
  <r>
    <s v="Склад Север"/>
    <x v="0"/>
    <x v="3917"/>
    <x v="0"/>
    <m/>
    <m/>
    <x v="0"/>
    <m/>
    <m/>
    <m/>
    <n v="139125.6"/>
    <m/>
    <n v="139125.6"/>
    <m/>
    <n v="6"/>
    <m/>
    <n v="6"/>
  </r>
  <r>
    <s v="Склад Север"/>
    <x v="0"/>
    <x v="3918"/>
    <x v="0"/>
    <m/>
    <m/>
    <x v="0"/>
    <m/>
    <m/>
    <m/>
    <n v="145068"/>
    <n v="145068"/>
    <m/>
    <m/>
    <n v="7"/>
    <n v="7"/>
    <m/>
  </r>
  <r>
    <s v="Склад Север"/>
    <x v="0"/>
    <x v="3919"/>
    <x v="0"/>
    <m/>
    <m/>
    <x v="0"/>
    <m/>
    <m/>
    <m/>
    <n v="455452.8"/>
    <n v="289833.59999999998"/>
    <n v="165619.20000000001"/>
    <m/>
    <n v="11"/>
    <n v="7"/>
    <n v="4"/>
  </r>
  <r>
    <s v="Склад Север"/>
    <x v="0"/>
    <x v="3920"/>
    <x v="0"/>
    <m/>
    <m/>
    <x v="0"/>
    <m/>
    <m/>
    <m/>
    <n v="712438.8"/>
    <n v="626602.80000000005"/>
    <n v="85836"/>
    <m/>
    <n v="83"/>
    <n v="73"/>
    <n v="10"/>
  </r>
  <r>
    <s v="Склад Север"/>
    <x v="0"/>
    <x v="3921"/>
    <x v="0"/>
    <m/>
    <m/>
    <x v="0"/>
    <m/>
    <m/>
    <m/>
    <n v="1130150.3999999999"/>
    <n v="981446.4"/>
    <n v="148704"/>
    <m/>
    <n v="76"/>
    <n v="66"/>
    <n v="10"/>
  </r>
  <r>
    <s v="Склад Север"/>
    <x v="0"/>
    <x v="3922"/>
    <x v="0"/>
    <m/>
    <m/>
    <x v="0"/>
    <m/>
    <m/>
    <m/>
    <n v="156373.20000000001"/>
    <m/>
    <n v="156373.20000000001"/>
    <m/>
    <n v="9"/>
    <m/>
    <n v="9"/>
  </r>
  <r>
    <s v="Склад Север"/>
    <x v="0"/>
    <x v="3923"/>
    <x v="0"/>
    <m/>
    <m/>
    <x v="0"/>
    <m/>
    <m/>
    <m/>
    <n v="227455.2"/>
    <m/>
    <n v="227455.2"/>
    <m/>
    <n v="14"/>
    <m/>
    <n v="14"/>
  </r>
  <r>
    <s v="Склад Север"/>
    <x v="0"/>
    <x v="3924"/>
    <x v="0"/>
    <m/>
    <m/>
    <x v="0"/>
    <m/>
    <m/>
    <m/>
    <n v="86394"/>
    <n v="86394"/>
    <m/>
    <m/>
    <n v="1"/>
    <n v="1"/>
    <m/>
  </r>
  <r>
    <s v="Склад Север"/>
    <x v="0"/>
    <x v="3925"/>
    <x v="0"/>
    <m/>
    <m/>
    <x v="0"/>
    <m/>
    <m/>
    <m/>
    <n v="253864.8"/>
    <n v="253864.8"/>
    <m/>
    <m/>
    <n v="23"/>
    <n v="23"/>
    <m/>
  </r>
  <r>
    <s v="Склад Север"/>
    <x v="0"/>
    <x v="3926"/>
    <x v="0"/>
    <m/>
    <m/>
    <x v="0"/>
    <m/>
    <m/>
    <m/>
    <n v="290530.8"/>
    <m/>
    <n v="290530.8"/>
    <m/>
    <n v="9"/>
    <m/>
    <n v="9"/>
  </r>
  <r>
    <s v="Склад Север"/>
    <x v="0"/>
    <x v="3927"/>
    <x v="0"/>
    <m/>
    <m/>
    <x v="0"/>
    <m/>
    <m/>
    <m/>
    <n v="205502.4"/>
    <n v="205502.4"/>
    <m/>
    <m/>
    <n v="9"/>
    <n v="9"/>
    <m/>
  </r>
  <r>
    <s v="Склад Север"/>
    <x v="0"/>
    <x v="3928"/>
    <x v="0"/>
    <m/>
    <m/>
    <x v="0"/>
    <m/>
    <m/>
    <m/>
    <n v="197215.2"/>
    <n v="32869.199999999997"/>
    <n v="164346"/>
    <m/>
    <n v="6"/>
    <n v="1"/>
    <n v="5"/>
  </r>
  <r>
    <s v="Склад Север"/>
    <x v="0"/>
    <x v="3929"/>
    <x v="0"/>
    <m/>
    <m/>
    <x v="0"/>
    <m/>
    <m/>
    <m/>
    <n v="45987.6"/>
    <m/>
    <n v="45987.6"/>
    <m/>
    <n v="1"/>
    <m/>
    <n v="1"/>
  </r>
  <r>
    <s v="Склад Север"/>
    <x v="0"/>
    <x v="3930"/>
    <x v="0"/>
    <m/>
    <m/>
    <x v="0"/>
    <m/>
    <m/>
    <m/>
    <n v="80299.199999999997"/>
    <n v="80299.199999999997"/>
    <m/>
    <m/>
    <n v="1"/>
    <n v="1"/>
    <m/>
  </r>
  <r>
    <s v="Склад Север"/>
    <x v="0"/>
    <x v="3931"/>
    <x v="0"/>
    <m/>
    <m/>
    <x v="0"/>
    <m/>
    <m/>
    <m/>
    <n v="79092"/>
    <n v="39546"/>
    <n v="39546"/>
    <m/>
    <n v="10"/>
    <n v="5"/>
    <n v="5"/>
  </r>
  <r>
    <s v="Склад Север"/>
    <x v="0"/>
    <x v="3932"/>
    <x v="0"/>
    <m/>
    <m/>
    <x v="0"/>
    <m/>
    <m/>
    <m/>
    <n v="211593.60000000001"/>
    <n v="211593.60000000001"/>
    <m/>
    <m/>
    <n v="36"/>
    <n v="36"/>
    <m/>
  </r>
  <r>
    <s v="Склад Север"/>
    <x v="0"/>
    <x v="3933"/>
    <x v="0"/>
    <m/>
    <m/>
    <x v="0"/>
    <m/>
    <m/>
    <m/>
    <n v="152760"/>
    <n v="152760"/>
    <m/>
    <m/>
    <n v="20"/>
    <n v="20"/>
    <m/>
  </r>
  <r>
    <s v="Склад Север"/>
    <x v="0"/>
    <x v="3934"/>
    <x v="0"/>
    <m/>
    <m/>
    <x v="0"/>
    <m/>
    <m/>
    <m/>
    <n v="83193.600000000006"/>
    <m/>
    <n v="83193.600000000006"/>
    <m/>
    <n v="7"/>
    <m/>
    <n v="7"/>
  </r>
  <r>
    <s v="Склад Север"/>
    <x v="0"/>
    <x v="3935"/>
    <x v="0"/>
    <m/>
    <m/>
    <x v="0"/>
    <m/>
    <m/>
    <n v="169062"/>
    <m/>
    <n v="169062"/>
    <m/>
    <n v="5"/>
    <m/>
    <n v="5"/>
    <m/>
  </r>
  <r>
    <s v="Склад Север"/>
    <x v="0"/>
    <x v="3936"/>
    <x v="0"/>
    <m/>
    <m/>
    <x v="0"/>
    <m/>
    <m/>
    <n v="135000"/>
    <m/>
    <n v="135000"/>
    <m/>
    <n v="2"/>
    <m/>
    <n v="2"/>
    <m/>
  </r>
  <r>
    <s v="Склад Север"/>
    <x v="0"/>
    <x v="3937"/>
    <x v="0"/>
    <m/>
    <m/>
    <x v="0"/>
    <m/>
    <m/>
    <m/>
    <n v="202660.8"/>
    <m/>
    <n v="202660.8"/>
    <m/>
    <n v="2"/>
    <m/>
    <n v="2"/>
  </r>
  <r>
    <s v="Склад Север"/>
    <x v="0"/>
    <x v="3938"/>
    <x v="0"/>
    <m/>
    <m/>
    <x v="0"/>
    <m/>
    <m/>
    <m/>
    <n v="200424"/>
    <n v="200424"/>
    <m/>
    <m/>
    <n v="2"/>
    <n v="2"/>
    <m/>
  </r>
  <r>
    <s v="Склад Север"/>
    <x v="0"/>
    <x v="3939"/>
    <x v="0"/>
    <m/>
    <m/>
    <x v="0"/>
    <m/>
    <m/>
    <m/>
    <n v="829920"/>
    <n v="439152"/>
    <n v="390768"/>
    <m/>
    <n v="30"/>
    <n v="16"/>
    <n v="14"/>
  </r>
  <r>
    <s v="Склад Север"/>
    <x v="0"/>
    <x v="3940"/>
    <x v="0"/>
    <m/>
    <m/>
    <x v="0"/>
    <m/>
    <m/>
    <m/>
    <n v="504000"/>
    <n v="504000"/>
    <m/>
    <m/>
    <n v="16"/>
    <n v="16"/>
    <m/>
  </r>
  <r>
    <s v="Склад Север"/>
    <x v="0"/>
    <x v="3941"/>
    <x v="0"/>
    <m/>
    <m/>
    <x v="0"/>
    <m/>
    <m/>
    <m/>
    <n v="180000"/>
    <n v="180000"/>
    <m/>
    <m/>
    <n v="2"/>
    <n v="2"/>
    <m/>
  </r>
  <r>
    <s v="Склад Север"/>
    <x v="0"/>
    <x v="3942"/>
    <x v="0"/>
    <m/>
    <m/>
    <x v="0"/>
    <m/>
    <m/>
    <m/>
    <n v="429744"/>
    <n v="429744"/>
    <m/>
    <m/>
    <n v="7"/>
    <n v="7"/>
    <m/>
  </r>
  <r>
    <s v="Склад Север"/>
    <x v="0"/>
    <x v="3943"/>
    <x v="0"/>
    <m/>
    <m/>
    <x v="0"/>
    <m/>
    <m/>
    <m/>
    <n v="993348"/>
    <n v="993348"/>
    <m/>
    <m/>
    <n v="29"/>
    <n v="29"/>
    <m/>
  </r>
  <r>
    <s v="Склад Север"/>
    <x v="0"/>
    <x v="3944"/>
    <x v="0"/>
    <m/>
    <m/>
    <x v="0"/>
    <m/>
    <m/>
    <m/>
    <n v="393456"/>
    <n v="309144"/>
    <n v="84312"/>
    <m/>
    <n v="14"/>
    <n v="11"/>
    <n v="3"/>
  </r>
  <r>
    <s v="Склад Север"/>
    <x v="0"/>
    <x v="3945"/>
    <x v="0"/>
    <m/>
    <m/>
    <x v="0"/>
    <m/>
    <m/>
    <m/>
    <n v="288000"/>
    <n v="288000"/>
    <m/>
    <m/>
    <n v="3"/>
    <n v="3"/>
    <m/>
  </r>
  <r>
    <s v="Склад Север"/>
    <x v="0"/>
    <x v="3946"/>
    <x v="0"/>
    <m/>
    <m/>
    <x v="0"/>
    <m/>
    <m/>
    <m/>
    <n v="140579.65"/>
    <n v="140579.65"/>
    <m/>
    <m/>
    <n v="5"/>
    <n v="5"/>
    <m/>
  </r>
  <r>
    <s v="Склад Север"/>
    <x v="0"/>
    <x v="3947"/>
    <x v="0"/>
    <m/>
    <m/>
    <x v="0"/>
    <m/>
    <m/>
    <m/>
    <n v="99656.960000000006"/>
    <n v="99656.960000000006"/>
    <m/>
    <m/>
    <n v="2"/>
    <n v="2"/>
    <m/>
  </r>
  <r>
    <s v="Склад Север"/>
    <x v="0"/>
    <x v="3948"/>
    <x v="0"/>
    <m/>
    <m/>
    <x v="0"/>
    <m/>
    <m/>
    <m/>
    <n v="1134.4000000000001"/>
    <n v="1134.4000000000001"/>
    <m/>
    <m/>
    <n v="30"/>
    <n v="30"/>
    <m/>
  </r>
  <r>
    <s v="Склад Север"/>
    <x v="0"/>
    <x v="3949"/>
    <x v="0"/>
    <m/>
    <m/>
    <x v="0"/>
    <m/>
    <m/>
    <m/>
    <n v="690"/>
    <n v="690"/>
    <m/>
    <m/>
    <n v="4"/>
    <n v="4"/>
    <m/>
  </r>
  <r>
    <s v="Склад Север"/>
    <x v="0"/>
    <x v="3950"/>
    <x v="0"/>
    <m/>
    <m/>
    <x v="0"/>
    <m/>
    <m/>
    <m/>
    <n v="216"/>
    <n v="216"/>
    <m/>
    <m/>
    <n v="96"/>
    <n v="96"/>
    <m/>
  </r>
  <r>
    <s v="Склад Север"/>
    <x v="0"/>
    <x v="3951"/>
    <x v="0"/>
    <m/>
    <m/>
    <x v="0"/>
    <m/>
    <m/>
    <m/>
    <n v="320"/>
    <n v="320"/>
    <m/>
    <m/>
    <n v="96"/>
    <n v="96"/>
    <m/>
  </r>
  <r>
    <s v="Склад Север"/>
    <x v="0"/>
    <x v="3952"/>
    <x v="0"/>
    <m/>
    <m/>
    <x v="0"/>
    <m/>
    <m/>
    <m/>
    <n v="480"/>
    <n v="480"/>
    <m/>
    <m/>
    <n v="96"/>
    <n v="96"/>
    <m/>
  </r>
  <r>
    <s v="Склад Север"/>
    <x v="0"/>
    <x v="3953"/>
    <x v="0"/>
    <m/>
    <m/>
    <x v="0"/>
    <m/>
    <m/>
    <m/>
    <n v="388"/>
    <n v="388"/>
    <m/>
    <m/>
    <n v="48"/>
    <n v="48"/>
    <m/>
  </r>
  <r>
    <s v="Склад Север"/>
    <x v="0"/>
    <x v="3954"/>
    <x v="0"/>
    <m/>
    <m/>
    <x v="0"/>
    <m/>
    <m/>
    <m/>
    <n v="21000"/>
    <n v="21000"/>
    <m/>
    <m/>
    <n v="5"/>
    <n v="5"/>
    <m/>
  </r>
  <r>
    <s v="Склад Север"/>
    <x v="0"/>
    <x v="3955"/>
    <x v="0"/>
    <m/>
    <m/>
    <x v="0"/>
    <m/>
    <m/>
    <m/>
    <n v="65520"/>
    <n v="65520"/>
    <m/>
    <m/>
    <n v="6"/>
    <n v="6"/>
    <m/>
  </r>
  <r>
    <s v="Склад Север"/>
    <x v="0"/>
    <x v="3956"/>
    <x v="0"/>
    <m/>
    <m/>
    <x v="0"/>
    <m/>
    <m/>
    <m/>
    <n v="150"/>
    <n v="150"/>
    <m/>
    <m/>
    <n v="60"/>
    <n v="60"/>
    <m/>
  </r>
  <r>
    <s v="Склад Север"/>
    <x v="0"/>
    <x v="3957"/>
    <x v="0"/>
    <m/>
    <m/>
    <x v="0"/>
    <m/>
    <m/>
    <m/>
    <n v="398"/>
    <n v="398"/>
    <m/>
    <m/>
    <n v="108"/>
    <n v="108"/>
    <m/>
  </r>
  <r>
    <s v="Склад Север"/>
    <x v="0"/>
    <x v="3958"/>
    <x v="0"/>
    <m/>
    <m/>
    <x v="0"/>
    <m/>
    <m/>
    <m/>
    <n v="798"/>
    <n v="798"/>
    <m/>
    <m/>
    <n v="144"/>
    <n v="144"/>
    <m/>
  </r>
  <r>
    <s v="Склад Север"/>
    <x v="0"/>
    <x v="3959"/>
    <x v="0"/>
    <m/>
    <m/>
    <x v="0"/>
    <m/>
    <m/>
    <m/>
    <n v="1632"/>
    <n v="1632"/>
    <m/>
    <m/>
    <n v="180"/>
    <n v="180"/>
    <m/>
  </r>
  <r>
    <s v="Склад Север"/>
    <x v="0"/>
    <x v="3960"/>
    <x v="0"/>
    <m/>
    <m/>
    <x v="0"/>
    <m/>
    <m/>
    <m/>
    <n v="11875"/>
    <m/>
    <n v="11875"/>
    <m/>
    <n v="2"/>
    <m/>
    <n v="2"/>
  </r>
  <r>
    <s v="Склад Север"/>
    <x v="0"/>
    <x v="3961"/>
    <x v="0"/>
    <m/>
    <m/>
    <x v="0"/>
    <m/>
    <m/>
    <m/>
    <n v="2418.66"/>
    <n v="2418.66"/>
    <m/>
    <m/>
    <n v="27"/>
    <n v="27"/>
    <m/>
  </r>
  <r>
    <s v="Склад Север"/>
    <x v="0"/>
    <x v="3962"/>
    <x v="0"/>
    <m/>
    <m/>
    <x v="0"/>
    <m/>
    <m/>
    <m/>
    <n v="4407.2"/>
    <n v="4407.2"/>
    <m/>
    <m/>
    <n v="20"/>
    <n v="20"/>
    <m/>
  </r>
  <r>
    <s v="Склад Север"/>
    <x v="0"/>
    <x v="3963"/>
    <x v="0"/>
    <m/>
    <m/>
    <x v="0"/>
    <m/>
    <m/>
    <m/>
    <n v="4122.8599999999997"/>
    <n v="4122.8599999999997"/>
    <m/>
    <m/>
    <n v="49"/>
    <n v="49"/>
    <m/>
  </r>
  <r>
    <s v="Склад Север"/>
    <x v="0"/>
    <x v="3964"/>
    <x v="0"/>
    <m/>
    <m/>
    <x v="0"/>
    <m/>
    <m/>
    <m/>
    <n v="829.62"/>
    <n v="829.62"/>
    <m/>
    <m/>
    <n v="11"/>
    <n v="11"/>
    <m/>
  </r>
  <r>
    <s v="Склад Север"/>
    <x v="0"/>
    <x v="3965"/>
    <x v="0"/>
    <m/>
    <m/>
    <x v="0"/>
    <m/>
    <m/>
    <m/>
    <n v="5052.63"/>
    <n v="5052.63"/>
    <m/>
    <m/>
    <n v="61"/>
    <n v="61"/>
    <m/>
  </r>
  <r>
    <s v="Склад Север"/>
    <x v="0"/>
    <x v="3966"/>
    <x v="0"/>
    <m/>
    <m/>
    <x v="0"/>
    <m/>
    <m/>
    <m/>
    <n v="1560.6"/>
    <n v="1560.6"/>
    <m/>
    <m/>
    <n v="27"/>
    <n v="27"/>
    <m/>
  </r>
  <r>
    <s v="Склад Север"/>
    <x v="0"/>
    <x v="3967"/>
    <x v="0"/>
    <m/>
    <m/>
    <x v="0"/>
    <m/>
    <m/>
    <m/>
    <n v="4587.55"/>
    <n v="4587.55"/>
    <m/>
    <m/>
    <n v="55"/>
    <n v="55"/>
    <m/>
  </r>
  <r>
    <s v="Склад Север"/>
    <x v="0"/>
    <x v="3968"/>
    <x v="0"/>
    <m/>
    <m/>
    <x v="0"/>
    <m/>
    <m/>
    <m/>
    <n v="2961.06"/>
    <n v="2961.06"/>
    <m/>
    <m/>
    <n v="34"/>
    <n v="34"/>
    <m/>
  </r>
  <r>
    <s v="Склад Север"/>
    <x v="0"/>
    <x v="3969"/>
    <x v="0"/>
    <m/>
    <m/>
    <x v="0"/>
    <m/>
    <m/>
    <m/>
    <n v="2200.06"/>
    <n v="2200.06"/>
    <m/>
    <m/>
    <n v="41"/>
    <n v="41"/>
    <m/>
  </r>
  <r>
    <s v="Склад Север"/>
    <x v="0"/>
    <x v="3970"/>
    <x v="0"/>
    <m/>
    <m/>
    <x v="0"/>
    <m/>
    <m/>
    <m/>
    <n v="714.4"/>
    <n v="714.4"/>
    <m/>
    <m/>
    <n v="5"/>
    <n v="5"/>
    <m/>
  </r>
  <r>
    <s v="Склад Север"/>
    <x v="0"/>
    <x v="3971"/>
    <x v="0"/>
    <m/>
    <m/>
    <x v="0"/>
    <m/>
    <m/>
    <m/>
    <n v="646.87"/>
    <n v="646.87"/>
    <m/>
    <m/>
    <n v="7"/>
    <n v="7"/>
    <m/>
  </r>
  <r>
    <s v="Склад Север"/>
    <x v="0"/>
    <x v="3972"/>
    <x v="0"/>
    <m/>
    <m/>
    <x v="0"/>
    <m/>
    <m/>
    <m/>
    <n v="1377.93"/>
    <n v="1377.93"/>
    <m/>
    <m/>
    <n v="23"/>
    <n v="23"/>
    <m/>
  </r>
  <r>
    <s v="Склад Север"/>
    <x v="0"/>
    <x v="3973"/>
    <x v="0"/>
    <m/>
    <m/>
    <x v="0"/>
    <m/>
    <m/>
    <m/>
    <n v="692.56"/>
    <n v="692.56"/>
    <m/>
    <m/>
    <n v="8"/>
    <n v="8"/>
    <m/>
  </r>
  <r>
    <s v="Склад Север"/>
    <x v="0"/>
    <x v="3974"/>
    <x v="0"/>
    <m/>
    <m/>
    <x v="0"/>
    <m/>
    <m/>
    <m/>
    <n v="100.5"/>
    <n v="100.5"/>
    <m/>
    <m/>
    <n v="6"/>
    <n v="6"/>
    <m/>
  </r>
  <r>
    <s v="Склад Север"/>
    <x v="0"/>
    <x v="3975"/>
    <x v="0"/>
    <m/>
    <m/>
    <x v="0"/>
    <m/>
    <m/>
    <m/>
    <n v="1374.17"/>
    <n v="1374.17"/>
    <m/>
    <m/>
    <n v="85"/>
    <n v="85"/>
    <m/>
  </r>
  <r>
    <s v="Склад Север"/>
    <x v="0"/>
    <x v="3976"/>
    <x v="0"/>
    <m/>
    <m/>
    <x v="0"/>
    <m/>
    <m/>
    <m/>
    <n v="955"/>
    <m/>
    <n v="955"/>
    <m/>
    <n v="6"/>
    <m/>
    <n v="6"/>
  </r>
  <r>
    <s v="Склад Север"/>
    <x v="0"/>
    <x v="3977"/>
    <x v="0"/>
    <m/>
    <m/>
    <x v="0"/>
    <m/>
    <m/>
    <m/>
    <n v="5175"/>
    <n v="5175"/>
    <m/>
    <m/>
    <n v="46"/>
    <n v="46"/>
    <m/>
  </r>
  <r>
    <s v="Склад Север"/>
    <x v="0"/>
    <x v="3978"/>
    <x v="0"/>
    <m/>
    <m/>
    <x v="0"/>
    <m/>
    <m/>
    <m/>
    <n v="700"/>
    <n v="700"/>
    <m/>
    <m/>
    <n v="8"/>
    <n v="8"/>
    <m/>
  </r>
  <r>
    <s v="Склад Север"/>
    <x v="0"/>
    <x v="3979"/>
    <x v="0"/>
    <m/>
    <m/>
    <x v="0"/>
    <m/>
    <m/>
    <m/>
    <n v="1595"/>
    <n v="1595"/>
    <m/>
    <m/>
    <n v="13"/>
    <n v="13"/>
    <m/>
  </r>
  <r>
    <s v="Склад Север"/>
    <x v="0"/>
    <x v="3980"/>
    <x v="0"/>
    <m/>
    <m/>
    <x v="0"/>
    <m/>
    <m/>
    <m/>
    <n v="1514520"/>
    <n v="1514520"/>
    <m/>
    <m/>
    <n v="300"/>
    <n v="300"/>
    <m/>
  </r>
  <r>
    <s v="Склад Север"/>
    <x v="0"/>
    <x v="3981"/>
    <x v="0"/>
    <m/>
    <m/>
    <x v="0"/>
    <m/>
    <m/>
    <m/>
    <n v="3075"/>
    <n v="3075"/>
    <m/>
    <m/>
    <n v="30"/>
    <n v="30"/>
    <m/>
  </r>
  <r>
    <s v="Склад Север"/>
    <x v="0"/>
    <x v="3982"/>
    <x v="0"/>
    <m/>
    <m/>
    <x v="0"/>
    <m/>
    <m/>
    <m/>
    <n v="1178750"/>
    <n v="1178750"/>
    <m/>
    <m/>
    <n v="250"/>
    <n v="250"/>
    <m/>
  </r>
  <r>
    <s v="Склад Север"/>
    <x v="0"/>
    <x v="3983"/>
    <x v="0"/>
    <m/>
    <m/>
    <x v="0"/>
    <m/>
    <m/>
    <m/>
    <n v="465"/>
    <n v="465"/>
    <m/>
    <m/>
    <n v="2"/>
    <n v="2"/>
    <m/>
  </r>
  <r>
    <s v="Склад Север"/>
    <x v="0"/>
    <x v="3984"/>
    <x v="0"/>
    <m/>
    <m/>
    <x v="0"/>
    <m/>
    <m/>
    <m/>
    <n v="750"/>
    <n v="750"/>
    <m/>
    <m/>
    <n v="3"/>
    <n v="3"/>
    <m/>
  </r>
  <r>
    <s v="Склад Север"/>
    <x v="0"/>
    <x v="3985"/>
    <x v="0"/>
    <m/>
    <m/>
    <x v="0"/>
    <m/>
    <m/>
    <m/>
    <m/>
    <m/>
    <m/>
    <m/>
    <m/>
    <m/>
    <m/>
  </r>
  <r>
    <s v="Склад Север"/>
    <x v="0"/>
    <x v="770"/>
    <x v="0"/>
    <m/>
    <m/>
    <x v="0"/>
    <m/>
    <m/>
    <n v="180100"/>
    <m/>
    <n v="180100"/>
    <m/>
    <n v="17"/>
    <m/>
    <n v="17"/>
    <m/>
  </r>
  <r>
    <s v="Склад Север"/>
    <x v="0"/>
    <x v="3986"/>
    <x v="1"/>
    <n v="43940"/>
    <n v="1"/>
    <x v="2"/>
    <s v="Данный затвор покупался на металическую кислотную ёмкость, которая пришла негодность.  Переведено в резерв"/>
    <m/>
    <n v="43940"/>
    <m/>
    <m/>
    <n v="43940"/>
    <n v="1"/>
    <m/>
    <m/>
    <n v="1"/>
  </r>
  <r>
    <s v="Склад Север"/>
    <x v="0"/>
    <x v="3987"/>
    <x v="0"/>
    <m/>
    <m/>
    <x v="0"/>
    <m/>
    <m/>
    <m/>
    <n v="5983.33"/>
    <n v="5983.33"/>
    <m/>
    <m/>
    <n v="2"/>
    <n v="2"/>
    <m/>
  </r>
  <r>
    <s v="Склад Север"/>
    <x v="0"/>
    <x v="3988"/>
    <x v="0"/>
    <m/>
    <m/>
    <x v="0"/>
    <m/>
    <m/>
    <m/>
    <n v="108466.67"/>
    <n v="81350"/>
    <n v="27116.67"/>
    <m/>
    <n v="4"/>
    <n v="3"/>
    <n v="1"/>
  </r>
  <r>
    <s v="Склад Север"/>
    <x v="0"/>
    <x v="3989"/>
    <x v="0"/>
    <m/>
    <m/>
    <x v="0"/>
    <m/>
    <m/>
    <m/>
    <n v="5983.33"/>
    <n v="5983.33"/>
    <m/>
    <m/>
    <n v="2"/>
    <n v="2"/>
    <m/>
  </r>
  <r>
    <s v="Склад Север"/>
    <x v="0"/>
    <x v="3990"/>
    <x v="0"/>
    <m/>
    <m/>
    <x v="0"/>
    <m/>
    <m/>
    <m/>
    <n v="36600"/>
    <n v="36600"/>
    <m/>
    <m/>
    <n v="5"/>
    <n v="5"/>
    <m/>
  </r>
  <r>
    <s v="Склад Север"/>
    <x v="0"/>
    <x v="3991"/>
    <x v="0"/>
    <m/>
    <m/>
    <x v="0"/>
    <m/>
    <m/>
    <m/>
    <n v="7982.88"/>
    <n v="7982.88"/>
    <m/>
    <m/>
    <n v="1"/>
    <n v="1"/>
    <m/>
  </r>
  <r>
    <s v="Склад Север"/>
    <x v="0"/>
    <x v="3992"/>
    <x v="0"/>
    <m/>
    <m/>
    <x v="0"/>
    <m/>
    <m/>
    <m/>
    <n v="16101.84"/>
    <n v="16101.84"/>
    <m/>
    <m/>
    <n v="1"/>
    <n v="1"/>
    <m/>
  </r>
  <r>
    <s v="Склад Север"/>
    <x v="0"/>
    <x v="3993"/>
    <x v="0"/>
    <m/>
    <m/>
    <x v="0"/>
    <m/>
    <m/>
    <m/>
    <n v="16101.84"/>
    <n v="16101.84"/>
    <m/>
    <m/>
    <n v="1"/>
    <n v="1"/>
    <m/>
  </r>
  <r>
    <s v="Склад Север"/>
    <x v="0"/>
    <x v="3994"/>
    <x v="0"/>
    <m/>
    <m/>
    <x v="0"/>
    <m/>
    <m/>
    <m/>
    <n v="1924"/>
    <n v="1924"/>
    <m/>
    <m/>
    <n v="10"/>
    <n v="10"/>
    <m/>
  </r>
  <r>
    <s v="Склад Север"/>
    <x v="0"/>
    <x v="3995"/>
    <x v="0"/>
    <m/>
    <m/>
    <x v="0"/>
    <m/>
    <m/>
    <m/>
    <n v="222042"/>
    <n v="222042"/>
    <m/>
    <m/>
    <n v="2"/>
    <n v="2"/>
    <m/>
  </r>
  <r>
    <s v="Склад Север"/>
    <x v="0"/>
    <x v="3996"/>
    <x v="0"/>
    <m/>
    <m/>
    <x v="0"/>
    <m/>
    <m/>
    <m/>
    <n v="422.5"/>
    <n v="422.5"/>
    <m/>
    <m/>
    <n v="10"/>
    <n v="10"/>
    <m/>
  </r>
  <r>
    <s v="Склад Север"/>
    <x v="0"/>
    <x v="3997"/>
    <x v="0"/>
    <m/>
    <m/>
    <x v="0"/>
    <m/>
    <m/>
    <m/>
    <n v="422.5"/>
    <n v="422.5"/>
    <m/>
    <m/>
    <n v="10"/>
    <n v="10"/>
    <m/>
  </r>
  <r>
    <s v="Склад Север"/>
    <x v="0"/>
    <x v="3998"/>
    <x v="0"/>
    <m/>
    <m/>
    <x v="0"/>
    <m/>
    <m/>
    <m/>
    <n v="422.5"/>
    <n v="422.5"/>
    <m/>
    <m/>
    <n v="10"/>
    <n v="10"/>
    <m/>
  </r>
  <r>
    <s v="Склад Север"/>
    <x v="0"/>
    <x v="3999"/>
    <x v="0"/>
    <m/>
    <m/>
    <x v="0"/>
    <m/>
    <m/>
    <m/>
    <n v="1333.33"/>
    <n v="1333.33"/>
    <m/>
    <m/>
    <n v="200"/>
    <n v="200"/>
    <m/>
  </r>
  <r>
    <s v="Склад Север"/>
    <x v="0"/>
    <x v="4000"/>
    <x v="0"/>
    <m/>
    <m/>
    <x v="0"/>
    <m/>
    <m/>
    <m/>
    <n v="125"/>
    <n v="125"/>
    <m/>
    <m/>
    <n v="100"/>
    <n v="100"/>
    <m/>
  </r>
  <r>
    <s v="Склад Север"/>
    <x v="0"/>
    <x v="4001"/>
    <x v="0"/>
    <m/>
    <m/>
    <x v="0"/>
    <m/>
    <m/>
    <m/>
    <n v="637.16"/>
    <n v="637.16"/>
    <m/>
    <m/>
    <n v="17"/>
    <n v="17"/>
    <m/>
  </r>
  <r>
    <s v="Склад Север"/>
    <x v="0"/>
    <x v="4002"/>
    <x v="0"/>
    <m/>
    <m/>
    <x v="0"/>
    <m/>
    <m/>
    <m/>
    <n v="153.30000000000001"/>
    <n v="153.30000000000001"/>
    <m/>
    <m/>
    <n v="15"/>
    <n v="15"/>
    <m/>
  </r>
  <r>
    <s v="Склад Север"/>
    <x v="0"/>
    <x v="4003"/>
    <x v="0"/>
    <m/>
    <m/>
    <x v="0"/>
    <m/>
    <m/>
    <m/>
    <n v="524.72"/>
    <n v="524.72"/>
    <m/>
    <m/>
    <n v="14"/>
    <n v="14"/>
    <m/>
  </r>
  <r>
    <s v="Склад Север"/>
    <x v="0"/>
    <x v="4004"/>
    <x v="0"/>
    <m/>
    <m/>
    <x v="0"/>
    <m/>
    <m/>
    <m/>
    <n v="255.5"/>
    <n v="255.5"/>
    <m/>
    <m/>
    <n v="25"/>
    <n v="25"/>
    <m/>
  </r>
  <r>
    <s v="Склад Север"/>
    <x v="0"/>
    <x v="4005"/>
    <x v="0"/>
    <m/>
    <m/>
    <x v="0"/>
    <m/>
    <m/>
    <m/>
    <n v="1311.8"/>
    <n v="1311.8"/>
    <m/>
    <m/>
    <n v="35"/>
    <n v="35"/>
    <m/>
  </r>
  <r>
    <s v="Склад Север"/>
    <x v="0"/>
    <x v="4006"/>
    <x v="0"/>
    <m/>
    <m/>
    <x v="0"/>
    <m/>
    <m/>
    <m/>
    <n v="255.5"/>
    <n v="255.5"/>
    <m/>
    <m/>
    <n v="25"/>
    <n v="25"/>
    <m/>
  </r>
  <r>
    <s v="Склад Север"/>
    <x v="0"/>
    <x v="4007"/>
    <x v="0"/>
    <m/>
    <m/>
    <x v="0"/>
    <m/>
    <m/>
    <m/>
    <n v="708.64"/>
    <n v="708.64"/>
    <m/>
    <m/>
    <n v="8"/>
    <n v="8"/>
    <m/>
  </r>
  <r>
    <s v="Склад Север"/>
    <x v="0"/>
    <x v="4008"/>
    <x v="0"/>
    <m/>
    <m/>
    <x v="0"/>
    <m/>
    <m/>
    <m/>
    <n v="708.64"/>
    <n v="708.64"/>
    <m/>
    <m/>
    <n v="8"/>
    <n v="8"/>
    <m/>
  </r>
  <r>
    <s v="Склад Север"/>
    <x v="0"/>
    <x v="4009"/>
    <x v="0"/>
    <m/>
    <m/>
    <x v="0"/>
    <m/>
    <m/>
    <m/>
    <n v="531.48"/>
    <n v="531.48"/>
    <m/>
    <m/>
    <n v="6"/>
    <n v="6"/>
    <m/>
  </r>
  <r>
    <s v="Склад Север"/>
    <x v="0"/>
    <x v="4010"/>
    <x v="0"/>
    <m/>
    <m/>
    <x v="0"/>
    <m/>
    <m/>
    <m/>
    <n v="531.48"/>
    <n v="531.48"/>
    <m/>
    <m/>
    <n v="6"/>
    <n v="6"/>
    <m/>
  </r>
  <r>
    <s v="Склад Север"/>
    <x v="0"/>
    <x v="4011"/>
    <x v="0"/>
    <m/>
    <m/>
    <x v="0"/>
    <m/>
    <m/>
    <m/>
    <n v="1293.24"/>
    <n v="1293.24"/>
    <m/>
    <m/>
    <n v="13"/>
    <n v="13"/>
    <m/>
  </r>
  <r>
    <s v="Склад Север"/>
    <x v="0"/>
    <x v="4012"/>
    <x v="0"/>
    <m/>
    <m/>
    <x v="0"/>
    <m/>
    <m/>
    <m/>
    <n v="1293.24"/>
    <n v="1293.24"/>
    <m/>
    <m/>
    <n v="13"/>
    <n v="13"/>
    <m/>
  </r>
  <r>
    <s v="Склад Север"/>
    <x v="0"/>
    <x v="4013"/>
    <x v="0"/>
    <m/>
    <m/>
    <x v="0"/>
    <m/>
    <m/>
    <m/>
    <n v="696.36"/>
    <n v="696.36"/>
    <m/>
    <m/>
    <n v="7"/>
    <n v="7"/>
    <m/>
  </r>
  <r>
    <s v="Склад Север"/>
    <x v="0"/>
    <x v="4014"/>
    <x v="0"/>
    <m/>
    <m/>
    <x v="0"/>
    <m/>
    <m/>
    <m/>
    <n v="994.8"/>
    <n v="994.8"/>
    <m/>
    <m/>
    <n v="10"/>
    <n v="10"/>
    <m/>
  </r>
  <r>
    <s v="Склад Север"/>
    <x v="0"/>
    <x v="4015"/>
    <x v="0"/>
    <m/>
    <m/>
    <x v="0"/>
    <m/>
    <m/>
    <m/>
    <n v="696.36"/>
    <n v="696.36"/>
    <m/>
    <m/>
    <n v="7"/>
    <n v="7"/>
    <m/>
  </r>
  <r>
    <s v="Склад Север"/>
    <x v="0"/>
    <x v="4016"/>
    <x v="0"/>
    <m/>
    <m/>
    <x v="0"/>
    <m/>
    <m/>
    <m/>
    <n v="994.8"/>
    <n v="994.8"/>
    <m/>
    <m/>
    <n v="10"/>
    <n v="10"/>
    <m/>
  </r>
  <r>
    <s v="Склад Север"/>
    <x v="0"/>
    <x v="4017"/>
    <x v="0"/>
    <m/>
    <m/>
    <x v="0"/>
    <m/>
    <m/>
    <m/>
    <n v="620.05999999999995"/>
    <n v="620.05999999999995"/>
    <m/>
    <m/>
    <n v="7"/>
    <n v="7"/>
    <m/>
  </r>
  <r>
    <s v="Склад Север"/>
    <x v="0"/>
    <x v="4018"/>
    <x v="0"/>
    <m/>
    <m/>
    <x v="0"/>
    <m/>
    <m/>
    <m/>
    <n v="708.64"/>
    <n v="708.64"/>
    <m/>
    <m/>
    <n v="8"/>
    <n v="8"/>
    <m/>
  </r>
  <r>
    <s v="Склад Север"/>
    <x v="0"/>
    <x v="4019"/>
    <x v="0"/>
    <m/>
    <m/>
    <x v="0"/>
    <m/>
    <m/>
    <m/>
    <n v="708.64"/>
    <n v="708.64"/>
    <m/>
    <m/>
    <n v="8"/>
    <n v="8"/>
    <m/>
  </r>
  <r>
    <s v="Склад Север"/>
    <x v="0"/>
    <x v="4020"/>
    <x v="0"/>
    <m/>
    <m/>
    <x v="0"/>
    <m/>
    <m/>
    <m/>
    <n v="1062.96"/>
    <n v="1062.96"/>
    <m/>
    <m/>
    <n v="12"/>
    <n v="12"/>
    <m/>
  </r>
  <r>
    <s v="Склад Север"/>
    <x v="0"/>
    <x v="4021"/>
    <x v="0"/>
    <m/>
    <m/>
    <x v="0"/>
    <m/>
    <m/>
    <m/>
    <n v="1392.72"/>
    <n v="1392.72"/>
    <m/>
    <m/>
    <n v="14"/>
    <n v="14"/>
    <m/>
  </r>
  <r>
    <s v="Склад Север"/>
    <x v="0"/>
    <x v="4022"/>
    <x v="0"/>
    <m/>
    <m/>
    <x v="0"/>
    <m/>
    <m/>
    <m/>
    <n v="1492.2"/>
    <n v="1492.2"/>
    <m/>
    <m/>
    <n v="15"/>
    <n v="15"/>
    <m/>
  </r>
  <r>
    <s v="Склад Север"/>
    <x v="0"/>
    <x v="4023"/>
    <x v="0"/>
    <m/>
    <m/>
    <x v="0"/>
    <m/>
    <m/>
    <m/>
    <n v="497.4"/>
    <n v="497.4"/>
    <m/>
    <m/>
    <n v="5"/>
    <n v="5"/>
    <m/>
  </r>
  <r>
    <s v="Склад Север"/>
    <x v="0"/>
    <x v="4024"/>
    <x v="0"/>
    <m/>
    <m/>
    <x v="0"/>
    <m/>
    <m/>
    <m/>
    <n v="3011.72"/>
    <n v="3011.72"/>
    <m/>
    <m/>
    <n v="34"/>
    <n v="34"/>
    <m/>
  </r>
  <r>
    <s v="Склад Север"/>
    <x v="0"/>
    <x v="4025"/>
    <x v="0"/>
    <m/>
    <m/>
    <x v="0"/>
    <m/>
    <m/>
    <m/>
    <n v="1809"/>
    <n v="1809"/>
    <m/>
    <m/>
    <n v="15"/>
    <n v="15"/>
    <m/>
  </r>
  <r>
    <s v="Склад Север"/>
    <x v="0"/>
    <x v="4026"/>
    <x v="0"/>
    <m/>
    <m/>
    <x v="0"/>
    <m/>
    <m/>
    <m/>
    <n v="187.4"/>
    <n v="187.4"/>
    <m/>
    <m/>
    <n v="5"/>
    <n v="5"/>
    <m/>
  </r>
  <r>
    <s v="Склад Север"/>
    <x v="0"/>
    <x v="4027"/>
    <x v="0"/>
    <m/>
    <m/>
    <x v="0"/>
    <m/>
    <m/>
    <m/>
    <n v="187.4"/>
    <n v="187.4"/>
    <m/>
    <m/>
    <n v="5"/>
    <n v="5"/>
    <m/>
  </r>
  <r>
    <s v="Склад Север"/>
    <x v="0"/>
    <x v="4028"/>
    <x v="0"/>
    <m/>
    <m/>
    <x v="0"/>
    <m/>
    <m/>
    <m/>
    <n v="235.06"/>
    <n v="235.06"/>
    <m/>
    <m/>
    <n v="23"/>
    <n v="23"/>
    <m/>
  </r>
  <r>
    <s v="Склад Север"/>
    <x v="0"/>
    <x v="4029"/>
    <x v="0"/>
    <m/>
    <m/>
    <x v="0"/>
    <m/>
    <m/>
    <m/>
    <n v="20.440000000000001"/>
    <n v="20.440000000000001"/>
    <m/>
    <m/>
    <n v="2"/>
    <n v="2"/>
    <m/>
  </r>
  <r>
    <s v="Склад Север"/>
    <x v="0"/>
    <x v="4030"/>
    <x v="0"/>
    <m/>
    <m/>
    <x v="0"/>
    <m/>
    <m/>
    <m/>
    <n v="1771.6"/>
    <n v="1771.6"/>
    <m/>
    <m/>
    <n v="20"/>
    <n v="20"/>
    <m/>
  </r>
  <r>
    <s v="Склад Север"/>
    <x v="0"/>
    <x v="4031"/>
    <x v="0"/>
    <m/>
    <m/>
    <x v="0"/>
    <m/>
    <m/>
    <m/>
    <n v="1809"/>
    <n v="1809"/>
    <m/>
    <m/>
    <n v="15"/>
    <n v="15"/>
    <m/>
  </r>
  <r>
    <s v="Склад Север"/>
    <x v="0"/>
    <x v="4032"/>
    <x v="0"/>
    <m/>
    <m/>
    <x v="0"/>
    <m/>
    <m/>
    <m/>
    <n v="2653.2"/>
    <n v="2653.2"/>
    <m/>
    <m/>
    <n v="22"/>
    <n v="22"/>
    <m/>
  </r>
  <r>
    <s v="Склад Север"/>
    <x v="0"/>
    <x v="4033"/>
    <x v="0"/>
    <m/>
    <m/>
    <x v="0"/>
    <m/>
    <m/>
    <m/>
    <n v="4694.74"/>
    <n v="4694.74"/>
    <m/>
    <m/>
    <n v="53"/>
    <n v="53"/>
    <m/>
  </r>
  <r>
    <s v="Склад Север"/>
    <x v="0"/>
    <x v="4034"/>
    <x v="0"/>
    <m/>
    <m/>
    <x v="0"/>
    <m/>
    <m/>
    <m/>
    <n v="10130.4"/>
    <n v="10130.4"/>
    <m/>
    <m/>
    <n v="84"/>
    <n v="84"/>
    <m/>
  </r>
  <r>
    <s v="Склад Север"/>
    <x v="0"/>
    <x v="4035"/>
    <x v="0"/>
    <m/>
    <m/>
    <x v="0"/>
    <m/>
    <m/>
    <m/>
    <n v="708.64"/>
    <n v="708.64"/>
    <m/>
    <m/>
    <n v="8"/>
    <n v="8"/>
    <m/>
  </r>
  <r>
    <s v="Склад Север"/>
    <x v="0"/>
    <x v="4036"/>
    <x v="0"/>
    <m/>
    <m/>
    <x v="0"/>
    <m/>
    <m/>
    <m/>
    <n v="1085.4000000000001"/>
    <n v="1085.4000000000001"/>
    <m/>
    <m/>
    <n v="9"/>
    <n v="9"/>
    <m/>
  </r>
  <r>
    <s v="Склад Север"/>
    <x v="0"/>
    <x v="4037"/>
    <x v="0"/>
    <m/>
    <m/>
    <x v="0"/>
    <m/>
    <m/>
    <m/>
    <n v="1417.28"/>
    <n v="1417.28"/>
    <m/>
    <m/>
    <n v="16"/>
    <n v="16"/>
    <m/>
  </r>
  <r>
    <s v="Склад Север"/>
    <x v="0"/>
    <x v="4038"/>
    <x v="0"/>
    <m/>
    <m/>
    <x v="0"/>
    <m/>
    <m/>
    <m/>
    <n v="1085.4000000000001"/>
    <n v="1085.4000000000001"/>
    <m/>
    <m/>
    <n v="9"/>
    <n v="9"/>
    <m/>
  </r>
  <r>
    <s v="Склад Север"/>
    <x v="0"/>
    <x v="4039"/>
    <x v="0"/>
    <m/>
    <m/>
    <x v="0"/>
    <m/>
    <m/>
    <m/>
    <n v="1206"/>
    <n v="1206"/>
    <m/>
    <m/>
    <n v="10"/>
    <n v="10"/>
    <m/>
  </r>
  <r>
    <s v="Склад Север"/>
    <x v="0"/>
    <x v="4040"/>
    <x v="0"/>
    <m/>
    <m/>
    <x v="0"/>
    <m/>
    <m/>
    <m/>
    <n v="2412"/>
    <n v="2412"/>
    <m/>
    <m/>
    <n v="20"/>
    <n v="20"/>
    <m/>
  </r>
  <r>
    <s v="Склад Север"/>
    <x v="0"/>
    <x v="4041"/>
    <x v="0"/>
    <m/>
    <m/>
    <x v="0"/>
    <m/>
    <m/>
    <m/>
    <n v="2291.4"/>
    <n v="2291.4"/>
    <m/>
    <m/>
    <n v="19"/>
    <n v="19"/>
    <m/>
  </r>
  <r>
    <s v="Склад Север"/>
    <x v="0"/>
    <x v="4042"/>
    <x v="0"/>
    <m/>
    <m/>
    <x v="0"/>
    <m/>
    <m/>
    <m/>
    <n v="3277.46"/>
    <n v="3277.46"/>
    <m/>
    <m/>
    <n v="37"/>
    <n v="37"/>
    <m/>
  </r>
  <r>
    <s v="Склад Север"/>
    <x v="0"/>
    <x v="4043"/>
    <x v="0"/>
    <m/>
    <m/>
    <x v="0"/>
    <m/>
    <m/>
    <m/>
    <n v="1809"/>
    <n v="1809"/>
    <m/>
    <m/>
    <n v="15"/>
    <n v="15"/>
    <m/>
  </r>
  <r>
    <s v="Склад Север"/>
    <x v="0"/>
    <x v="4044"/>
    <x v="0"/>
    <m/>
    <m/>
    <x v="0"/>
    <m/>
    <m/>
    <m/>
    <n v="1771.6"/>
    <n v="1771.6"/>
    <m/>
    <m/>
    <n v="20"/>
    <n v="20"/>
    <m/>
  </r>
  <r>
    <s v="Склад Север"/>
    <x v="0"/>
    <x v="4045"/>
    <x v="0"/>
    <m/>
    <m/>
    <x v="0"/>
    <m/>
    <m/>
    <m/>
    <n v="1326.6"/>
    <n v="1326.6"/>
    <m/>
    <m/>
    <n v="11"/>
    <n v="11"/>
    <m/>
  </r>
  <r>
    <s v="Склад Север"/>
    <x v="0"/>
    <x v="4046"/>
    <x v="0"/>
    <m/>
    <m/>
    <x v="0"/>
    <m/>
    <m/>
    <m/>
    <n v="337.32"/>
    <n v="337.32"/>
    <m/>
    <m/>
    <n v="9"/>
    <n v="9"/>
    <m/>
  </r>
  <r>
    <s v="Склад Север"/>
    <x v="0"/>
    <x v="4047"/>
    <x v="0"/>
    <m/>
    <m/>
    <x v="0"/>
    <m/>
    <m/>
    <m/>
    <n v="112.42"/>
    <n v="112.42"/>
    <m/>
    <m/>
    <n v="11"/>
    <n v="11"/>
    <m/>
  </r>
  <r>
    <s v="Склад Север"/>
    <x v="0"/>
    <x v="4048"/>
    <x v="0"/>
    <m/>
    <m/>
    <x v="0"/>
    <m/>
    <m/>
    <m/>
    <n v="412.28"/>
    <n v="412.28"/>
    <m/>
    <m/>
    <n v="11"/>
    <n v="11"/>
    <m/>
  </r>
  <r>
    <s v="Склад Север"/>
    <x v="0"/>
    <x v="4049"/>
    <x v="0"/>
    <m/>
    <m/>
    <x v="0"/>
    <m/>
    <m/>
    <m/>
    <n v="224.88"/>
    <n v="224.88"/>
    <m/>
    <m/>
    <n v="6"/>
    <n v="6"/>
    <m/>
  </r>
  <r>
    <s v="Склад Север"/>
    <x v="0"/>
    <x v="4050"/>
    <x v="0"/>
    <m/>
    <m/>
    <x v="0"/>
    <m/>
    <m/>
    <m/>
    <n v="51.1"/>
    <n v="51.1"/>
    <m/>
    <m/>
    <n v="5"/>
    <n v="5"/>
    <m/>
  </r>
  <r>
    <s v="Склад Север"/>
    <x v="0"/>
    <x v="4051"/>
    <x v="0"/>
    <m/>
    <m/>
    <x v="0"/>
    <m/>
    <m/>
    <m/>
    <n v="374.8"/>
    <n v="374.8"/>
    <m/>
    <m/>
    <n v="10"/>
    <n v="10"/>
    <m/>
  </r>
  <r>
    <s v="Склад Север"/>
    <x v="0"/>
    <x v="4052"/>
    <x v="0"/>
    <m/>
    <m/>
    <x v="0"/>
    <m/>
    <m/>
    <m/>
    <n v="51.1"/>
    <n v="51.1"/>
    <m/>
    <m/>
    <n v="5"/>
    <n v="5"/>
    <m/>
  </r>
  <r>
    <s v="Склад Север"/>
    <x v="0"/>
    <x v="4053"/>
    <x v="0"/>
    <m/>
    <m/>
    <x v="0"/>
    <m/>
    <m/>
    <m/>
    <n v="224.88"/>
    <n v="224.88"/>
    <m/>
    <m/>
    <n v="6"/>
    <n v="6"/>
    <m/>
  </r>
  <r>
    <s v="Склад Север"/>
    <x v="0"/>
    <x v="4054"/>
    <x v="0"/>
    <m/>
    <m/>
    <x v="0"/>
    <m/>
    <m/>
    <m/>
    <n v="163.52000000000001"/>
    <n v="163.52000000000001"/>
    <m/>
    <m/>
    <n v="16"/>
    <n v="16"/>
    <m/>
  </r>
  <r>
    <s v="Склад Север"/>
    <x v="0"/>
    <x v="4055"/>
    <x v="0"/>
    <m/>
    <m/>
    <x v="0"/>
    <m/>
    <m/>
    <m/>
    <n v="374.8"/>
    <n v="374.8"/>
    <m/>
    <m/>
    <n v="10"/>
    <n v="10"/>
    <m/>
  </r>
  <r>
    <s v="Склад Север"/>
    <x v="0"/>
    <x v="4056"/>
    <x v="0"/>
    <m/>
    <m/>
    <x v="0"/>
    <m/>
    <m/>
    <m/>
    <n v="61.32"/>
    <n v="61.32"/>
    <m/>
    <m/>
    <n v="6"/>
    <n v="6"/>
    <m/>
  </r>
  <r>
    <s v="Склад Север"/>
    <x v="0"/>
    <x v="4057"/>
    <x v="0"/>
    <m/>
    <m/>
    <x v="0"/>
    <m/>
    <m/>
    <m/>
    <n v="149.91999999999999"/>
    <n v="149.91999999999999"/>
    <m/>
    <m/>
    <n v="4"/>
    <n v="4"/>
    <m/>
  </r>
  <r>
    <s v="Склад Север"/>
    <x v="0"/>
    <x v="4058"/>
    <x v="0"/>
    <m/>
    <m/>
    <x v="0"/>
    <m/>
    <m/>
    <m/>
    <n v="61.32"/>
    <n v="61.32"/>
    <m/>
    <m/>
    <n v="6"/>
    <n v="6"/>
    <m/>
  </r>
  <r>
    <s v="Склад Север"/>
    <x v="0"/>
    <x v="4059"/>
    <x v="0"/>
    <m/>
    <m/>
    <x v="0"/>
    <m/>
    <m/>
    <m/>
    <n v="1124.4000000000001"/>
    <n v="1124.4000000000001"/>
    <m/>
    <m/>
    <n v="30"/>
    <n v="30"/>
    <m/>
  </r>
  <r>
    <s v="Склад Север"/>
    <x v="0"/>
    <x v="4060"/>
    <x v="0"/>
    <m/>
    <m/>
    <x v="0"/>
    <m/>
    <m/>
    <m/>
    <n v="187.4"/>
    <n v="187.4"/>
    <m/>
    <m/>
    <n v="5"/>
    <n v="5"/>
    <m/>
  </r>
  <r>
    <s v="Склад Север"/>
    <x v="0"/>
    <x v="4061"/>
    <x v="0"/>
    <m/>
    <m/>
    <x v="0"/>
    <m/>
    <m/>
    <m/>
    <n v="173.74"/>
    <n v="173.74"/>
    <m/>
    <m/>
    <n v="17"/>
    <n v="17"/>
    <m/>
  </r>
  <r>
    <s v="Склад Север"/>
    <x v="0"/>
    <x v="4062"/>
    <x v="0"/>
    <m/>
    <m/>
    <x v="0"/>
    <m/>
    <m/>
    <m/>
    <n v="419.02"/>
    <n v="419.02"/>
    <m/>
    <m/>
    <n v="41"/>
    <n v="41"/>
    <m/>
  </r>
  <r>
    <s v="Склад Север"/>
    <x v="0"/>
    <x v="4063"/>
    <x v="0"/>
    <m/>
    <m/>
    <x v="0"/>
    <m/>
    <m/>
    <m/>
    <n v="412.28"/>
    <n v="412.28"/>
    <m/>
    <m/>
    <n v="11"/>
    <n v="11"/>
    <m/>
  </r>
  <r>
    <s v="Склад Север"/>
    <x v="0"/>
    <x v="4064"/>
    <x v="0"/>
    <m/>
    <m/>
    <x v="0"/>
    <m/>
    <m/>
    <m/>
    <n v="235.06"/>
    <n v="235.06"/>
    <m/>
    <m/>
    <n v="23"/>
    <n v="23"/>
    <m/>
  </r>
  <r>
    <s v="Склад Север"/>
    <x v="0"/>
    <x v="4065"/>
    <x v="0"/>
    <m/>
    <m/>
    <x v="0"/>
    <m/>
    <m/>
    <m/>
    <n v="112.44"/>
    <n v="112.44"/>
    <m/>
    <m/>
    <n v="3"/>
    <n v="3"/>
    <m/>
  </r>
  <r>
    <s v="Склад Север"/>
    <x v="0"/>
    <x v="4066"/>
    <x v="0"/>
    <m/>
    <m/>
    <x v="0"/>
    <m/>
    <m/>
    <m/>
    <n v="149.91999999999999"/>
    <n v="149.91999999999999"/>
    <m/>
    <m/>
    <n v="4"/>
    <n v="4"/>
    <m/>
  </r>
  <r>
    <s v="Склад Север"/>
    <x v="0"/>
    <x v="4067"/>
    <x v="0"/>
    <m/>
    <m/>
    <x v="0"/>
    <m/>
    <m/>
    <m/>
    <n v="61.32"/>
    <n v="61.32"/>
    <m/>
    <m/>
    <n v="6"/>
    <n v="6"/>
    <m/>
  </r>
  <r>
    <s v="Склад Север"/>
    <x v="0"/>
    <x v="4068"/>
    <x v="0"/>
    <m/>
    <m/>
    <x v="0"/>
    <m/>
    <m/>
    <m/>
    <n v="337.32"/>
    <n v="337.32"/>
    <m/>
    <m/>
    <n v="9"/>
    <n v="9"/>
    <m/>
  </r>
  <r>
    <s v="Склад Север"/>
    <x v="0"/>
    <x v="4069"/>
    <x v="0"/>
    <m/>
    <m/>
    <x v="0"/>
    <m/>
    <m/>
    <m/>
    <n v="306.60000000000002"/>
    <n v="306.60000000000002"/>
    <m/>
    <m/>
    <n v="30"/>
    <n v="30"/>
    <m/>
  </r>
  <r>
    <s v="Склад Север"/>
    <x v="0"/>
    <x v="4070"/>
    <x v="0"/>
    <m/>
    <m/>
    <x v="0"/>
    <m/>
    <m/>
    <m/>
    <n v="112.44"/>
    <n v="112.44"/>
    <m/>
    <m/>
    <n v="3"/>
    <n v="3"/>
    <m/>
  </r>
  <r>
    <s v="Склад Север"/>
    <x v="0"/>
    <x v="4071"/>
    <x v="0"/>
    <m/>
    <m/>
    <x v="0"/>
    <m/>
    <m/>
    <m/>
    <n v="337.32"/>
    <n v="337.32"/>
    <m/>
    <m/>
    <n v="9"/>
    <n v="9"/>
    <m/>
  </r>
  <r>
    <s v="Склад Север"/>
    <x v="0"/>
    <x v="4072"/>
    <x v="0"/>
    <m/>
    <m/>
    <x v="0"/>
    <m/>
    <m/>
    <m/>
    <n v="214.62"/>
    <n v="214.62"/>
    <m/>
    <m/>
    <n v="21"/>
    <n v="21"/>
    <m/>
  </r>
  <r>
    <s v="Склад Север"/>
    <x v="0"/>
    <x v="4073"/>
    <x v="0"/>
    <m/>
    <m/>
    <x v="0"/>
    <m/>
    <m/>
    <m/>
    <n v="299.83999999999997"/>
    <n v="299.83999999999997"/>
    <m/>
    <m/>
    <n v="8"/>
    <n v="8"/>
    <m/>
  </r>
  <r>
    <s v="Склад Север"/>
    <x v="0"/>
    <x v="4074"/>
    <x v="0"/>
    <m/>
    <m/>
    <x v="0"/>
    <m/>
    <m/>
    <m/>
    <n v="51.1"/>
    <n v="51.1"/>
    <m/>
    <m/>
    <n v="5"/>
    <n v="5"/>
    <m/>
  </r>
  <r>
    <s v="Склад Север"/>
    <x v="0"/>
    <x v="4075"/>
    <x v="0"/>
    <m/>
    <m/>
    <x v="0"/>
    <m/>
    <m/>
    <m/>
    <n v="712.12"/>
    <n v="712.12"/>
    <m/>
    <m/>
    <n v="19"/>
    <n v="19"/>
    <m/>
  </r>
  <r>
    <s v="Склад Север"/>
    <x v="0"/>
    <x v="4076"/>
    <x v="0"/>
    <m/>
    <m/>
    <x v="0"/>
    <m/>
    <m/>
    <m/>
    <n v="490.56"/>
    <n v="490.56"/>
    <m/>
    <m/>
    <n v="48"/>
    <n v="48"/>
    <m/>
  </r>
  <r>
    <s v="Склад Север"/>
    <x v="0"/>
    <x v="4077"/>
    <x v="0"/>
    <m/>
    <m/>
    <x v="0"/>
    <m/>
    <m/>
    <m/>
    <n v="187.4"/>
    <n v="187.4"/>
    <m/>
    <m/>
    <n v="5"/>
    <n v="5"/>
    <m/>
  </r>
  <r>
    <s v="Склад Север"/>
    <x v="0"/>
    <x v="4078"/>
    <x v="0"/>
    <m/>
    <m/>
    <x v="0"/>
    <m/>
    <m/>
    <m/>
    <n v="153.30000000000001"/>
    <n v="153.30000000000001"/>
    <m/>
    <m/>
    <n v="15"/>
    <n v="15"/>
    <m/>
  </r>
  <r>
    <s v="Склад Север"/>
    <x v="0"/>
    <x v="4079"/>
    <x v="0"/>
    <m/>
    <m/>
    <x v="0"/>
    <m/>
    <m/>
    <m/>
    <n v="61.32"/>
    <n v="61.32"/>
    <m/>
    <m/>
    <n v="6"/>
    <n v="6"/>
    <m/>
  </r>
  <r>
    <s v="Склад Север"/>
    <x v="0"/>
    <x v="4080"/>
    <x v="0"/>
    <m/>
    <m/>
    <x v="0"/>
    <m/>
    <m/>
    <m/>
    <n v="886"/>
    <n v="886"/>
    <m/>
    <m/>
    <n v="100"/>
    <n v="100"/>
    <m/>
  </r>
  <r>
    <s v="Склад Север"/>
    <x v="0"/>
    <x v="4081"/>
    <x v="0"/>
    <m/>
    <m/>
    <x v="0"/>
    <m/>
    <m/>
    <m/>
    <n v="1400.14"/>
    <n v="1400.14"/>
    <m/>
    <m/>
    <n v="137"/>
    <n v="137"/>
    <m/>
  </r>
  <r>
    <s v="Склад Север"/>
    <x v="0"/>
    <x v="4082"/>
    <x v="0"/>
    <m/>
    <m/>
    <x v="0"/>
    <m/>
    <m/>
    <m/>
    <n v="262.36"/>
    <n v="262.36"/>
    <m/>
    <m/>
    <n v="7"/>
    <n v="7"/>
    <m/>
  </r>
  <r>
    <s v="Склад Север"/>
    <x v="0"/>
    <x v="4083"/>
    <x v="0"/>
    <m/>
    <m/>
    <x v="0"/>
    <m/>
    <m/>
    <m/>
    <n v="214.62"/>
    <n v="214.62"/>
    <m/>
    <m/>
    <n v="21"/>
    <n v="21"/>
    <m/>
  </r>
  <r>
    <s v="Склад Север"/>
    <x v="0"/>
    <x v="4084"/>
    <x v="0"/>
    <m/>
    <m/>
    <x v="0"/>
    <m/>
    <m/>
    <m/>
    <n v="153.30000000000001"/>
    <n v="153.30000000000001"/>
    <m/>
    <m/>
    <n v="15"/>
    <n v="15"/>
    <m/>
  </r>
  <r>
    <s v="Склад Север"/>
    <x v="0"/>
    <x v="4085"/>
    <x v="0"/>
    <m/>
    <m/>
    <x v="0"/>
    <m/>
    <m/>
    <m/>
    <n v="224.88"/>
    <n v="224.88"/>
    <m/>
    <m/>
    <n v="6"/>
    <n v="6"/>
    <m/>
  </r>
  <r>
    <s v="Склад Север"/>
    <x v="0"/>
    <x v="4086"/>
    <x v="0"/>
    <m/>
    <m/>
    <x v="0"/>
    <m/>
    <m/>
    <m/>
    <n v="102.2"/>
    <n v="102.2"/>
    <m/>
    <m/>
    <n v="10"/>
    <n v="10"/>
    <m/>
  </r>
  <r>
    <s v="Склад Север"/>
    <x v="0"/>
    <x v="4087"/>
    <x v="0"/>
    <m/>
    <m/>
    <x v="0"/>
    <m/>
    <m/>
    <m/>
    <n v="83.92"/>
    <n v="83.92"/>
    <m/>
    <m/>
    <n v="3"/>
    <n v="3"/>
    <m/>
  </r>
  <r>
    <s v="Склад Север"/>
    <x v="0"/>
    <x v="4088"/>
    <x v="0"/>
    <m/>
    <m/>
    <x v="0"/>
    <m/>
    <m/>
    <m/>
    <n v="1310"/>
    <n v="1310"/>
    <m/>
    <m/>
    <n v="4"/>
    <n v="4"/>
    <m/>
  </r>
  <r>
    <s v="Склад Север"/>
    <x v="0"/>
    <x v="4089"/>
    <x v="0"/>
    <m/>
    <m/>
    <x v="0"/>
    <m/>
    <m/>
    <m/>
    <n v="18.329999999999998"/>
    <n v="18.329999999999998"/>
    <m/>
    <m/>
    <n v="2"/>
    <n v="2"/>
    <m/>
  </r>
  <r>
    <s v="Склад Север"/>
    <x v="0"/>
    <x v="4090"/>
    <x v="0"/>
    <m/>
    <m/>
    <x v="0"/>
    <m/>
    <m/>
    <m/>
    <n v="1956.5"/>
    <n v="1956.5"/>
    <m/>
    <m/>
    <n v="16"/>
    <n v="16"/>
    <m/>
  </r>
  <r>
    <s v="Склад Север"/>
    <x v="0"/>
    <x v="4091"/>
    <x v="0"/>
    <m/>
    <m/>
    <x v="0"/>
    <m/>
    <m/>
    <m/>
    <n v="541.66999999999996"/>
    <n v="541.66999999999996"/>
    <m/>
    <m/>
    <n v="2"/>
    <n v="2"/>
    <m/>
  </r>
  <r>
    <s v="Склад Север"/>
    <x v="0"/>
    <x v="4092"/>
    <x v="0"/>
    <m/>
    <m/>
    <x v="0"/>
    <m/>
    <m/>
    <m/>
    <n v="1000"/>
    <m/>
    <n v="1000"/>
    <m/>
    <n v="30"/>
    <m/>
    <n v="30"/>
  </r>
  <r>
    <s v="Склад Север"/>
    <x v="0"/>
    <x v="4093"/>
    <x v="0"/>
    <m/>
    <m/>
    <x v="0"/>
    <m/>
    <m/>
    <m/>
    <n v="6270.84"/>
    <n v="6270.84"/>
    <m/>
    <m/>
    <n v="175"/>
    <n v="175"/>
    <m/>
  </r>
  <r>
    <s v="Склад Север"/>
    <x v="0"/>
    <x v="4094"/>
    <x v="0"/>
    <m/>
    <m/>
    <x v="0"/>
    <m/>
    <m/>
    <m/>
    <n v="4810.01"/>
    <n v="3593.34"/>
    <n v="1216.67"/>
    <m/>
    <n v="97"/>
    <n v="77"/>
    <n v="20"/>
  </r>
  <r>
    <s v="Склад Север"/>
    <x v="0"/>
    <x v="4095"/>
    <x v="0"/>
    <m/>
    <m/>
    <x v="0"/>
    <m/>
    <m/>
    <m/>
    <n v="4333.33"/>
    <m/>
    <n v="4333.33"/>
    <m/>
    <n v="100"/>
    <m/>
    <n v="100"/>
  </r>
  <r>
    <s v="Склад Север"/>
    <x v="0"/>
    <x v="4096"/>
    <x v="0"/>
    <m/>
    <m/>
    <x v="0"/>
    <m/>
    <m/>
    <m/>
    <n v="7145.83"/>
    <m/>
    <n v="7145.83"/>
    <m/>
    <n v="175"/>
    <m/>
    <n v="175"/>
  </r>
  <r>
    <s v="Склад Север"/>
    <x v="0"/>
    <x v="4097"/>
    <x v="0"/>
    <m/>
    <m/>
    <x v="0"/>
    <m/>
    <m/>
    <m/>
    <n v="600"/>
    <m/>
    <n v="600"/>
    <m/>
    <n v="10"/>
    <m/>
    <n v="10"/>
  </r>
  <r>
    <s v="Склад Север"/>
    <x v="0"/>
    <x v="4098"/>
    <x v="0"/>
    <m/>
    <m/>
    <x v="0"/>
    <m/>
    <m/>
    <m/>
    <n v="19140"/>
    <n v="19140"/>
    <m/>
    <m/>
    <n v="66"/>
    <n v="66"/>
    <m/>
  </r>
  <r>
    <s v="Склад Север"/>
    <x v="0"/>
    <x v="4099"/>
    <x v="0"/>
    <m/>
    <m/>
    <x v="0"/>
    <m/>
    <m/>
    <m/>
    <n v="4485.83"/>
    <m/>
    <n v="4485.83"/>
    <m/>
    <n v="7"/>
    <m/>
    <n v="7"/>
  </r>
  <r>
    <s v="Склад Север"/>
    <x v="0"/>
    <x v="4100"/>
    <x v="0"/>
    <m/>
    <m/>
    <x v="0"/>
    <m/>
    <m/>
    <m/>
    <n v="17328.330000000002"/>
    <n v="17328.330000000002"/>
    <m/>
    <m/>
    <n v="2"/>
    <n v="2"/>
    <m/>
  </r>
  <r>
    <s v="Склад Север"/>
    <x v="0"/>
    <x v="4101"/>
    <x v="0"/>
    <m/>
    <m/>
    <x v="0"/>
    <m/>
    <m/>
    <m/>
    <n v="3525809.1"/>
    <n v="3494041.1"/>
    <n v="31768"/>
    <m/>
    <n v="44.08"/>
    <n v="43.7"/>
    <n v="0.38"/>
  </r>
  <r>
    <s v="Склад Север"/>
    <x v="0"/>
    <x v="4102"/>
    <x v="0"/>
    <n v="-764918"/>
    <n v="-8.1999999999999993"/>
    <x v="0"/>
    <m/>
    <m/>
    <n v="329802"/>
    <n v="994070"/>
    <n v="1094720"/>
    <n v="229152"/>
    <n v="3.8"/>
    <n v="10.6"/>
    <n v="12"/>
    <n v="2.4"/>
  </r>
  <r>
    <s v="Склад Север"/>
    <x v="0"/>
    <x v="4103"/>
    <x v="0"/>
    <m/>
    <m/>
    <x v="0"/>
    <m/>
    <m/>
    <n v="87450"/>
    <n v="1041018"/>
    <n v="1128468"/>
    <m/>
    <n v="1"/>
    <n v="11"/>
    <n v="12"/>
    <m/>
  </r>
  <r>
    <s v="Склад Север"/>
    <x v="0"/>
    <x v="4104"/>
    <x v="0"/>
    <m/>
    <m/>
    <x v="0"/>
    <m/>
    <m/>
    <m/>
    <n v="2423773"/>
    <n v="2423773"/>
    <m/>
    <m/>
    <n v="17.100000000000001"/>
    <n v="17.100000000000001"/>
    <m/>
  </r>
  <r>
    <s v="Склад Север"/>
    <x v="0"/>
    <x v="4105"/>
    <x v="0"/>
    <m/>
    <m/>
    <x v="0"/>
    <m/>
    <m/>
    <m/>
    <n v="98083.33"/>
    <n v="98083.33"/>
    <m/>
    <m/>
    <n v="4"/>
    <n v="4"/>
    <m/>
  </r>
  <r>
    <s v="Склад Север"/>
    <x v="0"/>
    <x v="4106"/>
    <x v="0"/>
    <m/>
    <m/>
    <x v="0"/>
    <m/>
    <m/>
    <m/>
    <n v="19197.599999999999"/>
    <m/>
    <n v="19197.599999999999"/>
    <m/>
    <n v="1"/>
    <m/>
    <n v="1"/>
  </r>
  <r>
    <s v="Склад Север"/>
    <x v="0"/>
    <x v="4107"/>
    <x v="0"/>
    <m/>
    <m/>
    <x v="0"/>
    <m/>
    <m/>
    <m/>
    <n v="13784.58"/>
    <m/>
    <n v="13784.58"/>
    <m/>
    <n v="6"/>
    <m/>
    <n v="6"/>
  </r>
  <r>
    <s v="Склад Север"/>
    <x v="0"/>
    <x v="4108"/>
    <x v="0"/>
    <m/>
    <m/>
    <x v="0"/>
    <m/>
    <m/>
    <m/>
    <n v="6354.17"/>
    <n v="6354.17"/>
    <m/>
    <m/>
    <n v="305"/>
    <n v="305"/>
    <m/>
  </r>
  <r>
    <s v="Склад Север"/>
    <x v="0"/>
    <x v="4109"/>
    <x v="0"/>
    <m/>
    <m/>
    <x v="0"/>
    <m/>
    <m/>
    <m/>
    <n v="36916.67"/>
    <m/>
    <n v="36916.67"/>
    <m/>
    <n v="100"/>
    <m/>
    <n v="100"/>
  </r>
  <r>
    <s v="Склад Север"/>
    <x v="0"/>
    <x v="4110"/>
    <x v="0"/>
    <m/>
    <m/>
    <x v="0"/>
    <m/>
    <m/>
    <m/>
    <n v="71386.720000000001"/>
    <m/>
    <n v="71386.720000000001"/>
    <m/>
    <n v="37"/>
    <m/>
    <n v="37"/>
  </r>
  <r>
    <s v="Склад Север"/>
    <x v="0"/>
    <x v="4111"/>
    <x v="0"/>
    <m/>
    <m/>
    <x v="0"/>
    <m/>
    <m/>
    <m/>
    <n v="1916.67"/>
    <n v="1916.67"/>
    <m/>
    <m/>
    <n v="100"/>
    <n v="100"/>
    <m/>
  </r>
  <r>
    <s v="Склад Север"/>
    <x v="0"/>
    <x v="4112"/>
    <x v="0"/>
    <m/>
    <m/>
    <x v="0"/>
    <m/>
    <m/>
    <m/>
    <n v="122833.33"/>
    <n v="106833.33"/>
    <n v="16000"/>
    <m/>
    <n v="1500"/>
    <n v="1300"/>
    <n v="200"/>
  </r>
  <r>
    <s v="Склад Север"/>
    <x v="0"/>
    <x v="4113"/>
    <x v="0"/>
    <m/>
    <m/>
    <x v="0"/>
    <m/>
    <m/>
    <m/>
    <n v="240516.67"/>
    <n v="140016.67000000001"/>
    <n v="100500"/>
    <m/>
    <n v="560"/>
    <n v="310"/>
    <n v="250"/>
  </r>
  <r>
    <s v="Склад Север"/>
    <x v="0"/>
    <x v="4114"/>
    <x v="0"/>
    <m/>
    <m/>
    <x v="0"/>
    <m/>
    <m/>
    <m/>
    <n v="5833.33"/>
    <n v="5833.33"/>
    <m/>
    <m/>
    <n v="40"/>
    <n v="40"/>
    <m/>
  </r>
  <r>
    <s v="Склад Север"/>
    <x v="0"/>
    <x v="4115"/>
    <x v="0"/>
    <m/>
    <m/>
    <x v="0"/>
    <m/>
    <m/>
    <m/>
    <n v="7916.67"/>
    <n v="7916.67"/>
    <m/>
    <m/>
    <n v="50"/>
    <n v="50"/>
    <m/>
  </r>
  <r>
    <s v="Склад Север"/>
    <x v="0"/>
    <x v="4116"/>
    <x v="0"/>
    <m/>
    <m/>
    <x v="0"/>
    <m/>
    <m/>
    <m/>
    <n v="175000"/>
    <n v="175000"/>
    <m/>
    <m/>
    <n v="3500"/>
    <n v="3500"/>
    <m/>
  </r>
  <r>
    <s v="Склад Север"/>
    <x v="0"/>
    <x v="4117"/>
    <x v="0"/>
    <m/>
    <m/>
    <x v="0"/>
    <m/>
    <m/>
    <n v="2179.33"/>
    <m/>
    <n v="2179.33"/>
    <m/>
    <n v="35"/>
    <m/>
    <n v="35"/>
    <m/>
  </r>
  <r>
    <s v="Склад Север"/>
    <x v="0"/>
    <x v="4118"/>
    <x v="0"/>
    <m/>
    <m/>
    <x v="0"/>
    <m/>
    <n v="5132.57"/>
    <n v="5132.57"/>
    <m/>
    <n v="5132.57"/>
    <m/>
    <n v="85"/>
    <m/>
    <n v="85"/>
    <m/>
  </r>
  <r>
    <s v="Склад Север"/>
    <x v="0"/>
    <x v="4119"/>
    <x v="0"/>
    <m/>
    <m/>
    <x v="0"/>
    <m/>
    <m/>
    <n v="10945.54"/>
    <m/>
    <n v="10945.54"/>
    <m/>
    <n v="394"/>
    <m/>
    <n v="394"/>
    <m/>
  </r>
  <r>
    <s v="Склад Север"/>
    <x v="0"/>
    <x v="4120"/>
    <x v="0"/>
    <m/>
    <m/>
    <x v="0"/>
    <m/>
    <m/>
    <n v="6988.87"/>
    <m/>
    <n v="6988.87"/>
    <m/>
    <n v="125"/>
    <m/>
    <n v="125"/>
    <m/>
  </r>
  <r>
    <s v="Склад Север"/>
    <x v="0"/>
    <x v="4121"/>
    <x v="0"/>
    <m/>
    <m/>
    <x v="0"/>
    <m/>
    <m/>
    <m/>
    <n v="31000"/>
    <m/>
    <n v="31000"/>
    <m/>
    <n v="300"/>
    <m/>
    <n v="300"/>
  </r>
  <r>
    <s v="Склад Север"/>
    <x v="0"/>
    <x v="4122"/>
    <x v="0"/>
    <m/>
    <m/>
    <x v="0"/>
    <m/>
    <m/>
    <m/>
    <n v="28000"/>
    <m/>
    <n v="28000"/>
    <m/>
    <n v="800"/>
    <m/>
    <n v="800"/>
  </r>
  <r>
    <s v="Склад Север"/>
    <x v="0"/>
    <x v="4123"/>
    <x v="0"/>
    <m/>
    <m/>
    <x v="0"/>
    <m/>
    <m/>
    <m/>
    <n v="37750"/>
    <n v="12500"/>
    <n v="25250"/>
    <m/>
    <n v="600"/>
    <n v="200"/>
    <n v="400"/>
  </r>
  <r>
    <s v="Склад Север"/>
    <x v="0"/>
    <x v="4124"/>
    <x v="0"/>
    <m/>
    <m/>
    <x v="0"/>
    <m/>
    <m/>
    <n v="17882.919999999998"/>
    <m/>
    <n v="17882.919999999998"/>
    <m/>
    <n v="210"/>
    <m/>
    <n v="210"/>
    <m/>
  </r>
  <r>
    <s v="Склад Север"/>
    <x v="0"/>
    <x v="4125"/>
    <x v="0"/>
    <m/>
    <m/>
    <x v="0"/>
    <m/>
    <m/>
    <m/>
    <n v="10166.67"/>
    <n v="10166.67"/>
    <m/>
    <m/>
    <n v="200"/>
    <n v="200"/>
    <m/>
  </r>
  <r>
    <s v="Склад Север"/>
    <x v="0"/>
    <x v="4126"/>
    <x v="0"/>
    <m/>
    <m/>
    <x v="0"/>
    <m/>
    <m/>
    <m/>
    <n v="41650"/>
    <m/>
    <n v="41650"/>
    <m/>
    <n v="70"/>
    <m/>
    <n v="70"/>
  </r>
  <r>
    <s v="Склад Север"/>
    <x v="0"/>
    <x v="4127"/>
    <x v="0"/>
    <m/>
    <m/>
    <x v="0"/>
    <m/>
    <m/>
    <m/>
    <n v="40900"/>
    <n v="6250"/>
    <n v="34650"/>
    <m/>
    <n v="270"/>
    <n v="50"/>
    <n v="220"/>
  </r>
  <r>
    <s v="Склад Север"/>
    <x v="0"/>
    <x v="4128"/>
    <x v="0"/>
    <m/>
    <m/>
    <x v="0"/>
    <m/>
    <m/>
    <m/>
    <n v="33825"/>
    <n v="33825"/>
    <m/>
    <m/>
    <n v="165"/>
    <n v="165"/>
    <m/>
  </r>
  <r>
    <s v="Склад Север"/>
    <x v="0"/>
    <x v="4129"/>
    <x v="0"/>
    <m/>
    <m/>
    <x v="0"/>
    <m/>
    <m/>
    <m/>
    <n v="27183.33"/>
    <m/>
    <n v="27183.33"/>
    <m/>
    <n v="70"/>
    <m/>
    <n v="70"/>
  </r>
  <r>
    <s v="Склад Север"/>
    <x v="0"/>
    <x v="4130"/>
    <x v="0"/>
    <m/>
    <m/>
    <x v="0"/>
    <m/>
    <m/>
    <m/>
    <n v="18166.669999999998"/>
    <n v="18166.669999999998"/>
    <m/>
    <m/>
    <n v="100"/>
    <n v="100"/>
    <m/>
  </r>
  <r>
    <s v="Склад Север"/>
    <x v="0"/>
    <x v="4131"/>
    <x v="0"/>
    <m/>
    <m/>
    <x v="0"/>
    <m/>
    <m/>
    <m/>
    <n v="23750"/>
    <n v="23750"/>
    <m/>
    <m/>
    <n v="100"/>
    <n v="100"/>
    <m/>
  </r>
  <r>
    <s v="Склад Север"/>
    <x v="0"/>
    <x v="4132"/>
    <x v="0"/>
    <m/>
    <m/>
    <x v="0"/>
    <m/>
    <m/>
    <m/>
    <n v="8291.67"/>
    <n v="8291.67"/>
    <m/>
    <m/>
    <n v="50"/>
    <n v="50"/>
    <m/>
  </r>
  <r>
    <s v="Склад Север"/>
    <x v="0"/>
    <x v="4133"/>
    <x v="4"/>
    <n v="6773.84"/>
    <n v="75"/>
    <x v="3"/>
    <s v="Реконструкция НБУ 2022-2024"/>
    <m/>
    <n v="6773.84"/>
    <m/>
    <m/>
    <n v="6773.84"/>
    <n v="75"/>
    <m/>
    <m/>
    <n v="75"/>
  </r>
  <r>
    <s v="Склад Север"/>
    <x v="0"/>
    <x v="4134"/>
    <x v="0"/>
    <m/>
    <m/>
    <x v="0"/>
    <m/>
    <m/>
    <m/>
    <n v="115932.03"/>
    <n v="115932.03"/>
    <m/>
    <m/>
    <n v="1075"/>
    <n v="1075"/>
    <m/>
  </r>
  <r>
    <s v="Склад Север"/>
    <x v="0"/>
    <x v="4135"/>
    <x v="4"/>
    <n v="2021.4"/>
    <n v="70"/>
    <x v="3"/>
    <s v="Реконструкция НБУ 2022-2024"/>
    <m/>
    <n v="2021.4"/>
    <m/>
    <m/>
    <n v="2021.4"/>
    <n v="70"/>
    <m/>
    <m/>
    <n v="70"/>
  </r>
  <r>
    <s v="Склад Север"/>
    <x v="0"/>
    <x v="4136"/>
    <x v="4"/>
    <n v="20236.050000000003"/>
    <n v="900"/>
    <x v="3"/>
    <s v="Реконструкция НБУ 2022-2024"/>
    <m/>
    <n v="28105.63"/>
    <m/>
    <n v="7869.58"/>
    <n v="20236.05"/>
    <n v="1250"/>
    <m/>
    <n v="350"/>
    <n v="900"/>
  </r>
  <r>
    <s v="Склад Север"/>
    <x v="0"/>
    <x v="4137"/>
    <x v="4"/>
    <n v="2178.19"/>
    <n v="100"/>
    <x v="3"/>
    <s v="Реконструкция НБУ 2022-2024"/>
    <m/>
    <n v="2178.19"/>
    <m/>
    <m/>
    <n v="2178.19"/>
    <n v="100"/>
    <m/>
    <m/>
    <n v="100"/>
  </r>
  <r>
    <s v="Склад Север"/>
    <x v="0"/>
    <x v="4138"/>
    <x v="0"/>
    <m/>
    <m/>
    <x v="0"/>
    <m/>
    <m/>
    <n v="3784.74"/>
    <m/>
    <n v="3784.74"/>
    <m/>
    <n v="2"/>
    <m/>
    <n v="2"/>
    <m/>
  </r>
  <r>
    <s v="Склад Север"/>
    <x v="0"/>
    <x v="4139"/>
    <x v="0"/>
    <m/>
    <m/>
    <x v="0"/>
    <m/>
    <m/>
    <m/>
    <n v="6500"/>
    <m/>
    <n v="6500"/>
    <m/>
    <n v="100"/>
    <m/>
    <n v="100"/>
  </r>
  <r>
    <s v="Склад Север"/>
    <x v="0"/>
    <x v="4140"/>
    <x v="0"/>
    <m/>
    <m/>
    <x v="0"/>
    <m/>
    <m/>
    <m/>
    <n v="65579.600000000006"/>
    <n v="49184.7"/>
    <n v="16394.900000000001"/>
    <m/>
    <n v="20"/>
    <n v="15"/>
    <n v="5"/>
  </r>
  <r>
    <s v="Склад Север"/>
    <x v="0"/>
    <x v="4141"/>
    <x v="0"/>
    <m/>
    <m/>
    <x v="0"/>
    <m/>
    <m/>
    <m/>
    <n v="80467.570000000007"/>
    <n v="80467.570000000007"/>
    <m/>
    <m/>
    <n v="23"/>
    <n v="23"/>
    <m/>
  </r>
  <r>
    <s v="Склад Север"/>
    <x v="0"/>
    <x v="4142"/>
    <x v="0"/>
    <m/>
    <m/>
    <x v="0"/>
    <m/>
    <m/>
    <m/>
    <n v="6000"/>
    <n v="6000"/>
    <m/>
    <m/>
    <n v="80"/>
    <n v="80"/>
    <m/>
  </r>
  <r>
    <s v="Склад Север"/>
    <x v="0"/>
    <x v="4143"/>
    <x v="0"/>
    <m/>
    <m/>
    <x v="0"/>
    <m/>
    <m/>
    <m/>
    <n v="125"/>
    <n v="125"/>
    <m/>
    <m/>
    <n v="10"/>
    <n v="10"/>
    <m/>
  </r>
  <r>
    <s v="Склад Север"/>
    <x v="0"/>
    <x v="4144"/>
    <x v="0"/>
    <m/>
    <m/>
    <x v="0"/>
    <m/>
    <m/>
    <m/>
    <n v="677.5"/>
    <n v="677.5"/>
    <m/>
    <m/>
    <n v="30"/>
    <n v="30"/>
    <m/>
  </r>
  <r>
    <s v="Склад Север"/>
    <x v="0"/>
    <x v="4145"/>
    <x v="0"/>
    <m/>
    <m/>
    <x v="0"/>
    <m/>
    <m/>
    <m/>
    <n v="178953.8"/>
    <n v="178953.8"/>
    <m/>
    <m/>
    <n v="5"/>
    <n v="5"/>
    <m/>
  </r>
  <r>
    <s v="Склад Север"/>
    <x v="0"/>
    <x v="4146"/>
    <x v="0"/>
    <m/>
    <m/>
    <x v="0"/>
    <m/>
    <m/>
    <m/>
    <n v="469.33"/>
    <n v="469.33"/>
    <m/>
    <m/>
    <n v="1"/>
    <n v="1"/>
    <m/>
  </r>
  <r>
    <s v="Склад Север"/>
    <x v="0"/>
    <x v="4147"/>
    <x v="0"/>
    <m/>
    <m/>
    <x v="0"/>
    <m/>
    <m/>
    <m/>
    <m/>
    <m/>
    <m/>
    <m/>
    <m/>
    <m/>
    <m/>
  </r>
  <r>
    <s v="Склад Север"/>
    <x v="0"/>
    <x v="4148"/>
    <x v="0"/>
    <m/>
    <m/>
    <x v="0"/>
    <m/>
    <m/>
    <m/>
    <n v="4583.33"/>
    <n v="4583.33"/>
    <m/>
    <m/>
    <n v="10"/>
    <n v="10"/>
    <m/>
  </r>
  <r>
    <s v="Склад Север"/>
    <x v="0"/>
    <x v="4149"/>
    <x v="0"/>
    <m/>
    <m/>
    <x v="0"/>
    <m/>
    <m/>
    <m/>
    <n v="4409.17"/>
    <n v="4409.17"/>
    <m/>
    <m/>
    <n v="11"/>
    <n v="11"/>
    <m/>
  </r>
  <r>
    <s v="Склад Север"/>
    <x v="0"/>
    <x v="4150"/>
    <x v="0"/>
    <m/>
    <m/>
    <x v="0"/>
    <m/>
    <m/>
    <m/>
    <n v="63915"/>
    <n v="63915"/>
    <m/>
    <m/>
    <n v="2"/>
    <n v="2"/>
    <m/>
  </r>
  <r>
    <s v="Склад Север"/>
    <x v="0"/>
    <x v="4151"/>
    <x v="0"/>
    <m/>
    <m/>
    <x v="0"/>
    <m/>
    <m/>
    <m/>
    <n v="2766.67"/>
    <m/>
    <n v="2766.67"/>
    <m/>
    <n v="200"/>
    <m/>
    <n v="200"/>
  </r>
  <r>
    <s v="Склад Север"/>
    <x v="0"/>
    <x v="4152"/>
    <x v="0"/>
    <m/>
    <m/>
    <x v="0"/>
    <m/>
    <m/>
    <m/>
    <n v="2483.33"/>
    <m/>
    <n v="2483.33"/>
    <m/>
    <n v="100"/>
    <m/>
    <n v="100"/>
  </r>
  <r>
    <s v="Склад Север"/>
    <x v="0"/>
    <x v="4153"/>
    <x v="0"/>
    <m/>
    <m/>
    <x v="0"/>
    <m/>
    <m/>
    <m/>
    <n v="141.66999999999999"/>
    <n v="141.66999999999999"/>
    <m/>
    <m/>
    <n v="50"/>
    <n v="50"/>
    <m/>
  </r>
  <r>
    <s v="Склад Север"/>
    <x v="0"/>
    <x v="4154"/>
    <x v="0"/>
    <m/>
    <m/>
    <x v="0"/>
    <m/>
    <m/>
    <m/>
    <n v="7500"/>
    <n v="7500"/>
    <m/>
    <m/>
    <n v="1100"/>
    <n v="1100"/>
    <m/>
  </r>
  <r>
    <s v="Склад Север"/>
    <x v="0"/>
    <x v="4155"/>
    <x v="0"/>
    <m/>
    <m/>
    <x v="0"/>
    <m/>
    <m/>
    <m/>
    <n v="8867.66"/>
    <m/>
    <n v="8867.66"/>
    <m/>
    <n v="2"/>
    <m/>
    <n v="2"/>
  </r>
  <r>
    <s v="Склад Север"/>
    <x v="0"/>
    <x v="4156"/>
    <x v="0"/>
    <m/>
    <m/>
    <x v="0"/>
    <m/>
    <m/>
    <m/>
    <n v="960"/>
    <n v="960"/>
    <m/>
    <m/>
    <n v="4"/>
    <n v="4"/>
    <m/>
  </r>
  <r>
    <s v="Склад Север"/>
    <x v="0"/>
    <x v="4157"/>
    <x v="0"/>
    <m/>
    <m/>
    <x v="0"/>
    <m/>
    <m/>
    <m/>
    <n v="1626.67"/>
    <m/>
    <n v="1626.67"/>
    <m/>
    <n v="16"/>
    <m/>
    <n v="16"/>
  </r>
  <r>
    <s v="Склад Север"/>
    <x v="0"/>
    <x v="4158"/>
    <x v="0"/>
    <n v="-19674.14"/>
    <n v="-88"/>
    <x v="0"/>
    <m/>
    <m/>
    <n v="3160.2"/>
    <n v="20198.54"/>
    <n v="22834.34"/>
    <n v="524.4"/>
    <n v="14"/>
    <n v="90"/>
    <n v="102"/>
    <n v="2"/>
  </r>
  <r>
    <s v="Склад Север"/>
    <x v="0"/>
    <x v="4159"/>
    <x v="0"/>
    <m/>
    <m/>
    <x v="0"/>
    <m/>
    <m/>
    <n v="5133.6000000000004"/>
    <n v="44946.29"/>
    <n v="50079.89"/>
    <m/>
    <n v="40"/>
    <n v="368"/>
    <n v="408"/>
    <m/>
  </r>
  <r>
    <s v="Склад Север"/>
    <x v="0"/>
    <x v="4160"/>
    <x v="0"/>
    <m/>
    <m/>
    <x v="0"/>
    <m/>
    <m/>
    <m/>
    <n v="21.29"/>
    <n v="21.29"/>
    <m/>
    <m/>
    <n v="1"/>
    <n v="1"/>
    <m/>
  </r>
  <r>
    <s v="Склад Север"/>
    <x v="0"/>
    <x v="4161"/>
    <x v="0"/>
    <m/>
    <m/>
    <x v="0"/>
    <m/>
    <m/>
    <m/>
    <n v="15.96"/>
    <n v="15.96"/>
    <m/>
    <m/>
    <n v="1"/>
    <n v="1"/>
    <m/>
  </r>
  <r>
    <s v="Склад Север"/>
    <x v="0"/>
    <x v="4162"/>
    <x v="0"/>
    <m/>
    <m/>
    <x v="0"/>
    <m/>
    <m/>
    <m/>
    <n v="21.14"/>
    <n v="21.14"/>
    <m/>
    <m/>
    <n v="2"/>
    <n v="2"/>
    <m/>
  </r>
  <r>
    <s v="Склад Север"/>
    <x v="0"/>
    <x v="4163"/>
    <x v="1"/>
    <n v="3193.59"/>
    <n v="10"/>
    <x v="5"/>
    <s v="Данные СИЗ приобетались для СК - отнесены в резерв до следующего СК"/>
    <m/>
    <n v="3193.59"/>
    <m/>
    <m/>
    <n v="3193.59"/>
    <n v="10"/>
    <m/>
    <m/>
    <n v="10"/>
  </r>
  <r>
    <s v="Склад Север"/>
    <x v="0"/>
    <x v="4164"/>
    <x v="0"/>
    <m/>
    <m/>
    <x v="0"/>
    <m/>
    <m/>
    <m/>
    <n v="2325.67"/>
    <n v="2325.67"/>
    <m/>
    <m/>
    <n v="6"/>
    <n v="6"/>
    <m/>
  </r>
  <r>
    <s v="Склад Север"/>
    <x v="0"/>
    <x v="4165"/>
    <x v="0"/>
    <m/>
    <m/>
    <x v="0"/>
    <m/>
    <m/>
    <m/>
    <n v="1924"/>
    <n v="1924"/>
    <m/>
    <m/>
    <n v="4"/>
    <n v="4"/>
    <m/>
  </r>
  <r>
    <s v="Склад Север"/>
    <x v="0"/>
    <x v="4166"/>
    <x v="0"/>
    <m/>
    <m/>
    <x v="0"/>
    <m/>
    <m/>
    <m/>
    <n v="458.33"/>
    <n v="458.33"/>
    <m/>
    <m/>
    <n v="1"/>
    <n v="1"/>
    <m/>
  </r>
  <r>
    <s v="Склад Север"/>
    <x v="0"/>
    <x v="4167"/>
    <x v="0"/>
    <m/>
    <m/>
    <x v="0"/>
    <m/>
    <m/>
    <m/>
    <n v="114222.11"/>
    <n v="114222.11"/>
    <m/>
    <m/>
    <n v="341"/>
    <n v="341"/>
    <m/>
  </r>
  <r>
    <s v="Склад Север"/>
    <x v="0"/>
    <x v="833"/>
    <x v="0"/>
    <n v="-64459.069999999992"/>
    <n v="-1392.3"/>
    <x v="0"/>
    <m/>
    <m/>
    <n v="2333.36"/>
    <n v="67375.77"/>
    <n v="66792.429999999993"/>
    <n v="2916.7"/>
    <n v="50.4"/>
    <n v="1455.3"/>
    <n v="1442.7"/>
    <n v="63"/>
  </r>
  <r>
    <s v="Склад Север"/>
    <x v="0"/>
    <x v="4168"/>
    <x v="0"/>
    <m/>
    <m/>
    <x v="0"/>
    <m/>
    <m/>
    <n v="396993.24"/>
    <n v="20004760.559999999"/>
    <n v="20401753.800000001"/>
    <m/>
    <n v="41.93"/>
    <n v="2084.96"/>
    <n v="2126.89"/>
    <m/>
  </r>
  <r>
    <s v="Склад Север"/>
    <x v="0"/>
    <x v="4169"/>
    <x v="0"/>
    <m/>
    <m/>
    <x v="0"/>
    <m/>
    <m/>
    <n v="126.67"/>
    <m/>
    <n v="126.67"/>
    <m/>
    <n v="1"/>
    <m/>
    <n v="1"/>
    <m/>
  </r>
  <r>
    <s v="Склад Север"/>
    <x v="0"/>
    <x v="4170"/>
    <x v="0"/>
    <m/>
    <m/>
    <x v="0"/>
    <m/>
    <m/>
    <m/>
    <n v="14145.83"/>
    <n v="14145.83"/>
    <m/>
    <m/>
    <n v="85"/>
    <n v="85"/>
    <m/>
  </r>
  <r>
    <s v="Склад Север"/>
    <x v="0"/>
    <x v="4171"/>
    <x v="0"/>
    <m/>
    <m/>
    <x v="0"/>
    <m/>
    <m/>
    <m/>
    <n v="1166.67"/>
    <n v="1137.5"/>
    <n v="29.17"/>
    <m/>
    <n v="40"/>
    <n v="39"/>
    <n v="1"/>
  </r>
  <r>
    <s v="Склад Север"/>
    <x v="0"/>
    <x v="4172"/>
    <x v="0"/>
    <m/>
    <m/>
    <x v="0"/>
    <m/>
    <m/>
    <m/>
    <n v="2508.34"/>
    <n v="2508.34"/>
    <m/>
    <m/>
    <n v="50"/>
    <n v="50"/>
    <m/>
  </r>
  <r>
    <s v="Склад Север"/>
    <x v="0"/>
    <x v="4173"/>
    <x v="0"/>
    <m/>
    <m/>
    <x v="0"/>
    <m/>
    <m/>
    <m/>
    <n v="254.17"/>
    <n v="254.17"/>
    <m/>
    <m/>
    <n v="5"/>
    <n v="5"/>
    <m/>
  </r>
  <r>
    <s v="Склад Север"/>
    <x v="0"/>
    <x v="4174"/>
    <x v="0"/>
    <m/>
    <m/>
    <x v="0"/>
    <m/>
    <m/>
    <m/>
    <n v="379.17"/>
    <n v="379.17"/>
    <m/>
    <m/>
    <n v="5"/>
    <n v="5"/>
    <m/>
  </r>
  <r>
    <s v="Склад Север"/>
    <x v="0"/>
    <x v="4175"/>
    <x v="0"/>
    <m/>
    <m/>
    <x v="0"/>
    <m/>
    <m/>
    <m/>
    <n v="533.33000000000004"/>
    <n v="533.33000000000004"/>
    <m/>
    <m/>
    <n v="40"/>
    <n v="40"/>
    <m/>
  </r>
  <r>
    <s v="Склад Север"/>
    <x v="0"/>
    <x v="4176"/>
    <x v="0"/>
    <m/>
    <m/>
    <x v="0"/>
    <m/>
    <m/>
    <m/>
    <n v="441.67"/>
    <n v="441.67"/>
    <m/>
    <m/>
    <n v="10"/>
    <n v="10"/>
    <m/>
  </r>
  <r>
    <s v="Склад Север"/>
    <x v="0"/>
    <x v="4177"/>
    <x v="0"/>
    <m/>
    <m/>
    <x v="0"/>
    <m/>
    <m/>
    <m/>
    <n v="1330"/>
    <n v="1330"/>
    <m/>
    <m/>
    <n v="70"/>
    <n v="70"/>
    <m/>
  </r>
  <r>
    <s v="Склад Север"/>
    <x v="0"/>
    <x v="4178"/>
    <x v="0"/>
    <m/>
    <m/>
    <x v="0"/>
    <m/>
    <m/>
    <m/>
    <n v="4666.67"/>
    <n v="4633.34"/>
    <n v="33.33"/>
    <m/>
    <n v="140"/>
    <n v="139"/>
    <n v="1"/>
  </r>
  <r>
    <s v="Склад Север"/>
    <x v="0"/>
    <x v="4179"/>
    <x v="0"/>
    <m/>
    <m/>
    <x v="0"/>
    <m/>
    <m/>
    <m/>
    <n v="2333.33"/>
    <n v="2333.33"/>
    <m/>
    <m/>
    <n v="70"/>
    <n v="70"/>
    <m/>
  </r>
  <r>
    <s v="Склад Север"/>
    <x v="0"/>
    <x v="4180"/>
    <x v="0"/>
    <m/>
    <m/>
    <x v="0"/>
    <m/>
    <m/>
    <m/>
    <n v="1833.34"/>
    <n v="1833.34"/>
    <m/>
    <m/>
    <n v="40"/>
    <n v="40"/>
    <m/>
  </r>
  <r>
    <s v="Склад Север"/>
    <x v="0"/>
    <x v="4181"/>
    <x v="0"/>
    <m/>
    <m/>
    <x v="0"/>
    <m/>
    <m/>
    <m/>
    <n v="100"/>
    <m/>
    <n v="100"/>
    <m/>
    <n v="10"/>
    <m/>
    <n v="10"/>
  </r>
  <r>
    <s v="Склад Север"/>
    <x v="0"/>
    <x v="4182"/>
    <x v="0"/>
    <m/>
    <m/>
    <x v="0"/>
    <m/>
    <m/>
    <m/>
    <n v="11700"/>
    <n v="11700"/>
    <m/>
    <m/>
    <n v="18"/>
    <n v="18"/>
    <m/>
  </r>
  <r>
    <s v="Склад Север"/>
    <x v="0"/>
    <x v="4183"/>
    <x v="0"/>
    <m/>
    <m/>
    <x v="0"/>
    <m/>
    <m/>
    <m/>
    <n v="69600"/>
    <n v="69600"/>
    <m/>
    <m/>
    <n v="20"/>
    <n v="20"/>
    <m/>
  </r>
  <r>
    <s v="Склад Север"/>
    <x v="0"/>
    <x v="4184"/>
    <x v="0"/>
    <m/>
    <m/>
    <x v="0"/>
    <m/>
    <m/>
    <m/>
    <n v="86004"/>
    <n v="86004"/>
    <m/>
    <m/>
    <n v="3"/>
    <n v="3"/>
    <m/>
  </r>
  <r>
    <s v="Склад Север"/>
    <x v="0"/>
    <x v="4185"/>
    <x v="0"/>
    <m/>
    <m/>
    <x v="0"/>
    <m/>
    <m/>
    <m/>
    <n v="114000"/>
    <m/>
    <n v="114000"/>
    <m/>
    <n v="2"/>
    <m/>
    <n v="2"/>
  </r>
  <r>
    <s v="Склад Север"/>
    <x v="0"/>
    <x v="4186"/>
    <x v="0"/>
    <m/>
    <m/>
    <x v="0"/>
    <m/>
    <m/>
    <n v="12533.22"/>
    <m/>
    <n v="12533.22"/>
    <m/>
    <n v="1"/>
    <m/>
    <n v="1"/>
    <m/>
  </r>
  <r>
    <s v="Склад Север"/>
    <x v="0"/>
    <x v="4187"/>
    <x v="0"/>
    <m/>
    <m/>
    <x v="0"/>
    <m/>
    <m/>
    <m/>
    <n v="7416.67"/>
    <m/>
    <n v="7416.67"/>
    <m/>
    <n v="1"/>
    <m/>
    <n v="1"/>
  </r>
  <r>
    <s v="Склад Север"/>
    <x v="0"/>
    <x v="4188"/>
    <x v="0"/>
    <m/>
    <m/>
    <x v="0"/>
    <m/>
    <m/>
    <m/>
    <n v="78340.800000000003"/>
    <m/>
    <n v="78340.800000000003"/>
    <m/>
    <n v="4"/>
    <m/>
    <n v="4"/>
  </r>
  <r>
    <s v="Склад Север"/>
    <x v="0"/>
    <x v="4189"/>
    <x v="0"/>
    <m/>
    <m/>
    <x v="0"/>
    <m/>
    <m/>
    <m/>
    <n v="169209.60000000001"/>
    <n v="169209.60000000001"/>
    <m/>
    <m/>
    <n v="8"/>
    <n v="8"/>
    <m/>
  </r>
  <r>
    <s v="Склад Север"/>
    <x v="0"/>
    <x v="4190"/>
    <x v="0"/>
    <m/>
    <m/>
    <x v="0"/>
    <m/>
    <m/>
    <m/>
    <n v="75126"/>
    <n v="75126"/>
    <m/>
    <m/>
    <n v="5"/>
    <n v="5"/>
    <m/>
  </r>
  <r>
    <s v="Склад Север"/>
    <x v="0"/>
    <x v="4191"/>
    <x v="0"/>
    <m/>
    <m/>
    <x v="0"/>
    <m/>
    <m/>
    <m/>
    <n v="85780.800000000003"/>
    <n v="30636"/>
    <n v="55144.800000000003"/>
    <m/>
    <n v="14"/>
    <n v="5"/>
    <n v="9"/>
  </r>
  <r>
    <s v="Склад Север"/>
    <x v="0"/>
    <x v="4192"/>
    <x v="0"/>
    <m/>
    <m/>
    <x v="0"/>
    <m/>
    <m/>
    <m/>
    <n v="167256"/>
    <n v="167256"/>
    <m/>
    <m/>
    <n v="15"/>
    <n v="15"/>
    <m/>
  </r>
  <r>
    <s v="Склад Север"/>
    <x v="0"/>
    <x v="4193"/>
    <x v="0"/>
    <m/>
    <m/>
    <x v="0"/>
    <m/>
    <m/>
    <m/>
    <n v="60093.599999999999"/>
    <m/>
    <n v="60093.599999999999"/>
    <m/>
    <n v="1"/>
    <m/>
    <n v="1"/>
  </r>
  <r>
    <s v="Склад Север"/>
    <x v="0"/>
    <x v="4194"/>
    <x v="0"/>
    <m/>
    <m/>
    <x v="0"/>
    <m/>
    <m/>
    <m/>
    <n v="15687.6"/>
    <m/>
    <n v="15687.6"/>
    <m/>
    <n v="2"/>
    <m/>
    <n v="2"/>
  </r>
  <r>
    <s v="Склад Север"/>
    <x v="0"/>
    <x v="4195"/>
    <x v="0"/>
    <m/>
    <m/>
    <x v="0"/>
    <m/>
    <m/>
    <m/>
    <n v="69308.399999999994"/>
    <n v="29703.599999999999"/>
    <n v="39604.800000000003"/>
    <m/>
    <n v="7"/>
    <n v="3"/>
    <n v="4"/>
  </r>
  <r>
    <s v="Склад Север"/>
    <x v="0"/>
    <x v="4196"/>
    <x v="0"/>
    <m/>
    <m/>
    <x v="0"/>
    <m/>
    <m/>
    <m/>
    <n v="20001.599999999999"/>
    <m/>
    <n v="20001.599999999999"/>
    <m/>
    <n v="2"/>
    <m/>
    <n v="2"/>
  </r>
  <r>
    <s v="Склад Север"/>
    <x v="0"/>
    <x v="4197"/>
    <x v="0"/>
    <m/>
    <m/>
    <x v="0"/>
    <m/>
    <m/>
    <m/>
    <n v="34788"/>
    <m/>
    <n v="34788"/>
    <m/>
    <n v="2"/>
    <m/>
    <n v="2"/>
  </r>
  <r>
    <s v="Склад Север"/>
    <x v="0"/>
    <x v="4198"/>
    <x v="0"/>
    <m/>
    <m/>
    <x v="0"/>
    <m/>
    <m/>
    <m/>
    <n v="7750"/>
    <n v="7750"/>
    <m/>
    <m/>
    <n v="1"/>
    <n v="1"/>
    <m/>
  </r>
  <r>
    <s v="Склад Север"/>
    <x v="0"/>
    <x v="4199"/>
    <x v="0"/>
    <m/>
    <m/>
    <x v="0"/>
    <m/>
    <m/>
    <m/>
    <n v="95040"/>
    <n v="23760"/>
    <n v="71280"/>
    <m/>
    <n v="8"/>
    <n v="2"/>
    <n v="6"/>
  </r>
  <r>
    <s v="Склад Север"/>
    <x v="0"/>
    <x v="4200"/>
    <x v="0"/>
    <m/>
    <m/>
    <x v="0"/>
    <m/>
    <m/>
    <m/>
    <n v="60746.400000000001"/>
    <n v="60746.400000000001"/>
    <m/>
    <m/>
    <n v="2"/>
    <n v="2"/>
    <m/>
  </r>
  <r>
    <s v="Склад Север"/>
    <x v="0"/>
    <x v="4201"/>
    <x v="0"/>
    <m/>
    <m/>
    <x v="0"/>
    <m/>
    <m/>
    <m/>
    <n v="45122.400000000001"/>
    <m/>
    <n v="45122.400000000001"/>
    <m/>
    <n v="2"/>
    <m/>
    <n v="2"/>
  </r>
  <r>
    <s v="Склад Север"/>
    <x v="0"/>
    <x v="4202"/>
    <x v="0"/>
    <m/>
    <m/>
    <x v="0"/>
    <m/>
    <m/>
    <m/>
    <n v="32230.5"/>
    <n v="32230.5"/>
    <m/>
    <m/>
    <n v="3"/>
    <n v="3"/>
    <m/>
  </r>
  <r>
    <s v="Склад Север"/>
    <x v="0"/>
    <x v="4203"/>
    <x v="0"/>
    <m/>
    <m/>
    <x v="0"/>
    <m/>
    <m/>
    <m/>
    <n v="9306"/>
    <n v="9306"/>
    <m/>
    <m/>
    <n v="3"/>
    <n v="3"/>
    <m/>
  </r>
  <r>
    <s v="Склад Север"/>
    <x v="0"/>
    <x v="4204"/>
    <x v="0"/>
    <m/>
    <m/>
    <x v="0"/>
    <m/>
    <m/>
    <m/>
    <n v="7440"/>
    <n v="7440"/>
    <m/>
    <m/>
    <n v="2"/>
    <n v="2"/>
    <m/>
  </r>
  <r>
    <s v="Склад Север"/>
    <x v="0"/>
    <x v="4205"/>
    <x v="0"/>
    <m/>
    <m/>
    <x v="0"/>
    <m/>
    <m/>
    <m/>
    <n v="7440"/>
    <n v="7440"/>
    <m/>
    <m/>
    <n v="2"/>
    <n v="2"/>
    <m/>
  </r>
  <r>
    <s v="Склад Север"/>
    <x v="0"/>
    <x v="4206"/>
    <x v="0"/>
    <m/>
    <m/>
    <x v="0"/>
    <m/>
    <m/>
    <m/>
    <n v="8880"/>
    <n v="8880"/>
    <m/>
    <m/>
    <n v="2"/>
    <n v="2"/>
    <m/>
  </r>
  <r>
    <s v="Склад Север"/>
    <x v="0"/>
    <x v="4207"/>
    <x v="0"/>
    <m/>
    <m/>
    <x v="0"/>
    <m/>
    <m/>
    <m/>
    <n v="2530"/>
    <n v="2530"/>
    <m/>
    <m/>
    <n v="25"/>
    <n v="25"/>
    <m/>
  </r>
  <r>
    <s v="Склад Север"/>
    <x v="0"/>
    <x v="4208"/>
    <x v="0"/>
    <m/>
    <m/>
    <x v="0"/>
    <m/>
    <m/>
    <m/>
    <n v="2304"/>
    <n v="2304"/>
    <m/>
    <m/>
    <n v="144"/>
    <n v="144"/>
    <m/>
  </r>
  <r>
    <s v="Склад Север"/>
    <x v="0"/>
    <x v="4209"/>
    <x v="0"/>
    <m/>
    <m/>
    <x v="0"/>
    <m/>
    <m/>
    <m/>
    <n v="4160"/>
    <n v="4160"/>
    <m/>
    <m/>
    <n v="192"/>
    <n v="192"/>
    <m/>
  </r>
  <r>
    <s v="Склад Север"/>
    <x v="0"/>
    <x v="4210"/>
    <x v="0"/>
    <m/>
    <m/>
    <x v="0"/>
    <m/>
    <m/>
    <m/>
    <n v="2389.17"/>
    <n v="2389.17"/>
    <m/>
    <m/>
    <n v="175"/>
    <n v="175"/>
    <m/>
  </r>
  <r>
    <s v="Склад Север"/>
    <x v="0"/>
    <x v="4211"/>
    <x v="0"/>
    <m/>
    <m/>
    <x v="0"/>
    <m/>
    <m/>
    <m/>
    <n v="638"/>
    <n v="638"/>
    <m/>
    <m/>
    <n v="24"/>
    <n v="24"/>
    <m/>
  </r>
  <r>
    <s v="Склад Север"/>
    <x v="0"/>
    <x v="4212"/>
    <x v="0"/>
    <m/>
    <m/>
    <x v="0"/>
    <m/>
    <m/>
    <m/>
    <n v="300"/>
    <n v="300"/>
    <m/>
    <m/>
    <n v="4"/>
    <n v="4"/>
    <m/>
  </r>
  <r>
    <s v="Склад Север"/>
    <x v="0"/>
    <x v="4213"/>
    <x v="0"/>
    <m/>
    <m/>
    <x v="0"/>
    <m/>
    <m/>
    <m/>
    <n v="132"/>
    <n v="132"/>
    <m/>
    <m/>
    <n v="2"/>
    <n v="2"/>
    <m/>
  </r>
  <r>
    <s v="Склад Север"/>
    <x v="0"/>
    <x v="4214"/>
    <x v="0"/>
    <m/>
    <m/>
    <x v="0"/>
    <m/>
    <m/>
    <m/>
    <n v="851.5"/>
    <n v="851.5"/>
    <m/>
    <m/>
    <n v="8"/>
    <n v="8"/>
    <m/>
  </r>
  <r>
    <s v="Склад Север"/>
    <x v="0"/>
    <x v="4215"/>
    <x v="0"/>
    <m/>
    <m/>
    <x v="0"/>
    <m/>
    <m/>
    <m/>
    <n v="16375"/>
    <n v="16375"/>
    <m/>
    <m/>
    <n v="500"/>
    <n v="500"/>
    <m/>
  </r>
  <r>
    <s v="Склад Север"/>
    <x v="0"/>
    <x v="4215"/>
    <x v="0"/>
    <m/>
    <m/>
    <x v="0"/>
    <m/>
    <m/>
    <m/>
    <n v="10450"/>
    <n v="10450"/>
    <m/>
    <m/>
    <n v="300"/>
    <n v="300"/>
    <m/>
  </r>
  <r>
    <s v="Склад Север"/>
    <x v="0"/>
    <x v="4216"/>
    <x v="0"/>
    <m/>
    <m/>
    <x v="0"/>
    <m/>
    <m/>
    <m/>
    <n v="190.67"/>
    <n v="190.67"/>
    <m/>
    <m/>
    <n v="2"/>
    <n v="2"/>
    <m/>
  </r>
  <r>
    <s v="Склад Север"/>
    <x v="0"/>
    <x v="4217"/>
    <x v="0"/>
    <m/>
    <m/>
    <x v="0"/>
    <m/>
    <m/>
    <m/>
    <n v="4642"/>
    <n v="4642"/>
    <m/>
    <m/>
    <n v="340"/>
    <n v="340"/>
    <m/>
  </r>
  <r>
    <s v="Склад Север"/>
    <x v="0"/>
    <x v="4218"/>
    <x v="0"/>
    <m/>
    <m/>
    <x v="0"/>
    <m/>
    <m/>
    <m/>
    <n v="533.33000000000004"/>
    <n v="533.33000000000004"/>
    <m/>
    <m/>
    <n v="20"/>
    <n v="20"/>
    <m/>
  </r>
  <r>
    <s v="Склад Север"/>
    <x v="0"/>
    <x v="4219"/>
    <x v="0"/>
    <m/>
    <m/>
    <x v="0"/>
    <m/>
    <m/>
    <m/>
    <n v="660.83"/>
    <n v="660.83"/>
    <m/>
    <m/>
    <n v="1"/>
    <n v="1"/>
    <m/>
  </r>
  <r>
    <s v="Склад Север"/>
    <x v="0"/>
    <x v="4220"/>
    <x v="0"/>
    <m/>
    <m/>
    <x v="0"/>
    <m/>
    <m/>
    <m/>
    <n v="923.33"/>
    <n v="923.33"/>
    <m/>
    <m/>
    <n v="6"/>
    <n v="6"/>
    <m/>
  </r>
  <r>
    <s v="Склад Север"/>
    <x v="0"/>
    <x v="4221"/>
    <x v="0"/>
    <m/>
    <m/>
    <x v="0"/>
    <m/>
    <m/>
    <m/>
    <n v="7485"/>
    <n v="7485"/>
    <m/>
    <m/>
    <n v="6"/>
    <n v="6"/>
    <m/>
  </r>
  <r>
    <s v="Склад Север"/>
    <x v="0"/>
    <x v="4222"/>
    <x v="0"/>
    <m/>
    <m/>
    <x v="0"/>
    <m/>
    <m/>
    <m/>
    <n v="3165"/>
    <n v="3165"/>
    <m/>
    <m/>
    <n v="6"/>
    <n v="6"/>
    <m/>
  </r>
  <r>
    <s v="Склад Север"/>
    <x v="0"/>
    <x v="4223"/>
    <x v="0"/>
    <m/>
    <m/>
    <x v="0"/>
    <m/>
    <m/>
    <m/>
    <n v="6113.33"/>
    <n v="3056.67"/>
    <n v="3056.66"/>
    <m/>
    <n v="8"/>
    <n v="4"/>
    <n v="4"/>
  </r>
  <r>
    <s v="Склад Север"/>
    <x v="0"/>
    <x v="4224"/>
    <x v="0"/>
    <m/>
    <m/>
    <x v="0"/>
    <m/>
    <m/>
    <m/>
    <n v="780"/>
    <n v="780"/>
    <m/>
    <m/>
    <n v="4"/>
    <n v="4"/>
    <m/>
  </r>
  <r>
    <s v="Склад Север"/>
    <x v="0"/>
    <x v="4225"/>
    <x v="0"/>
    <m/>
    <m/>
    <x v="0"/>
    <m/>
    <m/>
    <m/>
    <m/>
    <m/>
    <m/>
    <m/>
    <m/>
    <m/>
    <m/>
  </r>
  <r>
    <s v="Склад Север"/>
    <x v="0"/>
    <x v="4226"/>
    <x v="0"/>
    <m/>
    <m/>
    <x v="0"/>
    <m/>
    <m/>
    <m/>
    <n v="50370"/>
    <n v="50370"/>
    <m/>
    <m/>
    <n v="10"/>
    <n v="10"/>
    <m/>
  </r>
  <r>
    <s v="Склад Север"/>
    <x v="0"/>
    <x v="4227"/>
    <x v="0"/>
    <m/>
    <m/>
    <x v="0"/>
    <m/>
    <m/>
    <m/>
    <n v="11562"/>
    <n v="11562"/>
    <m/>
    <m/>
    <n v="2"/>
    <n v="2"/>
    <m/>
  </r>
  <r>
    <s v="Склад Север"/>
    <x v="0"/>
    <x v="4227"/>
    <x v="0"/>
    <m/>
    <m/>
    <x v="0"/>
    <m/>
    <m/>
    <m/>
    <m/>
    <m/>
    <m/>
    <m/>
    <m/>
    <m/>
    <m/>
  </r>
  <r>
    <s v="Склад Север"/>
    <x v="0"/>
    <x v="4228"/>
    <x v="0"/>
    <m/>
    <m/>
    <x v="0"/>
    <m/>
    <m/>
    <m/>
    <n v="2083.33"/>
    <n v="2083.33"/>
    <m/>
    <m/>
    <n v="2"/>
    <n v="2"/>
    <m/>
  </r>
  <r>
    <s v="Склад Север"/>
    <x v="0"/>
    <x v="4229"/>
    <x v="0"/>
    <m/>
    <m/>
    <x v="0"/>
    <m/>
    <m/>
    <m/>
    <n v="1220"/>
    <n v="1220"/>
    <m/>
    <m/>
    <n v="2"/>
    <n v="2"/>
    <m/>
  </r>
  <r>
    <s v="Склад Север"/>
    <x v="0"/>
    <x v="4230"/>
    <x v="0"/>
    <m/>
    <m/>
    <x v="0"/>
    <m/>
    <m/>
    <m/>
    <n v="2409.16"/>
    <n v="2409.16"/>
    <m/>
    <m/>
    <n v="7"/>
    <n v="7"/>
    <m/>
  </r>
  <r>
    <s v="Склад Север"/>
    <x v="0"/>
    <x v="4231"/>
    <x v="0"/>
    <m/>
    <m/>
    <x v="0"/>
    <m/>
    <m/>
    <m/>
    <n v="880"/>
    <n v="880"/>
    <m/>
    <m/>
    <n v="3"/>
    <n v="3"/>
    <m/>
  </r>
  <r>
    <s v="Склад Север"/>
    <x v="0"/>
    <x v="4232"/>
    <x v="0"/>
    <m/>
    <m/>
    <x v="0"/>
    <m/>
    <m/>
    <m/>
    <n v="4611.67"/>
    <n v="4611.67"/>
    <m/>
    <m/>
    <n v="8"/>
    <n v="8"/>
    <m/>
  </r>
  <r>
    <s v="Склад Север"/>
    <x v="0"/>
    <x v="4233"/>
    <x v="0"/>
    <m/>
    <m/>
    <x v="0"/>
    <m/>
    <m/>
    <m/>
    <n v="6840"/>
    <n v="6840"/>
    <m/>
    <m/>
    <n v="8"/>
    <n v="8"/>
    <m/>
  </r>
  <r>
    <s v="Склад Север"/>
    <x v="0"/>
    <x v="4234"/>
    <x v="0"/>
    <m/>
    <m/>
    <x v="0"/>
    <m/>
    <m/>
    <m/>
    <n v="403.33"/>
    <n v="403.33"/>
    <m/>
    <m/>
    <n v="10"/>
    <n v="10"/>
    <m/>
  </r>
  <r>
    <s v="Склад Север"/>
    <x v="0"/>
    <x v="4235"/>
    <x v="0"/>
    <m/>
    <m/>
    <x v="0"/>
    <m/>
    <m/>
    <m/>
    <n v="11000"/>
    <n v="11000"/>
    <m/>
    <m/>
    <n v="200"/>
    <n v="200"/>
    <m/>
  </r>
  <r>
    <s v="Склад Север"/>
    <x v="0"/>
    <x v="4236"/>
    <x v="0"/>
    <m/>
    <m/>
    <x v="0"/>
    <m/>
    <m/>
    <m/>
    <n v="2727.75"/>
    <n v="2727.75"/>
    <m/>
    <m/>
    <n v="153"/>
    <n v="153"/>
    <m/>
  </r>
  <r>
    <s v="Склад Север"/>
    <x v="0"/>
    <x v="4237"/>
    <x v="0"/>
    <m/>
    <m/>
    <x v="0"/>
    <m/>
    <m/>
    <m/>
    <n v="10230"/>
    <n v="10230"/>
    <m/>
    <m/>
    <n v="5"/>
    <n v="5"/>
    <m/>
  </r>
  <r>
    <s v="Склад Север"/>
    <x v="0"/>
    <x v="4238"/>
    <x v="0"/>
    <m/>
    <m/>
    <x v="0"/>
    <m/>
    <m/>
    <m/>
    <n v="9536.4"/>
    <n v="9536.4"/>
    <m/>
    <m/>
    <n v="5"/>
    <n v="5"/>
    <m/>
  </r>
  <r>
    <s v="Склад Север"/>
    <x v="0"/>
    <x v="4239"/>
    <x v="0"/>
    <m/>
    <m/>
    <x v="0"/>
    <m/>
    <m/>
    <m/>
    <n v="19766.400000000001"/>
    <n v="19766.400000000001"/>
    <m/>
    <m/>
    <n v="10"/>
    <n v="10"/>
    <m/>
  </r>
  <r>
    <s v="Склад Север"/>
    <x v="0"/>
    <x v="4240"/>
    <x v="0"/>
    <m/>
    <m/>
    <x v="0"/>
    <m/>
    <m/>
    <m/>
    <n v="55890"/>
    <n v="55890"/>
    <m/>
    <m/>
    <n v="8"/>
    <n v="8"/>
    <m/>
  </r>
  <r>
    <s v="Склад Север"/>
    <x v="0"/>
    <x v="4241"/>
    <x v="0"/>
    <m/>
    <m/>
    <x v="0"/>
    <m/>
    <m/>
    <m/>
    <n v="80640"/>
    <n v="60480"/>
    <n v="20160"/>
    <m/>
    <n v="40"/>
    <n v="30"/>
    <n v="10"/>
  </r>
  <r>
    <s v="Склад Север"/>
    <x v="0"/>
    <x v="4242"/>
    <x v="0"/>
    <m/>
    <m/>
    <x v="0"/>
    <m/>
    <m/>
    <m/>
    <n v="825"/>
    <n v="825"/>
    <m/>
    <m/>
    <n v="3"/>
    <n v="3"/>
    <m/>
  </r>
  <r>
    <s v="Склад Север"/>
    <x v="0"/>
    <x v="4243"/>
    <x v="0"/>
    <m/>
    <m/>
    <x v="0"/>
    <m/>
    <m/>
    <m/>
    <n v="7600"/>
    <n v="7600"/>
    <m/>
    <m/>
    <n v="30"/>
    <n v="30"/>
    <m/>
  </r>
  <r>
    <s v="Склад Север"/>
    <x v="0"/>
    <x v="4244"/>
    <x v="0"/>
    <m/>
    <m/>
    <x v="0"/>
    <m/>
    <m/>
    <m/>
    <n v="2333.33"/>
    <n v="2333.33"/>
    <m/>
    <m/>
    <n v="8"/>
    <n v="8"/>
    <m/>
  </r>
  <r>
    <s v="Склад Север"/>
    <x v="0"/>
    <x v="4245"/>
    <x v="0"/>
    <m/>
    <m/>
    <x v="0"/>
    <m/>
    <m/>
    <m/>
    <n v="9545"/>
    <n v="9545"/>
    <m/>
    <m/>
    <n v="2"/>
    <n v="2"/>
    <m/>
  </r>
  <r>
    <s v="Склад Север"/>
    <x v="0"/>
    <x v="4246"/>
    <x v="0"/>
    <m/>
    <m/>
    <x v="0"/>
    <m/>
    <m/>
    <m/>
    <n v="9545"/>
    <n v="9545"/>
    <m/>
    <m/>
    <n v="2"/>
    <n v="2"/>
    <m/>
  </r>
  <r>
    <s v="Склад Север"/>
    <x v="0"/>
    <x v="4247"/>
    <x v="0"/>
    <m/>
    <m/>
    <x v="0"/>
    <m/>
    <m/>
    <m/>
    <n v="369.92"/>
    <n v="369.92"/>
    <m/>
    <m/>
    <n v="8"/>
    <n v="8"/>
    <m/>
  </r>
  <r>
    <s v="Склад Север"/>
    <x v="0"/>
    <x v="4248"/>
    <x v="0"/>
    <m/>
    <m/>
    <x v="0"/>
    <m/>
    <m/>
    <m/>
    <n v="1288"/>
    <n v="1288"/>
    <m/>
    <m/>
    <n v="80"/>
    <n v="80"/>
    <m/>
  </r>
  <r>
    <s v="Склад Север"/>
    <x v="0"/>
    <x v="4249"/>
    <x v="0"/>
    <m/>
    <m/>
    <x v="0"/>
    <m/>
    <m/>
    <m/>
    <n v="5900"/>
    <m/>
    <n v="5900"/>
    <m/>
    <n v="500"/>
    <m/>
    <n v="500"/>
  </r>
  <r>
    <s v="Склад Север"/>
    <x v="0"/>
    <x v="4250"/>
    <x v="0"/>
    <m/>
    <m/>
    <x v="0"/>
    <m/>
    <m/>
    <m/>
    <n v="44700"/>
    <m/>
    <n v="44700"/>
    <m/>
    <n v="3000"/>
    <m/>
    <n v="3000"/>
  </r>
  <r>
    <s v="Склад Север"/>
    <x v="0"/>
    <x v="4251"/>
    <x v="0"/>
    <m/>
    <m/>
    <x v="0"/>
    <m/>
    <m/>
    <m/>
    <n v="8600"/>
    <m/>
    <n v="8600"/>
    <m/>
    <n v="2000"/>
    <m/>
    <n v="2000"/>
  </r>
  <r>
    <s v="Склад Север"/>
    <x v="0"/>
    <x v="4252"/>
    <x v="0"/>
    <m/>
    <m/>
    <x v="0"/>
    <m/>
    <m/>
    <m/>
    <n v="12900"/>
    <m/>
    <n v="12900"/>
    <m/>
    <n v="3000"/>
    <m/>
    <n v="3000"/>
  </r>
  <r>
    <s v="Склад Север"/>
    <x v="0"/>
    <x v="4253"/>
    <x v="0"/>
    <m/>
    <m/>
    <x v="0"/>
    <m/>
    <m/>
    <m/>
    <n v="8600"/>
    <m/>
    <n v="8600"/>
    <m/>
    <n v="2000"/>
    <m/>
    <n v="2000"/>
  </r>
  <r>
    <s v="Склад Север"/>
    <x v="0"/>
    <x v="4254"/>
    <x v="0"/>
    <m/>
    <m/>
    <x v="0"/>
    <m/>
    <m/>
    <m/>
    <n v="460"/>
    <n v="460"/>
    <m/>
    <m/>
    <n v="20"/>
    <n v="20"/>
    <m/>
  </r>
  <r>
    <s v="Склад Север"/>
    <x v="0"/>
    <x v="4255"/>
    <x v="0"/>
    <m/>
    <m/>
    <x v="0"/>
    <m/>
    <m/>
    <m/>
    <n v="534.6"/>
    <n v="534.6"/>
    <m/>
    <m/>
    <n v="15"/>
    <n v="15"/>
    <m/>
  </r>
  <r>
    <s v="Склад Север"/>
    <x v="0"/>
    <x v="4256"/>
    <x v="0"/>
    <m/>
    <m/>
    <x v="0"/>
    <m/>
    <m/>
    <m/>
    <n v="575"/>
    <n v="575"/>
    <m/>
    <m/>
    <n v="20"/>
    <n v="20"/>
    <m/>
  </r>
  <r>
    <s v="Склад Север"/>
    <x v="0"/>
    <x v="4257"/>
    <x v="0"/>
    <m/>
    <m/>
    <x v="0"/>
    <m/>
    <m/>
    <m/>
    <n v="575"/>
    <n v="575"/>
    <m/>
    <m/>
    <n v="20"/>
    <n v="20"/>
    <m/>
  </r>
  <r>
    <s v="Склад Север"/>
    <x v="0"/>
    <x v="4258"/>
    <x v="0"/>
    <m/>
    <m/>
    <x v="0"/>
    <m/>
    <m/>
    <m/>
    <n v="575"/>
    <n v="575"/>
    <m/>
    <m/>
    <n v="20"/>
    <n v="20"/>
    <m/>
  </r>
  <r>
    <s v="Склад Север"/>
    <x v="0"/>
    <x v="4259"/>
    <x v="0"/>
    <m/>
    <m/>
    <x v="0"/>
    <m/>
    <m/>
    <m/>
    <n v="1069.5"/>
    <n v="1069.5"/>
    <m/>
    <m/>
    <n v="30"/>
    <n v="30"/>
    <m/>
  </r>
  <r>
    <s v="Склад Север"/>
    <x v="0"/>
    <x v="4260"/>
    <x v="0"/>
    <m/>
    <m/>
    <x v="0"/>
    <m/>
    <m/>
    <m/>
    <n v="621"/>
    <n v="621"/>
    <m/>
    <m/>
    <n v="20"/>
    <n v="20"/>
    <m/>
  </r>
  <r>
    <s v="Склад Север"/>
    <x v="0"/>
    <x v="4261"/>
    <x v="0"/>
    <m/>
    <m/>
    <x v="0"/>
    <m/>
    <m/>
    <m/>
    <n v="713"/>
    <n v="713"/>
    <m/>
    <m/>
    <n v="20"/>
    <n v="20"/>
    <m/>
  </r>
  <r>
    <s v="Склад Север"/>
    <x v="0"/>
    <x v="4262"/>
    <x v="0"/>
    <m/>
    <m/>
    <x v="0"/>
    <m/>
    <m/>
    <m/>
    <n v="713"/>
    <n v="713"/>
    <m/>
    <m/>
    <n v="20"/>
    <n v="20"/>
    <m/>
  </r>
  <r>
    <s v="Склад Север"/>
    <x v="0"/>
    <x v="4263"/>
    <x v="0"/>
    <m/>
    <m/>
    <x v="0"/>
    <m/>
    <m/>
    <m/>
    <n v="713"/>
    <n v="713"/>
    <m/>
    <m/>
    <n v="20"/>
    <n v="20"/>
    <m/>
  </r>
  <r>
    <s v="Склад Север"/>
    <x v="0"/>
    <x v="4264"/>
    <x v="0"/>
    <m/>
    <m/>
    <x v="0"/>
    <m/>
    <m/>
    <m/>
    <n v="18900"/>
    <n v="18900"/>
    <m/>
    <m/>
    <n v="15"/>
    <n v="15"/>
    <m/>
  </r>
  <r>
    <s v="Склад Север"/>
    <x v="0"/>
    <x v="4265"/>
    <x v="0"/>
    <m/>
    <m/>
    <x v="0"/>
    <m/>
    <m/>
    <m/>
    <n v="1032.9000000000001"/>
    <n v="1032.9000000000001"/>
    <m/>
    <m/>
    <n v="30"/>
    <n v="30"/>
    <m/>
  </r>
  <r>
    <s v="Склад Север"/>
    <x v="0"/>
    <x v="4266"/>
    <x v="0"/>
    <m/>
    <m/>
    <x v="0"/>
    <m/>
    <m/>
    <m/>
    <n v="4320"/>
    <n v="4320"/>
    <m/>
    <m/>
    <n v="8"/>
    <n v="8"/>
    <m/>
  </r>
  <r>
    <s v="Склад Север"/>
    <x v="0"/>
    <x v="4267"/>
    <x v="0"/>
    <m/>
    <m/>
    <x v="0"/>
    <m/>
    <m/>
    <m/>
    <n v="4320"/>
    <n v="2160"/>
    <n v="2160"/>
    <m/>
    <n v="20"/>
    <n v="10"/>
    <n v="10"/>
  </r>
  <r>
    <s v="Склад Север"/>
    <x v="0"/>
    <x v="4268"/>
    <x v="0"/>
    <m/>
    <m/>
    <x v="0"/>
    <m/>
    <m/>
    <m/>
    <n v="4320"/>
    <n v="2160"/>
    <n v="2160"/>
    <m/>
    <n v="20"/>
    <n v="10"/>
    <n v="10"/>
  </r>
  <r>
    <s v="Склад Север"/>
    <x v="0"/>
    <x v="4269"/>
    <x v="4"/>
    <n v="2369.1"/>
    <n v="1"/>
    <x v="3"/>
    <s v="Реконструкция НБУ 2022-2024"/>
    <m/>
    <n v="2369.1"/>
    <m/>
    <m/>
    <n v="2369.1"/>
    <n v="1"/>
    <m/>
    <m/>
    <n v="1"/>
  </r>
  <r>
    <s v="Склад Север"/>
    <x v="0"/>
    <x v="4270"/>
    <x v="0"/>
    <m/>
    <m/>
    <x v="0"/>
    <m/>
    <m/>
    <m/>
    <n v="1199"/>
    <n v="1199"/>
    <m/>
    <m/>
    <n v="35"/>
    <n v="35"/>
    <m/>
  </r>
  <r>
    <s v="Склад Север"/>
    <x v="0"/>
    <x v="4271"/>
    <x v="0"/>
    <m/>
    <m/>
    <x v="0"/>
    <m/>
    <m/>
    <n v="5553.81"/>
    <m/>
    <n v="5553.81"/>
    <m/>
    <n v="1"/>
    <m/>
    <n v="1"/>
    <m/>
  </r>
  <r>
    <s v="Склад Север"/>
    <x v="0"/>
    <x v="4272"/>
    <x v="0"/>
    <m/>
    <m/>
    <x v="0"/>
    <m/>
    <m/>
    <n v="38876.639999999999"/>
    <m/>
    <n v="38876.639999999999"/>
    <m/>
    <n v="7"/>
    <m/>
    <n v="7"/>
    <m/>
  </r>
  <r>
    <s v="Склад Север"/>
    <x v="0"/>
    <x v="4273"/>
    <x v="0"/>
    <m/>
    <m/>
    <x v="0"/>
    <m/>
    <m/>
    <n v="1973.92"/>
    <m/>
    <n v="1973.92"/>
    <m/>
    <n v="1"/>
    <m/>
    <n v="1"/>
    <m/>
  </r>
  <r>
    <s v="Склад Север"/>
    <x v="0"/>
    <x v="4274"/>
    <x v="0"/>
    <m/>
    <m/>
    <x v="0"/>
    <m/>
    <m/>
    <n v="5508.91"/>
    <m/>
    <n v="5508.91"/>
    <m/>
    <n v="1"/>
    <m/>
    <n v="1"/>
    <m/>
  </r>
  <r>
    <s v="Склад Север"/>
    <x v="0"/>
    <x v="4275"/>
    <x v="0"/>
    <m/>
    <m/>
    <x v="0"/>
    <m/>
    <m/>
    <n v="10671.51"/>
    <m/>
    <n v="10671.51"/>
    <m/>
    <n v="15"/>
    <m/>
    <n v="15"/>
    <m/>
  </r>
  <r>
    <s v="Склад Север"/>
    <x v="0"/>
    <x v="4276"/>
    <x v="0"/>
    <m/>
    <m/>
    <x v="0"/>
    <m/>
    <m/>
    <m/>
    <n v="756"/>
    <m/>
    <n v="756"/>
    <m/>
    <n v="6"/>
    <m/>
    <n v="6"/>
  </r>
  <r>
    <s v="Склад Север"/>
    <x v="0"/>
    <x v="4277"/>
    <x v="0"/>
    <m/>
    <m/>
    <x v="0"/>
    <m/>
    <m/>
    <m/>
    <n v="1008"/>
    <m/>
    <n v="1008"/>
    <m/>
    <n v="6"/>
    <m/>
    <n v="6"/>
  </r>
  <r>
    <s v="Склад Север"/>
    <x v="0"/>
    <x v="4278"/>
    <x v="4"/>
    <n v="60128.009999999995"/>
    <n v="7"/>
    <x v="3"/>
    <s v="Реконструкция НБУ 2022-2024"/>
    <m/>
    <n v="68717.73"/>
    <m/>
    <n v="8589.7199999999993"/>
    <n v="60128.01"/>
    <n v="8"/>
    <m/>
    <n v="1"/>
    <n v="7"/>
  </r>
  <r>
    <s v="Склад Север"/>
    <x v="0"/>
    <x v="4279"/>
    <x v="4"/>
    <n v="6162.26"/>
    <n v="3"/>
    <x v="3"/>
    <s v="Реконструкция НБУ 2022-2024"/>
    <m/>
    <n v="6162.26"/>
    <m/>
    <m/>
    <n v="6162.26"/>
    <n v="3"/>
    <m/>
    <m/>
    <n v="3"/>
  </r>
  <r>
    <s v="Склад Север"/>
    <x v="0"/>
    <x v="4280"/>
    <x v="4"/>
    <n v="53480.9"/>
    <n v="7"/>
    <x v="3"/>
    <s v="Реконструкция НБУ 2022-2024"/>
    <m/>
    <n v="53480.9"/>
    <m/>
    <m/>
    <n v="53480.9"/>
    <n v="7"/>
    <m/>
    <m/>
    <n v="7"/>
  </r>
  <r>
    <s v="Склад Север"/>
    <x v="0"/>
    <x v="4281"/>
    <x v="4"/>
    <n v="1505.48"/>
    <n v="1"/>
    <x v="3"/>
    <s v="Реконструкция НБУ 2022-2024"/>
    <m/>
    <n v="1505.48"/>
    <m/>
    <m/>
    <n v="1505.48"/>
    <n v="1"/>
    <m/>
    <m/>
    <n v="1"/>
  </r>
  <r>
    <s v="Склад Север"/>
    <x v="0"/>
    <x v="4282"/>
    <x v="4"/>
    <n v="7595.5"/>
    <n v="3"/>
    <x v="3"/>
    <s v="Реконструкция НБУ 2022-2024"/>
    <m/>
    <n v="7595.5"/>
    <m/>
    <m/>
    <n v="7595.5"/>
    <n v="3"/>
    <m/>
    <m/>
    <n v="3"/>
  </r>
  <r>
    <s v="Склад Север"/>
    <x v="0"/>
    <x v="4283"/>
    <x v="0"/>
    <m/>
    <m/>
    <x v="0"/>
    <m/>
    <m/>
    <n v="6741.83"/>
    <m/>
    <n v="6741.83"/>
    <m/>
    <n v="2"/>
    <m/>
    <n v="2"/>
    <m/>
  </r>
  <r>
    <s v="Склад Север"/>
    <x v="0"/>
    <x v="4284"/>
    <x v="0"/>
    <m/>
    <m/>
    <x v="0"/>
    <m/>
    <m/>
    <n v="872.9"/>
    <n v="14514.17"/>
    <n v="15387.07"/>
    <m/>
    <n v="5"/>
    <n v="92"/>
    <n v="97"/>
    <m/>
  </r>
  <r>
    <s v="Склад Север"/>
    <x v="0"/>
    <x v="4285"/>
    <x v="0"/>
    <m/>
    <m/>
    <x v="0"/>
    <m/>
    <m/>
    <m/>
    <n v="64224"/>
    <n v="64224"/>
    <m/>
    <m/>
    <n v="2"/>
    <n v="2"/>
    <m/>
  </r>
  <r>
    <s v="Склад Север"/>
    <x v="0"/>
    <x v="4286"/>
    <x v="0"/>
    <m/>
    <m/>
    <x v="0"/>
    <m/>
    <m/>
    <m/>
    <n v="5019"/>
    <n v="5019"/>
    <m/>
    <m/>
    <n v="7"/>
    <n v="7"/>
    <m/>
  </r>
  <r>
    <s v="Склад Север"/>
    <x v="0"/>
    <x v="4287"/>
    <x v="0"/>
    <m/>
    <m/>
    <x v="0"/>
    <m/>
    <m/>
    <m/>
    <n v="88645.8"/>
    <n v="88645.8"/>
    <m/>
    <m/>
    <n v="10"/>
    <n v="10"/>
    <m/>
  </r>
  <r>
    <s v="Склад Север"/>
    <x v="0"/>
    <x v="4288"/>
    <x v="0"/>
    <m/>
    <m/>
    <x v="0"/>
    <m/>
    <m/>
    <m/>
    <n v="11893.6"/>
    <n v="11893.6"/>
    <m/>
    <m/>
    <n v="40"/>
    <n v="40"/>
    <m/>
  </r>
  <r>
    <s v="Склад Север"/>
    <x v="0"/>
    <x v="4289"/>
    <x v="0"/>
    <m/>
    <m/>
    <x v="0"/>
    <m/>
    <m/>
    <m/>
    <n v="30881.759999999998"/>
    <n v="30881.759999999998"/>
    <m/>
    <m/>
    <n v="98"/>
    <n v="98"/>
    <m/>
  </r>
  <r>
    <s v="Склад Север"/>
    <x v="0"/>
    <x v="4290"/>
    <x v="0"/>
    <m/>
    <m/>
    <x v="0"/>
    <m/>
    <m/>
    <m/>
    <n v="35525"/>
    <n v="35525"/>
    <m/>
    <m/>
    <n v="49"/>
    <n v="49"/>
    <m/>
  </r>
  <r>
    <s v="Склад Север"/>
    <x v="0"/>
    <x v="4291"/>
    <x v="0"/>
    <m/>
    <m/>
    <x v="0"/>
    <m/>
    <m/>
    <m/>
    <n v="70927.5"/>
    <n v="70927.5"/>
    <m/>
    <m/>
    <n v="49"/>
    <n v="49"/>
    <m/>
  </r>
  <r>
    <s v="Склад Север"/>
    <x v="0"/>
    <x v="4292"/>
    <x v="0"/>
    <m/>
    <m/>
    <x v="0"/>
    <m/>
    <m/>
    <m/>
    <n v="48750"/>
    <n v="48750"/>
    <m/>
    <m/>
    <n v="45"/>
    <n v="45"/>
    <m/>
  </r>
  <r>
    <s v="Склад Север"/>
    <x v="0"/>
    <x v="4293"/>
    <x v="0"/>
    <m/>
    <m/>
    <x v="0"/>
    <m/>
    <m/>
    <m/>
    <n v="15368.53"/>
    <n v="15368.53"/>
    <m/>
    <m/>
    <n v="1"/>
    <n v="1"/>
    <m/>
  </r>
  <r>
    <s v="Склад Север"/>
    <x v="0"/>
    <x v="4294"/>
    <x v="0"/>
    <m/>
    <m/>
    <x v="0"/>
    <m/>
    <m/>
    <m/>
    <n v="28288.32"/>
    <n v="28288.32"/>
    <m/>
    <m/>
    <n v="2"/>
    <n v="2"/>
    <m/>
  </r>
  <r>
    <s v="Склад Север"/>
    <x v="0"/>
    <x v="4295"/>
    <x v="0"/>
    <m/>
    <m/>
    <x v="0"/>
    <m/>
    <m/>
    <m/>
    <n v="52380.160000000003"/>
    <n v="52380.160000000003"/>
    <m/>
    <m/>
    <n v="4"/>
    <n v="4"/>
    <m/>
  </r>
  <r>
    <s v="Склад Север"/>
    <x v="0"/>
    <x v="4296"/>
    <x v="0"/>
    <m/>
    <m/>
    <x v="0"/>
    <m/>
    <m/>
    <m/>
    <n v="13095.04"/>
    <n v="13095.04"/>
    <m/>
    <m/>
    <n v="1"/>
    <n v="1"/>
    <m/>
  </r>
  <r>
    <s v="Склад Север"/>
    <x v="0"/>
    <x v="4297"/>
    <x v="0"/>
    <m/>
    <m/>
    <x v="0"/>
    <m/>
    <m/>
    <m/>
    <n v="12600"/>
    <n v="12600"/>
    <m/>
    <m/>
    <n v="5"/>
    <n v="5"/>
    <m/>
  </r>
  <r>
    <s v="Склад Север"/>
    <x v="0"/>
    <x v="4298"/>
    <x v="0"/>
    <m/>
    <m/>
    <x v="0"/>
    <m/>
    <m/>
    <m/>
    <n v="32200"/>
    <n v="20700"/>
    <n v="11500"/>
    <m/>
    <n v="14"/>
    <n v="9"/>
    <n v="5"/>
  </r>
  <r>
    <s v="Склад Север"/>
    <x v="0"/>
    <x v="4299"/>
    <x v="0"/>
    <m/>
    <m/>
    <x v="0"/>
    <m/>
    <m/>
    <m/>
    <n v="2600"/>
    <n v="2600"/>
    <m/>
    <m/>
    <n v="4"/>
    <n v="4"/>
    <m/>
  </r>
  <r>
    <s v="Склад Север"/>
    <x v="0"/>
    <x v="4300"/>
    <x v="0"/>
    <m/>
    <m/>
    <x v="0"/>
    <m/>
    <m/>
    <m/>
    <n v="11875"/>
    <n v="11875"/>
    <m/>
    <m/>
    <n v="5"/>
    <n v="5"/>
    <m/>
  </r>
  <r>
    <s v="Склад Север"/>
    <x v="0"/>
    <x v="4301"/>
    <x v="0"/>
    <m/>
    <m/>
    <x v="0"/>
    <m/>
    <m/>
    <m/>
    <n v="6331.67"/>
    <n v="6331.67"/>
    <m/>
    <m/>
    <n v="2"/>
    <n v="2"/>
    <m/>
  </r>
  <r>
    <s v="Склад Север"/>
    <x v="0"/>
    <x v="4302"/>
    <x v="0"/>
    <m/>
    <m/>
    <x v="0"/>
    <m/>
    <m/>
    <m/>
    <n v="2041.67"/>
    <n v="2041.67"/>
    <m/>
    <m/>
    <n v="5"/>
    <n v="5"/>
    <m/>
  </r>
  <r>
    <s v="Склад Север"/>
    <x v="0"/>
    <x v="4303"/>
    <x v="0"/>
    <m/>
    <m/>
    <x v="0"/>
    <m/>
    <m/>
    <m/>
    <n v="945"/>
    <n v="945"/>
    <m/>
    <m/>
    <n v="2"/>
    <n v="2"/>
    <m/>
  </r>
  <r>
    <s v="Склад Север"/>
    <x v="0"/>
    <x v="4304"/>
    <x v="0"/>
    <m/>
    <m/>
    <x v="0"/>
    <m/>
    <m/>
    <m/>
    <n v="1633.33"/>
    <n v="1633.33"/>
    <m/>
    <m/>
    <n v="4"/>
    <n v="4"/>
    <m/>
  </r>
  <r>
    <s v="Склад Север"/>
    <x v="0"/>
    <x v="4305"/>
    <x v="0"/>
    <m/>
    <m/>
    <x v="0"/>
    <m/>
    <m/>
    <m/>
    <n v="5323.33"/>
    <n v="5323.33"/>
    <m/>
    <m/>
    <n v="4"/>
    <n v="4"/>
    <m/>
  </r>
  <r>
    <s v="Склад Север"/>
    <x v="0"/>
    <x v="4306"/>
    <x v="0"/>
    <m/>
    <m/>
    <x v="0"/>
    <m/>
    <m/>
    <m/>
    <n v="2800"/>
    <n v="2800"/>
    <m/>
    <m/>
    <n v="2"/>
    <n v="2"/>
    <m/>
  </r>
  <r>
    <s v="Склад Север"/>
    <x v="0"/>
    <x v="4307"/>
    <x v="0"/>
    <m/>
    <m/>
    <x v="0"/>
    <m/>
    <m/>
    <n v="3680"/>
    <n v="11000"/>
    <n v="14680"/>
    <m/>
    <n v="2"/>
    <n v="6"/>
    <n v="8"/>
    <m/>
  </r>
  <r>
    <s v="Склад Север"/>
    <x v="0"/>
    <x v="4308"/>
    <x v="0"/>
    <m/>
    <m/>
    <x v="0"/>
    <m/>
    <m/>
    <n v="10333.33"/>
    <n v="7875"/>
    <n v="18208.330000000002"/>
    <m/>
    <n v="4"/>
    <n v="3"/>
    <n v="7"/>
    <m/>
  </r>
  <r>
    <s v="Склад Север"/>
    <x v="0"/>
    <x v="4309"/>
    <x v="0"/>
    <m/>
    <m/>
    <x v="0"/>
    <m/>
    <m/>
    <m/>
    <n v="16676.669999999998"/>
    <n v="16676.669999999998"/>
    <m/>
    <m/>
    <n v="2"/>
    <n v="2"/>
    <m/>
  </r>
  <r>
    <s v="Склад Север"/>
    <x v="0"/>
    <x v="4310"/>
    <x v="0"/>
    <m/>
    <m/>
    <x v="0"/>
    <m/>
    <m/>
    <m/>
    <n v="29000"/>
    <n v="19333.330000000002"/>
    <n v="9666.67"/>
    <m/>
    <n v="3"/>
    <n v="2"/>
    <n v="1"/>
  </r>
  <r>
    <s v="Склад Север"/>
    <x v="0"/>
    <x v="4311"/>
    <x v="0"/>
    <m/>
    <m/>
    <x v="0"/>
    <m/>
    <m/>
    <m/>
    <n v="2979.2"/>
    <m/>
    <n v="2979.2"/>
    <m/>
    <n v="4"/>
    <m/>
    <n v="4"/>
  </r>
  <r>
    <s v="Склад Север"/>
    <x v="0"/>
    <x v="4312"/>
    <x v="0"/>
    <m/>
    <m/>
    <x v="0"/>
    <m/>
    <m/>
    <m/>
    <n v="7920"/>
    <n v="7920"/>
    <m/>
    <m/>
    <n v="8"/>
    <n v="8"/>
    <m/>
  </r>
  <r>
    <s v="Склад Север"/>
    <x v="0"/>
    <x v="4313"/>
    <x v="0"/>
    <m/>
    <m/>
    <x v="0"/>
    <m/>
    <m/>
    <m/>
    <n v="9600"/>
    <n v="9600"/>
    <m/>
    <m/>
    <n v="8"/>
    <n v="8"/>
    <m/>
  </r>
  <r>
    <s v="Склад Север"/>
    <x v="0"/>
    <x v="4314"/>
    <x v="0"/>
    <m/>
    <m/>
    <x v="0"/>
    <m/>
    <m/>
    <m/>
    <n v="57200"/>
    <n v="57200"/>
    <m/>
    <m/>
    <n v="13"/>
    <n v="13"/>
    <m/>
  </r>
  <r>
    <s v="Склад Север"/>
    <x v="0"/>
    <x v="4315"/>
    <x v="0"/>
    <m/>
    <m/>
    <x v="0"/>
    <m/>
    <m/>
    <m/>
    <n v="114400"/>
    <n v="114400"/>
    <m/>
    <m/>
    <n v="26"/>
    <n v="26"/>
    <m/>
  </r>
  <r>
    <s v="Склад Север"/>
    <x v="0"/>
    <x v="4316"/>
    <x v="0"/>
    <m/>
    <m/>
    <x v="0"/>
    <m/>
    <m/>
    <m/>
    <n v="5929.17"/>
    <n v="5929.17"/>
    <m/>
    <m/>
    <n v="5"/>
    <n v="5"/>
    <m/>
  </r>
  <r>
    <s v="Склад Север"/>
    <x v="0"/>
    <x v="4317"/>
    <x v="0"/>
    <m/>
    <m/>
    <x v="0"/>
    <m/>
    <m/>
    <m/>
    <n v="317.85000000000002"/>
    <m/>
    <n v="317.85000000000002"/>
    <m/>
    <n v="6"/>
    <m/>
    <n v="6"/>
  </r>
  <r>
    <s v="Склад Север"/>
    <x v="0"/>
    <x v="4318"/>
    <x v="0"/>
    <m/>
    <m/>
    <x v="0"/>
    <m/>
    <m/>
    <m/>
    <n v="1538.75"/>
    <n v="1538.75"/>
    <m/>
    <m/>
    <n v="15"/>
    <n v="15"/>
    <m/>
  </r>
  <r>
    <s v="Склад Север"/>
    <x v="0"/>
    <x v="4319"/>
    <x v="0"/>
    <m/>
    <m/>
    <x v="0"/>
    <m/>
    <m/>
    <m/>
    <n v="1800.83"/>
    <n v="1800.83"/>
    <m/>
    <m/>
    <n v="20"/>
    <n v="20"/>
    <m/>
  </r>
  <r>
    <s v="Склад Север"/>
    <x v="0"/>
    <x v="4320"/>
    <x v="2"/>
    <n v="730.28"/>
    <n v="1"/>
    <x v="3"/>
    <s v="Использование при ремонтах 2022 года"/>
    <m/>
    <n v="730.28"/>
    <m/>
    <m/>
    <n v="730.28"/>
    <n v="1"/>
    <m/>
    <m/>
    <n v="1"/>
  </r>
  <r>
    <s v="Склад Север"/>
    <x v="0"/>
    <x v="4321"/>
    <x v="0"/>
    <m/>
    <m/>
    <x v="0"/>
    <m/>
    <m/>
    <m/>
    <n v="64000"/>
    <n v="64000"/>
    <m/>
    <m/>
    <n v="6"/>
    <n v="6"/>
    <m/>
  </r>
  <r>
    <s v="Склад Север"/>
    <x v="0"/>
    <x v="4322"/>
    <x v="4"/>
    <n v="3629.8"/>
    <n v="28"/>
    <x v="3"/>
    <s v="Реконструкция НБУ 2022-2024"/>
    <m/>
    <n v="3629.8"/>
    <m/>
    <m/>
    <n v="3629.8"/>
    <n v="28"/>
    <m/>
    <m/>
    <n v="28"/>
  </r>
  <r>
    <s v="Склад Север"/>
    <x v="0"/>
    <x v="4323"/>
    <x v="0"/>
    <m/>
    <m/>
    <x v="0"/>
    <m/>
    <m/>
    <m/>
    <n v="70"/>
    <n v="70"/>
    <m/>
    <m/>
    <n v="2"/>
    <n v="2"/>
    <m/>
  </r>
  <r>
    <s v="Склад Север"/>
    <x v="0"/>
    <x v="4324"/>
    <x v="0"/>
    <m/>
    <m/>
    <x v="0"/>
    <m/>
    <m/>
    <m/>
    <n v="19762.669999999998"/>
    <n v="19762.669999999998"/>
    <m/>
    <m/>
    <n v="1"/>
    <n v="1"/>
    <m/>
  </r>
  <r>
    <s v="Склад Север"/>
    <x v="0"/>
    <x v="4325"/>
    <x v="0"/>
    <m/>
    <m/>
    <x v="0"/>
    <m/>
    <m/>
    <m/>
    <n v="274248.92"/>
    <n v="274248.92"/>
    <m/>
    <m/>
    <n v="2"/>
    <n v="2"/>
    <m/>
  </r>
  <r>
    <s v="Склад Север"/>
    <x v="0"/>
    <x v="4326"/>
    <x v="0"/>
    <m/>
    <m/>
    <x v="0"/>
    <m/>
    <m/>
    <m/>
    <n v="183552"/>
    <n v="183552"/>
    <m/>
    <m/>
    <n v="4"/>
    <n v="4"/>
    <m/>
  </r>
  <r>
    <s v="Склад Север"/>
    <x v="0"/>
    <x v="4327"/>
    <x v="0"/>
    <m/>
    <m/>
    <x v="0"/>
    <m/>
    <m/>
    <m/>
    <n v="25169.759999999998"/>
    <n v="25169.759999999998"/>
    <m/>
    <m/>
    <n v="3"/>
    <n v="3"/>
    <m/>
  </r>
  <r>
    <s v="Склад Север"/>
    <x v="0"/>
    <x v="4328"/>
    <x v="0"/>
    <m/>
    <m/>
    <x v="0"/>
    <m/>
    <m/>
    <m/>
    <n v="194400"/>
    <n v="194400"/>
    <m/>
    <m/>
    <n v="20"/>
    <n v="20"/>
    <m/>
  </r>
  <r>
    <s v="Склад Север"/>
    <x v="0"/>
    <x v="4329"/>
    <x v="0"/>
    <m/>
    <m/>
    <x v="0"/>
    <m/>
    <m/>
    <m/>
    <n v="18720"/>
    <n v="18720"/>
    <m/>
    <m/>
    <n v="2"/>
    <n v="2"/>
    <m/>
  </r>
  <r>
    <s v="Склад Север"/>
    <x v="0"/>
    <x v="4330"/>
    <x v="0"/>
    <m/>
    <m/>
    <x v="0"/>
    <m/>
    <m/>
    <m/>
    <n v="20064"/>
    <n v="10032"/>
    <n v="10032"/>
    <m/>
    <n v="4"/>
    <n v="2"/>
    <n v="2"/>
  </r>
  <r>
    <s v="Склад Север"/>
    <x v="0"/>
    <x v="4331"/>
    <x v="0"/>
    <m/>
    <m/>
    <x v="0"/>
    <m/>
    <m/>
    <m/>
    <n v="2181.67"/>
    <n v="2181.67"/>
    <m/>
    <m/>
    <n v="140"/>
    <n v="140"/>
    <m/>
  </r>
  <r>
    <s v="Склад Север"/>
    <x v="0"/>
    <x v="4332"/>
    <x v="0"/>
    <m/>
    <m/>
    <x v="0"/>
    <m/>
    <m/>
    <m/>
    <n v="3150"/>
    <n v="3150"/>
    <m/>
    <m/>
    <n v="200"/>
    <n v="200"/>
    <m/>
  </r>
  <r>
    <s v="Склад Север"/>
    <x v="0"/>
    <x v="4333"/>
    <x v="0"/>
    <m/>
    <m/>
    <x v="0"/>
    <m/>
    <m/>
    <m/>
    <n v="323.33"/>
    <n v="323.33"/>
    <m/>
    <m/>
    <n v="20"/>
    <n v="20"/>
    <m/>
  </r>
  <r>
    <s v="Склад Север"/>
    <x v="0"/>
    <x v="4334"/>
    <x v="0"/>
    <m/>
    <m/>
    <x v="0"/>
    <m/>
    <m/>
    <n v="7504.44"/>
    <n v="20637.2"/>
    <n v="28141.64"/>
    <m/>
    <n v="2"/>
    <n v="8"/>
    <n v="10"/>
    <m/>
  </r>
  <r>
    <s v="Склад Север"/>
    <x v="0"/>
    <x v="4335"/>
    <x v="0"/>
    <m/>
    <m/>
    <x v="0"/>
    <m/>
    <m/>
    <m/>
    <n v="1261.2"/>
    <n v="1261.2"/>
    <m/>
    <m/>
    <n v="2"/>
    <n v="2"/>
    <m/>
  </r>
  <r>
    <s v="Склад Север"/>
    <x v="0"/>
    <x v="4336"/>
    <x v="0"/>
    <m/>
    <m/>
    <x v="0"/>
    <m/>
    <m/>
    <m/>
    <n v="315.3"/>
    <n v="315.3"/>
    <m/>
    <m/>
    <n v="1"/>
    <n v="1"/>
    <m/>
  </r>
  <r>
    <s v="Склад Север"/>
    <x v="0"/>
    <x v="4337"/>
    <x v="0"/>
    <m/>
    <m/>
    <x v="0"/>
    <m/>
    <m/>
    <m/>
    <n v="630.6"/>
    <n v="630.6"/>
    <m/>
    <m/>
    <n v="1"/>
    <n v="1"/>
    <m/>
  </r>
  <r>
    <s v="Склад Север"/>
    <x v="0"/>
    <x v="4338"/>
    <x v="0"/>
    <n v="-8641.0100000000093"/>
    <n v="-12"/>
    <x v="0"/>
    <m/>
    <m/>
    <n v="112424.95"/>
    <n v="49771.02"/>
    <n v="121065.96"/>
    <n v="41130.01"/>
    <n v="28"/>
    <n v="23"/>
    <n v="40"/>
    <n v="11"/>
  </r>
  <r>
    <s v="Склад Север"/>
    <x v="0"/>
    <x v="4339"/>
    <x v="0"/>
    <m/>
    <m/>
    <x v="0"/>
    <m/>
    <m/>
    <m/>
    <n v="489.48"/>
    <n v="489.48"/>
    <m/>
    <m/>
    <n v="1"/>
    <n v="1"/>
    <m/>
  </r>
  <r>
    <s v="Склад Север"/>
    <x v="0"/>
    <x v="4340"/>
    <x v="0"/>
    <m/>
    <m/>
    <x v="0"/>
    <m/>
    <m/>
    <m/>
    <n v="657.06"/>
    <n v="657.06"/>
    <m/>
    <m/>
    <n v="1"/>
    <n v="1"/>
    <m/>
  </r>
  <r>
    <s v="Склад Север"/>
    <x v="0"/>
    <x v="4341"/>
    <x v="0"/>
    <m/>
    <m/>
    <x v="0"/>
    <m/>
    <m/>
    <m/>
    <n v="652.66"/>
    <n v="652.66"/>
    <m/>
    <m/>
    <n v="1"/>
    <n v="1"/>
    <m/>
  </r>
  <r>
    <s v="Склад Север"/>
    <x v="0"/>
    <x v="4342"/>
    <x v="0"/>
    <m/>
    <m/>
    <x v="0"/>
    <m/>
    <m/>
    <n v="15736.14"/>
    <n v="4036.79"/>
    <n v="19772.93"/>
    <m/>
    <n v="3"/>
    <n v="1"/>
    <n v="4"/>
    <m/>
  </r>
  <r>
    <s v="Склад Север"/>
    <x v="0"/>
    <x v="4343"/>
    <x v="0"/>
    <m/>
    <m/>
    <x v="0"/>
    <m/>
    <m/>
    <m/>
    <n v="3375.04"/>
    <n v="3375.04"/>
    <m/>
    <m/>
    <n v="2"/>
    <n v="2"/>
    <m/>
  </r>
  <r>
    <s v="Склад Север"/>
    <x v="0"/>
    <x v="4344"/>
    <x v="2"/>
    <n v="5041.51"/>
    <n v="1"/>
    <x v="5"/>
    <s v="Вовлечение в производство до июня 2022 года  согласно норм выдачи спецодежды и СИЗ"/>
    <m/>
    <n v="10083.02"/>
    <m/>
    <n v="5041.51"/>
    <n v="5041.51"/>
    <n v="2"/>
    <m/>
    <n v="1"/>
    <n v="1"/>
  </r>
  <r>
    <s v="Склад Север"/>
    <x v="0"/>
    <x v="4345"/>
    <x v="0"/>
    <m/>
    <m/>
    <x v="0"/>
    <m/>
    <m/>
    <n v="22710.66"/>
    <n v="4596.21"/>
    <n v="27306.87"/>
    <m/>
    <n v="7"/>
    <n v="2"/>
    <n v="9"/>
    <m/>
  </r>
  <r>
    <s v="Склад Север"/>
    <x v="0"/>
    <x v="4346"/>
    <x v="0"/>
    <m/>
    <m/>
    <x v="0"/>
    <m/>
    <m/>
    <n v="12977.52"/>
    <n v="4596.21"/>
    <n v="17573.73"/>
    <m/>
    <n v="4"/>
    <n v="2"/>
    <n v="6"/>
    <m/>
  </r>
  <r>
    <s v="Склад Север"/>
    <x v="0"/>
    <x v="4347"/>
    <x v="0"/>
    <m/>
    <m/>
    <x v="0"/>
    <m/>
    <m/>
    <n v="5735.28"/>
    <m/>
    <n v="5735.28"/>
    <m/>
    <n v="4"/>
    <m/>
    <n v="4"/>
    <m/>
  </r>
  <r>
    <s v="Склад Север"/>
    <x v="0"/>
    <x v="4348"/>
    <x v="0"/>
    <m/>
    <m/>
    <x v="0"/>
    <m/>
    <m/>
    <m/>
    <n v="1744.81"/>
    <n v="1744.81"/>
    <m/>
    <m/>
    <n v="4"/>
    <n v="4"/>
    <m/>
  </r>
  <r>
    <s v="Склад Север"/>
    <x v="0"/>
    <x v="4349"/>
    <x v="0"/>
    <m/>
    <m/>
    <x v="0"/>
    <m/>
    <m/>
    <n v="11829.36"/>
    <n v="44574"/>
    <n v="56403.360000000001"/>
    <m/>
    <n v="10"/>
    <n v="34"/>
    <n v="44"/>
    <m/>
  </r>
  <r>
    <s v="Склад Север"/>
    <x v="0"/>
    <x v="4350"/>
    <x v="0"/>
    <m/>
    <m/>
    <x v="0"/>
    <m/>
    <m/>
    <m/>
    <n v="25953.439999999999"/>
    <n v="16220.9"/>
    <n v="9732.5400000000009"/>
    <m/>
    <n v="8"/>
    <n v="5"/>
    <n v="3"/>
  </r>
  <r>
    <s v="Склад Север"/>
    <x v="0"/>
    <x v="4351"/>
    <x v="0"/>
    <n v="-291159.74"/>
    <n v="-63"/>
    <x v="0"/>
    <m/>
    <m/>
    <n v="207738.76"/>
    <n v="532990.93999999994"/>
    <n v="498898.5"/>
    <n v="241831.2"/>
    <n v="46"/>
    <n v="115"/>
    <n v="109"/>
    <n v="52"/>
  </r>
  <r>
    <s v="Склад Север"/>
    <x v="0"/>
    <x v="4352"/>
    <x v="0"/>
    <m/>
    <m/>
    <x v="0"/>
    <m/>
    <m/>
    <n v="123206.39999999999"/>
    <n v="1484189.62"/>
    <n v="1607396.02"/>
    <m/>
    <n v="32"/>
    <n v="379"/>
    <n v="411"/>
    <m/>
  </r>
  <r>
    <s v="Склад Север"/>
    <x v="0"/>
    <x v="4353"/>
    <x v="0"/>
    <m/>
    <m/>
    <x v="0"/>
    <m/>
    <m/>
    <m/>
    <n v="637.74"/>
    <n v="637.74"/>
    <m/>
    <m/>
    <n v="2"/>
    <n v="2"/>
    <m/>
  </r>
  <r>
    <s v="Склад Север"/>
    <x v="0"/>
    <x v="4354"/>
    <x v="0"/>
    <m/>
    <m/>
    <x v="0"/>
    <m/>
    <m/>
    <n v="75085.05"/>
    <n v="20648.38"/>
    <n v="95733.43"/>
    <m/>
    <n v="20"/>
    <n v="9"/>
    <n v="29"/>
    <m/>
  </r>
  <r>
    <s v="Склад Север"/>
    <x v="0"/>
    <x v="4355"/>
    <x v="0"/>
    <m/>
    <m/>
    <x v="0"/>
    <m/>
    <m/>
    <n v="3517.14"/>
    <m/>
    <n v="3517.14"/>
    <m/>
    <n v="1"/>
    <m/>
    <n v="1"/>
    <m/>
  </r>
  <r>
    <s v="Склад Север"/>
    <x v="0"/>
    <x v="4356"/>
    <x v="0"/>
    <m/>
    <m/>
    <x v="0"/>
    <m/>
    <m/>
    <m/>
    <n v="1172.3800000000001"/>
    <n v="1172.3800000000001"/>
    <m/>
    <m/>
    <n v="2"/>
    <n v="2"/>
    <m/>
  </r>
  <r>
    <s v="Склад Север"/>
    <x v="0"/>
    <x v="4357"/>
    <x v="0"/>
    <m/>
    <m/>
    <x v="0"/>
    <m/>
    <m/>
    <n v="7295.85"/>
    <m/>
    <n v="7295.85"/>
    <m/>
    <n v="1"/>
    <m/>
    <n v="1"/>
    <m/>
  </r>
  <r>
    <s v="Склад Север"/>
    <x v="0"/>
    <x v="4358"/>
    <x v="1"/>
    <n v="7295.85"/>
    <n v="1"/>
    <x v="5"/>
    <s v="невостребованный размер"/>
    <m/>
    <n v="7295.85"/>
    <m/>
    <m/>
    <n v="7295.85"/>
    <n v="1"/>
    <m/>
    <m/>
    <n v="1"/>
  </r>
  <r>
    <s v="Склад Север"/>
    <x v="0"/>
    <x v="4359"/>
    <x v="0"/>
    <m/>
    <m/>
    <x v="0"/>
    <m/>
    <m/>
    <m/>
    <n v="693174.1"/>
    <n v="629186.78"/>
    <n v="63987.32"/>
    <m/>
    <n v="187"/>
    <n v="170"/>
    <n v="17"/>
  </r>
  <r>
    <s v="Склад Север"/>
    <x v="0"/>
    <x v="4360"/>
    <x v="0"/>
    <m/>
    <m/>
    <x v="0"/>
    <m/>
    <m/>
    <m/>
    <n v="1264.4100000000001"/>
    <n v="1264.4100000000001"/>
    <m/>
    <m/>
    <n v="1"/>
    <n v="1"/>
    <m/>
  </r>
  <r>
    <s v="Склад Север"/>
    <x v="0"/>
    <x v="4361"/>
    <x v="0"/>
    <m/>
    <m/>
    <x v="0"/>
    <m/>
    <m/>
    <m/>
    <n v="9369.51"/>
    <n v="9369.51"/>
    <m/>
    <m/>
    <n v="4"/>
    <n v="4"/>
    <m/>
  </r>
  <r>
    <s v="Склад Север"/>
    <x v="0"/>
    <x v="4362"/>
    <x v="0"/>
    <m/>
    <m/>
    <x v="0"/>
    <m/>
    <m/>
    <m/>
    <n v="1221609.1200000001"/>
    <n v="880277.16"/>
    <n v="341331.96"/>
    <m/>
    <n v="136"/>
    <n v="98"/>
    <n v="38"/>
  </r>
  <r>
    <s v="Склад Север"/>
    <x v="0"/>
    <x v="4363"/>
    <x v="0"/>
    <m/>
    <m/>
    <x v="0"/>
    <m/>
    <m/>
    <n v="12889.2"/>
    <m/>
    <n v="12889.2"/>
    <m/>
    <n v="2"/>
    <m/>
    <n v="2"/>
    <m/>
  </r>
  <r>
    <s v="Склад Север"/>
    <x v="0"/>
    <x v="4364"/>
    <x v="0"/>
    <m/>
    <m/>
    <x v="0"/>
    <m/>
    <m/>
    <m/>
    <n v="657.74"/>
    <n v="657.74"/>
    <m/>
    <m/>
    <n v="2"/>
    <n v="2"/>
    <m/>
  </r>
  <r>
    <s v="Склад Север"/>
    <x v="0"/>
    <x v="4365"/>
    <x v="0"/>
    <n v="-236710.61"/>
    <n v="-36"/>
    <x v="0"/>
    <m/>
    <m/>
    <n v="529767.28"/>
    <n v="567689.81000000006"/>
    <n v="766477.89"/>
    <n v="330979.20000000001"/>
    <n v="67"/>
    <n v="76"/>
    <n v="103"/>
    <n v="40"/>
  </r>
  <r>
    <s v="Склад Север"/>
    <x v="0"/>
    <x v="4366"/>
    <x v="2"/>
    <n v="7603.34"/>
    <n v="1"/>
    <x v="5"/>
    <s v="Вовлечение в производство до июня 2022 года  согласно норм выдачи спецодежды и СИЗ"/>
    <m/>
    <n v="7603.34"/>
    <m/>
    <m/>
    <n v="7603.34"/>
    <n v="1"/>
    <m/>
    <m/>
    <n v="1"/>
  </r>
  <r>
    <s v="Склад Север"/>
    <x v="0"/>
    <x v="4367"/>
    <x v="0"/>
    <m/>
    <m/>
    <x v="0"/>
    <m/>
    <m/>
    <m/>
    <n v="2334.04"/>
    <n v="2334.04"/>
    <m/>
    <m/>
    <n v="1"/>
    <n v="1"/>
    <m/>
  </r>
  <r>
    <s v="Склад Север"/>
    <x v="0"/>
    <x v="4368"/>
    <x v="0"/>
    <n v="-1288063.97"/>
    <n v="-202"/>
    <x v="0"/>
    <m/>
    <m/>
    <n v="174664.08"/>
    <n v="1785614.69"/>
    <n v="1462728.05"/>
    <n v="497550.72"/>
    <n v="26"/>
    <n v="278"/>
    <n v="228"/>
    <n v="76"/>
  </r>
  <r>
    <s v="Склад Север"/>
    <x v="0"/>
    <x v="4369"/>
    <x v="0"/>
    <m/>
    <m/>
    <x v="0"/>
    <m/>
    <m/>
    <n v="6036.26"/>
    <m/>
    <n v="6036.26"/>
    <m/>
    <n v="1"/>
    <m/>
    <n v="1"/>
    <m/>
  </r>
  <r>
    <s v="Склад Север"/>
    <x v="0"/>
    <x v="4370"/>
    <x v="0"/>
    <m/>
    <m/>
    <x v="0"/>
    <m/>
    <m/>
    <m/>
    <n v="850.52"/>
    <n v="850.52"/>
    <m/>
    <m/>
    <n v="1"/>
    <n v="1"/>
    <m/>
  </r>
  <r>
    <s v="Склад Север"/>
    <x v="0"/>
    <x v="4371"/>
    <x v="0"/>
    <n v="-95880.66"/>
    <n v="-149"/>
    <x v="0"/>
    <m/>
    <m/>
    <n v="614.79999999999995"/>
    <n v="96542.93"/>
    <n v="96495.46"/>
    <n v="662.27"/>
    <n v="1"/>
    <n v="150"/>
    <n v="150"/>
    <n v="1"/>
  </r>
  <r>
    <s v="Склад Север"/>
    <x v="0"/>
    <x v="4372"/>
    <x v="0"/>
    <m/>
    <m/>
    <x v="0"/>
    <m/>
    <m/>
    <m/>
    <n v="431.23"/>
    <n v="431.23"/>
    <m/>
    <m/>
    <n v="1"/>
    <n v="1"/>
    <m/>
  </r>
  <r>
    <s v="Склад Север"/>
    <x v="0"/>
    <x v="4373"/>
    <x v="0"/>
    <m/>
    <m/>
    <x v="0"/>
    <m/>
    <m/>
    <m/>
    <n v="168870.72"/>
    <n v="154798.16"/>
    <n v="14072.56"/>
    <m/>
    <n v="12"/>
    <n v="11"/>
    <n v="1"/>
  </r>
  <r>
    <s v="Склад Север"/>
    <x v="0"/>
    <x v="4374"/>
    <x v="0"/>
    <n v="-491443.47000000003"/>
    <n v="-321"/>
    <x v="0"/>
    <m/>
    <m/>
    <n v="26164.799999999999"/>
    <n v="499298.77"/>
    <n v="517608.27"/>
    <n v="7855.3"/>
    <n v="16"/>
    <n v="326"/>
    <n v="337"/>
    <n v="5"/>
  </r>
  <r>
    <s v="Склад Север"/>
    <x v="0"/>
    <x v="4375"/>
    <x v="0"/>
    <m/>
    <m/>
    <x v="0"/>
    <m/>
    <m/>
    <m/>
    <n v="583.9"/>
    <n v="583.9"/>
    <m/>
    <m/>
    <n v="1"/>
    <n v="1"/>
    <m/>
  </r>
  <r>
    <s v="Склад Север"/>
    <x v="0"/>
    <x v="4376"/>
    <x v="0"/>
    <n v="-338920.59"/>
    <n v="-22"/>
    <x v="0"/>
    <m/>
    <m/>
    <n v="58041.93"/>
    <n v="370039.99"/>
    <n v="396962.52"/>
    <n v="31119.4"/>
    <n v="4"/>
    <n v="24"/>
    <n v="26"/>
    <n v="2"/>
  </r>
  <r>
    <s v="Склад Север"/>
    <x v="0"/>
    <x v="4377"/>
    <x v="1"/>
    <n v="22594.39"/>
    <n v="1"/>
    <x v="5"/>
    <s v="невостребованный размер"/>
    <m/>
    <n v="22594.39"/>
    <m/>
    <m/>
    <n v="22594.39"/>
    <n v="1"/>
    <m/>
    <m/>
    <n v="1"/>
  </r>
  <r>
    <s v="Склад Север"/>
    <x v="0"/>
    <x v="4377"/>
    <x v="1"/>
    <n v="22594.39"/>
    <n v="1"/>
    <x v="5"/>
    <s v="невостребованный размер"/>
    <m/>
    <n v="22594.39"/>
    <m/>
    <m/>
    <n v="22594.39"/>
    <n v="1"/>
    <m/>
    <m/>
    <n v="1"/>
  </r>
  <r>
    <s v="Склад Север"/>
    <x v="0"/>
    <x v="4378"/>
    <x v="0"/>
    <n v="-268948.56"/>
    <n v="-37"/>
    <x v="0"/>
    <m/>
    <m/>
    <n v="21089.16"/>
    <n v="334368.48"/>
    <n v="290037.71999999997"/>
    <n v="65419.92"/>
    <n v="3"/>
    <n v="46"/>
    <n v="40"/>
    <n v="9"/>
  </r>
  <r>
    <s v="Склад Север"/>
    <x v="0"/>
    <x v="4379"/>
    <x v="0"/>
    <m/>
    <m/>
    <x v="0"/>
    <m/>
    <m/>
    <m/>
    <n v="369288"/>
    <n v="369288"/>
    <m/>
    <m/>
    <n v="6"/>
    <n v="6"/>
    <m/>
  </r>
  <r>
    <s v="Склад Север"/>
    <x v="0"/>
    <x v="4380"/>
    <x v="0"/>
    <m/>
    <m/>
    <x v="0"/>
    <m/>
    <m/>
    <m/>
    <n v="127072.2"/>
    <n v="81063.3"/>
    <n v="46008.9"/>
    <m/>
    <n v="174"/>
    <n v="111"/>
    <n v="63"/>
  </r>
  <r>
    <s v="Склад Север"/>
    <x v="0"/>
    <x v="4381"/>
    <x v="0"/>
    <m/>
    <m/>
    <x v="0"/>
    <m/>
    <m/>
    <m/>
    <n v="81696"/>
    <n v="54123.6"/>
    <n v="27572.400000000001"/>
    <m/>
    <n v="320"/>
    <n v="212"/>
    <n v="108"/>
  </r>
  <r>
    <s v="Склад Север"/>
    <x v="0"/>
    <x v="4381"/>
    <x v="0"/>
    <m/>
    <m/>
    <x v="0"/>
    <m/>
    <m/>
    <n v="20061.05"/>
    <m/>
    <n v="20061.05"/>
    <m/>
    <n v="71"/>
    <m/>
    <n v="71"/>
    <m/>
  </r>
  <r>
    <s v="Склад Север"/>
    <x v="0"/>
    <x v="4382"/>
    <x v="0"/>
    <m/>
    <m/>
    <x v="0"/>
    <m/>
    <m/>
    <n v="12157.96"/>
    <m/>
    <n v="12157.96"/>
    <m/>
    <n v="29"/>
    <m/>
    <n v="29"/>
    <m/>
  </r>
  <r>
    <s v="Склад Север"/>
    <x v="0"/>
    <x v="4383"/>
    <x v="0"/>
    <m/>
    <m/>
    <x v="0"/>
    <m/>
    <m/>
    <n v="2198"/>
    <m/>
    <n v="2198"/>
    <m/>
    <n v="14"/>
    <m/>
    <n v="14"/>
    <m/>
  </r>
  <r>
    <s v="Склад Север"/>
    <x v="0"/>
    <x v="4384"/>
    <x v="0"/>
    <m/>
    <m/>
    <x v="0"/>
    <m/>
    <m/>
    <n v="2346"/>
    <m/>
    <n v="2346"/>
    <m/>
    <n v="23"/>
    <m/>
    <n v="23"/>
    <m/>
  </r>
  <r>
    <s v="Склад Север"/>
    <x v="0"/>
    <x v="4385"/>
    <x v="0"/>
    <m/>
    <m/>
    <x v="0"/>
    <m/>
    <m/>
    <m/>
    <n v="4500"/>
    <n v="4500"/>
    <m/>
    <m/>
    <n v="4"/>
    <n v="4"/>
    <m/>
  </r>
  <r>
    <s v="Склад Север"/>
    <x v="0"/>
    <x v="4386"/>
    <x v="0"/>
    <m/>
    <m/>
    <x v="0"/>
    <m/>
    <m/>
    <m/>
    <n v="28941.599999999999"/>
    <n v="21739.200000000001"/>
    <n v="7202.4"/>
    <m/>
    <n v="9"/>
    <n v="7"/>
    <n v="2"/>
  </r>
  <r>
    <s v="Склад Север"/>
    <x v="0"/>
    <x v="4387"/>
    <x v="0"/>
    <m/>
    <m/>
    <x v="0"/>
    <m/>
    <m/>
    <m/>
    <n v="10231.200000000001"/>
    <m/>
    <n v="10231.200000000001"/>
    <m/>
    <n v="2"/>
    <m/>
    <n v="2"/>
  </r>
  <r>
    <s v="Склад Север"/>
    <x v="0"/>
    <x v="4388"/>
    <x v="0"/>
    <m/>
    <m/>
    <x v="0"/>
    <m/>
    <m/>
    <m/>
    <n v="19130.400000000001"/>
    <m/>
    <n v="19130.400000000001"/>
    <m/>
    <n v="2"/>
    <m/>
    <n v="2"/>
  </r>
  <r>
    <s v="Склад Север"/>
    <x v="0"/>
    <x v="4389"/>
    <x v="0"/>
    <m/>
    <m/>
    <x v="0"/>
    <m/>
    <m/>
    <m/>
    <n v="17191.2"/>
    <n v="17191.2"/>
    <m/>
    <m/>
    <n v="2"/>
    <n v="2"/>
    <m/>
  </r>
  <r>
    <s v="Склад Север"/>
    <x v="0"/>
    <x v="4390"/>
    <x v="0"/>
    <m/>
    <m/>
    <x v="0"/>
    <m/>
    <m/>
    <m/>
    <n v="2008.8"/>
    <m/>
    <n v="2008.8"/>
    <m/>
    <n v="1"/>
    <m/>
    <n v="1"/>
  </r>
  <r>
    <s v="Склад Север"/>
    <x v="0"/>
    <x v="4391"/>
    <x v="0"/>
    <m/>
    <m/>
    <x v="0"/>
    <m/>
    <m/>
    <n v="7536"/>
    <m/>
    <n v="7536"/>
    <m/>
    <n v="3"/>
    <m/>
    <n v="3"/>
    <m/>
  </r>
  <r>
    <s v="Склад Север"/>
    <x v="0"/>
    <x v="4392"/>
    <x v="0"/>
    <m/>
    <m/>
    <x v="0"/>
    <m/>
    <m/>
    <m/>
    <n v="3033.33"/>
    <m/>
    <n v="3033.33"/>
    <m/>
    <n v="20"/>
    <m/>
    <n v="20"/>
  </r>
  <r>
    <s v="Склад Север"/>
    <x v="0"/>
    <x v="4393"/>
    <x v="0"/>
    <m/>
    <m/>
    <x v="0"/>
    <m/>
    <m/>
    <m/>
    <n v="4370.33"/>
    <n v="4370.33"/>
    <m/>
    <m/>
    <n v="28"/>
    <n v="28"/>
    <m/>
  </r>
  <r>
    <s v="Склад Север"/>
    <x v="0"/>
    <x v="4394"/>
    <x v="0"/>
    <m/>
    <m/>
    <x v="0"/>
    <m/>
    <m/>
    <m/>
    <n v="74676"/>
    <n v="74676"/>
    <m/>
    <m/>
    <n v="2"/>
    <n v="2"/>
    <m/>
  </r>
  <r>
    <s v="Склад Север"/>
    <x v="0"/>
    <x v="4395"/>
    <x v="0"/>
    <m/>
    <m/>
    <x v="0"/>
    <m/>
    <m/>
    <m/>
    <n v="831859.19999999995"/>
    <n v="519912"/>
    <n v="311947.2"/>
    <m/>
    <n v="48"/>
    <n v="30"/>
    <n v="18"/>
  </r>
  <r>
    <s v="Склад Север"/>
    <x v="0"/>
    <x v="4396"/>
    <x v="0"/>
    <m/>
    <m/>
    <x v="0"/>
    <m/>
    <m/>
    <m/>
    <n v="129849.60000000001"/>
    <n v="129849.60000000001"/>
    <m/>
    <m/>
    <n v="16"/>
    <n v="16"/>
    <m/>
  </r>
  <r>
    <s v="Склад Север"/>
    <x v="0"/>
    <x v="1123"/>
    <x v="0"/>
    <m/>
    <m/>
    <x v="0"/>
    <m/>
    <m/>
    <n v="69120"/>
    <m/>
    <n v="69120"/>
    <m/>
    <n v="5"/>
    <m/>
    <n v="5"/>
    <m/>
  </r>
  <r>
    <s v="Склад Север"/>
    <x v="0"/>
    <x v="1124"/>
    <x v="0"/>
    <m/>
    <m/>
    <x v="0"/>
    <m/>
    <m/>
    <n v="83100"/>
    <m/>
    <n v="83100"/>
    <m/>
    <n v="5"/>
    <m/>
    <n v="5"/>
    <m/>
  </r>
  <r>
    <s v="Склад Север"/>
    <x v="0"/>
    <x v="1126"/>
    <x v="0"/>
    <m/>
    <m/>
    <x v="0"/>
    <m/>
    <m/>
    <m/>
    <n v="230400"/>
    <n v="230400"/>
    <m/>
    <m/>
    <n v="10"/>
    <n v="10"/>
    <m/>
  </r>
  <r>
    <s v="Склад Север"/>
    <x v="0"/>
    <x v="1127"/>
    <x v="0"/>
    <m/>
    <m/>
    <x v="0"/>
    <m/>
    <m/>
    <n v="165600"/>
    <m/>
    <n v="165600"/>
    <m/>
    <n v="10"/>
    <m/>
    <n v="10"/>
    <m/>
  </r>
  <r>
    <s v="Склад Север"/>
    <x v="0"/>
    <x v="4397"/>
    <x v="0"/>
    <m/>
    <m/>
    <x v="0"/>
    <m/>
    <m/>
    <m/>
    <n v="1173.33"/>
    <n v="1173.33"/>
    <m/>
    <m/>
    <n v="8"/>
    <n v="8"/>
    <m/>
  </r>
  <r>
    <s v="Склад Север"/>
    <x v="0"/>
    <x v="4398"/>
    <x v="0"/>
    <m/>
    <m/>
    <x v="0"/>
    <m/>
    <m/>
    <m/>
    <n v="1220"/>
    <n v="1220"/>
    <m/>
    <m/>
    <n v="8"/>
    <n v="8"/>
    <m/>
  </r>
  <r>
    <s v="Склад Север"/>
    <x v="0"/>
    <x v="4399"/>
    <x v="0"/>
    <m/>
    <m/>
    <x v="0"/>
    <m/>
    <m/>
    <m/>
    <n v="1182.5"/>
    <n v="1182.5"/>
    <m/>
    <m/>
    <n v="11"/>
    <n v="11"/>
    <m/>
  </r>
  <r>
    <s v="Склад Север"/>
    <x v="0"/>
    <x v="4400"/>
    <x v="0"/>
    <m/>
    <m/>
    <x v="0"/>
    <m/>
    <m/>
    <m/>
    <n v="1650"/>
    <n v="1650"/>
    <m/>
    <m/>
    <n v="11"/>
    <n v="11"/>
    <m/>
  </r>
  <r>
    <s v="Склад Север"/>
    <x v="0"/>
    <x v="1131"/>
    <x v="0"/>
    <m/>
    <m/>
    <x v="0"/>
    <m/>
    <m/>
    <n v="94833.34"/>
    <m/>
    <n v="94833.34"/>
    <m/>
    <n v="10"/>
    <m/>
    <n v="10"/>
    <m/>
  </r>
  <r>
    <s v="Склад Север"/>
    <x v="0"/>
    <x v="4401"/>
    <x v="0"/>
    <m/>
    <m/>
    <x v="0"/>
    <m/>
    <m/>
    <m/>
    <n v="9720"/>
    <n v="7290"/>
    <n v="2430"/>
    <m/>
    <n v="4"/>
    <n v="3"/>
    <n v="1"/>
  </r>
  <r>
    <s v="Склад Север"/>
    <x v="0"/>
    <x v="4402"/>
    <x v="0"/>
    <m/>
    <m/>
    <x v="0"/>
    <m/>
    <m/>
    <m/>
    <n v="17863.72"/>
    <m/>
    <n v="17863.72"/>
    <m/>
    <n v="2"/>
    <m/>
    <n v="2"/>
  </r>
  <r>
    <s v="Склад Север"/>
    <x v="0"/>
    <x v="4403"/>
    <x v="0"/>
    <m/>
    <m/>
    <x v="0"/>
    <m/>
    <m/>
    <m/>
    <n v="4341.67"/>
    <m/>
    <n v="4341.67"/>
    <m/>
    <n v="10"/>
    <m/>
    <n v="10"/>
  </r>
  <r>
    <s v="Склад Север"/>
    <x v="0"/>
    <x v="4404"/>
    <x v="0"/>
    <m/>
    <m/>
    <x v="0"/>
    <m/>
    <m/>
    <m/>
    <n v="377184"/>
    <m/>
    <n v="377184"/>
    <m/>
    <n v="20"/>
    <m/>
    <n v="20"/>
  </r>
  <r>
    <s v="Склад Север"/>
    <x v="0"/>
    <x v="4405"/>
    <x v="0"/>
    <m/>
    <m/>
    <x v="0"/>
    <m/>
    <m/>
    <m/>
    <n v="1943.33"/>
    <n v="1943.33"/>
    <m/>
    <m/>
    <n v="50"/>
    <n v="50"/>
    <m/>
  </r>
  <r>
    <s v="Склад Север"/>
    <x v="0"/>
    <x v="4406"/>
    <x v="0"/>
    <m/>
    <m/>
    <x v="0"/>
    <m/>
    <m/>
    <m/>
    <n v="1783.33"/>
    <n v="1783.33"/>
    <m/>
    <m/>
    <n v="100"/>
    <n v="100"/>
    <m/>
  </r>
  <r>
    <s v="Склад Север"/>
    <x v="0"/>
    <x v="4406"/>
    <x v="0"/>
    <m/>
    <m/>
    <x v="0"/>
    <m/>
    <m/>
    <m/>
    <n v="128.5"/>
    <n v="128.5"/>
    <m/>
    <m/>
    <n v="6"/>
    <n v="6"/>
    <m/>
  </r>
  <r>
    <s v="Склад Север"/>
    <x v="0"/>
    <x v="4407"/>
    <x v="0"/>
    <m/>
    <m/>
    <x v="0"/>
    <m/>
    <m/>
    <m/>
    <n v="908.5"/>
    <n v="908.5"/>
    <m/>
    <m/>
    <n v="46"/>
    <n v="46"/>
    <m/>
  </r>
  <r>
    <s v="Склад Север"/>
    <x v="0"/>
    <x v="4408"/>
    <x v="0"/>
    <m/>
    <m/>
    <x v="0"/>
    <m/>
    <m/>
    <m/>
    <n v="806.67"/>
    <m/>
    <n v="806.67"/>
    <m/>
    <n v="1"/>
    <m/>
    <n v="1"/>
  </r>
  <r>
    <s v="Склад Север"/>
    <x v="0"/>
    <x v="4409"/>
    <x v="0"/>
    <m/>
    <m/>
    <x v="0"/>
    <m/>
    <m/>
    <m/>
    <n v="3930"/>
    <n v="3275"/>
    <n v="655"/>
    <m/>
    <n v="6"/>
    <n v="5"/>
    <n v="1"/>
  </r>
  <r>
    <s v="Склад Север"/>
    <x v="0"/>
    <x v="4410"/>
    <x v="0"/>
    <m/>
    <m/>
    <x v="0"/>
    <m/>
    <m/>
    <m/>
    <n v="3084.17"/>
    <n v="3084.17"/>
    <m/>
    <m/>
    <n v="1"/>
    <n v="1"/>
    <m/>
  </r>
  <r>
    <s v="Склад Север"/>
    <x v="0"/>
    <x v="4411"/>
    <x v="0"/>
    <m/>
    <m/>
    <x v="0"/>
    <m/>
    <m/>
    <m/>
    <m/>
    <m/>
    <m/>
    <m/>
    <m/>
    <m/>
    <m/>
  </r>
  <r>
    <s v="Склад Север"/>
    <x v="0"/>
    <x v="4412"/>
    <x v="0"/>
    <n v="-145317.12"/>
    <n v="-1968"/>
    <x v="0"/>
    <m/>
    <m/>
    <n v="7806.4"/>
    <n v="203355.36"/>
    <n v="153123.51999999999"/>
    <n v="58038.239999999998"/>
    <n v="112"/>
    <n v="2754"/>
    <n v="2080"/>
    <n v="786"/>
  </r>
  <r>
    <s v="Склад Север"/>
    <x v="0"/>
    <x v="4413"/>
    <x v="0"/>
    <n v="-128823"/>
    <n v="-3734"/>
    <x v="0"/>
    <m/>
    <m/>
    <n v="31693.88"/>
    <n v="167911.5"/>
    <n v="160516.88"/>
    <n v="39088.5"/>
    <n v="977"/>
    <n v="4867"/>
    <n v="4711"/>
    <n v="1133"/>
  </r>
  <r>
    <s v="Склад Север"/>
    <x v="0"/>
    <x v="4414"/>
    <x v="0"/>
    <n v="-14938.499999999998"/>
    <n v="-433"/>
    <x v="0"/>
    <m/>
    <m/>
    <n v="3016.92"/>
    <n v="15318"/>
    <n v="17955.419999999998"/>
    <n v="379.5"/>
    <n v="93"/>
    <n v="444"/>
    <n v="526"/>
    <n v="11"/>
  </r>
  <r>
    <s v="Склад Север"/>
    <x v="0"/>
    <x v="4415"/>
    <x v="0"/>
    <m/>
    <m/>
    <x v="0"/>
    <m/>
    <m/>
    <n v="5217.6000000000004"/>
    <n v="30518.400000000001"/>
    <n v="35736"/>
    <m/>
    <n v="120"/>
    <n v="660"/>
    <n v="780"/>
    <m/>
  </r>
  <r>
    <s v="Склад Север"/>
    <x v="0"/>
    <x v="4416"/>
    <x v="0"/>
    <n v="-129961.5"/>
    <n v="-3767"/>
    <x v="0"/>
    <m/>
    <m/>
    <n v="9310.2800000000007"/>
    <n v="166393.5"/>
    <n v="139271.78"/>
    <n v="36432"/>
    <n v="287"/>
    <n v="4823"/>
    <n v="4054"/>
    <n v="1056"/>
  </r>
  <r>
    <s v="Склад Север"/>
    <x v="0"/>
    <x v="4417"/>
    <x v="0"/>
    <m/>
    <m/>
    <x v="0"/>
    <m/>
    <m/>
    <m/>
    <n v="23000"/>
    <n v="23000"/>
    <m/>
    <m/>
    <n v="5"/>
    <n v="5"/>
    <m/>
  </r>
  <r>
    <s v="Склад Север"/>
    <x v="0"/>
    <x v="4418"/>
    <x v="0"/>
    <m/>
    <m/>
    <x v="0"/>
    <m/>
    <m/>
    <m/>
    <n v="26400"/>
    <n v="26400"/>
    <m/>
    <m/>
    <n v="3"/>
    <n v="3"/>
    <m/>
  </r>
  <r>
    <s v="Склад Север"/>
    <x v="0"/>
    <x v="4419"/>
    <x v="0"/>
    <m/>
    <m/>
    <x v="0"/>
    <m/>
    <m/>
    <m/>
    <n v="1130"/>
    <n v="1130"/>
    <m/>
    <m/>
    <n v="1"/>
    <n v="1"/>
    <m/>
  </r>
  <r>
    <s v="Склад Север"/>
    <x v="0"/>
    <x v="4420"/>
    <x v="0"/>
    <m/>
    <m/>
    <x v="0"/>
    <m/>
    <m/>
    <m/>
    <n v="4438"/>
    <n v="4438"/>
    <m/>
    <m/>
    <n v="2"/>
    <n v="2"/>
    <m/>
  </r>
  <r>
    <s v="Склад Север"/>
    <x v="0"/>
    <x v="4421"/>
    <x v="0"/>
    <m/>
    <m/>
    <x v="0"/>
    <m/>
    <m/>
    <m/>
    <n v="5624.8"/>
    <n v="5624.8"/>
    <m/>
    <m/>
    <n v="8.8999999999999996E-2"/>
    <n v="8.8999999999999996E-2"/>
    <m/>
  </r>
  <r>
    <s v="Склад Север"/>
    <x v="0"/>
    <x v="4422"/>
    <x v="0"/>
    <m/>
    <m/>
    <x v="0"/>
    <m/>
    <m/>
    <m/>
    <n v="6130.4"/>
    <n v="6130.4"/>
    <m/>
    <m/>
    <n v="9.7000000000000003E-2"/>
    <n v="9.7000000000000003E-2"/>
    <m/>
  </r>
  <r>
    <s v="Склад Север"/>
    <x v="0"/>
    <x v="4423"/>
    <x v="0"/>
    <m/>
    <m/>
    <x v="0"/>
    <m/>
    <m/>
    <m/>
    <n v="5877.6"/>
    <n v="5877.6"/>
    <m/>
    <m/>
    <n v="9.2999999999999999E-2"/>
    <n v="9.2999999999999999E-2"/>
    <m/>
  </r>
  <r>
    <s v="Склад Север"/>
    <x v="0"/>
    <x v="4424"/>
    <x v="0"/>
    <m/>
    <m/>
    <x v="0"/>
    <m/>
    <m/>
    <m/>
    <n v="17153.330000000002"/>
    <n v="17153.330000000002"/>
    <m/>
    <m/>
    <n v="332"/>
    <n v="332"/>
    <m/>
  </r>
  <r>
    <s v="Склад Север"/>
    <x v="0"/>
    <x v="4425"/>
    <x v="0"/>
    <m/>
    <m/>
    <x v="0"/>
    <m/>
    <m/>
    <m/>
    <n v="6583.33"/>
    <m/>
    <n v="6583.33"/>
    <m/>
    <n v="50"/>
    <m/>
    <n v="50"/>
  </r>
  <r>
    <s v="Склад Север"/>
    <x v="0"/>
    <x v="4426"/>
    <x v="0"/>
    <m/>
    <m/>
    <x v="0"/>
    <m/>
    <m/>
    <m/>
    <n v="6418.75"/>
    <n v="6418.75"/>
    <m/>
    <m/>
    <n v="195"/>
    <n v="195"/>
    <m/>
  </r>
  <r>
    <s v="Склад Север"/>
    <x v="0"/>
    <x v="4427"/>
    <x v="0"/>
    <m/>
    <m/>
    <x v="0"/>
    <m/>
    <m/>
    <m/>
    <n v="17083.330000000002"/>
    <n v="17083.330000000002"/>
    <m/>
    <m/>
    <n v="250"/>
    <n v="250"/>
    <m/>
  </r>
  <r>
    <s v="Склад Север"/>
    <x v="0"/>
    <x v="4428"/>
    <x v="0"/>
    <m/>
    <m/>
    <x v="0"/>
    <m/>
    <m/>
    <m/>
    <n v="68750"/>
    <n v="68750"/>
    <m/>
    <m/>
    <n v="550"/>
    <n v="550"/>
    <m/>
  </r>
  <r>
    <s v="Склад Север"/>
    <x v="0"/>
    <x v="4429"/>
    <x v="0"/>
    <m/>
    <m/>
    <x v="0"/>
    <m/>
    <m/>
    <m/>
    <n v="1625"/>
    <n v="1560"/>
    <n v="65"/>
    <m/>
    <n v="75"/>
    <n v="72"/>
    <n v="3"/>
  </r>
  <r>
    <s v="Склад Север"/>
    <x v="0"/>
    <x v="4430"/>
    <x v="0"/>
    <m/>
    <m/>
    <x v="0"/>
    <m/>
    <m/>
    <m/>
    <n v="2500"/>
    <n v="2500"/>
    <m/>
    <m/>
    <n v="100"/>
    <n v="100"/>
    <m/>
  </r>
  <r>
    <s v="Склад Север"/>
    <x v="0"/>
    <x v="4431"/>
    <x v="0"/>
    <m/>
    <m/>
    <x v="0"/>
    <m/>
    <m/>
    <m/>
    <n v="12833.33"/>
    <n v="12833.33"/>
    <m/>
    <m/>
    <n v="200"/>
    <n v="200"/>
    <m/>
  </r>
  <r>
    <s v="Склад Север"/>
    <x v="0"/>
    <x v="4432"/>
    <x v="0"/>
    <m/>
    <m/>
    <x v="0"/>
    <m/>
    <m/>
    <m/>
    <n v="2466.67"/>
    <n v="2466.67"/>
    <m/>
    <m/>
    <n v="2"/>
    <n v="2"/>
    <m/>
  </r>
  <r>
    <s v="Склад Север"/>
    <x v="0"/>
    <x v="4433"/>
    <x v="0"/>
    <m/>
    <m/>
    <x v="0"/>
    <m/>
    <m/>
    <m/>
    <n v="1187.5"/>
    <n v="1187.5"/>
    <m/>
    <m/>
    <n v="1"/>
    <n v="1"/>
    <m/>
  </r>
  <r>
    <s v="Склад Север"/>
    <x v="0"/>
    <x v="4434"/>
    <x v="0"/>
    <m/>
    <m/>
    <x v="0"/>
    <m/>
    <m/>
    <m/>
    <n v="2315"/>
    <n v="2315"/>
    <m/>
    <m/>
    <n v="2"/>
    <n v="2"/>
    <m/>
  </r>
  <r>
    <s v="Склад Север"/>
    <x v="0"/>
    <x v="4435"/>
    <x v="0"/>
    <m/>
    <m/>
    <x v="0"/>
    <m/>
    <m/>
    <m/>
    <n v="1512"/>
    <n v="1512"/>
    <m/>
    <m/>
    <n v="30"/>
    <n v="30"/>
    <m/>
  </r>
  <r>
    <s v="Склад Север"/>
    <x v="0"/>
    <x v="4436"/>
    <x v="0"/>
    <m/>
    <m/>
    <x v="0"/>
    <m/>
    <m/>
    <m/>
    <n v="500"/>
    <n v="500"/>
    <m/>
    <m/>
    <n v="8"/>
    <n v="8"/>
    <m/>
  </r>
  <r>
    <s v="Склад Север"/>
    <x v="0"/>
    <x v="4437"/>
    <x v="0"/>
    <m/>
    <m/>
    <x v="0"/>
    <m/>
    <m/>
    <m/>
    <n v="736"/>
    <n v="736"/>
    <m/>
    <m/>
    <n v="4"/>
    <n v="4"/>
    <m/>
  </r>
  <r>
    <s v="Склад Север"/>
    <x v="0"/>
    <x v="4438"/>
    <x v="0"/>
    <m/>
    <m/>
    <x v="0"/>
    <m/>
    <m/>
    <m/>
    <n v="32983.33"/>
    <n v="32983.33"/>
    <m/>
    <m/>
    <n v="2"/>
    <n v="2"/>
    <m/>
  </r>
  <r>
    <s v="Склад Север"/>
    <x v="0"/>
    <x v="4439"/>
    <x v="0"/>
    <m/>
    <m/>
    <x v="0"/>
    <m/>
    <m/>
    <m/>
    <n v="32520"/>
    <n v="32520"/>
    <m/>
    <m/>
    <n v="2"/>
    <n v="2"/>
    <m/>
  </r>
  <r>
    <s v="Склад Север"/>
    <x v="0"/>
    <x v="4440"/>
    <x v="0"/>
    <m/>
    <m/>
    <x v="0"/>
    <m/>
    <m/>
    <m/>
    <n v="54575.14"/>
    <n v="54575.14"/>
    <m/>
    <m/>
    <n v="2"/>
    <n v="2"/>
    <m/>
  </r>
  <r>
    <s v="Склад Север"/>
    <x v="0"/>
    <x v="4441"/>
    <x v="4"/>
    <n v="4731.33"/>
    <n v="3"/>
    <x v="3"/>
    <s v="Реконструкция НБУ 2022-2024"/>
    <m/>
    <n v="4731.33"/>
    <m/>
    <m/>
    <n v="4731.33"/>
    <n v="3"/>
    <m/>
    <m/>
    <n v="3"/>
  </r>
  <r>
    <s v="Склад Север"/>
    <x v="0"/>
    <x v="4442"/>
    <x v="0"/>
    <m/>
    <m/>
    <x v="0"/>
    <m/>
    <m/>
    <m/>
    <n v="31080"/>
    <n v="31080"/>
    <m/>
    <m/>
    <n v="2"/>
    <n v="2"/>
    <m/>
  </r>
  <r>
    <s v="Склад Север"/>
    <x v="0"/>
    <x v="4443"/>
    <x v="0"/>
    <m/>
    <m/>
    <x v="0"/>
    <m/>
    <m/>
    <m/>
    <n v="9829.17"/>
    <n v="9829.17"/>
    <m/>
    <m/>
    <n v="7"/>
    <n v="7"/>
    <m/>
  </r>
  <r>
    <s v="Склад Север"/>
    <x v="0"/>
    <x v="4444"/>
    <x v="0"/>
    <m/>
    <m/>
    <x v="0"/>
    <m/>
    <m/>
    <m/>
    <n v="3292.5"/>
    <n v="3292.5"/>
    <m/>
    <m/>
    <n v="3"/>
    <n v="3"/>
    <m/>
  </r>
  <r>
    <s v="Склад Север"/>
    <x v="0"/>
    <x v="4445"/>
    <x v="0"/>
    <m/>
    <m/>
    <x v="0"/>
    <m/>
    <m/>
    <m/>
    <n v="5971.28"/>
    <n v="5971.28"/>
    <m/>
    <m/>
    <n v="2"/>
    <n v="2"/>
    <m/>
  </r>
  <r>
    <s v="Склад Север"/>
    <x v="0"/>
    <x v="4446"/>
    <x v="0"/>
    <m/>
    <m/>
    <x v="0"/>
    <m/>
    <m/>
    <n v="3328.06"/>
    <m/>
    <n v="3328.06"/>
    <m/>
    <n v="1"/>
    <m/>
    <n v="1"/>
    <m/>
  </r>
  <r>
    <s v="Склад Север"/>
    <x v="0"/>
    <x v="4447"/>
    <x v="0"/>
    <m/>
    <m/>
    <x v="0"/>
    <m/>
    <m/>
    <m/>
    <n v="2935.06"/>
    <n v="2935.06"/>
    <m/>
    <m/>
    <n v="1"/>
    <n v="1"/>
    <m/>
  </r>
  <r>
    <s v="Склад Север"/>
    <x v="0"/>
    <x v="4448"/>
    <x v="0"/>
    <m/>
    <m/>
    <x v="0"/>
    <m/>
    <m/>
    <n v="5681.46"/>
    <m/>
    <n v="5681.46"/>
    <m/>
    <n v="1"/>
    <m/>
    <n v="1"/>
    <m/>
  </r>
  <r>
    <s v="Склад Север"/>
    <x v="0"/>
    <x v="4449"/>
    <x v="3"/>
    <n v="10115.59"/>
    <n v="35"/>
    <x v="6"/>
    <s v="Не востребован ОГЭ"/>
    <m/>
    <n v="10115.59"/>
    <m/>
    <m/>
    <n v="10115.59"/>
    <n v="35"/>
    <m/>
    <m/>
    <n v="35"/>
  </r>
  <r>
    <s v="Склад Север"/>
    <x v="0"/>
    <x v="4450"/>
    <x v="0"/>
    <m/>
    <m/>
    <x v="0"/>
    <m/>
    <m/>
    <m/>
    <n v="240"/>
    <n v="240"/>
    <m/>
    <m/>
    <n v="4"/>
    <n v="4"/>
    <m/>
  </r>
  <r>
    <s v="Склад Север"/>
    <x v="0"/>
    <x v="4451"/>
    <x v="0"/>
    <m/>
    <m/>
    <x v="0"/>
    <m/>
    <m/>
    <m/>
    <n v="840"/>
    <n v="840"/>
    <m/>
    <m/>
    <n v="14"/>
    <n v="14"/>
    <m/>
  </r>
  <r>
    <s v="Склад Север"/>
    <x v="0"/>
    <x v="4452"/>
    <x v="0"/>
    <m/>
    <m/>
    <x v="0"/>
    <m/>
    <m/>
    <m/>
    <n v="180"/>
    <n v="180"/>
    <m/>
    <m/>
    <n v="3"/>
    <n v="3"/>
    <m/>
  </r>
  <r>
    <s v="Склад Север"/>
    <x v="0"/>
    <x v="4453"/>
    <x v="0"/>
    <m/>
    <m/>
    <x v="0"/>
    <m/>
    <m/>
    <m/>
    <n v="825.02"/>
    <n v="825.02"/>
    <m/>
    <m/>
    <n v="10"/>
    <n v="10"/>
    <m/>
  </r>
  <r>
    <s v="Склад Север"/>
    <x v="0"/>
    <x v="4454"/>
    <x v="0"/>
    <m/>
    <m/>
    <x v="0"/>
    <m/>
    <m/>
    <m/>
    <n v="2000.1"/>
    <n v="2000.1"/>
    <m/>
    <m/>
    <n v="20"/>
    <n v="20"/>
    <m/>
  </r>
  <r>
    <s v="Склад Север"/>
    <x v="0"/>
    <x v="4455"/>
    <x v="0"/>
    <m/>
    <m/>
    <x v="0"/>
    <m/>
    <m/>
    <m/>
    <n v="1266.67"/>
    <n v="1266.67"/>
    <m/>
    <m/>
    <n v="20"/>
    <n v="20"/>
    <m/>
  </r>
  <r>
    <s v="Склад Север"/>
    <x v="0"/>
    <x v="4456"/>
    <x v="0"/>
    <m/>
    <m/>
    <x v="0"/>
    <m/>
    <m/>
    <m/>
    <n v="3333.33"/>
    <n v="3333.33"/>
    <m/>
    <m/>
    <n v="80"/>
    <n v="80"/>
    <m/>
  </r>
  <r>
    <s v="Склад Север"/>
    <x v="0"/>
    <x v="4457"/>
    <x v="0"/>
    <m/>
    <m/>
    <x v="0"/>
    <m/>
    <m/>
    <m/>
    <n v="2125"/>
    <n v="2125"/>
    <m/>
    <m/>
    <n v="30"/>
    <n v="30"/>
    <m/>
  </r>
  <r>
    <s v="Склад Север"/>
    <x v="0"/>
    <x v="4458"/>
    <x v="0"/>
    <m/>
    <m/>
    <x v="0"/>
    <m/>
    <m/>
    <n v="1133.4000000000001"/>
    <n v="1383.36"/>
    <n v="2516.7600000000002"/>
    <m/>
    <n v="20"/>
    <n v="20"/>
    <n v="40"/>
    <m/>
  </r>
  <r>
    <s v="Склад Север"/>
    <x v="0"/>
    <x v="4459"/>
    <x v="0"/>
    <m/>
    <m/>
    <x v="0"/>
    <m/>
    <m/>
    <n v="1050"/>
    <m/>
    <n v="1050"/>
    <m/>
    <n v="15"/>
    <m/>
    <n v="15"/>
    <m/>
  </r>
  <r>
    <s v="Склад Север"/>
    <x v="0"/>
    <x v="4460"/>
    <x v="0"/>
    <m/>
    <m/>
    <x v="0"/>
    <m/>
    <m/>
    <n v="1833.33"/>
    <m/>
    <n v="1833.33"/>
    <m/>
    <n v="20"/>
    <m/>
    <n v="20"/>
    <m/>
  </r>
  <r>
    <s v="Склад Север"/>
    <x v="0"/>
    <x v="4461"/>
    <x v="0"/>
    <m/>
    <m/>
    <x v="0"/>
    <m/>
    <m/>
    <m/>
    <n v="13500"/>
    <n v="13500"/>
    <m/>
    <m/>
    <n v="90"/>
    <n v="90"/>
    <m/>
  </r>
  <r>
    <s v="Склад Север"/>
    <x v="0"/>
    <x v="4462"/>
    <x v="0"/>
    <m/>
    <m/>
    <x v="0"/>
    <m/>
    <m/>
    <m/>
    <n v="2487.5"/>
    <n v="2487.5"/>
    <m/>
    <m/>
    <n v="15"/>
    <n v="15"/>
    <m/>
  </r>
  <r>
    <s v="Склад Север"/>
    <x v="0"/>
    <x v="4463"/>
    <x v="0"/>
    <m/>
    <m/>
    <x v="0"/>
    <m/>
    <m/>
    <m/>
    <n v="6066.67"/>
    <n v="6066.67"/>
    <m/>
    <m/>
    <n v="20"/>
    <n v="20"/>
    <m/>
  </r>
  <r>
    <s v="Склад Север"/>
    <x v="0"/>
    <x v="4464"/>
    <x v="0"/>
    <m/>
    <m/>
    <x v="0"/>
    <m/>
    <m/>
    <m/>
    <n v="6833.33"/>
    <n v="6833.33"/>
    <m/>
    <m/>
    <n v="20"/>
    <n v="20"/>
    <m/>
  </r>
  <r>
    <s v="Склад Север"/>
    <x v="0"/>
    <x v="4465"/>
    <x v="0"/>
    <m/>
    <m/>
    <x v="0"/>
    <m/>
    <m/>
    <n v="1550"/>
    <m/>
    <n v="1550"/>
    <m/>
    <n v="30"/>
    <m/>
    <n v="30"/>
    <m/>
  </r>
  <r>
    <s v="Склад Север"/>
    <x v="0"/>
    <x v="4466"/>
    <x v="0"/>
    <m/>
    <m/>
    <x v="0"/>
    <m/>
    <m/>
    <m/>
    <n v="1062.5"/>
    <n v="1062.5"/>
    <m/>
    <m/>
    <n v="15"/>
    <n v="15"/>
    <m/>
  </r>
  <r>
    <s v="Склад Север"/>
    <x v="0"/>
    <x v="4467"/>
    <x v="0"/>
    <m/>
    <m/>
    <x v="0"/>
    <m/>
    <m/>
    <m/>
    <n v="441.65"/>
    <n v="441.65"/>
    <m/>
    <m/>
    <n v="10"/>
    <n v="10"/>
    <m/>
  </r>
  <r>
    <s v="Склад Север"/>
    <x v="0"/>
    <x v="4468"/>
    <x v="0"/>
    <m/>
    <m/>
    <x v="0"/>
    <m/>
    <m/>
    <m/>
    <n v="833.33"/>
    <n v="833.33"/>
    <m/>
    <m/>
    <n v="25"/>
    <n v="25"/>
    <m/>
  </r>
  <r>
    <s v="Склад Север"/>
    <x v="0"/>
    <x v="4469"/>
    <x v="0"/>
    <m/>
    <m/>
    <x v="0"/>
    <m/>
    <m/>
    <m/>
    <n v="2708.33"/>
    <n v="2708.33"/>
    <m/>
    <m/>
    <n v="65"/>
    <n v="65"/>
    <m/>
  </r>
  <r>
    <s v="Склад Север"/>
    <x v="0"/>
    <x v="4470"/>
    <x v="0"/>
    <m/>
    <m/>
    <x v="0"/>
    <m/>
    <m/>
    <m/>
    <n v="8393"/>
    <n v="8393"/>
    <m/>
    <m/>
    <n v="924"/>
    <n v="924"/>
    <m/>
  </r>
  <r>
    <s v="Склад Север"/>
    <x v="0"/>
    <x v="4471"/>
    <x v="0"/>
    <m/>
    <m/>
    <x v="0"/>
    <m/>
    <m/>
    <m/>
    <n v="325"/>
    <m/>
    <n v="325"/>
    <m/>
    <n v="30"/>
    <m/>
    <n v="30"/>
  </r>
  <r>
    <s v="Склад Север"/>
    <x v="0"/>
    <x v="4472"/>
    <x v="0"/>
    <m/>
    <m/>
    <x v="0"/>
    <m/>
    <m/>
    <m/>
    <n v="6250"/>
    <n v="6250"/>
    <m/>
    <m/>
    <n v="50"/>
    <n v="50"/>
    <m/>
  </r>
  <r>
    <s v="Склад Север"/>
    <x v="0"/>
    <x v="4473"/>
    <x v="0"/>
    <m/>
    <m/>
    <x v="0"/>
    <m/>
    <m/>
    <m/>
    <n v="6550"/>
    <n v="6550"/>
    <m/>
    <m/>
    <n v="30"/>
    <n v="30"/>
    <m/>
  </r>
  <r>
    <s v="Склад Север"/>
    <x v="0"/>
    <x v="4474"/>
    <x v="0"/>
    <m/>
    <m/>
    <x v="0"/>
    <m/>
    <m/>
    <m/>
    <n v="2916.67"/>
    <n v="2916.67"/>
    <m/>
    <m/>
    <n v="25"/>
    <n v="25"/>
    <m/>
  </r>
  <r>
    <s v="Склад Север"/>
    <x v="0"/>
    <x v="4475"/>
    <x v="0"/>
    <m/>
    <m/>
    <x v="0"/>
    <m/>
    <m/>
    <m/>
    <n v="3567.67"/>
    <m/>
    <n v="3567.67"/>
    <m/>
    <n v="70"/>
    <m/>
    <n v="70"/>
  </r>
  <r>
    <s v="Склад Север"/>
    <x v="0"/>
    <x v="4476"/>
    <x v="0"/>
    <m/>
    <m/>
    <x v="0"/>
    <m/>
    <m/>
    <m/>
    <n v="4216.75"/>
    <m/>
    <n v="4216.75"/>
    <m/>
    <n v="30"/>
    <m/>
    <n v="30"/>
  </r>
  <r>
    <s v="Склад Север"/>
    <x v="0"/>
    <x v="4477"/>
    <x v="0"/>
    <m/>
    <m/>
    <x v="0"/>
    <m/>
    <m/>
    <m/>
    <n v="8131.5"/>
    <m/>
    <n v="8131.5"/>
    <m/>
    <n v="90"/>
    <m/>
    <n v="90"/>
  </r>
  <r>
    <s v="Склад Север"/>
    <x v="0"/>
    <x v="4478"/>
    <x v="0"/>
    <m/>
    <m/>
    <x v="0"/>
    <m/>
    <m/>
    <m/>
    <n v="1280"/>
    <n v="1280"/>
    <m/>
    <m/>
    <n v="320"/>
    <n v="320"/>
    <m/>
  </r>
  <r>
    <s v="Склад Север"/>
    <x v="0"/>
    <x v="4478"/>
    <x v="0"/>
    <m/>
    <m/>
    <x v="0"/>
    <m/>
    <m/>
    <m/>
    <n v="293.33"/>
    <n v="293.33"/>
    <m/>
    <m/>
    <n v="80"/>
    <n v="80"/>
    <m/>
  </r>
  <r>
    <s v="Склад Север"/>
    <x v="0"/>
    <x v="4479"/>
    <x v="0"/>
    <m/>
    <m/>
    <x v="0"/>
    <m/>
    <m/>
    <m/>
    <n v="882.5"/>
    <n v="882.5"/>
    <m/>
    <m/>
    <n v="1"/>
    <n v="1"/>
    <m/>
  </r>
  <r>
    <s v="Склад Север"/>
    <x v="0"/>
    <x v="4480"/>
    <x v="0"/>
    <m/>
    <m/>
    <x v="0"/>
    <m/>
    <m/>
    <m/>
    <n v="225"/>
    <m/>
    <n v="225"/>
    <m/>
    <n v="2"/>
    <m/>
    <n v="2"/>
  </r>
  <r>
    <s v="Склад Север"/>
    <x v="0"/>
    <x v="4481"/>
    <x v="0"/>
    <m/>
    <m/>
    <x v="0"/>
    <m/>
    <m/>
    <m/>
    <n v="7000"/>
    <n v="3500"/>
    <n v="3500"/>
    <m/>
    <n v="16"/>
    <n v="8"/>
    <n v="8"/>
  </r>
  <r>
    <s v="Склад Север"/>
    <x v="0"/>
    <x v="4482"/>
    <x v="0"/>
    <m/>
    <m/>
    <x v="0"/>
    <m/>
    <m/>
    <m/>
    <n v="122130"/>
    <n v="122130"/>
    <m/>
    <m/>
    <n v="5"/>
    <n v="5"/>
    <m/>
  </r>
  <r>
    <s v="Склад Север"/>
    <x v="0"/>
    <x v="4483"/>
    <x v="0"/>
    <m/>
    <m/>
    <x v="0"/>
    <m/>
    <m/>
    <m/>
    <n v="122130"/>
    <n v="122130"/>
    <m/>
    <m/>
    <n v="5"/>
    <n v="5"/>
    <m/>
  </r>
  <r>
    <s v="Склад Север"/>
    <x v="0"/>
    <x v="4484"/>
    <x v="2"/>
    <n v="13037.32"/>
    <n v="220"/>
    <x v="3"/>
    <s v="При ремонтах трубопровода в 2022г"/>
    <m/>
    <n v="13037.32"/>
    <m/>
    <m/>
    <n v="13037.32"/>
    <n v="220"/>
    <m/>
    <m/>
    <n v="220"/>
  </r>
  <r>
    <s v="Склад Север"/>
    <x v="0"/>
    <x v="4485"/>
    <x v="0"/>
    <m/>
    <m/>
    <x v="0"/>
    <m/>
    <m/>
    <m/>
    <n v="2110"/>
    <n v="2110"/>
    <m/>
    <m/>
    <n v="2"/>
    <n v="2"/>
    <m/>
  </r>
  <r>
    <s v="Склад Север"/>
    <x v="0"/>
    <x v="4486"/>
    <x v="0"/>
    <m/>
    <m/>
    <x v="0"/>
    <m/>
    <m/>
    <m/>
    <n v="683.33"/>
    <n v="683.33"/>
    <m/>
    <m/>
    <n v="4"/>
    <n v="4"/>
    <m/>
  </r>
  <r>
    <s v="Склад Север"/>
    <x v="0"/>
    <x v="4487"/>
    <x v="0"/>
    <m/>
    <m/>
    <x v="0"/>
    <m/>
    <m/>
    <m/>
    <n v="360.75"/>
    <n v="360.75"/>
    <m/>
    <m/>
    <n v="3"/>
    <n v="3"/>
    <m/>
  </r>
  <r>
    <s v="Склад Север"/>
    <x v="0"/>
    <x v="4488"/>
    <x v="0"/>
    <m/>
    <m/>
    <x v="0"/>
    <m/>
    <m/>
    <n v="1333.33"/>
    <m/>
    <n v="1333.33"/>
    <m/>
    <n v="2"/>
    <m/>
    <n v="2"/>
    <m/>
  </r>
  <r>
    <s v="Склад Север"/>
    <x v="0"/>
    <x v="4489"/>
    <x v="0"/>
    <m/>
    <m/>
    <x v="0"/>
    <m/>
    <m/>
    <m/>
    <n v="5697"/>
    <n v="5697"/>
    <m/>
    <m/>
    <n v="5.4"/>
    <n v="5.4"/>
    <m/>
  </r>
  <r>
    <s v="Склад Север"/>
    <x v="0"/>
    <x v="4490"/>
    <x v="0"/>
    <m/>
    <m/>
    <x v="0"/>
    <m/>
    <m/>
    <m/>
    <n v="2475"/>
    <n v="2475"/>
    <m/>
    <m/>
    <n v="60"/>
    <n v="60"/>
    <m/>
  </r>
  <r>
    <s v="Склад Север"/>
    <x v="0"/>
    <x v="4491"/>
    <x v="0"/>
    <m/>
    <m/>
    <x v="0"/>
    <m/>
    <m/>
    <m/>
    <n v="566.66999999999996"/>
    <n v="566.66999999999996"/>
    <m/>
    <m/>
    <n v="10"/>
    <n v="10"/>
    <m/>
  </r>
  <r>
    <s v="Склад Север"/>
    <x v="0"/>
    <x v="4492"/>
    <x v="0"/>
    <m/>
    <m/>
    <x v="0"/>
    <m/>
    <m/>
    <m/>
    <n v="3646.67"/>
    <n v="3646.67"/>
    <m/>
    <m/>
    <n v="34"/>
    <n v="34"/>
    <m/>
  </r>
  <r>
    <s v="Склад Север"/>
    <x v="0"/>
    <x v="4493"/>
    <x v="0"/>
    <m/>
    <m/>
    <x v="0"/>
    <m/>
    <m/>
    <m/>
    <n v="2091.67"/>
    <n v="2091.67"/>
    <m/>
    <m/>
    <n v="1"/>
    <n v="1"/>
    <m/>
  </r>
  <r>
    <s v="Склад Север"/>
    <x v="0"/>
    <x v="4494"/>
    <x v="0"/>
    <m/>
    <m/>
    <x v="0"/>
    <m/>
    <m/>
    <m/>
    <n v="850"/>
    <n v="850"/>
    <m/>
    <m/>
    <n v="1"/>
    <n v="1"/>
    <m/>
  </r>
  <r>
    <s v="Склад Север"/>
    <x v="0"/>
    <x v="4495"/>
    <x v="0"/>
    <m/>
    <m/>
    <x v="0"/>
    <m/>
    <m/>
    <m/>
    <n v="9011.67"/>
    <n v="9011.67"/>
    <m/>
    <m/>
    <n v="1"/>
    <n v="1"/>
    <m/>
  </r>
  <r>
    <s v="Склад Север"/>
    <x v="0"/>
    <x v="4496"/>
    <x v="0"/>
    <m/>
    <m/>
    <x v="0"/>
    <m/>
    <m/>
    <m/>
    <n v="5316.67"/>
    <n v="5316.67"/>
    <m/>
    <m/>
    <n v="1"/>
    <n v="1"/>
    <m/>
  </r>
  <r>
    <s v="Склад Север"/>
    <x v="0"/>
    <x v="4497"/>
    <x v="0"/>
    <m/>
    <m/>
    <x v="0"/>
    <m/>
    <m/>
    <m/>
    <n v="931.67"/>
    <n v="931.67"/>
    <m/>
    <m/>
    <n v="65"/>
    <n v="65"/>
    <m/>
  </r>
  <r>
    <s v="Склад Север"/>
    <x v="0"/>
    <x v="4498"/>
    <x v="0"/>
    <m/>
    <m/>
    <x v="0"/>
    <m/>
    <m/>
    <m/>
    <n v="795"/>
    <n v="795"/>
    <m/>
    <m/>
    <n v="60"/>
    <n v="60"/>
    <m/>
  </r>
  <r>
    <s v="Склад Север"/>
    <x v="0"/>
    <x v="4499"/>
    <x v="2"/>
    <n v="163680"/>
    <n v="2.976"/>
    <x v="3"/>
    <s v="при ремонтах емкостного оборудования в 2022"/>
    <m/>
    <n v="218240"/>
    <m/>
    <n v="54560"/>
    <n v="163680"/>
    <n v="3.968"/>
    <m/>
    <n v="0.99199999999999999"/>
    <n v="2.976"/>
  </r>
  <r>
    <s v="Склад Север"/>
    <x v="0"/>
    <x v="4500"/>
    <x v="0"/>
    <m/>
    <m/>
    <x v="0"/>
    <m/>
    <m/>
    <m/>
    <n v="51941.67"/>
    <m/>
    <n v="51941.67"/>
    <m/>
    <n v="0.36"/>
    <m/>
    <n v="0.36"/>
  </r>
  <r>
    <s v="Склад Север"/>
    <x v="0"/>
    <x v="4501"/>
    <x v="0"/>
    <m/>
    <m/>
    <x v="0"/>
    <m/>
    <m/>
    <n v="9310.08"/>
    <m/>
    <n v="9310.08"/>
    <m/>
    <n v="0.2"/>
    <m/>
    <n v="0.2"/>
    <m/>
  </r>
  <r>
    <s v="Склад Север"/>
    <x v="0"/>
    <x v="4502"/>
    <x v="0"/>
    <m/>
    <m/>
    <x v="0"/>
    <m/>
    <m/>
    <m/>
    <n v="16432.29"/>
    <n v="16432.29"/>
    <m/>
    <m/>
    <n v="0.35299999999999998"/>
    <n v="0.35299999999999998"/>
    <m/>
  </r>
  <r>
    <s v="Склад Север"/>
    <x v="0"/>
    <x v="4503"/>
    <x v="0"/>
    <m/>
    <m/>
    <x v="0"/>
    <m/>
    <m/>
    <m/>
    <n v="44075"/>
    <n v="44075"/>
    <m/>
    <m/>
    <n v="0.43"/>
    <n v="0.43"/>
    <m/>
  </r>
  <r>
    <s v="Склад Север"/>
    <x v="0"/>
    <x v="4504"/>
    <x v="0"/>
    <m/>
    <m/>
    <x v="0"/>
    <m/>
    <m/>
    <m/>
    <n v="19631.03"/>
    <n v="19631.03"/>
    <m/>
    <m/>
    <n v="0.42399999999999999"/>
    <n v="0.42399999999999999"/>
    <m/>
  </r>
  <r>
    <s v="Склад Север"/>
    <x v="0"/>
    <x v="4505"/>
    <x v="0"/>
    <m/>
    <m/>
    <x v="0"/>
    <m/>
    <m/>
    <n v="54900"/>
    <n v="83869.5"/>
    <n v="138769.5"/>
    <m/>
    <n v="1.08"/>
    <n v="1.1000000000000001"/>
    <n v="2.1800000000000002"/>
    <m/>
  </r>
  <r>
    <s v="Склад Север"/>
    <x v="0"/>
    <x v="4506"/>
    <x v="0"/>
    <m/>
    <m/>
    <x v="0"/>
    <m/>
    <m/>
    <n v="37630.99"/>
    <m/>
    <n v="37630.99"/>
    <m/>
    <n v="0.95"/>
    <m/>
    <n v="0.95"/>
    <m/>
  </r>
  <r>
    <s v="Склад Север"/>
    <x v="0"/>
    <x v="4507"/>
    <x v="0"/>
    <m/>
    <m/>
    <x v="0"/>
    <m/>
    <m/>
    <n v="84480.8"/>
    <m/>
    <n v="84480.8"/>
    <m/>
    <n v="1.7010000000000001"/>
    <m/>
    <n v="1.7010000000000001"/>
    <m/>
  </r>
  <r>
    <s v="Склад Север"/>
    <x v="0"/>
    <x v="4508"/>
    <x v="0"/>
    <m/>
    <m/>
    <x v="0"/>
    <m/>
    <m/>
    <n v="3550.78"/>
    <m/>
    <n v="3550.78"/>
    <m/>
    <n v="0.08"/>
    <m/>
    <n v="0.08"/>
    <m/>
  </r>
  <r>
    <s v="Склад Север"/>
    <x v="0"/>
    <x v="4509"/>
    <x v="0"/>
    <m/>
    <m/>
    <x v="0"/>
    <m/>
    <m/>
    <n v="18710.47"/>
    <m/>
    <n v="18710.47"/>
    <m/>
    <n v="0.42799999999999999"/>
    <m/>
    <n v="0.42799999999999999"/>
    <m/>
  </r>
  <r>
    <s v="Склад Север"/>
    <x v="0"/>
    <x v="4510"/>
    <x v="0"/>
    <m/>
    <m/>
    <x v="0"/>
    <m/>
    <m/>
    <m/>
    <n v="1337821.92"/>
    <n v="1337821.92"/>
    <m/>
    <m/>
    <n v="15.39"/>
    <n v="15.39"/>
    <m/>
  </r>
  <r>
    <s v="Склад Север"/>
    <x v="0"/>
    <x v="4511"/>
    <x v="0"/>
    <m/>
    <m/>
    <x v="0"/>
    <m/>
    <m/>
    <m/>
    <n v="828747.5"/>
    <n v="828747.5"/>
    <m/>
    <m/>
    <n v="10.295"/>
    <n v="10.295"/>
    <m/>
  </r>
  <r>
    <s v="Склад Север"/>
    <x v="0"/>
    <x v="4512"/>
    <x v="0"/>
    <m/>
    <m/>
    <x v="0"/>
    <m/>
    <m/>
    <m/>
    <n v="111895"/>
    <n v="111895"/>
    <m/>
    <m/>
    <n v="1.39"/>
    <n v="1.39"/>
    <m/>
  </r>
  <r>
    <s v="Склад Север"/>
    <x v="0"/>
    <x v="4513"/>
    <x v="0"/>
    <m/>
    <m/>
    <x v="0"/>
    <m/>
    <m/>
    <m/>
    <n v="198513"/>
    <n v="198513"/>
    <m/>
    <m/>
    <n v="2.4660000000000002"/>
    <n v="2.4660000000000002"/>
    <m/>
  </r>
  <r>
    <s v="Склад Север"/>
    <x v="0"/>
    <x v="4514"/>
    <x v="0"/>
    <m/>
    <m/>
    <x v="0"/>
    <m/>
    <m/>
    <m/>
    <n v="1365763"/>
    <n v="1365763"/>
    <m/>
    <m/>
    <n v="16.966000000000001"/>
    <n v="16.966000000000001"/>
    <m/>
  </r>
  <r>
    <s v="Склад Север"/>
    <x v="0"/>
    <x v="4515"/>
    <x v="0"/>
    <m/>
    <m/>
    <x v="0"/>
    <m/>
    <m/>
    <m/>
    <n v="88550"/>
    <n v="88550"/>
    <m/>
    <m/>
    <n v="1.1000000000000001"/>
    <n v="1.1000000000000001"/>
    <m/>
  </r>
  <r>
    <s v="Склад Север"/>
    <x v="0"/>
    <x v="4516"/>
    <x v="0"/>
    <m/>
    <m/>
    <x v="0"/>
    <m/>
    <m/>
    <m/>
    <n v="96255"/>
    <n v="87342.5"/>
    <n v="8912.5"/>
    <m/>
    <n v="0.81"/>
    <n v="0.73499999999999999"/>
    <n v="7.4999999999999997E-2"/>
  </r>
  <r>
    <s v="Склад Север"/>
    <x v="0"/>
    <x v="4517"/>
    <x v="2"/>
    <n v="59937.25"/>
    <n v="0.98499999999999999"/>
    <x v="3"/>
    <s v="Ремонт площадок обслуживания СК в 2022"/>
    <m/>
    <n v="59937.25"/>
    <m/>
    <m/>
    <n v="59937.25"/>
    <n v="0.98499999999999999"/>
    <m/>
    <m/>
    <n v="0.98499999999999999"/>
  </r>
  <r>
    <s v="Склад Север"/>
    <x v="0"/>
    <x v="4518"/>
    <x v="2"/>
    <n v="70416.67"/>
    <n v="1.3"/>
    <x v="3"/>
    <s v="Ремонт площадок обслуживания СК в 2022"/>
    <m/>
    <n v="70416.67"/>
    <m/>
    <m/>
    <n v="70416.67"/>
    <n v="1.3"/>
    <m/>
    <m/>
    <n v="1.3"/>
  </r>
  <r>
    <s v="Склад Север"/>
    <x v="0"/>
    <x v="4519"/>
    <x v="2"/>
    <n v="115957.74"/>
    <n v="2.4240000000000004"/>
    <x v="3"/>
    <s v="Ремонт площадок обслуживания СК в 2022"/>
    <m/>
    <n v="202064.98"/>
    <m/>
    <n v="86107.24"/>
    <n v="115957.74"/>
    <n v="4.2240000000000002"/>
    <m/>
    <n v="1.8"/>
    <n v="2.4239999999999999"/>
  </r>
  <r>
    <s v="Склад Север"/>
    <x v="0"/>
    <x v="4520"/>
    <x v="0"/>
    <m/>
    <m/>
    <x v="0"/>
    <m/>
    <m/>
    <m/>
    <n v="108256.5"/>
    <n v="108256.5"/>
    <m/>
    <m/>
    <n v="810"/>
    <n v="810"/>
    <m/>
  </r>
  <r>
    <s v="Склад Север"/>
    <x v="0"/>
    <x v="4521"/>
    <x v="0"/>
    <m/>
    <m/>
    <x v="0"/>
    <m/>
    <m/>
    <m/>
    <n v="171532"/>
    <n v="154648"/>
    <n v="16884"/>
    <m/>
    <n v="1092"/>
    <n v="1008"/>
    <n v="84"/>
  </r>
  <r>
    <s v="Склад Север"/>
    <x v="0"/>
    <x v="4522"/>
    <x v="0"/>
    <m/>
    <m/>
    <x v="0"/>
    <m/>
    <m/>
    <m/>
    <n v="1288.33"/>
    <n v="1288.33"/>
    <m/>
    <m/>
    <n v="6"/>
    <n v="6"/>
    <m/>
  </r>
  <r>
    <s v="Склад Север"/>
    <x v="0"/>
    <x v="4523"/>
    <x v="0"/>
    <m/>
    <m/>
    <x v="0"/>
    <m/>
    <m/>
    <m/>
    <n v="1564"/>
    <n v="1564"/>
    <m/>
    <m/>
    <n v="30"/>
    <n v="30"/>
    <m/>
  </r>
  <r>
    <s v="Склад Север"/>
    <x v="0"/>
    <x v="4524"/>
    <x v="0"/>
    <m/>
    <m/>
    <x v="0"/>
    <m/>
    <m/>
    <m/>
    <n v="270"/>
    <n v="270"/>
    <m/>
    <m/>
    <n v="12"/>
    <n v="12"/>
    <m/>
  </r>
  <r>
    <s v="Склад Север"/>
    <x v="0"/>
    <x v="4525"/>
    <x v="0"/>
    <m/>
    <m/>
    <x v="0"/>
    <m/>
    <m/>
    <m/>
    <n v="1035"/>
    <n v="1035"/>
    <m/>
    <m/>
    <n v="30"/>
    <n v="30"/>
    <m/>
  </r>
  <r>
    <s v="Склад Север"/>
    <x v="0"/>
    <x v="4526"/>
    <x v="0"/>
    <m/>
    <m/>
    <x v="0"/>
    <m/>
    <m/>
    <m/>
    <n v="180"/>
    <n v="180"/>
    <m/>
    <m/>
    <n v="12"/>
    <n v="12"/>
    <m/>
  </r>
  <r>
    <s v="Склад Север"/>
    <x v="0"/>
    <x v="4527"/>
    <x v="0"/>
    <m/>
    <m/>
    <x v="0"/>
    <m/>
    <m/>
    <m/>
    <n v="3383.33"/>
    <n v="3383.33"/>
    <m/>
    <m/>
    <n v="1"/>
    <n v="1"/>
    <m/>
  </r>
  <r>
    <s v="Склад Север"/>
    <x v="0"/>
    <x v="4528"/>
    <x v="0"/>
    <m/>
    <m/>
    <x v="0"/>
    <m/>
    <m/>
    <m/>
    <n v="3483.34"/>
    <n v="3483.34"/>
    <m/>
    <m/>
    <n v="5"/>
    <n v="5"/>
    <m/>
  </r>
  <r>
    <s v="Склад Север"/>
    <x v="0"/>
    <x v="4529"/>
    <x v="0"/>
    <m/>
    <m/>
    <x v="0"/>
    <m/>
    <m/>
    <m/>
    <n v="2900"/>
    <n v="2900"/>
    <m/>
    <m/>
    <n v="10"/>
    <n v="10"/>
    <m/>
  </r>
  <r>
    <s v="Склад Север"/>
    <x v="0"/>
    <x v="4530"/>
    <x v="0"/>
    <m/>
    <m/>
    <x v="0"/>
    <m/>
    <m/>
    <m/>
    <n v="1029.17"/>
    <n v="1029.17"/>
    <m/>
    <m/>
    <n v="5"/>
    <n v="5"/>
    <m/>
  </r>
  <r>
    <s v="Склад Север"/>
    <x v="0"/>
    <x v="4531"/>
    <x v="0"/>
    <m/>
    <m/>
    <x v="0"/>
    <m/>
    <m/>
    <m/>
    <n v="18930"/>
    <n v="18042.5"/>
    <n v="887.5"/>
    <m/>
    <n v="84"/>
    <n v="81"/>
    <n v="3"/>
  </r>
  <r>
    <s v="Склад Север"/>
    <x v="0"/>
    <x v="4532"/>
    <x v="0"/>
    <m/>
    <m/>
    <x v="0"/>
    <m/>
    <m/>
    <m/>
    <n v="5508.33"/>
    <n v="1101.67"/>
    <n v="4406.66"/>
    <m/>
    <n v="10"/>
    <n v="2"/>
    <n v="8"/>
  </r>
  <r>
    <s v="Склад Север"/>
    <x v="0"/>
    <x v="4533"/>
    <x v="0"/>
    <m/>
    <m/>
    <x v="0"/>
    <m/>
    <m/>
    <m/>
    <n v="720"/>
    <n v="720"/>
    <m/>
    <m/>
    <n v="2"/>
    <n v="2"/>
    <m/>
  </r>
  <r>
    <s v="Склад Север"/>
    <x v="0"/>
    <x v="4534"/>
    <x v="0"/>
    <m/>
    <m/>
    <x v="0"/>
    <m/>
    <m/>
    <m/>
    <n v="1550"/>
    <n v="1550"/>
    <m/>
    <m/>
    <n v="5"/>
    <n v="5"/>
    <m/>
  </r>
  <r>
    <s v="Склад Север"/>
    <x v="0"/>
    <x v="4535"/>
    <x v="0"/>
    <m/>
    <m/>
    <x v="0"/>
    <m/>
    <m/>
    <m/>
    <n v="6545"/>
    <n v="6545"/>
    <m/>
    <m/>
    <n v="21"/>
    <n v="21"/>
    <m/>
  </r>
  <r>
    <s v="Склад Север"/>
    <x v="0"/>
    <x v="4536"/>
    <x v="0"/>
    <m/>
    <m/>
    <x v="0"/>
    <m/>
    <m/>
    <m/>
    <n v="26541.67"/>
    <n v="26541.67"/>
    <m/>
    <m/>
    <n v="50"/>
    <n v="50"/>
    <m/>
  </r>
  <r>
    <s v="Склад Север"/>
    <x v="0"/>
    <x v="4537"/>
    <x v="0"/>
    <m/>
    <m/>
    <x v="0"/>
    <m/>
    <m/>
    <m/>
    <n v="3910"/>
    <n v="3910"/>
    <m/>
    <m/>
    <n v="40"/>
    <n v="40"/>
    <m/>
  </r>
  <r>
    <s v="Склад Север"/>
    <x v="0"/>
    <x v="4538"/>
    <x v="0"/>
    <m/>
    <m/>
    <x v="0"/>
    <m/>
    <m/>
    <m/>
    <n v="254.58"/>
    <n v="254.58"/>
    <m/>
    <m/>
    <n v="1"/>
    <n v="1"/>
    <m/>
  </r>
  <r>
    <s v="Склад Север"/>
    <x v="0"/>
    <x v="4539"/>
    <x v="0"/>
    <m/>
    <m/>
    <x v="0"/>
    <m/>
    <m/>
    <m/>
    <n v="6734"/>
    <n v="3794"/>
    <n v="2940"/>
    <m/>
    <n v="2"/>
    <n v="1"/>
    <n v="1"/>
  </r>
  <r>
    <s v="Склад Север"/>
    <x v="0"/>
    <x v="4540"/>
    <x v="0"/>
    <m/>
    <m/>
    <x v="0"/>
    <m/>
    <m/>
    <m/>
    <n v="14300"/>
    <n v="14300"/>
    <m/>
    <m/>
    <n v="2"/>
    <n v="2"/>
    <m/>
  </r>
  <r>
    <s v="Склад Север"/>
    <x v="0"/>
    <x v="4541"/>
    <x v="0"/>
    <m/>
    <m/>
    <x v="0"/>
    <m/>
    <m/>
    <m/>
    <n v="1683.33"/>
    <n v="1683.33"/>
    <m/>
    <m/>
    <n v="10"/>
    <n v="10"/>
    <m/>
  </r>
  <r>
    <s v="Склад Север"/>
    <x v="0"/>
    <x v="4542"/>
    <x v="0"/>
    <m/>
    <m/>
    <x v="0"/>
    <m/>
    <m/>
    <m/>
    <n v="5209.8"/>
    <n v="638.4"/>
    <n v="4571.3999999999996"/>
    <m/>
    <n v="10"/>
    <n v="2"/>
    <n v="8"/>
  </r>
  <r>
    <s v="Склад Север"/>
    <x v="0"/>
    <x v="4543"/>
    <x v="0"/>
    <m/>
    <m/>
    <x v="0"/>
    <m/>
    <m/>
    <m/>
    <n v="8696"/>
    <n v="8696"/>
    <m/>
    <m/>
    <n v="4"/>
    <n v="4"/>
    <m/>
  </r>
  <r>
    <s v="Склад Север"/>
    <x v="0"/>
    <x v="4544"/>
    <x v="0"/>
    <m/>
    <m/>
    <x v="0"/>
    <m/>
    <m/>
    <m/>
    <n v="20016"/>
    <m/>
    <n v="20016"/>
    <m/>
    <n v="10"/>
    <m/>
    <n v="10"/>
  </r>
  <r>
    <s v="Склад Север"/>
    <x v="0"/>
    <x v="4545"/>
    <x v="0"/>
    <m/>
    <m/>
    <x v="0"/>
    <m/>
    <m/>
    <m/>
    <n v="63000"/>
    <m/>
    <n v="63000"/>
    <m/>
    <n v="30"/>
    <m/>
    <n v="30"/>
  </r>
  <r>
    <s v="Склад Север"/>
    <x v="0"/>
    <x v="4546"/>
    <x v="0"/>
    <m/>
    <m/>
    <x v="0"/>
    <m/>
    <m/>
    <m/>
    <n v="50251.199999999997"/>
    <n v="50251.199999999997"/>
    <m/>
    <m/>
    <n v="25"/>
    <n v="25"/>
    <m/>
  </r>
  <r>
    <s v="Склад Север"/>
    <x v="0"/>
    <x v="4547"/>
    <x v="0"/>
    <m/>
    <m/>
    <x v="0"/>
    <m/>
    <m/>
    <m/>
    <n v="15360"/>
    <m/>
    <n v="15360"/>
    <m/>
    <n v="8"/>
    <m/>
    <n v="8"/>
  </r>
  <r>
    <s v="Склад Север"/>
    <x v="0"/>
    <x v="4548"/>
    <x v="0"/>
    <m/>
    <m/>
    <x v="0"/>
    <m/>
    <m/>
    <m/>
    <n v="16022.4"/>
    <n v="8342.4"/>
    <n v="7680"/>
    <m/>
    <n v="10"/>
    <n v="6"/>
    <n v="4"/>
  </r>
  <r>
    <s v="Склад Север"/>
    <x v="0"/>
    <x v="4549"/>
    <x v="0"/>
    <m/>
    <m/>
    <x v="0"/>
    <m/>
    <m/>
    <m/>
    <n v="4742.3999999999996"/>
    <n v="4742.3999999999996"/>
    <m/>
    <m/>
    <n v="4"/>
    <n v="4"/>
    <m/>
  </r>
  <r>
    <s v="Склад Север"/>
    <x v="0"/>
    <x v="4550"/>
    <x v="0"/>
    <m/>
    <m/>
    <x v="0"/>
    <m/>
    <m/>
    <m/>
    <n v="29740.799999999999"/>
    <n v="6148.8"/>
    <n v="23592"/>
    <m/>
    <n v="14"/>
    <n v="4"/>
    <n v="10"/>
  </r>
  <r>
    <s v="Склад Север"/>
    <x v="0"/>
    <x v="4551"/>
    <x v="0"/>
    <m/>
    <m/>
    <x v="0"/>
    <m/>
    <m/>
    <m/>
    <n v="9436.7999999999993"/>
    <n v="9436.7999999999993"/>
    <m/>
    <m/>
    <n v="4"/>
    <n v="4"/>
    <m/>
  </r>
  <r>
    <s v="Склад Север"/>
    <x v="0"/>
    <x v="4552"/>
    <x v="0"/>
    <m/>
    <m/>
    <x v="0"/>
    <m/>
    <m/>
    <m/>
    <n v="87290.4"/>
    <n v="16514.400000000001"/>
    <n v="70776"/>
    <m/>
    <n v="37"/>
    <n v="7"/>
    <n v="30"/>
  </r>
  <r>
    <s v="Склад Север"/>
    <x v="0"/>
    <x v="4553"/>
    <x v="0"/>
    <m/>
    <m/>
    <x v="0"/>
    <m/>
    <m/>
    <m/>
    <n v="8600"/>
    <n v="8600"/>
    <m/>
    <m/>
    <n v="200"/>
    <n v="200"/>
    <m/>
  </r>
  <r>
    <s v="Склад Север"/>
    <x v="0"/>
    <x v="4554"/>
    <x v="0"/>
    <m/>
    <m/>
    <x v="0"/>
    <m/>
    <m/>
    <m/>
    <n v="9900"/>
    <n v="9900"/>
    <m/>
    <m/>
    <n v="5"/>
    <n v="5"/>
    <m/>
  </r>
  <r>
    <s v="Склад Север"/>
    <x v="0"/>
    <x v="4555"/>
    <x v="0"/>
    <m/>
    <m/>
    <x v="0"/>
    <m/>
    <m/>
    <m/>
    <n v="42000"/>
    <m/>
    <n v="42000"/>
    <m/>
    <n v="20"/>
    <m/>
    <n v="20"/>
  </r>
  <r>
    <s v="Склад Север"/>
    <x v="0"/>
    <x v="4556"/>
    <x v="0"/>
    <m/>
    <m/>
    <x v="0"/>
    <m/>
    <m/>
    <m/>
    <n v="60595.199999999997"/>
    <n v="60595.199999999997"/>
    <m/>
    <m/>
    <n v="28"/>
    <n v="28"/>
    <m/>
  </r>
  <r>
    <s v="Склад Север"/>
    <x v="0"/>
    <x v="4557"/>
    <x v="0"/>
    <m/>
    <m/>
    <x v="0"/>
    <m/>
    <m/>
    <m/>
    <n v="17460"/>
    <n v="4500"/>
    <n v="12960"/>
    <m/>
    <n v="9"/>
    <n v="3"/>
    <n v="6"/>
  </r>
  <r>
    <s v="Склад Север"/>
    <x v="0"/>
    <x v="4558"/>
    <x v="0"/>
    <m/>
    <m/>
    <x v="0"/>
    <m/>
    <m/>
    <m/>
    <n v="10758.16"/>
    <n v="10758.16"/>
    <m/>
    <m/>
    <n v="7"/>
    <n v="7"/>
    <m/>
  </r>
  <r>
    <s v="Склад Север"/>
    <x v="0"/>
    <x v="4559"/>
    <x v="0"/>
    <m/>
    <m/>
    <x v="0"/>
    <m/>
    <m/>
    <m/>
    <n v="30669.599999999999"/>
    <n v="30669.599999999999"/>
    <m/>
    <m/>
    <n v="13"/>
    <n v="13"/>
    <m/>
  </r>
  <r>
    <s v="Склад Север"/>
    <x v="0"/>
    <x v="4560"/>
    <x v="0"/>
    <m/>
    <m/>
    <x v="0"/>
    <m/>
    <m/>
    <m/>
    <n v="9436.7999999999993"/>
    <n v="9436.7999999999993"/>
    <m/>
    <m/>
    <n v="4"/>
    <n v="4"/>
    <m/>
  </r>
  <r>
    <s v="Склад Север"/>
    <x v="0"/>
    <x v="4561"/>
    <x v="0"/>
    <m/>
    <m/>
    <x v="0"/>
    <m/>
    <m/>
    <m/>
    <n v="70646.399999999994"/>
    <n v="70646.399999999994"/>
    <m/>
    <m/>
    <n v="44"/>
    <n v="44"/>
    <m/>
  </r>
  <r>
    <s v="Склад Север"/>
    <x v="0"/>
    <x v="4562"/>
    <x v="0"/>
    <m/>
    <m/>
    <x v="0"/>
    <m/>
    <m/>
    <m/>
    <n v="46562.400000000001"/>
    <n v="46562.400000000001"/>
    <m/>
    <m/>
    <n v="29"/>
    <n v="29"/>
    <m/>
  </r>
  <r>
    <s v="Склад Север"/>
    <x v="0"/>
    <x v="4563"/>
    <x v="0"/>
    <m/>
    <m/>
    <x v="0"/>
    <m/>
    <m/>
    <m/>
    <n v="16056"/>
    <n v="16056"/>
    <m/>
    <m/>
    <n v="10"/>
    <n v="10"/>
    <m/>
  </r>
  <r>
    <s v="Склад Север"/>
    <x v="0"/>
    <x v="4564"/>
    <x v="0"/>
    <m/>
    <m/>
    <x v="0"/>
    <m/>
    <m/>
    <m/>
    <n v="91074"/>
    <n v="91074"/>
    <m/>
    <m/>
    <n v="43"/>
    <n v="43"/>
    <m/>
  </r>
  <r>
    <s v="Склад Север"/>
    <x v="0"/>
    <x v="4565"/>
    <x v="0"/>
    <m/>
    <m/>
    <x v="0"/>
    <m/>
    <m/>
    <m/>
    <n v="17616"/>
    <n v="17616"/>
    <m/>
    <m/>
    <n v="10"/>
    <n v="10"/>
    <m/>
  </r>
  <r>
    <s v="Склад Север"/>
    <x v="0"/>
    <x v="4566"/>
    <x v="0"/>
    <m/>
    <m/>
    <x v="0"/>
    <m/>
    <m/>
    <m/>
    <n v="16056"/>
    <n v="16056"/>
    <m/>
    <m/>
    <n v="10"/>
    <n v="10"/>
    <m/>
  </r>
  <r>
    <s v="Склад Север"/>
    <x v="0"/>
    <x v="4567"/>
    <x v="0"/>
    <m/>
    <m/>
    <x v="0"/>
    <m/>
    <m/>
    <m/>
    <n v="231206.39999999999"/>
    <n v="231206.39999999999"/>
    <m/>
    <m/>
    <n v="144"/>
    <n v="144"/>
    <m/>
  </r>
  <r>
    <s v="Склад Север"/>
    <x v="0"/>
    <x v="4568"/>
    <x v="0"/>
    <m/>
    <m/>
    <x v="0"/>
    <m/>
    <m/>
    <m/>
    <n v="16056"/>
    <n v="16056"/>
    <m/>
    <m/>
    <n v="10"/>
    <n v="10"/>
    <m/>
  </r>
  <r>
    <s v="Склад Север"/>
    <x v="0"/>
    <x v="4569"/>
    <x v="0"/>
    <m/>
    <m/>
    <x v="0"/>
    <m/>
    <m/>
    <m/>
    <n v="17168.900000000001"/>
    <n v="17168.900000000001"/>
    <m/>
    <m/>
    <n v="4"/>
    <n v="4"/>
    <m/>
  </r>
  <r>
    <s v="Склад Север"/>
    <x v="0"/>
    <x v="4570"/>
    <x v="0"/>
    <m/>
    <m/>
    <x v="0"/>
    <m/>
    <m/>
    <m/>
    <n v="9862.4"/>
    <n v="4931.2"/>
    <n v="4931.2"/>
    <m/>
    <n v="4"/>
    <n v="2"/>
    <n v="2"/>
  </r>
  <r>
    <s v="Склад Север"/>
    <x v="0"/>
    <x v="4571"/>
    <x v="0"/>
    <m/>
    <m/>
    <x v="0"/>
    <m/>
    <m/>
    <m/>
    <n v="15019"/>
    <n v="9011.4"/>
    <n v="6007.6"/>
    <m/>
    <n v="10"/>
    <n v="6"/>
    <n v="4"/>
  </r>
  <r>
    <s v="Склад Север"/>
    <x v="0"/>
    <x v="4572"/>
    <x v="0"/>
    <m/>
    <m/>
    <x v="0"/>
    <m/>
    <m/>
    <m/>
    <n v="14444"/>
    <n v="14444"/>
    <m/>
    <m/>
    <n v="10"/>
    <n v="10"/>
    <m/>
  </r>
  <r>
    <s v="Склад Север"/>
    <x v="0"/>
    <x v="4573"/>
    <x v="0"/>
    <m/>
    <m/>
    <x v="0"/>
    <m/>
    <m/>
    <m/>
    <n v="33264"/>
    <n v="16632"/>
    <n v="16632"/>
    <m/>
    <n v="20"/>
    <n v="10"/>
    <n v="10"/>
  </r>
  <r>
    <s v="Склад Север"/>
    <x v="0"/>
    <x v="4574"/>
    <x v="0"/>
    <m/>
    <m/>
    <x v="0"/>
    <m/>
    <m/>
    <m/>
    <n v="74476.800000000003"/>
    <n v="74476.800000000003"/>
    <m/>
    <m/>
    <n v="48"/>
    <n v="48"/>
    <m/>
  </r>
  <r>
    <s v="Склад Север"/>
    <x v="0"/>
    <x v="4575"/>
    <x v="0"/>
    <m/>
    <m/>
    <x v="0"/>
    <m/>
    <m/>
    <m/>
    <n v="72220"/>
    <n v="72220"/>
    <m/>
    <m/>
    <n v="50"/>
    <n v="50"/>
    <m/>
  </r>
  <r>
    <s v="Склад Север"/>
    <x v="0"/>
    <x v="4576"/>
    <x v="0"/>
    <m/>
    <m/>
    <x v="0"/>
    <m/>
    <m/>
    <m/>
    <n v="41580"/>
    <n v="16632"/>
    <n v="24948"/>
    <m/>
    <n v="25"/>
    <n v="10"/>
    <n v="15"/>
  </r>
  <r>
    <s v="Склад Север"/>
    <x v="0"/>
    <x v="4577"/>
    <x v="0"/>
    <m/>
    <m/>
    <x v="0"/>
    <m/>
    <m/>
    <m/>
    <n v="43444.800000000003"/>
    <n v="43444.800000000003"/>
    <m/>
    <m/>
    <n v="28"/>
    <n v="28"/>
    <m/>
  </r>
  <r>
    <s v="Склад Север"/>
    <x v="0"/>
    <x v="4578"/>
    <x v="0"/>
    <m/>
    <m/>
    <x v="0"/>
    <m/>
    <m/>
    <m/>
    <n v="16632"/>
    <n v="16632"/>
    <m/>
    <m/>
    <n v="10"/>
    <n v="10"/>
    <m/>
  </r>
  <r>
    <s v="Склад Север"/>
    <x v="0"/>
    <x v="4579"/>
    <x v="0"/>
    <m/>
    <m/>
    <x v="0"/>
    <m/>
    <m/>
    <m/>
    <n v="15516"/>
    <n v="15516"/>
    <m/>
    <m/>
    <n v="10"/>
    <n v="10"/>
    <m/>
  </r>
  <r>
    <s v="Склад Север"/>
    <x v="0"/>
    <x v="4580"/>
    <x v="0"/>
    <m/>
    <m/>
    <x v="0"/>
    <m/>
    <m/>
    <n v="32666.400000000001"/>
    <m/>
    <n v="32666.400000000001"/>
    <m/>
    <n v="26"/>
    <m/>
    <n v="26"/>
    <m/>
  </r>
  <r>
    <s v="Склад Север"/>
    <x v="0"/>
    <x v="4581"/>
    <x v="0"/>
    <m/>
    <m/>
    <x v="0"/>
    <m/>
    <m/>
    <m/>
    <n v="5094"/>
    <n v="5094"/>
    <m/>
    <m/>
    <n v="3"/>
    <n v="3"/>
    <m/>
  </r>
  <r>
    <s v="Склад Север"/>
    <x v="0"/>
    <x v="4582"/>
    <x v="0"/>
    <m/>
    <m/>
    <x v="0"/>
    <m/>
    <m/>
    <m/>
    <n v="38134"/>
    <n v="38134"/>
    <m/>
    <m/>
    <n v="20"/>
    <n v="20"/>
    <m/>
  </r>
  <r>
    <s v="Склад Север"/>
    <x v="0"/>
    <x v="4583"/>
    <x v="0"/>
    <m/>
    <m/>
    <x v="0"/>
    <m/>
    <m/>
    <m/>
    <n v="136382.39999999999"/>
    <n v="86592"/>
    <n v="49790.400000000001"/>
    <m/>
    <n v="63"/>
    <n v="40"/>
    <n v="23"/>
  </r>
  <r>
    <s v="Склад Север"/>
    <x v="0"/>
    <x v="4584"/>
    <x v="0"/>
    <m/>
    <m/>
    <x v="0"/>
    <m/>
    <m/>
    <m/>
    <n v="56952"/>
    <n v="56952"/>
    <m/>
    <m/>
    <n v="28"/>
    <n v="28"/>
    <m/>
  </r>
  <r>
    <s v="Склад Север"/>
    <x v="0"/>
    <x v="4585"/>
    <x v="0"/>
    <m/>
    <m/>
    <x v="0"/>
    <m/>
    <m/>
    <m/>
    <n v="16980"/>
    <n v="16980"/>
    <m/>
    <m/>
    <n v="10"/>
    <n v="10"/>
    <m/>
  </r>
  <r>
    <s v="Склад Север"/>
    <x v="0"/>
    <x v="4586"/>
    <x v="0"/>
    <m/>
    <m/>
    <x v="0"/>
    <m/>
    <m/>
    <m/>
    <n v="12999.6"/>
    <n v="12999.6"/>
    <m/>
    <m/>
    <n v="9"/>
    <n v="9"/>
    <m/>
  </r>
  <r>
    <s v="Склад Север"/>
    <x v="0"/>
    <x v="4586"/>
    <x v="0"/>
    <m/>
    <m/>
    <x v="0"/>
    <m/>
    <m/>
    <m/>
    <n v="5064.6000000000004"/>
    <n v="5064.6000000000004"/>
    <m/>
    <m/>
    <n v="4"/>
    <n v="4"/>
    <m/>
  </r>
  <r>
    <s v="Склад Север"/>
    <x v="0"/>
    <x v="4587"/>
    <x v="0"/>
    <m/>
    <m/>
    <x v="0"/>
    <m/>
    <m/>
    <m/>
    <n v="43243.199999999997"/>
    <n v="43243.199999999997"/>
    <m/>
    <m/>
    <n v="26"/>
    <n v="26"/>
    <m/>
  </r>
  <r>
    <s v="Склад Север"/>
    <x v="0"/>
    <x v="4588"/>
    <x v="0"/>
    <m/>
    <m/>
    <x v="0"/>
    <m/>
    <m/>
    <m/>
    <n v="15516"/>
    <n v="15516"/>
    <m/>
    <m/>
    <n v="10"/>
    <n v="10"/>
    <m/>
  </r>
  <r>
    <s v="Склад Север"/>
    <x v="0"/>
    <x v="4589"/>
    <x v="0"/>
    <m/>
    <m/>
    <x v="0"/>
    <m/>
    <m/>
    <m/>
    <n v="16632"/>
    <n v="16632"/>
    <m/>
    <m/>
    <n v="10"/>
    <n v="10"/>
    <m/>
  </r>
  <r>
    <s v="Склад Север"/>
    <x v="0"/>
    <x v="4590"/>
    <x v="0"/>
    <m/>
    <m/>
    <x v="0"/>
    <m/>
    <m/>
    <m/>
    <n v="38790"/>
    <n v="38790"/>
    <m/>
    <m/>
    <n v="25"/>
    <n v="25"/>
    <m/>
  </r>
  <r>
    <s v="Склад Север"/>
    <x v="0"/>
    <x v="4591"/>
    <x v="0"/>
    <m/>
    <m/>
    <x v="0"/>
    <m/>
    <m/>
    <m/>
    <n v="14444"/>
    <n v="14444"/>
    <m/>
    <m/>
    <n v="10"/>
    <n v="10"/>
    <m/>
  </r>
  <r>
    <s v="Склад Север"/>
    <x v="0"/>
    <x v="4592"/>
    <x v="0"/>
    <m/>
    <m/>
    <x v="0"/>
    <m/>
    <m/>
    <m/>
    <n v="14490"/>
    <n v="14490"/>
    <m/>
    <m/>
    <n v="9"/>
    <n v="9"/>
    <m/>
  </r>
  <r>
    <s v="Склад Север"/>
    <x v="0"/>
    <x v="4593"/>
    <x v="0"/>
    <m/>
    <m/>
    <x v="0"/>
    <m/>
    <m/>
    <m/>
    <n v="63553.599999999999"/>
    <n v="63553.599999999999"/>
    <m/>
    <m/>
    <n v="44"/>
    <n v="44"/>
    <m/>
  </r>
  <r>
    <s v="Склад Север"/>
    <x v="0"/>
    <x v="4594"/>
    <x v="0"/>
    <m/>
    <m/>
    <x v="0"/>
    <m/>
    <m/>
    <m/>
    <n v="91476"/>
    <n v="24948"/>
    <n v="66528"/>
    <m/>
    <n v="55"/>
    <n v="15"/>
    <n v="40"/>
  </r>
  <r>
    <s v="Склад Север"/>
    <x v="0"/>
    <x v="4595"/>
    <x v="0"/>
    <m/>
    <m/>
    <x v="0"/>
    <m/>
    <m/>
    <m/>
    <n v="65167.199999999997"/>
    <n v="65167.199999999997"/>
    <m/>
    <m/>
    <n v="42"/>
    <n v="42"/>
    <m/>
  </r>
  <r>
    <s v="Склад Север"/>
    <x v="0"/>
    <x v="4596"/>
    <x v="0"/>
    <m/>
    <m/>
    <x v="0"/>
    <m/>
    <m/>
    <m/>
    <n v="24695.040000000001"/>
    <m/>
    <n v="24695.040000000001"/>
    <m/>
    <n v="8"/>
    <m/>
    <n v="8"/>
  </r>
  <r>
    <s v="Склад Север"/>
    <x v="0"/>
    <x v="4597"/>
    <x v="0"/>
    <m/>
    <m/>
    <x v="0"/>
    <m/>
    <m/>
    <m/>
    <n v="19906.669999999998"/>
    <n v="19906.669999999998"/>
    <m/>
    <m/>
    <n v="320"/>
    <n v="320"/>
    <m/>
  </r>
  <r>
    <s v="Склад Север"/>
    <x v="0"/>
    <x v="4598"/>
    <x v="0"/>
    <m/>
    <m/>
    <x v="0"/>
    <m/>
    <m/>
    <m/>
    <n v="1527.5"/>
    <n v="1527.5"/>
    <m/>
    <m/>
    <n v="130"/>
    <n v="130"/>
    <m/>
  </r>
  <r>
    <s v="Склад Север"/>
    <x v="0"/>
    <x v="4599"/>
    <x v="0"/>
    <m/>
    <m/>
    <x v="0"/>
    <m/>
    <m/>
    <m/>
    <n v="1401.67"/>
    <n v="1401.67"/>
    <m/>
    <m/>
    <n v="140"/>
    <n v="140"/>
    <m/>
  </r>
  <r>
    <s v="Склад Север"/>
    <x v="0"/>
    <x v="4600"/>
    <x v="0"/>
    <m/>
    <m/>
    <x v="0"/>
    <m/>
    <m/>
    <m/>
    <n v="866.67"/>
    <n v="866.67"/>
    <m/>
    <m/>
    <n v="80"/>
    <n v="80"/>
    <m/>
  </r>
  <r>
    <s v="Склад Север"/>
    <x v="0"/>
    <x v="4601"/>
    <x v="0"/>
    <m/>
    <m/>
    <x v="0"/>
    <m/>
    <m/>
    <m/>
    <n v="1230"/>
    <n v="1230"/>
    <m/>
    <m/>
    <n v="90"/>
    <n v="90"/>
    <m/>
  </r>
  <r>
    <s v="Склад Север"/>
    <x v="0"/>
    <x v="4602"/>
    <x v="0"/>
    <m/>
    <m/>
    <x v="0"/>
    <m/>
    <m/>
    <m/>
    <n v="128.33000000000001"/>
    <n v="128.33000000000001"/>
    <m/>
    <m/>
    <n v="10"/>
    <n v="10"/>
    <m/>
  </r>
  <r>
    <s v="Склад Север"/>
    <x v="0"/>
    <x v="4603"/>
    <x v="0"/>
    <m/>
    <m/>
    <x v="0"/>
    <m/>
    <m/>
    <m/>
    <n v="293.25"/>
    <n v="293.25"/>
    <m/>
    <m/>
    <n v="3"/>
    <n v="3"/>
    <m/>
  </r>
  <r>
    <s v="Склад Север"/>
    <x v="0"/>
    <x v="4604"/>
    <x v="0"/>
    <m/>
    <m/>
    <x v="0"/>
    <m/>
    <m/>
    <m/>
    <n v="19166.669999999998"/>
    <n v="19166.669999999998"/>
    <m/>
    <m/>
    <n v="1000"/>
    <n v="1000"/>
    <m/>
  </r>
  <r>
    <s v="Склад Север"/>
    <x v="0"/>
    <x v="4605"/>
    <x v="0"/>
    <m/>
    <m/>
    <x v="0"/>
    <m/>
    <m/>
    <m/>
    <n v="41500"/>
    <n v="41500"/>
    <m/>
    <m/>
    <n v="2000"/>
    <n v="2000"/>
    <m/>
  </r>
  <r>
    <s v="Склад Север"/>
    <x v="0"/>
    <x v="4606"/>
    <x v="0"/>
    <m/>
    <m/>
    <x v="0"/>
    <m/>
    <m/>
    <m/>
    <n v="248.28"/>
    <n v="248.28"/>
    <m/>
    <m/>
    <n v="1"/>
    <n v="1"/>
    <m/>
  </r>
  <r>
    <s v="Склад Север"/>
    <x v="0"/>
    <x v="4607"/>
    <x v="0"/>
    <m/>
    <m/>
    <x v="0"/>
    <m/>
    <m/>
    <m/>
    <n v="364.14"/>
    <n v="364.14"/>
    <m/>
    <m/>
    <n v="1"/>
    <n v="1"/>
    <m/>
  </r>
  <r>
    <s v="Склад Север"/>
    <x v="0"/>
    <x v="4608"/>
    <x v="0"/>
    <m/>
    <m/>
    <x v="0"/>
    <m/>
    <m/>
    <m/>
    <n v="86.1"/>
    <n v="86.1"/>
    <m/>
    <m/>
    <n v="10"/>
    <n v="10"/>
    <m/>
  </r>
  <r>
    <s v="Склад Север"/>
    <x v="0"/>
    <x v="4609"/>
    <x v="0"/>
    <m/>
    <m/>
    <x v="0"/>
    <m/>
    <m/>
    <m/>
    <n v="182856.67"/>
    <n v="182856.67"/>
    <m/>
    <m/>
    <n v="836"/>
    <n v="836"/>
    <m/>
  </r>
  <r>
    <s v="Склад Север"/>
    <x v="0"/>
    <x v="4610"/>
    <x v="0"/>
    <m/>
    <m/>
    <x v="0"/>
    <m/>
    <m/>
    <m/>
    <n v="294360"/>
    <n v="294360"/>
    <m/>
    <m/>
    <n v="2200"/>
    <n v="2200"/>
    <m/>
  </r>
  <r>
    <s v="Склад Север"/>
    <x v="0"/>
    <x v="4611"/>
    <x v="0"/>
    <m/>
    <m/>
    <x v="0"/>
    <m/>
    <m/>
    <m/>
    <n v="338949.05"/>
    <n v="338949.05"/>
    <m/>
    <m/>
    <n v="2255"/>
    <n v="2255"/>
    <m/>
  </r>
  <r>
    <s v="Склад Север"/>
    <x v="0"/>
    <x v="4612"/>
    <x v="0"/>
    <m/>
    <m/>
    <x v="0"/>
    <m/>
    <m/>
    <m/>
    <n v="174894.17"/>
    <n v="113839.17"/>
    <n v="61055"/>
    <m/>
    <n v="1732"/>
    <n v="1082.5"/>
    <n v="649.5"/>
  </r>
  <r>
    <s v="Склад Север"/>
    <x v="0"/>
    <x v="4613"/>
    <x v="0"/>
    <m/>
    <m/>
    <x v="0"/>
    <m/>
    <m/>
    <m/>
    <n v="25283.33"/>
    <n v="25283.33"/>
    <m/>
    <m/>
    <n v="216.5"/>
    <n v="216.5"/>
    <m/>
  </r>
  <r>
    <s v="Склад Север"/>
    <x v="0"/>
    <x v="4614"/>
    <x v="0"/>
    <m/>
    <m/>
    <x v="0"/>
    <m/>
    <m/>
    <m/>
    <n v="400920"/>
    <n v="370080"/>
    <n v="30840"/>
    <m/>
    <n v="2600"/>
    <n v="2400"/>
    <n v="200"/>
  </r>
  <r>
    <s v="Склад Север"/>
    <x v="0"/>
    <x v="4615"/>
    <x v="0"/>
    <m/>
    <m/>
    <x v="0"/>
    <m/>
    <m/>
    <m/>
    <n v="37333.33"/>
    <m/>
    <n v="37333.33"/>
    <m/>
    <n v="433"/>
    <m/>
    <n v="433"/>
  </r>
  <r>
    <s v="Склад Север"/>
    <x v="0"/>
    <x v="4616"/>
    <x v="0"/>
    <m/>
    <m/>
    <x v="0"/>
    <m/>
    <m/>
    <n v="2625"/>
    <m/>
    <n v="2625"/>
    <m/>
    <n v="7"/>
    <m/>
    <n v="7"/>
    <m/>
  </r>
  <r>
    <s v="Склад Север"/>
    <x v="0"/>
    <x v="4617"/>
    <x v="0"/>
    <m/>
    <m/>
    <x v="0"/>
    <m/>
    <m/>
    <m/>
    <n v="132000"/>
    <n v="79200"/>
    <n v="52800"/>
    <m/>
    <n v="1000"/>
    <n v="600"/>
    <n v="400"/>
  </r>
  <r>
    <s v="Склад Север"/>
    <x v="0"/>
    <x v="4618"/>
    <x v="0"/>
    <m/>
    <m/>
    <x v="0"/>
    <m/>
    <m/>
    <m/>
    <n v="70374.45"/>
    <n v="70374.45"/>
    <m/>
    <m/>
    <n v="615"/>
    <n v="615"/>
    <m/>
  </r>
  <r>
    <s v="Склад Север"/>
    <x v="0"/>
    <x v="4619"/>
    <x v="0"/>
    <m/>
    <m/>
    <x v="0"/>
    <m/>
    <m/>
    <m/>
    <n v="701460.9"/>
    <n v="701460.9"/>
    <m/>
    <m/>
    <n v="4326"/>
    <n v="4326"/>
    <m/>
  </r>
  <r>
    <s v="Склад Север"/>
    <x v="0"/>
    <x v="4620"/>
    <x v="0"/>
    <m/>
    <m/>
    <x v="0"/>
    <m/>
    <m/>
    <m/>
    <n v="60950"/>
    <n v="60950"/>
    <m/>
    <m/>
    <n v="433"/>
    <n v="433"/>
    <m/>
  </r>
  <r>
    <s v="Склад Север"/>
    <x v="0"/>
    <x v="4621"/>
    <x v="0"/>
    <m/>
    <m/>
    <x v="0"/>
    <m/>
    <m/>
    <m/>
    <n v="185280"/>
    <n v="185280"/>
    <m/>
    <m/>
    <n v="800"/>
    <n v="800"/>
    <m/>
  </r>
  <r>
    <s v="Склад Север"/>
    <x v="0"/>
    <x v="4622"/>
    <x v="0"/>
    <m/>
    <m/>
    <x v="0"/>
    <m/>
    <m/>
    <m/>
    <n v="83160"/>
    <n v="27720"/>
    <n v="55440"/>
    <m/>
    <n v="600"/>
    <n v="200"/>
    <n v="400"/>
  </r>
  <r>
    <s v="Склад Север"/>
    <x v="0"/>
    <x v="4623"/>
    <x v="0"/>
    <m/>
    <m/>
    <x v="0"/>
    <m/>
    <m/>
    <m/>
    <n v="24590.83"/>
    <n v="24590.83"/>
    <m/>
    <m/>
    <n v="216.5"/>
    <n v="216.5"/>
    <m/>
  </r>
  <r>
    <s v="Склад Север"/>
    <x v="0"/>
    <x v="4624"/>
    <x v="2"/>
    <n v="19938.719999999998"/>
    <n v="200"/>
    <x v="1"/>
    <s v="к использованию в производстве в 1 полугодии 2022 года (при выходе АТС из строя либо его комплектующих)"/>
    <m/>
    <n v="39877.449999999997"/>
    <m/>
    <n v="19938.73"/>
    <n v="19938.72"/>
    <n v="400"/>
    <m/>
    <n v="200"/>
    <n v="200"/>
  </r>
  <r>
    <s v="Склад Север"/>
    <x v="0"/>
    <x v="4625"/>
    <x v="0"/>
    <m/>
    <m/>
    <x v="0"/>
    <m/>
    <m/>
    <m/>
    <n v="7307.4"/>
    <n v="7307.4"/>
    <m/>
    <m/>
    <n v="60"/>
    <n v="60"/>
    <m/>
  </r>
  <r>
    <s v="Склад Север"/>
    <x v="0"/>
    <x v="4626"/>
    <x v="0"/>
    <m/>
    <m/>
    <x v="0"/>
    <m/>
    <m/>
    <m/>
    <n v="43316.67"/>
    <n v="43316.67"/>
    <m/>
    <m/>
    <n v="209"/>
    <n v="209"/>
    <m/>
  </r>
  <r>
    <s v="Склад Север"/>
    <x v="0"/>
    <x v="4627"/>
    <x v="0"/>
    <m/>
    <m/>
    <x v="0"/>
    <m/>
    <m/>
    <m/>
    <n v="90500"/>
    <n v="90500"/>
    <m/>
    <m/>
    <n v="600"/>
    <n v="600"/>
    <m/>
  </r>
  <r>
    <s v="Склад Север"/>
    <x v="0"/>
    <x v="4628"/>
    <x v="0"/>
    <m/>
    <m/>
    <x v="0"/>
    <m/>
    <m/>
    <m/>
    <n v="95982.67"/>
    <n v="95982.67"/>
    <m/>
    <m/>
    <n v="160"/>
    <n v="160"/>
    <m/>
  </r>
  <r>
    <s v="Склад Север"/>
    <x v="0"/>
    <x v="4629"/>
    <x v="0"/>
    <m/>
    <m/>
    <x v="0"/>
    <m/>
    <m/>
    <m/>
    <n v="12985"/>
    <m/>
    <n v="12985"/>
    <m/>
    <n v="28"/>
    <m/>
    <n v="28"/>
  </r>
  <r>
    <s v="Склад Север"/>
    <x v="0"/>
    <x v="4630"/>
    <x v="0"/>
    <m/>
    <m/>
    <x v="0"/>
    <m/>
    <m/>
    <m/>
    <n v="4070"/>
    <n v="4070"/>
    <m/>
    <m/>
    <n v="16"/>
    <n v="16"/>
    <m/>
  </r>
  <r>
    <s v="Склад Север"/>
    <x v="0"/>
    <x v="4631"/>
    <x v="0"/>
    <m/>
    <m/>
    <x v="0"/>
    <m/>
    <m/>
    <m/>
    <n v="39013.33"/>
    <n v="39013.33"/>
    <m/>
    <m/>
    <n v="209"/>
    <n v="209"/>
    <m/>
  </r>
  <r>
    <s v="Склад Север"/>
    <x v="0"/>
    <x v="4632"/>
    <x v="0"/>
    <m/>
    <m/>
    <x v="0"/>
    <m/>
    <m/>
    <m/>
    <n v="114620.25"/>
    <m/>
    <n v="114620.25"/>
    <m/>
    <n v="600"/>
    <m/>
    <n v="600"/>
  </r>
  <r>
    <s v="Склад Север"/>
    <x v="0"/>
    <x v="4633"/>
    <x v="0"/>
    <m/>
    <m/>
    <x v="0"/>
    <m/>
    <m/>
    <m/>
    <n v="26143.33"/>
    <n v="26143.33"/>
    <m/>
    <m/>
    <n v="200"/>
    <n v="200"/>
    <m/>
  </r>
  <r>
    <s v="Склад Север"/>
    <x v="0"/>
    <x v="4634"/>
    <x v="0"/>
    <m/>
    <m/>
    <x v="0"/>
    <m/>
    <m/>
    <m/>
    <n v="68200"/>
    <m/>
    <n v="68200"/>
    <m/>
    <n v="400"/>
    <m/>
    <n v="400"/>
  </r>
  <r>
    <s v="Склад Север"/>
    <x v="0"/>
    <x v="4635"/>
    <x v="0"/>
    <m/>
    <m/>
    <x v="0"/>
    <m/>
    <m/>
    <m/>
    <n v="86333.34"/>
    <n v="86333.34"/>
    <m/>
    <m/>
    <n v="800"/>
    <n v="800"/>
    <m/>
  </r>
  <r>
    <s v="Склад Север"/>
    <x v="0"/>
    <x v="4636"/>
    <x v="0"/>
    <m/>
    <m/>
    <x v="0"/>
    <m/>
    <m/>
    <m/>
    <n v="298213.33"/>
    <n v="269893.33"/>
    <n v="28320"/>
    <m/>
    <n v="2200"/>
    <n v="2000"/>
    <n v="200"/>
  </r>
  <r>
    <s v="Склад Север"/>
    <x v="0"/>
    <x v="4637"/>
    <x v="0"/>
    <m/>
    <m/>
    <x v="0"/>
    <m/>
    <m/>
    <m/>
    <n v="3158.33"/>
    <m/>
    <n v="3158.33"/>
    <m/>
    <n v="50"/>
    <m/>
    <n v="50"/>
  </r>
  <r>
    <s v="Склад Север"/>
    <x v="0"/>
    <x v="4638"/>
    <x v="0"/>
    <m/>
    <m/>
    <x v="0"/>
    <m/>
    <m/>
    <m/>
    <n v="11814.24"/>
    <n v="11814.24"/>
    <m/>
    <m/>
    <n v="16"/>
    <n v="16"/>
    <m/>
  </r>
  <r>
    <s v="Склад Север"/>
    <x v="0"/>
    <x v="4639"/>
    <x v="0"/>
    <m/>
    <m/>
    <x v="0"/>
    <m/>
    <m/>
    <m/>
    <n v="67920"/>
    <n v="67920"/>
    <m/>
    <m/>
    <n v="400"/>
    <n v="400"/>
    <m/>
  </r>
  <r>
    <s v="Склад Север"/>
    <x v="0"/>
    <x v="4640"/>
    <x v="0"/>
    <m/>
    <m/>
    <x v="0"/>
    <m/>
    <m/>
    <m/>
    <n v="28200"/>
    <m/>
    <n v="28200"/>
    <m/>
    <n v="200"/>
    <m/>
    <n v="200"/>
  </r>
  <r>
    <s v="Склад Север"/>
    <x v="0"/>
    <x v="4641"/>
    <x v="0"/>
    <m/>
    <m/>
    <x v="0"/>
    <m/>
    <m/>
    <m/>
    <n v="25932.5"/>
    <n v="25932.5"/>
    <m/>
    <m/>
    <n v="205"/>
    <n v="205"/>
    <m/>
  </r>
  <r>
    <s v="Склад Север"/>
    <x v="0"/>
    <x v="4642"/>
    <x v="0"/>
    <m/>
    <m/>
    <x v="0"/>
    <m/>
    <m/>
    <m/>
    <n v="19725"/>
    <m/>
    <n v="19725"/>
    <m/>
    <n v="40"/>
    <m/>
    <n v="40"/>
  </r>
  <r>
    <s v="Склад Север"/>
    <x v="0"/>
    <x v="4643"/>
    <x v="0"/>
    <m/>
    <m/>
    <x v="0"/>
    <m/>
    <m/>
    <m/>
    <n v="168000"/>
    <n v="120000"/>
    <n v="48000"/>
    <m/>
    <n v="1400"/>
    <n v="1000"/>
    <n v="400"/>
  </r>
  <r>
    <s v="Склад Север"/>
    <x v="0"/>
    <x v="4644"/>
    <x v="0"/>
    <m/>
    <m/>
    <x v="0"/>
    <m/>
    <m/>
    <m/>
    <n v="298535.2"/>
    <n v="298535.2"/>
    <m/>
    <m/>
    <n v="1648"/>
    <n v="1648"/>
    <m/>
  </r>
  <r>
    <s v="Склад Север"/>
    <x v="0"/>
    <x v="4645"/>
    <x v="0"/>
    <m/>
    <m/>
    <x v="0"/>
    <m/>
    <m/>
    <m/>
    <n v="4516.67"/>
    <m/>
    <n v="4516.67"/>
    <m/>
    <n v="1"/>
    <m/>
    <n v="1"/>
  </r>
  <r>
    <s v="Склад Север"/>
    <x v="0"/>
    <x v="4646"/>
    <x v="0"/>
    <m/>
    <m/>
    <x v="0"/>
    <m/>
    <m/>
    <m/>
    <n v="3750"/>
    <n v="3750"/>
    <m/>
    <m/>
    <n v="4"/>
    <n v="4"/>
    <m/>
  </r>
  <r>
    <s v="Склад Север"/>
    <x v="0"/>
    <x v="4647"/>
    <x v="0"/>
    <m/>
    <m/>
    <x v="0"/>
    <m/>
    <m/>
    <m/>
    <n v="6891.67"/>
    <n v="5513.34"/>
    <n v="1378.33"/>
    <m/>
    <n v="10"/>
    <n v="8"/>
    <n v="2"/>
  </r>
  <r>
    <s v="Склад Север"/>
    <x v="0"/>
    <x v="4648"/>
    <x v="0"/>
    <m/>
    <m/>
    <x v="0"/>
    <m/>
    <m/>
    <m/>
    <n v="64166.67"/>
    <n v="64166.67"/>
    <m/>
    <m/>
    <n v="11"/>
    <n v="11"/>
    <m/>
  </r>
  <r>
    <s v="Склад Север"/>
    <x v="0"/>
    <x v="4649"/>
    <x v="0"/>
    <m/>
    <m/>
    <x v="0"/>
    <m/>
    <m/>
    <m/>
    <n v="4066.67"/>
    <n v="4066.67"/>
    <m/>
    <m/>
    <n v="8"/>
    <n v="8"/>
    <m/>
  </r>
  <r>
    <s v="Склад Север"/>
    <x v="0"/>
    <x v="4650"/>
    <x v="0"/>
    <m/>
    <m/>
    <x v="0"/>
    <m/>
    <m/>
    <m/>
    <n v="20000"/>
    <n v="20000"/>
    <m/>
    <m/>
    <n v="19"/>
    <n v="19"/>
    <m/>
  </r>
  <r>
    <s v="Склад Север"/>
    <x v="0"/>
    <x v="4651"/>
    <x v="0"/>
    <m/>
    <m/>
    <x v="0"/>
    <m/>
    <m/>
    <m/>
    <n v="3466.67"/>
    <m/>
    <n v="3466.67"/>
    <m/>
    <n v="8"/>
    <m/>
    <n v="8"/>
  </r>
  <r>
    <s v="Склад Север"/>
    <x v="0"/>
    <x v="4652"/>
    <x v="0"/>
    <m/>
    <m/>
    <x v="0"/>
    <m/>
    <m/>
    <m/>
    <n v="50133.33"/>
    <n v="50133.33"/>
    <m/>
    <m/>
    <n v="12.8"/>
    <n v="12.8"/>
    <m/>
  </r>
  <r>
    <s v="Склад Север"/>
    <x v="0"/>
    <x v="4653"/>
    <x v="0"/>
    <m/>
    <m/>
    <x v="0"/>
    <m/>
    <m/>
    <m/>
    <n v="13800"/>
    <n v="13800"/>
    <m/>
    <m/>
    <n v="2.2999999999999998"/>
    <n v="2.2999999999999998"/>
    <m/>
  </r>
  <r>
    <s v="Склад Север"/>
    <x v="0"/>
    <x v="4654"/>
    <x v="0"/>
    <m/>
    <m/>
    <x v="0"/>
    <m/>
    <m/>
    <m/>
    <n v="3902.5"/>
    <n v="3902.5"/>
    <m/>
    <m/>
    <n v="1"/>
    <n v="1"/>
    <m/>
  </r>
  <r>
    <s v="Склад Север"/>
    <x v="0"/>
    <x v="4655"/>
    <x v="0"/>
    <n v="-127967.1"/>
    <n v="-6.7090000000000005"/>
    <x v="0"/>
    <m/>
    <m/>
    <n v="33078.5"/>
    <n v="254747.5"/>
    <n v="161045.6"/>
    <n v="126780.4"/>
    <n v="2.2930000000000001"/>
    <n v="12.872"/>
    <n v="9.0020000000000007"/>
    <n v="6.1630000000000003"/>
  </r>
  <r>
    <s v="Склад Север"/>
    <x v="0"/>
    <x v="4656"/>
    <x v="0"/>
    <m/>
    <m/>
    <x v="0"/>
    <m/>
    <m/>
    <n v="980"/>
    <n v="868"/>
    <n v="1848"/>
    <m/>
    <n v="2.8000000000000001E-2"/>
    <n v="2.8000000000000001E-2"/>
    <n v="5.6000000000000001E-2"/>
    <m/>
  </r>
  <r>
    <s v="Склад Север"/>
    <x v="0"/>
    <x v="4657"/>
    <x v="0"/>
    <m/>
    <m/>
    <x v="0"/>
    <m/>
    <m/>
    <n v="1105"/>
    <n v="200"/>
    <n v="1305"/>
    <m/>
    <n v="1.7000000000000001E-2"/>
    <n v="5.0000000000000001E-3"/>
    <n v="2.1999999999999999E-2"/>
    <m/>
  </r>
  <r>
    <s v="Склад Север"/>
    <x v="0"/>
    <x v="4658"/>
    <x v="0"/>
    <m/>
    <m/>
    <x v="0"/>
    <m/>
    <m/>
    <m/>
    <n v="13433.33"/>
    <n v="13433.33"/>
    <m/>
    <m/>
    <n v="160"/>
    <n v="160"/>
    <m/>
  </r>
  <r>
    <s v="Склад Север"/>
    <x v="0"/>
    <x v="4659"/>
    <x v="0"/>
    <m/>
    <m/>
    <x v="0"/>
    <m/>
    <m/>
    <m/>
    <n v="5166.67"/>
    <n v="5166.67"/>
    <m/>
    <m/>
    <n v="2"/>
    <n v="2"/>
    <m/>
  </r>
  <r>
    <s v="Склад Север"/>
    <x v="0"/>
    <x v="4660"/>
    <x v="0"/>
    <m/>
    <m/>
    <x v="0"/>
    <m/>
    <m/>
    <m/>
    <n v="12958.33"/>
    <n v="12958.33"/>
    <m/>
    <m/>
    <n v="5"/>
    <n v="5"/>
    <m/>
  </r>
  <r>
    <s v="Склад Север"/>
    <x v="0"/>
    <x v="4661"/>
    <x v="0"/>
    <m/>
    <m/>
    <x v="0"/>
    <m/>
    <m/>
    <m/>
    <n v="12639.9"/>
    <m/>
    <n v="12639.9"/>
    <m/>
    <n v="6"/>
    <m/>
    <n v="6"/>
  </r>
  <r>
    <s v="Склад Север"/>
    <x v="0"/>
    <x v="4662"/>
    <x v="0"/>
    <m/>
    <m/>
    <x v="0"/>
    <m/>
    <m/>
    <m/>
    <n v="2714.4"/>
    <m/>
    <n v="2714.4"/>
    <m/>
    <n v="1"/>
    <m/>
    <n v="1"/>
  </r>
  <r>
    <s v="Склад Север"/>
    <x v="0"/>
    <x v="4663"/>
    <x v="0"/>
    <m/>
    <m/>
    <x v="0"/>
    <m/>
    <m/>
    <m/>
    <n v="17500"/>
    <n v="17500"/>
    <m/>
    <m/>
    <n v="500"/>
    <n v="500"/>
    <m/>
  </r>
  <r>
    <s v="Склад Север"/>
    <x v="0"/>
    <x v="4664"/>
    <x v="0"/>
    <m/>
    <m/>
    <x v="0"/>
    <m/>
    <m/>
    <m/>
    <n v="2483.98"/>
    <m/>
    <n v="2483.98"/>
    <m/>
    <n v="17"/>
    <m/>
    <n v="17"/>
  </r>
  <r>
    <s v="Склад Север"/>
    <x v="0"/>
    <x v="4665"/>
    <x v="0"/>
    <m/>
    <m/>
    <x v="0"/>
    <m/>
    <m/>
    <m/>
    <n v="2240"/>
    <n v="2240"/>
    <m/>
    <m/>
    <n v="14"/>
    <n v="14"/>
    <m/>
  </r>
  <r>
    <s v="Склад Север"/>
    <x v="0"/>
    <x v="4666"/>
    <x v="0"/>
    <m/>
    <m/>
    <x v="0"/>
    <m/>
    <m/>
    <m/>
    <n v="2731.6"/>
    <n v="2731.6"/>
    <m/>
    <m/>
    <n v="22"/>
    <n v="22"/>
    <m/>
  </r>
  <r>
    <s v="Склад Север"/>
    <x v="0"/>
    <x v="4667"/>
    <x v="0"/>
    <m/>
    <m/>
    <x v="0"/>
    <m/>
    <m/>
    <m/>
    <n v="4170"/>
    <n v="4170"/>
    <m/>
    <m/>
    <n v="2"/>
    <n v="2"/>
    <m/>
  </r>
  <r>
    <s v="Склад Север"/>
    <x v="0"/>
    <x v="4668"/>
    <x v="0"/>
    <m/>
    <m/>
    <x v="0"/>
    <m/>
    <m/>
    <m/>
    <n v="3118.33"/>
    <n v="3118.33"/>
    <m/>
    <m/>
    <n v="1"/>
    <n v="1"/>
    <m/>
  </r>
  <r>
    <s v="Склад Север"/>
    <x v="0"/>
    <x v="4669"/>
    <x v="0"/>
    <m/>
    <m/>
    <x v="0"/>
    <m/>
    <m/>
    <m/>
    <n v="3828.33"/>
    <n v="3828.33"/>
    <m/>
    <m/>
    <n v="1"/>
    <n v="1"/>
    <m/>
  </r>
  <r>
    <s v="Склад Север"/>
    <x v="0"/>
    <x v="4670"/>
    <x v="0"/>
    <m/>
    <m/>
    <x v="0"/>
    <m/>
    <m/>
    <m/>
    <n v="1665"/>
    <n v="1665"/>
    <m/>
    <m/>
    <n v="6"/>
    <n v="6"/>
    <m/>
  </r>
  <r>
    <s v="Склад Север"/>
    <x v="0"/>
    <x v="4671"/>
    <x v="0"/>
    <m/>
    <m/>
    <x v="0"/>
    <m/>
    <m/>
    <m/>
    <n v="8953"/>
    <n v="8953"/>
    <m/>
    <m/>
    <n v="160"/>
    <n v="160"/>
    <m/>
  </r>
  <r>
    <s v="Склад Север"/>
    <x v="0"/>
    <x v="4672"/>
    <x v="0"/>
    <m/>
    <m/>
    <x v="0"/>
    <m/>
    <m/>
    <m/>
    <n v="976"/>
    <n v="976"/>
    <m/>
    <m/>
    <n v="200"/>
    <n v="200"/>
    <m/>
  </r>
  <r>
    <s v="Склад Север"/>
    <x v="0"/>
    <x v="4673"/>
    <x v="0"/>
    <m/>
    <m/>
    <x v="0"/>
    <m/>
    <m/>
    <m/>
    <n v="1815"/>
    <n v="907.5"/>
    <n v="907.5"/>
    <m/>
    <n v="200"/>
    <n v="100"/>
    <n v="100"/>
  </r>
  <r>
    <s v="Склад Север"/>
    <x v="0"/>
    <x v="4674"/>
    <x v="0"/>
    <m/>
    <m/>
    <x v="0"/>
    <m/>
    <m/>
    <m/>
    <n v="1579.5"/>
    <n v="1579.5"/>
    <m/>
    <m/>
    <n v="90"/>
    <n v="90"/>
    <m/>
  </r>
  <r>
    <s v="Склад Север"/>
    <x v="0"/>
    <x v="4675"/>
    <x v="0"/>
    <m/>
    <m/>
    <x v="0"/>
    <m/>
    <m/>
    <m/>
    <n v="6859.5"/>
    <n v="5868.5"/>
    <n v="991"/>
    <m/>
    <n v="260"/>
    <n v="220"/>
    <n v="40"/>
  </r>
  <r>
    <s v="Склад Север"/>
    <x v="0"/>
    <x v="4676"/>
    <x v="0"/>
    <m/>
    <m/>
    <x v="0"/>
    <m/>
    <m/>
    <m/>
    <n v="5199"/>
    <n v="4043.67"/>
    <n v="1155.33"/>
    <m/>
    <n v="180"/>
    <n v="140"/>
    <n v="40"/>
  </r>
  <r>
    <s v="Склад Север"/>
    <x v="0"/>
    <x v="4677"/>
    <x v="0"/>
    <m/>
    <m/>
    <x v="0"/>
    <m/>
    <m/>
    <m/>
    <n v="4296"/>
    <n v="4296"/>
    <m/>
    <m/>
    <n v="800"/>
    <n v="800"/>
    <m/>
  </r>
  <r>
    <s v="Склад Север"/>
    <x v="0"/>
    <x v="4678"/>
    <x v="0"/>
    <m/>
    <m/>
    <x v="0"/>
    <m/>
    <m/>
    <m/>
    <n v="14100"/>
    <n v="14100"/>
    <m/>
    <m/>
    <n v="3"/>
    <n v="3"/>
    <m/>
  </r>
  <r>
    <s v="Склад Север"/>
    <x v="0"/>
    <x v="4679"/>
    <x v="0"/>
    <m/>
    <m/>
    <x v="0"/>
    <m/>
    <m/>
    <m/>
    <n v="24300"/>
    <n v="9720"/>
    <n v="14580"/>
    <m/>
    <n v="5"/>
    <n v="2"/>
    <n v="3"/>
  </r>
  <r>
    <s v="Склад Север"/>
    <x v="0"/>
    <x v="4680"/>
    <x v="0"/>
    <m/>
    <m/>
    <x v="0"/>
    <m/>
    <m/>
    <m/>
    <n v="16920"/>
    <n v="16920"/>
    <m/>
    <m/>
    <n v="4"/>
    <n v="4"/>
    <m/>
  </r>
  <r>
    <s v="Склад Север"/>
    <x v="0"/>
    <x v="4681"/>
    <x v="0"/>
    <m/>
    <m/>
    <x v="0"/>
    <m/>
    <m/>
    <m/>
    <n v="466.67"/>
    <n v="466.67"/>
    <m/>
    <m/>
    <n v="7"/>
    <n v="7"/>
    <m/>
  </r>
  <r>
    <s v="Склад Север"/>
    <x v="0"/>
    <x v="4682"/>
    <x v="0"/>
    <m/>
    <m/>
    <x v="0"/>
    <m/>
    <m/>
    <m/>
    <n v="198000"/>
    <n v="158400"/>
    <n v="39600"/>
    <m/>
    <n v="3"/>
    <n v="2.4"/>
    <n v="0.6"/>
  </r>
  <r>
    <s v="Склад Север"/>
    <x v="0"/>
    <x v="4683"/>
    <x v="0"/>
    <m/>
    <m/>
    <x v="0"/>
    <m/>
    <m/>
    <m/>
    <n v="15948"/>
    <n v="15948"/>
    <m/>
    <m/>
    <n v="3"/>
    <n v="3"/>
    <m/>
  </r>
  <r>
    <s v="Склад Север"/>
    <x v="0"/>
    <x v="4684"/>
    <x v="0"/>
    <m/>
    <m/>
    <x v="0"/>
    <m/>
    <m/>
    <m/>
    <n v="18246"/>
    <n v="18246"/>
    <m/>
    <m/>
    <n v="1"/>
    <n v="1"/>
    <m/>
  </r>
  <r>
    <s v="Склад Север"/>
    <x v="0"/>
    <x v="4685"/>
    <x v="0"/>
    <m/>
    <m/>
    <x v="0"/>
    <m/>
    <m/>
    <m/>
    <n v="126871.94"/>
    <n v="126871.94"/>
    <m/>
    <m/>
    <n v="2"/>
    <n v="2"/>
    <m/>
  </r>
  <r>
    <s v="Склад Север"/>
    <x v="0"/>
    <x v="4686"/>
    <x v="0"/>
    <m/>
    <m/>
    <x v="0"/>
    <m/>
    <m/>
    <m/>
    <n v="5300"/>
    <m/>
    <n v="5300"/>
    <m/>
    <n v="20"/>
    <m/>
    <n v="20"/>
  </r>
  <r>
    <s v="Склад Север"/>
    <x v="0"/>
    <x v="4687"/>
    <x v="0"/>
    <m/>
    <m/>
    <x v="0"/>
    <m/>
    <m/>
    <m/>
    <n v="25000"/>
    <n v="25000"/>
    <m/>
    <m/>
    <n v="1"/>
    <n v="1"/>
    <m/>
  </r>
  <r>
    <s v="Склад Север"/>
    <x v="0"/>
    <x v="4688"/>
    <x v="0"/>
    <m/>
    <m/>
    <x v="0"/>
    <m/>
    <m/>
    <m/>
    <n v="27165.83"/>
    <m/>
    <n v="27165.83"/>
    <m/>
    <n v="1"/>
    <m/>
    <n v="1"/>
  </r>
  <r>
    <s v="Склад Север"/>
    <x v="0"/>
    <x v="4689"/>
    <x v="0"/>
    <m/>
    <m/>
    <x v="0"/>
    <m/>
    <m/>
    <m/>
    <n v="22992.5"/>
    <n v="22992.5"/>
    <m/>
    <m/>
    <n v="1"/>
    <n v="1"/>
    <m/>
  </r>
  <r>
    <s v="Склад Север"/>
    <x v="0"/>
    <x v="4690"/>
    <x v="0"/>
    <m/>
    <m/>
    <x v="0"/>
    <m/>
    <m/>
    <m/>
    <n v="1740"/>
    <n v="1740"/>
    <m/>
    <m/>
    <n v="6"/>
    <n v="6"/>
    <m/>
  </r>
  <r>
    <s v="Склад Север"/>
    <x v="0"/>
    <x v="4691"/>
    <x v="0"/>
    <m/>
    <m/>
    <x v="0"/>
    <m/>
    <m/>
    <m/>
    <n v="982.5"/>
    <n v="982.5"/>
    <m/>
    <m/>
    <n v="3"/>
    <n v="3"/>
    <m/>
  </r>
  <r>
    <s v="Склад Север"/>
    <x v="0"/>
    <x v="4692"/>
    <x v="0"/>
    <m/>
    <m/>
    <x v="0"/>
    <m/>
    <m/>
    <m/>
    <n v="116.17"/>
    <n v="116.17"/>
    <m/>
    <m/>
    <n v="10"/>
    <n v="10"/>
    <m/>
  </r>
  <r>
    <s v="Склад Север"/>
    <x v="0"/>
    <x v="4693"/>
    <x v="0"/>
    <m/>
    <m/>
    <x v="0"/>
    <m/>
    <m/>
    <m/>
    <n v="2003.02"/>
    <n v="2003.02"/>
    <m/>
    <m/>
    <n v="17"/>
    <n v="17"/>
    <m/>
  </r>
  <r>
    <s v="Склад Север"/>
    <x v="0"/>
    <x v="4694"/>
    <x v="0"/>
    <m/>
    <m/>
    <x v="0"/>
    <m/>
    <m/>
    <m/>
    <n v="1671.54"/>
    <n v="716.37"/>
    <n v="955.17"/>
    <m/>
    <n v="35"/>
    <n v="15"/>
    <n v="20"/>
  </r>
  <r>
    <s v="Склад Север"/>
    <x v="0"/>
    <x v="4695"/>
    <x v="0"/>
    <m/>
    <m/>
    <x v="0"/>
    <m/>
    <m/>
    <m/>
    <n v="2224.65"/>
    <n v="1536.09"/>
    <n v="688.56"/>
    <m/>
    <n v="42"/>
    <n v="29"/>
    <n v="13"/>
  </r>
  <r>
    <s v="Склад Север"/>
    <x v="0"/>
    <x v="4696"/>
    <x v="0"/>
    <m/>
    <m/>
    <x v="0"/>
    <m/>
    <m/>
    <m/>
    <n v="716.1"/>
    <n v="716.1"/>
    <m/>
    <m/>
    <n v="14"/>
    <n v="14"/>
    <m/>
  </r>
  <r>
    <s v="Склад Север"/>
    <x v="0"/>
    <x v="4697"/>
    <x v="0"/>
    <m/>
    <m/>
    <x v="0"/>
    <m/>
    <m/>
    <m/>
    <n v="4002.17"/>
    <n v="2183"/>
    <n v="1819.17"/>
    <m/>
    <n v="110"/>
    <n v="60"/>
    <n v="50"/>
  </r>
  <r>
    <s v="Склад Север"/>
    <x v="0"/>
    <x v="4698"/>
    <x v="0"/>
    <m/>
    <m/>
    <x v="0"/>
    <m/>
    <m/>
    <m/>
    <n v="4988.67"/>
    <n v="4988.67"/>
    <m/>
    <m/>
    <n v="140"/>
    <n v="140"/>
    <m/>
  </r>
  <r>
    <s v="Склад Север"/>
    <x v="0"/>
    <x v="4699"/>
    <x v="0"/>
    <m/>
    <m/>
    <x v="0"/>
    <m/>
    <m/>
    <m/>
    <n v="3592.07"/>
    <n v="3592.07"/>
    <m/>
    <m/>
    <n v="27"/>
    <n v="27"/>
    <m/>
  </r>
  <r>
    <s v="Склад Север"/>
    <x v="0"/>
    <x v="4700"/>
    <x v="0"/>
    <m/>
    <m/>
    <x v="0"/>
    <m/>
    <m/>
    <m/>
    <n v="8504.17"/>
    <n v="6108.34"/>
    <n v="2395.83"/>
    <m/>
    <n v="150"/>
    <n v="100"/>
    <n v="50"/>
  </r>
  <r>
    <s v="Склад Север"/>
    <x v="0"/>
    <x v="4701"/>
    <x v="0"/>
    <m/>
    <m/>
    <x v="0"/>
    <m/>
    <m/>
    <m/>
    <n v="28002"/>
    <n v="17232"/>
    <n v="10770"/>
    <m/>
    <n v="13"/>
    <n v="8"/>
    <n v="5"/>
  </r>
  <r>
    <s v="Склад Север"/>
    <x v="0"/>
    <x v="4702"/>
    <x v="0"/>
    <m/>
    <m/>
    <x v="0"/>
    <m/>
    <m/>
    <m/>
    <n v="32976"/>
    <n v="32976"/>
    <m/>
    <m/>
    <n v="3"/>
    <n v="3"/>
    <m/>
  </r>
  <r>
    <s v="Склад Север"/>
    <x v="0"/>
    <x v="4703"/>
    <x v="0"/>
    <m/>
    <m/>
    <x v="0"/>
    <m/>
    <m/>
    <m/>
    <n v="29382.5"/>
    <n v="29382.5"/>
    <m/>
    <m/>
    <n v="50"/>
    <n v="50"/>
    <m/>
  </r>
  <r>
    <s v="Склад Север"/>
    <x v="0"/>
    <x v="4704"/>
    <x v="0"/>
    <m/>
    <m/>
    <x v="0"/>
    <m/>
    <m/>
    <m/>
    <n v="42000"/>
    <n v="12600"/>
    <n v="29400"/>
    <m/>
    <n v="40"/>
    <n v="12"/>
    <n v="28"/>
  </r>
  <r>
    <s v="Склад Север"/>
    <x v="0"/>
    <x v="4705"/>
    <x v="0"/>
    <m/>
    <m/>
    <x v="0"/>
    <m/>
    <m/>
    <m/>
    <n v="9708"/>
    <n v="9708"/>
    <m/>
    <m/>
    <n v="50"/>
    <n v="50"/>
    <m/>
  </r>
  <r>
    <s v="Склад Север"/>
    <x v="0"/>
    <x v="4706"/>
    <x v="0"/>
    <m/>
    <m/>
    <x v="0"/>
    <m/>
    <m/>
    <m/>
    <n v="116301.6"/>
    <n v="56451.6"/>
    <n v="59850"/>
    <m/>
    <n v="200"/>
    <n v="105"/>
    <n v="95"/>
  </r>
  <r>
    <s v="Склад Север"/>
    <x v="0"/>
    <x v="4707"/>
    <x v="0"/>
    <m/>
    <m/>
    <x v="0"/>
    <m/>
    <m/>
    <m/>
    <n v="165108"/>
    <n v="79904"/>
    <n v="85204"/>
    <m/>
    <n v="271"/>
    <n v="152"/>
    <n v="119"/>
  </r>
  <r>
    <s v="Склад Север"/>
    <x v="0"/>
    <x v="4708"/>
    <x v="0"/>
    <m/>
    <m/>
    <x v="0"/>
    <m/>
    <m/>
    <m/>
    <n v="106048.4"/>
    <n v="67338.399999999994"/>
    <n v="38710"/>
    <m/>
    <n v="150"/>
    <n v="101"/>
    <n v="49"/>
  </r>
  <r>
    <s v="Склад Север"/>
    <x v="0"/>
    <x v="4709"/>
    <x v="0"/>
    <m/>
    <m/>
    <x v="0"/>
    <m/>
    <m/>
    <m/>
    <n v="157500"/>
    <n v="35000"/>
    <n v="122500"/>
    <m/>
    <n v="90"/>
    <n v="20"/>
    <n v="70"/>
  </r>
  <r>
    <s v="Склад Север"/>
    <x v="0"/>
    <x v="4710"/>
    <x v="0"/>
    <m/>
    <m/>
    <x v="0"/>
    <m/>
    <m/>
    <m/>
    <n v="12726"/>
    <n v="12726"/>
    <m/>
    <m/>
    <n v="10"/>
    <n v="10"/>
    <m/>
  </r>
  <r>
    <s v="Склад Север"/>
    <x v="0"/>
    <x v="4711"/>
    <x v="0"/>
    <m/>
    <m/>
    <x v="0"/>
    <m/>
    <m/>
    <m/>
    <n v="157680"/>
    <n v="41391"/>
    <n v="116289"/>
    <m/>
    <n v="80"/>
    <n v="21"/>
    <n v="59"/>
  </r>
  <r>
    <s v="Склад Север"/>
    <x v="0"/>
    <x v="4712"/>
    <x v="0"/>
    <m/>
    <m/>
    <x v="0"/>
    <m/>
    <m/>
    <m/>
    <n v="54180"/>
    <n v="54180"/>
    <m/>
    <m/>
    <n v="20"/>
    <n v="20"/>
    <m/>
  </r>
  <r>
    <s v="Склад Север"/>
    <x v="0"/>
    <x v="4713"/>
    <x v="0"/>
    <m/>
    <m/>
    <x v="0"/>
    <m/>
    <m/>
    <m/>
    <n v="336.67"/>
    <n v="336.67"/>
    <m/>
    <m/>
    <n v="4"/>
    <n v="4"/>
    <m/>
  </r>
  <r>
    <s v="Склад Север"/>
    <x v="0"/>
    <x v="4714"/>
    <x v="0"/>
    <m/>
    <m/>
    <x v="0"/>
    <m/>
    <m/>
    <m/>
    <n v="568"/>
    <n v="568"/>
    <m/>
    <m/>
    <n v="4"/>
    <n v="4"/>
    <m/>
  </r>
  <r>
    <s v="Склад Север"/>
    <x v="0"/>
    <x v="4715"/>
    <x v="0"/>
    <m/>
    <m/>
    <x v="0"/>
    <m/>
    <m/>
    <m/>
    <n v="21240"/>
    <n v="7080"/>
    <n v="14160"/>
    <m/>
    <n v="60"/>
    <n v="20"/>
    <n v="40"/>
  </r>
  <r>
    <s v="Склад Север"/>
    <x v="0"/>
    <x v="4716"/>
    <x v="0"/>
    <m/>
    <m/>
    <x v="0"/>
    <m/>
    <m/>
    <m/>
    <n v="60300"/>
    <n v="42612"/>
    <n v="17688"/>
    <m/>
    <n v="150"/>
    <n v="106"/>
    <n v="44"/>
  </r>
  <r>
    <s v="Склад Север"/>
    <x v="0"/>
    <x v="4717"/>
    <x v="2"/>
    <n v="10368"/>
    <n v="27"/>
    <x v="2"/>
    <s v="Будет вовлечено в производство в срок до 01.2022"/>
    <m/>
    <n v="60324"/>
    <m/>
    <n v="49956"/>
    <n v="10368"/>
    <n v="163"/>
    <m/>
    <n v="136"/>
    <n v="27"/>
  </r>
  <r>
    <s v="Склад Север"/>
    <x v="0"/>
    <x v="4718"/>
    <x v="0"/>
    <m/>
    <m/>
    <x v="0"/>
    <m/>
    <m/>
    <n v="18696"/>
    <m/>
    <n v="18696"/>
    <m/>
    <n v="41"/>
    <m/>
    <n v="41"/>
    <m/>
  </r>
  <r>
    <s v="Склад Север"/>
    <x v="0"/>
    <x v="4719"/>
    <x v="0"/>
    <m/>
    <m/>
    <x v="0"/>
    <m/>
    <m/>
    <m/>
    <n v="102500"/>
    <n v="82000"/>
    <n v="20500"/>
    <m/>
    <n v="5"/>
    <n v="4"/>
    <n v="1"/>
  </r>
  <r>
    <s v="Склад Север"/>
    <x v="0"/>
    <x v="4720"/>
    <x v="0"/>
    <m/>
    <m/>
    <x v="0"/>
    <m/>
    <m/>
    <m/>
    <n v="3127.72"/>
    <n v="2904.31"/>
    <n v="223.41"/>
    <m/>
    <n v="14"/>
    <n v="13"/>
    <n v="1"/>
  </r>
  <r>
    <s v="Склад Север"/>
    <x v="0"/>
    <x v="4721"/>
    <x v="0"/>
    <m/>
    <m/>
    <x v="0"/>
    <m/>
    <m/>
    <m/>
    <n v="1282.8"/>
    <n v="641.4"/>
    <n v="641.4"/>
    <m/>
    <n v="8"/>
    <n v="4"/>
    <n v="4"/>
  </r>
  <r>
    <s v="Склад Север"/>
    <x v="0"/>
    <x v="4722"/>
    <x v="0"/>
    <m/>
    <m/>
    <x v="0"/>
    <m/>
    <m/>
    <m/>
    <n v="832"/>
    <n v="416"/>
    <n v="416"/>
    <m/>
    <n v="80"/>
    <n v="40"/>
    <n v="40"/>
  </r>
  <r>
    <s v="Склад Север"/>
    <x v="0"/>
    <x v="4723"/>
    <x v="0"/>
    <m/>
    <m/>
    <x v="0"/>
    <m/>
    <m/>
    <m/>
    <n v="68700"/>
    <m/>
    <n v="68700"/>
    <m/>
    <n v="6870"/>
    <m/>
    <n v="6870"/>
  </r>
  <r>
    <s v="Склад Север"/>
    <x v="0"/>
    <x v="4724"/>
    <x v="0"/>
    <n v="-270124.25"/>
    <n v="-25586"/>
    <x v="0"/>
    <m/>
    <m/>
    <n v="6550.67"/>
    <n v="333314.25"/>
    <n v="276674.92"/>
    <n v="63190"/>
    <n v="578"/>
    <n v="31825"/>
    <n v="26164"/>
    <n v="6239"/>
  </r>
  <r>
    <s v="Склад Север"/>
    <x v="0"/>
    <x v="4725"/>
    <x v="0"/>
    <m/>
    <m/>
    <x v="0"/>
    <m/>
    <m/>
    <m/>
    <n v="1163.67"/>
    <n v="1163.67"/>
    <m/>
    <m/>
    <n v="80"/>
    <n v="80"/>
    <m/>
  </r>
  <r>
    <s v="Склад Север"/>
    <x v="0"/>
    <x v="4726"/>
    <x v="0"/>
    <m/>
    <m/>
    <x v="0"/>
    <m/>
    <m/>
    <m/>
    <n v="3131.67"/>
    <n v="3131.67"/>
    <m/>
    <m/>
    <n v="2"/>
    <n v="2"/>
    <m/>
  </r>
  <r>
    <s v="Склад Север"/>
    <x v="0"/>
    <x v="4727"/>
    <x v="0"/>
    <m/>
    <m/>
    <x v="0"/>
    <m/>
    <m/>
    <m/>
    <n v="498.33"/>
    <n v="249.17"/>
    <n v="249.16"/>
    <m/>
    <n v="2"/>
    <n v="1"/>
    <n v="1"/>
  </r>
  <r>
    <s v="Склад Север"/>
    <x v="0"/>
    <x v="4728"/>
    <x v="0"/>
    <m/>
    <m/>
    <x v="0"/>
    <m/>
    <m/>
    <m/>
    <n v="4561.67"/>
    <n v="4561.67"/>
    <m/>
    <m/>
    <n v="2"/>
    <n v="2"/>
    <m/>
  </r>
  <r>
    <s v="Склад Север"/>
    <x v="0"/>
    <x v="4729"/>
    <x v="0"/>
    <m/>
    <m/>
    <x v="0"/>
    <m/>
    <m/>
    <m/>
    <n v="10127.5"/>
    <n v="10127.5"/>
    <m/>
    <m/>
    <n v="3"/>
    <n v="3"/>
    <m/>
  </r>
  <r>
    <s v="Склад Север"/>
    <x v="0"/>
    <x v="4730"/>
    <x v="0"/>
    <m/>
    <m/>
    <x v="0"/>
    <m/>
    <m/>
    <m/>
    <n v="3518.33"/>
    <n v="3518.33"/>
    <m/>
    <m/>
    <n v="2"/>
    <n v="2"/>
    <m/>
  </r>
  <r>
    <s v="Склад Север"/>
    <x v="0"/>
    <x v="4731"/>
    <x v="0"/>
    <m/>
    <m/>
    <x v="0"/>
    <m/>
    <m/>
    <m/>
    <n v="11632.5"/>
    <n v="11632.5"/>
    <m/>
    <m/>
    <n v="1"/>
    <n v="1"/>
    <m/>
  </r>
  <r>
    <s v="Склад Север"/>
    <x v="0"/>
    <x v="4732"/>
    <x v="0"/>
    <m/>
    <m/>
    <x v="0"/>
    <m/>
    <m/>
    <m/>
    <n v="17585"/>
    <n v="17585"/>
    <m/>
    <m/>
    <n v="1"/>
    <n v="1"/>
    <m/>
  </r>
  <r>
    <s v="Склад Север"/>
    <x v="0"/>
    <x v="4733"/>
    <x v="0"/>
    <m/>
    <m/>
    <x v="0"/>
    <m/>
    <m/>
    <m/>
    <n v="49153.33"/>
    <n v="49153.33"/>
    <m/>
    <m/>
    <n v="4"/>
    <n v="4"/>
    <m/>
  </r>
  <r>
    <s v="Склад Север"/>
    <x v="0"/>
    <x v="4734"/>
    <x v="0"/>
    <m/>
    <m/>
    <x v="0"/>
    <m/>
    <m/>
    <m/>
    <n v="3950"/>
    <n v="3950"/>
    <m/>
    <m/>
    <n v="2"/>
    <n v="2"/>
    <m/>
  </r>
  <r>
    <s v="Склад Север"/>
    <x v="0"/>
    <x v="4735"/>
    <x v="0"/>
    <m/>
    <m/>
    <x v="0"/>
    <m/>
    <m/>
    <m/>
    <n v="1822.5"/>
    <n v="1822.5"/>
    <m/>
    <m/>
    <n v="3"/>
    <n v="3"/>
    <m/>
  </r>
  <r>
    <s v="Склад Север"/>
    <x v="0"/>
    <x v="4736"/>
    <x v="0"/>
    <m/>
    <m/>
    <x v="0"/>
    <m/>
    <m/>
    <m/>
    <n v="412.5"/>
    <n v="412.5"/>
    <m/>
    <m/>
    <n v="5"/>
    <n v="5"/>
    <m/>
  </r>
  <r>
    <s v="Склад Север"/>
    <x v="0"/>
    <x v="4737"/>
    <x v="0"/>
    <m/>
    <m/>
    <x v="0"/>
    <m/>
    <m/>
    <m/>
    <n v="827.5"/>
    <n v="827.5"/>
    <m/>
    <m/>
    <n v="1"/>
    <n v="1"/>
    <m/>
  </r>
  <r>
    <s v="Склад Север"/>
    <x v="0"/>
    <x v="4738"/>
    <x v="0"/>
    <m/>
    <m/>
    <x v="0"/>
    <m/>
    <m/>
    <m/>
    <n v="1832.5"/>
    <n v="1832.5"/>
    <m/>
    <m/>
    <n v="1"/>
    <n v="1"/>
    <m/>
  </r>
  <r>
    <s v="Склад Север"/>
    <x v="0"/>
    <x v="4739"/>
    <x v="0"/>
    <m/>
    <m/>
    <x v="0"/>
    <m/>
    <m/>
    <m/>
    <n v="1267.5"/>
    <n v="1267.5"/>
    <m/>
    <m/>
    <n v="1"/>
    <n v="1"/>
    <m/>
  </r>
  <r>
    <s v="Склад Север"/>
    <x v="0"/>
    <x v="4740"/>
    <x v="0"/>
    <m/>
    <m/>
    <x v="0"/>
    <m/>
    <m/>
    <m/>
    <n v="3241.66"/>
    <n v="3241.66"/>
    <m/>
    <m/>
    <n v="5"/>
    <n v="5"/>
    <m/>
  </r>
  <r>
    <s v="Склад Север"/>
    <x v="0"/>
    <x v="4741"/>
    <x v="0"/>
    <m/>
    <m/>
    <x v="0"/>
    <m/>
    <m/>
    <m/>
    <n v="1758.33"/>
    <n v="1758.33"/>
    <m/>
    <m/>
    <n v="2"/>
    <n v="2"/>
    <m/>
  </r>
  <r>
    <s v="Склад Север"/>
    <x v="0"/>
    <x v="4742"/>
    <x v="0"/>
    <m/>
    <m/>
    <x v="0"/>
    <m/>
    <m/>
    <m/>
    <n v="1485.83"/>
    <n v="1485.83"/>
    <m/>
    <m/>
    <n v="1"/>
    <n v="1"/>
    <m/>
  </r>
  <r>
    <s v="Склад Север"/>
    <x v="0"/>
    <x v="4743"/>
    <x v="0"/>
    <m/>
    <m/>
    <x v="0"/>
    <m/>
    <m/>
    <m/>
    <n v="7997.5"/>
    <n v="7997.5"/>
    <m/>
    <m/>
    <n v="3"/>
    <n v="3"/>
    <m/>
  </r>
  <r>
    <s v="Склад Север"/>
    <x v="0"/>
    <x v="4744"/>
    <x v="0"/>
    <m/>
    <m/>
    <x v="0"/>
    <m/>
    <m/>
    <m/>
    <n v="927.08"/>
    <n v="927.08"/>
    <m/>
    <m/>
    <n v="1"/>
    <n v="1"/>
    <m/>
  </r>
  <r>
    <s v="Склад Север"/>
    <x v="0"/>
    <x v="4745"/>
    <x v="0"/>
    <m/>
    <m/>
    <x v="0"/>
    <m/>
    <m/>
    <m/>
    <n v="1002.5"/>
    <n v="1002.5"/>
    <m/>
    <m/>
    <n v="1"/>
    <n v="1"/>
    <m/>
  </r>
  <r>
    <s v="Склад Север"/>
    <x v="0"/>
    <x v="4746"/>
    <x v="0"/>
    <m/>
    <m/>
    <x v="0"/>
    <m/>
    <m/>
    <m/>
    <m/>
    <m/>
    <m/>
    <m/>
    <m/>
    <m/>
    <m/>
  </r>
  <r>
    <s v="Склад Север"/>
    <x v="0"/>
    <x v="4747"/>
    <x v="0"/>
    <m/>
    <m/>
    <x v="0"/>
    <m/>
    <m/>
    <m/>
    <n v="107"/>
    <n v="107"/>
    <m/>
    <m/>
    <n v="2"/>
    <n v="2"/>
    <m/>
  </r>
  <r>
    <s v="Склад Север"/>
    <x v="0"/>
    <x v="4748"/>
    <x v="0"/>
    <m/>
    <m/>
    <x v="0"/>
    <m/>
    <m/>
    <m/>
    <n v="3910"/>
    <n v="3910"/>
    <m/>
    <m/>
    <n v="40"/>
    <n v="40"/>
    <m/>
  </r>
  <r>
    <s v="Склад Север"/>
    <x v="0"/>
    <x v="4749"/>
    <x v="0"/>
    <m/>
    <m/>
    <x v="0"/>
    <m/>
    <m/>
    <m/>
    <n v="2493.33"/>
    <n v="2493.33"/>
    <m/>
    <m/>
    <n v="40"/>
    <n v="40"/>
    <m/>
  </r>
  <r>
    <s v="Склад Север"/>
    <x v="0"/>
    <x v="4750"/>
    <x v="0"/>
    <m/>
    <m/>
    <x v="0"/>
    <m/>
    <m/>
    <m/>
    <n v="3496.67"/>
    <n v="3496.67"/>
    <m/>
    <m/>
    <n v="2"/>
    <n v="2"/>
    <m/>
  </r>
  <r>
    <s v="Склад Север"/>
    <x v="0"/>
    <x v="4751"/>
    <x v="0"/>
    <m/>
    <m/>
    <x v="0"/>
    <m/>
    <m/>
    <m/>
    <n v="2802.5"/>
    <n v="2802.5"/>
    <m/>
    <m/>
    <n v="1"/>
    <n v="1"/>
    <m/>
  </r>
  <r>
    <s v="Склад Север"/>
    <x v="0"/>
    <x v="4752"/>
    <x v="0"/>
    <m/>
    <m/>
    <x v="0"/>
    <m/>
    <m/>
    <m/>
    <n v="14621.67"/>
    <n v="14621.67"/>
    <m/>
    <m/>
    <n v="2"/>
    <n v="2"/>
    <m/>
  </r>
  <r>
    <s v="Склад Север"/>
    <x v="0"/>
    <x v="4753"/>
    <x v="0"/>
    <m/>
    <m/>
    <x v="0"/>
    <m/>
    <m/>
    <m/>
    <n v="50180"/>
    <n v="50180"/>
    <m/>
    <m/>
    <n v="30"/>
    <n v="30"/>
    <m/>
  </r>
  <r>
    <s v="Склад Север"/>
    <x v="0"/>
    <x v="4754"/>
    <x v="0"/>
    <m/>
    <m/>
    <x v="0"/>
    <m/>
    <m/>
    <m/>
    <m/>
    <m/>
    <m/>
    <m/>
    <m/>
    <m/>
    <m/>
  </r>
  <r>
    <s v="Склад Север"/>
    <x v="0"/>
    <x v="4755"/>
    <x v="0"/>
    <m/>
    <m/>
    <x v="0"/>
    <m/>
    <m/>
    <m/>
    <n v="11552.5"/>
    <n v="11552.5"/>
    <m/>
    <m/>
    <n v="1"/>
    <n v="1"/>
    <m/>
  </r>
  <r>
    <s v="Склад Север"/>
    <x v="0"/>
    <x v="4756"/>
    <x v="0"/>
    <m/>
    <m/>
    <x v="0"/>
    <m/>
    <m/>
    <m/>
    <n v="458.34"/>
    <n v="458.34"/>
    <m/>
    <m/>
    <n v="1000"/>
    <n v="1000"/>
    <m/>
  </r>
  <r>
    <s v="Склад Север"/>
    <x v="0"/>
    <x v="4757"/>
    <x v="0"/>
    <m/>
    <m/>
    <x v="0"/>
    <m/>
    <m/>
    <m/>
    <n v="560"/>
    <n v="560"/>
    <m/>
    <m/>
    <n v="672"/>
    <n v="672"/>
    <m/>
  </r>
  <r>
    <s v="Склад Север"/>
    <x v="0"/>
    <x v="4758"/>
    <x v="0"/>
    <m/>
    <m/>
    <x v="0"/>
    <m/>
    <m/>
    <m/>
    <n v="9384.69"/>
    <n v="8093.01"/>
    <n v="1291.68"/>
    <m/>
    <n v="63"/>
    <n v="54"/>
    <n v="9"/>
  </r>
  <r>
    <s v="Склад Север"/>
    <x v="0"/>
    <x v="4759"/>
    <x v="0"/>
    <m/>
    <m/>
    <x v="0"/>
    <m/>
    <m/>
    <n v="166.67"/>
    <m/>
    <n v="166.67"/>
    <m/>
    <n v="200"/>
    <m/>
    <n v="200"/>
    <m/>
  </r>
  <r>
    <s v="Склад Север"/>
    <x v="0"/>
    <x v="4760"/>
    <x v="0"/>
    <m/>
    <m/>
    <x v="0"/>
    <m/>
    <m/>
    <n v="333.33"/>
    <m/>
    <n v="333.33"/>
    <m/>
    <n v="200"/>
    <m/>
    <n v="200"/>
    <m/>
  </r>
  <r>
    <s v="Склад Север"/>
    <x v="0"/>
    <x v="4761"/>
    <x v="0"/>
    <m/>
    <m/>
    <x v="0"/>
    <m/>
    <m/>
    <m/>
    <n v="1260"/>
    <n v="1260"/>
    <m/>
    <m/>
    <n v="8"/>
    <n v="8"/>
    <m/>
  </r>
  <r>
    <s v="Склад Север"/>
    <x v="0"/>
    <x v="4762"/>
    <x v="0"/>
    <m/>
    <m/>
    <x v="0"/>
    <m/>
    <m/>
    <m/>
    <n v="1873.33"/>
    <n v="1873.33"/>
    <m/>
    <m/>
    <n v="8"/>
    <n v="8"/>
    <m/>
  </r>
  <r>
    <s v="Склад Север"/>
    <x v="0"/>
    <x v="4763"/>
    <x v="0"/>
    <m/>
    <m/>
    <x v="0"/>
    <m/>
    <m/>
    <m/>
    <n v="875"/>
    <n v="875"/>
    <m/>
    <m/>
    <n v="50"/>
    <n v="50"/>
    <m/>
  </r>
  <r>
    <s v="Склад Север"/>
    <x v="0"/>
    <x v="4764"/>
    <x v="0"/>
    <m/>
    <m/>
    <x v="0"/>
    <m/>
    <m/>
    <m/>
    <n v="480"/>
    <n v="480"/>
    <m/>
    <m/>
    <n v="12"/>
    <n v="12"/>
    <m/>
  </r>
  <r>
    <s v="Склад Север"/>
    <x v="0"/>
    <x v="4765"/>
    <x v="0"/>
    <m/>
    <m/>
    <x v="0"/>
    <m/>
    <m/>
    <m/>
    <n v="1800"/>
    <n v="1800"/>
    <m/>
    <m/>
    <n v="40"/>
    <n v="40"/>
    <m/>
  </r>
  <r>
    <s v="Склад Север"/>
    <x v="0"/>
    <x v="4766"/>
    <x v="0"/>
    <m/>
    <m/>
    <x v="0"/>
    <m/>
    <m/>
    <n v="1500"/>
    <m/>
    <n v="1500"/>
    <m/>
    <n v="200"/>
    <m/>
    <n v="200"/>
    <m/>
  </r>
  <r>
    <s v="Склад Север"/>
    <x v="0"/>
    <x v="4767"/>
    <x v="0"/>
    <m/>
    <m/>
    <x v="0"/>
    <m/>
    <m/>
    <m/>
    <n v="2133.33"/>
    <n v="2133.33"/>
    <m/>
    <m/>
    <n v="40"/>
    <n v="40"/>
    <m/>
  </r>
  <r>
    <s v="Склад Север"/>
    <x v="0"/>
    <x v="4768"/>
    <x v="0"/>
    <m/>
    <m/>
    <x v="0"/>
    <m/>
    <m/>
    <m/>
    <n v="4293.33"/>
    <n v="4293.33"/>
    <m/>
    <m/>
    <n v="46"/>
    <n v="46"/>
    <m/>
  </r>
  <r>
    <s v="Склад Север"/>
    <x v="0"/>
    <x v="4769"/>
    <x v="0"/>
    <m/>
    <m/>
    <x v="0"/>
    <m/>
    <m/>
    <n v="525"/>
    <m/>
    <n v="525"/>
    <m/>
    <n v="10"/>
    <m/>
    <n v="10"/>
    <m/>
  </r>
  <r>
    <s v="Склад Север"/>
    <x v="0"/>
    <x v="4770"/>
    <x v="2"/>
    <n v="485.99"/>
    <n v="5"/>
    <x v="3"/>
    <s v="Использование при ремонтах 2022 года"/>
    <m/>
    <n v="485.99"/>
    <m/>
    <m/>
    <n v="485.99"/>
    <n v="5"/>
    <m/>
    <m/>
    <n v="5"/>
  </r>
  <r>
    <s v="Склад Север"/>
    <x v="0"/>
    <x v="4771"/>
    <x v="0"/>
    <m/>
    <m/>
    <x v="0"/>
    <m/>
    <m/>
    <m/>
    <n v="4760.04"/>
    <n v="4760.04"/>
    <m/>
    <m/>
    <n v="1"/>
    <n v="1"/>
    <m/>
  </r>
  <r>
    <s v="Склад Север"/>
    <x v="0"/>
    <x v="4772"/>
    <x v="0"/>
    <m/>
    <m/>
    <x v="0"/>
    <m/>
    <m/>
    <m/>
    <n v="4071.48"/>
    <n v="4071.48"/>
    <m/>
    <m/>
    <n v="1"/>
    <n v="1"/>
    <m/>
  </r>
  <r>
    <s v="Склад Север"/>
    <x v="0"/>
    <x v="4773"/>
    <x v="0"/>
    <n v="-153165.54999999999"/>
    <n v="-685"/>
    <x v="0"/>
    <m/>
    <m/>
    <n v="198.04"/>
    <n v="162301.54999999999"/>
    <n v="153363.59"/>
    <n v="9136"/>
    <n v="1"/>
    <n v="725"/>
    <n v="686"/>
    <n v="40"/>
  </r>
  <r>
    <s v="Склад Север"/>
    <x v="0"/>
    <x v="4774"/>
    <x v="0"/>
    <m/>
    <m/>
    <x v="0"/>
    <m/>
    <m/>
    <m/>
    <n v="32379.54"/>
    <n v="32379.54"/>
    <m/>
    <m/>
    <n v="168"/>
    <n v="168"/>
    <m/>
  </r>
  <r>
    <s v="Склад Север"/>
    <x v="0"/>
    <x v="4775"/>
    <x v="0"/>
    <m/>
    <m/>
    <x v="0"/>
    <m/>
    <m/>
    <m/>
    <n v="6635.83"/>
    <n v="6635.83"/>
    <m/>
    <m/>
    <n v="1"/>
    <n v="1"/>
    <m/>
  </r>
  <r>
    <s v="Склад Север"/>
    <x v="0"/>
    <x v="4776"/>
    <x v="0"/>
    <m/>
    <m/>
    <x v="0"/>
    <m/>
    <m/>
    <m/>
    <n v="1287900"/>
    <n v="1287900"/>
    <m/>
    <m/>
    <n v="9"/>
    <n v="9"/>
    <m/>
  </r>
  <r>
    <s v="Склад Север"/>
    <x v="0"/>
    <x v="4777"/>
    <x v="0"/>
    <m/>
    <m/>
    <x v="0"/>
    <m/>
    <m/>
    <m/>
    <n v="19996.669999999998"/>
    <n v="19996.669999999998"/>
    <m/>
    <m/>
    <n v="4"/>
    <n v="4"/>
    <m/>
  </r>
  <r>
    <s v="Склад Север"/>
    <x v="0"/>
    <x v="4778"/>
    <x v="0"/>
    <m/>
    <m/>
    <x v="0"/>
    <m/>
    <m/>
    <m/>
    <n v="30155.83"/>
    <n v="30155.83"/>
    <m/>
    <m/>
    <n v="1"/>
    <n v="1"/>
    <m/>
  </r>
  <r>
    <s v="Склад Север"/>
    <x v="0"/>
    <x v="4779"/>
    <x v="1"/>
    <n v="40468.559999999998"/>
    <n v="1"/>
    <x v="2"/>
    <s v="При отказе на водозаборной скважине будет вовлечено в производство (аварийный запас)."/>
    <m/>
    <n v="40468.559999999998"/>
    <m/>
    <m/>
    <n v="40468.559999999998"/>
    <n v="1"/>
    <m/>
    <m/>
    <n v="1"/>
  </r>
  <r>
    <s v="Склад Север"/>
    <x v="0"/>
    <x v="4780"/>
    <x v="0"/>
    <m/>
    <m/>
    <x v="0"/>
    <m/>
    <m/>
    <m/>
    <n v="22915"/>
    <n v="22915"/>
    <m/>
    <m/>
    <n v="500"/>
    <n v="500"/>
    <m/>
  </r>
  <r>
    <s v="Склад Север"/>
    <x v="0"/>
    <x v="4781"/>
    <x v="0"/>
    <m/>
    <m/>
    <x v="0"/>
    <m/>
    <m/>
    <m/>
    <n v="16657.29"/>
    <n v="16657.29"/>
    <m/>
    <m/>
    <n v="52"/>
    <n v="52"/>
    <m/>
  </r>
  <r>
    <s v="Склад Север"/>
    <x v="0"/>
    <x v="4782"/>
    <x v="0"/>
    <m/>
    <m/>
    <x v="0"/>
    <m/>
    <m/>
    <m/>
    <n v="514840"/>
    <n v="514840"/>
    <m/>
    <m/>
    <n v="18"/>
    <n v="18"/>
    <m/>
  </r>
  <r>
    <s v="Склад Север"/>
    <x v="0"/>
    <x v="4783"/>
    <x v="0"/>
    <m/>
    <m/>
    <x v="0"/>
    <m/>
    <m/>
    <m/>
    <n v="22680"/>
    <n v="22680"/>
    <m/>
    <m/>
    <n v="1"/>
    <n v="1"/>
    <m/>
  </r>
  <r>
    <s v="Склад Север"/>
    <x v="0"/>
    <x v="4784"/>
    <x v="0"/>
    <m/>
    <m/>
    <x v="0"/>
    <m/>
    <m/>
    <m/>
    <n v="45360"/>
    <n v="45360"/>
    <m/>
    <m/>
    <n v="2"/>
    <n v="2"/>
    <m/>
  </r>
  <r>
    <s v="Склад Север"/>
    <x v="0"/>
    <x v="4785"/>
    <x v="0"/>
    <m/>
    <m/>
    <x v="0"/>
    <m/>
    <m/>
    <m/>
    <n v="184460"/>
    <n v="184460"/>
    <m/>
    <m/>
    <n v="8"/>
    <n v="8"/>
    <m/>
  </r>
  <r>
    <s v="Склад Север"/>
    <x v="0"/>
    <x v="4786"/>
    <x v="0"/>
    <m/>
    <m/>
    <x v="0"/>
    <m/>
    <m/>
    <m/>
    <n v="273571.20000000001"/>
    <n v="273571.20000000001"/>
    <m/>
    <m/>
    <n v="14"/>
    <n v="14"/>
    <m/>
  </r>
  <r>
    <s v="Склад Север"/>
    <x v="0"/>
    <x v="4787"/>
    <x v="0"/>
    <m/>
    <m/>
    <x v="0"/>
    <m/>
    <m/>
    <m/>
    <n v="227400"/>
    <n v="227400"/>
    <m/>
    <m/>
    <n v="10"/>
    <n v="10"/>
    <m/>
  </r>
  <r>
    <s v="Склад Север"/>
    <x v="0"/>
    <x v="4788"/>
    <x v="0"/>
    <m/>
    <m/>
    <x v="0"/>
    <m/>
    <m/>
    <m/>
    <n v="300928.32"/>
    <n v="300928.32"/>
    <m/>
    <m/>
    <n v="11"/>
    <n v="11"/>
    <m/>
  </r>
  <r>
    <s v="Склад Север"/>
    <x v="0"/>
    <x v="4789"/>
    <x v="0"/>
    <m/>
    <m/>
    <x v="0"/>
    <m/>
    <m/>
    <m/>
    <n v="4109.42"/>
    <n v="4109.42"/>
    <m/>
    <m/>
    <n v="41"/>
    <n v="41"/>
    <m/>
  </r>
  <r>
    <s v="Склад Север"/>
    <x v="0"/>
    <x v="4790"/>
    <x v="0"/>
    <m/>
    <m/>
    <x v="0"/>
    <m/>
    <m/>
    <m/>
    <n v="13821.67"/>
    <n v="13821.67"/>
    <m/>
    <m/>
    <n v="156"/>
    <n v="156"/>
    <m/>
  </r>
  <r>
    <s v="Склад Север"/>
    <x v="0"/>
    <x v="4791"/>
    <x v="0"/>
    <m/>
    <m/>
    <x v="0"/>
    <m/>
    <m/>
    <m/>
    <n v="169.5"/>
    <n v="169.5"/>
    <m/>
    <m/>
    <n v="6"/>
    <n v="6"/>
    <m/>
  </r>
  <r>
    <s v="Склад Север"/>
    <x v="0"/>
    <x v="4792"/>
    <x v="0"/>
    <m/>
    <m/>
    <x v="0"/>
    <m/>
    <m/>
    <m/>
    <n v="150"/>
    <n v="150"/>
    <m/>
    <m/>
    <n v="1"/>
    <n v="1"/>
    <m/>
  </r>
  <r>
    <s v="Склад Север"/>
    <x v="0"/>
    <x v="4793"/>
    <x v="0"/>
    <m/>
    <m/>
    <x v="0"/>
    <m/>
    <m/>
    <m/>
    <n v="572"/>
    <n v="572"/>
    <m/>
    <m/>
    <n v="4"/>
    <n v="4"/>
    <m/>
  </r>
  <r>
    <s v="Склад Север"/>
    <x v="0"/>
    <x v="4794"/>
    <x v="0"/>
    <m/>
    <m/>
    <x v="0"/>
    <m/>
    <m/>
    <m/>
    <n v="54.17"/>
    <n v="54.17"/>
    <m/>
    <m/>
    <n v="1"/>
    <n v="1"/>
    <m/>
  </r>
  <r>
    <s v="Склад Север"/>
    <x v="0"/>
    <x v="4795"/>
    <x v="0"/>
    <m/>
    <m/>
    <x v="0"/>
    <m/>
    <m/>
    <m/>
    <n v="3733.33"/>
    <n v="3360"/>
    <n v="373.33"/>
    <m/>
    <n v="20"/>
    <n v="18"/>
    <n v="2"/>
  </r>
  <r>
    <s v="Склад Север"/>
    <x v="0"/>
    <x v="4796"/>
    <x v="0"/>
    <m/>
    <m/>
    <x v="0"/>
    <m/>
    <m/>
    <m/>
    <n v="2965"/>
    <n v="2965"/>
    <m/>
    <m/>
    <n v="2"/>
    <n v="2"/>
    <m/>
  </r>
  <r>
    <s v="Склад Север"/>
    <x v="0"/>
    <x v="4797"/>
    <x v="0"/>
    <m/>
    <m/>
    <x v="0"/>
    <m/>
    <m/>
    <m/>
    <n v="519"/>
    <n v="519"/>
    <m/>
    <m/>
    <n v="4"/>
    <n v="4"/>
    <m/>
  </r>
  <r>
    <s v="Склад Север"/>
    <x v="0"/>
    <x v="4798"/>
    <x v="0"/>
    <m/>
    <m/>
    <x v="0"/>
    <m/>
    <m/>
    <m/>
    <n v="6541.67"/>
    <n v="6541.67"/>
    <m/>
    <m/>
    <n v="100"/>
    <n v="100"/>
    <m/>
  </r>
  <r>
    <s v="Склад Север"/>
    <x v="0"/>
    <x v="4799"/>
    <x v="0"/>
    <m/>
    <m/>
    <x v="0"/>
    <m/>
    <m/>
    <m/>
    <n v="6022.67"/>
    <n v="6022.67"/>
    <m/>
    <m/>
    <n v="82"/>
    <n v="82"/>
    <m/>
  </r>
  <r>
    <s v="Склад Север"/>
    <x v="0"/>
    <x v="4800"/>
    <x v="0"/>
    <m/>
    <m/>
    <x v="0"/>
    <m/>
    <m/>
    <m/>
    <n v="3035.83"/>
    <n v="3035.83"/>
    <m/>
    <m/>
    <n v="5"/>
    <n v="5"/>
    <m/>
  </r>
  <r>
    <s v="Склад Север"/>
    <x v="0"/>
    <x v="4801"/>
    <x v="0"/>
    <m/>
    <m/>
    <x v="0"/>
    <m/>
    <m/>
    <m/>
    <n v="2350"/>
    <n v="2350"/>
    <m/>
    <m/>
    <n v="10"/>
    <n v="10"/>
    <m/>
  </r>
  <r>
    <s v="Склад Север"/>
    <x v="0"/>
    <x v="4802"/>
    <x v="0"/>
    <m/>
    <m/>
    <x v="0"/>
    <m/>
    <m/>
    <m/>
    <n v="122.5"/>
    <m/>
    <n v="122.5"/>
    <m/>
    <n v="1"/>
    <m/>
    <n v="1"/>
  </r>
  <r>
    <s v="Склад Север"/>
    <x v="0"/>
    <x v="4803"/>
    <x v="0"/>
    <m/>
    <m/>
    <x v="0"/>
    <m/>
    <m/>
    <m/>
    <n v="656.67"/>
    <m/>
    <n v="656.67"/>
    <m/>
    <n v="2"/>
    <m/>
    <n v="2"/>
  </r>
  <r>
    <s v="Склад Север"/>
    <x v="0"/>
    <x v="4804"/>
    <x v="0"/>
    <m/>
    <m/>
    <x v="0"/>
    <m/>
    <m/>
    <m/>
    <n v="583.33000000000004"/>
    <n v="583.33000000000004"/>
    <m/>
    <m/>
    <n v="2"/>
    <n v="2"/>
    <m/>
  </r>
  <r>
    <s v="Склад Север"/>
    <x v="0"/>
    <x v="4805"/>
    <x v="0"/>
    <m/>
    <m/>
    <x v="0"/>
    <m/>
    <m/>
    <m/>
    <n v="3983.33"/>
    <n v="3983.33"/>
    <m/>
    <m/>
    <n v="10"/>
    <n v="10"/>
    <m/>
  </r>
  <r>
    <s v="Склад Север"/>
    <x v="0"/>
    <x v="4806"/>
    <x v="0"/>
    <m/>
    <m/>
    <x v="0"/>
    <m/>
    <m/>
    <m/>
    <n v="25850"/>
    <n v="25850"/>
    <m/>
    <m/>
    <n v="5"/>
    <n v="5"/>
    <m/>
  </r>
  <r>
    <s v="Склад Север"/>
    <x v="0"/>
    <x v="4807"/>
    <x v="0"/>
    <m/>
    <m/>
    <x v="0"/>
    <m/>
    <m/>
    <m/>
    <n v="14950"/>
    <n v="14950"/>
    <m/>
    <m/>
    <n v="5"/>
    <n v="5"/>
    <m/>
  </r>
  <r>
    <s v="Склад Север"/>
    <x v="0"/>
    <x v="4808"/>
    <x v="0"/>
    <m/>
    <m/>
    <x v="0"/>
    <m/>
    <m/>
    <m/>
    <n v="160819.20000000001"/>
    <n v="160819.20000000001"/>
    <m/>
    <m/>
    <n v="6"/>
    <n v="6"/>
    <m/>
  </r>
  <r>
    <s v="Склад Север"/>
    <x v="0"/>
    <x v="4809"/>
    <x v="0"/>
    <m/>
    <m/>
    <x v="0"/>
    <m/>
    <m/>
    <m/>
    <n v="50691.67"/>
    <n v="50691.67"/>
    <m/>
    <m/>
    <n v="11"/>
    <n v="11"/>
    <m/>
  </r>
  <r>
    <s v="Склад Север"/>
    <x v="0"/>
    <x v="4810"/>
    <x v="0"/>
    <m/>
    <m/>
    <x v="0"/>
    <m/>
    <m/>
    <m/>
    <n v="7216.67"/>
    <n v="7216.67"/>
    <m/>
    <m/>
    <n v="4"/>
    <n v="4"/>
    <m/>
  </r>
  <r>
    <s v="Склад Север"/>
    <x v="0"/>
    <x v="4811"/>
    <x v="0"/>
    <m/>
    <m/>
    <x v="0"/>
    <m/>
    <m/>
    <m/>
    <n v="6088.33"/>
    <n v="6088.33"/>
    <m/>
    <m/>
    <n v="2"/>
    <n v="2"/>
    <m/>
  </r>
  <r>
    <s v="Склад Север"/>
    <x v="0"/>
    <x v="4812"/>
    <x v="0"/>
    <m/>
    <m/>
    <x v="0"/>
    <m/>
    <m/>
    <m/>
    <n v="5725"/>
    <m/>
    <n v="5725"/>
    <m/>
    <n v="10"/>
    <m/>
    <n v="10"/>
  </r>
  <r>
    <s v="Склад Север"/>
    <x v="0"/>
    <x v="4813"/>
    <x v="0"/>
    <m/>
    <m/>
    <x v="0"/>
    <m/>
    <m/>
    <m/>
    <n v="27100"/>
    <n v="27100"/>
    <m/>
    <m/>
    <n v="31"/>
    <n v="31"/>
    <m/>
  </r>
  <r>
    <s v="Склад Север"/>
    <x v="0"/>
    <x v="4814"/>
    <x v="0"/>
    <m/>
    <m/>
    <x v="0"/>
    <m/>
    <m/>
    <m/>
    <n v="1873.3"/>
    <m/>
    <n v="1873.3"/>
    <m/>
    <n v="11"/>
    <m/>
    <n v="11"/>
  </r>
  <r>
    <s v="Склад Север"/>
    <x v="0"/>
    <x v="4815"/>
    <x v="0"/>
    <m/>
    <m/>
    <x v="0"/>
    <m/>
    <m/>
    <m/>
    <n v="57484.800000000003"/>
    <n v="57484.800000000003"/>
    <m/>
    <m/>
    <n v="48"/>
    <n v="48"/>
    <m/>
  </r>
  <r>
    <s v="Склад Север"/>
    <x v="0"/>
    <x v="4816"/>
    <x v="0"/>
    <m/>
    <m/>
    <x v="0"/>
    <m/>
    <m/>
    <m/>
    <n v="115920"/>
    <n v="115920"/>
    <m/>
    <m/>
    <n v="2"/>
    <n v="2"/>
    <m/>
  </r>
  <r>
    <s v="Склад Север"/>
    <x v="0"/>
    <x v="4817"/>
    <x v="0"/>
    <m/>
    <m/>
    <x v="0"/>
    <m/>
    <m/>
    <m/>
    <n v="258336"/>
    <n v="258336"/>
    <m/>
    <m/>
    <n v="4"/>
    <n v="4"/>
    <m/>
  </r>
  <r>
    <s v="Склад Север"/>
    <x v="0"/>
    <x v="4818"/>
    <x v="0"/>
    <m/>
    <m/>
    <x v="0"/>
    <m/>
    <m/>
    <m/>
    <n v="78246"/>
    <n v="78246"/>
    <m/>
    <m/>
    <n v="1"/>
    <n v="1"/>
    <m/>
  </r>
  <r>
    <s v="Склад Север"/>
    <x v="0"/>
    <x v="4819"/>
    <x v="0"/>
    <m/>
    <m/>
    <x v="0"/>
    <m/>
    <m/>
    <m/>
    <n v="8704"/>
    <n v="8704"/>
    <m/>
    <m/>
    <n v="16"/>
    <n v="16"/>
    <m/>
  </r>
  <r>
    <s v="Склад Север"/>
    <x v="0"/>
    <x v="4820"/>
    <x v="0"/>
    <m/>
    <m/>
    <x v="0"/>
    <m/>
    <m/>
    <m/>
    <n v="1750"/>
    <n v="1750"/>
    <m/>
    <m/>
    <n v="1"/>
    <n v="1"/>
    <m/>
  </r>
  <r>
    <s v="Склад Север"/>
    <x v="0"/>
    <x v="4821"/>
    <x v="0"/>
    <m/>
    <m/>
    <x v="0"/>
    <m/>
    <m/>
    <m/>
    <n v="4387.63"/>
    <n v="2713.63"/>
    <n v="1674"/>
    <m/>
    <n v="108"/>
    <n v="68"/>
    <n v="40"/>
  </r>
  <r>
    <s v="Склад Север"/>
    <x v="0"/>
    <x v="4822"/>
    <x v="0"/>
    <m/>
    <m/>
    <x v="0"/>
    <m/>
    <m/>
    <m/>
    <n v="2177.84"/>
    <n v="2177.84"/>
    <m/>
    <m/>
    <n v="12"/>
    <n v="12"/>
    <m/>
  </r>
  <r>
    <s v="Склад Север"/>
    <x v="0"/>
    <x v="4823"/>
    <x v="0"/>
    <m/>
    <m/>
    <x v="0"/>
    <m/>
    <m/>
    <m/>
    <n v="78163.199999999997"/>
    <n v="78163.199999999997"/>
    <m/>
    <m/>
    <n v="10"/>
    <n v="10"/>
    <m/>
  </r>
  <r>
    <s v="Склад Север"/>
    <x v="0"/>
    <x v="4824"/>
    <x v="0"/>
    <m/>
    <m/>
    <x v="0"/>
    <m/>
    <m/>
    <m/>
    <n v="229494"/>
    <n v="229494"/>
    <m/>
    <m/>
    <n v="10"/>
    <n v="10"/>
    <m/>
  </r>
  <r>
    <s v="Склад Север"/>
    <x v="0"/>
    <x v="4825"/>
    <x v="0"/>
    <m/>
    <m/>
    <x v="0"/>
    <m/>
    <m/>
    <m/>
    <n v="3389.85"/>
    <n v="2499.85"/>
    <n v="890"/>
    <m/>
    <n v="216"/>
    <n v="156"/>
    <n v="60"/>
  </r>
  <r>
    <s v="Склад Север"/>
    <x v="0"/>
    <x v="4826"/>
    <x v="0"/>
    <m/>
    <m/>
    <x v="0"/>
    <m/>
    <m/>
    <m/>
    <n v="4334.3999999999996"/>
    <n v="2167.1999999999998"/>
    <n v="2167.1999999999998"/>
    <m/>
    <n v="108"/>
    <n v="54"/>
    <n v="54"/>
  </r>
  <r>
    <s v="Склад Север"/>
    <x v="0"/>
    <x v="4827"/>
    <x v="0"/>
    <m/>
    <m/>
    <x v="0"/>
    <m/>
    <m/>
    <m/>
    <n v="5328"/>
    <m/>
    <n v="5328"/>
    <m/>
    <n v="8"/>
    <m/>
    <n v="8"/>
  </r>
  <r>
    <s v="Склад Север"/>
    <x v="0"/>
    <x v="4828"/>
    <x v="0"/>
    <m/>
    <m/>
    <x v="0"/>
    <m/>
    <m/>
    <m/>
    <n v="3430.8"/>
    <n v="3430.8"/>
    <m/>
    <m/>
    <n v="1"/>
    <n v="1"/>
    <m/>
  </r>
  <r>
    <s v="Склад Север"/>
    <x v="0"/>
    <x v="4829"/>
    <x v="0"/>
    <m/>
    <m/>
    <x v="0"/>
    <m/>
    <m/>
    <m/>
    <n v="3559.2"/>
    <n v="3559.2"/>
    <m/>
    <m/>
    <n v="2"/>
    <n v="2"/>
    <m/>
  </r>
  <r>
    <s v="Склад Север"/>
    <x v="0"/>
    <x v="4830"/>
    <x v="0"/>
    <m/>
    <m/>
    <x v="0"/>
    <m/>
    <m/>
    <m/>
    <n v="2431.1999999999998"/>
    <n v="2431.1999999999998"/>
    <m/>
    <m/>
    <n v="1"/>
    <n v="1"/>
    <m/>
  </r>
  <r>
    <s v="Склад Север"/>
    <x v="0"/>
    <x v="4831"/>
    <x v="0"/>
    <m/>
    <m/>
    <x v="0"/>
    <m/>
    <m/>
    <m/>
    <n v="41675"/>
    <n v="41675"/>
    <m/>
    <m/>
    <n v="25"/>
    <n v="25"/>
    <m/>
  </r>
  <r>
    <s v="Склад Север"/>
    <x v="0"/>
    <x v="4832"/>
    <x v="0"/>
    <m/>
    <m/>
    <x v="0"/>
    <m/>
    <m/>
    <m/>
    <n v="64672.800000000003"/>
    <n v="64672.800000000003"/>
    <m/>
    <m/>
    <n v="26"/>
    <n v="26"/>
    <m/>
  </r>
  <r>
    <s v="Склад Север"/>
    <x v="0"/>
    <x v="4833"/>
    <x v="0"/>
    <m/>
    <m/>
    <x v="0"/>
    <m/>
    <m/>
    <m/>
    <n v="8133.33"/>
    <m/>
    <n v="8133.33"/>
    <m/>
    <n v="8"/>
    <m/>
    <n v="8"/>
  </r>
  <r>
    <s v="Склад Север"/>
    <x v="0"/>
    <x v="4834"/>
    <x v="0"/>
    <m/>
    <m/>
    <x v="0"/>
    <m/>
    <m/>
    <m/>
    <n v="28431.599999999999"/>
    <n v="26470.799999999999"/>
    <n v="1960.8"/>
    <m/>
    <n v="29"/>
    <n v="27"/>
    <n v="2"/>
  </r>
  <r>
    <s v="Склад Север"/>
    <x v="0"/>
    <x v="4835"/>
    <x v="0"/>
    <m/>
    <m/>
    <x v="0"/>
    <m/>
    <m/>
    <m/>
    <n v="7998"/>
    <n v="7998"/>
    <m/>
    <m/>
    <n v="6"/>
    <n v="6"/>
    <m/>
  </r>
  <r>
    <s v="Склад Север"/>
    <x v="0"/>
    <x v="4836"/>
    <x v="0"/>
    <m/>
    <m/>
    <x v="0"/>
    <m/>
    <m/>
    <m/>
    <n v="4992"/>
    <n v="4992"/>
    <m/>
    <m/>
    <n v="8"/>
    <n v="8"/>
    <m/>
  </r>
  <r>
    <s v="Склад Север"/>
    <x v="0"/>
    <x v="4837"/>
    <x v="0"/>
    <m/>
    <m/>
    <x v="0"/>
    <m/>
    <m/>
    <m/>
    <n v="22344"/>
    <n v="22344"/>
    <m/>
    <m/>
    <n v="7"/>
    <n v="7"/>
    <m/>
  </r>
  <r>
    <s v="Склад Север"/>
    <x v="0"/>
    <x v="4838"/>
    <x v="0"/>
    <m/>
    <m/>
    <x v="0"/>
    <m/>
    <m/>
    <m/>
    <n v="13041.67"/>
    <m/>
    <n v="13041.67"/>
    <m/>
    <n v="5"/>
    <m/>
    <n v="5"/>
  </r>
  <r>
    <s v="Склад Север"/>
    <x v="0"/>
    <x v="4839"/>
    <x v="0"/>
    <m/>
    <m/>
    <x v="0"/>
    <m/>
    <m/>
    <m/>
    <n v="26743.200000000001"/>
    <n v="26743.200000000001"/>
    <m/>
    <m/>
    <n v="11"/>
    <n v="11"/>
    <m/>
  </r>
  <r>
    <s v="Склад Север"/>
    <x v="0"/>
    <x v="4840"/>
    <x v="0"/>
    <m/>
    <m/>
    <x v="0"/>
    <m/>
    <m/>
    <m/>
    <n v="6888"/>
    <n v="6888"/>
    <m/>
    <m/>
    <n v="2"/>
    <n v="2"/>
    <m/>
  </r>
  <r>
    <s v="Склад Север"/>
    <x v="0"/>
    <x v="4841"/>
    <x v="0"/>
    <m/>
    <m/>
    <x v="0"/>
    <m/>
    <m/>
    <m/>
    <n v="15249.6"/>
    <n v="7624.8"/>
    <n v="7624.8"/>
    <m/>
    <n v="6"/>
    <n v="3"/>
    <n v="3"/>
  </r>
  <r>
    <s v="Склад Север"/>
    <x v="0"/>
    <x v="4842"/>
    <x v="0"/>
    <m/>
    <m/>
    <x v="0"/>
    <m/>
    <m/>
    <m/>
    <n v="19761.599999999999"/>
    <m/>
    <n v="19761.599999999999"/>
    <m/>
    <n v="3"/>
    <m/>
    <n v="3"/>
  </r>
  <r>
    <s v="Склад Север"/>
    <x v="0"/>
    <x v="4843"/>
    <x v="0"/>
    <m/>
    <m/>
    <x v="0"/>
    <m/>
    <m/>
    <m/>
    <n v="5570.4"/>
    <n v="5570.4"/>
    <m/>
    <m/>
    <n v="2"/>
    <n v="2"/>
    <m/>
  </r>
  <r>
    <s v="Склад Север"/>
    <x v="0"/>
    <x v="4844"/>
    <x v="0"/>
    <m/>
    <m/>
    <x v="0"/>
    <m/>
    <m/>
    <m/>
    <n v="22890"/>
    <n v="22890"/>
    <m/>
    <m/>
    <n v="5"/>
    <n v="5"/>
    <m/>
  </r>
  <r>
    <s v="Склад Север"/>
    <x v="0"/>
    <x v="4845"/>
    <x v="0"/>
    <m/>
    <m/>
    <x v="0"/>
    <m/>
    <m/>
    <m/>
    <n v="6937.2"/>
    <n v="6937.2"/>
    <m/>
    <m/>
    <n v="3"/>
    <n v="3"/>
    <m/>
  </r>
  <r>
    <s v="Склад Север"/>
    <x v="0"/>
    <x v="4846"/>
    <x v="0"/>
    <m/>
    <m/>
    <x v="0"/>
    <m/>
    <m/>
    <m/>
    <n v="25219.200000000001"/>
    <n v="25219.200000000001"/>
    <m/>
    <m/>
    <n v="4"/>
    <n v="4"/>
    <m/>
  </r>
  <r>
    <s v="Склад Север"/>
    <x v="0"/>
    <x v="4847"/>
    <x v="4"/>
    <n v="5780.34"/>
    <n v="3"/>
    <x v="3"/>
    <s v="Реконструкция НБУ 2022-2024"/>
    <m/>
    <n v="7707.12"/>
    <m/>
    <n v="1926.78"/>
    <n v="5780.34"/>
    <n v="4"/>
    <m/>
    <n v="1"/>
    <n v="3"/>
  </r>
  <r>
    <s v="Склад Север"/>
    <x v="0"/>
    <x v="4848"/>
    <x v="0"/>
    <m/>
    <m/>
    <x v="0"/>
    <m/>
    <m/>
    <m/>
    <n v="9235.2000000000007"/>
    <n v="9235.2000000000007"/>
    <m/>
    <m/>
    <n v="4"/>
    <n v="4"/>
    <m/>
  </r>
  <r>
    <s v="Склад Север"/>
    <x v="0"/>
    <x v="4849"/>
    <x v="0"/>
    <m/>
    <m/>
    <x v="0"/>
    <m/>
    <m/>
    <m/>
    <n v="38001.599999999999"/>
    <n v="38001.599999999999"/>
    <m/>
    <m/>
    <n v="8"/>
    <n v="8"/>
    <m/>
  </r>
  <r>
    <s v="Склад Север"/>
    <x v="0"/>
    <x v="4850"/>
    <x v="0"/>
    <m/>
    <m/>
    <x v="0"/>
    <m/>
    <m/>
    <m/>
    <n v="109850.4"/>
    <n v="109850.4"/>
    <m/>
    <m/>
    <n v="19"/>
    <n v="19"/>
    <m/>
  </r>
  <r>
    <s v="Склад Север"/>
    <x v="0"/>
    <x v="4851"/>
    <x v="0"/>
    <m/>
    <m/>
    <x v="0"/>
    <m/>
    <m/>
    <m/>
    <n v="552"/>
    <n v="552"/>
    <m/>
    <m/>
    <n v="4"/>
    <n v="4"/>
    <m/>
  </r>
  <r>
    <s v="Склад Север"/>
    <x v="0"/>
    <x v="4852"/>
    <x v="0"/>
    <m/>
    <m/>
    <x v="0"/>
    <m/>
    <m/>
    <m/>
    <n v="276"/>
    <n v="276"/>
    <m/>
    <m/>
    <n v="2"/>
    <n v="2"/>
    <m/>
  </r>
  <r>
    <s v="Склад Север"/>
    <x v="0"/>
    <x v="4853"/>
    <x v="0"/>
    <m/>
    <m/>
    <x v="0"/>
    <m/>
    <m/>
    <m/>
    <n v="3868.8"/>
    <n v="3868.8"/>
    <m/>
    <m/>
    <n v="22"/>
    <n v="22"/>
    <m/>
  </r>
  <r>
    <s v="Склад Север"/>
    <x v="0"/>
    <x v="4854"/>
    <x v="0"/>
    <m/>
    <m/>
    <x v="0"/>
    <m/>
    <m/>
    <m/>
    <n v="4752"/>
    <n v="4752"/>
    <m/>
    <m/>
    <n v="30"/>
    <n v="30"/>
    <m/>
  </r>
  <r>
    <s v="Склад Север"/>
    <x v="0"/>
    <x v="4855"/>
    <x v="0"/>
    <m/>
    <m/>
    <x v="0"/>
    <m/>
    <m/>
    <m/>
    <n v="15840"/>
    <n v="15840"/>
    <m/>
    <m/>
    <n v="20"/>
    <n v="20"/>
    <m/>
  </r>
  <r>
    <s v="Склад Север"/>
    <x v="0"/>
    <x v="4856"/>
    <x v="0"/>
    <m/>
    <m/>
    <x v="0"/>
    <m/>
    <m/>
    <m/>
    <n v="1000"/>
    <m/>
    <n v="1000"/>
    <m/>
    <n v="5"/>
    <m/>
    <n v="5"/>
  </r>
  <r>
    <s v="Склад Север"/>
    <x v="0"/>
    <x v="4857"/>
    <x v="0"/>
    <m/>
    <m/>
    <x v="0"/>
    <m/>
    <m/>
    <m/>
    <n v="4396.8"/>
    <n v="4396.8"/>
    <m/>
    <m/>
    <n v="8"/>
    <n v="8"/>
    <m/>
  </r>
  <r>
    <s v="Склад Север"/>
    <x v="0"/>
    <x v="4858"/>
    <x v="0"/>
    <m/>
    <m/>
    <x v="0"/>
    <m/>
    <m/>
    <m/>
    <n v="14592"/>
    <n v="14592"/>
    <m/>
    <m/>
    <n v="12"/>
    <n v="12"/>
    <m/>
  </r>
  <r>
    <s v="Склад Север"/>
    <x v="0"/>
    <x v="4859"/>
    <x v="0"/>
    <m/>
    <m/>
    <x v="0"/>
    <m/>
    <m/>
    <m/>
    <n v="51089.8"/>
    <n v="51089.8"/>
    <m/>
    <m/>
    <n v="28"/>
    <n v="28"/>
    <m/>
  </r>
  <r>
    <s v="Склад Север"/>
    <x v="0"/>
    <x v="4860"/>
    <x v="0"/>
    <m/>
    <m/>
    <x v="0"/>
    <m/>
    <m/>
    <m/>
    <n v="3801.6"/>
    <n v="3801.6"/>
    <m/>
    <m/>
    <n v="16"/>
    <n v="16"/>
    <m/>
  </r>
  <r>
    <s v="Склад Север"/>
    <x v="0"/>
    <x v="4861"/>
    <x v="0"/>
    <m/>
    <m/>
    <x v="0"/>
    <m/>
    <m/>
    <m/>
    <n v="50025.599999999999"/>
    <n v="47246.400000000001"/>
    <n v="2779.2"/>
    <m/>
    <n v="72"/>
    <n v="68"/>
    <n v="4"/>
  </r>
  <r>
    <s v="Склад Север"/>
    <x v="0"/>
    <x v="4862"/>
    <x v="0"/>
    <m/>
    <m/>
    <x v="0"/>
    <m/>
    <m/>
    <m/>
    <n v="26190"/>
    <n v="26190"/>
    <m/>
    <m/>
    <n v="5"/>
    <n v="5"/>
    <m/>
  </r>
  <r>
    <s v="Склад Север"/>
    <x v="0"/>
    <x v="4863"/>
    <x v="0"/>
    <m/>
    <m/>
    <x v="0"/>
    <m/>
    <m/>
    <m/>
    <n v="6712.8"/>
    <n v="6712.8"/>
    <m/>
    <m/>
    <n v="2"/>
    <n v="2"/>
    <m/>
  </r>
  <r>
    <s v="Склад Север"/>
    <x v="0"/>
    <x v="4864"/>
    <x v="0"/>
    <m/>
    <m/>
    <x v="0"/>
    <m/>
    <m/>
    <m/>
    <n v="7628.4"/>
    <n v="7628.4"/>
    <m/>
    <m/>
    <n v="3"/>
    <n v="3"/>
    <m/>
  </r>
  <r>
    <s v="Склад Север"/>
    <x v="0"/>
    <x v="4865"/>
    <x v="0"/>
    <m/>
    <m/>
    <x v="0"/>
    <m/>
    <m/>
    <m/>
    <n v="60649.16"/>
    <n v="60649.16"/>
    <m/>
    <m/>
    <n v="11"/>
    <n v="11"/>
    <m/>
  </r>
  <r>
    <s v="Склад Север"/>
    <x v="0"/>
    <x v="4866"/>
    <x v="0"/>
    <m/>
    <m/>
    <x v="0"/>
    <m/>
    <m/>
    <m/>
    <n v="17059.2"/>
    <n v="17059.2"/>
    <m/>
    <m/>
    <n v="1"/>
    <n v="1"/>
    <m/>
  </r>
  <r>
    <s v="Склад Север"/>
    <x v="0"/>
    <x v="4867"/>
    <x v="0"/>
    <m/>
    <m/>
    <x v="0"/>
    <m/>
    <m/>
    <m/>
    <n v="88884"/>
    <n v="88884"/>
    <m/>
    <m/>
    <n v="5"/>
    <n v="5"/>
    <m/>
  </r>
  <r>
    <s v="Склад Север"/>
    <x v="0"/>
    <x v="4868"/>
    <x v="0"/>
    <m/>
    <m/>
    <x v="0"/>
    <m/>
    <m/>
    <m/>
    <n v="284868"/>
    <n v="265876.8"/>
    <n v="18991.2"/>
    <m/>
    <n v="15"/>
    <n v="14"/>
    <n v="1"/>
  </r>
  <r>
    <s v="Склад Север"/>
    <x v="0"/>
    <x v="4869"/>
    <x v="0"/>
    <m/>
    <m/>
    <x v="0"/>
    <m/>
    <m/>
    <m/>
    <n v="10550"/>
    <m/>
    <n v="10550"/>
    <m/>
    <n v="6"/>
    <m/>
    <n v="6"/>
  </r>
  <r>
    <s v="Склад Север"/>
    <x v="0"/>
    <x v="4870"/>
    <x v="0"/>
    <m/>
    <m/>
    <x v="0"/>
    <m/>
    <m/>
    <m/>
    <n v="39100"/>
    <m/>
    <n v="39100"/>
    <m/>
    <n v="34"/>
    <m/>
    <n v="34"/>
  </r>
  <r>
    <s v="Склад Север"/>
    <x v="0"/>
    <x v="4871"/>
    <x v="0"/>
    <m/>
    <m/>
    <x v="0"/>
    <m/>
    <m/>
    <m/>
    <n v="17541.669999999998"/>
    <m/>
    <n v="17541.669999999998"/>
    <m/>
    <n v="10"/>
    <m/>
    <n v="10"/>
  </r>
  <r>
    <s v="Склад Север"/>
    <x v="0"/>
    <x v="4872"/>
    <x v="0"/>
    <m/>
    <m/>
    <x v="0"/>
    <m/>
    <m/>
    <m/>
    <n v="24450"/>
    <m/>
    <n v="24450"/>
    <m/>
    <n v="6"/>
    <m/>
    <n v="6"/>
  </r>
  <r>
    <s v="Склад Север"/>
    <x v="0"/>
    <x v="4873"/>
    <x v="0"/>
    <m/>
    <m/>
    <x v="0"/>
    <m/>
    <m/>
    <m/>
    <n v="3660"/>
    <n v="1830"/>
    <n v="1830"/>
    <m/>
    <n v="2"/>
    <n v="1"/>
    <n v="1"/>
  </r>
  <r>
    <s v="Склад Север"/>
    <x v="0"/>
    <x v="4874"/>
    <x v="0"/>
    <m/>
    <m/>
    <x v="0"/>
    <m/>
    <m/>
    <m/>
    <n v="8337.6"/>
    <n v="8337.6"/>
    <m/>
    <m/>
    <n v="4"/>
    <n v="4"/>
    <m/>
  </r>
  <r>
    <s v="Склад Север"/>
    <x v="0"/>
    <x v="4875"/>
    <x v="0"/>
    <m/>
    <m/>
    <x v="0"/>
    <m/>
    <m/>
    <m/>
    <n v="2220"/>
    <n v="2220"/>
    <m/>
    <m/>
    <n v="2"/>
    <n v="2"/>
    <m/>
  </r>
  <r>
    <s v="Склад Север"/>
    <x v="0"/>
    <x v="4876"/>
    <x v="0"/>
    <m/>
    <m/>
    <x v="0"/>
    <m/>
    <m/>
    <m/>
    <n v="55008"/>
    <n v="55008"/>
    <m/>
    <m/>
    <n v="16"/>
    <n v="16"/>
    <m/>
  </r>
  <r>
    <s v="Склад Север"/>
    <x v="0"/>
    <x v="4877"/>
    <x v="0"/>
    <m/>
    <m/>
    <x v="0"/>
    <m/>
    <m/>
    <m/>
    <n v="24876"/>
    <n v="24876"/>
    <m/>
    <m/>
    <n v="2"/>
    <n v="2"/>
    <m/>
  </r>
  <r>
    <s v="Склад Север"/>
    <x v="0"/>
    <x v="4878"/>
    <x v="0"/>
    <m/>
    <m/>
    <x v="0"/>
    <m/>
    <m/>
    <m/>
    <n v="3990"/>
    <m/>
    <n v="3990"/>
    <m/>
    <n v="4"/>
    <m/>
    <n v="4"/>
  </r>
  <r>
    <s v="Склад Север"/>
    <x v="0"/>
    <x v="4879"/>
    <x v="0"/>
    <m/>
    <m/>
    <x v="0"/>
    <m/>
    <m/>
    <m/>
    <n v="9866.67"/>
    <n v="3700"/>
    <n v="6166.67"/>
    <m/>
    <n v="8"/>
    <n v="3"/>
    <n v="5"/>
  </r>
  <r>
    <s v="Склад Север"/>
    <x v="0"/>
    <x v="4880"/>
    <x v="0"/>
    <m/>
    <m/>
    <x v="0"/>
    <m/>
    <m/>
    <m/>
    <n v="27130"/>
    <m/>
    <n v="27130"/>
    <m/>
    <n v="12"/>
    <m/>
    <n v="12"/>
  </r>
  <r>
    <s v="Склад Север"/>
    <x v="0"/>
    <x v="4881"/>
    <x v="0"/>
    <m/>
    <m/>
    <x v="0"/>
    <m/>
    <m/>
    <m/>
    <n v="24400"/>
    <m/>
    <n v="24400"/>
    <m/>
    <n v="6"/>
    <m/>
    <n v="6"/>
  </r>
  <r>
    <s v="Склад Север"/>
    <x v="0"/>
    <x v="4882"/>
    <x v="0"/>
    <m/>
    <m/>
    <x v="0"/>
    <m/>
    <m/>
    <m/>
    <n v="24876"/>
    <n v="24876"/>
    <m/>
    <m/>
    <n v="2"/>
    <n v="2"/>
    <m/>
  </r>
  <r>
    <s v="Склад Север"/>
    <x v="0"/>
    <x v="4883"/>
    <x v="0"/>
    <m/>
    <m/>
    <x v="0"/>
    <m/>
    <m/>
    <m/>
    <n v="18392.400000000001"/>
    <n v="18392.400000000001"/>
    <m/>
    <m/>
    <n v="1"/>
    <n v="1"/>
    <m/>
  </r>
  <r>
    <s v="Склад Север"/>
    <x v="0"/>
    <x v="4884"/>
    <x v="0"/>
    <m/>
    <m/>
    <x v="0"/>
    <m/>
    <m/>
    <m/>
    <n v="18654.16"/>
    <m/>
    <n v="18654.16"/>
    <m/>
    <n v="11"/>
    <m/>
    <n v="11"/>
  </r>
  <r>
    <s v="Склад Север"/>
    <x v="0"/>
    <x v="4885"/>
    <x v="0"/>
    <m/>
    <m/>
    <x v="0"/>
    <m/>
    <m/>
    <m/>
    <n v="1310.44"/>
    <n v="1310.44"/>
    <m/>
    <m/>
    <n v="4"/>
    <n v="4"/>
    <m/>
  </r>
  <r>
    <s v="Склад Север"/>
    <x v="0"/>
    <x v="4886"/>
    <x v="0"/>
    <m/>
    <m/>
    <x v="0"/>
    <m/>
    <m/>
    <m/>
    <n v="106.67"/>
    <n v="106.67"/>
    <m/>
    <m/>
    <n v="2"/>
    <n v="2"/>
    <m/>
  </r>
  <r>
    <s v="Склад Север"/>
    <x v="0"/>
    <x v="4887"/>
    <x v="0"/>
    <m/>
    <m/>
    <x v="0"/>
    <m/>
    <m/>
    <m/>
    <n v="975"/>
    <n v="975"/>
    <m/>
    <m/>
    <n v="15"/>
    <n v="15"/>
    <m/>
  </r>
  <r>
    <s v="Склад Север"/>
    <x v="0"/>
    <x v="4888"/>
    <x v="0"/>
    <m/>
    <m/>
    <x v="0"/>
    <m/>
    <m/>
    <m/>
    <n v="33430.5"/>
    <m/>
    <n v="33430.5"/>
    <m/>
    <n v="5"/>
    <m/>
    <n v="5"/>
  </r>
  <r>
    <s v="Склад Север"/>
    <x v="0"/>
    <x v="4889"/>
    <x v="0"/>
    <n v="-893.35999999999967"/>
    <n v="-3"/>
    <x v="0"/>
    <m/>
    <m/>
    <n v="3519"/>
    <n v="1925.48"/>
    <n v="4412.3599999999997"/>
    <n v="1032.1199999999999"/>
    <n v="10"/>
    <n v="6"/>
    <n v="13"/>
    <n v="3"/>
  </r>
  <r>
    <s v="Склад Север"/>
    <x v="0"/>
    <x v="4890"/>
    <x v="0"/>
    <m/>
    <m/>
    <x v="0"/>
    <m/>
    <m/>
    <m/>
    <n v="1720.2"/>
    <n v="1720.2"/>
    <m/>
    <m/>
    <n v="5"/>
    <n v="5"/>
    <m/>
  </r>
  <r>
    <s v="Склад Север"/>
    <x v="0"/>
    <x v="4891"/>
    <x v="0"/>
    <m/>
    <m/>
    <x v="0"/>
    <m/>
    <m/>
    <m/>
    <n v="26217.56"/>
    <n v="26217.56"/>
    <m/>
    <m/>
    <n v="214"/>
    <n v="214"/>
    <m/>
  </r>
  <r>
    <s v="Склад Север"/>
    <x v="0"/>
    <x v="4892"/>
    <x v="0"/>
    <m/>
    <m/>
    <x v="0"/>
    <m/>
    <m/>
    <m/>
    <n v="96.3"/>
    <n v="96.3"/>
    <m/>
    <m/>
    <n v="1"/>
    <n v="1"/>
    <m/>
  </r>
  <r>
    <s v="Склад Север"/>
    <x v="0"/>
    <x v="4893"/>
    <x v="0"/>
    <m/>
    <m/>
    <x v="0"/>
    <m/>
    <m/>
    <m/>
    <n v="16823.580000000002"/>
    <n v="12189.54"/>
    <n v="4634.04"/>
    <m/>
    <n v="167"/>
    <n v="121"/>
    <n v="46"/>
  </r>
  <r>
    <s v="Склад Север"/>
    <x v="0"/>
    <x v="4894"/>
    <x v="0"/>
    <m/>
    <m/>
    <x v="0"/>
    <m/>
    <m/>
    <m/>
    <n v="23483.24"/>
    <n v="23483.24"/>
    <m/>
    <m/>
    <n v="235"/>
    <n v="235"/>
    <m/>
  </r>
  <r>
    <s v="Склад Север"/>
    <x v="0"/>
    <x v="4895"/>
    <x v="0"/>
    <m/>
    <m/>
    <x v="0"/>
    <m/>
    <m/>
    <m/>
    <n v="25473.66"/>
    <n v="23108.799999999999"/>
    <n v="2364.86"/>
    <m/>
    <n v="250"/>
    <n v="227"/>
    <n v="23"/>
  </r>
  <r>
    <s v="Склад Север"/>
    <x v="0"/>
    <x v="4896"/>
    <x v="0"/>
    <m/>
    <m/>
    <x v="0"/>
    <m/>
    <m/>
    <m/>
    <n v="2295.48"/>
    <n v="2295.48"/>
    <m/>
    <m/>
    <n v="12"/>
    <n v="12"/>
    <m/>
  </r>
  <r>
    <s v="Склад Север"/>
    <x v="0"/>
    <x v="4897"/>
    <x v="0"/>
    <m/>
    <m/>
    <x v="0"/>
    <m/>
    <m/>
    <m/>
    <n v="19435"/>
    <n v="19435"/>
    <m/>
    <m/>
    <n v="2"/>
    <n v="2"/>
    <m/>
  </r>
  <r>
    <s v="Склад Север"/>
    <x v="0"/>
    <x v="4898"/>
    <x v="0"/>
    <m/>
    <m/>
    <x v="0"/>
    <m/>
    <m/>
    <m/>
    <n v="9717.5"/>
    <n v="9717.5"/>
    <m/>
    <m/>
    <n v="1"/>
    <n v="1"/>
    <m/>
  </r>
  <r>
    <s v="Склад Север"/>
    <x v="0"/>
    <x v="4899"/>
    <x v="0"/>
    <m/>
    <m/>
    <x v="0"/>
    <m/>
    <m/>
    <m/>
    <n v="11880"/>
    <n v="11880"/>
    <m/>
    <m/>
    <n v="30"/>
    <n v="30"/>
    <m/>
  </r>
  <r>
    <s v="Склад Север"/>
    <x v="0"/>
    <x v="4900"/>
    <x v="0"/>
    <m/>
    <m/>
    <x v="0"/>
    <m/>
    <m/>
    <m/>
    <n v="3749.93"/>
    <n v="3749.93"/>
    <m/>
    <m/>
    <n v="5"/>
    <n v="5"/>
    <m/>
  </r>
  <r>
    <s v="Склад Север"/>
    <x v="0"/>
    <x v="4901"/>
    <x v="0"/>
    <m/>
    <m/>
    <x v="0"/>
    <m/>
    <m/>
    <m/>
    <n v="1549.17"/>
    <n v="1549.17"/>
    <m/>
    <m/>
    <n v="22"/>
    <n v="22"/>
    <m/>
  </r>
  <r>
    <s v="Склад Север"/>
    <x v="0"/>
    <x v="4902"/>
    <x v="0"/>
    <m/>
    <m/>
    <x v="0"/>
    <m/>
    <m/>
    <m/>
    <n v="952.5"/>
    <n v="952.5"/>
    <m/>
    <m/>
    <n v="15"/>
    <n v="15"/>
    <m/>
  </r>
  <r>
    <s v="Склад Север"/>
    <x v="0"/>
    <x v="4903"/>
    <x v="0"/>
    <m/>
    <m/>
    <x v="0"/>
    <m/>
    <m/>
    <m/>
    <n v="1350"/>
    <n v="1350"/>
    <m/>
    <m/>
    <n v="300"/>
    <n v="300"/>
    <m/>
  </r>
  <r>
    <s v="Склад Север"/>
    <x v="0"/>
    <x v="4904"/>
    <x v="0"/>
    <m/>
    <m/>
    <x v="0"/>
    <m/>
    <m/>
    <m/>
    <n v="585"/>
    <n v="585"/>
    <m/>
    <m/>
    <n v="80"/>
    <n v="80"/>
    <m/>
  </r>
  <r>
    <s v="Склад Север"/>
    <x v="0"/>
    <x v="4905"/>
    <x v="0"/>
    <m/>
    <m/>
    <x v="0"/>
    <m/>
    <m/>
    <m/>
    <n v="2132.5100000000002"/>
    <n v="2132.5100000000002"/>
    <m/>
    <m/>
    <n v="190"/>
    <n v="190"/>
    <m/>
  </r>
  <r>
    <s v="Склад Север"/>
    <x v="0"/>
    <x v="4906"/>
    <x v="0"/>
    <m/>
    <m/>
    <x v="0"/>
    <m/>
    <m/>
    <m/>
    <n v="3602.08"/>
    <n v="3602.08"/>
    <m/>
    <m/>
    <n v="35"/>
    <n v="35"/>
    <m/>
  </r>
  <r>
    <s v="Склад Север"/>
    <x v="0"/>
    <x v="4907"/>
    <x v="0"/>
    <m/>
    <m/>
    <x v="0"/>
    <m/>
    <m/>
    <m/>
    <n v="5763.33"/>
    <n v="5763.33"/>
    <m/>
    <m/>
    <n v="56"/>
    <n v="56"/>
    <m/>
  </r>
  <r>
    <s v="Склад Север"/>
    <x v="0"/>
    <x v="4908"/>
    <x v="0"/>
    <m/>
    <m/>
    <x v="0"/>
    <m/>
    <m/>
    <m/>
    <n v="2785"/>
    <n v="2785"/>
    <m/>
    <m/>
    <n v="30"/>
    <n v="30"/>
    <m/>
  </r>
  <r>
    <s v="Склад Север"/>
    <x v="0"/>
    <x v="4909"/>
    <x v="0"/>
    <m/>
    <m/>
    <x v="0"/>
    <m/>
    <m/>
    <m/>
    <n v="1856.67"/>
    <n v="1856.67"/>
    <m/>
    <m/>
    <n v="20"/>
    <n v="20"/>
    <m/>
  </r>
  <r>
    <s v="Склад Север"/>
    <x v="0"/>
    <x v="4910"/>
    <x v="0"/>
    <m/>
    <m/>
    <x v="0"/>
    <m/>
    <m/>
    <m/>
    <n v="2640"/>
    <n v="2640"/>
    <m/>
    <m/>
    <n v="40"/>
    <n v="40"/>
    <m/>
  </r>
  <r>
    <s v="Склад Север"/>
    <x v="0"/>
    <x v="4911"/>
    <x v="0"/>
    <m/>
    <m/>
    <x v="0"/>
    <m/>
    <m/>
    <m/>
    <n v="2799.16"/>
    <n v="2799.16"/>
    <m/>
    <m/>
    <n v="40"/>
    <n v="40"/>
    <m/>
  </r>
  <r>
    <s v="Склад Север"/>
    <x v="0"/>
    <x v="4912"/>
    <x v="0"/>
    <m/>
    <m/>
    <x v="0"/>
    <m/>
    <m/>
    <m/>
    <n v="1096.67"/>
    <n v="1096.67"/>
    <m/>
    <m/>
    <n v="140"/>
    <n v="140"/>
    <m/>
  </r>
  <r>
    <s v="Склад Север"/>
    <x v="0"/>
    <x v="4913"/>
    <x v="0"/>
    <m/>
    <m/>
    <x v="0"/>
    <m/>
    <m/>
    <m/>
    <n v="2946.67"/>
    <n v="2946.67"/>
    <m/>
    <m/>
    <n v="40"/>
    <n v="40"/>
    <m/>
  </r>
  <r>
    <s v="Склад Север"/>
    <x v="0"/>
    <x v="4914"/>
    <x v="0"/>
    <m/>
    <m/>
    <x v="0"/>
    <m/>
    <m/>
    <m/>
    <n v="6219.17"/>
    <n v="6219.17"/>
    <m/>
    <m/>
    <n v="85"/>
    <n v="85"/>
    <m/>
  </r>
  <r>
    <s v="Склад Север"/>
    <x v="0"/>
    <x v="4915"/>
    <x v="0"/>
    <m/>
    <m/>
    <x v="0"/>
    <m/>
    <m/>
    <m/>
    <n v="341.25"/>
    <n v="341.25"/>
    <m/>
    <m/>
    <n v="65"/>
    <n v="65"/>
    <m/>
  </r>
  <r>
    <s v="Склад Север"/>
    <x v="0"/>
    <x v="4916"/>
    <x v="0"/>
    <m/>
    <m/>
    <x v="0"/>
    <m/>
    <m/>
    <m/>
    <n v="11115"/>
    <n v="11115"/>
    <m/>
    <m/>
    <n v="76"/>
    <n v="76"/>
    <m/>
  </r>
  <r>
    <s v="Склад Север"/>
    <x v="0"/>
    <x v="4917"/>
    <x v="0"/>
    <m/>
    <m/>
    <x v="0"/>
    <m/>
    <m/>
    <m/>
    <n v="829.58"/>
    <n v="829.58"/>
    <m/>
    <m/>
    <n v="95"/>
    <n v="95"/>
    <m/>
  </r>
  <r>
    <s v="Склад Север"/>
    <x v="0"/>
    <x v="4918"/>
    <x v="0"/>
    <m/>
    <m/>
    <x v="0"/>
    <m/>
    <m/>
    <m/>
    <n v="19833.330000000002"/>
    <n v="19833.330000000002"/>
    <m/>
    <m/>
    <n v="140"/>
    <n v="140"/>
    <m/>
  </r>
  <r>
    <s v="Склад Север"/>
    <x v="0"/>
    <x v="4919"/>
    <x v="0"/>
    <m/>
    <m/>
    <x v="0"/>
    <m/>
    <m/>
    <m/>
    <n v="3758.33"/>
    <n v="3758.33"/>
    <m/>
    <m/>
    <n v="50"/>
    <n v="50"/>
    <m/>
  </r>
  <r>
    <s v="Склад Север"/>
    <x v="0"/>
    <x v="4920"/>
    <x v="0"/>
    <m/>
    <m/>
    <x v="0"/>
    <m/>
    <m/>
    <m/>
    <n v="569.33000000000004"/>
    <n v="569.33000000000004"/>
    <m/>
    <m/>
    <n v="8"/>
    <n v="8"/>
    <m/>
  </r>
  <r>
    <s v="Склад Север"/>
    <x v="0"/>
    <x v="4921"/>
    <x v="0"/>
    <m/>
    <m/>
    <x v="0"/>
    <m/>
    <m/>
    <m/>
    <n v="570.83000000000004"/>
    <m/>
    <n v="570.83000000000004"/>
    <m/>
    <n v="5"/>
    <m/>
    <n v="5"/>
  </r>
  <r>
    <s v="Склад Север"/>
    <x v="0"/>
    <x v="4922"/>
    <x v="0"/>
    <m/>
    <m/>
    <x v="0"/>
    <m/>
    <m/>
    <n v="7012.5"/>
    <m/>
    <n v="7012.5"/>
    <m/>
    <n v="99"/>
    <m/>
    <n v="99"/>
    <m/>
  </r>
  <r>
    <s v="Склад Север"/>
    <x v="0"/>
    <x v="4923"/>
    <x v="0"/>
    <m/>
    <m/>
    <x v="0"/>
    <m/>
    <m/>
    <n v="10270.83"/>
    <n v="448"/>
    <n v="10718.83"/>
    <m/>
    <n v="145"/>
    <n v="4.8"/>
    <n v="149.80000000000001"/>
    <m/>
  </r>
  <r>
    <s v="Склад Север"/>
    <x v="0"/>
    <x v="4924"/>
    <x v="0"/>
    <m/>
    <m/>
    <x v="0"/>
    <m/>
    <m/>
    <n v="2656.25"/>
    <m/>
    <n v="2656.25"/>
    <m/>
    <n v="25.5"/>
    <m/>
    <n v="25.5"/>
    <m/>
  </r>
  <r>
    <s v="Склад Север"/>
    <x v="0"/>
    <x v="4925"/>
    <x v="0"/>
    <m/>
    <m/>
    <x v="0"/>
    <m/>
    <m/>
    <n v="1345.83"/>
    <n v="11526.67"/>
    <n v="12872.5"/>
    <m/>
    <n v="19"/>
    <n v="123"/>
    <n v="142"/>
    <m/>
  </r>
  <r>
    <s v="Склад Север"/>
    <x v="0"/>
    <x v="4926"/>
    <x v="0"/>
    <m/>
    <m/>
    <x v="0"/>
    <m/>
    <m/>
    <n v="935"/>
    <m/>
    <n v="935"/>
    <m/>
    <n v="13.2"/>
    <m/>
    <n v="13.2"/>
    <m/>
  </r>
  <r>
    <s v="Склад Север"/>
    <x v="0"/>
    <x v="4927"/>
    <x v="0"/>
    <m/>
    <m/>
    <x v="0"/>
    <m/>
    <m/>
    <m/>
    <n v="345040"/>
    <n v="150955"/>
    <n v="194085"/>
    <m/>
    <n v="4000"/>
    <n v="1750"/>
    <n v="2250"/>
  </r>
  <r>
    <s v="Склад Север"/>
    <x v="0"/>
    <x v="4928"/>
    <x v="0"/>
    <m/>
    <m/>
    <x v="0"/>
    <m/>
    <m/>
    <n v="219096.16"/>
    <m/>
    <n v="219096.16"/>
    <m/>
    <n v="2668"/>
    <m/>
    <n v="2668"/>
    <m/>
  </r>
  <r>
    <s v="Склад Север"/>
    <x v="0"/>
    <x v="4929"/>
    <x v="0"/>
    <m/>
    <m/>
    <x v="0"/>
    <m/>
    <m/>
    <m/>
    <n v="438200.8"/>
    <n v="388601.3"/>
    <n v="49599.5"/>
    <m/>
    <n v="5080"/>
    <n v="4505"/>
    <n v="575"/>
  </r>
  <r>
    <s v="Склад Север"/>
    <x v="0"/>
    <x v="4930"/>
    <x v="0"/>
    <m/>
    <m/>
    <x v="0"/>
    <m/>
    <m/>
    <m/>
    <n v="758.33"/>
    <n v="758.33"/>
    <m/>
    <m/>
    <n v="70"/>
    <n v="70"/>
    <m/>
  </r>
  <r>
    <s v="Склад Север"/>
    <x v="0"/>
    <x v="4931"/>
    <x v="0"/>
    <m/>
    <m/>
    <x v="0"/>
    <m/>
    <m/>
    <m/>
    <n v="125"/>
    <n v="125"/>
    <m/>
    <m/>
    <n v="10"/>
    <n v="10"/>
    <m/>
  </r>
  <r>
    <s v="Склад Север"/>
    <x v="0"/>
    <x v="4932"/>
    <x v="0"/>
    <m/>
    <m/>
    <x v="0"/>
    <m/>
    <m/>
    <m/>
    <n v="583.33000000000004"/>
    <n v="583.33000000000004"/>
    <m/>
    <m/>
    <n v="10"/>
    <n v="10"/>
    <m/>
  </r>
  <r>
    <s v="Склад Север"/>
    <x v="0"/>
    <x v="4933"/>
    <x v="0"/>
    <m/>
    <m/>
    <x v="0"/>
    <m/>
    <m/>
    <m/>
    <n v="2310"/>
    <n v="2310"/>
    <m/>
    <m/>
    <n v="6"/>
    <n v="6"/>
    <m/>
  </r>
  <r>
    <s v="Склад Север"/>
    <x v="0"/>
    <x v="4934"/>
    <x v="0"/>
    <m/>
    <m/>
    <x v="0"/>
    <m/>
    <m/>
    <m/>
    <n v="342.5"/>
    <n v="342.5"/>
    <m/>
    <m/>
    <n v="1"/>
    <n v="1"/>
    <m/>
  </r>
  <r>
    <s v="Склад Север"/>
    <x v="0"/>
    <x v="4935"/>
    <x v="0"/>
    <m/>
    <m/>
    <x v="0"/>
    <m/>
    <m/>
    <m/>
    <n v="24578.400000000001"/>
    <n v="24578.400000000001"/>
    <m/>
    <m/>
    <n v="1"/>
    <n v="1"/>
    <m/>
  </r>
  <r>
    <s v="Склад Север"/>
    <x v="0"/>
    <x v="4936"/>
    <x v="0"/>
    <m/>
    <m/>
    <x v="0"/>
    <m/>
    <m/>
    <m/>
    <n v="15912"/>
    <n v="15912"/>
    <m/>
    <m/>
    <n v="1"/>
    <n v="1"/>
    <m/>
  </r>
  <r>
    <s v="Склад Север"/>
    <x v="0"/>
    <x v="4937"/>
    <x v="0"/>
    <m/>
    <m/>
    <x v="0"/>
    <m/>
    <m/>
    <m/>
    <n v="4452.8"/>
    <m/>
    <n v="4452.8"/>
    <m/>
    <n v="1"/>
    <m/>
    <n v="1"/>
  </r>
  <r>
    <s v="Склад Север"/>
    <x v="0"/>
    <x v="4938"/>
    <x v="0"/>
    <m/>
    <m/>
    <x v="0"/>
    <m/>
    <m/>
    <m/>
    <n v="7818.85"/>
    <m/>
    <n v="7818.85"/>
    <m/>
    <n v="1"/>
    <m/>
    <n v="1"/>
  </r>
  <r>
    <s v="Склад Север"/>
    <x v="0"/>
    <x v="4939"/>
    <x v="0"/>
    <m/>
    <m/>
    <x v="0"/>
    <m/>
    <m/>
    <m/>
    <n v="8099.45"/>
    <m/>
    <n v="8099.45"/>
    <m/>
    <n v="1"/>
    <m/>
    <n v="1"/>
  </r>
  <r>
    <s v="Склад Север"/>
    <x v="0"/>
    <x v="4940"/>
    <x v="0"/>
    <m/>
    <m/>
    <x v="0"/>
    <m/>
    <m/>
    <m/>
    <n v="4275.7"/>
    <m/>
    <n v="4275.7"/>
    <m/>
    <n v="2"/>
    <m/>
    <n v="2"/>
  </r>
  <r>
    <s v="Склад Север"/>
    <x v="0"/>
    <x v="4940"/>
    <x v="0"/>
    <m/>
    <m/>
    <x v="0"/>
    <m/>
    <m/>
    <m/>
    <n v="5466"/>
    <n v="5466"/>
    <m/>
    <m/>
    <n v="2"/>
    <n v="2"/>
    <m/>
  </r>
  <r>
    <s v="Склад Север"/>
    <x v="0"/>
    <x v="4941"/>
    <x v="0"/>
    <m/>
    <m/>
    <x v="0"/>
    <m/>
    <m/>
    <m/>
    <n v="2799"/>
    <n v="2799"/>
    <m/>
    <m/>
    <n v="1"/>
    <n v="1"/>
    <m/>
  </r>
  <r>
    <s v="Склад Север"/>
    <x v="0"/>
    <x v="4942"/>
    <x v="0"/>
    <m/>
    <m/>
    <x v="0"/>
    <m/>
    <m/>
    <m/>
    <n v="5678.7"/>
    <m/>
    <n v="5678.7"/>
    <m/>
    <n v="2"/>
    <m/>
    <n v="2"/>
  </r>
  <r>
    <s v="Склад Север"/>
    <x v="0"/>
    <x v="4943"/>
    <x v="0"/>
    <m/>
    <m/>
    <x v="0"/>
    <m/>
    <m/>
    <m/>
    <n v="7704"/>
    <n v="7704"/>
    <m/>
    <m/>
    <n v="2"/>
    <n v="2"/>
    <m/>
  </r>
  <r>
    <s v="Склад Север"/>
    <x v="0"/>
    <x v="4944"/>
    <x v="0"/>
    <m/>
    <m/>
    <x v="0"/>
    <m/>
    <m/>
    <m/>
    <n v="18759.599999999999"/>
    <n v="18759.599999999999"/>
    <m/>
    <m/>
    <n v="3"/>
    <n v="3"/>
    <m/>
  </r>
  <r>
    <s v="Склад Север"/>
    <x v="0"/>
    <x v="4945"/>
    <x v="0"/>
    <m/>
    <m/>
    <x v="0"/>
    <m/>
    <m/>
    <m/>
    <n v="34410"/>
    <n v="34410"/>
    <m/>
    <m/>
    <n v="2"/>
    <n v="2"/>
    <m/>
  </r>
  <r>
    <s v="Склад Север"/>
    <x v="0"/>
    <x v="4946"/>
    <x v="0"/>
    <m/>
    <m/>
    <x v="0"/>
    <m/>
    <m/>
    <m/>
    <n v="22512.6"/>
    <n v="22512.6"/>
    <m/>
    <m/>
    <n v="1"/>
    <n v="1"/>
    <m/>
  </r>
  <r>
    <s v="Склад Север"/>
    <x v="0"/>
    <x v="4947"/>
    <x v="0"/>
    <m/>
    <m/>
    <x v="0"/>
    <m/>
    <m/>
    <m/>
    <n v="8553.6"/>
    <n v="8553.6"/>
    <m/>
    <m/>
    <n v="3"/>
    <n v="3"/>
    <m/>
  </r>
  <r>
    <s v="Склад Север"/>
    <x v="0"/>
    <x v="4948"/>
    <x v="0"/>
    <m/>
    <m/>
    <x v="0"/>
    <m/>
    <m/>
    <m/>
    <n v="2243.65"/>
    <m/>
    <n v="2243.65"/>
    <m/>
    <n v="1"/>
    <m/>
    <n v="1"/>
  </r>
  <r>
    <s v="Склад Север"/>
    <x v="0"/>
    <x v="4949"/>
    <x v="0"/>
    <m/>
    <m/>
    <x v="0"/>
    <m/>
    <m/>
    <m/>
    <n v="23246.1"/>
    <m/>
    <n v="23246.1"/>
    <m/>
    <n v="1"/>
    <m/>
    <n v="1"/>
  </r>
  <r>
    <s v="Склад Север"/>
    <x v="0"/>
    <x v="4950"/>
    <x v="0"/>
    <m/>
    <m/>
    <x v="0"/>
    <m/>
    <m/>
    <m/>
    <n v="35127"/>
    <n v="35127"/>
    <m/>
    <m/>
    <n v="1"/>
    <n v="1"/>
    <m/>
  </r>
  <r>
    <s v="Склад Север"/>
    <x v="0"/>
    <x v="4951"/>
    <x v="0"/>
    <m/>
    <m/>
    <x v="0"/>
    <m/>
    <m/>
    <m/>
    <n v="24546.48"/>
    <n v="24546.48"/>
    <m/>
    <m/>
    <n v="1"/>
    <n v="1"/>
    <m/>
  </r>
  <r>
    <s v="Склад Север"/>
    <x v="0"/>
    <x v="4952"/>
    <x v="0"/>
    <m/>
    <m/>
    <x v="0"/>
    <m/>
    <m/>
    <m/>
    <n v="73569"/>
    <n v="73569"/>
    <m/>
    <m/>
    <n v="2"/>
    <n v="2"/>
    <m/>
  </r>
  <r>
    <s v="Склад Север"/>
    <x v="0"/>
    <x v="4953"/>
    <x v="0"/>
    <m/>
    <m/>
    <x v="0"/>
    <m/>
    <m/>
    <m/>
    <n v="10005.6"/>
    <n v="10005.6"/>
    <m/>
    <m/>
    <n v="2"/>
    <n v="2"/>
    <m/>
  </r>
  <r>
    <s v="Склад Север"/>
    <x v="0"/>
    <x v="4954"/>
    <x v="0"/>
    <m/>
    <m/>
    <x v="0"/>
    <m/>
    <m/>
    <m/>
    <n v="26714.400000000001"/>
    <n v="26714.400000000001"/>
    <m/>
    <m/>
    <n v="2"/>
    <n v="2"/>
    <m/>
  </r>
  <r>
    <s v="Склад Север"/>
    <x v="0"/>
    <x v="4955"/>
    <x v="0"/>
    <m/>
    <m/>
    <x v="0"/>
    <m/>
    <m/>
    <m/>
    <n v="3801.6"/>
    <n v="3801.6"/>
    <m/>
    <m/>
    <n v="2"/>
    <n v="2"/>
    <m/>
  </r>
  <r>
    <s v="Склад Север"/>
    <x v="0"/>
    <x v="4956"/>
    <x v="0"/>
    <m/>
    <m/>
    <x v="0"/>
    <m/>
    <m/>
    <m/>
    <n v="21470.400000000001"/>
    <n v="21470.400000000001"/>
    <m/>
    <m/>
    <n v="1"/>
    <n v="1"/>
    <m/>
  </r>
  <r>
    <s v="Склад Север"/>
    <x v="0"/>
    <x v="4957"/>
    <x v="0"/>
    <m/>
    <m/>
    <x v="0"/>
    <m/>
    <m/>
    <m/>
    <n v="7382.43"/>
    <n v="7382.43"/>
    <m/>
    <m/>
    <n v="1"/>
    <n v="1"/>
    <m/>
  </r>
  <r>
    <s v="Склад Север"/>
    <x v="0"/>
    <x v="4958"/>
    <x v="0"/>
    <m/>
    <m/>
    <x v="0"/>
    <m/>
    <m/>
    <m/>
    <n v="18456.12"/>
    <n v="18456.12"/>
    <m/>
    <m/>
    <n v="1"/>
    <n v="1"/>
    <m/>
  </r>
  <r>
    <s v="Склад Север"/>
    <x v="0"/>
    <x v="4959"/>
    <x v="0"/>
    <m/>
    <m/>
    <x v="0"/>
    <m/>
    <m/>
    <m/>
    <n v="23377.66"/>
    <n v="23377.66"/>
    <m/>
    <m/>
    <n v="1"/>
    <n v="1"/>
    <m/>
  </r>
  <r>
    <s v="Склад Север"/>
    <x v="0"/>
    <x v="4960"/>
    <x v="0"/>
    <m/>
    <m/>
    <x v="0"/>
    <m/>
    <m/>
    <m/>
    <n v="73824.479999999996"/>
    <n v="73824.479999999996"/>
    <m/>
    <m/>
    <n v="3"/>
    <n v="3"/>
    <m/>
  </r>
  <r>
    <s v="Склад Север"/>
    <x v="0"/>
    <x v="4961"/>
    <x v="0"/>
    <m/>
    <m/>
    <x v="0"/>
    <m/>
    <m/>
    <m/>
    <n v="60289.9"/>
    <n v="60289.9"/>
    <m/>
    <m/>
    <n v="2"/>
    <n v="2"/>
    <m/>
  </r>
  <r>
    <s v="Склад Север"/>
    <x v="0"/>
    <x v="4962"/>
    <x v="0"/>
    <m/>
    <m/>
    <x v="0"/>
    <m/>
    <m/>
    <m/>
    <n v="110736.72"/>
    <n v="110736.72"/>
    <m/>
    <m/>
    <n v="3"/>
    <n v="3"/>
    <m/>
  </r>
  <r>
    <s v="Склад Север"/>
    <x v="0"/>
    <x v="4963"/>
    <x v="0"/>
    <m/>
    <m/>
    <x v="0"/>
    <m/>
    <m/>
    <m/>
    <n v="41833.870000000003"/>
    <n v="41833.870000000003"/>
    <m/>
    <m/>
    <n v="1"/>
    <n v="1"/>
    <m/>
  </r>
  <r>
    <s v="Склад Север"/>
    <x v="0"/>
    <x v="4964"/>
    <x v="0"/>
    <m/>
    <m/>
    <x v="0"/>
    <m/>
    <m/>
    <m/>
    <n v="43679.42"/>
    <n v="43679.42"/>
    <m/>
    <m/>
    <n v="1"/>
    <n v="1"/>
    <m/>
  </r>
  <r>
    <s v="Склад Север"/>
    <x v="0"/>
    <x v="4965"/>
    <x v="0"/>
    <m/>
    <m/>
    <x v="0"/>
    <m/>
    <m/>
    <m/>
    <n v="44909.8"/>
    <n v="44909.8"/>
    <m/>
    <m/>
    <n v="1"/>
    <n v="1"/>
    <m/>
  </r>
  <r>
    <s v="Склад Север"/>
    <x v="0"/>
    <x v="4966"/>
    <x v="0"/>
    <m/>
    <m/>
    <x v="0"/>
    <m/>
    <m/>
    <m/>
    <n v="47370.69"/>
    <n v="47370.69"/>
    <m/>
    <m/>
    <n v="1"/>
    <n v="1"/>
    <m/>
  </r>
  <r>
    <s v="Склад Север"/>
    <x v="0"/>
    <x v="4967"/>
    <x v="0"/>
    <m/>
    <m/>
    <x v="0"/>
    <m/>
    <m/>
    <m/>
    <n v="4221"/>
    <n v="4221"/>
    <m/>
    <m/>
    <n v="1"/>
    <n v="1"/>
    <m/>
  </r>
  <r>
    <s v="Склад Север"/>
    <x v="0"/>
    <x v="4968"/>
    <x v="0"/>
    <m/>
    <m/>
    <x v="0"/>
    <m/>
    <m/>
    <m/>
    <n v="4852.5"/>
    <n v="4852.5"/>
    <m/>
    <m/>
    <n v="1"/>
    <n v="1"/>
    <m/>
  </r>
  <r>
    <s v="Склад Север"/>
    <x v="0"/>
    <x v="4969"/>
    <x v="0"/>
    <m/>
    <m/>
    <x v="0"/>
    <m/>
    <m/>
    <m/>
    <n v="7678.44"/>
    <n v="7678.44"/>
    <m/>
    <m/>
    <n v="1"/>
    <n v="1"/>
    <m/>
  </r>
  <r>
    <s v="Склад Север"/>
    <x v="0"/>
    <x v="4970"/>
    <x v="0"/>
    <m/>
    <m/>
    <x v="0"/>
    <m/>
    <m/>
    <m/>
    <n v="8775.2999999999993"/>
    <n v="8775.2999999999993"/>
    <m/>
    <m/>
    <n v="1"/>
    <n v="1"/>
    <m/>
  </r>
  <r>
    <s v="Склад Север"/>
    <x v="0"/>
    <x v="4971"/>
    <x v="0"/>
    <m/>
    <m/>
    <x v="0"/>
    <m/>
    <m/>
    <m/>
    <n v="12829.5"/>
    <n v="12829.5"/>
    <m/>
    <m/>
    <n v="1"/>
    <n v="1"/>
    <m/>
  </r>
  <r>
    <s v="Склад Север"/>
    <x v="0"/>
    <x v="4972"/>
    <x v="0"/>
    <m/>
    <m/>
    <x v="0"/>
    <m/>
    <m/>
    <m/>
    <n v="14791.5"/>
    <n v="14791.5"/>
    <m/>
    <m/>
    <n v="1"/>
    <n v="1"/>
    <m/>
  </r>
  <r>
    <s v="Склад Север"/>
    <x v="0"/>
    <x v="4973"/>
    <x v="0"/>
    <m/>
    <m/>
    <x v="0"/>
    <m/>
    <m/>
    <m/>
    <n v="31578"/>
    <n v="31578"/>
    <m/>
    <m/>
    <n v="2"/>
    <n v="2"/>
    <m/>
  </r>
  <r>
    <s v="Склад Север"/>
    <x v="0"/>
    <x v="4974"/>
    <x v="0"/>
    <m/>
    <m/>
    <x v="0"/>
    <m/>
    <m/>
    <m/>
    <n v="8106"/>
    <n v="8106"/>
    <m/>
    <m/>
    <n v="4"/>
    <n v="4"/>
    <m/>
  </r>
  <r>
    <s v="Склад Север"/>
    <x v="0"/>
    <x v="4974"/>
    <x v="0"/>
    <m/>
    <m/>
    <x v="0"/>
    <m/>
    <m/>
    <m/>
    <n v="6079.5"/>
    <n v="6079.5"/>
    <m/>
    <m/>
    <n v="3"/>
    <n v="3"/>
    <m/>
  </r>
  <r>
    <s v="Склад Север"/>
    <x v="0"/>
    <x v="4975"/>
    <x v="0"/>
    <m/>
    <m/>
    <x v="0"/>
    <m/>
    <m/>
    <m/>
    <n v="20608.5"/>
    <n v="20608.5"/>
    <m/>
    <m/>
    <n v="1"/>
    <n v="1"/>
    <m/>
  </r>
  <r>
    <s v="Склад Север"/>
    <x v="0"/>
    <x v="4976"/>
    <x v="0"/>
    <m/>
    <m/>
    <x v="0"/>
    <m/>
    <m/>
    <m/>
    <n v="22635"/>
    <n v="22635"/>
    <m/>
    <m/>
    <n v="1"/>
    <n v="1"/>
    <m/>
  </r>
  <r>
    <s v="Склад Север"/>
    <x v="0"/>
    <x v="4977"/>
    <x v="0"/>
    <m/>
    <m/>
    <x v="0"/>
    <m/>
    <m/>
    <m/>
    <n v="11430"/>
    <n v="11430"/>
    <m/>
    <m/>
    <n v="4"/>
    <n v="4"/>
    <m/>
  </r>
  <r>
    <s v="Склад Север"/>
    <x v="0"/>
    <x v="4977"/>
    <x v="0"/>
    <m/>
    <m/>
    <x v="0"/>
    <m/>
    <m/>
    <m/>
    <n v="5715"/>
    <n v="5715"/>
    <m/>
    <m/>
    <n v="2"/>
    <n v="2"/>
    <m/>
  </r>
  <r>
    <s v="Склад Север"/>
    <x v="0"/>
    <x v="4978"/>
    <x v="0"/>
    <m/>
    <m/>
    <x v="0"/>
    <m/>
    <m/>
    <m/>
    <n v="4932"/>
    <n v="4932"/>
    <m/>
    <m/>
    <n v="1"/>
    <n v="1"/>
    <m/>
  </r>
  <r>
    <s v="Склад Север"/>
    <x v="0"/>
    <x v="4979"/>
    <x v="0"/>
    <m/>
    <m/>
    <x v="0"/>
    <m/>
    <m/>
    <m/>
    <n v="5418"/>
    <n v="5418"/>
    <m/>
    <m/>
    <n v="1"/>
    <n v="1"/>
    <m/>
  </r>
  <r>
    <s v="Склад Север"/>
    <x v="0"/>
    <x v="4980"/>
    <x v="0"/>
    <m/>
    <m/>
    <x v="0"/>
    <m/>
    <m/>
    <m/>
    <n v="970.8"/>
    <n v="970.8"/>
    <m/>
    <m/>
    <n v="1"/>
    <n v="1"/>
    <m/>
  </r>
  <r>
    <s v="Склад Север"/>
    <x v="0"/>
    <x v="4981"/>
    <x v="0"/>
    <m/>
    <m/>
    <x v="0"/>
    <m/>
    <m/>
    <m/>
    <n v="1792.8"/>
    <n v="1792.8"/>
    <m/>
    <m/>
    <n v="1"/>
    <n v="1"/>
    <m/>
  </r>
  <r>
    <s v="Склад Север"/>
    <x v="0"/>
    <x v="4982"/>
    <x v="0"/>
    <m/>
    <m/>
    <x v="0"/>
    <m/>
    <m/>
    <m/>
    <n v="1868.4"/>
    <n v="1868.4"/>
    <m/>
    <m/>
    <n v="1"/>
    <n v="1"/>
    <m/>
  </r>
  <r>
    <s v="Склад Север"/>
    <x v="0"/>
    <x v="4983"/>
    <x v="0"/>
    <m/>
    <m/>
    <x v="0"/>
    <m/>
    <m/>
    <m/>
    <n v="19281.599999999999"/>
    <n v="19281.599999999999"/>
    <m/>
    <m/>
    <n v="1"/>
    <n v="1"/>
    <m/>
  </r>
  <r>
    <s v="Склад Север"/>
    <x v="0"/>
    <x v="4984"/>
    <x v="0"/>
    <m/>
    <m/>
    <x v="0"/>
    <m/>
    <m/>
    <m/>
    <n v="21486"/>
    <n v="21486"/>
    <m/>
    <m/>
    <n v="1"/>
    <n v="1"/>
    <m/>
  </r>
  <r>
    <s v="Склад Север"/>
    <x v="0"/>
    <x v="4985"/>
    <x v="0"/>
    <m/>
    <m/>
    <x v="0"/>
    <m/>
    <m/>
    <m/>
    <n v="6350.4"/>
    <n v="6350.4"/>
    <m/>
    <m/>
    <n v="2"/>
    <n v="2"/>
    <m/>
  </r>
  <r>
    <s v="Склад Север"/>
    <x v="0"/>
    <x v="4986"/>
    <x v="0"/>
    <m/>
    <m/>
    <x v="0"/>
    <m/>
    <m/>
    <m/>
    <n v="15354"/>
    <n v="15354"/>
    <m/>
    <m/>
    <n v="1"/>
    <n v="1"/>
    <m/>
  </r>
  <r>
    <s v="Склад Север"/>
    <x v="0"/>
    <x v="4987"/>
    <x v="0"/>
    <m/>
    <m/>
    <x v="0"/>
    <m/>
    <m/>
    <m/>
    <n v="15858"/>
    <n v="15858"/>
    <m/>
    <m/>
    <n v="1"/>
    <n v="1"/>
    <m/>
  </r>
  <r>
    <s v="Склад Север"/>
    <x v="0"/>
    <x v="4988"/>
    <x v="0"/>
    <m/>
    <m/>
    <x v="0"/>
    <m/>
    <m/>
    <m/>
    <n v="12301.2"/>
    <n v="12301.2"/>
    <m/>
    <m/>
    <n v="1"/>
    <n v="1"/>
    <m/>
  </r>
  <r>
    <s v="Склад Север"/>
    <x v="0"/>
    <x v="4989"/>
    <x v="0"/>
    <m/>
    <m/>
    <x v="0"/>
    <m/>
    <m/>
    <m/>
    <n v="36849.599999999999"/>
    <n v="36849.599999999999"/>
    <m/>
    <m/>
    <n v="2"/>
    <n v="2"/>
    <m/>
  </r>
  <r>
    <s v="Склад Север"/>
    <x v="0"/>
    <x v="4990"/>
    <x v="0"/>
    <m/>
    <m/>
    <x v="0"/>
    <m/>
    <m/>
    <m/>
    <n v="19170"/>
    <n v="19170"/>
    <m/>
    <m/>
    <n v="1"/>
    <n v="1"/>
    <m/>
  </r>
  <r>
    <s v="Склад Север"/>
    <x v="0"/>
    <x v="4991"/>
    <x v="0"/>
    <m/>
    <m/>
    <x v="0"/>
    <m/>
    <m/>
    <m/>
    <n v="19590"/>
    <n v="19590"/>
    <m/>
    <m/>
    <n v="1"/>
    <n v="1"/>
    <m/>
  </r>
  <r>
    <s v="Склад Север"/>
    <x v="0"/>
    <x v="4992"/>
    <x v="0"/>
    <m/>
    <m/>
    <x v="0"/>
    <m/>
    <m/>
    <m/>
    <n v="27160.799999999999"/>
    <n v="27160.799999999999"/>
    <m/>
    <m/>
    <n v="1"/>
    <n v="1"/>
    <m/>
  </r>
  <r>
    <s v="Склад Север"/>
    <x v="0"/>
    <x v="4993"/>
    <x v="0"/>
    <m/>
    <m/>
    <x v="0"/>
    <m/>
    <m/>
    <m/>
    <n v="30072"/>
    <n v="30072"/>
    <m/>
    <m/>
    <n v="1"/>
    <n v="1"/>
    <m/>
  </r>
  <r>
    <s v="Склад Север"/>
    <x v="0"/>
    <x v="4994"/>
    <x v="0"/>
    <m/>
    <m/>
    <x v="0"/>
    <m/>
    <m/>
    <m/>
    <n v="37484.400000000001"/>
    <n v="37484.400000000001"/>
    <m/>
    <m/>
    <n v="1"/>
    <n v="1"/>
    <m/>
  </r>
  <r>
    <s v="Склад Север"/>
    <x v="0"/>
    <x v="4995"/>
    <x v="0"/>
    <m/>
    <m/>
    <x v="0"/>
    <m/>
    <m/>
    <m/>
    <n v="39814.800000000003"/>
    <n v="39814.800000000003"/>
    <m/>
    <m/>
    <n v="1"/>
    <n v="1"/>
    <m/>
  </r>
  <r>
    <s v="Склад Север"/>
    <x v="0"/>
    <x v="4996"/>
    <x v="0"/>
    <m/>
    <m/>
    <x v="0"/>
    <m/>
    <m/>
    <m/>
    <n v="640"/>
    <n v="640"/>
    <m/>
    <m/>
    <n v="1"/>
    <n v="1"/>
    <m/>
  </r>
  <r>
    <s v="Склад Север"/>
    <x v="0"/>
    <x v="4997"/>
    <x v="0"/>
    <m/>
    <m/>
    <x v="0"/>
    <m/>
    <m/>
    <m/>
    <n v="812.5"/>
    <n v="812.5"/>
    <m/>
    <m/>
    <n v="1"/>
    <n v="1"/>
    <m/>
  </r>
  <r>
    <s v="Склад Север"/>
    <x v="0"/>
    <x v="4998"/>
    <x v="0"/>
    <m/>
    <m/>
    <x v="0"/>
    <m/>
    <m/>
    <m/>
    <n v="270.83"/>
    <n v="270.83"/>
    <m/>
    <m/>
    <n v="1"/>
    <n v="1"/>
    <m/>
  </r>
  <r>
    <s v="Склад Север"/>
    <x v="0"/>
    <x v="4999"/>
    <x v="0"/>
    <m/>
    <m/>
    <x v="0"/>
    <m/>
    <m/>
    <m/>
    <n v="42000"/>
    <n v="42000"/>
    <m/>
    <m/>
    <n v="2"/>
    <n v="2"/>
    <m/>
  </r>
  <r>
    <s v="Склад Север"/>
    <x v="0"/>
    <x v="5000"/>
    <x v="0"/>
    <m/>
    <m/>
    <x v="0"/>
    <m/>
    <m/>
    <m/>
    <n v="288660"/>
    <m/>
    <n v="288660"/>
    <m/>
    <n v="5"/>
    <m/>
    <n v="5"/>
  </r>
  <r>
    <s v="Склад Север"/>
    <x v="0"/>
    <x v="5001"/>
    <x v="0"/>
    <m/>
    <m/>
    <x v="0"/>
    <m/>
    <m/>
    <m/>
    <n v="56400"/>
    <n v="56400"/>
    <m/>
    <m/>
    <n v="2"/>
    <n v="2"/>
    <m/>
  </r>
  <r>
    <s v="Склад Север"/>
    <x v="0"/>
    <x v="5002"/>
    <x v="0"/>
    <m/>
    <m/>
    <x v="0"/>
    <m/>
    <m/>
    <m/>
    <n v="63250"/>
    <m/>
    <n v="63250"/>
    <m/>
    <n v="2"/>
    <m/>
    <n v="2"/>
  </r>
  <r>
    <s v="Склад Север"/>
    <x v="0"/>
    <x v="5003"/>
    <x v="0"/>
    <m/>
    <m/>
    <x v="0"/>
    <m/>
    <m/>
    <m/>
    <n v="80400"/>
    <n v="80400"/>
    <m/>
    <m/>
    <n v="2"/>
    <n v="2"/>
    <m/>
  </r>
  <r>
    <s v="Склад Север"/>
    <x v="0"/>
    <x v="5004"/>
    <x v="0"/>
    <m/>
    <m/>
    <x v="0"/>
    <m/>
    <m/>
    <m/>
    <n v="56400"/>
    <n v="56400"/>
    <m/>
    <m/>
    <n v="2"/>
    <n v="2"/>
    <m/>
  </r>
  <r>
    <s v="Склад Север"/>
    <x v="0"/>
    <x v="5005"/>
    <x v="0"/>
    <m/>
    <m/>
    <x v="0"/>
    <m/>
    <m/>
    <m/>
    <n v="241200"/>
    <n v="241200"/>
    <m/>
    <m/>
    <n v="6"/>
    <n v="6"/>
    <m/>
  </r>
  <r>
    <s v="Склад Север"/>
    <x v="0"/>
    <x v="5006"/>
    <x v="0"/>
    <m/>
    <m/>
    <x v="0"/>
    <m/>
    <m/>
    <m/>
    <n v="49680"/>
    <m/>
    <n v="49680"/>
    <m/>
    <n v="2"/>
    <m/>
    <n v="2"/>
  </r>
  <r>
    <s v="Склад Север"/>
    <x v="0"/>
    <x v="5007"/>
    <x v="0"/>
    <m/>
    <m/>
    <x v="0"/>
    <m/>
    <m/>
    <m/>
    <n v="49680"/>
    <n v="49680"/>
    <m/>
    <m/>
    <n v="2"/>
    <n v="2"/>
    <m/>
  </r>
  <r>
    <s v="Склад Север"/>
    <x v="0"/>
    <x v="5008"/>
    <x v="0"/>
    <m/>
    <m/>
    <x v="0"/>
    <m/>
    <m/>
    <m/>
    <n v="99360"/>
    <n v="99360"/>
    <m/>
    <m/>
    <n v="4"/>
    <n v="4"/>
    <m/>
  </r>
  <r>
    <s v="Склад Север"/>
    <x v="0"/>
    <x v="5009"/>
    <x v="0"/>
    <m/>
    <m/>
    <x v="0"/>
    <m/>
    <m/>
    <m/>
    <n v="230115"/>
    <n v="230115"/>
    <m/>
    <m/>
    <n v="6"/>
    <n v="6"/>
    <m/>
  </r>
  <r>
    <s v="Склад Север"/>
    <x v="0"/>
    <x v="5010"/>
    <x v="0"/>
    <m/>
    <m/>
    <x v="0"/>
    <m/>
    <m/>
    <m/>
    <n v="9756.6"/>
    <n v="9756.6"/>
    <m/>
    <m/>
    <n v="1"/>
    <n v="1"/>
    <m/>
  </r>
  <r>
    <s v="Склад Север"/>
    <x v="0"/>
    <x v="5011"/>
    <x v="0"/>
    <m/>
    <m/>
    <x v="0"/>
    <m/>
    <m/>
    <m/>
    <n v="23985"/>
    <n v="23985"/>
    <m/>
    <m/>
    <n v="13"/>
    <n v="13"/>
    <m/>
  </r>
  <r>
    <s v="Склад Север"/>
    <x v="0"/>
    <x v="5012"/>
    <x v="0"/>
    <m/>
    <m/>
    <x v="0"/>
    <m/>
    <m/>
    <m/>
    <n v="7392"/>
    <n v="7392"/>
    <m/>
    <m/>
    <n v="8"/>
    <n v="8"/>
    <m/>
  </r>
  <r>
    <s v="Склад Север"/>
    <x v="0"/>
    <x v="5013"/>
    <x v="0"/>
    <m/>
    <m/>
    <x v="0"/>
    <m/>
    <m/>
    <m/>
    <n v="1533.33"/>
    <m/>
    <n v="1533.33"/>
    <m/>
    <n v="4"/>
    <m/>
    <n v="4"/>
  </r>
  <r>
    <s v="Склад Север"/>
    <x v="0"/>
    <x v="5014"/>
    <x v="0"/>
    <m/>
    <m/>
    <x v="0"/>
    <m/>
    <m/>
    <m/>
    <n v="3333.6"/>
    <n v="3333.6"/>
    <m/>
    <m/>
    <n v="6"/>
    <n v="6"/>
    <m/>
  </r>
  <r>
    <s v="Склад Север"/>
    <x v="0"/>
    <x v="5015"/>
    <x v="0"/>
    <m/>
    <m/>
    <x v="0"/>
    <m/>
    <m/>
    <m/>
    <n v="9445.2000000000007"/>
    <n v="9445.2000000000007"/>
    <m/>
    <m/>
    <n v="17"/>
    <n v="17"/>
    <m/>
  </r>
  <r>
    <s v="Склад Север"/>
    <x v="0"/>
    <x v="5016"/>
    <x v="0"/>
    <m/>
    <m/>
    <x v="0"/>
    <m/>
    <m/>
    <m/>
    <n v="2649.6"/>
    <n v="2649.6"/>
    <m/>
    <m/>
    <n v="8"/>
    <n v="8"/>
    <m/>
  </r>
  <r>
    <s v="Склад Север"/>
    <x v="0"/>
    <x v="5017"/>
    <x v="0"/>
    <m/>
    <m/>
    <x v="0"/>
    <m/>
    <m/>
    <m/>
    <n v="3048"/>
    <n v="3048"/>
    <m/>
    <m/>
    <n v="2"/>
    <n v="2"/>
    <m/>
  </r>
  <r>
    <s v="Склад Север"/>
    <x v="0"/>
    <x v="5018"/>
    <x v="0"/>
    <m/>
    <m/>
    <x v="0"/>
    <m/>
    <m/>
    <m/>
    <n v="6160"/>
    <n v="6160"/>
    <m/>
    <m/>
    <n v="4"/>
    <n v="4"/>
    <m/>
  </r>
  <r>
    <s v="Склад Север"/>
    <x v="0"/>
    <x v="5019"/>
    <x v="0"/>
    <m/>
    <m/>
    <x v="0"/>
    <m/>
    <m/>
    <m/>
    <n v="14124"/>
    <n v="14124"/>
    <m/>
    <m/>
    <n v="10"/>
    <n v="10"/>
    <m/>
  </r>
  <r>
    <s v="Склад Север"/>
    <x v="0"/>
    <x v="5020"/>
    <x v="0"/>
    <m/>
    <m/>
    <x v="0"/>
    <m/>
    <m/>
    <m/>
    <n v="2192.4"/>
    <n v="2192.4"/>
    <m/>
    <m/>
    <n v="1"/>
    <n v="1"/>
    <m/>
  </r>
  <r>
    <s v="Склад Север"/>
    <x v="0"/>
    <x v="5021"/>
    <x v="0"/>
    <m/>
    <m/>
    <x v="0"/>
    <m/>
    <m/>
    <m/>
    <n v="2500"/>
    <m/>
    <n v="2500"/>
    <m/>
    <n v="3"/>
    <m/>
    <n v="3"/>
  </r>
  <r>
    <s v="Склад Север"/>
    <x v="0"/>
    <x v="5022"/>
    <x v="0"/>
    <m/>
    <m/>
    <x v="0"/>
    <m/>
    <m/>
    <m/>
    <n v="4675.2"/>
    <n v="4675.2"/>
    <m/>
    <m/>
    <n v="1"/>
    <n v="1"/>
    <m/>
  </r>
  <r>
    <s v="Склад Север"/>
    <x v="0"/>
    <x v="5023"/>
    <x v="0"/>
    <m/>
    <m/>
    <x v="0"/>
    <m/>
    <m/>
    <m/>
    <n v="9348"/>
    <n v="9348"/>
    <m/>
    <m/>
    <n v="2"/>
    <n v="2"/>
    <m/>
  </r>
  <r>
    <s v="Склад Север"/>
    <x v="0"/>
    <x v="5024"/>
    <x v="0"/>
    <m/>
    <m/>
    <x v="0"/>
    <m/>
    <m/>
    <m/>
    <n v="8464.7999999999993"/>
    <n v="8464.7999999999993"/>
    <m/>
    <m/>
    <n v="1"/>
    <n v="1"/>
    <m/>
  </r>
  <r>
    <s v="Склад Север"/>
    <x v="0"/>
    <x v="5025"/>
    <x v="0"/>
    <m/>
    <m/>
    <x v="0"/>
    <m/>
    <m/>
    <m/>
    <n v="10138.799999999999"/>
    <n v="10138.799999999999"/>
    <m/>
    <m/>
    <n v="1"/>
    <n v="1"/>
    <m/>
  </r>
  <r>
    <s v="Склад Север"/>
    <x v="0"/>
    <x v="5026"/>
    <x v="0"/>
    <m/>
    <m/>
    <x v="0"/>
    <m/>
    <m/>
    <m/>
    <n v="1152"/>
    <n v="1152"/>
    <m/>
    <m/>
    <n v="8"/>
    <n v="8"/>
    <m/>
  </r>
  <r>
    <s v="Склад Север"/>
    <x v="0"/>
    <x v="5027"/>
    <x v="0"/>
    <m/>
    <m/>
    <x v="0"/>
    <m/>
    <m/>
    <m/>
    <n v="13896"/>
    <n v="13896"/>
    <m/>
    <m/>
    <n v="6"/>
    <n v="6"/>
    <m/>
  </r>
  <r>
    <s v="Склад Север"/>
    <x v="0"/>
    <x v="5028"/>
    <x v="0"/>
    <m/>
    <m/>
    <x v="0"/>
    <m/>
    <m/>
    <m/>
    <n v="288"/>
    <n v="288"/>
    <m/>
    <m/>
    <n v="2"/>
    <n v="2"/>
    <m/>
  </r>
  <r>
    <s v="Склад Север"/>
    <x v="0"/>
    <x v="5029"/>
    <x v="0"/>
    <m/>
    <m/>
    <x v="0"/>
    <m/>
    <m/>
    <m/>
    <n v="8685.6"/>
    <n v="8685.6"/>
    <m/>
    <m/>
    <n v="22"/>
    <n v="22"/>
    <m/>
  </r>
  <r>
    <s v="Склад Север"/>
    <x v="0"/>
    <x v="5030"/>
    <x v="0"/>
    <m/>
    <m/>
    <x v="0"/>
    <m/>
    <m/>
    <m/>
    <n v="5088"/>
    <n v="4324.8"/>
    <n v="763.2"/>
    <m/>
    <n v="20"/>
    <n v="17"/>
    <n v="3"/>
  </r>
  <r>
    <s v="Склад Север"/>
    <x v="0"/>
    <x v="5031"/>
    <x v="0"/>
    <m/>
    <m/>
    <x v="0"/>
    <m/>
    <m/>
    <m/>
    <n v="6230.4"/>
    <n v="6230.4"/>
    <m/>
    <m/>
    <n v="1"/>
    <n v="1"/>
    <m/>
  </r>
  <r>
    <s v="Склад Север"/>
    <x v="0"/>
    <x v="5032"/>
    <x v="0"/>
    <m/>
    <m/>
    <x v="0"/>
    <m/>
    <m/>
    <m/>
    <n v="2100"/>
    <m/>
    <n v="2100"/>
    <m/>
    <n v="6"/>
    <m/>
    <n v="6"/>
  </r>
  <r>
    <s v="Склад Север"/>
    <x v="0"/>
    <x v="5033"/>
    <x v="0"/>
    <m/>
    <m/>
    <x v="0"/>
    <m/>
    <m/>
    <m/>
    <n v="1966.67"/>
    <m/>
    <n v="1966.67"/>
    <m/>
    <n v="2"/>
    <m/>
    <n v="2"/>
  </r>
  <r>
    <s v="Склад Север"/>
    <x v="0"/>
    <x v="5034"/>
    <x v="0"/>
    <m/>
    <m/>
    <x v="0"/>
    <m/>
    <m/>
    <m/>
    <n v="37101.599999999999"/>
    <n v="37101.599999999999"/>
    <m/>
    <m/>
    <n v="2"/>
    <n v="2"/>
    <m/>
  </r>
  <r>
    <s v="Склад Север"/>
    <x v="0"/>
    <x v="5035"/>
    <x v="0"/>
    <m/>
    <m/>
    <x v="0"/>
    <m/>
    <m/>
    <m/>
    <n v="28378.23"/>
    <n v="28378.23"/>
    <m/>
    <m/>
    <n v="4"/>
    <n v="4"/>
    <m/>
  </r>
  <r>
    <s v="Склад Север"/>
    <x v="0"/>
    <x v="5036"/>
    <x v="0"/>
    <m/>
    <m/>
    <x v="0"/>
    <m/>
    <m/>
    <m/>
    <n v="210364.79999999999"/>
    <n v="126218.88"/>
    <n v="84145.919999999998"/>
    <m/>
    <n v="1020"/>
    <n v="612"/>
    <n v="408"/>
  </r>
  <r>
    <s v="Склад Север"/>
    <x v="0"/>
    <x v="5037"/>
    <x v="0"/>
    <m/>
    <m/>
    <x v="0"/>
    <m/>
    <m/>
    <m/>
    <n v="19786.68"/>
    <n v="5862.72"/>
    <n v="13923.96"/>
    <m/>
    <n v="162"/>
    <n v="48"/>
    <n v="114"/>
  </r>
  <r>
    <s v="Склад Север"/>
    <x v="0"/>
    <x v="5038"/>
    <x v="0"/>
    <n v="-39346.559999999998"/>
    <n v="-792"/>
    <x v="0"/>
    <m/>
    <m/>
    <n v="8197.2000000000007"/>
    <n v="69552"/>
    <n v="47543.76"/>
    <n v="30205.439999999999"/>
    <n v="180"/>
    <n v="1400"/>
    <n v="972"/>
    <n v="608"/>
  </r>
  <r>
    <s v="Склад Север"/>
    <x v="0"/>
    <x v="5039"/>
    <x v="0"/>
    <n v="-4433.84"/>
    <n v="-7"/>
    <x v="0"/>
    <m/>
    <m/>
    <n v="673.44"/>
    <n v="7617.66"/>
    <n v="5107.28"/>
    <n v="3183.82"/>
    <n v="1"/>
    <n v="12"/>
    <n v="8"/>
    <n v="5"/>
  </r>
  <r>
    <s v="Склад Север"/>
    <x v="0"/>
    <x v="5040"/>
    <x v="0"/>
    <n v="-206008.84000000003"/>
    <n v="-1348"/>
    <x v="0"/>
    <m/>
    <m/>
    <n v="353791.46"/>
    <n v="659185.43999999994"/>
    <n v="559800.30000000005"/>
    <n v="453176.6"/>
    <n v="2501"/>
    <n v="4362"/>
    <n v="3849"/>
    <n v="3014"/>
  </r>
  <r>
    <s v="Склад Север"/>
    <x v="0"/>
    <x v="5041"/>
    <x v="0"/>
    <m/>
    <m/>
    <x v="0"/>
    <m/>
    <m/>
    <m/>
    <n v="7948.8"/>
    <m/>
    <n v="7948.8"/>
    <m/>
    <n v="20"/>
    <m/>
    <n v="20"/>
  </r>
  <r>
    <s v="Склад Север"/>
    <x v="0"/>
    <x v="5042"/>
    <x v="0"/>
    <m/>
    <m/>
    <x v="0"/>
    <m/>
    <m/>
    <m/>
    <n v="1687927.68"/>
    <n v="700289.28"/>
    <n v="987638.4"/>
    <m/>
    <n v="4247"/>
    <n v="1762"/>
    <n v="2485"/>
  </r>
  <r>
    <s v="Склад Север"/>
    <x v="0"/>
    <x v="5043"/>
    <x v="0"/>
    <m/>
    <m/>
    <x v="0"/>
    <m/>
    <m/>
    <n v="60032.7"/>
    <m/>
    <n v="60032.7"/>
    <m/>
    <n v="234"/>
    <m/>
    <n v="234"/>
    <m/>
  </r>
  <r>
    <s v="Склад Север"/>
    <x v="0"/>
    <x v="5043"/>
    <x v="2"/>
    <n v="26462.880000000005"/>
    <n v="102"/>
    <x v="5"/>
    <s v="Вовлечение в производство до июня 2022 года  согласно норм выдачи спецодежды и СИЗ"/>
    <m/>
    <n v="482558.4"/>
    <m/>
    <n v="456095.52"/>
    <n v="26462.880000000001"/>
    <n v="1860"/>
    <m/>
    <n v="1758"/>
    <n v="102"/>
  </r>
  <r>
    <s v="Склад Север"/>
    <x v="0"/>
    <x v="5044"/>
    <x v="2"/>
    <n v="58114.559999999983"/>
    <n v="896"/>
    <x v="5"/>
    <s v="Вовлечение в производство до июня 2022 года  согласно норм выдачи спецодежды и СИЗ"/>
    <m/>
    <n v="178084.86"/>
    <m/>
    <n v="119970.3"/>
    <n v="58114.559999999998"/>
    <n v="2887"/>
    <m/>
    <n v="1991"/>
    <n v="896"/>
  </r>
  <r>
    <s v="Склад Север"/>
    <x v="0"/>
    <x v="5044"/>
    <x v="0"/>
    <m/>
    <m/>
    <x v="0"/>
    <m/>
    <m/>
    <m/>
    <n v="479966.76"/>
    <n v="205807.68"/>
    <n v="274159.08"/>
    <m/>
    <n v="4459"/>
    <n v="1912"/>
    <n v="2547"/>
  </r>
  <r>
    <s v="Склад Север"/>
    <x v="0"/>
    <x v="5045"/>
    <x v="0"/>
    <m/>
    <m/>
    <x v="0"/>
    <m/>
    <m/>
    <m/>
    <n v="554.29999999999995"/>
    <n v="554.29999999999995"/>
    <m/>
    <m/>
    <n v="10"/>
    <n v="10"/>
    <m/>
  </r>
  <r>
    <s v="Склад Север"/>
    <x v="0"/>
    <x v="5046"/>
    <x v="0"/>
    <m/>
    <m/>
    <x v="0"/>
    <m/>
    <m/>
    <n v="24024"/>
    <m/>
    <n v="24024"/>
    <m/>
    <n v="1200"/>
    <m/>
    <n v="1200"/>
    <m/>
  </r>
  <r>
    <s v="Склад Север"/>
    <x v="0"/>
    <x v="5047"/>
    <x v="0"/>
    <m/>
    <m/>
    <x v="0"/>
    <m/>
    <m/>
    <n v="288.66000000000003"/>
    <m/>
    <n v="288.66000000000003"/>
    <m/>
    <n v="17"/>
    <m/>
    <n v="17"/>
    <m/>
  </r>
  <r>
    <s v="Склад Север"/>
    <x v="0"/>
    <x v="5047"/>
    <x v="0"/>
    <n v="-79308.600000000006"/>
    <n v="-4105"/>
    <x v="0"/>
    <m/>
    <m/>
    <n v="7959.28"/>
    <n v="123648"/>
    <n v="87267.88"/>
    <n v="44339.4"/>
    <n v="427"/>
    <n v="6400"/>
    <n v="4532"/>
    <n v="2295"/>
  </r>
  <r>
    <s v="Склад Север"/>
    <x v="0"/>
    <x v="5048"/>
    <x v="2"/>
    <n v="15794.099999999991"/>
    <n v="109"/>
    <x v="5"/>
    <s v="Вовлечение в производство до июня 2022 года  согласно норм выдачи спецодежды и СИЗ"/>
    <m/>
    <n v="131730.4"/>
    <m/>
    <n v="115936.3"/>
    <n v="15794.1"/>
    <n v="913"/>
    <m/>
    <n v="804"/>
    <n v="109"/>
  </r>
  <r>
    <s v="Склад Север"/>
    <x v="0"/>
    <x v="5049"/>
    <x v="0"/>
    <m/>
    <m/>
    <x v="0"/>
    <m/>
    <m/>
    <m/>
    <n v="352.08"/>
    <n v="352.08"/>
    <m/>
    <m/>
    <n v="10"/>
    <n v="10"/>
    <m/>
  </r>
  <r>
    <s v="Склад Север"/>
    <x v="0"/>
    <x v="5050"/>
    <x v="0"/>
    <m/>
    <m/>
    <x v="0"/>
    <m/>
    <m/>
    <m/>
    <n v="238.5"/>
    <n v="238.5"/>
    <m/>
    <m/>
    <n v="10"/>
    <n v="10"/>
    <m/>
  </r>
  <r>
    <s v="Склад Север"/>
    <x v="0"/>
    <x v="5051"/>
    <x v="0"/>
    <m/>
    <m/>
    <x v="0"/>
    <m/>
    <m/>
    <m/>
    <n v="238.33"/>
    <n v="238.33"/>
    <m/>
    <m/>
    <n v="10"/>
    <n v="10"/>
    <m/>
  </r>
  <r>
    <s v="Склад Север"/>
    <x v="0"/>
    <x v="5052"/>
    <x v="0"/>
    <m/>
    <m/>
    <x v="0"/>
    <m/>
    <m/>
    <m/>
    <n v="38934.050000000003"/>
    <m/>
    <n v="38934.050000000003"/>
    <m/>
    <n v="4.04"/>
    <m/>
    <n v="4.04"/>
  </r>
  <r>
    <s v="Склад Север"/>
    <x v="0"/>
    <x v="5053"/>
    <x v="0"/>
    <m/>
    <m/>
    <x v="0"/>
    <m/>
    <m/>
    <m/>
    <n v="166136.67000000001"/>
    <n v="15333.34"/>
    <n v="150803.32999999999"/>
    <m/>
    <n v="216.7"/>
    <n v="20"/>
    <n v="196.7"/>
  </r>
  <r>
    <s v="Склад Север"/>
    <x v="0"/>
    <x v="5054"/>
    <x v="0"/>
    <m/>
    <m/>
    <x v="0"/>
    <m/>
    <m/>
    <m/>
    <n v="694.02"/>
    <n v="694.02"/>
    <m/>
    <m/>
    <n v="6"/>
    <n v="6"/>
    <m/>
  </r>
  <r>
    <s v="Склад Север"/>
    <x v="0"/>
    <x v="5055"/>
    <x v="0"/>
    <m/>
    <m/>
    <x v="0"/>
    <m/>
    <m/>
    <n v="29580"/>
    <m/>
    <n v="29580"/>
    <m/>
    <n v="306"/>
    <m/>
    <n v="306"/>
    <m/>
  </r>
  <r>
    <s v="Склад Север"/>
    <x v="0"/>
    <x v="5056"/>
    <x v="0"/>
    <m/>
    <m/>
    <x v="0"/>
    <m/>
    <m/>
    <n v="19333.330000000002"/>
    <m/>
    <n v="19333.330000000002"/>
    <m/>
    <n v="200"/>
    <m/>
    <n v="200"/>
    <m/>
  </r>
  <r>
    <s v="Склад Север"/>
    <x v="0"/>
    <x v="5057"/>
    <x v="0"/>
    <m/>
    <m/>
    <x v="0"/>
    <m/>
    <m/>
    <m/>
    <n v="10635"/>
    <n v="10635"/>
    <m/>
    <m/>
    <n v="15"/>
    <n v="15"/>
    <m/>
  </r>
  <r>
    <s v="Склад Север"/>
    <x v="0"/>
    <x v="5058"/>
    <x v="0"/>
    <m/>
    <m/>
    <x v="0"/>
    <m/>
    <m/>
    <m/>
    <n v="8766"/>
    <n v="8766"/>
    <m/>
    <m/>
    <n v="18"/>
    <n v="18"/>
    <m/>
  </r>
  <r>
    <s v="Склад Север"/>
    <x v="0"/>
    <x v="5059"/>
    <x v="0"/>
    <m/>
    <m/>
    <x v="0"/>
    <m/>
    <m/>
    <m/>
    <n v="3960"/>
    <n v="3960"/>
    <m/>
    <m/>
    <n v="10"/>
    <n v="10"/>
    <m/>
  </r>
  <r>
    <s v="Склад Север"/>
    <x v="0"/>
    <x v="5060"/>
    <x v="0"/>
    <m/>
    <m/>
    <x v="0"/>
    <m/>
    <m/>
    <m/>
    <n v="30150"/>
    <n v="30150"/>
    <m/>
    <m/>
    <n v="90"/>
    <n v="90"/>
    <m/>
  </r>
  <r>
    <s v="Склад Север"/>
    <x v="0"/>
    <x v="5061"/>
    <x v="0"/>
    <m/>
    <m/>
    <x v="0"/>
    <m/>
    <m/>
    <m/>
    <n v="63120"/>
    <n v="63120"/>
    <m/>
    <m/>
    <n v="270"/>
    <n v="270"/>
    <m/>
  </r>
  <r>
    <s v="Склад Север"/>
    <x v="0"/>
    <x v="5062"/>
    <x v="0"/>
    <m/>
    <m/>
    <x v="0"/>
    <m/>
    <m/>
    <m/>
    <n v="131760"/>
    <n v="131760"/>
    <m/>
    <m/>
    <n v="610"/>
    <n v="610"/>
    <m/>
  </r>
  <r>
    <s v="Склад Север"/>
    <x v="0"/>
    <x v="5063"/>
    <x v="0"/>
    <m/>
    <m/>
    <x v="0"/>
    <m/>
    <m/>
    <m/>
    <n v="403.33"/>
    <n v="403.33"/>
    <m/>
    <m/>
    <n v="2"/>
    <n v="2"/>
    <m/>
  </r>
  <r>
    <s v="Склад Север"/>
    <x v="0"/>
    <x v="5064"/>
    <x v="0"/>
    <m/>
    <m/>
    <x v="0"/>
    <m/>
    <m/>
    <m/>
    <n v="235"/>
    <n v="235"/>
    <m/>
    <m/>
    <n v="1"/>
    <n v="1"/>
    <m/>
  </r>
  <r>
    <s v="Склад Север"/>
    <x v="0"/>
    <x v="5065"/>
    <x v="0"/>
    <m/>
    <m/>
    <x v="0"/>
    <m/>
    <m/>
    <m/>
    <n v="675"/>
    <n v="675"/>
    <m/>
    <m/>
    <n v="2"/>
    <n v="2"/>
    <m/>
  </r>
  <r>
    <s v="Склад Север"/>
    <x v="0"/>
    <x v="5066"/>
    <x v="0"/>
    <m/>
    <m/>
    <x v="0"/>
    <m/>
    <m/>
    <m/>
    <n v="20160"/>
    <n v="20160"/>
    <m/>
    <m/>
    <n v="8"/>
    <n v="8"/>
    <m/>
  </r>
  <r>
    <s v="Склад Север"/>
    <x v="0"/>
    <x v="5067"/>
    <x v="0"/>
    <m/>
    <m/>
    <x v="0"/>
    <m/>
    <m/>
    <m/>
    <n v="789.97"/>
    <n v="789.97"/>
    <m/>
    <m/>
    <n v="4"/>
    <n v="4"/>
    <m/>
  </r>
  <r>
    <s v="Склад Север"/>
    <x v="0"/>
    <x v="5068"/>
    <x v="0"/>
    <m/>
    <m/>
    <x v="0"/>
    <m/>
    <m/>
    <n v="2773.8"/>
    <n v="77075.95"/>
    <n v="79849.75"/>
    <m/>
    <n v="6"/>
    <n v="155"/>
    <n v="161"/>
    <m/>
  </r>
  <r>
    <s v="Склад Север"/>
    <x v="0"/>
    <x v="5069"/>
    <x v="0"/>
    <m/>
    <m/>
    <x v="0"/>
    <m/>
    <m/>
    <m/>
    <n v="166.31"/>
    <n v="166.31"/>
    <m/>
    <m/>
    <n v="1"/>
    <n v="1"/>
    <m/>
  </r>
  <r>
    <s v="Склад Север"/>
    <x v="0"/>
    <x v="5070"/>
    <x v="0"/>
    <m/>
    <m/>
    <x v="0"/>
    <m/>
    <m/>
    <m/>
    <n v="796.9"/>
    <n v="796.9"/>
    <m/>
    <m/>
    <n v="4"/>
    <n v="4"/>
    <m/>
  </r>
  <r>
    <s v="Склад Север"/>
    <x v="0"/>
    <x v="5071"/>
    <x v="0"/>
    <m/>
    <m/>
    <x v="0"/>
    <m/>
    <m/>
    <m/>
    <n v="11.44"/>
    <n v="11.44"/>
    <m/>
    <m/>
    <n v="1"/>
    <n v="1"/>
    <m/>
  </r>
  <r>
    <s v="Склад Север"/>
    <x v="0"/>
    <x v="5072"/>
    <x v="0"/>
    <m/>
    <m/>
    <x v="0"/>
    <m/>
    <m/>
    <m/>
    <n v="799.17"/>
    <n v="799.17"/>
    <m/>
    <m/>
    <n v="5"/>
    <n v="5"/>
    <m/>
  </r>
  <r>
    <s v="Склад Север"/>
    <x v="0"/>
    <x v="5073"/>
    <x v="0"/>
    <m/>
    <m/>
    <x v="0"/>
    <m/>
    <m/>
    <m/>
    <n v="19994"/>
    <n v="19994"/>
    <m/>
    <m/>
    <n v="21"/>
    <n v="21"/>
    <m/>
  </r>
  <r>
    <s v="Склад Север"/>
    <x v="0"/>
    <x v="5074"/>
    <x v="0"/>
    <m/>
    <m/>
    <x v="0"/>
    <m/>
    <m/>
    <m/>
    <n v="4278.5"/>
    <n v="4278.5"/>
    <m/>
    <m/>
    <n v="11"/>
    <n v="11"/>
    <m/>
  </r>
  <r>
    <s v="Склад Север"/>
    <x v="0"/>
    <x v="5075"/>
    <x v="0"/>
    <m/>
    <m/>
    <x v="0"/>
    <m/>
    <m/>
    <m/>
    <n v="7500"/>
    <n v="7500"/>
    <m/>
    <m/>
    <n v="18"/>
    <n v="18"/>
    <m/>
  </r>
  <r>
    <s v="Склад Север"/>
    <x v="0"/>
    <x v="5076"/>
    <x v="0"/>
    <m/>
    <m/>
    <x v="0"/>
    <m/>
    <m/>
    <m/>
    <n v="1009.17"/>
    <n v="1009.17"/>
    <m/>
    <m/>
    <n v="7"/>
    <n v="7"/>
    <m/>
  </r>
  <r>
    <s v="Склад Север"/>
    <x v="0"/>
    <x v="5077"/>
    <x v="0"/>
    <m/>
    <m/>
    <x v="0"/>
    <m/>
    <m/>
    <m/>
    <n v="41580"/>
    <n v="41580"/>
    <m/>
    <m/>
    <n v="14"/>
    <n v="14"/>
    <m/>
  </r>
  <r>
    <s v="Склад Север"/>
    <x v="0"/>
    <x v="5078"/>
    <x v="0"/>
    <m/>
    <m/>
    <x v="0"/>
    <m/>
    <m/>
    <m/>
    <n v="139.33000000000001"/>
    <n v="139.33000000000001"/>
    <m/>
    <m/>
    <n v="1"/>
    <n v="1"/>
    <m/>
  </r>
  <r>
    <s v="Склад Север"/>
    <x v="0"/>
    <x v="5079"/>
    <x v="0"/>
    <m/>
    <m/>
    <x v="0"/>
    <m/>
    <m/>
    <m/>
    <n v="129670.2"/>
    <m/>
    <n v="129670.2"/>
    <m/>
    <n v="6"/>
    <m/>
    <n v="6"/>
  </r>
  <r>
    <s v="Склад Север"/>
    <x v="0"/>
    <x v="5080"/>
    <x v="0"/>
    <m/>
    <m/>
    <x v="0"/>
    <m/>
    <m/>
    <n v="725026.58"/>
    <n v="186799.96"/>
    <n v="911826.54"/>
    <m/>
    <n v="22"/>
    <n v="4"/>
    <n v="26"/>
    <m/>
  </r>
  <r>
    <s v="Склад Север"/>
    <x v="0"/>
    <x v="5081"/>
    <x v="0"/>
    <m/>
    <m/>
    <x v="0"/>
    <m/>
    <m/>
    <m/>
    <n v="1770"/>
    <n v="1770"/>
    <m/>
    <m/>
    <n v="1"/>
    <n v="1"/>
    <m/>
  </r>
  <r>
    <s v="Склад Север"/>
    <x v="0"/>
    <x v="5082"/>
    <x v="4"/>
    <n v="11306.2"/>
    <n v="1"/>
    <x v="3"/>
    <s v="Реконструкция НБУ 2022-2024"/>
    <m/>
    <n v="22612.41"/>
    <m/>
    <n v="11306.21"/>
    <n v="11306.2"/>
    <n v="2"/>
    <m/>
    <n v="1"/>
    <n v="1"/>
  </r>
  <r>
    <s v="Склад Север"/>
    <x v="0"/>
    <x v="5083"/>
    <x v="0"/>
    <m/>
    <m/>
    <x v="0"/>
    <m/>
    <m/>
    <m/>
    <n v="67680"/>
    <n v="33840"/>
    <n v="33840"/>
    <m/>
    <n v="4"/>
    <n v="2"/>
    <n v="2"/>
  </r>
  <r>
    <s v="Склад Север"/>
    <x v="0"/>
    <x v="5084"/>
    <x v="0"/>
    <m/>
    <m/>
    <x v="0"/>
    <m/>
    <m/>
    <m/>
    <n v="595745.28000000003"/>
    <m/>
    <n v="595745.28000000003"/>
    <m/>
    <n v="36"/>
    <m/>
    <n v="36"/>
  </r>
  <r>
    <s v="Склад Север"/>
    <x v="0"/>
    <x v="5085"/>
    <x v="0"/>
    <m/>
    <m/>
    <x v="0"/>
    <m/>
    <m/>
    <n v="127474.86"/>
    <m/>
    <n v="127474.86"/>
    <m/>
    <n v="6"/>
    <m/>
    <n v="6"/>
    <m/>
  </r>
  <r>
    <s v="Склад Север"/>
    <x v="0"/>
    <x v="5086"/>
    <x v="0"/>
    <m/>
    <m/>
    <x v="0"/>
    <m/>
    <m/>
    <m/>
    <n v="149499.95000000001"/>
    <n v="29899.99"/>
    <n v="119599.96"/>
    <m/>
    <n v="5"/>
    <n v="1"/>
    <n v="4"/>
  </r>
  <r>
    <s v="Склад Север"/>
    <x v="0"/>
    <x v="5087"/>
    <x v="4"/>
    <n v="3288.83"/>
    <n v="2"/>
    <x v="3"/>
    <s v="Реконструкция НБУ 2022-2024"/>
    <m/>
    <n v="3288.83"/>
    <m/>
    <m/>
    <n v="3288.83"/>
    <n v="2"/>
    <m/>
    <m/>
    <n v="2"/>
  </r>
  <r>
    <s v="Склад Север"/>
    <x v="0"/>
    <x v="5088"/>
    <x v="4"/>
    <n v="620.41999999999996"/>
    <n v="1"/>
    <x v="3"/>
    <s v="Реконструкция НБУ 2022-2024"/>
    <m/>
    <n v="620.41999999999996"/>
    <m/>
    <m/>
    <n v="620.41999999999996"/>
    <n v="1"/>
    <m/>
    <m/>
    <n v="1"/>
  </r>
  <r>
    <s v="Склад Север"/>
    <x v="0"/>
    <x v="5089"/>
    <x v="4"/>
    <n v="2786.95"/>
    <n v="1"/>
    <x v="3"/>
    <s v="Реконструкция НБУ 2022-2024"/>
    <m/>
    <n v="5573.91"/>
    <m/>
    <n v="2786.96"/>
    <n v="2786.95"/>
    <n v="2"/>
    <m/>
    <n v="1"/>
    <n v="1"/>
  </r>
  <r>
    <s v="Склад Север"/>
    <x v="0"/>
    <x v="5090"/>
    <x v="0"/>
    <m/>
    <m/>
    <x v="0"/>
    <m/>
    <m/>
    <m/>
    <n v="53250"/>
    <n v="53250"/>
    <m/>
    <m/>
    <n v="5"/>
    <n v="5"/>
    <m/>
  </r>
  <r>
    <s v="Склад Север"/>
    <x v="0"/>
    <x v="5091"/>
    <x v="0"/>
    <m/>
    <m/>
    <x v="0"/>
    <m/>
    <m/>
    <m/>
    <n v="2690"/>
    <m/>
    <n v="2690"/>
    <m/>
    <n v="1"/>
    <m/>
    <n v="1"/>
  </r>
  <r>
    <s v="Склад Север"/>
    <x v="0"/>
    <x v="5092"/>
    <x v="0"/>
    <m/>
    <m/>
    <x v="0"/>
    <m/>
    <m/>
    <m/>
    <n v="55916.66"/>
    <n v="55916.66"/>
    <m/>
    <m/>
    <n v="244"/>
    <n v="244"/>
    <m/>
  </r>
  <r>
    <s v="Склад Север"/>
    <x v="0"/>
    <x v="5093"/>
    <x v="0"/>
    <m/>
    <m/>
    <x v="0"/>
    <m/>
    <m/>
    <m/>
    <n v="3125"/>
    <n v="3125"/>
    <m/>
    <m/>
    <n v="5"/>
    <n v="5"/>
    <m/>
  </r>
  <r>
    <s v="Склад Север"/>
    <x v="0"/>
    <x v="5094"/>
    <x v="0"/>
    <m/>
    <m/>
    <x v="0"/>
    <m/>
    <m/>
    <m/>
    <n v="345"/>
    <n v="345"/>
    <m/>
    <m/>
    <n v="2"/>
    <n v="2"/>
    <m/>
  </r>
  <r>
    <s v="Склад Север"/>
    <x v="0"/>
    <x v="5095"/>
    <x v="0"/>
    <m/>
    <m/>
    <x v="0"/>
    <m/>
    <m/>
    <m/>
    <n v="1500"/>
    <n v="1500"/>
    <m/>
    <m/>
    <n v="6"/>
    <n v="6"/>
    <m/>
  </r>
  <r>
    <s v="Склад Север"/>
    <x v="0"/>
    <x v="5096"/>
    <x v="0"/>
    <m/>
    <m/>
    <x v="0"/>
    <m/>
    <m/>
    <m/>
    <n v="7256.67"/>
    <n v="7256.67"/>
    <m/>
    <m/>
    <n v="10"/>
    <n v="10"/>
    <m/>
  </r>
  <r>
    <s v="Склад Север"/>
    <x v="0"/>
    <x v="5097"/>
    <x v="0"/>
    <m/>
    <m/>
    <x v="0"/>
    <m/>
    <m/>
    <m/>
    <n v="910"/>
    <m/>
    <n v="910"/>
    <m/>
    <n v="4"/>
    <m/>
    <n v="4"/>
  </r>
  <r>
    <s v="Склад Север"/>
    <x v="0"/>
    <x v="5098"/>
    <x v="0"/>
    <m/>
    <m/>
    <x v="0"/>
    <m/>
    <m/>
    <m/>
    <n v="2335"/>
    <n v="2335"/>
    <m/>
    <m/>
    <n v="6"/>
    <n v="6"/>
    <m/>
  </r>
  <r>
    <s v="Склад Север"/>
    <x v="0"/>
    <x v="5099"/>
    <x v="0"/>
    <m/>
    <m/>
    <x v="0"/>
    <m/>
    <m/>
    <n v="10680"/>
    <m/>
    <n v="10680"/>
    <m/>
    <n v="1"/>
    <m/>
    <n v="1"/>
    <m/>
  </r>
  <r>
    <s v="Склад Север"/>
    <x v="0"/>
    <x v="5100"/>
    <x v="0"/>
    <m/>
    <m/>
    <x v="0"/>
    <m/>
    <m/>
    <m/>
    <n v="198.33"/>
    <m/>
    <n v="198.33"/>
    <m/>
    <n v="2"/>
    <m/>
    <n v="2"/>
  </r>
  <r>
    <s v="Склад Север"/>
    <x v="0"/>
    <x v="5101"/>
    <x v="0"/>
    <m/>
    <m/>
    <x v="0"/>
    <m/>
    <m/>
    <m/>
    <n v="420"/>
    <m/>
    <n v="420"/>
    <m/>
    <n v="6"/>
    <m/>
    <n v="6"/>
  </r>
  <r>
    <s v="Склад Север"/>
    <x v="0"/>
    <x v="5102"/>
    <x v="0"/>
    <m/>
    <m/>
    <x v="0"/>
    <m/>
    <m/>
    <m/>
    <n v="885"/>
    <m/>
    <n v="885"/>
    <m/>
    <n v="1"/>
    <m/>
    <n v="1"/>
  </r>
  <r>
    <s v="Склад Север"/>
    <x v="0"/>
    <x v="5103"/>
    <x v="0"/>
    <m/>
    <m/>
    <x v="0"/>
    <m/>
    <m/>
    <m/>
    <n v="4208.33"/>
    <n v="3170.83"/>
    <n v="1037.5"/>
    <m/>
    <n v="13"/>
    <n v="10"/>
    <n v="3"/>
  </r>
  <r>
    <s v="Склад Север"/>
    <x v="0"/>
    <x v="5104"/>
    <x v="0"/>
    <m/>
    <m/>
    <x v="0"/>
    <m/>
    <m/>
    <m/>
    <n v="3200"/>
    <n v="3200"/>
    <m/>
    <m/>
    <n v="8"/>
    <n v="8"/>
    <m/>
  </r>
  <r>
    <s v="Склад Север"/>
    <x v="0"/>
    <x v="5105"/>
    <x v="0"/>
    <m/>
    <m/>
    <x v="0"/>
    <m/>
    <m/>
    <m/>
    <n v="2741.69"/>
    <n v="2741.69"/>
    <m/>
    <m/>
    <n v="7"/>
    <n v="7"/>
    <m/>
  </r>
  <r>
    <s v="Склад Север"/>
    <x v="0"/>
    <x v="5106"/>
    <x v="0"/>
    <m/>
    <m/>
    <x v="0"/>
    <m/>
    <m/>
    <m/>
    <n v="16032.5"/>
    <n v="16032.5"/>
    <m/>
    <m/>
    <n v="38"/>
    <n v="38"/>
    <m/>
  </r>
  <r>
    <s v="Склад Север"/>
    <x v="0"/>
    <x v="5107"/>
    <x v="0"/>
    <m/>
    <m/>
    <x v="0"/>
    <m/>
    <m/>
    <m/>
    <n v="3166.67"/>
    <m/>
    <n v="3166.67"/>
    <m/>
    <n v="20"/>
    <m/>
    <n v="20"/>
  </r>
  <r>
    <s v="Склад Север"/>
    <x v="0"/>
    <x v="1767"/>
    <x v="0"/>
    <m/>
    <m/>
    <x v="0"/>
    <m/>
    <m/>
    <m/>
    <n v="5083.33"/>
    <n v="5083.33"/>
    <m/>
    <m/>
    <n v="10"/>
    <n v="10"/>
    <m/>
  </r>
  <r>
    <s v="Склад Север"/>
    <x v="0"/>
    <x v="5108"/>
    <x v="0"/>
    <m/>
    <m/>
    <x v="0"/>
    <m/>
    <m/>
    <m/>
    <n v="250"/>
    <m/>
    <n v="250"/>
    <m/>
    <n v="6"/>
    <m/>
    <n v="6"/>
  </r>
  <r>
    <s v="Склад Север"/>
    <x v="0"/>
    <x v="5109"/>
    <x v="0"/>
    <m/>
    <m/>
    <x v="0"/>
    <m/>
    <m/>
    <m/>
    <n v="8450"/>
    <n v="8450"/>
    <m/>
    <m/>
    <n v="20"/>
    <n v="20"/>
    <m/>
  </r>
  <r>
    <s v="Склад Север"/>
    <x v="0"/>
    <x v="1783"/>
    <x v="0"/>
    <m/>
    <m/>
    <x v="0"/>
    <m/>
    <m/>
    <m/>
    <n v="83.33"/>
    <m/>
    <n v="83.33"/>
    <m/>
    <n v="2"/>
    <m/>
    <n v="2"/>
  </r>
  <r>
    <s v="Склад Север"/>
    <x v="0"/>
    <x v="5110"/>
    <x v="0"/>
    <m/>
    <m/>
    <x v="0"/>
    <m/>
    <m/>
    <m/>
    <n v="4600"/>
    <m/>
    <n v="4600"/>
    <m/>
    <n v="12"/>
    <m/>
    <n v="12"/>
  </r>
  <r>
    <s v="Склад Север"/>
    <x v="0"/>
    <x v="5111"/>
    <x v="0"/>
    <m/>
    <m/>
    <x v="0"/>
    <m/>
    <m/>
    <m/>
    <n v="7285"/>
    <n v="3250"/>
    <n v="4035"/>
    <m/>
    <n v="12"/>
    <n v="6"/>
    <n v="6"/>
  </r>
  <r>
    <s v="Склад Север"/>
    <x v="0"/>
    <x v="5112"/>
    <x v="0"/>
    <m/>
    <m/>
    <x v="0"/>
    <m/>
    <m/>
    <m/>
    <n v="7960"/>
    <m/>
    <n v="7960"/>
    <m/>
    <n v="12"/>
    <m/>
    <n v="12"/>
  </r>
  <r>
    <s v="Склад Север"/>
    <x v="0"/>
    <x v="5113"/>
    <x v="0"/>
    <m/>
    <m/>
    <x v="0"/>
    <m/>
    <m/>
    <m/>
    <n v="5000"/>
    <m/>
    <n v="5000"/>
    <m/>
    <n v="8"/>
    <m/>
    <n v="8"/>
  </r>
  <r>
    <s v="Склад Север"/>
    <x v="0"/>
    <x v="5114"/>
    <x v="0"/>
    <m/>
    <m/>
    <x v="0"/>
    <m/>
    <m/>
    <m/>
    <n v="2166.67"/>
    <n v="2166.67"/>
    <m/>
    <m/>
    <n v="10"/>
    <n v="10"/>
    <m/>
  </r>
  <r>
    <s v="Склад Север"/>
    <x v="0"/>
    <x v="5115"/>
    <x v="0"/>
    <m/>
    <m/>
    <x v="0"/>
    <m/>
    <m/>
    <m/>
    <n v="4583.33"/>
    <n v="4583.33"/>
    <m/>
    <m/>
    <n v="22"/>
    <n v="22"/>
    <m/>
  </r>
  <r>
    <s v="Склад Север"/>
    <x v="0"/>
    <x v="5116"/>
    <x v="0"/>
    <m/>
    <m/>
    <x v="0"/>
    <m/>
    <m/>
    <m/>
    <n v="14375"/>
    <n v="14375"/>
    <m/>
    <m/>
    <n v="46"/>
    <n v="46"/>
    <m/>
  </r>
  <r>
    <s v="Склад Север"/>
    <x v="0"/>
    <x v="1811"/>
    <x v="0"/>
    <m/>
    <m/>
    <x v="0"/>
    <m/>
    <m/>
    <m/>
    <n v="1325"/>
    <n v="1325"/>
    <m/>
    <m/>
    <n v="3"/>
    <n v="3"/>
    <m/>
  </r>
  <r>
    <s v="Склад Север"/>
    <x v="0"/>
    <x v="5117"/>
    <x v="0"/>
    <m/>
    <m/>
    <x v="0"/>
    <m/>
    <m/>
    <m/>
    <n v="3300"/>
    <n v="3300"/>
    <m/>
    <m/>
    <n v="6"/>
    <n v="6"/>
    <m/>
  </r>
  <r>
    <s v="Склад Север"/>
    <x v="0"/>
    <x v="5118"/>
    <x v="0"/>
    <m/>
    <m/>
    <x v="0"/>
    <m/>
    <m/>
    <m/>
    <n v="5500"/>
    <m/>
    <n v="5500"/>
    <m/>
    <n v="6"/>
    <m/>
    <n v="6"/>
  </r>
  <r>
    <s v="Склад Север"/>
    <x v="0"/>
    <x v="5119"/>
    <x v="0"/>
    <m/>
    <m/>
    <x v="0"/>
    <m/>
    <m/>
    <n v="18240"/>
    <m/>
    <n v="18240"/>
    <m/>
    <n v="4"/>
    <m/>
    <n v="4"/>
    <m/>
  </r>
  <r>
    <s v="Склад Север"/>
    <x v="0"/>
    <x v="5120"/>
    <x v="0"/>
    <m/>
    <m/>
    <x v="0"/>
    <m/>
    <m/>
    <m/>
    <n v="1145.83"/>
    <m/>
    <n v="1145.83"/>
    <m/>
    <n v="2"/>
    <m/>
    <n v="2"/>
  </r>
  <r>
    <s v="Склад Север"/>
    <x v="0"/>
    <x v="5121"/>
    <x v="2"/>
    <n v="17235.759999999998"/>
    <n v="4"/>
    <x v="1"/>
    <s v="к использованию в производстве в 1 полугодии 2022 года (при выходе АТС из строя либо его комплектующих)"/>
    <m/>
    <n v="17235.759999999998"/>
    <m/>
    <m/>
    <n v="17235.759999999998"/>
    <n v="4"/>
    <m/>
    <m/>
    <n v="4"/>
  </r>
  <r>
    <s v="Склад Север"/>
    <x v="0"/>
    <x v="5122"/>
    <x v="0"/>
    <m/>
    <m/>
    <x v="0"/>
    <m/>
    <m/>
    <m/>
    <n v="62000"/>
    <n v="18000"/>
    <n v="44000"/>
    <m/>
    <n v="18"/>
    <n v="6"/>
    <n v="12"/>
  </r>
  <r>
    <s v="Склад Север"/>
    <x v="0"/>
    <x v="5123"/>
    <x v="0"/>
    <m/>
    <m/>
    <x v="0"/>
    <m/>
    <m/>
    <m/>
    <n v="14833.34"/>
    <n v="14833.34"/>
    <m/>
    <m/>
    <n v="4"/>
    <n v="4"/>
    <m/>
  </r>
  <r>
    <s v="Склад Север"/>
    <x v="0"/>
    <x v="5124"/>
    <x v="2"/>
    <n v="11900"/>
    <n v="68"/>
    <x v="1"/>
    <s v="к использованию в производстве в 1 полугодии 2022 года (при выходе АТС из строя либо его комплектующих)"/>
    <m/>
    <n v="12600"/>
    <n v="4666.67"/>
    <n v="700"/>
    <n v="16566.669999999998"/>
    <n v="72"/>
    <n v="56"/>
    <n v="4"/>
    <n v="124"/>
  </r>
  <r>
    <s v="Склад Север"/>
    <x v="0"/>
    <x v="5125"/>
    <x v="2"/>
    <n v="11200"/>
    <n v="20"/>
    <x v="1"/>
    <s v="к использованию в производстве в 1 полугодии 2022 года (при выходе АТС из строя либо его комплектующих)"/>
    <m/>
    <n v="11200"/>
    <m/>
    <m/>
    <n v="11200"/>
    <n v="20"/>
    <m/>
    <m/>
    <n v="20"/>
  </r>
  <r>
    <s v="Склад Север"/>
    <x v="0"/>
    <x v="5126"/>
    <x v="0"/>
    <m/>
    <m/>
    <x v="0"/>
    <m/>
    <m/>
    <m/>
    <n v="3600"/>
    <n v="3600"/>
    <m/>
    <m/>
    <n v="6"/>
    <n v="6"/>
    <m/>
  </r>
  <r>
    <s v="Склад Север"/>
    <x v="0"/>
    <x v="5127"/>
    <x v="0"/>
    <m/>
    <m/>
    <x v="0"/>
    <m/>
    <m/>
    <m/>
    <n v="1600"/>
    <n v="1600"/>
    <m/>
    <m/>
    <n v="6"/>
    <n v="6"/>
    <m/>
  </r>
  <r>
    <s v="Склад Север"/>
    <x v="0"/>
    <x v="5128"/>
    <x v="0"/>
    <m/>
    <m/>
    <x v="0"/>
    <m/>
    <m/>
    <m/>
    <n v="3166.67"/>
    <m/>
    <n v="3166.67"/>
    <m/>
    <n v="20"/>
    <m/>
    <n v="20"/>
  </r>
  <r>
    <s v="Склад Север"/>
    <x v="0"/>
    <x v="5129"/>
    <x v="0"/>
    <m/>
    <m/>
    <x v="0"/>
    <m/>
    <m/>
    <m/>
    <n v="8300"/>
    <n v="8300"/>
    <m/>
    <m/>
    <n v="4"/>
    <n v="4"/>
    <m/>
  </r>
  <r>
    <s v="Склад Север"/>
    <x v="0"/>
    <x v="5130"/>
    <x v="0"/>
    <m/>
    <m/>
    <x v="0"/>
    <m/>
    <m/>
    <m/>
    <n v="1783.33"/>
    <n v="1783.33"/>
    <m/>
    <m/>
    <n v="2"/>
    <n v="2"/>
    <m/>
  </r>
  <r>
    <s v="Склад Север"/>
    <x v="0"/>
    <x v="5131"/>
    <x v="0"/>
    <m/>
    <m/>
    <x v="0"/>
    <m/>
    <m/>
    <m/>
    <n v="3833.33"/>
    <n v="3833.33"/>
    <m/>
    <m/>
    <n v="2"/>
    <n v="2"/>
    <m/>
  </r>
  <r>
    <s v="Склад Север"/>
    <x v="0"/>
    <x v="5132"/>
    <x v="0"/>
    <m/>
    <m/>
    <x v="0"/>
    <m/>
    <m/>
    <n v="47461.4"/>
    <m/>
    <n v="47461.4"/>
    <m/>
    <n v="2"/>
    <m/>
    <n v="2"/>
    <m/>
  </r>
  <r>
    <s v="Склад Север"/>
    <x v="0"/>
    <x v="5133"/>
    <x v="0"/>
    <m/>
    <m/>
    <x v="0"/>
    <m/>
    <m/>
    <m/>
    <n v="162.93"/>
    <n v="162.93"/>
    <m/>
    <m/>
    <n v="3"/>
    <n v="3"/>
    <m/>
  </r>
  <r>
    <s v="Склад Север"/>
    <x v="0"/>
    <x v="5134"/>
    <x v="0"/>
    <m/>
    <m/>
    <x v="0"/>
    <m/>
    <m/>
    <m/>
    <n v="438.67"/>
    <n v="438.67"/>
    <m/>
    <m/>
    <n v="2"/>
    <n v="2"/>
    <m/>
  </r>
  <r>
    <s v="Склад Север"/>
    <x v="0"/>
    <x v="5135"/>
    <x v="0"/>
    <m/>
    <m/>
    <x v="0"/>
    <m/>
    <m/>
    <n v="1344.12"/>
    <n v="577.39"/>
    <n v="1921.51"/>
    <m/>
    <n v="2"/>
    <n v="2"/>
    <n v="4"/>
    <m/>
  </r>
  <r>
    <s v="Склад Север"/>
    <x v="0"/>
    <x v="5135"/>
    <x v="0"/>
    <m/>
    <m/>
    <x v="0"/>
    <m/>
    <m/>
    <m/>
    <n v="7187.04"/>
    <n v="5390.28"/>
    <n v="1796.76"/>
    <m/>
    <n v="8"/>
    <n v="6"/>
    <n v="2"/>
  </r>
  <r>
    <s v="Склад Север"/>
    <x v="0"/>
    <x v="5136"/>
    <x v="0"/>
    <m/>
    <m/>
    <x v="0"/>
    <m/>
    <m/>
    <n v="4330.45"/>
    <n v="613.48"/>
    <n v="4943.93"/>
    <m/>
    <n v="5"/>
    <n v="1"/>
    <n v="6"/>
    <m/>
  </r>
  <r>
    <s v="Склад Север"/>
    <x v="0"/>
    <x v="5137"/>
    <x v="0"/>
    <m/>
    <m/>
    <x v="0"/>
    <m/>
    <m/>
    <m/>
    <n v="234597.43"/>
    <n v="234597.43"/>
    <m/>
    <m/>
    <n v="361"/>
    <n v="361"/>
    <m/>
  </r>
  <r>
    <s v="Склад Север"/>
    <x v="0"/>
    <x v="5138"/>
    <x v="0"/>
    <m/>
    <m/>
    <x v="0"/>
    <m/>
    <m/>
    <m/>
    <n v="130818.84"/>
    <n v="100376.72"/>
    <n v="30442.12"/>
    <m/>
    <n v="636"/>
    <n v="488"/>
    <n v="148"/>
  </r>
  <r>
    <s v="Склад Север"/>
    <x v="0"/>
    <x v="5139"/>
    <x v="0"/>
    <m/>
    <m/>
    <x v="0"/>
    <m/>
    <m/>
    <m/>
    <n v="10563.3"/>
    <n v="5868.5"/>
    <n v="4694.8"/>
    <m/>
    <n v="9"/>
    <n v="5"/>
    <n v="4"/>
  </r>
  <r>
    <s v="Склад Север"/>
    <x v="0"/>
    <x v="5140"/>
    <x v="0"/>
    <m/>
    <m/>
    <x v="0"/>
    <m/>
    <m/>
    <m/>
    <n v="13680"/>
    <n v="13680"/>
    <m/>
    <m/>
    <n v="24"/>
    <n v="24"/>
    <m/>
  </r>
  <r>
    <s v="Склад Север"/>
    <x v="0"/>
    <x v="5141"/>
    <x v="0"/>
    <m/>
    <m/>
    <x v="0"/>
    <m/>
    <m/>
    <m/>
    <n v="16150"/>
    <n v="16150"/>
    <m/>
    <m/>
    <n v="38"/>
    <n v="38"/>
    <m/>
  </r>
  <r>
    <s v="Склад Север"/>
    <x v="0"/>
    <x v="5142"/>
    <x v="0"/>
    <m/>
    <m/>
    <x v="0"/>
    <m/>
    <m/>
    <m/>
    <n v="24.43"/>
    <n v="24.43"/>
    <m/>
    <m/>
    <n v="1"/>
    <n v="1"/>
    <m/>
  </r>
  <r>
    <s v="Склад Север"/>
    <x v="0"/>
    <x v="5143"/>
    <x v="0"/>
    <m/>
    <m/>
    <x v="0"/>
    <m/>
    <m/>
    <m/>
    <n v="322.89999999999998"/>
    <n v="322.89999999999998"/>
    <m/>
    <m/>
    <n v="3"/>
    <n v="3"/>
    <m/>
  </r>
  <r>
    <s v="Склад Север"/>
    <x v="0"/>
    <x v="5144"/>
    <x v="0"/>
    <m/>
    <m/>
    <x v="0"/>
    <m/>
    <m/>
    <m/>
    <n v="5265"/>
    <m/>
    <n v="5265"/>
    <m/>
    <n v="3"/>
    <m/>
    <n v="3"/>
  </r>
  <r>
    <s v="Склад Север"/>
    <x v="0"/>
    <x v="5145"/>
    <x v="0"/>
    <m/>
    <m/>
    <x v="0"/>
    <m/>
    <m/>
    <m/>
    <n v="12800"/>
    <n v="12800"/>
    <m/>
    <m/>
    <n v="1"/>
    <n v="1"/>
    <m/>
  </r>
  <r>
    <s v="Склад Север"/>
    <x v="0"/>
    <x v="5146"/>
    <x v="0"/>
    <m/>
    <m/>
    <x v="0"/>
    <m/>
    <m/>
    <m/>
    <n v="139225"/>
    <n v="139225"/>
    <m/>
    <m/>
    <n v="1.462"/>
    <n v="1.462"/>
    <m/>
  </r>
  <r>
    <s v="Склад Север"/>
    <x v="0"/>
    <x v="5147"/>
    <x v="0"/>
    <m/>
    <m/>
    <x v="0"/>
    <m/>
    <m/>
    <m/>
    <n v="60750.9"/>
    <n v="60750.9"/>
    <m/>
    <m/>
    <n v="0.78600000000000003"/>
    <n v="0.78600000000000003"/>
    <m/>
  </r>
  <r>
    <s v="Склад Север"/>
    <x v="0"/>
    <x v="5148"/>
    <x v="0"/>
    <m/>
    <m/>
    <x v="0"/>
    <m/>
    <m/>
    <m/>
    <n v="1559.22"/>
    <n v="1559.22"/>
    <m/>
    <m/>
    <n v="43"/>
    <n v="43"/>
    <m/>
  </r>
  <r>
    <s v="Склад Север"/>
    <x v="0"/>
    <x v="5149"/>
    <x v="0"/>
    <m/>
    <m/>
    <x v="0"/>
    <m/>
    <m/>
    <m/>
    <n v="1458.33"/>
    <n v="1458.33"/>
    <m/>
    <m/>
    <n v="50"/>
    <n v="50"/>
    <m/>
  </r>
  <r>
    <s v="Склад Север"/>
    <x v="0"/>
    <x v="5150"/>
    <x v="0"/>
    <m/>
    <m/>
    <x v="0"/>
    <m/>
    <m/>
    <m/>
    <n v="875"/>
    <n v="875"/>
    <m/>
    <m/>
    <n v="30"/>
    <n v="30"/>
    <m/>
  </r>
  <r>
    <s v="Склад Север"/>
    <x v="0"/>
    <x v="5151"/>
    <x v="0"/>
    <m/>
    <m/>
    <x v="0"/>
    <m/>
    <m/>
    <m/>
    <n v="1883.33"/>
    <n v="1883.33"/>
    <m/>
    <m/>
    <n v="4"/>
    <n v="4"/>
    <m/>
  </r>
  <r>
    <s v="Склад Север"/>
    <x v="0"/>
    <x v="5152"/>
    <x v="0"/>
    <m/>
    <m/>
    <x v="0"/>
    <m/>
    <m/>
    <m/>
    <n v="2156.5"/>
    <n v="2156.5"/>
    <m/>
    <m/>
    <n v="50"/>
    <n v="50"/>
    <m/>
  </r>
  <r>
    <s v="Склад Север"/>
    <x v="0"/>
    <x v="5153"/>
    <x v="0"/>
    <m/>
    <m/>
    <x v="0"/>
    <m/>
    <m/>
    <m/>
    <n v="62519.519999999997"/>
    <n v="62519.519999999997"/>
    <m/>
    <m/>
    <n v="28"/>
    <n v="28"/>
    <m/>
  </r>
  <r>
    <s v="Склад Север"/>
    <x v="0"/>
    <x v="5154"/>
    <x v="0"/>
    <n v="-1333.7800000000002"/>
    <n v="-1"/>
    <x v="0"/>
    <m/>
    <m/>
    <n v="1296.52"/>
    <n v="2704.82"/>
    <n v="2630.3"/>
    <n v="1371.04"/>
    <n v="1"/>
    <n v="2"/>
    <n v="2"/>
    <n v="1"/>
  </r>
  <r>
    <s v="Склад Север"/>
    <x v="0"/>
    <x v="5155"/>
    <x v="0"/>
    <m/>
    <m/>
    <x v="0"/>
    <m/>
    <m/>
    <m/>
    <n v="2162.34"/>
    <n v="2162.34"/>
    <m/>
    <m/>
    <n v="1"/>
    <n v="1"/>
    <m/>
  </r>
  <r>
    <s v="Склад Север"/>
    <x v="0"/>
    <x v="5156"/>
    <x v="0"/>
    <m/>
    <m/>
    <x v="0"/>
    <m/>
    <m/>
    <m/>
    <n v="41.73"/>
    <n v="41.73"/>
    <m/>
    <m/>
    <n v="1"/>
    <n v="1"/>
    <m/>
  </r>
  <r>
    <s v="Склад Север"/>
    <x v="0"/>
    <x v="5157"/>
    <x v="0"/>
    <m/>
    <m/>
    <x v="0"/>
    <m/>
    <m/>
    <m/>
    <n v="343.64"/>
    <n v="343.64"/>
    <m/>
    <m/>
    <n v="2"/>
    <n v="2"/>
    <m/>
  </r>
  <r>
    <s v="Склад Север"/>
    <x v="0"/>
    <x v="5158"/>
    <x v="0"/>
    <m/>
    <m/>
    <x v="0"/>
    <m/>
    <m/>
    <m/>
    <n v="156.31"/>
    <n v="156.31"/>
    <m/>
    <m/>
    <n v="1"/>
    <n v="1"/>
    <m/>
  </r>
  <r>
    <s v="Склад Север"/>
    <x v="0"/>
    <x v="5159"/>
    <x v="0"/>
    <m/>
    <m/>
    <x v="0"/>
    <m/>
    <m/>
    <m/>
    <n v="10102.73"/>
    <n v="9936.43"/>
    <n v="166.3"/>
    <m/>
    <n v="61"/>
    <n v="60"/>
    <n v="1"/>
  </r>
  <r>
    <s v="Склад Север"/>
    <x v="0"/>
    <x v="5160"/>
    <x v="0"/>
    <m/>
    <m/>
    <x v="0"/>
    <m/>
    <m/>
    <m/>
    <n v="5956.08"/>
    <n v="3665.28"/>
    <n v="2290.8000000000002"/>
    <m/>
    <n v="26"/>
    <n v="16"/>
    <n v="10"/>
  </r>
  <r>
    <s v="Склад Север"/>
    <x v="0"/>
    <x v="5161"/>
    <x v="0"/>
    <m/>
    <m/>
    <x v="0"/>
    <m/>
    <m/>
    <n v="2611.6999999999998"/>
    <m/>
    <n v="2611.6999999999998"/>
    <m/>
    <n v="5"/>
    <m/>
    <n v="5"/>
    <m/>
  </r>
  <r>
    <s v="Склад Север"/>
    <x v="0"/>
    <x v="5162"/>
    <x v="0"/>
    <m/>
    <m/>
    <x v="0"/>
    <m/>
    <m/>
    <m/>
    <n v="42402.16"/>
    <n v="42402.16"/>
    <m/>
    <m/>
    <n v="2"/>
    <n v="2"/>
    <m/>
  </r>
  <r>
    <s v="Склад Север"/>
    <x v="0"/>
    <x v="5163"/>
    <x v="0"/>
    <m/>
    <m/>
    <x v="0"/>
    <m/>
    <m/>
    <m/>
    <n v="41952"/>
    <n v="41952"/>
    <m/>
    <m/>
    <n v="8"/>
    <n v="8"/>
    <m/>
  </r>
  <r>
    <s v="Склад Север"/>
    <x v="0"/>
    <x v="5164"/>
    <x v="0"/>
    <m/>
    <m/>
    <x v="0"/>
    <m/>
    <m/>
    <m/>
    <n v="25402.240000000002"/>
    <n v="25402.240000000002"/>
    <m/>
    <m/>
    <n v="30"/>
    <n v="30"/>
    <m/>
  </r>
  <r>
    <s v="Склад Север"/>
    <x v="0"/>
    <x v="5165"/>
    <x v="0"/>
    <m/>
    <m/>
    <x v="0"/>
    <m/>
    <m/>
    <m/>
    <n v="11425.91"/>
    <n v="11425.91"/>
    <m/>
    <m/>
    <n v="5"/>
    <n v="5"/>
    <m/>
  </r>
  <r>
    <s v="Склад Север"/>
    <x v="0"/>
    <x v="5166"/>
    <x v="0"/>
    <m/>
    <m/>
    <x v="0"/>
    <m/>
    <m/>
    <m/>
    <n v="51875.68"/>
    <n v="51875.68"/>
    <m/>
    <m/>
    <n v="15"/>
    <n v="15"/>
    <m/>
  </r>
  <r>
    <s v="Склад Север"/>
    <x v="0"/>
    <x v="5167"/>
    <x v="0"/>
    <m/>
    <m/>
    <x v="0"/>
    <m/>
    <m/>
    <m/>
    <n v="12956.17"/>
    <n v="6478.09"/>
    <n v="6478.08"/>
    <m/>
    <n v="10"/>
    <n v="5"/>
    <n v="5"/>
  </r>
  <r>
    <s v="Склад Север"/>
    <x v="0"/>
    <x v="5168"/>
    <x v="0"/>
    <m/>
    <m/>
    <x v="0"/>
    <m/>
    <m/>
    <m/>
    <n v="11500"/>
    <n v="11500"/>
    <m/>
    <m/>
    <n v="3"/>
    <n v="3"/>
    <m/>
  </r>
  <r>
    <s v="Склад Север"/>
    <x v="0"/>
    <x v="5169"/>
    <x v="2"/>
    <n v="2762.5"/>
    <n v="325"/>
    <x v="2"/>
    <s v="Будет вовлечено в производство в срок до 01.2022"/>
    <m/>
    <n v="139400"/>
    <n v="192000"/>
    <n v="136637.5"/>
    <n v="194762.5"/>
    <n v="16400"/>
    <n v="20000"/>
    <n v="16075"/>
    <n v="20325"/>
  </r>
  <r>
    <s v="Склад Север"/>
    <x v="0"/>
    <x v="5170"/>
    <x v="0"/>
    <m/>
    <m/>
    <x v="0"/>
    <m/>
    <m/>
    <m/>
    <n v="35700"/>
    <n v="35700"/>
    <m/>
    <m/>
    <n v="300"/>
    <n v="300"/>
    <m/>
  </r>
  <r>
    <s v="Склад Север"/>
    <x v="0"/>
    <x v="5171"/>
    <x v="0"/>
    <m/>
    <m/>
    <x v="0"/>
    <m/>
    <m/>
    <m/>
    <n v="5208.82"/>
    <m/>
    <n v="5208.82"/>
    <m/>
    <n v="1"/>
    <m/>
    <n v="1"/>
  </r>
  <r>
    <s v="Склад Север"/>
    <x v="0"/>
    <x v="5172"/>
    <x v="0"/>
    <m/>
    <m/>
    <x v="0"/>
    <m/>
    <m/>
    <m/>
    <n v="5208.82"/>
    <m/>
    <n v="5208.82"/>
    <m/>
    <n v="1"/>
    <m/>
    <n v="1"/>
  </r>
  <r>
    <s v="Склад Север"/>
    <x v="0"/>
    <x v="5173"/>
    <x v="0"/>
    <m/>
    <m/>
    <x v="0"/>
    <m/>
    <m/>
    <m/>
    <n v="701.67"/>
    <n v="701.67"/>
    <m/>
    <m/>
    <n v="2"/>
    <n v="2"/>
    <m/>
  </r>
  <r>
    <s v="Склад Север"/>
    <x v="0"/>
    <x v="5174"/>
    <x v="0"/>
    <m/>
    <m/>
    <x v="0"/>
    <m/>
    <m/>
    <m/>
    <n v="9500"/>
    <m/>
    <n v="9500"/>
    <m/>
    <n v="2500"/>
    <m/>
    <n v="2500"/>
  </r>
  <r>
    <s v="Склад Север"/>
    <x v="0"/>
    <x v="5175"/>
    <x v="0"/>
    <m/>
    <m/>
    <x v="0"/>
    <m/>
    <m/>
    <m/>
    <n v="9500"/>
    <m/>
    <n v="9500"/>
    <m/>
    <n v="2500"/>
    <m/>
    <n v="2500"/>
  </r>
  <r>
    <s v="Склад Север"/>
    <x v="0"/>
    <x v="5176"/>
    <x v="0"/>
    <m/>
    <m/>
    <x v="0"/>
    <m/>
    <m/>
    <m/>
    <n v="7600"/>
    <m/>
    <n v="7600"/>
    <m/>
    <n v="2000"/>
    <m/>
    <n v="2000"/>
  </r>
  <r>
    <s v="Склад Север"/>
    <x v="0"/>
    <x v="5177"/>
    <x v="0"/>
    <m/>
    <m/>
    <x v="0"/>
    <m/>
    <m/>
    <m/>
    <n v="52716.29"/>
    <n v="52716.29"/>
    <m/>
    <m/>
    <n v="800"/>
    <n v="800"/>
    <m/>
  </r>
  <r>
    <s v="Склад Север"/>
    <x v="0"/>
    <x v="5178"/>
    <x v="1"/>
    <n v="57978.86"/>
    <n v="1898"/>
    <x v="6"/>
    <s v="Аварийный запас."/>
    <m/>
    <n v="124572.06"/>
    <m/>
    <n v="66593.2"/>
    <n v="57978.86"/>
    <n v="4078"/>
    <m/>
    <n v="2180"/>
    <n v="1898"/>
  </r>
  <r>
    <s v="Склад Север"/>
    <x v="0"/>
    <x v="5179"/>
    <x v="1"/>
    <n v="30942.07"/>
    <n v="480"/>
    <x v="6"/>
    <s v="Аварийный запас."/>
    <m/>
    <n v="30942.07"/>
    <m/>
    <m/>
    <n v="30942.07"/>
    <n v="480"/>
    <m/>
    <m/>
    <n v="480"/>
  </r>
  <r>
    <s v="Склад Север"/>
    <x v="0"/>
    <x v="5180"/>
    <x v="0"/>
    <m/>
    <m/>
    <x v="0"/>
    <m/>
    <m/>
    <m/>
    <n v="19759.87"/>
    <m/>
    <n v="19759.87"/>
    <m/>
    <n v="300"/>
    <m/>
    <n v="300"/>
  </r>
  <r>
    <s v="Склад Север"/>
    <x v="0"/>
    <x v="5181"/>
    <x v="0"/>
    <m/>
    <m/>
    <x v="0"/>
    <m/>
    <m/>
    <m/>
    <n v="10333.34"/>
    <n v="5166.67"/>
    <n v="5166.67"/>
    <m/>
    <n v="200"/>
    <n v="100"/>
    <n v="100"/>
  </r>
  <r>
    <s v="Склад Север"/>
    <x v="0"/>
    <x v="5182"/>
    <x v="0"/>
    <m/>
    <m/>
    <x v="0"/>
    <m/>
    <m/>
    <m/>
    <n v="59645.83"/>
    <n v="25708.33"/>
    <n v="33937.5"/>
    <m/>
    <n v="800"/>
    <n v="350"/>
    <n v="450"/>
  </r>
  <r>
    <s v="Склад Север"/>
    <x v="0"/>
    <x v="5183"/>
    <x v="0"/>
    <m/>
    <m/>
    <x v="0"/>
    <m/>
    <m/>
    <m/>
    <n v="7750"/>
    <n v="7750"/>
    <m/>
    <m/>
    <n v="100"/>
    <n v="100"/>
    <m/>
  </r>
  <r>
    <s v="Склад Север"/>
    <x v="0"/>
    <x v="5184"/>
    <x v="0"/>
    <m/>
    <m/>
    <x v="0"/>
    <m/>
    <m/>
    <m/>
    <n v="6600"/>
    <n v="6600"/>
    <m/>
    <m/>
    <n v="80"/>
    <n v="80"/>
    <m/>
  </r>
  <r>
    <s v="Склад Север"/>
    <x v="0"/>
    <x v="5185"/>
    <x v="0"/>
    <m/>
    <m/>
    <x v="0"/>
    <m/>
    <m/>
    <m/>
    <n v="10925"/>
    <n v="262.5"/>
    <n v="10662.5"/>
    <m/>
    <n v="410"/>
    <n v="10"/>
    <n v="400"/>
  </r>
  <r>
    <s v="Склад Север"/>
    <x v="0"/>
    <x v="5185"/>
    <x v="0"/>
    <m/>
    <m/>
    <x v="0"/>
    <m/>
    <m/>
    <m/>
    <n v="9875"/>
    <n v="8000"/>
    <n v="1875"/>
    <m/>
    <n v="250"/>
    <n v="200"/>
    <n v="50"/>
  </r>
  <r>
    <s v="Склад Север"/>
    <x v="0"/>
    <x v="5186"/>
    <x v="0"/>
    <m/>
    <m/>
    <x v="0"/>
    <m/>
    <m/>
    <m/>
    <n v="7125"/>
    <n v="4125"/>
    <n v="3000"/>
    <m/>
    <n v="130"/>
    <n v="80"/>
    <n v="50"/>
  </r>
  <r>
    <s v="Склад Север"/>
    <x v="0"/>
    <x v="5187"/>
    <x v="0"/>
    <m/>
    <m/>
    <x v="0"/>
    <m/>
    <m/>
    <m/>
    <n v="8125"/>
    <m/>
    <n v="8125"/>
    <m/>
    <n v="150"/>
    <m/>
    <n v="150"/>
  </r>
  <r>
    <s v="Склад Север"/>
    <x v="0"/>
    <x v="5188"/>
    <x v="0"/>
    <m/>
    <m/>
    <x v="0"/>
    <m/>
    <m/>
    <m/>
    <n v="20350"/>
    <m/>
    <n v="20350"/>
    <m/>
    <n v="220"/>
    <m/>
    <n v="220"/>
  </r>
  <r>
    <s v="Склад Север"/>
    <x v="0"/>
    <x v="5189"/>
    <x v="0"/>
    <m/>
    <m/>
    <x v="0"/>
    <m/>
    <m/>
    <m/>
    <n v="8666.66"/>
    <n v="8666.66"/>
    <m/>
    <m/>
    <n v="200"/>
    <n v="200"/>
    <m/>
  </r>
  <r>
    <s v="Склад Север"/>
    <x v="0"/>
    <x v="5190"/>
    <x v="0"/>
    <m/>
    <m/>
    <x v="0"/>
    <m/>
    <m/>
    <m/>
    <n v="13500"/>
    <n v="6750"/>
    <n v="6750"/>
    <m/>
    <n v="200"/>
    <n v="100"/>
    <n v="100"/>
  </r>
  <r>
    <s v="Склад Север"/>
    <x v="0"/>
    <x v="5191"/>
    <x v="0"/>
    <m/>
    <m/>
    <x v="0"/>
    <m/>
    <m/>
    <m/>
    <n v="29645.84"/>
    <n v="6041.67"/>
    <n v="23604.17"/>
    <m/>
    <n v="800"/>
    <n v="250"/>
    <n v="550"/>
  </r>
  <r>
    <s v="Склад Север"/>
    <x v="0"/>
    <x v="5192"/>
    <x v="0"/>
    <m/>
    <m/>
    <x v="0"/>
    <m/>
    <m/>
    <m/>
    <n v="84008.33"/>
    <n v="46483.33"/>
    <n v="37525"/>
    <m/>
    <n v="1690"/>
    <n v="1120"/>
    <n v="570"/>
  </r>
  <r>
    <s v="Склад Север"/>
    <x v="0"/>
    <x v="5193"/>
    <x v="0"/>
    <m/>
    <m/>
    <x v="0"/>
    <m/>
    <m/>
    <n v="2916.67"/>
    <m/>
    <n v="2916.67"/>
    <m/>
    <n v="100"/>
    <m/>
    <n v="100"/>
    <m/>
  </r>
  <r>
    <s v="Склад Север"/>
    <x v="0"/>
    <x v="5194"/>
    <x v="0"/>
    <m/>
    <m/>
    <x v="0"/>
    <m/>
    <m/>
    <m/>
    <n v="11700"/>
    <n v="11700"/>
    <m/>
    <m/>
    <n v="120"/>
    <n v="120"/>
    <m/>
  </r>
  <r>
    <s v="Склад Север"/>
    <x v="0"/>
    <x v="5195"/>
    <x v="0"/>
    <m/>
    <m/>
    <x v="0"/>
    <m/>
    <m/>
    <n v="1033.33"/>
    <m/>
    <n v="1033.33"/>
    <m/>
    <n v="2"/>
    <m/>
    <n v="2"/>
    <m/>
  </r>
  <r>
    <s v="Склад Север"/>
    <x v="0"/>
    <x v="5196"/>
    <x v="0"/>
    <m/>
    <m/>
    <x v="0"/>
    <m/>
    <m/>
    <m/>
    <n v="26333.33"/>
    <n v="26333.33"/>
    <m/>
    <m/>
    <n v="200"/>
    <n v="200"/>
    <m/>
  </r>
  <r>
    <s v="Склад Север"/>
    <x v="0"/>
    <x v="5197"/>
    <x v="0"/>
    <m/>
    <m/>
    <x v="0"/>
    <m/>
    <m/>
    <m/>
    <n v="6000"/>
    <n v="6000"/>
    <m/>
    <m/>
    <n v="90"/>
    <n v="90"/>
    <m/>
  </r>
  <r>
    <s v="Склад Север"/>
    <x v="0"/>
    <x v="5197"/>
    <x v="0"/>
    <m/>
    <m/>
    <x v="0"/>
    <m/>
    <m/>
    <m/>
    <n v="7275"/>
    <n v="6466.67"/>
    <n v="808.33"/>
    <m/>
    <n v="90"/>
    <n v="80"/>
    <n v="10"/>
  </r>
  <r>
    <s v="Склад Север"/>
    <x v="0"/>
    <x v="5198"/>
    <x v="0"/>
    <m/>
    <m/>
    <x v="0"/>
    <m/>
    <m/>
    <m/>
    <n v="25932.5"/>
    <n v="25932.5"/>
    <m/>
    <m/>
    <n v="345"/>
    <n v="345"/>
    <m/>
  </r>
  <r>
    <s v="Склад Север"/>
    <x v="0"/>
    <x v="5199"/>
    <x v="0"/>
    <m/>
    <m/>
    <x v="0"/>
    <m/>
    <m/>
    <m/>
    <n v="37333.33"/>
    <n v="11386.67"/>
    <n v="25946.66"/>
    <m/>
    <n v="400"/>
    <n v="122"/>
    <n v="278"/>
  </r>
  <r>
    <s v="Склад Север"/>
    <x v="0"/>
    <x v="5200"/>
    <x v="0"/>
    <m/>
    <m/>
    <x v="0"/>
    <m/>
    <m/>
    <m/>
    <n v="300"/>
    <n v="300"/>
    <m/>
    <m/>
    <n v="200"/>
    <n v="200"/>
    <m/>
  </r>
  <r>
    <s v="Склад Север"/>
    <x v="0"/>
    <x v="5201"/>
    <x v="0"/>
    <m/>
    <m/>
    <x v="0"/>
    <m/>
    <m/>
    <m/>
    <n v="14400"/>
    <n v="14400"/>
    <m/>
    <m/>
    <n v="8000"/>
    <n v="8000"/>
    <m/>
  </r>
  <r>
    <s v="Склад Север"/>
    <x v="0"/>
    <x v="5202"/>
    <x v="0"/>
    <m/>
    <m/>
    <x v="0"/>
    <m/>
    <m/>
    <m/>
    <n v="5666.67"/>
    <n v="5666.67"/>
    <m/>
    <m/>
    <n v="34"/>
    <n v="34"/>
    <m/>
  </r>
  <r>
    <s v="Склад Север"/>
    <x v="0"/>
    <x v="5203"/>
    <x v="0"/>
    <m/>
    <m/>
    <x v="0"/>
    <m/>
    <m/>
    <m/>
    <n v="5265"/>
    <m/>
    <n v="5265"/>
    <m/>
    <n v="27"/>
    <m/>
    <n v="27"/>
  </r>
  <r>
    <s v="Склад Север"/>
    <x v="0"/>
    <x v="5204"/>
    <x v="0"/>
    <m/>
    <m/>
    <x v="0"/>
    <m/>
    <m/>
    <m/>
    <n v="1075"/>
    <n v="1075"/>
    <m/>
    <m/>
    <n v="3"/>
    <n v="3"/>
    <m/>
  </r>
  <r>
    <s v="Склад Север"/>
    <x v="0"/>
    <x v="5205"/>
    <x v="0"/>
    <m/>
    <m/>
    <x v="0"/>
    <m/>
    <m/>
    <m/>
    <n v="1520.03"/>
    <m/>
    <n v="1520.03"/>
    <m/>
    <n v="4"/>
    <m/>
    <n v="4"/>
  </r>
  <r>
    <s v="Склад Север"/>
    <x v="0"/>
    <x v="5206"/>
    <x v="0"/>
    <m/>
    <m/>
    <x v="0"/>
    <m/>
    <m/>
    <m/>
    <n v="63.33"/>
    <n v="63.33"/>
    <m/>
    <m/>
    <n v="8"/>
    <n v="8"/>
    <m/>
  </r>
  <r>
    <s v="Склад Север"/>
    <x v="0"/>
    <x v="5207"/>
    <x v="0"/>
    <m/>
    <m/>
    <x v="0"/>
    <m/>
    <m/>
    <n v="2245.69"/>
    <m/>
    <n v="2245.69"/>
    <m/>
    <n v="15"/>
    <m/>
    <n v="15"/>
    <m/>
  </r>
  <r>
    <s v="Склад Север"/>
    <x v="0"/>
    <x v="5208"/>
    <x v="0"/>
    <m/>
    <m/>
    <x v="0"/>
    <m/>
    <m/>
    <n v="10000"/>
    <n v="38000"/>
    <n v="48000"/>
    <m/>
    <n v="200"/>
    <n v="760"/>
    <n v="960"/>
    <m/>
  </r>
  <r>
    <s v="Склад Север"/>
    <x v="0"/>
    <x v="5209"/>
    <x v="0"/>
    <m/>
    <m/>
    <x v="0"/>
    <m/>
    <m/>
    <n v="1567.02"/>
    <n v="261.17"/>
    <n v="1828.19"/>
    <m/>
    <n v="3"/>
    <n v="2"/>
    <n v="5"/>
    <m/>
  </r>
  <r>
    <s v="Склад Север"/>
    <x v="0"/>
    <x v="5210"/>
    <x v="0"/>
    <m/>
    <m/>
    <x v="0"/>
    <m/>
    <m/>
    <n v="545.86"/>
    <n v="26"/>
    <n v="571.86"/>
    <m/>
    <n v="7"/>
    <n v="2"/>
    <n v="9"/>
    <m/>
  </r>
  <r>
    <s v="Склад Север"/>
    <x v="0"/>
    <x v="5211"/>
    <x v="0"/>
    <m/>
    <m/>
    <x v="0"/>
    <m/>
    <m/>
    <m/>
    <n v="547142.40000000002"/>
    <n v="547142.40000000002"/>
    <m/>
    <m/>
    <n v="8"/>
    <n v="8"/>
    <m/>
  </r>
  <r>
    <s v="Склад Север"/>
    <x v="0"/>
    <x v="5212"/>
    <x v="0"/>
    <n v="-340644.39999999997"/>
    <n v="-104"/>
    <x v="0"/>
    <m/>
    <m/>
    <n v="40732.9"/>
    <n v="350686"/>
    <n v="381377.3"/>
    <n v="10041.6"/>
    <n v="13"/>
    <n v="107"/>
    <n v="117"/>
    <n v="3"/>
  </r>
  <r>
    <s v="Склад Север"/>
    <x v="0"/>
    <x v="5213"/>
    <x v="0"/>
    <m/>
    <m/>
    <x v="0"/>
    <m/>
    <m/>
    <m/>
    <n v="1796.47"/>
    <n v="1796.47"/>
    <m/>
    <m/>
    <n v="2"/>
    <n v="2"/>
    <m/>
  </r>
  <r>
    <s v="Склад Север"/>
    <x v="0"/>
    <x v="5214"/>
    <x v="0"/>
    <m/>
    <m/>
    <x v="0"/>
    <m/>
    <m/>
    <m/>
    <n v="948.91"/>
    <n v="948.91"/>
    <m/>
    <m/>
    <n v="1"/>
    <n v="1"/>
    <m/>
  </r>
  <r>
    <s v="Склад Север"/>
    <x v="0"/>
    <x v="5215"/>
    <x v="0"/>
    <m/>
    <m/>
    <x v="0"/>
    <m/>
    <m/>
    <m/>
    <n v="1077.8699999999999"/>
    <n v="1077.8699999999999"/>
    <m/>
    <m/>
    <n v="1"/>
    <n v="1"/>
    <m/>
  </r>
  <r>
    <s v="Склад Север"/>
    <x v="0"/>
    <x v="5216"/>
    <x v="0"/>
    <m/>
    <m/>
    <x v="0"/>
    <m/>
    <m/>
    <m/>
    <n v="120.41"/>
    <n v="120.41"/>
    <m/>
    <m/>
    <n v="1"/>
    <n v="1"/>
    <m/>
  </r>
  <r>
    <s v="Склад Север"/>
    <x v="0"/>
    <x v="5217"/>
    <x v="0"/>
    <m/>
    <m/>
    <x v="0"/>
    <m/>
    <m/>
    <m/>
    <n v="179.6"/>
    <n v="179.6"/>
    <m/>
    <m/>
    <n v="2"/>
    <n v="2"/>
    <m/>
  </r>
  <r>
    <s v="Склад Север"/>
    <x v="0"/>
    <x v="5218"/>
    <x v="0"/>
    <m/>
    <m/>
    <x v="0"/>
    <m/>
    <m/>
    <m/>
    <n v="666.04"/>
    <n v="666.04"/>
    <m/>
    <m/>
    <n v="1"/>
    <n v="1"/>
    <m/>
  </r>
  <r>
    <s v="Склад Север"/>
    <x v="0"/>
    <x v="5219"/>
    <x v="0"/>
    <m/>
    <m/>
    <x v="0"/>
    <m/>
    <m/>
    <m/>
    <n v="12104.17"/>
    <m/>
    <n v="12104.17"/>
    <m/>
    <n v="7"/>
    <m/>
    <n v="7"/>
  </r>
  <r>
    <s v="Склад Север"/>
    <x v="0"/>
    <x v="5220"/>
    <x v="0"/>
    <m/>
    <m/>
    <x v="0"/>
    <m/>
    <m/>
    <m/>
    <n v="34500"/>
    <n v="34500"/>
    <m/>
    <m/>
    <n v="10"/>
    <n v="10"/>
    <m/>
  </r>
  <r>
    <s v="Склад Север"/>
    <x v="0"/>
    <x v="5221"/>
    <x v="0"/>
    <m/>
    <m/>
    <x v="0"/>
    <m/>
    <m/>
    <m/>
    <n v="2065.92"/>
    <n v="2065.92"/>
    <m/>
    <m/>
    <n v="12"/>
    <n v="12"/>
    <m/>
  </r>
  <r>
    <s v="Склад Север"/>
    <x v="0"/>
    <x v="5222"/>
    <x v="0"/>
    <n v="0"/>
    <n v="0"/>
    <x v="0"/>
    <m/>
    <m/>
    <n v="10680"/>
    <n v="69840"/>
    <n v="10680"/>
    <n v="69840"/>
    <n v="5"/>
    <n v="30"/>
    <n v="5"/>
    <n v="30"/>
  </r>
  <r>
    <s v="Склад Север"/>
    <x v="0"/>
    <x v="5223"/>
    <x v="0"/>
    <m/>
    <m/>
    <x v="0"/>
    <m/>
    <m/>
    <m/>
    <n v="18720"/>
    <n v="18720"/>
    <m/>
    <m/>
    <n v="20"/>
    <n v="20"/>
    <m/>
  </r>
  <r>
    <s v="Склад Север"/>
    <x v="0"/>
    <x v="5224"/>
    <x v="0"/>
    <m/>
    <m/>
    <x v="0"/>
    <m/>
    <m/>
    <m/>
    <n v="509.76"/>
    <n v="509.76"/>
    <m/>
    <m/>
    <n v="6"/>
    <n v="6"/>
    <m/>
  </r>
  <r>
    <s v="Склад Север"/>
    <x v="0"/>
    <x v="5225"/>
    <x v="0"/>
    <m/>
    <m/>
    <x v="0"/>
    <m/>
    <m/>
    <m/>
    <n v="129745.5"/>
    <n v="129745.5"/>
    <m/>
    <m/>
    <n v="241"/>
    <n v="241"/>
    <m/>
  </r>
  <r>
    <s v="Склад Север"/>
    <x v="0"/>
    <x v="5226"/>
    <x v="0"/>
    <m/>
    <m/>
    <x v="0"/>
    <m/>
    <m/>
    <m/>
    <n v="12320"/>
    <n v="12320"/>
    <m/>
    <m/>
    <n v="1"/>
    <n v="1"/>
    <m/>
  </r>
  <r>
    <s v="Склад Север"/>
    <x v="0"/>
    <x v="5227"/>
    <x v="0"/>
    <m/>
    <m/>
    <x v="0"/>
    <m/>
    <m/>
    <m/>
    <n v="22500"/>
    <n v="22500"/>
    <m/>
    <m/>
    <n v="1"/>
    <n v="1"/>
    <m/>
  </r>
  <r>
    <s v="Склад Север"/>
    <x v="0"/>
    <x v="5228"/>
    <x v="0"/>
    <m/>
    <m/>
    <x v="0"/>
    <m/>
    <m/>
    <m/>
    <m/>
    <m/>
    <m/>
    <m/>
    <m/>
    <m/>
    <m/>
  </r>
  <r>
    <s v="Склад Север"/>
    <x v="0"/>
    <x v="5229"/>
    <x v="0"/>
    <m/>
    <m/>
    <x v="0"/>
    <m/>
    <m/>
    <m/>
    <n v="53980.800000000003"/>
    <m/>
    <n v="53980.800000000003"/>
    <m/>
    <n v="4"/>
    <m/>
    <n v="4"/>
  </r>
  <r>
    <s v="Склад Север"/>
    <x v="0"/>
    <x v="5230"/>
    <x v="0"/>
    <m/>
    <m/>
    <x v="0"/>
    <m/>
    <m/>
    <m/>
    <n v="1250"/>
    <n v="1250"/>
    <m/>
    <m/>
    <n v="1000"/>
    <n v="1000"/>
    <m/>
  </r>
  <r>
    <s v="Склад Север"/>
    <x v="0"/>
    <x v="5231"/>
    <x v="0"/>
    <m/>
    <m/>
    <x v="0"/>
    <m/>
    <m/>
    <m/>
    <n v="25200"/>
    <n v="25200"/>
    <m/>
    <m/>
    <n v="12"/>
    <n v="12"/>
    <m/>
  </r>
  <r>
    <s v="Склад Север"/>
    <x v="0"/>
    <x v="5232"/>
    <x v="1"/>
    <n v="17012.770000000004"/>
    <n v="6"/>
    <x v="6"/>
    <s v="Аварийный резерв"/>
    <m/>
    <n v="76557.460000000006"/>
    <m/>
    <n v="59544.69"/>
    <n v="17012.77"/>
    <n v="27"/>
    <m/>
    <n v="21"/>
    <n v="6"/>
  </r>
  <r>
    <s v="Склад Север"/>
    <x v="0"/>
    <x v="5233"/>
    <x v="3"/>
    <n v="24351.39"/>
    <n v="19"/>
    <x v="6"/>
    <s v="Не востребован ОГЭ"/>
    <m/>
    <n v="24351.39"/>
    <m/>
    <m/>
    <n v="24351.39"/>
    <n v="19"/>
    <m/>
    <m/>
    <n v="19"/>
  </r>
  <r>
    <s v="Склад Север"/>
    <x v="0"/>
    <x v="5234"/>
    <x v="0"/>
    <m/>
    <m/>
    <x v="0"/>
    <m/>
    <m/>
    <m/>
    <n v="23333.33"/>
    <n v="2333.33"/>
    <n v="21000"/>
    <m/>
    <n v="200"/>
    <n v="20"/>
    <n v="180"/>
  </r>
  <r>
    <s v="Склад Север"/>
    <x v="0"/>
    <x v="5235"/>
    <x v="0"/>
    <m/>
    <m/>
    <x v="0"/>
    <m/>
    <m/>
    <m/>
    <n v="369126.45"/>
    <n v="105464.7"/>
    <n v="263661.75"/>
    <m/>
    <n v="5.5650000000000004"/>
    <n v="1.59"/>
    <n v="3.9750000000000001"/>
  </r>
  <r>
    <s v="Склад Север"/>
    <x v="0"/>
    <x v="5236"/>
    <x v="0"/>
    <m/>
    <m/>
    <x v="0"/>
    <m/>
    <m/>
    <m/>
    <n v="84902.399999999994"/>
    <n v="84902.399999999994"/>
    <m/>
    <m/>
    <n v="1.28"/>
    <n v="1.28"/>
    <m/>
  </r>
  <r>
    <s v="Склад Север"/>
    <x v="0"/>
    <x v="5237"/>
    <x v="0"/>
    <m/>
    <m/>
    <x v="0"/>
    <m/>
    <m/>
    <m/>
    <n v="57000"/>
    <n v="53200"/>
    <n v="3800"/>
    <m/>
    <n v="750"/>
    <n v="700"/>
    <n v="50"/>
  </r>
  <r>
    <s v="Склад Север"/>
    <x v="0"/>
    <x v="5238"/>
    <x v="0"/>
    <m/>
    <m/>
    <x v="0"/>
    <m/>
    <m/>
    <m/>
    <n v="16152.5"/>
    <m/>
    <n v="16152.5"/>
    <m/>
    <n v="195"/>
    <m/>
    <n v="195"/>
  </r>
  <r>
    <s v="Склад Север"/>
    <x v="0"/>
    <x v="5239"/>
    <x v="0"/>
    <m/>
    <m/>
    <x v="0"/>
    <m/>
    <m/>
    <m/>
    <n v="11440"/>
    <n v="11440"/>
    <m/>
    <m/>
    <n v="0.16"/>
    <n v="0.16"/>
    <m/>
  </r>
  <r>
    <s v="Склад Север"/>
    <x v="0"/>
    <x v="5240"/>
    <x v="0"/>
    <m/>
    <m/>
    <x v="0"/>
    <m/>
    <m/>
    <m/>
    <n v="1287000"/>
    <n v="759330"/>
    <n v="527670"/>
    <m/>
    <n v="18"/>
    <n v="10.62"/>
    <n v="7.38"/>
  </r>
  <r>
    <s v="Склад Север"/>
    <x v="0"/>
    <x v="5241"/>
    <x v="0"/>
    <m/>
    <m/>
    <x v="0"/>
    <m/>
    <m/>
    <m/>
    <n v="1485587.25"/>
    <n v="1485587.25"/>
    <m/>
    <m/>
    <n v="1"/>
    <n v="1"/>
    <m/>
  </r>
  <r>
    <s v="Склад Север"/>
    <x v="0"/>
    <x v="5242"/>
    <x v="0"/>
    <m/>
    <m/>
    <x v="0"/>
    <m/>
    <m/>
    <m/>
    <n v="118207.35"/>
    <n v="118207.35"/>
    <m/>
    <m/>
    <n v="47"/>
    <n v="47"/>
    <m/>
  </r>
  <r>
    <s v="Склад Север"/>
    <x v="0"/>
    <x v="5243"/>
    <x v="0"/>
    <m/>
    <m/>
    <x v="0"/>
    <m/>
    <m/>
    <m/>
    <n v="6661.67"/>
    <n v="6661.67"/>
    <m/>
    <m/>
    <n v="2"/>
    <n v="2"/>
    <m/>
  </r>
  <r>
    <s v="Склад Север"/>
    <x v="0"/>
    <x v="5244"/>
    <x v="0"/>
    <m/>
    <m/>
    <x v="0"/>
    <m/>
    <m/>
    <m/>
    <n v="8379"/>
    <n v="8379"/>
    <m/>
    <m/>
    <n v="3"/>
    <n v="3"/>
    <m/>
  </r>
  <r>
    <s v="Склад Север"/>
    <x v="0"/>
    <x v="5245"/>
    <x v="0"/>
    <m/>
    <m/>
    <x v="0"/>
    <m/>
    <m/>
    <m/>
    <n v="23794.17"/>
    <n v="23794.17"/>
    <m/>
    <m/>
    <n v="7"/>
    <n v="7"/>
    <m/>
  </r>
  <r>
    <s v="Склад Север"/>
    <x v="0"/>
    <x v="5246"/>
    <x v="0"/>
    <m/>
    <m/>
    <x v="0"/>
    <m/>
    <m/>
    <m/>
    <n v="30103.7"/>
    <n v="30103.7"/>
    <m/>
    <m/>
    <n v="2"/>
    <n v="2"/>
    <m/>
  </r>
  <r>
    <s v="Склад Север"/>
    <x v="0"/>
    <x v="5247"/>
    <x v="0"/>
    <m/>
    <m/>
    <x v="0"/>
    <m/>
    <m/>
    <m/>
    <n v="5050"/>
    <n v="5050"/>
    <m/>
    <m/>
    <n v="10"/>
    <n v="10"/>
    <m/>
  </r>
  <r>
    <s v="Склад Север"/>
    <x v="0"/>
    <x v="5248"/>
    <x v="0"/>
    <m/>
    <m/>
    <x v="0"/>
    <m/>
    <m/>
    <m/>
    <n v="3943.33"/>
    <n v="3943.33"/>
    <m/>
    <m/>
    <n v="26"/>
    <n v="26"/>
    <m/>
  </r>
  <r>
    <s v="Склад Север"/>
    <x v="0"/>
    <x v="5249"/>
    <x v="0"/>
    <m/>
    <m/>
    <x v="0"/>
    <m/>
    <m/>
    <m/>
    <n v="943.33"/>
    <n v="943.33"/>
    <m/>
    <m/>
    <n v="4"/>
    <n v="4"/>
    <m/>
  </r>
  <r>
    <s v="Склад Север"/>
    <x v="0"/>
    <x v="5250"/>
    <x v="0"/>
    <m/>
    <m/>
    <x v="0"/>
    <m/>
    <m/>
    <m/>
    <n v="843.33"/>
    <n v="843.33"/>
    <m/>
    <m/>
    <n v="4"/>
    <n v="4"/>
    <m/>
  </r>
  <r>
    <s v="Склад Север"/>
    <x v="0"/>
    <x v="5251"/>
    <x v="0"/>
    <m/>
    <m/>
    <x v="0"/>
    <m/>
    <m/>
    <m/>
    <n v="1560"/>
    <n v="1560"/>
    <m/>
    <m/>
    <n v="8"/>
    <n v="8"/>
    <m/>
  </r>
  <r>
    <s v="Склад Север"/>
    <x v="0"/>
    <x v="5252"/>
    <x v="0"/>
    <m/>
    <m/>
    <x v="0"/>
    <m/>
    <m/>
    <m/>
    <n v="637.5"/>
    <n v="637.5"/>
    <m/>
    <m/>
    <n v="5"/>
    <n v="5"/>
    <m/>
  </r>
  <r>
    <s v="Склад Север"/>
    <x v="0"/>
    <x v="5253"/>
    <x v="0"/>
    <m/>
    <m/>
    <x v="0"/>
    <m/>
    <m/>
    <m/>
    <n v="3208.33"/>
    <n v="3208.33"/>
    <m/>
    <m/>
    <n v="10"/>
    <n v="10"/>
    <m/>
  </r>
  <r>
    <s v="Склад Север"/>
    <x v="0"/>
    <x v="5254"/>
    <x v="0"/>
    <m/>
    <m/>
    <x v="0"/>
    <m/>
    <m/>
    <m/>
    <n v="4500"/>
    <n v="4500"/>
    <m/>
    <m/>
    <n v="2"/>
    <n v="2"/>
    <m/>
  </r>
  <r>
    <s v="Склад Север"/>
    <x v="0"/>
    <x v="5255"/>
    <x v="3"/>
    <n v="3750"/>
    <n v="1"/>
    <x v="6"/>
    <s v="Не востребован ОГЭ"/>
    <m/>
    <n v="3750"/>
    <m/>
    <m/>
    <n v="3750"/>
    <n v="1"/>
    <m/>
    <m/>
    <n v="1"/>
  </r>
  <r>
    <s v="Склад Север"/>
    <x v="0"/>
    <x v="5256"/>
    <x v="0"/>
    <m/>
    <m/>
    <x v="0"/>
    <m/>
    <m/>
    <n v="3266.67"/>
    <n v="8316.66"/>
    <n v="11583.33"/>
    <m/>
    <n v="4"/>
    <n v="10"/>
    <n v="14"/>
    <m/>
  </r>
  <r>
    <s v="Склад Север"/>
    <x v="0"/>
    <x v="5257"/>
    <x v="0"/>
    <m/>
    <m/>
    <x v="0"/>
    <m/>
    <m/>
    <m/>
    <n v="4450"/>
    <n v="4450"/>
    <m/>
    <m/>
    <n v="5"/>
    <n v="5"/>
    <m/>
  </r>
  <r>
    <s v="Склад Север"/>
    <x v="0"/>
    <x v="5258"/>
    <x v="3"/>
    <n v="3000"/>
    <n v="2"/>
    <x v="6"/>
    <s v="Не востребован ОГЭ"/>
    <m/>
    <n v="3000"/>
    <m/>
    <m/>
    <n v="3000"/>
    <n v="2"/>
    <m/>
    <m/>
    <n v="2"/>
  </r>
  <r>
    <s v="Склад Север"/>
    <x v="0"/>
    <x v="5259"/>
    <x v="0"/>
    <m/>
    <m/>
    <x v="0"/>
    <m/>
    <m/>
    <m/>
    <n v="516.66999999999996"/>
    <n v="516.66999999999996"/>
    <m/>
    <m/>
    <n v="10"/>
    <n v="10"/>
    <m/>
  </r>
  <r>
    <s v="Склад Север"/>
    <x v="0"/>
    <x v="5260"/>
    <x v="0"/>
    <m/>
    <m/>
    <x v="0"/>
    <m/>
    <m/>
    <m/>
    <n v="1280"/>
    <n v="1280"/>
    <m/>
    <m/>
    <n v="12"/>
    <n v="12"/>
    <m/>
  </r>
  <r>
    <s v="Склад Север"/>
    <x v="0"/>
    <x v="5261"/>
    <x v="0"/>
    <m/>
    <m/>
    <x v="0"/>
    <m/>
    <m/>
    <m/>
    <n v="967.5"/>
    <n v="967.5"/>
    <m/>
    <m/>
    <n v="3"/>
    <n v="3"/>
    <m/>
  </r>
  <r>
    <s v="Склад Север"/>
    <x v="0"/>
    <x v="5262"/>
    <x v="0"/>
    <m/>
    <m/>
    <x v="0"/>
    <m/>
    <m/>
    <m/>
    <n v="2833.33"/>
    <n v="2833.33"/>
    <m/>
    <m/>
    <n v="10"/>
    <n v="10"/>
    <m/>
  </r>
  <r>
    <s v="Склад Север"/>
    <x v="0"/>
    <x v="5263"/>
    <x v="0"/>
    <m/>
    <m/>
    <x v="0"/>
    <m/>
    <m/>
    <m/>
    <n v="458.33"/>
    <n v="458.33"/>
    <m/>
    <m/>
    <n v="10"/>
    <n v="10"/>
    <m/>
  </r>
  <r>
    <s v="Склад Север"/>
    <x v="0"/>
    <x v="5264"/>
    <x v="0"/>
    <m/>
    <m/>
    <x v="0"/>
    <m/>
    <m/>
    <m/>
    <n v="857.5"/>
    <n v="857.5"/>
    <m/>
    <m/>
    <n v="3"/>
    <n v="3"/>
    <m/>
  </r>
  <r>
    <s v="Склад Север"/>
    <x v="0"/>
    <x v="5265"/>
    <x v="0"/>
    <m/>
    <m/>
    <x v="0"/>
    <m/>
    <m/>
    <n v="1087.5"/>
    <m/>
    <n v="1087.5"/>
    <m/>
    <n v="9"/>
    <m/>
    <n v="9"/>
    <m/>
  </r>
  <r>
    <s v="Склад Север"/>
    <x v="0"/>
    <x v="5266"/>
    <x v="0"/>
    <m/>
    <m/>
    <x v="0"/>
    <m/>
    <m/>
    <m/>
    <n v="755.4"/>
    <m/>
    <n v="755.4"/>
    <m/>
    <n v="6"/>
    <m/>
    <n v="6"/>
  </r>
  <r>
    <s v="Склад Север"/>
    <x v="0"/>
    <x v="5267"/>
    <x v="0"/>
    <m/>
    <m/>
    <x v="0"/>
    <m/>
    <m/>
    <n v="975"/>
    <m/>
    <n v="975"/>
    <m/>
    <n v="2"/>
    <m/>
    <n v="2"/>
    <m/>
  </r>
  <r>
    <s v="Склад Север"/>
    <x v="0"/>
    <x v="5268"/>
    <x v="0"/>
    <m/>
    <m/>
    <x v="0"/>
    <m/>
    <m/>
    <n v="5000"/>
    <m/>
    <n v="5000"/>
    <m/>
    <n v="150"/>
    <m/>
    <n v="150"/>
    <m/>
  </r>
  <r>
    <s v="Склад Север"/>
    <x v="0"/>
    <x v="5269"/>
    <x v="0"/>
    <m/>
    <m/>
    <x v="0"/>
    <m/>
    <m/>
    <n v="5000"/>
    <m/>
    <n v="5000"/>
    <m/>
    <n v="150"/>
    <m/>
    <n v="150"/>
    <m/>
  </r>
  <r>
    <s v="Склад Север"/>
    <x v="0"/>
    <x v="5270"/>
    <x v="0"/>
    <m/>
    <m/>
    <x v="0"/>
    <m/>
    <m/>
    <n v="8985"/>
    <m/>
    <n v="8985"/>
    <m/>
    <n v="20"/>
    <m/>
    <n v="20"/>
    <m/>
  </r>
  <r>
    <s v="Склад Север"/>
    <x v="0"/>
    <x v="5271"/>
    <x v="0"/>
    <m/>
    <m/>
    <x v="0"/>
    <m/>
    <m/>
    <m/>
    <n v="106800"/>
    <n v="106800"/>
    <m/>
    <m/>
    <n v="10"/>
    <n v="10"/>
    <m/>
  </r>
  <r>
    <s v="Склад Север"/>
    <x v="0"/>
    <x v="5272"/>
    <x v="0"/>
    <m/>
    <m/>
    <x v="0"/>
    <m/>
    <m/>
    <m/>
    <n v="4200"/>
    <n v="4200"/>
    <m/>
    <m/>
    <n v="50"/>
    <n v="50"/>
    <m/>
  </r>
  <r>
    <s v="Склад Север"/>
    <x v="0"/>
    <x v="2447"/>
    <x v="0"/>
    <m/>
    <m/>
    <x v="0"/>
    <m/>
    <m/>
    <m/>
    <n v="61992"/>
    <n v="61992"/>
    <m/>
    <m/>
    <n v="84"/>
    <n v="84"/>
    <m/>
  </r>
  <r>
    <s v="Склад Север"/>
    <x v="0"/>
    <x v="5273"/>
    <x v="0"/>
    <m/>
    <m/>
    <x v="0"/>
    <m/>
    <m/>
    <m/>
    <n v="214176"/>
    <n v="55872"/>
    <n v="158304"/>
    <m/>
    <n v="184"/>
    <n v="48"/>
    <n v="136"/>
  </r>
  <r>
    <s v="Склад Север"/>
    <x v="0"/>
    <x v="5274"/>
    <x v="0"/>
    <m/>
    <m/>
    <x v="0"/>
    <m/>
    <m/>
    <m/>
    <n v="17480"/>
    <n v="17480"/>
    <m/>
    <m/>
    <n v="4"/>
    <n v="4"/>
    <m/>
  </r>
  <r>
    <s v="Склад Север"/>
    <x v="0"/>
    <x v="5275"/>
    <x v="0"/>
    <m/>
    <m/>
    <x v="0"/>
    <m/>
    <m/>
    <m/>
    <n v="17568"/>
    <n v="17568"/>
    <m/>
    <m/>
    <n v="12"/>
    <n v="12"/>
    <m/>
  </r>
  <r>
    <s v="Склад Север"/>
    <x v="0"/>
    <x v="5276"/>
    <x v="0"/>
    <m/>
    <m/>
    <x v="0"/>
    <m/>
    <m/>
    <m/>
    <n v="21850"/>
    <n v="21850"/>
    <m/>
    <m/>
    <n v="2"/>
    <n v="2"/>
    <m/>
  </r>
  <r>
    <s v="Склад Север"/>
    <x v="0"/>
    <x v="5277"/>
    <x v="0"/>
    <m/>
    <m/>
    <x v="0"/>
    <m/>
    <m/>
    <m/>
    <n v="5129"/>
    <n v="5129"/>
    <m/>
    <m/>
    <n v="2"/>
    <n v="2"/>
    <m/>
  </r>
  <r>
    <s v="Склад Север"/>
    <x v="0"/>
    <x v="5278"/>
    <x v="0"/>
    <m/>
    <m/>
    <x v="0"/>
    <m/>
    <m/>
    <m/>
    <n v="115000"/>
    <n v="115000"/>
    <m/>
    <m/>
    <n v="20"/>
    <n v="20"/>
    <m/>
  </r>
  <r>
    <s v="Склад Север"/>
    <x v="0"/>
    <x v="5279"/>
    <x v="0"/>
    <m/>
    <m/>
    <x v="0"/>
    <m/>
    <m/>
    <m/>
    <n v="45854"/>
    <m/>
    <n v="45854"/>
    <m/>
    <n v="100"/>
    <m/>
    <n v="100"/>
  </r>
  <r>
    <s v="Склад Север"/>
    <x v="0"/>
    <x v="2458"/>
    <x v="0"/>
    <m/>
    <m/>
    <x v="0"/>
    <m/>
    <m/>
    <m/>
    <n v="24948"/>
    <n v="24948"/>
    <m/>
    <m/>
    <n v="63"/>
    <n v="63"/>
    <m/>
  </r>
  <r>
    <s v="Склад Север"/>
    <x v="0"/>
    <x v="5280"/>
    <x v="0"/>
    <m/>
    <m/>
    <x v="0"/>
    <m/>
    <m/>
    <m/>
    <n v="3963.87"/>
    <n v="3963.87"/>
    <m/>
    <m/>
    <n v="3"/>
    <n v="3"/>
    <m/>
  </r>
  <r>
    <s v="Склад Север"/>
    <x v="0"/>
    <x v="5281"/>
    <x v="0"/>
    <m/>
    <m/>
    <x v="0"/>
    <m/>
    <m/>
    <n v="32462.799999999999"/>
    <m/>
    <n v="32462.799999999999"/>
    <m/>
    <n v="30"/>
    <m/>
    <n v="30"/>
    <m/>
  </r>
  <r>
    <s v="Склад Север"/>
    <x v="0"/>
    <x v="5282"/>
    <x v="0"/>
    <m/>
    <m/>
    <x v="0"/>
    <m/>
    <m/>
    <m/>
    <n v="126960"/>
    <n v="126960"/>
    <m/>
    <m/>
    <n v="4"/>
    <n v="4"/>
    <m/>
  </r>
  <r>
    <s v="Склад Север"/>
    <x v="0"/>
    <x v="2462"/>
    <x v="0"/>
    <m/>
    <m/>
    <x v="0"/>
    <m/>
    <m/>
    <m/>
    <n v="82225"/>
    <n v="82225"/>
    <m/>
    <m/>
    <n v="5"/>
    <n v="5"/>
    <m/>
  </r>
  <r>
    <s v="Склад Север"/>
    <x v="0"/>
    <x v="5283"/>
    <x v="0"/>
    <m/>
    <m/>
    <x v="0"/>
    <m/>
    <m/>
    <m/>
    <n v="60260"/>
    <n v="60260"/>
    <m/>
    <m/>
    <n v="2"/>
    <n v="2"/>
    <m/>
  </r>
  <r>
    <s v="Склад Север"/>
    <x v="0"/>
    <x v="5284"/>
    <x v="0"/>
    <m/>
    <m/>
    <x v="0"/>
    <m/>
    <m/>
    <m/>
    <n v="10235"/>
    <n v="10235"/>
    <m/>
    <m/>
    <n v="1"/>
    <n v="1"/>
    <m/>
  </r>
  <r>
    <s v="Склад Север"/>
    <x v="0"/>
    <x v="5285"/>
    <x v="0"/>
    <m/>
    <m/>
    <x v="0"/>
    <m/>
    <m/>
    <n v="45954"/>
    <n v="15318"/>
    <n v="61272"/>
    <m/>
    <n v="300"/>
    <n v="100"/>
    <n v="400"/>
    <m/>
  </r>
  <r>
    <s v="Склад Север"/>
    <x v="0"/>
    <x v="5285"/>
    <x v="0"/>
    <m/>
    <m/>
    <x v="0"/>
    <m/>
    <m/>
    <n v="29696.26"/>
    <m/>
    <n v="29696.26"/>
    <m/>
    <n v="191"/>
    <m/>
    <n v="191"/>
    <m/>
  </r>
  <r>
    <s v="Склад Север"/>
    <x v="0"/>
    <x v="5286"/>
    <x v="0"/>
    <m/>
    <m/>
    <x v="0"/>
    <m/>
    <m/>
    <m/>
    <n v="1441.67"/>
    <n v="1441.67"/>
    <m/>
    <m/>
    <n v="10"/>
    <n v="10"/>
    <m/>
  </r>
  <r>
    <s v="Склад Север"/>
    <x v="0"/>
    <x v="5287"/>
    <x v="0"/>
    <m/>
    <m/>
    <x v="0"/>
    <m/>
    <m/>
    <m/>
    <n v="957.54"/>
    <n v="512.98"/>
    <n v="444.56"/>
    <m/>
    <n v="14"/>
    <n v="7"/>
    <n v="7"/>
  </r>
  <r>
    <s v="Склад Север"/>
    <x v="0"/>
    <x v="5288"/>
    <x v="0"/>
    <m/>
    <m/>
    <x v="0"/>
    <m/>
    <m/>
    <m/>
    <n v="1170"/>
    <n v="1170"/>
    <m/>
    <m/>
    <n v="6"/>
    <n v="6"/>
    <m/>
  </r>
  <r>
    <s v="Склад Север"/>
    <x v="0"/>
    <x v="5289"/>
    <x v="0"/>
    <m/>
    <m/>
    <x v="0"/>
    <m/>
    <m/>
    <m/>
    <n v="971.67"/>
    <n v="971.67"/>
    <m/>
    <m/>
    <n v="1"/>
    <n v="1"/>
    <m/>
  </r>
  <r>
    <s v="Склад Север"/>
    <x v="0"/>
    <x v="5290"/>
    <x v="0"/>
    <m/>
    <m/>
    <x v="0"/>
    <m/>
    <m/>
    <m/>
    <n v="1387.5"/>
    <n v="1387.5"/>
    <m/>
    <m/>
    <n v="15"/>
    <n v="15"/>
    <m/>
  </r>
  <r>
    <s v="Склад Север"/>
    <x v="0"/>
    <x v="5291"/>
    <x v="0"/>
    <m/>
    <m/>
    <x v="0"/>
    <m/>
    <m/>
    <m/>
    <n v="2824"/>
    <n v="2824"/>
    <m/>
    <m/>
    <n v="168"/>
    <n v="168"/>
    <m/>
  </r>
  <r>
    <s v="Склад Север"/>
    <x v="0"/>
    <x v="5292"/>
    <x v="0"/>
    <m/>
    <m/>
    <x v="0"/>
    <m/>
    <m/>
    <m/>
    <n v="1332"/>
    <n v="1332"/>
    <m/>
    <m/>
    <n v="144"/>
    <n v="144"/>
    <m/>
  </r>
  <r>
    <s v="Склад Север"/>
    <x v="0"/>
    <x v="5293"/>
    <x v="0"/>
    <m/>
    <m/>
    <x v="0"/>
    <m/>
    <m/>
    <m/>
    <n v="2925"/>
    <n v="2925"/>
    <m/>
    <m/>
    <n v="300"/>
    <n v="300"/>
    <m/>
  </r>
  <r>
    <s v="Склад Север"/>
    <x v="0"/>
    <x v="5294"/>
    <x v="0"/>
    <m/>
    <m/>
    <x v="0"/>
    <m/>
    <m/>
    <m/>
    <n v="1260"/>
    <n v="1260"/>
    <m/>
    <m/>
    <n v="144"/>
    <n v="144"/>
    <m/>
  </r>
  <r>
    <s v="Склад Север"/>
    <x v="0"/>
    <x v="5295"/>
    <x v="0"/>
    <m/>
    <m/>
    <x v="0"/>
    <m/>
    <m/>
    <m/>
    <n v="2047.33"/>
    <n v="2047.33"/>
    <m/>
    <m/>
    <n v="296"/>
    <n v="296"/>
    <m/>
  </r>
  <r>
    <s v="Склад Север"/>
    <x v="0"/>
    <x v="5296"/>
    <x v="0"/>
    <m/>
    <m/>
    <x v="0"/>
    <m/>
    <m/>
    <m/>
    <n v="996"/>
    <n v="996"/>
    <m/>
    <m/>
    <n v="144"/>
    <n v="144"/>
    <m/>
  </r>
  <r>
    <s v="Склад Север"/>
    <x v="0"/>
    <x v="5297"/>
    <x v="0"/>
    <m/>
    <m/>
    <x v="0"/>
    <m/>
    <m/>
    <m/>
    <n v="1548"/>
    <n v="1548"/>
    <m/>
    <m/>
    <n v="144"/>
    <n v="144"/>
    <m/>
  </r>
  <r>
    <s v="Склад Север"/>
    <x v="0"/>
    <x v="5298"/>
    <x v="0"/>
    <m/>
    <m/>
    <x v="0"/>
    <m/>
    <m/>
    <m/>
    <n v="908.33"/>
    <n v="908.33"/>
    <m/>
    <m/>
    <n v="10"/>
    <n v="10"/>
    <m/>
  </r>
  <r>
    <s v="Склад Север"/>
    <x v="0"/>
    <x v="5299"/>
    <x v="0"/>
    <m/>
    <m/>
    <x v="0"/>
    <m/>
    <m/>
    <m/>
    <n v="633.33000000000004"/>
    <n v="633.33000000000004"/>
    <m/>
    <m/>
    <n v="200"/>
    <n v="200"/>
    <m/>
  </r>
  <r>
    <s v="Склад Север"/>
    <x v="0"/>
    <x v="5300"/>
    <x v="0"/>
    <m/>
    <m/>
    <x v="0"/>
    <m/>
    <m/>
    <m/>
    <n v="5066.67"/>
    <n v="5066.67"/>
    <m/>
    <m/>
    <n v="800"/>
    <n v="800"/>
    <m/>
  </r>
  <r>
    <s v="Склад Север"/>
    <x v="0"/>
    <x v="5301"/>
    <x v="0"/>
    <m/>
    <m/>
    <x v="0"/>
    <m/>
    <m/>
    <m/>
    <n v="6294.67"/>
    <n v="6294.67"/>
    <m/>
    <m/>
    <n v="824"/>
    <n v="824"/>
    <m/>
  </r>
  <r>
    <s v="Склад Север"/>
    <x v="0"/>
    <x v="5302"/>
    <x v="0"/>
    <m/>
    <m/>
    <x v="0"/>
    <m/>
    <m/>
    <m/>
    <n v="10612.5"/>
    <n v="10612.5"/>
    <m/>
    <m/>
    <n v="450"/>
    <n v="450"/>
    <m/>
  </r>
  <r>
    <s v="Склад Север"/>
    <x v="0"/>
    <x v="5303"/>
    <x v="0"/>
    <m/>
    <m/>
    <x v="0"/>
    <m/>
    <m/>
    <m/>
    <n v="3048.34"/>
    <n v="3048.34"/>
    <m/>
    <m/>
    <n v="130"/>
    <n v="130"/>
    <m/>
  </r>
  <r>
    <s v="Склад Север"/>
    <x v="0"/>
    <x v="5304"/>
    <x v="0"/>
    <m/>
    <m/>
    <x v="0"/>
    <m/>
    <m/>
    <m/>
    <n v="46832.28"/>
    <n v="46832.28"/>
    <m/>
    <m/>
    <n v="4"/>
    <n v="4"/>
    <m/>
  </r>
  <r>
    <s v="Склад Север"/>
    <x v="0"/>
    <x v="5305"/>
    <x v="0"/>
    <m/>
    <m/>
    <x v="0"/>
    <m/>
    <m/>
    <m/>
    <n v="407100"/>
    <n v="407100"/>
    <m/>
    <m/>
    <n v="10"/>
    <n v="10"/>
    <m/>
  </r>
  <r>
    <s v="Склад Север"/>
    <x v="0"/>
    <x v="5306"/>
    <x v="0"/>
    <m/>
    <m/>
    <x v="0"/>
    <m/>
    <m/>
    <m/>
    <n v="14027.75"/>
    <n v="14027.75"/>
    <m/>
    <m/>
    <n v="10"/>
    <n v="10"/>
    <m/>
  </r>
  <r>
    <s v="Склад Север"/>
    <x v="0"/>
    <x v="5307"/>
    <x v="0"/>
    <m/>
    <m/>
    <x v="0"/>
    <m/>
    <m/>
    <m/>
    <n v="1711.67"/>
    <n v="1027"/>
    <n v="684.67"/>
    <m/>
    <n v="50"/>
    <n v="30"/>
    <n v="20"/>
  </r>
  <r>
    <s v="Склад Север"/>
    <x v="0"/>
    <x v="5308"/>
    <x v="0"/>
    <m/>
    <m/>
    <x v="0"/>
    <m/>
    <m/>
    <m/>
    <n v="1444.17"/>
    <n v="1046.5"/>
    <n v="397.67"/>
    <m/>
    <n v="75"/>
    <n v="55"/>
    <n v="20"/>
  </r>
  <r>
    <s v="Склад Север"/>
    <x v="0"/>
    <x v="5309"/>
    <x v="0"/>
    <m/>
    <m/>
    <x v="0"/>
    <m/>
    <m/>
    <m/>
    <n v="910.75"/>
    <m/>
    <n v="910.75"/>
    <m/>
    <n v="30"/>
    <m/>
    <n v="30"/>
  </r>
  <r>
    <s v="Склад Север"/>
    <x v="0"/>
    <x v="5310"/>
    <x v="0"/>
    <m/>
    <m/>
    <x v="0"/>
    <m/>
    <m/>
    <m/>
    <n v="904.17"/>
    <m/>
    <n v="904.17"/>
    <m/>
    <n v="10"/>
    <m/>
    <n v="10"/>
  </r>
  <r>
    <s v="Склад Север"/>
    <x v="0"/>
    <x v="5311"/>
    <x v="0"/>
    <m/>
    <m/>
    <x v="0"/>
    <m/>
    <m/>
    <m/>
    <n v="855.83"/>
    <n v="855.83"/>
    <m/>
    <m/>
    <n v="25"/>
    <n v="25"/>
    <m/>
  </r>
  <r>
    <s v="Склад Север"/>
    <x v="0"/>
    <x v="5312"/>
    <x v="0"/>
    <m/>
    <m/>
    <x v="0"/>
    <m/>
    <m/>
    <m/>
    <n v="6780"/>
    <m/>
    <n v="6780"/>
    <m/>
    <n v="10"/>
    <m/>
    <n v="10"/>
  </r>
  <r>
    <s v="Склад Север"/>
    <x v="0"/>
    <x v="5313"/>
    <x v="0"/>
    <m/>
    <m/>
    <x v="0"/>
    <m/>
    <m/>
    <n v="325"/>
    <n v="2694.2"/>
    <n v="3019.2"/>
    <m/>
    <n v="10"/>
    <n v="152"/>
    <n v="162"/>
    <m/>
  </r>
  <r>
    <s v="Склад Север"/>
    <x v="0"/>
    <x v="5314"/>
    <x v="0"/>
    <m/>
    <m/>
    <x v="0"/>
    <m/>
    <m/>
    <m/>
    <n v="12600"/>
    <n v="12600"/>
    <m/>
    <m/>
    <n v="20"/>
    <n v="20"/>
    <m/>
  </r>
  <r>
    <s v="Склад Север"/>
    <x v="0"/>
    <x v="5315"/>
    <x v="0"/>
    <m/>
    <m/>
    <x v="0"/>
    <m/>
    <m/>
    <m/>
    <n v="98880"/>
    <n v="49440"/>
    <n v="49440"/>
    <m/>
    <n v="10"/>
    <n v="5"/>
    <n v="5"/>
  </r>
  <r>
    <s v="Склад Север"/>
    <x v="0"/>
    <x v="5316"/>
    <x v="0"/>
    <m/>
    <m/>
    <x v="0"/>
    <m/>
    <m/>
    <m/>
    <n v="140040"/>
    <n v="140040"/>
    <m/>
    <m/>
    <n v="10"/>
    <n v="10"/>
    <m/>
  </r>
  <r>
    <s v="Склад Север"/>
    <x v="0"/>
    <x v="5317"/>
    <x v="0"/>
    <m/>
    <m/>
    <x v="0"/>
    <m/>
    <m/>
    <m/>
    <n v="96960"/>
    <n v="77568"/>
    <n v="19392"/>
    <m/>
    <n v="10"/>
    <n v="8"/>
    <n v="2"/>
  </r>
  <r>
    <s v="Склад Север"/>
    <x v="0"/>
    <x v="5318"/>
    <x v="0"/>
    <n v="-225600"/>
    <n v="-18"/>
    <x v="0"/>
    <m/>
    <m/>
    <n v="24000"/>
    <n v="355200"/>
    <n v="249600"/>
    <n v="129600"/>
    <n v="2"/>
    <n v="28"/>
    <n v="20"/>
    <n v="10"/>
  </r>
  <r>
    <s v="Склад Север"/>
    <x v="0"/>
    <x v="5319"/>
    <x v="0"/>
    <n v="-120000"/>
    <n v="-10"/>
    <x v="0"/>
    <m/>
    <m/>
    <n v="48000"/>
    <n v="240000"/>
    <n v="168000"/>
    <n v="120000"/>
    <n v="4"/>
    <n v="20"/>
    <n v="14"/>
    <n v="10"/>
  </r>
  <r>
    <s v="Склад Север"/>
    <x v="0"/>
    <x v="5320"/>
    <x v="0"/>
    <m/>
    <m/>
    <x v="0"/>
    <m/>
    <m/>
    <m/>
    <n v="26170.83"/>
    <m/>
    <n v="26170.83"/>
    <m/>
    <n v="50"/>
    <m/>
    <n v="50"/>
  </r>
  <r>
    <s v="Склад Север"/>
    <x v="0"/>
    <x v="5321"/>
    <x v="0"/>
    <m/>
    <m/>
    <x v="0"/>
    <m/>
    <m/>
    <m/>
    <n v="23162.5"/>
    <m/>
    <n v="23162.5"/>
    <m/>
    <n v="50"/>
    <m/>
    <n v="50"/>
  </r>
  <r>
    <s v="Склад Север"/>
    <x v="0"/>
    <x v="5322"/>
    <x v="0"/>
    <m/>
    <m/>
    <x v="0"/>
    <m/>
    <m/>
    <n v="2707.77"/>
    <m/>
    <n v="2707.77"/>
    <m/>
    <n v="2"/>
    <m/>
    <n v="2"/>
    <m/>
  </r>
  <r>
    <s v="Склад Север"/>
    <x v="0"/>
    <x v="5323"/>
    <x v="2"/>
    <n v="3271.8900000000003"/>
    <n v="2"/>
    <x v="5"/>
    <s v="Вовлечение в производство до июня 2022 года  согласно норм выдачи спецодежды и СИЗ"/>
    <m/>
    <n v="8123.3"/>
    <n v="789.76"/>
    <n v="4851.41"/>
    <n v="4061.65"/>
    <n v="6"/>
    <n v="1"/>
    <n v="4"/>
    <n v="3"/>
  </r>
  <r>
    <s v="Склад Север"/>
    <x v="0"/>
    <x v="5324"/>
    <x v="0"/>
    <m/>
    <m/>
    <x v="0"/>
    <m/>
    <m/>
    <m/>
    <n v="250.78"/>
    <n v="250.78"/>
    <m/>
    <m/>
    <n v="1"/>
    <n v="1"/>
    <m/>
  </r>
  <r>
    <s v="Склад Север"/>
    <x v="0"/>
    <x v="5325"/>
    <x v="0"/>
    <m/>
    <m/>
    <x v="0"/>
    <m/>
    <m/>
    <m/>
    <n v="1504.69"/>
    <n v="1504.69"/>
    <m/>
    <m/>
    <n v="2"/>
    <n v="2"/>
    <m/>
  </r>
  <r>
    <s v="Склад Север"/>
    <x v="0"/>
    <x v="5326"/>
    <x v="0"/>
    <m/>
    <m/>
    <x v="0"/>
    <m/>
    <m/>
    <n v="10674.44"/>
    <n v="7306.94"/>
    <n v="17981.38"/>
    <m/>
    <n v="14"/>
    <n v="22"/>
    <n v="36"/>
    <m/>
  </r>
  <r>
    <s v="Склад Север"/>
    <x v="0"/>
    <x v="5327"/>
    <x v="0"/>
    <m/>
    <m/>
    <x v="0"/>
    <m/>
    <m/>
    <m/>
    <n v="343346.03"/>
    <n v="343346.03"/>
    <m/>
    <m/>
    <n v="456"/>
    <n v="456"/>
    <m/>
  </r>
  <r>
    <s v="Склад Север"/>
    <x v="0"/>
    <x v="5328"/>
    <x v="0"/>
    <n v="-1027874.8900000001"/>
    <n v="-535"/>
    <x v="0"/>
    <m/>
    <m/>
    <n v="149779.68"/>
    <n v="1122840.32"/>
    <n v="1177654.57"/>
    <n v="94965.43"/>
    <n v="74"/>
    <n v="584"/>
    <n v="609"/>
    <n v="49"/>
  </r>
  <r>
    <s v="Склад Север"/>
    <x v="0"/>
    <x v="5329"/>
    <x v="0"/>
    <m/>
    <m/>
    <x v="0"/>
    <m/>
    <m/>
    <m/>
    <n v="986.83"/>
    <n v="986.83"/>
    <m/>
    <m/>
    <n v="2"/>
    <n v="2"/>
    <m/>
  </r>
  <r>
    <s v="Склад Север"/>
    <x v="0"/>
    <x v="5330"/>
    <x v="0"/>
    <m/>
    <m/>
    <x v="0"/>
    <m/>
    <m/>
    <m/>
    <n v="660.99"/>
    <n v="660.99"/>
    <m/>
    <m/>
    <n v="1"/>
    <n v="1"/>
    <m/>
  </r>
  <r>
    <s v="Склад Север"/>
    <x v="0"/>
    <x v="5331"/>
    <x v="0"/>
    <m/>
    <m/>
    <x v="0"/>
    <m/>
    <m/>
    <n v="7753.66"/>
    <m/>
    <n v="7753.66"/>
    <m/>
    <n v="4"/>
    <m/>
    <n v="4"/>
    <m/>
  </r>
  <r>
    <s v="Склад Север"/>
    <x v="0"/>
    <x v="5332"/>
    <x v="0"/>
    <m/>
    <m/>
    <x v="0"/>
    <m/>
    <m/>
    <m/>
    <n v="2533.6799999999998"/>
    <n v="2533.6799999999998"/>
    <m/>
    <m/>
    <n v="3"/>
    <n v="3"/>
    <m/>
  </r>
  <r>
    <s v="Склад Север"/>
    <x v="0"/>
    <x v="5333"/>
    <x v="0"/>
    <m/>
    <m/>
    <x v="0"/>
    <m/>
    <m/>
    <m/>
    <n v="35232.86"/>
    <n v="35232.86"/>
    <m/>
    <m/>
    <n v="21"/>
    <n v="21"/>
    <m/>
  </r>
  <r>
    <s v="Склад Север"/>
    <x v="0"/>
    <x v="5334"/>
    <x v="0"/>
    <m/>
    <m/>
    <x v="0"/>
    <m/>
    <m/>
    <m/>
    <n v="1721.94"/>
    <n v="1721.94"/>
    <m/>
    <m/>
    <n v="1"/>
    <n v="1"/>
    <m/>
  </r>
  <r>
    <s v="Склад Север"/>
    <x v="0"/>
    <x v="5335"/>
    <x v="0"/>
    <m/>
    <m/>
    <x v="0"/>
    <m/>
    <m/>
    <m/>
    <n v="665.45"/>
    <n v="665.45"/>
    <m/>
    <m/>
    <n v="2"/>
    <n v="2"/>
    <m/>
  </r>
  <r>
    <s v="Склад Север"/>
    <x v="0"/>
    <x v="5336"/>
    <x v="0"/>
    <m/>
    <m/>
    <x v="0"/>
    <m/>
    <m/>
    <m/>
    <n v="666.59"/>
    <n v="666.59"/>
    <m/>
    <m/>
    <n v="3"/>
    <n v="3"/>
    <m/>
  </r>
  <r>
    <s v="Склад Север"/>
    <x v="0"/>
    <x v="5337"/>
    <x v="0"/>
    <m/>
    <m/>
    <x v="0"/>
    <m/>
    <m/>
    <m/>
    <n v="534.94000000000005"/>
    <n v="534.94000000000005"/>
    <m/>
    <m/>
    <n v="1"/>
    <n v="1"/>
    <m/>
  </r>
  <r>
    <s v="Склад Север"/>
    <x v="0"/>
    <x v="5338"/>
    <x v="0"/>
    <m/>
    <m/>
    <x v="0"/>
    <m/>
    <m/>
    <m/>
    <n v="803.68"/>
    <n v="803.68"/>
    <m/>
    <m/>
    <n v="2"/>
    <n v="2"/>
    <m/>
  </r>
  <r>
    <s v="Склад Север"/>
    <x v="0"/>
    <x v="5339"/>
    <x v="0"/>
    <n v="-1031798.26"/>
    <n v="-447"/>
    <x v="0"/>
    <m/>
    <m/>
    <n v="4429.8"/>
    <n v="1407015.2"/>
    <n v="1036228.06"/>
    <n v="375216.94"/>
    <n v="2"/>
    <n v="608"/>
    <n v="449"/>
    <n v="161"/>
  </r>
  <r>
    <s v="Склад Север"/>
    <x v="0"/>
    <x v="5340"/>
    <x v="0"/>
    <m/>
    <m/>
    <x v="0"/>
    <m/>
    <m/>
    <m/>
    <n v="2833.33"/>
    <n v="2833.33"/>
    <m/>
    <m/>
    <n v="10"/>
    <n v="10"/>
    <m/>
  </r>
  <r>
    <s v="Склад Север"/>
    <x v="0"/>
    <x v="5341"/>
    <x v="0"/>
    <m/>
    <m/>
    <x v="0"/>
    <m/>
    <m/>
    <m/>
    <n v="338.33"/>
    <n v="338.33"/>
    <m/>
    <m/>
    <n v="1"/>
    <n v="1"/>
    <m/>
  </r>
  <r>
    <s v="Склад Север"/>
    <x v="0"/>
    <x v="5342"/>
    <x v="0"/>
    <m/>
    <m/>
    <x v="0"/>
    <m/>
    <m/>
    <m/>
    <n v="1450"/>
    <n v="1450"/>
    <m/>
    <m/>
    <n v="2"/>
    <n v="2"/>
    <m/>
  </r>
  <r>
    <s v="Склад Север"/>
    <x v="0"/>
    <x v="5343"/>
    <x v="0"/>
    <m/>
    <m/>
    <x v="0"/>
    <m/>
    <m/>
    <m/>
    <n v="1750"/>
    <n v="1750"/>
    <m/>
    <m/>
    <n v="2"/>
    <n v="2"/>
    <m/>
  </r>
  <r>
    <s v="Склад Север"/>
    <x v="0"/>
    <x v="5344"/>
    <x v="0"/>
    <m/>
    <m/>
    <x v="0"/>
    <m/>
    <m/>
    <m/>
    <n v="1600.01"/>
    <n v="1333.34"/>
    <n v="266.67"/>
    <m/>
    <n v="6"/>
    <n v="5"/>
    <n v="1"/>
  </r>
  <r>
    <s v="Склад Север"/>
    <x v="0"/>
    <x v="5345"/>
    <x v="0"/>
    <m/>
    <m/>
    <x v="0"/>
    <m/>
    <m/>
    <m/>
    <n v="995"/>
    <n v="995"/>
    <m/>
    <m/>
    <n v="6"/>
    <n v="6"/>
    <m/>
  </r>
  <r>
    <s v="Склад Север"/>
    <x v="0"/>
    <x v="5346"/>
    <x v="0"/>
    <m/>
    <m/>
    <x v="0"/>
    <m/>
    <m/>
    <m/>
    <n v="1500"/>
    <n v="300"/>
    <n v="1200"/>
    <m/>
    <n v="5"/>
    <n v="1"/>
    <n v="4"/>
  </r>
  <r>
    <s v="Склад Север"/>
    <x v="0"/>
    <x v="5347"/>
    <x v="0"/>
    <m/>
    <m/>
    <x v="0"/>
    <m/>
    <m/>
    <m/>
    <n v="1195"/>
    <n v="1195"/>
    <m/>
    <m/>
    <n v="3"/>
    <n v="3"/>
    <m/>
  </r>
  <r>
    <s v="Склад Север"/>
    <x v="0"/>
    <x v="5348"/>
    <x v="0"/>
    <m/>
    <m/>
    <x v="0"/>
    <m/>
    <m/>
    <m/>
    <n v="583.33000000000004"/>
    <n v="583.33000000000004"/>
    <m/>
    <m/>
    <n v="2"/>
    <n v="2"/>
    <m/>
  </r>
  <r>
    <s v="Склад Север"/>
    <x v="0"/>
    <x v="5349"/>
    <x v="0"/>
    <m/>
    <m/>
    <x v="0"/>
    <m/>
    <m/>
    <m/>
    <n v="1625"/>
    <n v="1625"/>
    <m/>
    <m/>
    <n v="3"/>
    <n v="3"/>
    <m/>
  </r>
  <r>
    <s v="Склад Север"/>
    <x v="0"/>
    <x v="5350"/>
    <x v="0"/>
    <m/>
    <m/>
    <x v="0"/>
    <m/>
    <m/>
    <m/>
    <n v="242.5"/>
    <n v="242.5"/>
    <m/>
    <m/>
    <n v="1"/>
    <n v="1"/>
    <m/>
  </r>
  <r>
    <s v="Склад Север"/>
    <x v="0"/>
    <x v="5351"/>
    <x v="0"/>
    <m/>
    <m/>
    <x v="0"/>
    <m/>
    <m/>
    <m/>
    <n v="140"/>
    <n v="140"/>
    <m/>
    <m/>
    <n v="6"/>
    <n v="6"/>
    <m/>
  </r>
  <r>
    <s v="Склад Север"/>
    <x v="0"/>
    <x v="5352"/>
    <x v="0"/>
    <m/>
    <m/>
    <x v="0"/>
    <m/>
    <m/>
    <m/>
    <n v="2213.33"/>
    <n v="2213.33"/>
    <m/>
    <m/>
    <n v="15"/>
    <n v="15"/>
    <m/>
  </r>
  <r>
    <s v="Склад Север"/>
    <x v="0"/>
    <x v="5353"/>
    <x v="0"/>
    <m/>
    <m/>
    <x v="0"/>
    <m/>
    <m/>
    <m/>
    <n v="784.17"/>
    <n v="784.17"/>
    <m/>
    <m/>
    <n v="1"/>
    <n v="1"/>
    <m/>
  </r>
  <r>
    <s v="Склад Север"/>
    <x v="0"/>
    <x v="5354"/>
    <x v="0"/>
    <m/>
    <m/>
    <x v="0"/>
    <m/>
    <m/>
    <m/>
    <n v="467.5"/>
    <n v="467.5"/>
    <m/>
    <m/>
    <n v="3"/>
    <n v="3"/>
    <m/>
  </r>
  <r>
    <s v="Склад Север"/>
    <x v="0"/>
    <x v="5355"/>
    <x v="0"/>
    <m/>
    <m/>
    <x v="0"/>
    <m/>
    <m/>
    <m/>
    <n v="1200"/>
    <n v="1200"/>
    <m/>
    <m/>
    <n v="20"/>
    <n v="20"/>
    <m/>
  </r>
  <r>
    <s v="Склад Север"/>
    <x v="0"/>
    <x v="5356"/>
    <x v="0"/>
    <m/>
    <m/>
    <x v="0"/>
    <m/>
    <m/>
    <m/>
    <n v="2900"/>
    <n v="2900"/>
    <m/>
    <m/>
    <n v="20"/>
    <n v="20"/>
    <m/>
  </r>
  <r>
    <s v="Склад Север"/>
    <x v="0"/>
    <x v="5357"/>
    <x v="0"/>
    <m/>
    <m/>
    <x v="0"/>
    <m/>
    <m/>
    <m/>
    <n v="1658.33"/>
    <n v="1658.33"/>
    <m/>
    <m/>
    <n v="10"/>
    <n v="10"/>
    <m/>
  </r>
  <r>
    <s v="Склад Север"/>
    <x v="0"/>
    <x v="5358"/>
    <x v="0"/>
    <m/>
    <m/>
    <x v="0"/>
    <m/>
    <m/>
    <m/>
    <n v="176.67"/>
    <n v="176.67"/>
    <m/>
    <m/>
    <n v="1"/>
    <n v="1"/>
    <m/>
  </r>
  <r>
    <s v="Склад Север"/>
    <x v="0"/>
    <x v="5359"/>
    <x v="0"/>
    <m/>
    <m/>
    <x v="0"/>
    <m/>
    <m/>
    <m/>
    <n v="1867.5"/>
    <n v="1867.5"/>
    <m/>
    <m/>
    <n v="1"/>
    <n v="1"/>
    <m/>
  </r>
  <r>
    <s v="Склад Север"/>
    <x v="0"/>
    <x v="5360"/>
    <x v="0"/>
    <m/>
    <m/>
    <x v="0"/>
    <m/>
    <m/>
    <m/>
    <n v="1867.5"/>
    <n v="1867.5"/>
    <m/>
    <m/>
    <n v="1"/>
    <n v="1"/>
    <m/>
  </r>
  <r>
    <s v="Склад Север"/>
    <x v="0"/>
    <x v="5361"/>
    <x v="0"/>
    <m/>
    <m/>
    <x v="0"/>
    <m/>
    <m/>
    <m/>
    <n v="270"/>
    <n v="270"/>
    <m/>
    <m/>
    <n v="30"/>
    <n v="30"/>
    <m/>
  </r>
  <r>
    <s v="Склад Север"/>
    <x v="0"/>
    <x v="5362"/>
    <x v="0"/>
    <m/>
    <m/>
    <x v="0"/>
    <m/>
    <m/>
    <m/>
    <n v="297.5"/>
    <n v="297.5"/>
    <m/>
    <m/>
    <n v="30"/>
    <n v="30"/>
    <m/>
  </r>
  <r>
    <s v="Склад Север"/>
    <x v="0"/>
    <x v="5363"/>
    <x v="0"/>
    <m/>
    <m/>
    <x v="0"/>
    <m/>
    <m/>
    <m/>
    <n v="113.5"/>
    <n v="113.5"/>
    <m/>
    <m/>
    <n v="6"/>
    <n v="6"/>
    <m/>
  </r>
  <r>
    <s v="Склад Север"/>
    <x v="0"/>
    <x v="5364"/>
    <x v="0"/>
    <m/>
    <m/>
    <x v="0"/>
    <m/>
    <m/>
    <m/>
    <n v="191.5"/>
    <n v="191.5"/>
    <m/>
    <m/>
    <n v="6"/>
    <n v="6"/>
    <m/>
  </r>
  <r>
    <s v="Склад Север"/>
    <x v="0"/>
    <x v="5365"/>
    <x v="0"/>
    <m/>
    <m/>
    <x v="0"/>
    <m/>
    <m/>
    <m/>
    <n v="132"/>
    <n v="132"/>
    <m/>
    <m/>
    <n v="6"/>
    <n v="6"/>
    <m/>
  </r>
  <r>
    <s v="Склад Север"/>
    <x v="0"/>
    <x v="5366"/>
    <x v="0"/>
    <m/>
    <m/>
    <x v="0"/>
    <m/>
    <m/>
    <m/>
    <n v="390"/>
    <n v="390"/>
    <m/>
    <m/>
    <n v="10"/>
    <n v="10"/>
    <m/>
  </r>
  <r>
    <s v="Склад Север"/>
    <x v="0"/>
    <x v="5367"/>
    <x v="0"/>
    <m/>
    <m/>
    <x v="0"/>
    <m/>
    <m/>
    <m/>
    <n v="709.16"/>
    <n v="567.33000000000004"/>
    <n v="141.83000000000001"/>
    <m/>
    <n v="10"/>
    <n v="8"/>
    <n v="2"/>
  </r>
  <r>
    <s v="Склад Север"/>
    <x v="0"/>
    <x v="5368"/>
    <x v="0"/>
    <m/>
    <m/>
    <x v="0"/>
    <m/>
    <m/>
    <m/>
    <n v="300"/>
    <m/>
    <n v="300"/>
    <m/>
    <n v="1"/>
    <m/>
    <n v="1"/>
  </r>
  <r>
    <s v="Склад Север"/>
    <x v="0"/>
    <x v="5369"/>
    <x v="0"/>
    <m/>
    <m/>
    <x v="0"/>
    <m/>
    <m/>
    <m/>
    <n v="87.5"/>
    <n v="87.5"/>
    <m/>
    <m/>
    <n v="1"/>
    <n v="1"/>
    <m/>
  </r>
  <r>
    <s v="Склад Север"/>
    <x v="0"/>
    <x v="5370"/>
    <x v="0"/>
    <m/>
    <m/>
    <x v="0"/>
    <m/>
    <m/>
    <m/>
    <n v="10666.67"/>
    <n v="10666.67"/>
    <m/>
    <m/>
    <n v="19"/>
    <n v="19"/>
    <m/>
  </r>
  <r>
    <s v="Склад Север"/>
    <x v="0"/>
    <x v="5371"/>
    <x v="0"/>
    <m/>
    <m/>
    <x v="0"/>
    <m/>
    <m/>
    <m/>
    <n v="9270"/>
    <n v="9270"/>
    <m/>
    <m/>
    <n v="18"/>
    <n v="18"/>
    <m/>
  </r>
  <r>
    <s v="Склад Север"/>
    <x v="0"/>
    <x v="5372"/>
    <x v="0"/>
    <m/>
    <m/>
    <x v="0"/>
    <m/>
    <m/>
    <m/>
    <n v="5625"/>
    <n v="5625"/>
    <m/>
    <m/>
    <n v="25"/>
    <n v="25"/>
    <m/>
  </r>
  <r>
    <s v="Склад Север"/>
    <x v="0"/>
    <x v="5373"/>
    <x v="0"/>
    <m/>
    <m/>
    <x v="0"/>
    <m/>
    <m/>
    <m/>
    <n v="2380"/>
    <n v="2380"/>
    <m/>
    <m/>
    <n v="3"/>
    <n v="3"/>
    <m/>
  </r>
  <r>
    <s v="Склад Север"/>
    <x v="0"/>
    <x v="5374"/>
    <x v="0"/>
    <m/>
    <m/>
    <x v="0"/>
    <m/>
    <m/>
    <n v="2493.33"/>
    <n v="11556.67"/>
    <n v="14050"/>
    <m/>
    <n v="1"/>
    <n v="4"/>
    <n v="5"/>
    <m/>
  </r>
  <r>
    <s v="Склад Север"/>
    <x v="0"/>
    <x v="5375"/>
    <x v="0"/>
    <m/>
    <m/>
    <x v="0"/>
    <m/>
    <m/>
    <m/>
    <n v="14375"/>
    <n v="14375"/>
    <m/>
    <m/>
    <n v="5"/>
    <n v="5"/>
    <m/>
  </r>
  <r>
    <s v="Склад Север"/>
    <x v="0"/>
    <x v="5376"/>
    <x v="0"/>
    <m/>
    <m/>
    <x v="0"/>
    <m/>
    <m/>
    <m/>
    <n v="3594.08"/>
    <m/>
    <n v="3594.08"/>
    <m/>
    <n v="2"/>
    <m/>
    <n v="2"/>
  </r>
  <r>
    <s v="Склад Север"/>
    <x v="0"/>
    <x v="5377"/>
    <x v="0"/>
    <m/>
    <m/>
    <x v="0"/>
    <m/>
    <m/>
    <m/>
    <n v="3500"/>
    <n v="3500"/>
    <m/>
    <m/>
    <n v="2"/>
    <n v="2"/>
    <m/>
  </r>
  <r>
    <s v="Склад Север"/>
    <x v="0"/>
    <x v="5378"/>
    <x v="0"/>
    <m/>
    <m/>
    <x v="0"/>
    <m/>
    <m/>
    <m/>
    <n v="18666.669999999998"/>
    <m/>
    <n v="18666.669999999998"/>
    <m/>
    <n v="2"/>
    <m/>
    <n v="2"/>
  </r>
  <r>
    <s v="Склад Север"/>
    <x v="0"/>
    <x v="5379"/>
    <x v="0"/>
    <m/>
    <m/>
    <x v="0"/>
    <m/>
    <m/>
    <m/>
    <n v="7800"/>
    <n v="7800"/>
    <m/>
    <m/>
    <n v="1"/>
    <n v="1"/>
    <m/>
  </r>
  <r>
    <s v="Склад Север"/>
    <x v="0"/>
    <x v="5380"/>
    <x v="0"/>
    <m/>
    <m/>
    <x v="0"/>
    <m/>
    <m/>
    <m/>
    <n v="27683.33"/>
    <n v="27683.33"/>
    <m/>
    <m/>
    <n v="9"/>
    <n v="9"/>
    <m/>
  </r>
  <r>
    <s v="Склад Север"/>
    <x v="0"/>
    <x v="5381"/>
    <x v="0"/>
    <m/>
    <m/>
    <x v="0"/>
    <m/>
    <m/>
    <m/>
    <n v="23800"/>
    <n v="23800"/>
    <m/>
    <m/>
    <n v="7"/>
    <n v="7"/>
    <m/>
  </r>
  <r>
    <s v="Склад Север"/>
    <x v="0"/>
    <x v="5382"/>
    <x v="0"/>
    <m/>
    <m/>
    <x v="0"/>
    <m/>
    <m/>
    <m/>
    <n v="4450"/>
    <n v="4450"/>
    <m/>
    <m/>
    <n v="3"/>
    <n v="3"/>
    <m/>
  </r>
  <r>
    <s v="Склад Север"/>
    <x v="0"/>
    <x v="5383"/>
    <x v="0"/>
    <m/>
    <m/>
    <x v="0"/>
    <m/>
    <m/>
    <m/>
    <n v="8596.67"/>
    <n v="8596.67"/>
    <m/>
    <m/>
    <n v="4"/>
    <n v="4"/>
    <m/>
  </r>
  <r>
    <s v="Склад Север"/>
    <x v="0"/>
    <x v="5384"/>
    <x v="0"/>
    <m/>
    <m/>
    <x v="0"/>
    <m/>
    <m/>
    <m/>
    <n v="472"/>
    <n v="472"/>
    <m/>
    <m/>
    <n v="4"/>
    <n v="4"/>
    <m/>
  </r>
  <r>
    <s v="Склад Север"/>
    <x v="0"/>
    <x v="5385"/>
    <x v="0"/>
    <m/>
    <m/>
    <x v="0"/>
    <m/>
    <m/>
    <m/>
    <n v="43470"/>
    <n v="43470"/>
    <m/>
    <m/>
    <n v="6"/>
    <n v="6"/>
    <m/>
  </r>
  <r>
    <s v="Склад Север"/>
    <x v="0"/>
    <x v="5386"/>
    <x v="0"/>
    <m/>
    <m/>
    <x v="0"/>
    <m/>
    <m/>
    <m/>
    <n v="3150.88"/>
    <n v="3150.88"/>
    <m/>
    <m/>
    <n v="1"/>
    <n v="1"/>
    <m/>
  </r>
  <r>
    <s v="Склад Север"/>
    <x v="0"/>
    <x v="5387"/>
    <x v="1"/>
    <n v="47674.55"/>
    <n v="1"/>
    <x v="3"/>
    <s v="аварийный запас"/>
    <m/>
    <n v="47674.55"/>
    <m/>
    <m/>
    <n v="47674.55"/>
    <n v="1"/>
    <m/>
    <m/>
    <n v="1"/>
  </r>
  <r>
    <s v="Склад Север"/>
    <x v="0"/>
    <x v="5388"/>
    <x v="0"/>
    <m/>
    <m/>
    <x v="0"/>
    <m/>
    <m/>
    <m/>
    <n v="1905"/>
    <m/>
    <n v="1905"/>
    <m/>
    <n v="3"/>
    <m/>
    <n v="3"/>
  </r>
  <r>
    <s v="Склад Север"/>
    <x v="0"/>
    <x v="5389"/>
    <x v="0"/>
    <m/>
    <m/>
    <x v="0"/>
    <m/>
    <m/>
    <m/>
    <n v="700"/>
    <n v="700"/>
    <m/>
    <m/>
    <n v="700"/>
    <n v="700"/>
    <m/>
  </r>
  <r>
    <s v="Склад Север"/>
    <x v="0"/>
    <x v="5390"/>
    <x v="0"/>
    <m/>
    <m/>
    <x v="0"/>
    <m/>
    <m/>
    <m/>
    <n v="763.33"/>
    <m/>
    <n v="763.33"/>
    <m/>
    <n v="4"/>
    <m/>
    <n v="4"/>
  </r>
  <r>
    <s v="Склад Север"/>
    <x v="0"/>
    <x v="5391"/>
    <x v="0"/>
    <m/>
    <m/>
    <x v="0"/>
    <m/>
    <m/>
    <m/>
    <n v="42228"/>
    <n v="42228"/>
    <m/>
    <m/>
    <n v="2"/>
    <n v="2"/>
    <m/>
  </r>
  <r>
    <s v="Склад Север"/>
    <x v="0"/>
    <x v="5392"/>
    <x v="0"/>
    <m/>
    <m/>
    <x v="0"/>
    <m/>
    <m/>
    <m/>
    <n v="422.5"/>
    <n v="422.5"/>
    <m/>
    <m/>
    <n v="65"/>
    <n v="65"/>
    <m/>
  </r>
  <r>
    <s v="Склад Север"/>
    <x v="0"/>
    <x v="5393"/>
    <x v="0"/>
    <m/>
    <m/>
    <x v="0"/>
    <m/>
    <m/>
    <m/>
    <n v="986.67"/>
    <n v="986.67"/>
    <m/>
    <m/>
    <n v="160"/>
    <n v="160"/>
    <m/>
  </r>
  <r>
    <s v="Склад Север"/>
    <x v="0"/>
    <x v="5394"/>
    <x v="0"/>
    <m/>
    <m/>
    <x v="0"/>
    <m/>
    <m/>
    <m/>
    <n v="640"/>
    <n v="640"/>
    <m/>
    <m/>
    <n v="60"/>
    <n v="60"/>
    <m/>
  </r>
  <r>
    <s v="Склад Север"/>
    <x v="0"/>
    <x v="5395"/>
    <x v="0"/>
    <m/>
    <m/>
    <x v="0"/>
    <m/>
    <m/>
    <m/>
    <n v="1773.33"/>
    <n v="1773.33"/>
    <m/>
    <m/>
    <n v="160"/>
    <n v="160"/>
    <m/>
  </r>
  <r>
    <s v="Склад Север"/>
    <x v="0"/>
    <x v="5396"/>
    <x v="0"/>
    <m/>
    <m/>
    <x v="0"/>
    <m/>
    <m/>
    <m/>
    <n v="250"/>
    <n v="250"/>
    <m/>
    <m/>
    <n v="1"/>
    <n v="1"/>
    <m/>
  </r>
  <r>
    <s v="Склад Север"/>
    <x v="0"/>
    <x v="5397"/>
    <x v="0"/>
    <m/>
    <m/>
    <x v="0"/>
    <m/>
    <m/>
    <m/>
    <n v="425"/>
    <n v="425"/>
    <m/>
    <m/>
    <n v="1"/>
    <n v="1"/>
    <m/>
  </r>
  <r>
    <s v="Склад Север"/>
    <x v="0"/>
    <x v="5398"/>
    <x v="0"/>
    <m/>
    <m/>
    <x v="0"/>
    <m/>
    <m/>
    <m/>
    <n v="3020"/>
    <n v="3020"/>
    <m/>
    <m/>
    <n v="4"/>
    <n v="4"/>
    <m/>
  </r>
  <r>
    <s v="Склад Север"/>
    <x v="0"/>
    <x v="5399"/>
    <x v="0"/>
    <m/>
    <m/>
    <x v="0"/>
    <m/>
    <m/>
    <m/>
    <n v="1234.17"/>
    <n v="1234.17"/>
    <m/>
    <m/>
    <n v="190"/>
    <n v="190"/>
    <m/>
  </r>
  <r>
    <s v="Склад Север"/>
    <x v="0"/>
    <x v="5400"/>
    <x v="0"/>
    <m/>
    <m/>
    <x v="0"/>
    <m/>
    <m/>
    <m/>
    <n v="64.17"/>
    <n v="64.17"/>
    <m/>
    <m/>
    <n v="10"/>
    <n v="10"/>
    <m/>
  </r>
  <r>
    <s v="Склад Север"/>
    <x v="0"/>
    <x v="5401"/>
    <x v="0"/>
    <m/>
    <m/>
    <x v="0"/>
    <m/>
    <m/>
    <m/>
    <n v="3208.33"/>
    <n v="3208.33"/>
    <m/>
    <m/>
    <n v="220"/>
    <n v="220"/>
    <m/>
  </r>
  <r>
    <s v="Склад Север"/>
    <x v="0"/>
    <x v="5402"/>
    <x v="0"/>
    <m/>
    <m/>
    <x v="0"/>
    <m/>
    <m/>
    <m/>
    <n v="675"/>
    <n v="675"/>
    <m/>
    <m/>
    <n v="50"/>
    <n v="50"/>
    <m/>
  </r>
  <r>
    <s v="Склад Север"/>
    <x v="0"/>
    <x v="5403"/>
    <x v="0"/>
    <m/>
    <m/>
    <x v="0"/>
    <m/>
    <m/>
    <m/>
    <n v="1116.67"/>
    <n v="1116.67"/>
    <m/>
    <m/>
    <n v="40"/>
    <n v="40"/>
    <m/>
  </r>
  <r>
    <s v="Склад Север"/>
    <x v="0"/>
    <x v="5404"/>
    <x v="0"/>
    <m/>
    <m/>
    <x v="0"/>
    <m/>
    <m/>
    <m/>
    <n v="5337.5"/>
    <n v="5337.5"/>
    <m/>
    <m/>
    <n v="150"/>
    <n v="150"/>
    <m/>
  </r>
  <r>
    <s v="Склад Север"/>
    <x v="0"/>
    <x v="5405"/>
    <x v="0"/>
    <m/>
    <m/>
    <x v="0"/>
    <m/>
    <m/>
    <m/>
    <n v="1940"/>
    <n v="1940"/>
    <m/>
    <m/>
    <n v="120"/>
    <n v="120"/>
    <m/>
  </r>
  <r>
    <s v="Склад Север"/>
    <x v="0"/>
    <x v="5406"/>
    <x v="0"/>
    <m/>
    <m/>
    <x v="0"/>
    <m/>
    <m/>
    <m/>
    <n v="69.17"/>
    <n v="69.17"/>
    <m/>
    <m/>
    <n v="5"/>
    <n v="5"/>
    <m/>
  </r>
  <r>
    <s v="Склад Север"/>
    <x v="0"/>
    <x v="5407"/>
    <x v="0"/>
    <m/>
    <m/>
    <x v="0"/>
    <m/>
    <m/>
    <m/>
    <n v="138700"/>
    <n v="138700"/>
    <m/>
    <m/>
    <n v="58"/>
    <n v="58"/>
    <m/>
  </r>
  <r>
    <s v="Склад Север"/>
    <x v="0"/>
    <x v="2624"/>
    <x v="0"/>
    <m/>
    <m/>
    <x v="0"/>
    <m/>
    <m/>
    <m/>
    <n v="39939.5"/>
    <n v="39939.5"/>
    <m/>
    <m/>
    <n v="115"/>
    <n v="115"/>
    <m/>
  </r>
  <r>
    <s v="Склад Север"/>
    <x v="0"/>
    <x v="5408"/>
    <x v="0"/>
    <m/>
    <m/>
    <x v="0"/>
    <m/>
    <m/>
    <m/>
    <n v="10408.33"/>
    <m/>
    <n v="10408.33"/>
    <m/>
    <n v="50"/>
    <m/>
    <n v="50"/>
  </r>
  <r>
    <s v="Склад Север"/>
    <x v="0"/>
    <x v="5409"/>
    <x v="2"/>
    <n v="1454.69"/>
    <n v="50"/>
    <x v="1"/>
    <s v="к использованию в производстве в 1 полугодии 2022 года (при выходе АТС из строя либо его комплектующих)"/>
    <m/>
    <n v="1454.69"/>
    <m/>
    <m/>
    <n v="1454.69"/>
    <n v="50"/>
    <m/>
    <m/>
    <n v="50"/>
  </r>
  <r>
    <s v="Склад Север"/>
    <x v="0"/>
    <x v="5410"/>
    <x v="0"/>
    <m/>
    <m/>
    <x v="0"/>
    <m/>
    <m/>
    <m/>
    <n v="1208.33"/>
    <n v="1208.33"/>
    <m/>
    <m/>
    <n v="500"/>
    <n v="500"/>
    <m/>
  </r>
  <r>
    <s v="Склад Север"/>
    <x v="0"/>
    <x v="5411"/>
    <x v="0"/>
    <m/>
    <m/>
    <x v="0"/>
    <m/>
    <m/>
    <m/>
    <n v="8720"/>
    <m/>
    <n v="8720"/>
    <m/>
    <n v="8"/>
    <m/>
    <n v="8"/>
  </r>
  <r>
    <s v="Склад Север"/>
    <x v="0"/>
    <x v="5412"/>
    <x v="0"/>
    <m/>
    <m/>
    <x v="0"/>
    <m/>
    <m/>
    <m/>
    <n v="21910"/>
    <m/>
    <n v="21910"/>
    <m/>
    <n v="14"/>
    <m/>
    <n v="14"/>
  </r>
  <r>
    <s v="Склад Север"/>
    <x v="0"/>
    <x v="5413"/>
    <x v="0"/>
    <m/>
    <m/>
    <x v="0"/>
    <m/>
    <m/>
    <m/>
    <n v="821.46"/>
    <n v="821.46"/>
    <m/>
    <m/>
    <n v="25"/>
    <n v="25"/>
    <m/>
  </r>
  <r>
    <s v="Склад Север"/>
    <x v="0"/>
    <x v="5414"/>
    <x v="0"/>
    <m/>
    <m/>
    <x v="0"/>
    <m/>
    <m/>
    <m/>
    <n v="329.47"/>
    <n v="329.47"/>
    <m/>
    <m/>
    <n v="8"/>
    <n v="8"/>
    <m/>
  </r>
  <r>
    <s v="Склад Север"/>
    <x v="0"/>
    <x v="5415"/>
    <x v="0"/>
    <m/>
    <m/>
    <x v="0"/>
    <m/>
    <m/>
    <m/>
    <n v="178.42"/>
    <m/>
    <n v="178.42"/>
    <m/>
    <n v="5"/>
    <m/>
    <n v="5"/>
  </r>
  <r>
    <s v="Склад Север"/>
    <x v="0"/>
    <x v="5416"/>
    <x v="0"/>
    <m/>
    <m/>
    <x v="0"/>
    <m/>
    <m/>
    <m/>
    <n v="17333.330000000002"/>
    <n v="6933.33"/>
    <n v="10400"/>
    <m/>
    <n v="1000"/>
    <n v="400"/>
    <n v="600"/>
  </r>
  <r>
    <s v="Склад Север"/>
    <x v="0"/>
    <x v="5417"/>
    <x v="0"/>
    <m/>
    <m/>
    <x v="0"/>
    <m/>
    <m/>
    <m/>
    <n v="34784.5"/>
    <n v="34784.5"/>
    <m/>
    <m/>
    <n v="20"/>
    <n v="20"/>
    <m/>
  </r>
  <r>
    <s v="Склад Север"/>
    <x v="0"/>
    <x v="5418"/>
    <x v="0"/>
    <m/>
    <m/>
    <x v="0"/>
    <m/>
    <m/>
    <m/>
    <n v="48300"/>
    <n v="48300"/>
    <m/>
    <m/>
    <n v="10"/>
    <n v="10"/>
    <m/>
  </r>
  <r>
    <s v="Склад Север"/>
    <x v="0"/>
    <x v="5419"/>
    <x v="0"/>
    <m/>
    <m/>
    <x v="0"/>
    <m/>
    <m/>
    <m/>
    <n v="6274.5"/>
    <n v="6274.5"/>
    <m/>
    <m/>
    <n v="60"/>
    <n v="60"/>
    <m/>
  </r>
  <r>
    <s v="Склад Север"/>
    <x v="0"/>
    <x v="5420"/>
    <x v="0"/>
    <m/>
    <m/>
    <x v="0"/>
    <m/>
    <m/>
    <m/>
    <n v="34350.5"/>
    <n v="34350.5"/>
    <m/>
    <m/>
    <n v="58"/>
    <n v="58"/>
    <m/>
  </r>
  <r>
    <s v="Склад Север"/>
    <x v="0"/>
    <x v="5421"/>
    <x v="0"/>
    <m/>
    <m/>
    <x v="0"/>
    <m/>
    <m/>
    <m/>
    <n v="2915"/>
    <n v="2915"/>
    <m/>
    <m/>
    <n v="50"/>
    <n v="50"/>
    <m/>
  </r>
  <r>
    <s v="Склад Север"/>
    <x v="0"/>
    <x v="5422"/>
    <x v="0"/>
    <m/>
    <m/>
    <x v="0"/>
    <m/>
    <m/>
    <m/>
    <n v="57308.34"/>
    <n v="57308.34"/>
    <m/>
    <m/>
    <n v="2"/>
    <n v="2"/>
    <m/>
  </r>
  <r>
    <s v="Склад Север"/>
    <x v="0"/>
    <x v="5423"/>
    <x v="0"/>
    <m/>
    <m/>
    <x v="0"/>
    <m/>
    <m/>
    <m/>
    <n v="2500"/>
    <n v="2500"/>
    <m/>
    <m/>
    <n v="40"/>
    <n v="40"/>
    <m/>
  </r>
  <r>
    <s v="Склад Север"/>
    <x v="0"/>
    <x v="5424"/>
    <x v="0"/>
    <m/>
    <m/>
    <x v="0"/>
    <m/>
    <m/>
    <m/>
    <n v="2578.12"/>
    <n v="2578.12"/>
    <m/>
    <m/>
    <n v="55"/>
    <n v="55"/>
    <m/>
  </r>
  <r>
    <s v="Склад Север"/>
    <x v="0"/>
    <x v="5425"/>
    <x v="0"/>
    <m/>
    <m/>
    <x v="0"/>
    <m/>
    <m/>
    <m/>
    <n v="14950"/>
    <m/>
    <n v="14950"/>
    <m/>
    <n v="20"/>
    <m/>
    <n v="20"/>
  </r>
  <r>
    <s v="Склад Север"/>
    <x v="0"/>
    <x v="5426"/>
    <x v="0"/>
    <m/>
    <m/>
    <x v="0"/>
    <m/>
    <m/>
    <m/>
    <n v="1365"/>
    <n v="1365"/>
    <m/>
    <m/>
    <n v="12"/>
    <n v="12"/>
    <m/>
  </r>
  <r>
    <s v="Склад Север"/>
    <x v="0"/>
    <x v="5427"/>
    <x v="0"/>
    <m/>
    <m/>
    <x v="0"/>
    <m/>
    <m/>
    <m/>
    <n v="3068"/>
    <n v="3068"/>
    <m/>
    <m/>
    <n v="48"/>
    <n v="48"/>
    <m/>
  </r>
  <r>
    <s v="Склад Север"/>
    <x v="0"/>
    <x v="5428"/>
    <x v="0"/>
    <m/>
    <m/>
    <x v="0"/>
    <m/>
    <m/>
    <m/>
    <n v="910"/>
    <n v="910"/>
    <m/>
    <m/>
    <n v="12"/>
    <n v="12"/>
    <m/>
  </r>
  <r>
    <s v="Склад Север"/>
    <x v="0"/>
    <x v="5429"/>
    <x v="0"/>
    <m/>
    <m/>
    <x v="0"/>
    <m/>
    <m/>
    <m/>
    <n v="7038"/>
    <n v="7038"/>
    <m/>
    <m/>
    <n v="72"/>
    <n v="72"/>
    <m/>
  </r>
  <r>
    <s v="Склад Север"/>
    <x v="0"/>
    <x v="5430"/>
    <x v="0"/>
    <m/>
    <m/>
    <x v="0"/>
    <m/>
    <m/>
    <m/>
    <n v="1035"/>
    <n v="1035"/>
    <m/>
    <m/>
    <n v="300"/>
    <n v="300"/>
    <m/>
  </r>
  <r>
    <s v="Склад Север"/>
    <x v="0"/>
    <x v="5431"/>
    <x v="0"/>
    <m/>
    <m/>
    <x v="0"/>
    <m/>
    <m/>
    <n v="34687.5"/>
    <m/>
    <n v="34687.5"/>
    <m/>
    <n v="55.5"/>
    <m/>
    <n v="55.5"/>
    <m/>
  </r>
  <r>
    <s v="Склад Север"/>
    <x v="0"/>
    <x v="5432"/>
    <x v="0"/>
    <m/>
    <m/>
    <x v="0"/>
    <m/>
    <m/>
    <n v="19093.75"/>
    <m/>
    <n v="19093.75"/>
    <m/>
    <n v="30.55"/>
    <m/>
    <n v="30.55"/>
    <m/>
  </r>
  <r>
    <s v="Склад Север"/>
    <x v="0"/>
    <x v="5433"/>
    <x v="0"/>
    <m/>
    <m/>
    <x v="0"/>
    <m/>
    <m/>
    <n v="16250"/>
    <m/>
    <n v="16250"/>
    <m/>
    <n v="26"/>
    <m/>
    <n v="26"/>
    <m/>
  </r>
  <r>
    <s v="Склад Север"/>
    <x v="0"/>
    <x v="5434"/>
    <x v="0"/>
    <m/>
    <m/>
    <x v="0"/>
    <m/>
    <m/>
    <m/>
    <n v="2595.83"/>
    <n v="2595.83"/>
    <m/>
    <m/>
    <n v="600"/>
    <n v="600"/>
    <m/>
  </r>
  <r>
    <s v="Склад Север"/>
    <x v="0"/>
    <x v="5435"/>
    <x v="0"/>
    <m/>
    <m/>
    <x v="0"/>
    <m/>
    <m/>
    <m/>
    <n v="926.25"/>
    <m/>
    <n v="926.25"/>
    <m/>
    <n v="5"/>
    <m/>
    <n v="5"/>
  </r>
  <r>
    <s v="Склад Север"/>
    <x v="0"/>
    <x v="5436"/>
    <x v="0"/>
    <m/>
    <m/>
    <x v="0"/>
    <m/>
    <m/>
    <m/>
    <n v="1820.83"/>
    <n v="435"/>
    <n v="1385.83"/>
    <m/>
    <n v="50"/>
    <n v="25"/>
    <n v="25"/>
  </r>
  <r>
    <s v="Склад Север"/>
    <x v="0"/>
    <x v="5437"/>
    <x v="0"/>
    <m/>
    <m/>
    <x v="0"/>
    <m/>
    <m/>
    <m/>
    <n v="112.75"/>
    <n v="112.75"/>
    <m/>
    <m/>
    <n v="3"/>
    <n v="3"/>
    <m/>
  </r>
  <r>
    <s v="Склад Север"/>
    <x v="0"/>
    <x v="5438"/>
    <x v="1"/>
    <n v="9999.68"/>
    <n v="1"/>
    <x v="3"/>
    <s v="Аварийный запаспод ремонт ВЛ"/>
    <m/>
    <n v="9999.68"/>
    <m/>
    <m/>
    <n v="9999.68"/>
    <n v="1"/>
    <m/>
    <m/>
    <n v="1"/>
  </r>
  <r>
    <s v="Склад Север"/>
    <x v="0"/>
    <x v="5439"/>
    <x v="1"/>
    <n v="12265.06"/>
    <n v="1"/>
    <x v="6"/>
    <s v="Аварийный запас."/>
    <m/>
    <n v="12265.06"/>
    <m/>
    <m/>
    <n v="12265.06"/>
    <n v="1"/>
    <m/>
    <m/>
    <n v="1"/>
  </r>
  <r>
    <s v="Склад Север"/>
    <x v="0"/>
    <x v="5440"/>
    <x v="0"/>
    <m/>
    <m/>
    <x v="0"/>
    <m/>
    <m/>
    <m/>
    <n v="3452.5"/>
    <n v="3452.5"/>
    <m/>
    <m/>
    <n v="1"/>
    <n v="1"/>
    <m/>
  </r>
  <r>
    <s v="Склад Север"/>
    <x v="0"/>
    <x v="5441"/>
    <x v="0"/>
    <m/>
    <m/>
    <x v="0"/>
    <m/>
    <m/>
    <m/>
    <n v="5178.33"/>
    <n v="5178.33"/>
    <m/>
    <m/>
    <n v="1"/>
    <n v="1"/>
    <m/>
  </r>
  <r>
    <s v="Склад Север"/>
    <x v="0"/>
    <x v="5442"/>
    <x v="0"/>
    <m/>
    <m/>
    <x v="0"/>
    <m/>
    <m/>
    <m/>
    <n v="10966.66"/>
    <m/>
    <n v="10966.66"/>
    <m/>
    <n v="8"/>
    <m/>
    <n v="8"/>
  </r>
  <r>
    <s v="Склад Север"/>
    <x v="0"/>
    <x v="5443"/>
    <x v="0"/>
    <m/>
    <m/>
    <x v="0"/>
    <m/>
    <m/>
    <m/>
    <n v="10091.67"/>
    <m/>
    <n v="10091.67"/>
    <m/>
    <n v="1"/>
    <m/>
    <n v="1"/>
  </r>
  <r>
    <s v="Склад Север"/>
    <x v="0"/>
    <x v="2688"/>
    <x v="0"/>
    <m/>
    <m/>
    <x v="0"/>
    <m/>
    <m/>
    <m/>
    <n v="64183.34"/>
    <n v="25673.34"/>
    <n v="38510"/>
    <m/>
    <n v="5"/>
    <n v="2"/>
    <n v="3"/>
  </r>
  <r>
    <s v="Склад Север"/>
    <x v="0"/>
    <x v="5444"/>
    <x v="0"/>
    <m/>
    <m/>
    <x v="0"/>
    <m/>
    <m/>
    <m/>
    <n v="2046.66"/>
    <m/>
    <n v="2046.66"/>
    <m/>
    <n v="3"/>
    <m/>
    <n v="3"/>
  </r>
  <r>
    <s v="Склад Север"/>
    <x v="0"/>
    <x v="5445"/>
    <x v="0"/>
    <m/>
    <m/>
    <x v="0"/>
    <m/>
    <m/>
    <m/>
    <n v="9496.67"/>
    <m/>
    <n v="9496.67"/>
    <m/>
    <n v="4"/>
    <m/>
    <n v="4"/>
  </r>
  <r>
    <s v="Склад Север"/>
    <x v="0"/>
    <x v="5446"/>
    <x v="0"/>
    <m/>
    <m/>
    <x v="0"/>
    <m/>
    <m/>
    <m/>
    <n v="458.33"/>
    <n v="458.33"/>
    <m/>
    <m/>
    <n v="2"/>
    <n v="2"/>
    <m/>
  </r>
  <r>
    <s v="Склад Север"/>
    <x v="0"/>
    <x v="5447"/>
    <x v="0"/>
    <m/>
    <m/>
    <x v="0"/>
    <m/>
    <m/>
    <m/>
    <n v="1500"/>
    <m/>
    <n v="1500"/>
    <m/>
    <n v="2"/>
    <m/>
    <n v="2"/>
  </r>
  <r>
    <s v="Склад Север"/>
    <x v="0"/>
    <x v="5448"/>
    <x v="0"/>
    <m/>
    <m/>
    <x v="0"/>
    <m/>
    <m/>
    <m/>
    <n v="7466.66"/>
    <m/>
    <n v="7466.66"/>
    <m/>
    <n v="8"/>
    <m/>
    <n v="8"/>
  </r>
  <r>
    <s v="Склад Север"/>
    <x v="0"/>
    <x v="5449"/>
    <x v="0"/>
    <m/>
    <m/>
    <x v="0"/>
    <m/>
    <m/>
    <m/>
    <n v="138720"/>
    <n v="138720"/>
    <m/>
    <m/>
    <n v="17"/>
    <n v="17"/>
    <m/>
  </r>
  <r>
    <s v="Склад Север"/>
    <x v="0"/>
    <x v="5450"/>
    <x v="0"/>
    <m/>
    <m/>
    <x v="0"/>
    <m/>
    <m/>
    <m/>
    <n v="3328.33"/>
    <n v="3328.33"/>
    <m/>
    <m/>
    <n v="2"/>
    <n v="2"/>
    <m/>
  </r>
  <r>
    <s v="Склад Север"/>
    <x v="0"/>
    <x v="5451"/>
    <x v="1"/>
    <n v="4471.7700000000004"/>
    <n v="5"/>
    <x v="5"/>
    <s v="Данные СИЗ приобетались для СК - отнесены в резерв до следующего СК"/>
    <m/>
    <n v="4471.7700000000004"/>
    <m/>
    <m/>
    <n v="4471.7700000000004"/>
    <n v="5"/>
    <m/>
    <m/>
    <n v="5"/>
  </r>
  <r>
    <s v="Склад Север"/>
    <x v="0"/>
    <x v="5452"/>
    <x v="1"/>
    <n v="8713.09"/>
    <n v="6"/>
    <x v="5"/>
    <s v="Данные СИЗ приобетались для СК - отнесены в резерв до следующего СК"/>
    <m/>
    <n v="8713.09"/>
    <m/>
    <m/>
    <n v="8713.09"/>
    <n v="6"/>
    <m/>
    <m/>
    <n v="6"/>
  </r>
  <r>
    <s v="Склад Север"/>
    <x v="0"/>
    <x v="5453"/>
    <x v="0"/>
    <m/>
    <m/>
    <x v="0"/>
    <m/>
    <m/>
    <m/>
    <n v="27945"/>
    <n v="27945"/>
    <m/>
    <m/>
    <n v="1"/>
    <n v="1"/>
    <m/>
  </r>
  <r>
    <s v="Склад Север"/>
    <x v="0"/>
    <x v="5454"/>
    <x v="0"/>
    <m/>
    <m/>
    <x v="0"/>
    <m/>
    <m/>
    <n v="29679"/>
    <m/>
    <n v="29679"/>
    <m/>
    <n v="7"/>
    <m/>
    <n v="7"/>
    <m/>
  </r>
  <r>
    <s v="Склад Север"/>
    <x v="0"/>
    <x v="5455"/>
    <x v="1"/>
    <n v="24514.83"/>
    <n v="1"/>
    <x v="6"/>
    <s v="Аварийный запас."/>
    <m/>
    <n v="24514.83"/>
    <m/>
    <m/>
    <n v="24514.83"/>
    <n v="1"/>
    <m/>
    <m/>
    <n v="1"/>
  </r>
  <r>
    <s v="Склад Север"/>
    <x v="0"/>
    <x v="5456"/>
    <x v="0"/>
    <m/>
    <m/>
    <x v="0"/>
    <m/>
    <m/>
    <m/>
    <m/>
    <m/>
    <m/>
    <m/>
    <m/>
    <m/>
    <m/>
  </r>
  <r>
    <s v="Склад Север"/>
    <x v="0"/>
    <x v="5457"/>
    <x v="0"/>
    <m/>
    <m/>
    <x v="0"/>
    <m/>
    <m/>
    <n v="75753.210000000006"/>
    <m/>
    <n v="75753.210000000006"/>
    <m/>
    <n v="15"/>
    <m/>
    <n v="15"/>
    <m/>
  </r>
  <r>
    <s v="Склад Север"/>
    <x v="0"/>
    <x v="5458"/>
    <x v="0"/>
    <m/>
    <m/>
    <x v="0"/>
    <m/>
    <m/>
    <m/>
    <n v="1723.85"/>
    <n v="1723.85"/>
    <m/>
    <m/>
    <n v="23"/>
    <n v="23"/>
    <m/>
  </r>
  <r>
    <s v="Склад Север"/>
    <x v="0"/>
    <x v="5459"/>
    <x v="0"/>
    <m/>
    <m/>
    <x v="0"/>
    <m/>
    <m/>
    <m/>
    <n v="579.02"/>
    <n v="579.02"/>
    <m/>
    <m/>
    <n v="34"/>
    <n v="34"/>
    <m/>
  </r>
  <r>
    <s v="Склад Север"/>
    <x v="0"/>
    <x v="5460"/>
    <x v="0"/>
    <m/>
    <m/>
    <x v="0"/>
    <m/>
    <m/>
    <m/>
    <n v="674.52"/>
    <n v="674.52"/>
    <m/>
    <m/>
    <n v="33"/>
    <n v="33"/>
    <m/>
  </r>
  <r>
    <s v="Склад Север"/>
    <x v="0"/>
    <x v="5461"/>
    <x v="0"/>
    <m/>
    <m/>
    <x v="0"/>
    <m/>
    <m/>
    <m/>
    <n v="428.46"/>
    <n v="428.46"/>
    <m/>
    <m/>
    <n v="37"/>
    <n v="37"/>
    <m/>
  </r>
  <r>
    <s v="Склад Север"/>
    <x v="0"/>
    <x v="5462"/>
    <x v="0"/>
    <m/>
    <m/>
    <x v="0"/>
    <m/>
    <m/>
    <m/>
    <n v="593.45000000000005"/>
    <n v="593.45000000000005"/>
    <m/>
    <m/>
    <n v="13"/>
    <n v="13"/>
    <m/>
  </r>
  <r>
    <s v="Склад Север"/>
    <x v="0"/>
    <x v="5463"/>
    <x v="0"/>
    <m/>
    <m/>
    <x v="0"/>
    <m/>
    <m/>
    <m/>
    <n v="234.4"/>
    <n v="234.4"/>
    <m/>
    <m/>
    <n v="8"/>
    <n v="8"/>
    <m/>
  </r>
  <r>
    <s v="Склад Север"/>
    <x v="0"/>
    <x v="5464"/>
    <x v="0"/>
    <m/>
    <m/>
    <x v="0"/>
    <m/>
    <m/>
    <m/>
    <n v="2725.5"/>
    <n v="2725.5"/>
    <m/>
    <m/>
    <n v="50"/>
    <n v="50"/>
    <m/>
  </r>
  <r>
    <s v="Склад Север"/>
    <x v="0"/>
    <x v="5465"/>
    <x v="0"/>
    <m/>
    <m/>
    <x v="0"/>
    <m/>
    <m/>
    <m/>
    <n v="3747.5"/>
    <n v="3747.5"/>
    <m/>
    <m/>
    <n v="50"/>
    <n v="50"/>
    <m/>
  </r>
  <r>
    <s v="Склад Север"/>
    <x v="0"/>
    <x v="5466"/>
    <x v="0"/>
    <m/>
    <m/>
    <x v="0"/>
    <m/>
    <m/>
    <m/>
    <n v="218.08"/>
    <n v="218.08"/>
    <m/>
    <m/>
    <n v="16"/>
    <n v="16"/>
    <m/>
  </r>
  <r>
    <s v="Склад Север"/>
    <x v="0"/>
    <x v="5467"/>
    <x v="0"/>
    <m/>
    <m/>
    <x v="0"/>
    <m/>
    <m/>
    <m/>
    <n v="190.8"/>
    <n v="190.8"/>
    <m/>
    <m/>
    <n v="40"/>
    <n v="40"/>
    <m/>
  </r>
  <r>
    <s v="Склад Север"/>
    <x v="0"/>
    <x v="5468"/>
    <x v="0"/>
    <m/>
    <m/>
    <x v="0"/>
    <m/>
    <m/>
    <m/>
    <n v="184"/>
    <n v="184"/>
    <m/>
    <m/>
    <n v="10"/>
    <n v="10"/>
    <m/>
  </r>
  <r>
    <s v="Склад Север"/>
    <x v="0"/>
    <x v="5469"/>
    <x v="0"/>
    <m/>
    <m/>
    <x v="0"/>
    <m/>
    <m/>
    <m/>
    <n v="238.5"/>
    <n v="238.5"/>
    <m/>
    <m/>
    <n v="50"/>
    <n v="50"/>
    <m/>
  </r>
  <r>
    <s v="Склад Север"/>
    <x v="0"/>
    <x v="5470"/>
    <x v="0"/>
    <m/>
    <m/>
    <x v="0"/>
    <m/>
    <m/>
    <m/>
    <n v="264960"/>
    <n v="264960"/>
    <m/>
    <m/>
    <n v="184"/>
    <n v="184"/>
    <m/>
  </r>
  <r>
    <s v="Склад Север"/>
    <x v="0"/>
    <x v="5471"/>
    <x v="0"/>
    <m/>
    <m/>
    <x v="0"/>
    <m/>
    <m/>
    <m/>
    <n v="77740"/>
    <n v="77740"/>
    <m/>
    <m/>
    <n v="338"/>
    <n v="338"/>
    <m/>
  </r>
  <r>
    <s v="Склад Север"/>
    <x v="0"/>
    <x v="5472"/>
    <x v="0"/>
    <m/>
    <m/>
    <x v="0"/>
    <m/>
    <m/>
    <m/>
    <n v="77740"/>
    <n v="77740"/>
    <m/>
    <m/>
    <n v="338"/>
    <n v="338"/>
    <m/>
  </r>
  <r>
    <s v="Склад Север"/>
    <x v="0"/>
    <x v="5473"/>
    <x v="0"/>
    <m/>
    <m/>
    <x v="0"/>
    <m/>
    <m/>
    <m/>
    <n v="77740"/>
    <n v="77740"/>
    <m/>
    <m/>
    <n v="338"/>
    <n v="338"/>
    <m/>
  </r>
  <r>
    <s v="Склад Север"/>
    <x v="0"/>
    <x v="5474"/>
    <x v="0"/>
    <m/>
    <m/>
    <x v="0"/>
    <m/>
    <m/>
    <m/>
    <n v="158.33000000000001"/>
    <m/>
    <n v="158.33000000000001"/>
    <m/>
    <n v="2"/>
    <m/>
    <n v="2"/>
  </r>
  <r>
    <s v="Склад Север"/>
    <x v="0"/>
    <x v="2725"/>
    <x v="0"/>
    <m/>
    <m/>
    <x v="0"/>
    <m/>
    <m/>
    <m/>
    <n v="4500"/>
    <n v="4500"/>
    <m/>
    <m/>
    <n v="1"/>
    <n v="1"/>
    <m/>
  </r>
  <r>
    <s v="Склад Север"/>
    <x v="0"/>
    <x v="5475"/>
    <x v="0"/>
    <m/>
    <m/>
    <x v="0"/>
    <m/>
    <m/>
    <m/>
    <n v="350"/>
    <n v="350"/>
    <m/>
    <m/>
    <n v="7"/>
    <n v="7"/>
    <m/>
  </r>
  <r>
    <s v="Склад Север"/>
    <x v="0"/>
    <x v="5476"/>
    <x v="0"/>
    <m/>
    <m/>
    <x v="0"/>
    <m/>
    <m/>
    <m/>
    <n v="3714.17"/>
    <n v="3714.17"/>
    <m/>
    <m/>
    <n v="1"/>
    <n v="1"/>
    <m/>
  </r>
  <r>
    <s v="Склад Север"/>
    <x v="0"/>
    <x v="5477"/>
    <x v="0"/>
    <m/>
    <m/>
    <x v="0"/>
    <m/>
    <m/>
    <m/>
    <n v="4139.17"/>
    <n v="4139.17"/>
    <m/>
    <m/>
    <n v="1"/>
    <n v="1"/>
    <m/>
  </r>
  <r>
    <s v="Склад Север"/>
    <x v="0"/>
    <x v="5478"/>
    <x v="0"/>
    <m/>
    <m/>
    <x v="0"/>
    <m/>
    <m/>
    <m/>
    <n v="8260"/>
    <n v="8260"/>
    <m/>
    <m/>
    <n v="2"/>
    <n v="2"/>
    <m/>
  </r>
  <r>
    <s v="Склад Север"/>
    <x v="0"/>
    <x v="5479"/>
    <x v="0"/>
    <m/>
    <m/>
    <x v="0"/>
    <m/>
    <m/>
    <m/>
    <n v="40833.339999999997"/>
    <n v="40833.339999999997"/>
    <m/>
    <m/>
    <n v="2"/>
    <n v="2"/>
    <m/>
  </r>
  <r>
    <s v="Склад Север"/>
    <x v="0"/>
    <x v="5480"/>
    <x v="0"/>
    <m/>
    <m/>
    <x v="0"/>
    <m/>
    <m/>
    <m/>
    <n v="12649"/>
    <n v="12649"/>
    <m/>
    <m/>
    <n v="2"/>
    <n v="2"/>
    <m/>
  </r>
  <r>
    <s v="Склад Север"/>
    <x v="0"/>
    <x v="5481"/>
    <x v="0"/>
    <m/>
    <m/>
    <x v="0"/>
    <m/>
    <m/>
    <m/>
    <n v="16404"/>
    <m/>
    <n v="16404"/>
    <m/>
    <n v="1"/>
    <m/>
    <n v="1"/>
  </r>
  <r>
    <s v="Склад Север"/>
    <x v="0"/>
    <x v="5482"/>
    <x v="0"/>
    <m/>
    <m/>
    <x v="0"/>
    <m/>
    <m/>
    <m/>
    <n v="24412.5"/>
    <m/>
    <n v="24412.5"/>
    <m/>
    <n v="200"/>
    <m/>
    <n v="200"/>
  </r>
  <r>
    <s v="Склад Север"/>
    <x v="0"/>
    <x v="5483"/>
    <x v="0"/>
    <m/>
    <m/>
    <x v="0"/>
    <m/>
    <m/>
    <m/>
    <n v="284650.51"/>
    <m/>
    <n v="284650.51"/>
    <m/>
    <n v="37"/>
    <m/>
    <n v="37"/>
  </r>
  <r>
    <s v="Склад Север"/>
    <x v="0"/>
    <x v="5484"/>
    <x v="0"/>
    <m/>
    <m/>
    <x v="0"/>
    <m/>
    <m/>
    <m/>
    <n v="1155"/>
    <m/>
    <n v="1155"/>
    <m/>
    <n v="2"/>
    <m/>
    <n v="2"/>
  </r>
  <r>
    <s v="Склад Север"/>
    <x v="0"/>
    <x v="5485"/>
    <x v="0"/>
    <m/>
    <m/>
    <x v="0"/>
    <m/>
    <m/>
    <m/>
    <n v="116.67"/>
    <n v="116.67"/>
    <m/>
    <m/>
    <n v="10"/>
    <n v="10"/>
    <m/>
  </r>
  <r>
    <s v="Склад Север"/>
    <x v="0"/>
    <x v="5486"/>
    <x v="0"/>
    <m/>
    <m/>
    <x v="0"/>
    <m/>
    <m/>
    <m/>
    <n v="233.33"/>
    <n v="233.33"/>
    <m/>
    <m/>
    <n v="10"/>
    <n v="10"/>
    <m/>
  </r>
  <r>
    <s v="Склад Север"/>
    <x v="0"/>
    <x v="5487"/>
    <x v="0"/>
    <m/>
    <m/>
    <x v="0"/>
    <m/>
    <m/>
    <m/>
    <n v="358.33"/>
    <n v="358.33"/>
    <m/>
    <m/>
    <n v="10"/>
    <n v="10"/>
    <m/>
  </r>
  <r>
    <s v="Склад Север"/>
    <x v="0"/>
    <x v="5488"/>
    <x v="0"/>
    <m/>
    <m/>
    <x v="0"/>
    <m/>
    <m/>
    <m/>
    <n v="520.83000000000004"/>
    <n v="520.83000000000004"/>
    <m/>
    <m/>
    <n v="5"/>
    <n v="5"/>
    <m/>
  </r>
  <r>
    <s v="Склад Север"/>
    <x v="0"/>
    <x v="5489"/>
    <x v="0"/>
    <m/>
    <m/>
    <x v="0"/>
    <m/>
    <m/>
    <m/>
    <n v="1259.55"/>
    <n v="1259.55"/>
    <m/>
    <m/>
    <n v="190"/>
    <n v="190"/>
    <m/>
  </r>
  <r>
    <s v="Склад Север"/>
    <x v="0"/>
    <x v="5490"/>
    <x v="0"/>
    <m/>
    <m/>
    <x v="0"/>
    <m/>
    <m/>
    <m/>
    <n v="1575.83"/>
    <n v="1575.83"/>
    <m/>
    <m/>
    <n v="110"/>
    <n v="110"/>
    <m/>
  </r>
  <r>
    <s v="Склад Север"/>
    <x v="0"/>
    <x v="5491"/>
    <x v="0"/>
    <m/>
    <m/>
    <x v="0"/>
    <m/>
    <m/>
    <m/>
    <n v="1430"/>
    <n v="1430"/>
    <m/>
    <m/>
    <n v="40"/>
    <n v="40"/>
    <m/>
  </r>
  <r>
    <s v="Склад Север"/>
    <x v="0"/>
    <x v="5492"/>
    <x v="0"/>
    <m/>
    <m/>
    <x v="0"/>
    <m/>
    <m/>
    <m/>
    <n v="2707.5"/>
    <n v="2707.5"/>
    <m/>
    <m/>
    <n v="90"/>
    <n v="90"/>
    <m/>
  </r>
  <r>
    <s v="Склад Север"/>
    <x v="0"/>
    <x v="5493"/>
    <x v="0"/>
    <m/>
    <m/>
    <x v="0"/>
    <m/>
    <m/>
    <m/>
    <n v="1870"/>
    <n v="1870"/>
    <m/>
    <m/>
    <n v="120"/>
    <n v="120"/>
    <m/>
  </r>
  <r>
    <s v="Склад Север"/>
    <x v="0"/>
    <x v="5494"/>
    <x v="0"/>
    <m/>
    <m/>
    <x v="0"/>
    <m/>
    <m/>
    <m/>
    <n v="208.33"/>
    <n v="208.33"/>
    <m/>
    <m/>
    <n v="50"/>
    <n v="50"/>
    <m/>
  </r>
  <r>
    <s v="Склад Север"/>
    <x v="0"/>
    <x v="5495"/>
    <x v="0"/>
    <m/>
    <m/>
    <x v="0"/>
    <m/>
    <m/>
    <m/>
    <n v="946500"/>
    <n v="946500"/>
    <m/>
    <m/>
    <n v="1"/>
    <n v="1"/>
    <m/>
  </r>
  <r>
    <s v="Склад Север"/>
    <x v="0"/>
    <x v="5496"/>
    <x v="0"/>
    <m/>
    <m/>
    <x v="0"/>
    <m/>
    <m/>
    <m/>
    <n v="855"/>
    <n v="855"/>
    <m/>
    <m/>
    <n v="2"/>
    <n v="2"/>
    <m/>
  </r>
  <r>
    <s v="Склад Север"/>
    <x v="0"/>
    <x v="5497"/>
    <x v="0"/>
    <m/>
    <m/>
    <x v="0"/>
    <m/>
    <m/>
    <m/>
    <n v="3316.67"/>
    <n v="3316.67"/>
    <m/>
    <m/>
    <n v="10"/>
    <n v="10"/>
    <m/>
  </r>
  <r>
    <s v="Склад Север"/>
    <x v="0"/>
    <x v="5498"/>
    <x v="0"/>
    <m/>
    <m/>
    <x v="0"/>
    <m/>
    <m/>
    <m/>
    <n v="264000"/>
    <n v="158400"/>
    <n v="105600"/>
    <m/>
    <n v="10"/>
    <n v="6"/>
    <n v="4"/>
  </r>
  <r>
    <s v="Склад Север"/>
    <x v="0"/>
    <x v="5499"/>
    <x v="0"/>
    <m/>
    <m/>
    <x v="0"/>
    <m/>
    <m/>
    <m/>
    <n v="201600"/>
    <n v="201600"/>
    <m/>
    <m/>
    <n v="12"/>
    <n v="12"/>
    <m/>
  </r>
  <r>
    <s v="Склад Север"/>
    <x v="0"/>
    <x v="5500"/>
    <x v="0"/>
    <m/>
    <m/>
    <x v="0"/>
    <m/>
    <m/>
    <m/>
    <n v="121380"/>
    <n v="121380"/>
    <m/>
    <m/>
    <n v="7"/>
    <n v="7"/>
    <m/>
  </r>
  <r>
    <s v="Склад Север"/>
    <x v="0"/>
    <x v="5501"/>
    <x v="0"/>
    <m/>
    <m/>
    <x v="0"/>
    <m/>
    <m/>
    <m/>
    <n v="18120"/>
    <n v="18120"/>
    <m/>
    <m/>
    <n v="200"/>
    <n v="200"/>
    <m/>
  </r>
  <r>
    <s v="Склад Север"/>
    <x v="0"/>
    <x v="5502"/>
    <x v="0"/>
    <m/>
    <m/>
    <x v="0"/>
    <m/>
    <m/>
    <m/>
    <n v="8168.33"/>
    <n v="8168.33"/>
    <m/>
    <m/>
    <n v="200"/>
    <n v="200"/>
    <m/>
  </r>
  <r>
    <s v="Склад Север"/>
    <x v="0"/>
    <x v="5503"/>
    <x v="0"/>
    <m/>
    <m/>
    <x v="0"/>
    <m/>
    <m/>
    <m/>
    <n v="1680"/>
    <m/>
    <n v="1680"/>
    <m/>
    <n v="20"/>
    <m/>
    <n v="20"/>
  </r>
  <r>
    <s v="Склад Север"/>
    <x v="0"/>
    <x v="5504"/>
    <x v="0"/>
    <m/>
    <m/>
    <x v="0"/>
    <m/>
    <m/>
    <m/>
    <n v="5879.33"/>
    <n v="5879.33"/>
    <m/>
    <m/>
    <n v="28"/>
    <n v="28"/>
    <m/>
  </r>
  <r>
    <s v="Склад Север"/>
    <x v="0"/>
    <x v="5505"/>
    <x v="0"/>
    <m/>
    <m/>
    <x v="0"/>
    <m/>
    <m/>
    <m/>
    <n v="83.5"/>
    <n v="83.5"/>
    <m/>
    <m/>
    <n v="6"/>
    <n v="6"/>
    <m/>
  </r>
  <r>
    <s v="Склад Север"/>
    <x v="0"/>
    <x v="5506"/>
    <x v="0"/>
    <m/>
    <m/>
    <x v="0"/>
    <m/>
    <m/>
    <m/>
    <n v="16800"/>
    <n v="16800"/>
    <m/>
    <m/>
    <n v="4"/>
    <n v="4"/>
    <m/>
  </r>
  <r>
    <s v="Склад Север"/>
    <x v="0"/>
    <x v="5507"/>
    <x v="0"/>
    <m/>
    <m/>
    <x v="0"/>
    <m/>
    <m/>
    <m/>
    <n v="16800"/>
    <n v="16800"/>
    <m/>
    <m/>
    <n v="4"/>
    <n v="4"/>
    <m/>
  </r>
  <r>
    <s v="Склад Север"/>
    <x v="0"/>
    <x v="5508"/>
    <x v="0"/>
    <m/>
    <m/>
    <x v="0"/>
    <m/>
    <m/>
    <m/>
    <n v="315744"/>
    <n v="315744"/>
    <m/>
    <m/>
    <n v="8"/>
    <n v="8"/>
    <m/>
  </r>
  <r>
    <s v="Склад Север"/>
    <x v="0"/>
    <x v="5509"/>
    <x v="0"/>
    <m/>
    <m/>
    <x v="0"/>
    <m/>
    <m/>
    <m/>
    <n v="37823.5"/>
    <n v="37823.5"/>
    <m/>
    <m/>
    <n v="1"/>
    <n v="1"/>
    <m/>
  </r>
  <r>
    <s v="Склад Север"/>
    <x v="0"/>
    <x v="5510"/>
    <x v="0"/>
    <m/>
    <m/>
    <x v="0"/>
    <m/>
    <m/>
    <m/>
    <n v="58325"/>
    <n v="58325"/>
    <m/>
    <m/>
    <n v="3"/>
    <n v="3"/>
    <m/>
  </r>
  <r>
    <s v="Склад Север"/>
    <x v="0"/>
    <x v="5511"/>
    <x v="0"/>
    <m/>
    <m/>
    <x v="0"/>
    <m/>
    <m/>
    <m/>
    <n v="58250"/>
    <n v="58250"/>
    <m/>
    <m/>
    <n v="3"/>
    <n v="3"/>
    <m/>
  </r>
  <r>
    <s v="Склад Север"/>
    <x v="0"/>
    <x v="5512"/>
    <x v="0"/>
    <m/>
    <m/>
    <x v="0"/>
    <m/>
    <m/>
    <m/>
    <n v="27787.5"/>
    <n v="16672.5"/>
    <n v="11115"/>
    <m/>
    <n v="5"/>
    <n v="3"/>
    <n v="2"/>
  </r>
  <r>
    <s v="Склад Север"/>
    <x v="0"/>
    <x v="5513"/>
    <x v="0"/>
    <m/>
    <m/>
    <x v="0"/>
    <m/>
    <m/>
    <m/>
    <n v="69066.66"/>
    <n v="69066.66"/>
    <m/>
    <m/>
    <n v="14"/>
    <n v="14"/>
    <m/>
  </r>
  <r>
    <s v="Склад Север"/>
    <x v="0"/>
    <x v="5514"/>
    <x v="0"/>
    <m/>
    <m/>
    <x v="0"/>
    <m/>
    <m/>
    <m/>
    <n v="27787.5"/>
    <n v="27787.5"/>
    <m/>
    <m/>
    <n v="5"/>
    <n v="5"/>
    <m/>
  </r>
  <r>
    <s v="Склад Север"/>
    <x v="0"/>
    <x v="5515"/>
    <x v="4"/>
    <n v="8980.17"/>
    <n v="1"/>
    <x v="3"/>
    <s v="Реконструкция НБУ 2022-2024"/>
    <m/>
    <n v="8980.17"/>
    <m/>
    <m/>
    <n v="8980.17"/>
    <n v="1"/>
    <m/>
    <m/>
    <n v="1"/>
  </r>
  <r>
    <s v="Склад Север"/>
    <x v="0"/>
    <x v="5516"/>
    <x v="0"/>
    <m/>
    <m/>
    <x v="0"/>
    <m/>
    <m/>
    <m/>
    <n v="4357.2"/>
    <n v="4357.2"/>
    <m/>
    <m/>
    <n v="1"/>
    <n v="1"/>
    <m/>
  </r>
  <r>
    <s v="Склад Север"/>
    <x v="0"/>
    <x v="5517"/>
    <x v="0"/>
    <m/>
    <m/>
    <x v="0"/>
    <m/>
    <m/>
    <m/>
    <n v="24950"/>
    <n v="24950"/>
    <m/>
    <m/>
    <n v="5"/>
    <n v="5"/>
    <m/>
  </r>
  <r>
    <s v="Склад Север"/>
    <x v="0"/>
    <x v="5518"/>
    <x v="0"/>
    <m/>
    <m/>
    <x v="0"/>
    <m/>
    <m/>
    <m/>
    <n v="12016.8"/>
    <n v="12016.8"/>
    <m/>
    <m/>
    <n v="6"/>
    <n v="6"/>
    <m/>
  </r>
  <r>
    <s v="Склад Север"/>
    <x v="0"/>
    <x v="5519"/>
    <x v="0"/>
    <m/>
    <m/>
    <x v="0"/>
    <m/>
    <m/>
    <m/>
    <n v="38412"/>
    <n v="38412"/>
    <m/>
    <m/>
    <n v="11"/>
    <n v="11"/>
    <m/>
  </r>
  <r>
    <s v="Склад Север"/>
    <x v="0"/>
    <x v="5520"/>
    <x v="4"/>
    <n v="12332.25"/>
    <n v="1"/>
    <x v="3"/>
    <s v="Реконструкция НБУ 2022-2024"/>
    <m/>
    <n v="12332.25"/>
    <m/>
    <m/>
    <n v="12332.25"/>
    <n v="1"/>
    <m/>
    <m/>
    <n v="1"/>
  </r>
  <r>
    <s v="Склад Север"/>
    <x v="0"/>
    <x v="5521"/>
    <x v="0"/>
    <m/>
    <m/>
    <x v="0"/>
    <m/>
    <m/>
    <m/>
    <n v="29791.200000000001"/>
    <n v="29791.200000000001"/>
    <m/>
    <m/>
    <n v="2"/>
    <n v="2"/>
    <m/>
  </r>
  <r>
    <s v="Склад Север"/>
    <x v="0"/>
    <x v="5522"/>
    <x v="0"/>
    <m/>
    <m/>
    <x v="0"/>
    <m/>
    <m/>
    <n v="17417.400000000001"/>
    <m/>
    <n v="17417.400000000001"/>
    <m/>
    <n v="1"/>
    <m/>
    <n v="1"/>
    <m/>
  </r>
  <r>
    <s v="Склад Север"/>
    <x v="0"/>
    <x v="5523"/>
    <x v="4"/>
    <n v="60291"/>
    <n v="3"/>
    <x v="3"/>
    <s v="Реконструкция НБУ 2022-2024"/>
    <m/>
    <n v="60291"/>
    <n v="19747.2"/>
    <m/>
    <n v="80038.2"/>
    <n v="3"/>
    <n v="1"/>
    <m/>
    <n v="4"/>
  </r>
  <r>
    <s v="Склад Север"/>
    <x v="0"/>
    <x v="5524"/>
    <x v="0"/>
    <m/>
    <m/>
    <x v="0"/>
    <m/>
    <m/>
    <m/>
    <n v="25286.400000000001"/>
    <n v="25286.400000000001"/>
    <m/>
    <m/>
    <n v="8"/>
    <n v="8"/>
    <m/>
  </r>
  <r>
    <s v="Склад Север"/>
    <x v="0"/>
    <x v="5525"/>
    <x v="0"/>
    <m/>
    <m/>
    <x v="0"/>
    <m/>
    <m/>
    <m/>
    <n v="9228"/>
    <n v="9228"/>
    <m/>
    <m/>
    <n v="3"/>
    <n v="3"/>
    <m/>
  </r>
  <r>
    <s v="Склад Север"/>
    <x v="0"/>
    <x v="5526"/>
    <x v="0"/>
    <m/>
    <m/>
    <x v="0"/>
    <m/>
    <m/>
    <m/>
    <n v="1444.8"/>
    <n v="1444.8"/>
    <m/>
    <m/>
    <n v="4"/>
    <n v="4"/>
    <m/>
  </r>
  <r>
    <s v="Склад Север"/>
    <x v="0"/>
    <x v="5527"/>
    <x v="0"/>
    <m/>
    <m/>
    <x v="0"/>
    <m/>
    <m/>
    <m/>
    <n v="1305.5999999999999"/>
    <n v="1305.5999999999999"/>
    <m/>
    <m/>
    <n v="1"/>
    <n v="1"/>
    <m/>
  </r>
  <r>
    <s v="Склад Север"/>
    <x v="0"/>
    <x v="5528"/>
    <x v="0"/>
    <n v="-7488"/>
    <n v="-10"/>
    <x v="0"/>
    <m/>
    <m/>
    <n v="3981.6"/>
    <n v="14976"/>
    <n v="11469.6"/>
    <n v="7488"/>
    <n v="5"/>
    <n v="20"/>
    <n v="15"/>
    <n v="10"/>
  </r>
  <r>
    <s v="Склад Север"/>
    <x v="0"/>
    <x v="5529"/>
    <x v="0"/>
    <m/>
    <m/>
    <x v="0"/>
    <m/>
    <m/>
    <m/>
    <n v="5025.6000000000004"/>
    <n v="2512.8000000000002"/>
    <n v="2512.8000000000002"/>
    <m/>
    <n v="4"/>
    <n v="2"/>
    <n v="2"/>
  </r>
  <r>
    <s v="Склад Север"/>
    <x v="0"/>
    <x v="5530"/>
    <x v="0"/>
    <m/>
    <m/>
    <x v="0"/>
    <m/>
    <m/>
    <m/>
    <n v="7585.2"/>
    <n v="7585.2"/>
    <m/>
    <m/>
    <n v="3"/>
    <n v="3"/>
    <m/>
  </r>
  <r>
    <s v="Склад Север"/>
    <x v="0"/>
    <x v="5531"/>
    <x v="0"/>
    <m/>
    <m/>
    <x v="0"/>
    <m/>
    <m/>
    <m/>
    <n v="21508.400000000001"/>
    <n v="21508.400000000001"/>
    <m/>
    <m/>
    <n v="5"/>
    <n v="5"/>
    <m/>
  </r>
  <r>
    <s v="Склад Север"/>
    <x v="0"/>
    <x v="5532"/>
    <x v="0"/>
    <m/>
    <m/>
    <x v="0"/>
    <m/>
    <m/>
    <m/>
    <n v="8250"/>
    <m/>
    <n v="8250"/>
    <m/>
    <n v="2"/>
    <m/>
    <n v="2"/>
  </r>
  <r>
    <s v="Склад Север"/>
    <x v="0"/>
    <x v="5533"/>
    <x v="0"/>
    <m/>
    <m/>
    <x v="0"/>
    <m/>
    <m/>
    <m/>
    <n v="31282"/>
    <n v="31282"/>
    <m/>
    <m/>
    <n v="2"/>
    <n v="2"/>
    <m/>
  </r>
  <r>
    <s v="Склад Север"/>
    <x v="0"/>
    <x v="5534"/>
    <x v="0"/>
    <m/>
    <m/>
    <x v="0"/>
    <m/>
    <m/>
    <m/>
    <n v="6375"/>
    <m/>
    <n v="6375"/>
    <m/>
    <n v="10"/>
    <m/>
    <n v="10"/>
  </r>
  <r>
    <s v="Склад Север"/>
    <x v="0"/>
    <x v="5535"/>
    <x v="0"/>
    <m/>
    <m/>
    <x v="0"/>
    <m/>
    <m/>
    <m/>
    <n v="6850"/>
    <m/>
    <n v="6850"/>
    <m/>
    <n v="3"/>
    <m/>
    <n v="3"/>
  </r>
  <r>
    <s v="Склад Север"/>
    <x v="0"/>
    <x v="5536"/>
    <x v="4"/>
    <n v="421.22"/>
    <n v="1"/>
    <x v="3"/>
    <s v="Реконструкция НБУ 2022-2024"/>
    <m/>
    <n v="421.22"/>
    <m/>
    <m/>
    <n v="421.22"/>
    <n v="1"/>
    <m/>
    <m/>
    <n v="1"/>
  </r>
  <r>
    <s v="Склад Север"/>
    <x v="0"/>
    <x v="5537"/>
    <x v="0"/>
    <m/>
    <m/>
    <x v="0"/>
    <m/>
    <m/>
    <m/>
    <n v="230.5"/>
    <n v="230.5"/>
    <m/>
    <m/>
    <n v="3"/>
    <n v="3"/>
    <m/>
  </r>
  <r>
    <s v="Склад Север"/>
    <x v="0"/>
    <x v="5538"/>
    <x v="4"/>
    <n v="7960.8"/>
    <n v="1"/>
    <x v="3"/>
    <s v="Реконструкция НБУ 2022-2024"/>
    <m/>
    <n v="7960.8"/>
    <m/>
    <m/>
    <n v="7960.8"/>
    <n v="1"/>
    <m/>
    <m/>
    <n v="1"/>
  </r>
  <r>
    <s v="Склад Север"/>
    <x v="0"/>
    <x v="5539"/>
    <x v="0"/>
    <m/>
    <m/>
    <x v="0"/>
    <m/>
    <m/>
    <m/>
    <n v="2500"/>
    <n v="2500"/>
    <m/>
    <m/>
    <n v="200"/>
    <n v="200"/>
    <m/>
  </r>
  <r>
    <s v="Склад Север"/>
    <x v="0"/>
    <x v="5540"/>
    <x v="0"/>
    <m/>
    <m/>
    <x v="0"/>
    <m/>
    <m/>
    <m/>
    <n v="1658.33"/>
    <n v="1658.33"/>
    <m/>
    <m/>
    <n v="100"/>
    <n v="100"/>
    <m/>
  </r>
  <r>
    <s v="Склад Север"/>
    <x v="0"/>
    <x v="5541"/>
    <x v="0"/>
    <m/>
    <m/>
    <x v="0"/>
    <m/>
    <m/>
    <m/>
    <n v="581017.52"/>
    <n v="581017.52"/>
    <m/>
    <m/>
    <n v="5.859"/>
    <n v="5.859"/>
    <m/>
  </r>
  <r>
    <s v="Склад Север"/>
    <x v="0"/>
    <x v="5542"/>
    <x v="0"/>
    <m/>
    <m/>
    <x v="0"/>
    <m/>
    <m/>
    <m/>
    <n v="65566.67"/>
    <n v="65566.67"/>
    <m/>
    <m/>
    <n v="0.56200000000000006"/>
    <n v="0.56200000000000006"/>
    <m/>
  </r>
  <r>
    <s v="Склад Север"/>
    <x v="0"/>
    <x v="5543"/>
    <x v="0"/>
    <m/>
    <m/>
    <x v="0"/>
    <m/>
    <m/>
    <m/>
    <n v="129413"/>
    <n v="129413"/>
    <m/>
    <m/>
    <n v="1.0189999999999999"/>
    <n v="1.0189999999999999"/>
    <m/>
  </r>
  <r>
    <s v="Склад Север"/>
    <x v="0"/>
    <x v="5544"/>
    <x v="0"/>
    <m/>
    <m/>
    <x v="0"/>
    <m/>
    <m/>
    <m/>
    <n v="197200"/>
    <n v="149175"/>
    <n v="48025"/>
    <m/>
    <n v="1.3919999999999999"/>
    <n v="1.0529999999999999"/>
    <n v="0.33900000000000002"/>
  </r>
  <r>
    <s v="Склад Север"/>
    <x v="0"/>
    <x v="5545"/>
    <x v="0"/>
    <m/>
    <m/>
    <x v="0"/>
    <m/>
    <m/>
    <m/>
    <n v="42300"/>
    <m/>
    <n v="42300"/>
    <m/>
    <n v="0.54"/>
    <m/>
    <n v="0.54"/>
  </r>
  <r>
    <s v="Склад Север"/>
    <x v="0"/>
    <x v="5546"/>
    <x v="0"/>
    <m/>
    <m/>
    <x v="0"/>
    <m/>
    <m/>
    <n v="27940.16"/>
    <m/>
    <n v="27940.16"/>
    <m/>
    <n v="0.28899999999999998"/>
    <m/>
    <n v="0.28899999999999998"/>
    <m/>
  </r>
  <r>
    <s v="Склад Север"/>
    <x v="0"/>
    <x v="5547"/>
    <x v="2"/>
    <n v="813347.55"/>
    <n v="5.2889999999999997"/>
    <x v="3"/>
    <s v="Вынос нефтепровода на С-Зимницкого м.р. в 2022"/>
    <m/>
    <n v="813347.55"/>
    <m/>
    <m/>
    <n v="813347.55"/>
    <n v="5.2889999999999997"/>
    <m/>
    <m/>
    <n v="5.2889999999999997"/>
  </r>
  <r>
    <s v="Склад Север"/>
    <x v="0"/>
    <x v="5548"/>
    <x v="0"/>
    <m/>
    <m/>
    <x v="0"/>
    <m/>
    <m/>
    <m/>
    <n v="118127.46"/>
    <m/>
    <n v="118127.46"/>
    <m/>
    <n v="1.452"/>
    <m/>
    <n v="1.452"/>
  </r>
  <r>
    <s v="Склад Север"/>
    <x v="0"/>
    <x v="5549"/>
    <x v="3"/>
    <n v="247.19"/>
    <n v="0.19"/>
    <x v="3"/>
    <s v="не планируется к использованию"/>
    <m/>
    <n v="247.19"/>
    <m/>
    <m/>
    <n v="247.19"/>
    <n v="0.19"/>
    <m/>
    <m/>
    <n v="0.19"/>
  </r>
  <r>
    <s v="Склад Север"/>
    <x v="0"/>
    <x v="5550"/>
    <x v="0"/>
    <m/>
    <m/>
    <x v="0"/>
    <m/>
    <m/>
    <m/>
    <n v="155800"/>
    <n v="82574"/>
    <n v="73226"/>
    <m/>
    <n v="1.2"/>
    <n v="0.63600000000000001"/>
    <n v="0.56399999999999995"/>
  </r>
  <r>
    <s v="Склад Север"/>
    <x v="0"/>
    <x v="5551"/>
    <x v="0"/>
    <m/>
    <m/>
    <x v="0"/>
    <m/>
    <m/>
    <m/>
    <n v="181829.39"/>
    <n v="31662.720000000001"/>
    <n v="150166.67000000001"/>
    <m/>
    <n v="1.3"/>
    <n v="0.24"/>
    <n v="1.06"/>
  </r>
  <r>
    <s v="Склад Север"/>
    <x v="0"/>
    <x v="5552"/>
    <x v="0"/>
    <m/>
    <m/>
    <x v="0"/>
    <m/>
    <m/>
    <m/>
    <n v="513229.17"/>
    <m/>
    <n v="513229.17"/>
    <m/>
    <n v="3.25"/>
    <m/>
    <n v="3.25"/>
  </r>
  <r>
    <s v="Склад Север"/>
    <x v="0"/>
    <x v="5553"/>
    <x v="0"/>
    <m/>
    <m/>
    <x v="0"/>
    <m/>
    <m/>
    <n v="14961.1"/>
    <m/>
    <n v="14961.1"/>
    <m/>
    <n v="0.22"/>
    <m/>
    <n v="0.22"/>
    <m/>
  </r>
  <r>
    <s v="Склад Север"/>
    <x v="0"/>
    <x v="5554"/>
    <x v="0"/>
    <m/>
    <m/>
    <x v="0"/>
    <m/>
    <m/>
    <n v="677.96"/>
    <m/>
    <n v="677.96"/>
    <m/>
    <n v="0.69499999999999995"/>
    <m/>
    <n v="0.69499999999999995"/>
    <m/>
  </r>
  <r>
    <s v="Склад Север"/>
    <x v="0"/>
    <x v="5555"/>
    <x v="0"/>
    <m/>
    <m/>
    <x v="0"/>
    <m/>
    <m/>
    <m/>
    <n v="275741.28000000003"/>
    <n v="138075.91"/>
    <n v="137665.37"/>
    <m/>
    <n v="2.0150000000000001"/>
    <n v="1.0089999999999999"/>
    <n v="1.006"/>
  </r>
  <r>
    <s v="Склад Север"/>
    <x v="0"/>
    <x v="5556"/>
    <x v="2"/>
    <n v="2043.2"/>
    <n v="6.6000000000000003E-2"/>
    <x v="3"/>
    <s v="при ремонтных работах 2022-2023"/>
    <m/>
    <n v="2043.2"/>
    <m/>
    <m/>
    <n v="2043.2"/>
    <n v="6.6000000000000003E-2"/>
    <m/>
    <m/>
    <n v="6.6000000000000003E-2"/>
  </r>
  <r>
    <s v="Склад Север"/>
    <x v="0"/>
    <x v="5557"/>
    <x v="0"/>
    <m/>
    <m/>
    <x v="0"/>
    <m/>
    <m/>
    <n v="3932.41"/>
    <m/>
    <n v="3932.41"/>
    <m/>
    <n v="0.4"/>
    <m/>
    <n v="0.4"/>
    <m/>
  </r>
  <r>
    <s v="Склад Север"/>
    <x v="0"/>
    <x v="5558"/>
    <x v="4"/>
    <n v="131476.16"/>
    <n v="2.7189999999999999"/>
    <x v="3"/>
    <s v="Реконструкция НБУ 2022-2024"/>
    <m/>
    <n v="195836.13"/>
    <m/>
    <n v="64359.97"/>
    <n v="131476.16"/>
    <n v="4.05"/>
    <m/>
    <n v="1.331"/>
    <n v="2.7189999999999999"/>
  </r>
  <r>
    <s v="Склад Север"/>
    <x v="0"/>
    <x v="5559"/>
    <x v="0"/>
    <m/>
    <m/>
    <x v="0"/>
    <m/>
    <m/>
    <n v="40147.47"/>
    <m/>
    <n v="40147.47"/>
    <m/>
    <n v="0.86"/>
    <m/>
    <n v="0.86"/>
    <m/>
  </r>
  <r>
    <s v="Склад Север"/>
    <x v="0"/>
    <x v="5560"/>
    <x v="4"/>
    <n v="23877.119999999999"/>
    <n v="0.53800000000000003"/>
    <x v="3"/>
    <s v="Реконструкция НБУ 2022-2024"/>
    <m/>
    <n v="23877.119999999999"/>
    <m/>
    <m/>
    <n v="23877.119999999999"/>
    <n v="0.53800000000000003"/>
    <m/>
    <m/>
    <n v="0.53800000000000003"/>
  </r>
  <r>
    <s v="Склад Север"/>
    <x v="0"/>
    <x v="5561"/>
    <x v="4"/>
    <n v="19837.23"/>
    <n v="0.26"/>
    <x v="3"/>
    <s v="Реконструкция НБУ 2022-2024"/>
    <m/>
    <n v="19837.23"/>
    <m/>
    <m/>
    <n v="19837.23"/>
    <n v="0.26"/>
    <m/>
    <m/>
    <n v="0.26"/>
  </r>
  <r>
    <s v="Склад Север"/>
    <x v="0"/>
    <x v="5562"/>
    <x v="2"/>
    <n v="39.64"/>
    <n v="3.0000000000000001E-3"/>
    <x v="3"/>
    <s v="при ремонтных работах 2022-2023"/>
    <m/>
    <n v="39.64"/>
    <m/>
    <m/>
    <n v="39.64"/>
    <n v="3.0000000000000001E-3"/>
    <m/>
    <m/>
    <n v="3.0000000000000001E-3"/>
  </r>
  <r>
    <s v="Склад Север"/>
    <x v="0"/>
    <x v="5563"/>
    <x v="4"/>
    <n v="78013.73"/>
    <n v="1.6519999999999999"/>
    <x v="3"/>
    <s v="Реконструкция НБУ 2022-2024"/>
    <m/>
    <n v="78013.73"/>
    <m/>
    <m/>
    <n v="78013.73"/>
    <n v="1.6519999999999999"/>
    <m/>
    <m/>
    <n v="1.6519999999999999"/>
  </r>
  <r>
    <s v="Склад Север"/>
    <x v="0"/>
    <x v="5564"/>
    <x v="4"/>
    <n v="68192.05"/>
    <n v="0.68200000000000005"/>
    <x v="3"/>
    <s v="Реконструкция НБУ 2022-2024"/>
    <m/>
    <n v="68192.05"/>
    <m/>
    <m/>
    <n v="68192.05"/>
    <n v="0.68200000000000005"/>
    <m/>
    <m/>
    <n v="0.68200000000000005"/>
  </r>
  <r>
    <s v="Склад Север"/>
    <x v="0"/>
    <x v="5565"/>
    <x v="2"/>
    <n v="10105.49"/>
    <n v="0.35499999999999998"/>
    <x v="3"/>
    <s v="при ремонтных работах 2022-2023"/>
    <m/>
    <n v="10105.49"/>
    <m/>
    <m/>
    <n v="10105.49"/>
    <n v="0.35499999999999998"/>
    <m/>
    <m/>
    <n v="0.35499999999999998"/>
  </r>
  <r>
    <s v="Склад Север"/>
    <x v="0"/>
    <x v="5566"/>
    <x v="0"/>
    <m/>
    <m/>
    <x v="0"/>
    <m/>
    <m/>
    <m/>
    <n v="660227.18000000005"/>
    <m/>
    <n v="660227.18000000005"/>
    <m/>
    <n v="4.46"/>
    <m/>
    <n v="4.46"/>
  </r>
  <r>
    <s v="Склад Север"/>
    <x v="0"/>
    <x v="5567"/>
    <x v="0"/>
    <m/>
    <m/>
    <x v="0"/>
    <m/>
    <m/>
    <m/>
    <n v="120840"/>
    <m/>
    <n v="120840"/>
    <m/>
    <n v="0.95"/>
    <m/>
    <n v="0.95"/>
  </r>
  <r>
    <s v="Склад Север"/>
    <x v="0"/>
    <x v="5568"/>
    <x v="0"/>
    <m/>
    <m/>
    <x v="0"/>
    <m/>
    <m/>
    <m/>
    <n v="268513.42"/>
    <m/>
    <n v="268513.42"/>
    <m/>
    <n v="2.0339999999999998"/>
    <m/>
    <n v="2.0339999999999998"/>
  </r>
  <r>
    <s v="Склад Север"/>
    <x v="0"/>
    <x v="5569"/>
    <x v="0"/>
    <m/>
    <m/>
    <x v="0"/>
    <m/>
    <m/>
    <m/>
    <n v="112225.84"/>
    <n v="50233.34"/>
    <n v="61992.5"/>
    <m/>
    <n v="0.98299999999999998"/>
    <n v="0.44"/>
    <n v="0.54300000000000004"/>
  </r>
  <r>
    <s v="Склад Север"/>
    <x v="0"/>
    <x v="5570"/>
    <x v="1"/>
    <n v="32404.14"/>
    <n v="0.52400000000000002"/>
    <x v="3"/>
    <s v="аварийный резерв под изготовление лотков для прокладки кабельной продукции"/>
    <m/>
    <n v="32404.14"/>
    <m/>
    <m/>
    <n v="32404.14"/>
    <n v="0.52400000000000002"/>
    <m/>
    <m/>
    <n v="0.52400000000000002"/>
  </r>
  <r>
    <s v="Склад Север"/>
    <x v="0"/>
    <x v="5571"/>
    <x v="1"/>
    <n v="431424.89"/>
    <n v="6.8280000000000003"/>
    <x v="3"/>
    <s v="аварийный резерв под изготовление лотков для прокладки кабельной продукции"/>
    <m/>
    <n v="431424.89"/>
    <m/>
    <m/>
    <n v="431424.89"/>
    <n v="6.8280000000000003"/>
    <m/>
    <m/>
    <n v="6.8280000000000003"/>
  </r>
  <r>
    <s v="Склад Север"/>
    <x v="0"/>
    <x v="5572"/>
    <x v="0"/>
    <m/>
    <m/>
    <x v="0"/>
    <m/>
    <m/>
    <m/>
    <n v="212784"/>
    <m/>
    <n v="212784"/>
    <m/>
    <n v="2.976"/>
    <m/>
    <n v="2.976"/>
  </r>
  <r>
    <s v="Склад Север"/>
    <x v="0"/>
    <x v="5573"/>
    <x v="0"/>
    <m/>
    <m/>
    <x v="0"/>
    <m/>
    <m/>
    <n v="1461.6"/>
    <m/>
    <n v="1461.6"/>
    <m/>
    <n v="0.3"/>
    <m/>
    <n v="0.3"/>
    <m/>
  </r>
  <r>
    <s v="Склад Север"/>
    <x v="0"/>
    <x v="5574"/>
    <x v="0"/>
    <m/>
    <m/>
    <x v="0"/>
    <m/>
    <m/>
    <n v="39256.14"/>
    <m/>
    <n v="39256.14"/>
    <m/>
    <n v="1.42"/>
    <m/>
    <n v="1.42"/>
    <m/>
  </r>
  <r>
    <s v="Склад Север"/>
    <x v="0"/>
    <x v="5575"/>
    <x v="0"/>
    <m/>
    <m/>
    <x v="0"/>
    <m/>
    <m/>
    <n v="12142.32"/>
    <m/>
    <n v="12142.32"/>
    <m/>
    <n v="17.54"/>
    <m/>
    <n v="17.54"/>
    <m/>
  </r>
  <r>
    <s v="Склад Север"/>
    <x v="0"/>
    <x v="5576"/>
    <x v="0"/>
    <m/>
    <m/>
    <x v="0"/>
    <m/>
    <m/>
    <n v="20155.27"/>
    <m/>
    <n v="20155.27"/>
    <m/>
    <n v="0.47499999999999998"/>
    <m/>
    <n v="0.47499999999999998"/>
    <m/>
  </r>
  <r>
    <s v="Склад Север"/>
    <x v="0"/>
    <x v="5577"/>
    <x v="0"/>
    <m/>
    <m/>
    <x v="0"/>
    <m/>
    <m/>
    <m/>
    <n v="143910"/>
    <n v="143910"/>
    <m/>
    <m/>
    <n v="0.93600000000000005"/>
    <n v="0.93600000000000005"/>
    <m/>
  </r>
  <r>
    <s v="Склад Север"/>
    <x v="0"/>
    <x v="5578"/>
    <x v="3"/>
    <n v="1080.77"/>
    <n v="0.27"/>
    <x v="3"/>
    <s v="не планируется к использованию"/>
    <m/>
    <n v="1080.77"/>
    <m/>
    <m/>
    <n v="1080.77"/>
    <n v="0.27"/>
    <m/>
    <m/>
    <n v="0.27"/>
  </r>
  <r>
    <s v="Склад Север"/>
    <x v="0"/>
    <x v="5579"/>
    <x v="3"/>
    <n v="329.77"/>
    <n v="0.60499999999999998"/>
    <x v="3"/>
    <s v="не планируется к использованию"/>
    <m/>
    <n v="329.77"/>
    <m/>
    <m/>
    <n v="329.77"/>
    <n v="0.60499999999999998"/>
    <m/>
    <m/>
    <n v="0.60499999999999998"/>
  </r>
  <r>
    <s v="Склад Север"/>
    <x v="0"/>
    <x v="5580"/>
    <x v="0"/>
    <m/>
    <m/>
    <x v="0"/>
    <m/>
    <m/>
    <m/>
    <n v="231172.43"/>
    <n v="231172.43"/>
    <m/>
    <m/>
    <n v="1.6890000000000001"/>
    <n v="1.6890000000000001"/>
    <m/>
  </r>
  <r>
    <s v="Склад Север"/>
    <x v="0"/>
    <x v="5581"/>
    <x v="4"/>
    <n v="1931.04"/>
    <n v="0.94"/>
    <x v="3"/>
    <s v="Реконструкция НБУ 2022-2024"/>
    <m/>
    <n v="1931.04"/>
    <m/>
    <m/>
    <n v="1931.04"/>
    <n v="0.94"/>
    <m/>
    <m/>
    <n v="0.94"/>
  </r>
  <r>
    <s v="Склад Север"/>
    <x v="0"/>
    <x v="5582"/>
    <x v="4"/>
    <n v="22811.7"/>
    <n v="0.40799999999999997"/>
    <x v="3"/>
    <s v="Реконструкция НБУ 2022-2024"/>
    <m/>
    <n v="22811.7"/>
    <m/>
    <m/>
    <n v="22811.7"/>
    <n v="0.40799999999999997"/>
    <m/>
    <m/>
    <n v="0.40799999999999997"/>
  </r>
  <r>
    <s v="Склад Север"/>
    <x v="0"/>
    <x v="5583"/>
    <x v="0"/>
    <m/>
    <m/>
    <x v="0"/>
    <m/>
    <m/>
    <m/>
    <n v="243255.83"/>
    <m/>
    <n v="243255.83"/>
    <m/>
    <n v="2.23"/>
    <m/>
    <n v="2.23"/>
  </r>
  <r>
    <s v="Склад Север"/>
    <x v="0"/>
    <x v="5584"/>
    <x v="4"/>
    <n v="1329.65"/>
    <n v="0.26500000000000001"/>
    <x v="3"/>
    <s v="Реконструкция НБУ 2022-2024"/>
    <m/>
    <n v="1329.65"/>
    <m/>
    <m/>
    <n v="1329.65"/>
    <n v="0.26500000000000001"/>
    <m/>
    <m/>
    <n v="0.26500000000000001"/>
  </r>
  <r>
    <s v="Склад Север"/>
    <x v="0"/>
    <x v="5585"/>
    <x v="0"/>
    <m/>
    <m/>
    <x v="0"/>
    <m/>
    <m/>
    <m/>
    <n v="406128.8"/>
    <m/>
    <n v="406128.8"/>
    <m/>
    <n v="5.5519999999999996"/>
    <m/>
    <n v="5.5519999999999996"/>
  </r>
  <r>
    <s v="Склад Север"/>
    <x v="0"/>
    <x v="5586"/>
    <x v="0"/>
    <m/>
    <m/>
    <x v="0"/>
    <m/>
    <m/>
    <m/>
    <n v="188469.2"/>
    <n v="188469.2"/>
    <m/>
    <m/>
    <n v="1.377"/>
    <n v="1.377"/>
    <m/>
  </r>
  <r>
    <s v="Склад Север"/>
    <x v="0"/>
    <x v="5587"/>
    <x v="0"/>
    <m/>
    <m/>
    <x v="0"/>
    <m/>
    <m/>
    <m/>
    <n v="160090.42000000001"/>
    <m/>
    <n v="160090.42000000001"/>
    <m/>
    <n v="1.649"/>
    <m/>
    <n v="1.649"/>
  </r>
  <r>
    <s v="Склад Север"/>
    <x v="0"/>
    <x v="5588"/>
    <x v="0"/>
    <m/>
    <m/>
    <x v="0"/>
    <m/>
    <m/>
    <m/>
    <n v="181392.5"/>
    <m/>
    <n v="181392.5"/>
    <m/>
    <n v="1.59"/>
    <m/>
    <n v="1.59"/>
  </r>
  <r>
    <s v="Склад Север"/>
    <x v="0"/>
    <x v="5589"/>
    <x v="2"/>
    <n v="3091.1900000000005"/>
    <n v="11.012999999999998"/>
    <x v="3"/>
    <s v="Используем под футляры для трубопроводов. В 2022 часть используем под водоводы С-Зимницкого м.р."/>
    <m/>
    <n v="9851.7900000000009"/>
    <m/>
    <n v="6760.6"/>
    <n v="3091.19"/>
    <n v="35.098999999999997"/>
    <m/>
    <n v="24.085999999999999"/>
    <n v="11.013"/>
  </r>
  <r>
    <s v="Склад Север"/>
    <x v="0"/>
    <x v="5590"/>
    <x v="0"/>
    <m/>
    <m/>
    <x v="0"/>
    <m/>
    <m/>
    <m/>
    <n v="48325.599999999999"/>
    <m/>
    <n v="48325.599999999999"/>
    <m/>
    <n v="0.72499999999999998"/>
    <m/>
    <n v="0.72499999999999998"/>
  </r>
  <r>
    <s v="Склад Север"/>
    <x v="0"/>
    <x v="5591"/>
    <x v="0"/>
    <m/>
    <m/>
    <x v="0"/>
    <m/>
    <m/>
    <m/>
    <n v="145731.62"/>
    <m/>
    <n v="145731.62"/>
    <m/>
    <n v="1.2250000000000001"/>
    <m/>
    <n v="1.2250000000000001"/>
  </r>
  <r>
    <s v="Склад Север"/>
    <x v="0"/>
    <x v="5592"/>
    <x v="2"/>
    <n v="66897.27"/>
    <n v="1.1659999999999999"/>
    <x v="3"/>
    <s v="Используем под футляры в 2022г"/>
    <m/>
    <n v="66897.27"/>
    <m/>
    <m/>
    <n v="66897.27"/>
    <n v="1.1659999999999999"/>
    <m/>
    <m/>
    <n v="1.1659999999999999"/>
  </r>
  <r>
    <s v="Склад Север"/>
    <x v="0"/>
    <x v="5593"/>
    <x v="2"/>
    <n v="1172.93"/>
    <n v="0.04"/>
    <x v="3"/>
    <s v="При ремонтах трубопровода в 2022г"/>
    <m/>
    <n v="1172.93"/>
    <m/>
    <m/>
    <n v="1172.93"/>
    <n v="0.04"/>
    <m/>
    <m/>
    <n v="0.04"/>
  </r>
  <r>
    <s v="Склад Север"/>
    <x v="0"/>
    <x v="5594"/>
    <x v="0"/>
    <m/>
    <m/>
    <x v="0"/>
    <m/>
    <m/>
    <m/>
    <n v="79829.75"/>
    <n v="54083.33"/>
    <n v="25746.42"/>
    <m/>
    <n v="0.77"/>
    <n v="0.55000000000000004"/>
    <n v="0.22"/>
  </r>
  <r>
    <s v="Склад Север"/>
    <x v="0"/>
    <x v="5595"/>
    <x v="0"/>
    <m/>
    <m/>
    <x v="0"/>
    <m/>
    <m/>
    <m/>
    <n v="46860"/>
    <m/>
    <n v="46860"/>
    <m/>
    <n v="0.52800000000000002"/>
    <m/>
    <n v="0.52800000000000002"/>
  </r>
  <r>
    <s v="Склад Север"/>
    <x v="0"/>
    <x v="5596"/>
    <x v="0"/>
    <m/>
    <m/>
    <x v="0"/>
    <m/>
    <m/>
    <m/>
    <n v="45893.37"/>
    <n v="21462.5"/>
    <n v="24430.87"/>
    <m/>
    <n v="0.38"/>
    <n v="0.17"/>
    <n v="0.21"/>
  </r>
  <r>
    <s v="Склад Север"/>
    <x v="0"/>
    <x v="5597"/>
    <x v="0"/>
    <m/>
    <m/>
    <x v="0"/>
    <m/>
    <m/>
    <m/>
    <n v="128634.61"/>
    <n v="14234.61"/>
    <n v="114400"/>
    <m/>
    <n v="0.63200000000000001"/>
    <n v="0.104"/>
    <n v="0.52800000000000002"/>
  </r>
  <r>
    <s v="Склад Север"/>
    <x v="0"/>
    <x v="5598"/>
    <x v="0"/>
    <m/>
    <m/>
    <x v="0"/>
    <m/>
    <m/>
    <n v="34756.01"/>
    <m/>
    <n v="34756.01"/>
    <m/>
    <n v="0.44500000000000001"/>
    <m/>
    <n v="0.44500000000000001"/>
    <m/>
  </r>
  <r>
    <s v="Склад Север"/>
    <x v="0"/>
    <x v="5599"/>
    <x v="0"/>
    <m/>
    <m/>
    <x v="0"/>
    <m/>
    <m/>
    <m/>
    <n v="123675"/>
    <m/>
    <n v="123675"/>
    <m/>
    <n v="0.97"/>
    <m/>
    <n v="0.97"/>
  </r>
  <r>
    <s v="Склад Север"/>
    <x v="0"/>
    <x v="5600"/>
    <x v="2"/>
    <n v="63480.51"/>
    <n v="0.8"/>
    <x v="3"/>
    <s v="при ремонтных работах 2022-2023"/>
    <m/>
    <n v="63480.51"/>
    <m/>
    <m/>
    <n v="63480.51"/>
    <n v="0.8"/>
    <m/>
    <m/>
    <n v="0.8"/>
  </r>
  <r>
    <s v="Склад Север"/>
    <x v="0"/>
    <x v="5601"/>
    <x v="0"/>
    <m/>
    <m/>
    <x v="0"/>
    <m/>
    <m/>
    <m/>
    <n v="229075"/>
    <m/>
    <n v="229075"/>
    <m/>
    <n v="1.617"/>
    <m/>
    <n v="1.617"/>
  </r>
  <r>
    <s v="Склад Север"/>
    <x v="0"/>
    <x v="5602"/>
    <x v="0"/>
    <m/>
    <m/>
    <x v="0"/>
    <m/>
    <m/>
    <m/>
    <n v="70624.429999999993"/>
    <m/>
    <n v="70624.429999999993"/>
    <m/>
    <n v="0.51600000000000001"/>
    <m/>
    <n v="0.51600000000000001"/>
  </r>
  <r>
    <s v="Склад Север"/>
    <x v="0"/>
    <x v="5603"/>
    <x v="0"/>
    <m/>
    <m/>
    <x v="0"/>
    <m/>
    <m/>
    <m/>
    <n v="138442.45000000001"/>
    <n v="138442.45000000001"/>
    <m/>
    <m/>
    <n v="1.19"/>
    <n v="1.19"/>
    <m/>
  </r>
  <r>
    <s v="Склад Север"/>
    <x v="0"/>
    <x v="5604"/>
    <x v="0"/>
    <m/>
    <m/>
    <x v="0"/>
    <m/>
    <m/>
    <m/>
    <n v="252851.34"/>
    <n v="170845.5"/>
    <n v="82005.84"/>
    <m/>
    <n v="3.1080000000000001"/>
    <n v="2.1"/>
    <n v="1.008"/>
  </r>
  <r>
    <s v="Склад Север"/>
    <x v="0"/>
    <x v="5605"/>
    <x v="0"/>
    <m/>
    <m/>
    <x v="0"/>
    <m/>
    <m/>
    <m/>
    <n v="25762.92"/>
    <m/>
    <n v="25762.92"/>
    <m/>
    <n v="0.36499999999999999"/>
    <m/>
    <n v="0.36499999999999999"/>
  </r>
  <r>
    <s v="Склад Север"/>
    <x v="0"/>
    <x v="5606"/>
    <x v="2"/>
    <n v="29087.67"/>
    <n v="1.6950000000000001"/>
    <x v="3"/>
    <s v="Водовод от скв 160 до скв 201 Аллагулловского м.р., июль 2022"/>
    <m/>
    <n v="29087.67"/>
    <m/>
    <m/>
    <n v="29087.67"/>
    <n v="1.6950000000000001"/>
    <m/>
    <m/>
    <n v="1.6950000000000001"/>
  </r>
  <r>
    <s v="Склад Север"/>
    <x v="0"/>
    <x v="5607"/>
    <x v="2"/>
    <n v="4065.08"/>
    <n v="0.44"/>
    <x v="3"/>
    <s v="Водовод от скв 160 до скв 201 Аллагулловского м.р., июль 2022"/>
    <m/>
    <n v="4065.08"/>
    <m/>
    <m/>
    <n v="4065.08"/>
    <n v="0.44"/>
    <m/>
    <m/>
    <n v="0.44"/>
  </r>
  <r>
    <s v="Склад Север"/>
    <x v="0"/>
    <x v="5608"/>
    <x v="0"/>
    <m/>
    <m/>
    <x v="0"/>
    <m/>
    <m/>
    <m/>
    <n v="23952.22"/>
    <n v="23952.22"/>
    <m/>
    <m/>
    <n v="0.17499999999999999"/>
    <n v="0.17499999999999999"/>
    <m/>
  </r>
  <r>
    <s v="Склад Север"/>
    <x v="0"/>
    <x v="5609"/>
    <x v="0"/>
    <m/>
    <m/>
    <x v="0"/>
    <m/>
    <m/>
    <m/>
    <n v="68806.25"/>
    <n v="27017.5"/>
    <n v="41788.75"/>
    <m/>
    <n v="0.54500000000000004"/>
    <n v="0.214"/>
    <n v="0.33100000000000002"/>
  </r>
  <r>
    <s v="Склад Север"/>
    <x v="0"/>
    <x v="5610"/>
    <x v="0"/>
    <m/>
    <m/>
    <x v="0"/>
    <m/>
    <m/>
    <m/>
    <n v="2093482.69"/>
    <n v="2093482.69"/>
    <m/>
    <m/>
    <n v="14.141999999999999"/>
    <n v="14.141999999999999"/>
    <m/>
  </r>
  <r>
    <s v="Склад Север"/>
    <x v="0"/>
    <x v="5611"/>
    <x v="0"/>
    <m/>
    <m/>
    <x v="0"/>
    <m/>
    <m/>
    <m/>
    <n v="294213.59999999998"/>
    <n v="20352"/>
    <n v="273861.59999999998"/>
    <m/>
    <n v="2.3130000000000002"/>
    <n v="0.16"/>
    <n v="2.153"/>
  </r>
  <r>
    <s v="Склад Север"/>
    <x v="0"/>
    <x v="5612"/>
    <x v="0"/>
    <m/>
    <m/>
    <x v="0"/>
    <m/>
    <m/>
    <m/>
    <n v="733853.82"/>
    <m/>
    <n v="733853.82"/>
    <m/>
    <n v="4.7969999999999997"/>
    <m/>
    <n v="4.7969999999999997"/>
  </r>
  <r>
    <s v="Склад Север"/>
    <x v="0"/>
    <x v="5613"/>
    <x v="0"/>
    <m/>
    <m/>
    <x v="0"/>
    <m/>
    <m/>
    <m/>
    <n v="122683.34"/>
    <m/>
    <n v="122683.34"/>
    <m/>
    <n v="0.86599999999999999"/>
    <m/>
    <n v="0.86599999999999999"/>
  </r>
  <r>
    <s v="Склад Север"/>
    <x v="0"/>
    <x v="5614"/>
    <x v="0"/>
    <m/>
    <m/>
    <x v="0"/>
    <m/>
    <m/>
    <m/>
    <n v="797479.17"/>
    <m/>
    <n v="797479.17"/>
    <m/>
    <n v="5.05"/>
    <m/>
    <n v="5.05"/>
  </r>
  <r>
    <s v="Склад Север"/>
    <x v="0"/>
    <x v="5615"/>
    <x v="4"/>
    <n v="173136.67"/>
    <n v="2.4649999999999999"/>
    <x v="3"/>
    <s v="Реконструкция НБУ 2022-2024"/>
    <m/>
    <n v="173136.67"/>
    <m/>
    <m/>
    <n v="173136.67"/>
    <n v="2.4649999999999999"/>
    <m/>
    <m/>
    <n v="2.4649999999999999"/>
  </r>
  <r>
    <s v="Склад Север"/>
    <x v="0"/>
    <x v="5616"/>
    <x v="0"/>
    <m/>
    <m/>
    <x v="0"/>
    <m/>
    <m/>
    <n v="272576.21999999997"/>
    <m/>
    <n v="272576.21999999997"/>
    <m/>
    <n v="3.8919999999999999"/>
    <m/>
    <n v="3.8919999999999999"/>
    <m/>
  </r>
  <r>
    <s v="Склад Север"/>
    <x v="0"/>
    <x v="5617"/>
    <x v="0"/>
    <m/>
    <m/>
    <x v="0"/>
    <m/>
    <m/>
    <n v="75688.490000000005"/>
    <m/>
    <n v="75688.490000000005"/>
    <m/>
    <n v="1.214"/>
    <m/>
    <n v="1.214"/>
    <m/>
  </r>
  <r>
    <s v="Склад Север"/>
    <x v="0"/>
    <x v="5618"/>
    <x v="0"/>
    <m/>
    <m/>
    <x v="0"/>
    <m/>
    <m/>
    <m/>
    <n v="4877.87"/>
    <m/>
    <n v="4877.87"/>
    <m/>
    <n v="9.02"/>
    <m/>
    <n v="9.02"/>
  </r>
  <r>
    <s v="Склад Север"/>
    <x v="0"/>
    <x v="5619"/>
    <x v="0"/>
    <m/>
    <m/>
    <x v="0"/>
    <m/>
    <m/>
    <m/>
    <n v="2746.67"/>
    <n v="2746.67"/>
    <m/>
    <m/>
    <n v="400"/>
    <n v="400"/>
    <m/>
  </r>
  <r>
    <s v="Склад Север"/>
    <x v="0"/>
    <x v="5620"/>
    <x v="0"/>
    <m/>
    <m/>
    <x v="0"/>
    <m/>
    <m/>
    <m/>
    <n v="1084.17"/>
    <n v="1084.17"/>
    <m/>
    <m/>
    <n v="1"/>
    <n v="1"/>
    <m/>
  </r>
  <r>
    <s v="Склад Север"/>
    <x v="0"/>
    <x v="5621"/>
    <x v="0"/>
    <m/>
    <m/>
    <x v="0"/>
    <m/>
    <m/>
    <n v="4166.67"/>
    <m/>
    <n v="4166.67"/>
    <m/>
    <n v="100"/>
    <m/>
    <n v="100"/>
    <m/>
  </r>
  <r>
    <s v="Склад Север"/>
    <x v="0"/>
    <x v="5622"/>
    <x v="0"/>
    <m/>
    <m/>
    <x v="0"/>
    <m/>
    <m/>
    <m/>
    <n v="5279.17"/>
    <n v="5279.17"/>
    <m/>
    <m/>
    <n v="7"/>
    <n v="7"/>
    <m/>
  </r>
  <r>
    <s v="Склад Север"/>
    <x v="0"/>
    <x v="5623"/>
    <x v="2"/>
    <n v="330165.17"/>
    <n v="4.09"/>
    <x v="7"/>
    <s v="Будет применена при строительстве скважин на Северо-Зимницком месторождении (без сокращения объемов контрактации) (изготовление переводников, желобов и проч.)"/>
    <m/>
    <n v="330165.17"/>
    <m/>
    <m/>
    <n v="330165.17"/>
    <n v="4.09"/>
    <m/>
    <m/>
    <n v="4.09"/>
  </r>
  <r>
    <s v="Склад Север"/>
    <x v="0"/>
    <x v="5624"/>
    <x v="0"/>
    <m/>
    <m/>
    <x v="0"/>
    <m/>
    <m/>
    <m/>
    <n v="2502.5"/>
    <n v="2502.5"/>
    <m/>
    <m/>
    <n v="13"/>
    <n v="13"/>
    <m/>
  </r>
  <r>
    <s v="Склад Север"/>
    <x v="0"/>
    <x v="5625"/>
    <x v="0"/>
    <m/>
    <m/>
    <x v="0"/>
    <m/>
    <m/>
    <m/>
    <n v="3105"/>
    <n v="3105"/>
    <m/>
    <m/>
    <n v="9"/>
    <n v="9"/>
    <m/>
  </r>
  <r>
    <s v="Склад Север"/>
    <x v="0"/>
    <x v="5626"/>
    <x v="0"/>
    <m/>
    <m/>
    <x v="0"/>
    <m/>
    <m/>
    <m/>
    <n v="625"/>
    <n v="625"/>
    <m/>
    <m/>
    <n v="6"/>
    <n v="6"/>
    <m/>
  </r>
  <r>
    <s v="Склад Север"/>
    <x v="0"/>
    <x v="5627"/>
    <x v="0"/>
    <m/>
    <m/>
    <x v="0"/>
    <m/>
    <m/>
    <m/>
    <n v="2368136.83"/>
    <n v="2167712.83"/>
    <n v="200424"/>
    <m/>
    <n v="86"/>
    <n v="79"/>
    <n v="7"/>
  </r>
  <r>
    <s v="Склад Север"/>
    <x v="0"/>
    <x v="5628"/>
    <x v="0"/>
    <m/>
    <m/>
    <x v="0"/>
    <m/>
    <m/>
    <m/>
    <n v="548776"/>
    <n v="548776"/>
    <m/>
    <m/>
    <n v="32"/>
    <n v="32"/>
    <m/>
  </r>
  <r>
    <s v="Склад Север"/>
    <x v="0"/>
    <x v="5629"/>
    <x v="0"/>
    <m/>
    <m/>
    <x v="0"/>
    <m/>
    <m/>
    <m/>
    <n v="10098084.359999999"/>
    <n v="10098084.359999999"/>
    <m/>
    <m/>
    <n v="419"/>
    <n v="419"/>
    <m/>
  </r>
  <r>
    <s v="Склад Север"/>
    <x v="0"/>
    <x v="5630"/>
    <x v="0"/>
    <m/>
    <m/>
    <x v="0"/>
    <m/>
    <m/>
    <m/>
    <n v="344661.59"/>
    <n v="344661.59"/>
    <m/>
    <m/>
    <n v="127.4"/>
    <n v="127.4"/>
    <m/>
  </r>
  <r>
    <s v="Склад Север"/>
    <x v="0"/>
    <x v="5631"/>
    <x v="0"/>
    <m/>
    <m/>
    <x v="0"/>
    <m/>
    <m/>
    <m/>
    <n v="4168273.2"/>
    <n v="4168273.2"/>
    <m/>
    <m/>
    <n v="164"/>
    <n v="164"/>
    <m/>
  </r>
  <r>
    <s v="Склад Север"/>
    <x v="0"/>
    <x v="5632"/>
    <x v="0"/>
    <m/>
    <m/>
    <x v="0"/>
    <m/>
    <m/>
    <m/>
    <n v="692874"/>
    <n v="692874"/>
    <m/>
    <m/>
    <n v="47"/>
    <n v="47"/>
    <m/>
  </r>
  <r>
    <s v="Склад Север"/>
    <x v="0"/>
    <x v="5633"/>
    <x v="0"/>
    <m/>
    <m/>
    <x v="0"/>
    <m/>
    <m/>
    <m/>
    <n v="652080"/>
    <n v="652080"/>
    <m/>
    <m/>
    <n v="6000"/>
    <n v="6000"/>
    <m/>
  </r>
  <r>
    <s v="Склад Север"/>
    <x v="0"/>
    <x v="5634"/>
    <x v="0"/>
    <m/>
    <m/>
    <x v="0"/>
    <m/>
    <m/>
    <n v="120270.44"/>
    <m/>
    <n v="120270.44"/>
    <m/>
    <n v="450"/>
    <m/>
    <n v="450"/>
    <m/>
  </r>
  <r>
    <s v="Склад Север"/>
    <x v="0"/>
    <x v="5635"/>
    <x v="0"/>
    <m/>
    <m/>
    <x v="0"/>
    <m/>
    <m/>
    <m/>
    <n v="432000"/>
    <n v="81000"/>
    <n v="351000"/>
    <m/>
    <n v="800"/>
    <n v="150"/>
    <n v="650"/>
  </r>
  <r>
    <s v="Склад Север"/>
    <x v="0"/>
    <x v="5636"/>
    <x v="0"/>
    <m/>
    <m/>
    <x v="0"/>
    <m/>
    <m/>
    <m/>
    <n v="67200"/>
    <m/>
    <n v="67200"/>
    <m/>
    <n v="200"/>
    <m/>
    <n v="200"/>
  </r>
  <r>
    <s v="Склад Север"/>
    <x v="0"/>
    <x v="5637"/>
    <x v="0"/>
    <m/>
    <m/>
    <x v="0"/>
    <m/>
    <m/>
    <m/>
    <n v="29247.48"/>
    <n v="29247.48"/>
    <m/>
    <m/>
    <n v="1"/>
    <n v="1"/>
    <m/>
  </r>
  <r>
    <s v="Склад Север"/>
    <x v="0"/>
    <x v="5638"/>
    <x v="3"/>
    <n v="2528.8900000000003"/>
    <n v="6"/>
    <x v="6"/>
    <s v="Не востребован ОГЭ"/>
    <n v="3371.86"/>
    <n v="3371.86"/>
    <m/>
    <n v="842.97"/>
    <n v="2528.89"/>
    <n v="8"/>
    <m/>
    <n v="2"/>
    <n v="6"/>
  </r>
  <r>
    <s v="Склад Север"/>
    <x v="0"/>
    <x v="5639"/>
    <x v="3"/>
    <n v="4515.8899999999994"/>
    <n v="7"/>
    <x v="6"/>
    <s v="Не востребован ОГЭ"/>
    <n v="5806.15"/>
    <n v="5806.15"/>
    <m/>
    <n v="1290.26"/>
    <n v="4515.8900000000003"/>
    <n v="9"/>
    <m/>
    <n v="2"/>
    <n v="7"/>
  </r>
  <r>
    <s v="Склад Север"/>
    <x v="0"/>
    <x v="5640"/>
    <x v="0"/>
    <m/>
    <m/>
    <x v="0"/>
    <m/>
    <m/>
    <m/>
    <n v="1066.6600000000001"/>
    <n v="1066.6600000000001"/>
    <m/>
    <m/>
    <n v="10"/>
    <n v="10"/>
    <m/>
  </r>
  <r>
    <s v="Склад Север"/>
    <x v="0"/>
    <x v="5641"/>
    <x v="0"/>
    <m/>
    <m/>
    <x v="0"/>
    <m/>
    <m/>
    <m/>
    <n v="6900"/>
    <n v="6900"/>
    <m/>
    <m/>
    <n v="4"/>
    <n v="4"/>
    <m/>
  </r>
  <r>
    <s v="Склад Север"/>
    <x v="0"/>
    <x v="5642"/>
    <x v="0"/>
    <m/>
    <m/>
    <x v="0"/>
    <m/>
    <m/>
    <n v="1273.06"/>
    <m/>
    <n v="1273.06"/>
    <m/>
    <n v="1"/>
    <m/>
    <n v="1"/>
    <m/>
  </r>
  <r>
    <s v="Склад Север"/>
    <x v="0"/>
    <x v="5643"/>
    <x v="0"/>
    <m/>
    <m/>
    <x v="0"/>
    <m/>
    <m/>
    <m/>
    <n v="30734.400000000001"/>
    <n v="30734.400000000001"/>
    <m/>
    <m/>
    <n v="4"/>
    <n v="4"/>
    <m/>
  </r>
  <r>
    <s v="Склад Север"/>
    <x v="0"/>
    <x v="5644"/>
    <x v="0"/>
    <m/>
    <m/>
    <x v="0"/>
    <m/>
    <m/>
    <m/>
    <n v="2520"/>
    <m/>
    <n v="2520"/>
    <m/>
    <n v="4"/>
    <m/>
    <n v="4"/>
  </r>
  <r>
    <s v="Склад Север"/>
    <x v="0"/>
    <x v="5645"/>
    <x v="0"/>
    <m/>
    <m/>
    <x v="0"/>
    <m/>
    <m/>
    <m/>
    <n v="6020"/>
    <n v="6020"/>
    <m/>
    <m/>
    <n v="70"/>
    <n v="70"/>
    <m/>
  </r>
  <r>
    <s v="Склад Север"/>
    <x v="0"/>
    <x v="5646"/>
    <x v="0"/>
    <m/>
    <m/>
    <x v="0"/>
    <m/>
    <m/>
    <m/>
    <n v="14014"/>
    <n v="14014"/>
    <m/>
    <m/>
    <n v="0.182"/>
    <n v="0.182"/>
    <m/>
  </r>
  <r>
    <s v="Склад Север"/>
    <x v="0"/>
    <x v="5647"/>
    <x v="4"/>
    <n v="17124.599999999999"/>
    <n v="0.28399999999999997"/>
    <x v="3"/>
    <s v="Реконструкция НБУ 2022-2024"/>
    <m/>
    <n v="17124.599999999999"/>
    <m/>
    <m/>
    <n v="17124.599999999999"/>
    <n v="0.28399999999999997"/>
    <m/>
    <m/>
    <n v="0.28399999999999997"/>
  </r>
  <r>
    <s v="Склад Север"/>
    <x v="0"/>
    <x v="5648"/>
    <x v="4"/>
    <n v="38699.370000000003"/>
    <n v="0.624"/>
    <x v="3"/>
    <s v="Реконструкция НБУ 2022-2024"/>
    <m/>
    <n v="38699.370000000003"/>
    <m/>
    <m/>
    <n v="38699.370000000003"/>
    <n v="0.624"/>
    <m/>
    <m/>
    <n v="0.624"/>
  </r>
  <r>
    <s v="Склад Север"/>
    <x v="0"/>
    <x v="5649"/>
    <x v="4"/>
    <n v="9877.7800000000007"/>
    <n v="0.22"/>
    <x v="3"/>
    <s v="Реконструкция НБУ 2022-2024"/>
    <m/>
    <n v="9877.7800000000007"/>
    <m/>
    <m/>
    <n v="9877.7800000000007"/>
    <n v="0.22"/>
    <m/>
    <m/>
    <n v="0.22"/>
  </r>
  <r>
    <s v="Склад Север"/>
    <x v="0"/>
    <x v="5650"/>
    <x v="4"/>
    <n v="58207.37"/>
    <n v="1.0960000000000001"/>
    <x v="3"/>
    <s v="Реконструкция НБУ 2022-2024"/>
    <m/>
    <n v="58207.37"/>
    <m/>
    <m/>
    <n v="58207.37"/>
    <n v="1.0960000000000001"/>
    <m/>
    <m/>
    <n v="1.0960000000000001"/>
  </r>
  <r>
    <s v="Склад Север"/>
    <x v="0"/>
    <x v="5651"/>
    <x v="4"/>
    <n v="635.39"/>
    <n v="3.5000000000000003E-2"/>
    <x v="3"/>
    <s v="Реконструкция НБУ 2022-2024"/>
    <m/>
    <n v="635.39"/>
    <m/>
    <m/>
    <n v="635.39"/>
    <n v="3.5000000000000003E-2"/>
    <m/>
    <m/>
    <n v="3.5000000000000003E-2"/>
  </r>
  <r>
    <s v="Склад Север"/>
    <x v="0"/>
    <x v="5652"/>
    <x v="4"/>
    <n v="106998.72"/>
    <n v="1.415"/>
    <x v="3"/>
    <s v="Реконструкция НБУ 2022-2024"/>
    <m/>
    <n v="106998.72"/>
    <m/>
    <m/>
    <n v="106998.72"/>
    <n v="1.415"/>
    <m/>
    <m/>
    <n v="1.415"/>
  </r>
  <r>
    <s v="Склад Север"/>
    <x v="0"/>
    <x v="5653"/>
    <x v="0"/>
    <m/>
    <m/>
    <x v="0"/>
    <m/>
    <m/>
    <n v="1834.61"/>
    <m/>
    <n v="1834.61"/>
    <m/>
    <n v="3.5000000000000003E-2"/>
    <m/>
    <n v="3.5000000000000003E-2"/>
    <m/>
  </r>
  <r>
    <s v="Склад Север"/>
    <x v="0"/>
    <x v="5654"/>
    <x v="0"/>
    <m/>
    <m/>
    <x v="0"/>
    <m/>
    <m/>
    <m/>
    <n v="290352"/>
    <n v="288512"/>
    <n v="1840"/>
    <m/>
    <n v="3.9449999999999998"/>
    <n v="3.92"/>
    <n v="2.5000000000000001E-2"/>
  </r>
  <r>
    <s v="Склад Север"/>
    <x v="0"/>
    <x v="5655"/>
    <x v="0"/>
    <m/>
    <m/>
    <x v="0"/>
    <m/>
    <m/>
    <m/>
    <n v="48903.75"/>
    <n v="48903.75"/>
    <m/>
    <m/>
    <n v="0.63"/>
    <n v="0.63"/>
    <m/>
  </r>
  <r>
    <s v="Склад Север"/>
    <x v="0"/>
    <x v="5656"/>
    <x v="4"/>
    <n v="85704.44"/>
    <n v="2.3359999999999999"/>
    <x v="3"/>
    <s v="Реконструкция НБУ 2022-2024"/>
    <m/>
    <n v="85704.44"/>
    <m/>
    <m/>
    <n v="85704.44"/>
    <n v="2.3359999999999999"/>
    <m/>
    <m/>
    <n v="2.3359999999999999"/>
  </r>
  <r>
    <s v="Склад Север"/>
    <x v="0"/>
    <x v="5657"/>
    <x v="4"/>
    <n v="1021.34"/>
    <n v="0.04"/>
    <x v="3"/>
    <s v="Реконструкция НБУ 2022-2024"/>
    <m/>
    <n v="1021.34"/>
    <m/>
    <m/>
    <n v="1021.34"/>
    <n v="0.04"/>
    <m/>
    <m/>
    <n v="0.04"/>
  </r>
  <r>
    <s v="Склад Север"/>
    <x v="0"/>
    <x v="5658"/>
    <x v="4"/>
    <n v="19541.18"/>
    <n v="0.41699999999999998"/>
    <x v="3"/>
    <s v="Реконструкция НБУ 2022-2024"/>
    <m/>
    <n v="19541.18"/>
    <m/>
    <m/>
    <n v="19541.18"/>
    <n v="0.41699999999999998"/>
    <m/>
    <m/>
    <n v="0.41699999999999998"/>
  </r>
  <r>
    <s v="Склад Север"/>
    <x v="0"/>
    <x v="5659"/>
    <x v="0"/>
    <m/>
    <m/>
    <x v="0"/>
    <m/>
    <m/>
    <m/>
    <n v="57236.65"/>
    <n v="57236.65"/>
    <m/>
    <m/>
    <n v="0.71"/>
    <n v="0.71"/>
    <m/>
  </r>
  <r>
    <s v="Склад Север"/>
    <x v="0"/>
    <x v="5660"/>
    <x v="0"/>
    <m/>
    <m/>
    <x v="0"/>
    <m/>
    <m/>
    <m/>
    <n v="71081.5"/>
    <n v="71081.5"/>
    <m/>
    <m/>
    <n v="0.88300000000000001"/>
    <n v="0.88300000000000001"/>
    <m/>
  </r>
  <r>
    <s v="Склад Север"/>
    <x v="0"/>
    <x v="5661"/>
    <x v="0"/>
    <m/>
    <m/>
    <x v="0"/>
    <m/>
    <m/>
    <m/>
    <n v="10150"/>
    <n v="10150"/>
    <m/>
    <m/>
    <n v="2"/>
    <n v="2"/>
    <m/>
  </r>
  <r>
    <s v="Склад Север"/>
    <x v="0"/>
    <x v="5662"/>
    <x v="0"/>
    <m/>
    <m/>
    <x v="0"/>
    <m/>
    <m/>
    <m/>
    <n v="38699.279999999999"/>
    <n v="38699.279999999999"/>
    <m/>
    <m/>
    <n v="1"/>
    <n v="1"/>
    <m/>
  </r>
  <r>
    <s v="Склад Север"/>
    <x v="0"/>
    <x v="5663"/>
    <x v="0"/>
    <m/>
    <m/>
    <x v="0"/>
    <m/>
    <m/>
    <m/>
    <n v="10900"/>
    <n v="10900"/>
    <m/>
    <m/>
    <n v="400"/>
    <n v="400"/>
    <m/>
  </r>
  <r>
    <s v="Склад Север"/>
    <x v="0"/>
    <x v="5664"/>
    <x v="0"/>
    <m/>
    <m/>
    <x v="0"/>
    <m/>
    <m/>
    <m/>
    <n v="12807.5"/>
    <n v="12807.5"/>
    <m/>
    <m/>
    <n v="470"/>
    <n v="470"/>
    <m/>
  </r>
  <r>
    <s v="Склад Север"/>
    <x v="0"/>
    <x v="5665"/>
    <x v="0"/>
    <m/>
    <m/>
    <x v="0"/>
    <m/>
    <m/>
    <m/>
    <n v="8685.2999999999993"/>
    <m/>
    <n v="8685.2999999999993"/>
    <m/>
    <n v="6"/>
    <m/>
    <n v="6"/>
  </r>
  <r>
    <s v="Склад Север"/>
    <x v="0"/>
    <x v="5666"/>
    <x v="0"/>
    <m/>
    <m/>
    <x v="0"/>
    <m/>
    <m/>
    <m/>
    <n v="10032"/>
    <n v="10032"/>
    <m/>
    <m/>
    <n v="4"/>
    <n v="4"/>
    <m/>
  </r>
  <r>
    <s v="Склад Север"/>
    <x v="0"/>
    <x v="5667"/>
    <x v="0"/>
    <m/>
    <m/>
    <x v="0"/>
    <m/>
    <m/>
    <m/>
    <n v="15300"/>
    <n v="15300"/>
    <m/>
    <m/>
    <n v="2"/>
    <n v="2"/>
    <m/>
  </r>
  <r>
    <s v="Склад Север"/>
    <x v="0"/>
    <x v="5668"/>
    <x v="0"/>
    <m/>
    <m/>
    <x v="0"/>
    <m/>
    <m/>
    <m/>
    <n v="2625"/>
    <n v="2625"/>
    <m/>
    <m/>
    <n v="1"/>
    <n v="1"/>
    <m/>
  </r>
  <r>
    <s v="Склад Север"/>
    <x v="0"/>
    <x v="5669"/>
    <x v="0"/>
    <m/>
    <m/>
    <x v="0"/>
    <m/>
    <m/>
    <m/>
    <n v="589.67999999999995"/>
    <m/>
    <n v="589.67999999999995"/>
    <m/>
    <n v="4"/>
    <m/>
    <n v="4"/>
  </r>
  <r>
    <s v="Склад Север"/>
    <x v="0"/>
    <x v="5670"/>
    <x v="0"/>
    <m/>
    <m/>
    <x v="0"/>
    <m/>
    <m/>
    <m/>
    <n v="65664"/>
    <n v="65664"/>
    <m/>
    <m/>
    <n v="4"/>
    <n v="4"/>
    <m/>
  </r>
  <r>
    <s v="Склад Север"/>
    <x v="0"/>
    <x v="5671"/>
    <x v="0"/>
    <m/>
    <m/>
    <x v="0"/>
    <m/>
    <m/>
    <m/>
    <n v="28735"/>
    <n v="28735"/>
    <m/>
    <m/>
    <n v="6"/>
    <n v="6"/>
    <m/>
  </r>
  <r>
    <s v="Склад Север"/>
    <x v="0"/>
    <x v="5672"/>
    <x v="0"/>
    <m/>
    <m/>
    <x v="0"/>
    <m/>
    <m/>
    <m/>
    <n v="18000"/>
    <n v="18000"/>
    <m/>
    <m/>
    <n v="5"/>
    <n v="5"/>
    <m/>
  </r>
  <r>
    <s v="Склад Север"/>
    <x v="0"/>
    <x v="5673"/>
    <x v="0"/>
    <m/>
    <m/>
    <x v="0"/>
    <m/>
    <m/>
    <m/>
    <n v="66000"/>
    <n v="66000"/>
    <m/>
    <m/>
    <n v="11"/>
    <n v="11"/>
    <m/>
  </r>
  <r>
    <s v="Склад Север"/>
    <x v="0"/>
    <x v="5674"/>
    <x v="0"/>
    <m/>
    <m/>
    <x v="0"/>
    <m/>
    <m/>
    <m/>
    <n v="48000"/>
    <n v="48000"/>
    <m/>
    <m/>
    <n v="4"/>
    <n v="4"/>
    <m/>
  </r>
  <r>
    <s v="Склад Север"/>
    <x v="0"/>
    <x v="5675"/>
    <x v="0"/>
    <m/>
    <m/>
    <x v="0"/>
    <m/>
    <m/>
    <m/>
    <n v="22560"/>
    <m/>
    <n v="22560"/>
    <m/>
    <n v="40"/>
    <m/>
    <n v="40"/>
  </r>
  <r>
    <s v="Склад Север"/>
    <x v="0"/>
    <x v="5676"/>
    <x v="0"/>
    <m/>
    <m/>
    <x v="0"/>
    <m/>
    <m/>
    <m/>
    <n v="60168"/>
    <n v="60168"/>
    <m/>
    <m/>
    <n v="4"/>
    <n v="4"/>
    <m/>
  </r>
  <r>
    <s v="Склад Север"/>
    <x v="0"/>
    <x v="5677"/>
    <x v="0"/>
    <m/>
    <m/>
    <x v="0"/>
    <m/>
    <m/>
    <m/>
    <n v="2099.17"/>
    <n v="2099.17"/>
    <m/>
    <m/>
    <n v="1"/>
    <n v="1"/>
    <m/>
  </r>
  <r>
    <s v="Склад Север"/>
    <x v="0"/>
    <x v="5678"/>
    <x v="0"/>
    <m/>
    <m/>
    <x v="0"/>
    <m/>
    <m/>
    <m/>
    <n v="876.67"/>
    <n v="876.67"/>
    <m/>
    <m/>
    <n v="2"/>
    <n v="2"/>
    <m/>
  </r>
  <r>
    <s v="Склад Север"/>
    <x v="0"/>
    <x v="5679"/>
    <x v="4"/>
    <n v="60459.9"/>
    <n v="8"/>
    <x v="3"/>
    <s v="Реконструкция НБУ 2022-2024"/>
    <m/>
    <n v="60459.9"/>
    <m/>
    <m/>
    <n v="60459.9"/>
    <n v="8"/>
    <m/>
    <m/>
    <n v="8"/>
  </r>
  <r>
    <s v="Склад Север"/>
    <x v="0"/>
    <x v="5680"/>
    <x v="0"/>
    <m/>
    <m/>
    <x v="0"/>
    <m/>
    <m/>
    <m/>
    <n v="99910"/>
    <n v="24977.5"/>
    <n v="74932.5"/>
    <m/>
    <n v="12"/>
    <n v="3"/>
    <n v="9"/>
  </r>
  <r>
    <s v="Склад Север"/>
    <x v="0"/>
    <x v="5681"/>
    <x v="0"/>
    <m/>
    <m/>
    <x v="0"/>
    <m/>
    <m/>
    <m/>
    <n v="8623.2999999999993"/>
    <n v="8025.62"/>
    <n v="597.67999999999995"/>
    <m/>
    <n v="30"/>
    <n v="28"/>
    <n v="2"/>
  </r>
  <r>
    <s v="Склад Север"/>
    <x v="0"/>
    <x v="5682"/>
    <x v="0"/>
    <m/>
    <m/>
    <x v="0"/>
    <m/>
    <m/>
    <m/>
    <n v="9936"/>
    <n v="9936"/>
    <m/>
    <m/>
    <n v="4"/>
    <n v="4"/>
    <m/>
  </r>
  <r>
    <s v="Склад Север"/>
    <x v="0"/>
    <x v="5683"/>
    <x v="0"/>
    <m/>
    <m/>
    <x v="0"/>
    <m/>
    <m/>
    <m/>
    <n v="61283.22"/>
    <n v="57453.02"/>
    <n v="3830.2"/>
    <m/>
    <n v="80"/>
    <n v="75"/>
    <n v="5"/>
  </r>
  <r>
    <s v="Склад Север"/>
    <x v="0"/>
    <x v="5684"/>
    <x v="0"/>
    <m/>
    <m/>
    <x v="0"/>
    <m/>
    <m/>
    <m/>
    <n v="2640"/>
    <n v="2640"/>
    <m/>
    <m/>
    <n v="160"/>
    <n v="160"/>
    <m/>
  </r>
  <r>
    <s v="Склад Север"/>
    <x v="0"/>
    <x v="5685"/>
    <x v="0"/>
    <m/>
    <m/>
    <x v="0"/>
    <m/>
    <m/>
    <m/>
    <n v="6720"/>
    <n v="6720"/>
    <m/>
    <m/>
    <n v="2"/>
    <n v="2"/>
    <m/>
  </r>
  <r>
    <s v="Склад Север"/>
    <x v="0"/>
    <x v="5686"/>
    <x v="0"/>
    <m/>
    <m/>
    <x v="0"/>
    <m/>
    <m/>
    <m/>
    <n v="1120"/>
    <m/>
    <n v="1120"/>
    <m/>
    <n v="8"/>
    <m/>
    <n v="8"/>
  </r>
  <r>
    <s v="Склад Север"/>
    <x v="0"/>
    <x v="5687"/>
    <x v="0"/>
    <m/>
    <m/>
    <x v="0"/>
    <m/>
    <m/>
    <m/>
    <n v="1128"/>
    <n v="1128"/>
    <m/>
    <m/>
    <n v="2"/>
    <n v="2"/>
    <m/>
  </r>
  <r>
    <s v="Склад Север"/>
    <x v="0"/>
    <x v="5688"/>
    <x v="0"/>
    <m/>
    <m/>
    <x v="0"/>
    <m/>
    <m/>
    <m/>
    <n v="1164"/>
    <n v="1164"/>
    <m/>
    <m/>
    <n v="2"/>
    <n v="2"/>
    <m/>
  </r>
  <r>
    <s v="Склад Север"/>
    <x v="0"/>
    <x v="5689"/>
    <x v="2"/>
    <n v="783.29"/>
    <n v="2"/>
    <x v="1"/>
    <s v="к использованию в производстве в 1 полугодии 2022 года (при выходе АТС из строя либо его комплектующих)"/>
    <m/>
    <n v="783.29"/>
    <m/>
    <m/>
    <n v="783.29"/>
    <n v="2"/>
    <m/>
    <m/>
    <n v="2"/>
  </r>
  <r>
    <s v="Склад Север"/>
    <x v="0"/>
    <x v="5690"/>
    <x v="0"/>
    <m/>
    <m/>
    <x v="0"/>
    <m/>
    <m/>
    <m/>
    <n v="10599.16"/>
    <n v="10599.16"/>
    <m/>
    <m/>
    <n v="7"/>
    <n v="7"/>
    <m/>
  </r>
  <r>
    <s v="Склад Север"/>
    <x v="0"/>
    <x v="5691"/>
    <x v="0"/>
    <m/>
    <m/>
    <x v="0"/>
    <m/>
    <m/>
    <m/>
    <n v="5800"/>
    <n v="5800"/>
    <m/>
    <m/>
    <n v="6"/>
    <n v="6"/>
    <m/>
  </r>
  <r>
    <s v="Склад Север"/>
    <x v="0"/>
    <x v="5692"/>
    <x v="0"/>
    <m/>
    <m/>
    <x v="0"/>
    <m/>
    <m/>
    <m/>
    <n v="204637.5"/>
    <n v="204637.5"/>
    <m/>
    <m/>
    <n v="2550"/>
    <n v="2550"/>
    <m/>
  </r>
  <r>
    <s v="Склад Север"/>
    <x v="0"/>
    <x v="5693"/>
    <x v="0"/>
    <m/>
    <m/>
    <x v="0"/>
    <m/>
    <m/>
    <m/>
    <n v="422658.33"/>
    <n v="422658.33"/>
    <m/>
    <m/>
    <n v="3350"/>
    <n v="3350"/>
    <m/>
  </r>
  <r>
    <s v="Склад Север"/>
    <x v="0"/>
    <x v="5694"/>
    <x v="0"/>
    <m/>
    <m/>
    <x v="0"/>
    <m/>
    <m/>
    <m/>
    <n v="876.67"/>
    <n v="876.67"/>
    <m/>
    <m/>
    <n v="2"/>
    <n v="2"/>
    <m/>
  </r>
  <r>
    <s v="Склад Север"/>
    <x v="0"/>
    <x v="5695"/>
    <x v="0"/>
    <m/>
    <m/>
    <x v="0"/>
    <m/>
    <m/>
    <n v="1050"/>
    <m/>
    <n v="1050"/>
    <m/>
    <n v="2"/>
    <m/>
    <n v="2"/>
    <m/>
  </r>
  <r>
    <s v="Склад Север"/>
    <x v="0"/>
    <x v="5696"/>
    <x v="0"/>
    <m/>
    <m/>
    <x v="0"/>
    <m/>
    <m/>
    <m/>
    <n v="1560"/>
    <n v="1560"/>
    <m/>
    <m/>
    <n v="4"/>
    <n v="4"/>
    <m/>
  </r>
  <r>
    <s v="Склад Север"/>
    <x v="0"/>
    <x v="5697"/>
    <x v="0"/>
    <m/>
    <m/>
    <x v="0"/>
    <m/>
    <m/>
    <m/>
    <n v="2013.33"/>
    <n v="2013.33"/>
    <m/>
    <m/>
    <n v="6"/>
    <n v="6"/>
    <m/>
  </r>
  <r>
    <s v="Склад Север"/>
    <x v="0"/>
    <x v="5698"/>
    <x v="0"/>
    <m/>
    <m/>
    <x v="0"/>
    <m/>
    <m/>
    <m/>
    <n v="6850"/>
    <n v="6850"/>
    <m/>
    <m/>
    <n v="10"/>
    <n v="10"/>
    <m/>
  </r>
  <r>
    <s v="Склад Север"/>
    <x v="0"/>
    <x v="5699"/>
    <x v="0"/>
    <m/>
    <m/>
    <x v="0"/>
    <m/>
    <m/>
    <m/>
    <n v="72887.7"/>
    <n v="72887.7"/>
    <m/>
    <m/>
    <n v="3"/>
    <n v="3"/>
    <m/>
  </r>
  <r>
    <s v="Склад Север"/>
    <x v="0"/>
    <x v="5700"/>
    <x v="4"/>
    <n v="6957.89"/>
    <n v="4"/>
    <x v="3"/>
    <s v="Реконструкция НБУ 2022-2024"/>
    <m/>
    <n v="6957.89"/>
    <m/>
    <m/>
    <n v="6957.89"/>
    <n v="4"/>
    <m/>
    <m/>
    <n v="4"/>
  </r>
  <r>
    <s v="Склад Север"/>
    <x v="0"/>
    <x v="5701"/>
    <x v="4"/>
    <n v="5826.66"/>
    <n v="2"/>
    <x v="3"/>
    <s v="Реконструкция НБУ 2022-2024"/>
    <m/>
    <n v="5826.66"/>
    <m/>
    <m/>
    <n v="5826.66"/>
    <n v="2"/>
    <m/>
    <m/>
    <n v="2"/>
  </r>
  <r>
    <s v="Склад Север"/>
    <x v="0"/>
    <x v="5702"/>
    <x v="4"/>
    <n v="8623.44"/>
    <n v="3"/>
    <x v="3"/>
    <s v="Реконструкция НБУ 2022-2024"/>
    <m/>
    <n v="8623.44"/>
    <m/>
    <m/>
    <n v="8623.44"/>
    <n v="3"/>
    <m/>
    <m/>
    <n v="3"/>
  </r>
  <r>
    <s v="Склад Север"/>
    <x v="0"/>
    <x v="5703"/>
    <x v="0"/>
    <m/>
    <m/>
    <x v="0"/>
    <m/>
    <m/>
    <m/>
    <n v="3630"/>
    <m/>
    <n v="3630"/>
    <m/>
    <n v="2"/>
    <m/>
    <n v="2"/>
  </r>
  <r>
    <s v="Склад Север"/>
    <x v="0"/>
    <x v="5704"/>
    <x v="4"/>
    <n v="4025"/>
    <n v="2"/>
    <x v="3"/>
    <s v="Реконструкция НБУ 2022-2024"/>
    <m/>
    <n v="4025"/>
    <m/>
    <m/>
    <n v="4025"/>
    <n v="2"/>
    <m/>
    <m/>
    <n v="2"/>
  </r>
  <r>
    <s v="Склад Север"/>
    <x v="0"/>
    <x v="5705"/>
    <x v="0"/>
    <m/>
    <m/>
    <x v="0"/>
    <m/>
    <m/>
    <m/>
    <n v="7420.8"/>
    <n v="7420.8"/>
    <m/>
    <m/>
    <n v="2"/>
    <n v="2"/>
    <m/>
  </r>
  <r>
    <s v="Склад Север"/>
    <x v="0"/>
    <x v="5706"/>
    <x v="0"/>
    <n v="-604875.68000000005"/>
    <n v="-2291"/>
    <x v="0"/>
    <m/>
    <m/>
    <n v="4744.4399999999996"/>
    <n v="655352.36"/>
    <n v="609620.12"/>
    <n v="50476.68"/>
    <n v="18"/>
    <n v="2477"/>
    <n v="2309"/>
    <n v="186"/>
  </r>
  <r>
    <s v="Склад Север"/>
    <x v="0"/>
    <x v="5707"/>
    <x v="0"/>
    <m/>
    <m/>
    <x v="0"/>
    <m/>
    <m/>
    <m/>
    <n v="22720.32"/>
    <n v="22720.32"/>
    <m/>
    <m/>
    <n v="28"/>
    <n v="28"/>
    <m/>
  </r>
  <r>
    <s v="Склад Север"/>
    <x v="0"/>
    <x v="5708"/>
    <x v="0"/>
    <m/>
    <m/>
    <x v="0"/>
    <m/>
    <m/>
    <m/>
    <n v="1631.16"/>
    <n v="1631.16"/>
    <m/>
    <m/>
    <n v="2"/>
    <n v="2"/>
    <m/>
  </r>
  <r>
    <s v="Склад Север"/>
    <x v="0"/>
    <x v="5709"/>
    <x v="0"/>
    <m/>
    <m/>
    <x v="0"/>
    <m/>
    <m/>
    <n v="2010"/>
    <m/>
    <n v="2010"/>
    <m/>
    <n v="6"/>
    <m/>
    <n v="6"/>
    <m/>
  </r>
  <r>
    <s v="Склад Север"/>
    <x v="0"/>
    <x v="5710"/>
    <x v="0"/>
    <m/>
    <m/>
    <x v="0"/>
    <m/>
    <m/>
    <n v="302.83999999999997"/>
    <m/>
    <n v="302.83999999999997"/>
    <m/>
    <n v="1"/>
    <m/>
    <n v="1"/>
    <m/>
  </r>
  <r>
    <s v="Склад Север"/>
    <x v="0"/>
    <x v="5711"/>
    <x v="0"/>
    <m/>
    <m/>
    <x v="0"/>
    <m/>
    <m/>
    <m/>
    <n v="4053.48"/>
    <n v="3377.9"/>
    <n v="675.58"/>
    <m/>
    <n v="6"/>
    <n v="5"/>
    <n v="1"/>
  </r>
  <r>
    <s v="Склад Север"/>
    <x v="0"/>
    <x v="5712"/>
    <x v="0"/>
    <m/>
    <m/>
    <x v="0"/>
    <m/>
    <m/>
    <m/>
    <n v="60940"/>
    <n v="60940"/>
    <m/>
    <m/>
    <n v="3"/>
    <n v="3"/>
    <m/>
  </r>
  <r>
    <s v="Склад Север"/>
    <x v="0"/>
    <x v="5713"/>
    <x v="0"/>
    <m/>
    <m/>
    <x v="0"/>
    <m/>
    <m/>
    <m/>
    <n v="87600"/>
    <n v="87600"/>
    <m/>
    <m/>
    <n v="4"/>
    <n v="4"/>
    <m/>
  </r>
  <r>
    <s v="Склад Север"/>
    <x v="0"/>
    <x v="5714"/>
    <x v="0"/>
    <m/>
    <m/>
    <x v="0"/>
    <m/>
    <m/>
    <m/>
    <n v="43800"/>
    <n v="43800"/>
    <m/>
    <m/>
    <n v="2"/>
    <n v="2"/>
    <m/>
  </r>
  <r>
    <s v="Склад Север"/>
    <x v="0"/>
    <x v="5715"/>
    <x v="0"/>
    <m/>
    <m/>
    <x v="0"/>
    <m/>
    <m/>
    <m/>
    <n v="8650.83"/>
    <n v="6165.83"/>
    <n v="2485"/>
    <m/>
    <n v="350"/>
    <n v="250"/>
    <n v="100"/>
  </r>
  <r>
    <s v="Склад Север"/>
    <x v="0"/>
    <x v="5716"/>
    <x v="0"/>
    <m/>
    <m/>
    <x v="0"/>
    <m/>
    <m/>
    <m/>
    <n v="71.67"/>
    <n v="71.67"/>
    <m/>
    <m/>
    <n v="2"/>
    <n v="2"/>
    <m/>
  </r>
  <r>
    <s v="Склад Север"/>
    <x v="0"/>
    <x v="5717"/>
    <x v="0"/>
    <m/>
    <m/>
    <x v="0"/>
    <m/>
    <m/>
    <m/>
    <n v="7175"/>
    <n v="7175"/>
    <m/>
    <m/>
    <n v="25"/>
    <n v="25"/>
    <m/>
  </r>
  <r>
    <s v="Склад Север"/>
    <x v="0"/>
    <x v="5718"/>
    <x v="0"/>
    <m/>
    <m/>
    <x v="0"/>
    <m/>
    <m/>
    <m/>
    <n v="120000"/>
    <n v="13200"/>
    <n v="106800"/>
    <m/>
    <n v="10"/>
    <n v="1.1000000000000001"/>
    <n v="8.9"/>
  </r>
  <r>
    <s v="Склад Север"/>
    <x v="0"/>
    <x v="5719"/>
    <x v="0"/>
    <m/>
    <m/>
    <x v="0"/>
    <m/>
    <m/>
    <m/>
    <n v="43083.1"/>
    <n v="18246.96"/>
    <n v="24836.14"/>
    <m/>
    <n v="4.25"/>
    <n v="1.8"/>
    <n v="2.4500000000000002"/>
  </r>
  <r>
    <s v="Склад Север"/>
    <x v="0"/>
    <x v="5720"/>
    <x v="0"/>
    <m/>
    <m/>
    <x v="0"/>
    <m/>
    <m/>
    <m/>
    <n v="21376.240000000002"/>
    <n v="21376.240000000002"/>
    <m/>
    <m/>
    <n v="2"/>
    <n v="2"/>
    <m/>
  </r>
  <r>
    <s v="Склад Север"/>
    <x v="0"/>
    <x v="5721"/>
    <x v="0"/>
    <m/>
    <m/>
    <x v="0"/>
    <m/>
    <m/>
    <m/>
    <n v="22931.040000000001"/>
    <n v="22931.040000000001"/>
    <m/>
    <m/>
    <n v="2"/>
    <n v="2"/>
    <m/>
  </r>
  <r>
    <s v="Склад Север"/>
    <x v="0"/>
    <x v="5722"/>
    <x v="0"/>
    <m/>
    <m/>
    <x v="0"/>
    <m/>
    <m/>
    <m/>
    <n v="1684"/>
    <n v="1684"/>
    <m/>
    <m/>
    <n v="4"/>
    <n v="4"/>
    <m/>
  </r>
  <r>
    <s v="Склад Север"/>
    <x v="0"/>
    <x v="5723"/>
    <x v="0"/>
    <m/>
    <m/>
    <x v="0"/>
    <m/>
    <m/>
    <m/>
    <n v="11160"/>
    <n v="11160"/>
    <m/>
    <m/>
    <n v="6"/>
    <n v="6"/>
    <m/>
  </r>
  <r>
    <s v="Склад Север"/>
    <x v="0"/>
    <x v="5724"/>
    <x v="0"/>
    <m/>
    <m/>
    <x v="0"/>
    <m/>
    <m/>
    <m/>
    <m/>
    <m/>
    <m/>
    <m/>
    <m/>
    <m/>
    <m/>
  </r>
  <r>
    <s v="Склад Север"/>
    <x v="0"/>
    <x v="5725"/>
    <x v="0"/>
    <m/>
    <m/>
    <x v="0"/>
    <m/>
    <m/>
    <m/>
    <n v="3210"/>
    <n v="3210"/>
    <m/>
    <m/>
    <n v="4"/>
    <n v="4"/>
    <m/>
  </r>
  <r>
    <s v="Склад Север"/>
    <x v="0"/>
    <x v="5726"/>
    <x v="0"/>
    <m/>
    <m/>
    <x v="0"/>
    <m/>
    <m/>
    <m/>
    <n v="8400"/>
    <n v="8400"/>
    <m/>
    <m/>
    <n v="4"/>
    <n v="4"/>
    <m/>
  </r>
  <r>
    <s v="Склад Север"/>
    <x v="0"/>
    <x v="5727"/>
    <x v="0"/>
    <m/>
    <m/>
    <x v="0"/>
    <m/>
    <m/>
    <m/>
    <m/>
    <m/>
    <m/>
    <m/>
    <m/>
    <m/>
    <m/>
  </r>
  <r>
    <s v="Склад Север"/>
    <x v="0"/>
    <x v="5728"/>
    <x v="0"/>
    <m/>
    <m/>
    <x v="0"/>
    <m/>
    <m/>
    <m/>
    <n v="8160"/>
    <n v="8160"/>
    <m/>
    <m/>
    <n v="6"/>
    <n v="6"/>
    <m/>
  </r>
  <r>
    <s v="Склад Север"/>
    <x v="0"/>
    <x v="5729"/>
    <x v="0"/>
    <m/>
    <m/>
    <x v="0"/>
    <m/>
    <m/>
    <m/>
    <n v="8280"/>
    <n v="8280"/>
    <m/>
    <m/>
    <n v="4"/>
    <n v="4"/>
    <m/>
  </r>
  <r>
    <s v="Склад Север"/>
    <x v="0"/>
    <x v="5730"/>
    <x v="0"/>
    <m/>
    <m/>
    <x v="0"/>
    <m/>
    <m/>
    <m/>
    <n v="17490"/>
    <n v="17490"/>
    <m/>
    <m/>
    <n v="11"/>
    <n v="11"/>
    <m/>
  </r>
  <r>
    <s v="Склад Север"/>
    <x v="0"/>
    <x v="5731"/>
    <x v="0"/>
    <m/>
    <m/>
    <x v="0"/>
    <m/>
    <m/>
    <m/>
    <n v="1960"/>
    <n v="1960"/>
    <m/>
    <m/>
    <n v="2"/>
    <n v="2"/>
    <m/>
  </r>
  <r>
    <s v="Склад Север"/>
    <x v="0"/>
    <x v="5732"/>
    <x v="0"/>
    <m/>
    <m/>
    <x v="0"/>
    <m/>
    <m/>
    <m/>
    <n v="15000"/>
    <n v="15000"/>
    <m/>
    <m/>
    <n v="5"/>
    <n v="5"/>
    <m/>
  </r>
  <r>
    <s v="Склад Север"/>
    <x v="0"/>
    <x v="5733"/>
    <x v="0"/>
    <m/>
    <m/>
    <x v="0"/>
    <m/>
    <m/>
    <m/>
    <n v="15185"/>
    <n v="15185"/>
    <m/>
    <m/>
    <n v="5"/>
    <n v="5"/>
    <m/>
  </r>
  <r>
    <s v="Склад Север"/>
    <x v="0"/>
    <x v="5734"/>
    <x v="0"/>
    <m/>
    <m/>
    <x v="0"/>
    <m/>
    <m/>
    <m/>
    <n v="2316.67"/>
    <n v="1158.3399999999999"/>
    <n v="1158.33"/>
    <m/>
    <n v="20"/>
    <n v="10"/>
    <n v="10"/>
  </r>
  <r>
    <s v="Склад Север"/>
    <x v="0"/>
    <x v="5735"/>
    <x v="0"/>
    <m/>
    <m/>
    <x v="0"/>
    <m/>
    <m/>
    <m/>
    <n v="589.16999999999996"/>
    <n v="441.67"/>
    <n v="147.5"/>
    <m/>
    <n v="13"/>
    <n v="10"/>
    <n v="3"/>
  </r>
  <r>
    <s v="Склад Север"/>
    <x v="0"/>
    <x v="5736"/>
    <x v="0"/>
    <m/>
    <m/>
    <x v="0"/>
    <m/>
    <m/>
    <m/>
    <n v="2016.67"/>
    <n v="1815"/>
    <n v="201.67"/>
    <m/>
    <n v="20"/>
    <n v="18"/>
    <n v="2"/>
  </r>
  <r>
    <s v="Склад Север"/>
    <x v="0"/>
    <x v="5737"/>
    <x v="0"/>
    <m/>
    <m/>
    <x v="0"/>
    <m/>
    <m/>
    <m/>
    <n v="225.5"/>
    <n v="225.5"/>
    <m/>
    <m/>
    <n v="2"/>
    <n v="2"/>
    <m/>
  </r>
  <r>
    <s v="Склад Север"/>
    <x v="0"/>
    <x v="5738"/>
    <x v="0"/>
    <m/>
    <m/>
    <x v="0"/>
    <m/>
    <m/>
    <m/>
    <n v="538.05999999999995"/>
    <n v="288.45999999999998"/>
    <n v="249.6"/>
    <m/>
    <n v="8"/>
    <n v="4"/>
    <n v="4"/>
  </r>
  <r>
    <s v="Склад Север"/>
    <x v="0"/>
    <x v="5739"/>
    <x v="0"/>
    <m/>
    <m/>
    <x v="0"/>
    <m/>
    <m/>
    <m/>
    <n v="3125"/>
    <n v="1562.5"/>
    <n v="1562.5"/>
    <m/>
    <n v="100"/>
    <n v="50"/>
    <n v="50"/>
  </r>
  <r>
    <s v="Склад Север"/>
    <x v="0"/>
    <x v="5740"/>
    <x v="0"/>
    <m/>
    <m/>
    <x v="0"/>
    <m/>
    <m/>
    <m/>
    <n v="3426.92"/>
    <n v="3426.92"/>
    <m/>
    <m/>
    <n v="100"/>
    <n v="100"/>
    <m/>
  </r>
  <r>
    <s v="Склад Север"/>
    <x v="0"/>
    <x v="5741"/>
    <x v="0"/>
    <m/>
    <m/>
    <x v="0"/>
    <m/>
    <m/>
    <m/>
    <n v="1642.92"/>
    <m/>
    <n v="1642.92"/>
    <m/>
    <n v="50"/>
    <m/>
    <n v="50"/>
  </r>
  <r>
    <s v="Склад Север"/>
    <x v="0"/>
    <x v="5742"/>
    <x v="0"/>
    <m/>
    <m/>
    <x v="0"/>
    <m/>
    <m/>
    <m/>
    <n v="1792.79"/>
    <n v="1792.79"/>
    <m/>
    <m/>
    <n v="23"/>
    <n v="23"/>
    <m/>
  </r>
  <r>
    <s v="Склад Север"/>
    <x v="0"/>
    <x v="5743"/>
    <x v="0"/>
    <m/>
    <m/>
    <x v="0"/>
    <m/>
    <m/>
    <m/>
    <n v="693.45"/>
    <n v="693.45"/>
    <m/>
    <m/>
    <n v="23"/>
    <n v="23"/>
    <m/>
  </r>
  <r>
    <s v="Склад Север"/>
    <x v="0"/>
    <x v="5744"/>
    <x v="0"/>
    <m/>
    <m/>
    <x v="0"/>
    <m/>
    <m/>
    <m/>
    <n v="2740.27"/>
    <n v="762.07"/>
    <n v="1978.2"/>
    <m/>
    <n v="79"/>
    <n v="23"/>
    <n v="56"/>
  </r>
  <r>
    <s v="Склад Север"/>
    <x v="0"/>
    <x v="5745"/>
    <x v="0"/>
    <m/>
    <m/>
    <x v="0"/>
    <m/>
    <m/>
    <m/>
    <n v="14122.65"/>
    <n v="14122.65"/>
    <m/>
    <m/>
    <n v="236"/>
    <n v="236"/>
    <m/>
  </r>
  <r>
    <s v="Склад Север"/>
    <x v="0"/>
    <x v="5746"/>
    <x v="0"/>
    <m/>
    <m/>
    <x v="0"/>
    <m/>
    <m/>
    <m/>
    <n v="1873.33"/>
    <n v="1873.33"/>
    <m/>
    <m/>
    <n v="2"/>
    <n v="2"/>
    <m/>
  </r>
  <r>
    <s v="Склад Север"/>
    <x v="0"/>
    <x v="5747"/>
    <x v="0"/>
    <m/>
    <m/>
    <x v="0"/>
    <m/>
    <m/>
    <m/>
    <n v="256.67"/>
    <n v="256.67"/>
    <m/>
    <m/>
    <n v="14"/>
    <n v="14"/>
    <m/>
  </r>
  <r>
    <s v="Склад Север"/>
    <x v="0"/>
    <x v="5748"/>
    <x v="0"/>
    <m/>
    <m/>
    <x v="0"/>
    <m/>
    <m/>
    <m/>
    <n v="112.01"/>
    <n v="112.01"/>
    <m/>
    <m/>
    <n v="2"/>
    <n v="2"/>
    <m/>
  </r>
  <r>
    <s v="Склад Север"/>
    <x v="0"/>
    <x v="5749"/>
    <x v="0"/>
    <m/>
    <m/>
    <x v="0"/>
    <m/>
    <m/>
    <m/>
    <n v="476"/>
    <n v="476"/>
    <m/>
    <m/>
    <n v="7"/>
    <n v="7"/>
    <m/>
  </r>
  <r>
    <s v="Склад Север"/>
    <x v="0"/>
    <x v="5750"/>
    <x v="0"/>
    <m/>
    <m/>
    <x v="0"/>
    <m/>
    <m/>
    <m/>
    <n v="252169.94"/>
    <n v="226691.63"/>
    <n v="25478.31"/>
    <m/>
    <n v="386"/>
    <n v="347"/>
    <n v="39"/>
  </r>
  <r>
    <s v="Склад Север"/>
    <x v="0"/>
    <x v="5751"/>
    <x v="0"/>
    <m/>
    <m/>
    <x v="0"/>
    <m/>
    <m/>
    <m/>
    <n v="86112"/>
    <n v="86112"/>
    <m/>
    <m/>
    <n v="4"/>
    <n v="4"/>
    <m/>
  </r>
  <r>
    <s v="Склад Север"/>
    <x v="0"/>
    <x v="5752"/>
    <x v="0"/>
    <m/>
    <m/>
    <x v="0"/>
    <m/>
    <m/>
    <m/>
    <n v="45388.2"/>
    <n v="45388.2"/>
    <m/>
    <m/>
    <n v="2"/>
    <n v="2"/>
    <m/>
  </r>
  <r>
    <s v="Склад Север"/>
    <x v="0"/>
    <x v="5753"/>
    <x v="0"/>
    <m/>
    <m/>
    <x v="0"/>
    <m/>
    <m/>
    <m/>
    <n v="255.33"/>
    <m/>
    <n v="255.33"/>
    <m/>
    <n v="4"/>
    <m/>
    <n v="4"/>
  </r>
  <r>
    <s v="Склад Север"/>
    <x v="0"/>
    <x v="5754"/>
    <x v="0"/>
    <m/>
    <m/>
    <x v="0"/>
    <m/>
    <m/>
    <n v="1571.22"/>
    <m/>
    <n v="1571.22"/>
    <m/>
    <n v="0.11"/>
    <m/>
    <n v="0.11"/>
    <m/>
  </r>
  <r>
    <s v="Склад Север"/>
    <x v="0"/>
    <x v="5755"/>
    <x v="0"/>
    <m/>
    <m/>
    <x v="0"/>
    <m/>
    <m/>
    <m/>
    <n v="25098.67"/>
    <m/>
    <n v="25098.67"/>
    <m/>
    <n v="0.36199999999999999"/>
    <m/>
    <n v="0.36199999999999999"/>
  </r>
  <r>
    <s v="Склад Север"/>
    <x v="0"/>
    <x v="5756"/>
    <x v="2"/>
    <n v="26290"/>
    <n v="0.47799999999999998"/>
    <x v="3"/>
    <s v="КР РВС 2022"/>
    <m/>
    <n v="26290"/>
    <m/>
    <m/>
    <n v="26290"/>
    <n v="0.47799999999999998"/>
    <m/>
    <m/>
    <n v="0.47799999999999998"/>
  </r>
  <r>
    <s v="Склад Север"/>
    <x v="0"/>
    <x v="5757"/>
    <x v="4"/>
    <n v="1587.36"/>
    <n v="0.155"/>
    <x v="3"/>
    <s v="Реконструкция НБУ 2022-2024"/>
    <m/>
    <n v="1587.36"/>
    <m/>
    <m/>
    <n v="1587.36"/>
    <n v="0.155"/>
    <m/>
    <m/>
    <n v="0.155"/>
  </r>
  <r>
    <s v="Склад Север"/>
    <x v="0"/>
    <x v="5758"/>
    <x v="4"/>
    <n v="42433.33"/>
    <n v="0.76"/>
    <x v="3"/>
    <s v="Реконструкция НБУ 2022-2024"/>
    <m/>
    <n v="42433.33"/>
    <m/>
    <m/>
    <n v="42433.33"/>
    <n v="0.76"/>
    <m/>
    <m/>
    <n v="0.76"/>
  </r>
  <r>
    <s v="Склад Север"/>
    <x v="0"/>
    <x v="5759"/>
    <x v="0"/>
    <m/>
    <m/>
    <x v="0"/>
    <m/>
    <m/>
    <n v="1712.31"/>
    <m/>
    <n v="1712.31"/>
    <m/>
    <n v="0.17499999999999999"/>
    <m/>
    <n v="0.17499999999999999"/>
    <m/>
  </r>
  <r>
    <s v="Склад Север"/>
    <x v="0"/>
    <x v="5760"/>
    <x v="0"/>
    <m/>
    <m/>
    <x v="0"/>
    <m/>
    <m/>
    <m/>
    <n v="12395.83"/>
    <m/>
    <n v="12395.83"/>
    <m/>
    <n v="0.17"/>
    <m/>
    <n v="0.17"/>
  </r>
  <r>
    <s v="Склад Север"/>
    <x v="0"/>
    <x v="5761"/>
    <x v="4"/>
    <n v="761.25"/>
    <n v="0.09"/>
    <x v="3"/>
    <s v="Реконструкция НБУ 2022-2024"/>
    <m/>
    <n v="761.25"/>
    <m/>
    <m/>
    <n v="761.25"/>
    <n v="0.09"/>
    <m/>
    <m/>
    <n v="0.09"/>
  </r>
  <r>
    <s v="Склад Север"/>
    <x v="0"/>
    <x v="5762"/>
    <x v="4"/>
    <n v="332106.36"/>
    <n v="3.96"/>
    <x v="3"/>
    <s v="Реконструкция НБУ 2022-2024"/>
    <m/>
    <n v="332106.36"/>
    <m/>
    <m/>
    <n v="332106.36"/>
    <n v="3.96"/>
    <m/>
    <m/>
    <n v="3.96"/>
  </r>
  <r>
    <s v="Склад Север"/>
    <x v="0"/>
    <x v="5763"/>
    <x v="4"/>
    <n v="6109.49"/>
    <n v="0.12"/>
    <x v="3"/>
    <s v="Реконструкция НБУ 2022-2024"/>
    <m/>
    <n v="6109.49"/>
    <m/>
    <m/>
    <n v="6109.49"/>
    <n v="0.12"/>
    <m/>
    <m/>
    <n v="0.12"/>
  </r>
  <r>
    <s v="Склад Север"/>
    <x v="0"/>
    <x v="5764"/>
    <x v="4"/>
    <n v="1739.51"/>
    <n v="3.7999999999999999E-2"/>
    <x v="3"/>
    <s v="Реконструкция НБУ 2022-2024"/>
    <m/>
    <n v="1739.51"/>
    <m/>
    <m/>
    <n v="1739.51"/>
    <n v="3.7999999999999999E-2"/>
    <m/>
    <m/>
    <n v="3.7999999999999999E-2"/>
  </r>
  <r>
    <s v="Склад Север"/>
    <x v="0"/>
    <x v="5765"/>
    <x v="4"/>
    <n v="410.87"/>
    <n v="0.03"/>
    <x v="3"/>
    <s v="Реконструкция НБУ 2022-2024"/>
    <m/>
    <n v="410.87"/>
    <m/>
    <m/>
    <n v="410.87"/>
    <n v="0.03"/>
    <m/>
    <m/>
    <n v="0.03"/>
  </r>
  <r>
    <s v="Склад Север"/>
    <x v="0"/>
    <x v="5766"/>
    <x v="4"/>
    <n v="2551.1"/>
    <n v="5.8999999999999997E-2"/>
    <x v="3"/>
    <s v="Реконструкция НБУ 2022-2024"/>
    <m/>
    <n v="2551.1"/>
    <m/>
    <m/>
    <n v="2551.1"/>
    <n v="5.8999999999999997E-2"/>
    <m/>
    <m/>
    <n v="5.8999999999999997E-2"/>
  </r>
  <r>
    <s v="Склад Север"/>
    <x v="0"/>
    <x v="5767"/>
    <x v="0"/>
    <m/>
    <m/>
    <x v="0"/>
    <m/>
    <m/>
    <m/>
    <n v="44275"/>
    <n v="44275"/>
    <m/>
    <m/>
    <n v="0.5"/>
    <n v="0.5"/>
    <m/>
  </r>
  <r>
    <s v="Склад Север"/>
    <x v="0"/>
    <x v="5768"/>
    <x v="0"/>
    <m/>
    <m/>
    <x v="0"/>
    <m/>
    <m/>
    <m/>
    <n v="8857.2000000000007"/>
    <n v="8857.2000000000007"/>
    <m/>
    <m/>
    <n v="5"/>
    <n v="5"/>
    <m/>
  </r>
  <r>
    <s v="Склад Север"/>
    <x v="0"/>
    <x v="5769"/>
    <x v="0"/>
    <m/>
    <m/>
    <x v="0"/>
    <m/>
    <m/>
    <m/>
    <n v="40454.480000000003"/>
    <n v="40454.480000000003"/>
    <m/>
    <m/>
    <n v="12"/>
    <n v="12"/>
    <m/>
  </r>
  <r>
    <s v="Склад Север"/>
    <x v="0"/>
    <x v="5770"/>
    <x v="0"/>
    <m/>
    <m/>
    <x v="0"/>
    <m/>
    <m/>
    <m/>
    <n v="81003.899999999994"/>
    <n v="81003.899999999994"/>
    <m/>
    <m/>
    <n v="13"/>
    <n v="13"/>
    <m/>
  </r>
  <r>
    <s v="Склад Север"/>
    <x v="0"/>
    <x v="5771"/>
    <x v="0"/>
    <m/>
    <m/>
    <x v="0"/>
    <m/>
    <m/>
    <m/>
    <n v="1879.17"/>
    <n v="1879.17"/>
    <m/>
    <m/>
    <n v="50"/>
    <n v="50"/>
    <m/>
  </r>
  <r>
    <s v="Склад Север"/>
    <x v="0"/>
    <x v="5772"/>
    <x v="1"/>
    <n v="1486.37"/>
    <n v="12"/>
    <x v="3"/>
    <s v="аварийный запас на ремонт кровель"/>
    <m/>
    <n v="1486.37"/>
    <m/>
    <m/>
    <n v="1486.37"/>
    <n v="12"/>
    <m/>
    <m/>
    <n v="12"/>
  </r>
  <r>
    <s v="Склад Север"/>
    <x v="0"/>
    <x v="5773"/>
    <x v="1"/>
    <n v="6193.22"/>
    <n v="50"/>
    <x v="3"/>
    <s v="аварийный запас на ремонт кровель"/>
    <m/>
    <n v="6193.22"/>
    <m/>
    <m/>
    <n v="6193.22"/>
    <n v="50"/>
    <m/>
    <m/>
    <n v="50"/>
  </r>
  <r>
    <s v="Склад Север"/>
    <x v="0"/>
    <x v="5774"/>
    <x v="0"/>
    <m/>
    <m/>
    <x v="0"/>
    <m/>
    <m/>
    <m/>
    <n v="4020.83"/>
    <n v="4020.83"/>
    <m/>
    <m/>
    <n v="1"/>
    <n v="1"/>
    <m/>
  </r>
  <r>
    <s v="Склад Север"/>
    <x v="0"/>
    <x v="5775"/>
    <x v="0"/>
    <m/>
    <m/>
    <x v="0"/>
    <m/>
    <m/>
    <m/>
    <n v="38583.33"/>
    <n v="38583.33"/>
    <m/>
    <m/>
    <n v="1"/>
    <n v="1"/>
    <m/>
  </r>
  <r>
    <s v="Склад Север"/>
    <x v="0"/>
    <x v="5776"/>
    <x v="0"/>
    <m/>
    <m/>
    <x v="0"/>
    <m/>
    <m/>
    <m/>
    <n v="23460"/>
    <n v="11730"/>
    <n v="11730"/>
    <m/>
    <n v="2"/>
    <n v="1"/>
    <n v="1"/>
  </r>
  <r>
    <s v="Склад Север"/>
    <x v="0"/>
    <x v="5777"/>
    <x v="0"/>
    <m/>
    <m/>
    <x v="0"/>
    <m/>
    <m/>
    <m/>
    <n v="2050"/>
    <m/>
    <n v="2050"/>
    <m/>
    <n v="5"/>
    <m/>
    <n v="5"/>
  </r>
  <r>
    <s v="Склад Север"/>
    <x v="0"/>
    <x v="5778"/>
    <x v="0"/>
    <m/>
    <m/>
    <x v="0"/>
    <m/>
    <m/>
    <m/>
    <n v="18765.099999999999"/>
    <n v="18765.099999999999"/>
    <m/>
    <m/>
    <n v="10"/>
    <n v="10"/>
    <m/>
  </r>
  <r>
    <s v="Склад Север"/>
    <x v="0"/>
    <x v="5779"/>
    <x v="0"/>
    <m/>
    <m/>
    <x v="0"/>
    <m/>
    <m/>
    <m/>
    <n v="12161.67"/>
    <n v="8513.17"/>
    <n v="3648.5"/>
    <m/>
    <n v="10"/>
    <n v="7"/>
    <n v="3"/>
  </r>
  <r>
    <s v="Склад Север"/>
    <x v="0"/>
    <x v="5780"/>
    <x v="0"/>
    <m/>
    <m/>
    <x v="0"/>
    <m/>
    <m/>
    <m/>
    <n v="13055"/>
    <n v="13055"/>
    <m/>
    <m/>
    <n v="1"/>
    <n v="1"/>
    <m/>
  </r>
  <r>
    <s v="Склад Север"/>
    <x v="0"/>
    <x v="5781"/>
    <x v="0"/>
    <m/>
    <m/>
    <x v="0"/>
    <m/>
    <m/>
    <m/>
    <n v="7765.83"/>
    <n v="7765.83"/>
    <m/>
    <m/>
    <n v="1"/>
    <n v="1"/>
    <m/>
  </r>
  <r>
    <s v="Склад Север"/>
    <x v="0"/>
    <x v="5782"/>
    <x v="0"/>
    <m/>
    <m/>
    <x v="0"/>
    <m/>
    <m/>
    <m/>
    <n v="902.08"/>
    <n v="902.08"/>
    <m/>
    <m/>
    <n v="5"/>
    <n v="5"/>
    <m/>
  </r>
  <r>
    <s v="Склад Север"/>
    <x v="0"/>
    <x v="5783"/>
    <x v="0"/>
    <m/>
    <m/>
    <x v="0"/>
    <m/>
    <m/>
    <m/>
    <n v="471.25"/>
    <n v="471.25"/>
    <m/>
    <m/>
    <n v="3"/>
    <n v="3"/>
    <m/>
  </r>
  <r>
    <s v="Склад Север"/>
    <x v="0"/>
    <x v="5784"/>
    <x v="0"/>
    <m/>
    <m/>
    <x v="0"/>
    <m/>
    <m/>
    <m/>
    <n v="344.56"/>
    <n v="344.56"/>
    <m/>
    <m/>
    <n v="8"/>
    <n v="8"/>
    <m/>
  </r>
  <r>
    <s v="Склад Север"/>
    <x v="0"/>
    <x v="5785"/>
    <x v="0"/>
    <m/>
    <m/>
    <x v="0"/>
    <m/>
    <m/>
    <m/>
    <n v="295.68"/>
    <n v="295.68"/>
    <m/>
    <m/>
    <n v="8"/>
    <n v="8"/>
    <m/>
  </r>
  <r>
    <s v="Склад Север"/>
    <x v="0"/>
    <x v="5786"/>
    <x v="0"/>
    <m/>
    <m/>
    <x v="0"/>
    <m/>
    <m/>
    <m/>
    <n v="8740.7999999999993"/>
    <n v="8740.7999999999993"/>
    <m/>
    <m/>
    <n v="30"/>
    <n v="30"/>
    <m/>
  </r>
  <r>
    <s v="Склад Север"/>
    <x v="0"/>
    <x v="5787"/>
    <x v="0"/>
    <m/>
    <m/>
    <x v="0"/>
    <m/>
    <m/>
    <m/>
    <n v="43428"/>
    <n v="43428"/>
    <m/>
    <m/>
    <n v="22"/>
    <n v="22"/>
    <m/>
  </r>
  <r>
    <s v="Склад Север"/>
    <x v="0"/>
    <x v="5788"/>
    <x v="0"/>
    <m/>
    <m/>
    <x v="0"/>
    <m/>
    <m/>
    <n v="750"/>
    <m/>
    <n v="750"/>
    <m/>
    <n v="1"/>
    <m/>
    <n v="1"/>
    <m/>
  </r>
  <r>
    <s v="Склад Север"/>
    <x v="0"/>
    <x v="5789"/>
    <x v="0"/>
    <m/>
    <m/>
    <x v="0"/>
    <m/>
    <m/>
    <m/>
    <n v="3358.33"/>
    <n v="3358.33"/>
    <m/>
    <m/>
    <n v="10"/>
    <n v="10"/>
    <m/>
  </r>
  <r>
    <s v="Склад Север"/>
    <x v="0"/>
    <x v="5790"/>
    <x v="0"/>
    <m/>
    <m/>
    <x v="0"/>
    <m/>
    <m/>
    <m/>
    <n v="25904.400000000001"/>
    <n v="25904.400000000001"/>
    <m/>
    <m/>
    <n v="1"/>
    <n v="1"/>
    <m/>
  </r>
  <r>
    <s v="Склад Север"/>
    <x v="0"/>
    <x v="5791"/>
    <x v="0"/>
    <m/>
    <m/>
    <x v="0"/>
    <m/>
    <m/>
    <m/>
    <n v="6016.67"/>
    <n v="6016.67"/>
    <m/>
    <m/>
    <n v="4"/>
    <n v="4"/>
    <m/>
  </r>
  <r>
    <s v="Склад Север"/>
    <x v="0"/>
    <x v="5792"/>
    <x v="0"/>
    <m/>
    <m/>
    <x v="0"/>
    <m/>
    <m/>
    <m/>
    <n v="3423.33"/>
    <n v="3423.33"/>
    <m/>
    <m/>
    <n v="2"/>
    <n v="2"/>
    <m/>
  </r>
  <r>
    <s v="Склад Север"/>
    <x v="0"/>
    <x v="5793"/>
    <x v="0"/>
    <m/>
    <m/>
    <x v="0"/>
    <m/>
    <m/>
    <m/>
    <n v="50435"/>
    <n v="18340"/>
    <n v="32095"/>
    <m/>
    <n v="11"/>
    <n v="4"/>
    <n v="7"/>
  </r>
  <r>
    <s v="Склад Север"/>
    <x v="0"/>
    <x v="5794"/>
    <x v="0"/>
    <m/>
    <m/>
    <x v="0"/>
    <m/>
    <m/>
    <m/>
    <n v="3384.17"/>
    <n v="3384.17"/>
    <m/>
    <m/>
    <n v="1"/>
    <n v="1"/>
    <m/>
  </r>
  <r>
    <s v="Склад Север"/>
    <x v="0"/>
    <x v="5795"/>
    <x v="0"/>
    <m/>
    <m/>
    <x v="0"/>
    <m/>
    <m/>
    <m/>
    <n v="135.4"/>
    <n v="135.4"/>
    <m/>
    <m/>
    <n v="10"/>
    <n v="10"/>
    <m/>
  </r>
  <r>
    <s v="Склад Север"/>
    <x v="0"/>
    <x v="5796"/>
    <x v="0"/>
    <m/>
    <m/>
    <x v="0"/>
    <m/>
    <m/>
    <m/>
    <n v="124200"/>
    <n v="124200"/>
    <m/>
    <m/>
    <n v="4"/>
    <n v="4"/>
    <m/>
  </r>
  <r>
    <s v="Склад Север"/>
    <x v="0"/>
    <x v="5797"/>
    <x v="0"/>
    <n v="-225385.2"/>
    <n v="-31"/>
    <x v="0"/>
    <m/>
    <m/>
    <n v="44820"/>
    <n v="380385.2"/>
    <n v="270205.2"/>
    <n v="155000"/>
    <n v="6"/>
    <n v="56"/>
    <n v="37"/>
    <n v="25"/>
  </r>
  <r>
    <s v="Склад Север"/>
    <x v="0"/>
    <x v="5798"/>
    <x v="0"/>
    <m/>
    <m/>
    <x v="0"/>
    <m/>
    <m/>
    <m/>
    <n v="17959.68"/>
    <n v="17959.68"/>
    <m/>
    <m/>
    <n v="3"/>
    <n v="3"/>
    <m/>
  </r>
  <r>
    <s v="Склад Север"/>
    <x v="0"/>
    <x v="5799"/>
    <x v="0"/>
    <m/>
    <m/>
    <x v="0"/>
    <m/>
    <m/>
    <m/>
    <n v="297600"/>
    <m/>
    <n v="297600"/>
    <m/>
    <n v="40"/>
    <m/>
    <n v="40"/>
  </r>
  <r>
    <s v="Склад Север"/>
    <x v="0"/>
    <x v="5800"/>
    <x v="0"/>
    <m/>
    <m/>
    <x v="0"/>
    <m/>
    <m/>
    <n v="26520"/>
    <n v="8840"/>
    <n v="35360"/>
    <m/>
    <n v="3"/>
    <n v="1"/>
    <n v="4"/>
    <m/>
  </r>
  <r>
    <s v="Склад Север"/>
    <x v="0"/>
    <x v="5801"/>
    <x v="0"/>
    <m/>
    <m/>
    <x v="0"/>
    <m/>
    <m/>
    <m/>
    <n v="214560"/>
    <n v="114432"/>
    <n v="100128"/>
    <m/>
    <n v="30"/>
    <n v="16"/>
    <n v="14"/>
  </r>
  <r>
    <s v="Склад Север"/>
    <x v="0"/>
    <x v="5802"/>
    <x v="0"/>
    <m/>
    <m/>
    <x v="0"/>
    <m/>
    <m/>
    <m/>
    <n v="935"/>
    <m/>
    <n v="935"/>
    <m/>
    <n v="2"/>
    <m/>
    <n v="2"/>
  </r>
  <r>
    <s v="Склад Север"/>
    <x v="0"/>
    <x v="5803"/>
    <x v="0"/>
    <m/>
    <m/>
    <x v="0"/>
    <m/>
    <m/>
    <m/>
    <n v="789840"/>
    <n v="625440"/>
    <n v="164400"/>
    <m/>
    <n v="55"/>
    <n v="45"/>
    <n v="10"/>
  </r>
  <r>
    <s v="Склад Север"/>
    <x v="0"/>
    <x v="5804"/>
    <x v="0"/>
    <m/>
    <m/>
    <x v="0"/>
    <m/>
    <m/>
    <m/>
    <n v="81000"/>
    <n v="81000"/>
    <m/>
    <m/>
    <n v="5"/>
    <n v="5"/>
    <m/>
  </r>
  <r>
    <s v="Склад Север"/>
    <x v="0"/>
    <x v="5805"/>
    <x v="0"/>
    <m/>
    <m/>
    <x v="0"/>
    <m/>
    <m/>
    <m/>
    <n v="132560"/>
    <n v="132560"/>
    <m/>
    <m/>
    <n v="132.56"/>
    <n v="132.56"/>
    <m/>
  </r>
  <r>
    <s v="Склад Север"/>
    <x v="0"/>
    <x v="5806"/>
    <x v="0"/>
    <m/>
    <m/>
    <x v="0"/>
    <m/>
    <m/>
    <m/>
    <n v="128720"/>
    <m/>
    <n v="128720"/>
    <m/>
    <n v="128.72"/>
    <m/>
    <n v="128.72"/>
  </r>
  <r>
    <s v="Склад Север"/>
    <x v="0"/>
    <x v="5807"/>
    <x v="0"/>
    <m/>
    <m/>
    <x v="0"/>
    <m/>
    <m/>
    <m/>
    <n v="121833.33"/>
    <m/>
    <n v="121833.33"/>
    <m/>
    <n v="86"/>
    <m/>
    <n v="86"/>
  </r>
  <r>
    <s v="Склад Север"/>
    <x v="0"/>
    <x v="5808"/>
    <x v="0"/>
    <m/>
    <m/>
    <x v="0"/>
    <m/>
    <m/>
    <m/>
    <n v="719740"/>
    <n v="177000"/>
    <n v="542740"/>
    <m/>
    <n v="719.74"/>
    <n v="177"/>
    <n v="542.74"/>
  </r>
  <r>
    <s v="Склад Север"/>
    <x v="0"/>
    <x v="5809"/>
    <x v="0"/>
    <m/>
    <m/>
    <x v="0"/>
    <m/>
    <m/>
    <m/>
    <n v="1375"/>
    <n v="1375"/>
    <m/>
    <m/>
    <n v="10"/>
    <n v="10"/>
    <m/>
  </r>
  <r>
    <s v="Склад Север"/>
    <x v="0"/>
    <x v="5810"/>
    <x v="0"/>
    <m/>
    <m/>
    <x v="0"/>
    <m/>
    <m/>
    <m/>
    <n v="481.37"/>
    <m/>
    <n v="481.37"/>
    <m/>
    <n v="7"/>
    <m/>
    <n v="7"/>
  </r>
  <r>
    <s v="Склад Север"/>
    <x v="0"/>
    <x v="5811"/>
    <x v="0"/>
    <m/>
    <m/>
    <x v="0"/>
    <m/>
    <m/>
    <m/>
    <n v="555.45000000000005"/>
    <n v="555.45000000000005"/>
    <m/>
    <m/>
    <n v="7"/>
    <n v="7"/>
    <m/>
  </r>
  <r>
    <s v="Склад Север"/>
    <x v="0"/>
    <x v="5812"/>
    <x v="0"/>
    <m/>
    <m/>
    <x v="0"/>
    <m/>
    <m/>
    <m/>
    <n v="5720"/>
    <n v="5720"/>
    <m/>
    <m/>
    <n v="48"/>
    <n v="48"/>
    <m/>
  </r>
  <r>
    <s v="Склад Север"/>
    <x v="0"/>
    <x v="5813"/>
    <x v="0"/>
    <m/>
    <m/>
    <x v="0"/>
    <m/>
    <m/>
    <m/>
    <n v="100"/>
    <n v="100"/>
    <m/>
    <m/>
    <n v="2"/>
    <n v="2"/>
    <m/>
  </r>
  <r>
    <s v="Склад Север"/>
    <x v="0"/>
    <x v="5814"/>
    <x v="0"/>
    <m/>
    <m/>
    <x v="0"/>
    <m/>
    <m/>
    <m/>
    <n v="183.33"/>
    <n v="183.33"/>
    <m/>
    <m/>
    <n v="2"/>
    <n v="2"/>
    <m/>
  </r>
  <r>
    <s v="Склад Север"/>
    <x v="0"/>
    <x v="3494"/>
    <x v="0"/>
    <m/>
    <m/>
    <x v="0"/>
    <m/>
    <m/>
    <m/>
    <n v="433.33"/>
    <n v="433.33"/>
    <m/>
    <m/>
    <n v="10"/>
    <n v="10"/>
    <m/>
  </r>
  <r>
    <s v="Склад Север"/>
    <x v="0"/>
    <x v="5815"/>
    <x v="0"/>
    <m/>
    <m/>
    <x v="0"/>
    <m/>
    <m/>
    <m/>
    <n v="462.5"/>
    <n v="462.5"/>
    <m/>
    <m/>
    <n v="3"/>
    <n v="3"/>
    <m/>
  </r>
  <r>
    <s v="Склад Север"/>
    <x v="0"/>
    <x v="5816"/>
    <x v="0"/>
    <m/>
    <m/>
    <x v="0"/>
    <m/>
    <m/>
    <m/>
    <n v="5330"/>
    <n v="5330"/>
    <m/>
    <m/>
    <n v="1"/>
    <n v="1"/>
    <m/>
  </r>
  <r>
    <s v="Склад Север"/>
    <x v="0"/>
    <x v="5817"/>
    <x v="0"/>
    <m/>
    <m/>
    <x v="0"/>
    <m/>
    <m/>
    <m/>
    <n v="25833.599999999999"/>
    <n v="25833.599999999999"/>
    <m/>
    <m/>
    <n v="8"/>
    <n v="8"/>
    <m/>
  </r>
  <r>
    <s v="Склад Север"/>
    <x v="0"/>
    <x v="5818"/>
    <x v="0"/>
    <m/>
    <m/>
    <x v="0"/>
    <m/>
    <m/>
    <n v="350.52"/>
    <m/>
    <n v="350.52"/>
    <m/>
    <n v="2"/>
    <m/>
    <n v="2"/>
    <m/>
  </r>
  <r>
    <s v="Склад Север"/>
    <x v="0"/>
    <x v="5819"/>
    <x v="0"/>
    <m/>
    <m/>
    <x v="0"/>
    <m/>
    <m/>
    <m/>
    <n v="56403.519999999997"/>
    <n v="49353.08"/>
    <n v="7050.44"/>
    <m/>
    <n v="16"/>
    <n v="14"/>
    <n v="2"/>
  </r>
  <r>
    <s v="Склад Север"/>
    <x v="0"/>
    <x v="5820"/>
    <x v="0"/>
    <m/>
    <m/>
    <x v="0"/>
    <m/>
    <m/>
    <m/>
    <n v="6706"/>
    <n v="3353"/>
    <n v="3353"/>
    <m/>
    <n v="14"/>
    <n v="7"/>
    <n v="7"/>
  </r>
  <r>
    <s v="Склад Север"/>
    <x v="0"/>
    <x v="5821"/>
    <x v="0"/>
    <m/>
    <m/>
    <x v="0"/>
    <m/>
    <m/>
    <n v="7696.28"/>
    <n v="2244.75"/>
    <n v="9941.0300000000007"/>
    <m/>
    <n v="2"/>
    <n v="1"/>
    <n v="3"/>
    <m/>
  </r>
  <r>
    <s v="Склад Север"/>
    <x v="0"/>
    <x v="5822"/>
    <x v="0"/>
    <m/>
    <m/>
    <x v="0"/>
    <m/>
    <m/>
    <m/>
    <n v="657.5"/>
    <n v="657.5"/>
    <m/>
    <m/>
    <n v="3"/>
    <n v="3"/>
    <m/>
  </r>
  <r>
    <s v="Склад Север"/>
    <x v="0"/>
    <x v="5823"/>
    <x v="0"/>
    <m/>
    <m/>
    <x v="0"/>
    <m/>
    <m/>
    <m/>
    <n v="31845.5"/>
    <n v="31845.5"/>
    <m/>
    <m/>
    <n v="2"/>
    <n v="2"/>
    <m/>
  </r>
  <r>
    <s v="Склад Север"/>
    <x v="0"/>
    <x v="5824"/>
    <x v="0"/>
    <m/>
    <m/>
    <x v="0"/>
    <m/>
    <m/>
    <m/>
    <n v="49533.120000000003"/>
    <n v="49533.120000000003"/>
    <m/>
    <m/>
    <n v="4"/>
    <n v="4"/>
    <m/>
  </r>
  <r>
    <s v="Склад Север"/>
    <x v="0"/>
    <x v="5825"/>
    <x v="0"/>
    <m/>
    <m/>
    <x v="0"/>
    <m/>
    <m/>
    <m/>
    <n v="3255"/>
    <n v="3255"/>
    <m/>
    <m/>
    <n v="1"/>
    <n v="1"/>
    <m/>
  </r>
  <r>
    <s v="Склад Север"/>
    <x v="0"/>
    <x v="5826"/>
    <x v="3"/>
    <n v="19833.330000000002"/>
    <n v="2"/>
    <x v="6"/>
    <s v="Не востребован ОГЭ"/>
    <m/>
    <n v="19833.330000000002"/>
    <m/>
    <m/>
    <n v="19833.330000000002"/>
    <n v="2"/>
    <m/>
    <m/>
    <n v="2"/>
  </r>
  <r>
    <s v="Склад Север"/>
    <x v="0"/>
    <x v="5827"/>
    <x v="0"/>
    <m/>
    <m/>
    <x v="0"/>
    <m/>
    <m/>
    <m/>
    <n v="17330"/>
    <n v="17330"/>
    <m/>
    <m/>
    <n v="2"/>
    <n v="2"/>
    <m/>
  </r>
  <r>
    <s v="Склад Север"/>
    <x v="0"/>
    <x v="5828"/>
    <x v="0"/>
    <m/>
    <m/>
    <x v="0"/>
    <m/>
    <n v="12463.87"/>
    <n v="12463.87"/>
    <m/>
    <n v="12463.87"/>
    <m/>
    <n v="1"/>
    <m/>
    <n v="1"/>
    <m/>
  </r>
  <r>
    <s v="Склад Север"/>
    <x v="0"/>
    <x v="5829"/>
    <x v="3"/>
    <n v="11431.65"/>
    <n v="1"/>
    <x v="6"/>
    <s v="Не востребован ОГЭ"/>
    <n v="11431.65"/>
    <n v="11431.65"/>
    <m/>
    <m/>
    <n v="11431.65"/>
    <n v="1"/>
    <m/>
    <m/>
    <n v="1"/>
  </r>
  <r>
    <s v="Склад Север"/>
    <x v="0"/>
    <x v="5830"/>
    <x v="0"/>
    <m/>
    <m/>
    <x v="0"/>
    <m/>
    <m/>
    <m/>
    <n v="124200"/>
    <n v="124200"/>
    <m/>
    <m/>
    <n v="300"/>
    <n v="300"/>
    <m/>
  </r>
  <r>
    <s v="Склад Север"/>
    <x v="0"/>
    <x v="5831"/>
    <x v="0"/>
    <m/>
    <m/>
    <x v="0"/>
    <m/>
    <m/>
    <m/>
    <n v="184000"/>
    <n v="184000"/>
    <m/>
    <m/>
    <n v="400"/>
    <n v="400"/>
    <m/>
  </r>
  <r>
    <s v="Склад Север"/>
    <x v="0"/>
    <x v="5832"/>
    <x v="0"/>
    <m/>
    <m/>
    <x v="0"/>
    <m/>
    <m/>
    <m/>
    <n v="155750"/>
    <n v="155750"/>
    <m/>
    <m/>
    <n v="350"/>
    <n v="350"/>
    <m/>
  </r>
  <r>
    <s v="Склад Север"/>
    <x v="0"/>
    <x v="5833"/>
    <x v="0"/>
    <m/>
    <m/>
    <x v="0"/>
    <m/>
    <m/>
    <m/>
    <n v="57604.17"/>
    <n v="57604.17"/>
    <m/>
    <m/>
    <n v="125"/>
    <n v="125"/>
    <m/>
  </r>
  <r>
    <s v="Склад Север"/>
    <x v="0"/>
    <x v="5834"/>
    <x v="0"/>
    <m/>
    <m/>
    <x v="0"/>
    <m/>
    <m/>
    <m/>
    <n v="89250"/>
    <n v="89250"/>
    <m/>
    <m/>
    <n v="200"/>
    <n v="200"/>
    <m/>
  </r>
  <r>
    <s v="Склад Север"/>
    <x v="0"/>
    <x v="5835"/>
    <x v="0"/>
    <m/>
    <m/>
    <x v="0"/>
    <m/>
    <m/>
    <m/>
    <n v="38416.67"/>
    <n v="38416.67"/>
    <m/>
    <m/>
    <n v="100"/>
    <n v="100"/>
    <m/>
  </r>
  <r>
    <s v="Склад Север"/>
    <x v="0"/>
    <x v="5836"/>
    <x v="0"/>
    <m/>
    <m/>
    <x v="0"/>
    <m/>
    <m/>
    <m/>
    <n v="37208.33"/>
    <n v="37208.33"/>
    <m/>
    <m/>
    <n v="100"/>
    <n v="100"/>
    <m/>
  </r>
  <r>
    <s v="Склад Север"/>
    <x v="0"/>
    <x v="5837"/>
    <x v="0"/>
    <m/>
    <m/>
    <x v="0"/>
    <m/>
    <m/>
    <m/>
    <n v="1185"/>
    <m/>
    <n v="1185"/>
    <m/>
    <n v="6"/>
    <m/>
    <n v="6"/>
  </r>
  <r>
    <s v="Склад Север"/>
    <x v="0"/>
    <x v="5838"/>
    <x v="0"/>
    <m/>
    <m/>
    <x v="0"/>
    <m/>
    <m/>
    <m/>
    <n v="20880"/>
    <n v="20880"/>
    <m/>
    <m/>
    <n v="80"/>
    <n v="80"/>
    <m/>
  </r>
  <r>
    <s v="Склад Север"/>
    <x v="0"/>
    <x v="5839"/>
    <x v="0"/>
    <m/>
    <m/>
    <x v="0"/>
    <m/>
    <m/>
    <m/>
    <n v="1497.5"/>
    <n v="1497.5"/>
    <m/>
    <m/>
    <n v="10"/>
    <n v="10"/>
    <m/>
  </r>
  <r>
    <s v="Склад Север"/>
    <x v="0"/>
    <x v="5840"/>
    <x v="0"/>
    <m/>
    <m/>
    <x v="0"/>
    <m/>
    <m/>
    <m/>
    <n v="3680"/>
    <n v="3680"/>
    <m/>
    <m/>
    <n v="20"/>
    <n v="20"/>
    <m/>
  </r>
  <r>
    <s v="Склад Север"/>
    <x v="0"/>
    <x v="5841"/>
    <x v="0"/>
    <m/>
    <m/>
    <x v="0"/>
    <m/>
    <m/>
    <m/>
    <n v="23200"/>
    <n v="23200"/>
    <m/>
    <m/>
    <n v="120"/>
    <n v="120"/>
    <m/>
  </r>
  <r>
    <s v="Склад Север"/>
    <x v="0"/>
    <x v="5842"/>
    <x v="0"/>
    <m/>
    <m/>
    <x v="0"/>
    <m/>
    <m/>
    <m/>
    <n v="12470"/>
    <n v="12470"/>
    <m/>
    <m/>
    <n v="87"/>
    <n v="87"/>
    <m/>
  </r>
  <r>
    <s v="Склад Север"/>
    <x v="0"/>
    <x v="5843"/>
    <x v="0"/>
    <m/>
    <m/>
    <x v="0"/>
    <m/>
    <m/>
    <m/>
    <n v="2737.5"/>
    <n v="2737.5"/>
    <m/>
    <m/>
    <n v="6"/>
    <n v="6"/>
    <m/>
  </r>
  <r>
    <s v="Склад Север"/>
    <x v="0"/>
    <x v="5844"/>
    <x v="0"/>
    <m/>
    <m/>
    <x v="0"/>
    <m/>
    <m/>
    <m/>
    <n v="4155.41"/>
    <n v="4155.41"/>
    <m/>
    <m/>
    <n v="21.2"/>
    <n v="21.2"/>
    <m/>
  </r>
  <r>
    <s v="Склад Север"/>
    <x v="0"/>
    <x v="5845"/>
    <x v="0"/>
    <m/>
    <m/>
    <x v="0"/>
    <m/>
    <m/>
    <m/>
    <n v="3777.75"/>
    <n v="3777.75"/>
    <m/>
    <m/>
    <n v="13.8"/>
    <n v="13.8"/>
    <m/>
  </r>
  <r>
    <s v="Склад Север"/>
    <x v="0"/>
    <x v="5846"/>
    <x v="0"/>
    <m/>
    <m/>
    <x v="0"/>
    <m/>
    <m/>
    <m/>
    <n v="13350"/>
    <m/>
    <n v="13350"/>
    <m/>
    <n v="100"/>
    <m/>
    <n v="100"/>
  </r>
  <r>
    <s v="Склад Север"/>
    <x v="0"/>
    <x v="5847"/>
    <x v="0"/>
    <m/>
    <m/>
    <x v="0"/>
    <m/>
    <m/>
    <m/>
    <n v="26906.25"/>
    <n v="14385"/>
    <n v="12521.25"/>
    <m/>
    <n v="180"/>
    <n v="99"/>
    <n v="81"/>
  </r>
  <r>
    <s v="Склад Север"/>
    <x v="0"/>
    <x v="5848"/>
    <x v="0"/>
    <m/>
    <m/>
    <x v="0"/>
    <m/>
    <m/>
    <m/>
    <n v="9115"/>
    <n v="9115"/>
    <m/>
    <m/>
    <n v="1"/>
    <n v="1"/>
    <m/>
  </r>
  <r>
    <s v="Склад Север"/>
    <x v="0"/>
    <x v="5849"/>
    <x v="0"/>
    <m/>
    <m/>
    <x v="0"/>
    <m/>
    <m/>
    <m/>
    <n v="11990"/>
    <n v="11990"/>
    <m/>
    <m/>
    <n v="1"/>
    <n v="1"/>
    <m/>
  </r>
  <r>
    <s v="Склад Север"/>
    <x v="0"/>
    <x v="5850"/>
    <x v="0"/>
    <m/>
    <m/>
    <x v="0"/>
    <m/>
    <m/>
    <m/>
    <n v="3920"/>
    <n v="3920"/>
    <m/>
    <m/>
    <n v="2"/>
    <n v="2"/>
    <m/>
  </r>
  <r>
    <s v="Склад Север"/>
    <x v="0"/>
    <x v="5851"/>
    <x v="0"/>
    <m/>
    <m/>
    <x v="0"/>
    <m/>
    <m/>
    <m/>
    <n v="400"/>
    <n v="400"/>
    <m/>
    <m/>
    <n v="16"/>
    <n v="16"/>
    <m/>
  </r>
  <r>
    <s v="Склад Север"/>
    <x v="0"/>
    <x v="5852"/>
    <x v="0"/>
    <m/>
    <m/>
    <x v="0"/>
    <m/>
    <m/>
    <n v="670.83"/>
    <m/>
    <n v="670.83"/>
    <m/>
    <n v="5"/>
    <m/>
    <n v="5"/>
    <m/>
  </r>
  <r>
    <s v="Склад Север"/>
    <x v="0"/>
    <x v="5853"/>
    <x v="0"/>
    <m/>
    <m/>
    <x v="0"/>
    <m/>
    <m/>
    <n v="670.83"/>
    <m/>
    <n v="670.83"/>
    <m/>
    <n v="5"/>
    <m/>
    <n v="5"/>
    <m/>
  </r>
  <r>
    <s v="Склад Север"/>
    <x v="0"/>
    <x v="5854"/>
    <x v="0"/>
    <m/>
    <m/>
    <x v="0"/>
    <m/>
    <m/>
    <m/>
    <n v="1297.92"/>
    <m/>
    <n v="1297.92"/>
    <m/>
    <n v="2"/>
    <m/>
    <n v="2"/>
  </r>
  <r>
    <s v="Склад Север"/>
    <x v="0"/>
    <x v="5855"/>
    <x v="0"/>
    <m/>
    <m/>
    <x v="0"/>
    <m/>
    <m/>
    <m/>
    <n v="3893.76"/>
    <m/>
    <n v="3893.76"/>
    <m/>
    <n v="6"/>
    <m/>
    <n v="6"/>
  </r>
  <r>
    <s v="Склад Север"/>
    <x v="0"/>
    <x v="5856"/>
    <x v="0"/>
    <m/>
    <m/>
    <x v="0"/>
    <m/>
    <m/>
    <m/>
    <n v="16560"/>
    <n v="8280"/>
    <n v="8280"/>
    <m/>
    <n v="12"/>
    <n v="6"/>
    <n v="6"/>
  </r>
  <r>
    <s v="Склад Север"/>
    <x v="0"/>
    <x v="5857"/>
    <x v="0"/>
    <m/>
    <m/>
    <x v="0"/>
    <m/>
    <m/>
    <m/>
    <n v="8280"/>
    <n v="4140"/>
    <n v="4140"/>
    <m/>
    <n v="6"/>
    <n v="3"/>
    <n v="3"/>
  </r>
  <r>
    <s v="Склад Север"/>
    <x v="0"/>
    <x v="5858"/>
    <x v="0"/>
    <m/>
    <m/>
    <x v="0"/>
    <m/>
    <m/>
    <n v="3528"/>
    <m/>
    <n v="3528"/>
    <m/>
    <n v="3"/>
    <m/>
    <n v="3"/>
    <m/>
  </r>
  <r>
    <s v="Склад Север"/>
    <x v="0"/>
    <x v="5859"/>
    <x v="0"/>
    <m/>
    <m/>
    <x v="0"/>
    <m/>
    <m/>
    <n v="8232"/>
    <m/>
    <n v="8232"/>
    <m/>
    <n v="7"/>
    <m/>
    <n v="7"/>
    <m/>
  </r>
  <r>
    <s v="Склад Север"/>
    <x v="0"/>
    <x v="5860"/>
    <x v="0"/>
    <m/>
    <m/>
    <x v="0"/>
    <m/>
    <m/>
    <m/>
    <n v="7704"/>
    <m/>
    <n v="7704"/>
    <m/>
    <n v="6"/>
    <m/>
    <n v="6"/>
  </r>
  <r>
    <s v="Склад Север"/>
    <x v="0"/>
    <x v="5860"/>
    <x v="0"/>
    <m/>
    <m/>
    <x v="0"/>
    <m/>
    <m/>
    <m/>
    <n v="5136"/>
    <m/>
    <n v="5136"/>
    <m/>
    <n v="4"/>
    <m/>
    <n v="4"/>
  </r>
  <r>
    <s v="Склад Север"/>
    <x v="0"/>
    <x v="5861"/>
    <x v="0"/>
    <m/>
    <m/>
    <x v="0"/>
    <m/>
    <m/>
    <m/>
    <n v="440.7"/>
    <m/>
    <n v="440.7"/>
    <m/>
    <n v="4"/>
    <m/>
    <n v="4"/>
  </r>
  <r>
    <s v="Склад Север"/>
    <x v="0"/>
    <x v="5862"/>
    <x v="0"/>
    <m/>
    <m/>
    <x v="0"/>
    <m/>
    <m/>
    <m/>
    <n v="366"/>
    <n v="366"/>
    <m/>
    <m/>
    <n v="2"/>
    <n v="2"/>
    <m/>
  </r>
  <r>
    <s v="Склад Север"/>
    <x v="0"/>
    <x v="5863"/>
    <x v="0"/>
    <m/>
    <m/>
    <x v="0"/>
    <m/>
    <m/>
    <m/>
    <n v="366"/>
    <n v="366"/>
    <m/>
    <m/>
    <n v="2"/>
    <n v="2"/>
    <m/>
  </r>
  <r>
    <s v="Склад Север"/>
    <x v="0"/>
    <x v="5864"/>
    <x v="0"/>
    <m/>
    <m/>
    <x v="0"/>
    <m/>
    <m/>
    <m/>
    <n v="536.66999999999996"/>
    <m/>
    <n v="536.66999999999996"/>
    <m/>
    <n v="4"/>
    <m/>
    <n v="4"/>
  </r>
  <r>
    <s v="Склад Север"/>
    <x v="0"/>
    <x v="5865"/>
    <x v="0"/>
    <m/>
    <m/>
    <x v="0"/>
    <m/>
    <m/>
    <m/>
    <n v="1680"/>
    <m/>
    <n v="1680"/>
    <m/>
    <n v="8"/>
    <m/>
    <n v="8"/>
  </r>
  <r>
    <s v="Склад Север"/>
    <x v="0"/>
    <x v="5866"/>
    <x v="0"/>
    <m/>
    <m/>
    <x v="0"/>
    <m/>
    <m/>
    <m/>
    <n v="2100"/>
    <m/>
    <n v="2100"/>
    <m/>
    <n v="10"/>
    <m/>
    <n v="10"/>
  </r>
  <r>
    <s v="Склад Север"/>
    <x v="0"/>
    <x v="5867"/>
    <x v="0"/>
    <m/>
    <m/>
    <x v="0"/>
    <m/>
    <m/>
    <m/>
    <n v="115"/>
    <n v="115"/>
    <m/>
    <m/>
    <n v="1"/>
    <n v="1"/>
    <m/>
  </r>
  <r>
    <s v="Склад Север"/>
    <x v="0"/>
    <x v="5868"/>
    <x v="0"/>
    <m/>
    <m/>
    <x v="0"/>
    <m/>
    <m/>
    <m/>
    <n v="230"/>
    <n v="230"/>
    <m/>
    <m/>
    <n v="2"/>
    <n v="2"/>
    <m/>
  </r>
  <r>
    <s v="Склад Север"/>
    <x v="0"/>
    <x v="5869"/>
    <x v="0"/>
    <m/>
    <m/>
    <x v="0"/>
    <m/>
    <m/>
    <m/>
    <n v="1073.33"/>
    <m/>
    <n v="1073.33"/>
    <m/>
    <n v="8"/>
    <m/>
    <n v="8"/>
  </r>
  <r>
    <s v="Склад Север"/>
    <x v="0"/>
    <x v="5870"/>
    <x v="0"/>
    <m/>
    <m/>
    <x v="0"/>
    <m/>
    <m/>
    <m/>
    <n v="230"/>
    <n v="230"/>
    <m/>
    <m/>
    <n v="2"/>
    <n v="2"/>
    <m/>
  </r>
  <r>
    <s v="Склад Север"/>
    <x v="0"/>
    <x v="5871"/>
    <x v="0"/>
    <m/>
    <m/>
    <x v="0"/>
    <m/>
    <m/>
    <m/>
    <n v="60570"/>
    <n v="60570"/>
    <m/>
    <m/>
    <n v="300"/>
    <n v="300"/>
    <m/>
  </r>
  <r>
    <s v="Склад Север"/>
    <x v="0"/>
    <x v="5872"/>
    <x v="0"/>
    <m/>
    <m/>
    <x v="0"/>
    <m/>
    <m/>
    <m/>
    <n v="48840"/>
    <n v="40700"/>
    <n v="8140"/>
    <m/>
    <n v="300"/>
    <n v="250"/>
    <n v="50"/>
  </r>
  <r>
    <s v="Склад Север"/>
    <x v="0"/>
    <x v="5873"/>
    <x v="0"/>
    <m/>
    <m/>
    <x v="0"/>
    <m/>
    <m/>
    <m/>
    <n v="225700"/>
    <n v="225700"/>
    <m/>
    <m/>
    <n v="1000"/>
    <n v="1000"/>
    <m/>
  </r>
  <r>
    <s v="Склад Север"/>
    <x v="0"/>
    <x v="5874"/>
    <x v="0"/>
    <m/>
    <m/>
    <x v="0"/>
    <m/>
    <m/>
    <m/>
    <n v="198180"/>
    <n v="198180"/>
    <m/>
    <m/>
    <n v="900"/>
    <n v="900"/>
    <m/>
  </r>
  <r>
    <s v="Склад Север"/>
    <x v="0"/>
    <x v="5875"/>
    <x v="0"/>
    <m/>
    <m/>
    <x v="0"/>
    <m/>
    <m/>
    <m/>
    <n v="155120"/>
    <n v="155120"/>
    <m/>
    <m/>
    <n v="800"/>
    <n v="800"/>
    <m/>
  </r>
  <r>
    <s v="Склад Север"/>
    <x v="0"/>
    <x v="5876"/>
    <x v="0"/>
    <m/>
    <m/>
    <x v="0"/>
    <m/>
    <m/>
    <m/>
    <n v="56460"/>
    <n v="56460"/>
    <m/>
    <m/>
    <n v="300"/>
    <n v="300"/>
    <m/>
  </r>
  <r>
    <s v="Склад Север"/>
    <x v="0"/>
    <x v="5877"/>
    <x v="0"/>
    <m/>
    <m/>
    <x v="0"/>
    <m/>
    <m/>
    <m/>
    <n v="224190"/>
    <n v="224190"/>
    <m/>
    <m/>
    <n v="900"/>
    <n v="900"/>
    <m/>
  </r>
  <r>
    <s v="Склад Север"/>
    <x v="0"/>
    <x v="5878"/>
    <x v="0"/>
    <m/>
    <m/>
    <x v="0"/>
    <m/>
    <m/>
    <m/>
    <n v="274820"/>
    <n v="274820"/>
    <m/>
    <m/>
    <n v="1300"/>
    <n v="1300"/>
    <m/>
  </r>
  <r>
    <s v="Склад Север"/>
    <x v="0"/>
    <x v="5879"/>
    <x v="0"/>
    <m/>
    <m/>
    <x v="0"/>
    <m/>
    <m/>
    <m/>
    <n v="166230"/>
    <n v="166230"/>
    <m/>
    <m/>
    <n v="900"/>
    <n v="900"/>
    <m/>
  </r>
  <r>
    <s v="Склад Север"/>
    <x v="0"/>
    <x v="5880"/>
    <x v="0"/>
    <m/>
    <m/>
    <x v="0"/>
    <m/>
    <m/>
    <m/>
    <n v="6041.67"/>
    <m/>
    <n v="6041.67"/>
    <m/>
    <n v="25"/>
    <m/>
    <n v="25"/>
  </r>
  <r>
    <s v="Склад Север"/>
    <x v="0"/>
    <x v="5881"/>
    <x v="0"/>
    <m/>
    <m/>
    <x v="0"/>
    <m/>
    <m/>
    <m/>
    <n v="6500"/>
    <m/>
    <n v="6500"/>
    <m/>
    <n v="21"/>
    <m/>
    <n v="21"/>
  </r>
  <r>
    <s v="Склад Север"/>
    <x v="0"/>
    <x v="5882"/>
    <x v="0"/>
    <m/>
    <m/>
    <x v="0"/>
    <m/>
    <m/>
    <m/>
    <n v="19372.5"/>
    <n v="19372.5"/>
    <m/>
    <m/>
    <n v="75"/>
    <n v="75"/>
    <m/>
  </r>
  <r>
    <s v="Склад Север"/>
    <x v="0"/>
    <x v="5883"/>
    <x v="0"/>
    <m/>
    <m/>
    <x v="0"/>
    <m/>
    <m/>
    <m/>
    <n v="23225"/>
    <n v="23225"/>
    <m/>
    <m/>
    <n v="125"/>
    <n v="125"/>
    <m/>
  </r>
  <r>
    <s v="Склад Север"/>
    <x v="0"/>
    <x v="5884"/>
    <x v="0"/>
    <m/>
    <m/>
    <x v="0"/>
    <m/>
    <m/>
    <m/>
    <n v="2031"/>
    <n v="2031"/>
    <m/>
    <m/>
    <n v="10"/>
    <n v="10"/>
    <m/>
  </r>
  <r>
    <s v="Склад Север"/>
    <x v="0"/>
    <x v="5885"/>
    <x v="0"/>
    <m/>
    <m/>
    <x v="0"/>
    <m/>
    <m/>
    <m/>
    <n v="55740"/>
    <n v="55740"/>
    <m/>
    <m/>
    <n v="300"/>
    <n v="300"/>
    <m/>
  </r>
  <r>
    <s v="Склад Север"/>
    <x v="0"/>
    <x v="5886"/>
    <x v="0"/>
    <m/>
    <m/>
    <x v="0"/>
    <m/>
    <m/>
    <m/>
    <n v="32000"/>
    <m/>
    <n v="32000"/>
    <m/>
    <n v="100"/>
    <m/>
    <n v="100"/>
  </r>
  <r>
    <s v="Склад Север"/>
    <x v="0"/>
    <x v="5887"/>
    <x v="0"/>
    <m/>
    <m/>
    <x v="0"/>
    <m/>
    <m/>
    <m/>
    <n v="4647.5"/>
    <m/>
    <n v="4647.5"/>
    <m/>
    <n v="10.4"/>
    <m/>
    <n v="10.4"/>
  </r>
  <r>
    <s v="Склад Север"/>
    <x v="0"/>
    <x v="5888"/>
    <x v="0"/>
    <m/>
    <m/>
    <x v="0"/>
    <m/>
    <m/>
    <m/>
    <n v="17780"/>
    <m/>
    <n v="17780"/>
    <m/>
    <n v="60"/>
    <m/>
    <n v="60"/>
  </r>
  <r>
    <s v="Склад Север"/>
    <x v="0"/>
    <x v="5889"/>
    <x v="0"/>
    <m/>
    <m/>
    <x v="0"/>
    <m/>
    <m/>
    <m/>
    <n v="26091.67"/>
    <m/>
    <n v="26091.67"/>
    <m/>
    <n v="40"/>
    <m/>
    <n v="40"/>
  </r>
  <r>
    <s v="Склад Север"/>
    <x v="0"/>
    <x v="5890"/>
    <x v="0"/>
    <m/>
    <m/>
    <x v="0"/>
    <m/>
    <m/>
    <m/>
    <n v="13466.67"/>
    <m/>
    <n v="13466.67"/>
    <m/>
    <n v="40"/>
    <m/>
    <n v="40"/>
  </r>
  <r>
    <s v="Склад Север"/>
    <x v="0"/>
    <x v="5891"/>
    <x v="0"/>
    <m/>
    <m/>
    <x v="0"/>
    <m/>
    <m/>
    <m/>
    <n v="6012.5"/>
    <m/>
    <n v="6012.5"/>
    <m/>
    <n v="10.4"/>
    <m/>
    <n v="10.4"/>
  </r>
  <r>
    <s v="Склад Север"/>
    <x v="0"/>
    <x v="5892"/>
    <x v="0"/>
    <m/>
    <m/>
    <x v="0"/>
    <m/>
    <m/>
    <m/>
    <n v="12866.67"/>
    <m/>
    <n v="12866.67"/>
    <m/>
    <n v="40"/>
    <m/>
    <n v="40"/>
  </r>
  <r>
    <s v="Склад Север"/>
    <x v="0"/>
    <x v="5893"/>
    <x v="0"/>
    <m/>
    <m/>
    <x v="0"/>
    <m/>
    <m/>
    <m/>
    <n v="24666.67"/>
    <m/>
    <n v="24666.67"/>
    <m/>
    <n v="80"/>
    <m/>
    <n v="80"/>
  </r>
  <r>
    <s v="Склад Север"/>
    <x v="0"/>
    <x v="5894"/>
    <x v="0"/>
    <m/>
    <m/>
    <x v="0"/>
    <m/>
    <m/>
    <m/>
    <n v="61055.33"/>
    <m/>
    <n v="61055.33"/>
    <m/>
    <n v="225"/>
    <m/>
    <n v="225"/>
  </r>
  <r>
    <s v="Склад Север"/>
    <x v="0"/>
    <x v="5895"/>
    <x v="0"/>
    <m/>
    <m/>
    <x v="0"/>
    <m/>
    <m/>
    <m/>
    <n v="1850"/>
    <m/>
    <n v="1850"/>
    <m/>
    <n v="10.199999999999999"/>
    <m/>
    <n v="10.199999999999999"/>
  </r>
  <r>
    <s v="Склад Север"/>
    <x v="0"/>
    <x v="5896"/>
    <x v="0"/>
    <m/>
    <m/>
    <x v="0"/>
    <m/>
    <m/>
    <m/>
    <n v="1850"/>
    <m/>
    <n v="1850"/>
    <m/>
    <n v="10.199999999999999"/>
    <m/>
    <n v="10.199999999999999"/>
  </r>
  <r>
    <s v="Склад Север"/>
    <x v="0"/>
    <x v="5897"/>
    <x v="0"/>
    <m/>
    <m/>
    <x v="0"/>
    <m/>
    <m/>
    <m/>
    <n v="7208.33"/>
    <m/>
    <n v="7208.33"/>
    <m/>
    <n v="50"/>
    <m/>
    <n v="50"/>
  </r>
  <r>
    <s v="Склад Север"/>
    <x v="0"/>
    <x v="5898"/>
    <x v="0"/>
    <m/>
    <m/>
    <x v="0"/>
    <m/>
    <m/>
    <m/>
    <n v="7208.33"/>
    <m/>
    <n v="7208.33"/>
    <m/>
    <n v="50"/>
    <m/>
    <n v="50"/>
  </r>
  <r>
    <s v="Склад Север"/>
    <x v="0"/>
    <x v="5899"/>
    <x v="0"/>
    <m/>
    <m/>
    <x v="0"/>
    <m/>
    <m/>
    <m/>
    <n v="7920"/>
    <m/>
    <n v="7920"/>
    <m/>
    <n v="54"/>
    <m/>
    <n v="54"/>
  </r>
  <r>
    <s v="Склад Север"/>
    <x v="0"/>
    <x v="5900"/>
    <x v="0"/>
    <m/>
    <m/>
    <x v="0"/>
    <m/>
    <m/>
    <m/>
    <n v="1850"/>
    <m/>
    <n v="1850"/>
    <m/>
    <n v="10.199999999999999"/>
    <m/>
    <n v="10.199999999999999"/>
  </r>
  <r>
    <s v="Склад Север"/>
    <x v="0"/>
    <x v="5901"/>
    <x v="0"/>
    <m/>
    <m/>
    <x v="0"/>
    <m/>
    <m/>
    <m/>
    <n v="4947.5"/>
    <n v="4947.5"/>
    <m/>
    <m/>
    <n v="60"/>
    <n v="60"/>
    <m/>
  </r>
  <r>
    <s v="Склад Север"/>
    <x v="0"/>
    <x v="5902"/>
    <x v="0"/>
    <m/>
    <m/>
    <x v="0"/>
    <m/>
    <m/>
    <m/>
    <n v="2175"/>
    <n v="2175"/>
    <m/>
    <m/>
    <n v="25"/>
    <n v="25"/>
    <m/>
  </r>
  <r>
    <s v="Склад Север"/>
    <x v="0"/>
    <x v="5903"/>
    <x v="0"/>
    <m/>
    <m/>
    <x v="0"/>
    <m/>
    <m/>
    <m/>
    <n v="6525"/>
    <n v="6525"/>
    <m/>
    <m/>
    <n v="75"/>
    <n v="75"/>
    <m/>
  </r>
  <r>
    <s v="Склад Север"/>
    <x v="0"/>
    <x v="5904"/>
    <x v="0"/>
    <m/>
    <m/>
    <x v="0"/>
    <m/>
    <m/>
    <m/>
    <n v="2175"/>
    <n v="2175"/>
    <m/>
    <m/>
    <n v="25"/>
    <n v="25"/>
    <m/>
  </r>
  <r>
    <s v="Склад Север"/>
    <x v="0"/>
    <x v="5905"/>
    <x v="0"/>
    <m/>
    <m/>
    <x v="0"/>
    <m/>
    <m/>
    <m/>
    <n v="2175"/>
    <n v="2175"/>
    <m/>
    <m/>
    <n v="25"/>
    <n v="25"/>
    <m/>
  </r>
  <r>
    <s v="Склад Север"/>
    <x v="0"/>
    <x v="5906"/>
    <x v="0"/>
    <m/>
    <m/>
    <x v="0"/>
    <m/>
    <m/>
    <m/>
    <n v="3438820"/>
    <n v="3164920"/>
    <n v="273900"/>
    <m/>
    <n v="41.4"/>
    <n v="38.4"/>
    <n v="3"/>
  </r>
  <r>
    <s v="Склад Север"/>
    <x v="0"/>
    <x v="5907"/>
    <x v="0"/>
    <m/>
    <m/>
    <x v="0"/>
    <m/>
    <m/>
    <m/>
    <n v="8910"/>
    <n v="8910"/>
    <m/>
    <m/>
    <n v="0.12"/>
    <n v="0.12"/>
    <m/>
  </r>
  <r>
    <s v="Склад Север"/>
    <x v="0"/>
    <x v="5908"/>
    <x v="0"/>
    <m/>
    <m/>
    <x v="0"/>
    <m/>
    <m/>
    <m/>
    <n v="213840"/>
    <n v="213840"/>
    <m/>
    <m/>
    <n v="2.88"/>
    <n v="2.88"/>
    <m/>
  </r>
  <r>
    <s v="Склад Север"/>
    <x v="0"/>
    <x v="5909"/>
    <x v="0"/>
    <m/>
    <m/>
    <x v="0"/>
    <m/>
    <m/>
    <n v="1142707.5"/>
    <m/>
    <n v="1142707.5"/>
    <m/>
    <n v="15.39"/>
    <m/>
    <n v="15.39"/>
    <m/>
  </r>
  <r>
    <s v="Склад Север"/>
    <x v="0"/>
    <x v="5910"/>
    <x v="0"/>
    <m/>
    <m/>
    <x v="0"/>
    <m/>
    <m/>
    <m/>
    <n v="36000"/>
    <n v="36000"/>
    <m/>
    <m/>
    <n v="1"/>
    <n v="1"/>
    <m/>
  </r>
  <r>
    <s v="Склад Север"/>
    <x v="0"/>
    <x v="5911"/>
    <x v="0"/>
    <m/>
    <m/>
    <x v="0"/>
    <m/>
    <m/>
    <m/>
    <n v="37320"/>
    <n v="37320"/>
    <m/>
    <m/>
    <n v="1"/>
    <n v="1"/>
    <m/>
  </r>
  <r>
    <s v="Склад Север"/>
    <x v="0"/>
    <x v="5912"/>
    <x v="0"/>
    <m/>
    <m/>
    <x v="0"/>
    <m/>
    <m/>
    <m/>
    <n v="62640"/>
    <m/>
    <n v="62640"/>
    <m/>
    <n v="3"/>
    <m/>
    <n v="3"/>
  </r>
  <r>
    <s v="Склад Север"/>
    <x v="0"/>
    <x v="5913"/>
    <x v="0"/>
    <m/>
    <m/>
    <x v="0"/>
    <m/>
    <m/>
    <m/>
    <n v="4741.67"/>
    <n v="4741.67"/>
    <m/>
    <m/>
    <n v="1"/>
    <n v="1"/>
    <m/>
  </r>
  <r>
    <s v="Склад Север"/>
    <x v="0"/>
    <x v="5914"/>
    <x v="0"/>
    <m/>
    <m/>
    <x v="0"/>
    <m/>
    <m/>
    <m/>
    <m/>
    <m/>
    <m/>
    <m/>
    <m/>
    <m/>
    <m/>
  </r>
  <r>
    <s v="Склад Юг"/>
    <x v="0"/>
    <x v="5915"/>
    <x v="0"/>
    <m/>
    <m/>
    <x v="0"/>
    <m/>
    <m/>
    <m/>
    <n v="501.12"/>
    <m/>
    <n v="501.12"/>
    <m/>
    <n v="3"/>
    <m/>
    <n v="3"/>
  </r>
  <r>
    <s v="Склад Юг"/>
    <x v="0"/>
    <x v="5916"/>
    <x v="0"/>
    <m/>
    <m/>
    <x v="0"/>
    <m/>
    <m/>
    <m/>
    <n v="4333.33"/>
    <n v="4333.33"/>
    <m/>
    <m/>
    <n v="2"/>
    <n v="2"/>
    <m/>
  </r>
  <r>
    <s v="Склад Юг"/>
    <x v="0"/>
    <x v="5917"/>
    <x v="0"/>
    <m/>
    <m/>
    <x v="0"/>
    <m/>
    <m/>
    <m/>
    <n v="8014.48"/>
    <n v="8014.48"/>
    <m/>
    <m/>
    <n v="2"/>
    <n v="2"/>
    <m/>
  </r>
  <r>
    <s v="Склад Юг"/>
    <x v="0"/>
    <x v="5918"/>
    <x v="0"/>
    <m/>
    <m/>
    <x v="0"/>
    <m/>
    <m/>
    <m/>
    <n v="300.67"/>
    <n v="300.67"/>
    <m/>
    <m/>
    <n v="40"/>
    <n v="40"/>
    <m/>
  </r>
  <r>
    <s v="Склад Юг"/>
    <x v="0"/>
    <x v="8"/>
    <x v="0"/>
    <m/>
    <m/>
    <x v="0"/>
    <m/>
    <m/>
    <m/>
    <n v="200.17"/>
    <n v="200.17"/>
    <m/>
    <m/>
    <n v="20"/>
    <n v="20"/>
    <m/>
  </r>
  <r>
    <s v="Склад Юг"/>
    <x v="0"/>
    <x v="5919"/>
    <x v="0"/>
    <m/>
    <m/>
    <x v="0"/>
    <m/>
    <m/>
    <m/>
    <n v="219.33"/>
    <m/>
    <n v="219.33"/>
    <m/>
    <n v="20"/>
    <m/>
    <n v="20"/>
  </r>
  <r>
    <s v="Склад Юг"/>
    <x v="0"/>
    <x v="5920"/>
    <x v="0"/>
    <m/>
    <m/>
    <x v="0"/>
    <m/>
    <m/>
    <m/>
    <n v="834.16"/>
    <n v="589.83000000000004"/>
    <n v="244.33"/>
    <m/>
    <n v="70"/>
    <n v="50"/>
    <n v="20"/>
  </r>
  <r>
    <s v="Склад Юг"/>
    <x v="0"/>
    <x v="5921"/>
    <x v="0"/>
    <m/>
    <m/>
    <x v="0"/>
    <m/>
    <m/>
    <m/>
    <n v="150.16999999999999"/>
    <n v="150.16999999999999"/>
    <m/>
    <m/>
    <n v="20"/>
    <n v="20"/>
    <m/>
  </r>
  <r>
    <s v="Склад Юг"/>
    <x v="0"/>
    <x v="5922"/>
    <x v="0"/>
    <m/>
    <m/>
    <x v="0"/>
    <m/>
    <m/>
    <m/>
    <n v="225"/>
    <n v="225"/>
    <m/>
    <m/>
    <n v="30"/>
    <n v="30"/>
    <m/>
  </r>
  <r>
    <s v="Склад Юг"/>
    <x v="0"/>
    <x v="5923"/>
    <x v="0"/>
    <m/>
    <m/>
    <x v="0"/>
    <m/>
    <m/>
    <m/>
    <n v="750.95"/>
    <m/>
    <n v="750.95"/>
    <m/>
    <n v="6"/>
    <m/>
    <n v="6"/>
  </r>
  <r>
    <s v="Склад Юг"/>
    <x v="0"/>
    <x v="5924"/>
    <x v="0"/>
    <m/>
    <m/>
    <x v="0"/>
    <m/>
    <m/>
    <m/>
    <n v="1203.75"/>
    <n v="1203.75"/>
    <m/>
    <m/>
    <n v="150"/>
    <n v="150"/>
    <m/>
  </r>
  <r>
    <s v="Склад Юг"/>
    <x v="0"/>
    <x v="5925"/>
    <x v="0"/>
    <m/>
    <m/>
    <x v="0"/>
    <m/>
    <m/>
    <m/>
    <n v="333.33"/>
    <n v="333.33"/>
    <m/>
    <m/>
    <n v="50"/>
    <n v="50"/>
    <m/>
  </r>
  <r>
    <s v="Склад Юг"/>
    <x v="0"/>
    <x v="16"/>
    <x v="0"/>
    <m/>
    <m/>
    <x v="0"/>
    <m/>
    <m/>
    <m/>
    <n v="666.67"/>
    <n v="666.67"/>
    <m/>
    <m/>
    <n v="100"/>
    <n v="100"/>
    <m/>
  </r>
  <r>
    <s v="Склад Юг"/>
    <x v="0"/>
    <x v="5926"/>
    <x v="0"/>
    <m/>
    <m/>
    <x v="0"/>
    <m/>
    <m/>
    <m/>
    <n v="1250"/>
    <n v="1250"/>
    <m/>
    <m/>
    <n v="10"/>
    <n v="10"/>
    <m/>
  </r>
  <r>
    <s v="Склад Юг"/>
    <x v="0"/>
    <x v="5927"/>
    <x v="0"/>
    <m/>
    <m/>
    <x v="0"/>
    <m/>
    <m/>
    <m/>
    <n v="858.33"/>
    <n v="858.33"/>
    <m/>
    <m/>
    <n v="10"/>
    <n v="10"/>
    <m/>
  </r>
  <r>
    <s v="Склад Юг"/>
    <x v="0"/>
    <x v="23"/>
    <x v="0"/>
    <m/>
    <m/>
    <x v="0"/>
    <m/>
    <m/>
    <m/>
    <n v="2350"/>
    <n v="2350"/>
    <m/>
    <m/>
    <n v="30"/>
    <n v="30"/>
    <m/>
  </r>
  <r>
    <s v="Склад Юг"/>
    <x v="0"/>
    <x v="5928"/>
    <x v="0"/>
    <m/>
    <m/>
    <x v="0"/>
    <m/>
    <m/>
    <m/>
    <n v="5274"/>
    <n v="5274"/>
    <m/>
    <m/>
    <n v="1"/>
    <n v="1"/>
    <m/>
  </r>
  <r>
    <s v="Склад Юг"/>
    <x v="0"/>
    <x v="27"/>
    <x v="0"/>
    <m/>
    <m/>
    <x v="0"/>
    <m/>
    <m/>
    <m/>
    <n v="550"/>
    <n v="550"/>
    <m/>
    <m/>
    <n v="10"/>
    <n v="10"/>
    <m/>
  </r>
  <r>
    <s v="Склад Юг"/>
    <x v="0"/>
    <x v="5929"/>
    <x v="0"/>
    <m/>
    <m/>
    <x v="0"/>
    <m/>
    <m/>
    <m/>
    <n v="11986"/>
    <n v="11986"/>
    <m/>
    <m/>
    <n v="4"/>
    <n v="4"/>
    <m/>
  </r>
  <r>
    <s v="Склад Юг"/>
    <x v="0"/>
    <x v="5930"/>
    <x v="0"/>
    <m/>
    <m/>
    <x v="0"/>
    <m/>
    <m/>
    <m/>
    <n v="1640"/>
    <n v="1640"/>
    <m/>
    <m/>
    <n v="20"/>
    <n v="20"/>
    <m/>
  </r>
  <r>
    <s v="Склад Юг"/>
    <x v="0"/>
    <x v="31"/>
    <x v="0"/>
    <m/>
    <m/>
    <x v="0"/>
    <m/>
    <m/>
    <m/>
    <n v="25300"/>
    <n v="25300"/>
    <m/>
    <m/>
    <n v="4"/>
    <n v="4"/>
    <m/>
  </r>
  <r>
    <s v="Склад Юг"/>
    <x v="0"/>
    <x v="5931"/>
    <x v="0"/>
    <m/>
    <m/>
    <x v="0"/>
    <m/>
    <m/>
    <m/>
    <n v="295200"/>
    <n v="295200"/>
    <m/>
    <m/>
    <n v="4"/>
    <n v="4"/>
    <m/>
  </r>
  <r>
    <s v="Склад Юг"/>
    <x v="0"/>
    <x v="5932"/>
    <x v="0"/>
    <m/>
    <m/>
    <x v="0"/>
    <m/>
    <m/>
    <m/>
    <n v="49440"/>
    <n v="49440"/>
    <m/>
    <m/>
    <n v="4"/>
    <n v="4"/>
    <m/>
  </r>
  <r>
    <s v="Склад Юг"/>
    <x v="0"/>
    <x v="33"/>
    <x v="0"/>
    <m/>
    <m/>
    <x v="0"/>
    <m/>
    <m/>
    <m/>
    <n v="76716"/>
    <n v="76716"/>
    <m/>
    <m/>
    <n v="6"/>
    <n v="6"/>
    <m/>
  </r>
  <r>
    <s v="Склад Юг"/>
    <x v="0"/>
    <x v="5933"/>
    <x v="0"/>
    <m/>
    <m/>
    <x v="0"/>
    <m/>
    <m/>
    <m/>
    <n v="116112"/>
    <m/>
    <n v="116112"/>
    <m/>
    <n v="10"/>
    <m/>
    <n v="10"/>
  </r>
  <r>
    <s v="Склад Юг"/>
    <x v="0"/>
    <x v="5934"/>
    <x v="0"/>
    <m/>
    <m/>
    <x v="0"/>
    <m/>
    <m/>
    <m/>
    <n v="254955"/>
    <n v="203964"/>
    <n v="50991"/>
    <m/>
    <n v="10"/>
    <n v="8"/>
    <n v="2"/>
  </r>
  <r>
    <s v="Склад Юг"/>
    <x v="0"/>
    <x v="5935"/>
    <x v="0"/>
    <m/>
    <m/>
    <x v="0"/>
    <m/>
    <m/>
    <m/>
    <n v="38318.400000000001"/>
    <n v="38318.400000000001"/>
    <m/>
    <m/>
    <n v="2"/>
    <n v="2"/>
    <m/>
  </r>
  <r>
    <s v="Склад Юг"/>
    <x v="0"/>
    <x v="5936"/>
    <x v="0"/>
    <m/>
    <m/>
    <x v="0"/>
    <m/>
    <m/>
    <m/>
    <n v="29684.16"/>
    <n v="29684.16"/>
    <m/>
    <m/>
    <n v="2"/>
    <n v="2"/>
    <m/>
  </r>
  <r>
    <s v="Склад Юг"/>
    <x v="0"/>
    <x v="5937"/>
    <x v="0"/>
    <m/>
    <m/>
    <x v="0"/>
    <m/>
    <m/>
    <m/>
    <n v="16087.68"/>
    <n v="16087.68"/>
    <m/>
    <m/>
    <n v="6"/>
    <n v="6"/>
    <m/>
  </r>
  <r>
    <s v="Склад Юг"/>
    <x v="0"/>
    <x v="5938"/>
    <x v="0"/>
    <m/>
    <m/>
    <x v="0"/>
    <m/>
    <m/>
    <m/>
    <n v="98208"/>
    <n v="98208"/>
    <m/>
    <m/>
    <n v="24"/>
    <n v="24"/>
    <m/>
  </r>
  <r>
    <s v="Склад Юг"/>
    <x v="0"/>
    <x v="5939"/>
    <x v="0"/>
    <m/>
    <m/>
    <x v="0"/>
    <m/>
    <m/>
    <m/>
    <n v="11987.6"/>
    <n v="11987.6"/>
    <m/>
    <m/>
    <n v="4"/>
    <n v="4"/>
    <m/>
  </r>
  <r>
    <s v="Склад Юг"/>
    <x v="0"/>
    <x v="5940"/>
    <x v="0"/>
    <m/>
    <m/>
    <x v="0"/>
    <m/>
    <m/>
    <m/>
    <n v="27950.400000000001"/>
    <n v="27950.400000000001"/>
    <m/>
    <m/>
    <n v="6"/>
    <n v="6"/>
    <m/>
  </r>
  <r>
    <s v="Склад Юг"/>
    <x v="0"/>
    <x v="5941"/>
    <x v="0"/>
    <m/>
    <m/>
    <x v="0"/>
    <m/>
    <m/>
    <m/>
    <n v="43531.199999999997"/>
    <n v="43531.199999999997"/>
    <m/>
    <m/>
    <n v="6"/>
    <n v="6"/>
    <m/>
  </r>
  <r>
    <s v="Склад Юг"/>
    <x v="0"/>
    <x v="5942"/>
    <x v="0"/>
    <m/>
    <m/>
    <x v="0"/>
    <m/>
    <m/>
    <m/>
    <n v="11680"/>
    <m/>
    <n v="11680"/>
    <m/>
    <n v="4"/>
    <m/>
    <n v="4"/>
  </r>
  <r>
    <s v="Склад Юг"/>
    <x v="0"/>
    <x v="5943"/>
    <x v="0"/>
    <m/>
    <m/>
    <x v="0"/>
    <m/>
    <m/>
    <m/>
    <n v="10483.200000000001"/>
    <m/>
    <n v="10483.200000000001"/>
    <m/>
    <n v="4"/>
    <m/>
    <n v="4"/>
  </r>
  <r>
    <s v="Склад Юг"/>
    <x v="0"/>
    <x v="5944"/>
    <x v="0"/>
    <m/>
    <m/>
    <x v="0"/>
    <m/>
    <m/>
    <m/>
    <n v="18768.96"/>
    <m/>
    <n v="18768.96"/>
    <m/>
    <n v="8"/>
    <m/>
    <n v="8"/>
  </r>
  <r>
    <s v="Склад Юг"/>
    <x v="0"/>
    <x v="5945"/>
    <x v="0"/>
    <m/>
    <m/>
    <x v="0"/>
    <m/>
    <m/>
    <m/>
    <n v="12000"/>
    <n v="12000"/>
    <m/>
    <m/>
    <n v="4"/>
    <n v="4"/>
    <m/>
  </r>
  <r>
    <s v="Склад Юг"/>
    <x v="0"/>
    <x v="5946"/>
    <x v="0"/>
    <m/>
    <m/>
    <x v="0"/>
    <m/>
    <m/>
    <m/>
    <n v="23040"/>
    <n v="23040"/>
    <m/>
    <m/>
    <n v="4"/>
    <n v="4"/>
    <m/>
  </r>
  <r>
    <s v="Склад Юг"/>
    <x v="0"/>
    <x v="5947"/>
    <x v="0"/>
    <m/>
    <m/>
    <x v="0"/>
    <m/>
    <m/>
    <m/>
    <n v="17428.32"/>
    <n v="17428.32"/>
    <m/>
    <m/>
    <n v="4"/>
    <n v="4"/>
    <m/>
  </r>
  <r>
    <s v="Склад Юг"/>
    <x v="0"/>
    <x v="5948"/>
    <x v="0"/>
    <m/>
    <m/>
    <x v="0"/>
    <m/>
    <m/>
    <m/>
    <n v="69408"/>
    <n v="69408"/>
    <m/>
    <m/>
    <n v="12"/>
    <n v="12"/>
    <m/>
  </r>
  <r>
    <s v="Склад Юг"/>
    <x v="0"/>
    <x v="5949"/>
    <x v="0"/>
    <m/>
    <m/>
    <x v="0"/>
    <m/>
    <m/>
    <m/>
    <n v="63288"/>
    <n v="63288"/>
    <m/>
    <m/>
    <n v="12"/>
    <n v="12"/>
    <m/>
  </r>
  <r>
    <s v="Склад Юг"/>
    <x v="0"/>
    <x v="5950"/>
    <x v="0"/>
    <m/>
    <m/>
    <x v="0"/>
    <m/>
    <m/>
    <m/>
    <n v="91008"/>
    <n v="91008"/>
    <m/>
    <m/>
    <n v="12"/>
    <n v="12"/>
    <m/>
  </r>
  <r>
    <s v="Склад Юг"/>
    <x v="0"/>
    <x v="5951"/>
    <x v="0"/>
    <m/>
    <m/>
    <x v="0"/>
    <m/>
    <m/>
    <m/>
    <n v="13896"/>
    <n v="13896"/>
    <m/>
    <m/>
    <n v="4"/>
    <n v="4"/>
    <m/>
  </r>
  <r>
    <s v="Склад Юг"/>
    <x v="0"/>
    <x v="5952"/>
    <x v="0"/>
    <m/>
    <m/>
    <x v="0"/>
    <m/>
    <m/>
    <m/>
    <n v="17280"/>
    <n v="17280"/>
    <m/>
    <m/>
    <n v="4"/>
    <n v="4"/>
    <m/>
  </r>
  <r>
    <s v="Склад Юг"/>
    <x v="0"/>
    <x v="5953"/>
    <x v="0"/>
    <m/>
    <m/>
    <x v="0"/>
    <m/>
    <m/>
    <m/>
    <n v="23541.119999999999"/>
    <n v="23541.119999999999"/>
    <m/>
    <m/>
    <n v="4"/>
    <n v="4"/>
    <m/>
  </r>
  <r>
    <s v="Склад Юг"/>
    <x v="0"/>
    <x v="54"/>
    <x v="0"/>
    <m/>
    <m/>
    <x v="0"/>
    <m/>
    <m/>
    <m/>
    <n v="32292"/>
    <n v="17342"/>
    <n v="14950"/>
    <m/>
    <n v="8"/>
    <n v="4"/>
    <n v="4"/>
  </r>
  <r>
    <s v="Склад Юг"/>
    <x v="0"/>
    <x v="5954"/>
    <x v="0"/>
    <m/>
    <m/>
    <x v="0"/>
    <m/>
    <m/>
    <m/>
    <n v="396000"/>
    <n v="396000"/>
    <m/>
    <m/>
    <n v="40"/>
    <n v="40"/>
    <m/>
  </r>
  <r>
    <s v="Склад Юг"/>
    <x v="0"/>
    <x v="5955"/>
    <x v="0"/>
    <m/>
    <m/>
    <x v="0"/>
    <m/>
    <m/>
    <m/>
    <n v="141600"/>
    <n v="141600"/>
    <m/>
    <m/>
    <n v="20"/>
    <n v="20"/>
    <m/>
  </r>
  <r>
    <s v="Склад Юг"/>
    <x v="0"/>
    <x v="5956"/>
    <x v="0"/>
    <m/>
    <m/>
    <x v="0"/>
    <m/>
    <m/>
    <m/>
    <n v="21352.32"/>
    <n v="21352.32"/>
    <m/>
    <m/>
    <n v="4"/>
    <n v="4"/>
    <m/>
  </r>
  <r>
    <s v="Склад Юг"/>
    <x v="0"/>
    <x v="5957"/>
    <x v="0"/>
    <m/>
    <m/>
    <x v="0"/>
    <m/>
    <m/>
    <m/>
    <n v="31281.599999999999"/>
    <n v="31281.599999999999"/>
    <m/>
    <m/>
    <n v="8"/>
    <n v="8"/>
    <m/>
  </r>
  <r>
    <s v="Склад Юг"/>
    <x v="0"/>
    <x v="5958"/>
    <x v="0"/>
    <m/>
    <m/>
    <x v="0"/>
    <m/>
    <m/>
    <m/>
    <n v="116188.8"/>
    <n v="92951.039999999994"/>
    <n v="23237.759999999998"/>
    <m/>
    <n v="20"/>
    <n v="16"/>
    <n v="4"/>
  </r>
  <r>
    <s v="Склад Юг"/>
    <x v="0"/>
    <x v="56"/>
    <x v="0"/>
    <m/>
    <m/>
    <x v="0"/>
    <m/>
    <m/>
    <m/>
    <n v="92000"/>
    <n v="92000"/>
    <m/>
    <m/>
    <n v="16"/>
    <n v="16"/>
    <m/>
  </r>
  <r>
    <s v="Склад Юг"/>
    <x v="0"/>
    <x v="5959"/>
    <x v="0"/>
    <m/>
    <m/>
    <x v="0"/>
    <m/>
    <m/>
    <m/>
    <n v="69120"/>
    <n v="69120"/>
    <m/>
    <m/>
    <n v="12"/>
    <n v="12"/>
    <m/>
  </r>
  <r>
    <s v="Склад Юг"/>
    <x v="0"/>
    <x v="5960"/>
    <x v="0"/>
    <m/>
    <m/>
    <x v="0"/>
    <m/>
    <m/>
    <m/>
    <n v="386880"/>
    <n v="89280"/>
    <n v="297600"/>
    <m/>
    <n v="52"/>
    <n v="12"/>
    <n v="40"/>
  </r>
  <r>
    <s v="Склад Юг"/>
    <x v="0"/>
    <x v="5961"/>
    <x v="0"/>
    <m/>
    <m/>
    <x v="0"/>
    <m/>
    <m/>
    <m/>
    <n v="56954.879999999997"/>
    <n v="56954.879999999997"/>
    <m/>
    <m/>
    <n v="4"/>
    <n v="4"/>
    <m/>
  </r>
  <r>
    <s v="Склад Юг"/>
    <x v="0"/>
    <x v="5962"/>
    <x v="0"/>
    <m/>
    <m/>
    <x v="0"/>
    <m/>
    <m/>
    <m/>
    <n v="53280"/>
    <m/>
    <n v="53280"/>
    <m/>
    <n v="4"/>
    <m/>
    <n v="4"/>
  </r>
  <r>
    <s v="Склад Юг"/>
    <x v="0"/>
    <x v="5963"/>
    <x v="0"/>
    <m/>
    <m/>
    <x v="0"/>
    <m/>
    <m/>
    <m/>
    <n v="116832"/>
    <n v="116832"/>
    <m/>
    <m/>
    <n v="8"/>
    <n v="8"/>
    <m/>
  </r>
  <r>
    <s v="Склад Юг"/>
    <x v="0"/>
    <x v="5964"/>
    <x v="0"/>
    <m/>
    <m/>
    <x v="0"/>
    <m/>
    <m/>
    <m/>
    <n v="220800"/>
    <m/>
    <n v="220800"/>
    <m/>
    <n v="2"/>
    <m/>
    <n v="2"/>
  </r>
  <r>
    <s v="Склад Юг"/>
    <x v="0"/>
    <x v="5965"/>
    <x v="0"/>
    <m/>
    <m/>
    <x v="0"/>
    <m/>
    <m/>
    <m/>
    <n v="225025.92000000001"/>
    <n v="112512.96000000001"/>
    <n v="112512.96000000001"/>
    <m/>
    <n v="4"/>
    <n v="2"/>
    <n v="2"/>
  </r>
  <r>
    <s v="Склад Юг"/>
    <x v="0"/>
    <x v="5966"/>
    <x v="0"/>
    <m/>
    <m/>
    <x v="0"/>
    <m/>
    <m/>
    <m/>
    <n v="189520"/>
    <n v="189520"/>
    <m/>
    <m/>
    <n v="16"/>
    <n v="16"/>
    <m/>
  </r>
  <r>
    <s v="Склад Юг"/>
    <x v="0"/>
    <x v="5967"/>
    <x v="0"/>
    <m/>
    <m/>
    <x v="0"/>
    <m/>
    <m/>
    <m/>
    <n v="100166.39999999999"/>
    <n v="100166.39999999999"/>
    <m/>
    <m/>
    <n v="8"/>
    <n v="8"/>
    <m/>
  </r>
  <r>
    <s v="Склад Юг"/>
    <x v="0"/>
    <x v="5968"/>
    <x v="0"/>
    <m/>
    <m/>
    <x v="0"/>
    <m/>
    <m/>
    <m/>
    <n v="83333.34"/>
    <n v="83333.34"/>
    <m/>
    <m/>
    <n v="8"/>
    <n v="8"/>
    <m/>
  </r>
  <r>
    <s v="Склад Юг"/>
    <x v="0"/>
    <x v="5969"/>
    <x v="0"/>
    <m/>
    <m/>
    <x v="0"/>
    <m/>
    <m/>
    <m/>
    <n v="864180"/>
    <n v="864180"/>
    <m/>
    <m/>
    <n v="30"/>
    <n v="30"/>
    <m/>
  </r>
  <r>
    <s v="Склад Юг"/>
    <x v="0"/>
    <x v="5970"/>
    <x v="0"/>
    <m/>
    <m/>
    <x v="0"/>
    <m/>
    <m/>
    <m/>
    <n v="1113216"/>
    <n v="1113216"/>
    <m/>
    <m/>
    <n v="26"/>
    <n v="26"/>
    <m/>
  </r>
  <r>
    <s v="Склад Юг"/>
    <x v="0"/>
    <x v="64"/>
    <x v="0"/>
    <m/>
    <m/>
    <x v="0"/>
    <m/>
    <m/>
    <m/>
    <n v="1502619"/>
    <n v="1502619"/>
    <m/>
    <m/>
    <n v="34"/>
    <n v="34"/>
    <m/>
  </r>
  <r>
    <s v="Склад Юг"/>
    <x v="0"/>
    <x v="5971"/>
    <x v="0"/>
    <m/>
    <m/>
    <x v="0"/>
    <m/>
    <m/>
    <m/>
    <n v="3351.6"/>
    <n v="3351.6"/>
    <m/>
    <m/>
    <n v="2"/>
    <n v="2"/>
    <m/>
  </r>
  <r>
    <s v="Склад Юг"/>
    <x v="0"/>
    <x v="5972"/>
    <x v="0"/>
    <m/>
    <m/>
    <x v="0"/>
    <m/>
    <m/>
    <m/>
    <n v="56600"/>
    <n v="56600"/>
    <m/>
    <m/>
    <n v="4"/>
    <n v="4"/>
    <m/>
  </r>
  <r>
    <s v="Склад Юг"/>
    <x v="0"/>
    <x v="5973"/>
    <x v="0"/>
    <m/>
    <m/>
    <x v="0"/>
    <m/>
    <m/>
    <m/>
    <n v="2370"/>
    <n v="2370"/>
    <m/>
    <m/>
    <n v="1"/>
    <n v="1"/>
    <m/>
  </r>
  <r>
    <s v="Склад Юг"/>
    <x v="0"/>
    <x v="5974"/>
    <x v="3"/>
    <n v="6863.43"/>
    <n v="1"/>
    <x v="6"/>
    <s v="Не востребован ОГЭ"/>
    <m/>
    <n v="6863.43"/>
    <m/>
    <m/>
    <n v="6863.43"/>
    <n v="1"/>
    <m/>
    <m/>
    <n v="1"/>
  </r>
  <r>
    <s v="Склад Юг"/>
    <x v="0"/>
    <x v="5975"/>
    <x v="0"/>
    <m/>
    <m/>
    <x v="0"/>
    <m/>
    <m/>
    <n v="59682"/>
    <m/>
    <n v="59682"/>
    <m/>
    <n v="10"/>
    <m/>
    <n v="10"/>
    <m/>
  </r>
  <r>
    <s v="Склад Юг"/>
    <x v="0"/>
    <x v="5976"/>
    <x v="0"/>
    <m/>
    <m/>
    <x v="0"/>
    <m/>
    <m/>
    <m/>
    <n v="7933.33"/>
    <n v="7933.33"/>
    <m/>
    <m/>
    <n v="2"/>
    <n v="2"/>
    <m/>
  </r>
  <r>
    <s v="Склад Юг"/>
    <x v="0"/>
    <x v="5977"/>
    <x v="0"/>
    <m/>
    <m/>
    <x v="0"/>
    <m/>
    <m/>
    <m/>
    <n v="888"/>
    <n v="888"/>
    <m/>
    <m/>
    <n v="4"/>
    <n v="4"/>
    <m/>
  </r>
  <r>
    <s v="Склад Юг"/>
    <x v="0"/>
    <x v="5978"/>
    <x v="0"/>
    <m/>
    <m/>
    <x v="0"/>
    <m/>
    <m/>
    <m/>
    <n v="2225"/>
    <n v="2225"/>
    <m/>
    <m/>
    <n v="9"/>
    <n v="9"/>
    <m/>
  </r>
  <r>
    <s v="Склад Юг"/>
    <x v="0"/>
    <x v="5979"/>
    <x v="0"/>
    <m/>
    <m/>
    <x v="0"/>
    <m/>
    <m/>
    <m/>
    <n v="677.5"/>
    <m/>
    <n v="677.5"/>
    <m/>
    <n v="1"/>
    <m/>
    <n v="1"/>
  </r>
  <r>
    <s v="Склад Юг"/>
    <x v="0"/>
    <x v="5980"/>
    <x v="0"/>
    <m/>
    <m/>
    <x v="0"/>
    <m/>
    <m/>
    <m/>
    <n v="65700"/>
    <m/>
    <n v="65700"/>
    <m/>
    <n v="40"/>
    <m/>
    <n v="40"/>
  </r>
  <r>
    <s v="Склад Юг"/>
    <x v="0"/>
    <x v="5981"/>
    <x v="0"/>
    <m/>
    <m/>
    <x v="0"/>
    <m/>
    <m/>
    <m/>
    <n v="21691.67"/>
    <m/>
    <n v="21691.67"/>
    <m/>
    <n v="10"/>
    <m/>
    <n v="10"/>
  </r>
  <r>
    <s v="Склад Юг"/>
    <x v="0"/>
    <x v="5982"/>
    <x v="0"/>
    <m/>
    <m/>
    <x v="0"/>
    <m/>
    <m/>
    <m/>
    <n v="6479.76"/>
    <n v="6479.76"/>
    <m/>
    <m/>
    <n v="1"/>
    <n v="1"/>
    <m/>
  </r>
  <r>
    <s v="Склад Юг"/>
    <x v="0"/>
    <x v="72"/>
    <x v="0"/>
    <m/>
    <m/>
    <x v="0"/>
    <m/>
    <m/>
    <m/>
    <n v="63784"/>
    <n v="63784"/>
    <m/>
    <m/>
    <n v="8"/>
    <n v="8"/>
    <m/>
  </r>
  <r>
    <s v="Склад Юг"/>
    <x v="0"/>
    <x v="73"/>
    <x v="0"/>
    <m/>
    <m/>
    <x v="0"/>
    <m/>
    <m/>
    <m/>
    <n v="391824"/>
    <n v="391824"/>
    <m/>
    <m/>
    <n v="34"/>
    <n v="34"/>
    <m/>
  </r>
  <r>
    <s v="Склад Юг"/>
    <x v="0"/>
    <x v="5983"/>
    <x v="0"/>
    <m/>
    <m/>
    <x v="0"/>
    <m/>
    <m/>
    <m/>
    <n v="82002.48"/>
    <n v="82002.48"/>
    <m/>
    <m/>
    <n v="10"/>
    <n v="10"/>
    <m/>
  </r>
  <r>
    <s v="Склад Юг"/>
    <x v="0"/>
    <x v="76"/>
    <x v="0"/>
    <m/>
    <m/>
    <x v="0"/>
    <m/>
    <m/>
    <m/>
    <n v="307970"/>
    <n v="307970"/>
    <m/>
    <m/>
    <n v="26"/>
    <n v="26"/>
    <m/>
  </r>
  <r>
    <s v="Склад Юг"/>
    <x v="0"/>
    <x v="5984"/>
    <x v="0"/>
    <m/>
    <m/>
    <x v="0"/>
    <m/>
    <m/>
    <m/>
    <n v="3184.8"/>
    <n v="3184.8"/>
    <m/>
    <m/>
    <n v="1"/>
    <n v="1"/>
    <m/>
  </r>
  <r>
    <s v="Склад Юг"/>
    <x v="0"/>
    <x v="5985"/>
    <x v="0"/>
    <m/>
    <m/>
    <x v="0"/>
    <m/>
    <m/>
    <m/>
    <n v="8671.2000000000007"/>
    <n v="8671.2000000000007"/>
    <m/>
    <m/>
    <n v="2"/>
    <n v="2"/>
    <m/>
  </r>
  <r>
    <s v="Склад Юг"/>
    <x v="0"/>
    <x v="5986"/>
    <x v="0"/>
    <m/>
    <m/>
    <x v="0"/>
    <m/>
    <m/>
    <m/>
    <n v="21146.67"/>
    <m/>
    <n v="21146.67"/>
    <m/>
    <n v="4"/>
    <m/>
    <n v="4"/>
  </r>
  <r>
    <s v="Склад Юг"/>
    <x v="0"/>
    <x v="5987"/>
    <x v="0"/>
    <m/>
    <m/>
    <x v="0"/>
    <m/>
    <m/>
    <m/>
    <n v="50720"/>
    <m/>
    <n v="50720"/>
    <m/>
    <n v="6"/>
    <m/>
    <n v="6"/>
  </r>
  <r>
    <s v="Склад Юг"/>
    <x v="0"/>
    <x v="5988"/>
    <x v="0"/>
    <m/>
    <m/>
    <x v="0"/>
    <m/>
    <m/>
    <m/>
    <n v="2682"/>
    <n v="2682"/>
    <m/>
    <m/>
    <n v="1"/>
    <n v="1"/>
    <m/>
  </r>
  <r>
    <s v="Склад Юг"/>
    <x v="0"/>
    <x v="5989"/>
    <x v="0"/>
    <m/>
    <m/>
    <x v="0"/>
    <m/>
    <m/>
    <m/>
    <n v="2683.2"/>
    <n v="2683.2"/>
    <m/>
    <m/>
    <n v="1"/>
    <n v="1"/>
    <m/>
  </r>
  <r>
    <s v="Склад Юг"/>
    <x v="0"/>
    <x v="5990"/>
    <x v="0"/>
    <m/>
    <m/>
    <x v="0"/>
    <m/>
    <m/>
    <m/>
    <n v="15629.76"/>
    <n v="7814.88"/>
    <n v="7814.88"/>
    <m/>
    <n v="2"/>
    <n v="1"/>
    <n v="1"/>
  </r>
  <r>
    <s v="Склад Юг"/>
    <x v="0"/>
    <x v="5991"/>
    <x v="0"/>
    <m/>
    <m/>
    <x v="0"/>
    <m/>
    <m/>
    <m/>
    <n v="10598.4"/>
    <m/>
    <n v="10598.4"/>
    <m/>
    <n v="3"/>
    <m/>
    <n v="3"/>
  </r>
  <r>
    <s v="Склад Юг"/>
    <x v="0"/>
    <x v="5992"/>
    <x v="0"/>
    <m/>
    <m/>
    <x v="0"/>
    <m/>
    <m/>
    <m/>
    <n v="3650.83"/>
    <m/>
    <n v="3650.83"/>
    <m/>
    <n v="1"/>
    <m/>
    <n v="1"/>
  </r>
  <r>
    <s v="Склад Юг"/>
    <x v="0"/>
    <x v="5993"/>
    <x v="0"/>
    <m/>
    <m/>
    <x v="0"/>
    <m/>
    <m/>
    <m/>
    <n v="3658.8"/>
    <m/>
    <n v="3658.8"/>
    <m/>
    <n v="1"/>
    <m/>
    <n v="1"/>
  </r>
  <r>
    <s v="Склад Юг"/>
    <x v="0"/>
    <x v="78"/>
    <x v="0"/>
    <m/>
    <m/>
    <x v="0"/>
    <m/>
    <m/>
    <m/>
    <n v="18720"/>
    <n v="18720"/>
    <m/>
    <m/>
    <n v="2"/>
    <n v="2"/>
    <m/>
  </r>
  <r>
    <s v="Склад Юг"/>
    <x v="0"/>
    <x v="5994"/>
    <x v="0"/>
    <m/>
    <m/>
    <x v="0"/>
    <m/>
    <m/>
    <m/>
    <n v="29605.8"/>
    <n v="29605.8"/>
    <m/>
    <m/>
    <n v="6"/>
    <n v="6"/>
    <m/>
  </r>
  <r>
    <s v="Склад Юг"/>
    <x v="0"/>
    <x v="80"/>
    <x v="0"/>
    <m/>
    <m/>
    <x v="0"/>
    <m/>
    <m/>
    <m/>
    <n v="29988"/>
    <n v="29988"/>
    <m/>
    <m/>
    <n v="7"/>
    <n v="7"/>
    <m/>
  </r>
  <r>
    <s v="Склад Юг"/>
    <x v="0"/>
    <x v="5995"/>
    <x v="0"/>
    <m/>
    <m/>
    <x v="0"/>
    <m/>
    <m/>
    <m/>
    <n v="4600"/>
    <n v="4600"/>
    <m/>
    <m/>
    <n v="1"/>
    <n v="1"/>
    <m/>
  </r>
  <r>
    <s v="Склад Юг"/>
    <x v="0"/>
    <x v="5996"/>
    <x v="0"/>
    <m/>
    <m/>
    <x v="0"/>
    <m/>
    <m/>
    <m/>
    <n v="10948.56"/>
    <m/>
    <n v="10948.56"/>
    <m/>
    <n v="2"/>
    <m/>
    <n v="2"/>
  </r>
  <r>
    <s v="Склад Юг"/>
    <x v="0"/>
    <x v="81"/>
    <x v="0"/>
    <m/>
    <m/>
    <x v="0"/>
    <m/>
    <m/>
    <m/>
    <n v="10080"/>
    <n v="10080"/>
    <m/>
    <m/>
    <n v="1"/>
    <n v="1"/>
    <m/>
  </r>
  <r>
    <s v="Склад Юг"/>
    <x v="0"/>
    <x v="83"/>
    <x v="0"/>
    <m/>
    <m/>
    <x v="0"/>
    <m/>
    <m/>
    <m/>
    <n v="16284"/>
    <n v="16284"/>
    <m/>
    <m/>
    <n v="3"/>
    <n v="3"/>
    <m/>
  </r>
  <r>
    <s v="Склад Юг"/>
    <x v="0"/>
    <x v="5997"/>
    <x v="0"/>
    <m/>
    <m/>
    <x v="0"/>
    <m/>
    <m/>
    <m/>
    <n v="14883.2"/>
    <n v="14883.2"/>
    <m/>
    <m/>
    <n v="40"/>
    <n v="40"/>
    <m/>
  </r>
  <r>
    <s v="Склад Юг"/>
    <x v="0"/>
    <x v="5998"/>
    <x v="0"/>
    <m/>
    <m/>
    <x v="0"/>
    <m/>
    <m/>
    <m/>
    <n v="7458.4"/>
    <m/>
    <n v="7458.4"/>
    <m/>
    <n v="20"/>
    <m/>
    <n v="20"/>
  </r>
  <r>
    <s v="Склад Юг"/>
    <x v="0"/>
    <x v="5999"/>
    <x v="0"/>
    <m/>
    <m/>
    <x v="0"/>
    <m/>
    <m/>
    <n v="8325"/>
    <m/>
    <n v="8325"/>
    <m/>
    <n v="1"/>
    <m/>
    <n v="1"/>
    <m/>
  </r>
  <r>
    <s v="Склад Юг"/>
    <x v="0"/>
    <x v="6000"/>
    <x v="0"/>
    <m/>
    <m/>
    <x v="0"/>
    <m/>
    <m/>
    <m/>
    <n v="61776.78"/>
    <n v="61776.78"/>
    <m/>
    <m/>
    <n v="40"/>
    <n v="40"/>
    <m/>
  </r>
  <r>
    <s v="Склад Юг"/>
    <x v="0"/>
    <x v="6001"/>
    <x v="0"/>
    <m/>
    <m/>
    <x v="0"/>
    <m/>
    <m/>
    <m/>
    <n v="11544"/>
    <n v="11544"/>
    <m/>
    <m/>
    <n v="4"/>
    <n v="4"/>
    <m/>
  </r>
  <r>
    <s v="Склад Юг"/>
    <x v="0"/>
    <x v="6002"/>
    <x v="0"/>
    <m/>
    <m/>
    <x v="0"/>
    <m/>
    <m/>
    <m/>
    <n v="23230.34"/>
    <n v="23230.34"/>
    <m/>
    <m/>
    <n v="16"/>
    <n v="16"/>
    <m/>
  </r>
  <r>
    <s v="Склад Юг"/>
    <x v="0"/>
    <x v="6003"/>
    <x v="0"/>
    <m/>
    <m/>
    <x v="0"/>
    <m/>
    <m/>
    <m/>
    <n v="17988.330000000002"/>
    <n v="17988.330000000002"/>
    <m/>
    <m/>
    <n v="2"/>
    <n v="2"/>
    <m/>
  </r>
  <r>
    <s v="Склад Юг"/>
    <x v="0"/>
    <x v="6004"/>
    <x v="0"/>
    <m/>
    <m/>
    <x v="0"/>
    <m/>
    <m/>
    <m/>
    <n v="24000"/>
    <n v="24000"/>
    <m/>
    <m/>
    <n v="6"/>
    <n v="6"/>
    <m/>
  </r>
  <r>
    <s v="Склад Юг"/>
    <x v="0"/>
    <x v="6005"/>
    <x v="0"/>
    <m/>
    <m/>
    <x v="0"/>
    <m/>
    <m/>
    <n v="180"/>
    <n v="536.4"/>
    <n v="716.4"/>
    <m/>
    <n v="1.8"/>
    <n v="5.4"/>
    <n v="7.2"/>
    <m/>
  </r>
  <r>
    <s v="Склад Юг"/>
    <x v="0"/>
    <x v="6006"/>
    <x v="0"/>
    <m/>
    <m/>
    <x v="0"/>
    <m/>
    <m/>
    <m/>
    <n v="465"/>
    <n v="465"/>
    <m/>
    <m/>
    <n v="3"/>
    <n v="3"/>
    <m/>
  </r>
  <r>
    <s v="Склад Юг"/>
    <x v="0"/>
    <x v="6007"/>
    <x v="0"/>
    <m/>
    <m/>
    <x v="0"/>
    <m/>
    <m/>
    <m/>
    <n v="2669.33"/>
    <n v="2669.33"/>
    <m/>
    <m/>
    <n v="4"/>
    <n v="4"/>
    <m/>
  </r>
  <r>
    <s v="Склад Юг"/>
    <x v="0"/>
    <x v="95"/>
    <x v="0"/>
    <m/>
    <m/>
    <x v="0"/>
    <m/>
    <m/>
    <m/>
    <n v="2894.1"/>
    <n v="2894.1"/>
    <m/>
    <m/>
    <n v="4"/>
    <n v="4"/>
    <m/>
  </r>
  <r>
    <s v="Склад Юг"/>
    <x v="0"/>
    <x v="6008"/>
    <x v="0"/>
    <m/>
    <m/>
    <x v="0"/>
    <m/>
    <m/>
    <m/>
    <n v="1898"/>
    <n v="1898"/>
    <m/>
    <m/>
    <n v="2"/>
    <n v="2"/>
    <m/>
  </r>
  <r>
    <s v="Склад Юг"/>
    <x v="0"/>
    <x v="100"/>
    <x v="0"/>
    <m/>
    <m/>
    <x v="0"/>
    <m/>
    <m/>
    <m/>
    <n v="4038.42"/>
    <n v="4038.42"/>
    <m/>
    <m/>
    <n v="2"/>
    <n v="2"/>
    <m/>
  </r>
  <r>
    <s v="Склад Юг"/>
    <x v="0"/>
    <x v="107"/>
    <x v="0"/>
    <m/>
    <m/>
    <x v="0"/>
    <m/>
    <m/>
    <m/>
    <n v="7329.17"/>
    <n v="7329.17"/>
    <m/>
    <m/>
    <n v="10"/>
    <n v="10"/>
    <m/>
  </r>
  <r>
    <s v="Склад Юг"/>
    <x v="0"/>
    <x v="6009"/>
    <x v="0"/>
    <m/>
    <m/>
    <x v="0"/>
    <m/>
    <m/>
    <m/>
    <n v="646.03"/>
    <n v="646.03"/>
    <m/>
    <m/>
    <n v="2"/>
    <n v="2"/>
    <m/>
  </r>
  <r>
    <s v="Склад Юг"/>
    <x v="0"/>
    <x v="6010"/>
    <x v="0"/>
    <m/>
    <m/>
    <x v="0"/>
    <m/>
    <m/>
    <m/>
    <n v="68.25"/>
    <n v="68.25"/>
    <m/>
    <m/>
    <n v="2"/>
    <n v="2"/>
    <m/>
  </r>
  <r>
    <s v="Склад Юг"/>
    <x v="0"/>
    <x v="6011"/>
    <x v="0"/>
    <m/>
    <m/>
    <x v="0"/>
    <m/>
    <m/>
    <m/>
    <n v="1586"/>
    <n v="1586"/>
    <m/>
    <m/>
    <n v="2"/>
    <n v="2"/>
    <m/>
  </r>
  <r>
    <s v="Склад Юг"/>
    <x v="0"/>
    <x v="6012"/>
    <x v="0"/>
    <m/>
    <m/>
    <x v="0"/>
    <m/>
    <m/>
    <m/>
    <n v="4124.25"/>
    <n v="4124.25"/>
    <m/>
    <m/>
    <n v="1"/>
    <n v="1"/>
    <m/>
  </r>
  <r>
    <s v="Склад Юг"/>
    <x v="0"/>
    <x v="6013"/>
    <x v="0"/>
    <m/>
    <m/>
    <x v="0"/>
    <m/>
    <m/>
    <m/>
    <n v="1960"/>
    <n v="1960"/>
    <m/>
    <m/>
    <n v="4"/>
    <n v="4"/>
    <m/>
  </r>
  <r>
    <s v="Склад Юг"/>
    <x v="0"/>
    <x v="6014"/>
    <x v="0"/>
    <m/>
    <m/>
    <x v="0"/>
    <m/>
    <m/>
    <m/>
    <n v="2438"/>
    <n v="2438"/>
    <m/>
    <m/>
    <n v="2"/>
    <n v="2"/>
    <m/>
  </r>
  <r>
    <s v="Склад Юг"/>
    <x v="0"/>
    <x v="6015"/>
    <x v="0"/>
    <m/>
    <m/>
    <x v="0"/>
    <m/>
    <m/>
    <m/>
    <n v="1890.2"/>
    <n v="1890.2"/>
    <m/>
    <m/>
    <n v="2"/>
    <n v="2"/>
    <m/>
  </r>
  <r>
    <s v="Склад Юг"/>
    <x v="0"/>
    <x v="6016"/>
    <x v="0"/>
    <m/>
    <m/>
    <x v="0"/>
    <m/>
    <m/>
    <m/>
    <m/>
    <m/>
    <m/>
    <m/>
    <m/>
    <m/>
    <m/>
  </r>
  <r>
    <s v="Склад Юг"/>
    <x v="0"/>
    <x v="6017"/>
    <x v="0"/>
    <m/>
    <m/>
    <x v="0"/>
    <m/>
    <m/>
    <m/>
    <n v="140"/>
    <m/>
    <n v="140"/>
    <m/>
    <n v="4"/>
    <m/>
    <n v="4"/>
  </r>
  <r>
    <s v="Склад Юг"/>
    <x v="0"/>
    <x v="6018"/>
    <x v="2"/>
    <n v="420"/>
    <n v="1"/>
    <x v="8"/>
    <s v="в производство, монтаж 1 кв. 2022"/>
    <m/>
    <n v="1260"/>
    <m/>
    <n v="840"/>
    <n v="420"/>
    <n v="3"/>
    <m/>
    <n v="2"/>
    <n v="1"/>
  </r>
  <r>
    <s v="Склад Юг"/>
    <x v="0"/>
    <x v="6019"/>
    <x v="0"/>
    <m/>
    <m/>
    <x v="0"/>
    <m/>
    <m/>
    <m/>
    <n v="141480"/>
    <n v="141480"/>
    <m/>
    <m/>
    <n v="18"/>
    <n v="18"/>
    <m/>
  </r>
  <r>
    <s v="Склад Юг"/>
    <x v="0"/>
    <x v="6020"/>
    <x v="0"/>
    <m/>
    <m/>
    <x v="0"/>
    <m/>
    <m/>
    <m/>
    <n v="36468.5"/>
    <m/>
    <n v="36468.5"/>
    <m/>
    <n v="7"/>
    <m/>
    <n v="7"/>
  </r>
  <r>
    <s v="Склад Юг"/>
    <x v="0"/>
    <x v="120"/>
    <x v="0"/>
    <m/>
    <m/>
    <x v="0"/>
    <m/>
    <m/>
    <m/>
    <n v="500"/>
    <n v="500"/>
    <m/>
    <m/>
    <n v="1"/>
    <n v="1"/>
    <m/>
  </r>
  <r>
    <s v="Склад Юг"/>
    <x v="0"/>
    <x v="6021"/>
    <x v="0"/>
    <m/>
    <m/>
    <x v="0"/>
    <m/>
    <m/>
    <m/>
    <n v="3450"/>
    <n v="3450"/>
    <m/>
    <m/>
    <n v="1"/>
    <n v="1"/>
    <m/>
  </r>
  <r>
    <s v="Склад Юг"/>
    <x v="0"/>
    <x v="6022"/>
    <x v="0"/>
    <m/>
    <m/>
    <x v="0"/>
    <m/>
    <m/>
    <m/>
    <n v="22176"/>
    <n v="22176"/>
    <m/>
    <m/>
    <n v="10"/>
    <n v="10"/>
    <m/>
  </r>
  <r>
    <s v="Склад Юг"/>
    <x v="0"/>
    <x v="6023"/>
    <x v="0"/>
    <m/>
    <m/>
    <x v="0"/>
    <m/>
    <m/>
    <m/>
    <n v="80.33"/>
    <n v="80.33"/>
    <m/>
    <m/>
    <n v="4"/>
    <n v="4"/>
    <m/>
  </r>
  <r>
    <s v="Склад Юг"/>
    <x v="0"/>
    <x v="3649"/>
    <x v="0"/>
    <m/>
    <m/>
    <x v="0"/>
    <m/>
    <m/>
    <m/>
    <n v="298.58"/>
    <n v="298.58"/>
    <m/>
    <m/>
    <n v="16"/>
    <n v="16"/>
    <m/>
  </r>
  <r>
    <s v="Склад Юг"/>
    <x v="0"/>
    <x v="123"/>
    <x v="0"/>
    <m/>
    <m/>
    <x v="0"/>
    <m/>
    <m/>
    <m/>
    <n v="48566.67"/>
    <n v="48566.67"/>
    <m/>
    <m/>
    <n v="400"/>
    <n v="400"/>
    <m/>
  </r>
  <r>
    <s v="Склад Юг"/>
    <x v="0"/>
    <x v="3652"/>
    <x v="0"/>
    <m/>
    <m/>
    <x v="0"/>
    <m/>
    <m/>
    <m/>
    <n v="30100"/>
    <m/>
    <n v="30100"/>
    <m/>
    <n v="280"/>
    <m/>
    <n v="280"/>
  </r>
  <r>
    <s v="Склад Юг"/>
    <x v="0"/>
    <x v="6024"/>
    <x v="0"/>
    <m/>
    <m/>
    <x v="0"/>
    <m/>
    <m/>
    <m/>
    <n v="2210"/>
    <m/>
    <n v="2210"/>
    <m/>
    <n v="20"/>
    <m/>
    <n v="20"/>
  </r>
  <r>
    <s v="Склад Юг"/>
    <x v="0"/>
    <x v="6025"/>
    <x v="0"/>
    <m/>
    <m/>
    <x v="0"/>
    <m/>
    <m/>
    <m/>
    <n v="47166.67"/>
    <n v="26885"/>
    <n v="20281.669999999998"/>
    <m/>
    <n v="130"/>
    <n v="74.099999999999994"/>
    <n v="55.9"/>
  </r>
  <r>
    <s v="Склад Юг"/>
    <x v="0"/>
    <x v="3654"/>
    <x v="0"/>
    <m/>
    <m/>
    <x v="0"/>
    <m/>
    <m/>
    <m/>
    <n v="66690"/>
    <n v="66690"/>
    <m/>
    <m/>
    <n v="880"/>
    <n v="880"/>
    <m/>
  </r>
  <r>
    <s v="Склад Юг"/>
    <x v="0"/>
    <x v="6026"/>
    <x v="0"/>
    <m/>
    <m/>
    <x v="0"/>
    <m/>
    <m/>
    <m/>
    <n v="5400"/>
    <n v="5400"/>
    <m/>
    <m/>
    <n v="1"/>
    <n v="1"/>
    <m/>
  </r>
  <r>
    <s v="Склад Юг"/>
    <x v="0"/>
    <x v="124"/>
    <x v="0"/>
    <m/>
    <m/>
    <x v="0"/>
    <m/>
    <m/>
    <m/>
    <n v="1273.6400000000001"/>
    <n v="1273.6400000000001"/>
    <m/>
    <m/>
    <n v="3"/>
    <n v="3"/>
    <m/>
  </r>
  <r>
    <s v="Склад Юг"/>
    <x v="0"/>
    <x v="6027"/>
    <x v="0"/>
    <m/>
    <m/>
    <x v="0"/>
    <m/>
    <m/>
    <m/>
    <n v="9675"/>
    <n v="9675"/>
    <m/>
    <m/>
    <n v="45"/>
    <n v="45"/>
    <m/>
  </r>
  <r>
    <s v="Склад Юг"/>
    <x v="0"/>
    <x v="6028"/>
    <x v="0"/>
    <m/>
    <m/>
    <x v="0"/>
    <m/>
    <m/>
    <m/>
    <n v="1046.67"/>
    <n v="1046.67"/>
    <m/>
    <m/>
    <n v="1"/>
    <n v="1"/>
    <m/>
  </r>
  <r>
    <s v="Склад Юг"/>
    <x v="0"/>
    <x v="6029"/>
    <x v="0"/>
    <m/>
    <m/>
    <x v="0"/>
    <m/>
    <m/>
    <m/>
    <n v="769.17"/>
    <n v="769.17"/>
    <m/>
    <m/>
    <n v="1"/>
    <n v="1"/>
    <m/>
  </r>
  <r>
    <s v="Склад Юг"/>
    <x v="0"/>
    <x v="6030"/>
    <x v="0"/>
    <m/>
    <m/>
    <x v="0"/>
    <m/>
    <m/>
    <m/>
    <n v="4928"/>
    <n v="4928"/>
    <m/>
    <m/>
    <n v="1"/>
    <n v="1"/>
    <m/>
  </r>
  <r>
    <s v="Склад Юг"/>
    <x v="0"/>
    <x v="6031"/>
    <x v="0"/>
    <m/>
    <m/>
    <x v="0"/>
    <m/>
    <m/>
    <m/>
    <n v="645"/>
    <n v="645"/>
    <m/>
    <m/>
    <n v="1"/>
    <n v="1"/>
    <m/>
  </r>
  <r>
    <s v="Склад Юг"/>
    <x v="0"/>
    <x v="6032"/>
    <x v="0"/>
    <m/>
    <m/>
    <x v="0"/>
    <m/>
    <m/>
    <m/>
    <n v="920"/>
    <n v="920"/>
    <m/>
    <m/>
    <n v="2"/>
    <n v="2"/>
    <m/>
  </r>
  <r>
    <s v="Склад Юг"/>
    <x v="0"/>
    <x v="6033"/>
    <x v="0"/>
    <m/>
    <m/>
    <x v="0"/>
    <m/>
    <m/>
    <m/>
    <n v="645"/>
    <n v="645"/>
    <m/>
    <m/>
    <n v="1"/>
    <n v="1"/>
    <m/>
  </r>
  <r>
    <s v="Склад Юг"/>
    <x v="0"/>
    <x v="6034"/>
    <x v="0"/>
    <m/>
    <m/>
    <x v="0"/>
    <m/>
    <m/>
    <m/>
    <n v="3688.42"/>
    <n v="3688.42"/>
    <m/>
    <m/>
    <n v="1"/>
    <n v="1"/>
    <m/>
  </r>
  <r>
    <s v="Склад Юг"/>
    <x v="0"/>
    <x v="6035"/>
    <x v="0"/>
    <m/>
    <m/>
    <x v="0"/>
    <m/>
    <m/>
    <m/>
    <n v="2507.5"/>
    <n v="2507.5"/>
    <m/>
    <m/>
    <n v="51"/>
    <n v="51"/>
    <m/>
  </r>
  <r>
    <s v="Склад Юг"/>
    <x v="0"/>
    <x v="6036"/>
    <x v="0"/>
    <m/>
    <m/>
    <x v="0"/>
    <m/>
    <m/>
    <n v="270"/>
    <m/>
    <n v="270"/>
    <m/>
    <n v="3"/>
    <m/>
    <n v="3"/>
    <m/>
  </r>
  <r>
    <s v="Склад Юг"/>
    <x v="0"/>
    <x v="6037"/>
    <x v="0"/>
    <m/>
    <m/>
    <x v="0"/>
    <m/>
    <m/>
    <m/>
    <n v="480"/>
    <n v="480"/>
    <m/>
    <m/>
    <n v="5"/>
    <n v="5"/>
    <m/>
  </r>
  <r>
    <s v="Склад Юг"/>
    <x v="0"/>
    <x v="6038"/>
    <x v="0"/>
    <m/>
    <m/>
    <x v="0"/>
    <m/>
    <m/>
    <m/>
    <n v="3347.2"/>
    <n v="3347.2"/>
    <m/>
    <m/>
    <n v="6.4"/>
    <n v="6.4"/>
    <m/>
  </r>
  <r>
    <s v="Склад Юг"/>
    <x v="0"/>
    <x v="6039"/>
    <x v="0"/>
    <m/>
    <m/>
    <x v="0"/>
    <m/>
    <m/>
    <m/>
    <n v="1875.2"/>
    <n v="1875.2"/>
    <m/>
    <m/>
    <n v="6.4"/>
    <n v="6.4"/>
    <m/>
  </r>
  <r>
    <s v="Склад Юг"/>
    <x v="0"/>
    <x v="6040"/>
    <x v="0"/>
    <m/>
    <m/>
    <x v="0"/>
    <m/>
    <m/>
    <n v="1168"/>
    <m/>
    <n v="1168"/>
    <m/>
    <n v="4"/>
    <m/>
    <n v="4"/>
    <m/>
  </r>
  <r>
    <s v="Склад Юг"/>
    <x v="0"/>
    <x v="3659"/>
    <x v="0"/>
    <m/>
    <m/>
    <x v="0"/>
    <m/>
    <m/>
    <m/>
    <n v="200292"/>
    <n v="112664.25"/>
    <n v="87627.75"/>
    <m/>
    <n v="1200"/>
    <n v="675"/>
    <n v="525"/>
  </r>
  <r>
    <s v="Склад Юг"/>
    <x v="0"/>
    <x v="6041"/>
    <x v="0"/>
    <m/>
    <m/>
    <x v="0"/>
    <m/>
    <m/>
    <n v="372.6"/>
    <m/>
    <n v="372.6"/>
    <m/>
    <n v="2"/>
    <m/>
    <n v="2"/>
    <m/>
  </r>
  <r>
    <s v="Склад Юг"/>
    <x v="0"/>
    <x v="3660"/>
    <x v="2"/>
    <n v="24544"/>
    <n v="208"/>
    <x v="5"/>
    <s v="Вовлечение в производство до июня 2022 года  согласно норм выдачи спецодежды и СИЗ"/>
    <m/>
    <n v="49324"/>
    <m/>
    <n v="24780"/>
    <n v="24544"/>
    <n v="418"/>
    <m/>
    <n v="210"/>
    <n v="208"/>
  </r>
  <r>
    <s v="Склад Юг"/>
    <x v="0"/>
    <x v="6042"/>
    <x v="0"/>
    <m/>
    <m/>
    <x v="0"/>
    <m/>
    <m/>
    <m/>
    <n v="7083.33"/>
    <n v="7083.33"/>
    <m/>
    <m/>
    <n v="1"/>
    <n v="1"/>
    <m/>
  </r>
  <r>
    <s v="Склад Юг"/>
    <x v="0"/>
    <x v="6043"/>
    <x v="0"/>
    <m/>
    <m/>
    <x v="0"/>
    <m/>
    <m/>
    <m/>
    <n v="47221.760000000002"/>
    <m/>
    <n v="47221.760000000002"/>
    <m/>
    <n v="0.51200000000000001"/>
    <m/>
    <n v="0.51200000000000001"/>
  </r>
  <r>
    <s v="Склад Юг"/>
    <x v="0"/>
    <x v="6044"/>
    <x v="0"/>
    <m/>
    <m/>
    <x v="0"/>
    <m/>
    <m/>
    <m/>
    <n v="136657.60999999999"/>
    <m/>
    <n v="136657.60999999999"/>
    <m/>
    <n v="1.4910000000000001"/>
    <m/>
    <n v="1.4910000000000001"/>
  </r>
  <r>
    <s v="Склад Юг"/>
    <x v="0"/>
    <x v="6045"/>
    <x v="0"/>
    <m/>
    <m/>
    <x v="0"/>
    <m/>
    <m/>
    <m/>
    <n v="110540.39"/>
    <m/>
    <n v="110540.39"/>
    <m/>
    <n v="1.024"/>
    <m/>
    <n v="1.024"/>
  </r>
  <r>
    <s v="Склад Юг"/>
    <x v="0"/>
    <x v="6046"/>
    <x v="0"/>
    <m/>
    <m/>
    <x v="0"/>
    <m/>
    <m/>
    <m/>
    <n v="159090.29999999999"/>
    <m/>
    <n v="159090.29999999999"/>
    <m/>
    <n v="1.4910000000000001"/>
    <m/>
    <n v="1.4910000000000001"/>
  </r>
  <r>
    <s v="Склад Юг"/>
    <x v="0"/>
    <x v="6047"/>
    <x v="0"/>
    <m/>
    <m/>
    <x v="0"/>
    <m/>
    <m/>
    <m/>
    <n v="127277.4"/>
    <m/>
    <n v="127277.4"/>
    <m/>
    <n v="1.38"/>
    <m/>
    <n v="1.38"/>
  </r>
  <r>
    <s v="Склад Юг"/>
    <x v="0"/>
    <x v="6048"/>
    <x v="0"/>
    <m/>
    <m/>
    <x v="0"/>
    <m/>
    <m/>
    <m/>
    <n v="130837.25"/>
    <m/>
    <n v="130837.25"/>
    <m/>
    <n v="1.38"/>
    <m/>
    <n v="1.38"/>
  </r>
  <r>
    <s v="Склад Юг"/>
    <x v="0"/>
    <x v="6049"/>
    <x v="0"/>
    <m/>
    <m/>
    <x v="0"/>
    <m/>
    <m/>
    <m/>
    <n v="108385.2"/>
    <m/>
    <n v="108385.2"/>
    <m/>
    <n v="1.19"/>
    <m/>
    <n v="1.19"/>
  </r>
  <r>
    <s v="Склад Юг"/>
    <x v="0"/>
    <x v="6050"/>
    <x v="0"/>
    <m/>
    <m/>
    <x v="0"/>
    <m/>
    <m/>
    <m/>
    <n v="124593"/>
    <m/>
    <n v="124593"/>
    <m/>
    <n v="1.19"/>
    <m/>
    <n v="1.19"/>
  </r>
  <r>
    <s v="Склад Юг"/>
    <x v="0"/>
    <x v="3665"/>
    <x v="0"/>
    <m/>
    <m/>
    <x v="0"/>
    <m/>
    <m/>
    <m/>
    <n v="49616"/>
    <n v="49616"/>
    <m/>
    <m/>
    <n v="2"/>
    <n v="2"/>
    <m/>
  </r>
  <r>
    <s v="Склад Юг"/>
    <x v="0"/>
    <x v="6051"/>
    <x v="0"/>
    <m/>
    <m/>
    <x v="0"/>
    <m/>
    <m/>
    <m/>
    <n v="7633.33"/>
    <n v="7633.33"/>
    <m/>
    <m/>
    <n v="2"/>
    <n v="2"/>
    <m/>
  </r>
  <r>
    <s v="Склад Юг"/>
    <x v="0"/>
    <x v="6052"/>
    <x v="0"/>
    <m/>
    <m/>
    <x v="0"/>
    <m/>
    <m/>
    <m/>
    <n v="190"/>
    <m/>
    <n v="190"/>
    <m/>
    <n v="2"/>
    <m/>
    <n v="2"/>
  </r>
  <r>
    <s v="Склад Юг"/>
    <x v="0"/>
    <x v="6053"/>
    <x v="0"/>
    <m/>
    <m/>
    <x v="0"/>
    <m/>
    <m/>
    <m/>
    <n v="19212.12"/>
    <n v="19212.12"/>
    <m/>
    <m/>
    <n v="1"/>
    <n v="1"/>
    <m/>
  </r>
  <r>
    <s v="Склад Юг"/>
    <x v="0"/>
    <x v="6054"/>
    <x v="0"/>
    <m/>
    <m/>
    <x v="0"/>
    <m/>
    <m/>
    <m/>
    <n v="19323.03"/>
    <n v="19323.03"/>
    <m/>
    <m/>
    <n v="1"/>
    <n v="1"/>
    <m/>
  </r>
  <r>
    <s v="Склад Юг"/>
    <x v="0"/>
    <x v="6055"/>
    <x v="0"/>
    <m/>
    <m/>
    <x v="0"/>
    <m/>
    <m/>
    <m/>
    <n v="7097.5"/>
    <n v="7097.5"/>
    <m/>
    <m/>
    <n v="1"/>
    <n v="1"/>
    <m/>
  </r>
  <r>
    <s v="Склад Юг"/>
    <x v="0"/>
    <x v="132"/>
    <x v="0"/>
    <m/>
    <m/>
    <x v="0"/>
    <m/>
    <m/>
    <m/>
    <n v="75073.87"/>
    <n v="75073.87"/>
    <m/>
    <m/>
    <n v="14"/>
    <n v="14"/>
    <m/>
  </r>
  <r>
    <s v="Склад Юг"/>
    <x v="0"/>
    <x v="6056"/>
    <x v="0"/>
    <m/>
    <m/>
    <x v="0"/>
    <m/>
    <m/>
    <m/>
    <n v="24393.33"/>
    <n v="24393.33"/>
    <m/>
    <m/>
    <n v="4"/>
    <n v="4"/>
    <m/>
  </r>
  <r>
    <s v="Склад Юг"/>
    <x v="0"/>
    <x v="6057"/>
    <x v="0"/>
    <m/>
    <m/>
    <x v="0"/>
    <m/>
    <m/>
    <m/>
    <n v="4598.43"/>
    <n v="4598.43"/>
    <m/>
    <m/>
    <n v="2"/>
    <n v="2"/>
    <m/>
  </r>
  <r>
    <s v="Склад Юг"/>
    <x v="0"/>
    <x v="6058"/>
    <x v="0"/>
    <m/>
    <m/>
    <x v="0"/>
    <m/>
    <m/>
    <m/>
    <n v="9188.4"/>
    <n v="9188.4"/>
    <m/>
    <m/>
    <n v="4"/>
    <n v="4"/>
    <m/>
  </r>
  <r>
    <s v="Склад Юг"/>
    <x v="0"/>
    <x v="6059"/>
    <x v="0"/>
    <m/>
    <m/>
    <x v="0"/>
    <m/>
    <m/>
    <m/>
    <n v="109"/>
    <n v="109"/>
    <m/>
    <m/>
    <n v="0.2"/>
    <n v="0.2"/>
    <m/>
  </r>
  <r>
    <s v="Склад Юг"/>
    <x v="0"/>
    <x v="6060"/>
    <x v="0"/>
    <m/>
    <m/>
    <x v="0"/>
    <m/>
    <m/>
    <m/>
    <n v="7258.3"/>
    <n v="7258.3"/>
    <m/>
    <m/>
    <n v="10"/>
    <n v="10"/>
    <m/>
  </r>
  <r>
    <s v="Склад Юг"/>
    <x v="0"/>
    <x v="6061"/>
    <x v="0"/>
    <m/>
    <m/>
    <x v="0"/>
    <m/>
    <m/>
    <m/>
    <n v="3120"/>
    <n v="3120"/>
    <m/>
    <m/>
    <n v="4"/>
    <n v="4"/>
    <m/>
  </r>
  <r>
    <s v="Склад Юг"/>
    <x v="0"/>
    <x v="6062"/>
    <x v="0"/>
    <m/>
    <m/>
    <x v="0"/>
    <m/>
    <m/>
    <m/>
    <n v="4270"/>
    <n v="4270"/>
    <m/>
    <m/>
    <n v="6"/>
    <n v="6"/>
    <m/>
  </r>
  <r>
    <s v="Склад Юг"/>
    <x v="0"/>
    <x v="6063"/>
    <x v="0"/>
    <m/>
    <m/>
    <x v="0"/>
    <m/>
    <m/>
    <m/>
    <n v="420"/>
    <n v="420"/>
    <m/>
    <m/>
    <n v="4"/>
    <n v="4"/>
    <m/>
  </r>
  <r>
    <s v="Склад Юг"/>
    <x v="0"/>
    <x v="6064"/>
    <x v="0"/>
    <m/>
    <m/>
    <x v="0"/>
    <m/>
    <m/>
    <m/>
    <n v="134.25"/>
    <n v="134.25"/>
    <m/>
    <m/>
    <n v="3"/>
    <n v="3"/>
    <m/>
  </r>
  <r>
    <s v="Склад Юг"/>
    <x v="0"/>
    <x v="6065"/>
    <x v="0"/>
    <m/>
    <m/>
    <x v="0"/>
    <m/>
    <m/>
    <m/>
    <n v="134.25"/>
    <n v="134.25"/>
    <m/>
    <m/>
    <n v="3"/>
    <n v="3"/>
    <m/>
  </r>
  <r>
    <s v="Склад Юг"/>
    <x v="0"/>
    <x v="6066"/>
    <x v="0"/>
    <m/>
    <m/>
    <x v="0"/>
    <m/>
    <m/>
    <m/>
    <n v="320"/>
    <n v="320"/>
    <m/>
    <m/>
    <n v="2"/>
    <n v="2"/>
    <m/>
  </r>
  <r>
    <s v="Склад Юг"/>
    <x v="0"/>
    <x v="6067"/>
    <x v="0"/>
    <m/>
    <m/>
    <x v="0"/>
    <m/>
    <m/>
    <m/>
    <n v="1577.25"/>
    <n v="1577.25"/>
    <m/>
    <m/>
    <n v="45"/>
    <n v="45"/>
    <m/>
  </r>
  <r>
    <s v="Склад Юг"/>
    <x v="0"/>
    <x v="6068"/>
    <x v="0"/>
    <m/>
    <m/>
    <x v="0"/>
    <m/>
    <m/>
    <m/>
    <n v="1843.92"/>
    <n v="1843.92"/>
    <m/>
    <m/>
    <n v="70"/>
    <n v="70"/>
    <m/>
  </r>
  <r>
    <s v="Склад Юг"/>
    <x v="0"/>
    <x v="6069"/>
    <x v="0"/>
    <m/>
    <m/>
    <x v="0"/>
    <m/>
    <m/>
    <m/>
    <n v="227990.39999999999"/>
    <n v="227990.39999999999"/>
    <m/>
    <m/>
    <n v="1"/>
    <n v="1"/>
    <m/>
  </r>
  <r>
    <s v="Склад Юг"/>
    <x v="0"/>
    <x v="6070"/>
    <x v="0"/>
    <m/>
    <m/>
    <x v="0"/>
    <m/>
    <m/>
    <m/>
    <n v="6333.33"/>
    <n v="6333.33"/>
    <m/>
    <m/>
    <n v="4"/>
    <n v="4"/>
    <m/>
  </r>
  <r>
    <s v="Склад Юг"/>
    <x v="0"/>
    <x v="6071"/>
    <x v="0"/>
    <m/>
    <m/>
    <x v="0"/>
    <m/>
    <m/>
    <m/>
    <n v="4200"/>
    <n v="4200"/>
    <m/>
    <m/>
    <n v="4"/>
    <n v="4"/>
    <m/>
  </r>
  <r>
    <s v="Склад Юг"/>
    <x v="0"/>
    <x v="137"/>
    <x v="0"/>
    <m/>
    <m/>
    <x v="0"/>
    <m/>
    <m/>
    <m/>
    <n v="15480"/>
    <n v="15480"/>
    <m/>
    <m/>
    <n v="3"/>
    <n v="3"/>
    <m/>
  </r>
  <r>
    <s v="Склад Юг"/>
    <x v="0"/>
    <x v="138"/>
    <x v="0"/>
    <m/>
    <m/>
    <x v="0"/>
    <m/>
    <m/>
    <m/>
    <n v="15120"/>
    <n v="15120"/>
    <m/>
    <m/>
    <n v="2"/>
    <n v="2"/>
    <m/>
  </r>
  <r>
    <s v="Склад Юг"/>
    <x v="0"/>
    <x v="6072"/>
    <x v="0"/>
    <m/>
    <m/>
    <x v="0"/>
    <m/>
    <m/>
    <m/>
    <n v="18660.87"/>
    <n v="18660.87"/>
    <m/>
    <m/>
    <n v="4"/>
    <n v="4"/>
    <m/>
  </r>
  <r>
    <s v="Склад Юг"/>
    <x v="0"/>
    <x v="6073"/>
    <x v="0"/>
    <m/>
    <m/>
    <x v="0"/>
    <m/>
    <m/>
    <m/>
    <n v="26400"/>
    <n v="26400"/>
    <m/>
    <m/>
    <n v="10"/>
    <n v="10"/>
    <m/>
  </r>
  <r>
    <s v="Склад Юг"/>
    <x v="0"/>
    <x v="6074"/>
    <x v="0"/>
    <m/>
    <m/>
    <x v="0"/>
    <m/>
    <m/>
    <n v="15160"/>
    <m/>
    <n v="15160"/>
    <m/>
    <n v="6"/>
    <m/>
    <n v="6"/>
    <m/>
  </r>
  <r>
    <s v="Склад Юг"/>
    <x v="0"/>
    <x v="6075"/>
    <x v="0"/>
    <m/>
    <m/>
    <x v="0"/>
    <m/>
    <m/>
    <m/>
    <n v="324"/>
    <n v="324"/>
    <m/>
    <m/>
    <n v="1"/>
    <n v="1"/>
    <m/>
  </r>
  <r>
    <s v="Склад Юг"/>
    <x v="0"/>
    <x v="6076"/>
    <x v="0"/>
    <m/>
    <m/>
    <x v="0"/>
    <m/>
    <m/>
    <m/>
    <n v="503.47"/>
    <n v="503.47"/>
    <m/>
    <m/>
    <n v="1"/>
    <n v="1"/>
    <m/>
  </r>
  <r>
    <s v="Склад Юг"/>
    <x v="0"/>
    <x v="6077"/>
    <x v="0"/>
    <m/>
    <m/>
    <x v="0"/>
    <m/>
    <m/>
    <m/>
    <n v="2605.5"/>
    <n v="1302.75"/>
    <n v="1302.75"/>
    <m/>
    <n v="6"/>
    <n v="3"/>
    <n v="3"/>
  </r>
  <r>
    <s v="Склад Юг"/>
    <x v="0"/>
    <x v="144"/>
    <x v="0"/>
    <m/>
    <m/>
    <x v="0"/>
    <m/>
    <m/>
    <m/>
    <n v="5570.34"/>
    <n v="2964.17"/>
    <n v="2606.17"/>
    <m/>
    <n v="5"/>
    <n v="2"/>
    <n v="3"/>
  </r>
  <r>
    <s v="Склад Юг"/>
    <x v="0"/>
    <x v="6078"/>
    <x v="0"/>
    <m/>
    <m/>
    <x v="0"/>
    <m/>
    <m/>
    <m/>
    <n v="801"/>
    <n v="801"/>
    <m/>
    <m/>
    <n v="1"/>
    <n v="1"/>
    <m/>
  </r>
  <r>
    <s v="Склад Юг"/>
    <x v="0"/>
    <x v="6079"/>
    <x v="0"/>
    <m/>
    <m/>
    <x v="0"/>
    <m/>
    <m/>
    <m/>
    <n v="3489.58"/>
    <n v="3489.58"/>
    <m/>
    <m/>
    <n v="5"/>
    <n v="5"/>
    <m/>
  </r>
  <r>
    <s v="Склад Юг"/>
    <x v="0"/>
    <x v="147"/>
    <x v="0"/>
    <m/>
    <m/>
    <x v="0"/>
    <m/>
    <m/>
    <m/>
    <n v="10810"/>
    <n v="10810"/>
    <m/>
    <m/>
    <n v="2"/>
    <n v="2"/>
    <m/>
  </r>
  <r>
    <s v="Склад Юг"/>
    <x v="0"/>
    <x v="148"/>
    <x v="0"/>
    <m/>
    <m/>
    <x v="0"/>
    <m/>
    <m/>
    <m/>
    <n v="27905"/>
    <n v="27905"/>
    <m/>
    <m/>
    <n v="5"/>
    <n v="5"/>
    <m/>
  </r>
  <r>
    <s v="Склад Юг"/>
    <x v="0"/>
    <x v="151"/>
    <x v="0"/>
    <m/>
    <m/>
    <x v="0"/>
    <m/>
    <m/>
    <m/>
    <n v="4724.75"/>
    <n v="4724.75"/>
    <m/>
    <m/>
    <n v="10"/>
    <n v="10"/>
    <m/>
  </r>
  <r>
    <s v="Склад Юг"/>
    <x v="0"/>
    <x v="6080"/>
    <x v="0"/>
    <m/>
    <m/>
    <x v="0"/>
    <m/>
    <m/>
    <m/>
    <n v="12480"/>
    <n v="12480"/>
    <m/>
    <m/>
    <n v="4"/>
    <n v="4"/>
    <m/>
  </r>
  <r>
    <s v="Склад Юг"/>
    <x v="0"/>
    <x v="3668"/>
    <x v="0"/>
    <m/>
    <m/>
    <x v="0"/>
    <m/>
    <m/>
    <m/>
    <n v="1062.5999999999999"/>
    <m/>
    <n v="1062.5999999999999"/>
    <m/>
    <n v="2"/>
    <m/>
    <n v="2"/>
  </r>
  <r>
    <s v="Склад Юг"/>
    <x v="0"/>
    <x v="3669"/>
    <x v="0"/>
    <m/>
    <m/>
    <x v="0"/>
    <m/>
    <m/>
    <m/>
    <n v="1016.64"/>
    <n v="1016.64"/>
    <m/>
    <m/>
    <n v="2"/>
    <n v="2"/>
    <m/>
  </r>
  <r>
    <s v="Склад Юг"/>
    <x v="0"/>
    <x v="3670"/>
    <x v="0"/>
    <n v="-174668.99"/>
    <n v="-266"/>
    <x v="0"/>
    <m/>
    <m/>
    <n v="45002.86"/>
    <n v="351880.21"/>
    <n v="219671.85"/>
    <n v="177211.22"/>
    <n v="77"/>
    <n v="534"/>
    <n v="343"/>
    <n v="268"/>
  </r>
  <r>
    <s v="Склад Юг"/>
    <x v="0"/>
    <x v="3671"/>
    <x v="0"/>
    <m/>
    <m/>
    <x v="0"/>
    <m/>
    <m/>
    <m/>
    <n v="29514.98"/>
    <n v="17324.009999999998"/>
    <n v="12190.97"/>
    <m/>
    <n v="46"/>
    <n v="27"/>
    <n v="19"/>
  </r>
  <r>
    <s v="Склад Юг"/>
    <x v="0"/>
    <x v="3672"/>
    <x v="2"/>
    <n v="4481.34"/>
    <n v="7"/>
    <x v="5"/>
    <s v="Вовлечение в производство до июня 2022 года  согласно норм выдачи спецодежды и СИЗ"/>
    <m/>
    <n v="14551.18"/>
    <n v="1159.8800000000001"/>
    <n v="10069.84"/>
    <n v="5641.22"/>
    <n v="23"/>
    <n v="2"/>
    <n v="16"/>
    <n v="9"/>
  </r>
  <r>
    <s v="Склад Юг"/>
    <x v="0"/>
    <x v="6081"/>
    <x v="0"/>
    <m/>
    <m/>
    <x v="0"/>
    <m/>
    <m/>
    <m/>
    <n v="817.5"/>
    <n v="817.5"/>
    <m/>
    <m/>
    <n v="1"/>
    <n v="1"/>
    <m/>
  </r>
  <r>
    <s v="Склад Юг"/>
    <x v="0"/>
    <x v="6082"/>
    <x v="0"/>
    <m/>
    <m/>
    <x v="0"/>
    <m/>
    <m/>
    <m/>
    <n v="375"/>
    <n v="375"/>
    <m/>
    <m/>
    <n v="4"/>
    <n v="4"/>
    <m/>
  </r>
  <r>
    <s v="Склад Юг"/>
    <x v="0"/>
    <x v="6083"/>
    <x v="0"/>
    <m/>
    <m/>
    <x v="0"/>
    <m/>
    <m/>
    <m/>
    <n v="20159.240000000002"/>
    <n v="20159.240000000002"/>
    <m/>
    <m/>
    <n v="1"/>
    <n v="1"/>
    <m/>
  </r>
  <r>
    <s v="Склад Юг"/>
    <x v="0"/>
    <x v="3676"/>
    <x v="0"/>
    <m/>
    <m/>
    <x v="0"/>
    <m/>
    <m/>
    <m/>
    <n v="3536.25"/>
    <n v="3536.25"/>
    <m/>
    <m/>
    <n v="45"/>
    <n v="45"/>
    <m/>
  </r>
  <r>
    <s v="Склад Юг"/>
    <x v="0"/>
    <x v="3677"/>
    <x v="0"/>
    <m/>
    <m/>
    <x v="0"/>
    <m/>
    <m/>
    <m/>
    <n v="585"/>
    <n v="585"/>
    <m/>
    <m/>
    <n v="15"/>
    <n v="15"/>
    <m/>
  </r>
  <r>
    <s v="Склад Юг"/>
    <x v="0"/>
    <x v="6084"/>
    <x v="0"/>
    <m/>
    <m/>
    <x v="0"/>
    <m/>
    <m/>
    <m/>
    <n v="3908.33"/>
    <n v="3908.33"/>
    <m/>
    <m/>
    <n v="105"/>
    <n v="105"/>
    <m/>
  </r>
  <r>
    <s v="Склад Юг"/>
    <x v="0"/>
    <x v="3678"/>
    <x v="0"/>
    <m/>
    <m/>
    <x v="0"/>
    <m/>
    <m/>
    <m/>
    <n v="116.67"/>
    <n v="116.67"/>
    <m/>
    <m/>
    <n v="5"/>
    <n v="5"/>
    <m/>
  </r>
  <r>
    <s v="Склад Юг"/>
    <x v="0"/>
    <x v="159"/>
    <x v="0"/>
    <m/>
    <m/>
    <x v="0"/>
    <m/>
    <m/>
    <m/>
    <n v="22425"/>
    <n v="22425"/>
    <m/>
    <m/>
    <n v="3"/>
    <n v="3"/>
    <m/>
  </r>
  <r>
    <s v="Склад Юг"/>
    <x v="0"/>
    <x v="6085"/>
    <x v="0"/>
    <m/>
    <m/>
    <x v="0"/>
    <m/>
    <m/>
    <m/>
    <n v="7261.67"/>
    <n v="7261.67"/>
    <m/>
    <m/>
    <n v="2"/>
    <n v="2"/>
    <m/>
  </r>
  <r>
    <s v="Склад Юг"/>
    <x v="0"/>
    <x v="6086"/>
    <x v="0"/>
    <m/>
    <m/>
    <x v="0"/>
    <m/>
    <m/>
    <m/>
    <n v="4226"/>
    <n v="4226"/>
    <m/>
    <m/>
    <n v="2"/>
    <n v="2"/>
    <m/>
  </r>
  <r>
    <s v="Склад Юг"/>
    <x v="0"/>
    <x v="6087"/>
    <x v="0"/>
    <m/>
    <m/>
    <x v="0"/>
    <m/>
    <m/>
    <m/>
    <n v="8750"/>
    <n v="8750"/>
    <m/>
    <m/>
    <n v="5"/>
    <n v="5"/>
    <m/>
  </r>
  <r>
    <s v="Склад Юг"/>
    <x v="0"/>
    <x v="6088"/>
    <x v="0"/>
    <m/>
    <m/>
    <x v="0"/>
    <m/>
    <m/>
    <m/>
    <n v="11958.33"/>
    <n v="11958.33"/>
    <m/>
    <m/>
    <n v="7"/>
    <n v="7"/>
    <m/>
  </r>
  <r>
    <s v="Склад Юг"/>
    <x v="0"/>
    <x v="6089"/>
    <x v="0"/>
    <m/>
    <m/>
    <x v="0"/>
    <m/>
    <m/>
    <m/>
    <n v="56192.4"/>
    <n v="56192.4"/>
    <m/>
    <m/>
    <n v="1"/>
    <n v="1"/>
    <m/>
  </r>
  <r>
    <s v="Склад Юг"/>
    <x v="0"/>
    <x v="6090"/>
    <x v="0"/>
    <m/>
    <m/>
    <x v="0"/>
    <m/>
    <m/>
    <m/>
    <n v="3344.57"/>
    <m/>
    <n v="3344.57"/>
    <m/>
    <n v="7"/>
    <m/>
    <n v="7"/>
  </r>
  <r>
    <s v="Склад Юг"/>
    <x v="0"/>
    <x v="6091"/>
    <x v="0"/>
    <m/>
    <m/>
    <x v="0"/>
    <m/>
    <m/>
    <m/>
    <n v="1794.17"/>
    <n v="1794.17"/>
    <m/>
    <m/>
    <n v="1"/>
    <n v="1"/>
    <m/>
  </r>
  <r>
    <s v="Склад Юг"/>
    <x v="0"/>
    <x v="6092"/>
    <x v="0"/>
    <m/>
    <m/>
    <x v="0"/>
    <m/>
    <m/>
    <n v="17307.78"/>
    <m/>
    <n v="17307.78"/>
    <m/>
    <n v="29"/>
    <m/>
    <n v="29"/>
    <m/>
  </r>
  <r>
    <s v="Склад Юг"/>
    <x v="0"/>
    <x v="6093"/>
    <x v="0"/>
    <m/>
    <m/>
    <x v="0"/>
    <m/>
    <m/>
    <m/>
    <n v="3125"/>
    <n v="3125"/>
    <m/>
    <m/>
    <n v="10"/>
    <n v="10"/>
    <m/>
  </r>
  <r>
    <s v="Склад Юг"/>
    <x v="0"/>
    <x v="6094"/>
    <x v="0"/>
    <m/>
    <m/>
    <x v="0"/>
    <m/>
    <m/>
    <m/>
    <n v="11307"/>
    <n v="11307"/>
    <m/>
    <m/>
    <n v="1"/>
    <n v="1"/>
    <m/>
  </r>
  <r>
    <s v="Склад Юг"/>
    <x v="0"/>
    <x v="6095"/>
    <x v="0"/>
    <m/>
    <m/>
    <x v="0"/>
    <m/>
    <m/>
    <m/>
    <n v="567.5"/>
    <n v="567.5"/>
    <m/>
    <m/>
    <n v="35"/>
    <n v="35"/>
    <m/>
  </r>
  <r>
    <s v="Склад Юг"/>
    <x v="0"/>
    <x v="6096"/>
    <x v="0"/>
    <m/>
    <m/>
    <x v="0"/>
    <m/>
    <m/>
    <m/>
    <n v="1280.83"/>
    <n v="1280.83"/>
    <m/>
    <m/>
    <n v="75"/>
    <n v="75"/>
    <m/>
  </r>
  <r>
    <s v="Склад Юг"/>
    <x v="0"/>
    <x v="3683"/>
    <x v="0"/>
    <m/>
    <m/>
    <x v="0"/>
    <m/>
    <m/>
    <m/>
    <n v="1545"/>
    <n v="1545"/>
    <m/>
    <m/>
    <n v="90"/>
    <n v="90"/>
    <m/>
  </r>
  <r>
    <s v="Склад Юг"/>
    <x v="0"/>
    <x v="3683"/>
    <x v="0"/>
    <m/>
    <m/>
    <x v="0"/>
    <m/>
    <m/>
    <m/>
    <n v="175"/>
    <n v="175"/>
    <m/>
    <m/>
    <n v="10"/>
    <n v="10"/>
    <m/>
  </r>
  <r>
    <s v="Склад Юг"/>
    <x v="0"/>
    <x v="3684"/>
    <x v="0"/>
    <m/>
    <m/>
    <x v="0"/>
    <m/>
    <m/>
    <m/>
    <n v="3776.67"/>
    <n v="3776.67"/>
    <m/>
    <m/>
    <n v="200"/>
    <n v="200"/>
    <m/>
  </r>
  <r>
    <s v="Склад Юг"/>
    <x v="0"/>
    <x v="3685"/>
    <x v="0"/>
    <m/>
    <m/>
    <x v="0"/>
    <m/>
    <m/>
    <m/>
    <n v="4066.67"/>
    <n v="4066.67"/>
    <m/>
    <m/>
    <n v="220"/>
    <n v="220"/>
    <m/>
  </r>
  <r>
    <s v="Склад Юг"/>
    <x v="0"/>
    <x v="3686"/>
    <x v="0"/>
    <m/>
    <m/>
    <x v="0"/>
    <m/>
    <m/>
    <m/>
    <n v="1466.67"/>
    <n v="1466.67"/>
    <m/>
    <m/>
    <n v="80"/>
    <n v="80"/>
    <m/>
  </r>
  <r>
    <s v="Склад Юг"/>
    <x v="0"/>
    <x v="6097"/>
    <x v="0"/>
    <m/>
    <m/>
    <x v="0"/>
    <m/>
    <m/>
    <m/>
    <n v="172.5"/>
    <n v="172.5"/>
    <m/>
    <m/>
    <n v="10"/>
    <n v="10"/>
    <m/>
  </r>
  <r>
    <s v="Склад Юг"/>
    <x v="0"/>
    <x v="6098"/>
    <x v="0"/>
    <m/>
    <m/>
    <x v="0"/>
    <m/>
    <m/>
    <m/>
    <n v="16000"/>
    <n v="16000"/>
    <m/>
    <m/>
    <n v="1"/>
    <n v="1"/>
    <m/>
  </r>
  <r>
    <s v="Склад Юг"/>
    <x v="0"/>
    <x v="6099"/>
    <x v="0"/>
    <m/>
    <m/>
    <x v="0"/>
    <m/>
    <m/>
    <m/>
    <n v="6787.5"/>
    <n v="6787.5"/>
    <m/>
    <m/>
    <n v="1"/>
    <n v="1"/>
    <m/>
  </r>
  <r>
    <s v="Склад Юг"/>
    <x v="0"/>
    <x v="3690"/>
    <x v="0"/>
    <m/>
    <m/>
    <x v="0"/>
    <m/>
    <m/>
    <m/>
    <n v="136.66999999999999"/>
    <n v="136.66999999999999"/>
    <m/>
    <m/>
    <n v="10"/>
    <n v="10"/>
    <m/>
  </r>
  <r>
    <s v="Склад Юг"/>
    <x v="0"/>
    <x v="178"/>
    <x v="0"/>
    <m/>
    <m/>
    <x v="0"/>
    <m/>
    <m/>
    <m/>
    <n v="1679.07"/>
    <n v="1007.4"/>
    <n v="671.67"/>
    <m/>
    <n v="50"/>
    <n v="30"/>
    <n v="20"/>
  </r>
  <r>
    <s v="Склад Юг"/>
    <x v="0"/>
    <x v="6100"/>
    <x v="0"/>
    <m/>
    <m/>
    <x v="0"/>
    <m/>
    <m/>
    <m/>
    <n v="544.91999999999996"/>
    <n v="544.91999999999996"/>
    <m/>
    <m/>
    <n v="3"/>
    <n v="3"/>
    <m/>
  </r>
  <r>
    <s v="Склад Юг"/>
    <x v="0"/>
    <x v="6101"/>
    <x v="0"/>
    <m/>
    <m/>
    <x v="0"/>
    <m/>
    <m/>
    <m/>
    <n v="464.2"/>
    <n v="464.2"/>
    <m/>
    <m/>
    <n v="3"/>
    <n v="3"/>
    <m/>
  </r>
  <r>
    <s v="Склад Юг"/>
    <x v="0"/>
    <x v="6102"/>
    <x v="0"/>
    <m/>
    <m/>
    <x v="0"/>
    <m/>
    <m/>
    <m/>
    <n v="350.42"/>
    <n v="350.42"/>
    <m/>
    <m/>
    <n v="2"/>
    <n v="2"/>
    <m/>
  </r>
  <r>
    <s v="Склад Юг"/>
    <x v="0"/>
    <x v="6103"/>
    <x v="0"/>
    <m/>
    <m/>
    <x v="0"/>
    <m/>
    <m/>
    <m/>
    <n v="322.92"/>
    <n v="322.92"/>
    <m/>
    <m/>
    <n v="2"/>
    <n v="2"/>
    <m/>
  </r>
  <r>
    <s v="Склад Юг"/>
    <x v="0"/>
    <x v="6104"/>
    <x v="2"/>
    <n v="8448"/>
    <n v="48"/>
    <x v="3"/>
    <s v="при ремонтных работах 2022-2023"/>
    <m/>
    <n v="8448"/>
    <m/>
    <m/>
    <n v="8448"/>
    <n v="48"/>
    <m/>
    <m/>
    <n v="48"/>
  </r>
  <r>
    <s v="Склад Юг"/>
    <x v="0"/>
    <x v="181"/>
    <x v="0"/>
    <m/>
    <m/>
    <x v="0"/>
    <m/>
    <m/>
    <m/>
    <n v="910"/>
    <n v="910"/>
    <m/>
    <m/>
    <n v="12"/>
    <n v="12"/>
    <m/>
  </r>
  <r>
    <s v="Склад Юг"/>
    <x v="0"/>
    <x v="185"/>
    <x v="0"/>
    <m/>
    <m/>
    <x v="0"/>
    <m/>
    <m/>
    <m/>
    <n v="85.33"/>
    <n v="85.33"/>
    <m/>
    <m/>
    <n v="10"/>
    <n v="10"/>
    <m/>
  </r>
  <r>
    <s v="Склад Юг"/>
    <x v="0"/>
    <x v="6105"/>
    <x v="0"/>
    <m/>
    <m/>
    <x v="0"/>
    <m/>
    <m/>
    <m/>
    <n v="1711.67"/>
    <n v="1711.67"/>
    <m/>
    <m/>
    <n v="20"/>
    <n v="20"/>
    <m/>
  </r>
  <r>
    <s v="Склад Юг"/>
    <x v="0"/>
    <x v="6106"/>
    <x v="0"/>
    <m/>
    <m/>
    <x v="0"/>
    <m/>
    <m/>
    <m/>
    <n v="606.66999999999996"/>
    <n v="606.66999999999996"/>
    <m/>
    <m/>
    <n v="4"/>
    <n v="4"/>
    <m/>
  </r>
  <r>
    <s v="Склад Юг"/>
    <x v="0"/>
    <x v="6107"/>
    <x v="0"/>
    <m/>
    <m/>
    <x v="0"/>
    <m/>
    <m/>
    <m/>
    <n v="162.07"/>
    <n v="162.07"/>
    <m/>
    <m/>
    <n v="8"/>
    <n v="8"/>
    <m/>
  </r>
  <r>
    <s v="Склад Юг"/>
    <x v="0"/>
    <x v="6108"/>
    <x v="0"/>
    <m/>
    <m/>
    <x v="0"/>
    <m/>
    <m/>
    <m/>
    <n v="76.680000000000007"/>
    <n v="76.680000000000007"/>
    <m/>
    <m/>
    <n v="2"/>
    <n v="2"/>
    <m/>
  </r>
  <r>
    <s v="Склад Юг"/>
    <x v="0"/>
    <x v="6109"/>
    <x v="0"/>
    <m/>
    <m/>
    <x v="0"/>
    <m/>
    <m/>
    <m/>
    <n v="175.5"/>
    <n v="175.5"/>
    <m/>
    <m/>
    <n v="36"/>
    <n v="36"/>
    <m/>
  </r>
  <r>
    <s v="Склад Юг"/>
    <x v="0"/>
    <x v="6110"/>
    <x v="0"/>
    <m/>
    <m/>
    <x v="0"/>
    <m/>
    <m/>
    <n v="72"/>
    <m/>
    <n v="72"/>
    <m/>
    <n v="20"/>
    <m/>
    <n v="20"/>
    <m/>
  </r>
  <r>
    <s v="Склад Юг"/>
    <x v="0"/>
    <x v="206"/>
    <x v="0"/>
    <m/>
    <m/>
    <x v="0"/>
    <m/>
    <m/>
    <m/>
    <n v="1225"/>
    <n v="1225"/>
    <m/>
    <m/>
    <n v="100"/>
    <n v="100"/>
    <m/>
  </r>
  <r>
    <s v="Склад Юг"/>
    <x v="0"/>
    <x v="6111"/>
    <x v="0"/>
    <m/>
    <m/>
    <x v="0"/>
    <m/>
    <m/>
    <m/>
    <n v="270"/>
    <m/>
    <n v="270"/>
    <m/>
    <n v="30"/>
    <m/>
    <n v="30"/>
  </r>
  <r>
    <s v="Склад Юг"/>
    <x v="0"/>
    <x v="6112"/>
    <x v="0"/>
    <m/>
    <m/>
    <x v="0"/>
    <m/>
    <m/>
    <m/>
    <n v="813.33"/>
    <n v="813.33"/>
    <m/>
    <m/>
    <n v="8"/>
    <n v="8"/>
    <m/>
  </r>
  <r>
    <s v="Склад Юг"/>
    <x v="0"/>
    <x v="6113"/>
    <x v="0"/>
    <m/>
    <m/>
    <x v="0"/>
    <m/>
    <m/>
    <m/>
    <n v="291.67"/>
    <n v="291.67"/>
    <m/>
    <m/>
    <n v="20"/>
    <n v="20"/>
    <m/>
  </r>
  <r>
    <s v="Склад Юг"/>
    <x v="0"/>
    <x v="6114"/>
    <x v="0"/>
    <m/>
    <m/>
    <x v="0"/>
    <m/>
    <m/>
    <n v="300"/>
    <m/>
    <n v="300"/>
    <m/>
    <n v="50"/>
    <m/>
    <n v="50"/>
    <m/>
  </r>
  <r>
    <s v="Склад Юг"/>
    <x v="0"/>
    <x v="6115"/>
    <x v="0"/>
    <m/>
    <m/>
    <x v="0"/>
    <m/>
    <m/>
    <m/>
    <n v="487.83"/>
    <m/>
    <n v="487.83"/>
    <m/>
    <n v="20"/>
    <m/>
    <n v="20"/>
  </r>
  <r>
    <s v="Склад Юг"/>
    <x v="0"/>
    <x v="6116"/>
    <x v="0"/>
    <m/>
    <m/>
    <x v="0"/>
    <m/>
    <m/>
    <m/>
    <n v="3866.67"/>
    <m/>
    <n v="3866.67"/>
    <m/>
    <n v="80"/>
    <m/>
    <n v="80"/>
  </r>
  <r>
    <s v="Склад Юг"/>
    <x v="0"/>
    <x v="6117"/>
    <x v="0"/>
    <m/>
    <m/>
    <x v="0"/>
    <m/>
    <m/>
    <m/>
    <n v="789.83"/>
    <m/>
    <n v="789.83"/>
    <m/>
    <n v="20"/>
    <m/>
    <n v="20"/>
  </r>
  <r>
    <s v="Склад Юг"/>
    <x v="0"/>
    <x v="6118"/>
    <x v="0"/>
    <m/>
    <m/>
    <x v="0"/>
    <m/>
    <m/>
    <m/>
    <n v="2753.33"/>
    <n v="2753.33"/>
    <m/>
    <m/>
    <n v="20"/>
    <n v="20"/>
    <m/>
  </r>
  <r>
    <s v="Склад Юг"/>
    <x v="0"/>
    <x v="6119"/>
    <x v="0"/>
    <m/>
    <m/>
    <x v="0"/>
    <m/>
    <m/>
    <m/>
    <n v="3180"/>
    <n v="3180"/>
    <m/>
    <m/>
    <n v="20"/>
    <n v="20"/>
    <m/>
  </r>
  <r>
    <s v="Склад Юг"/>
    <x v="0"/>
    <x v="6120"/>
    <x v="0"/>
    <m/>
    <m/>
    <x v="0"/>
    <m/>
    <m/>
    <m/>
    <n v="1140"/>
    <n v="1140"/>
    <m/>
    <m/>
    <n v="20"/>
    <n v="20"/>
    <m/>
  </r>
  <r>
    <s v="Склад Юг"/>
    <x v="0"/>
    <x v="6121"/>
    <x v="0"/>
    <m/>
    <m/>
    <x v="0"/>
    <m/>
    <m/>
    <m/>
    <n v="5200"/>
    <n v="5200"/>
    <m/>
    <m/>
    <n v="130"/>
    <n v="130"/>
    <m/>
  </r>
  <r>
    <s v="Склад Юг"/>
    <x v="0"/>
    <x v="6122"/>
    <x v="0"/>
    <m/>
    <m/>
    <x v="0"/>
    <m/>
    <m/>
    <m/>
    <n v="2806.67"/>
    <n v="2806.67"/>
    <m/>
    <m/>
    <n v="20"/>
    <n v="20"/>
    <m/>
  </r>
  <r>
    <s v="Склад Юг"/>
    <x v="0"/>
    <x v="6123"/>
    <x v="0"/>
    <m/>
    <m/>
    <x v="0"/>
    <m/>
    <m/>
    <m/>
    <n v="199.53"/>
    <n v="199.53"/>
    <m/>
    <m/>
    <n v="8"/>
    <n v="8"/>
    <m/>
  </r>
  <r>
    <s v="Склад Юг"/>
    <x v="0"/>
    <x v="6124"/>
    <x v="0"/>
    <m/>
    <m/>
    <x v="0"/>
    <m/>
    <m/>
    <m/>
    <n v="3800"/>
    <n v="3800"/>
    <m/>
    <m/>
    <n v="200"/>
    <n v="200"/>
    <m/>
  </r>
  <r>
    <s v="Склад Юг"/>
    <x v="0"/>
    <x v="6125"/>
    <x v="0"/>
    <m/>
    <m/>
    <x v="0"/>
    <m/>
    <m/>
    <n v="2800"/>
    <m/>
    <n v="2800"/>
    <m/>
    <n v="200"/>
    <m/>
    <n v="200"/>
    <m/>
  </r>
  <r>
    <s v="Склад Юг"/>
    <x v="0"/>
    <x v="6126"/>
    <x v="0"/>
    <m/>
    <m/>
    <x v="0"/>
    <m/>
    <m/>
    <m/>
    <n v="2700"/>
    <n v="2700"/>
    <m/>
    <m/>
    <n v="12"/>
    <n v="12"/>
    <m/>
  </r>
  <r>
    <s v="Склад Юг"/>
    <x v="0"/>
    <x v="233"/>
    <x v="0"/>
    <m/>
    <m/>
    <x v="0"/>
    <m/>
    <m/>
    <m/>
    <n v="1437.5"/>
    <n v="1437.5"/>
    <m/>
    <m/>
    <n v="100"/>
    <n v="100"/>
    <m/>
  </r>
  <r>
    <s v="Склад Юг"/>
    <x v="0"/>
    <x v="6127"/>
    <x v="0"/>
    <m/>
    <m/>
    <x v="0"/>
    <m/>
    <m/>
    <m/>
    <n v="300"/>
    <n v="300"/>
    <m/>
    <m/>
    <n v="6"/>
    <n v="6"/>
    <m/>
  </r>
  <r>
    <s v="Склад Юг"/>
    <x v="0"/>
    <x v="6128"/>
    <x v="0"/>
    <m/>
    <m/>
    <x v="0"/>
    <m/>
    <m/>
    <m/>
    <n v="2635"/>
    <n v="2635"/>
    <m/>
    <m/>
    <n v="6"/>
    <n v="6"/>
    <m/>
  </r>
  <r>
    <s v="Склад Юг"/>
    <x v="0"/>
    <x v="3700"/>
    <x v="0"/>
    <m/>
    <m/>
    <x v="0"/>
    <m/>
    <m/>
    <n v="1123.24"/>
    <m/>
    <n v="1123.24"/>
    <m/>
    <n v="1"/>
    <m/>
    <n v="1"/>
    <m/>
  </r>
  <r>
    <s v="Склад Юг"/>
    <x v="0"/>
    <x v="3701"/>
    <x v="0"/>
    <m/>
    <m/>
    <x v="0"/>
    <m/>
    <m/>
    <m/>
    <n v="153832.62"/>
    <n v="150387.49"/>
    <n v="3445.13"/>
    <m/>
    <n v="86"/>
    <n v="84"/>
    <n v="2"/>
  </r>
  <r>
    <s v="Склад Юг"/>
    <x v="0"/>
    <x v="3704"/>
    <x v="0"/>
    <n v="-2616.2600000000002"/>
    <n v="-3"/>
    <x v="0"/>
    <m/>
    <m/>
    <n v="7848.76"/>
    <n v="5031.2700000000004"/>
    <n v="10465.02"/>
    <n v="2415.0100000000002"/>
    <n v="7"/>
    <n v="9"/>
    <n v="10"/>
    <n v="6"/>
  </r>
  <r>
    <s v="Склад Юг"/>
    <x v="0"/>
    <x v="3706"/>
    <x v="0"/>
    <m/>
    <m/>
    <x v="0"/>
    <m/>
    <m/>
    <m/>
    <n v="17810.3"/>
    <n v="17810.3"/>
    <m/>
    <m/>
    <n v="10"/>
    <n v="10"/>
    <m/>
  </r>
  <r>
    <s v="Склад Юг"/>
    <x v="0"/>
    <x v="3707"/>
    <x v="0"/>
    <n v="-43264.53"/>
    <n v="-25"/>
    <x v="0"/>
    <m/>
    <m/>
    <n v="46903"/>
    <n v="89986.78"/>
    <n v="90167.53"/>
    <n v="46722.25"/>
    <n v="25"/>
    <n v="52"/>
    <n v="50"/>
    <n v="27"/>
  </r>
  <r>
    <s v="Склад Юг"/>
    <x v="0"/>
    <x v="3708"/>
    <x v="0"/>
    <m/>
    <m/>
    <x v="0"/>
    <m/>
    <m/>
    <m/>
    <n v="31466.76"/>
    <m/>
    <n v="31466.76"/>
    <m/>
    <n v="13"/>
    <m/>
    <n v="13"/>
  </r>
  <r>
    <s v="Склад Юг"/>
    <x v="0"/>
    <x v="6129"/>
    <x v="2"/>
    <n v="52448"/>
    <n v="4"/>
    <x v="3"/>
    <s v="при ремонтных работах 2022-2023"/>
    <m/>
    <n v="52448"/>
    <m/>
    <m/>
    <n v="52448"/>
    <n v="4"/>
    <m/>
    <m/>
    <n v="4"/>
  </r>
  <r>
    <s v="Склад Юг"/>
    <x v="0"/>
    <x v="6130"/>
    <x v="2"/>
    <n v="59740"/>
    <n v="4.5999999999999996"/>
    <x v="3"/>
    <s v="при ремонтных работах 2022-2023"/>
    <m/>
    <n v="59740"/>
    <m/>
    <m/>
    <n v="59740"/>
    <n v="4.5999999999999996"/>
    <m/>
    <m/>
    <n v="4.5999999999999996"/>
  </r>
  <r>
    <s v="Склад Юг"/>
    <x v="0"/>
    <x v="6131"/>
    <x v="2"/>
    <n v="8470"/>
    <n v="0.7"/>
    <x v="3"/>
    <s v="при ремонтных работах 2022-2023"/>
    <m/>
    <n v="8470"/>
    <m/>
    <m/>
    <n v="8470"/>
    <n v="0.7"/>
    <m/>
    <m/>
    <n v="0.7"/>
  </r>
  <r>
    <s v="Склад Юг"/>
    <x v="0"/>
    <x v="6132"/>
    <x v="2"/>
    <n v="4920"/>
    <n v="0.4"/>
    <x v="3"/>
    <s v="при ремонтных работах 2022-2023"/>
    <m/>
    <n v="4920"/>
    <m/>
    <m/>
    <n v="4920"/>
    <n v="0.4"/>
    <m/>
    <m/>
    <n v="0.4"/>
  </r>
  <r>
    <s v="Склад Юг"/>
    <x v="0"/>
    <x v="6133"/>
    <x v="0"/>
    <m/>
    <m/>
    <x v="0"/>
    <m/>
    <m/>
    <m/>
    <n v="932.77"/>
    <n v="932.77"/>
    <m/>
    <m/>
    <n v="4"/>
    <n v="4"/>
    <m/>
  </r>
  <r>
    <s v="Склад Юг"/>
    <x v="0"/>
    <x v="6134"/>
    <x v="0"/>
    <m/>
    <m/>
    <x v="0"/>
    <m/>
    <m/>
    <m/>
    <n v="2000"/>
    <n v="2000"/>
    <m/>
    <m/>
    <n v="1"/>
    <n v="1"/>
    <m/>
  </r>
  <r>
    <s v="Склад Юг"/>
    <x v="0"/>
    <x v="3710"/>
    <x v="0"/>
    <m/>
    <m/>
    <x v="0"/>
    <m/>
    <m/>
    <m/>
    <n v="183675"/>
    <n v="183675"/>
    <m/>
    <m/>
    <n v="930"/>
    <n v="930"/>
    <m/>
  </r>
  <r>
    <s v="Склад Юг"/>
    <x v="0"/>
    <x v="3711"/>
    <x v="0"/>
    <m/>
    <m/>
    <x v="0"/>
    <m/>
    <m/>
    <m/>
    <n v="6250"/>
    <n v="6250"/>
    <m/>
    <m/>
    <n v="15"/>
    <n v="15"/>
    <m/>
  </r>
  <r>
    <s v="Склад Юг"/>
    <x v="0"/>
    <x v="3712"/>
    <x v="0"/>
    <m/>
    <m/>
    <x v="0"/>
    <m/>
    <m/>
    <m/>
    <n v="176333.33"/>
    <n v="176333.33"/>
    <m/>
    <m/>
    <n v="920"/>
    <n v="920"/>
    <m/>
  </r>
  <r>
    <s v="Склад Юг"/>
    <x v="0"/>
    <x v="6135"/>
    <x v="0"/>
    <m/>
    <m/>
    <x v="0"/>
    <m/>
    <m/>
    <m/>
    <n v="977.17"/>
    <n v="977.17"/>
    <m/>
    <m/>
    <n v="2"/>
    <n v="2"/>
    <m/>
  </r>
  <r>
    <s v="Склад Юг"/>
    <x v="0"/>
    <x v="6136"/>
    <x v="0"/>
    <m/>
    <m/>
    <x v="0"/>
    <m/>
    <m/>
    <m/>
    <n v="1084"/>
    <n v="1084"/>
    <m/>
    <m/>
    <n v="8"/>
    <n v="8"/>
    <m/>
  </r>
  <r>
    <s v="Склад Юг"/>
    <x v="0"/>
    <x v="3714"/>
    <x v="0"/>
    <m/>
    <m/>
    <x v="0"/>
    <m/>
    <m/>
    <m/>
    <n v="1050"/>
    <n v="1050"/>
    <m/>
    <m/>
    <n v="3"/>
    <n v="3"/>
    <m/>
  </r>
  <r>
    <s v="Склад Юг"/>
    <x v="0"/>
    <x v="6137"/>
    <x v="0"/>
    <m/>
    <m/>
    <x v="0"/>
    <m/>
    <m/>
    <m/>
    <n v="26715.83"/>
    <n v="26715.83"/>
    <m/>
    <m/>
    <n v="1"/>
    <n v="1"/>
    <m/>
  </r>
  <r>
    <s v="Склад Юг"/>
    <x v="0"/>
    <x v="6138"/>
    <x v="0"/>
    <m/>
    <m/>
    <x v="0"/>
    <m/>
    <m/>
    <m/>
    <n v="22680"/>
    <n v="10200"/>
    <n v="12480"/>
    <m/>
    <n v="620"/>
    <n v="300"/>
    <n v="320"/>
  </r>
  <r>
    <s v="Склад Юг"/>
    <x v="0"/>
    <x v="6139"/>
    <x v="0"/>
    <m/>
    <m/>
    <x v="0"/>
    <m/>
    <m/>
    <m/>
    <n v="352"/>
    <n v="352"/>
    <m/>
    <m/>
    <n v="2"/>
    <n v="2"/>
    <m/>
  </r>
  <r>
    <s v="Склад Юг"/>
    <x v="0"/>
    <x v="6140"/>
    <x v="0"/>
    <m/>
    <m/>
    <x v="0"/>
    <m/>
    <m/>
    <m/>
    <n v="1378"/>
    <n v="1378"/>
    <m/>
    <m/>
    <n v="2"/>
    <n v="2"/>
    <m/>
  </r>
  <r>
    <s v="Склад Юг"/>
    <x v="0"/>
    <x v="6141"/>
    <x v="0"/>
    <m/>
    <m/>
    <x v="0"/>
    <m/>
    <m/>
    <m/>
    <n v="4280"/>
    <n v="4280"/>
    <m/>
    <m/>
    <n v="4"/>
    <n v="4"/>
    <m/>
  </r>
  <r>
    <s v="Склад Юг"/>
    <x v="0"/>
    <x v="6142"/>
    <x v="0"/>
    <m/>
    <m/>
    <x v="0"/>
    <m/>
    <m/>
    <m/>
    <n v="4280"/>
    <n v="4280"/>
    <m/>
    <m/>
    <n v="4"/>
    <n v="4"/>
    <m/>
  </r>
  <r>
    <s v="Склад Юг"/>
    <x v="0"/>
    <x v="6143"/>
    <x v="0"/>
    <m/>
    <m/>
    <x v="0"/>
    <m/>
    <m/>
    <m/>
    <n v="364"/>
    <n v="364"/>
    <m/>
    <m/>
    <n v="2"/>
    <n v="2"/>
    <m/>
  </r>
  <r>
    <s v="Склад Юг"/>
    <x v="0"/>
    <x v="6144"/>
    <x v="2"/>
    <n v="2800"/>
    <n v="40"/>
    <x v="3"/>
    <s v="при ремонтных работах 2022-2023"/>
    <m/>
    <n v="2800"/>
    <m/>
    <m/>
    <n v="2800"/>
    <n v="40"/>
    <m/>
    <m/>
    <n v="40"/>
  </r>
  <r>
    <s v="Склад Юг"/>
    <x v="0"/>
    <x v="6145"/>
    <x v="0"/>
    <m/>
    <m/>
    <x v="0"/>
    <m/>
    <m/>
    <m/>
    <n v="3575.83"/>
    <n v="3575.83"/>
    <m/>
    <m/>
    <n v="1"/>
    <n v="1"/>
    <m/>
  </r>
  <r>
    <s v="Склад Юг"/>
    <x v="0"/>
    <x v="256"/>
    <x v="0"/>
    <m/>
    <m/>
    <x v="0"/>
    <m/>
    <m/>
    <m/>
    <n v="262.5"/>
    <n v="262.5"/>
    <m/>
    <m/>
    <n v="1"/>
    <n v="1"/>
    <m/>
  </r>
  <r>
    <s v="Склад Юг"/>
    <x v="0"/>
    <x v="6146"/>
    <x v="0"/>
    <m/>
    <m/>
    <x v="0"/>
    <m/>
    <m/>
    <m/>
    <n v="1482.92"/>
    <n v="1482.92"/>
    <m/>
    <m/>
    <n v="1"/>
    <n v="1"/>
    <m/>
  </r>
  <r>
    <s v="Склад Юг"/>
    <x v="0"/>
    <x v="6147"/>
    <x v="0"/>
    <m/>
    <m/>
    <x v="0"/>
    <m/>
    <m/>
    <m/>
    <n v="5319.17"/>
    <n v="5319.17"/>
    <m/>
    <m/>
    <n v="1"/>
    <n v="1"/>
    <m/>
  </r>
  <r>
    <s v="Склад Юг"/>
    <x v="0"/>
    <x v="6148"/>
    <x v="0"/>
    <m/>
    <m/>
    <x v="0"/>
    <m/>
    <m/>
    <m/>
    <n v="11820"/>
    <n v="11820"/>
    <m/>
    <m/>
    <n v="1"/>
    <n v="1"/>
    <m/>
  </r>
  <r>
    <s v="Склад Юг"/>
    <x v="0"/>
    <x v="6149"/>
    <x v="0"/>
    <m/>
    <m/>
    <x v="0"/>
    <m/>
    <m/>
    <m/>
    <n v="6172.08"/>
    <n v="6172.08"/>
    <m/>
    <m/>
    <n v="1"/>
    <n v="1"/>
    <m/>
  </r>
  <r>
    <s v="Склад Юг"/>
    <x v="0"/>
    <x v="6150"/>
    <x v="0"/>
    <m/>
    <m/>
    <x v="0"/>
    <m/>
    <m/>
    <m/>
    <n v="18536.919999999998"/>
    <n v="18536.919999999998"/>
    <m/>
    <m/>
    <n v="1"/>
    <n v="1"/>
    <m/>
  </r>
  <r>
    <s v="Склад Юг"/>
    <x v="0"/>
    <x v="6151"/>
    <x v="0"/>
    <m/>
    <m/>
    <x v="0"/>
    <m/>
    <m/>
    <m/>
    <n v="14057.55"/>
    <m/>
    <n v="14057.55"/>
    <m/>
    <n v="1"/>
    <m/>
    <n v="1"/>
  </r>
  <r>
    <s v="Склад Юг"/>
    <x v="0"/>
    <x v="270"/>
    <x v="0"/>
    <m/>
    <m/>
    <x v="0"/>
    <m/>
    <m/>
    <m/>
    <n v="6066.25"/>
    <m/>
    <n v="6066.25"/>
    <m/>
    <n v="1"/>
    <m/>
    <n v="1"/>
  </r>
  <r>
    <s v="Склад Юг"/>
    <x v="0"/>
    <x v="277"/>
    <x v="0"/>
    <m/>
    <m/>
    <x v="0"/>
    <m/>
    <m/>
    <m/>
    <n v="6300"/>
    <n v="6300"/>
    <m/>
    <m/>
    <n v="1"/>
    <n v="1"/>
    <m/>
  </r>
  <r>
    <s v="Склад Юг"/>
    <x v="0"/>
    <x v="6152"/>
    <x v="0"/>
    <m/>
    <m/>
    <x v="0"/>
    <m/>
    <m/>
    <m/>
    <n v="3117.19"/>
    <n v="3117.19"/>
    <m/>
    <m/>
    <n v="1"/>
    <n v="1"/>
    <m/>
  </r>
  <r>
    <s v="Склад Юг"/>
    <x v="0"/>
    <x v="6153"/>
    <x v="0"/>
    <m/>
    <m/>
    <x v="0"/>
    <m/>
    <m/>
    <m/>
    <n v="11230"/>
    <n v="11230"/>
    <m/>
    <m/>
    <n v="1"/>
    <n v="1"/>
    <m/>
  </r>
  <r>
    <s v="Склад Юг"/>
    <x v="0"/>
    <x v="6154"/>
    <x v="0"/>
    <m/>
    <m/>
    <x v="0"/>
    <m/>
    <m/>
    <m/>
    <n v="7825"/>
    <n v="7825"/>
    <m/>
    <m/>
    <n v="1"/>
    <n v="1"/>
    <m/>
  </r>
  <r>
    <s v="Склад Юг"/>
    <x v="0"/>
    <x v="6155"/>
    <x v="0"/>
    <m/>
    <m/>
    <x v="0"/>
    <m/>
    <m/>
    <m/>
    <n v="20258.330000000002"/>
    <n v="20258.330000000002"/>
    <m/>
    <m/>
    <n v="1"/>
    <n v="1"/>
    <m/>
  </r>
  <r>
    <s v="Склад Юг"/>
    <x v="0"/>
    <x v="6156"/>
    <x v="0"/>
    <m/>
    <m/>
    <x v="0"/>
    <m/>
    <m/>
    <m/>
    <n v="20258.330000000002"/>
    <n v="20258.330000000002"/>
    <m/>
    <m/>
    <n v="1"/>
    <n v="1"/>
    <m/>
  </r>
  <r>
    <s v="Склад Юг"/>
    <x v="0"/>
    <x v="6157"/>
    <x v="0"/>
    <m/>
    <m/>
    <x v="0"/>
    <m/>
    <m/>
    <m/>
    <n v="6675.83"/>
    <n v="6675.83"/>
    <m/>
    <m/>
    <n v="1"/>
    <n v="1"/>
    <m/>
  </r>
  <r>
    <s v="Склад Юг"/>
    <x v="0"/>
    <x v="6158"/>
    <x v="0"/>
    <m/>
    <m/>
    <x v="0"/>
    <m/>
    <m/>
    <m/>
    <n v="3500"/>
    <n v="3500"/>
    <m/>
    <m/>
    <n v="1"/>
    <n v="1"/>
    <m/>
  </r>
  <r>
    <s v="Склад Юг"/>
    <x v="0"/>
    <x v="6159"/>
    <x v="0"/>
    <m/>
    <m/>
    <x v="0"/>
    <m/>
    <m/>
    <m/>
    <n v="13908.37"/>
    <m/>
    <n v="13908.37"/>
    <m/>
    <n v="1"/>
    <m/>
    <n v="1"/>
  </r>
  <r>
    <s v="Склад Юг"/>
    <x v="0"/>
    <x v="290"/>
    <x v="0"/>
    <m/>
    <m/>
    <x v="0"/>
    <m/>
    <m/>
    <m/>
    <n v="12722.5"/>
    <n v="12722.5"/>
    <m/>
    <m/>
    <n v="3"/>
    <n v="3"/>
    <m/>
  </r>
  <r>
    <s v="Склад Юг"/>
    <x v="0"/>
    <x v="291"/>
    <x v="0"/>
    <m/>
    <m/>
    <x v="0"/>
    <m/>
    <m/>
    <m/>
    <n v="5180.17"/>
    <n v="5180.17"/>
    <m/>
    <m/>
    <n v="1"/>
    <n v="1"/>
    <m/>
  </r>
  <r>
    <s v="Склад Юг"/>
    <x v="0"/>
    <x v="6160"/>
    <x v="0"/>
    <m/>
    <m/>
    <x v="0"/>
    <m/>
    <m/>
    <m/>
    <n v="3034.5"/>
    <n v="3034.5"/>
    <m/>
    <m/>
    <n v="1"/>
    <n v="1"/>
    <m/>
  </r>
  <r>
    <s v="Склад Юг"/>
    <x v="0"/>
    <x v="6161"/>
    <x v="0"/>
    <m/>
    <m/>
    <x v="0"/>
    <m/>
    <m/>
    <m/>
    <n v="2216"/>
    <n v="2216"/>
    <m/>
    <m/>
    <n v="1"/>
    <n v="1"/>
    <m/>
  </r>
  <r>
    <s v="Склад Юг"/>
    <x v="0"/>
    <x v="294"/>
    <x v="0"/>
    <m/>
    <m/>
    <x v="0"/>
    <m/>
    <m/>
    <m/>
    <n v="4777.7700000000004"/>
    <n v="2388.89"/>
    <n v="2388.88"/>
    <m/>
    <n v="2"/>
    <n v="1"/>
    <n v="1"/>
  </r>
  <r>
    <s v="Склад Юг"/>
    <x v="0"/>
    <x v="6162"/>
    <x v="0"/>
    <m/>
    <m/>
    <x v="0"/>
    <m/>
    <m/>
    <m/>
    <n v="25416.67"/>
    <n v="25416.67"/>
    <m/>
    <m/>
    <n v="1"/>
    <n v="1"/>
    <m/>
  </r>
  <r>
    <s v="Склад Юг"/>
    <x v="0"/>
    <x v="6163"/>
    <x v="0"/>
    <m/>
    <m/>
    <x v="0"/>
    <m/>
    <m/>
    <m/>
    <n v="27835.5"/>
    <n v="27835.5"/>
    <m/>
    <m/>
    <n v="1"/>
    <n v="1"/>
    <m/>
  </r>
  <r>
    <s v="Склад Юг"/>
    <x v="0"/>
    <x v="6164"/>
    <x v="0"/>
    <m/>
    <m/>
    <x v="0"/>
    <m/>
    <m/>
    <m/>
    <n v="27491.67"/>
    <n v="27491.67"/>
    <m/>
    <m/>
    <n v="1"/>
    <n v="1"/>
    <m/>
  </r>
  <r>
    <s v="Склад Юг"/>
    <x v="0"/>
    <x v="6165"/>
    <x v="0"/>
    <m/>
    <m/>
    <x v="0"/>
    <m/>
    <m/>
    <m/>
    <n v="2887.5"/>
    <n v="2887.5"/>
    <m/>
    <m/>
    <n v="1"/>
    <n v="1"/>
    <m/>
  </r>
  <r>
    <s v="Склад Юг"/>
    <x v="0"/>
    <x v="6166"/>
    <x v="0"/>
    <m/>
    <m/>
    <x v="0"/>
    <m/>
    <m/>
    <m/>
    <n v="2391.08"/>
    <n v="2391.08"/>
    <m/>
    <m/>
    <n v="1"/>
    <n v="1"/>
    <m/>
  </r>
  <r>
    <s v="Склад Юг"/>
    <x v="0"/>
    <x v="3725"/>
    <x v="0"/>
    <m/>
    <m/>
    <x v="0"/>
    <m/>
    <m/>
    <m/>
    <n v="6758.5"/>
    <n v="6758.5"/>
    <m/>
    <m/>
    <n v="1"/>
    <n v="1"/>
    <m/>
  </r>
  <r>
    <s v="Склад Юг"/>
    <x v="0"/>
    <x v="3726"/>
    <x v="0"/>
    <m/>
    <m/>
    <x v="0"/>
    <m/>
    <m/>
    <m/>
    <n v="20955"/>
    <n v="20955"/>
    <m/>
    <m/>
    <n v="3"/>
    <n v="3"/>
    <m/>
  </r>
  <r>
    <s v="Склад Юг"/>
    <x v="0"/>
    <x v="6167"/>
    <x v="0"/>
    <m/>
    <m/>
    <x v="0"/>
    <m/>
    <m/>
    <n v="141.07"/>
    <m/>
    <n v="141.07"/>
    <m/>
    <n v="1"/>
    <m/>
    <n v="1"/>
    <m/>
  </r>
  <r>
    <s v="Склад Юг"/>
    <x v="0"/>
    <x v="3728"/>
    <x v="0"/>
    <n v="-99692.42"/>
    <n v="-111"/>
    <x v="0"/>
    <m/>
    <m/>
    <n v="13597.77"/>
    <n v="102911.13"/>
    <n v="113290.19"/>
    <n v="3218.71"/>
    <n v="17"/>
    <n v="118"/>
    <n v="128"/>
    <n v="7"/>
  </r>
  <r>
    <s v="Склад Юг"/>
    <x v="0"/>
    <x v="6168"/>
    <x v="0"/>
    <m/>
    <m/>
    <x v="0"/>
    <m/>
    <m/>
    <m/>
    <n v="340"/>
    <n v="340"/>
    <m/>
    <m/>
    <n v="5"/>
    <n v="5"/>
    <m/>
  </r>
  <r>
    <s v="Склад Юг"/>
    <x v="0"/>
    <x v="6169"/>
    <x v="0"/>
    <m/>
    <m/>
    <x v="0"/>
    <m/>
    <m/>
    <m/>
    <n v="750"/>
    <n v="750"/>
    <m/>
    <m/>
    <n v="10"/>
    <n v="10"/>
    <m/>
  </r>
  <r>
    <s v="Склад Юг"/>
    <x v="0"/>
    <x v="6170"/>
    <x v="0"/>
    <m/>
    <m/>
    <x v="0"/>
    <m/>
    <m/>
    <m/>
    <n v="276.67"/>
    <n v="276.67"/>
    <m/>
    <m/>
    <n v="4"/>
    <n v="4"/>
    <m/>
  </r>
  <r>
    <s v="Склад Юг"/>
    <x v="0"/>
    <x v="6171"/>
    <x v="0"/>
    <m/>
    <m/>
    <x v="0"/>
    <m/>
    <m/>
    <m/>
    <n v="21308.18"/>
    <n v="21308.18"/>
    <m/>
    <m/>
    <n v="8"/>
    <n v="8"/>
    <m/>
  </r>
  <r>
    <s v="Склад Юг"/>
    <x v="0"/>
    <x v="6172"/>
    <x v="0"/>
    <m/>
    <m/>
    <x v="0"/>
    <m/>
    <m/>
    <m/>
    <n v="56425.62"/>
    <n v="56425.62"/>
    <m/>
    <m/>
    <n v="25"/>
    <n v="25"/>
    <m/>
  </r>
  <r>
    <s v="Склад Юг"/>
    <x v="0"/>
    <x v="6173"/>
    <x v="0"/>
    <m/>
    <m/>
    <x v="0"/>
    <m/>
    <m/>
    <m/>
    <n v="17985.02"/>
    <n v="17985.02"/>
    <m/>
    <m/>
    <n v="10"/>
    <n v="10"/>
    <m/>
  </r>
  <r>
    <s v="Склад Юг"/>
    <x v="0"/>
    <x v="6174"/>
    <x v="0"/>
    <m/>
    <m/>
    <x v="0"/>
    <m/>
    <m/>
    <m/>
    <n v="6720"/>
    <n v="6720"/>
    <m/>
    <m/>
    <n v="35"/>
    <n v="35"/>
    <m/>
  </r>
  <r>
    <s v="Склад Юг"/>
    <x v="0"/>
    <x v="6175"/>
    <x v="0"/>
    <m/>
    <m/>
    <x v="0"/>
    <m/>
    <m/>
    <m/>
    <n v="14895.83"/>
    <n v="14895.83"/>
    <m/>
    <m/>
    <n v="1"/>
    <n v="1"/>
    <m/>
  </r>
  <r>
    <s v="Склад Юг"/>
    <x v="0"/>
    <x v="6176"/>
    <x v="0"/>
    <m/>
    <m/>
    <x v="0"/>
    <m/>
    <m/>
    <n v="26460"/>
    <m/>
    <n v="26460"/>
    <m/>
    <n v="7"/>
    <m/>
    <n v="7"/>
    <m/>
  </r>
  <r>
    <s v="Склад Юг"/>
    <x v="0"/>
    <x v="6177"/>
    <x v="0"/>
    <m/>
    <m/>
    <x v="0"/>
    <m/>
    <m/>
    <m/>
    <n v="1838"/>
    <n v="1838"/>
    <m/>
    <m/>
    <n v="2"/>
    <n v="2"/>
    <m/>
  </r>
  <r>
    <s v="Склад Юг"/>
    <x v="0"/>
    <x v="6178"/>
    <x v="0"/>
    <m/>
    <m/>
    <x v="0"/>
    <m/>
    <m/>
    <m/>
    <m/>
    <m/>
    <m/>
    <m/>
    <m/>
    <m/>
    <m/>
  </r>
  <r>
    <s v="Склад Юг"/>
    <x v="0"/>
    <x v="6179"/>
    <x v="0"/>
    <m/>
    <m/>
    <x v="0"/>
    <m/>
    <m/>
    <m/>
    <n v="81000"/>
    <n v="81000"/>
    <m/>
    <m/>
    <n v="15"/>
    <n v="15"/>
    <m/>
  </r>
  <r>
    <s v="Склад Юг"/>
    <x v="0"/>
    <x v="6180"/>
    <x v="0"/>
    <m/>
    <m/>
    <x v="0"/>
    <m/>
    <m/>
    <m/>
    <n v="49580"/>
    <n v="49580"/>
    <m/>
    <m/>
    <n v="67"/>
    <n v="67"/>
    <m/>
  </r>
  <r>
    <s v="Склад Юг"/>
    <x v="0"/>
    <x v="6181"/>
    <x v="0"/>
    <m/>
    <m/>
    <x v="0"/>
    <m/>
    <m/>
    <m/>
    <n v="50700"/>
    <n v="50700"/>
    <m/>
    <m/>
    <n v="78"/>
    <n v="78"/>
    <m/>
  </r>
  <r>
    <s v="Склад Юг"/>
    <x v="0"/>
    <x v="6182"/>
    <x v="0"/>
    <m/>
    <m/>
    <x v="0"/>
    <m/>
    <m/>
    <m/>
    <n v="17200"/>
    <n v="17200"/>
    <m/>
    <m/>
    <n v="20"/>
    <n v="20"/>
    <m/>
  </r>
  <r>
    <s v="Склад Юг"/>
    <x v="0"/>
    <x v="3746"/>
    <x v="0"/>
    <m/>
    <m/>
    <x v="0"/>
    <m/>
    <m/>
    <m/>
    <n v="5280"/>
    <n v="5280"/>
    <m/>
    <m/>
    <n v="4"/>
    <n v="4"/>
    <m/>
  </r>
  <r>
    <s v="Склад Юг"/>
    <x v="0"/>
    <x v="6183"/>
    <x v="0"/>
    <m/>
    <m/>
    <x v="0"/>
    <m/>
    <m/>
    <m/>
    <n v="42000"/>
    <n v="42000"/>
    <m/>
    <m/>
    <n v="15"/>
    <n v="15"/>
    <m/>
  </r>
  <r>
    <s v="Склад Юг"/>
    <x v="0"/>
    <x v="6184"/>
    <x v="0"/>
    <m/>
    <m/>
    <x v="0"/>
    <m/>
    <m/>
    <m/>
    <n v="5216"/>
    <n v="5216"/>
    <m/>
    <m/>
    <n v="4"/>
    <n v="4"/>
    <m/>
  </r>
  <r>
    <s v="Склад Юг"/>
    <x v="0"/>
    <x v="6185"/>
    <x v="0"/>
    <m/>
    <m/>
    <x v="0"/>
    <m/>
    <m/>
    <m/>
    <n v="19400"/>
    <n v="19400"/>
    <m/>
    <m/>
    <n v="1"/>
    <n v="1"/>
    <m/>
  </r>
  <r>
    <s v="Склад Юг"/>
    <x v="0"/>
    <x v="6186"/>
    <x v="0"/>
    <m/>
    <m/>
    <x v="0"/>
    <m/>
    <m/>
    <m/>
    <n v="2662.5"/>
    <n v="2662.5"/>
    <m/>
    <m/>
    <n v="50"/>
    <n v="50"/>
    <m/>
  </r>
  <r>
    <s v="Склад Юг"/>
    <x v="0"/>
    <x v="6187"/>
    <x v="0"/>
    <m/>
    <m/>
    <x v="0"/>
    <m/>
    <m/>
    <m/>
    <n v="119830"/>
    <m/>
    <n v="119830"/>
    <m/>
    <n v="2300"/>
    <m/>
    <n v="2300"/>
  </r>
  <r>
    <s v="Склад Юг"/>
    <x v="0"/>
    <x v="6188"/>
    <x v="0"/>
    <m/>
    <m/>
    <x v="0"/>
    <m/>
    <m/>
    <m/>
    <n v="21400"/>
    <n v="21400"/>
    <m/>
    <m/>
    <n v="1"/>
    <n v="1"/>
    <m/>
  </r>
  <r>
    <s v="Склад Юг"/>
    <x v="0"/>
    <x v="6189"/>
    <x v="0"/>
    <m/>
    <m/>
    <x v="0"/>
    <m/>
    <m/>
    <m/>
    <n v="6600"/>
    <n v="6600"/>
    <m/>
    <m/>
    <n v="1"/>
    <n v="1"/>
    <m/>
  </r>
  <r>
    <s v="Склад Юг"/>
    <x v="0"/>
    <x v="6190"/>
    <x v="0"/>
    <m/>
    <m/>
    <x v="0"/>
    <m/>
    <m/>
    <m/>
    <m/>
    <m/>
    <m/>
    <m/>
    <m/>
    <m/>
    <m/>
  </r>
  <r>
    <s v="Склад Юг"/>
    <x v="0"/>
    <x v="6191"/>
    <x v="0"/>
    <m/>
    <m/>
    <x v="0"/>
    <m/>
    <m/>
    <m/>
    <n v="44200"/>
    <n v="44200"/>
    <m/>
    <m/>
    <n v="2"/>
    <n v="2"/>
    <m/>
  </r>
  <r>
    <s v="Склад Юг"/>
    <x v="0"/>
    <x v="6192"/>
    <x v="0"/>
    <m/>
    <m/>
    <x v="0"/>
    <m/>
    <m/>
    <m/>
    <n v="422.92"/>
    <n v="422.92"/>
    <m/>
    <m/>
    <n v="1"/>
    <n v="1"/>
    <m/>
  </r>
  <r>
    <s v="Склад Юг"/>
    <x v="0"/>
    <x v="6193"/>
    <x v="0"/>
    <m/>
    <m/>
    <x v="0"/>
    <m/>
    <m/>
    <m/>
    <n v="728.38"/>
    <n v="728.38"/>
    <m/>
    <m/>
    <n v="2"/>
    <n v="2"/>
    <m/>
  </r>
  <r>
    <s v="Склад Юг"/>
    <x v="0"/>
    <x v="6194"/>
    <x v="0"/>
    <m/>
    <m/>
    <x v="0"/>
    <m/>
    <m/>
    <m/>
    <n v="7041.67"/>
    <n v="7041.67"/>
    <m/>
    <m/>
    <n v="1"/>
    <n v="1"/>
    <m/>
  </r>
  <r>
    <s v="Склад Юг"/>
    <x v="0"/>
    <x v="6195"/>
    <x v="0"/>
    <m/>
    <m/>
    <x v="0"/>
    <m/>
    <m/>
    <n v="946.18"/>
    <m/>
    <n v="946.18"/>
    <m/>
    <n v="1"/>
    <m/>
    <n v="1"/>
    <m/>
  </r>
  <r>
    <s v="Склад Юг"/>
    <x v="0"/>
    <x v="6196"/>
    <x v="0"/>
    <m/>
    <m/>
    <x v="0"/>
    <m/>
    <m/>
    <m/>
    <n v="2301"/>
    <n v="2301"/>
    <m/>
    <m/>
    <n v="1"/>
    <n v="1"/>
    <m/>
  </r>
  <r>
    <s v="Склад Юг"/>
    <x v="0"/>
    <x v="6197"/>
    <x v="0"/>
    <m/>
    <m/>
    <x v="0"/>
    <m/>
    <m/>
    <m/>
    <n v="2803.33"/>
    <n v="2803.33"/>
    <m/>
    <m/>
    <n v="1"/>
    <n v="1"/>
    <m/>
  </r>
  <r>
    <s v="Склад Юг"/>
    <x v="0"/>
    <x v="6198"/>
    <x v="0"/>
    <m/>
    <m/>
    <x v="0"/>
    <m/>
    <m/>
    <m/>
    <n v="4248.34"/>
    <n v="4248.34"/>
    <m/>
    <m/>
    <n v="2"/>
    <n v="2"/>
    <m/>
  </r>
  <r>
    <s v="Склад Юг"/>
    <x v="0"/>
    <x v="6199"/>
    <x v="0"/>
    <m/>
    <m/>
    <x v="0"/>
    <m/>
    <m/>
    <m/>
    <n v="9998.34"/>
    <n v="9998.34"/>
    <m/>
    <m/>
    <n v="2"/>
    <n v="2"/>
    <m/>
  </r>
  <r>
    <s v="Склад Юг"/>
    <x v="0"/>
    <x v="6200"/>
    <x v="2"/>
    <n v="40"/>
    <n v="20"/>
    <x v="3"/>
    <s v="при ремонтных работах 2022-2023"/>
    <m/>
    <n v="40"/>
    <m/>
    <m/>
    <n v="40"/>
    <n v="20"/>
    <m/>
    <m/>
    <n v="20"/>
  </r>
  <r>
    <s v="Склад Юг"/>
    <x v="0"/>
    <x v="6201"/>
    <x v="2"/>
    <n v="70"/>
    <n v="20"/>
    <x v="3"/>
    <s v="при ремонтных работах 2022-2023"/>
    <m/>
    <n v="70"/>
    <m/>
    <m/>
    <n v="70"/>
    <n v="20"/>
    <m/>
    <m/>
    <n v="20"/>
  </r>
  <r>
    <s v="Склад Юг"/>
    <x v="0"/>
    <x v="6202"/>
    <x v="0"/>
    <m/>
    <m/>
    <x v="0"/>
    <m/>
    <m/>
    <n v="1075.21"/>
    <m/>
    <n v="1075.21"/>
    <m/>
    <n v="5"/>
    <m/>
    <n v="5"/>
    <m/>
  </r>
  <r>
    <s v="Склад Юг"/>
    <x v="0"/>
    <x v="6203"/>
    <x v="0"/>
    <m/>
    <m/>
    <x v="0"/>
    <m/>
    <m/>
    <m/>
    <n v="387"/>
    <n v="387"/>
    <m/>
    <m/>
    <n v="3"/>
    <n v="3"/>
    <m/>
  </r>
  <r>
    <s v="Склад Юг"/>
    <x v="0"/>
    <x v="6204"/>
    <x v="0"/>
    <m/>
    <m/>
    <x v="0"/>
    <m/>
    <m/>
    <m/>
    <n v="20998.34"/>
    <n v="20998.34"/>
    <m/>
    <m/>
    <n v="2"/>
    <n v="2"/>
    <m/>
  </r>
  <r>
    <s v="Склад Юг"/>
    <x v="0"/>
    <x v="6205"/>
    <x v="0"/>
    <m/>
    <m/>
    <x v="0"/>
    <m/>
    <m/>
    <m/>
    <n v="8394"/>
    <n v="8394"/>
    <m/>
    <m/>
    <n v="3"/>
    <n v="3"/>
    <m/>
  </r>
  <r>
    <s v="Склад Юг"/>
    <x v="0"/>
    <x v="6206"/>
    <x v="0"/>
    <m/>
    <m/>
    <x v="0"/>
    <m/>
    <m/>
    <m/>
    <n v="840"/>
    <n v="840"/>
    <m/>
    <m/>
    <n v="3"/>
    <n v="3"/>
    <m/>
  </r>
  <r>
    <s v="Склад Юг"/>
    <x v="0"/>
    <x v="6207"/>
    <x v="0"/>
    <m/>
    <m/>
    <x v="0"/>
    <m/>
    <m/>
    <m/>
    <n v="270"/>
    <n v="270"/>
    <m/>
    <m/>
    <n v="1"/>
    <n v="1"/>
    <m/>
  </r>
  <r>
    <s v="Склад Юг"/>
    <x v="0"/>
    <x v="6208"/>
    <x v="0"/>
    <m/>
    <m/>
    <x v="0"/>
    <m/>
    <m/>
    <m/>
    <n v="420"/>
    <n v="420"/>
    <m/>
    <m/>
    <n v="1"/>
    <n v="1"/>
    <m/>
  </r>
  <r>
    <s v="Склад Юг"/>
    <x v="0"/>
    <x v="342"/>
    <x v="0"/>
    <m/>
    <m/>
    <x v="0"/>
    <m/>
    <m/>
    <m/>
    <n v="1938.08"/>
    <n v="1938.08"/>
    <m/>
    <m/>
    <n v="1"/>
    <n v="1"/>
    <m/>
  </r>
  <r>
    <s v="Склад Юг"/>
    <x v="0"/>
    <x v="344"/>
    <x v="0"/>
    <m/>
    <m/>
    <x v="0"/>
    <m/>
    <m/>
    <m/>
    <n v="20411.03"/>
    <n v="20411.03"/>
    <m/>
    <m/>
    <n v="24"/>
    <n v="24"/>
    <m/>
  </r>
  <r>
    <s v="Склад Юг"/>
    <x v="0"/>
    <x v="351"/>
    <x v="0"/>
    <m/>
    <m/>
    <x v="0"/>
    <m/>
    <m/>
    <m/>
    <n v="2613"/>
    <n v="2613"/>
    <m/>
    <m/>
    <n v="1"/>
    <n v="1"/>
    <m/>
  </r>
  <r>
    <s v="Склад Юг"/>
    <x v="0"/>
    <x v="6209"/>
    <x v="0"/>
    <m/>
    <m/>
    <x v="0"/>
    <m/>
    <m/>
    <m/>
    <n v="753"/>
    <n v="753"/>
    <m/>
    <m/>
    <n v="1"/>
    <n v="1"/>
    <m/>
  </r>
  <r>
    <s v="Склад Юг"/>
    <x v="0"/>
    <x v="6210"/>
    <x v="0"/>
    <m/>
    <m/>
    <x v="0"/>
    <m/>
    <m/>
    <m/>
    <n v="450"/>
    <n v="450"/>
    <m/>
    <m/>
    <n v="1"/>
    <n v="1"/>
    <m/>
  </r>
  <r>
    <s v="Склад Юг"/>
    <x v="0"/>
    <x v="6211"/>
    <x v="0"/>
    <m/>
    <m/>
    <x v="0"/>
    <m/>
    <m/>
    <m/>
    <n v="2180"/>
    <m/>
    <n v="2180"/>
    <m/>
    <n v="1"/>
    <m/>
    <n v="1"/>
  </r>
  <r>
    <s v="Склад Юг"/>
    <x v="0"/>
    <x v="6212"/>
    <x v="0"/>
    <m/>
    <m/>
    <x v="0"/>
    <m/>
    <m/>
    <m/>
    <n v="2820"/>
    <m/>
    <n v="2820"/>
    <m/>
    <n v="1"/>
    <m/>
    <n v="1"/>
  </r>
  <r>
    <s v="Склад Юг"/>
    <x v="0"/>
    <x v="6213"/>
    <x v="0"/>
    <m/>
    <m/>
    <x v="0"/>
    <m/>
    <m/>
    <m/>
    <n v="3391.5"/>
    <n v="3391.5"/>
    <m/>
    <m/>
    <n v="1"/>
    <n v="1"/>
    <m/>
  </r>
  <r>
    <s v="Склад Юг"/>
    <x v="0"/>
    <x v="6214"/>
    <x v="0"/>
    <m/>
    <m/>
    <x v="0"/>
    <m/>
    <m/>
    <m/>
    <n v="35000"/>
    <n v="35000"/>
    <m/>
    <m/>
    <n v="1"/>
    <n v="1"/>
    <m/>
  </r>
  <r>
    <s v="Склад Юг"/>
    <x v="0"/>
    <x v="6215"/>
    <x v="0"/>
    <m/>
    <m/>
    <x v="0"/>
    <m/>
    <m/>
    <m/>
    <n v="8315.83"/>
    <n v="8315.83"/>
    <m/>
    <m/>
    <n v="1"/>
    <n v="1"/>
    <m/>
  </r>
  <r>
    <s v="Склад Юг"/>
    <x v="0"/>
    <x v="6216"/>
    <x v="0"/>
    <m/>
    <m/>
    <x v="0"/>
    <m/>
    <m/>
    <m/>
    <n v="6620"/>
    <n v="6620"/>
    <m/>
    <m/>
    <n v="1"/>
    <n v="1"/>
    <m/>
  </r>
  <r>
    <s v="Склад Юг"/>
    <x v="0"/>
    <x v="6217"/>
    <x v="0"/>
    <m/>
    <m/>
    <x v="0"/>
    <m/>
    <m/>
    <m/>
    <n v="2000"/>
    <m/>
    <n v="2000"/>
    <m/>
    <n v="1"/>
    <m/>
    <n v="1"/>
  </r>
  <r>
    <s v="Склад Юг"/>
    <x v="0"/>
    <x v="6218"/>
    <x v="0"/>
    <m/>
    <m/>
    <x v="0"/>
    <m/>
    <m/>
    <m/>
    <n v="1638"/>
    <n v="1638"/>
    <m/>
    <m/>
    <n v="6"/>
    <n v="6"/>
    <m/>
  </r>
  <r>
    <s v="Склад Юг"/>
    <x v="0"/>
    <x v="6219"/>
    <x v="0"/>
    <m/>
    <m/>
    <x v="0"/>
    <m/>
    <m/>
    <m/>
    <n v="1638"/>
    <n v="1638"/>
    <m/>
    <m/>
    <n v="6"/>
    <n v="6"/>
    <m/>
  </r>
  <r>
    <s v="Склад Юг"/>
    <x v="0"/>
    <x v="6220"/>
    <x v="0"/>
    <m/>
    <m/>
    <x v="0"/>
    <m/>
    <m/>
    <n v="4140"/>
    <m/>
    <n v="4140"/>
    <m/>
    <n v="6"/>
    <m/>
    <n v="6"/>
    <m/>
  </r>
  <r>
    <s v="Склад Юг"/>
    <x v="0"/>
    <x v="6221"/>
    <x v="0"/>
    <m/>
    <m/>
    <x v="0"/>
    <m/>
    <m/>
    <m/>
    <n v="2858.33"/>
    <n v="2858.33"/>
    <m/>
    <m/>
    <n v="1"/>
    <n v="1"/>
    <m/>
  </r>
  <r>
    <s v="Склад Юг"/>
    <x v="0"/>
    <x v="6222"/>
    <x v="0"/>
    <m/>
    <m/>
    <x v="0"/>
    <m/>
    <m/>
    <m/>
    <n v="504"/>
    <n v="504"/>
    <m/>
    <m/>
    <n v="2"/>
    <n v="2"/>
    <m/>
  </r>
  <r>
    <s v="Склад Юг"/>
    <x v="0"/>
    <x v="6223"/>
    <x v="0"/>
    <m/>
    <m/>
    <x v="0"/>
    <m/>
    <m/>
    <m/>
    <n v="9580"/>
    <n v="9580"/>
    <m/>
    <m/>
    <n v="4"/>
    <n v="4"/>
    <m/>
  </r>
  <r>
    <s v="Склад Юг"/>
    <x v="0"/>
    <x v="6224"/>
    <x v="0"/>
    <m/>
    <m/>
    <x v="0"/>
    <m/>
    <m/>
    <m/>
    <n v="282"/>
    <n v="282"/>
    <m/>
    <m/>
    <n v="2"/>
    <n v="2"/>
    <m/>
  </r>
  <r>
    <s v="Склад Юг"/>
    <x v="0"/>
    <x v="6225"/>
    <x v="0"/>
    <m/>
    <m/>
    <x v="0"/>
    <m/>
    <m/>
    <m/>
    <n v="5742"/>
    <m/>
    <n v="5742"/>
    <m/>
    <n v="12"/>
    <m/>
    <n v="12"/>
  </r>
  <r>
    <s v="Склад Юг"/>
    <x v="0"/>
    <x v="6226"/>
    <x v="0"/>
    <m/>
    <m/>
    <x v="0"/>
    <m/>
    <m/>
    <m/>
    <n v="690"/>
    <m/>
    <n v="690"/>
    <m/>
    <n v="10"/>
    <m/>
    <n v="10"/>
  </r>
  <r>
    <s v="Склад Юг"/>
    <x v="0"/>
    <x v="6227"/>
    <x v="0"/>
    <m/>
    <m/>
    <x v="0"/>
    <m/>
    <m/>
    <m/>
    <n v="436.67"/>
    <n v="436.67"/>
    <m/>
    <m/>
    <n v="4"/>
    <n v="4"/>
    <m/>
  </r>
  <r>
    <s v="Склад Юг"/>
    <x v="0"/>
    <x v="6228"/>
    <x v="0"/>
    <m/>
    <m/>
    <x v="0"/>
    <m/>
    <m/>
    <m/>
    <n v="4688"/>
    <n v="4688"/>
    <m/>
    <m/>
    <n v="1"/>
    <n v="1"/>
    <m/>
  </r>
  <r>
    <s v="Склад Юг"/>
    <x v="0"/>
    <x v="6229"/>
    <x v="0"/>
    <m/>
    <m/>
    <x v="0"/>
    <m/>
    <m/>
    <m/>
    <n v="4614.91"/>
    <m/>
    <n v="4614.91"/>
    <m/>
    <n v="4"/>
    <m/>
    <n v="4"/>
  </r>
  <r>
    <s v="Склад Юг"/>
    <x v="0"/>
    <x v="6230"/>
    <x v="0"/>
    <m/>
    <m/>
    <x v="0"/>
    <m/>
    <m/>
    <m/>
    <n v="1516.67"/>
    <n v="1516.67"/>
    <m/>
    <m/>
    <n v="2"/>
    <n v="2"/>
    <m/>
  </r>
  <r>
    <s v="Склад Юг"/>
    <x v="0"/>
    <x v="6231"/>
    <x v="0"/>
    <m/>
    <m/>
    <x v="0"/>
    <m/>
    <m/>
    <m/>
    <n v="50.93"/>
    <n v="50.93"/>
    <m/>
    <m/>
    <n v="16"/>
    <n v="16"/>
    <m/>
  </r>
  <r>
    <s v="Склад Юг"/>
    <x v="0"/>
    <x v="6232"/>
    <x v="0"/>
    <m/>
    <m/>
    <x v="0"/>
    <m/>
    <m/>
    <m/>
    <n v="2150"/>
    <n v="2150"/>
    <m/>
    <m/>
    <n v="1"/>
    <n v="1"/>
    <m/>
  </r>
  <r>
    <s v="Склад Юг"/>
    <x v="0"/>
    <x v="6233"/>
    <x v="0"/>
    <m/>
    <m/>
    <x v="0"/>
    <m/>
    <m/>
    <m/>
    <n v="3275"/>
    <n v="3275"/>
    <m/>
    <m/>
    <n v="1"/>
    <n v="1"/>
    <m/>
  </r>
  <r>
    <s v="Склад Юг"/>
    <x v="0"/>
    <x v="6234"/>
    <x v="0"/>
    <m/>
    <m/>
    <x v="0"/>
    <m/>
    <m/>
    <m/>
    <n v="62150"/>
    <n v="62150"/>
    <m/>
    <m/>
    <n v="5"/>
    <n v="5"/>
    <m/>
  </r>
  <r>
    <s v="Склад Юг"/>
    <x v="0"/>
    <x v="400"/>
    <x v="0"/>
    <m/>
    <m/>
    <x v="0"/>
    <m/>
    <m/>
    <m/>
    <n v="1533.33"/>
    <n v="1533.33"/>
    <m/>
    <m/>
    <n v="8"/>
    <n v="8"/>
    <m/>
  </r>
  <r>
    <s v="Склад Юг"/>
    <x v="0"/>
    <x v="6235"/>
    <x v="0"/>
    <m/>
    <m/>
    <x v="0"/>
    <m/>
    <m/>
    <m/>
    <n v="1028"/>
    <n v="1028"/>
    <m/>
    <m/>
    <n v="1"/>
    <n v="1"/>
    <m/>
  </r>
  <r>
    <s v="Склад Юг"/>
    <x v="0"/>
    <x v="6236"/>
    <x v="0"/>
    <m/>
    <m/>
    <x v="0"/>
    <m/>
    <m/>
    <m/>
    <n v="859"/>
    <n v="859"/>
    <m/>
    <m/>
    <n v="1"/>
    <n v="1"/>
    <m/>
  </r>
  <r>
    <s v="Склад Юг"/>
    <x v="0"/>
    <x v="401"/>
    <x v="0"/>
    <m/>
    <m/>
    <x v="0"/>
    <m/>
    <m/>
    <m/>
    <n v="1050"/>
    <n v="1050"/>
    <m/>
    <m/>
    <n v="10"/>
    <n v="10"/>
    <m/>
  </r>
  <r>
    <s v="Склад Юг"/>
    <x v="0"/>
    <x v="6237"/>
    <x v="0"/>
    <m/>
    <m/>
    <x v="0"/>
    <m/>
    <m/>
    <m/>
    <n v="35"/>
    <n v="35"/>
    <m/>
    <m/>
    <n v="1"/>
    <n v="1"/>
    <m/>
  </r>
  <r>
    <s v="Склад Юг"/>
    <x v="0"/>
    <x v="6238"/>
    <x v="0"/>
    <m/>
    <m/>
    <x v="0"/>
    <m/>
    <m/>
    <m/>
    <n v="1523.6"/>
    <m/>
    <n v="1523.6"/>
    <m/>
    <n v="2"/>
    <m/>
    <n v="2"/>
  </r>
  <r>
    <s v="Склад Юг"/>
    <x v="0"/>
    <x v="407"/>
    <x v="0"/>
    <m/>
    <m/>
    <x v="0"/>
    <m/>
    <m/>
    <m/>
    <n v="850"/>
    <n v="850"/>
    <m/>
    <m/>
    <n v="50"/>
    <n v="50"/>
    <m/>
  </r>
  <r>
    <s v="Склад Юг"/>
    <x v="0"/>
    <x v="6239"/>
    <x v="0"/>
    <m/>
    <m/>
    <x v="0"/>
    <m/>
    <m/>
    <m/>
    <n v="945.83"/>
    <n v="945.83"/>
    <m/>
    <m/>
    <n v="20"/>
    <n v="20"/>
    <m/>
  </r>
  <r>
    <s v="Склад Юг"/>
    <x v="0"/>
    <x v="6240"/>
    <x v="0"/>
    <m/>
    <m/>
    <x v="0"/>
    <m/>
    <m/>
    <m/>
    <n v="240.83"/>
    <n v="240.83"/>
    <m/>
    <m/>
    <n v="1"/>
    <n v="1"/>
    <m/>
  </r>
  <r>
    <s v="Склад Юг"/>
    <x v="0"/>
    <x v="6241"/>
    <x v="0"/>
    <m/>
    <m/>
    <x v="0"/>
    <m/>
    <m/>
    <m/>
    <n v="40"/>
    <n v="40"/>
    <m/>
    <m/>
    <n v="8"/>
    <n v="8"/>
    <m/>
  </r>
  <r>
    <s v="Склад Юг"/>
    <x v="0"/>
    <x v="6242"/>
    <x v="0"/>
    <m/>
    <m/>
    <x v="0"/>
    <m/>
    <m/>
    <m/>
    <n v="51.2"/>
    <n v="51.2"/>
    <m/>
    <m/>
    <n v="6"/>
    <n v="6"/>
    <m/>
  </r>
  <r>
    <s v="Склад Юг"/>
    <x v="0"/>
    <x v="6243"/>
    <x v="0"/>
    <m/>
    <m/>
    <x v="0"/>
    <m/>
    <m/>
    <m/>
    <n v="12042.38"/>
    <m/>
    <n v="12042.38"/>
    <m/>
    <n v="2"/>
    <m/>
    <n v="2"/>
  </r>
  <r>
    <s v="Склад Юг"/>
    <x v="0"/>
    <x v="418"/>
    <x v="0"/>
    <m/>
    <m/>
    <x v="0"/>
    <m/>
    <m/>
    <m/>
    <n v="613.33000000000004"/>
    <n v="613.33000000000004"/>
    <m/>
    <m/>
    <n v="2"/>
    <n v="2"/>
    <m/>
  </r>
  <r>
    <s v="Склад Юг"/>
    <x v="0"/>
    <x v="6244"/>
    <x v="0"/>
    <m/>
    <m/>
    <x v="0"/>
    <m/>
    <m/>
    <m/>
    <n v="1062"/>
    <n v="1062"/>
    <m/>
    <m/>
    <n v="4"/>
    <n v="4"/>
    <m/>
  </r>
  <r>
    <s v="Склад Юг"/>
    <x v="0"/>
    <x v="432"/>
    <x v="0"/>
    <m/>
    <m/>
    <x v="0"/>
    <m/>
    <m/>
    <m/>
    <n v="2088.6"/>
    <m/>
    <n v="2088.6"/>
    <m/>
    <n v="4"/>
    <m/>
    <n v="4"/>
  </r>
  <r>
    <s v="Склад Юг"/>
    <x v="0"/>
    <x v="437"/>
    <x v="0"/>
    <m/>
    <m/>
    <x v="0"/>
    <m/>
    <m/>
    <m/>
    <n v="916.67"/>
    <n v="916.67"/>
    <m/>
    <m/>
    <n v="4"/>
    <n v="4"/>
    <m/>
  </r>
  <r>
    <s v="Склад Юг"/>
    <x v="0"/>
    <x v="6245"/>
    <x v="0"/>
    <m/>
    <m/>
    <x v="0"/>
    <m/>
    <m/>
    <m/>
    <n v="398.33"/>
    <n v="398.33"/>
    <m/>
    <m/>
    <n v="1"/>
    <n v="1"/>
    <m/>
  </r>
  <r>
    <s v="Склад Юг"/>
    <x v="0"/>
    <x v="6246"/>
    <x v="0"/>
    <m/>
    <m/>
    <x v="0"/>
    <m/>
    <m/>
    <m/>
    <n v="256.67"/>
    <n v="256.67"/>
    <m/>
    <m/>
    <n v="2"/>
    <n v="2"/>
    <m/>
  </r>
  <r>
    <s v="Склад Юг"/>
    <x v="0"/>
    <x v="6247"/>
    <x v="0"/>
    <m/>
    <m/>
    <x v="0"/>
    <m/>
    <m/>
    <m/>
    <n v="6790"/>
    <n v="6790"/>
    <m/>
    <m/>
    <n v="1"/>
    <n v="1"/>
    <m/>
  </r>
  <r>
    <s v="Склад Юг"/>
    <x v="0"/>
    <x v="6248"/>
    <x v="0"/>
    <m/>
    <m/>
    <x v="0"/>
    <m/>
    <m/>
    <m/>
    <n v="2500"/>
    <n v="2500"/>
    <m/>
    <m/>
    <n v="1"/>
    <n v="1"/>
    <m/>
  </r>
  <r>
    <s v="Склад Юг"/>
    <x v="0"/>
    <x v="6249"/>
    <x v="0"/>
    <m/>
    <m/>
    <x v="0"/>
    <m/>
    <m/>
    <m/>
    <n v="1168"/>
    <n v="1168"/>
    <m/>
    <m/>
    <n v="2"/>
    <n v="2"/>
    <m/>
  </r>
  <r>
    <s v="Склад Юг"/>
    <x v="0"/>
    <x v="443"/>
    <x v="0"/>
    <m/>
    <m/>
    <x v="0"/>
    <m/>
    <m/>
    <m/>
    <n v="550.23"/>
    <n v="550.23"/>
    <m/>
    <m/>
    <n v="4"/>
    <n v="4"/>
    <m/>
  </r>
  <r>
    <s v="Склад Юг"/>
    <x v="0"/>
    <x v="6250"/>
    <x v="0"/>
    <m/>
    <m/>
    <x v="0"/>
    <m/>
    <m/>
    <m/>
    <n v="825"/>
    <n v="825"/>
    <m/>
    <m/>
    <n v="1"/>
    <n v="1"/>
    <m/>
  </r>
  <r>
    <s v="Склад Юг"/>
    <x v="0"/>
    <x v="447"/>
    <x v="0"/>
    <m/>
    <m/>
    <x v="0"/>
    <m/>
    <m/>
    <m/>
    <n v="1922.5"/>
    <n v="1922.5"/>
    <m/>
    <m/>
    <n v="3"/>
    <n v="3"/>
    <m/>
  </r>
  <r>
    <s v="Склад Юг"/>
    <x v="0"/>
    <x v="449"/>
    <x v="0"/>
    <m/>
    <m/>
    <x v="0"/>
    <m/>
    <m/>
    <m/>
    <n v="7620"/>
    <n v="7620"/>
    <m/>
    <m/>
    <n v="8"/>
    <n v="8"/>
    <m/>
  </r>
  <r>
    <s v="Склад Юг"/>
    <x v="0"/>
    <x v="451"/>
    <x v="0"/>
    <m/>
    <m/>
    <x v="0"/>
    <m/>
    <m/>
    <m/>
    <n v="4525"/>
    <n v="4525"/>
    <m/>
    <m/>
    <n v="6"/>
    <n v="6"/>
    <m/>
  </r>
  <r>
    <s v="Склад Юг"/>
    <x v="0"/>
    <x v="6251"/>
    <x v="0"/>
    <m/>
    <m/>
    <x v="0"/>
    <m/>
    <m/>
    <n v="125"/>
    <m/>
    <n v="125"/>
    <m/>
    <n v="2"/>
    <m/>
    <n v="2"/>
    <m/>
  </r>
  <r>
    <s v="Склад Юг"/>
    <x v="0"/>
    <x v="6252"/>
    <x v="0"/>
    <m/>
    <m/>
    <x v="0"/>
    <m/>
    <m/>
    <m/>
    <n v="724.55"/>
    <n v="724.55"/>
    <m/>
    <m/>
    <n v="6"/>
    <n v="6"/>
    <m/>
  </r>
  <r>
    <s v="Склад Юг"/>
    <x v="0"/>
    <x v="3795"/>
    <x v="0"/>
    <m/>
    <m/>
    <x v="0"/>
    <m/>
    <m/>
    <m/>
    <n v="1900"/>
    <n v="1900"/>
    <m/>
    <m/>
    <n v="2"/>
    <n v="2"/>
    <m/>
  </r>
  <r>
    <s v="Склад Юг"/>
    <x v="0"/>
    <x v="6253"/>
    <x v="4"/>
    <n v="10556"/>
    <n v="2"/>
    <x v="3"/>
    <s v="Реконструкция НБУ 2022-2024"/>
    <n v="10556"/>
    <n v="10556"/>
    <m/>
    <m/>
    <n v="10556"/>
    <n v="2"/>
    <m/>
    <m/>
    <n v="2"/>
  </r>
  <r>
    <s v="Склад Юг"/>
    <x v="0"/>
    <x v="6254"/>
    <x v="0"/>
    <m/>
    <m/>
    <x v="0"/>
    <m/>
    <m/>
    <m/>
    <n v="1266.67"/>
    <n v="1266.67"/>
    <m/>
    <m/>
    <n v="10"/>
    <n v="10"/>
    <m/>
  </r>
  <r>
    <s v="Склад Юг"/>
    <x v="0"/>
    <x v="6255"/>
    <x v="0"/>
    <m/>
    <m/>
    <x v="0"/>
    <m/>
    <m/>
    <m/>
    <n v="189.41"/>
    <m/>
    <n v="189.41"/>
    <m/>
    <n v="1"/>
    <m/>
    <n v="1"/>
  </r>
  <r>
    <s v="Склад Юг"/>
    <x v="0"/>
    <x v="6256"/>
    <x v="0"/>
    <m/>
    <m/>
    <x v="0"/>
    <m/>
    <m/>
    <m/>
    <n v="138.75"/>
    <n v="138.75"/>
    <m/>
    <m/>
    <n v="3"/>
    <n v="3"/>
    <m/>
  </r>
  <r>
    <s v="Склад Юг"/>
    <x v="0"/>
    <x v="6257"/>
    <x v="0"/>
    <m/>
    <m/>
    <x v="0"/>
    <m/>
    <m/>
    <m/>
    <n v="1913.32"/>
    <n v="1913.32"/>
    <m/>
    <m/>
    <n v="3"/>
    <n v="3"/>
    <m/>
  </r>
  <r>
    <s v="Склад Юг"/>
    <x v="0"/>
    <x v="6258"/>
    <x v="0"/>
    <m/>
    <m/>
    <x v="0"/>
    <m/>
    <m/>
    <m/>
    <n v="46789409.850000001"/>
    <n v="46789409.850000001"/>
    <m/>
    <m/>
    <n v="8226.8520000000008"/>
    <n v="8226.8520000000008"/>
    <m/>
  </r>
  <r>
    <s v="Склад Юг"/>
    <x v="0"/>
    <x v="6259"/>
    <x v="0"/>
    <m/>
    <m/>
    <x v="0"/>
    <m/>
    <m/>
    <m/>
    <n v="5023506"/>
    <n v="4284486"/>
    <n v="739020"/>
    <m/>
    <n v="128018"/>
    <n v="108258"/>
    <n v="19760"/>
  </r>
  <r>
    <s v="Склад Юг"/>
    <x v="0"/>
    <x v="6259"/>
    <x v="0"/>
    <m/>
    <m/>
    <x v="0"/>
    <m/>
    <m/>
    <m/>
    <n v="2818641.66"/>
    <n v="2818641.66"/>
    <m/>
    <m/>
    <n v="90.344999999999999"/>
    <n v="90.344999999999999"/>
    <m/>
  </r>
  <r>
    <s v="Склад Юг"/>
    <x v="0"/>
    <x v="6260"/>
    <x v="0"/>
    <m/>
    <m/>
    <x v="0"/>
    <m/>
    <m/>
    <m/>
    <n v="11926.67"/>
    <n v="11926.67"/>
    <m/>
    <m/>
    <n v="1"/>
    <n v="1"/>
    <m/>
  </r>
  <r>
    <s v="Склад Юг"/>
    <x v="0"/>
    <x v="459"/>
    <x v="0"/>
    <m/>
    <m/>
    <x v="0"/>
    <m/>
    <m/>
    <m/>
    <n v="2681.67"/>
    <n v="2681.67"/>
    <m/>
    <m/>
    <n v="24"/>
    <n v="24"/>
    <m/>
  </r>
  <r>
    <s v="Склад Юг"/>
    <x v="0"/>
    <x v="6261"/>
    <x v="0"/>
    <m/>
    <m/>
    <x v="0"/>
    <m/>
    <m/>
    <m/>
    <n v="504.57"/>
    <n v="504.57"/>
    <m/>
    <m/>
    <n v="3"/>
    <n v="3"/>
    <m/>
  </r>
  <r>
    <s v="Склад Юг"/>
    <x v="0"/>
    <x v="6262"/>
    <x v="0"/>
    <m/>
    <m/>
    <x v="0"/>
    <m/>
    <m/>
    <m/>
    <n v="400"/>
    <n v="400"/>
    <m/>
    <m/>
    <n v="50"/>
    <n v="50"/>
    <m/>
  </r>
  <r>
    <s v="Склад Юг"/>
    <x v="0"/>
    <x v="6263"/>
    <x v="0"/>
    <m/>
    <m/>
    <x v="0"/>
    <m/>
    <m/>
    <m/>
    <n v="525"/>
    <n v="525"/>
    <m/>
    <m/>
    <n v="50"/>
    <n v="50"/>
    <m/>
  </r>
  <r>
    <s v="Склад Юг"/>
    <x v="0"/>
    <x v="6264"/>
    <x v="0"/>
    <m/>
    <m/>
    <x v="0"/>
    <m/>
    <m/>
    <m/>
    <n v="30400"/>
    <n v="30400"/>
    <m/>
    <m/>
    <n v="2080"/>
    <n v="2080"/>
    <m/>
  </r>
  <r>
    <s v="Склад Юг"/>
    <x v="0"/>
    <x v="6265"/>
    <x v="0"/>
    <m/>
    <m/>
    <x v="0"/>
    <m/>
    <m/>
    <m/>
    <n v="37200"/>
    <n v="8623.64"/>
    <n v="28576.36"/>
    <m/>
    <n v="2200"/>
    <n v="510"/>
    <n v="1690"/>
  </r>
  <r>
    <s v="Склад Юг"/>
    <x v="0"/>
    <x v="6266"/>
    <x v="0"/>
    <m/>
    <m/>
    <x v="0"/>
    <m/>
    <m/>
    <m/>
    <n v="666.67"/>
    <n v="666.67"/>
    <m/>
    <m/>
    <n v="2"/>
    <n v="2"/>
    <m/>
  </r>
  <r>
    <s v="Склад Юг"/>
    <x v="0"/>
    <x v="6267"/>
    <x v="0"/>
    <m/>
    <m/>
    <x v="0"/>
    <m/>
    <m/>
    <m/>
    <n v="1969.5"/>
    <n v="984.75"/>
    <n v="984.75"/>
    <m/>
    <n v="10"/>
    <n v="5"/>
    <n v="5"/>
  </r>
  <r>
    <s v="Склад Юг"/>
    <x v="0"/>
    <x v="6268"/>
    <x v="0"/>
    <m/>
    <m/>
    <x v="0"/>
    <m/>
    <m/>
    <m/>
    <n v="1635"/>
    <n v="1635"/>
    <m/>
    <m/>
    <n v="60"/>
    <n v="60"/>
    <m/>
  </r>
  <r>
    <s v="Склад Юг"/>
    <x v="0"/>
    <x v="6269"/>
    <x v="0"/>
    <m/>
    <m/>
    <x v="0"/>
    <m/>
    <m/>
    <m/>
    <n v="2074.1999999999998"/>
    <n v="2074.1999999999998"/>
    <m/>
    <m/>
    <n v="24"/>
    <n v="24"/>
    <m/>
  </r>
  <r>
    <s v="Склад Юг"/>
    <x v="0"/>
    <x v="475"/>
    <x v="0"/>
    <m/>
    <m/>
    <x v="0"/>
    <m/>
    <m/>
    <m/>
    <n v="100"/>
    <m/>
    <n v="100"/>
    <m/>
    <n v="8"/>
    <m/>
    <n v="8"/>
  </r>
  <r>
    <s v="Склад Юг"/>
    <x v="0"/>
    <x v="6270"/>
    <x v="0"/>
    <m/>
    <m/>
    <x v="0"/>
    <m/>
    <m/>
    <m/>
    <n v="259"/>
    <n v="259"/>
    <m/>
    <m/>
    <n v="6"/>
    <n v="6"/>
    <m/>
  </r>
  <r>
    <s v="Склад Юг"/>
    <x v="0"/>
    <x v="6271"/>
    <x v="0"/>
    <m/>
    <m/>
    <x v="0"/>
    <m/>
    <m/>
    <m/>
    <n v="1261.67"/>
    <n v="1261.67"/>
    <m/>
    <m/>
    <n v="40"/>
    <n v="40"/>
    <m/>
  </r>
  <r>
    <s v="Склад Юг"/>
    <x v="0"/>
    <x v="6272"/>
    <x v="0"/>
    <m/>
    <m/>
    <x v="0"/>
    <m/>
    <m/>
    <m/>
    <n v="274.86"/>
    <m/>
    <n v="274.86"/>
    <m/>
    <n v="6"/>
    <m/>
    <n v="6"/>
  </r>
  <r>
    <s v="Склад Юг"/>
    <x v="0"/>
    <x v="6273"/>
    <x v="0"/>
    <m/>
    <m/>
    <x v="0"/>
    <m/>
    <m/>
    <n v="450"/>
    <m/>
    <n v="450"/>
    <m/>
    <n v="220"/>
    <m/>
    <n v="220"/>
    <m/>
  </r>
  <r>
    <s v="Склад Юг"/>
    <x v="0"/>
    <x v="485"/>
    <x v="0"/>
    <m/>
    <m/>
    <x v="0"/>
    <m/>
    <m/>
    <m/>
    <n v="546.66999999999996"/>
    <n v="546.66999999999996"/>
    <m/>
    <m/>
    <n v="16"/>
    <n v="16"/>
    <m/>
  </r>
  <r>
    <s v="Склад Юг"/>
    <x v="0"/>
    <x v="6274"/>
    <x v="0"/>
    <m/>
    <m/>
    <x v="0"/>
    <m/>
    <m/>
    <m/>
    <n v="245.7"/>
    <n v="245.7"/>
    <m/>
    <m/>
    <n v="36"/>
    <n v="36"/>
    <m/>
  </r>
  <r>
    <s v="Склад Юг"/>
    <x v="0"/>
    <x v="6275"/>
    <x v="0"/>
    <m/>
    <m/>
    <x v="0"/>
    <m/>
    <m/>
    <n v="2520"/>
    <m/>
    <n v="2520"/>
    <m/>
    <n v="280"/>
    <m/>
    <n v="280"/>
    <m/>
  </r>
  <r>
    <s v="Склад Юг"/>
    <x v="0"/>
    <x v="488"/>
    <x v="0"/>
    <m/>
    <m/>
    <x v="0"/>
    <m/>
    <m/>
    <m/>
    <n v="1666.67"/>
    <n v="1666.67"/>
    <m/>
    <m/>
    <n v="80"/>
    <n v="80"/>
    <m/>
  </r>
  <r>
    <s v="Склад Юг"/>
    <x v="0"/>
    <x v="6276"/>
    <x v="0"/>
    <m/>
    <m/>
    <x v="0"/>
    <m/>
    <m/>
    <m/>
    <n v="315.83"/>
    <m/>
    <n v="315.83"/>
    <m/>
    <n v="20"/>
    <m/>
    <n v="20"/>
  </r>
  <r>
    <s v="Склад Юг"/>
    <x v="0"/>
    <x v="6277"/>
    <x v="0"/>
    <m/>
    <m/>
    <x v="0"/>
    <m/>
    <m/>
    <m/>
    <n v="368.67"/>
    <m/>
    <n v="368.67"/>
    <m/>
    <n v="20"/>
    <m/>
    <n v="20"/>
  </r>
  <r>
    <s v="Склад Юг"/>
    <x v="0"/>
    <x v="6278"/>
    <x v="0"/>
    <m/>
    <m/>
    <x v="0"/>
    <m/>
    <m/>
    <n v="26400"/>
    <m/>
    <n v="26400"/>
    <m/>
    <n v="2400"/>
    <m/>
    <n v="2400"/>
    <m/>
  </r>
  <r>
    <s v="Склад Юг"/>
    <x v="0"/>
    <x v="492"/>
    <x v="0"/>
    <m/>
    <m/>
    <x v="0"/>
    <m/>
    <m/>
    <m/>
    <n v="47.27"/>
    <n v="47.27"/>
    <m/>
    <m/>
    <n v="8"/>
    <n v="8"/>
    <m/>
  </r>
  <r>
    <s v="Склад Юг"/>
    <x v="0"/>
    <x v="492"/>
    <x v="0"/>
    <m/>
    <m/>
    <x v="0"/>
    <m/>
    <m/>
    <m/>
    <n v="60"/>
    <n v="60"/>
    <m/>
    <m/>
    <n v="6"/>
    <n v="6"/>
    <m/>
  </r>
  <r>
    <s v="Склад Юг"/>
    <x v="0"/>
    <x v="6279"/>
    <x v="0"/>
    <m/>
    <m/>
    <x v="0"/>
    <m/>
    <m/>
    <m/>
    <n v="10400"/>
    <n v="10400"/>
    <m/>
    <m/>
    <n v="400"/>
    <n v="400"/>
    <m/>
  </r>
  <r>
    <s v="Склад Юг"/>
    <x v="0"/>
    <x v="6280"/>
    <x v="0"/>
    <m/>
    <m/>
    <x v="0"/>
    <m/>
    <m/>
    <n v="15000"/>
    <m/>
    <n v="15000"/>
    <m/>
    <n v="1000"/>
    <m/>
    <n v="1000"/>
    <m/>
  </r>
  <r>
    <s v="Склад Юг"/>
    <x v="0"/>
    <x v="6281"/>
    <x v="0"/>
    <m/>
    <m/>
    <x v="0"/>
    <m/>
    <m/>
    <m/>
    <n v="249.6"/>
    <n v="249.6"/>
    <m/>
    <m/>
    <n v="8"/>
    <n v="8"/>
    <m/>
  </r>
  <r>
    <s v="Склад Юг"/>
    <x v="0"/>
    <x v="6282"/>
    <x v="0"/>
    <m/>
    <m/>
    <x v="0"/>
    <m/>
    <m/>
    <m/>
    <n v="1130"/>
    <n v="1130"/>
    <m/>
    <m/>
    <n v="12"/>
    <n v="12"/>
    <m/>
  </r>
  <r>
    <s v="Склад Юг"/>
    <x v="0"/>
    <x v="6283"/>
    <x v="0"/>
    <m/>
    <m/>
    <x v="0"/>
    <m/>
    <m/>
    <m/>
    <n v="175"/>
    <n v="175"/>
    <m/>
    <m/>
    <n v="8"/>
    <n v="8"/>
    <m/>
  </r>
  <r>
    <s v="Склад Юг"/>
    <x v="0"/>
    <x v="6284"/>
    <x v="0"/>
    <m/>
    <m/>
    <x v="0"/>
    <m/>
    <m/>
    <m/>
    <n v="297.33"/>
    <n v="297.33"/>
    <m/>
    <m/>
    <n v="8"/>
    <n v="8"/>
    <m/>
  </r>
  <r>
    <s v="Склад Юг"/>
    <x v="0"/>
    <x v="6285"/>
    <x v="0"/>
    <m/>
    <m/>
    <x v="0"/>
    <m/>
    <m/>
    <m/>
    <n v="548.66999999999996"/>
    <n v="548.66999999999996"/>
    <m/>
    <m/>
    <n v="10"/>
    <n v="10"/>
    <m/>
  </r>
  <r>
    <s v="Склад Юг"/>
    <x v="0"/>
    <x v="6286"/>
    <x v="0"/>
    <m/>
    <m/>
    <x v="0"/>
    <m/>
    <m/>
    <m/>
    <n v="259"/>
    <n v="259"/>
    <m/>
    <m/>
    <n v="6"/>
    <n v="6"/>
    <m/>
  </r>
  <r>
    <s v="Склад Юг"/>
    <x v="0"/>
    <x v="508"/>
    <x v="2"/>
    <n v="180"/>
    <n v="100"/>
    <x v="1"/>
    <s v="к использованию в производстве в 1 полугодии 2022 года (при выходе АТС из строя либо его комплектующих)"/>
    <m/>
    <n v="180"/>
    <m/>
    <m/>
    <n v="180"/>
    <n v="100"/>
    <m/>
    <m/>
    <n v="100"/>
  </r>
  <r>
    <s v="Склад Юг"/>
    <x v="0"/>
    <x v="6287"/>
    <x v="0"/>
    <m/>
    <m/>
    <x v="0"/>
    <m/>
    <m/>
    <m/>
    <n v="8820"/>
    <n v="8820"/>
    <m/>
    <m/>
    <n v="6"/>
    <n v="6"/>
    <m/>
  </r>
  <r>
    <s v="Склад Юг"/>
    <x v="0"/>
    <x v="516"/>
    <x v="0"/>
    <m/>
    <m/>
    <x v="0"/>
    <m/>
    <m/>
    <m/>
    <n v="833.33"/>
    <n v="833.33"/>
    <m/>
    <m/>
    <n v="4"/>
    <n v="4"/>
    <m/>
  </r>
  <r>
    <s v="Склад Юг"/>
    <x v="0"/>
    <x v="6288"/>
    <x v="0"/>
    <m/>
    <m/>
    <x v="0"/>
    <m/>
    <m/>
    <m/>
    <n v="848.3"/>
    <n v="848.3"/>
    <m/>
    <m/>
    <n v="10"/>
    <n v="10"/>
    <m/>
  </r>
  <r>
    <s v="Склад Юг"/>
    <x v="0"/>
    <x v="6289"/>
    <x v="0"/>
    <m/>
    <m/>
    <x v="0"/>
    <m/>
    <m/>
    <m/>
    <n v="2040"/>
    <n v="2040"/>
    <m/>
    <m/>
    <n v="10"/>
    <n v="10"/>
    <m/>
  </r>
  <r>
    <s v="Склад Юг"/>
    <x v="0"/>
    <x v="6290"/>
    <x v="0"/>
    <m/>
    <m/>
    <x v="0"/>
    <m/>
    <m/>
    <m/>
    <n v="1043.3"/>
    <n v="1043.3"/>
    <m/>
    <m/>
    <n v="10"/>
    <n v="10"/>
    <m/>
  </r>
  <r>
    <s v="Склад Юг"/>
    <x v="0"/>
    <x v="6291"/>
    <x v="0"/>
    <m/>
    <m/>
    <x v="0"/>
    <m/>
    <m/>
    <m/>
    <n v="1560"/>
    <n v="1560"/>
    <m/>
    <m/>
    <n v="10"/>
    <n v="10"/>
    <m/>
  </r>
  <r>
    <s v="Склад Юг"/>
    <x v="0"/>
    <x v="6292"/>
    <x v="0"/>
    <m/>
    <m/>
    <x v="0"/>
    <m/>
    <m/>
    <n v="13983"/>
    <m/>
    <n v="13983"/>
    <m/>
    <n v="1"/>
    <m/>
    <n v="1"/>
    <m/>
  </r>
  <r>
    <s v="Склад Юг"/>
    <x v="0"/>
    <x v="6293"/>
    <x v="0"/>
    <m/>
    <m/>
    <x v="0"/>
    <m/>
    <m/>
    <m/>
    <n v="3432"/>
    <n v="3432"/>
    <m/>
    <m/>
    <n v="2"/>
    <n v="2"/>
    <m/>
  </r>
  <r>
    <s v="Склад Юг"/>
    <x v="0"/>
    <x v="6294"/>
    <x v="0"/>
    <m/>
    <m/>
    <x v="0"/>
    <m/>
    <m/>
    <m/>
    <n v="2105"/>
    <n v="2105"/>
    <m/>
    <m/>
    <n v="1"/>
    <n v="1"/>
    <m/>
  </r>
  <r>
    <s v="Склад Юг"/>
    <x v="0"/>
    <x v="6295"/>
    <x v="0"/>
    <m/>
    <m/>
    <x v="0"/>
    <m/>
    <m/>
    <m/>
    <n v="7231.02"/>
    <n v="7231.02"/>
    <m/>
    <m/>
    <n v="4"/>
    <n v="4"/>
    <m/>
  </r>
  <r>
    <s v="Склад Юг"/>
    <x v="0"/>
    <x v="6296"/>
    <x v="2"/>
    <n v="974.4"/>
    <n v="12"/>
    <x v="3"/>
    <s v="Используем в производстве, май - июнь 2022"/>
    <m/>
    <n v="974.4"/>
    <m/>
    <m/>
    <n v="974.4"/>
    <n v="12"/>
    <m/>
    <m/>
    <n v="12"/>
  </r>
  <r>
    <s v="Склад Юг"/>
    <x v="0"/>
    <x v="6297"/>
    <x v="2"/>
    <n v="259.26"/>
    <n v="7"/>
    <x v="3"/>
    <s v="Используем в производстве, май - июнь 2022"/>
    <m/>
    <n v="259.26"/>
    <m/>
    <m/>
    <n v="259.26"/>
    <n v="7"/>
    <m/>
    <m/>
    <n v="7"/>
  </r>
  <r>
    <s v="Склад Юг"/>
    <x v="0"/>
    <x v="6298"/>
    <x v="2"/>
    <n v="2210.2399999999998"/>
    <n v="32.5"/>
    <x v="3"/>
    <s v="Используем в производстве, май - июнь 2022"/>
    <m/>
    <n v="2210.2399999999998"/>
    <m/>
    <m/>
    <n v="2210.2399999999998"/>
    <n v="32.5"/>
    <m/>
    <m/>
    <n v="32.5"/>
  </r>
  <r>
    <s v="Склад Юг"/>
    <x v="0"/>
    <x v="6299"/>
    <x v="2"/>
    <n v="236.05"/>
    <n v="9"/>
    <x v="3"/>
    <s v="Используем в производстве, май - июнь 2022"/>
    <m/>
    <n v="236.05"/>
    <m/>
    <m/>
    <n v="236.05"/>
    <n v="9"/>
    <m/>
    <m/>
    <n v="9"/>
  </r>
  <r>
    <s v="Склад Юг"/>
    <x v="0"/>
    <x v="6300"/>
    <x v="2"/>
    <n v="323.99"/>
    <n v="10.5"/>
    <x v="3"/>
    <s v="Используем в производстве, май - июнь 2022"/>
    <m/>
    <n v="323.99"/>
    <m/>
    <m/>
    <n v="323.99"/>
    <n v="10.5"/>
    <m/>
    <m/>
    <n v="10.5"/>
  </r>
  <r>
    <s v="Склад Юг"/>
    <x v="0"/>
    <x v="6301"/>
    <x v="2"/>
    <n v="147.63999999999999"/>
    <n v="6.5"/>
    <x v="3"/>
    <s v="Используем в производстве, май - июнь 2022"/>
    <m/>
    <n v="147.63999999999999"/>
    <m/>
    <m/>
    <n v="147.63999999999999"/>
    <n v="6.5"/>
    <m/>
    <m/>
    <n v="6.5"/>
  </r>
  <r>
    <s v="Склад Юг"/>
    <x v="0"/>
    <x v="6302"/>
    <x v="0"/>
    <m/>
    <m/>
    <x v="0"/>
    <m/>
    <m/>
    <m/>
    <n v="53833.33"/>
    <n v="53833.33"/>
    <m/>
    <m/>
    <n v="2"/>
    <n v="2"/>
    <m/>
  </r>
  <r>
    <s v="Склад Юг"/>
    <x v="0"/>
    <x v="6303"/>
    <x v="0"/>
    <m/>
    <m/>
    <x v="0"/>
    <m/>
    <m/>
    <m/>
    <n v="13192"/>
    <n v="13192"/>
    <m/>
    <m/>
    <n v="2"/>
    <n v="2"/>
    <m/>
  </r>
  <r>
    <s v="Склад Юг"/>
    <x v="0"/>
    <x v="535"/>
    <x v="0"/>
    <m/>
    <m/>
    <x v="0"/>
    <m/>
    <m/>
    <m/>
    <n v="7990.83"/>
    <n v="7990.83"/>
    <m/>
    <m/>
    <n v="1"/>
    <n v="1"/>
    <m/>
  </r>
  <r>
    <s v="Склад Юг"/>
    <x v="0"/>
    <x v="6304"/>
    <x v="0"/>
    <m/>
    <m/>
    <x v="0"/>
    <m/>
    <m/>
    <m/>
    <n v="15631.66"/>
    <n v="15631.66"/>
    <m/>
    <m/>
    <n v="2"/>
    <n v="2"/>
    <m/>
  </r>
  <r>
    <s v="Склад Юг"/>
    <x v="0"/>
    <x v="6305"/>
    <x v="0"/>
    <m/>
    <m/>
    <x v="0"/>
    <m/>
    <m/>
    <m/>
    <n v="8940"/>
    <n v="8940"/>
    <m/>
    <m/>
    <n v="2"/>
    <n v="2"/>
    <m/>
  </r>
  <r>
    <s v="Склад Юг"/>
    <x v="0"/>
    <x v="538"/>
    <x v="0"/>
    <m/>
    <m/>
    <x v="0"/>
    <m/>
    <m/>
    <m/>
    <n v="4854.17"/>
    <n v="4854.17"/>
    <m/>
    <m/>
    <n v="1"/>
    <n v="1"/>
    <m/>
  </r>
  <r>
    <s v="Склад Юг"/>
    <x v="0"/>
    <x v="6306"/>
    <x v="0"/>
    <m/>
    <m/>
    <x v="0"/>
    <m/>
    <m/>
    <m/>
    <n v="7257.5"/>
    <n v="7257.5"/>
    <m/>
    <m/>
    <n v="1"/>
    <n v="1"/>
    <m/>
  </r>
  <r>
    <s v="Склад Юг"/>
    <x v="0"/>
    <x v="6307"/>
    <x v="0"/>
    <m/>
    <m/>
    <x v="0"/>
    <m/>
    <m/>
    <m/>
    <n v="4062.5"/>
    <n v="4062.5"/>
    <m/>
    <m/>
    <n v="1"/>
    <n v="1"/>
    <m/>
  </r>
  <r>
    <s v="Склад Юг"/>
    <x v="0"/>
    <x v="6308"/>
    <x v="0"/>
    <m/>
    <m/>
    <x v="0"/>
    <m/>
    <m/>
    <m/>
    <n v="8994.34"/>
    <m/>
    <n v="8994.34"/>
    <m/>
    <n v="1"/>
    <m/>
    <n v="1"/>
  </r>
  <r>
    <s v="Склад Юг"/>
    <x v="0"/>
    <x v="3810"/>
    <x v="0"/>
    <m/>
    <m/>
    <x v="0"/>
    <m/>
    <m/>
    <n v="18860"/>
    <m/>
    <n v="18860"/>
    <m/>
    <n v="2"/>
    <m/>
    <n v="2"/>
    <m/>
  </r>
  <r>
    <s v="Склад Юг"/>
    <x v="0"/>
    <x v="6309"/>
    <x v="0"/>
    <m/>
    <m/>
    <x v="0"/>
    <m/>
    <m/>
    <n v="2041.68"/>
    <m/>
    <n v="2041.68"/>
    <m/>
    <n v="4"/>
    <m/>
    <n v="4"/>
    <m/>
  </r>
  <r>
    <s v="Склад Юг"/>
    <x v="0"/>
    <x v="552"/>
    <x v="0"/>
    <m/>
    <m/>
    <x v="0"/>
    <m/>
    <m/>
    <m/>
    <n v="850"/>
    <n v="850"/>
    <m/>
    <m/>
    <n v="10"/>
    <n v="10"/>
    <m/>
  </r>
  <r>
    <s v="Склад Юг"/>
    <x v="0"/>
    <x v="6310"/>
    <x v="0"/>
    <m/>
    <m/>
    <x v="0"/>
    <m/>
    <m/>
    <m/>
    <n v="925"/>
    <n v="925"/>
    <m/>
    <m/>
    <n v="10"/>
    <n v="10"/>
    <m/>
  </r>
  <r>
    <s v="Склад Юг"/>
    <x v="0"/>
    <x v="6311"/>
    <x v="0"/>
    <m/>
    <m/>
    <x v="0"/>
    <m/>
    <m/>
    <m/>
    <n v="430.76"/>
    <n v="430.76"/>
    <m/>
    <m/>
    <n v="1"/>
    <n v="1"/>
    <m/>
  </r>
  <r>
    <s v="Склад Юг"/>
    <x v="0"/>
    <x v="6312"/>
    <x v="0"/>
    <m/>
    <m/>
    <x v="0"/>
    <m/>
    <m/>
    <m/>
    <n v="3390.93"/>
    <n v="3390.93"/>
    <m/>
    <m/>
    <n v="2"/>
    <n v="2"/>
    <m/>
  </r>
  <r>
    <s v="Склад Юг"/>
    <x v="0"/>
    <x v="6313"/>
    <x v="0"/>
    <m/>
    <m/>
    <x v="0"/>
    <m/>
    <m/>
    <m/>
    <n v="10616.67"/>
    <n v="10616.67"/>
    <m/>
    <m/>
    <n v="1"/>
    <n v="1"/>
    <m/>
  </r>
  <r>
    <s v="Склад Юг"/>
    <x v="0"/>
    <x v="6314"/>
    <x v="0"/>
    <m/>
    <m/>
    <x v="0"/>
    <m/>
    <m/>
    <m/>
    <n v="15850"/>
    <n v="15850"/>
    <m/>
    <m/>
    <n v="1"/>
    <n v="1"/>
    <m/>
  </r>
  <r>
    <s v="Склад Юг"/>
    <x v="0"/>
    <x v="6315"/>
    <x v="0"/>
    <m/>
    <m/>
    <x v="0"/>
    <m/>
    <m/>
    <m/>
    <n v="25922"/>
    <n v="25922"/>
    <m/>
    <m/>
    <n v="1"/>
    <n v="1"/>
    <m/>
  </r>
  <r>
    <s v="Склад Юг"/>
    <x v="0"/>
    <x v="6316"/>
    <x v="0"/>
    <m/>
    <m/>
    <x v="0"/>
    <m/>
    <m/>
    <m/>
    <n v="41871.67"/>
    <n v="41871.67"/>
    <m/>
    <m/>
    <n v="2"/>
    <n v="2"/>
    <m/>
  </r>
  <r>
    <s v="Склад Юг"/>
    <x v="0"/>
    <x v="6317"/>
    <x v="0"/>
    <m/>
    <m/>
    <x v="0"/>
    <m/>
    <m/>
    <n v="416.67"/>
    <m/>
    <n v="416.67"/>
    <m/>
    <n v="20"/>
    <m/>
    <n v="20"/>
    <m/>
  </r>
  <r>
    <s v="Склад Юг"/>
    <x v="0"/>
    <x v="6318"/>
    <x v="0"/>
    <m/>
    <m/>
    <x v="0"/>
    <m/>
    <m/>
    <n v="583.33000000000004"/>
    <m/>
    <n v="583.33000000000004"/>
    <m/>
    <n v="20"/>
    <m/>
    <n v="20"/>
    <m/>
  </r>
  <r>
    <s v="Склад Юг"/>
    <x v="0"/>
    <x v="6319"/>
    <x v="3"/>
    <n v="7105"/>
    <n v="20"/>
    <x v="3"/>
    <s v="не планируется к использованию"/>
    <m/>
    <n v="7105"/>
    <m/>
    <m/>
    <n v="7105"/>
    <n v="20"/>
    <m/>
    <m/>
    <n v="20"/>
  </r>
  <r>
    <s v="Склад Юг"/>
    <x v="0"/>
    <x v="6320"/>
    <x v="0"/>
    <m/>
    <m/>
    <x v="0"/>
    <m/>
    <m/>
    <m/>
    <n v="10292"/>
    <n v="10292"/>
    <m/>
    <m/>
    <n v="1"/>
    <n v="1"/>
    <m/>
  </r>
  <r>
    <s v="Склад Юг"/>
    <x v="0"/>
    <x v="6321"/>
    <x v="0"/>
    <m/>
    <m/>
    <x v="0"/>
    <m/>
    <m/>
    <m/>
    <n v="2835"/>
    <n v="2835"/>
    <m/>
    <m/>
    <n v="1"/>
    <n v="1"/>
    <m/>
  </r>
  <r>
    <s v="Склад Юг"/>
    <x v="0"/>
    <x v="6322"/>
    <x v="0"/>
    <m/>
    <m/>
    <x v="0"/>
    <m/>
    <m/>
    <m/>
    <n v="97750"/>
    <n v="97750"/>
    <m/>
    <m/>
    <n v="1"/>
    <n v="1"/>
    <m/>
  </r>
  <r>
    <s v="Склад Юг"/>
    <x v="0"/>
    <x v="6323"/>
    <x v="0"/>
    <m/>
    <m/>
    <x v="0"/>
    <m/>
    <m/>
    <m/>
    <n v="1235.83"/>
    <n v="1235.83"/>
    <m/>
    <m/>
    <n v="1"/>
    <n v="1"/>
    <m/>
  </r>
  <r>
    <s v="Склад Юг"/>
    <x v="0"/>
    <x v="570"/>
    <x v="0"/>
    <m/>
    <m/>
    <x v="0"/>
    <m/>
    <m/>
    <m/>
    <n v="860"/>
    <n v="860"/>
    <m/>
    <m/>
    <n v="1"/>
    <n v="1"/>
    <m/>
  </r>
  <r>
    <s v="Склад Юг"/>
    <x v="0"/>
    <x v="6324"/>
    <x v="0"/>
    <m/>
    <m/>
    <x v="0"/>
    <m/>
    <m/>
    <m/>
    <n v="5778.33"/>
    <n v="5778.33"/>
    <m/>
    <m/>
    <n v="2"/>
    <n v="2"/>
    <m/>
  </r>
  <r>
    <s v="Склад Юг"/>
    <x v="0"/>
    <x v="6325"/>
    <x v="0"/>
    <m/>
    <m/>
    <x v="0"/>
    <m/>
    <m/>
    <m/>
    <n v="1032.5"/>
    <n v="1032.5"/>
    <m/>
    <m/>
    <n v="1"/>
    <n v="1"/>
    <m/>
  </r>
  <r>
    <s v="Склад Юг"/>
    <x v="0"/>
    <x v="6326"/>
    <x v="0"/>
    <m/>
    <m/>
    <x v="0"/>
    <m/>
    <m/>
    <m/>
    <n v="3192.15"/>
    <n v="3192.15"/>
    <m/>
    <m/>
    <n v="1"/>
    <n v="1"/>
    <m/>
  </r>
  <r>
    <s v="Склад Юг"/>
    <x v="0"/>
    <x v="6327"/>
    <x v="0"/>
    <m/>
    <m/>
    <x v="0"/>
    <m/>
    <m/>
    <m/>
    <n v="2810.99"/>
    <n v="2810.99"/>
    <m/>
    <m/>
    <n v="1"/>
    <n v="1"/>
    <m/>
  </r>
  <r>
    <s v="Склад Юг"/>
    <x v="0"/>
    <x v="6328"/>
    <x v="0"/>
    <m/>
    <m/>
    <x v="0"/>
    <m/>
    <m/>
    <m/>
    <n v="2300.16"/>
    <n v="2300.16"/>
    <m/>
    <m/>
    <n v="1"/>
    <n v="1"/>
    <m/>
  </r>
  <r>
    <s v="Склад Юг"/>
    <x v="0"/>
    <x v="6329"/>
    <x v="0"/>
    <m/>
    <m/>
    <x v="0"/>
    <m/>
    <m/>
    <m/>
    <n v="4659.04"/>
    <n v="2329.52"/>
    <n v="2329.52"/>
    <m/>
    <n v="2"/>
    <n v="1"/>
    <n v="1"/>
  </r>
  <r>
    <s v="Склад Юг"/>
    <x v="0"/>
    <x v="579"/>
    <x v="0"/>
    <m/>
    <m/>
    <x v="0"/>
    <m/>
    <m/>
    <m/>
    <n v="3540.83"/>
    <n v="3540.83"/>
    <m/>
    <m/>
    <n v="1"/>
    <n v="1"/>
    <m/>
  </r>
  <r>
    <s v="Склад Юг"/>
    <x v="0"/>
    <x v="6330"/>
    <x v="0"/>
    <m/>
    <m/>
    <x v="0"/>
    <m/>
    <m/>
    <m/>
    <n v="4000"/>
    <n v="4000"/>
    <m/>
    <m/>
    <n v="1"/>
    <n v="1"/>
    <m/>
  </r>
  <r>
    <s v="Склад Юг"/>
    <x v="0"/>
    <x v="6331"/>
    <x v="0"/>
    <m/>
    <m/>
    <x v="0"/>
    <m/>
    <m/>
    <m/>
    <n v="3565.62"/>
    <n v="3565.62"/>
    <m/>
    <m/>
    <n v="1"/>
    <n v="1"/>
    <m/>
  </r>
  <r>
    <s v="Склад Юг"/>
    <x v="0"/>
    <x v="6332"/>
    <x v="0"/>
    <m/>
    <m/>
    <x v="0"/>
    <m/>
    <m/>
    <m/>
    <n v="1670.95"/>
    <n v="1670.95"/>
    <m/>
    <m/>
    <n v="1"/>
    <n v="1"/>
    <m/>
  </r>
  <r>
    <s v="Склад Юг"/>
    <x v="0"/>
    <x v="6333"/>
    <x v="0"/>
    <m/>
    <m/>
    <x v="0"/>
    <m/>
    <m/>
    <m/>
    <n v="5440.83"/>
    <m/>
    <n v="5440.83"/>
    <m/>
    <n v="1"/>
    <m/>
    <n v="1"/>
  </r>
  <r>
    <s v="Склад Юг"/>
    <x v="0"/>
    <x v="6334"/>
    <x v="0"/>
    <m/>
    <m/>
    <x v="0"/>
    <m/>
    <m/>
    <m/>
    <n v="21273.32"/>
    <n v="21273.32"/>
    <m/>
    <m/>
    <n v="4"/>
    <n v="4"/>
    <m/>
  </r>
  <r>
    <s v="Склад Юг"/>
    <x v="0"/>
    <x v="6335"/>
    <x v="0"/>
    <m/>
    <m/>
    <x v="0"/>
    <m/>
    <m/>
    <m/>
    <n v="59333.33"/>
    <n v="59333.33"/>
    <m/>
    <m/>
    <n v="8"/>
    <n v="8"/>
    <m/>
  </r>
  <r>
    <s v="Склад Юг"/>
    <x v="0"/>
    <x v="6336"/>
    <x v="0"/>
    <m/>
    <m/>
    <x v="0"/>
    <m/>
    <m/>
    <m/>
    <n v="37605.33"/>
    <n v="37605.33"/>
    <m/>
    <m/>
    <n v="4"/>
    <n v="4"/>
    <m/>
  </r>
  <r>
    <s v="Склад Юг"/>
    <x v="0"/>
    <x v="6337"/>
    <x v="0"/>
    <m/>
    <m/>
    <x v="0"/>
    <m/>
    <m/>
    <m/>
    <n v="2095"/>
    <n v="2095"/>
    <m/>
    <m/>
    <n v="6"/>
    <n v="6"/>
    <m/>
  </r>
  <r>
    <s v="Склад Юг"/>
    <x v="0"/>
    <x v="587"/>
    <x v="0"/>
    <m/>
    <m/>
    <x v="0"/>
    <m/>
    <m/>
    <m/>
    <n v="318.75"/>
    <n v="318.75"/>
    <m/>
    <m/>
    <n v="1"/>
    <n v="1"/>
    <m/>
  </r>
  <r>
    <s v="Склад Юг"/>
    <x v="0"/>
    <x v="591"/>
    <x v="0"/>
    <m/>
    <m/>
    <x v="0"/>
    <m/>
    <m/>
    <m/>
    <n v="1395.33"/>
    <n v="1395.33"/>
    <m/>
    <m/>
    <n v="4"/>
    <n v="4"/>
    <m/>
  </r>
  <r>
    <s v="Склад Юг"/>
    <x v="0"/>
    <x v="3819"/>
    <x v="0"/>
    <m/>
    <m/>
    <x v="0"/>
    <m/>
    <m/>
    <m/>
    <n v="1955"/>
    <n v="1955"/>
    <m/>
    <m/>
    <n v="2"/>
    <n v="2"/>
    <m/>
  </r>
  <r>
    <s v="Склад Юг"/>
    <x v="0"/>
    <x v="3821"/>
    <x v="0"/>
    <m/>
    <m/>
    <x v="0"/>
    <m/>
    <m/>
    <m/>
    <n v="425"/>
    <n v="425"/>
    <m/>
    <m/>
    <n v="2"/>
    <n v="2"/>
    <m/>
  </r>
  <r>
    <s v="Склад Юг"/>
    <x v="0"/>
    <x v="6338"/>
    <x v="0"/>
    <m/>
    <m/>
    <x v="0"/>
    <m/>
    <m/>
    <m/>
    <n v="138522"/>
    <n v="138522"/>
    <m/>
    <m/>
    <n v="18"/>
    <n v="18"/>
    <m/>
  </r>
  <r>
    <s v="Склад Юг"/>
    <x v="0"/>
    <x v="6339"/>
    <x v="0"/>
    <m/>
    <m/>
    <x v="0"/>
    <m/>
    <m/>
    <m/>
    <n v="13.07"/>
    <n v="13.07"/>
    <m/>
    <m/>
    <n v="8"/>
    <n v="8"/>
    <m/>
  </r>
  <r>
    <s v="Склад Юг"/>
    <x v="0"/>
    <x v="6340"/>
    <x v="0"/>
    <m/>
    <m/>
    <x v="0"/>
    <m/>
    <m/>
    <m/>
    <n v="8192.1"/>
    <n v="8192.1"/>
    <m/>
    <m/>
    <n v="4"/>
    <n v="4"/>
    <m/>
  </r>
  <r>
    <s v="Склад Юг"/>
    <x v="0"/>
    <x v="6341"/>
    <x v="0"/>
    <m/>
    <m/>
    <x v="0"/>
    <m/>
    <m/>
    <m/>
    <n v="32155.200000000001"/>
    <m/>
    <n v="32155.200000000001"/>
    <m/>
    <n v="21"/>
    <m/>
    <n v="21"/>
  </r>
  <r>
    <s v="Склад Юг"/>
    <x v="0"/>
    <x v="6342"/>
    <x v="0"/>
    <m/>
    <m/>
    <x v="0"/>
    <m/>
    <m/>
    <m/>
    <n v="2258.4"/>
    <n v="2258.4"/>
    <m/>
    <m/>
    <n v="2"/>
    <n v="2"/>
    <m/>
  </r>
  <r>
    <s v="Склад Юг"/>
    <x v="0"/>
    <x v="6343"/>
    <x v="0"/>
    <m/>
    <m/>
    <x v="0"/>
    <m/>
    <m/>
    <m/>
    <n v="4983.33"/>
    <n v="4983.33"/>
    <m/>
    <m/>
    <n v="1"/>
    <n v="1"/>
    <m/>
  </r>
  <r>
    <s v="Склад Юг"/>
    <x v="0"/>
    <x v="6344"/>
    <x v="0"/>
    <m/>
    <m/>
    <x v="0"/>
    <m/>
    <m/>
    <m/>
    <n v="162194.4"/>
    <n v="162194.4"/>
    <m/>
    <m/>
    <n v="6"/>
    <n v="6"/>
    <m/>
  </r>
  <r>
    <s v="Склад Юг"/>
    <x v="0"/>
    <x v="6345"/>
    <x v="0"/>
    <m/>
    <m/>
    <x v="0"/>
    <m/>
    <m/>
    <m/>
    <n v="2240"/>
    <n v="2240"/>
    <m/>
    <m/>
    <n v="4"/>
    <n v="4"/>
    <m/>
  </r>
  <r>
    <s v="Склад Юг"/>
    <x v="0"/>
    <x v="3823"/>
    <x v="0"/>
    <m/>
    <m/>
    <x v="0"/>
    <m/>
    <m/>
    <m/>
    <n v="41580"/>
    <n v="41580"/>
    <m/>
    <m/>
    <n v="277.2"/>
    <n v="277.2"/>
    <m/>
  </r>
  <r>
    <s v="Склад Юг"/>
    <x v="0"/>
    <x v="6346"/>
    <x v="0"/>
    <m/>
    <m/>
    <x v="0"/>
    <m/>
    <m/>
    <m/>
    <n v="7440"/>
    <n v="7440"/>
    <m/>
    <m/>
    <n v="2"/>
    <n v="2"/>
    <m/>
  </r>
  <r>
    <s v="Склад Юг"/>
    <x v="0"/>
    <x v="6347"/>
    <x v="0"/>
    <m/>
    <m/>
    <x v="0"/>
    <m/>
    <m/>
    <m/>
    <n v="3630"/>
    <n v="3630"/>
    <m/>
    <m/>
    <n v="2"/>
    <n v="2"/>
    <m/>
  </r>
  <r>
    <s v="Склад Юг"/>
    <x v="0"/>
    <x v="6348"/>
    <x v="0"/>
    <m/>
    <m/>
    <x v="0"/>
    <m/>
    <m/>
    <m/>
    <n v="5040"/>
    <n v="5040"/>
    <m/>
    <m/>
    <n v="8"/>
    <n v="8"/>
    <m/>
  </r>
  <r>
    <s v="Склад Юг"/>
    <x v="0"/>
    <x v="6349"/>
    <x v="0"/>
    <m/>
    <m/>
    <x v="0"/>
    <m/>
    <m/>
    <m/>
    <n v="1270"/>
    <n v="1270"/>
    <m/>
    <m/>
    <n v="2"/>
    <n v="2"/>
    <m/>
  </r>
  <r>
    <s v="Склад Юг"/>
    <x v="0"/>
    <x v="6350"/>
    <x v="0"/>
    <m/>
    <m/>
    <x v="0"/>
    <m/>
    <m/>
    <m/>
    <n v="3960"/>
    <n v="2640"/>
    <n v="1320"/>
    <m/>
    <n v="6"/>
    <n v="4"/>
    <n v="2"/>
  </r>
  <r>
    <s v="Склад Юг"/>
    <x v="0"/>
    <x v="6351"/>
    <x v="0"/>
    <m/>
    <m/>
    <x v="0"/>
    <m/>
    <m/>
    <m/>
    <n v="10348"/>
    <n v="10348"/>
    <m/>
    <m/>
    <n v="5"/>
    <n v="5"/>
    <m/>
  </r>
  <r>
    <s v="Склад Юг"/>
    <x v="0"/>
    <x v="6352"/>
    <x v="0"/>
    <m/>
    <m/>
    <x v="0"/>
    <m/>
    <m/>
    <m/>
    <n v="9600"/>
    <n v="9600"/>
    <m/>
    <m/>
    <n v="4"/>
    <n v="4"/>
    <m/>
  </r>
  <r>
    <s v="Склад Юг"/>
    <x v="0"/>
    <x v="6353"/>
    <x v="0"/>
    <m/>
    <m/>
    <x v="0"/>
    <m/>
    <m/>
    <m/>
    <n v="19752"/>
    <n v="19752"/>
    <m/>
    <m/>
    <n v="4"/>
    <n v="4"/>
    <m/>
  </r>
  <r>
    <s v="Склад Юг"/>
    <x v="0"/>
    <x v="6354"/>
    <x v="0"/>
    <m/>
    <m/>
    <x v="0"/>
    <m/>
    <m/>
    <m/>
    <n v="19752"/>
    <n v="19752"/>
    <m/>
    <m/>
    <n v="4"/>
    <n v="4"/>
    <m/>
  </r>
  <r>
    <s v="Склад Юг"/>
    <x v="0"/>
    <x v="6355"/>
    <x v="0"/>
    <m/>
    <m/>
    <x v="0"/>
    <m/>
    <m/>
    <m/>
    <n v="19752"/>
    <n v="19752"/>
    <m/>
    <m/>
    <n v="4"/>
    <n v="4"/>
    <m/>
  </r>
  <r>
    <s v="Склад Юг"/>
    <x v="0"/>
    <x v="6356"/>
    <x v="0"/>
    <m/>
    <m/>
    <x v="0"/>
    <m/>
    <m/>
    <m/>
    <n v="6200"/>
    <n v="6200"/>
    <m/>
    <m/>
    <n v="2"/>
    <n v="2"/>
    <m/>
  </r>
  <r>
    <s v="Склад Юг"/>
    <x v="0"/>
    <x v="6357"/>
    <x v="0"/>
    <m/>
    <m/>
    <x v="0"/>
    <m/>
    <m/>
    <m/>
    <n v="7082"/>
    <n v="7082"/>
    <m/>
    <m/>
    <n v="4"/>
    <n v="4"/>
    <m/>
  </r>
  <r>
    <s v="Склад Юг"/>
    <x v="0"/>
    <x v="6358"/>
    <x v="0"/>
    <m/>
    <m/>
    <x v="0"/>
    <m/>
    <m/>
    <m/>
    <n v="845"/>
    <n v="845"/>
    <m/>
    <m/>
    <n v="1"/>
    <n v="1"/>
    <m/>
  </r>
  <r>
    <s v="Склад Юг"/>
    <x v="0"/>
    <x v="6359"/>
    <x v="0"/>
    <m/>
    <m/>
    <x v="0"/>
    <m/>
    <m/>
    <m/>
    <n v="1534"/>
    <n v="1534"/>
    <m/>
    <m/>
    <n v="1"/>
    <n v="1"/>
    <m/>
  </r>
  <r>
    <s v="Склад Юг"/>
    <x v="0"/>
    <x v="6360"/>
    <x v="0"/>
    <m/>
    <m/>
    <x v="0"/>
    <m/>
    <m/>
    <m/>
    <n v="22390"/>
    <n v="22390"/>
    <m/>
    <m/>
    <n v="1"/>
    <n v="1"/>
    <m/>
  </r>
  <r>
    <s v="Склад Юг"/>
    <x v="0"/>
    <x v="6361"/>
    <x v="0"/>
    <m/>
    <m/>
    <x v="0"/>
    <m/>
    <m/>
    <m/>
    <n v="22390"/>
    <n v="22390"/>
    <m/>
    <m/>
    <n v="1"/>
    <n v="1"/>
    <m/>
  </r>
  <r>
    <s v="Склад Юг"/>
    <x v="0"/>
    <x v="6362"/>
    <x v="0"/>
    <m/>
    <m/>
    <x v="0"/>
    <m/>
    <m/>
    <m/>
    <n v="1936"/>
    <m/>
    <n v="1936"/>
    <m/>
    <n v="2"/>
    <m/>
    <n v="2"/>
  </r>
  <r>
    <s v="Склад Юг"/>
    <x v="0"/>
    <x v="6363"/>
    <x v="0"/>
    <m/>
    <m/>
    <x v="0"/>
    <m/>
    <m/>
    <m/>
    <n v="1936"/>
    <m/>
    <n v="1936"/>
    <m/>
    <n v="2"/>
    <m/>
    <n v="2"/>
  </r>
  <r>
    <s v="Склад Юг"/>
    <x v="0"/>
    <x v="6364"/>
    <x v="0"/>
    <m/>
    <m/>
    <x v="0"/>
    <m/>
    <m/>
    <m/>
    <n v="1786"/>
    <n v="1786"/>
    <m/>
    <m/>
    <n v="2"/>
    <n v="2"/>
    <m/>
  </r>
  <r>
    <s v="Склад Юг"/>
    <x v="0"/>
    <x v="6365"/>
    <x v="0"/>
    <m/>
    <m/>
    <x v="0"/>
    <m/>
    <m/>
    <m/>
    <n v="2600"/>
    <n v="2600"/>
    <m/>
    <m/>
    <n v="2"/>
    <n v="2"/>
    <m/>
  </r>
  <r>
    <s v="Склад Юг"/>
    <x v="0"/>
    <x v="6366"/>
    <x v="0"/>
    <m/>
    <m/>
    <x v="0"/>
    <m/>
    <m/>
    <m/>
    <n v="1610"/>
    <n v="1610"/>
    <m/>
    <m/>
    <n v="2"/>
    <n v="2"/>
    <m/>
  </r>
  <r>
    <s v="Склад Юг"/>
    <x v="0"/>
    <x v="6367"/>
    <x v="0"/>
    <m/>
    <m/>
    <x v="0"/>
    <m/>
    <m/>
    <m/>
    <n v="11946"/>
    <n v="11946"/>
    <m/>
    <m/>
    <n v="8"/>
    <n v="8"/>
    <m/>
  </r>
  <r>
    <s v="Склад Юг"/>
    <x v="0"/>
    <x v="6368"/>
    <x v="0"/>
    <m/>
    <m/>
    <x v="0"/>
    <m/>
    <m/>
    <m/>
    <n v="7316"/>
    <n v="7316"/>
    <m/>
    <m/>
    <n v="2"/>
    <n v="2"/>
    <m/>
  </r>
  <r>
    <s v="Склад Юг"/>
    <x v="0"/>
    <x v="6369"/>
    <x v="0"/>
    <m/>
    <m/>
    <x v="0"/>
    <m/>
    <m/>
    <m/>
    <n v="2800"/>
    <n v="2800"/>
    <m/>
    <m/>
    <n v="2"/>
    <n v="2"/>
    <m/>
  </r>
  <r>
    <s v="Склад Юг"/>
    <x v="0"/>
    <x v="6370"/>
    <x v="0"/>
    <m/>
    <m/>
    <x v="0"/>
    <m/>
    <m/>
    <m/>
    <n v="737"/>
    <n v="737"/>
    <m/>
    <m/>
    <n v="1"/>
    <n v="1"/>
    <m/>
  </r>
  <r>
    <s v="Склад Юг"/>
    <x v="0"/>
    <x v="6371"/>
    <x v="0"/>
    <m/>
    <m/>
    <x v="0"/>
    <m/>
    <m/>
    <m/>
    <n v="1414"/>
    <n v="1414"/>
    <m/>
    <m/>
    <n v="2"/>
    <n v="2"/>
    <m/>
  </r>
  <r>
    <s v="Склад Юг"/>
    <x v="0"/>
    <x v="6372"/>
    <x v="0"/>
    <m/>
    <m/>
    <x v="0"/>
    <m/>
    <m/>
    <m/>
    <n v="3910.33"/>
    <n v="3910.33"/>
    <m/>
    <m/>
    <n v="5"/>
    <n v="5"/>
    <m/>
  </r>
  <r>
    <s v="Склад Юг"/>
    <x v="0"/>
    <x v="6373"/>
    <x v="0"/>
    <m/>
    <m/>
    <x v="0"/>
    <m/>
    <m/>
    <m/>
    <n v="1474"/>
    <n v="1474"/>
    <m/>
    <m/>
    <n v="2"/>
    <n v="2"/>
    <m/>
  </r>
  <r>
    <s v="Склад Юг"/>
    <x v="0"/>
    <x v="6374"/>
    <x v="0"/>
    <m/>
    <m/>
    <x v="0"/>
    <m/>
    <m/>
    <m/>
    <n v="859"/>
    <n v="859"/>
    <m/>
    <m/>
    <n v="1"/>
    <n v="1"/>
    <m/>
  </r>
  <r>
    <s v="Склад Юг"/>
    <x v="0"/>
    <x v="6375"/>
    <x v="0"/>
    <m/>
    <m/>
    <x v="0"/>
    <m/>
    <m/>
    <m/>
    <n v="10076"/>
    <n v="10076"/>
    <m/>
    <m/>
    <n v="6"/>
    <n v="6"/>
    <m/>
  </r>
  <r>
    <s v="Склад Юг"/>
    <x v="0"/>
    <x v="6376"/>
    <x v="0"/>
    <m/>
    <m/>
    <x v="0"/>
    <m/>
    <m/>
    <m/>
    <n v="4234"/>
    <n v="4234"/>
    <m/>
    <m/>
    <n v="2"/>
    <n v="2"/>
    <m/>
  </r>
  <r>
    <s v="Склад Юг"/>
    <x v="0"/>
    <x v="6377"/>
    <x v="0"/>
    <m/>
    <m/>
    <x v="0"/>
    <m/>
    <m/>
    <m/>
    <n v="4058"/>
    <n v="4058"/>
    <m/>
    <m/>
    <n v="2"/>
    <n v="2"/>
    <m/>
  </r>
  <r>
    <s v="Склад Юг"/>
    <x v="0"/>
    <x v="6378"/>
    <x v="0"/>
    <m/>
    <m/>
    <x v="0"/>
    <m/>
    <m/>
    <m/>
    <n v="4390"/>
    <n v="4390"/>
    <m/>
    <m/>
    <n v="2"/>
    <n v="2"/>
    <m/>
  </r>
  <r>
    <s v="Склад Юг"/>
    <x v="0"/>
    <x v="6379"/>
    <x v="0"/>
    <m/>
    <m/>
    <x v="0"/>
    <m/>
    <m/>
    <m/>
    <n v="2356"/>
    <n v="2356"/>
    <m/>
    <m/>
    <n v="2"/>
    <n v="2"/>
    <m/>
  </r>
  <r>
    <s v="Склад Юг"/>
    <x v="0"/>
    <x v="6380"/>
    <x v="0"/>
    <m/>
    <m/>
    <x v="0"/>
    <m/>
    <m/>
    <m/>
    <n v="1642"/>
    <n v="1642"/>
    <m/>
    <m/>
    <n v="1"/>
    <n v="1"/>
    <m/>
  </r>
  <r>
    <s v="Склад Юг"/>
    <x v="0"/>
    <x v="6381"/>
    <x v="0"/>
    <m/>
    <m/>
    <x v="0"/>
    <m/>
    <m/>
    <m/>
    <n v="1460"/>
    <n v="1460"/>
    <m/>
    <m/>
    <n v="2"/>
    <n v="2"/>
    <m/>
  </r>
  <r>
    <s v="Склад Юг"/>
    <x v="0"/>
    <x v="6382"/>
    <x v="0"/>
    <m/>
    <m/>
    <x v="0"/>
    <m/>
    <m/>
    <m/>
    <n v="3616"/>
    <n v="3616"/>
    <m/>
    <m/>
    <n v="6"/>
    <n v="6"/>
    <m/>
  </r>
  <r>
    <s v="Склад Юг"/>
    <x v="0"/>
    <x v="6383"/>
    <x v="0"/>
    <m/>
    <m/>
    <x v="0"/>
    <m/>
    <m/>
    <m/>
    <n v="4158"/>
    <n v="4158"/>
    <m/>
    <m/>
    <n v="7"/>
    <n v="7"/>
    <m/>
  </r>
  <r>
    <s v="Склад Юг"/>
    <x v="0"/>
    <x v="6384"/>
    <x v="0"/>
    <m/>
    <m/>
    <x v="0"/>
    <m/>
    <m/>
    <m/>
    <n v="6368"/>
    <n v="5134"/>
    <n v="1234"/>
    <m/>
    <n v="10"/>
    <n v="8"/>
    <n v="2"/>
  </r>
  <r>
    <s v="Склад Юг"/>
    <x v="0"/>
    <x v="6385"/>
    <x v="0"/>
    <m/>
    <m/>
    <x v="0"/>
    <m/>
    <m/>
    <m/>
    <n v="1460"/>
    <n v="1460"/>
    <m/>
    <m/>
    <n v="2"/>
    <n v="2"/>
    <m/>
  </r>
  <r>
    <s v="Склад Юг"/>
    <x v="0"/>
    <x v="6386"/>
    <x v="0"/>
    <m/>
    <m/>
    <x v="0"/>
    <m/>
    <m/>
    <m/>
    <n v="3800"/>
    <n v="3800"/>
    <m/>
    <m/>
    <n v="6"/>
    <n v="6"/>
    <m/>
  </r>
  <r>
    <s v="Склад Юг"/>
    <x v="0"/>
    <x v="6387"/>
    <x v="0"/>
    <m/>
    <m/>
    <x v="0"/>
    <m/>
    <m/>
    <m/>
    <n v="1984"/>
    <n v="1984"/>
    <m/>
    <m/>
    <n v="2"/>
    <n v="2"/>
    <m/>
  </r>
  <r>
    <s v="Склад Юг"/>
    <x v="0"/>
    <x v="593"/>
    <x v="0"/>
    <m/>
    <m/>
    <x v="0"/>
    <m/>
    <m/>
    <m/>
    <n v="2550"/>
    <n v="2550"/>
    <m/>
    <m/>
    <n v="1"/>
    <n v="1"/>
    <m/>
  </r>
  <r>
    <s v="Склад Юг"/>
    <x v="0"/>
    <x v="595"/>
    <x v="0"/>
    <m/>
    <m/>
    <x v="0"/>
    <m/>
    <m/>
    <m/>
    <n v="1955"/>
    <n v="1955"/>
    <m/>
    <m/>
    <n v="1"/>
    <n v="1"/>
    <m/>
  </r>
  <r>
    <s v="Склад Юг"/>
    <x v="0"/>
    <x v="6388"/>
    <x v="0"/>
    <m/>
    <m/>
    <x v="0"/>
    <m/>
    <m/>
    <m/>
    <n v="7100.83"/>
    <n v="7100.83"/>
    <m/>
    <m/>
    <n v="1"/>
    <n v="1"/>
    <m/>
  </r>
  <r>
    <s v="Склад Юг"/>
    <x v="0"/>
    <x v="602"/>
    <x v="0"/>
    <m/>
    <m/>
    <x v="0"/>
    <m/>
    <m/>
    <m/>
    <n v="1242.1500000000001"/>
    <n v="1242.1500000000001"/>
    <m/>
    <m/>
    <n v="1"/>
    <n v="1"/>
    <m/>
  </r>
  <r>
    <s v="Склад Юг"/>
    <x v="0"/>
    <x v="6389"/>
    <x v="0"/>
    <m/>
    <m/>
    <x v="0"/>
    <m/>
    <m/>
    <m/>
    <n v="674.55"/>
    <n v="674.55"/>
    <m/>
    <m/>
    <n v="1"/>
    <n v="1"/>
    <m/>
  </r>
  <r>
    <s v="Склад Юг"/>
    <x v="0"/>
    <x v="6390"/>
    <x v="0"/>
    <m/>
    <m/>
    <x v="0"/>
    <m/>
    <m/>
    <m/>
    <n v="2655.02"/>
    <n v="2655.02"/>
    <m/>
    <m/>
    <n v="2"/>
    <n v="2"/>
    <m/>
  </r>
  <r>
    <s v="Склад Юг"/>
    <x v="0"/>
    <x v="6391"/>
    <x v="0"/>
    <m/>
    <m/>
    <x v="0"/>
    <m/>
    <m/>
    <m/>
    <n v="836.1"/>
    <n v="836.1"/>
    <m/>
    <m/>
    <n v="1"/>
    <n v="1"/>
    <m/>
  </r>
  <r>
    <s v="Склад Юг"/>
    <x v="0"/>
    <x v="6392"/>
    <x v="0"/>
    <m/>
    <m/>
    <x v="0"/>
    <m/>
    <m/>
    <m/>
    <n v="4095"/>
    <n v="4095"/>
    <m/>
    <m/>
    <n v="1"/>
    <n v="1"/>
    <m/>
  </r>
  <r>
    <s v="Склад Юг"/>
    <x v="0"/>
    <x v="6393"/>
    <x v="0"/>
    <m/>
    <m/>
    <x v="0"/>
    <m/>
    <m/>
    <m/>
    <n v="693.33"/>
    <n v="693.33"/>
    <m/>
    <m/>
    <n v="2"/>
    <n v="2"/>
    <m/>
  </r>
  <r>
    <s v="Склад Юг"/>
    <x v="0"/>
    <x v="612"/>
    <x v="0"/>
    <m/>
    <m/>
    <x v="0"/>
    <m/>
    <m/>
    <m/>
    <n v="299.69"/>
    <m/>
    <n v="299.69"/>
    <m/>
    <n v="1"/>
    <m/>
    <n v="1"/>
  </r>
  <r>
    <s v="Склад Юг"/>
    <x v="0"/>
    <x v="6394"/>
    <x v="0"/>
    <m/>
    <m/>
    <x v="0"/>
    <m/>
    <m/>
    <m/>
    <n v="3423.7"/>
    <n v="3423.7"/>
    <m/>
    <m/>
    <n v="2"/>
    <n v="2"/>
    <m/>
  </r>
  <r>
    <s v="Склад Юг"/>
    <x v="0"/>
    <x v="6395"/>
    <x v="0"/>
    <m/>
    <m/>
    <x v="0"/>
    <m/>
    <m/>
    <m/>
    <n v="246.5"/>
    <n v="246.5"/>
    <m/>
    <m/>
    <n v="4"/>
    <n v="4"/>
    <m/>
  </r>
  <r>
    <s v="Склад Юг"/>
    <x v="0"/>
    <x v="6396"/>
    <x v="0"/>
    <m/>
    <m/>
    <x v="0"/>
    <m/>
    <m/>
    <m/>
    <n v="577.54999999999995"/>
    <n v="577.54999999999995"/>
    <m/>
    <m/>
    <n v="2"/>
    <n v="2"/>
    <m/>
  </r>
  <r>
    <s v="Склад Юг"/>
    <x v="0"/>
    <x v="6397"/>
    <x v="0"/>
    <m/>
    <m/>
    <x v="0"/>
    <m/>
    <m/>
    <m/>
    <n v="79226"/>
    <m/>
    <n v="79226"/>
    <m/>
    <n v="14"/>
    <m/>
    <n v="14"/>
  </r>
  <r>
    <s v="Склад Юг"/>
    <x v="0"/>
    <x v="6398"/>
    <x v="0"/>
    <m/>
    <m/>
    <x v="0"/>
    <m/>
    <m/>
    <m/>
    <n v="1862.22"/>
    <n v="1862.22"/>
    <m/>
    <m/>
    <n v="2"/>
    <n v="2"/>
    <m/>
  </r>
  <r>
    <s v="Склад Юг"/>
    <x v="0"/>
    <x v="6399"/>
    <x v="0"/>
    <m/>
    <m/>
    <x v="0"/>
    <m/>
    <m/>
    <m/>
    <n v="1748"/>
    <n v="1748"/>
    <m/>
    <m/>
    <n v="2"/>
    <n v="2"/>
    <m/>
  </r>
  <r>
    <s v="Склад Юг"/>
    <x v="0"/>
    <x v="627"/>
    <x v="0"/>
    <m/>
    <m/>
    <x v="0"/>
    <m/>
    <m/>
    <m/>
    <n v="139.22999999999999"/>
    <n v="139.22999999999999"/>
    <m/>
    <m/>
    <n v="2"/>
    <n v="2"/>
    <m/>
  </r>
  <r>
    <s v="Склад Юг"/>
    <x v="0"/>
    <x v="6400"/>
    <x v="0"/>
    <m/>
    <m/>
    <x v="0"/>
    <m/>
    <m/>
    <m/>
    <n v="955.17"/>
    <n v="955.17"/>
    <m/>
    <m/>
    <n v="4"/>
    <n v="4"/>
    <m/>
  </r>
  <r>
    <s v="Склад Юг"/>
    <x v="0"/>
    <x v="6401"/>
    <x v="0"/>
    <m/>
    <m/>
    <x v="0"/>
    <m/>
    <m/>
    <m/>
    <n v="1292.5"/>
    <n v="1292.5"/>
    <m/>
    <m/>
    <n v="1"/>
    <n v="1"/>
    <m/>
  </r>
  <r>
    <s v="Склад Юг"/>
    <x v="0"/>
    <x v="6402"/>
    <x v="0"/>
    <m/>
    <m/>
    <x v="0"/>
    <m/>
    <m/>
    <m/>
    <n v="14118"/>
    <n v="14118"/>
    <m/>
    <m/>
    <n v="2"/>
    <n v="2"/>
    <m/>
  </r>
  <r>
    <s v="Склад Юг"/>
    <x v="0"/>
    <x v="6403"/>
    <x v="0"/>
    <m/>
    <m/>
    <x v="0"/>
    <m/>
    <m/>
    <m/>
    <n v="549.54999999999995"/>
    <n v="549.54999999999995"/>
    <m/>
    <m/>
    <n v="2"/>
    <n v="2"/>
    <m/>
  </r>
  <r>
    <s v="Склад Юг"/>
    <x v="0"/>
    <x v="6404"/>
    <x v="0"/>
    <m/>
    <m/>
    <x v="0"/>
    <m/>
    <m/>
    <m/>
    <n v="1200"/>
    <n v="1200"/>
    <m/>
    <m/>
    <n v="1"/>
    <n v="1"/>
    <m/>
  </r>
  <r>
    <s v="Склад Юг"/>
    <x v="0"/>
    <x v="6405"/>
    <x v="0"/>
    <m/>
    <m/>
    <x v="0"/>
    <m/>
    <m/>
    <m/>
    <n v="308.91000000000003"/>
    <n v="308.91000000000003"/>
    <m/>
    <m/>
    <n v="1"/>
    <n v="1"/>
    <m/>
  </r>
  <r>
    <s v="Склад Юг"/>
    <x v="0"/>
    <x v="6406"/>
    <x v="0"/>
    <m/>
    <m/>
    <x v="0"/>
    <m/>
    <m/>
    <m/>
    <n v="45833.33"/>
    <n v="45833.33"/>
    <m/>
    <m/>
    <n v="1"/>
    <n v="1"/>
    <m/>
  </r>
  <r>
    <s v="Склад Юг"/>
    <x v="0"/>
    <x v="6407"/>
    <x v="0"/>
    <m/>
    <m/>
    <x v="0"/>
    <m/>
    <m/>
    <n v="5102.8"/>
    <m/>
    <n v="5102.8"/>
    <m/>
    <n v="2"/>
    <m/>
    <n v="2"/>
    <m/>
  </r>
  <r>
    <s v="Склад Юг"/>
    <x v="0"/>
    <x v="6408"/>
    <x v="0"/>
    <m/>
    <m/>
    <x v="0"/>
    <m/>
    <m/>
    <n v="4362"/>
    <m/>
    <n v="4362"/>
    <m/>
    <n v="2"/>
    <m/>
    <n v="2"/>
    <m/>
  </r>
  <r>
    <s v="Склад Юг"/>
    <x v="0"/>
    <x v="6409"/>
    <x v="0"/>
    <m/>
    <m/>
    <x v="0"/>
    <m/>
    <m/>
    <m/>
    <n v="726.67"/>
    <n v="726.67"/>
    <m/>
    <m/>
    <n v="1"/>
    <n v="1"/>
    <m/>
  </r>
  <r>
    <s v="Склад Юг"/>
    <x v="0"/>
    <x v="6410"/>
    <x v="0"/>
    <m/>
    <m/>
    <x v="0"/>
    <m/>
    <m/>
    <m/>
    <n v="710.32"/>
    <m/>
    <n v="710.32"/>
    <m/>
    <n v="1"/>
    <m/>
    <n v="1"/>
  </r>
  <r>
    <s v="Склад Юг"/>
    <x v="0"/>
    <x v="6411"/>
    <x v="0"/>
    <m/>
    <m/>
    <x v="0"/>
    <m/>
    <m/>
    <m/>
    <n v="11270"/>
    <n v="11270"/>
    <m/>
    <m/>
    <n v="10"/>
    <n v="10"/>
    <m/>
  </r>
  <r>
    <s v="Склад Юг"/>
    <x v="0"/>
    <x v="6412"/>
    <x v="0"/>
    <m/>
    <m/>
    <x v="0"/>
    <m/>
    <m/>
    <m/>
    <n v="8000"/>
    <n v="8000"/>
    <m/>
    <m/>
    <n v="2"/>
    <n v="2"/>
    <m/>
  </r>
  <r>
    <s v="Склад Юг"/>
    <x v="0"/>
    <x v="6413"/>
    <x v="0"/>
    <m/>
    <m/>
    <x v="0"/>
    <m/>
    <m/>
    <m/>
    <n v="21250"/>
    <n v="21250"/>
    <m/>
    <m/>
    <n v="1"/>
    <n v="1"/>
    <m/>
  </r>
  <r>
    <s v="Склад Юг"/>
    <x v="0"/>
    <x v="6414"/>
    <x v="0"/>
    <m/>
    <m/>
    <x v="0"/>
    <m/>
    <m/>
    <m/>
    <n v="541.66999999999996"/>
    <n v="541.66999999999996"/>
    <m/>
    <m/>
    <n v="10"/>
    <n v="10"/>
    <m/>
  </r>
  <r>
    <s v="Склад Юг"/>
    <x v="0"/>
    <x v="6415"/>
    <x v="0"/>
    <m/>
    <m/>
    <x v="0"/>
    <m/>
    <m/>
    <m/>
    <n v="355"/>
    <n v="355"/>
    <m/>
    <m/>
    <n v="6"/>
    <n v="6"/>
    <m/>
  </r>
  <r>
    <s v="Склад Юг"/>
    <x v="0"/>
    <x v="673"/>
    <x v="0"/>
    <m/>
    <m/>
    <x v="0"/>
    <m/>
    <m/>
    <m/>
    <n v="648.48"/>
    <n v="648.48"/>
    <m/>
    <m/>
    <n v="14"/>
    <n v="14"/>
    <m/>
  </r>
  <r>
    <s v="Склад Юг"/>
    <x v="0"/>
    <x v="6416"/>
    <x v="0"/>
    <m/>
    <m/>
    <x v="0"/>
    <m/>
    <m/>
    <m/>
    <n v="800"/>
    <n v="800"/>
    <m/>
    <m/>
    <n v="4"/>
    <n v="4"/>
    <m/>
  </r>
  <r>
    <s v="Склад Юг"/>
    <x v="0"/>
    <x v="6417"/>
    <x v="0"/>
    <m/>
    <m/>
    <x v="0"/>
    <m/>
    <m/>
    <m/>
    <n v="2574"/>
    <n v="2574"/>
    <m/>
    <m/>
    <n v="3"/>
    <n v="3"/>
    <m/>
  </r>
  <r>
    <s v="Склад Юг"/>
    <x v="0"/>
    <x v="6418"/>
    <x v="0"/>
    <m/>
    <m/>
    <x v="0"/>
    <m/>
    <m/>
    <m/>
    <n v="4500"/>
    <n v="4500"/>
    <m/>
    <m/>
    <n v="104"/>
    <n v="104"/>
    <m/>
  </r>
  <r>
    <s v="Склад Юг"/>
    <x v="0"/>
    <x v="6419"/>
    <x v="0"/>
    <m/>
    <m/>
    <x v="0"/>
    <m/>
    <m/>
    <m/>
    <n v="1041.67"/>
    <n v="1041.67"/>
    <m/>
    <m/>
    <n v="50"/>
    <n v="50"/>
    <m/>
  </r>
  <r>
    <s v="Склад Юг"/>
    <x v="0"/>
    <x v="6420"/>
    <x v="0"/>
    <m/>
    <m/>
    <x v="0"/>
    <m/>
    <m/>
    <m/>
    <n v="1053"/>
    <n v="1053"/>
    <m/>
    <m/>
    <n v="1"/>
    <n v="1"/>
    <m/>
  </r>
  <r>
    <s v="Склад Юг"/>
    <x v="0"/>
    <x v="6421"/>
    <x v="0"/>
    <m/>
    <m/>
    <x v="0"/>
    <m/>
    <m/>
    <m/>
    <n v="2833.33"/>
    <n v="2833.33"/>
    <m/>
    <m/>
    <n v="4"/>
    <n v="4"/>
    <m/>
  </r>
  <r>
    <s v="Склад Юг"/>
    <x v="0"/>
    <x v="6422"/>
    <x v="0"/>
    <m/>
    <m/>
    <x v="0"/>
    <m/>
    <m/>
    <m/>
    <n v="5596.67"/>
    <n v="5596.67"/>
    <m/>
    <m/>
    <n v="2"/>
    <n v="2"/>
    <m/>
  </r>
  <r>
    <s v="Склад Юг"/>
    <x v="0"/>
    <x v="6423"/>
    <x v="0"/>
    <m/>
    <m/>
    <x v="0"/>
    <m/>
    <m/>
    <m/>
    <n v="2413.33"/>
    <n v="2413.33"/>
    <m/>
    <m/>
    <n v="2"/>
    <n v="2"/>
    <m/>
  </r>
  <r>
    <s v="Склад Юг"/>
    <x v="0"/>
    <x v="6424"/>
    <x v="0"/>
    <m/>
    <m/>
    <x v="0"/>
    <m/>
    <m/>
    <m/>
    <n v="5388"/>
    <n v="5388"/>
    <m/>
    <m/>
    <n v="4"/>
    <n v="4"/>
    <m/>
  </r>
  <r>
    <s v="Склад Юг"/>
    <x v="0"/>
    <x v="6425"/>
    <x v="0"/>
    <m/>
    <m/>
    <x v="0"/>
    <m/>
    <m/>
    <m/>
    <n v="8850"/>
    <n v="8850"/>
    <m/>
    <m/>
    <n v="3"/>
    <n v="3"/>
    <m/>
  </r>
  <r>
    <s v="Склад Юг"/>
    <x v="0"/>
    <x v="6426"/>
    <x v="0"/>
    <m/>
    <m/>
    <x v="0"/>
    <m/>
    <m/>
    <m/>
    <n v="3638.33"/>
    <n v="3638.33"/>
    <m/>
    <m/>
    <n v="2"/>
    <n v="2"/>
    <m/>
  </r>
  <r>
    <s v="Склад Юг"/>
    <x v="0"/>
    <x v="6427"/>
    <x v="0"/>
    <m/>
    <m/>
    <x v="0"/>
    <m/>
    <m/>
    <m/>
    <n v="4174.96"/>
    <n v="4174.96"/>
    <m/>
    <m/>
    <n v="1"/>
    <n v="1"/>
    <m/>
  </r>
  <r>
    <s v="Склад Юг"/>
    <x v="0"/>
    <x v="6428"/>
    <x v="0"/>
    <m/>
    <m/>
    <x v="0"/>
    <m/>
    <m/>
    <m/>
    <n v="10671.75"/>
    <n v="10671.75"/>
    <m/>
    <m/>
    <n v="6"/>
    <n v="6"/>
    <m/>
  </r>
  <r>
    <s v="Склад Юг"/>
    <x v="0"/>
    <x v="6429"/>
    <x v="0"/>
    <m/>
    <m/>
    <x v="0"/>
    <m/>
    <m/>
    <m/>
    <n v="12000"/>
    <n v="12000"/>
    <m/>
    <m/>
    <n v="1"/>
    <n v="1"/>
    <m/>
  </r>
  <r>
    <s v="Склад Юг"/>
    <x v="0"/>
    <x v="6430"/>
    <x v="0"/>
    <m/>
    <m/>
    <x v="0"/>
    <m/>
    <m/>
    <m/>
    <n v="7637.73"/>
    <n v="7637.73"/>
    <m/>
    <m/>
    <n v="4"/>
    <n v="4"/>
    <m/>
  </r>
  <r>
    <s v="Склад Юг"/>
    <x v="0"/>
    <x v="685"/>
    <x v="0"/>
    <m/>
    <m/>
    <x v="0"/>
    <m/>
    <m/>
    <m/>
    <n v="82357.5"/>
    <n v="82357.5"/>
    <m/>
    <m/>
    <n v="6"/>
    <n v="6"/>
    <m/>
  </r>
  <r>
    <s v="Склад Юг"/>
    <x v="0"/>
    <x v="693"/>
    <x v="0"/>
    <m/>
    <m/>
    <x v="0"/>
    <m/>
    <m/>
    <m/>
    <n v="15525"/>
    <m/>
    <n v="15525"/>
    <m/>
    <n v="3"/>
    <m/>
    <n v="3"/>
  </r>
  <r>
    <s v="Склад Юг"/>
    <x v="0"/>
    <x v="696"/>
    <x v="0"/>
    <m/>
    <m/>
    <x v="0"/>
    <m/>
    <m/>
    <m/>
    <n v="5243.33"/>
    <n v="5243.33"/>
    <m/>
    <m/>
    <n v="2"/>
    <n v="2"/>
    <m/>
  </r>
  <r>
    <s v="Склад Юг"/>
    <x v="0"/>
    <x v="701"/>
    <x v="0"/>
    <m/>
    <m/>
    <x v="0"/>
    <m/>
    <m/>
    <m/>
    <n v="5868.33"/>
    <n v="5868.33"/>
    <m/>
    <m/>
    <n v="1"/>
    <n v="1"/>
    <m/>
  </r>
  <r>
    <s v="Склад Юг"/>
    <x v="0"/>
    <x v="703"/>
    <x v="0"/>
    <m/>
    <m/>
    <x v="0"/>
    <m/>
    <m/>
    <m/>
    <n v="14757.08"/>
    <n v="14757.08"/>
    <m/>
    <m/>
    <n v="1"/>
    <n v="1"/>
    <m/>
  </r>
  <r>
    <s v="Склад Юг"/>
    <x v="0"/>
    <x v="6431"/>
    <x v="0"/>
    <m/>
    <m/>
    <x v="0"/>
    <m/>
    <m/>
    <m/>
    <n v="2978.63"/>
    <n v="2978.63"/>
    <m/>
    <m/>
    <n v="2"/>
    <n v="2"/>
    <m/>
  </r>
  <r>
    <s v="Склад Юг"/>
    <x v="0"/>
    <x v="6432"/>
    <x v="0"/>
    <m/>
    <m/>
    <x v="0"/>
    <m/>
    <m/>
    <m/>
    <n v="1516.67"/>
    <n v="1516.67"/>
    <m/>
    <m/>
    <n v="1"/>
    <n v="1"/>
    <m/>
  </r>
  <r>
    <s v="Склад Юг"/>
    <x v="0"/>
    <x v="708"/>
    <x v="0"/>
    <m/>
    <m/>
    <x v="0"/>
    <m/>
    <m/>
    <m/>
    <n v="8856.67"/>
    <n v="8856.67"/>
    <m/>
    <m/>
    <n v="1"/>
    <n v="1"/>
    <m/>
  </r>
  <r>
    <s v="Склад Юг"/>
    <x v="0"/>
    <x v="713"/>
    <x v="0"/>
    <m/>
    <m/>
    <x v="0"/>
    <m/>
    <m/>
    <m/>
    <n v="2430.83"/>
    <n v="2430.83"/>
    <m/>
    <m/>
    <n v="1"/>
    <n v="1"/>
    <m/>
  </r>
  <r>
    <s v="Склад Юг"/>
    <x v="0"/>
    <x v="6433"/>
    <x v="0"/>
    <m/>
    <m/>
    <x v="0"/>
    <m/>
    <m/>
    <m/>
    <n v="2675.83"/>
    <n v="2675.83"/>
    <m/>
    <m/>
    <n v="2"/>
    <n v="2"/>
    <m/>
  </r>
  <r>
    <s v="Склад Юг"/>
    <x v="0"/>
    <x v="6434"/>
    <x v="0"/>
    <m/>
    <m/>
    <x v="0"/>
    <m/>
    <m/>
    <m/>
    <n v="3263.33"/>
    <n v="3263.33"/>
    <m/>
    <m/>
    <n v="2"/>
    <n v="2"/>
    <m/>
  </r>
  <r>
    <s v="Склад Юг"/>
    <x v="0"/>
    <x v="722"/>
    <x v="0"/>
    <m/>
    <m/>
    <x v="0"/>
    <m/>
    <m/>
    <m/>
    <n v="604.16999999999996"/>
    <n v="604.16999999999996"/>
    <m/>
    <m/>
    <n v="1"/>
    <n v="1"/>
    <m/>
  </r>
  <r>
    <s v="Склад Юг"/>
    <x v="0"/>
    <x v="722"/>
    <x v="0"/>
    <m/>
    <m/>
    <x v="0"/>
    <m/>
    <m/>
    <m/>
    <n v="1752.3"/>
    <n v="1752.3"/>
    <m/>
    <m/>
    <n v="1"/>
    <n v="1"/>
    <m/>
  </r>
  <r>
    <s v="Склад Юг"/>
    <x v="0"/>
    <x v="724"/>
    <x v="0"/>
    <m/>
    <m/>
    <x v="0"/>
    <m/>
    <m/>
    <m/>
    <n v="1628.4"/>
    <n v="1628.4"/>
    <m/>
    <m/>
    <n v="4"/>
    <n v="4"/>
    <m/>
  </r>
  <r>
    <s v="Склад Юг"/>
    <x v="0"/>
    <x v="725"/>
    <x v="0"/>
    <m/>
    <m/>
    <x v="0"/>
    <m/>
    <m/>
    <m/>
    <n v="2400.42"/>
    <n v="2400.42"/>
    <m/>
    <m/>
    <n v="8"/>
    <n v="8"/>
    <m/>
  </r>
  <r>
    <s v="Склад Юг"/>
    <x v="0"/>
    <x v="6435"/>
    <x v="0"/>
    <m/>
    <m/>
    <x v="0"/>
    <m/>
    <m/>
    <m/>
    <n v="1446.8"/>
    <n v="1446.8"/>
    <m/>
    <m/>
    <n v="0.1"/>
    <n v="0.1"/>
    <m/>
  </r>
  <r>
    <s v="Склад Юг"/>
    <x v="0"/>
    <x v="6436"/>
    <x v="0"/>
    <m/>
    <m/>
    <x v="0"/>
    <m/>
    <m/>
    <m/>
    <n v="1406.5"/>
    <n v="1406.5"/>
    <m/>
    <m/>
    <n v="0.1"/>
    <n v="0.1"/>
    <m/>
  </r>
  <r>
    <s v="Склад Юг"/>
    <x v="0"/>
    <x v="6437"/>
    <x v="0"/>
    <m/>
    <m/>
    <x v="0"/>
    <m/>
    <m/>
    <m/>
    <n v="17825"/>
    <n v="17825"/>
    <m/>
    <m/>
    <n v="1"/>
    <n v="1"/>
    <m/>
  </r>
  <r>
    <s v="Склад Юг"/>
    <x v="0"/>
    <x v="6438"/>
    <x v="2"/>
    <n v="3900"/>
    <n v="2"/>
    <x v="3"/>
    <s v="Использование при ремонтах 2022 года"/>
    <m/>
    <n v="3900"/>
    <m/>
    <m/>
    <n v="3900"/>
    <n v="2"/>
    <m/>
    <m/>
    <n v="2"/>
  </r>
  <r>
    <s v="Склад Юг"/>
    <x v="0"/>
    <x v="6439"/>
    <x v="0"/>
    <m/>
    <m/>
    <x v="0"/>
    <m/>
    <m/>
    <m/>
    <n v="4679"/>
    <n v="4679"/>
    <m/>
    <m/>
    <n v="1"/>
    <n v="1"/>
    <m/>
  </r>
  <r>
    <s v="Склад Юг"/>
    <x v="0"/>
    <x v="6440"/>
    <x v="0"/>
    <m/>
    <m/>
    <x v="0"/>
    <m/>
    <m/>
    <m/>
    <n v="1294.95"/>
    <n v="1294.95"/>
    <m/>
    <m/>
    <n v="1"/>
    <n v="1"/>
    <m/>
  </r>
  <r>
    <s v="Склад Юг"/>
    <x v="0"/>
    <x v="6441"/>
    <x v="0"/>
    <m/>
    <m/>
    <x v="0"/>
    <m/>
    <m/>
    <m/>
    <n v="27831.09"/>
    <n v="27831.09"/>
    <m/>
    <m/>
    <n v="1"/>
    <n v="1"/>
    <m/>
  </r>
  <r>
    <s v="Склад Юг"/>
    <x v="0"/>
    <x v="6442"/>
    <x v="0"/>
    <m/>
    <m/>
    <x v="0"/>
    <m/>
    <m/>
    <m/>
    <n v="2200"/>
    <n v="2200"/>
    <m/>
    <m/>
    <n v="2"/>
    <n v="2"/>
    <m/>
  </r>
  <r>
    <s v="Склад Юг"/>
    <x v="0"/>
    <x v="6443"/>
    <x v="0"/>
    <m/>
    <m/>
    <x v="0"/>
    <m/>
    <m/>
    <m/>
    <n v="1462.5"/>
    <n v="1462.5"/>
    <m/>
    <m/>
    <n v="1"/>
    <n v="1"/>
    <m/>
  </r>
  <r>
    <s v="Склад Юг"/>
    <x v="0"/>
    <x v="3865"/>
    <x v="0"/>
    <m/>
    <m/>
    <x v="0"/>
    <m/>
    <m/>
    <m/>
    <n v="273"/>
    <n v="273"/>
    <m/>
    <m/>
    <n v="6"/>
    <n v="6"/>
    <m/>
  </r>
  <r>
    <s v="Склад Юг"/>
    <x v="0"/>
    <x v="3866"/>
    <x v="0"/>
    <m/>
    <m/>
    <x v="0"/>
    <m/>
    <m/>
    <m/>
    <n v="902"/>
    <n v="902"/>
    <m/>
    <m/>
    <n v="12"/>
    <n v="12"/>
    <m/>
  </r>
  <r>
    <s v="Склад Юг"/>
    <x v="0"/>
    <x v="6444"/>
    <x v="0"/>
    <m/>
    <m/>
    <x v="0"/>
    <m/>
    <m/>
    <m/>
    <n v="1820"/>
    <n v="1820"/>
    <m/>
    <m/>
    <n v="2"/>
    <n v="2"/>
    <m/>
  </r>
  <r>
    <s v="Склад Юг"/>
    <x v="0"/>
    <x v="6445"/>
    <x v="0"/>
    <m/>
    <m/>
    <x v="0"/>
    <m/>
    <m/>
    <m/>
    <n v="19842.21"/>
    <n v="19842.21"/>
    <m/>
    <m/>
    <n v="3"/>
    <n v="3"/>
    <m/>
  </r>
  <r>
    <s v="Склад Юг"/>
    <x v="0"/>
    <x v="6446"/>
    <x v="0"/>
    <m/>
    <m/>
    <x v="0"/>
    <m/>
    <m/>
    <m/>
    <n v="8734"/>
    <n v="8734"/>
    <m/>
    <m/>
    <n v="2"/>
    <n v="2"/>
    <m/>
  </r>
  <r>
    <s v="Склад Юг"/>
    <x v="0"/>
    <x v="3874"/>
    <x v="0"/>
    <m/>
    <m/>
    <x v="0"/>
    <m/>
    <m/>
    <m/>
    <n v="8308.33"/>
    <n v="8308.33"/>
    <m/>
    <m/>
    <n v="1"/>
    <n v="1"/>
    <m/>
  </r>
  <r>
    <s v="Склад Юг"/>
    <x v="0"/>
    <x v="3878"/>
    <x v="0"/>
    <m/>
    <m/>
    <x v="0"/>
    <m/>
    <m/>
    <m/>
    <n v="1634.58"/>
    <n v="1634.58"/>
    <m/>
    <m/>
    <n v="6"/>
    <n v="6"/>
    <m/>
  </r>
  <r>
    <s v="Склад Юг"/>
    <x v="0"/>
    <x v="6447"/>
    <x v="0"/>
    <m/>
    <m/>
    <x v="0"/>
    <m/>
    <m/>
    <m/>
    <n v="1127.5"/>
    <n v="1127.5"/>
    <m/>
    <m/>
    <n v="5"/>
    <n v="5"/>
    <m/>
  </r>
  <r>
    <s v="Склад Юг"/>
    <x v="0"/>
    <x v="6448"/>
    <x v="0"/>
    <m/>
    <m/>
    <x v="0"/>
    <m/>
    <m/>
    <n v="4.09"/>
    <m/>
    <n v="4.09"/>
    <m/>
    <n v="14"/>
    <m/>
    <n v="14"/>
    <m/>
  </r>
  <r>
    <s v="Склад Юг"/>
    <x v="0"/>
    <x v="6449"/>
    <x v="0"/>
    <m/>
    <m/>
    <x v="0"/>
    <m/>
    <m/>
    <m/>
    <n v="15"/>
    <n v="15"/>
    <m/>
    <m/>
    <n v="10"/>
    <n v="10"/>
    <m/>
  </r>
  <r>
    <s v="Склад Юг"/>
    <x v="0"/>
    <x v="6450"/>
    <x v="0"/>
    <m/>
    <m/>
    <x v="0"/>
    <m/>
    <m/>
    <n v="210"/>
    <m/>
    <n v="210"/>
    <m/>
    <n v="1"/>
    <m/>
    <n v="1"/>
    <m/>
  </r>
  <r>
    <s v="Склад Юг"/>
    <x v="0"/>
    <x v="6451"/>
    <x v="0"/>
    <m/>
    <m/>
    <x v="0"/>
    <m/>
    <m/>
    <n v="104"/>
    <m/>
    <n v="104"/>
    <m/>
    <n v="13"/>
    <m/>
    <n v="13"/>
    <m/>
  </r>
  <r>
    <s v="Склад Юг"/>
    <x v="0"/>
    <x v="6452"/>
    <x v="0"/>
    <m/>
    <m/>
    <x v="0"/>
    <m/>
    <m/>
    <m/>
    <n v="26667.3"/>
    <m/>
    <n v="26667.3"/>
    <m/>
    <n v="30"/>
    <m/>
    <n v="30"/>
  </r>
  <r>
    <s v="Склад Юг"/>
    <x v="0"/>
    <x v="6453"/>
    <x v="0"/>
    <m/>
    <m/>
    <x v="0"/>
    <m/>
    <m/>
    <m/>
    <n v="1352.5"/>
    <n v="1352.5"/>
    <m/>
    <m/>
    <n v="15"/>
    <n v="15"/>
    <m/>
  </r>
  <r>
    <s v="Склад Юг"/>
    <x v="0"/>
    <x v="6454"/>
    <x v="0"/>
    <m/>
    <m/>
    <x v="0"/>
    <m/>
    <m/>
    <m/>
    <n v="1352.5"/>
    <n v="1352.5"/>
    <m/>
    <m/>
    <n v="15"/>
    <n v="15"/>
    <m/>
  </r>
  <r>
    <s v="Склад Юг"/>
    <x v="0"/>
    <x v="6455"/>
    <x v="0"/>
    <m/>
    <m/>
    <x v="0"/>
    <m/>
    <m/>
    <m/>
    <n v="2705"/>
    <n v="2705"/>
    <m/>
    <m/>
    <n v="30"/>
    <n v="30"/>
    <m/>
  </r>
  <r>
    <s v="Склад Юг"/>
    <x v="0"/>
    <x v="6456"/>
    <x v="0"/>
    <m/>
    <m/>
    <x v="0"/>
    <m/>
    <m/>
    <m/>
    <n v="31333.33"/>
    <n v="31333.33"/>
    <m/>
    <m/>
    <n v="32.5"/>
    <n v="32.5"/>
    <m/>
  </r>
  <r>
    <s v="Склад Юг"/>
    <x v="0"/>
    <x v="6457"/>
    <x v="0"/>
    <m/>
    <m/>
    <x v="0"/>
    <m/>
    <m/>
    <m/>
    <n v="38939.620000000003"/>
    <n v="38939.620000000003"/>
    <m/>
    <m/>
    <n v="4"/>
    <n v="4"/>
    <m/>
  </r>
  <r>
    <s v="Склад Юг"/>
    <x v="0"/>
    <x v="6458"/>
    <x v="0"/>
    <m/>
    <m/>
    <x v="0"/>
    <m/>
    <m/>
    <m/>
    <n v="78867.649999999994"/>
    <n v="78867.649999999994"/>
    <m/>
    <m/>
    <n v="8"/>
    <n v="8"/>
    <m/>
  </r>
  <r>
    <s v="Склад Юг"/>
    <x v="0"/>
    <x v="6459"/>
    <x v="0"/>
    <m/>
    <m/>
    <x v="0"/>
    <m/>
    <m/>
    <m/>
    <n v="222660.12"/>
    <n v="222660.12"/>
    <m/>
    <m/>
    <n v="10"/>
    <n v="10"/>
    <m/>
  </r>
  <r>
    <s v="Склад Юг"/>
    <x v="0"/>
    <x v="6460"/>
    <x v="0"/>
    <m/>
    <m/>
    <x v="0"/>
    <m/>
    <m/>
    <m/>
    <n v="14790"/>
    <n v="14790"/>
    <m/>
    <m/>
    <n v="174"/>
    <n v="174"/>
    <m/>
  </r>
  <r>
    <s v="Склад Юг"/>
    <x v="0"/>
    <x v="743"/>
    <x v="0"/>
    <m/>
    <m/>
    <x v="0"/>
    <m/>
    <m/>
    <m/>
    <n v="1935"/>
    <n v="1935"/>
    <m/>
    <m/>
    <n v="24"/>
    <n v="24"/>
    <m/>
  </r>
  <r>
    <s v="Склад Юг"/>
    <x v="0"/>
    <x v="6461"/>
    <x v="0"/>
    <m/>
    <m/>
    <x v="0"/>
    <m/>
    <m/>
    <m/>
    <n v="12833.33"/>
    <n v="11083.33"/>
    <n v="1750"/>
    <m/>
    <n v="110"/>
    <n v="95"/>
    <n v="15"/>
  </r>
  <r>
    <s v="Склад Юг"/>
    <x v="0"/>
    <x v="6462"/>
    <x v="0"/>
    <m/>
    <m/>
    <x v="0"/>
    <m/>
    <m/>
    <n v="94.84"/>
    <m/>
    <n v="94.84"/>
    <m/>
    <n v="1"/>
    <m/>
    <n v="1"/>
    <m/>
  </r>
  <r>
    <s v="Склад Юг"/>
    <x v="0"/>
    <x v="6463"/>
    <x v="0"/>
    <m/>
    <m/>
    <x v="0"/>
    <m/>
    <m/>
    <n v="170.72"/>
    <n v="170.72"/>
    <n v="341.44"/>
    <m/>
    <n v="1"/>
    <n v="2"/>
    <n v="3"/>
    <m/>
  </r>
  <r>
    <s v="Склад Юг"/>
    <x v="0"/>
    <x v="6464"/>
    <x v="0"/>
    <m/>
    <m/>
    <x v="0"/>
    <m/>
    <m/>
    <n v="2048.62"/>
    <n v="208.66"/>
    <n v="2257.2800000000002"/>
    <m/>
    <n v="9"/>
    <n v="1"/>
    <n v="10"/>
    <m/>
  </r>
  <r>
    <s v="Склад Юг"/>
    <x v="0"/>
    <x v="6465"/>
    <x v="2"/>
    <n v="1330.53"/>
    <n v="6"/>
    <x v="5"/>
    <s v="Вовлечение в производство до июня 2022 года  согласно норм выдачи спецодежды и СИЗ"/>
    <m/>
    <n v="2659.64"/>
    <m/>
    <n v="1329.11"/>
    <n v="1330.53"/>
    <n v="12"/>
    <m/>
    <n v="6"/>
    <n v="6"/>
  </r>
  <r>
    <s v="Склад Юг"/>
    <x v="0"/>
    <x v="6466"/>
    <x v="0"/>
    <m/>
    <m/>
    <x v="0"/>
    <m/>
    <m/>
    <n v="208.66"/>
    <m/>
    <n v="208.66"/>
    <m/>
    <n v="1"/>
    <m/>
    <n v="1"/>
    <m/>
  </r>
  <r>
    <s v="Склад Юг"/>
    <x v="0"/>
    <x v="6467"/>
    <x v="2"/>
    <n v="624.34"/>
    <n v="3"/>
    <x v="5"/>
    <s v="Вовлечение в производство до июня 2022 года  согласно норм выдачи спецодежды и СИЗ"/>
    <m/>
    <n v="1248.67"/>
    <m/>
    <n v="624.33000000000004"/>
    <n v="624.34"/>
    <n v="6"/>
    <m/>
    <n v="3"/>
    <n v="3"/>
  </r>
  <r>
    <s v="Склад Юг"/>
    <x v="0"/>
    <x v="3900"/>
    <x v="0"/>
    <m/>
    <m/>
    <x v="0"/>
    <m/>
    <m/>
    <m/>
    <n v="23567.52"/>
    <n v="8917.44"/>
    <n v="14650.08"/>
    <m/>
    <n v="111"/>
    <n v="42"/>
    <n v="69"/>
  </r>
  <r>
    <s v="Склад Юг"/>
    <x v="0"/>
    <x v="3901"/>
    <x v="0"/>
    <m/>
    <m/>
    <x v="0"/>
    <m/>
    <m/>
    <n v="4112.54"/>
    <n v="112.13"/>
    <n v="4224.67"/>
    <m/>
    <n v="19"/>
    <n v="1"/>
    <n v="20"/>
    <m/>
  </r>
  <r>
    <s v="Склад Юг"/>
    <x v="0"/>
    <x v="3902"/>
    <x v="0"/>
    <n v="-188470.29"/>
    <n v="-139"/>
    <x v="0"/>
    <m/>
    <m/>
    <n v="39037.06"/>
    <n v="384179.83"/>
    <n v="227507.35"/>
    <n v="195709.54"/>
    <n v="31"/>
    <n v="287"/>
    <n v="170"/>
    <n v="148"/>
  </r>
  <r>
    <s v="Склад Юг"/>
    <x v="0"/>
    <x v="3903"/>
    <x v="0"/>
    <n v="0"/>
    <n v="0"/>
    <x v="0"/>
    <m/>
    <m/>
    <n v="962.55"/>
    <n v="192.51"/>
    <n v="962.55"/>
    <n v="192.51"/>
    <n v="1"/>
    <n v="1"/>
    <n v="1"/>
    <n v="1"/>
  </r>
  <r>
    <s v="Склад Юг"/>
    <x v="0"/>
    <x v="3904"/>
    <x v="0"/>
    <m/>
    <m/>
    <x v="0"/>
    <m/>
    <m/>
    <n v="192.51"/>
    <m/>
    <n v="192.51"/>
    <m/>
    <n v="1"/>
    <m/>
    <n v="1"/>
    <m/>
  </r>
  <r>
    <s v="Склад Юг"/>
    <x v="0"/>
    <x v="3905"/>
    <x v="0"/>
    <m/>
    <m/>
    <x v="0"/>
    <m/>
    <m/>
    <n v="770.04"/>
    <m/>
    <n v="770.04"/>
    <m/>
    <n v="3"/>
    <m/>
    <n v="3"/>
    <m/>
  </r>
  <r>
    <s v="Склад Юг"/>
    <x v="0"/>
    <x v="3907"/>
    <x v="0"/>
    <m/>
    <m/>
    <x v="0"/>
    <m/>
    <m/>
    <m/>
    <n v="962.55"/>
    <n v="962.55"/>
    <m/>
    <m/>
    <n v="2"/>
    <n v="2"/>
    <m/>
  </r>
  <r>
    <s v="Склад Юг"/>
    <x v="0"/>
    <x v="6468"/>
    <x v="0"/>
    <m/>
    <m/>
    <x v="0"/>
    <m/>
    <m/>
    <m/>
    <n v="192.51"/>
    <n v="192.51"/>
    <m/>
    <m/>
    <n v="1"/>
    <n v="1"/>
    <m/>
  </r>
  <r>
    <s v="Склад Юг"/>
    <x v="0"/>
    <x v="6469"/>
    <x v="2"/>
    <n v="900"/>
    <n v="60"/>
    <x v="3"/>
    <s v="Использование при ремонтах 2022 года"/>
    <m/>
    <n v="900"/>
    <m/>
    <m/>
    <n v="900"/>
    <n v="60"/>
    <m/>
    <m/>
    <n v="60"/>
  </r>
  <r>
    <s v="Склад Юг"/>
    <x v="0"/>
    <x v="6470"/>
    <x v="0"/>
    <m/>
    <m/>
    <x v="0"/>
    <m/>
    <m/>
    <m/>
    <n v="5700"/>
    <n v="2850"/>
    <n v="2850"/>
    <m/>
    <n v="10"/>
    <n v="5"/>
    <n v="5"/>
  </r>
  <r>
    <s v="Склад Юг"/>
    <x v="0"/>
    <x v="6471"/>
    <x v="2"/>
    <n v="354.21"/>
    <n v="1"/>
    <x v="3"/>
    <s v="Использование при ремонтах 2022 года"/>
    <m/>
    <n v="354.21"/>
    <m/>
    <m/>
    <n v="354.21"/>
    <n v="1"/>
    <m/>
    <m/>
    <n v="1"/>
  </r>
  <r>
    <s v="Склад Юг"/>
    <x v="0"/>
    <x v="6472"/>
    <x v="0"/>
    <m/>
    <m/>
    <x v="0"/>
    <m/>
    <m/>
    <m/>
    <n v="504"/>
    <n v="504"/>
    <m/>
    <m/>
    <n v="18"/>
    <n v="18"/>
    <m/>
  </r>
  <r>
    <s v="Склад Юг"/>
    <x v="0"/>
    <x v="6473"/>
    <x v="2"/>
    <n v="3584.62"/>
    <n v="1"/>
    <x v="3"/>
    <s v="Использование при ремонтах 2022 года"/>
    <m/>
    <n v="3584.62"/>
    <m/>
    <m/>
    <n v="3584.62"/>
    <n v="1"/>
    <m/>
    <m/>
    <n v="1"/>
  </r>
  <r>
    <s v="Склад Юг"/>
    <x v="0"/>
    <x v="6474"/>
    <x v="0"/>
    <m/>
    <m/>
    <x v="0"/>
    <m/>
    <m/>
    <m/>
    <n v="2450.6999999999998"/>
    <m/>
    <n v="2450.6999999999998"/>
    <m/>
    <n v="5"/>
    <m/>
    <n v="5"/>
  </r>
  <r>
    <s v="Склад Юг"/>
    <x v="0"/>
    <x v="6475"/>
    <x v="0"/>
    <m/>
    <m/>
    <x v="0"/>
    <m/>
    <m/>
    <m/>
    <n v="2268"/>
    <n v="2268"/>
    <m/>
    <m/>
    <n v="5"/>
    <n v="5"/>
    <m/>
  </r>
  <r>
    <s v="Склад Юг"/>
    <x v="0"/>
    <x v="6476"/>
    <x v="0"/>
    <m/>
    <m/>
    <x v="0"/>
    <m/>
    <m/>
    <m/>
    <n v="2903.04"/>
    <n v="2903.04"/>
    <m/>
    <m/>
    <n v="8"/>
    <n v="8"/>
    <m/>
  </r>
  <r>
    <s v="Склад Юг"/>
    <x v="0"/>
    <x v="6477"/>
    <x v="0"/>
    <m/>
    <m/>
    <x v="0"/>
    <m/>
    <m/>
    <m/>
    <n v="180.67"/>
    <n v="180.67"/>
    <m/>
    <m/>
    <n v="5"/>
    <n v="5"/>
    <m/>
  </r>
  <r>
    <s v="Склад Юг"/>
    <x v="0"/>
    <x v="6478"/>
    <x v="0"/>
    <m/>
    <m/>
    <x v="0"/>
    <m/>
    <m/>
    <m/>
    <n v="120000"/>
    <n v="120000"/>
    <m/>
    <m/>
    <n v="1"/>
    <n v="1"/>
    <m/>
  </r>
  <r>
    <s v="Склад Юг"/>
    <x v="0"/>
    <x v="6479"/>
    <x v="0"/>
    <m/>
    <m/>
    <x v="0"/>
    <m/>
    <m/>
    <m/>
    <n v="204000"/>
    <n v="204000"/>
    <m/>
    <m/>
    <n v="2"/>
    <n v="2"/>
    <m/>
  </r>
  <r>
    <s v="Склад Юг"/>
    <x v="0"/>
    <x v="3943"/>
    <x v="0"/>
    <m/>
    <m/>
    <x v="0"/>
    <m/>
    <m/>
    <m/>
    <n v="292896"/>
    <n v="292896"/>
    <m/>
    <m/>
    <n v="8"/>
    <n v="8"/>
    <m/>
  </r>
  <r>
    <s v="Склад Юг"/>
    <x v="0"/>
    <x v="3950"/>
    <x v="0"/>
    <m/>
    <m/>
    <x v="0"/>
    <m/>
    <m/>
    <m/>
    <n v="32"/>
    <n v="32"/>
    <m/>
    <m/>
    <n v="12"/>
    <n v="12"/>
    <m/>
  </r>
  <r>
    <s v="Склад Юг"/>
    <x v="0"/>
    <x v="3951"/>
    <x v="0"/>
    <m/>
    <m/>
    <x v="0"/>
    <m/>
    <m/>
    <m/>
    <n v="45"/>
    <n v="45"/>
    <m/>
    <m/>
    <n v="12"/>
    <n v="12"/>
    <m/>
  </r>
  <r>
    <s v="Склад Юг"/>
    <x v="0"/>
    <x v="6480"/>
    <x v="0"/>
    <m/>
    <m/>
    <x v="0"/>
    <m/>
    <m/>
    <m/>
    <n v="30"/>
    <n v="30"/>
    <m/>
    <m/>
    <n v="20"/>
    <n v="20"/>
    <m/>
  </r>
  <r>
    <s v="Склад Юг"/>
    <x v="0"/>
    <x v="6481"/>
    <x v="0"/>
    <m/>
    <m/>
    <x v="0"/>
    <m/>
    <m/>
    <m/>
    <n v="295"/>
    <n v="295"/>
    <m/>
    <m/>
    <n v="118"/>
    <n v="118"/>
    <m/>
  </r>
  <r>
    <s v="Склад Юг"/>
    <x v="0"/>
    <x v="6482"/>
    <x v="0"/>
    <m/>
    <m/>
    <x v="0"/>
    <m/>
    <m/>
    <m/>
    <n v="432.67"/>
    <n v="432.67"/>
    <m/>
    <m/>
    <n v="118"/>
    <n v="118"/>
    <m/>
  </r>
  <r>
    <s v="Склад Юг"/>
    <x v="0"/>
    <x v="6483"/>
    <x v="0"/>
    <m/>
    <m/>
    <x v="0"/>
    <m/>
    <m/>
    <m/>
    <n v="517"/>
    <n v="517"/>
    <m/>
    <m/>
    <n v="94"/>
    <n v="94"/>
    <m/>
  </r>
  <r>
    <s v="Склад Юг"/>
    <x v="0"/>
    <x v="6484"/>
    <x v="0"/>
    <m/>
    <m/>
    <x v="0"/>
    <m/>
    <m/>
    <m/>
    <n v="477"/>
    <n v="477"/>
    <m/>
    <m/>
    <n v="53"/>
    <n v="53"/>
    <m/>
  </r>
  <r>
    <s v="Склад Юг"/>
    <x v="0"/>
    <x v="6485"/>
    <x v="0"/>
    <m/>
    <m/>
    <x v="0"/>
    <m/>
    <m/>
    <m/>
    <n v="270"/>
    <n v="270"/>
    <m/>
    <m/>
    <n v="120"/>
    <n v="120"/>
    <m/>
  </r>
  <r>
    <s v="Склад Юг"/>
    <x v="0"/>
    <x v="6486"/>
    <x v="0"/>
    <m/>
    <m/>
    <x v="0"/>
    <m/>
    <m/>
    <m/>
    <n v="480"/>
    <n v="480"/>
    <m/>
    <m/>
    <n v="144"/>
    <n v="144"/>
    <m/>
  </r>
  <r>
    <s v="Склад Юг"/>
    <x v="0"/>
    <x v="6487"/>
    <x v="0"/>
    <m/>
    <m/>
    <x v="0"/>
    <m/>
    <m/>
    <m/>
    <n v="720"/>
    <n v="720"/>
    <m/>
    <m/>
    <n v="144"/>
    <n v="144"/>
    <m/>
  </r>
  <r>
    <s v="Склад Юг"/>
    <x v="0"/>
    <x v="6488"/>
    <x v="0"/>
    <m/>
    <m/>
    <x v="0"/>
    <m/>
    <m/>
    <m/>
    <n v="582"/>
    <n v="582"/>
    <m/>
    <m/>
    <n v="72"/>
    <n v="72"/>
    <m/>
  </r>
  <r>
    <s v="Склад Юг"/>
    <x v="0"/>
    <x v="6489"/>
    <x v="0"/>
    <m/>
    <m/>
    <x v="0"/>
    <m/>
    <m/>
    <n v="741.67"/>
    <m/>
    <n v="741.67"/>
    <m/>
    <n v="10"/>
    <m/>
    <n v="10"/>
    <m/>
  </r>
  <r>
    <s v="Склад Юг"/>
    <x v="0"/>
    <x v="3956"/>
    <x v="0"/>
    <m/>
    <m/>
    <x v="0"/>
    <m/>
    <m/>
    <m/>
    <n v="64"/>
    <n v="64"/>
    <m/>
    <m/>
    <n v="24"/>
    <n v="24"/>
    <m/>
  </r>
  <r>
    <s v="Склад Юг"/>
    <x v="0"/>
    <x v="3957"/>
    <x v="0"/>
    <m/>
    <m/>
    <x v="0"/>
    <m/>
    <m/>
    <m/>
    <n v="90"/>
    <n v="90"/>
    <m/>
    <m/>
    <n v="24"/>
    <n v="24"/>
    <m/>
  </r>
  <r>
    <s v="Склад Юг"/>
    <x v="0"/>
    <x v="3958"/>
    <x v="0"/>
    <m/>
    <m/>
    <x v="0"/>
    <m/>
    <m/>
    <m/>
    <n v="138"/>
    <n v="138"/>
    <m/>
    <m/>
    <n v="24"/>
    <n v="24"/>
    <m/>
  </r>
  <r>
    <s v="Склад Юг"/>
    <x v="0"/>
    <x v="3959"/>
    <x v="0"/>
    <m/>
    <m/>
    <x v="0"/>
    <m/>
    <m/>
    <m/>
    <n v="336"/>
    <n v="336"/>
    <m/>
    <m/>
    <n v="36"/>
    <n v="36"/>
    <m/>
  </r>
  <r>
    <s v="Склад Юг"/>
    <x v="0"/>
    <x v="6490"/>
    <x v="0"/>
    <m/>
    <m/>
    <x v="0"/>
    <m/>
    <m/>
    <m/>
    <n v="15406"/>
    <n v="15406"/>
    <m/>
    <m/>
    <n v="2"/>
    <n v="2"/>
    <m/>
  </r>
  <r>
    <s v="Склад Юг"/>
    <x v="0"/>
    <x v="6491"/>
    <x v="0"/>
    <m/>
    <m/>
    <x v="0"/>
    <m/>
    <m/>
    <m/>
    <n v="565.83000000000004"/>
    <n v="565.83000000000004"/>
    <m/>
    <m/>
    <n v="35"/>
    <n v="35"/>
    <m/>
  </r>
  <r>
    <s v="Склад Юг"/>
    <x v="0"/>
    <x v="3975"/>
    <x v="0"/>
    <m/>
    <m/>
    <x v="0"/>
    <m/>
    <m/>
    <m/>
    <n v="2347.08"/>
    <n v="2347.08"/>
    <m/>
    <m/>
    <n v="145"/>
    <n v="145"/>
    <m/>
  </r>
  <r>
    <s v="Склад Юг"/>
    <x v="0"/>
    <x v="6492"/>
    <x v="0"/>
    <m/>
    <m/>
    <x v="0"/>
    <m/>
    <m/>
    <m/>
    <n v="335"/>
    <n v="335"/>
    <m/>
    <m/>
    <n v="20"/>
    <n v="20"/>
    <m/>
  </r>
  <r>
    <s v="Склад Юг"/>
    <x v="0"/>
    <x v="755"/>
    <x v="0"/>
    <m/>
    <m/>
    <x v="0"/>
    <m/>
    <m/>
    <m/>
    <n v="64.959999999999994"/>
    <n v="64.959999999999994"/>
    <m/>
    <m/>
    <n v="5"/>
    <n v="5"/>
    <m/>
  </r>
  <r>
    <s v="Склад Юг"/>
    <x v="0"/>
    <x v="6493"/>
    <x v="0"/>
    <m/>
    <m/>
    <x v="0"/>
    <m/>
    <m/>
    <m/>
    <n v="87.47"/>
    <n v="87.47"/>
    <m/>
    <m/>
    <n v="3"/>
    <n v="3"/>
    <m/>
  </r>
  <r>
    <s v="Склад Юг"/>
    <x v="0"/>
    <x v="3978"/>
    <x v="0"/>
    <m/>
    <m/>
    <x v="0"/>
    <m/>
    <m/>
    <m/>
    <n v="262.5"/>
    <n v="262.5"/>
    <m/>
    <m/>
    <n v="3"/>
    <n v="3"/>
    <m/>
  </r>
  <r>
    <s v="Склад Юг"/>
    <x v="0"/>
    <x v="3979"/>
    <x v="0"/>
    <m/>
    <m/>
    <x v="0"/>
    <m/>
    <m/>
    <m/>
    <n v="575"/>
    <n v="575"/>
    <m/>
    <m/>
    <n v="5"/>
    <n v="5"/>
    <m/>
  </r>
  <r>
    <s v="Склад Юг"/>
    <x v="0"/>
    <x v="6494"/>
    <x v="0"/>
    <m/>
    <m/>
    <x v="0"/>
    <m/>
    <m/>
    <m/>
    <n v="6396.67"/>
    <n v="6396.67"/>
    <m/>
    <m/>
    <n v="4"/>
    <n v="4"/>
    <m/>
  </r>
  <r>
    <s v="Склад Юг"/>
    <x v="0"/>
    <x v="6495"/>
    <x v="0"/>
    <m/>
    <m/>
    <x v="0"/>
    <m/>
    <m/>
    <m/>
    <n v="25933.33"/>
    <n v="25933.33"/>
    <m/>
    <m/>
    <n v="16"/>
    <n v="16"/>
    <m/>
  </r>
  <r>
    <s v="Склад Юг"/>
    <x v="0"/>
    <x v="6496"/>
    <x v="0"/>
    <m/>
    <m/>
    <x v="0"/>
    <m/>
    <m/>
    <m/>
    <n v="1120"/>
    <n v="1120"/>
    <m/>
    <m/>
    <n v="4"/>
    <n v="4"/>
    <m/>
  </r>
  <r>
    <s v="Склад Юг"/>
    <x v="0"/>
    <x v="6497"/>
    <x v="0"/>
    <m/>
    <m/>
    <x v="0"/>
    <m/>
    <m/>
    <m/>
    <n v="1575"/>
    <n v="1575"/>
    <m/>
    <m/>
    <n v="4"/>
    <n v="4"/>
    <m/>
  </r>
  <r>
    <s v="Склад Юг"/>
    <x v="0"/>
    <x v="6498"/>
    <x v="0"/>
    <m/>
    <m/>
    <x v="0"/>
    <m/>
    <m/>
    <m/>
    <n v="32250.83"/>
    <n v="1526.67"/>
    <n v="30724.16"/>
    <m/>
    <n v="169"/>
    <n v="8"/>
    <n v="161"/>
  </r>
  <r>
    <s v="Склад Юг"/>
    <x v="0"/>
    <x v="6499"/>
    <x v="0"/>
    <m/>
    <m/>
    <x v="0"/>
    <m/>
    <m/>
    <m/>
    <n v="4875"/>
    <n v="4875"/>
    <m/>
    <m/>
    <n v="10"/>
    <n v="10"/>
    <m/>
  </r>
  <r>
    <s v="Склад Юг"/>
    <x v="0"/>
    <x v="6500"/>
    <x v="0"/>
    <m/>
    <m/>
    <x v="0"/>
    <m/>
    <n v="52759.46"/>
    <n v="52759.46"/>
    <m/>
    <n v="52759.46"/>
    <m/>
    <n v="9"/>
    <m/>
    <n v="9"/>
    <m/>
  </r>
  <r>
    <s v="Склад Юг"/>
    <x v="0"/>
    <x v="6501"/>
    <x v="0"/>
    <m/>
    <m/>
    <x v="0"/>
    <m/>
    <m/>
    <m/>
    <n v="12751"/>
    <n v="12751"/>
    <m/>
    <m/>
    <n v="1"/>
    <n v="1"/>
    <m/>
  </r>
  <r>
    <s v="Склад Юг"/>
    <x v="0"/>
    <x v="6502"/>
    <x v="0"/>
    <m/>
    <m/>
    <x v="0"/>
    <m/>
    <m/>
    <m/>
    <n v="674"/>
    <n v="674"/>
    <m/>
    <m/>
    <n v="1"/>
    <n v="1"/>
    <m/>
  </r>
  <r>
    <s v="Склад Юг"/>
    <x v="0"/>
    <x v="6503"/>
    <x v="0"/>
    <m/>
    <m/>
    <x v="0"/>
    <m/>
    <m/>
    <n v="29710"/>
    <m/>
    <n v="29710"/>
    <m/>
    <n v="2"/>
    <m/>
    <n v="2"/>
    <m/>
  </r>
  <r>
    <s v="Склад Юг"/>
    <x v="0"/>
    <x v="6504"/>
    <x v="0"/>
    <m/>
    <m/>
    <x v="0"/>
    <m/>
    <m/>
    <m/>
    <n v="67423.5"/>
    <n v="44949"/>
    <n v="22474.5"/>
    <m/>
    <n v="3"/>
    <n v="2"/>
    <n v="1"/>
  </r>
  <r>
    <s v="Склад Юг"/>
    <x v="0"/>
    <x v="6505"/>
    <x v="2"/>
    <n v="620"/>
    <n v="4"/>
    <x v="3"/>
    <s v="при ремонтных работах 2022-2023"/>
    <m/>
    <n v="620"/>
    <m/>
    <m/>
    <n v="620"/>
    <n v="4"/>
    <m/>
    <m/>
    <n v="4"/>
  </r>
  <r>
    <s v="Склад Юг"/>
    <x v="0"/>
    <x v="3989"/>
    <x v="0"/>
    <m/>
    <m/>
    <x v="0"/>
    <m/>
    <m/>
    <m/>
    <n v="5983.33"/>
    <n v="5983.33"/>
    <m/>
    <m/>
    <n v="2"/>
    <n v="2"/>
    <m/>
  </r>
  <r>
    <s v="Склад Юг"/>
    <x v="0"/>
    <x v="771"/>
    <x v="0"/>
    <m/>
    <m/>
    <x v="0"/>
    <m/>
    <m/>
    <m/>
    <n v="5438.33"/>
    <n v="5438.33"/>
    <m/>
    <m/>
    <n v="2"/>
    <n v="2"/>
    <m/>
  </r>
  <r>
    <s v="Склад Юг"/>
    <x v="0"/>
    <x v="6506"/>
    <x v="0"/>
    <m/>
    <m/>
    <x v="0"/>
    <m/>
    <m/>
    <m/>
    <n v="1900"/>
    <n v="1900"/>
    <m/>
    <m/>
    <n v="10"/>
    <n v="10"/>
    <m/>
  </r>
  <r>
    <s v="Склад Юг"/>
    <x v="0"/>
    <x v="6507"/>
    <x v="0"/>
    <m/>
    <m/>
    <x v="0"/>
    <m/>
    <m/>
    <m/>
    <n v="2975.21"/>
    <n v="2975.21"/>
    <m/>
    <m/>
    <n v="1"/>
    <n v="1"/>
    <m/>
  </r>
  <r>
    <s v="Склад Юг"/>
    <x v="0"/>
    <x v="6508"/>
    <x v="0"/>
    <m/>
    <m/>
    <x v="0"/>
    <m/>
    <m/>
    <m/>
    <n v="2975.21"/>
    <n v="2975.21"/>
    <m/>
    <m/>
    <n v="1"/>
    <n v="1"/>
    <m/>
  </r>
  <r>
    <s v="Склад Юг"/>
    <x v="0"/>
    <x v="6509"/>
    <x v="0"/>
    <m/>
    <m/>
    <x v="0"/>
    <m/>
    <m/>
    <m/>
    <n v="348.33"/>
    <n v="348.33"/>
    <m/>
    <m/>
    <n v="2"/>
    <n v="2"/>
    <m/>
  </r>
  <r>
    <s v="Склад Юг"/>
    <x v="0"/>
    <x v="6510"/>
    <x v="0"/>
    <m/>
    <m/>
    <x v="0"/>
    <m/>
    <m/>
    <m/>
    <n v="564"/>
    <n v="564"/>
    <m/>
    <m/>
    <n v="2"/>
    <n v="2"/>
    <m/>
  </r>
  <r>
    <s v="Склад Юг"/>
    <x v="0"/>
    <x v="6511"/>
    <x v="0"/>
    <m/>
    <m/>
    <x v="0"/>
    <m/>
    <m/>
    <m/>
    <n v="480000"/>
    <m/>
    <n v="480000"/>
    <m/>
    <n v="2"/>
    <m/>
    <n v="2"/>
  </r>
  <r>
    <s v="Склад Юг"/>
    <x v="0"/>
    <x v="6512"/>
    <x v="0"/>
    <m/>
    <m/>
    <x v="0"/>
    <m/>
    <m/>
    <m/>
    <n v="32630"/>
    <n v="32630"/>
    <m/>
    <m/>
    <n v="7"/>
    <n v="7"/>
    <m/>
  </r>
  <r>
    <s v="Склад Юг"/>
    <x v="0"/>
    <x v="6513"/>
    <x v="0"/>
    <m/>
    <m/>
    <x v="0"/>
    <m/>
    <m/>
    <m/>
    <n v="2730"/>
    <m/>
    <n v="2730"/>
    <m/>
    <n v="195"/>
    <m/>
    <n v="195"/>
  </r>
  <r>
    <s v="Склад Юг"/>
    <x v="0"/>
    <x v="6514"/>
    <x v="0"/>
    <m/>
    <m/>
    <x v="0"/>
    <m/>
    <m/>
    <m/>
    <n v="3406"/>
    <n v="3406"/>
    <m/>
    <m/>
    <n v="2"/>
    <n v="2"/>
    <m/>
  </r>
  <r>
    <s v="Склад Юг"/>
    <x v="0"/>
    <x v="6515"/>
    <x v="0"/>
    <m/>
    <m/>
    <x v="0"/>
    <m/>
    <m/>
    <m/>
    <n v="2730"/>
    <n v="2730"/>
    <m/>
    <m/>
    <n v="15"/>
    <n v="15"/>
    <m/>
  </r>
  <r>
    <s v="Склад Юг"/>
    <x v="0"/>
    <x v="6516"/>
    <x v="0"/>
    <m/>
    <m/>
    <x v="0"/>
    <m/>
    <m/>
    <m/>
    <n v="273.22000000000003"/>
    <n v="273.22000000000003"/>
    <m/>
    <m/>
    <n v="2"/>
    <n v="2"/>
    <m/>
  </r>
  <r>
    <s v="Склад Юг"/>
    <x v="0"/>
    <x v="6517"/>
    <x v="0"/>
    <m/>
    <m/>
    <x v="0"/>
    <m/>
    <m/>
    <m/>
    <n v="2500"/>
    <n v="2500"/>
    <m/>
    <m/>
    <n v="100"/>
    <n v="100"/>
    <m/>
  </r>
  <r>
    <s v="Склад Юг"/>
    <x v="0"/>
    <x v="4092"/>
    <x v="0"/>
    <m/>
    <m/>
    <x v="0"/>
    <m/>
    <m/>
    <m/>
    <n v="1675"/>
    <n v="1675"/>
    <m/>
    <m/>
    <n v="67"/>
    <n v="67"/>
    <m/>
  </r>
  <r>
    <s v="Склад Юг"/>
    <x v="0"/>
    <x v="6518"/>
    <x v="0"/>
    <m/>
    <m/>
    <x v="0"/>
    <m/>
    <m/>
    <n v="7203"/>
    <m/>
    <n v="7203"/>
    <m/>
    <n v="4.2"/>
    <m/>
    <n v="4.2"/>
    <m/>
  </r>
  <r>
    <s v="Склад Юг"/>
    <x v="0"/>
    <x v="6519"/>
    <x v="0"/>
    <m/>
    <m/>
    <x v="0"/>
    <m/>
    <m/>
    <m/>
    <n v="2516"/>
    <n v="2516"/>
    <m/>
    <m/>
    <n v="8"/>
    <n v="8"/>
    <m/>
  </r>
  <r>
    <s v="Склад Юг"/>
    <x v="0"/>
    <x v="6520"/>
    <x v="0"/>
    <m/>
    <m/>
    <x v="0"/>
    <m/>
    <m/>
    <m/>
    <n v="3328.5"/>
    <n v="3328.5"/>
    <m/>
    <m/>
    <n v="2"/>
    <n v="2"/>
    <m/>
  </r>
  <r>
    <s v="Склад Юг"/>
    <x v="0"/>
    <x v="6521"/>
    <x v="0"/>
    <m/>
    <m/>
    <x v="0"/>
    <m/>
    <m/>
    <m/>
    <n v="12914.23"/>
    <n v="12914.23"/>
    <m/>
    <m/>
    <n v="2"/>
    <n v="2"/>
    <m/>
  </r>
  <r>
    <s v="Склад Юг"/>
    <x v="0"/>
    <x v="6522"/>
    <x v="0"/>
    <m/>
    <m/>
    <x v="0"/>
    <m/>
    <m/>
    <m/>
    <n v="1034401.8"/>
    <n v="1034401.8"/>
    <m/>
    <m/>
    <n v="17.562000000000001"/>
    <n v="17.562000000000001"/>
    <m/>
  </r>
  <r>
    <s v="Склад Юг"/>
    <x v="0"/>
    <x v="6523"/>
    <x v="0"/>
    <m/>
    <m/>
    <x v="0"/>
    <m/>
    <m/>
    <m/>
    <n v="281385"/>
    <n v="281385"/>
    <m/>
    <m/>
    <n v="3"/>
    <n v="3"/>
    <m/>
  </r>
  <r>
    <s v="Склад Юг"/>
    <x v="0"/>
    <x v="6524"/>
    <x v="0"/>
    <m/>
    <m/>
    <x v="0"/>
    <m/>
    <m/>
    <m/>
    <n v="1545804"/>
    <n v="1545804"/>
    <m/>
    <m/>
    <n v="9"/>
    <n v="9"/>
    <m/>
  </r>
  <r>
    <s v="Склад Юг"/>
    <x v="0"/>
    <x v="6525"/>
    <x v="0"/>
    <m/>
    <m/>
    <x v="0"/>
    <m/>
    <m/>
    <m/>
    <n v="2491.67"/>
    <n v="2491.67"/>
    <m/>
    <m/>
    <n v="1"/>
    <n v="1"/>
    <m/>
  </r>
  <r>
    <s v="Склад Юг"/>
    <x v="0"/>
    <x v="6526"/>
    <x v="0"/>
    <m/>
    <m/>
    <x v="0"/>
    <m/>
    <m/>
    <m/>
    <n v="7836"/>
    <n v="7836"/>
    <m/>
    <m/>
    <n v="1"/>
    <n v="1"/>
    <m/>
  </r>
  <r>
    <s v="Склад Юг"/>
    <x v="0"/>
    <x v="6527"/>
    <x v="0"/>
    <m/>
    <m/>
    <x v="0"/>
    <m/>
    <m/>
    <m/>
    <n v="8732.4"/>
    <n v="8732.4"/>
    <m/>
    <m/>
    <n v="1"/>
    <n v="1"/>
    <m/>
  </r>
  <r>
    <s v="Склад Юг"/>
    <x v="0"/>
    <x v="6528"/>
    <x v="0"/>
    <m/>
    <m/>
    <x v="0"/>
    <m/>
    <m/>
    <m/>
    <n v="15740.15"/>
    <n v="15740.15"/>
    <m/>
    <m/>
    <n v="3"/>
    <n v="3"/>
    <m/>
  </r>
  <r>
    <s v="Склад Юг"/>
    <x v="0"/>
    <x v="4110"/>
    <x v="0"/>
    <m/>
    <m/>
    <x v="0"/>
    <m/>
    <m/>
    <m/>
    <n v="52115.44"/>
    <n v="37962.370000000003"/>
    <n v="14153.07"/>
    <m/>
    <n v="25"/>
    <n v="18"/>
    <n v="7"/>
  </r>
  <r>
    <s v="Склад Юг"/>
    <x v="0"/>
    <x v="6529"/>
    <x v="0"/>
    <m/>
    <m/>
    <x v="0"/>
    <m/>
    <m/>
    <m/>
    <n v="244.17"/>
    <n v="244.17"/>
    <m/>
    <m/>
    <n v="1"/>
    <n v="1"/>
    <m/>
  </r>
  <r>
    <s v="Склад Юг"/>
    <x v="0"/>
    <x v="6530"/>
    <x v="0"/>
    <m/>
    <m/>
    <x v="0"/>
    <m/>
    <m/>
    <m/>
    <n v="647"/>
    <n v="647"/>
    <m/>
    <m/>
    <n v="1"/>
    <n v="1"/>
    <m/>
  </r>
  <r>
    <s v="Склад Юг"/>
    <x v="0"/>
    <x v="6531"/>
    <x v="4"/>
    <n v="14523.1"/>
    <n v="134"/>
    <x v="3"/>
    <s v="Реконструкция НБУ 2022-2024"/>
    <m/>
    <n v="14523.1"/>
    <m/>
    <m/>
    <n v="14523.1"/>
    <n v="134"/>
    <m/>
    <m/>
    <n v="134"/>
  </r>
  <r>
    <s v="Склад Юг"/>
    <x v="0"/>
    <x v="6532"/>
    <x v="0"/>
    <m/>
    <m/>
    <x v="0"/>
    <m/>
    <m/>
    <n v="118750"/>
    <m/>
    <n v="118750"/>
    <m/>
    <n v="150"/>
    <m/>
    <n v="150"/>
    <m/>
  </r>
  <r>
    <s v="Склад Юг"/>
    <x v="0"/>
    <x v="6533"/>
    <x v="4"/>
    <n v="3213.94"/>
    <n v="62"/>
    <x v="3"/>
    <s v="Реконструкция НБУ 2022-2024"/>
    <n v="3213.94"/>
    <n v="3213.94"/>
    <m/>
    <m/>
    <n v="3213.94"/>
    <n v="62"/>
    <m/>
    <m/>
    <n v="62"/>
  </r>
  <r>
    <s v="Склад Юг"/>
    <x v="0"/>
    <x v="6534"/>
    <x v="0"/>
    <m/>
    <m/>
    <x v="0"/>
    <m/>
    <m/>
    <m/>
    <n v="5826.74"/>
    <n v="5826.74"/>
    <m/>
    <m/>
    <n v="1"/>
    <n v="1"/>
    <m/>
  </r>
  <r>
    <s v="Склад Юг"/>
    <x v="0"/>
    <x v="6535"/>
    <x v="0"/>
    <m/>
    <m/>
    <x v="0"/>
    <m/>
    <m/>
    <m/>
    <n v="1685"/>
    <n v="1685"/>
    <m/>
    <m/>
    <n v="3"/>
    <n v="3"/>
    <m/>
  </r>
  <r>
    <s v="Склад Юг"/>
    <x v="0"/>
    <x v="6536"/>
    <x v="4"/>
    <n v="23025.56"/>
    <n v="283"/>
    <x v="3"/>
    <s v="Реконструкция НБУ 2022-2024"/>
    <m/>
    <n v="23025.56"/>
    <m/>
    <m/>
    <n v="23025.56"/>
    <n v="283"/>
    <m/>
    <m/>
    <n v="283"/>
  </r>
  <r>
    <s v="Склад Юг"/>
    <x v="0"/>
    <x v="6537"/>
    <x v="4"/>
    <n v="2573.9"/>
    <n v="55"/>
    <x v="3"/>
    <s v="Реконструкция НБУ 2022-2024"/>
    <m/>
    <n v="2573.9"/>
    <m/>
    <m/>
    <n v="2573.9"/>
    <n v="55"/>
    <m/>
    <m/>
    <n v="55"/>
  </r>
  <r>
    <s v="Склад Юг"/>
    <x v="0"/>
    <x v="6538"/>
    <x v="4"/>
    <n v="81226.09"/>
    <n v="583"/>
    <x v="3"/>
    <s v="Реконструкция НБУ 2022-2024"/>
    <m/>
    <n v="81226.09"/>
    <m/>
    <m/>
    <n v="81226.09"/>
    <n v="583"/>
    <m/>
    <m/>
    <n v="583"/>
  </r>
  <r>
    <s v="Склад Юг"/>
    <x v="0"/>
    <x v="4120"/>
    <x v="0"/>
    <m/>
    <m/>
    <x v="0"/>
    <m/>
    <m/>
    <m/>
    <n v="2236.44"/>
    <n v="2236.44"/>
    <m/>
    <m/>
    <n v="40"/>
    <n v="40"/>
    <m/>
  </r>
  <r>
    <s v="Склад Юг"/>
    <x v="0"/>
    <x v="6539"/>
    <x v="2"/>
    <n v="73114.41"/>
    <n v="100"/>
    <x v="3"/>
    <s v="Обустройство кустовой площадки 2022"/>
    <m/>
    <n v="73114.41"/>
    <m/>
    <m/>
    <n v="73114.41"/>
    <n v="100"/>
    <m/>
    <m/>
    <n v="100"/>
  </r>
  <r>
    <s v="Склад Юг"/>
    <x v="0"/>
    <x v="6540"/>
    <x v="0"/>
    <m/>
    <m/>
    <x v="0"/>
    <m/>
    <m/>
    <m/>
    <n v="3558.08"/>
    <n v="3558.08"/>
    <m/>
    <m/>
    <n v="15"/>
    <n v="15"/>
    <m/>
  </r>
  <r>
    <s v="Склад Юг"/>
    <x v="0"/>
    <x v="6541"/>
    <x v="3"/>
    <n v="1029.22"/>
    <n v="22"/>
    <x v="3"/>
    <s v="не планируется к использованию"/>
    <m/>
    <n v="1029.22"/>
    <m/>
    <m/>
    <n v="1029.22"/>
    <n v="22"/>
    <m/>
    <m/>
    <n v="22"/>
  </r>
  <r>
    <s v="Склад Юг"/>
    <x v="0"/>
    <x v="6542"/>
    <x v="0"/>
    <m/>
    <m/>
    <x v="0"/>
    <m/>
    <m/>
    <n v="13669.06"/>
    <m/>
    <n v="13669.06"/>
    <m/>
    <n v="170"/>
    <m/>
    <n v="170"/>
    <m/>
  </r>
  <r>
    <s v="Склад Юг"/>
    <x v="0"/>
    <x v="6543"/>
    <x v="0"/>
    <m/>
    <m/>
    <x v="0"/>
    <m/>
    <m/>
    <m/>
    <n v="2500"/>
    <n v="2500"/>
    <m/>
    <m/>
    <n v="5"/>
    <n v="5"/>
    <m/>
  </r>
  <r>
    <s v="Склад Юг"/>
    <x v="0"/>
    <x v="6544"/>
    <x v="0"/>
    <m/>
    <m/>
    <x v="0"/>
    <m/>
    <m/>
    <m/>
    <n v="18536"/>
    <m/>
    <n v="18536"/>
    <m/>
    <n v="4"/>
    <m/>
    <n v="4"/>
  </r>
  <r>
    <s v="Склад Юг"/>
    <x v="0"/>
    <x v="6545"/>
    <x v="0"/>
    <m/>
    <m/>
    <x v="0"/>
    <m/>
    <m/>
    <m/>
    <n v="13036"/>
    <m/>
    <n v="13036"/>
    <m/>
    <n v="2"/>
    <m/>
    <n v="2"/>
  </r>
  <r>
    <s v="Склад Юг"/>
    <x v="0"/>
    <x v="6546"/>
    <x v="0"/>
    <m/>
    <m/>
    <x v="0"/>
    <m/>
    <m/>
    <n v="5750"/>
    <m/>
    <n v="5750"/>
    <m/>
    <n v="100"/>
    <m/>
    <n v="100"/>
    <m/>
  </r>
  <r>
    <s v="Склад Юг"/>
    <x v="0"/>
    <x v="6547"/>
    <x v="0"/>
    <m/>
    <m/>
    <x v="0"/>
    <m/>
    <m/>
    <n v="48212.5"/>
    <m/>
    <n v="48212.5"/>
    <m/>
    <n v="100"/>
    <m/>
    <n v="100"/>
    <m/>
  </r>
  <r>
    <s v="Склад Юг"/>
    <x v="0"/>
    <x v="6548"/>
    <x v="4"/>
    <n v="32383.33"/>
    <n v="134"/>
    <x v="3"/>
    <s v="Реконструкция НБУ 2022-2024"/>
    <m/>
    <n v="32383.33"/>
    <m/>
    <m/>
    <n v="32383.33"/>
    <n v="134"/>
    <m/>
    <m/>
    <n v="134"/>
  </r>
  <r>
    <s v="Склад Юг"/>
    <x v="0"/>
    <x v="6549"/>
    <x v="0"/>
    <m/>
    <m/>
    <x v="0"/>
    <m/>
    <m/>
    <n v="2291.67"/>
    <m/>
    <n v="2291.67"/>
    <m/>
    <n v="50"/>
    <m/>
    <n v="50"/>
    <m/>
  </r>
  <r>
    <s v="Склад Юг"/>
    <x v="0"/>
    <x v="6550"/>
    <x v="0"/>
    <m/>
    <m/>
    <x v="0"/>
    <m/>
    <m/>
    <m/>
    <n v="25059.75"/>
    <n v="25059.75"/>
    <m/>
    <m/>
    <n v="18"/>
    <n v="18"/>
    <m/>
  </r>
  <r>
    <s v="Склад Юг"/>
    <x v="0"/>
    <x v="6551"/>
    <x v="0"/>
    <m/>
    <m/>
    <x v="0"/>
    <m/>
    <m/>
    <m/>
    <n v="147687.5"/>
    <n v="147687.5"/>
    <m/>
    <m/>
    <n v="1"/>
    <n v="1"/>
    <m/>
  </r>
  <r>
    <s v="Склад Юг"/>
    <x v="0"/>
    <x v="6552"/>
    <x v="0"/>
    <m/>
    <m/>
    <x v="0"/>
    <m/>
    <m/>
    <m/>
    <n v="450"/>
    <n v="450"/>
    <m/>
    <m/>
    <n v="6"/>
    <n v="6"/>
    <m/>
  </r>
  <r>
    <s v="Склад Юг"/>
    <x v="0"/>
    <x v="6553"/>
    <x v="0"/>
    <m/>
    <m/>
    <x v="0"/>
    <m/>
    <m/>
    <m/>
    <n v="1650"/>
    <n v="1650"/>
    <m/>
    <m/>
    <n v="22"/>
    <n v="22"/>
    <m/>
  </r>
  <r>
    <s v="Склад Юг"/>
    <x v="0"/>
    <x v="6554"/>
    <x v="0"/>
    <m/>
    <m/>
    <x v="0"/>
    <m/>
    <m/>
    <m/>
    <n v="450"/>
    <n v="450"/>
    <m/>
    <m/>
    <n v="6"/>
    <n v="6"/>
    <m/>
  </r>
  <r>
    <s v="Склад Юг"/>
    <x v="0"/>
    <x v="6555"/>
    <x v="0"/>
    <m/>
    <m/>
    <x v="0"/>
    <m/>
    <m/>
    <m/>
    <n v="900"/>
    <n v="900"/>
    <m/>
    <m/>
    <n v="12"/>
    <n v="12"/>
    <m/>
  </r>
  <r>
    <s v="Склад Юг"/>
    <x v="0"/>
    <x v="6556"/>
    <x v="0"/>
    <m/>
    <m/>
    <x v="0"/>
    <m/>
    <m/>
    <m/>
    <n v="2325"/>
    <n v="2325"/>
    <m/>
    <m/>
    <n v="31"/>
    <n v="31"/>
    <m/>
  </r>
  <r>
    <s v="Склад Юг"/>
    <x v="0"/>
    <x v="6557"/>
    <x v="0"/>
    <m/>
    <m/>
    <x v="0"/>
    <m/>
    <m/>
    <m/>
    <n v="3825"/>
    <n v="3825"/>
    <m/>
    <m/>
    <n v="51"/>
    <n v="51"/>
    <m/>
  </r>
  <r>
    <s v="Склад Юг"/>
    <x v="0"/>
    <x v="6558"/>
    <x v="0"/>
    <m/>
    <m/>
    <x v="0"/>
    <m/>
    <m/>
    <m/>
    <n v="225"/>
    <n v="225"/>
    <m/>
    <m/>
    <n v="3"/>
    <n v="3"/>
    <m/>
  </r>
  <r>
    <s v="Склад Юг"/>
    <x v="0"/>
    <x v="6559"/>
    <x v="0"/>
    <m/>
    <m/>
    <x v="0"/>
    <m/>
    <m/>
    <m/>
    <n v="225"/>
    <n v="225"/>
    <m/>
    <m/>
    <n v="3"/>
    <n v="3"/>
    <m/>
  </r>
  <r>
    <s v="Склад Юг"/>
    <x v="0"/>
    <x v="6560"/>
    <x v="0"/>
    <m/>
    <m/>
    <x v="0"/>
    <m/>
    <m/>
    <m/>
    <n v="975"/>
    <n v="975"/>
    <m/>
    <m/>
    <n v="13"/>
    <n v="13"/>
    <m/>
  </r>
  <r>
    <s v="Склад Юг"/>
    <x v="0"/>
    <x v="6561"/>
    <x v="0"/>
    <m/>
    <m/>
    <x v="0"/>
    <m/>
    <m/>
    <m/>
    <n v="225"/>
    <n v="225"/>
    <m/>
    <m/>
    <n v="3"/>
    <n v="3"/>
    <m/>
  </r>
  <r>
    <s v="Склад Юг"/>
    <x v="0"/>
    <x v="6562"/>
    <x v="0"/>
    <m/>
    <m/>
    <x v="0"/>
    <m/>
    <m/>
    <m/>
    <n v="150"/>
    <n v="150"/>
    <m/>
    <m/>
    <n v="2"/>
    <n v="2"/>
    <m/>
  </r>
  <r>
    <s v="Склад Юг"/>
    <x v="0"/>
    <x v="6563"/>
    <x v="0"/>
    <m/>
    <m/>
    <x v="0"/>
    <m/>
    <m/>
    <m/>
    <n v="150"/>
    <n v="150"/>
    <m/>
    <m/>
    <n v="2"/>
    <n v="2"/>
    <m/>
  </r>
  <r>
    <s v="Склад Юг"/>
    <x v="0"/>
    <x v="6564"/>
    <x v="0"/>
    <m/>
    <m/>
    <x v="0"/>
    <m/>
    <m/>
    <m/>
    <n v="150"/>
    <n v="150"/>
    <m/>
    <m/>
    <n v="2"/>
    <n v="2"/>
    <m/>
  </r>
  <r>
    <s v="Склад Юг"/>
    <x v="0"/>
    <x v="6565"/>
    <x v="0"/>
    <m/>
    <m/>
    <x v="0"/>
    <m/>
    <m/>
    <m/>
    <n v="3300"/>
    <n v="3300"/>
    <m/>
    <m/>
    <n v="30"/>
    <n v="30"/>
    <m/>
  </r>
  <r>
    <s v="Склад Юг"/>
    <x v="0"/>
    <x v="6566"/>
    <x v="0"/>
    <m/>
    <m/>
    <x v="0"/>
    <m/>
    <m/>
    <m/>
    <n v="150"/>
    <n v="150"/>
    <m/>
    <m/>
    <n v="2"/>
    <n v="2"/>
    <m/>
  </r>
  <r>
    <s v="Склад Юг"/>
    <x v="0"/>
    <x v="6567"/>
    <x v="0"/>
    <m/>
    <m/>
    <x v="0"/>
    <m/>
    <m/>
    <m/>
    <n v="150"/>
    <n v="150"/>
    <m/>
    <m/>
    <n v="2"/>
    <n v="2"/>
    <m/>
  </r>
  <r>
    <s v="Склад Юг"/>
    <x v="0"/>
    <x v="6568"/>
    <x v="0"/>
    <m/>
    <m/>
    <x v="0"/>
    <m/>
    <m/>
    <m/>
    <n v="72735"/>
    <m/>
    <n v="72735"/>
    <m/>
    <n v="50"/>
    <m/>
    <n v="50"/>
  </r>
  <r>
    <s v="Склад Юг"/>
    <x v="0"/>
    <x v="6569"/>
    <x v="0"/>
    <m/>
    <m/>
    <x v="0"/>
    <m/>
    <m/>
    <m/>
    <n v="222.91"/>
    <n v="222.91"/>
    <m/>
    <m/>
    <n v="25"/>
    <n v="25"/>
    <m/>
  </r>
  <r>
    <s v="Склад Юг"/>
    <x v="0"/>
    <x v="4144"/>
    <x v="0"/>
    <m/>
    <m/>
    <x v="0"/>
    <m/>
    <m/>
    <m/>
    <n v="451.67"/>
    <n v="451.67"/>
    <m/>
    <m/>
    <n v="20"/>
    <n v="20"/>
    <m/>
  </r>
  <r>
    <s v="Склад Юг"/>
    <x v="0"/>
    <x v="6570"/>
    <x v="0"/>
    <m/>
    <m/>
    <x v="0"/>
    <m/>
    <m/>
    <m/>
    <n v="677.5"/>
    <n v="677.5"/>
    <m/>
    <m/>
    <n v="30"/>
    <n v="30"/>
    <m/>
  </r>
  <r>
    <s v="Склад Юг"/>
    <x v="0"/>
    <x v="6571"/>
    <x v="0"/>
    <m/>
    <m/>
    <x v="0"/>
    <m/>
    <m/>
    <m/>
    <n v="287.5"/>
    <n v="287.5"/>
    <m/>
    <m/>
    <n v="23"/>
    <n v="23"/>
    <m/>
  </r>
  <r>
    <s v="Склад Юг"/>
    <x v="0"/>
    <x v="6572"/>
    <x v="0"/>
    <m/>
    <m/>
    <x v="0"/>
    <m/>
    <m/>
    <m/>
    <n v="275"/>
    <n v="275"/>
    <m/>
    <m/>
    <n v="22"/>
    <n v="22"/>
    <m/>
  </r>
  <r>
    <s v="Склад Юг"/>
    <x v="0"/>
    <x v="6573"/>
    <x v="0"/>
    <m/>
    <m/>
    <x v="0"/>
    <m/>
    <m/>
    <m/>
    <n v="318"/>
    <n v="318"/>
    <m/>
    <m/>
    <n v="2"/>
    <n v="2"/>
    <m/>
  </r>
  <r>
    <s v="Склад Юг"/>
    <x v="0"/>
    <x v="6574"/>
    <x v="0"/>
    <m/>
    <m/>
    <x v="0"/>
    <m/>
    <m/>
    <m/>
    <n v="313"/>
    <n v="313"/>
    <m/>
    <m/>
    <n v="1"/>
    <n v="1"/>
    <m/>
  </r>
  <r>
    <s v="Склад Юг"/>
    <x v="0"/>
    <x v="6575"/>
    <x v="0"/>
    <m/>
    <m/>
    <x v="0"/>
    <m/>
    <m/>
    <m/>
    <n v="27529.9"/>
    <n v="27529.9"/>
    <m/>
    <m/>
    <n v="1"/>
    <n v="1"/>
    <m/>
  </r>
  <r>
    <s v="Склад Юг"/>
    <x v="0"/>
    <x v="6576"/>
    <x v="0"/>
    <m/>
    <m/>
    <x v="0"/>
    <m/>
    <m/>
    <m/>
    <n v="1833.33"/>
    <n v="1833.33"/>
    <m/>
    <m/>
    <n v="4"/>
    <n v="4"/>
    <m/>
  </r>
  <r>
    <s v="Склад Юг"/>
    <x v="0"/>
    <x v="6577"/>
    <x v="0"/>
    <m/>
    <m/>
    <x v="0"/>
    <m/>
    <m/>
    <n v="416.67"/>
    <m/>
    <n v="416.67"/>
    <m/>
    <n v="1"/>
    <m/>
    <n v="1"/>
    <m/>
  </r>
  <r>
    <s v="Склад Юг"/>
    <x v="0"/>
    <x v="6578"/>
    <x v="0"/>
    <m/>
    <m/>
    <x v="0"/>
    <m/>
    <m/>
    <m/>
    <n v="469.33"/>
    <n v="469.33"/>
    <m/>
    <m/>
    <n v="1"/>
    <n v="1"/>
    <m/>
  </r>
  <r>
    <s v="Склад Юг"/>
    <x v="0"/>
    <x v="6579"/>
    <x v="0"/>
    <m/>
    <m/>
    <x v="0"/>
    <m/>
    <m/>
    <m/>
    <n v="801.67"/>
    <n v="801.67"/>
    <m/>
    <m/>
    <n v="2"/>
    <n v="2"/>
    <m/>
  </r>
  <r>
    <s v="Склад Юг"/>
    <x v="0"/>
    <x v="6580"/>
    <x v="4"/>
    <n v="14536"/>
    <n v="40"/>
    <x v="3"/>
    <s v="Реконструкция НБУ 2022-2024"/>
    <m/>
    <n v="14536"/>
    <m/>
    <m/>
    <n v="14536"/>
    <n v="40"/>
    <m/>
    <m/>
    <n v="40"/>
  </r>
  <r>
    <s v="Склад Юг"/>
    <x v="0"/>
    <x v="6581"/>
    <x v="4"/>
    <n v="213450.12"/>
    <n v="46"/>
    <x v="3"/>
    <s v="Реконструкция НБУ 2022-2024"/>
    <m/>
    <n v="213450.12"/>
    <m/>
    <m/>
    <n v="213450.12"/>
    <n v="46"/>
    <m/>
    <m/>
    <n v="46"/>
  </r>
  <r>
    <s v="Склад Юг"/>
    <x v="0"/>
    <x v="805"/>
    <x v="0"/>
    <m/>
    <m/>
    <x v="0"/>
    <m/>
    <m/>
    <m/>
    <n v="3519.37"/>
    <n v="3519.37"/>
    <m/>
    <m/>
    <n v="4"/>
    <n v="4"/>
    <m/>
  </r>
  <r>
    <s v="Склад Юг"/>
    <x v="0"/>
    <x v="6582"/>
    <x v="0"/>
    <m/>
    <m/>
    <x v="0"/>
    <m/>
    <m/>
    <m/>
    <n v="1613.5"/>
    <m/>
    <n v="1613.5"/>
    <m/>
    <n v="50"/>
    <m/>
    <n v="50"/>
  </r>
  <r>
    <s v="Склад Юг"/>
    <x v="0"/>
    <x v="6583"/>
    <x v="0"/>
    <m/>
    <m/>
    <x v="0"/>
    <m/>
    <m/>
    <m/>
    <n v="7860"/>
    <m/>
    <n v="7860"/>
    <m/>
    <n v="200"/>
    <m/>
    <n v="200"/>
  </r>
  <r>
    <s v="Склад Юг"/>
    <x v="0"/>
    <x v="6584"/>
    <x v="0"/>
    <m/>
    <m/>
    <x v="0"/>
    <m/>
    <m/>
    <m/>
    <n v="10482"/>
    <m/>
    <n v="10482"/>
    <m/>
    <n v="100"/>
    <m/>
    <n v="100"/>
  </r>
  <r>
    <s v="Склад Юг"/>
    <x v="0"/>
    <x v="6585"/>
    <x v="0"/>
    <m/>
    <m/>
    <x v="0"/>
    <m/>
    <m/>
    <m/>
    <n v="31846"/>
    <n v="31846"/>
    <m/>
    <m/>
    <n v="200"/>
    <n v="200"/>
    <m/>
  </r>
  <r>
    <s v="Склад Юг"/>
    <x v="0"/>
    <x v="6586"/>
    <x v="0"/>
    <m/>
    <m/>
    <x v="0"/>
    <m/>
    <m/>
    <m/>
    <n v="91770"/>
    <n v="91770"/>
    <m/>
    <m/>
    <n v="500"/>
    <n v="500"/>
    <m/>
  </r>
  <r>
    <s v="Склад Юг"/>
    <x v="0"/>
    <x v="6587"/>
    <x v="0"/>
    <m/>
    <m/>
    <x v="0"/>
    <m/>
    <m/>
    <n v="107624"/>
    <m/>
    <n v="107624"/>
    <m/>
    <n v="400"/>
    <m/>
    <n v="400"/>
    <m/>
  </r>
  <r>
    <s v="Склад Юг"/>
    <x v="0"/>
    <x v="6588"/>
    <x v="0"/>
    <m/>
    <m/>
    <x v="0"/>
    <m/>
    <m/>
    <m/>
    <n v="659252"/>
    <m/>
    <n v="659252"/>
    <m/>
    <n v="2200"/>
    <m/>
    <n v="2200"/>
  </r>
  <r>
    <s v="Склад Юг"/>
    <x v="0"/>
    <x v="809"/>
    <x v="0"/>
    <m/>
    <m/>
    <x v="0"/>
    <m/>
    <m/>
    <m/>
    <n v="868467.12"/>
    <n v="868467.12"/>
    <m/>
    <m/>
    <n v="2402"/>
    <n v="2402"/>
    <m/>
  </r>
  <r>
    <s v="Склад Юг"/>
    <x v="0"/>
    <x v="6589"/>
    <x v="0"/>
    <m/>
    <m/>
    <x v="0"/>
    <m/>
    <m/>
    <n v="300704.71000000002"/>
    <m/>
    <n v="300704.71000000002"/>
    <m/>
    <n v="930"/>
    <m/>
    <n v="930"/>
    <m/>
  </r>
  <r>
    <s v="Склад Юг"/>
    <x v="0"/>
    <x v="6590"/>
    <x v="0"/>
    <m/>
    <m/>
    <x v="0"/>
    <m/>
    <m/>
    <n v="12897.6"/>
    <m/>
    <n v="12897.6"/>
    <m/>
    <n v="50"/>
    <m/>
    <n v="50"/>
    <m/>
  </r>
  <r>
    <s v="Склад Юг"/>
    <x v="0"/>
    <x v="6591"/>
    <x v="0"/>
    <m/>
    <m/>
    <x v="0"/>
    <m/>
    <m/>
    <n v="165969"/>
    <m/>
    <n v="165969"/>
    <m/>
    <n v="450"/>
    <m/>
    <n v="450"/>
    <m/>
  </r>
  <r>
    <s v="Склад Юг"/>
    <x v="0"/>
    <x v="6592"/>
    <x v="0"/>
    <m/>
    <m/>
    <x v="0"/>
    <m/>
    <m/>
    <m/>
    <n v="31846"/>
    <m/>
    <n v="31846"/>
    <m/>
    <n v="200"/>
    <m/>
    <n v="200"/>
  </r>
  <r>
    <s v="Склад Юг"/>
    <x v="0"/>
    <x v="6593"/>
    <x v="0"/>
    <m/>
    <m/>
    <x v="0"/>
    <m/>
    <m/>
    <n v="35276.800000000003"/>
    <m/>
    <n v="35276.800000000003"/>
    <m/>
    <n v="620"/>
    <m/>
    <n v="620"/>
    <m/>
  </r>
  <r>
    <s v="Склад Юг"/>
    <x v="0"/>
    <x v="6594"/>
    <x v="0"/>
    <m/>
    <m/>
    <x v="0"/>
    <m/>
    <m/>
    <n v="227.77"/>
    <m/>
    <n v="227.77"/>
    <m/>
    <n v="10"/>
    <m/>
    <n v="10"/>
    <m/>
  </r>
  <r>
    <s v="Склад Юг"/>
    <x v="0"/>
    <x v="6595"/>
    <x v="0"/>
    <m/>
    <m/>
    <x v="0"/>
    <m/>
    <m/>
    <n v="6718.8"/>
    <m/>
    <n v="6718.8"/>
    <m/>
    <n v="20"/>
    <m/>
    <n v="20"/>
    <m/>
  </r>
  <r>
    <s v="Склад Юг"/>
    <x v="0"/>
    <x v="6596"/>
    <x v="0"/>
    <m/>
    <m/>
    <x v="0"/>
    <m/>
    <m/>
    <m/>
    <n v="1150"/>
    <m/>
    <n v="1150"/>
    <m/>
    <n v="1"/>
    <m/>
    <n v="1"/>
  </r>
  <r>
    <s v="Склад Юг"/>
    <x v="0"/>
    <x v="6597"/>
    <x v="0"/>
    <m/>
    <m/>
    <x v="0"/>
    <m/>
    <m/>
    <m/>
    <n v="17829.169999999998"/>
    <n v="17829.169999999998"/>
    <m/>
    <m/>
    <n v="1"/>
    <n v="1"/>
    <m/>
  </r>
  <r>
    <s v="Склад Юг"/>
    <x v="0"/>
    <x v="4154"/>
    <x v="0"/>
    <m/>
    <m/>
    <x v="0"/>
    <m/>
    <m/>
    <m/>
    <n v="5111.67"/>
    <n v="5111.67"/>
    <m/>
    <m/>
    <n v="750"/>
    <n v="750"/>
    <m/>
  </r>
  <r>
    <s v="Склад Юг"/>
    <x v="0"/>
    <x v="6598"/>
    <x v="0"/>
    <m/>
    <m/>
    <x v="0"/>
    <m/>
    <m/>
    <m/>
    <n v="113.33"/>
    <n v="113.33"/>
    <m/>
    <m/>
    <n v="40"/>
    <n v="40"/>
    <m/>
  </r>
  <r>
    <s v="Склад Юг"/>
    <x v="0"/>
    <x v="6599"/>
    <x v="0"/>
    <m/>
    <m/>
    <x v="0"/>
    <m/>
    <m/>
    <m/>
    <n v="14559.17"/>
    <n v="9809.17"/>
    <n v="4750"/>
    <m/>
    <n v="3"/>
    <n v="2"/>
    <n v="1"/>
  </r>
  <r>
    <s v="Склад Юг"/>
    <x v="0"/>
    <x v="6600"/>
    <x v="0"/>
    <m/>
    <m/>
    <x v="0"/>
    <m/>
    <m/>
    <m/>
    <n v="7564.8"/>
    <m/>
    <n v="7564.8"/>
    <m/>
    <n v="2"/>
    <m/>
    <n v="2"/>
  </r>
  <r>
    <s v="Склад Юг"/>
    <x v="0"/>
    <x v="814"/>
    <x v="0"/>
    <m/>
    <m/>
    <x v="0"/>
    <m/>
    <m/>
    <m/>
    <m/>
    <m/>
    <m/>
    <m/>
    <m/>
    <m/>
    <m/>
  </r>
  <r>
    <s v="Склад Юг"/>
    <x v="0"/>
    <x v="814"/>
    <x v="0"/>
    <m/>
    <m/>
    <x v="0"/>
    <m/>
    <m/>
    <m/>
    <n v="70000"/>
    <n v="59500"/>
    <n v="10500"/>
    <m/>
    <n v="20"/>
    <n v="17"/>
    <n v="3"/>
  </r>
  <r>
    <s v="Склад Юг"/>
    <x v="0"/>
    <x v="6601"/>
    <x v="0"/>
    <m/>
    <m/>
    <x v="0"/>
    <m/>
    <m/>
    <m/>
    <n v="2200"/>
    <n v="2200"/>
    <m/>
    <m/>
    <n v="4"/>
    <n v="4"/>
    <m/>
  </r>
  <r>
    <s v="Склад Юг"/>
    <x v="0"/>
    <x v="6602"/>
    <x v="0"/>
    <m/>
    <m/>
    <x v="0"/>
    <m/>
    <m/>
    <m/>
    <n v="1133.3399999999999"/>
    <n v="1133.3399999999999"/>
    <m/>
    <m/>
    <n v="2"/>
    <n v="2"/>
    <m/>
  </r>
  <r>
    <s v="Склад Юг"/>
    <x v="0"/>
    <x v="6603"/>
    <x v="0"/>
    <m/>
    <m/>
    <x v="0"/>
    <m/>
    <m/>
    <m/>
    <n v="6099.5"/>
    <n v="6099.5"/>
    <m/>
    <m/>
    <n v="14"/>
    <n v="14"/>
    <m/>
  </r>
  <r>
    <s v="Склад Юг"/>
    <x v="0"/>
    <x v="6604"/>
    <x v="0"/>
    <m/>
    <m/>
    <x v="0"/>
    <m/>
    <m/>
    <m/>
    <n v="2500"/>
    <n v="2500"/>
    <m/>
    <m/>
    <n v="10"/>
    <n v="10"/>
    <m/>
  </r>
  <r>
    <s v="Склад Юг"/>
    <x v="0"/>
    <x v="6605"/>
    <x v="0"/>
    <m/>
    <m/>
    <x v="0"/>
    <m/>
    <m/>
    <m/>
    <n v="9483.33"/>
    <n v="9483.33"/>
    <m/>
    <m/>
    <n v="1"/>
    <n v="1"/>
    <m/>
  </r>
  <r>
    <s v="Склад Юг"/>
    <x v="0"/>
    <x v="6606"/>
    <x v="0"/>
    <m/>
    <m/>
    <x v="0"/>
    <m/>
    <m/>
    <m/>
    <n v="5281.57"/>
    <n v="5281.57"/>
    <m/>
    <m/>
    <n v="1"/>
    <n v="1"/>
    <m/>
  </r>
  <r>
    <s v="Склад Юг"/>
    <x v="0"/>
    <x v="6607"/>
    <x v="0"/>
    <m/>
    <m/>
    <x v="0"/>
    <m/>
    <m/>
    <m/>
    <n v="5330.17"/>
    <n v="5330.17"/>
    <m/>
    <m/>
    <n v="1"/>
    <n v="1"/>
    <m/>
  </r>
  <r>
    <s v="Склад Юг"/>
    <x v="0"/>
    <x v="6608"/>
    <x v="0"/>
    <m/>
    <m/>
    <x v="0"/>
    <m/>
    <m/>
    <m/>
    <n v="2000"/>
    <n v="2000"/>
    <m/>
    <m/>
    <n v="3"/>
    <n v="3"/>
    <m/>
  </r>
  <r>
    <s v="Склад Юг"/>
    <x v="0"/>
    <x v="6609"/>
    <x v="0"/>
    <m/>
    <m/>
    <x v="0"/>
    <m/>
    <m/>
    <m/>
    <n v="3250"/>
    <n v="3250"/>
    <m/>
    <m/>
    <n v="6"/>
    <n v="6"/>
    <m/>
  </r>
  <r>
    <s v="Склад Юг"/>
    <x v="0"/>
    <x v="6610"/>
    <x v="0"/>
    <m/>
    <m/>
    <x v="0"/>
    <m/>
    <m/>
    <m/>
    <n v="583.33000000000004"/>
    <n v="583.33000000000004"/>
    <m/>
    <m/>
    <n v="1"/>
    <n v="1"/>
    <m/>
  </r>
  <r>
    <s v="Склад Юг"/>
    <x v="0"/>
    <x v="6611"/>
    <x v="0"/>
    <m/>
    <m/>
    <x v="0"/>
    <m/>
    <m/>
    <m/>
    <n v="2500"/>
    <n v="2500"/>
    <m/>
    <m/>
    <n v="4"/>
    <n v="4"/>
    <m/>
  </r>
  <r>
    <s v="Склад Юг"/>
    <x v="0"/>
    <x v="6612"/>
    <x v="0"/>
    <m/>
    <m/>
    <x v="0"/>
    <m/>
    <m/>
    <m/>
    <n v="1500"/>
    <n v="1500"/>
    <m/>
    <m/>
    <n v="2"/>
    <n v="2"/>
    <m/>
  </r>
  <r>
    <s v="Склад Юг"/>
    <x v="0"/>
    <x v="6613"/>
    <x v="0"/>
    <m/>
    <m/>
    <x v="0"/>
    <m/>
    <m/>
    <m/>
    <n v="1078.33"/>
    <n v="1078.33"/>
    <m/>
    <m/>
    <n v="2"/>
    <n v="2"/>
    <m/>
  </r>
  <r>
    <s v="Склад Юг"/>
    <x v="0"/>
    <x v="6614"/>
    <x v="0"/>
    <m/>
    <m/>
    <x v="0"/>
    <m/>
    <m/>
    <m/>
    <n v="625"/>
    <n v="625"/>
    <m/>
    <m/>
    <n v="1"/>
    <n v="1"/>
    <m/>
  </r>
  <r>
    <s v="Склад Юг"/>
    <x v="0"/>
    <x v="6615"/>
    <x v="0"/>
    <m/>
    <m/>
    <x v="0"/>
    <m/>
    <m/>
    <m/>
    <n v="375"/>
    <n v="375"/>
    <m/>
    <m/>
    <n v="1"/>
    <n v="1"/>
    <m/>
  </r>
  <r>
    <s v="Склад Юг"/>
    <x v="0"/>
    <x v="6616"/>
    <x v="0"/>
    <m/>
    <m/>
    <x v="0"/>
    <m/>
    <m/>
    <m/>
    <n v="916.66"/>
    <n v="916.66"/>
    <m/>
    <m/>
    <n v="2"/>
    <n v="2"/>
    <m/>
  </r>
  <r>
    <s v="Склад Юг"/>
    <x v="0"/>
    <x v="6617"/>
    <x v="0"/>
    <m/>
    <m/>
    <x v="0"/>
    <m/>
    <m/>
    <m/>
    <n v="224.72"/>
    <n v="224.72"/>
    <m/>
    <m/>
    <n v="2"/>
    <n v="2"/>
    <m/>
  </r>
  <r>
    <s v="Склад Юг"/>
    <x v="0"/>
    <x v="6618"/>
    <x v="0"/>
    <m/>
    <m/>
    <x v="0"/>
    <m/>
    <m/>
    <m/>
    <n v="15744"/>
    <n v="15744"/>
    <m/>
    <m/>
    <n v="1"/>
    <n v="1"/>
    <m/>
  </r>
  <r>
    <s v="Склад Юг"/>
    <x v="0"/>
    <x v="6619"/>
    <x v="0"/>
    <m/>
    <m/>
    <x v="0"/>
    <m/>
    <m/>
    <m/>
    <n v="2340"/>
    <n v="2340"/>
    <m/>
    <m/>
    <n v="2"/>
    <n v="2"/>
    <m/>
  </r>
  <r>
    <s v="Склад Юг"/>
    <x v="0"/>
    <x v="6620"/>
    <x v="0"/>
    <m/>
    <m/>
    <x v="0"/>
    <m/>
    <m/>
    <m/>
    <n v="2340"/>
    <n v="2340"/>
    <m/>
    <m/>
    <n v="3"/>
    <n v="3"/>
    <m/>
  </r>
  <r>
    <s v="Склад Юг"/>
    <x v="0"/>
    <x v="6621"/>
    <x v="0"/>
    <m/>
    <m/>
    <x v="0"/>
    <m/>
    <m/>
    <m/>
    <n v="1288.8"/>
    <n v="1288.8"/>
    <m/>
    <m/>
    <n v="2"/>
    <n v="2"/>
    <m/>
  </r>
  <r>
    <s v="Склад Юг"/>
    <x v="0"/>
    <x v="6622"/>
    <x v="0"/>
    <m/>
    <m/>
    <x v="0"/>
    <m/>
    <m/>
    <m/>
    <n v="6912"/>
    <n v="6912"/>
    <m/>
    <m/>
    <n v="8"/>
    <n v="8"/>
    <m/>
  </r>
  <r>
    <s v="Склад Юг"/>
    <x v="0"/>
    <x v="6623"/>
    <x v="0"/>
    <m/>
    <m/>
    <x v="0"/>
    <m/>
    <m/>
    <m/>
    <n v="468"/>
    <n v="468"/>
    <m/>
    <m/>
    <n v="1"/>
    <n v="1"/>
    <m/>
  </r>
  <r>
    <s v="Склад Юг"/>
    <x v="0"/>
    <x v="6624"/>
    <x v="0"/>
    <m/>
    <m/>
    <x v="0"/>
    <m/>
    <m/>
    <m/>
    <n v="1528"/>
    <n v="1528"/>
    <m/>
    <m/>
    <n v="2"/>
    <n v="2"/>
    <m/>
  </r>
  <r>
    <s v="Склад Юг"/>
    <x v="0"/>
    <x v="6625"/>
    <x v="0"/>
    <m/>
    <m/>
    <x v="0"/>
    <m/>
    <m/>
    <m/>
    <n v="2131.1999999999998"/>
    <n v="2131.1999999999998"/>
    <m/>
    <m/>
    <n v="6"/>
    <n v="6"/>
    <m/>
  </r>
  <r>
    <s v="Склад Юг"/>
    <x v="0"/>
    <x v="6626"/>
    <x v="0"/>
    <m/>
    <m/>
    <x v="0"/>
    <m/>
    <m/>
    <m/>
    <n v="333.33"/>
    <n v="333.33"/>
    <m/>
    <m/>
    <n v="1"/>
    <n v="1"/>
    <m/>
  </r>
  <r>
    <s v="Склад Юг"/>
    <x v="0"/>
    <x v="6627"/>
    <x v="0"/>
    <m/>
    <m/>
    <x v="0"/>
    <m/>
    <m/>
    <m/>
    <n v="458.33"/>
    <n v="458.33"/>
    <m/>
    <m/>
    <n v="1"/>
    <n v="1"/>
    <m/>
  </r>
  <r>
    <s v="Склад Юг"/>
    <x v="0"/>
    <x v="6628"/>
    <x v="0"/>
    <m/>
    <m/>
    <x v="0"/>
    <m/>
    <m/>
    <m/>
    <n v="458.33"/>
    <n v="458.33"/>
    <m/>
    <m/>
    <n v="1"/>
    <n v="1"/>
    <m/>
  </r>
  <r>
    <s v="Склад Юг"/>
    <x v="0"/>
    <x v="6629"/>
    <x v="0"/>
    <m/>
    <m/>
    <x v="0"/>
    <m/>
    <m/>
    <m/>
    <n v="458.33"/>
    <n v="458.33"/>
    <m/>
    <m/>
    <n v="1"/>
    <n v="1"/>
    <m/>
  </r>
  <r>
    <s v="Склад Юг"/>
    <x v="0"/>
    <x v="6630"/>
    <x v="0"/>
    <m/>
    <m/>
    <x v="0"/>
    <m/>
    <m/>
    <m/>
    <n v="31488"/>
    <n v="31488"/>
    <m/>
    <m/>
    <n v="2"/>
    <n v="2"/>
    <m/>
  </r>
  <r>
    <s v="Склад Юг"/>
    <x v="0"/>
    <x v="4158"/>
    <x v="0"/>
    <n v="-8644.9399999999987"/>
    <n v="-38"/>
    <x v="0"/>
    <m/>
    <m/>
    <n v="4738.8100000000004"/>
    <n v="10599.53"/>
    <n v="13383.75"/>
    <n v="1954.59"/>
    <n v="26"/>
    <n v="53"/>
    <n v="64"/>
    <n v="15"/>
  </r>
  <r>
    <s v="Склад Юг"/>
    <x v="0"/>
    <x v="4159"/>
    <x v="0"/>
    <n v="-16610.349999999999"/>
    <n v="-141"/>
    <x v="0"/>
    <m/>
    <m/>
    <n v="7671.41"/>
    <n v="18293.62"/>
    <n v="24281.759999999998"/>
    <n v="1683.27"/>
    <n v="65"/>
    <n v="160"/>
    <n v="206"/>
    <n v="19"/>
  </r>
  <r>
    <s v="Склад Юг"/>
    <x v="0"/>
    <x v="6631"/>
    <x v="0"/>
    <m/>
    <m/>
    <x v="0"/>
    <m/>
    <m/>
    <n v="21"/>
    <m/>
    <n v="21"/>
    <m/>
    <n v="1"/>
    <m/>
    <n v="1"/>
    <m/>
  </r>
  <r>
    <s v="Склад Юг"/>
    <x v="0"/>
    <x v="6632"/>
    <x v="0"/>
    <m/>
    <m/>
    <x v="0"/>
    <m/>
    <m/>
    <m/>
    <n v="5.21"/>
    <n v="5.21"/>
    <m/>
    <m/>
    <n v="1"/>
    <n v="1"/>
    <m/>
  </r>
  <r>
    <s v="Склад Юг"/>
    <x v="0"/>
    <x v="6633"/>
    <x v="0"/>
    <m/>
    <m/>
    <x v="0"/>
    <m/>
    <m/>
    <m/>
    <n v="42.37"/>
    <n v="42.37"/>
    <m/>
    <m/>
    <n v="1"/>
    <n v="1"/>
    <m/>
  </r>
  <r>
    <s v="Склад Юг"/>
    <x v="0"/>
    <x v="6634"/>
    <x v="0"/>
    <m/>
    <m/>
    <x v="0"/>
    <m/>
    <m/>
    <n v="25.43"/>
    <m/>
    <n v="25.43"/>
    <m/>
    <n v="1"/>
    <m/>
    <n v="1"/>
    <m/>
  </r>
  <r>
    <s v="Склад Юг"/>
    <x v="0"/>
    <x v="6635"/>
    <x v="0"/>
    <m/>
    <m/>
    <x v="0"/>
    <m/>
    <m/>
    <n v="42.56"/>
    <m/>
    <n v="42.56"/>
    <m/>
    <n v="1"/>
    <m/>
    <n v="1"/>
    <m/>
  </r>
  <r>
    <s v="Склад Юг"/>
    <x v="0"/>
    <x v="6636"/>
    <x v="0"/>
    <m/>
    <m/>
    <x v="0"/>
    <m/>
    <m/>
    <n v="15.75"/>
    <m/>
    <n v="15.75"/>
    <m/>
    <n v="1"/>
    <m/>
    <n v="1"/>
    <m/>
  </r>
  <r>
    <s v="Склад Юг"/>
    <x v="0"/>
    <x v="6637"/>
    <x v="0"/>
    <m/>
    <m/>
    <x v="0"/>
    <m/>
    <m/>
    <n v="15.41"/>
    <m/>
    <n v="15.41"/>
    <m/>
    <n v="1"/>
    <m/>
    <n v="1"/>
    <m/>
  </r>
  <r>
    <s v="Склад Юг"/>
    <x v="0"/>
    <x v="6638"/>
    <x v="0"/>
    <n v="-15.89"/>
    <n v="-1"/>
    <x v="0"/>
    <m/>
    <m/>
    <n v="37.08"/>
    <n v="31.78"/>
    <n v="52.97"/>
    <n v="15.89"/>
    <n v="1"/>
    <n v="2"/>
    <n v="2"/>
    <n v="1"/>
  </r>
  <r>
    <s v="Склад Юг"/>
    <x v="0"/>
    <x v="6639"/>
    <x v="0"/>
    <m/>
    <m/>
    <x v="0"/>
    <m/>
    <m/>
    <n v="1391.95"/>
    <m/>
    <n v="1391.95"/>
    <m/>
    <n v="3.5000000000000003E-2"/>
    <m/>
    <n v="3.5000000000000003E-2"/>
    <m/>
  </r>
  <r>
    <s v="Склад Юг"/>
    <x v="0"/>
    <x v="6640"/>
    <x v="0"/>
    <m/>
    <m/>
    <x v="0"/>
    <m/>
    <m/>
    <m/>
    <n v="11537.5"/>
    <n v="11537.5"/>
    <m/>
    <m/>
    <n v="1"/>
    <n v="1"/>
    <m/>
  </r>
  <r>
    <s v="Склад Юг"/>
    <x v="0"/>
    <x v="6641"/>
    <x v="0"/>
    <m/>
    <m/>
    <x v="0"/>
    <m/>
    <m/>
    <m/>
    <n v="2821.67"/>
    <n v="2821.67"/>
    <m/>
    <m/>
    <n v="4"/>
    <n v="4"/>
    <m/>
  </r>
  <r>
    <s v="Склад Юг"/>
    <x v="0"/>
    <x v="824"/>
    <x v="0"/>
    <m/>
    <m/>
    <x v="0"/>
    <m/>
    <m/>
    <m/>
    <n v="1416.67"/>
    <n v="1416.67"/>
    <m/>
    <m/>
    <n v="2"/>
    <n v="2"/>
    <m/>
  </r>
  <r>
    <s v="Склад Юг"/>
    <x v="0"/>
    <x v="6642"/>
    <x v="0"/>
    <m/>
    <m/>
    <x v="0"/>
    <m/>
    <m/>
    <m/>
    <n v="1875.32"/>
    <n v="1875.32"/>
    <m/>
    <m/>
    <n v="2"/>
    <n v="2"/>
    <m/>
  </r>
  <r>
    <s v="Склад Юг"/>
    <x v="0"/>
    <x v="6643"/>
    <x v="0"/>
    <m/>
    <m/>
    <x v="0"/>
    <m/>
    <m/>
    <m/>
    <n v="3071.47"/>
    <n v="3071.47"/>
    <m/>
    <m/>
    <n v="4"/>
    <n v="4"/>
    <m/>
  </r>
  <r>
    <s v="Склад Юг"/>
    <x v="0"/>
    <x v="6644"/>
    <x v="0"/>
    <m/>
    <m/>
    <x v="0"/>
    <m/>
    <m/>
    <m/>
    <n v="1185.33"/>
    <n v="1185.33"/>
    <m/>
    <m/>
    <n v="2"/>
    <n v="2"/>
    <m/>
  </r>
  <r>
    <s v="Склад Юг"/>
    <x v="0"/>
    <x v="6645"/>
    <x v="0"/>
    <m/>
    <m/>
    <x v="0"/>
    <m/>
    <m/>
    <m/>
    <n v="1378.13"/>
    <n v="1378.13"/>
    <m/>
    <m/>
    <n v="2"/>
    <n v="2"/>
    <m/>
  </r>
  <r>
    <s v="Склад Юг"/>
    <x v="0"/>
    <x v="6646"/>
    <x v="0"/>
    <m/>
    <m/>
    <x v="0"/>
    <m/>
    <m/>
    <m/>
    <n v="3090"/>
    <n v="3090"/>
    <m/>
    <m/>
    <n v="6"/>
    <n v="6"/>
    <m/>
  </r>
  <r>
    <s v="Склад Юг"/>
    <x v="0"/>
    <x v="6647"/>
    <x v="0"/>
    <m/>
    <m/>
    <x v="0"/>
    <m/>
    <m/>
    <m/>
    <n v="119626.42"/>
    <n v="71389.960000000006"/>
    <n v="48236.46"/>
    <m/>
    <n v="62"/>
    <n v="37"/>
    <n v="25"/>
  </r>
  <r>
    <s v="Склад Юг"/>
    <x v="0"/>
    <x v="4167"/>
    <x v="0"/>
    <m/>
    <m/>
    <x v="0"/>
    <m/>
    <m/>
    <m/>
    <n v="52670.33"/>
    <n v="48651.19"/>
    <n v="4019.14"/>
    <m/>
    <n v="159"/>
    <n v="146"/>
    <n v="13"/>
  </r>
  <r>
    <s v="Склад Юг"/>
    <x v="0"/>
    <x v="6648"/>
    <x v="1"/>
    <n v="31952.47"/>
    <n v="6798"/>
    <x v="3"/>
    <s v="аварийный запас"/>
    <m/>
    <n v="31952.47"/>
    <m/>
    <m/>
    <n v="31952.47"/>
    <n v="6798"/>
    <m/>
    <m/>
    <n v="6798"/>
  </r>
  <r>
    <s v="Склад Юг"/>
    <x v="0"/>
    <x v="6649"/>
    <x v="0"/>
    <n v="-42700"/>
    <n v="-1290"/>
    <x v="0"/>
    <m/>
    <m/>
    <n v="2100"/>
    <n v="53100"/>
    <n v="44800"/>
    <n v="10400"/>
    <n v="70"/>
    <n v="1420"/>
    <n v="1360"/>
    <n v="130"/>
  </r>
  <r>
    <s v="Склад Юг"/>
    <x v="0"/>
    <x v="6650"/>
    <x v="0"/>
    <n v="-728887.5"/>
    <n v="-7.75"/>
    <x v="0"/>
    <m/>
    <m/>
    <n v="117562.5"/>
    <n v="893475"/>
    <n v="846450"/>
    <n v="164587.5"/>
    <n v="1.25"/>
    <n v="9.5"/>
    <n v="9"/>
    <n v="1.75"/>
  </r>
  <r>
    <s v="Склад Юг"/>
    <x v="0"/>
    <x v="6651"/>
    <x v="0"/>
    <m/>
    <m/>
    <x v="0"/>
    <m/>
    <m/>
    <m/>
    <n v="1081575"/>
    <n v="282150"/>
    <n v="799425"/>
    <m/>
    <n v="11.5"/>
    <n v="3"/>
    <n v="8.5"/>
  </r>
  <r>
    <s v="Склад Юг"/>
    <x v="0"/>
    <x v="6652"/>
    <x v="0"/>
    <m/>
    <m/>
    <x v="0"/>
    <m/>
    <m/>
    <m/>
    <n v="200"/>
    <n v="200"/>
    <m/>
    <m/>
    <n v="2"/>
    <n v="2"/>
    <m/>
  </r>
  <r>
    <s v="Склад Юг"/>
    <x v="0"/>
    <x v="6653"/>
    <x v="0"/>
    <m/>
    <m/>
    <x v="0"/>
    <m/>
    <m/>
    <m/>
    <n v="7130"/>
    <n v="7130"/>
    <m/>
    <m/>
    <n v="46"/>
    <n v="46"/>
    <m/>
  </r>
  <r>
    <s v="Склад Юг"/>
    <x v="0"/>
    <x v="6654"/>
    <x v="0"/>
    <m/>
    <m/>
    <x v="0"/>
    <m/>
    <m/>
    <m/>
    <n v="308"/>
    <n v="308"/>
    <m/>
    <m/>
    <n v="14"/>
    <n v="14"/>
    <m/>
  </r>
  <r>
    <s v="Склад Юг"/>
    <x v="0"/>
    <x v="6655"/>
    <x v="0"/>
    <m/>
    <m/>
    <x v="0"/>
    <m/>
    <m/>
    <m/>
    <n v="520"/>
    <n v="520"/>
    <m/>
    <m/>
    <n v="26"/>
    <n v="26"/>
    <m/>
  </r>
  <r>
    <s v="Склад Юг"/>
    <x v="0"/>
    <x v="6656"/>
    <x v="0"/>
    <m/>
    <m/>
    <x v="0"/>
    <m/>
    <m/>
    <m/>
    <n v="720"/>
    <n v="720"/>
    <m/>
    <m/>
    <n v="24"/>
    <n v="24"/>
    <m/>
  </r>
  <r>
    <s v="Склад Юг"/>
    <x v="0"/>
    <x v="6657"/>
    <x v="0"/>
    <m/>
    <m/>
    <x v="0"/>
    <m/>
    <m/>
    <m/>
    <n v="450"/>
    <n v="450"/>
    <m/>
    <m/>
    <n v="10"/>
    <n v="10"/>
    <m/>
  </r>
  <r>
    <s v="Склад Юг"/>
    <x v="0"/>
    <x v="6658"/>
    <x v="0"/>
    <m/>
    <m/>
    <x v="0"/>
    <m/>
    <m/>
    <m/>
    <n v="270"/>
    <n v="270"/>
    <m/>
    <m/>
    <n v="6"/>
    <n v="6"/>
    <m/>
  </r>
  <r>
    <s v="Склад Юг"/>
    <x v="0"/>
    <x v="6659"/>
    <x v="0"/>
    <m/>
    <m/>
    <x v="0"/>
    <m/>
    <m/>
    <m/>
    <n v="480"/>
    <n v="480"/>
    <m/>
    <m/>
    <n v="12"/>
    <n v="12"/>
    <m/>
  </r>
  <r>
    <s v="Склад Юг"/>
    <x v="0"/>
    <x v="6660"/>
    <x v="0"/>
    <m/>
    <m/>
    <x v="0"/>
    <m/>
    <m/>
    <m/>
    <n v="810"/>
    <n v="810"/>
    <m/>
    <m/>
    <n v="18"/>
    <n v="18"/>
    <m/>
  </r>
  <r>
    <s v="Склад Юг"/>
    <x v="0"/>
    <x v="6661"/>
    <x v="0"/>
    <m/>
    <m/>
    <x v="0"/>
    <m/>
    <m/>
    <m/>
    <n v="2500"/>
    <n v="2500"/>
    <m/>
    <m/>
    <n v="50"/>
    <n v="50"/>
    <m/>
  </r>
  <r>
    <s v="Склад Юг"/>
    <x v="0"/>
    <x v="6662"/>
    <x v="0"/>
    <m/>
    <m/>
    <x v="0"/>
    <m/>
    <m/>
    <m/>
    <n v="520"/>
    <n v="520"/>
    <m/>
    <m/>
    <n v="8"/>
    <n v="8"/>
    <m/>
  </r>
  <r>
    <s v="Склад Юг"/>
    <x v="0"/>
    <x v="6663"/>
    <x v="0"/>
    <m/>
    <m/>
    <x v="0"/>
    <m/>
    <m/>
    <m/>
    <n v="852"/>
    <n v="852"/>
    <m/>
    <m/>
    <n v="12"/>
    <n v="12"/>
    <m/>
  </r>
  <r>
    <s v="Склад Юг"/>
    <x v="0"/>
    <x v="6664"/>
    <x v="0"/>
    <m/>
    <m/>
    <x v="0"/>
    <m/>
    <m/>
    <m/>
    <n v="310"/>
    <n v="310"/>
    <m/>
    <m/>
    <n v="5"/>
    <n v="5"/>
    <m/>
  </r>
  <r>
    <s v="Склад Юг"/>
    <x v="0"/>
    <x v="6665"/>
    <x v="0"/>
    <m/>
    <m/>
    <x v="0"/>
    <m/>
    <m/>
    <m/>
    <n v="386.67"/>
    <n v="386.67"/>
    <m/>
    <m/>
    <n v="4"/>
    <n v="4"/>
    <m/>
  </r>
  <r>
    <s v="Склад Юг"/>
    <x v="0"/>
    <x v="6666"/>
    <x v="0"/>
    <m/>
    <m/>
    <x v="0"/>
    <m/>
    <m/>
    <m/>
    <n v="240"/>
    <n v="240"/>
    <m/>
    <m/>
    <n v="3"/>
    <n v="3"/>
    <m/>
  </r>
  <r>
    <s v="Склад Юг"/>
    <x v="0"/>
    <x v="6667"/>
    <x v="0"/>
    <m/>
    <m/>
    <x v="0"/>
    <m/>
    <m/>
    <m/>
    <n v="70"/>
    <n v="70"/>
    <m/>
    <m/>
    <n v="5"/>
    <n v="5"/>
    <m/>
  </r>
  <r>
    <s v="Склад Юг"/>
    <x v="0"/>
    <x v="6668"/>
    <x v="0"/>
    <m/>
    <m/>
    <x v="0"/>
    <m/>
    <m/>
    <m/>
    <n v="190"/>
    <n v="190"/>
    <m/>
    <m/>
    <n v="10"/>
    <n v="10"/>
    <m/>
  </r>
  <r>
    <s v="Склад Юг"/>
    <x v="0"/>
    <x v="6669"/>
    <x v="0"/>
    <m/>
    <m/>
    <x v="0"/>
    <m/>
    <m/>
    <m/>
    <n v="1250"/>
    <n v="1250"/>
    <m/>
    <m/>
    <n v="25"/>
    <n v="25"/>
    <m/>
  </r>
  <r>
    <s v="Склад Юг"/>
    <x v="0"/>
    <x v="6670"/>
    <x v="0"/>
    <m/>
    <m/>
    <x v="0"/>
    <m/>
    <m/>
    <m/>
    <n v="9208.33"/>
    <n v="9208.33"/>
    <m/>
    <m/>
    <n v="17"/>
    <n v="17"/>
    <m/>
  </r>
  <r>
    <s v="Склад Юг"/>
    <x v="0"/>
    <x v="6671"/>
    <x v="0"/>
    <m/>
    <m/>
    <x v="0"/>
    <m/>
    <m/>
    <m/>
    <n v="600"/>
    <n v="600"/>
    <m/>
    <m/>
    <n v="1"/>
    <n v="1"/>
    <m/>
  </r>
  <r>
    <s v="Склад Юг"/>
    <x v="0"/>
    <x v="6672"/>
    <x v="0"/>
    <m/>
    <m/>
    <x v="0"/>
    <m/>
    <m/>
    <m/>
    <n v="5460"/>
    <n v="5460"/>
    <m/>
    <m/>
    <n v="10"/>
    <n v="10"/>
    <m/>
  </r>
  <r>
    <s v="Склад Юг"/>
    <x v="0"/>
    <x v="6673"/>
    <x v="0"/>
    <m/>
    <m/>
    <x v="0"/>
    <m/>
    <m/>
    <m/>
    <n v="700"/>
    <n v="700"/>
    <m/>
    <m/>
    <n v="4"/>
    <n v="4"/>
    <m/>
  </r>
  <r>
    <s v="Склад Юг"/>
    <x v="0"/>
    <x v="6674"/>
    <x v="0"/>
    <m/>
    <m/>
    <x v="0"/>
    <m/>
    <m/>
    <m/>
    <n v="1845"/>
    <n v="1845"/>
    <m/>
    <m/>
    <n v="6"/>
    <n v="6"/>
    <m/>
  </r>
  <r>
    <s v="Склад Юг"/>
    <x v="0"/>
    <x v="837"/>
    <x v="0"/>
    <m/>
    <m/>
    <x v="0"/>
    <m/>
    <m/>
    <m/>
    <n v="1667.09"/>
    <n v="1444.26"/>
    <n v="222.83"/>
    <m/>
    <n v="15"/>
    <n v="13"/>
    <n v="2"/>
  </r>
  <r>
    <s v="Склад Юг"/>
    <x v="0"/>
    <x v="6675"/>
    <x v="0"/>
    <m/>
    <m/>
    <x v="0"/>
    <m/>
    <m/>
    <m/>
    <n v="1332"/>
    <n v="1332"/>
    <m/>
    <m/>
    <n v="4"/>
    <n v="4"/>
    <m/>
  </r>
  <r>
    <s v="Склад Юг"/>
    <x v="0"/>
    <x v="6676"/>
    <x v="0"/>
    <m/>
    <m/>
    <x v="0"/>
    <m/>
    <n v="1374.31"/>
    <n v="1374.31"/>
    <m/>
    <n v="1374.31"/>
    <m/>
    <n v="2"/>
    <m/>
    <n v="2"/>
    <m/>
  </r>
  <r>
    <s v="Склад Юг"/>
    <x v="0"/>
    <x v="6677"/>
    <x v="0"/>
    <m/>
    <m/>
    <x v="0"/>
    <m/>
    <m/>
    <m/>
    <n v="43550"/>
    <n v="32500"/>
    <n v="11050"/>
    <m/>
    <n v="67"/>
    <n v="50"/>
    <n v="17"/>
  </r>
  <r>
    <s v="Склад Юг"/>
    <x v="0"/>
    <x v="6678"/>
    <x v="0"/>
    <m/>
    <m/>
    <x v="0"/>
    <m/>
    <m/>
    <m/>
    <n v="1383.37"/>
    <n v="1383.37"/>
    <m/>
    <m/>
    <n v="1"/>
    <n v="1"/>
    <m/>
  </r>
  <r>
    <s v="Склад Юг"/>
    <x v="0"/>
    <x v="844"/>
    <x v="0"/>
    <m/>
    <m/>
    <x v="0"/>
    <m/>
    <m/>
    <m/>
    <n v="21700"/>
    <m/>
    <n v="21700"/>
    <m/>
    <n v="12"/>
    <m/>
    <n v="12"/>
  </r>
  <r>
    <s v="Склад Юг"/>
    <x v="0"/>
    <x v="6679"/>
    <x v="0"/>
    <m/>
    <m/>
    <x v="0"/>
    <m/>
    <m/>
    <m/>
    <n v="674.5"/>
    <n v="674.5"/>
    <m/>
    <m/>
    <n v="2"/>
    <n v="2"/>
    <m/>
  </r>
  <r>
    <s v="Склад Юг"/>
    <x v="0"/>
    <x v="6680"/>
    <x v="2"/>
    <n v="3848.59"/>
    <n v="13"/>
    <x v="3"/>
    <s v="При ремонтах трубопровода в 2022г"/>
    <m/>
    <n v="3848.59"/>
    <m/>
    <m/>
    <n v="3848.59"/>
    <n v="13"/>
    <m/>
    <m/>
    <n v="13"/>
  </r>
  <r>
    <s v="Склад Юг"/>
    <x v="0"/>
    <x v="6681"/>
    <x v="2"/>
    <n v="11468.61"/>
    <n v="3"/>
    <x v="3"/>
    <s v="При ремонтах трубопровода в 2022г"/>
    <m/>
    <n v="15291.48"/>
    <m/>
    <n v="3822.87"/>
    <n v="11468.61"/>
    <n v="4"/>
    <m/>
    <n v="1"/>
    <n v="3"/>
  </r>
  <r>
    <s v="Склад Юг"/>
    <x v="0"/>
    <x v="6682"/>
    <x v="2"/>
    <n v="76800"/>
    <n v="2"/>
    <x v="3"/>
    <s v="ремонт РВС 2022"/>
    <m/>
    <n v="76800"/>
    <m/>
    <m/>
    <n v="76800"/>
    <n v="2"/>
    <m/>
    <m/>
    <n v="2"/>
  </r>
  <r>
    <s v="Склад Юг"/>
    <x v="0"/>
    <x v="6683"/>
    <x v="0"/>
    <m/>
    <m/>
    <x v="0"/>
    <m/>
    <m/>
    <m/>
    <n v="889.17"/>
    <m/>
    <n v="889.17"/>
    <m/>
    <n v="1"/>
    <m/>
    <n v="1"/>
  </r>
  <r>
    <s v="Склад Юг"/>
    <x v="0"/>
    <x v="6684"/>
    <x v="0"/>
    <m/>
    <m/>
    <x v="0"/>
    <m/>
    <m/>
    <n v="4486.3"/>
    <m/>
    <n v="4486.3"/>
    <m/>
    <n v="1"/>
    <m/>
    <n v="1"/>
    <m/>
  </r>
  <r>
    <s v="Склад Юг"/>
    <x v="0"/>
    <x v="6685"/>
    <x v="0"/>
    <m/>
    <m/>
    <x v="0"/>
    <m/>
    <m/>
    <n v="7634.29"/>
    <m/>
    <n v="7634.29"/>
    <m/>
    <n v="1"/>
    <m/>
    <n v="1"/>
    <m/>
  </r>
  <r>
    <s v="Склад Юг"/>
    <x v="0"/>
    <x v="6686"/>
    <x v="0"/>
    <m/>
    <m/>
    <x v="0"/>
    <m/>
    <m/>
    <m/>
    <n v="1447.83"/>
    <n v="1447.83"/>
    <m/>
    <m/>
    <n v="1"/>
    <n v="1"/>
    <m/>
  </r>
  <r>
    <s v="Склад Юг"/>
    <x v="0"/>
    <x v="6687"/>
    <x v="0"/>
    <m/>
    <m/>
    <x v="0"/>
    <m/>
    <m/>
    <m/>
    <n v="1391.31"/>
    <n v="1391.31"/>
    <m/>
    <m/>
    <n v="1"/>
    <n v="1"/>
    <m/>
  </r>
  <r>
    <s v="Склад Юг"/>
    <x v="0"/>
    <x v="6688"/>
    <x v="0"/>
    <m/>
    <m/>
    <x v="0"/>
    <m/>
    <m/>
    <m/>
    <n v="1677.18"/>
    <n v="1677.18"/>
    <m/>
    <m/>
    <n v="2"/>
    <n v="2"/>
    <m/>
  </r>
  <r>
    <s v="Склад Юг"/>
    <x v="0"/>
    <x v="6689"/>
    <x v="2"/>
    <n v="21607.46"/>
    <n v="1"/>
    <x v="3"/>
    <s v="в ППД 2022"/>
    <m/>
    <n v="21607.46"/>
    <m/>
    <m/>
    <n v="21607.46"/>
    <n v="1"/>
    <m/>
    <m/>
    <n v="1"/>
  </r>
  <r>
    <s v="Склад Юг"/>
    <x v="0"/>
    <x v="6690"/>
    <x v="0"/>
    <m/>
    <m/>
    <x v="0"/>
    <m/>
    <m/>
    <m/>
    <n v="68916.800000000003"/>
    <n v="68916.800000000003"/>
    <m/>
    <m/>
    <n v="1"/>
    <n v="1"/>
    <m/>
  </r>
  <r>
    <s v="Склад Юг"/>
    <x v="0"/>
    <x v="6691"/>
    <x v="2"/>
    <n v="20035"/>
    <n v="10"/>
    <x v="3"/>
    <s v="программа трубопроводов 2022"/>
    <m/>
    <n v="20035"/>
    <m/>
    <m/>
    <n v="20035"/>
    <n v="10"/>
    <m/>
    <m/>
    <n v="10"/>
  </r>
  <r>
    <s v="Склад Юг"/>
    <x v="0"/>
    <x v="6692"/>
    <x v="0"/>
    <m/>
    <m/>
    <x v="0"/>
    <m/>
    <m/>
    <m/>
    <n v="415"/>
    <n v="415"/>
    <m/>
    <m/>
    <n v="2"/>
    <n v="2"/>
    <m/>
  </r>
  <r>
    <s v="Склад Юг"/>
    <x v="0"/>
    <x v="6693"/>
    <x v="2"/>
    <n v="233812.6"/>
    <n v="1"/>
    <x v="3"/>
    <s v="В ППД 2022"/>
    <m/>
    <n v="233812.6"/>
    <m/>
    <m/>
    <n v="233812.6"/>
    <n v="1"/>
    <m/>
    <m/>
    <n v="1"/>
  </r>
  <r>
    <s v="Склад Юг"/>
    <x v="0"/>
    <x v="6694"/>
    <x v="0"/>
    <m/>
    <m/>
    <x v="0"/>
    <m/>
    <m/>
    <m/>
    <n v="434.17"/>
    <n v="434.17"/>
    <m/>
    <m/>
    <n v="1"/>
    <n v="1"/>
    <m/>
  </r>
  <r>
    <s v="Склад Юг"/>
    <x v="0"/>
    <x v="6695"/>
    <x v="0"/>
    <m/>
    <m/>
    <x v="0"/>
    <m/>
    <m/>
    <m/>
    <n v="1086.33"/>
    <n v="1086.33"/>
    <m/>
    <m/>
    <n v="10"/>
    <n v="10"/>
    <m/>
  </r>
  <r>
    <s v="Склад Юг"/>
    <x v="0"/>
    <x v="6696"/>
    <x v="0"/>
    <m/>
    <m/>
    <x v="0"/>
    <m/>
    <m/>
    <n v="13956.25"/>
    <m/>
    <n v="13956.25"/>
    <m/>
    <n v="6"/>
    <m/>
    <n v="6"/>
    <m/>
  </r>
  <r>
    <s v="Склад Юг"/>
    <x v="0"/>
    <x v="6697"/>
    <x v="0"/>
    <m/>
    <m/>
    <x v="0"/>
    <m/>
    <m/>
    <m/>
    <n v="912.6"/>
    <n v="912.6"/>
    <m/>
    <m/>
    <n v="1"/>
    <n v="1"/>
    <m/>
  </r>
  <r>
    <s v="Склад Юг"/>
    <x v="0"/>
    <x v="853"/>
    <x v="0"/>
    <m/>
    <m/>
    <x v="0"/>
    <m/>
    <m/>
    <m/>
    <n v="83375"/>
    <n v="83375"/>
    <m/>
    <m/>
    <n v="35"/>
    <n v="35"/>
    <m/>
  </r>
  <r>
    <s v="Склад Юг"/>
    <x v="0"/>
    <x v="853"/>
    <x v="0"/>
    <m/>
    <m/>
    <x v="0"/>
    <m/>
    <m/>
    <m/>
    <n v="14525"/>
    <n v="14525"/>
    <m/>
    <m/>
    <n v="7"/>
    <n v="7"/>
    <m/>
  </r>
  <r>
    <s v="Склад Юг"/>
    <x v="0"/>
    <x v="6698"/>
    <x v="0"/>
    <m/>
    <m/>
    <x v="0"/>
    <m/>
    <m/>
    <m/>
    <n v="1456.77"/>
    <n v="1456.77"/>
    <m/>
    <m/>
    <n v="1"/>
    <n v="1"/>
    <m/>
  </r>
  <r>
    <s v="Склад Юг"/>
    <x v="0"/>
    <x v="858"/>
    <x v="0"/>
    <m/>
    <m/>
    <x v="0"/>
    <m/>
    <m/>
    <m/>
    <n v="1381.66"/>
    <n v="1381.66"/>
    <m/>
    <m/>
    <n v="2"/>
    <n v="2"/>
    <m/>
  </r>
  <r>
    <s v="Склад Юг"/>
    <x v="0"/>
    <x v="859"/>
    <x v="0"/>
    <m/>
    <m/>
    <x v="0"/>
    <m/>
    <m/>
    <m/>
    <n v="4600"/>
    <n v="4600"/>
    <m/>
    <m/>
    <n v="4"/>
    <n v="4"/>
    <m/>
  </r>
  <r>
    <s v="Склад Юг"/>
    <x v="0"/>
    <x v="6699"/>
    <x v="0"/>
    <m/>
    <m/>
    <x v="0"/>
    <m/>
    <m/>
    <m/>
    <n v="23333.33"/>
    <n v="23333.33"/>
    <m/>
    <m/>
    <n v="2"/>
    <n v="2"/>
    <m/>
  </r>
  <r>
    <s v="Склад Юг"/>
    <x v="0"/>
    <x v="864"/>
    <x v="0"/>
    <m/>
    <m/>
    <x v="0"/>
    <m/>
    <m/>
    <m/>
    <n v="1236.25"/>
    <n v="1236.25"/>
    <m/>
    <m/>
    <n v="3"/>
    <n v="3"/>
    <m/>
  </r>
  <r>
    <s v="Склад Юг"/>
    <x v="0"/>
    <x v="6700"/>
    <x v="0"/>
    <m/>
    <m/>
    <x v="0"/>
    <m/>
    <m/>
    <m/>
    <n v="4974.9799999999996"/>
    <n v="4974.9799999999996"/>
    <m/>
    <m/>
    <n v="2"/>
    <n v="2"/>
    <m/>
  </r>
  <r>
    <s v="Склад Юг"/>
    <x v="0"/>
    <x v="6701"/>
    <x v="0"/>
    <m/>
    <m/>
    <x v="0"/>
    <m/>
    <m/>
    <m/>
    <n v="1263.75"/>
    <n v="1263.75"/>
    <m/>
    <m/>
    <n v="1"/>
    <n v="1"/>
    <m/>
  </r>
  <r>
    <s v="Склад Юг"/>
    <x v="0"/>
    <x v="4209"/>
    <x v="0"/>
    <m/>
    <m/>
    <x v="0"/>
    <m/>
    <m/>
    <m/>
    <n v="1728"/>
    <n v="1728"/>
    <m/>
    <m/>
    <n v="108"/>
    <n v="108"/>
    <m/>
  </r>
  <r>
    <s v="Склад Юг"/>
    <x v="0"/>
    <x v="4210"/>
    <x v="0"/>
    <m/>
    <m/>
    <x v="0"/>
    <m/>
    <m/>
    <m/>
    <n v="628.34"/>
    <n v="628.34"/>
    <m/>
    <m/>
    <n v="45"/>
    <n v="45"/>
    <m/>
  </r>
  <r>
    <s v="Склад Юг"/>
    <x v="0"/>
    <x v="6702"/>
    <x v="0"/>
    <m/>
    <m/>
    <x v="0"/>
    <m/>
    <m/>
    <m/>
    <n v="397.5"/>
    <n v="397.5"/>
    <m/>
    <m/>
    <n v="30"/>
    <n v="30"/>
    <m/>
  </r>
  <r>
    <s v="Склад Юг"/>
    <x v="0"/>
    <x v="6703"/>
    <x v="0"/>
    <m/>
    <m/>
    <x v="0"/>
    <m/>
    <m/>
    <m/>
    <n v="67.08"/>
    <n v="67.08"/>
    <m/>
    <m/>
    <n v="5"/>
    <n v="5"/>
    <m/>
  </r>
  <r>
    <s v="Склад Юг"/>
    <x v="0"/>
    <x v="6704"/>
    <x v="0"/>
    <m/>
    <m/>
    <x v="0"/>
    <m/>
    <m/>
    <m/>
    <n v="300"/>
    <n v="300"/>
    <m/>
    <m/>
    <n v="2"/>
    <n v="2"/>
    <m/>
  </r>
  <r>
    <s v="Склад Юг"/>
    <x v="0"/>
    <x v="4211"/>
    <x v="0"/>
    <m/>
    <m/>
    <x v="0"/>
    <m/>
    <m/>
    <m/>
    <n v="5633.33"/>
    <n v="5633.33"/>
    <m/>
    <m/>
    <n v="260"/>
    <n v="260"/>
    <m/>
  </r>
  <r>
    <s v="Склад Юг"/>
    <x v="0"/>
    <x v="6705"/>
    <x v="0"/>
    <m/>
    <m/>
    <x v="0"/>
    <m/>
    <m/>
    <m/>
    <n v="2769.67"/>
    <n v="2769.67"/>
    <m/>
    <m/>
    <n v="144"/>
    <n v="144"/>
    <m/>
  </r>
  <r>
    <s v="Склад Юг"/>
    <x v="0"/>
    <x v="4212"/>
    <x v="0"/>
    <m/>
    <m/>
    <x v="0"/>
    <m/>
    <m/>
    <m/>
    <n v="75"/>
    <n v="75"/>
    <m/>
    <m/>
    <n v="1"/>
    <n v="1"/>
    <m/>
  </r>
  <r>
    <s v="Склад Юг"/>
    <x v="0"/>
    <x v="4213"/>
    <x v="0"/>
    <m/>
    <m/>
    <x v="0"/>
    <m/>
    <m/>
    <m/>
    <n v="1374"/>
    <n v="1374"/>
    <m/>
    <m/>
    <n v="20"/>
    <n v="20"/>
    <m/>
  </r>
  <r>
    <s v="Склад Юг"/>
    <x v="0"/>
    <x v="4214"/>
    <x v="0"/>
    <m/>
    <m/>
    <x v="0"/>
    <m/>
    <m/>
    <m/>
    <n v="116.67"/>
    <n v="116.67"/>
    <m/>
    <m/>
    <n v="1"/>
    <n v="1"/>
    <m/>
  </r>
  <r>
    <s v="Склад Юг"/>
    <x v="0"/>
    <x v="6706"/>
    <x v="0"/>
    <m/>
    <m/>
    <x v="0"/>
    <m/>
    <m/>
    <m/>
    <n v="108.5"/>
    <n v="108.5"/>
    <m/>
    <m/>
    <n v="2"/>
    <n v="2"/>
    <m/>
  </r>
  <r>
    <s v="Склад Юг"/>
    <x v="0"/>
    <x v="6707"/>
    <x v="0"/>
    <m/>
    <m/>
    <x v="0"/>
    <m/>
    <m/>
    <m/>
    <n v="2620"/>
    <n v="2620"/>
    <m/>
    <m/>
    <n v="80"/>
    <n v="80"/>
    <m/>
  </r>
  <r>
    <s v="Склад Юг"/>
    <x v="0"/>
    <x v="6708"/>
    <x v="0"/>
    <m/>
    <m/>
    <x v="0"/>
    <m/>
    <m/>
    <m/>
    <n v="135"/>
    <n v="135"/>
    <m/>
    <m/>
    <n v="2"/>
    <n v="2"/>
    <m/>
  </r>
  <r>
    <s v="Склад Юг"/>
    <x v="0"/>
    <x v="4215"/>
    <x v="0"/>
    <m/>
    <m/>
    <x v="0"/>
    <m/>
    <m/>
    <m/>
    <n v="9016.66"/>
    <n v="9016.66"/>
    <m/>
    <m/>
    <n v="260"/>
    <n v="260"/>
    <m/>
  </r>
  <r>
    <s v="Склад Юг"/>
    <x v="0"/>
    <x v="4215"/>
    <x v="0"/>
    <m/>
    <m/>
    <x v="0"/>
    <m/>
    <m/>
    <m/>
    <n v="576.66999999999996"/>
    <n v="576.66999999999996"/>
    <m/>
    <m/>
    <n v="20"/>
    <n v="20"/>
    <m/>
  </r>
  <r>
    <s v="Склад Юг"/>
    <x v="0"/>
    <x v="4216"/>
    <x v="0"/>
    <m/>
    <m/>
    <x v="0"/>
    <m/>
    <m/>
    <m/>
    <n v="95.33"/>
    <n v="95.33"/>
    <m/>
    <m/>
    <n v="1"/>
    <n v="1"/>
    <m/>
  </r>
  <r>
    <s v="Склад Юг"/>
    <x v="0"/>
    <x v="6709"/>
    <x v="0"/>
    <m/>
    <m/>
    <x v="0"/>
    <m/>
    <m/>
    <m/>
    <n v="1450"/>
    <n v="1450"/>
    <m/>
    <m/>
    <n v="180"/>
    <n v="180"/>
    <m/>
  </r>
  <r>
    <s v="Склад Юг"/>
    <x v="0"/>
    <x v="4217"/>
    <x v="0"/>
    <m/>
    <m/>
    <x v="0"/>
    <m/>
    <m/>
    <m/>
    <n v="1265"/>
    <n v="1265"/>
    <m/>
    <m/>
    <n v="90"/>
    <n v="90"/>
    <m/>
  </r>
  <r>
    <s v="Склад Юг"/>
    <x v="0"/>
    <x v="6710"/>
    <x v="3"/>
    <n v="8250"/>
    <n v="9"/>
    <x v="6"/>
    <s v="Не востребован ОГЭ"/>
    <m/>
    <n v="8250"/>
    <m/>
    <m/>
    <n v="8250"/>
    <n v="9"/>
    <m/>
    <m/>
    <n v="9"/>
  </r>
  <r>
    <s v="Склад Юг"/>
    <x v="0"/>
    <x v="6711"/>
    <x v="0"/>
    <m/>
    <m/>
    <x v="0"/>
    <m/>
    <m/>
    <m/>
    <n v="4750"/>
    <n v="4750"/>
    <m/>
    <m/>
    <n v="20"/>
    <n v="20"/>
    <m/>
  </r>
  <r>
    <s v="Склад Юг"/>
    <x v="0"/>
    <x v="6712"/>
    <x v="3"/>
    <n v="1232.1600000000001"/>
    <n v="248"/>
    <x v="6"/>
    <s v="Не востребован ОГЭ"/>
    <m/>
    <n v="1232.1600000000001"/>
    <m/>
    <m/>
    <n v="1232.1600000000001"/>
    <n v="248"/>
    <m/>
    <m/>
    <n v="248"/>
  </r>
  <r>
    <s v="Склад Юг"/>
    <x v="0"/>
    <x v="6713"/>
    <x v="0"/>
    <m/>
    <m/>
    <x v="0"/>
    <m/>
    <m/>
    <m/>
    <n v="150"/>
    <n v="150"/>
    <m/>
    <m/>
    <n v="30"/>
    <n v="30"/>
    <m/>
  </r>
  <r>
    <s v="Склад Юг"/>
    <x v="0"/>
    <x v="6714"/>
    <x v="0"/>
    <m/>
    <m/>
    <x v="0"/>
    <m/>
    <m/>
    <m/>
    <n v="4455"/>
    <n v="4455"/>
    <m/>
    <m/>
    <n v="405"/>
    <n v="405"/>
    <m/>
  </r>
  <r>
    <s v="Склад Юг"/>
    <x v="0"/>
    <x v="6715"/>
    <x v="0"/>
    <m/>
    <m/>
    <x v="0"/>
    <m/>
    <m/>
    <m/>
    <n v="1293.3399999999999"/>
    <n v="1293.3399999999999"/>
    <m/>
    <m/>
    <n v="2"/>
    <n v="2"/>
    <m/>
  </r>
  <r>
    <s v="Склад Юг"/>
    <x v="0"/>
    <x v="6716"/>
    <x v="0"/>
    <m/>
    <m/>
    <x v="0"/>
    <m/>
    <m/>
    <m/>
    <n v="5720"/>
    <n v="5720"/>
    <m/>
    <m/>
    <n v="2"/>
    <n v="2"/>
    <m/>
  </r>
  <r>
    <s v="Склад Юг"/>
    <x v="0"/>
    <x v="4226"/>
    <x v="0"/>
    <m/>
    <m/>
    <x v="0"/>
    <m/>
    <m/>
    <m/>
    <m/>
    <m/>
    <m/>
    <m/>
    <m/>
    <m/>
    <m/>
  </r>
  <r>
    <s v="Склад Юг"/>
    <x v="0"/>
    <x v="4226"/>
    <x v="0"/>
    <m/>
    <m/>
    <x v="0"/>
    <m/>
    <m/>
    <n v="9333.33"/>
    <m/>
    <n v="9333.33"/>
    <m/>
    <n v="2"/>
    <m/>
    <n v="2"/>
    <m/>
  </r>
  <r>
    <s v="Склад Юг"/>
    <x v="0"/>
    <x v="4227"/>
    <x v="0"/>
    <m/>
    <m/>
    <x v="0"/>
    <m/>
    <m/>
    <m/>
    <m/>
    <m/>
    <m/>
    <m/>
    <m/>
    <m/>
    <m/>
  </r>
  <r>
    <s v="Склад Юг"/>
    <x v="0"/>
    <x v="4227"/>
    <x v="0"/>
    <m/>
    <m/>
    <x v="0"/>
    <m/>
    <m/>
    <n v="9833.33"/>
    <m/>
    <n v="9833.33"/>
    <m/>
    <n v="2"/>
    <m/>
    <n v="2"/>
    <m/>
  </r>
  <r>
    <s v="Склад Юг"/>
    <x v="0"/>
    <x v="6717"/>
    <x v="0"/>
    <m/>
    <m/>
    <x v="0"/>
    <m/>
    <m/>
    <m/>
    <n v="395.27"/>
    <n v="395.27"/>
    <m/>
    <m/>
    <n v="1"/>
    <n v="1"/>
    <m/>
  </r>
  <r>
    <s v="Склад Юг"/>
    <x v="0"/>
    <x v="4235"/>
    <x v="0"/>
    <m/>
    <m/>
    <x v="0"/>
    <m/>
    <m/>
    <m/>
    <n v="5000"/>
    <n v="5000"/>
    <m/>
    <m/>
    <n v="90"/>
    <n v="90"/>
    <m/>
  </r>
  <r>
    <s v="Склад Юг"/>
    <x v="0"/>
    <x v="875"/>
    <x v="0"/>
    <m/>
    <m/>
    <x v="0"/>
    <m/>
    <m/>
    <m/>
    <n v="209.2"/>
    <n v="209.2"/>
    <m/>
    <m/>
    <n v="2"/>
    <n v="2"/>
    <m/>
  </r>
  <r>
    <s v="Склад Юг"/>
    <x v="0"/>
    <x v="6718"/>
    <x v="0"/>
    <m/>
    <m/>
    <x v="0"/>
    <m/>
    <m/>
    <m/>
    <n v="635.41999999999996"/>
    <n v="635.41999999999996"/>
    <m/>
    <m/>
    <n v="35"/>
    <n v="35"/>
    <m/>
  </r>
  <r>
    <s v="Склад Юг"/>
    <x v="0"/>
    <x v="6719"/>
    <x v="0"/>
    <m/>
    <m/>
    <x v="0"/>
    <m/>
    <m/>
    <m/>
    <n v="3583.33"/>
    <n v="3583.33"/>
    <m/>
    <m/>
    <n v="1"/>
    <n v="1"/>
    <m/>
  </r>
  <r>
    <s v="Склад Юг"/>
    <x v="0"/>
    <x v="6720"/>
    <x v="0"/>
    <m/>
    <m/>
    <x v="0"/>
    <m/>
    <m/>
    <m/>
    <n v="979.42"/>
    <n v="979.42"/>
    <m/>
    <m/>
    <n v="1"/>
    <n v="1"/>
    <m/>
  </r>
  <r>
    <s v="Склад Юг"/>
    <x v="0"/>
    <x v="6721"/>
    <x v="0"/>
    <m/>
    <m/>
    <x v="0"/>
    <m/>
    <m/>
    <m/>
    <n v="916.36"/>
    <n v="916.36"/>
    <m/>
    <m/>
    <n v="5"/>
    <n v="5"/>
    <m/>
  </r>
  <r>
    <s v="Склад Юг"/>
    <x v="0"/>
    <x v="6722"/>
    <x v="0"/>
    <m/>
    <m/>
    <x v="0"/>
    <m/>
    <m/>
    <m/>
    <n v="2301.8200000000002"/>
    <n v="2301.8200000000002"/>
    <m/>
    <m/>
    <n v="5"/>
    <n v="5"/>
    <m/>
  </r>
  <r>
    <s v="Склад Юг"/>
    <x v="0"/>
    <x v="6723"/>
    <x v="0"/>
    <m/>
    <m/>
    <x v="0"/>
    <m/>
    <m/>
    <n v="735"/>
    <m/>
    <n v="735"/>
    <m/>
    <n v="2"/>
    <m/>
    <n v="2"/>
    <m/>
  </r>
  <r>
    <s v="Склад Юг"/>
    <x v="0"/>
    <x v="6724"/>
    <x v="0"/>
    <m/>
    <m/>
    <x v="0"/>
    <m/>
    <m/>
    <m/>
    <n v="614"/>
    <n v="614"/>
    <m/>
    <m/>
    <n v="2"/>
    <n v="2"/>
    <m/>
  </r>
  <r>
    <s v="Склад Юг"/>
    <x v="0"/>
    <x v="6725"/>
    <x v="0"/>
    <m/>
    <m/>
    <x v="0"/>
    <m/>
    <m/>
    <m/>
    <n v="1586"/>
    <n v="1586"/>
    <m/>
    <m/>
    <n v="2"/>
    <n v="2"/>
    <m/>
  </r>
  <r>
    <s v="Склад Юг"/>
    <x v="0"/>
    <x v="6726"/>
    <x v="0"/>
    <m/>
    <m/>
    <x v="0"/>
    <m/>
    <m/>
    <m/>
    <n v="1320"/>
    <n v="1320"/>
    <m/>
    <m/>
    <n v="4"/>
    <n v="4"/>
    <m/>
  </r>
  <r>
    <s v="Склад Юг"/>
    <x v="0"/>
    <x v="6727"/>
    <x v="0"/>
    <m/>
    <m/>
    <x v="0"/>
    <m/>
    <m/>
    <m/>
    <n v="1056"/>
    <n v="1056"/>
    <m/>
    <m/>
    <n v="2"/>
    <n v="2"/>
    <m/>
  </r>
  <r>
    <s v="Склад Юг"/>
    <x v="0"/>
    <x v="6728"/>
    <x v="0"/>
    <m/>
    <m/>
    <x v="0"/>
    <m/>
    <m/>
    <m/>
    <n v="40158.550000000003"/>
    <n v="40158.550000000003"/>
    <m/>
    <m/>
    <n v="10"/>
    <n v="10"/>
    <m/>
  </r>
  <r>
    <s v="Склад Юг"/>
    <x v="0"/>
    <x v="6729"/>
    <x v="0"/>
    <m/>
    <m/>
    <x v="0"/>
    <m/>
    <m/>
    <m/>
    <n v="116350"/>
    <n v="116350"/>
    <m/>
    <m/>
    <n v="1"/>
    <n v="1"/>
    <m/>
  </r>
  <r>
    <s v="Склад Юг"/>
    <x v="0"/>
    <x v="6730"/>
    <x v="0"/>
    <m/>
    <m/>
    <x v="0"/>
    <m/>
    <m/>
    <m/>
    <n v="6352.56"/>
    <m/>
    <n v="6352.56"/>
    <m/>
    <n v="12"/>
    <m/>
    <n v="12"/>
  </r>
  <r>
    <s v="Склад Юг"/>
    <x v="0"/>
    <x v="6731"/>
    <x v="0"/>
    <m/>
    <m/>
    <x v="0"/>
    <m/>
    <m/>
    <m/>
    <n v="11715.12"/>
    <m/>
    <n v="11715.12"/>
    <m/>
    <n v="24"/>
    <m/>
    <n v="24"/>
  </r>
  <r>
    <s v="Склад Юг"/>
    <x v="0"/>
    <x v="6732"/>
    <x v="0"/>
    <m/>
    <m/>
    <x v="0"/>
    <m/>
    <m/>
    <m/>
    <n v="677.17"/>
    <n v="677.17"/>
    <m/>
    <m/>
    <n v="17"/>
    <n v="17"/>
    <m/>
  </r>
  <r>
    <s v="Склад Юг"/>
    <x v="0"/>
    <x v="6733"/>
    <x v="0"/>
    <m/>
    <m/>
    <x v="0"/>
    <m/>
    <m/>
    <m/>
    <n v="677.17"/>
    <n v="677.17"/>
    <m/>
    <m/>
    <n v="17"/>
    <n v="17"/>
    <m/>
  </r>
  <r>
    <s v="Склад Юг"/>
    <x v="0"/>
    <x v="6734"/>
    <x v="0"/>
    <m/>
    <m/>
    <x v="0"/>
    <m/>
    <m/>
    <m/>
    <n v="15160"/>
    <n v="15160"/>
    <m/>
    <m/>
    <n v="1"/>
    <n v="1"/>
    <m/>
  </r>
  <r>
    <s v="Склад Юг"/>
    <x v="0"/>
    <x v="6735"/>
    <x v="0"/>
    <m/>
    <m/>
    <x v="0"/>
    <m/>
    <m/>
    <m/>
    <n v="2530"/>
    <n v="2530"/>
    <m/>
    <m/>
    <n v="1"/>
    <n v="1"/>
    <m/>
  </r>
  <r>
    <s v="Склад Юг"/>
    <x v="0"/>
    <x v="6736"/>
    <x v="0"/>
    <m/>
    <m/>
    <x v="0"/>
    <m/>
    <m/>
    <m/>
    <n v="570"/>
    <n v="570"/>
    <m/>
    <m/>
    <n v="18"/>
    <n v="18"/>
    <m/>
  </r>
  <r>
    <s v="Склад Юг"/>
    <x v="0"/>
    <x v="6737"/>
    <x v="0"/>
    <m/>
    <m/>
    <x v="0"/>
    <m/>
    <m/>
    <m/>
    <n v="637.33000000000004"/>
    <n v="637.33000000000004"/>
    <m/>
    <m/>
    <n v="16"/>
    <n v="16"/>
    <m/>
  </r>
  <r>
    <s v="Склад Юг"/>
    <x v="0"/>
    <x v="6738"/>
    <x v="0"/>
    <m/>
    <m/>
    <x v="0"/>
    <m/>
    <m/>
    <m/>
    <n v="570"/>
    <n v="570"/>
    <m/>
    <m/>
    <n v="18"/>
    <n v="18"/>
    <m/>
  </r>
  <r>
    <s v="Склад Юг"/>
    <x v="0"/>
    <x v="6739"/>
    <x v="0"/>
    <m/>
    <m/>
    <x v="0"/>
    <m/>
    <m/>
    <m/>
    <n v="570"/>
    <n v="570"/>
    <m/>
    <m/>
    <n v="18"/>
    <n v="18"/>
    <m/>
  </r>
  <r>
    <s v="Склад Юг"/>
    <x v="0"/>
    <x v="6740"/>
    <x v="0"/>
    <m/>
    <m/>
    <x v="0"/>
    <m/>
    <m/>
    <m/>
    <n v="570"/>
    <n v="570"/>
    <m/>
    <m/>
    <n v="18"/>
    <n v="18"/>
    <m/>
  </r>
  <r>
    <s v="Склад Юг"/>
    <x v="0"/>
    <x v="6741"/>
    <x v="0"/>
    <m/>
    <m/>
    <x v="0"/>
    <m/>
    <m/>
    <m/>
    <n v="570"/>
    <n v="570"/>
    <m/>
    <m/>
    <n v="18"/>
    <n v="18"/>
    <m/>
  </r>
  <r>
    <s v="Склад Юг"/>
    <x v="0"/>
    <x v="6742"/>
    <x v="0"/>
    <m/>
    <m/>
    <x v="0"/>
    <m/>
    <m/>
    <m/>
    <n v="1741.67"/>
    <n v="1741.67"/>
    <m/>
    <m/>
    <n v="2"/>
    <n v="2"/>
    <m/>
  </r>
  <r>
    <s v="Склад Юг"/>
    <x v="0"/>
    <x v="6743"/>
    <x v="0"/>
    <m/>
    <m/>
    <x v="0"/>
    <m/>
    <m/>
    <m/>
    <n v="2346.67"/>
    <n v="2346.67"/>
    <m/>
    <m/>
    <n v="4"/>
    <n v="4"/>
    <m/>
  </r>
  <r>
    <s v="Склад Юг"/>
    <x v="0"/>
    <x v="6744"/>
    <x v="0"/>
    <m/>
    <m/>
    <x v="0"/>
    <m/>
    <m/>
    <m/>
    <n v="1666.67"/>
    <n v="1666.67"/>
    <m/>
    <m/>
    <n v="2"/>
    <n v="2"/>
    <m/>
  </r>
  <r>
    <s v="Склад Юг"/>
    <x v="0"/>
    <x v="6745"/>
    <x v="0"/>
    <m/>
    <m/>
    <x v="0"/>
    <m/>
    <m/>
    <m/>
    <n v="8145.83"/>
    <m/>
    <n v="8145.83"/>
    <m/>
    <n v="5"/>
    <m/>
    <n v="5"/>
  </r>
  <r>
    <s v="Склад Юг"/>
    <x v="0"/>
    <x v="6746"/>
    <x v="0"/>
    <m/>
    <m/>
    <x v="0"/>
    <m/>
    <m/>
    <m/>
    <n v="15630"/>
    <n v="15630"/>
    <m/>
    <m/>
    <n v="12"/>
    <n v="12"/>
    <m/>
  </r>
  <r>
    <s v="Склад Юг"/>
    <x v="0"/>
    <x v="6747"/>
    <x v="0"/>
    <m/>
    <m/>
    <x v="0"/>
    <m/>
    <m/>
    <m/>
    <n v="735"/>
    <n v="735"/>
    <m/>
    <m/>
    <n v="2"/>
    <n v="2"/>
    <m/>
  </r>
  <r>
    <s v="Склад Юг"/>
    <x v="0"/>
    <x v="6748"/>
    <x v="0"/>
    <m/>
    <m/>
    <x v="0"/>
    <m/>
    <m/>
    <m/>
    <n v="17708.330000000002"/>
    <n v="17708.330000000002"/>
    <m/>
    <m/>
    <n v="4"/>
    <n v="4"/>
    <m/>
  </r>
  <r>
    <s v="Склад Юг"/>
    <x v="0"/>
    <x v="903"/>
    <x v="0"/>
    <m/>
    <m/>
    <x v="0"/>
    <m/>
    <m/>
    <m/>
    <n v="4682.33"/>
    <n v="4682.33"/>
    <m/>
    <m/>
    <n v="11"/>
    <n v="11"/>
    <m/>
  </r>
  <r>
    <s v="Склад Юг"/>
    <x v="0"/>
    <x v="904"/>
    <x v="0"/>
    <m/>
    <m/>
    <x v="0"/>
    <m/>
    <m/>
    <m/>
    <n v="2047.5"/>
    <n v="2047.5"/>
    <m/>
    <m/>
    <n v="6"/>
    <n v="6"/>
    <m/>
  </r>
  <r>
    <s v="Склад Юг"/>
    <x v="0"/>
    <x v="6749"/>
    <x v="0"/>
    <m/>
    <m/>
    <x v="0"/>
    <m/>
    <m/>
    <m/>
    <n v="798.42"/>
    <n v="798.42"/>
    <m/>
    <m/>
    <n v="1"/>
    <n v="1"/>
    <m/>
  </r>
  <r>
    <s v="Склад Юг"/>
    <x v="0"/>
    <x v="6750"/>
    <x v="0"/>
    <m/>
    <m/>
    <x v="0"/>
    <m/>
    <m/>
    <m/>
    <n v="1153.78"/>
    <n v="1153.78"/>
    <m/>
    <m/>
    <n v="1"/>
    <n v="1"/>
    <m/>
  </r>
  <r>
    <s v="Склад Юг"/>
    <x v="0"/>
    <x v="6751"/>
    <x v="0"/>
    <m/>
    <m/>
    <x v="0"/>
    <m/>
    <m/>
    <m/>
    <n v="2940.3"/>
    <n v="2940.3"/>
    <m/>
    <m/>
    <n v="3"/>
    <n v="3"/>
    <m/>
  </r>
  <r>
    <s v="Склад Юг"/>
    <x v="0"/>
    <x v="908"/>
    <x v="0"/>
    <m/>
    <m/>
    <x v="0"/>
    <m/>
    <m/>
    <m/>
    <n v="1612.2"/>
    <n v="1612.2"/>
    <m/>
    <m/>
    <n v="4"/>
    <n v="4"/>
    <m/>
  </r>
  <r>
    <s v="Склад Юг"/>
    <x v="0"/>
    <x v="6752"/>
    <x v="0"/>
    <m/>
    <m/>
    <x v="0"/>
    <m/>
    <m/>
    <m/>
    <n v="8314.2199999999993"/>
    <n v="8314.2199999999993"/>
    <m/>
    <m/>
    <n v="3"/>
    <n v="3"/>
    <m/>
  </r>
  <r>
    <s v="Склад Юг"/>
    <x v="0"/>
    <x v="6753"/>
    <x v="0"/>
    <m/>
    <m/>
    <x v="0"/>
    <m/>
    <m/>
    <m/>
    <n v="1033.33"/>
    <n v="1033.33"/>
    <m/>
    <m/>
    <n v="2"/>
    <n v="2"/>
    <m/>
  </r>
  <r>
    <s v="Склад Юг"/>
    <x v="0"/>
    <x v="6754"/>
    <x v="0"/>
    <m/>
    <m/>
    <x v="0"/>
    <m/>
    <m/>
    <m/>
    <n v="401.62"/>
    <m/>
    <n v="401.62"/>
    <m/>
    <n v="1"/>
    <m/>
    <n v="1"/>
  </r>
  <r>
    <s v="Склад Юг"/>
    <x v="0"/>
    <x v="6755"/>
    <x v="0"/>
    <m/>
    <m/>
    <x v="0"/>
    <m/>
    <m/>
    <m/>
    <n v="822.5"/>
    <n v="822.5"/>
    <m/>
    <m/>
    <n v="1"/>
    <n v="1"/>
    <m/>
  </r>
  <r>
    <s v="Склад Юг"/>
    <x v="0"/>
    <x v="6756"/>
    <x v="0"/>
    <m/>
    <m/>
    <x v="0"/>
    <m/>
    <m/>
    <m/>
    <n v="1363"/>
    <n v="1363"/>
    <m/>
    <m/>
    <n v="2"/>
    <n v="2"/>
    <m/>
  </r>
  <r>
    <s v="Склад Юг"/>
    <x v="0"/>
    <x v="6757"/>
    <x v="0"/>
    <m/>
    <m/>
    <x v="0"/>
    <m/>
    <m/>
    <m/>
    <n v="514.16999999999996"/>
    <n v="514.16999999999996"/>
    <m/>
    <m/>
    <n v="1"/>
    <n v="1"/>
    <m/>
  </r>
  <r>
    <s v="Склад Юг"/>
    <x v="0"/>
    <x v="6758"/>
    <x v="0"/>
    <m/>
    <m/>
    <x v="0"/>
    <m/>
    <m/>
    <m/>
    <n v="217.5"/>
    <n v="217.5"/>
    <m/>
    <m/>
    <n v="1"/>
    <n v="1"/>
    <m/>
  </r>
  <r>
    <s v="Склад Юг"/>
    <x v="0"/>
    <x v="919"/>
    <x v="0"/>
    <m/>
    <m/>
    <x v="0"/>
    <m/>
    <m/>
    <m/>
    <n v="1245.42"/>
    <n v="1245.42"/>
    <m/>
    <m/>
    <n v="1"/>
    <n v="1"/>
    <m/>
  </r>
  <r>
    <s v="Склад Юг"/>
    <x v="0"/>
    <x v="6759"/>
    <x v="0"/>
    <m/>
    <m/>
    <x v="0"/>
    <m/>
    <m/>
    <m/>
    <n v="747.5"/>
    <n v="747.5"/>
    <m/>
    <m/>
    <n v="1"/>
    <n v="1"/>
    <m/>
  </r>
  <r>
    <s v="Склад Юг"/>
    <x v="0"/>
    <x v="6760"/>
    <x v="0"/>
    <m/>
    <m/>
    <x v="0"/>
    <m/>
    <m/>
    <m/>
    <n v="870"/>
    <n v="870"/>
    <m/>
    <m/>
    <n v="1"/>
    <n v="1"/>
    <m/>
  </r>
  <r>
    <s v="Склад Юг"/>
    <x v="0"/>
    <x v="4247"/>
    <x v="0"/>
    <m/>
    <m/>
    <x v="0"/>
    <m/>
    <m/>
    <m/>
    <n v="184.96"/>
    <n v="184.96"/>
    <m/>
    <m/>
    <n v="4"/>
    <n v="4"/>
    <m/>
  </r>
  <r>
    <s v="Склад Юг"/>
    <x v="0"/>
    <x v="6761"/>
    <x v="0"/>
    <m/>
    <m/>
    <x v="0"/>
    <m/>
    <m/>
    <m/>
    <n v="10790"/>
    <n v="10790"/>
    <m/>
    <m/>
    <n v="8"/>
    <n v="8"/>
    <m/>
  </r>
  <r>
    <s v="Склад Юг"/>
    <x v="0"/>
    <x v="6762"/>
    <x v="0"/>
    <m/>
    <m/>
    <x v="0"/>
    <m/>
    <m/>
    <m/>
    <n v="312.5"/>
    <n v="312.5"/>
    <m/>
    <m/>
    <n v="10"/>
    <n v="10"/>
    <m/>
  </r>
  <r>
    <s v="Склад Юг"/>
    <x v="0"/>
    <x v="4259"/>
    <x v="0"/>
    <m/>
    <m/>
    <x v="0"/>
    <m/>
    <m/>
    <n v="1224"/>
    <m/>
    <n v="1224"/>
    <m/>
    <n v="60"/>
    <m/>
    <n v="60"/>
    <m/>
  </r>
  <r>
    <s v="Склад Юг"/>
    <x v="0"/>
    <x v="6763"/>
    <x v="0"/>
    <m/>
    <m/>
    <x v="0"/>
    <m/>
    <m/>
    <m/>
    <n v="250"/>
    <n v="250"/>
    <m/>
    <m/>
    <n v="1"/>
    <n v="1"/>
    <m/>
  </r>
  <r>
    <s v="Склад Юг"/>
    <x v="0"/>
    <x v="6764"/>
    <x v="0"/>
    <m/>
    <m/>
    <x v="0"/>
    <m/>
    <m/>
    <m/>
    <n v="275"/>
    <n v="275"/>
    <m/>
    <m/>
    <n v="1"/>
    <n v="1"/>
    <m/>
  </r>
  <r>
    <s v="Склад Юг"/>
    <x v="0"/>
    <x v="6765"/>
    <x v="0"/>
    <m/>
    <m/>
    <x v="0"/>
    <m/>
    <m/>
    <m/>
    <n v="287.5"/>
    <n v="287.5"/>
    <m/>
    <m/>
    <n v="1"/>
    <n v="1"/>
    <m/>
  </r>
  <r>
    <s v="Склад Юг"/>
    <x v="0"/>
    <x v="6766"/>
    <x v="4"/>
    <n v="5505.09"/>
    <n v="2"/>
    <x v="3"/>
    <s v="Реконструкция НБУ 2022-2024"/>
    <m/>
    <n v="5505.09"/>
    <m/>
    <m/>
    <n v="5505.09"/>
    <n v="2"/>
    <m/>
    <m/>
    <n v="2"/>
  </r>
  <r>
    <s v="Склад Юг"/>
    <x v="0"/>
    <x v="959"/>
    <x v="0"/>
    <m/>
    <m/>
    <x v="0"/>
    <m/>
    <m/>
    <m/>
    <n v="40.83"/>
    <n v="40.83"/>
    <m/>
    <m/>
    <n v="10"/>
    <n v="10"/>
    <m/>
  </r>
  <r>
    <s v="Склад Юг"/>
    <x v="0"/>
    <x v="961"/>
    <x v="0"/>
    <m/>
    <m/>
    <x v="0"/>
    <m/>
    <m/>
    <m/>
    <n v="16298.67"/>
    <n v="16298.67"/>
    <m/>
    <m/>
    <n v="64"/>
    <n v="64"/>
    <m/>
  </r>
  <r>
    <s v="Склад Юг"/>
    <x v="0"/>
    <x v="6767"/>
    <x v="0"/>
    <m/>
    <m/>
    <x v="0"/>
    <m/>
    <m/>
    <m/>
    <n v="7050"/>
    <n v="7050"/>
    <m/>
    <m/>
    <n v="3"/>
    <n v="3"/>
    <m/>
  </r>
  <r>
    <s v="Склад Юг"/>
    <x v="0"/>
    <x v="963"/>
    <x v="0"/>
    <m/>
    <m/>
    <x v="0"/>
    <m/>
    <m/>
    <m/>
    <n v="622.79999999999995"/>
    <n v="449.47"/>
    <n v="173.33"/>
    <m/>
    <n v="32"/>
    <n v="24"/>
    <n v="8"/>
  </r>
  <r>
    <s v="Склад Юг"/>
    <x v="0"/>
    <x v="6768"/>
    <x v="0"/>
    <m/>
    <m/>
    <x v="0"/>
    <m/>
    <m/>
    <m/>
    <n v="73.33"/>
    <n v="73.33"/>
    <m/>
    <m/>
    <n v="1"/>
    <n v="1"/>
    <m/>
  </r>
  <r>
    <s v="Склад Юг"/>
    <x v="0"/>
    <x v="6769"/>
    <x v="0"/>
    <m/>
    <m/>
    <x v="0"/>
    <m/>
    <m/>
    <m/>
    <n v="18524.16"/>
    <m/>
    <n v="18524.16"/>
    <m/>
    <n v="3"/>
    <m/>
    <n v="3"/>
  </r>
  <r>
    <s v="Склад Юг"/>
    <x v="0"/>
    <x v="4273"/>
    <x v="4"/>
    <n v="1101.02"/>
    <n v="1"/>
    <x v="3"/>
    <s v="Реконструкция НБУ 2022-2024"/>
    <m/>
    <n v="1101.02"/>
    <m/>
    <m/>
    <n v="1101.02"/>
    <n v="1"/>
    <m/>
    <m/>
    <n v="1"/>
  </r>
  <r>
    <s v="Склад Юг"/>
    <x v="0"/>
    <x v="6770"/>
    <x v="0"/>
    <m/>
    <m/>
    <x v="0"/>
    <m/>
    <m/>
    <m/>
    <n v="1113.3399999999999"/>
    <n v="666.67"/>
    <n v="446.67"/>
    <m/>
    <n v="260"/>
    <n v="160"/>
    <n v="100"/>
  </r>
  <r>
    <s v="Склад Юг"/>
    <x v="0"/>
    <x v="6771"/>
    <x v="0"/>
    <m/>
    <m/>
    <x v="0"/>
    <m/>
    <m/>
    <m/>
    <n v="696"/>
    <n v="696"/>
    <m/>
    <m/>
    <n v="1"/>
    <n v="1"/>
    <m/>
  </r>
  <r>
    <s v="Склад Юг"/>
    <x v="0"/>
    <x v="6772"/>
    <x v="0"/>
    <m/>
    <m/>
    <x v="0"/>
    <m/>
    <m/>
    <m/>
    <n v="718"/>
    <n v="718"/>
    <m/>
    <m/>
    <n v="1"/>
    <n v="1"/>
    <m/>
  </r>
  <r>
    <s v="Склад Юг"/>
    <x v="0"/>
    <x v="6773"/>
    <x v="0"/>
    <m/>
    <m/>
    <x v="0"/>
    <m/>
    <m/>
    <m/>
    <n v="666"/>
    <n v="666"/>
    <m/>
    <m/>
    <n v="1"/>
    <n v="1"/>
    <m/>
  </r>
  <r>
    <s v="Склад Юг"/>
    <x v="0"/>
    <x v="6774"/>
    <x v="0"/>
    <m/>
    <m/>
    <x v="0"/>
    <m/>
    <m/>
    <m/>
    <n v="600"/>
    <n v="600"/>
    <m/>
    <m/>
    <n v="20"/>
    <n v="20"/>
    <m/>
  </r>
  <r>
    <s v="Склад Юг"/>
    <x v="0"/>
    <x v="6775"/>
    <x v="0"/>
    <m/>
    <m/>
    <x v="0"/>
    <m/>
    <m/>
    <m/>
    <n v="560"/>
    <n v="560"/>
    <m/>
    <m/>
    <n v="20"/>
    <n v="20"/>
    <m/>
  </r>
  <r>
    <s v="Склад Юг"/>
    <x v="0"/>
    <x v="6776"/>
    <x v="0"/>
    <m/>
    <m/>
    <x v="0"/>
    <m/>
    <m/>
    <m/>
    <n v="560"/>
    <n v="560"/>
    <m/>
    <m/>
    <n v="20"/>
    <n v="20"/>
    <m/>
  </r>
  <r>
    <s v="Склад Юг"/>
    <x v="0"/>
    <x v="6777"/>
    <x v="0"/>
    <m/>
    <m/>
    <x v="0"/>
    <m/>
    <m/>
    <m/>
    <n v="940"/>
    <n v="940"/>
    <m/>
    <m/>
    <n v="20"/>
    <n v="20"/>
    <m/>
  </r>
  <r>
    <s v="Склад Юг"/>
    <x v="0"/>
    <x v="6778"/>
    <x v="0"/>
    <m/>
    <m/>
    <x v="0"/>
    <m/>
    <m/>
    <m/>
    <n v="1820"/>
    <n v="1820"/>
    <m/>
    <m/>
    <n v="20"/>
    <n v="20"/>
    <m/>
  </r>
  <r>
    <s v="Склад Юг"/>
    <x v="0"/>
    <x v="6779"/>
    <x v="0"/>
    <m/>
    <m/>
    <x v="0"/>
    <m/>
    <m/>
    <m/>
    <n v="1446"/>
    <n v="1446"/>
    <m/>
    <m/>
    <n v="6"/>
    <n v="6"/>
    <m/>
  </r>
  <r>
    <s v="Склад Юг"/>
    <x v="0"/>
    <x v="6780"/>
    <x v="0"/>
    <m/>
    <m/>
    <x v="0"/>
    <m/>
    <m/>
    <m/>
    <n v="1446"/>
    <n v="1446"/>
    <m/>
    <m/>
    <n v="6"/>
    <n v="6"/>
    <m/>
  </r>
  <r>
    <s v="Склад Юг"/>
    <x v="0"/>
    <x v="6781"/>
    <x v="0"/>
    <m/>
    <m/>
    <x v="0"/>
    <m/>
    <m/>
    <m/>
    <n v="16416"/>
    <n v="16416"/>
    <m/>
    <m/>
    <n v="60"/>
    <n v="60"/>
    <m/>
  </r>
  <r>
    <s v="Склад Юг"/>
    <x v="0"/>
    <x v="6782"/>
    <x v="0"/>
    <m/>
    <m/>
    <x v="0"/>
    <m/>
    <m/>
    <m/>
    <n v="9180"/>
    <n v="9180"/>
    <m/>
    <m/>
    <n v="30"/>
    <n v="30"/>
    <m/>
  </r>
  <r>
    <s v="Склад Юг"/>
    <x v="0"/>
    <x v="6783"/>
    <x v="4"/>
    <n v="2108.3200000000002"/>
    <n v="4"/>
    <x v="3"/>
    <s v="Реконструкция НБУ 2022-2024"/>
    <m/>
    <n v="2108.3200000000002"/>
    <m/>
    <m/>
    <n v="2108.3200000000002"/>
    <n v="4"/>
    <m/>
    <m/>
    <n v="4"/>
  </r>
  <r>
    <s v="Склад Юг"/>
    <x v="0"/>
    <x v="6784"/>
    <x v="0"/>
    <m/>
    <m/>
    <x v="0"/>
    <m/>
    <m/>
    <m/>
    <n v="42.8"/>
    <n v="42.8"/>
    <m/>
    <m/>
    <n v="8"/>
    <n v="8"/>
    <m/>
  </r>
  <r>
    <s v="Склад Юг"/>
    <x v="0"/>
    <x v="968"/>
    <x v="0"/>
    <m/>
    <m/>
    <x v="0"/>
    <m/>
    <m/>
    <m/>
    <n v="55.8"/>
    <n v="55.8"/>
    <m/>
    <m/>
    <n v="6"/>
    <n v="6"/>
    <m/>
  </r>
  <r>
    <s v="Склад Юг"/>
    <x v="0"/>
    <x v="6785"/>
    <x v="0"/>
    <m/>
    <m/>
    <x v="0"/>
    <m/>
    <m/>
    <m/>
    <n v="252"/>
    <m/>
    <n v="252"/>
    <m/>
    <n v="6"/>
    <m/>
    <n v="6"/>
  </r>
  <r>
    <s v="Склад Юг"/>
    <x v="0"/>
    <x v="6786"/>
    <x v="0"/>
    <m/>
    <m/>
    <x v="0"/>
    <m/>
    <m/>
    <m/>
    <n v="2390"/>
    <n v="2390"/>
    <m/>
    <m/>
    <n v="10"/>
    <n v="10"/>
    <m/>
  </r>
  <r>
    <s v="Склад Юг"/>
    <x v="0"/>
    <x v="6787"/>
    <x v="0"/>
    <m/>
    <m/>
    <x v="0"/>
    <m/>
    <m/>
    <m/>
    <n v="7170"/>
    <n v="7170"/>
    <m/>
    <m/>
    <n v="30"/>
    <n v="30"/>
    <m/>
  </r>
  <r>
    <s v="Склад Юг"/>
    <x v="0"/>
    <x v="6788"/>
    <x v="0"/>
    <m/>
    <m/>
    <x v="0"/>
    <m/>
    <m/>
    <m/>
    <n v="338.33"/>
    <n v="338.33"/>
    <m/>
    <m/>
    <n v="2"/>
    <n v="2"/>
    <m/>
  </r>
  <r>
    <s v="Склад Юг"/>
    <x v="0"/>
    <x v="6789"/>
    <x v="4"/>
    <n v="9629.51"/>
    <n v="2"/>
    <x v="3"/>
    <s v="Реконструкция НБУ 2022-2024"/>
    <m/>
    <n v="9629.51"/>
    <m/>
    <m/>
    <n v="9629.51"/>
    <n v="2"/>
    <m/>
    <m/>
    <n v="2"/>
  </r>
  <r>
    <s v="Склад Юг"/>
    <x v="0"/>
    <x v="6790"/>
    <x v="4"/>
    <n v="4020.08"/>
    <n v="1"/>
    <x v="3"/>
    <s v="Реконструкция НБУ 2022-2024"/>
    <m/>
    <n v="4020.08"/>
    <m/>
    <m/>
    <n v="4020.08"/>
    <n v="1"/>
    <m/>
    <m/>
    <n v="1"/>
  </r>
  <r>
    <s v="Склад Юг"/>
    <x v="0"/>
    <x v="6791"/>
    <x v="4"/>
    <n v="2770.6"/>
    <n v="1"/>
    <x v="3"/>
    <s v="Реконструкция НБУ 2022-2024"/>
    <m/>
    <n v="2770.6"/>
    <m/>
    <m/>
    <n v="2770.6"/>
    <n v="1"/>
    <m/>
    <m/>
    <n v="1"/>
  </r>
  <r>
    <s v="Склад Юг"/>
    <x v="0"/>
    <x v="6792"/>
    <x v="4"/>
    <n v="5750"/>
    <n v="5"/>
    <x v="3"/>
    <s v="Реконструкция НБУ 2022-2024"/>
    <m/>
    <n v="5750"/>
    <m/>
    <m/>
    <n v="5750"/>
    <n v="5"/>
    <m/>
    <m/>
    <n v="5"/>
  </r>
  <r>
    <s v="Склад Юг"/>
    <x v="0"/>
    <x v="6793"/>
    <x v="4"/>
    <n v="10589.55"/>
    <n v="5"/>
    <x v="3"/>
    <s v="Реконструкция НБУ 2022-2024"/>
    <m/>
    <n v="10589.55"/>
    <m/>
    <m/>
    <n v="10589.55"/>
    <n v="5"/>
    <m/>
    <m/>
    <n v="5"/>
  </r>
  <r>
    <s v="Склад Юг"/>
    <x v="0"/>
    <x v="6794"/>
    <x v="4"/>
    <n v="19043.43"/>
    <n v="1"/>
    <x v="3"/>
    <s v="Реконструкция НБУ 2022-2024"/>
    <m/>
    <n v="19043.43"/>
    <m/>
    <m/>
    <n v="19043.43"/>
    <n v="1"/>
    <m/>
    <m/>
    <n v="1"/>
  </r>
  <r>
    <s v="Склад Юг"/>
    <x v="0"/>
    <x v="4281"/>
    <x v="4"/>
    <n v="9279.68"/>
    <n v="8"/>
    <x v="3"/>
    <s v="Реконструкция НБУ 2022-2024"/>
    <m/>
    <n v="9279.68"/>
    <m/>
    <m/>
    <n v="9279.68"/>
    <n v="8"/>
    <m/>
    <m/>
    <n v="8"/>
  </r>
  <r>
    <s v="Склад Юг"/>
    <x v="0"/>
    <x v="6795"/>
    <x v="0"/>
    <m/>
    <m/>
    <x v="0"/>
    <m/>
    <m/>
    <m/>
    <n v="31.67"/>
    <n v="31.67"/>
    <m/>
    <m/>
    <n v="1"/>
    <n v="1"/>
    <m/>
  </r>
  <r>
    <s v="Склад Юг"/>
    <x v="0"/>
    <x v="6796"/>
    <x v="0"/>
    <m/>
    <m/>
    <x v="0"/>
    <m/>
    <m/>
    <m/>
    <n v="815"/>
    <n v="815"/>
    <m/>
    <m/>
    <n v="100"/>
    <n v="100"/>
    <m/>
  </r>
  <r>
    <s v="Склад Юг"/>
    <x v="0"/>
    <x v="6797"/>
    <x v="0"/>
    <m/>
    <m/>
    <x v="0"/>
    <m/>
    <m/>
    <n v="6840"/>
    <m/>
    <n v="6840"/>
    <m/>
    <n v="12"/>
    <m/>
    <n v="12"/>
    <m/>
  </r>
  <r>
    <s v="Склад Юг"/>
    <x v="0"/>
    <x v="6798"/>
    <x v="0"/>
    <m/>
    <m/>
    <x v="0"/>
    <m/>
    <m/>
    <m/>
    <n v="102.5"/>
    <n v="102.5"/>
    <m/>
    <m/>
    <n v="100"/>
    <n v="100"/>
    <m/>
  </r>
  <r>
    <s v="Склад Юг"/>
    <x v="0"/>
    <x v="989"/>
    <x v="0"/>
    <m/>
    <m/>
    <x v="0"/>
    <m/>
    <m/>
    <m/>
    <n v="115"/>
    <n v="115"/>
    <m/>
    <m/>
    <n v="2"/>
    <n v="2"/>
    <m/>
  </r>
  <r>
    <s v="Склад Юг"/>
    <x v="0"/>
    <x v="6799"/>
    <x v="0"/>
    <m/>
    <m/>
    <x v="0"/>
    <m/>
    <m/>
    <m/>
    <n v="48"/>
    <n v="48"/>
    <m/>
    <m/>
    <n v="40"/>
    <n v="40"/>
    <m/>
  </r>
  <r>
    <s v="Склад Юг"/>
    <x v="0"/>
    <x v="6800"/>
    <x v="0"/>
    <m/>
    <m/>
    <x v="0"/>
    <m/>
    <m/>
    <m/>
    <n v="17240"/>
    <n v="17240"/>
    <m/>
    <m/>
    <n v="20"/>
    <n v="20"/>
    <m/>
  </r>
  <r>
    <s v="Склад Юг"/>
    <x v="0"/>
    <x v="1001"/>
    <x v="0"/>
    <m/>
    <m/>
    <x v="0"/>
    <m/>
    <m/>
    <m/>
    <n v="7528.33"/>
    <n v="7528.33"/>
    <m/>
    <m/>
    <n v="20"/>
    <n v="20"/>
    <m/>
  </r>
  <r>
    <s v="Склад Юг"/>
    <x v="0"/>
    <x v="6801"/>
    <x v="0"/>
    <m/>
    <m/>
    <x v="0"/>
    <m/>
    <m/>
    <m/>
    <n v="787.58"/>
    <n v="787.58"/>
    <m/>
    <m/>
    <n v="10"/>
    <n v="10"/>
    <m/>
  </r>
  <r>
    <s v="Склад Юг"/>
    <x v="0"/>
    <x v="1004"/>
    <x v="0"/>
    <m/>
    <m/>
    <x v="0"/>
    <m/>
    <m/>
    <m/>
    <n v="5807.53"/>
    <n v="5807.53"/>
    <m/>
    <m/>
    <n v="14"/>
    <n v="14"/>
    <m/>
  </r>
  <r>
    <s v="Склад Юг"/>
    <x v="0"/>
    <x v="6802"/>
    <x v="0"/>
    <m/>
    <m/>
    <x v="0"/>
    <m/>
    <m/>
    <m/>
    <n v="2518.33"/>
    <n v="2518.33"/>
    <m/>
    <m/>
    <n v="1"/>
    <n v="1"/>
    <m/>
  </r>
  <r>
    <s v="Склад Юг"/>
    <x v="0"/>
    <x v="6803"/>
    <x v="0"/>
    <m/>
    <m/>
    <x v="0"/>
    <m/>
    <m/>
    <m/>
    <n v="2970"/>
    <n v="2970"/>
    <m/>
    <m/>
    <n v="1"/>
    <n v="1"/>
    <m/>
  </r>
  <r>
    <s v="Склад Юг"/>
    <x v="0"/>
    <x v="4284"/>
    <x v="0"/>
    <n v="-4773.6000000000004"/>
    <n v="-30"/>
    <x v="0"/>
    <m/>
    <m/>
    <n v="349.16"/>
    <n v="4889.99"/>
    <n v="5122.76"/>
    <n v="116.39"/>
    <n v="2"/>
    <n v="31"/>
    <n v="32"/>
    <n v="1"/>
  </r>
  <r>
    <s v="Склад Юг"/>
    <x v="0"/>
    <x v="6804"/>
    <x v="0"/>
    <m/>
    <m/>
    <x v="0"/>
    <m/>
    <m/>
    <n v="141.26"/>
    <m/>
    <n v="141.26"/>
    <m/>
    <n v="2"/>
    <m/>
    <n v="2"/>
    <m/>
  </r>
  <r>
    <s v="Склад Юг"/>
    <x v="0"/>
    <x v="6805"/>
    <x v="0"/>
    <m/>
    <m/>
    <x v="0"/>
    <m/>
    <m/>
    <m/>
    <n v="2750"/>
    <n v="2750"/>
    <m/>
    <m/>
    <n v="1"/>
    <n v="1"/>
    <m/>
  </r>
  <r>
    <s v="Склад Юг"/>
    <x v="0"/>
    <x v="6806"/>
    <x v="0"/>
    <m/>
    <m/>
    <x v="0"/>
    <m/>
    <m/>
    <m/>
    <n v="45000"/>
    <n v="45000"/>
    <m/>
    <m/>
    <n v="1"/>
    <n v="1"/>
    <m/>
  </r>
  <r>
    <s v="Склад Юг"/>
    <x v="0"/>
    <x v="6807"/>
    <x v="0"/>
    <m/>
    <m/>
    <x v="0"/>
    <m/>
    <m/>
    <m/>
    <n v="16886.93"/>
    <n v="16886.93"/>
    <m/>
    <m/>
    <n v="10"/>
    <n v="10"/>
    <m/>
  </r>
  <r>
    <s v="Склад Юг"/>
    <x v="0"/>
    <x v="6808"/>
    <x v="0"/>
    <m/>
    <m/>
    <x v="0"/>
    <m/>
    <m/>
    <m/>
    <n v="33420"/>
    <m/>
    <n v="33420"/>
    <m/>
    <n v="30"/>
    <m/>
    <n v="30"/>
  </r>
  <r>
    <s v="Склад Юг"/>
    <x v="0"/>
    <x v="6809"/>
    <x v="0"/>
    <m/>
    <m/>
    <x v="0"/>
    <m/>
    <m/>
    <m/>
    <n v="7868"/>
    <n v="7868"/>
    <m/>
    <m/>
    <n v="3"/>
    <n v="3"/>
    <m/>
  </r>
  <r>
    <s v="Склад Юг"/>
    <x v="0"/>
    <x v="6810"/>
    <x v="0"/>
    <m/>
    <m/>
    <x v="0"/>
    <m/>
    <m/>
    <m/>
    <n v="31490.400000000001"/>
    <n v="31490.400000000001"/>
    <m/>
    <m/>
    <n v="1"/>
    <n v="1"/>
    <m/>
  </r>
  <r>
    <s v="Склад Юг"/>
    <x v="0"/>
    <x v="6811"/>
    <x v="0"/>
    <m/>
    <m/>
    <x v="0"/>
    <m/>
    <m/>
    <m/>
    <n v="6410.12"/>
    <n v="6410.12"/>
    <m/>
    <m/>
    <n v="1"/>
    <n v="1"/>
    <m/>
  </r>
  <r>
    <s v="Склад Юг"/>
    <x v="0"/>
    <x v="6812"/>
    <x v="0"/>
    <m/>
    <m/>
    <x v="0"/>
    <m/>
    <m/>
    <m/>
    <n v="16421.439999999999"/>
    <n v="16421.439999999999"/>
    <m/>
    <m/>
    <n v="224"/>
    <n v="224"/>
    <m/>
  </r>
  <r>
    <s v="Склад Юг"/>
    <x v="0"/>
    <x v="1026"/>
    <x v="0"/>
    <m/>
    <m/>
    <x v="0"/>
    <m/>
    <m/>
    <m/>
    <n v="375"/>
    <n v="375"/>
    <m/>
    <m/>
    <n v="2"/>
    <n v="2"/>
    <m/>
  </r>
  <r>
    <s v="Склад Юг"/>
    <x v="0"/>
    <x v="1029"/>
    <x v="0"/>
    <m/>
    <m/>
    <x v="0"/>
    <m/>
    <m/>
    <m/>
    <n v="357.08"/>
    <n v="357.08"/>
    <m/>
    <m/>
    <n v="1"/>
    <n v="1"/>
    <m/>
  </r>
  <r>
    <s v="Склад Юг"/>
    <x v="0"/>
    <x v="6813"/>
    <x v="0"/>
    <m/>
    <m/>
    <x v="0"/>
    <m/>
    <m/>
    <m/>
    <n v="1444.95"/>
    <n v="1444.95"/>
    <m/>
    <m/>
    <n v="2"/>
    <n v="2"/>
    <m/>
  </r>
  <r>
    <s v="Склад Юг"/>
    <x v="0"/>
    <x v="6814"/>
    <x v="0"/>
    <m/>
    <m/>
    <x v="0"/>
    <m/>
    <m/>
    <m/>
    <n v="479.17"/>
    <n v="479.17"/>
    <m/>
    <m/>
    <n v="1"/>
    <n v="1"/>
    <m/>
  </r>
  <r>
    <s v="Склад Юг"/>
    <x v="0"/>
    <x v="6815"/>
    <x v="0"/>
    <m/>
    <m/>
    <x v="0"/>
    <m/>
    <m/>
    <m/>
    <n v="318.33"/>
    <n v="318.33"/>
    <m/>
    <m/>
    <n v="1"/>
    <n v="1"/>
    <m/>
  </r>
  <r>
    <s v="Склад Юг"/>
    <x v="0"/>
    <x v="6816"/>
    <x v="0"/>
    <m/>
    <m/>
    <x v="0"/>
    <m/>
    <m/>
    <m/>
    <n v="83.33"/>
    <n v="83.33"/>
    <m/>
    <m/>
    <n v="1"/>
    <n v="1"/>
    <m/>
  </r>
  <r>
    <s v="Склад Юг"/>
    <x v="0"/>
    <x v="1040"/>
    <x v="0"/>
    <m/>
    <m/>
    <x v="0"/>
    <m/>
    <m/>
    <m/>
    <n v="229.17"/>
    <n v="229.17"/>
    <m/>
    <m/>
    <n v="2"/>
    <n v="2"/>
    <m/>
  </r>
  <r>
    <s v="Склад Юг"/>
    <x v="0"/>
    <x v="6817"/>
    <x v="0"/>
    <m/>
    <m/>
    <x v="0"/>
    <m/>
    <m/>
    <m/>
    <n v="112.5"/>
    <n v="112.5"/>
    <m/>
    <m/>
    <n v="2"/>
    <n v="2"/>
    <m/>
  </r>
  <r>
    <s v="Склад Юг"/>
    <x v="0"/>
    <x v="6818"/>
    <x v="0"/>
    <m/>
    <m/>
    <x v="0"/>
    <m/>
    <m/>
    <m/>
    <n v="2700"/>
    <n v="2700"/>
    <m/>
    <m/>
    <n v="1"/>
    <n v="1"/>
    <m/>
  </r>
  <r>
    <s v="Склад Юг"/>
    <x v="0"/>
    <x v="6819"/>
    <x v="0"/>
    <m/>
    <m/>
    <x v="0"/>
    <m/>
    <m/>
    <m/>
    <n v="16191.33"/>
    <n v="16191.33"/>
    <m/>
    <m/>
    <n v="1"/>
    <n v="1"/>
    <m/>
  </r>
  <r>
    <s v="Склад Юг"/>
    <x v="0"/>
    <x v="1052"/>
    <x v="0"/>
    <m/>
    <m/>
    <x v="0"/>
    <m/>
    <m/>
    <m/>
    <n v="8347.0300000000007"/>
    <n v="8347.0300000000007"/>
    <m/>
    <m/>
    <n v="1"/>
    <n v="1"/>
    <m/>
  </r>
  <r>
    <s v="Склад Юг"/>
    <x v="0"/>
    <x v="6820"/>
    <x v="0"/>
    <m/>
    <m/>
    <x v="0"/>
    <m/>
    <m/>
    <m/>
    <n v="15916.8"/>
    <n v="15916.8"/>
    <m/>
    <m/>
    <n v="2"/>
    <n v="2"/>
    <m/>
  </r>
  <r>
    <s v="Склад Юг"/>
    <x v="0"/>
    <x v="6821"/>
    <x v="0"/>
    <m/>
    <m/>
    <x v="0"/>
    <m/>
    <m/>
    <n v="7212.92"/>
    <m/>
    <n v="7212.92"/>
    <m/>
    <n v="2"/>
    <m/>
    <n v="2"/>
    <m/>
  </r>
  <r>
    <s v="Склад Юг"/>
    <x v="0"/>
    <x v="6822"/>
    <x v="0"/>
    <m/>
    <m/>
    <x v="0"/>
    <m/>
    <m/>
    <m/>
    <n v="10032"/>
    <n v="10032"/>
    <m/>
    <m/>
    <n v="4"/>
    <n v="4"/>
    <m/>
  </r>
  <r>
    <s v="Склад Юг"/>
    <x v="0"/>
    <x v="1060"/>
    <x v="0"/>
    <m/>
    <m/>
    <x v="0"/>
    <m/>
    <m/>
    <m/>
    <n v="27910.67"/>
    <n v="27910.67"/>
    <m/>
    <m/>
    <n v="8"/>
    <n v="8"/>
    <m/>
  </r>
  <r>
    <s v="Склад Юг"/>
    <x v="0"/>
    <x v="6823"/>
    <x v="0"/>
    <m/>
    <m/>
    <x v="0"/>
    <m/>
    <m/>
    <n v="1270.83"/>
    <m/>
    <n v="1270.83"/>
    <m/>
    <n v="1"/>
    <m/>
    <n v="1"/>
    <m/>
  </r>
  <r>
    <s v="Склад Юг"/>
    <x v="0"/>
    <x v="1061"/>
    <x v="0"/>
    <m/>
    <m/>
    <x v="0"/>
    <m/>
    <m/>
    <m/>
    <n v="11071.92"/>
    <n v="11071.92"/>
    <m/>
    <m/>
    <n v="2"/>
    <n v="2"/>
    <m/>
  </r>
  <r>
    <s v="Склад Юг"/>
    <x v="0"/>
    <x v="6824"/>
    <x v="0"/>
    <m/>
    <m/>
    <x v="0"/>
    <m/>
    <m/>
    <m/>
    <n v="17457"/>
    <n v="17457"/>
    <m/>
    <m/>
    <n v="253"/>
    <n v="253"/>
    <m/>
  </r>
  <r>
    <s v="Склад Юг"/>
    <x v="0"/>
    <x v="6825"/>
    <x v="0"/>
    <m/>
    <m/>
    <x v="0"/>
    <m/>
    <m/>
    <m/>
    <n v="25323"/>
    <n v="25323"/>
    <m/>
    <m/>
    <n v="367"/>
    <n v="367"/>
    <m/>
  </r>
  <r>
    <s v="Склад Юг"/>
    <x v="0"/>
    <x v="6826"/>
    <x v="0"/>
    <m/>
    <m/>
    <x v="0"/>
    <m/>
    <m/>
    <m/>
    <n v="6600"/>
    <n v="6600"/>
    <m/>
    <m/>
    <n v="100"/>
    <n v="100"/>
    <m/>
  </r>
  <r>
    <s v="Склад Юг"/>
    <x v="0"/>
    <x v="6827"/>
    <x v="0"/>
    <m/>
    <m/>
    <x v="0"/>
    <m/>
    <m/>
    <m/>
    <n v="125886"/>
    <n v="125886"/>
    <m/>
    <m/>
    <n v="1876"/>
    <n v="1876"/>
    <m/>
  </r>
  <r>
    <s v="Склад Юг"/>
    <x v="0"/>
    <x v="6828"/>
    <x v="0"/>
    <m/>
    <m/>
    <x v="0"/>
    <m/>
    <m/>
    <m/>
    <n v="12474"/>
    <n v="12474"/>
    <m/>
    <m/>
    <n v="189"/>
    <n v="189"/>
    <m/>
  </r>
  <r>
    <s v="Склад Юг"/>
    <x v="0"/>
    <x v="6829"/>
    <x v="0"/>
    <m/>
    <m/>
    <x v="0"/>
    <m/>
    <m/>
    <m/>
    <n v="37950"/>
    <n v="37950"/>
    <m/>
    <m/>
    <n v="575"/>
    <n v="575"/>
    <m/>
  </r>
  <r>
    <s v="Склад Юг"/>
    <x v="0"/>
    <x v="6830"/>
    <x v="0"/>
    <m/>
    <m/>
    <x v="0"/>
    <m/>
    <m/>
    <m/>
    <n v="58650"/>
    <n v="58650"/>
    <m/>
    <m/>
    <n v="850"/>
    <n v="850"/>
    <m/>
  </r>
  <r>
    <s v="Склад Юг"/>
    <x v="0"/>
    <x v="6831"/>
    <x v="0"/>
    <m/>
    <m/>
    <x v="0"/>
    <m/>
    <m/>
    <m/>
    <n v="2964"/>
    <n v="2964"/>
    <m/>
    <m/>
    <n v="2"/>
    <n v="2"/>
    <m/>
  </r>
  <r>
    <s v="Склад Юг"/>
    <x v="0"/>
    <x v="6832"/>
    <x v="0"/>
    <m/>
    <m/>
    <x v="0"/>
    <m/>
    <m/>
    <m/>
    <n v="10500"/>
    <n v="10500"/>
    <m/>
    <m/>
    <n v="6"/>
    <n v="6"/>
    <m/>
  </r>
  <r>
    <s v="Склад Юг"/>
    <x v="0"/>
    <x v="6833"/>
    <x v="2"/>
    <n v="14600"/>
    <n v="20"/>
    <x v="3"/>
    <s v="Использование при ремонтах 2022 года"/>
    <m/>
    <n v="14600"/>
    <m/>
    <m/>
    <n v="14600"/>
    <n v="20"/>
    <m/>
    <m/>
    <n v="20"/>
  </r>
  <r>
    <s v="Склад Юг"/>
    <x v="0"/>
    <x v="6834"/>
    <x v="2"/>
    <n v="19975.2"/>
    <n v="12"/>
    <x v="3"/>
    <s v="Использование при ремонтах 2022 года"/>
    <m/>
    <n v="19975.2"/>
    <m/>
    <m/>
    <n v="19975.2"/>
    <n v="12"/>
    <m/>
    <m/>
    <n v="12"/>
  </r>
  <r>
    <s v="Склад Юг"/>
    <x v="0"/>
    <x v="1071"/>
    <x v="0"/>
    <m/>
    <m/>
    <x v="0"/>
    <m/>
    <m/>
    <m/>
    <n v="8892"/>
    <n v="8892"/>
    <m/>
    <m/>
    <n v="1"/>
    <n v="1"/>
    <m/>
  </r>
  <r>
    <s v="Склад Юг"/>
    <x v="0"/>
    <x v="6835"/>
    <x v="0"/>
    <m/>
    <m/>
    <x v="0"/>
    <m/>
    <m/>
    <m/>
    <n v="750"/>
    <n v="750"/>
    <m/>
    <m/>
    <n v="2"/>
    <n v="2"/>
    <m/>
  </r>
  <r>
    <s v="Склад Юг"/>
    <x v="0"/>
    <x v="6836"/>
    <x v="0"/>
    <m/>
    <m/>
    <x v="0"/>
    <m/>
    <m/>
    <m/>
    <n v="2244"/>
    <n v="2244"/>
    <m/>
    <m/>
    <n v="6"/>
    <n v="6"/>
    <m/>
  </r>
  <r>
    <s v="Склад Юг"/>
    <x v="0"/>
    <x v="6837"/>
    <x v="0"/>
    <m/>
    <m/>
    <x v="0"/>
    <m/>
    <m/>
    <n v="6000"/>
    <m/>
    <n v="6000"/>
    <m/>
    <n v="8"/>
    <m/>
    <n v="8"/>
    <m/>
  </r>
  <r>
    <s v="Склад Юг"/>
    <x v="0"/>
    <x v="6838"/>
    <x v="0"/>
    <m/>
    <m/>
    <x v="0"/>
    <m/>
    <m/>
    <m/>
    <n v="12996"/>
    <m/>
    <n v="12996"/>
    <m/>
    <n v="1"/>
    <m/>
    <n v="1"/>
  </r>
  <r>
    <s v="Склад Юг"/>
    <x v="0"/>
    <x v="6839"/>
    <x v="0"/>
    <m/>
    <m/>
    <x v="0"/>
    <m/>
    <m/>
    <m/>
    <n v="105000"/>
    <m/>
    <n v="105000"/>
    <m/>
    <n v="5"/>
    <m/>
    <n v="5"/>
  </r>
  <r>
    <s v="Склад Юг"/>
    <x v="0"/>
    <x v="6840"/>
    <x v="0"/>
    <m/>
    <m/>
    <x v="0"/>
    <m/>
    <m/>
    <m/>
    <n v="11777.67"/>
    <n v="11777.67"/>
    <m/>
    <m/>
    <n v="1"/>
    <n v="1"/>
    <m/>
  </r>
  <r>
    <s v="Склад Юг"/>
    <x v="0"/>
    <x v="6841"/>
    <x v="0"/>
    <m/>
    <m/>
    <x v="0"/>
    <m/>
    <m/>
    <m/>
    <n v="5420.8"/>
    <m/>
    <n v="5420.8"/>
    <m/>
    <n v="2"/>
    <m/>
    <n v="2"/>
  </r>
  <r>
    <s v="Склад Юг"/>
    <x v="0"/>
    <x v="4315"/>
    <x v="0"/>
    <m/>
    <m/>
    <x v="0"/>
    <m/>
    <m/>
    <m/>
    <n v="52800"/>
    <n v="52800"/>
    <m/>
    <m/>
    <n v="12"/>
    <n v="12"/>
    <m/>
  </r>
  <r>
    <s v="Склад Юг"/>
    <x v="0"/>
    <x v="6842"/>
    <x v="0"/>
    <m/>
    <m/>
    <x v="0"/>
    <m/>
    <m/>
    <m/>
    <n v="86800"/>
    <n v="86800"/>
    <m/>
    <m/>
    <n v="20"/>
    <n v="20"/>
    <m/>
  </r>
  <r>
    <s v="Склад Юг"/>
    <x v="0"/>
    <x v="6843"/>
    <x v="0"/>
    <m/>
    <m/>
    <x v="0"/>
    <m/>
    <m/>
    <m/>
    <n v="4846.87"/>
    <n v="4846.87"/>
    <m/>
    <m/>
    <n v="1"/>
    <n v="1"/>
    <m/>
  </r>
  <r>
    <s v="Склад Юг"/>
    <x v="0"/>
    <x v="6844"/>
    <x v="0"/>
    <m/>
    <m/>
    <x v="0"/>
    <m/>
    <m/>
    <m/>
    <n v="6458.33"/>
    <n v="6458.33"/>
    <m/>
    <m/>
    <n v="1"/>
    <n v="1"/>
    <m/>
  </r>
  <r>
    <s v="Склад Юг"/>
    <x v="0"/>
    <x v="6845"/>
    <x v="0"/>
    <m/>
    <m/>
    <x v="0"/>
    <m/>
    <m/>
    <m/>
    <n v="4607.08"/>
    <n v="4607.08"/>
    <m/>
    <m/>
    <n v="1"/>
    <n v="1"/>
    <m/>
  </r>
  <r>
    <s v="Склад Юг"/>
    <x v="0"/>
    <x v="1079"/>
    <x v="0"/>
    <m/>
    <m/>
    <x v="0"/>
    <m/>
    <m/>
    <m/>
    <n v="4959"/>
    <n v="4959"/>
    <m/>
    <m/>
    <n v="1"/>
    <n v="1"/>
    <m/>
  </r>
  <r>
    <s v="Склад Юг"/>
    <x v="0"/>
    <x v="6846"/>
    <x v="0"/>
    <m/>
    <m/>
    <x v="0"/>
    <m/>
    <m/>
    <m/>
    <n v="5268.08"/>
    <n v="5268.08"/>
    <m/>
    <m/>
    <n v="1"/>
    <n v="1"/>
    <m/>
  </r>
  <r>
    <s v="Склад Юг"/>
    <x v="0"/>
    <x v="6847"/>
    <x v="0"/>
    <m/>
    <m/>
    <x v="0"/>
    <m/>
    <m/>
    <m/>
    <n v="45645.41"/>
    <n v="45645.41"/>
    <m/>
    <m/>
    <n v="1"/>
    <n v="1"/>
    <m/>
  </r>
  <r>
    <s v="Склад Юг"/>
    <x v="0"/>
    <x v="6848"/>
    <x v="0"/>
    <m/>
    <m/>
    <x v="0"/>
    <m/>
    <m/>
    <m/>
    <n v="174833.33"/>
    <n v="174833.33"/>
    <m/>
    <m/>
    <n v="1"/>
    <n v="1"/>
    <m/>
  </r>
  <r>
    <s v="Склад Юг"/>
    <x v="0"/>
    <x v="6849"/>
    <x v="0"/>
    <m/>
    <m/>
    <x v="0"/>
    <m/>
    <m/>
    <m/>
    <n v="28492.5"/>
    <n v="28492.5"/>
    <m/>
    <m/>
    <n v="1"/>
    <n v="1"/>
    <m/>
  </r>
  <r>
    <s v="Склад Юг"/>
    <x v="0"/>
    <x v="6850"/>
    <x v="0"/>
    <m/>
    <m/>
    <x v="0"/>
    <m/>
    <m/>
    <n v="604.16999999999996"/>
    <m/>
    <n v="604.16999999999996"/>
    <m/>
    <n v="5"/>
    <m/>
    <n v="5"/>
    <m/>
  </r>
  <r>
    <s v="Склад Юг"/>
    <x v="0"/>
    <x v="6851"/>
    <x v="0"/>
    <m/>
    <m/>
    <x v="0"/>
    <m/>
    <m/>
    <m/>
    <n v="1416.67"/>
    <n v="1416.67"/>
    <m/>
    <m/>
    <n v="1"/>
    <n v="1"/>
    <m/>
  </r>
  <r>
    <s v="Склад Юг"/>
    <x v="0"/>
    <x v="6852"/>
    <x v="0"/>
    <m/>
    <m/>
    <x v="0"/>
    <m/>
    <m/>
    <m/>
    <n v="2833.33"/>
    <n v="2833.33"/>
    <m/>
    <m/>
    <n v="2"/>
    <n v="2"/>
    <m/>
  </r>
  <r>
    <s v="Склад Юг"/>
    <x v="0"/>
    <x v="6853"/>
    <x v="0"/>
    <m/>
    <m/>
    <x v="0"/>
    <m/>
    <m/>
    <m/>
    <n v="2339"/>
    <n v="2339"/>
    <m/>
    <m/>
    <n v="1"/>
    <n v="1"/>
    <m/>
  </r>
  <r>
    <s v="Склад Юг"/>
    <x v="0"/>
    <x v="1090"/>
    <x v="0"/>
    <m/>
    <m/>
    <x v="0"/>
    <m/>
    <m/>
    <m/>
    <n v="1199.58"/>
    <n v="1199.58"/>
    <m/>
    <m/>
    <n v="1"/>
    <n v="1"/>
    <m/>
  </r>
  <r>
    <s v="Склад Юг"/>
    <x v="0"/>
    <x v="6854"/>
    <x v="0"/>
    <m/>
    <m/>
    <x v="0"/>
    <m/>
    <m/>
    <m/>
    <n v="3770.25"/>
    <n v="3770.25"/>
    <m/>
    <m/>
    <n v="1"/>
    <n v="1"/>
    <m/>
  </r>
  <r>
    <s v="Склад Юг"/>
    <x v="0"/>
    <x v="6855"/>
    <x v="0"/>
    <m/>
    <m/>
    <x v="0"/>
    <m/>
    <m/>
    <m/>
    <n v="2457"/>
    <n v="2457"/>
    <m/>
    <m/>
    <n v="156"/>
    <n v="156"/>
    <m/>
  </r>
  <r>
    <s v="Склад Юг"/>
    <x v="0"/>
    <x v="4333"/>
    <x v="0"/>
    <m/>
    <m/>
    <x v="0"/>
    <m/>
    <m/>
    <m/>
    <n v="2025.83"/>
    <n v="2025.83"/>
    <m/>
    <m/>
    <n v="130"/>
    <n v="130"/>
    <m/>
  </r>
  <r>
    <s v="Склад Юг"/>
    <x v="0"/>
    <x v="4333"/>
    <x v="0"/>
    <m/>
    <m/>
    <x v="0"/>
    <m/>
    <m/>
    <m/>
    <n v="323.33"/>
    <n v="323.33"/>
    <m/>
    <m/>
    <n v="20"/>
    <n v="20"/>
    <m/>
  </r>
  <r>
    <s v="Склад Юг"/>
    <x v="0"/>
    <x v="6856"/>
    <x v="0"/>
    <m/>
    <m/>
    <x v="0"/>
    <m/>
    <m/>
    <m/>
    <n v="1625"/>
    <n v="1625"/>
    <m/>
    <m/>
    <n v="60"/>
    <n v="60"/>
    <m/>
  </r>
  <r>
    <s v="Склад Юг"/>
    <x v="0"/>
    <x v="6857"/>
    <x v="0"/>
    <m/>
    <m/>
    <x v="0"/>
    <m/>
    <m/>
    <m/>
    <n v="883.33"/>
    <n v="883.33"/>
    <m/>
    <m/>
    <n v="40"/>
    <n v="40"/>
    <m/>
  </r>
  <r>
    <s v="Склад Юг"/>
    <x v="0"/>
    <x v="6858"/>
    <x v="0"/>
    <m/>
    <m/>
    <x v="0"/>
    <m/>
    <m/>
    <m/>
    <n v="245"/>
    <n v="245"/>
    <m/>
    <m/>
    <n v="10"/>
    <n v="10"/>
    <m/>
  </r>
  <r>
    <s v="Склад Юг"/>
    <x v="0"/>
    <x v="4334"/>
    <x v="0"/>
    <n v="-8442.4900000000016"/>
    <n v="-4"/>
    <x v="0"/>
    <m/>
    <m/>
    <n v="23920.39"/>
    <n v="12820.08"/>
    <n v="32362.880000000001"/>
    <n v="4377.59"/>
    <n v="7"/>
    <n v="6"/>
    <n v="11"/>
    <n v="2"/>
  </r>
  <r>
    <s v="Склад Юг"/>
    <x v="0"/>
    <x v="4335"/>
    <x v="0"/>
    <m/>
    <m/>
    <x v="0"/>
    <m/>
    <m/>
    <m/>
    <n v="1425.71"/>
    <n v="1425.71"/>
    <m/>
    <m/>
    <n v="1"/>
    <n v="1"/>
    <m/>
  </r>
  <r>
    <s v="Склад Юг"/>
    <x v="0"/>
    <x v="6859"/>
    <x v="0"/>
    <m/>
    <m/>
    <x v="0"/>
    <m/>
    <m/>
    <n v="2207.1"/>
    <m/>
    <n v="2207.1"/>
    <m/>
    <n v="2"/>
    <m/>
    <n v="2"/>
    <m/>
  </r>
  <r>
    <s v="Склад Юг"/>
    <x v="0"/>
    <x v="6860"/>
    <x v="0"/>
    <m/>
    <m/>
    <x v="0"/>
    <m/>
    <m/>
    <n v="1418.85"/>
    <n v="2522.4"/>
    <n v="3941.25"/>
    <m/>
    <n v="1"/>
    <n v="2"/>
    <n v="3"/>
    <m/>
  </r>
  <r>
    <s v="Склад Юг"/>
    <x v="0"/>
    <x v="4338"/>
    <x v="2"/>
    <n v="46932.340000000004"/>
    <n v="7"/>
    <x v="5"/>
    <s v="Вовлечение в производство до июня 2022 года  согласно норм выдачи спецодежды и СИЗ"/>
    <m/>
    <n v="92817.96"/>
    <n v="19699.599999999999"/>
    <n v="45885.62"/>
    <n v="66631.94"/>
    <n v="25"/>
    <n v="13"/>
    <n v="18"/>
    <n v="20"/>
  </r>
  <r>
    <s v="Склад Юг"/>
    <x v="0"/>
    <x v="6861"/>
    <x v="0"/>
    <m/>
    <m/>
    <x v="0"/>
    <m/>
    <m/>
    <n v="1691.88"/>
    <m/>
    <n v="1691.88"/>
    <m/>
    <n v="2"/>
    <m/>
    <n v="2"/>
    <m/>
  </r>
  <r>
    <s v="Склад Юг"/>
    <x v="0"/>
    <x v="6862"/>
    <x v="0"/>
    <m/>
    <m/>
    <x v="0"/>
    <m/>
    <m/>
    <n v="2610.75"/>
    <m/>
    <n v="2610.75"/>
    <m/>
    <n v="2"/>
    <m/>
    <n v="2"/>
    <m/>
  </r>
  <r>
    <s v="Склад Юг"/>
    <x v="0"/>
    <x v="6863"/>
    <x v="0"/>
    <m/>
    <m/>
    <x v="0"/>
    <m/>
    <m/>
    <n v="5300.91"/>
    <m/>
    <n v="5300.91"/>
    <m/>
    <n v="2"/>
    <m/>
    <n v="2"/>
    <m/>
  </r>
  <r>
    <s v="Склад Юг"/>
    <x v="0"/>
    <x v="6863"/>
    <x v="0"/>
    <m/>
    <m/>
    <x v="0"/>
    <m/>
    <m/>
    <n v="2650.45"/>
    <n v="4196.55"/>
    <n v="6847"/>
    <m/>
    <n v="1"/>
    <n v="2"/>
    <n v="3"/>
    <m/>
  </r>
  <r>
    <s v="Склад Юг"/>
    <x v="0"/>
    <x v="4342"/>
    <x v="0"/>
    <n v="-2535.630000000001"/>
    <n v="-1"/>
    <x v="0"/>
    <m/>
    <m/>
    <n v="16174.98"/>
    <n v="8073.57"/>
    <n v="18710.61"/>
    <n v="5537.94"/>
    <n v="3"/>
    <n v="2"/>
    <n v="4"/>
    <n v="1"/>
  </r>
  <r>
    <s v="Склад Юг"/>
    <x v="0"/>
    <x v="6864"/>
    <x v="0"/>
    <m/>
    <m/>
    <x v="0"/>
    <m/>
    <m/>
    <n v="7006.95"/>
    <m/>
    <n v="7006.95"/>
    <m/>
    <n v="2"/>
    <m/>
    <n v="2"/>
    <m/>
  </r>
  <r>
    <s v="Склад Юг"/>
    <x v="0"/>
    <x v="4345"/>
    <x v="2"/>
    <n v="25955.040000000001"/>
    <n v="8"/>
    <x v="5"/>
    <s v="Вовлечение в производство до июня 2022 года  согласно норм выдачи спецодежды и СИЗ"/>
    <m/>
    <n v="35688.18"/>
    <m/>
    <n v="9733.14"/>
    <n v="25955.040000000001"/>
    <n v="11"/>
    <m/>
    <n v="3"/>
    <n v="8"/>
  </r>
  <r>
    <s v="Склад Юг"/>
    <x v="0"/>
    <x v="4347"/>
    <x v="2"/>
    <n v="1433.8200000000006"/>
    <n v="1"/>
    <x v="5"/>
    <s v="Вовлечение в производство до июня 2022 года  согласно норм выдачи спецодежды и СИЗ"/>
    <m/>
    <n v="7169.1"/>
    <m/>
    <n v="5735.28"/>
    <n v="1433.82"/>
    <n v="5"/>
    <m/>
    <n v="4"/>
    <n v="1"/>
  </r>
  <r>
    <s v="Склад Юг"/>
    <x v="0"/>
    <x v="6865"/>
    <x v="0"/>
    <m/>
    <m/>
    <x v="0"/>
    <m/>
    <m/>
    <n v="531.37"/>
    <m/>
    <n v="531.37"/>
    <m/>
    <n v="1"/>
    <m/>
    <n v="1"/>
    <m/>
  </r>
  <r>
    <s v="Склад Юг"/>
    <x v="0"/>
    <x v="4349"/>
    <x v="0"/>
    <n v="-4003.380000000001"/>
    <n v="-3"/>
    <x v="0"/>
    <m/>
    <m/>
    <n v="16987.8"/>
    <n v="5244"/>
    <n v="20991.18"/>
    <n v="1240.6199999999999"/>
    <n v="14"/>
    <n v="4"/>
    <n v="17"/>
    <n v="1"/>
  </r>
  <r>
    <s v="Склад Юг"/>
    <x v="0"/>
    <x v="4350"/>
    <x v="0"/>
    <m/>
    <m/>
    <x v="0"/>
    <m/>
    <m/>
    <m/>
    <n v="6488.36"/>
    <n v="3244.18"/>
    <n v="3244.18"/>
    <m/>
    <n v="2"/>
    <n v="1"/>
    <n v="1"/>
  </r>
  <r>
    <s v="Склад Юг"/>
    <x v="0"/>
    <x v="4351"/>
    <x v="0"/>
    <n v="-33792.520000000019"/>
    <n v="-7"/>
    <x v="0"/>
    <m/>
    <m/>
    <n v="320640.26"/>
    <n v="186156.84"/>
    <n v="354432.78"/>
    <n v="152364.32"/>
    <n v="71"/>
    <n v="41"/>
    <n v="78"/>
    <n v="34"/>
  </r>
  <r>
    <s v="Склад Юг"/>
    <x v="0"/>
    <x v="4352"/>
    <x v="0"/>
    <n v="-715675.96"/>
    <n v="-190"/>
    <x v="0"/>
    <m/>
    <m/>
    <n v="231049.86"/>
    <n v="765610.44"/>
    <n v="946725.82"/>
    <n v="49934.48"/>
    <n v="62"/>
    <n v="212"/>
    <n v="252"/>
    <n v="22"/>
  </r>
  <r>
    <s v="Склад Юг"/>
    <x v="0"/>
    <x v="6866"/>
    <x v="0"/>
    <m/>
    <m/>
    <x v="0"/>
    <m/>
    <m/>
    <n v="1327"/>
    <m/>
    <n v="1327"/>
    <m/>
    <n v="1"/>
    <m/>
    <n v="1"/>
    <m/>
  </r>
  <r>
    <s v="Склад Юг"/>
    <x v="0"/>
    <x v="6867"/>
    <x v="0"/>
    <m/>
    <m/>
    <x v="0"/>
    <m/>
    <m/>
    <n v="1031.92"/>
    <m/>
    <n v="1031.92"/>
    <m/>
    <n v="2"/>
    <m/>
    <n v="2"/>
    <m/>
  </r>
  <r>
    <s v="Склад Юг"/>
    <x v="0"/>
    <x v="6868"/>
    <x v="0"/>
    <m/>
    <m/>
    <x v="0"/>
    <m/>
    <m/>
    <n v="311.02999999999997"/>
    <m/>
    <n v="311.02999999999997"/>
    <m/>
    <n v="1"/>
    <m/>
    <n v="1"/>
    <m/>
  </r>
  <r>
    <s v="Склад Юг"/>
    <x v="0"/>
    <x v="6869"/>
    <x v="0"/>
    <m/>
    <m/>
    <x v="0"/>
    <m/>
    <m/>
    <n v="2557.6999999999998"/>
    <m/>
    <n v="2557.6999999999998"/>
    <m/>
    <n v="4"/>
    <m/>
    <n v="4"/>
    <m/>
  </r>
  <r>
    <s v="Склад Юг"/>
    <x v="0"/>
    <x v="6870"/>
    <x v="0"/>
    <m/>
    <m/>
    <x v="0"/>
    <m/>
    <m/>
    <n v="316.97000000000003"/>
    <m/>
    <n v="316.97000000000003"/>
    <m/>
    <n v="2"/>
    <m/>
    <n v="2"/>
    <m/>
  </r>
  <r>
    <s v="Склад Юг"/>
    <x v="0"/>
    <x v="4354"/>
    <x v="0"/>
    <n v="-7183.0600000000268"/>
    <n v="-2"/>
    <x v="0"/>
    <m/>
    <m/>
    <n v="176141.33"/>
    <n v="13741.52"/>
    <n v="183324.39"/>
    <n v="6558.46"/>
    <n v="47"/>
    <n v="4"/>
    <n v="49"/>
    <n v="2"/>
  </r>
  <r>
    <s v="Склад Юг"/>
    <x v="0"/>
    <x v="6871"/>
    <x v="0"/>
    <m/>
    <m/>
    <x v="0"/>
    <m/>
    <m/>
    <n v="2027.29"/>
    <m/>
    <n v="2027.29"/>
    <m/>
    <n v="2"/>
    <m/>
    <n v="2"/>
    <m/>
  </r>
  <r>
    <s v="Склад Юг"/>
    <x v="0"/>
    <x v="6872"/>
    <x v="0"/>
    <m/>
    <m/>
    <x v="0"/>
    <m/>
    <m/>
    <n v="1158.45"/>
    <m/>
    <n v="1158.45"/>
    <m/>
    <n v="1"/>
    <m/>
    <n v="1"/>
    <m/>
  </r>
  <r>
    <s v="Склад Юг"/>
    <x v="0"/>
    <x v="6873"/>
    <x v="0"/>
    <m/>
    <m/>
    <x v="0"/>
    <m/>
    <m/>
    <n v="2896.13"/>
    <m/>
    <n v="2896.13"/>
    <m/>
    <n v="2"/>
    <m/>
    <n v="2"/>
    <m/>
  </r>
  <r>
    <s v="Склад Юг"/>
    <x v="0"/>
    <x v="6874"/>
    <x v="0"/>
    <m/>
    <m/>
    <x v="0"/>
    <m/>
    <m/>
    <n v="7295.85"/>
    <m/>
    <n v="7295.85"/>
    <m/>
    <n v="1"/>
    <m/>
    <n v="1"/>
    <m/>
  </r>
  <r>
    <s v="Склад Юг"/>
    <x v="0"/>
    <x v="4359"/>
    <x v="0"/>
    <n v="-263477.2"/>
    <n v="-70"/>
    <x v="0"/>
    <m/>
    <m/>
    <n v="10479.57"/>
    <n v="325260.48"/>
    <n v="273956.77"/>
    <n v="61783.28"/>
    <n v="3"/>
    <n v="87"/>
    <n v="73"/>
    <n v="17"/>
  </r>
  <r>
    <s v="Склад Юг"/>
    <x v="0"/>
    <x v="6875"/>
    <x v="0"/>
    <m/>
    <m/>
    <x v="0"/>
    <m/>
    <m/>
    <m/>
    <n v="4917.16"/>
    <n v="1264.4100000000001"/>
    <n v="3652.75"/>
    <m/>
    <n v="3"/>
    <n v="1"/>
    <n v="2"/>
  </r>
  <r>
    <s v="Склад Юг"/>
    <x v="0"/>
    <x v="6876"/>
    <x v="0"/>
    <m/>
    <m/>
    <x v="0"/>
    <m/>
    <m/>
    <n v="280.98"/>
    <m/>
    <n v="280.98"/>
    <m/>
    <n v="1"/>
    <m/>
    <n v="1"/>
    <m/>
  </r>
  <r>
    <s v="Склад Юг"/>
    <x v="0"/>
    <x v="4361"/>
    <x v="0"/>
    <n v="0"/>
    <n v="0"/>
    <x v="0"/>
    <m/>
    <m/>
    <n v="16294.81"/>
    <n v="5295.81"/>
    <n v="16294.81"/>
    <n v="5295.81"/>
    <n v="3"/>
    <n v="3"/>
    <n v="3"/>
    <n v="3"/>
  </r>
  <r>
    <s v="Склад Юг"/>
    <x v="0"/>
    <x v="4362"/>
    <x v="0"/>
    <m/>
    <m/>
    <x v="0"/>
    <m/>
    <m/>
    <m/>
    <n v="592839.72"/>
    <n v="296419.86"/>
    <n v="296419.86"/>
    <m/>
    <n v="66"/>
    <n v="33"/>
    <n v="33"/>
  </r>
  <r>
    <s v="Склад Юг"/>
    <x v="0"/>
    <x v="6877"/>
    <x v="0"/>
    <m/>
    <m/>
    <x v="0"/>
    <m/>
    <m/>
    <n v="390.31"/>
    <m/>
    <n v="390.31"/>
    <m/>
    <n v="1"/>
    <m/>
    <n v="1"/>
    <m/>
  </r>
  <r>
    <s v="Склад Юг"/>
    <x v="0"/>
    <x v="4365"/>
    <x v="2"/>
    <n v="150684.37"/>
    <n v="18"/>
    <x v="5"/>
    <s v="Вовлечение в производство до июня 2022 года  согласно норм выдачи спецодежды и СИЗ"/>
    <m/>
    <n v="565983.12"/>
    <n v="218939.27"/>
    <n v="415298.75"/>
    <n v="369623.64"/>
    <n v="74"/>
    <n v="31"/>
    <n v="56"/>
    <n v="49"/>
  </r>
  <r>
    <s v="Склад Юг"/>
    <x v="0"/>
    <x v="6878"/>
    <x v="0"/>
    <m/>
    <m/>
    <x v="0"/>
    <m/>
    <m/>
    <n v="3334.35"/>
    <m/>
    <n v="3334.35"/>
    <m/>
    <n v="1"/>
    <m/>
    <n v="1"/>
    <m/>
  </r>
  <r>
    <s v="Склад Юг"/>
    <x v="0"/>
    <x v="4367"/>
    <x v="0"/>
    <m/>
    <m/>
    <x v="0"/>
    <m/>
    <m/>
    <m/>
    <n v="666.87"/>
    <m/>
    <n v="666.87"/>
    <m/>
    <n v="1"/>
    <m/>
    <n v="1"/>
  </r>
  <r>
    <s v="Склад Юг"/>
    <x v="0"/>
    <x v="6879"/>
    <x v="0"/>
    <m/>
    <m/>
    <x v="0"/>
    <m/>
    <m/>
    <n v="2744.9"/>
    <m/>
    <n v="2744.9"/>
    <m/>
    <n v="1"/>
    <m/>
    <n v="1"/>
    <m/>
  </r>
  <r>
    <s v="Склад Юг"/>
    <x v="0"/>
    <x v="6880"/>
    <x v="0"/>
    <m/>
    <m/>
    <x v="0"/>
    <m/>
    <m/>
    <n v="1564.93"/>
    <m/>
    <n v="1564.93"/>
    <m/>
    <n v="1"/>
    <m/>
    <n v="1"/>
    <m/>
  </r>
  <r>
    <s v="Склад Юг"/>
    <x v="0"/>
    <x v="6881"/>
    <x v="0"/>
    <m/>
    <m/>
    <x v="0"/>
    <m/>
    <m/>
    <m/>
    <n v="938.96"/>
    <n v="938.96"/>
    <m/>
    <m/>
    <n v="1"/>
    <n v="1"/>
    <m/>
  </r>
  <r>
    <s v="Склад Юг"/>
    <x v="0"/>
    <x v="6882"/>
    <x v="0"/>
    <m/>
    <m/>
    <x v="0"/>
    <m/>
    <m/>
    <n v="4381.8100000000004"/>
    <m/>
    <n v="4381.8100000000004"/>
    <m/>
    <n v="1"/>
    <m/>
    <n v="1"/>
    <m/>
  </r>
  <r>
    <s v="Склад Юг"/>
    <x v="0"/>
    <x v="4368"/>
    <x v="0"/>
    <n v="-419588.75"/>
    <n v="-68"/>
    <x v="0"/>
    <m/>
    <m/>
    <n v="393808.38"/>
    <n v="610913.1"/>
    <n v="813397.13"/>
    <n v="191324.35"/>
    <n v="59"/>
    <n v="100"/>
    <n v="127"/>
    <n v="32"/>
  </r>
  <r>
    <s v="Склад Юг"/>
    <x v="0"/>
    <x v="6883"/>
    <x v="0"/>
    <m/>
    <m/>
    <x v="0"/>
    <m/>
    <m/>
    <n v="3018.13"/>
    <m/>
    <n v="3018.13"/>
    <m/>
    <n v="1"/>
    <m/>
    <n v="1"/>
    <m/>
  </r>
  <r>
    <s v="Склад Юг"/>
    <x v="0"/>
    <x v="6884"/>
    <x v="0"/>
    <m/>
    <m/>
    <x v="0"/>
    <m/>
    <m/>
    <n v="778.65"/>
    <m/>
    <n v="778.65"/>
    <m/>
    <n v="1"/>
    <m/>
    <n v="1"/>
    <m/>
  </r>
  <r>
    <s v="Склад Юг"/>
    <x v="0"/>
    <x v="6885"/>
    <x v="0"/>
    <m/>
    <m/>
    <x v="0"/>
    <m/>
    <m/>
    <n v="1006.05"/>
    <m/>
    <n v="1006.05"/>
    <m/>
    <n v="1"/>
    <m/>
    <n v="1"/>
    <m/>
  </r>
  <r>
    <s v="Склад Юг"/>
    <x v="0"/>
    <x v="6886"/>
    <x v="0"/>
    <m/>
    <m/>
    <x v="0"/>
    <m/>
    <m/>
    <n v="1026.5999999999999"/>
    <m/>
    <n v="1026.5999999999999"/>
    <m/>
    <n v="1"/>
    <m/>
    <n v="1"/>
    <m/>
  </r>
  <r>
    <s v="Склад Юг"/>
    <x v="0"/>
    <x v="6887"/>
    <x v="0"/>
    <m/>
    <m/>
    <x v="0"/>
    <m/>
    <m/>
    <m/>
    <n v="1341.38"/>
    <n v="1341.38"/>
    <m/>
    <m/>
    <n v="1"/>
    <n v="1"/>
    <m/>
  </r>
  <r>
    <s v="Склад Юг"/>
    <x v="0"/>
    <x v="6888"/>
    <x v="0"/>
    <m/>
    <m/>
    <x v="0"/>
    <m/>
    <m/>
    <m/>
    <n v="237.54"/>
    <n v="237.54"/>
    <m/>
    <m/>
    <n v="1"/>
    <n v="1"/>
    <m/>
  </r>
  <r>
    <s v="Склад Юг"/>
    <x v="0"/>
    <x v="6889"/>
    <x v="0"/>
    <m/>
    <m/>
    <x v="0"/>
    <m/>
    <m/>
    <m/>
    <n v="850.52"/>
    <n v="850.52"/>
    <m/>
    <m/>
    <n v="1"/>
    <n v="1"/>
    <m/>
  </r>
  <r>
    <s v="Склад Юг"/>
    <x v="0"/>
    <x v="6890"/>
    <x v="0"/>
    <m/>
    <m/>
    <x v="0"/>
    <m/>
    <m/>
    <m/>
    <n v="283.51"/>
    <n v="283.51"/>
    <m/>
    <m/>
    <n v="1"/>
    <n v="1"/>
    <m/>
  </r>
  <r>
    <s v="Склад Юг"/>
    <x v="0"/>
    <x v="6891"/>
    <x v="0"/>
    <m/>
    <m/>
    <x v="0"/>
    <m/>
    <m/>
    <m/>
    <n v="1417.53"/>
    <n v="1417.53"/>
    <m/>
    <m/>
    <n v="1"/>
    <n v="1"/>
    <m/>
  </r>
  <r>
    <s v="Склад Юг"/>
    <x v="0"/>
    <x v="6892"/>
    <x v="0"/>
    <m/>
    <m/>
    <x v="0"/>
    <m/>
    <m/>
    <m/>
    <n v="2012.09"/>
    <n v="2012.09"/>
    <m/>
    <m/>
    <n v="1"/>
    <n v="1"/>
    <m/>
  </r>
  <r>
    <s v="Склад Юг"/>
    <x v="0"/>
    <x v="6893"/>
    <x v="0"/>
    <m/>
    <m/>
    <x v="0"/>
    <m/>
    <m/>
    <m/>
    <n v="3269.64"/>
    <n v="2263.6"/>
    <n v="1006.04"/>
    <m/>
    <n v="2"/>
    <n v="1"/>
    <n v="1"/>
  </r>
  <r>
    <s v="Склад Юг"/>
    <x v="0"/>
    <x v="6894"/>
    <x v="0"/>
    <m/>
    <m/>
    <x v="0"/>
    <m/>
    <m/>
    <n v="10311.94"/>
    <m/>
    <n v="10311.94"/>
    <m/>
    <n v="2"/>
    <m/>
    <n v="2"/>
    <m/>
  </r>
  <r>
    <s v="Склад Юг"/>
    <x v="0"/>
    <x v="4371"/>
    <x v="0"/>
    <n v="-33717.08"/>
    <n v="-53"/>
    <x v="0"/>
    <m/>
    <m/>
    <n v="6117.31"/>
    <n v="36897.08"/>
    <n v="39834.39"/>
    <n v="3180"/>
    <n v="10"/>
    <n v="59"/>
    <n v="63"/>
    <n v="6"/>
  </r>
  <r>
    <s v="Склад Юг"/>
    <x v="0"/>
    <x v="6895"/>
    <x v="0"/>
    <n v="0"/>
    <n v="0"/>
    <x v="0"/>
    <m/>
    <m/>
    <n v="1293.67"/>
    <n v="134.76"/>
    <n v="1293.67"/>
    <n v="134.76"/>
    <n v="2"/>
    <n v="1"/>
    <n v="2"/>
    <n v="1"/>
  </r>
  <r>
    <s v="Склад Юг"/>
    <x v="0"/>
    <x v="4372"/>
    <x v="0"/>
    <m/>
    <m/>
    <x v="0"/>
    <m/>
    <m/>
    <m/>
    <n v="404.27"/>
    <n v="404.27"/>
    <m/>
    <m/>
    <n v="1"/>
    <n v="1"/>
    <m/>
  </r>
  <r>
    <s v="Склад Юг"/>
    <x v="0"/>
    <x v="6896"/>
    <x v="0"/>
    <n v="0"/>
    <n v="0"/>
    <x v="0"/>
    <m/>
    <m/>
    <n v="34.49"/>
    <n v="34.49"/>
    <n v="34.49"/>
    <n v="34.49"/>
    <n v="1"/>
    <n v="1"/>
    <n v="1"/>
    <n v="1"/>
  </r>
  <r>
    <s v="Склад Юг"/>
    <x v="0"/>
    <x v="4373"/>
    <x v="0"/>
    <m/>
    <m/>
    <x v="0"/>
    <m/>
    <m/>
    <m/>
    <n v="84435.36"/>
    <n v="14072.56"/>
    <n v="70362.8"/>
    <m/>
    <n v="6"/>
    <n v="1"/>
    <n v="5"/>
  </r>
  <r>
    <s v="Склад Юг"/>
    <x v="0"/>
    <x v="4374"/>
    <x v="0"/>
    <n v="-168236.1"/>
    <n v="-108"/>
    <x v="0"/>
    <m/>
    <m/>
    <n v="70740.53"/>
    <n v="200222.85"/>
    <n v="238976.63"/>
    <n v="31986.75"/>
    <n v="44"/>
    <n v="133"/>
    <n v="152"/>
    <n v="25"/>
  </r>
  <r>
    <s v="Склад Юг"/>
    <x v="0"/>
    <x v="4375"/>
    <x v="0"/>
    <m/>
    <m/>
    <x v="0"/>
    <m/>
    <m/>
    <n v="458.36"/>
    <m/>
    <n v="458.36"/>
    <m/>
    <n v="2"/>
    <m/>
    <n v="2"/>
    <m/>
  </r>
  <r>
    <s v="Склад Юг"/>
    <x v="0"/>
    <x v="6897"/>
    <x v="0"/>
    <n v="-2009.5299999999997"/>
    <n v="-2"/>
    <x v="0"/>
    <m/>
    <m/>
    <n v="4322.38"/>
    <n v="3260.75"/>
    <n v="6331.91"/>
    <n v="1251.22"/>
    <n v="4"/>
    <n v="3"/>
    <n v="6"/>
    <n v="1"/>
  </r>
  <r>
    <s v="Склад Юг"/>
    <x v="0"/>
    <x v="6898"/>
    <x v="0"/>
    <m/>
    <m/>
    <x v="0"/>
    <m/>
    <m/>
    <n v="451.97"/>
    <m/>
    <n v="451.97"/>
    <m/>
    <n v="1"/>
    <m/>
    <n v="1"/>
    <m/>
  </r>
  <r>
    <s v="Склад Юг"/>
    <x v="0"/>
    <x v="6899"/>
    <x v="0"/>
    <m/>
    <m/>
    <x v="0"/>
    <m/>
    <m/>
    <m/>
    <n v="70.09"/>
    <m/>
    <n v="70.09"/>
    <m/>
    <n v="1"/>
    <m/>
    <n v="1"/>
  </r>
  <r>
    <s v="Склад Юг"/>
    <x v="0"/>
    <x v="4376"/>
    <x v="0"/>
    <n v="-124477.59999999999"/>
    <n v="-8"/>
    <x v="0"/>
    <m/>
    <m/>
    <n v="14600.27"/>
    <n v="233395.5"/>
    <n v="139077.87"/>
    <n v="108917.9"/>
    <n v="1"/>
    <n v="15"/>
    <n v="9"/>
    <n v="7"/>
  </r>
  <r>
    <s v="Склад Юг"/>
    <x v="0"/>
    <x v="6900"/>
    <x v="0"/>
    <n v="0"/>
    <n v="0"/>
    <x v="0"/>
    <m/>
    <m/>
    <n v="15637.06"/>
    <n v="15637.06"/>
    <n v="15637.06"/>
    <n v="15637.06"/>
    <n v="1"/>
    <n v="1"/>
    <n v="1"/>
    <n v="1"/>
  </r>
  <r>
    <s v="Склад Юг"/>
    <x v="0"/>
    <x v="6901"/>
    <x v="0"/>
    <m/>
    <m/>
    <x v="0"/>
    <m/>
    <m/>
    <m/>
    <n v="5974.48"/>
    <n v="2987.24"/>
    <n v="2987.24"/>
    <m/>
    <n v="2"/>
    <n v="1"/>
    <n v="1"/>
  </r>
  <r>
    <s v="Склад Юг"/>
    <x v="0"/>
    <x v="4378"/>
    <x v="0"/>
    <n v="-94973.75999999998"/>
    <n v="-13"/>
    <x v="0"/>
    <m/>
    <m/>
    <n v="49208.04"/>
    <n v="188990.88"/>
    <n v="144181.79999999999"/>
    <n v="94017.12"/>
    <n v="7"/>
    <n v="26"/>
    <n v="20"/>
    <n v="13"/>
  </r>
  <r>
    <s v="Склад Юг"/>
    <x v="0"/>
    <x v="6902"/>
    <x v="0"/>
    <n v="-2354.58"/>
    <n v="-1"/>
    <x v="0"/>
    <m/>
    <m/>
    <n v="4709.1499999999996"/>
    <n v="9418.31"/>
    <n v="7063.73"/>
    <n v="7063.73"/>
    <n v="1"/>
    <n v="3"/>
    <n v="2"/>
    <n v="2"/>
  </r>
  <r>
    <s v="Склад Юг"/>
    <x v="0"/>
    <x v="6903"/>
    <x v="0"/>
    <m/>
    <m/>
    <x v="0"/>
    <m/>
    <m/>
    <m/>
    <n v="1798.33"/>
    <n v="1798.33"/>
    <m/>
    <m/>
    <n v="2"/>
    <n v="2"/>
    <m/>
  </r>
  <r>
    <s v="Склад Юг"/>
    <x v="0"/>
    <x v="6904"/>
    <x v="0"/>
    <m/>
    <m/>
    <x v="0"/>
    <m/>
    <m/>
    <m/>
    <n v="19713"/>
    <n v="19713"/>
    <m/>
    <m/>
    <n v="25"/>
    <n v="25"/>
    <m/>
  </r>
  <r>
    <s v="Склад Юг"/>
    <x v="0"/>
    <x v="6905"/>
    <x v="0"/>
    <m/>
    <m/>
    <x v="0"/>
    <m/>
    <m/>
    <m/>
    <n v="129166.67"/>
    <n v="129166.67"/>
    <m/>
    <m/>
    <n v="1"/>
    <n v="1"/>
    <m/>
  </r>
  <r>
    <s v="Склад Юг"/>
    <x v="0"/>
    <x v="4380"/>
    <x v="0"/>
    <m/>
    <m/>
    <x v="0"/>
    <m/>
    <m/>
    <m/>
    <n v="61345.2"/>
    <n v="2921.2"/>
    <n v="58424"/>
    <m/>
    <n v="84"/>
    <n v="4"/>
    <n v="80"/>
  </r>
  <r>
    <s v="Склад Юг"/>
    <x v="0"/>
    <x v="4381"/>
    <x v="0"/>
    <m/>
    <m/>
    <x v="0"/>
    <m/>
    <m/>
    <m/>
    <n v="40848"/>
    <n v="10722.6"/>
    <n v="30125.4"/>
    <m/>
    <n v="160"/>
    <n v="42"/>
    <n v="118"/>
  </r>
  <r>
    <s v="Склад Юг"/>
    <x v="0"/>
    <x v="4381"/>
    <x v="0"/>
    <m/>
    <m/>
    <x v="0"/>
    <m/>
    <m/>
    <n v="18930.849999999999"/>
    <m/>
    <n v="18930.849999999999"/>
    <m/>
    <n v="67"/>
    <m/>
    <n v="67"/>
    <m/>
  </r>
  <r>
    <s v="Склад Юг"/>
    <x v="0"/>
    <x v="4382"/>
    <x v="0"/>
    <m/>
    <m/>
    <x v="0"/>
    <m/>
    <m/>
    <n v="4611.6400000000003"/>
    <m/>
    <n v="4611.6400000000003"/>
    <m/>
    <n v="11"/>
    <m/>
    <n v="11"/>
    <m/>
  </r>
  <r>
    <s v="Склад Юг"/>
    <x v="0"/>
    <x v="6906"/>
    <x v="0"/>
    <m/>
    <m/>
    <x v="0"/>
    <m/>
    <m/>
    <m/>
    <n v="512"/>
    <n v="512"/>
    <m/>
    <m/>
    <n v="4"/>
    <n v="4"/>
    <m/>
  </r>
  <r>
    <s v="Склад Юг"/>
    <x v="0"/>
    <x v="4383"/>
    <x v="0"/>
    <m/>
    <m/>
    <x v="0"/>
    <m/>
    <m/>
    <m/>
    <n v="406"/>
    <n v="406"/>
    <m/>
    <m/>
    <n v="2"/>
    <n v="2"/>
    <m/>
  </r>
  <r>
    <s v="Склад Юг"/>
    <x v="0"/>
    <x v="4384"/>
    <x v="0"/>
    <m/>
    <m/>
    <x v="0"/>
    <m/>
    <m/>
    <n v="550"/>
    <m/>
    <n v="550"/>
    <m/>
    <n v="5"/>
    <m/>
    <n v="5"/>
    <m/>
  </r>
  <r>
    <s v="Склад Юг"/>
    <x v="0"/>
    <x v="6907"/>
    <x v="0"/>
    <m/>
    <m/>
    <x v="0"/>
    <m/>
    <m/>
    <m/>
    <n v="18520"/>
    <n v="18520"/>
    <m/>
    <m/>
    <n v="20"/>
    <n v="20"/>
    <m/>
  </r>
  <r>
    <s v="Склад Юг"/>
    <x v="0"/>
    <x v="6908"/>
    <x v="0"/>
    <m/>
    <m/>
    <x v="0"/>
    <m/>
    <m/>
    <m/>
    <n v="27190"/>
    <n v="27190"/>
    <m/>
    <m/>
    <n v="10"/>
    <n v="10"/>
    <m/>
  </r>
  <r>
    <s v="Склад Юг"/>
    <x v="0"/>
    <x v="6909"/>
    <x v="4"/>
    <n v="1065.75"/>
    <n v="5"/>
    <x v="3"/>
    <s v="При возобновлении ремонта АБК на УППН Южная"/>
    <m/>
    <n v="1065.75"/>
    <m/>
    <m/>
    <n v="1065.75"/>
    <n v="5"/>
    <m/>
    <m/>
    <n v="5"/>
  </r>
  <r>
    <s v="Склад Юг"/>
    <x v="0"/>
    <x v="1101"/>
    <x v="0"/>
    <m/>
    <m/>
    <x v="0"/>
    <m/>
    <m/>
    <m/>
    <n v="1424.3"/>
    <n v="1188.47"/>
    <n v="235.83"/>
    <m/>
    <n v="5"/>
    <n v="4"/>
    <n v="1"/>
  </r>
  <r>
    <s v="Склад Юг"/>
    <x v="0"/>
    <x v="6910"/>
    <x v="0"/>
    <m/>
    <m/>
    <x v="0"/>
    <m/>
    <m/>
    <m/>
    <n v="5541.67"/>
    <n v="5541.67"/>
    <m/>
    <m/>
    <n v="1"/>
    <n v="1"/>
    <m/>
  </r>
  <r>
    <s v="Склад Юг"/>
    <x v="0"/>
    <x v="6911"/>
    <x v="0"/>
    <m/>
    <m/>
    <x v="0"/>
    <m/>
    <m/>
    <n v="36333.33"/>
    <m/>
    <n v="36333.33"/>
    <m/>
    <n v="2"/>
    <m/>
    <n v="2"/>
    <m/>
  </r>
  <r>
    <s v="Склад Юг"/>
    <x v="0"/>
    <x v="6912"/>
    <x v="0"/>
    <m/>
    <m/>
    <x v="0"/>
    <m/>
    <m/>
    <m/>
    <n v="2418"/>
    <n v="2418"/>
    <m/>
    <m/>
    <n v="12"/>
    <n v="12"/>
    <m/>
  </r>
  <r>
    <s v="Склад Юг"/>
    <x v="0"/>
    <x v="6913"/>
    <x v="0"/>
    <m/>
    <m/>
    <x v="0"/>
    <m/>
    <m/>
    <m/>
    <n v="4412.92"/>
    <n v="4412.92"/>
    <m/>
    <m/>
    <n v="1"/>
    <n v="1"/>
    <m/>
  </r>
  <r>
    <s v="Склад Юг"/>
    <x v="0"/>
    <x v="6914"/>
    <x v="0"/>
    <m/>
    <m/>
    <x v="0"/>
    <m/>
    <m/>
    <m/>
    <n v="3039.75"/>
    <n v="3039.75"/>
    <m/>
    <m/>
    <n v="1"/>
    <n v="1"/>
    <m/>
  </r>
  <r>
    <s v="Склад Юг"/>
    <x v="0"/>
    <x v="6915"/>
    <x v="0"/>
    <m/>
    <m/>
    <x v="0"/>
    <m/>
    <m/>
    <m/>
    <n v="393.9"/>
    <n v="393.9"/>
    <m/>
    <m/>
    <n v="2"/>
    <n v="2"/>
    <m/>
  </r>
  <r>
    <s v="Склад Юг"/>
    <x v="0"/>
    <x v="6916"/>
    <x v="0"/>
    <m/>
    <m/>
    <x v="0"/>
    <m/>
    <m/>
    <m/>
    <n v="3000"/>
    <n v="3000"/>
    <m/>
    <m/>
    <n v="4"/>
    <n v="4"/>
    <m/>
  </r>
  <r>
    <s v="Склад Юг"/>
    <x v="0"/>
    <x v="6917"/>
    <x v="0"/>
    <m/>
    <m/>
    <x v="0"/>
    <m/>
    <m/>
    <m/>
    <n v="2573"/>
    <n v="2573"/>
    <m/>
    <m/>
    <n v="1"/>
    <n v="1"/>
    <m/>
  </r>
  <r>
    <s v="Склад Юг"/>
    <x v="0"/>
    <x v="6918"/>
    <x v="0"/>
    <m/>
    <m/>
    <x v="0"/>
    <m/>
    <m/>
    <m/>
    <n v="22820"/>
    <m/>
    <n v="22820"/>
    <m/>
    <n v="1"/>
    <m/>
    <n v="1"/>
  </r>
  <r>
    <s v="Склад Юг"/>
    <x v="0"/>
    <x v="6919"/>
    <x v="0"/>
    <m/>
    <m/>
    <x v="0"/>
    <m/>
    <m/>
    <m/>
    <n v="428.96"/>
    <n v="428.96"/>
    <m/>
    <m/>
    <n v="7"/>
    <n v="7"/>
    <m/>
  </r>
  <r>
    <s v="Склад Юг"/>
    <x v="0"/>
    <x v="1112"/>
    <x v="0"/>
    <m/>
    <m/>
    <x v="0"/>
    <m/>
    <m/>
    <m/>
    <n v="87.5"/>
    <n v="87.5"/>
    <m/>
    <m/>
    <n v="1"/>
    <n v="1"/>
    <m/>
  </r>
  <r>
    <s v="Склад Юг"/>
    <x v="0"/>
    <x v="6920"/>
    <x v="0"/>
    <m/>
    <m/>
    <x v="0"/>
    <m/>
    <m/>
    <m/>
    <n v="3330"/>
    <n v="3330"/>
    <m/>
    <m/>
    <n v="4"/>
    <n v="4"/>
    <m/>
  </r>
  <r>
    <s v="Склад Юг"/>
    <x v="0"/>
    <x v="6921"/>
    <x v="0"/>
    <m/>
    <m/>
    <x v="0"/>
    <m/>
    <m/>
    <m/>
    <n v="2418.33"/>
    <n v="2418.33"/>
    <m/>
    <m/>
    <n v="1"/>
    <n v="1"/>
    <m/>
  </r>
  <r>
    <s v="Склад Юг"/>
    <x v="0"/>
    <x v="6922"/>
    <x v="4"/>
    <n v="3360"/>
    <n v="16"/>
    <x v="3"/>
    <s v="При возобновлении ремонта АБК на УППН Южная"/>
    <m/>
    <n v="5880"/>
    <m/>
    <n v="2520"/>
    <n v="3360"/>
    <n v="28"/>
    <m/>
    <n v="12"/>
    <n v="16"/>
  </r>
  <r>
    <s v="Склад Юг"/>
    <x v="0"/>
    <x v="1127"/>
    <x v="0"/>
    <m/>
    <m/>
    <x v="0"/>
    <m/>
    <m/>
    <m/>
    <n v="25066.67"/>
    <n v="25066.67"/>
    <m/>
    <m/>
    <n v="2"/>
    <n v="2"/>
    <m/>
  </r>
  <r>
    <s v="Склад Юг"/>
    <x v="0"/>
    <x v="6923"/>
    <x v="0"/>
    <m/>
    <m/>
    <x v="0"/>
    <m/>
    <m/>
    <n v="7505.87"/>
    <m/>
    <n v="7505.87"/>
    <m/>
    <n v="2"/>
    <m/>
    <n v="2"/>
    <m/>
  </r>
  <r>
    <s v="Склад Юг"/>
    <x v="0"/>
    <x v="6924"/>
    <x v="0"/>
    <m/>
    <m/>
    <x v="0"/>
    <m/>
    <m/>
    <m/>
    <n v="10500"/>
    <m/>
    <n v="10500"/>
    <m/>
    <n v="6"/>
    <m/>
    <n v="6"/>
  </r>
  <r>
    <s v="Склад Юг"/>
    <x v="0"/>
    <x v="6925"/>
    <x v="0"/>
    <m/>
    <m/>
    <x v="0"/>
    <m/>
    <m/>
    <m/>
    <n v="655.42"/>
    <n v="655.42"/>
    <m/>
    <m/>
    <n v="1"/>
    <n v="1"/>
    <m/>
  </r>
  <r>
    <s v="Склад Юг"/>
    <x v="0"/>
    <x v="6926"/>
    <x v="0"/>
    <m/>
    <m/>
    <x v="0"/>
    <m/>
    <m/>
    <m/>
    <n v="654.75"/>
    <n v="654.75"/>
    <m/>
    <m/>
    <n v="10"/>
    <n v="10"/>
    <m/>
  </r>
  <r>
    <s v="Склад Юг"/>
    <x v="0"/>
    <x v="6927"/>
    <x v="0"/>
    <m/>
    <m/>
    <x v="0"/>
    <m/>
    <m/>
    <m/>
    <n v="654.75"/>
    <n v="654.75"/>
    <m/>
    <m/>
    <n v="10"/>
    <n v="10"/>
    <m/>
  </r>
  <r>
    <s v="Склад Юг"/>
    <x v="0"/>
    <x v="6928"/>
    <x v="0"/>
    <m/>
    <m/>
    <x v="0"/>
    <m/>
    <m/>
    <m/>
    <n v="229.17"/>
    <n v="229.17"/>
    <m/>
    <m/>
    <n v="6"/>
    <n v="6"/>
    <m/>
  </r>
  <r>
    <s v="Склад Юг"/>
    <x v="0"/>
    <x v="6929"/>
    <x v="0"/>
    <m/>
    <m/>
    <x v="0"/>
    <m/>
    <m/>
    <m/>
    <n v="4865"/>
    <n v="4865"/>
    <m/>
    <m/>
    <n v="98"/>
    <n v="98"/>
    <m/>
  </r>
  <r>
    <s v="Склад Юг"/>
    <x v="0"/>
    <x v="6930"/>
    <x v="0"/>
    <m/>
    <m/>
    <x v="0"/>
    <m/>
    <m/>
    <m/>
    <n v="14720"/>
    <n v="14720"/>
    <m/>
    <m/>
    <n v="336"/>
    <n v="336"/>
    <m/>
  </r>
  <r>
    <s v="Склад Юг"/>
    <x v="0"/>
    <x v="6931"/>
    <x v="0"/>
    <m/>
    <m/>
    <x v="0"/>
    <m/>
    <m/>
    <m/>
    <n v="6586.67"/>
    <n v="6586.67"/>
    <m/>
    <m/>
    <n v="192"/>
    <n v="192"/>
    <m/>
  </r>
  <r>
    <s v="Склад Юг"/>
    <x v="0"/>
    <x v="6932"/>
    <x v="0"/>
    <m/>
    <m/>
    <x v="0"/>
    <m/>
    <m/>
    <m/>
    <n v="7500"/>
    <n v="6000"/>
    <n v="1500"/>
    <m/>
    <n v="150"/>
    <n v="120"/>
    <n v="30"/>
  </r>
  <r>
    <s v="Склад Юг"/>
    <x v="0"/>
    <x v="6933"/>
    <x v="0"/>
    <m/>
    <m/>
    <x v="0"/>
    <m/>
    <m/>
    <m/>
    <n v="14616"/>
    <n v="14616"/>
    <m/>
    <m/>
    <n v="210"/>
    <n v="210"/>
    <m/>
  </r>
  <r>
    <s v="Склад Юг"/>
    <x v="0"/>
    <x v="6934"/>
    <x v="0"/>
    <m/>
    <m/>
    <x v="0"/>
    <m/>
    <m/>
    <m/>
    <n v="2050"/>
    <n v="2050"/>
    <m/>
    <m/>
    <n v="25"/>
    <n v="25"/>
    <m/>
  </r>
  <r>
    <s v="Склад Юг"/>
    <x v="0"/>
    <x v="6935"/>
    <x v="0"/>
    <m/>
    <m/>
    <x v="0"/>
    <m/>
    <m/>
    <m/>
    <n v="118.5"/>
    <n v="118.5"/>
    <m/>
    <m/>
    <n v="6"/>
    <n v="6"/>
    <m/>
  </r>
  <r>
    <s v="Склад Юг"/>
    <x v="0"/>
    <x v="4407"/>
    <x v="0"/>
    <m/>
    <m/>
    <x v="0"/>
    <m/>
    <m/>
    <m/>
    <n v="214"/>
    <n v="214"/>
    <m/>
    <m/>
    <n v="12"/>
    <n v="12"/>
    <m/>
  </r>
  <r>
    <s v="Склад Юг"/>
    <x v="0"/>
    <x v="6936"/>
    <x v="0"/>
    <m/>
    <m/>
    <x v="0"/>
    <m/>
    <m/>
    <m/>
    <n v="336"/>
    <n v="336"/>
    <m/>
    <m/>
    <n v="2"/>
    <n v="2"/>
    <m/>
  </r>
  <r>
    <s v="Склад Юг"/>
    <x v="0"/>
    <x v="6937"/>
    <x v="0"/>
    <m/>
    <m/>
    <x v="0"/>
    <m/>
    <m/>
    <n v="140"/>
    <n v="640"/>
    <n v="780"/>
    <m/>
    <n v="1"/>
    <n v="4"/>
    <n v="5"/>
    <m/>
  </r>
  <r>
    <s v="Склад Юг"/>
    <x v="0"/>
    <x v="6938"/>
    <x v="0"/>
    <m/>
    <m/>
    <x v="0"/>
    <m/>
    <m/>
    <m/>
    <n v="320"/>
    <n v="320"/>
    <m/>
    <m/>
    <n v="2"/>
    <n v="2"/>
    <m/>
  </r>
  <r>
    <s v="Склад Юг"/>
    <x v="0"/>
    <x v="6939"/>
    <x v="0"/>
    <m/>
    <m/>
    <x v="0"/>
    <m/>
    <m/>
    <m/>
    <n v="1008"/>
    <n v="1008"/>
    <m/>
    <m/>
    <n v="6"/>
    <n v="6"/>
    <m/>
  </r>
  <r>
    <s v="Склад Юг"/>
    <x v="0"/>
    <x v="6940"/>
    <x v="0"/>
    <m/>
    <m/>
    <x v="0"/>
    <m/>
    <m/>
    <m/>
    <n v="2240"/>
    <n v="2080"/>
    <n v="160"/>
    <m/>
    <n v="14"/>
    <n v="13"/>
    <n v="1"/>
  </r>
  <r>
    <s v="Склад Юг"/>
    <x v="0"/>
    <x v="6941"/>
    <x v="0"/>
    <m/>
    <m/>
    <x v="0"/>
    <m/>
    <m/>
    <m/>
    <n v="2520"/>
    <n v="2184"/>
    <n v="336"/>
    <m/>
    <n v="15"/>
    <n v="13"/>
    <n v="2"/>
  </r>
  <r>
    <s v="Склад Юг"/>
    <x v="0"/>
    <x v="6942"/>
    <x v="0"/>
    <m/>
    <m/>
    <x v="0"/>
    <m/>
    <m/>
    <m/>
    <n v="1280"/>
    <n v="1280"/>
    <m/>
    <m/>
    <n v="8"/>
    <n v="8"/>
    <m/>
  </r>
  <r>
    <s v="Склад Юг"/>
    <x v="0"/>
    <x v="4412"/>
    <x v="0"/>
    <n v="-2584.3999999999978"/>
    <n v="-35"/>
    <x v="0"/>
    <m/>
    <m/>
    <n v="15144.36"/>
    <n v="93038.399999999994"/>
    <n v="17728.759999999998"/>
    <n v="90454"/>
    <n v="231"/>
    <n v="1260"/>
    <n v="266"/>
    <n v="1225"/>
  </r>
  <r>
    <s v="Склад Юг"/>
    <x v="0"/>
    <x v="4413"/>
    <x v="2"/>
    <n v="5060.6399999999994"/>
    <n v="156"/>
    <x v="5"/>
    <s v="Вовлечение в производство до июня 2022 года  согласно норм выдачи спецодежды и СИЗ"/>
    <m/>
    <n v="45135"/>
    <n v="64996.38"/>
    <n v="40074.36"/>
    <n v="70057.02"/>
    <n v="1425"/>
    <n v="1899"/>
    <n v="1269"/>
    <n v="2055"/>
  </r>
  <r>
    <s v="Склад Юг"/>
    <x v="0"/>
    <x v="4414"/>
    <x v="2"/>
    <n v="2335.6799999999998"/>
    <n v="72"/>
    <x v="5"/>
    <s v="Вовлечение в производство до июня 2022 года  согласно норм выдачи спецодежды и СИЗ"/>
    <m/>
    <n v="6390.24"/>
    <n v="8743.94"/>
    <n v="4054.56"/>
    <n v="11079.62"/>
    <n v="200"/>
    <n v="255"/>
    <n v="128"/>
    <n v="327"/>
  </r>
  <r>
    <s v="Склад Юг"/>
    <x v="0"/>
    <x v="4415"/>
    <x v="0"/>
    <n v="-1350.6399999999994"/>
    <n v="-31"/>
    <x v="0"/>
    <m/>
    <m/>
    <n v="5217.6000000000004"/>
    <n v="13234.32"/>
    <n v="6568.24"/>
    <n v="11883.68"/>
    <n v="120"/>
    <n v="288"/>
    <n v="151"/>
    <n v="257"/>
  </r>
  <r>
    <s v="Склад Юг"/>
    <x v="0"/>
    <x v="4416"/>
    <x v="0"/>
    <n v="-26185.5"/>
    <n v="-759"/>
    <x v="0"/>
    <m/>
    <m/>
    <n v="19139.599999999999"/>
    <n v="63376.5"/>
    <n v="45325.1"/>
    <n v="37191"/>
    <n v="590"/>
    <n v="1837"/>
    <n v="1349"/>
    <n v="1078"/>
  </r>
  <r>
    <s v="Склад Юг"/>
    <x v="0"/>
    <x v="6943"/>
    <x v="0"/>
    <m/>
    <m/>
    <x v="0"/>
    <m/>
    <m/>
    <m/>
    <n v="1400"/>
    <n v="1400"/>
    <m/>
    <m/>
    <n v="50"/>
    <n v="50"/>
    <m/>
  </r>
  <r>
    <s v="Склад Юг"/>
    <x v="0"/>
    <x v="6944"/>
    <x v="0"/>
    <m/>
    <m/>
    <x v="0"/>
    <m/>
    <m/>
    <m/>
    <n v="780"/>
    <n v="780"/>
    <m/>
    <m/>
    <n v="20"/>
    <n v="20"/>
    <m/>
  </r>
  <r>
    <s v="Склад Юг"/>
    <x v="0"/>
    <x v="6945"/>
    <x v="0"/>
    <m/>
    <m/>
    <x v="0"/>
    <m/>
    <m/>
    <m/>
    <n v="54000"/>
    <n v="54000"/>
    <m/>
    <m/>
    <n v="4"/>
    <n v="4"/>
    <m/>
  </r>
  <r>
    <s v="Склад Юг"/>
    <x v="0"/>
    <x v="6946"/>
    <x v="0"/>
    <m/>
    <m/>
    <x v="0"/>
    <m/>
    <m/>
    <m/>
    <n v="1059.3699999999999"/>
    <n v="1059.3699999999999"/>
    <m/>
    <m/>
    <n v="2"/>
    <n v="2"/>
    <m/>
  </r>
  <r>
    <s v="Склад Юг"/>
    <x v="0"/>
    <x v="1138"/>
    <x v="0"/>
    <m/>
    <m/>
    <x v="0"/>
    <m/>
    <m/>
    <m/>
    <n v="10046.67"/>
    <n v="10046.67"/>
    <m/>
    <m/>
    <n v="8"/>
    <n v="8"/>
    <m/>
  </r>
  <r>
    <s v="Склад Юг"/>
    <x v="0"/>
    <x v="1139"/>
    <x v="0"/>
    <m/>
    <m/>
    <x v="0"/>
    <m/>
    <m/>
    <m/>
    <n v="6655"/>
    <n v="6655"/>
    <m/>
    <m/>
    <n v="6"/>
    <n v="6"/>
    <m/>
  </r>
  <r>
    <s v="Склад Юг"/>
    <x v="0"/>
    <x v="6947"/>
    <x v="0"/>
    <m/>
    <m/>
    <x v="0"/>
    <m/>
    <m/>
    <m/>
    <n v="1140"/>
    <n v="1140"/>
    <m/>
    <m/>
    <n v="4"/>
    <n v="4"/>
    <m/>
  </r>
  <r>
    <s v="Склад Юг"/>
    <x v="0"/>
    <x v="6948"/>
    <x v="0"/>
    <m/>
    <m/>
    <x v="0"/>
    <m/>
    <m/>
    <m/>
    <n v="4908"/>
    <n v="4908"/>
    <m/>
    <m/>
    <n v="6"/>
    <n v="6"/>
    <m/>
  </r>
  <r>
    <s v="Склад Юг"/>
    <x v="0"/>
    <x v="1147"/>
    <x v="0"/>
    <m/>
    <m/>
    <x v="0"/>
    <m/>
    <m/>
    <m/>
    <n v="2875"/>
    <n v="2875"/>
    <m/>
    <m/>
    <n v="10"/>
    <n v="10"/>
    <m/>
  </r>
  <r>
    <s v="Склад Юг"/>
    <x v="0"/>
    <x v="6949"/>
    <x v="0"/>
    <m/>
    <m/>
    <x v="0"/>
    <m/>
    <m/>
    <m/>
    <n v="1720"/>
    <n v="1720"/>
    <m/>
    <m/>
    <n v="3"/>
    <n v="3"/>
    <m/>
  </r>
  <r>
    <s v="Склад Юг"/>
    <x v="0"/>
    <x v="6950"/>
    <x v="0"/>
    <m/>
    <m/>
    <x v="0"/>
    <m/>
    <m/>
    <m/>
    <n v="3098.33"/>
    <n v="3098.33"/>
    <m/>
    <m/>
    <n v="2"/>
    <n v="2"/>
    <m/>
  </r>
  <r>
    <s v="Склад Юг"/>
    <x v="0"/>
    <x v="6951"/>
    <x v="0"/>
    <m/>
    <m/>
    <x v="0"/>
    <m/>
    <m/>
    <m/>
    <n v="1204.67"/>
    <n v="1204.67"/>
    <m/>
    <m/>
    <n v="2"/>
    <n v="2"/>
    <m/>
  </r>
  <r>
    <s v="Склад Юг"/>
    <x v="0"/>
    <x v="1150"/>
    <x v="0"/>
    <m/>
    <m/>
    <x v="0"/>
    <m/>
    <m/>
    <m/>
    <n v="7278.37"/>
    <n v="7278.37"/>
    <m/>
    <m/>
    <n v="28"/>
    <n v="28"/>
    <m/>
  </r>
  <r>
    <s v="Склад Юг"/>
    <x v="0"/>
    <x v="6952"/>
    <x v="0"/>
    <m/>
    <m/>
    <x v="0"/>
    <m/>
    <m/>
    <m/>
    <n v="5992.5"/>
    <n v="5992.5"/>
    <m/>
    <m/>
    <n v="6"/>
    <n v="6"/>
    <m/>
  </r>
  <r>
    <s v="Склад Юг"/>
    <x v="0"/>
    <x v="6953"/>
    <x v="0"/>
    <m/>
    <m/>
    <x v="0"/>
    <m/>
    <m/>
    <m/>
    <n v="27300"/>
    <n v="27300"/>
    <m/>
    <m/>
    <n v="3"/>
    <n v="3"/>
    <m/>
  </r>
  <r>
    <s v="Склад Юг"/>
    <x v="0"/>
    <x v="6954"/>
    <x v="0"/>
    <m/>
    <m/>
    <x v="0"/>
    <m/>
    <m/>
    <m/>
    <n v="1101.57"/>
    <n v="1101.57"/>
    <m/>
    <m/>
    <n v="1"/>
    <n v="1"/>
    <m/>
  </r>
  <r>
    <s v="Склад Юг"/>
    <x v="0"/>
    <x v="6955"/>
    <x v="0"/>
    <m/>
    <m/>
    <x v="0"/>
    <m/>
    <m/>
    <m/>
    <n v="76880.7"/>
    <n v="76880.7"/>
    <m/>
    <m/>
    <n v="65"/>
    <n v="65"/>
    <m/>
  </r>
  <r>
    <s v="Склад Юг"/>
    <x v="0"/>
    <x v="6956"/>
    <x v="0"/>
    <m/>
    <m/>
    <x v="0"/>
    <m/>
    <m/>
    <m/>
    <n v="27025"/>
    <n v="27025"/>
    <m/>
    <m/>
    <n v="1"/>
    <n v="1"/>
    <m/>
  </r>
  <r>
    <s v="Склад Юг"/>
    <x v="0"/>
    <x v="6957"/>
    <x v="0"/>
    <m/>
    <m/>
    <x v="0"/>
    <m/>
    <m/>
    <m/>
    <n v="7230"/>
    <m/>
    <n v="7230"/>
    <m/>
    <n v="2"/>
    <m/>
    <n v="2"/>
  </r>
  <r>
    <s v="Склад Юг"/>
    <x v="0"/>
    <x v="6958"/>
    <x v="0"/>
    <m/>
    <m/>
    <x v="0"/>
    <m/>
    <m/>
    <m/>
    <n v="1713.83"/>
    <n v="1713.83"/>
    <m/>
    <m/>
    <n v="1"/>
    <n v="1"/>
    <m/>
  </r>
  <r>
    <s v="Склад Юг"/>
    <x v="0"/>
    <x v="6959"/>
    <x v="0"/>
    <m/>
    <m/>
    <x v="0"/>
    <m/>
    <m/>
    <m/>
    <n v="22260"/>
    <n v="22260"/>
    <m/>
    <m/>
    <n v="3"/>
    <n v="3"/>
    <m/>
  </r>
  <r>
    <s v="Склад Юг"/>
    <x v="0"/>
    <x v="6960"/>
    <x v="0"/>
    <m/>
    <m/>
    <x v="0"/>
    <m/>
    <m/>
    <m/>
    <n v="176.25"/>
    <m/>
    <n v="176.25"/>
    <m/>
    <n v="1"/>
    <m/>
    <n v="1"/>
  </r>
  <r>
    <s v="Склад Юг"/>
    <x v="0"/>
    <x v="6961"/>
    <x v="0"/>
    <m/>
    <m/>
    <x v="0"/>
    <m/>
    <m/>
    <m/>
    <n v="2066.67"/>
    <n v="2066.67"/>
    <m/>
    <m/>
    <n v="2"/>
    <n v="2"/>
    <m/>
  </r>
  <r>
    <s v="Склад Юг"/>
    <x v="0"/>
    <x v="6962"/>
    <x v="0"/>
    <m/>
    <m/>
    <x v="0"/>
    <m/>
    <m/>
    <m/>
    <n v="625"/>
    <n v="625"/>
    <m/>
    <m/>
    <n v="1"/>
    <n v="1"/>
    <m/>
  </r>
  <r>
    <s v="Склад Юг"/>
    <x v="0"/>
    <x v="6963"/>
    <x v="0"/>
    <m/>
    <m/>
    <x v="0"/>
    <m/>
    <m/>
    <m/>
    <n v="662.5"/>
    <n v="662.5"/>
    <m/>
    <m/>
    <n v="1"/>
    <n v="1"/>
    <m/>
  </r>
  <r>
    <s v="Склад Юг"/>
    <x v="0"/>
    <x v="6964"/>
    <x v="0"/>
    <m/>
    <m/>
    <x v="0"/>
    <m/>
    <m/>
    <m/>
    <n v="11088"/>
    <m/>
    <n v="11088"/>
    <m/>
    <n v="36"/>
    <m/>
    <n v="36"/>
  </r>
  <r>
    <s v="Склад Юг"/>
    <x v="0"/>
    <x v="6965"/>
    <x v="0"/>
    <m/>
    <m/>
    <x v="0"/>
    <m/>
    <m/>
    <n v="8191.17"/>
    <m/>
    <n v="8191.17"/>
    <m/>
    <n v="9.8000000000000004E-2"/>
    <m/>
    <n v="9.8000000000000004E-2"/>
    <m/>
  </r>
  <r>
    <s v="Склад Юг"/>
    <x v="0"/>
    <x v="6966"/>
    <x v="0"/>
    <m/>
    <m/>
    <x v="0"/>
    <m/>
    <m/>
    <m/>
    <n v="9523.33"/>
    <m/>
    <n v="9523.33"/>
    <m/>
    <n v="0.1"/>
    <m/>
    <n v="0.1"/>
  </r>
  <r>
    <s v="Склад Юг"/>
    <x v="0"/>
    <x v="6967"/>
    <x v="0"/>
    <m/>
    <m/>
    <x v="0"/>
    <m/>
    <m/>
    <n v="13390"/>
    <m/>
    <n v="13390"/>
    <m/>
    <n v="0.20599999999999999"/>
    <m/>
    <n v="0.20599999999999999"/>
    <m/>
  </r>
  <r>
    <s v="Склад Юг"/>
    <x v="0"/>
    <x v="6968"/>
    <x v="0"/>
    <m/>
    <m/>
    <x v="0"/>
    <m/>
    <m/>
    <m/>
    <n v="7124.6"/>
    <n v="7124.6"/>
    <m/>
    <m/>
    <n v="9.8000000000000004E-2"/>
    <n v="9.8000000000000004E-2"/>
    <m/>
  </r>
  <r>
    <s v="Склад Юг"/>
    <x v="0"/>
    <x v="6969"/>
    <x v="0"/>
    <m/>
    <m/>
    <x v="0"/>
    <m/>
    <m/>
    <n v="8358.33"/>
    <m/>
    <n v="8358.33"/>
    <m/>
    <n v="0.1"/>
    <m/>
    <n v="0.1"/>
    <m/>
  </r>
  <r>
    <s v="Склад Юг"/>
    <x v="0"/>
    <x v="6970"/>
    <x v="0"/>
    <m/>
    <m/>
    <x v="0"/>
    <m/>
    <m/>
    <m/>
    <n v="19270.830000000002"/>
    <m/>
    <n v="19270.830000000002"/>
    <m/>
    <n v="0.2"/>
    <m/>
    <n v="0.2"/>
  </r>
  <r>
    <s v="Склад Юг"/>
    <x v="0"/>
    <x v="6971"/>
    <x v="0"/>
    <m/>
    <m/>
    <x v="0"/>
    <m/>
    <m/>
    <m/>
    <n v="9133.33"/>
    <m/>
    <n v="9133.33"/>
    <m/>
    <n v="0.1"/>
    <m/>
    <n v="0.1"/>
  </r>
  <r>
    <s v="Склад Юг"/>
    <x v="0"/>
    <x v="6972"/>
    <x v="0"/>
    <m/>
    <m/>
    <x v="0"/>
    <m/>
    <m/>
    <m/>
    <n v="9306.7999999999993"/>
    <m/>
    <n v="9306.7999999999993"/>
    <m/>
    <n v="0.106"/>
    <m/>
    <n v="0.106"/>
  </r>
  <r>
    <s v="Склад Юг"/>
    <x v="0"/>
    <x v="6973"/>
    <x v="0"/>
    <m/>
    <m/>
    <x v="0"/>
    <m/>
    <m/>
    <m/>
    <n v="12720"/>
    <n v="12720"/>
    <m/>
    <m/>
    <n v="0.15"/>
    <n v="0.15"/>
    <m/>
  </r>
  <r>
    <s v="Склад Юг"/>
    <x v="0"/>
    <x v="6974"/>
    <x v="0"/>
    <m/>
    <m/>
    <x v="0"/>
    <m/>
    <m/>
    <n v="10752.5"/>
    <m/>
    <n v="10752.5"/>
    <m/>
    <n v="0.10199999999999999"/>
    <m/>
    <n v="0.10199999999999999"/>
    <m/>
  </r>
  <r>
    <s v="Склад Юг"/>
    <x v="0"/>
    <x v="6975"/>
    <x v="0"/>
    <m/>
    <m/>
    <x v="0"/>
    <m/>
    <m/>
    <m/>
    <n v="28375"/>
    <m/>
    <n v="28375"/>
    <m/>
    <n v="0.3"/>
    <m/>
    <n v="0.3"/>
  </r>
  <r>
    <s v="Склад Юг"/>
    <x v="0"/>
    <x v="4421"/>
    <x v="0"/>
    <m/>
    <m/>
    <x v="0"/>
    <m/>
    <m/>
    <n v="4900"/>
    <m/>
    <n v="4900"/>
    <m/>
    <n v="7.0000000000000007E-2"/>
    <m/>
    <n v="7.0000000000000007E-2"/>
    <m/>
  </r>
  <r>
    <s v="Склад Юг"/>
    <x v="0"/>
    <x v="6976"/>
    <x v="0"/>
    <m/>
    <m/>
    <x v="0"/>
    <m/>
    <m/>
    <n v="5231.67"/>
    <m/>
    <n v="5231.67"/>
    <m/>
    <n v="8.5999999999999993E-2"/>
    <m/>
    <n v="8.5999999999999993E-2"/>
    <m/>
  </r>
  <r>
    <s v="Склад Юг"/>
    <x v="0"/>
    <x v="6977"/>
    <x v="0"/>
    <m/>
    <m/>
    <x v="0"/>
    <m/>
    <m/>
    <m/>
    <n v="9791.67"/>
    <m/>
    <n v="9791.67"/>
    <m/>
    <n v="0.11600000000000001"/>
    <m/>
    <n v="0.11600000000000001"/>
  </r>
  <r>
    <s v="Склад Юг"/>
    <x v="0"/>
    <x v="6978"/>
    <x v="0"/>
    <m/>
    <m/>
    <x v="0"/>
    <m/>
    <m/>
    <m/>
    <n v="1000"/>
    <n v="1000"/>
    <m/>
    <m/>
    <n v="50"/>
    <n v="50"/>
    <m/>
  </r>
  <r>
    <s v="Склад Юг"/>
    <x v="0"/>
    <x v="6979"/>
    <x v="0"/>
    <m/>
    <m/>
    <x v="0"/>
    <m/>
    <m/>
    <m/>
    <n v="2500"/>
    <n v="2500"/>
    <m/>
    <m/>
    <n v="50"/>
    <n v="50"/>
    <m/>
  </r>
  <r>
    <s v="Склад Юг"/>
    <x v="0"/>
    <x v="6980"/>
    <x v="0"/>
    <m/>
    <m/>
    <x v="0"/>
    <m/>
    <m/>
    <m/>
    <n v="1060"/>
    <n v="1060"/>
    <m/>
    <m/>
    <n v="20"/>
    <n v="20"/>
    <m/>
  </r>
  <r>
    <s v="Склад Юг"/>
    <x v="0"/>
    <x v="6981"/>
    <x v="0"/>
    <m/>
    <m/>
    <x v="0"/>
    <m/>
    <m/>
    <m/>
    <n v="37191.120000000003"/>
    <m/>
    <n v="37191.120000000003"/>
    <m/>
    <n v="24"/>
    <m/>
    <n v="24"/>
  </r>
  <r>
    <s v="Склад Юг"/>
    <x v="0"/>
    <x v="6982"/>
    <x v="0"/>
    <m/>
    <m/>
    <x v="0"/>
    <m/>
    <m/>
    <m/>
    <n v="2523.44"/>
    <n v="2523.44"/>
    <m/>
    <m/>
    <n v="1"/>
    <n v="1"/>
    <m/>
  </r>
  <r>
    <s v="Склад Юг"/>
    <x v="0"/>
    <x v="6983"/>
    <x v="0"/>
    <m/>
    <m/>
    <x v="0"/>
    <m/>
    <m/>
    <m/>
    <n v="1472.17"/>
    <n v="1472.17"/>
    <m/>
    <m/>
    <n v="2"/>
    <n v="2"/>
    <m/>
  </r>
  <r>
    <s v="Склад Юг"/>
    <x v="0"/>
    <x v="6984"/>
    <x v="0"/>
    <m/>
    <m/>
    <x v="0"/>
    <m/>
    <m/>
    <m/>
    <n v="147709.35"/>
    <n v="147709.35"/>
    <m/>
    <m/>
    <n v="103"/>
    <n v="103"/>
    <m/>
  </r>
  <r>
    <s v="Склад Юг"/>
    <x v="0"/>
    <x v="6985"/>
    <x v="0"/>
    <m/>
    <m/>
    <x v="0"/>
    <m/>
    <m/>
    <m/>
    <n v="38750"/>
    <n v="38750"/>
    <m/>
    <m/>
    <n v="31"/>
    <n v="31"/>
    <m/>
  </r>
  <r>
    <s v="Склад Юг"/>
    <x v="0"/>
    <x v="6986"/>
    <x v="0"/>
    <m/>
    <m/>
    <x v="0"/>
    <m/>
    <m/>
    <m/>
    <n v="1397.5"/>
    <n v="1397.5"/>
    <m/>
    <m/>
    <n v="1"/>
    <n v="1"/>
    <m/>
  </r>
  <r>
    <s v="Склад Юг"/>
    <x v="0"/>
    <x v="6987"/>
    <x v="0"/>
    <m/>
    <m/>
    <x v="0"/>
    <m/>
    <m/>
    <m/>
    <n v="1591.62"/>
    <n v="1591.62"/>
    <m/>
    <m/>
    <n v="1"/>
    <n v="1"/>
    <m/>
  </r>
  <r>
    <s v="Склад Юг"/>
    <x v="0"/>
    <x v="6988"/>
    <x v="0"/>
    <m/>
    <m/>
    <x v="0"/>
    <m/>
    <m/>
    <m/>
    <n v="8900"/>
    <n v="8900"/>
    <m/>
    <m/>
    <n v="1"/>
    <n v="1"/>
    <m/>
  </r>
  <r>
    <s v="Склад Юг"/>
    <x v="0"/>
    <x v="6989"/>
    <x v="0"/>
    <m/>
    <m/>
    <x v="0"/>
    <m/>
    <m/>
    <m/>
    <n v="3056"/>
    <n v="3056"/>
    <m/>
    <m/>
    <n v="8"/>
    <n v="8"/>
    <m/>
  </r>
  <r>
    <s v="Склад Юг"/>
    <x v="0"/>
    <x v="6990"/>
    <x v="0"/>
    <m/>
    <m/>
    <x v="0"/>
    <m/>
    <m/>
    <m/>
    <n v="25026.75"/>
    <n v="25026.75"/>
    <m/>
    <m/>
    <n v="1"/>
    <n v="1"/>
    <m/>
  </r>
  <r>
    <s v="Склад Юг"/>
    <x v="0"/>
    <x v="1197"/>
    <x v="0"/>
    <m/>
    <m/>
    <x v="0"/>
    <m/>
    <m/>
    <m/>
    <n v="60.42"/>
    <n v="60.42"/>
    <m/>
    <m/>
    <n v="5"/>
    <n v="5"/>
    <m/>
  </r>
  <r>
    <s v="Склад Юг"/>
    <x v="0"/>
    <x v="6991"/>
    <x v="0"/>
    <m/>
    <m/>
    <x v="0"/>
    <m/>
    <m/>
    <m/>
    <n v="3576"/>
    <n v="3576"/>
    <m/>
    <m/>
    <n v="2"/>
    <n v="2"/>
    <m/>
  </r>
  <r>
    <s v="Склад Юг"/>
    <x v="0"/>
    <x v="6992"/>
    <x v="0"/>
    <m/>
    <m/>
    <x v="0"/>
    <m/>
    <m/>
    <m/>
    <n v="12650"/>
    <n v="12650"/>
    <m/>
    <m/>
    <n v="1"/>
    <n v="1"/>
    <m/>
  </r>
  <r>
    <s v="Склад Юг"/>
    <x v="0"/>
    <x v="6993"/>
    <x v="0"/>
    <m/>
    <m/>
    <x v="0"/>
    <m/>
    <m/>
    <m/>
    <n v="1770.83"/>
    <n v="1770.83"/>
    <m/>
    <m/>
    <n v="2"/>
    <n v="2"/>
    <m/>
  </r>
  <r>
    <s v="Склад Юг"/>
    <x v="0"/>
    <x v="6994"/>
    <x v="0"/>
    <m/>
    <m/>
    <x v="0"/>
    <m/>
    <m/>
    <m/>
    <n v="756.25"/>
    <n v="504.17"/>
    <n v="252.08"/>
    <m/>
    <n v="6"/>
    <n v="4"/>
    <n v="2"/>
  </r>
  <r>
    <s v="Склад Юг"/>
    <x v="0"/>
    <x v="6995"/>
    <x v="0"/>
    <m/>
    <m/>
    <x v="0"/>
    <m/>
    <m/>
    <m/>
    <n v="302.08"/>
    <n v="302.08"/>
    <m/>
    <m/>
    <n v="5"/>
    <n v="5"/>
    <m/>
  </r>
  <r>
    <s v="Склад Юг"/>
    <x v="0"/>
    <x v="6996"/>
    <x v="0"/>
    <m/>
    <m/>
    <x v="0"/>
    <m/>
    <m/>
    <m/>
    <n v="5900"/>
    <n v="5900"/>
    <m/>
    <m/>
    <n v="5"/>
    <n v="5"/>
    <m/>
  </r>
  <r>
    <s v="Склад Юг"/>
    <x v="0"/>
    <x v="6997"/>
    <x v="0"/>
    <m/>
    <m/>
    <x v="0"/>
    <m/>
    <m/>
    <n v="3360"/>
    <n v="1010"/>
    <n v="4370"/>
    <m/>
    <n v="10"/>
    <n v="10"/>
    <n v="20"/>
    <m/>
  </r>
  <r>
    <s v="Склад Юг"/>
    <x v="0"/>
    <x v="6997"/>
    <x v="0"/>
    <m/>
    <m/>
    <x v="0"/>
    <m/>
    <m/>
    <m/>
    <n v="3480"/>
    <n v="3480"/>
    <m/>
    <m/>
    <n v="20"/>
    <n v="20"/>
    <m/>
  </r>
  <r>
    <s v="Склад Юг"/>
    <x v="0"/>
    <x v="6998"/>
    <x v="0"/>
    <m/>
    <m/>
    <x v="0"/>
    <m/>
    <m/>
    <m/>
    <n v="1682.83"/>
    <n v="1682.83"/>
    <m/>
    <m/>
    <n v="1"/>
    <n v="1"/>
    <m/>
  </r>
  <r>
    <s v="Склад Юг"/>
    <x v="0"/>
    <x v="6999"/>
    <x v="0"/>
    <m/>
    <m/>
    <x v="0"/>
    <m/>
    <m/>
    <m/>
    <n v="36960"/>
    <m/>
    <n v="36960"/>
    <m/>
    <n v="160"/>
    <m/>
    <n v="160"/>
  </r>
  <r>
    <s v="Склад Юг"/>
    <x v="0"/>
    <x v="7000"/>
    <x v="0"/>
    <m/>
    <m/>
    <x v="0"/>
    <m/>
    <m/>
    <m/>
    <n v="12406.25"/>
    <n v="12406.25"/>
    <m/>
    <m/>
    <n v="1"/>
    <n v="1"/>
    <m/>
  </r>
  <r>
    <s v="Склад Юг"/>
    <x v="0"/>
    <x v="7001"/>
    <x v="3"/>
    <n v="418.18"/>
    <n v="1"/>
    <x v="1"/>
    <s v="отсутствие необходимости"/>
    <m/>
    <n v="418.18"/>
    <m/>
    <m/>
    <n v="418.18"/>
    <n v="1"/>
    <m/>
    <m/>
    <n v="1"/>
  </r>
  <r>
    <s v="Склад Юг"/>
    <x v="0"/>
    <x v="7002"/>
    <x v="0"/>
    <m/>
    <m/>
    <x v="0"/>
    <m/>
    <m/>
    <m/>
    <n v="17856"/>
    <n v="17856"/>
    <m/>
    <m/>
    <n v="144"/>
    <n v="144"/>
    <m/>
  </r>
  <r>
    <s v="Склад Юг"/>
    <x v="0"/>
    <x v="7003"/>
    <x v="0"/>
    <m/>
    <m/>
    <x v="0"/>
    <m/>
    <m/>
    <m/>
    <n v="20088"/>
    <n v="20088"/>
    <m/>
    <m/>
    <n v="162"/>
    <n v="162"/>
    <m/>
  </r>
  <r>
    <s v="Склад Юг"/>
    <x v="0"/>
    <x v="7004"/>
    <x v="0"/>
    <m/>
    <m/>
    <x v="0"/>
    <m/>
    <m/>
    <m/>
    <n v="56250"/>
    <n v="56250"/>
    <m/>
    <m/>
    <n v="1"/>
    <n v="1"/>
    <m/>
  </r>
  <r>
    <s v="Склад Юг"/>
    <x v="0"/>
    <x v="7005"/>
    <x v="0"/>
    <m/>
    <m/>
    <x v="0"/>
    <m/>
    <m/>
    <m/>
    <n v="4253.1499999999996"/>
    <n v="4253.1499999999996"/>
    <m/>
    <m/>
    <n v="1"/>
    <n v="1"/>
    <m/>
  </r>
  <r>
    <s v="Склад Юг"/>
    <x v="0"/>
    <x v="7006"/>
    <x v="0"/>
    <m/>
    <m/>
    <x v="0"/>
    <m/>
    <m/>
    <m/>
    <n v="4139.82"/>
    <n v="4139.82"/>
    <m/>
    <m/>
    <n v="1"/>
    <n v="1"/>
    <m/>
  </r>
  <r>
    <s v="Склад Юг"/>
    <x v="0"/>
    <x v="1214"/>
    <x v="0"/>
    <m/>
    <m/>
    <x v="0"/>
    <m/>
    <m/>
    <m/>
    <n v="2622.92"/>
    <n v="2622.92"/>
    <m/>
    <m/>
    <n v="2"/>
    <n v="2"/>
    <m/>
  </r>
  <r>
    <s v="Склад Юг"/>
    <x v="0"/>
    <x v="1216"/>
    <x v="0"/>
    <m/>
    <m/>
    <x v="0"/>
    <m/>
    <m/>
    <m/>
    <n v="2622.92"/>
    <n v="2622.92"/>
    <m/>
    <m/>
    <n v="2"/>
    <n v="2"/>
    <m/>
  </r>
  <r>
    <s v="Склад Юг"/>
    <x v="0"/>
    <x v="1217"/>
    <x v="0"/>
    <m/>
    <m/>
    <x v="0"/>
    <m/>
    <m/>
    <m/>
    <n v="22184.65"/>
    <n v="22184.65"/>
    <m/>
    <m/>
    <n v="3"/>
    <n v="3"/>
    <m/>
  </r>
  <r>
    <s v="Склад Юг"/>
    <x v="0"/>
    <x v="1221"/>
    <x v="0"/>
    <m/>
    <m/>
    <x v="0"/>
    <m/>
    <m/>
    <m/>
    <n v="12977.08"/>
    <n v="12977.08"/>
    <m/>
    <m/>
    <n v="2"/>
    <n v="2"/>
    <m/>
  </r>
  <r>
    <s v="Склад Юг"/>
    <x v="0"/>
    <x v="7007"/>
    <x v="0"/>
    <m/>
    <m/>
    <x v="0"/>
    <m/>
    <m/>
    <m/>
    <n v="19129.169999999998"/>
    <n v="19129.169999999998"/>
    <m/>
    <m/>
    <n v="4"/>
    <n v="4"/>
    <m/>
  </r>
  <r>
    <s v="Склад Юг"/>
    <x v="0"/>
    <x v="7008"/>
    <x v="0"/>
    <m/>
    <m/>
    <x v="0"/>
    <m/>
    <m/>
    <m/>
    <n v="14531.7"/>
    <n v="14531.7"/>
    <m/>
    <m/>
    <n v="2"/>
    <n v="2"/>
    <m/>
  </r>
  <r>
    <s v="Склад Юг"/>
    <x v="0"/>
    <x v="7009"/>
    <x v="0"/>
    <m/>
    <m/>
    <x v="0"/>
    <m/>
    <m/>
    <m/>
    <n v="4963.33"/>
    <n v="4963.33"/>
    <m/>
    <m/>
    <n v="4"/>
    <n v="4"/>
    <m/>
  </r>
  <r>
    <s v="Склад Юг"/>
    <x v="0"/>
    <x v="7010"/>
    <x v="0"/>
    <m/>
    <m/>
    <x v="0"/>
    <m/>
    <m/>
    <m/>
    <n v="2168.25"/>
    <n v="2168.25"/>
    <m/>
    <m/>
    <n v="1"/>
    <n v="1"/>
    <m/>
  </r>
  <r>
    <s v="Склад Юг"/>
    <x v="0"/>
    <x v="7011"/>
    <x v="0"/>
    <m/>
    <m/>
    <x v="0"/>
    <m/>
    <m/>
    <m/>
    <n v="4940"/>
    <n v="4940"/>
    <m/>
    <m/>
    <n v="1"/>
    <n v="1"/>
    <m/>
  </r>
  <r>
    <s v="Склад Юг"/>
    <x v="0"/>
    <x v="7012"/>
    <x v="0"/>
    <m/>
    <m/>
    <x v="0"/>
    <m/>
    <m/>
    <m/>
    <n v="2590.27"/>
    <n v="2590.27"/>
    <m/>
    <m/>
    <n v="1"/>
    <n v="1"/>
    <m/>
  </r>
  <r>
    <s v="Склад Юг"/>
    <x v="0"/>
    <x v="4445"/>
    <x v="0"/>
    <m/>
    <m/>
    <x v="0"/>
    <m/>
    <m/>
    <n v="2775.18"/>
    <n v="2985.64"/>
    <n v="5760.82"/>
    <m/>
    <n v="1"/>
    <n v="1"/>
    <n v="2"/>
    <m/>
  </r>
  <r>
    <s v="Склад Юг"/>
    <x v="0"/>
    <x v="7013"/>
    <x v="0"/>
    <m/>
    <m/>
    <x v="0"/>
    <m/>
    <m/>
    <m/>
    <n v="62.96"/>
    <n v="62.96"/>
    <m/>
    <m/>
    <n v="1"/>
    <n v="1"/>
    <m/>
  </r>
  <r>
    <s v="Склад Юг"/>
    <x v="0"/>
    <x v="7014"/>
    <x v="0"/>
    <m/>
    <m/>
    <x v="0"/>
    <m/>
    <m/>
    <m/>
    <n v="28600"/>
    <n v="28600"/>
    <m/>
    <m/>
    <n v="2"/>
    <n v="2"/>
    <m/>
  </r>
  <r>
    <s v="Склад Юг"/>
    <x v="0"/>
    <x v="7015"/>
    <x v="0"/>
    <m/>
    <m/>
    <x v="0"/>
    <m/>
    <m/>
    <m/>
    <n v="4940"/>
    <n v="4940"/>
    <m/>
    <m/>
    <n v="8"/>
    <n v="8"/>
    <m/>
  </r>
  <r>
    <s v="Склад Юг"/>
    <x v="0"/>
    <x v="7016"/>
    <x v="0"/>
    <m/>
    <m/>
    <x v="0"/>
    <m/>
    <m/>
    <m/>
    <n v="5586.67"/>
    <n v="5586.67"/>
    <m/>
    <m/>
    <n v="8"/>
    <n v="8"/>
    <m/>
  </r>
  <r>
    <s v="Склад Юг"/>
    <x v="0"/>
    <x v="7017"/>
    <x v="0"/>
    <m/>
    <m/>
    <x v="0"/>
    <m/>
    <m/>
    <m/>
    <n v="1958.33"/>
    <n v="1958.33"/>
    <m/>
    <m/>
    <n v="1"/>
    <n v="1"/>
    <m/>
  </r>
  <r>
    <s v="Склад Юг"/>
    <x v="0"/>
    <x v="7018"/>
    <x v="0"/>
    <m/>
    <m/>
    <x v="0"/>
    <m/>
    <m/>
    <n v="54.17"/>
    <m/>
    <n v="54.17"/>
    <m/>
    <n v="10"/>
    <m/>
    <n v="10"/>
    <m/>
  </r>
  <r>
    <s v="Склад Юг"/>
    <x v="0"/>
    <x v="7019"/>
    <x v="0"/>
    <m/>
    <m/>
    <x v="0"/>
    <m/>
    <m/>
    <m/>
    <n v="150"/>
    <n v="150"/>
    <m/>
    <m/>
    <n v="30"/>
    <n v="30"/>
    <m/>
  </r>
  <r>
    <s v="Склад Юг"/>
    <x v="0"/>
    <x v="1235"/>
    <x v="0"/>
    <m/>
    <m/>
    <x v="0"/>
    <m/>
    <m/>
    <m/>
    <n v="516.66999999999996"/>
    <n v="516.66999999999996"/>
    <m/>
    <m/>
    <n v="40"/>
    <n v="40"/>
    <m/>
  </r>
  <r>
    <s v="Склад Юг"/>
    <x v="0"/>
    <x v="7020"/>
    <x v="0"/>
    <m/>
    <m/>
    <x v="0"/>
    <m/>
    <m/>
    <m/>
    <n v="283.33"/>
    <n v="283.33"/>
    <m/>
    <m/>
    <n v="40"/>
    <n v="40"/>
    <m/>
  </r>
  <r>
    <s v="Склад Юг"/>
    <x v="0"/>
    <x v="7021"/>
    <x v="0"/>
    <m/>
    <m/>
    <x v="0"/>
    <m/>
    <m/>
    <m/>
    <n v="1025"/>
    <n v="1025"/>
    <m/>
    <m/>
    <n v="10"/>
    <n v="10"/>
    <m/>
  </r>
  <r>
    <s v="Склад Юг"/>
    <x v="0"/>
    <x v="7022"/>
    <x v="0"/>
    <m/>
    <m/>
    <x v="0"/>
    <m/>
    <m/>
    <n v="1562.5"/>
    <m/>
    <n v="1562.5"/>
    <m/>
    <n v="25"/>
    <m/>
    <n v="25"/>
    <m/>
  </r>
  <r>
    <s v="Склад Юг"/>
    <x v="0"/>
    <x v="7023"/>
    <x v="3"/>
    <n v="5729.17"/>
    <n v="125"/>
    <x v="6"/>
    <s v="Не востребован ОГЭ"/>
    <m/>
    <n v="5729.17"/>
    <m/>
    <m/>
    <n v="5729.17"/>
    <n v="125"/>
    <m/>
    <m/>
    <n v="125"/>
  </r>
  <r>
    <s v="Склад Юг"/>
    <x v="0"/>
    <x v="7024"/>
    <x v="3"/>
    <n v="4677.18"/>
    <n v="75"/>
    <x v="6"/>
    <s v="Не востребован ОГЭ"/>
    <n v="4677.18"/>
    <n v="4677.18"/>
    <m/>
    <m/>
    <n v="4677.18"/>
    <n v="75"/>
    <m/>
    <m/>
    <n v="75"/>
  </r>
  <r>
    <s v="Склад Юг"/>
    <x v="0"/>
    <x v="7025"/>
    <x v="3"/>
    <n v="1480.21"/>
    <n v="100"/>
    <x v="1"/>
    <s v="отсутствие необходимости"/>
    <n v="1036.1500000000001"/>
    <n v="2072.29"/>
    <m/>
    <n v="592.08000000000004"/>
    <n v="1480.21"/>
    <n v="140"/>
    <m/>
    <n v="40"/>
    <n v="100"/>
  </r>
  <r>
    <s v="Склад Юг"/>
    <x v="0"/>
    <x v="7026"/>
    <x v="3"/>
    <n v="6524.5"/>
    <n v="510"/>
    <x v="6"/>
    <s v="Не востребован ОГЭ"/>
    <n v="6524.5"/>
    <n v="6524.5"/>
    <m/>
    <m/>
    <n v="6524.5"/>
    <n v="510"/>
    <m/>
    <m/>
    <n v="510"/>
  </r>
  <r>
    <s v="Склад Юг"/>
    <x v="0"/>
    <x v="7027"/>
    <x v="0"/>
    <m/>
    <m/>
    <x v="0"/>
    <m/>
    <m/>
    <m/>
    <n v="1141.67"/>
    <n v="1141.67"/>
    <m/>
    <m/>
    <n v="10"/>
    <n v="10"/>
    <m/>
  </r>
  <r>
    <s v="Склад Юг"/>
    <x v="0"/>
    <x v="7028"/>
    <x v="0"/>
    <m/>
    <m/>
    <x v="0"/>
    <m/>
    <m/>
    <m/>
    <n v="908.33"/>
    <n v="908.33"/>
    <m/>
    <m/>
    <n v="10"/>
    <n v="10"/>
    <m/>
  </r>
  <r>
    <s v="Склад Юг"/>
    <x v="0"/>
    <x v="1247"/>
    <x v="0"/>
    <m/>
    <m/>
    <x v="0"/>
    <m/>
    <m/>
    <n v="3333.33"/>
    <m/>
    <n v="3333.33"/>
    <m/>
    <n v="200"/>
    <m/>
    <n v="200"/>
    <m/>
  </r>
  <r>
    <s v="Склад Юг"/>
    <x v="0"/>
    <x v="7029"/>
    <x v="0"/>
    <m/>
    <m/>
    <x v="0"/>
    <m/>
    <m/>
    <n v="708.33"/>
    <m/>
    <n v="708.33"/>
    <m/>
    <n v="5"/>
    <m/>
    <n v="5"/>
    <m/>
  </r>
  <r>
    <s v="Склад Юг"/>
    <x v="0"/>
    <x v="4478"/>
    <x v="0"/>
    <m/>
    <m/>
    <x v="0"/>
    <m/>
    <m/>
    <m/>
    <n v="528.33000000000004"/>
    <n v="528.33000000000004"/>
    <m/>
    <m/>
    <n v="135"/>
    <n v="135"/>
    <m/>
  </r>
  <r>
    <s v="Склад Юг"/>
    <x v="0"/>
    <x v="4478"/>
    <x v="0"/>
    <m/>
    <m/>
    <x v="0"/>
    <m/>
    <m/>
    <m/>
    <n v="333.33"/>
    <n v="333.33"/>
    <m/>
    <m/>
    <n v="90"/>
    <n v="90"/>
    <m/>
  </r>
  <r>
    <s v="Склад Юг"/>
    <x v="0"/>
    <x v="7030"/>
    <x v="0"/>
    <m/>
    <m/>
    <x v="0"/>
    <m/>
    <m/>
    <m/>
    <n v="256.67"/>
    <n v="256.67"/>
    <m/>
    <m/>
    <n v="10"/>
    <n v="10"/>
    <m/>
  </r>
  <r>
    <s v="Склад Юг"/>
    <x v="0"/>
    <x v="4481"/>
    <x v="0"/>
    <m/>
    <m/>
    <x v="0"/>
    <m/>
    <m/>
    <m/>
    <n v="875"/>
    <n v="875"/>
    <m/>
    <m/>
    <n v="2"/>
    <n v="2"/>
    <m/>
  </r>
  <r>
    <s v="Склад Юг"/>
    <x v="0"/>
    <x v="7031"/>
    <x v="0"/>
    <m/>
    <m/>
    <x v="0"/>
    <m/>
    <m/>
    <m/>
    <n v="16000"/>
    <n v="16000"/>
    <m/>
    <m/>
    <n v="6"/>
    <n v="6"/>
    <m/>
  </r>
  <r>
    <s v="Склад Юг"/>
    <x v="0"/>
    <x v="7032"/>
    <x v="2"/>
    <n v="127092.51"/>
    <n v="0.69799999999999995"/>
    <x v="3"/>
    <s v="При ремонтах трубопровода в 2022г"/>
    <m/>
    <n v="127092.51"/>
    <m/>
    <m/>
    <n v="127092.51"/>
    <n v="0.69799999999999995"/>
    <m/>
    <m/>
    <n v="0.69799999999999995"/>
  </r>
  <r>
    <s v="Склад Юг"/>
    <x v="0"/>
    <x v="7033"/>
    <x v="2"/>
    <n v="45057.84"/>
    <n v="0.28699999999999998"/>
    <x v="3"/>
    <s v="При ремонтах трубопровода в 2022г"/>
    <m/>
    <n v="45057.84"/>
    <m/>
    <m/>
    <n v="45057.84"/>
    <n v="0.28699999999999998"/>
    <m/>
    <m/>
    <n v="0.28699999999999998"/>
  </r>
  <r>
    <s v="Склад Юг"/>
    <x v="0"/>
    <x v="7034"/>
    <x v="2"/>
    <n v="22332.01"/>
    <n v="100.1"/>
    <x v="3"/>
    <s v="При ремонтах трубопровода в 2022г"/>
    <m/>
    <n v="22332.01"/>
    <m/>
    <m/>
    <n v="22332.01"/>
    <n v="100.1"/>
    <m/>
    <m/>
    <n v="100.1"/>
  </r>
  <r>
    <s v="Склад Юг"/>
    <x v="0"/>
    <x v="7035"/>
    <x v="2"/>
    <n v="55053.599999999999"/>
    <n v="1"/>
    <x v="1"/>
    <s v="к использованию в производстве в 1 полугодии 2022 года (при выходе АТС из строя либо его комплектующих)"/>
    <m/>
    <n v="55053.599999999999"/>
    <m/>
    <m/>
    <n v="55053.599999999999"/>
    <n v="1"/>
    <m/>
    <m/>
    <n v="1"/>
  </r>
  <r>
    <s v="Склад Юг"/>
    <x v="0"/>
    <x v="4488"/>
    <x v="0"/>
    <m/>
    <m/>
    <x v="0"/>
    <m/>
    <m/>
    <m/>
    <n v="6666.67"/>
    <n v="6666.67"/>
    <m/>
    <m/>
    <n v="10"/>
    <n v="10"/>
    <m/>
  </r>
  <r>
    <s v="Склад Юг"/>
    <x v="0"/>
    <x v="7036"/>
    <x v="0"/>
    <m/>
    <m/>
    <x v="0"/>
    <m/>
    <m/>
    <m/>
    <n v="7080"/>
    <n v="7080"/>
    <m/>
    <m/>
    <n v="9.6"/>
    <n v="9.6"/>
    <m/>
  </r>
  <r>
    <s v="Склад Юг"/>
    <x v="0"/>
    <x v="7037"/>
    <x v="0"/>
    <m/>
    <m/>
    <x v="0"/>
    <m/>
    <m/>
    <m/>
    <n v="1883.33"/>
    <n v="1883.33"/>
    <m/>
    <m/>
    <n v="20"/>
    <n v="20"/>
    <m/>
  </r>
  <r>
    <s v="Склад Юг"/>
    <x v="0"/>
    <x v="4492"/>
    <x v="0"/>
    <m/>
    <m/>
    <x v="0"/>
    <m/>
    <m/>
    <m/>
    <n v="214.51"/>
    <n v="214.51"/>
    <m/>
    <m/>
    <n v="2"/>
    <n v="2"/>
    <m/>
  </r>
  <r>
    <s v="Склад Юг"/>
    <x v="0"/>
    <x v="7038"/>
    <x v="0"/>
    <m/>
    <m/>
    <x v="0"/>
    <m/>
    <m/>
    <m/>
    <n v="1500"/>
    <n v="1500"/>
    <m/>
    <m/>
    <n v="150"/>
    <n v="150"/>
    <m/>
  </r>
  <r>
    <s v="Склад Юг"/>
    <x v="0"/>
    <x v="7039"/>
    <x v="0"/>
    <m/>
    <m/>
    <x v="0"/>
    <m/>
    <m/>
    <m/>
    <n v="3675"/>
    <n v="3675"/>
    <m/>
    <m/>
    <n v="245"/>
    <n v="245"/>
    <m/>
  </r>
  <r>
    <s v="Склад Юг"/>
    <x v="0"/>
    <x v="7040"/>
    <x v="0"/>
    <m/>
    <m/>
    <x v="0"/>
    <m/>
    <m/>
    <m/>
    <n v="3750"/>
    <n v="3750"/>
    <m/>
    <m/>
    <n v="1"/>
    <n v="1"/>
    <m/>
  </r>
  <r>
    <s v="Склад Юг"/>
    <x v="0"/>
    <x v="7041"/>
    <x v="0"/>
    <m/>
    <m/>
    <x v="0"/>
    <m/>
    <m/>
    <m/>
    <n v="363.33"/>
    <n v="363.33"/>
    <m/>
    <m/>
    <n v="10"/>
    <n v="10"/>
    <m/>
  </r>
  <r>
    <s v="Склад Юг"/>
    <x v="0"/>
    <x v="7042"/>
    <x v="0"/>
    <m/>
    <m/>
    <x v="0"/>
    <m/>
    <m/>
    <m/>
    <n v="181.67"/>
    <n v="181.67"/>
    <m/>
    <m/>
    <n v="10"/>
    <n v="10"/>
    <m/>
  </r>
  <r>
    <s v="Склад Юг"/>
    <x v="0"/>
    <x v="7043"/>
    <x v="0"/>
    <m/>
    <m/>
    <x v="0"/>
    <m/>
    <m/>
    <m/>
    <n v="1257.5"/>
    <n v="1257.5"/>
    <m/>
    <m/>
    <n v="90"/>
    <n v="90"/>
    <m/>
  </r>
  <r>
    <s v="Склад Юг"/>
    <x v="0"/>
    <x v="7044"/>
    <x v="0"/>
    <n v="-49345"/>
    <n v="-0.71"/>
    <x v="0"/>
    <m/>
    <m/>
    <n v="5280"/>
    <n v="208248.38"/>
    <n v="54625"/>
    <n v="158903.38"/>
    <n v="0.06"/>
    <n v="2.7949999999999999"/>
    <n v="0.77"/>
    <n v="2.085"/>
  </r>
  <r>
    <s v="Склад Юг"/>
    <x v="0"/>
    <x v="7045"/>
    <x v="2"/>
    <n v="144825.15"/>
    <n v="3.1280000000000001"/>
    <x v="3"/>
    <s v="при ремонтах площадок под СУ и СК 2022"/>
    <m/>
    <n v="197236.3"/>
    <m/>
    <n v="52411.15"/>
    <n v="144825.15"/>
    <n v="4.26"/>
    <m/>
    <n v="1.1319999999999999"/>
    <n v="3.1280000000000001"/>
  </r>
  <r>
    <s v="Склад Юг"/>
    <x v="0"/>
    <x v="1257"/>
    <x v="0"/>
    <m/>
    <m/>
    <x v="0"/>
    <m/>
    <m/>
    <m/>
    <n v="1110.83"/>
    <n v="1110.83"/>
    <m/>
    <m/>
    <n v="2"/>
    <n v="2"/>
    <m/>
  </r>
  <r>
    <s v="Склад Юг"/>
    <x v="0"/>
    <x v="7046"/>
    <x v="0"/>
    <m/>
    <m/>
    <x v="0"/>
    <m/>
    <m/>
    <m/>
    <n v="66545.33"/>
    <m/>
    <n v="66545.33"/>
    <m/>
    <n v="0.83499999999999996"/>
    <m/>
    <n v="0.83499999999999996"/>
  </r>
  <r>
    <s v="Склад Юг"/>
    <x v="0"/>
    <x v="7047"/>
    <x v="0"/>
    <m/>
    <m/>
    <x v="0"/>
    <m/>
    <m/>
    <n v="9416.67"/>
    <m/>
    <n v="9416.67"/>
    <m/>
    <n v="0.05"/>
    <m/>
    <n v="0.05"/>
    <m/>
  </r>
  <r>
    <s v="Склад Юг"/>
    <x v="0"/>
    <x v="7048"/>
    <x v="0"/>
    <m/>
    <m/>
    <x v="0"/>
    <m/>
    <m/>
    <m/>
    <n v="44003.47"/>
    <m/>
    <n v="44003.47"/>
    <m/>
    <n v="0.437"/>
    <m/>
    <n v="0.437"/>
  </r>
  <r>
    <s v="Склад Юг"/>
    <x v="0"/>
    <x v="7049"/>
    <x v="0"/>
    <m/>
    <m/>
    <x v="0"/>
    <m/>
    <m/>
    <m/>
    <n v="11806.67"/>
    <m/>
    <n v="11806.67"/>
    <m/>
    <n v="0.1"/>
    <m/>
    <n v="0.1"/>
  </r>
  <r>
    <s v="Склад Юг"/>
    <x v="0"/>
    <x v="7050"/>
    <x v="0"/>
    <m/>
    <m/>
    <x v="0"/>
    <m/>
    <m/>
    <m/>
    <n v="21545"/>
    <n v="21545"/>
    <m/>
    <m/>
    <n v="0.31"/>
    <n v="0.31"/>
    <m/>
  </r>
  <r>
    <s v="Склад Юг"/>
    <x v="0"/>
    <x v="7051"/>
    <x v="0"/>
    <m/>
    <m/>
    <x v="0"/>
    <m/>
    <m/>
    <m/>
    <n v="55532.37"/>
    <m/>
    <n v="55532.37"/>
    <m/>
    <n v="0.71599999999999997"/>
    <m/>
    <n v="0.71599999999999997"/>
  </r>
  <r>
    <s v="Склад Юг"/>
    <x v="0"/>
    <x v="4501"/>
    <x v="2"/>
    <n v="206264.82"/>
    <n v="4.4309999999999992"/>
    <x v="3"/>
    <s v="КР РВС 2022"/>
    <m/>
    <n v="232938.2"/>
    <m/>
    <n v="26673.38"/>
    <n v="206264.82"/>
    <n v="5.0039999999999996"/>
    <m/>
    <n v="0.57299999999999995"/>
    <n v="4.431"/>
  </r>
  <r>
    <s v="Склад Юг"/>
    <x v="0"/>
    <x v="7052"/>
    <x v="0"/>
    <m/>
    <m/>
    <x v="0"/>
    <m/>
    <m/>
    <m/>
    <n v="106285.53"/>
    <m/>
    <n v="106285.53"/>
    <m/>
    <n v="1.3939999999999999"/>
    <m/>
    <n v="1.3939999999999999"/>
  </r>
  <r>
    <s v="Склад Юг"/>
    <x v="0"/>
    <x v="7053"/>
    <x v="0"/>
    <m/>
    <m/>
    <x v="0"/>
    <m/>
    <m/>
    <m/>
    <n v="34800"/>
    <m/>
    <n v="34800"/>
    <m/>
    <n v="0.377"/>
    <m/>
    <n v="0.377"/>
  </r>
  <r>
    <s v="Склад Юг"/>
    <x v="0"/>
    <x v="4502"/>
    <x v="2"/>
    <n v="1029881.0499999999"/>
    <n v="22.123999999999999"/>
    <x v="3"/>
    <s v="КР РВС 2022"/>
    <m/>
    <n v="1046313.34"/>
    <m/>
    <n v="16432.29"/>
    <n v="1029881.05"/>
    <n v="22.477"/>
    <m/>
    <n v="0.35299999999999998"/>
    <n v="22.123999999999999"/>
  </r>
  <r>
    <s v="Склад Юг"/>
    <x v="0"/>
    <x v="7054"/>
    <x v="0"/>
    <m/>
    <m/>
    <x v="0"/>
    <m/>
    <m/>
    <m/>
    <n v="63054.62"/>
    <m/>
    <n v="63054.62"/>
    <m/>
    <n v="0.82699999999999996"/>
    <m/>
    <n v="0.82699999999999996"/>
  </r>
  <r>
    <s v="Склад Юг"/>
    <x v="0"/>
    <x v="4504"/>
    <x v="2"/>
    <n v="74866.45"/>
    <n v="1.617"/>
    <x v="3"/>
    <s v="КР РВС 2022"/>
    <m/>
    <n v="94497.48"/>
    <m/>
    <n v="19631.03"/>
    <n v="74866.45"/>
    <n v="2.0409999999999999"/>
    <m/>
    <n v="0.42399999999999999"/>
    <n v="1.617"/>
  </r>
  <r>
    <s v="Склад Юг"/>
    <x v="0"/>
    <x v="4505"/>
    <x v="0"/>
    <m/>
    <m/>
    <x v="0"/>
    <m/>
    <m/>
    <m/>
    <n v="83869.5"/>
    <n v="83869.5"/>
    <m/>
    <m/>
    <n v="1.1000000000000001"/>
    <n v="1.1000000000000001"/>
    <m/>
  </r>
  <r>
    <s v="Склад Юг"/>
    <x v="0"/>
    <x v="7055"/>
    <x v="2"/>
    <n v="19677.330000000002"/>
    <n v="0.42499999999999999"/>
    <x v="3"/>
    <s v="КР РВС 2022"/>
    <m/>
    <n v="19677.330000000002"/>
    <m/>
    <m/>
    <n v="19677.330000000002"/>
    <n v="0.42499999999999999"/>
    <m/>
    <m/>
    <n v="0.42499999999999999"/>
  </r>
  <r>
    <s v="Склад Юг"/>
    <x v="0"/>
    <x v="7056"/>
    <x v="0"/>
    <m/>
    <m/>
    <x v="0"/>
    <m/>
    <m/>
    <m/>
    <n v="4550"/>
    <m/>
    <n v="4550"/>
    <m/>
    <n v="3.9E-2"/>
    <m/>
    <n v="3.9E-2"/>
  </r>
  <r>
    <s v="Склад Юг"/>
    <x v="0"/>
    <x v="7057"/>
    <x v="0"/>
    <m/>
    <m/>
    <x v="0"/>
    <m/>
    <m/>
    <m/>
    <n v="364266"/>
    <m/>
    <n v="364266"/>
    <m/>
    <n v="3.54"/>
    <m/>
    <n v="3.54"/>
  </r>
  <r>
    <s v="Склад Юг"/>
    <x v="0"/>
    <x v="7058"/>
    <x v="0"/>
    <m/>
    <m/>
    <x v="0"/>
    <m/>
    <m/>
    <m/>
    <n v="87728.16"/>
    <m/>
    <n v="87728.16"/>
    <m/>
    <n v="0.85"/>
    <m/>
    <n v="0.85"/>
  </r>
  <r>
    <s v="Склад Юг"/>
    <x v="0"/>
    <x v="7059"/>
    <x v="0"/>
    <m/>
    <m/>
    <x v="0"/>
    <m/>
    <m/>
    <m/>
    <n v="187942.65"/>
    <n v="41378.97"/>
    <n v="146563.68"/>
    <m/>
    <n v="1.7849999999999999"/>
    <n v="0.39300000000000002"/>
    <n v="1.3919999999999999"/>
  </r>
  <r>
    <s v="Склад Юг"/>
    <x v="0"/>
    <x v="7060"/>
    <x v="0"/>
    <m/>
    <m/>
    <x v="0"/>
    <m/>
    <m/>
    <m/>
    <n v="10337.25"/>
    <m/>
    <n v="10337.25"/>
    <m/>
    <n v="9.9000000000000005E-2"/>
    <m/>
    <n v="9.9000000000000005E-2"/>
  </r>
  <r>
    <s v="Склад Юг"/>
    <x v="0"/>
    <x v="7061"/>
    <x v="0"/>
    <m/>
    <m/>
    <x v="0"/>
    <m/>
    <m/>
    <m/>
    <n v="46875"/>
    <n v="31250"/>
    <n v="15625"/>
    <m/>
    <n v="0.45"/>
    <n v="0.3"/>
    <n v="0.15"/>
  </r>
  <r>
    <s v="Склад Юг"/>
    <x v="0"/>
    <x v="7062"/>
    <x v="0"/>
    <m/>
    <m/>
    <x v="0"/>
    <m/>
    <m/>
    <m/>
    <n v="142800"/>
    <m/>
    <n v="142800"/>
    <m/>
    <n v="1.4"/>
    <m/>
    <n v="1.4"/>
  </r>
  <r>
    <s v="Склад Юг"/>
    <x v="0"/>
    <x v="7063"/>
    <x v="0"/>
    <m/>
    <m/>
    <x v="0"/>
    <m/>
    <m/>
    <m/>
    <n v="14850.83"/>
    <n v="14850.83"/>
    <m/>
    <m/>
    <n v="0.14199999999999999"/>
    <n v="0.14199999999999999"/>
    <m/>
  </r>
  <r>
    <s v="Склад Юг"/>
    <x v="0"/>
    <x v="7064"/>
    <x v="0"/>
    <m/>
    <m/>
    <x v="0"/>
    <m/>
    <m/>
    <m/>
    <n v="330416.69"/>
    <m/>
    <n v="330416.69"/>
    <m/>
    <n v="3.2650000000000001"/>
    <m/>
    <n v="3.2650000000000001"/>
  </r>
  <r>
    <s v="Склад Юг"/>
    <x v="0"/>
    <x v="7065"/>
    <x v="0"/>
    <m/>
    <m/>
    <x v="0"/>
    <m/>
    <m/>
    <m/>
    <n v="127500"/>
    <m/>
    <n v="127500"/>
    <m/>
    <n v="1.25"/>
    <m/>
    <n v="1.25"/>
  </r>
  <r>
    <s v="Склад Юг"/>
    <x v="0"/>
    <x v="4510"/>
    <x v="0"/>
    <m/>
    <m/>
    <x v="0"/>
    <m/>
    <m/>
    <m/>
    <n v="1337821.92"/>
    <n v="1337821.92"/>
    <m/>
    <m/>
    <n v="15.39"/>
    <n v="15.39"/>
    <m/>
  </r>
  <r>
    <s v="Склад Юг"/>
    <x v="0"/>
    <x v="7066"/>
    <x v="0"/>
    <m/>
    <m/>
    <x v="0"/>
    <m/>
    <m/>
    <m/>
    <n v="333452.68"/>
    <m/>
    <n v="333452.68"/>
    <m/>
    <n v="3.2949999999999999"/>
    <m/>
    <n v="3.2949999999999999"/>
  </r>
  <r>
    <s v="Склад Юг"/>
    <x v="0"/>
    <x v="7067"/>
    <x v="0"/>
    <m/>
    <m/>
    <x v="0"/>
    <m/>
    <m/>
    <m/>
    <n v="10375"/>
    <n v="10375"/>
    <m/>
    <m/>
    <n v="7.4999999999999997E-2"/>
    <n v="7.4999999999999997E-2"/>
    <m/>
  </r>
  <r>
    <s v="Склад Юг"/>
    <x v="0"/>
    <x v="7068"/>
    <x v="0"/>
    <m/>
    <m/>
    <x v="0"/>
    <m/>
    <m/>
    <m/>
    <n v="112464"/>
    <n v="112464"/>
    <m/>
    <m/>
    <n v="1.0649999999999999"/>
    <n v="1.0649999999999999"/>
    <m/>
  </r>
  <r>
    <s v="Склад Юг"/>
    <x v="0"/>
    <x v="7069"/>
    <x v="0"/>
    <m/>
    <m/>
    <x v="0"/>
    <m/>
    <m/>
    <m/>
    <n v="24882"/>
    <m/>
    <n v="24882"/>
    <m/>
    <n v="0.17399999999999999"/>
    <m/>
    <n v="0.17399999999999999"/>
  </r>
  <r>
    <s v="Склад Юг"/>
    <x v="0"/>
    <x v="7070"/>
    <x v="0"/>
    <m/>
    <m/>
    <x v="0"/>
    <m/>
    <m/>
    <m/>
    <n v="750"/>
    <m/>
    <n v="750"/>
    <m/>
    <n v="2.4"/>
    <m/>
    <n v="2.4"/>
  </r>
  <r>
    <s v="Склад Юг"/>
    <x v="0"/>
    <x v="7071"/>
    <x v="0"/>
    <m/>
    <m/>
    <x v="0"/>
    <m/>
    <m/>
    <m/>
    <n v="23900"/>
    <n v="23900"/>
    <m/>
    <m/>
    <n v="240"/>
    <n v="240"/>
    <m/>
  </r>
  <r>
    <s v="Склад Юг"/>
    <x v="0"/>
    <x v="7072"/>
    <x v="0"/>
    <m/>
    <m/>
    <x v="0"/>
    <m/>
    <m/>
    <n v="1300"/>
    <m/>
    <n v="1300"/>
    <m/>
    <n v="1"/>
    <m/>
    <n v="1"/>
    <m/>
  </r>
  <r>
    <s v="Склад Юг"/>
    <x v="0"/>
    <x v="7073"/>
    <x v="0"/>
    <m/>
    <m/>
    <x v="0"/>
    <m/>
    <m/>
    <m/>
    <n v="1155"/>
    <n v="1155"/>
    <m/>
    <m/>
    <n v="5"/>
    <n v="5"/>
    <m/>
  </r>
  <r>
    <s v="Склад Юг"/>
    <x v="0"/>
    <x v="7074"/>
    <x v="0"/>
    <m/>
    <m/>
    <x v="0"/>
    <m/>
    <m/>
    <m/>
    <n v="1327.5"/>
    <n v="1327.5"/>
    <m/>
    <m/>
    <n v="10"/>
    <n v="10"/>
    <m/>
  </r>
  <r>
    <s v="Склад Юг"/>
    <x v="0"/>
    <x v="7075"/>
    <x v="0"/>
    <m/>
    <m/>
    <x v="0"/>
    <m/>
    <m/>
    <m/>
    <n v="983.1"/>
    <n v="983.1"/>
    <m/>
    <m/>
    <n v="10"/>
    <n v="10"/>
    <m/>
  </r>
  <r>
    <s v="Склад Юг"/>
    <x v="0"/>
    <x v="7076"/>
    <x v="0"/>
    <m/>
    <m/>
    <x v="0"/>
    <m/>
    <m/>
    <m/>
    <n v="983.1"/>
    <n v="983.1"/>
    <m/>
    <m/>
    <n v="10"/>
    <n v="10"/>
    <m/>
  </r>
  <r>
    <s v="Склад Юг"/>
    <x v="0"/>
    <x v="7077"/>
    <x v="0"/>
    <m/>
    <m/>
    <x v="0"/>
    <m/>
    <m/>
    <m/>
    <n v="6018.51"/>
    <n v="6018.51"/>
    <m/>
    <m/>
    <n v="37"/>
    <n v="37"/>
    <m/>
  </r>
  <r>
    <s v="Склад Юг"/>
    <x v="0"/>
    <x v="7078"/>
    <x v="0"/>
    <m/>
    <m/>
    <x v="0"/>
    <m/>
    <m/>
    <m/>
    <n v="1761.37"/>
    <n v="1761.37"/>
    <m/>
    <m/>
    <n v="3"/>
    <n v="3"/>
    <m/>
  </r>
  <r>
    <s v="Склад Юг"/>
    <x v="0"/>
    <x v="7079"/>
    <x v="0"/>
    <m/>
    <m/>
    <x v="0"/>
    <m/>
    <m/>
    <m/>
    <n v="3422.25"/>
    <n v="3422.25"/>
    <m/>
    <m/>
    <n v="15"/>
    <n v="15"/>
    <m/>
  </r>
  <r>
    <s v="Склад Юг"/>
    <x v="0"/>
    <x v="7080"/>
    <x v="0"/>
    <m/>
    <m/>
    <x v="0"/>
    <m/>
    <m/>
    <m/>
    <n v="15246"/>
    <n v="15246"/>
    <m/>
    <m/>
    <n v="180"/>
    <n v="180"/>
    <m/>
  </r>
  <r>
    <s v="Склад Юг"/>
    <x v="0"/>
    <x v="7081"/>
    <x v="0"/>
    <m/>
    <m/>
    <x v="0"/>
    <m/>
    <m/>
    <m/>
    <n v="3422.25"/>
    <n v="3422.25"/>
    <m/>
    <m/>
    <n v="15"/>
    <n v="15"/>
    <m/>
  </r>
  <r>
    <s v="Склад Юг"/>
    <x v="0"/>
    <x v="7082"/>
    <x v="0"/>
    <m/>
    <m/>
    <x v="0"/>
    <m/>
    <m/>
    <m/>
    <n v="10418.1"/>
    <n v="10418.1"/>
    <m/>
    <m/>
    <n v="123"/>
    <n v="123"/>
    <m/>
  </r>
  <r>
    <s v="Склад Юг"/>
    <x v="0"/>
    <x v="4534"/>
    <x v="0"/>
    <m/>
    <m/>
    <x v="0"/>
    <m/>
    <m/>
    <m/>
    <n v="620"/>
    <n v="620"/>
    <m/>
    <m/>
    <n v="2"/>
    <n v="2"/>
    <m/>
  </r>
  <r>
    <s v="Склад Юг"/>
    <x v="0"/>
    <x v="4539"/>
    <x v="0"/>
    <m/>
    <m/>
    <x v="0"/>
    <m/>
    <m/>
    <n v="3794"/>
    <m/>
    <n v="3794"/>
    <m/>
    <n v="1"/>
    <m/>
    <n v="1"/>
    <m/>
  </r>
  <r>
    <s v="Склад Юг"/>
    <x v="0"/>
    <x v="7083"/>
    <x v="0"/>
    <m/>
    <m/>
    <x v="0"/>
    <m/>
    <m/>
    <n v="41061.440000000002"/>
    <m/>
    <n v="41061.440000000002"/>
    <m/>
    <n v="4"/>
    <m/>
    <n v="4"/>
    <m/>
  </r>
  <r>
    <s v="Склад Юг"/>
    <x v="0"/>
    <x v="7084"/>
    <x v="0"/>
    <m/>
    <m/>
    <x v="0"/>
    <m/>
    <m/>
    <m/>
    <n v="12600"/>
    <n v="6300"/>
    <n v="6300"/>
    <m/>
    <n v="2"/>
    <n v="1"/>
    <n v="1"/>
  </r>
  <r>
    <s v="Склад Юг"/>
    <x v="0"/>
    <x v="7085"/>
    <x v="0"/>
    <m/>
    <m/>
    <x v="0"/>
    <m/>
    <m/>
    <m/>
    <n v="7312.5"/>
    <n v="7312.5"/>
    <m/>
    <m/>
    <n v="1"/>
    <n v="1"/>
    <m/>
  </r>
  <r>
    <s v="Склад Юг"/>
    <x v="0"/>
    <x v="7086"/>
    <x v="0"/>
    <m/>
    <m/>
    <x v="0"/>
    <m/>
    <m/>
    <m/>
    <n v="72.599999999999994"/>
    <n v="72.599999999999994"/>
    <m/>
    <m/>
    <n v="0.2"/>
    <n v="0.2"/>
    <m/>
  </r>
  <r>
    <s v="Склад Юг"/>
    <x v="0"/>
    <x v="7087"/>
    <x v="0"/>
    <m/>
    <m/>
    <x v="0"/>
    <m/>
    <m/>
    <m/>
    <n v="972"/>
    <n v="972"/>
    <m/>
    <m/>
    <n v="1"/>
    <n v="1"/>
    <m/>
  </r>
  <r>
    <s v="Склад Юг"/>
    <x v="0"/>
    <x v="7088"/>
    <x v="0"/>
    <m/>
    <m/>
    <x v="0"/>
    <m/>
    <m/>
    <m/>
    <n v="3600"/>
    <n v="3600"/>
    <m/>
    <m/>
    <n v="20"/>
    <n v="20"/>
    <m/>
  </r>
  <r>
    <s v="Склад Юг"/>
    <x v="0"/>
    <x v="7089"/>
    <x v="0"/>
    <m/>
    <m/>
    <x v="0"/>
    <m/>
    <m/>
    <m/>
    <n v="2130"/>
    <n v="2130"/>
    <m/>
    <m/>
    <n v="10"/>
    <n v="10"/>
    <m/>
  </r>
  <r>
    <s v="Склад Юг"/>
    <x v="0"/>
    <x v="1270"/>
    <x v="0"/>
    <m/>
    <m/>
    <x v="0"/>
    <m/>
    <m/>
    <m/>
    <n v="1516.67"/>
    <n v="1516.67"/>
    <m/>
    <m/>
    <n v="10"/>
    <n v="10"/>
    <m/>
  </r>
  <r>
    <s v="Склад Юг"/>
    <x v="0"/>
    <x v="1276"/>
    <x v="0"/>
    <m/>
    <m/>
    <x v="0"/>
    <m/>
    <m/>
    <m/>
    <n v="25"/>
    <n v="25"/>
    <m/>
    <m/>
    <n v="1"/>
    <n v="1"/>
    <m/>
  </r>
  <r>
    <s v="Склад Юг"/>
    <x v="0"/>
    <x v="1278"/>
    <x v="0"/>
    <m/>
    <m/>
    <x v="0"/>
    <m/>
    <m/>
    <m/>
    <n v="37.5"/>
    <n v="37.5"/>
    <m/>
    <m/>
    <n v="1"/>
    <n v="1"/>
    <m/>
  </r>
  <r>
    <s v="Склад Юг"/>
    <x v="0"/>
    <x v="7090"/>
    <x v="0"/>
    <m/>
    <m/>
    <x v="0"/>
    <m/>
    <m/>
    <m/>
    <n v="115"/>
    <n v="57.5"/>
    <n v="57.5"/>
    <m/>
    <n v="2"/>
    <n v="1"/>
    <n v="1"/>
  </r>
  <r>
    <s v="Склад Юг"/>
    <x v="0"/>
    <x v="7091"/>
    <x v="0"/>
    <m/>
    <m/>
    <x v="0"/>
    <m/>
    <m/>
    <m/>
    <n v="273.33"/>
    <n v="273.33"/>
    <m/>
    <m/>
    <n v="4"/>
    <n v="4"/>
    <m/>
  </r>
  <r>
    <s v="Склад Юг"/>
    <x v="0"/>
    <x v="7092"/>
    <x v="0"/>
    <m/>
    <m/>
    <x v="0"/>
    <m/>
    <m/>
    <m/>
    <n v="520.83000000000004"/>
    <n v="520.83000000000004"/>
    <m/>
    <m/>
    <n v="2"/>
    <n v="2"/>
    <m/>
  </r>
  <r>
    <s v="Склад Юг"/>
    <x v="0"/>
    <x v="7093"/>
    <x v="0"/>
    <m/>
    <m/>
    <x v="0"/>
    <m/>
    <m/>
    <m/>
    <n v="520.83000000000004"/>
    <n v="520.83000000000004"/>
    <m/>
    <m/>
    <n v="2"/>
    <n v="2"/>
    <m/>
  </r>
  <r>
    <s v="Склад Юг"/>
    <x v="0"/>
    <x v="7094"/>
    <x v="0"/>
    <m/>
    <m/>
    <x v="0"/>
    <m/>
    <m/>
    <n v="800"/>
    <m/>
    <n v="800"/>
    <m/>
    <n v="20"/>
    <m/>
    <n v="20"/>
    <m/>
  </r>
  <r>
    <s v="Склад Юг"/>
    <x v="0"/>
    <x v="7095"/>
    <x v="0"/>
    <m/>
    <m/>
    <x v="0"/>
    <m/>
    <m/>
    <n v="5666.67"/>
    <m/>
    <n v="5666.67"/>
    <m/>
    <n v="40"/>
    <m/>
    <n v="40"/>
    <m/>
  </r>
  <r>
    <s v="Склад Юг"/>
    <x v="0"/>
    <x v="7096"/>
    <x v="0"/>
    <m/>
    <m/>
    <x v="0"/>
    <m/>
    <m/>
    <n v="400"/>
    <m/>
    <n v="400"/>
    <m/>
    <n v="20"/>
    <m/>
    <n v="20"/>
    <m/>
  </r>
  <r>
    <s v="Склад Юг"/>
    <x v="0"/>
    <x v="1291"/>
    <x v="0"/>
    <m/>
    <m/>
    <x v="0"/>
    <m/>
    <m/>
    <m/>
    <n v="41.67"/>
    <m/>
    <n v="41.67"/>
    <m/>
    <n v="1"/>
    <m/>
    <n v="1"/>
  </r>
  <r>
    <s v="Склад Юг"/>
    <x v="0"/>
    <x v="1292"/>
    <x v="0"/>
    <m/>
    <m/>
    <x v="0"/>
    <m/>
    <m/>
    <m/>
    <n v="37.5"/>
    <m/>
    <n v="37.5"/>
    <m/>
    <n v="1"/>
    <m/>
    <n v="1"/>
  </r>
  <r>
    <s v="Склад Юг"/>
    <x v="0"/>
    <x v="7097"/>
    <x v="0"/>
    <m/>
    <m/>
    <x v="0"/>
    <m/>
    <m/>
    <m/>
    <n v="555.33000000000004"/>
    <n v="555.33000000000004"/>
    <m/>
    <m/>
    <n v="4"/>
    <n v="4"/>
    <m/>
  </r>
  <r>
    <s v="Склад Юг"/>
    <x v="0"/>
    <x v="1302"/>
    <x v="0"/>
    <m/>
    <m/>
    <x v="0"/>
    <m/>
    <m/>
    <m/>
    <n v="31.67"/>
    <n v="31.67"/>
    <m/>
    <m/>
    <n v="2"/>
    <n v="2"/>
    <m/>
  </r>
  <r>
    <s v="Склад Юг"/>
    <x v="0"/>
    <x v="1305"/>
    <x v="0"/>
    <m/>
    <m/>
    <x v="0"/>
    <m/>
    <m/>
    <m/>
    <n v="35.270000000000003"/>
    <n v="35.270000000000003"/>
    <m/>
    <m/>
    <n v="4"/>
    <n v="4"/>
    <m/>
  </r>
  <r>
    <s v="Склад Юг"/>
    <x v="0"/>
    <x v="1308"/>
    <x v="0"/>
    <m/>
    <m/>
    <x v="0"/>
    <m/>
    <m/>
    <m/>
    <n v="66.94"/>
    <n v="66.94"/>
    <m/>
    <m/>
    <n v="6"/>
    <n v="6"/>
    <m/>
  </r>
  <r>
    <s v="Склад Юг"/>
    <x v="0"/>
    <x v="1311"/>
    <x v="0"/>
    <m/>
    <m/>
    <x v="0"/>
    <m/>
    <m/>
    <m/>
    <n v="165"/>
    <n v="165"/>
    <m/>
    <m/>
    <n v="5"/>
    <n v="5"/>
    <m/>
  </r>
  <r>
    <s v="Склад Юг"/>
    <x v="0"/>
    <x v="1317"/>
    <x v="0"/>
    <m/>
    <m/>
    <x v="0"/>
    <m/>
    <m/>
    <m/>
    <n v="2275"/>
    <n v="2275"/>
    <m/>
    <m/>
    <n v="20"/>
    <n v="20"/>
    <m/>
  </r>
  <r>
    <s v="Склад Юг"/>
    <x v="0"/>
    <x v="1321"/>
    <x v="0"/>
    <m/>
    <m/>
    <x v="0"/>
    <m/>
    <m/>
    <m/>
    <n v="1191.67"/>
    <n v="1191.67"/>
    <m/>
    <m/>
    <n v="10"/>
    <n v="10"/>
    <m/>
  </r>
  <r>
    <s v="Склад Юг"/>
    <x v="0"/>
    <x v="1324"/>
    <x v="0"/>
    <m/>
    <m/>
    <x v="0"/>
    <m/>
    <m/>
    <m/>
    <n v="1354.17"/>
    <n v="1354.17"/>
    <m/>
    <m/>
    <n v="20"/>
    <n v="20"/>
    <m/>
  </r>
  <r>
    <s v="Склад Юг"/>
    <x v="0"/>
    <x v="7098"/>
    <x v="0"/>
    <m/>
    <m/>
    <x v="0"/>
    <m/>
    <m/>
    <m/>
    <n v="1175"/>
    <n v="1175"/>
    <m/>
    <m/>
    <n v="4"/>
    <n v="4"/>
    <m/>
  </r>
  <r>
    <s v="Склад Юг"/>
    <x v="0"/>
    <x v="7099"/>
    <x v="0"/>
    <m/>
    <m/>
    <x v="0"/>
    <m/>
    <m/>
    <m/>
    <n v="44.17"/>
    <m/>
    <n v="44.17"/>
    <m/>
    <n v="1"/>
    <m/>
    <n v="1"/>
  </r>
  <r>
    <s v="Склад Юг"/>
    <x v="0"/>
    <x v="7100"/>
    <x v="0"/>
    <m/>
    <m/>
    <x v="0"/>
    <m/>
    <m/>
    <m/>
    <n v="226"/>
    <n v="226"/>
    <m/>
    <m/>
    <n v="5"/>
    <n v="5"/>
    <m/>
  </r>
  <r>
    <s v="Склад Юг"/>
    <x v="0"/>
    <x v="7101"/>
    <x v="0"/>
    <m/>
    <m/>
    <x v="0"/>
    <m/>
    <m/>
    <m/>
    <n v="2400"/>
    <n v="2400"/>
    <m/>
    <m/>
    <n v="2"/>
    <n v="2"/>
    <m/>
  </r>
  <r>
    <s v="Склад Юг"/>
    <x v="0"/>
    <x v="7102"/>
    <x v="0"/>
    <m/>
    <m/>
    <x v="0"/>
    <m/>
    <m/>
    <m/>
    <n v="3200"/>
    <n v="3200"/>
    <m/>
    <m/>
    <n v="2"/>
    <n v="2"/>
    <m/>
  </r>
  <r>
    <s v="Склад Юг"/>
    <x v="0"/>
    <x v="1335"/>
    <x v="0"/>
    <m/>
    <m/>
    <x v="0"/>
    <m/>
    <m/>
    <m/>
    <n v="56.67"/>
    <n v="56.67"/>
    <m/>
    <m/>
    <n v="2"/>
    <n v="2"/>
    <m/>
  </r>
  <r>
    <s v="Склад Юг"/>
    <x v="0"/>
    <x v="7103"/>
    <x v="0"/>
    <m/>
    <m/>
    <x v="0"/>
    <m/>
    <m/>
    <m/>
    <n v="414.13"/>
    <n v="414.13"/>
    <m/>
    <m/>
    <n v="8"/>
    <n v="8"/>
    <m/>
  </r>
  <r>
    <s v="Склад Юг"/>
    <x v="0"/>
    <x v="7104"/>
    <x v="0"/>
    <m/>
    <m/>
    <x v="0"/>
    <m/>
    <m/>
    <m/>
    <n v="1395.83"/>
    <n v="1395.83"/>
    <m/>
    <m/>
    <n v="5"/>
    <n v="5"/>
    <m/>
  </r>
  <r>
    <s v="Склад Юг"/>
    <x v="0"/>
    <x v="7105"/>
    <x v="0"/>
    <m/>
    <m/>
    <x v="0"/>
    <m/>
    <m/>
    <m/>
    <n v="44.25"/>
    <n v="44.25"/>
    <m/>
    <m/>
    <n v="2"/>
    <n v="2"/>
    <m/>
  </r>
  <r>
    <s v="Склад Юг"/>
    <x v="0"/>
    <x v="7106"/>
    <x v="0"/>
    <m/>
    <m/>
    <x v="0"/>
    <m/>
    <m/>
    <m/>
    <n v="9360"/>
    <n v="9360"/>
    <m/>
    <m/>
    <n v="24"/>
    <n v="24"/>
    <m/>
  </r>
  <r>
    <s v="Склад Юг"/>
    <x v="0"/>
    <x v="7107"/>
    <x v="2"/>
    <n v="31140.2"/>
    <n v="4"/>
    <x v="9"/>
    <s v="Использовано в производстве в 1 кв.2022"/>
    <m/>
    <n v="31140.2"/>
    <m/>
    <m/>
    <n v="31140.2"/>
    <n v="4"/>
    <m/>
    <m/>
    <n v="4"/>
  </r>
  <r>
    <s v="Склад Юг"/>
    <x v="0"/>
    <x v="7108"/>
    <x v="0"/>
    <m/>
    <m/>
    <x v="0"/>
    <m/>
    <m/>
    <n v="17376.8"/>
    <m/>
    <n v="17376.8"/>
    <m/>
    <n v="16"/>
    <m/>
    <n v="16"/>
    <m/>
  </r>
  <r>
    <s v="Склад Юг"/>
    <x v="0"/>
    <x v="7109"/>
    <x v="0"/>
    <m/>
    <m/>
    <x v="0"/>
    <m/>
    <m/>
    <n v="10860.5"/>
    <m/>
    <n v="10860.5"/>
    <m/>
    <n v="10"/>
    <m/>
    <n v="10"/>
    <m/>
  </r>
  <r>
    <s v="Склад Юг"/>
    <x v="0"/>
    <x v="7110"/>
    <x v="0"/>
    <m/>
    <m/>
    <x v="0"/>
    <m/>
    <m/>
    <n v="3680"/>
    <m/>
    <n v="3680"/>
    <m/>
    <n v="2"/>
    <m/>
    <n v="2"/>
    <m/>
  </r>
  <r>
    <s v="Склад Юг"/>
    <x v="0"/>
    <x v="7111"/>
    <x v="0"/>
    <m/>
    <m/>
    <x v="0"/>
    <m/>
    <m/>
    <n v="5000"/>
    <m/>
    <n v="5000"/>
    <m/>
    <n v="1"/>
    <m/>
    <n v="1"/>
    <m/>
  </r>
  <r>
    <s v="Склад Юг"/>
    <x v="0"/>
    <x v="7112"/>
    <x v="0"/>
    <m/>
    <m/>
    <x v="0"/>
    <m/>
    <m/>
    <m/>
    <n v="258"/>
    <n v="258"/>
    <m/>
    <m/>
    <n v="258"/>
    <n v="258"/>
    <m/>
  </r>
  <r>
    <s v="Склад Юг"/>
    <x v="0"/>
    <x v="7113"/>
    <x v="0"/>
    <m/>
    <m/>
    <x v="0"/>
    <m/>
    <m/>
    <m/>
    <n v="400"/>
    <n v="400"/>
    <m/>
    <m/>
    <n v="200"/>
    <n v="200"/>
    <m/>
  </r>
  <r>
    <s v="Склад Юг"/>
    <x v="0"/>
    <x v="7114"/>
    <x v="0"/>
    <m/>
    <m/>
    <x v="0"/>
    <m/>
    <m/>
    <m/>
    <n v="4953"/>
    <n v="4953"/>
    <m/>
    <m/>
    <n v="1651"/>
    <n v="1651"/>
    <m/>
  </r>
  <r>
    <s v="Склад Юг"/>
    <x v="0"/>
    <x v="7115"/>
    <x v="0"/>
    <m/>
    <m/>
    <x v="0"/>
    <m/>
    <m/>
    <m/>
    <n v="1200"/>
    <n v="1200"/>
    <m/>
    <m/>
    <n v="300"/>
    <n v="300"/>
    <m/>
  </r>
  <r>
    <s v="Склад Юг"/>
    <x v="0"/>
    <x v="7116"/>
    <x v="0"/>
    <m/>
    <m/>
    <x v="0"/>
    <m/>
    <m/>
    <m/>
    <n v="1000"/>
    <n v="1000"/>
    <m/>
    <m/>
    <n v="200"/>
    <n v="200"/>
    <m/>
  </r>
  <r>
    <s v="Склад Юг"/>
    <x v="0"/>
    <x v="7117"/>
    <x v="0"/>
    <m/>
    <m/>
    <x v="0"/>
    <m/>
    <m/>
    <m/>
    <n v="11700"/>
    <n v="11700"/>
    <m/>
    <m/>
    <n v="1950"/>
    <n v="1950"/>
    <m/>
  </r>
  <r>
    <s v="Склад Юг"/>
    <x v="0"/>
    <x v="7118"/>
    <x v="0"/>
    <m/>
    <m/>
    <x v="0"/>
    <m/>
    <m/>
    <m/>
    <n v="8470"/>
    <n v="8470"/>
    <m/>
    <m/>
    <n v="847"/>
    <n v="847"/>
    <m/>
  </r>
  <r>
    <s v="Склад Юг"/>
    <x v="0"/>
    <x v="7119"/>
    <x v="0"/>
    <m/>
    <m/>
    <x v="0"/>
    <m/>
    <m/>
    <m/>
    <n v="15250"/>
    <n v="15250"/>
    <m/>
    <m/>
    <n v="610"/>
    <n v="610"/>
    <m/>
  </r>
  <r>
    <s v="Склад Юг"/>
    <x v="0"/>
    <x v="7120"/>
    <x v="0"/>
    <m/>
    <m/>
    <x v="0"/>
    <m/>
    <m/>
    <m/>
    <n v="32500"/>
    <n v="32500"/>
    <m/>
    <m/>
    <n v="650"/>
    <n v="650"/>
    <m/>
  </r>
  <r>
    <s v="Склад Юг"/>
    <x v="0"/>
    <x v="7121"/>
    <x v="0"/>
    <m/>
    <m/>
    <x v="0"/>
    <m/>
    <m/>
    <m/>
    <n v="2783"/>
    <n v="2783"/>
    <m/>
    <m/>
    <n v="121"/>
    <n v="121"/>
    <m/>
  </r>
  <r>
    <s v="Склад Юг"/>
    <x v="0"/>
    <x v="7122"/>
    <x v="0"/>
    <m/>
    <m/>
    <x v="0"/>
    <m/>
    <m/>
    <m/>
    <n v="7200"/>
    <n v="7200"/>
    <m/>
    <m/>
    <n v="300"/>
    <n v="300"/>
    <m/>
  </r>
  <r>
    <s v="Склад Юг"/>
    <x v="0"/>
    <x v="7123"/>
    <x v="0"/>
    <m/>
    <m/>
    <x v="0"/>
    <m/>
    <m/>
    <m/>
    <n v="8400"/>
    <n v="8400"/>
    <m/>
    <m/>
    <n v="150"/>
    <n v="150"/>
    <m/>
  </r>
  <r>
    <s v="Склад Юг"/>
    <x v="0"/>
    <x v="7124"/>
    <x v="0"/>
    <m/>
    <m/>
    <x v="0"/>
    <m/>
    <m/>
    <m/>
    <n v="0.6"/>
    <n v="0.6"/>
    <m/>
    <m/>
    <n v="2"/>
    <n v="2"/>
    <m/>
  </r>
  <r>
    <s v="Склад Юг"/>
    <x v="0"/>
    <x v="4597"/>
    <x v="0"/>
    <m/>
    <m/>
    <x v="0"/>
    <m/>
    <m/>
    <m/>
    <n v="630.83000000000004"/>
    <n v="630.83000000000004"/>
    <m/>
    <m/>
    <n v="10"/>
    <n v="10"/>
    <m/>
  </r>
  <r>
    <s v="Склад Юг"/>
    <x v="0"/>
    <x v="7125"/>
    <x v="0"/>
    <m/>
    <m/>
    <x v="0"/>
    <m/>
    <m/>
    <m/>
    <n v="630.83000000000004"/>
    <n v="630.83000000000004"/>
    <m/>
    <m/>
    <n v="10"/>
    <n v="10"/>
    <m/>
  </r>
  <r>
    <s v="Склад Юг"/>
    <x v="0"/>
    <x v="4598"/>
    <x v="0"/>
    <m/>
    <m/>
    <x v="0"/>
    <m/>
    <m/>
    <m/>
    <n v="341.67"/>
    <n v="341.67"/>
    <m/>
    <m/>
    <n v="25"/>
    <n v="25"/>
    <m/>
  </r>
  <r>
    <s v="Склад Юг"/>
    <x v="0"/>
    <x v="7126"/>
    <x v="0"/>
    <m/>
    <m/>
    <x v="0"/>
    <m/>
    <m/>
    <m/>
    <n v="300"/>
    <n v="300"/>
    <m/>
    <m/>
    <n v="30"/>
    <n v="30"/>
    <m/>
  </r>
  <r>
    <s v="Склад Юг"/>
    <x v="0"/>
    <x v="4601"/>
    <x v="0"/>
    <m/>
    <m/>
    <x v="0"/>
    <m/>
    <m/>
    <m/>
    <n v="50.83"/>
    <n v="50.83"/>
    <m/>
    <m/>
    <n v="5"/>
    <n v="5"/>
    <m/>
  </r>
  <r>
    <s v="Склад Юг"/>
    <x v="0"/>
    <x v="7127"/>
    <x v="0"/>
    <m/>
    <m/>
    <x v="0"/>
    <m/>
    <m/>
    <m/>
    <n v="705"/>
    <n v="705"/>
    <m/>
    <m/>
    <n v="60"/>
    <n v="60"/>
    <m/>
  </r>
  <r>
    <s v="Склад Юг"/>
    <x v="0"/>
    <x v="4603"/>
    <x v="0"/>
    <m/>
    <m/>
    <x v="0"/>
    <m/>
    <m/>
    <m/>
    <n v="293.25"/>
    <n v="293.25"/>
    <m/>
    <m/>
    <n v="3"/>
    <n v="3"/>
    <m/>
  </r>
  <r>
    <s v="Склад Юг"/>
    <x v="0"/>
    <x v="7128"/>
    <x v="0"/>
    <m/>
    <m/>
    <x v="0"/>
    <m/>
    <m/>
    <m/>
    <n v="2979.17"/>
    <n v="2979.17"/>
    <m/>
    <m/>
    <n v="50"/>
    <n v="50"/>
    <m/>
  </r>
  <r>
    <s v="Склад Юг"/>
    <x v="0"/>
    <x v="7129"/>
    <x v="0"/>
    <m/>
    <m/>
    <x v="0"/>
    <m/>
    <m/>
    <m/>
    <n v="3810"/>
    <n v="3810"/>
    <m/>
    <m/>
    <n v="60"/>
    <n v="60"/>
    <m/>
  </r>
  <r>
    <s v="Склад Юг"/>
    <x v="0"/>
    <x v="7130"/>
    <x v="0"/>
    <m/>
    <m/>
    <x v="0"/>
    <m/>
    <m/>
    <m/>
    <n v="2979.17"/>
    <n v="2979.17"/>
    <m/>
    <m/>
    <n v="50"/>
    <n v="50"/>
    <m/>
  </r>
  <r>
    <s v="Склад Юг"/>
    <x v="0"/>
    <x v="7131"/>
    <x v="0"/>
    <m/>
    <m/>
    <x v="0"/>
    <m/>
    <m/>
    <m/>
    <n v="3810"/>
    <n v="3810"/>
    <m/>
    <m/>
    <n v="60"/>
    <n v="60"/>
    <m/>
  </r>
  <r>
    <s v="Склад Юг"/>
    <x v="0"/>
    <x v="7132"/>
    <x v="0"/>
    <m/>
    <m/>
    <x v="0"/>
    <m/>
    <m/>
    <m/>
    <n v="4708.33"/>
    <n v="4708.33"/>
    <m/>
    <m/>
    <n v="1"/>
    <n v="1"/>
    <m/>
  </r>
  <r>
    <s v="Склад Юг"/>
    <x v="0"/>
    <x v="7133"/>
    <x v="0"/>
    <m/>
    <m/>
    <x v="0"/>
    <m/>
    <m/>
    <m/>
    <n v="19743.599999999999"/>
    <n v="19743.599999999999"/>
    <m/>
    <m/>
    <n v="1"/>
    <n v="1"/>
    <m/>
  </r>
  <r>
    <s v="Склад Юг"/>
    <x v="0"/>
    <x v="7134"/>
    <x v="0"/>
    <m/>
    <m/>
    <x v="0"/>
    <m/>
    <m/>
    <m/>
    <n v="4353.6000000000004"/>
    <n v="4353.6000000000004"/>
    <m/>
    <m/>
    <n v="1"/>
    <n v="1"/>
    <m/>
  </r>
  <r>
    <s v="Склад Юг"/>
    <x v="0"/>
    <x v="7135"/>
    <x v="0"/>
    <m/>
    <m/>
    <x v="0"/>
    <m/>
    <m/>
    <m/>
    <n v="19807.46"/>
    <n v="19807.46"/>
    <m/>
    <m/>
    <n v="1"/>
    <n v="1"/>
    <m/>
  </r>
  <r>
    <s v="Склад Юг"/>
    <x v="0"/>
    <x v="7136"/>
    <x v="0"/>
    <m/>
    <m/>
    <x v="0"/>
    <m/>
    <m/>
    <m/>
    <n v="19665.25"/>
    <n v="19665.25"/>
    <m/>
    <m/>
    <n v="1"/>
    <n v="1"/>
    <m/>
  </r>
  <r>
    <s v="Склад Юг"/>
    <x v="0"/>
    <x v="7137"/>
    <x v="0"/>
    <m/>
    <m/>
    <x v="0"/>
    <m/>
    <m/>
    <m/>
    <n v="16125"/>
    <n v="16125"/>
    <m/>
    <m/>
    <n v="774"/>
    <n v="774"/>
    <m/>
  </r>
  <r>
    <s v="Склад Юг"/>
    <x v="0"/>
    <x v="7138"/>
    <x v="0"/>
    <m/>
    <m/>
    <x v="0"/>
    <m/>
    <m/>
    <m/>
    <n v="38025"/>
    <n v="38025"/>
    <m/>
    <m/>
    <n v="1755"/>
    <n v="1755"/>
    <m/>
  </r>
  <r>
    <s v="Склад Юг"/>
    <x v="0"/>
    <x v="4605"/>
    <x v="0"/>
    <m/>
    <m/>
    <x v="0"/>
    <m/>
    <m/>
    <m/>
    <n v="15125"/>
    <n v="15125"/>
    <m/>
    <m/>
    <n v="726"/>
    <n v="726"/>
    <m/>
  </r>
  <r>
    <s v="Склад Юг"/>
    <x v="0"/>
    <x v="7139"/>
    <x v="0"/>
    <m/>
    <m/>
    <x v="0"/>
    <m/>
    <m/>
    <m/>
    <n v="198.62"/>
    <m/>
    <n v="198.62"/>
    <m/>
    <n v="1"/>
    <m/>
    <n v="1"/>
  </r>
  <r>
    <s v="Склад Юг"/>
    <x v="0"/>
    <x v="7140"/>
    <x v="0"/>
    <m/>
    <m/>
    <x v="0"/>
    <m/>
    <m/>
    <n v="872.1"/>
    <m/>
    <n v="872.1"/>
    <m/>
    <n v="2"/>
    <m/>
    <n v="2"/>
    <m/>
  </r>
  <r>
    <s v="Склад Юг"/>
    <x v="0"/>
    <x v="7141"/>
    <x v="0"/>
    <m/>
    <m/>
    <x v="0"/>
    <m/>
    <m/>
    <m/>
    <n v="8323.33"/>
    <n v="8323.33"/>
    <m/>
    <m/>
    <n v="32"/>
    <n v="32"/>
    <m/>
  </r>
  <r>
    <s v="Склад Юг"/>
    <x v="0"/>
    <x v="7142"/>
    <x v="0"/>
    <m/>
    <m/>
    <x v="0"/>
    <m/>
    <m/>
    <m/>
    <n v="10200"/>
    <n v="10200"/>
    <m/>
    <m/>
    <n v="40"/>
    <n v="40"/>
    <m/>
  </r>
  <r>
    <s v="Склад Юг"/>
    <x v="0"/>
    <x v="7143"/>
    <x v="0"/>
    <m/>
    <m/>
    <x v="0"/>
    <m/>
    <m/>
    <n v="12860.83"/>
    <m/>
    <n v="12860.83"/>
    <m/>
    <n v="20"/>
    <m/>
    <n v="20"/>
    <m/>
  </r>
  <r>
    <s v="Склад Юг"/>
    <x v="0"/>
    <x v="7144"/>
    <x v="0"/>
    <m/>
    <m/>
    <x v="0"/>
    <m/>
    <m/>
    <n v="4750"/>
    <m/>
    <n v="4750"/>
    <m/>
    <n v="20"/>
    <m/>
    <n v="20"/>
    <m/>
  </r>
  <r>
    <s v="Склад Юг"/>
    <x v="0"/>
    <x v="7145"/>
    <x v="0"/>
    <m/>
    <m/>
    <x v="0"/>
    <m/>
    <m/>
    <m/>
    <n v="160000"/>
    <n v="160000"/>
    <m/>
    <m/>
    <n v="1732"/>
    <n v="1732"/>
    <m/>
  </r>
  <r>
    <s v="Склад Юг"/>
    <x v="0"/>
    <x v="7146"/>
    <x v="0"/>
    <m/>
    <m/>
    <x v="0"/>
    <m/>
    <m/>
    <m/>
    <n v="161745.82999999999"/>
    <n v="161745.82999999999"/>
    <m/>
    <m/>
    <n v="2381.5"/>
    <n v="2381.5"/>
    <m/>
  </r>
  <r>
    <s v="Склад Юг"/>
    <x v="0"/>
    <x v="7147"/>
    <x v="0"/>
    <m/>
    <m/>
    <x v="0"/>
    <m/>
    <m/>
    <n v="14375"/>
    <m/>
    <n v="14375"/>
    <m/>
    <n v="216.5"/>
    <m/>
    <n v="216.5"/>
    <m/>
  </r>
  <r>
    <s v="Склад Юг"/>
    <x v="0"/>
    <x v="4612"/>
    <x v="0"/>
    <m/>
    <m/>
    <x v="0"/>
    <m/>
    <m/>
    <m/>
    <n v="68775"/>
    <n v="48423.33"/>
    <n v="20351.669999999998"/>
    <m/>
    <n v="649.5"/>
    <n v="433"/>
    <n v="216.5"/>
  </r>
  <r>
    <s v="Склад Юг"/>
    <x v="0"/>
    <x v="7148"/>
    <x v="0"/>
    <m/>
    <m/>
    <x v="0"/>
    <m/>
    <m/>
    <n v="25970.98"/>
    <m/>
    <n v="25970.98"/>
    <m/>
    <n v="216.5"/>
    <m/>
    <n v="216.5"/>
    <m/>
  </r>
  <r>
    <s v="Склад Юг"/>
    <x v="0"/>
    <x v="7149"/>
    <x v="0"/>
    <m/>
    <m/>
    <x v="0"/>
    <m/>
    <m/>
    <m/>
    <n v="46461.33"/>
    <n v="46461.33"/>
    <m/>
    <m/>
    <n v="400"/>
    <n v="400"/>
    <m/>
  </r>
  <r>
    <s v="Склад Юг"/>
    <x v="0"/>
    <x v="7150"/>
    <x v="0"/>
    <m/>
    <m/>
    <x v="0"/>
    <m/>
    <m/>
    <m/>
    <n v="69753.33"/>
    <n v="45320"/>
    <n v="24433.33"/>
    <m/>
    <n v="866"/>
    <n v="649.5"/>
    <n v="216.5"/>
  </r>
  <r>
    <s v="Склад Юг"/>
    <x v="0"/>
    <x v="7151"/>
    <x v="0"/>
    <m/>
    <m/>
    <x v="0"/>
    <m/>
    <m/>
    <m/>
    <n v="57040"/>
    <m/>
    <n v="57040"/>
    <m/>
    <n v="433"/>
    <m/>
    <n v="433"/>
  </r>
  <r>
    <s v="Склад Юг"/>
    <x v="0"/>
    <x v="7152"/>
    <x v="0"/>
    <m/>
    <m/>
    <x v="0"/>
    <m/>
    <m/>
    <n v="1392.92"/>
    <m/>
    <n v="1392.92"/>
    <m/>
    <n v="10"/>
    <m/>
    <n v="10"/>
    <m/>
  </r>
  <r>
    <s v="Склад Юг"/>
    <x v="0"/>
    <x v="7153"/>
    <x v="0"/>
    <m/>
    <m/>
    <x v="0"/>
    <m/>
    <m/>
    <n v="21000"/>
    <n v="22321.67"/>
    <n v="43321.67"/>
    <m/>
    <n v="216.5"/>
    <n v="216.5"/>
    <n v="433"/>
    <m/>
  </r>
  <r>
    <s v="Склад Юг"/>
    <x v="0"/>
    <x v="7154"/>
    <x v="0"/>
    <m/>
    <m/>
    <x v="0"/>
    <m/>
    <m/>
    <n v="12639"/>
    <m/>
    <n v="12639"/>
    <m/>
    <n v="90"/>
    <m/>
    <n v="90"/>
    <m/>
  </r>
  <r>
    <s v="Склад Юг"/>
    <x v="0"/>
    <x v="7155"/>
    <x v="0"/>
    <m/>
    <m/>
    <x v="0"/>
    <m/>
    <m/>
    <m/>
    <n v="2607.5"/>
    <n v="2607.5"/>
    <m/>
    <m/>
    <n v="20"/>
    <n v="20"/>
    <m/>
  </r>
  <r>
    <s v="Склад Юг"/>
    <x v="0"/>
    <x v="7156"/>
    <x v="0"/>
    <m/>
    <m/>
    <x v="0"/>
    <m/>
    <m/>
    <m/>
    <n v="28808.33"/>
    <n v="28808.33"/>
    <m/>
    <m/>
    <n v="20"/>
    <n v="20"/>
    <m/>
  </r>
  <r>
    <s v="Склад Юг"/>
    <x v="0"/>
    <x v="7157"/>
    <x v="0"/>
    <m/>
    <m/>
    <x v="0"/>
    <m/>
    <m/>
    <m/>
    <n v="5083.33"/>
    <m/>
    <n v="5083.33"/>
    <m/>
    <n v="20"/>
    <m/>
    <n v="20"/>
  </r>
  <r>
    <s v="Склад Юг"/>
    <x v="0"/>
    <x v="7158"/>
    <x v="0"/>
    <m/>
    <m/>
    <x v="0"/>
    <m/>
    <m/>
    <n v="17333.330000000002"/>
    <n v="87500"/>
    <n v="104833.33"/>
    <m/>
    <n v="216.5"/>
    <n v="1082.5"/>
    <n v="1299"/>
    <m/>
  </r>
  <r>
    <s v="Склад Юг"/>
    <x v="0"/>
    <x v="7159"/>
    <x v="0"/>
    <m/>
    <m/>
    <x v="0"/>
    <m/>
    <m/>
    <m/>
    <n v="53722.67"/>
    <n v="53722.67"/>
    <m/>
    <m/>
    <n v="400"/>
    <n v="400"/>
    <m/>
  </r>
  <r>
    <s v="Склад Юг"/>
    <x v="0"/>
    <x v="7160"/>
    <x v="0"/>
    <m/>
    <m/>
    <x v="0"/>
    <m/>
    <m/>
    <m/>
    <n v="155833.32999999999"/>
    <n v="155833.32999999999"/>
    <m/>
    <m/>
    <n v="2381.5"/>
    <n v="2381.5"/>
    <m/>
  </r>
  <r>
    <s v="Склад Юг"/>
    <x v="0"/>
    <x v="7161"/>
    <x v="0"/>
    <m/>
    <m/>
    <x v="0"/>
    <m/>
    <m/>
    <m/>
    <n v="1166.67"/>
    <n v="1166.67"/>
    <m/>
    <m/>
    <n v="10"/>
    <n v="10"/>
    <m/>
  </r>
  <r>
    <s v="Склад Юг"/>
    <x v="0"/>
    <x v="7162"/>
    <x v="0"/>
    <m/>
    <m/>
    <x v="0"/>
    <m/>
    <m/>
    <m/>
    <n v="4519.2"/>
    <n v="4519.2"/>
    <m/>
    <m/>
    <n v="50"/>
    <n v="50"/>
    <m/>
  </r>
  <r>
    <s v="Склад Юг"/>
    <x v="0"/>
    <x v="7163"/>
    <x v="0"/>
    <m/>
    <m/>
    <x v="0"/>
    <m/>
    <m/>
    <n v="2250"/>
    <m/>
    <n v="2250"/>
    <m/>
    <n v="20"/>
    <m/>
    <n v="20"/>
    <m/>
  </r>
  <r>
    <s v="Склад Юг"/>
    <x v="0"/>
    <x v="7164"/>
    <x v="2"/>
    <n v="4430.83"/>
    <n v="20"/>
    <x v="1"/>
    <s v="к использованию в производстве в 1 полугодии 2022 года (при выходе АТС из строя либо его комплектующих)"/>
    <m/>
    <n v="4430.83"/>
    <m/>
    <m/>
    <n v="4430.83"/>
    <n v="20"/>
    <m/>
    <m/>
    <n v="20"/>
  </r>
  <r>
    <s v="Склад Юг"/>
    <x v="0"/>
    <x v="4626"/>
    <x v="0"/>
    <m/>
    <m/>
    <x v="0"/>
    <m/>
    <m/>
    <m/>
    <n v="127600"/>
    <n v="127600"/>
    <m/>
    <m/>
    <n v="836"/>
    <n v="836"/>
    <m/>
  </r>
  <r>
    <s v="Склад Юг"/>
    <x v="0"/>
    <x v="7165"/>
    <x v="0"/>
    <m/>
    <m/>
    <x v="0"/>
    <m/>
    <m/>
    <m/>
    <n v="875"/>
    <n v="875"/>
    <m/>
    <m/>
    <n v="4"/>
    <n v="4"/>
    <m/>
  </r>
  <r>
    <s v="Склад Юг"/>
    <x v="0"/>
    <x v="7166"/>
    <x v="0"/>
    <m/>
    <m/>
    <x v="0"/>
    <m/>
    <m/>
    <n v="13266.67"/>
    <m/>
    <n v="13266.67"/>
    <m/>
    <n v="100"/>
    <m/>
    <n v="100"/>
    <m/>
  </r>
  <r>
    <s v="Склад Юг"/>
    <x v="0"/>
    <x v="7167"/>
    <x v="0"/>
    <m/>
    <m/>
    <x v="0"/>
    <m/>
    <m/>
    <m/>
    <n v="1061.67"/>
    <n v="1061.67"/>
    <m/>
    <m/>
    <n v="2"/>
    <n v="2"/>
    <m/>
  </r>
  <r>
    <s v="Склад Юг"/>
    <x v="0"/>
    <x v="4628"/>
    <x v="0"/>
    <m/>
    <m/>
    <x v="0"/>
    <m/>
    <m/>
    <m/>
    <n v="62010"/>
    <n v="62010"/>
    <m/>
    <m/>
    <n v="144"/>
    <n v="144"/>
    <m/>
  </r>
  <r>
    <s v="Склад Юг"/>
    <x v="0"/>
    <x v="4629"/>
    <x v="0"/>
    <m/>
    <m/>
    <x v="0"/>
    <m/>
    <m/>
    <m/>
    <n v="14840"/>
    <m/>
    <n v="14840"/>
    <m/>
    <n v="32"/>
    <m/>
    <n v="32"/>
  </r>
  <r>
    <s v="Склад Юг"/>
    <x v="0"/>
    <x v="7168"/>
    <x v="0"/>
    <m/>
    <m/>
    <x v="0"/>
    <m/>
    <m/>
    <m/>
    <n v="2156.25"/>
    <n v="2156.25"/>
    <m/>
    <m/>
    <n v="10"/>
    <n v="10"/>
    <m/>
  </r>
  <r>
    <s v="Склад Юг"/>
    <x v="0"/>
    <x v="7169"/>
    <x v="0"/>
    <m/>
    <m/>
    <x v="0"/>
    <m/>
    <m/>
    <m/>
    <n v="11703.12"/>
    <n v="4681.25"/>
    <n v="7021.87"/>
    <m/>
    <n v="60"/>
    <n v="24"/>
    <n v="36"/>
  </r>
  <r>
    <s v="Склад Юг"/>
    <x v="0"/>
    <x v="7170"/>
    <x v="0"/>
    <m/>
    <m/>
    <x v="0"/>
    <m/>
    <m/>
    <m/>
    <n v="10816.67"/>
    <n v="10816.67"/>
    <m/>
    <m/>
    <n v="100"/>
    <n v="100"/>
    <m/>
  </r>
  <r>
    <s v="Склад Юг"/>
    <x v="0"/>
    <x v="7171"/>
    <x v="0"/>
    <m/>
    <m/>
    <x v="0"/>
    <m/>
    <m/>
    <m/>
    <n v="60333.33"/>
    <n v="60333.33"/>
    <m/>
    <m/>
    <n v="400"/>
    <n v="400"/>
    <m/>
  </r>
  <r>
    <s v="Склад Юг"/>
    <x v="0"/>
    <x v="7172"/>
    <x v="0"/>
    <m/>
    <m/>
    <x v="0"/>
    <m/>
    <m/>
    <m/>
    <n v="10426.67"/>
    <n v="10426.67"/>
    <m/>
    <m/>
    <n v="16"/>
    <n v="16"/>
    <m/>
  </r>
  <r>
    <s v="Склад Юг"/>
    <x v="0"/>
    <x v="7173"/>
    <x v="0"/>
    <m/>
    <m/>
    <x v="0"/>
    <m/>
    <m/>
    <m/>
    <n v="9246.67"/>
    <n v="9246.67"/>
    <m/>
    <m/>
    <n v="16"/>
    <n v="16"/>
    <m/>
  </r>
  <r>
    <s v="Склад Юг"/>
    <x v="0"/>
    <x v="7174"/>
    <x v="0"/>
    <m/>
    <m/>
    <x v="0"/>
    <m/>
    <m/>
    <m/>
    <n v="24575.84"/>
    <n v="14059.17"/>
    <n v="10516.67"/>
    <m/>
    <n v="100"/>
    <n v="60"/>
    <n v="40"/>
  </r>
  <r>
    <s v="Склад Юг"/>
    <x v="0"/>
    <x v="7175"/>
    <x v="0"/>
    <m/>
    <m/>
    <x v="0"/>
    <m/>
    <m/>
    <m/>
    <n v="3833.33"/>
    <n v="3833.33"/>
    <m/>
    <m/>
    <n v="20"/>
    <n v="20"/>
    <m/>
  </r>
  <r>
    <s v="Склад Юг"/>
    <x v="0"/>
    <x v="7176"/>
    <x v="0"/>
    <m/>
    <m/>
    <x v="0"/>
    <m/>
    <m/>
    <m/>
    <n v="5256.67"/>
    <m/>
    <n v="5256.67"/>
    <m/>
    <n v="40"/>
    <m/>
    <n v="40"/>
  </r>
  <r>
    <s v="Склад Юг"/>
    <x v="0"/>
    <x v="7177"/>
    <x v="0"/>
    <m/>
    <m/>
    <x v="0"/>
    <m/>
    <m/>
    <m/>
    <n v="8135"/>
    <n v="8135"/>
    <m/>
    <m/>
    <n v="60"/>
    <n v="60"/>
    <m/>
  </r>
  <r>
    <s v="Склад Юг"/>
    <x v="0"/>
    <x v="7178"/>
    <x v="0"/>
    <m/>
    <m/>
    <x v="0"/>
    <m/>
    <m/>
    <m/>
    <n v="3075"/>
    <n v="3075"/>
    <m/>
    <m/>
    <n v="20"/>
    <n v="20"/>
    <m/>
  </r>
  <r>
    <s v="Склад Юг"/>
    <x v="0"/>
    <x v="7179"/>
    <x v="0"/>
    <m/>
    <m/>
    <x v="0"/>
    <m/>
    <m/>
    <n v="14415.83"/>
    <m/>
    <n v="14415.83"/>
    <m/>
    <n v="216.5"/>
    <m/>
    <n v="216.5"/>
    <m/>
  </r>
  <r>
    <s v="Склад Юг"/>
    <x v="0"/>
    <x v="7180"/>
    <x v="0"/>
    <m/>
    <m/>
    <x v="0"/>
    <m/>
    <m/>
    <m/>
    <n v="27755.83"/>
    <m/>
    <n v="27755.83"/>
    <m/>
    <n v="216.5"/>
    <m/>
    <n v="216.5"/>
  </r>
  <r>
    <s v="Склад Юг"/>
    <x v="0"/>
    <x v="4632"/>
    <x v="0"/>
    <m/>
    <m/>
    <x v="0"/>
    <m/>
    <m/>
    <m/>
    <n v="76413.5"/>
    <m/>
    <n v="76413.5"/>
    <m/>
    <n v="400"/>
    <m/>
    <n v="400"/>
  </r>
  <r>
    <s v="Склад Юг"/>
    <x v="0"/>
    <x v="7181"/>
    <x v="0"/>
    <m/>
    <m/>
    <x v="0"/>
    <m/>
    <m/>
    <m/>
    <n v="53119.4"/>
    <m/>
    <n v="53119.4"/>
    <m/>
    <n v="400"/>
    <m/>
    <n v="400"/>
  </r>
  <r>
    <s v="Склад Юг"/>
    <x v="0"/>
    <x v="7182"/>
    <x v="0"/>
    <m/>
    <m/>
    <x v="0"/>
    <m/>
    <m/>
    <m/>
    <n v="11670"/>
    <n v="11670"/>
    <m/>
    <m/>
    <n v="60"/>
    <n v="60"/>
    <m/>
  </r>
  <r>
    <s v="Склад Юг"/>
    <x v="0"/>
    <x v="4634"/>
    <x v="0"/>
    <m/>
    <m/>
    <x v="0"/>
    <m/>
    <m/>
    <m/>
    <n v="34100"/>
    <m/>
    <n v="34100"/>
    <m/>
    <n v="200"/>
    <m/>
    <n v="200"/>
  </r>
  <r>
    <s v="Склад Юг"/>
    <x v="0"/>
    <x v="7183"/>
    <x v="0"/>
    <m/>
    <m/>
    <x v="0"/>
    <m/>
    <m/>
    <m/>
    <n v="66690"/>
    <n v="66690"/>
    <m/>
    <m/>
    <n v="866"/>
    <n v="866"/>
    <m/>
  </r>
  <r>
    <s v="Склад Юг"/>
    <x v="0"/>
    <x v="4636"/>
    <x v="0"/>
    <m/>
    <m/>
    <x v="0"/>
    <m/>
    <m/>
    <m/>
    <n v="43333.33"/>
    <n v="43333.33"/>
    <m/>
    <m/>
    <n v="400"/>
    <n v="400"/>
    <m/>
  </r>
  <r>
    <s v="Склад Юг"/>
    <x v="0"/>
    <x v="7184"/>
    <x v="0"/>
    <m/>
    <m/>
    <x v="0"/>
    <m/>
    <m/>
    <m/>
    <n v="4967.08"/>
    <n v="4967.08"/>
    <m/>
    <m/>
    <n v="20"/>
    <n v="20"/>
    <m/>
  </r>
  <r>
    <s v="Склад Юг"/>
    <x v="0"/>
    <x v="7185"/>
    <x v="0"/>
    <m/>
    <m/>
    <x v="0"/>
    <m/>
    <m/>
    <n v="27908.65"/>
    <m/>
    <n v="27908.65"/>
    <m/>
    <n v="216.5"/>
    <m/>
    <n v="216.5"/>
    <m/>
  </r>
  <r>
    <s v="Склад Юг"/>
    <x v="0"/>
    <x v="7186"/>
    <x v="0"/>
    <m/>
    <m/>
    <x v="0"/>
    <m/>
    <m/>
    <m/>
    <n v="3433.33"/>
    <n v="3433.33"/>
    <m/>
    <m/>
    <n v="20"/>
    <n v="20"/>
    <m/>
  </r>
  <r>
    <s v="Склад Юг"/>
    <x v="0"/>
    <x v="7187"/>
    <x v="0"/>
    <m/>
    <m/>
    <x v="0"/>
    <m/>
    <m/>
    <m/>
    <n v="75850"/>
    <n v="75850"/>
    <m/>
    <m/>
    <n v="866"/>
    <n v="866"/>
    <m/>
  </r>
  <r>
    <s v="Склад Юг"/>
    <x v="0"/>
    <x v="7188"/>
    <x v="0"/>
    <m/>
    <m/>
    <x v="0"/>
    <m/>
    <m/>
    <n v="35833.33"/>
    <n v="75850"/>
    <n v="111683.33"/>
    <m/>
    <n v="433"/>
    <n v="866"/>
    <n v="1299"/>
    <m/>
  </r>
  <r>
    <s v="Склад Юг"/>
    <x v="0"/>
    <x v="7189"/>
    <x v="0"/>
    <m/>
    <m/>
    <x v="0"/>
    <m/>
    <m/>
    <m/>
    <n v="105"/>
    <n v="105"/>
    <m/>
    <m/>
    <n v="1"/>
    <n v="1"/>
    <m/>
  </r>
  <r>
    <s v="Склад Юг"/>
    <x v="0"/>
    <x v="7190"/>
    <x v="0"/>
    <m/>
    <m/>
    <x v="0"/>
    <m/>
    <m/>
    <m/>
    <n v="2796.67"/>
    <n v="2796.67"/>
    <m/>
    <m/>
    <n v="1"/>
    <n v="1"/>
    <m/>
  </r>
  <r>
    <s v="Склад Юг"/>
    <x v="0"/>
    <x v="7191"/>
    <x v="0"/>
    <m/>
    <m/>
    <x v="0"/>
    <m/>
    <m/>
    <m/>
    <n v="2921.67"/>
    <n v="2921.67"/>
    <m/>
    <m/>
    <n v="1"/>
    <n v="1"/>
    <m/>
  </r>
  <r>
    <s v="Склад Юг"/>
    <x v="0"/>
    <x v="7192"/>
    <x v="0"/>
    <m/>
    <m/>
    <x v="0"/>
    <m/>
    <m/>
    <m/>
    <n v="3065"/>
    <n v="3065"/>
    <m/>
    <m/>
    <n v="2"/>
    <n v="2"/>
    <m/>
  </r>
  <r>
    <s v="Склад Юг"/>
    <x v="0"/>
    <x v="7193"/>
    <x v="0"/>
    <m/>
    <m/>
    <x v="0"/>
    <m/>
    <m/>
    <m/>
    <n v="3340"/>
    <n v="3340"/>
    <m/>
    <m/>
    <n v="2"/>
    <n v="2"/>
    <m/>
  </r>
  <r>
    <s v="Склад Юг"/>
    <x v="0"/>
    <x v="7194"/>
    <x v="0"/>
    <m/>
    <m/>
    <x v="0"/>
    <m/>
    <m/>
    <m/>
    <n v="1350"/>
    <n v="1350"/>
    <m/>
    <m/>
    <n v="10"/>
    <n v="10"/>
    <m/>
  </r>
  <r>
    <s v="Склад Юг"/>
    <x v="0"/>
    <x v="7195"/>
    <x v="0"/>
    <m/>
    <m/>
    <x v="0"/>
    <m/>
    <m/>
    <m/>
    <n v="7416.67"/>
    <n v="7416.67"/>
    <m/>
    <m/>
    <n v="2"/>
    <n v="2"/>
    <m/>
  </r>
  <r>
    <s v="Склад Юг"/>
    <x v="0"/>
    <x v="7196"/>
    <x v="0"/>
    <m/>
    <m/>
    <x v="0"/>
    <m/>
    <m/>
    <m/>
    <n v="21556.34"/>
    <n v="21556.34"/>
    <m/>
    <m/>
    <n v="5"/>
    <n v="5"/>
    <m/>
  </r>
  <r>
    <s v="Склад Юг"/>
    <x v="0"/>
    <x v="7197"/>
    <x v="0"/>
    <m/>
    <m/>
    <x v="0"/>
    <m/>
    <m/>
    <m/>
    <n v="4211"/>
    <n v="4211"/>
    <m/>
    <m/>
    <n v="1"/>
    <n v="1"/>
    <m/>
  </r>
  <r>
    <s v="Склад Юг"/>
    <x v="0"/>
    <x v="7198"/>
    <x v="0"/>
    <m/>
    <m/>
    <x v="0"/>
    <m/>
    <m/>
    <m/>
    <n v="2250"/>
    <n v="2250"/>
    <m/>
    <m/>
    <n v="2"/>
    <n v="2"/>
    <m/>
  </r>
  <r>
    <s v="Склад Юг"/>
    <x v="0"/>
    <x v="7199"/>
    <x v="0"/>
    <m/>
    <m/>
    <x v="0"/>
    <m/>
    <m/>
    <m/>
    <n v="2583.33"/>
    <n v="2583.33"/>
    <m/>
    <m/>
    <n v="2"/>
    <n v="2"/>
    <m/>
  </r>
  <r>
    <s v="Склад Юг"/>
    <x v="0"/>
    <x v="7200"/>
    <x v="0"/>
    <m/>
    <m/>
    <x v="0"/>
    <m/>
    <m/>
    <m/>
    <n v="15126"/>
    <n v="15126"/>
    <m/>
    <m/>
    <n v="2"/>
    <n v="2"/>
    <m/>
  </r>
  <r>
    <s v="Склад Юг"/>
    <x v="0"/>
    <x v="7201"/>
    <x v="0"/>
    <m/>
    <m/>
    <x v="0"/>
    <m/>
    <m/>
    <m/>
    <n v="750"/>
    <n v="750"/>
    <m/>
    <m/>
    <n v="5"/>
    <n v="5"/>
    <m/>
  </r>
  <r>
    <s v="Склад Юг"/>
    <x v="0"/>
    <x v="7202"/>
    <x v="0"/>
    <m/>
    <m/>
    <x v="0"/>
    <m/>
    <m/>
    <m/>
    <n v="861.82"/>
    <n v="861.82"/>
    <m/>
    <m/>
    <n v="5"/>
    <n v="5"/>
    <m/>
  </r>
  <r>
    <s v="Склад Юг"/>
    <x v="0"/>
    <x v="7203"/>
    <x v="0"/>
    <m/>
    <m/>
    <x v="0"/>
    <m/>
    <m/>
    <m/>
    <n v="1096"/>
    <n v="1096"/>
    <m/>
    <m/>
    <n v="8"/>
    <n v="8"/>
    <m/>
  </r>
  <r>
    <s v="Склад Юг"/>
    <x v="0"/>
    <x v="4655"/>
    <x v="0"/>
    <n v="-28247.3"/>
    <n v="-1.5149999999999997"/>
    <x v="0"/>
    <m/>
    <m/>
    <n v="6009.2"/>
    <n v="101344.5"/>
    <n v="34256.5"/>
    <n v="73097.2"/>
    <n v="0.64400000000000002"/>
    <n v="5.04"/>
    <n v="2.1589999999999998"/>
    <n v="3.5249999999999999"/>
  </r>
  <r>
    <s v="Склад Юг"/>
    <x v="0"/>
    <x v="4656"/>
    <x v="0"/>
    <m/>
    <m/>
    <x v="0"/>
    <m/>
    <m/>
    <m/>
    <n v="2848"/>
    <n v="2848"/>
    <m/>
    <m/>
    <n v="8.8999999999999996E-2"/>
    <n v="8.8999999999999996E-2"/>
    <m/>
  </r>
  <r>
    <s v="Склад Юг"/>
    <x v="0"/>
    <x v="7204"/>
    <x v="0"/>
    <m/>
    <m/>
    <x v="0"/>
    <m/>
    <m/>
    <m/>
    <n v="9491.67"/>
    <n v="9491.67"/>
    <m/>
    <m/>
    <n v="8"/>
    <n v="8"/>
    <m/>
  </r>
  <r>
    <s v="Склад Юг"/>
    <x v="0"/>
    <x v="7205"/>
    <x v="0"/>
    <m/>
    <m/>
    <x v="0"/>
    <m/>
    <m/>
    <m/>
    <n v="10790"/>
    <m/>
    <n v="10790"/>
    <m/>
    <n v="2"/>
    <m/>
    <n v="2"/>
  </r>
  <r>
    <s v="Склад Юг"/>
    <x v="0"/>
    <x v="7206"/>
    <x v="0"/>
    <m/>
    <m/>
    <x v="0"/>
    <m/>
    <m/>
    <m/>
    <n v="1354.17"/>
    <n v="1354.17"/>
    <m/>
    <m/>
    <n v="1"/>
    <n v="1"/>
    <m/>
  </r>
  <r>
    <s v="Склад Юг"/>
    <x v="0"/>
    <x v="1385"/>
    <x v="0"/>
    <m/>
    <m/>
    <x v="0"/>
    <m/>
    <m/>
    <m/>
    <n v="68333.33"/>
    <n v="68333.33"/>
    <m/>
    <m/>
    <n v="1"/>
    <n v="1"/>
    <m/>
  </r>
  <r>
    <s v="Склад Юг"/>
    <x v="0"/>
    <x v="1387"/>
    <x v="0"/>
    <m/>
    <m/>
    <x v="0"/>
    <m/>
    <m/>
    <m/>
    <n v="121483.34"/>
    <n v="121483.34"/>
    <m/>
    <m/>
    <n v="2"/>
    <n v="2"/>
    <m/>
  </r>
  <r>
    <s v="Склад Юг"/>
    <x v="0"/>
    <x v="7207"/>
    <x v="0"/>
    <m/>
    <m/>
    <x v="0"/>
    <m/>
    <m/>
    <m/>
    <n v="46333.33"/>
    <n v="46333.33"/>
    <m/>
    <m/>
    <n v="1"/>
    <n v="1"/>
    <m/>
  </r>
  <r>
    <s v="Склад Юг"/>
    <x v="0"/>
    <x v="7208"/>
    <x v="0"/>
    <m/>
    <m/>
    <x v="0"/>
    <m/>
    <m/>
    <m/>
    <n v="23700"/>
    <n v="23700"/>
    <m/>
    <m/>
    <n v="1"/>
    <n v="1"/>
    <m/>
  </r>
  <r>
    <s v="Склад Юг"/>
    <x v="0"/>
    <x v="4680"/>
    <x v="0"/>
    <m/>
    <m/>
    <x v="0"/>
    <m/>
    <m/>
    <m/>
    <n v="21150"/>
    <n v="21150"/>
    <m/>
    <m/>
    <n v="5"/>
    <n v="5"/>
    <m/>
  </r>
  <r>
    <s v="Склад Юг"/>
    <x v="0"/>
    <x v="7209"/>
    <x v="0"/>
    <m/>
    <m/>
    <x v="0"/>
    <m/>
    <m/>
    <m/>
    <n v="8460"/>
    <n v="8460"/>
    <m/>
    <m/>
    <n v="2"/>
    <n v="2"/>
    <m/>
  </r>
  <r>
    <s v="Склад Юг"/>
    <x v="0"/>
    <x v="7210"/>
    <x v="0"/>
    <m/>
    <m/>
    <x v="0"/>
    <m/>
    <m/>
    <m/>
    <n v="26508"/>
    <m/>
    <n v="26508"/>
    <m/>
    <n v="6"/>
    <m/>
    <n v="6"/>
  </r>
  <r>
    <s v="Склад Юг"/>
    <x v="0"/>
    <x v="7211"/>
    <x v="0"/>
    <m/>
    <m/>
    <x v="0"/>
    <m/>
    <m/>
    <m/>
    <n v="42865.2"/>
    <n v="42865.2"/>
    <m/>
    <m/>
    <n v="1"/>
    <n v="1"/>
    <m/>
  </r>
  <r>
    <s v="Склад Юг"/>
    <x v="0"/>
    <x v="7212"/>
    <x v="0"/>
    <m/>
    <m/>
    <x v="0"/>
    <m/>
    <m/>
    <m/>
    <n v="2496"/>
    <n v="2496"/>
    <m/>
    <m/>
    <n v="4"/>
    <n v="4"/>
    <m/>
  </r>
  <r>
    <s v="Склад Юг"/>
    <x v="0"/>
    <x v="7213"/>
    <x v="0"/>
    <m/>
    <m/>
    <x v="0"/>
    <m/>
    <m/>
    <m/>
    <n v="9417.6"/>
    <n v="9417.6"/>
    <m/>
    <m/>
    <n v="4"/>
    <n v="4"/>
    <m/>
  </r>
  <r>
    <s v="Склад Юг"/>
    <x v="0"/>
    <x v="7214"/>
    <x v="0"/>
    <m/>
    <m/>
    <x v="0"/>
    <m/>
    <m/>
    <m/>
    <n v="1416.67"/>
    <n v="1416.67"/>
    <m/>
    <m/>
    <n v="2"/>
    <n v="2"/>
    <m/>
  </r>
  <r>
    <s v="Склад Юг"/>
    <x v="0"/>
    <x v="7215"/>
    <x v="0"/>
    <m/>
    <m/>
    <x v="0"/>
    <m/>
    <m/>
    <m/>
    <n v="2333.33"/>
    <n v="2333.33"/>
    <m/>
    <m/>
    <n v="2"/>
    <n v="2"/>
    <m/>
  </r>
  <r>
    <s v="Склад Юг"/>
    <x v="0"/>
    <x v="7216"/>
    <x v="0"/>
    <m/>
    <m/>
    <x v="0"/>
    <m/>
    <m/>
    <m/>
    <n v="8970"/>
    <n v="8970"/>
    <m/>
    <m/>
    <n v="5"/>
    <n v="5"/>
    <m/>
  </r>
  <r>
    <s v="Склад Юг"/>
    <x v="0"/>
    <x v="7217"/>
    <x v="0"/>
    <m/>
    <m/>
    <x v="0"/>
    <m/>
    <m/>
    <m/>
    <n v="11126.4"/>
    <n v="11126.4"/>
    <m/>
    <m/>
    <n v="2"/>
    <n v="2"/>
    <m/>
  </r>
  <r>
    <s v="Склад Юг"/>
    <x v="0"/>
    <x v="7218"/>
    <x v="0"/>
    <m/>
    <m/>
    <x v="0"/>
    <m/>
    <m/>
    <m/>
    <n v="26532.36"/>
    <n v="8844.1200000000008"/>
    <n v="17688.240000000002"/>
    <m/>
    <n v="3"/>
    <n v="1"/>
    <n v="2"/>
  </r>
  <r>
    <s v="Склад Юг"/>
    <x v="0"/>
    <x v="7219"/>
    <x v="0"/>
    <m/>
    <m/>
    <x v="0"/>
    <m/>
    <m/>
    <m/>
    <n v="40817.61"/>
    <n v="13605.87"/>
    <n v="27211.74"/>
    <m/>
    <n v="6"/>
    <n v="2"/>
    <n v="4"/>
  </r>
  <r>
    <s v="Склад Юг"/>
    <x v="0"/>
    <x v="7220"/>
    <x v="0"/>
    <m/>
    <m/>
    <x v="0"/>
    <m/>
    <m/>
    <m/>
    <n v="2007.97"/>
    <n v="2007.97"/>
    <m/>
    <m/>
    <n v="1"/>
    <n v="1"/>
    <m/>
  </r>
  <r>
    <s v="Склад Юг"/>
    <x v="0"/>
    <x v="7221"/>
    <x v="0"/>
    <m/>
    <m/>
    <x v="0"/>
    <m/>
    <m/>
    <m/>
    <n v="2833.33"/>
    <n v="2833.33"/>
    <m/>
    <m/>
    <n v="1"/>
    <n v="1"/>
    <m/>
  </r>
  <r>
    <s v="Склад Юг"/>
    <x v="0"/>
    <x v="7222"/>
    <x v="0"/>
    <m/>
    <m/>
    <x v="0"/>
    <m/>
    <m/>
    <m/>
    <n v="28647.52"/>
    <n v="28647.52"/>
    <m/>
    <m/>
    <n v="9"/>
    <n v="9"/>
    <m/>
  </r>
  <r>
    <s v="Склад Юг"/>
    <x v="0"/>
    <x v="7223"/>
    <x v="0"/>
    <m/>
    <m/>
    <x v="0"/>
    <m/>
    <m/>
    <m/>
    <n v="4333.33"/>
    <n v="4333.33"/>
    <m/>
    <m/>
    <n v="2"/>
    <n v="2"/>
    <m/>
  </r>
  <r>
    <s v="Склад Юг"/>
    <x v="0"/>
    <x v="7224"/>
    <x v="0"/>
    <m/>
    <m/>
    <x v="0"/>
    <m/>
    <m/>
    <m/>
    <n v="23614.67"/>
    <n v="23614.67"/>
    <m/>
    <m/>
    <n v="7"/>
    <n v="7"/>
    <m/>
  </r>
  <r>
    <s v="Склад Юг"/>
    <x v="0"/>
    <x v="7225"/>
    <x v="0"/>
    <m/>
    <m/>
    <x v="0"/>
    <m/>
    <m/>
    <m/>
    <n v="2866.67"/>
    <n v="2866.67"/>
    <m/>
    <m/>
    <n v="2"/>
    <n v="2"/>
    <m/>
  </r>
  <r>
    <s v="Склад Юг"/>
    <x v="0"/>
    <x v="7226"/>
    <x v="0"/>
    <m/>
    <m/>
    <x v="0"/>
    <m/>
    <m/>
    <m/>
    <n v="75600"/>
    <m/>
    <n v="75600"/>
    <m/>
    <n v="2"/>
    <m/>
    <n v="2"/>
  </r>
  <r>
    <s v="Склад Юг"/>
    <x v="0"/>
    <x v="7227"/>
    <x v="0"/>
    <m/>
    <m/>
    <x v="0"/>
    <m/>
    <m/>
    <m/>
    <n v="60505"/>
    <n v="60505"/>
    <m/>
    <m/>
    <n v="1"/>
    <n v="1"/>
    <m/>
  </r>
  <r>
    <s v="Склад Юг"/>
    <x v="0"/>
    <x v="7228"/>
    <x v="0"/>
    <m/>
    <m/>
    <x v="0"/>
    <m/>
    <m/>
    <m/>
    <n v="2531.67"/>
    <n v="2531.67"/>
    <m/>
    <m/>
    <n v="1"/>
    <n v="1"/>
    <m/>
  </r>
  <r>
    <s v="Склад Юг"/>
    <x v="0"/>
    <x v="7229"/>
    <x v="0"/>
    <m/>
    <m/>
    <x v="0"/>
    <m/>
    <m/>
    <m/>
    <n v="32910"/>
    <n v="32910"/>
    <m/>
    <m/>
    <n v="1"/>
    <n v="1"/>
    <m/>
  </r>
  <r>
    <s v="Склад Юг"/>
    <x v="0"/>
    <x v="7230"/>
    <x v="0"/>
    <m/>
    <m/>
    <x v="0"/>
    <m/>
    <m/>
    <m/>
    <n v="41666.67"/>
    <n v="41666.67"/>
    <m/>
    <m/>
    <n v="1"/>
    <n v="1"/>
    <m/>
  </r>
  <r>
    <s v="Склад Юг"/>
    <x v="0"/>
    <x v="7231"/>
    <x v="0"/>
    <m/>
    <m/>
    <x v="0"/>
    <m/>
    <m/>
    <m/>
    <n v="9315.2999999999993"/>
    <m/>
    <n v="9315.2999999999993"/>
    <m/>
    <n v="2"/>
    <m/>
    <n v="2"/>
  </r>
  <r>
    <s v="Склад Юг"/>
    <x v="0"/>
    <x v="7232"/>
    <x v="0"/>
    <m/>
    <m/>
    <x v="0"/>
    <m/>
    <m/>
    <m/>
    <n v="774.82"/>
    <n v="774.82"/>
    <m/>
    <m/>
    <n v="1"/>
    <n v="1"/>
    <m/>
  </r>
  <r>
    <s v="Склад Юг"/>
    <x v="0"/>
    <x v="7233"/>
    <x v="0"/>
    <m/>
    <m/>
    <x v="0"/>
    <m/>
    <m/>
    <m/>
    <n v="2283.67"/>
    <n v="2283.67"/>
    <m/>
    <m/>
    <n v="2"/>
    <n v="2"/>
    <m/>
  </r>
  <r>
    <s v="Склад Юг"/>
    <x v="0"/>
    <x v="7234"/>
    <x v="0"/>
    <m/>
    <m/>
    <x v="0"/>
    <m/>
    <m/>
    <m/>
    <n v="2808"/>
    <n v="2808"/>
    <m/>
    <m/>
    <n v="6"/>
    <n v="6"/>
    <m/>
  </r>
  <r>
    <s v="Склад Юг"/>
    <x v="0"/>
    <x v="7235"/>
    <x v="0"/>
    <m/>
    <m/>
    <x v="0"/>
    <m/>
    <m/>
    <m/>
    <n v="1583.33"/>
    <n v="1583.33"/>
    <m/>
    <m/>
    <n v="2"/>
    <n v="2"/>
    <m/>
  </r>
  <r>
    <s v="Склад Юг"/>
    <x v="0"/>
    <x v="7236"/>
    <x v="3"/>
    <n v="10950"/>
    <n v="1"/>
    <x v="1"/>
    <s v="отсутствие необходимости"/>
    <m/>
    <n v="10950"/>
    <m/>
    <m/>
    <n v="10950"/>
    <n v="1"/>
    <m/>
    <m/>
    <n v="1"/>
  </r>
  <r>
    <s v="Склад Юг"/>
    <x v="0"/>
    <x v="7237"/>
    <x v="0"/>
    <m/>
    <m/>
    <x v="0"/>
    <m/>
    <m/>
    <m/>
    <n v="2640.83"/>
    <n v="2640.83"/>
    <m/>
    <m/>
    <n v="1"/>
    <n v="1"/>
    <m/>
  </r>
  <r>
    <s v="Склад Юг"/>
    <x v="0"/>
    <x v="7238"/>
    <x v="0"/>
    <m/>
    <m/>
    <x v="0"/>
    <m/>
    <m/>
    <m/>
    <n v="7276"/>
    <n v="7276"/>
    <m/>
    <m/>
    <n v="1"/>
    <n v="1"/>
    <m/>
  </r>
  <r>
    <s v="Склад Юг"/>
    <x v="0"/>
    <x v="7239"/>
    <x v="0"/>
    <m/>
    <m/>
    <x v="0"/>
    <m/>
    <m/>
    <m/>
    <n v="375.83"/>
    <n v="375.83"/>
    <m/>
    <m/>
    <n v="1"/>
    <n v="1"/>
    <m/>
  </r>
  <r>
    <s v="Склад Юг"/>
    <x v="0"/>
    <x v="1412"/>
    <x v="0"/>
    <m/>
    <m/>
    <x v="0"/>
    <m/>
    <m/>
    <m/>
    <n v="3732.92"/>
    <n v="3732.92"/>
    <m/>
    <m/>
    <n v="1"/>
    <n v="1"/>
    <m/>
  </r>
  <r>
    <s v="Склад Юг"/>
    <x v="0"/>
    <x v="1413"/>
    <x v="0"/>
    <m/>
    <m/>
    <x v="0"/>
    <m/>
    <m/>
    <m/>
    <n v="2453.58"/>
    <n v="2453.58"/>
    <m/>
    <m/>
    <n v="3"/>
    <n v="3"/>
    <m/>
  </r>
  <r>
    <s v="Склад Юг"/>
    <x v="0"/>
    <x v="1414"/>
    <x v="0"/>
    <m/>
    <m/>
    <x v="0"/>
    <m/>
    <m/>
    <m/>
    <n v="944.17"/>
    <n v="944.17"/>
    <m/>
    <m/>
    <n v="1"/>
    <n v="1"/>
    <m/>
  </r>
  <r>
    <s v="Склад Юг"/>
    <x v="0"/>
    <x v="7240"/>
    <x v="3"/>
    <n v="5126.6000000000004"/>
    <n v="4"/>
    <x v="6"/>
    <s v="Не востребован ОГЭ"/>
    <m/>
    <n v="5126.6000000000004"/>
    <m/>
    <m/>
    <n v="5126.6000000000004"/>
    <n v="4"/>
    <m/>
    <m/>
    <n v="4"/>
  </r>
  <r>
    <s v="Склад Юг"/>
    <x v="0"/>
    <x v="7241"/>
    <x v="0"/>
    <m/>
    <m/>
    <x v="0"/>
    <m/>
    <m/>
    <m/>
    <n v="2408.33"/>
    <n v="2408.33"/>
    <m/>
    <m/>
    <n v="1"/>
    <n v="1"/>
    <m/>
  </r>
  <r>
    <s v="Склад Юг"/>
    <x v="0"/>
    <x v="7242"/>
    <x v="0"/>
    <m/>
    <m/>
    <x v="0"/>
    <m/>
    <m/>
    <m/>
    <n v="2508"/>
    <n v="2508"/>
    <m/>
    <m/>
    <n v="44"/>
    <n v="44"/>
    <m/>
  </r>
  <r>
    <s v="Склад Юг"/>
    <x v="0"/>
    <x v="7243"/>
    <x v="0"/>
    <m/>
    <m/>
    <x v="0"/>
    <m/>
    <m/>
    <m/>
    <n v="1592"/>
    <n v="1592"/>
    <m/>
    <m/>
    <n v="4"/>
    <n v="4"/>
    <m/>
  </r>
  <r>
    <s v="Склад Юг"/>
    <x v="0"/>
    <x v="7244"/>
    <x v="0"/>
    <m/>
    <m/>
    <x v="0"/>
    <m/>
    <m/>
    <m/>
    <n v="33777.599999999999"/>
    <n v="33777.599999999999"/>
    <m/>
    <m/>
    <n v="47"/>
    <n v="47"/>
    <m/>
  </r>
  <r>
    <s v="Склад Юг"/>
    <x v="0"/>
    <x v="7245"/>
    <x v="0"/>
    <m/>
    <m/>
    <x v="0"/>
    <m/>
    <m/>
    <m/>
    <n v="46932"/>
    <n v="46932"/>
    <m/>
    <m/>
    <n v="60"/>
    <n v="60"/>
    <m/>
  </r>
  <r>
    <s v="Склад Юг"/>
    <x v="0"/>
    <x v="7246"/>
    <x v="0"/>
    <m/>
    <m/>
    <x v="0"/>
    <m/>
    <m/>
    <m/>
    <n v="5861.63"/>
    <n v="5861.63"/>
    <m/>
    <m/>
    <n v="2"/>
    <n v="2"/>
    <m/>
  </r>
  <r>
    <s v="Склад Юг"/>
    <x v="0"/>
    <x v="7247"/>
    <x v="0"/>
    <m/>
    <m/>
    <x v="0"/>
    <m/>
    <m/>
    <m/>
    <n v="105"/>
    <n v="105"/>
    <m/>
    <m/>
    <n v="1"/>
    <n v="1"/>
    <m/>
  </r>
  <r>
    <s v="Склад Юг"/>
    <x v="0"/>
    <x v="7248"/>
    <x v="0"/>
    <m/>
    <m/>
    <x v="0"/>
    <m/>
    <m/>
    <m/>
    <n v="420"/>
    <n v="420"/>
    <m/>
    <m/>
    <n v="4"/>
    <n v="4"/>
    <m/>
  </r>
  <r>
    <s v="Склад Юг"/>
    <x v="0"/>
    <x v="7249"/>
    <x v="0"/>
    <m/>
    <m/>
    <x v="0"/>
    <m/>
    <m/>
    <m/>
    <n v="105"/>
    <n v="105"/>
    <m/>
    <m/>
    <n v="1"/>
    <n v="1"/>
    <m/>
  </r>
  <r>
    <s v="Склад Юг"/>
    <x v="0"/>
    <x v="7250"/>
    <x v="0"/>
    <m/>
    <m/>
    <x v="0"/>
    <m/>
    <m/>
    <m/>
    <n v="1369.33"/>
    <n v="1369.33"/>
    <m/>
    <m/>
    <n v="2"/>
    <n v="2"/>
    <m/>
  </r>
  <r>
    <s v="Склад Юг"/>
    <x v="0"/>
    <x v="7251"/>
    <x v="3"/>
    <n v="536"/>
    <n v="4"/>
    <x v="3"/>
    <s v="не планируется к использованию"/>
    <m/>
    <n v="536"/>
    <m/>
    <m/>
    <n v="536"/>
    <n v="4"/>
    <m/>
    <m/>
    <n v="4"/>
  </r>
  <r>
    <s v="Склад Юг"/>
    <x v="0"/>
    <x v="7252"/>
    <x v="0"/>
    <m/>
    <m/>
    <x v="0"/>
    <m/>
    <m/>
    <m/>
    <n v="38222.5"/>
    <n v="38222.5"/>
    <m/>
    <m/>
    <n v="1"/>
    <n v="1"/>
    <m/>
  </r>
  <r>
    <s v="Склад Юг"/>
    <x v="0"/>
    <x v="7253"/>
    <x v="0"/>
    <m/>
    <m/>
    <x v="0"/>
    <m/>
    <m/>
    <m/>
    <n v="1858.33"/>
    <n v="1858.33"/>
    <m/>
    <m/>
    <n v="2"/>
    <n v="2"/>
    <m/>
  </r>
  <r>
    <s v="Склад Юг"/>
    <x v="0"/>
    <x v="7254"/>
    <x v="0"/>
    <m/>
    <m/>
    <x v="0"/>
    <m/>
    <m/>
    <m/>
    <n v="3973"/>
    <n v="3973"/>
    <m/>
    <m/>
    <n v="1"/>
    <n v="1"/>
    <m/>
  </r>
  <r>
    <s v="Склад Юг"/>
    <x v="0"/>
    <x v="1432"/>
    <x v="0"/>
    <m/>
    <m/>
    <x v="0"/>
    <m/>
    <m/>
    <m/>
    <n v="2331.0700000000002"/>
    <n v="2331.0700000000002"/>
    <m/>
    <m/>
    <n v="1"/>
    <n v="1"/>
    <m/>
  </r>
  <r>
    <s v="Склад Юг"/>
    <x v="0"/>
    <x v="7255"/>
    <x v="0"/>
    <m/>
    <m/>
    <x v="0"/>
    <m/>
    <m/>
    <m/>
    <n v="5629.93"/>
    <n v="5629.93"/>
    <m/>
    <m/>
    <n v="2"/>
    <n v="2"/>
    <m/>
  </r>
  <r>
    <s v="Склад Юг"/>
    <x v="0"/>
    <x v="4723"/>
    <x v="0"/>
    <m/>
    <m/>
    <x v="0"/>
    <m/>
    <m/>
    <m/>
    <n v="54000"/>
    <m/>
    <n v="54000"/>
    <m/>
    <n v="5400"/>
    <m/>
    <n v="5400"/>
  </r>
  <r>
    <s v="Склад Юг"/>
    <x v="0"/>
    <x v="4724"/>
    <x v="0"/>
    <n v="-96201.75"/>
    <n v="-8949"/>
    <x v="0"/>
    <m/>
    <m/>
    <n v="5349.33"/>
    <n v="114380"/>
    <n v="101551.08"/>
    <n v="18178.25"/>
    <n v="472"/>
    <n v="10640"/>
    <n v="9421"/>
    <n v="1691"/>
  </r>
  <r>
    <s v="Склад Юг"/>
    <x v="0"/>
    <x v="7256"/>
    <x v="0"/>
    <m/>
    <m/>
    <x v="0"/>
    <m/>
    <m/>
    <m/>
    <n v="15718.33"/>
    <n v="15718.33"/>
    <m/>
    <m/>
    <n v="47"/>
    <n v="47"/>
    <m/>
  </r>
  <r>
    <s v="Склад Юг"/>
    <x v="0"/>
    <x v="7257"/>
    <x v="0"/>
    <m/>
    <m/>
    <x v="0"/>
    <m/>
    <m/>
    <m/>
    <n v="9998.33"/>
    <n v="9998.33"/>
    <m/>
    <m/>
    <n v="2"/>
    <n v="2"/>
    <m/>
  </r>
  <r>
    <s v="Склад Юг"/>
    <x v="0"/>
    <x v="7258"/>
    <x v="0"/>
    <m/>
    <m/>
    <x v="0"/>
    <m/>
    <m/>
    <m/>
    <n v="39375"/>
    <n v="39375"/>
    <m/>
    <m/>
    <n v="15"/>
    <n v="15"/>
    <m/>
  </r>
  <r>
    <s v="Склад Юг"/>
    <x v="0"/>
    <x v="7259"/>
    <x v="0"/>
    <m/>
    <m/>
    <x v="0"/>
    <m/>
    <m/>
    <m/>
    <n v="26250"/>
    <n v="26250"/>
    <m/>
    <m/>
    <n v="10"/>
    <n v="10"/>
    <m/>
  </r>
  <r>
    <s v="Склад Юг"/>
    <x v="0"/>
    <x v="7260"/>
    <x v="0"/>
    <m/>
    <m/>
    <x v="0"/>
    <m/>
    <m/>
    <m/>
    <n v="13125"/>
    <n v="13125"/>
    <m/>
    <m/>
    <n v="5"/>
    <n v="5"/>
    <m/>
  </r>
  <r>
    <s v="Склад Юг"/>
    <x v="0"/>
    <x v="7261"/>
    <x v="0"/>
    <m/>
    <m/>
    <x v="0"/>
    <m/>
    <m/>
    <m/>
    <n v="13125"/>
    <n v="13125"/>
    <m/>
    <m/>
    <n v="5"/>
    <n v="5"/>
    <m/>
  </r>
  <r>
    <s v="Склад Юг"/>
    <x v="0"/>
    <x v="7262"/>
    <x v="0"/>
    <m/>
    <m/>
    <x v="0"/>
    <m/>
    <m/>
    <m/>
    <n v="35000"/>
    <n v="35000"/>
    <m/>
    <m/>
    <n v="10"/>
    <n v="10"/>
    <m/>
  </r>
  <r>
    <s v="Склад Юг"/>
    <x v="0"/>
    <x v="4726"/>
    <x v="0"/>
    <m/>
    <m/>
    <x v="0"/>
    <m/>
    <m/>
    <m/>
    <n v="1565.83"/>
    <n v="1565.83"/>
    <m/>
    <m/>
    <n v="1"/>
    <n v="1"/>
    <m/>
  </r>
  <r>
    <s v="Склад Юг"/>
    <x v="0"/>
    <x v="7263"/>
    <x v="0"/>
    <m/>
    <m/>
    <x v="0"/>
    <m/>
    <m/>
    <m/>
    <n v="6000"/>
    <n v="6000"/>
    <m/>
    <m/>
    <n v="2"/>
    <n v="2"/>
    <m/>
  </r>
  <r>
    <s v="Склад Юг"/>
    <x v="0"/>
    <x v="7264"/>
    <x v="0"/>
    <m/>
    <m/>
    <x v="0"/>
    <m/>
    <m/>
    <m/>
    <n v="7199"/>
    <m/>
    <n v="7199"/>
    <m/>
    <n v="1"/>
    <m/>
    <n v="1"/>
  </r>
  <r>
    <s v="Склад Юг"/>
    <x v="0"/>
    <x v="7265"/>
    <x v="0"/>
    <m/>
    <m/>
    <x v="0"/>
    <m/>
    <m/>
    <m/>
    <n v="965"/>
    <n v="965"/>
    <m/>
    <m/>
    <n v="1"/>
    <n v="1"/>
    <m/>
  </r>
  <r>
    <s v="Склад Юг"/>
    <x v="0"/>
    <x v="7266"/>
    <x v="0"/>
    <m/>
    <m/>
    <x v="0"/>
    <m/>
    <m/>
    <m/>
    <n v="12294.09"/>
    <n v="12294.09"/>
    <m/>
    <m/>
    <n v="2"/>
    <n v="2"/>
    <m/>
  </r>
  <r>
    <s v="Склад Юг"/>
    <x v="0"/>
    <x v="7267"/>
    <x v="0"/>
    <m/>
    <m/>
    <x v="0"/>
    <m/>
    <m/>
    <m/>
    <n v="17479.580000000002"/>
    <n v="17479.580000000002"/>
    <m/>
    <m/>
    <n v="3"/>
    <n v="3"/>
    <m/>
  </r>
  <r>
    <s v="Склад Юг"/>
    <x v="0"/>
    <x v="7268"/>
    <x v="0"/>
    <m/>
    <m/>
    <x v="0"/>
    <m/>
    <m/>
    <m/>
    <n v="10400"/>
    <n v="10400"/>
    <m/>
    <m/>
    <n v="4"/>
    <n v="4"/>
    <m/>
  </r>
  <r>
    <s v="Склад Юг"/>
    <x v="0"/>
    <x v="7269"/>
    <x v="0"/>
    <m/>
    <m/>
    <x v="0"/>
    <m/>
    <m/>
    <m/>
    <n v="17400"/>
    <n v="17400"/>
    <m/>
    <m/>
    <n v="6"/>
    <n v="6"/>
    <m/>
  </r>
  <r>
    <s v="Склад Юг"/>
    <x v="0"/>
    <x v="7270"/>
    <x v="0"/>
    <m/>
    <m/>
    <x v="0"/>
    <m/>
    <m/>
    <m/>
    <n v="117500"/>
    <n v="47000"/>
    <n v="70500"/>
    <m/>
    <n v="5"/>
    <n v="2"/>
    <n v="3"/>
  </r>
  <r>
    <s v="Склад Юг"/>
    <x v="0"/>
    <x v="7271"/>
    <x v="0"/>
    <m/>
    <m/>
    <x v="0"/>
    <m/>
    <m/>
    <m/>
    <n v="40500"/>
    <n v="40500"/>
    <m/>
    <m/>
    <n v="5"/>
    <n v="5"/>
    <m/>
  </r>
  <r>
    <s v="Склад Юг"/>
    <x v="0"/>
    <x v="7272"/>
    <x v="0"/>
    <m/>
    <m/>
    <x v="0"/>
    <m/>
    <m/>
    <m/>
    <n v="8000"/>
    <n v="8000"/>
    <m/>
    <m/>
    <n v="2"/>
    <n v="2"/>
    <m/>
  </r>
  <r>
    <s v="Склад Юг"/>
    <x v="0"/>
    <x v="7272"/>
    <x v="0"/>
    <m/>
    <m/>
    <x v="0"/>
    <m/>
    <m/>
    <m/>
    <n v="8000"/>
    <n v="8000"/>
    <m/>
    <m/>
    <n v="2"/>
    <n v="2"/>
    <m/>
  </r>
  <r>
    <s v="Склад Юг"/>
    <x v="0"/>
    <x v="7273"/>
    <x v="0"/>
    <m/>
    <m/>
    <x v="0"/>
    <m/>
    <m/>
    <m/>
    <n v="3265.2"/>
    <n v="3265.2"/>
    <m/>
    <m/>
    <n v="1"/>
    <n v="1"/>
    <m/>
  </r>
  <r>
    <s v="Склад Юг"/>
    <x v="0"/>
    <x v="7274"/>
    <x v="0"/>
    <m/>
    <m/>
    <x v="0"/>
    <m/>
    <m/>
    <m/>
    <n v="3911"/>
    <n v="3911"/>
    <m/>
    <m/>
    <n v="1"/>
    <n v="1"/>
    <m/>
  </r>
  <r>
    <s v="Склад Юг"/>
    <x v="0"/>
    <x v="1439"/>
    <x v="0"/>
    <m/>
    <m/>
    <x v="0"/>
    <m/>
    <m/>
    <m/>
    <n v="1800"/>
    <n v="1800"/>
    <m/>
    <m/>
    <n v="20"/>
    <n v="20"/>
    <m/>
  </r>
  <r>
    <s v="Склад Юг"/>
    <x v="0"/>
    <x v="4748"/>
    <x v="0"/>
    <m/>
    <m/>
    <x v="0"/>
    <m/>
    <m/>
    <m/>
    <n v="977.5"/>
    <n v="977.5"/>
    <m/>
    <m/>
    <n v="10"/>
    <n v="10"/>
    <m/>
  </r>
  <r>
    <s v="Склад Юг"/>
    <x v="0"/>
    <x v="4749"/>
    <x v="0"/>
    <m/>
    <m/>
    <x v="0"/>
    <m/>
    <m/>
    <m/>
    <n v="748"/>
    <n v="748"/>
    <m/>
    <m/>
    <n v="12"/>
    <n v="12"/>
    <m/>
  </r>
  <r>
    <s v="Склад Юг"/>
    <x v="0"/>
    <x v="7275"/>
    <x v="0"/>
    <m/>
    <m/>
    <x v="0"/>
    <m/>
    <m/>
    <m/>
    <m/>
    <m/>
    <m/>
    <m/>
    <m/>
    <m/>
    <m/>
  </r>
  <r>
    <s v="Склад Юг"/>
    <x v="0"/>
    <x v="7276"/>
    <x v="3"/>
    <n v="22500"/>
    <n v="12"/>
    <x v="6"/>
    <s v="Не востребован ОГЭ"/>
    <m/>
    <n v="22500"/>
    <m/>
    <m/>
    <n v="22500"/>
    <n v="12"/>
    <m/>
    <m/>
    <n v="12"/>
  </r>
  <r>
    <s v="Склад Юг"/>
    <x v="0"/>
    <x v="7277"/>
    <x v="0"/>
    <m/>
    <m/>
    <x v="0"/>
    <m/>
    <m/>
    <m/>
    <n v="1552"/>
    <n v="1552"/>
    <m/>
    <m/>
    <n v="2"/>
    <n v="2"/>
    <m/>
  </r>
  <r>
    <s v="Склад Юг"/>
    <x v="0"/>
    <x v="1455"/>
    <x v="0"/>
    <m/>
    <m/>
    <x v="0"/>
    <m/>
    <m/>
    <m/>
    <n v="2268.58"/>
    <n v="2268.58"/>
    <m/>
    <m/>
    <n v="70"/>
    <n v="70"/>
    <m/>
  </r>
  <r>
    <s v="Склад Юг"/>
    <x v="0"/>
    <x v="7278"/>
    <x v="0"/>
    <m/>
    <m/>
    <x v="0"/>
    <m/>
    <m/>
    <m/>
    <n v="5950"/>
    <n v="5950"/>
    <m/>
    <m/>
    <n v="5"/>
    <n v="5"/>
    <m/>
  </r>
  <r>
    <s v="Склад Юг"/>
    <x v="0"/>
    <x v="4758"/>
    <x v="0"/>
    <n v="-2553.69"/>
    <n v="-17"/>
    <x v="0"/>
    <m/>
    <m/>
    <n v="360.18"/>
    <n v="4598.8500000000004"/>
    <n v="2913.87"/>
    <n v="2045.16"/>
    <n v="3"/>
    <n v="31"/>
    <n v="20"/>
    <n v="14"/>
  </r>
  <r>
    <s v="Склад Юг"/>
    <x v="0"/>
    <x v="7279"/>
    <x v="0"/>
    <m/>
    <m/>
    <x v="0"/>
    <m/>
    <m/>
    <m/>
    <n v="1084.2"/>
    <n v="1084.2"/>
    <m/>
    <m/>
    <n v="2"/>
    <n v="2"/>
    <m/>
  </r>
  <r>
    <s v="Склад Юг"/>
    <x v="0"/>
    <x v="7280"/>
    <x v="0"/>
    <m/>
    <m/>
    <x v="0"/>
    <m/>
    <m/>
    <m/>
    <n v="323.7"/>
    <n v="323.7"/>
    <m/>
    <m/>
    <n v="2"/>
    <n v="2"/>
    <m/>
  </r>
  <r>
    <s v="Склад Юг"/>
    <x v="0"/>
    <x v="7281"/>
    <x v="0"/>
    <m/>
    <m/>
    <x v="0"/>
    <m/>
    <m/>
    <m/>
    <n v="2517.0300000000002"/>
    <n v="2517.0300000000002"/>
    <m/>
    <m/>
    <n v="2"/>
    <n v="2"/>
    <m/>
  </r>
  <r>
    <s v="Склад Юг"/>
    <x v="0"/>
    <x v="7282"/>
    <x v="0"/>
    <m/>
    <m/>
    <x v="0"/>
    <m/>
    <m/>
    <m/>
    <n v="601.66999999999996"/>
    <n v="601.66999999999996"/>
    <m/>
    <m/>
    <n v="1"/>
    <n v="1"/>
    <m/>
  </r>
  <r>
    <s v="Склад Юг"/>
    <x v="0"/>
    <x v="7283"/>
    <x v="0"/>
    <m/>
    <m/>
    <x v="0"/>
    <m/>
    <m/>
    <m/>
    <n v="2517.0300000000002"/>
    <n v="2517.0300000000002"/>
    <m/>
    <m/>
    <n v="2"/>
    <n v="2"/>
    <m/>
  </r>
  <r>
    <s v="Склад Юг"/>
    <x v="0"/>
    <x v="7284"/>
    <x v="0"/>
    <m/>
    <m/>
    <x v="0"/>
    <m/>
    <m/>
    <m/>
    <n v="601.66999999999996"/>
    <n v="601.66999999999996"/>
    <m/>
    <m/>
    <n v="1"/>
    <n v="1"/>
    <m/>
  </r>
  <r>
    <s v="Склад Юг"/>
    <x v="0"/>
    <x v="7285"/>
    <x v="0"/>
    <m/>
    <m/>
    <x v="0"/>
    <m/>
    <m/>
    <m/>
    <n v="1377.96"/>
    <n v="1377.96"/>
    <m/>
    <m/>
    <n v="5"/>
    <n v="5"/>
    <m/>
  </r>
  <r>
    <s v="Склад Юг"/>
    <x v="0"/>
    <x v="7286"/>
    <x v="0"/>
    <m/>
    <m/>
    <x v="0"/>
    <m/>
    <m/>
    <m/>
    <n v="886.68"/>
    <n v="886.68"/>
    <m/>
    <m/>
    <n v="2"/>
    <n v="2"/>
    <m/>
  </r>
  <r>
    <s v="Склад Юг"/>
    <x v="0"/>
    <x v="7287"/>
    <x v="0"/>
    <m/>
    <m/>
    <x v="0"/>
    <m/>
    <m/>
    <m/>
    <n v="1326.92"/>
    <n v="1326.92"/>
    <m/>
    <m/>
    <n v="1"/>
    <n v="1"/>
    <m/>
  </r>
  <r>
    <s v="Склад Юг"/>
    <x v="0"/>
    <x v="7288"/>
    <x v="0"/>
    <m/>
    <m/>
    <x v="0"/>
    <m/>
    <m/>
    <m/>
    <n v="1326.92"/>
    <n v="1326.92"/>
    <m/>
    <m/>
    <n v="1"/>
    <n v="1"/>
    <m/>
  </r>
  <r>
    <s v="Склад Юг"/>
    <x v="0"/>
    <x v="7289"/>
    <x v="0"/>
    <m/>
    <m/>
    <x v="0"/>
    <m/>
    <m/>
    <m/>
    <n v="2409.17"/>
    <n v="2409.17"/>
    <m/>
    <m/>
    <n v="2"/>
    <n v="2"/>
    <m/>
  </r>
  <r>
    <s v="Склад Юг"/>
    <x v="0"/>
    <x v="1489"/>
    <x v="0"/>
    <m/>
    <m/>
    <x v="0"/>
    <m/>
    <m/>
    <m/>
    <n v="2292.17"/>
    <n v="2292.17"/>
    <m/>
    <m/>
    <n v="2"/>
    <n v="2"/>
    <m/>
  </r>
  <r>
    <s v="Склад Юг"/>
    <x v="0"/>
    <x v="7290"/>
    <x v="0"/>
    <m/>
    <m/>
    <x v="0"/>
    <m/>
    <m/>
    <m/>
    <n v="45"/>
    <m/>
    <n v="45"/>
    <m/>
    <n v="1"/>
    <m/>
    <n v="1"/>
  </r>
  <r>
    <s v="Склад Юг"/>
    <x v="0"/>
    <x v="7291"/>
    <x v="0"/>
    <m/>
    <m/>
    <x v="0"/>
    <m/>
    <m/>
    <m/>
    <n v="6074.4"/>
    <n v="6074.4"/>
    <m/>
    <m/>
    <n v="1"/>
    <n v="1"/>
    <m/>
  </r>
  <r>
    <s v="Склад Юг"/>
    <x v="0"/>
    <x v="7292"/>
    <x v="0"/>
    <m/>
    <m/>
    <x v="0"/>
    <m/>
    <m/>
    <m/>
    <n v="3166.67"/>
    <n v="3166.67"/>
    <m/>
    <m/>
    <n v="1"/>
    <n v="1"/>
    <m/>
  </r>
  <r>
    <s v="Склад Юг"/>
    <x v="0"/>
    <x v="7293"/>
    <x v="0"/>
    <m/>
    <m/>
    <x v="0"/>
    <m/>
    <m/>
    <m/>
    <n v="7166.67"/>
    <n v="7166.67"/>
    <m/>
    <m/>
    <n v="2"/>
    <n v="2"/>
    <m/>
  </r>
  <r>
    <s v="Склад Юг"/>
    <x v="0"/>
    <x v="4773"/>
    <x v="2"/>
    <n v="24663.120000000003"/>
    <n v="121"/>
    <x v="5"/>
    <s v="Вовлечение в производство до июня 2022 года  согласно норм выдачи спецодежды и СИЗ"/>
    <m/>
    <n v="42441.97"/>
    <n v="49011.23"/>
    <n v="17778.849999999999"/>
    <n v="73674.350000000006"/>
    <n v="204"/>
    <n v="218"/>
    <n v="83"/>
    <n v="339"/>
  </r>
  <r>
    <s v="Склад Юг"/>
    <x v="0"/>
    <x v="4774"/>
    <x v="0"/>
    <n v="0"/>
    <n v="0"/>
    <x v="0"/>
    <m/>
    <m/>
    <n v="30498.16"/>
    <n v="330.07"/>
    <n v="30498.16"/>
    <n v="330.07"/>
    <n v="154"/>
    <n v="8"/>
    <n v="154"/>
    <n v="8"/>
  </r>
  <r>
    <s v="Склад Юг"/>
    <x v="0"/>
    <x v="7294"/>
    <x v="0"/>
    <m/>
    <m/>
    <x v="0"/>
    <m/>
    <m/>
    <m/>
    <n v="20000"/>
    <n v="20000"/>
    <m/>
    <m/>
    <n v="1"/>
    <n v="1"/>
    <m/>
  </r>
  <r>
    <s v="Склад Юг"/>
    <x v="0"/>
    <x v="7295"/>
    <x v="0"/>
    <m/>
    <m/>
    <x v="0"/>
    <m/>
    <m/>
    <m/>
    <n v="5730"/>
    <m/>
    <n v="5730"/>
    <m/>
    <n v="1"/>
    <m/>
    <n v="1"/>
  </r>
  <r>
    <s v="Склад Юг"/>
    <x v="0"/>
    <x v="7296"/>
    <x v="0"/>
    <m/>
    <m/>
    <x v="0"/>
    <m/>
    <m/>
    <m/>
    <n v="1685.92"/>
    <n v="1685.92"/>
    <m/>
    <m/>
    <n v="1"/>
    <n v="1"/>
    <m/>
  </r>
  <r>
    <s v="Склад Юг"/>
    <x v="0"/>
    <x v="7297"/>
    <x v="0"/>
    <m/>
    <m/>
    <x v="0"/>
    <m/>
    <m/>
    <m/>
    <n v="7333.33"/>
    <n v="7333.33"/>
    <m/>
    <m/>
    <n v="1"/>
    <n v="1"/>
    <m/>
  </r>
  <r>
    <s v="Склад Юг"/>
    <x v="0"/>
    <x v="7298"/>
    <x v="0"/>
    <m/>
    <m/>
    <x v="0"/>
    <m/>
    <m/>
    <m/>
    <n v="4675"/>
    <n v="4675"/>
    <m/>
    <m/>
    <n v="1"/>
    <n v="1"/>
    <m/>
  </r>
  <r>
    <s v="Склад Юг"/>
    <x v="0"/>
    <x v="1506"/>
    <x v="0"/>
    <m/>
    <m/>
    <x v="0"/>
    <m/>
    <m/>
    <m/>
    <n v="2610.75"/>
    <n v="2610.75"/>
    <m/>
    <m/>
    <n v="1"/>
    <n v="1"/>
    <m/>
  </r>
  <r>
    <s v="Склад Юг"/>
    <x v="0"/>
    <x v="1511"/>
    <x v="0"/>
    <m/>
    <m/>
    <x v="0"/>
    <m/>
    <m/>
    <m/>
    <n v="1591.59"/>
    <n v="1591.59"/>
    <m/>
    <m/>
    <n v="1"/>
    <n v="1"/>
    <m/>
  </r>
  <r>
    <s v="Склад Юг"/>
    <x v="0"/>
    <x v="7299"/>
    <x v="0"/>
    <m/>
    <m/>
    <x v="0"/>
    <m/>
    <m/>
    <m/>
    <n v="18477.919999999998"/>
    <n v="18477.919999999998"/>
    <m/>
    <m/>
    <n v="3"/>
    <n v="3"/>
    <m/>
  </r>
  <r>
    <s v="Склад Юг"/>
    <x v="0"/>
    <x v="7300"/>
    <x v="0"/>
    <m/>
    <m/>
    <x v="0"/>
    <m/>
    <m/>
    <m/>
    <n v="3099.17"/>
    <n v="3099.17"/>
    <m/>
    <m/>
    <n v="1"/>
    <n v="1"/>
    <m/>
  </r>
  <r>
    <s v="Склад Юг"/>
    <x v="0"/>
    <x v="7301"/>
    <x v="0"/>
    <m/>
    <m/>
    <x v="0"/>
    <m/>
    <m/>
    <m/>
    <n v="4194.75"/>
    <n v="4194.75"/>
    <m/>
    <m/>
    <n v="1"/>
    <n v="1"/>
    <m/>
  </r>
  <r>
    <s v="Склад Юг"/>
    <x v="0"/>
    <x v="7302"/>
    <x v="0"/>
    <m/>
    <m/>
    <x v="0"/>
    <m/>
    <m/>
    <m/>
    <n v="11069.83"/>
    <n v="11069.83"/>
    <m/>
    <m/>
    <n v="2"/>
    <n v="2"/>
    <m/>
  </r>
  <r>
    <s v="Склад Юг"/>
    <x v="0"/>
    <x v="7303"/>
    <x v="2"/>
    <n v="138141.59999999998"/>
    <n v="1"/>
    <x v="2"/>
    <s v="При отказе на скважине № Будет вовлечено в производство в 2022 году"/>
    <m/>
    <n v="966991.2"/>
    <m/>
    <n v="828849.6"/>
    <n v="138141.6"/>
    <n v="7"/>
    <m/>
    <n v="6"/>
    <n v="1"/>
  </r>
  <r>
    <s v="Склад Юг"/>
    <x v="0"/>
    <x v="7304"/>
    <x v="0"/>
    <m/>
    <m/>
    <x v="0"/>
    <m/>
    <m/>
    <m/>
    <n v="11297"/>
    <m/>
    <n v="11297"/>
    <m/>
    <n v="1"/>
    <m/>
    <n v="1"/>
  </r>
  <r>
    <s v="Склад Юг"/>
    <x v="0"/>
    <x v="1528"/>
    <x v="0"/>
    <m/>
    <m/>
    <x v="0"/>
    <m/>
    <m/>
    <m/>
    <n v="9925.67"/>
    <n v="9925.67"/>
    <m/>
    <m/>
    <n v="1"/>
    <n v="1"/>
    <m/>
  </r>
  <r>
    <s v="Склад Юг"/>
    <x v="0"/>
    <x v="7305"/>
    <x v="0"/>
    <m/>
    <m/>
    <x v="0"/>
    <m/>
    <m/>
    <m/>
    <n v="1371.75"/>
    <n v="1371.75"/>
    <m/>
    <m/>
    <n v="1"/>
    <n v="1"/>
    <m/>
  </r>
  <r>
    <s v="Склад Юг"/>
    <x v="0"/>
    <x v="7306"/>
    <x v="0"/>
    <m/>
    <m/>
    <x v="0"/>
    <m/>
    <m/>
    <m/>
    <n v="1797.5"/>
    <n v="1797.5"/>
    <m/>
    <m/>
    <n v="1"/>
    <n v="1"/>
    <m/>
  </r>
  <r>
    <s v="Склад Юг"/>
    <x v="0"/>
    <x v="7307"/>
    <x v="0"/>
    <m/>
    <m/>
    <x v="0"/>
    <m/>
    <m/>
    <m/>
    <n v="7060"/>
    <n v="7060"/>
    <m/>
    <m/>
    <n v="1"/>
    <n v="1"/>
    <m/>
  </r>
  <r>
    <s v="Склад Юг"/>
    <x v="0"/>
    <x v="7308"/>
    <x v="2"/>
    <n v="61958.33"/>
    <n v="1"/>
    <x v="1"/>
    <s v="к использованию в производстве в 1 полугодии 2022 года (при выходе АТС из строя либо его комплектующих)"/>
    <m/>
    <n v="61958.33"/>
    <m/>
    <m/>
    <n v="61958.33"/>
    <n v="1"/>
    <m/>
    <m/>
    <n v="1"/>
  </r>
  <r>
    <s v="Склад Юг"/>
    <x v="0"/>
    <x v="7309"/>
    <x v="0"/>
    <m/>
    <m/>
    <x v="0"/>
    <m/>
    <m/>
    <n v="5580.83"/>
    <m/>
    <n v="5580.83"/>
    <m/>
    <n v="1"/>
    <m/>
    <n v="1"/>
    <m/>
  </r>
  <r>
    <s v="Склад Юг"/>
    <x v="0"/>
    <x v="7310"/>
    <x v="0"/>
    <m/>
    <m/>
    <x v="0"/>
    <m/>
    <m/>
    <m/>
    <n v="4708.33"/>
    <n v="4708.33"/>
    <m/>
    <m/>
    <n v="1"/>
    <n v="1"/>
    <m/>
  </r>
  <r>
    <s v="Склад Юг"/>
    <x v="0"/>
    <x v="7311"/>
    <x v="0"/>
    <m/>
    <m/>
    <x v="0"/>
    <m/>
    <m/>
    <m/>
    <n v="174.3"/>
    <n v="174.3"/>
    <m/>
    <m/>
    <n v="0.2"/>
    <n v="0.2"/>
    <m/>
  </r>
  <r>
    <s v="Склад Юг"/>
    <x v="0"/>
    <x v="7312"/>
    <x v="0"/>
    <m/>
    <m/>
    <x v="0"/>
    <m/>
    <m/>
    <m/>
    <n v="87.6"/>
    <n v="87.6"/>
    <m/>
    <m/>
    <n v="0.3"/>
    <n v="0.3"/>
    <m/>
  </r>
  <r>
    <s v="Склад Юг"/>
    <x v="0"/>
    <x v="7313"/>
    <x v="0"/>
    <m/>
    <m/>
    <x v="0"/>
    <m/>
    <m/>
    <m/>
    <n v="53"/>
    <n v="53"/>
    <m/>
    <m/>
    <n v="1"/>
    <n v="1"/>
    <m/>
  </r>
  <r>
    <s v="Склад Юг"/>
    <x v="0"/>
    <x v="7314"/>
    <x v="0"/>
    <m/>
    <m/>
    <x v="0"/>
    <m/>
    <m/>
    <m/>
    <n v="693"/>
    <n v="693"/>
    <m/>
    <m/>
    <n v="3"/>
    <n v="3"/>
    <m/>
  </r>
  <r>
    <s v="Склад Юг"/>
    <x v="0"/>
    <x v="7315"/>
    <x v="0"/>
    <m/>
    <m/>
    <x v="0"/>
    <m/>
    <m/>
    <m/>
    <n v="73"/>
    <n v="73"/>
    <m/>
    <m/>
    <n v="0.5"/>
    <n v="0.5"/>
    <m/>
  </r>
  <r>
    <s v="Склад Юг"/>
    <x v="0"/>
    <x v="7316"/>
    <x v="0"/>
    <m/>
    <m/>
    <x v="0"/>
    <m/>
    <m/>
    <m/>
    <n v="2556.67"/>
    <n v="2556.67"/>
    <m/>
    <m/>
    <n v="1"/>
    <n v="1"/>
    <m/>
  </r>
  <r>
    <s v="Склад Юг"/>
    <x v="0"/>
    <x v="7317"/>
    <x v="0"/>
    <m/>
    <m/>
    <x v="0"/>
    <m/>
    <m/>
    <m/>
    <n v="1725.15"/>
    <n v="1725.15"/>
    <m/>
    <m/>
    <n v="1"/>
    <n v="1"/>
    <m/>
  </r>
  <r>
    <s v="Склад Юг"/>
    <x v="0"/>
    <x v="4781"/>
    <x v="0"/>
    <m/>
    <m/>
    <x v="0"/>
    <m/>
    <m/>
    <n v="2583.36"/>
    <n v="3794.31"/>
    <n v="6377.67"/>
    <m/>
    <n v="8"/>
    <n v="14"/>
    <n v="22"/>
    <m/>
  </r>
  <r>
    <s v="Склад Юг"/>
    <x v="0"/>
    <x v="7318"/>
    <x v="0"/>
    <m/>
    <m/>
    <x v="0"/>
    <m/>
    <m/>
    <m/>
    <n v="374560.52"/>
    <n v="374560.52"/>
    <m/>
    <m/>
    <n v="4.9450000000000003"/>
    <n v="4.9450000000000003"/>
    <m/>
  </r>
  <r>
    <s v="Склад Юг"/>
    <x v="0"/>
    <x v="7319"/>
    <x v="0"/>
    <m/>
    <m/>
    <x v="0"/>
    <m/>
    <m/>
    <m/>
    <n v="3951753.75"/>
    <n v="3951753.75"/>
    <m/>
    <m/>
    <n v="56.76"/>
    <n v="56.76"/>
    <m/>
  </r>
  <r>
    <s v="Склад Юг"/>
    <x v="0"/>
    <x v="7320"/>
    <x v="0"/>
    <m/>
    <m/>
    <x v="0"/>
    <m/>
    <m/>
    <m/>
    <n v="9662.19"/>
    <n v="9662.19"/>
    <m/>
    <m/>
    <n v="1"/>
    <n v="1"/>
    <m/>
  </r>
  <r>
    <s v="Склад Юг"/>
    <x v="0"/>
    <x v="7321"/>
    <x v="0"/>
    <m/>
    <m/>
    <x v="0"/>
    <m/>
    <m/>
    <m/>
    <n v="45443"/>
    <n v="45443"/>
    <m/>
    <m/>
    <n v="580"/>
    <n v="580"/>
    <m/>
  </r>
  <r>
    <s v="Склад Юг"/>
    <x v="0"/>
    <x v="7322"/>
    <x v="0"/>
    <m/>
    <m/>
    <x v="0"/>
    <m/>
    <m/>
    <m/>
    <n v="4704"/>
    <n v="4704"/>
    <m/>
    <m/>
    <n v="48"/>
    <n v="48"/>
    <m/>
  </r>
  <r>
    <s v="Склад Юг"/>
    <x v="0"/>
    <x v="7323"/>
    <x v="0"/>
    <m/>
    <m/>
    <x v="0"/>
    <m/>
    <m/>
    <m/>
    <n v="181860"/>
    <n v="181860"/>
    <m/>
    <m/>
    <n v="1810"/>
    <n v="1810"/>
    <m/>
  </r>
  <r>
    <s v="Склад Юг"/>
    <x v="0"/>
    <x v="7324"/>
    <x v="0"/>
    <m/>
    <m/>
    <x v="0"/>
    <m/>
    <m/>
    <m/>
    <n v="422"/>
    <n v="422"/>
    <m/>
    <m/>
    <n v="2"/>
    <n v="2"/>
    <m/>
  </r>
  <r>
    <s v="Склад Юг"/>
    <x v="0"/>
    <x v="4789"/>
    <x v="0"/>
    <m/>
    <m/>
    <x v="0"/>
    <m/>
    <m/>
    <m/>
    <n v="1043.75"/>
    <n v="1043.75"/>
    <m/>
    <m/>
    <n v="11"/>
    <n v="11"/>
    <m/>
  </r>
  <r>
    <s v="Склад Юг"/>
    <x v="0"/>
    <x v="7325"/>
    <x v="0"/>
    <m/>
    <m/>
    <x v="0"/>
    <m/>
    <m/>
    <m/>
    <n v="3233.72"/>
    <n v="3233.72"/>
    <m/>
    <m/>
    <n v="1"/>
    <n v="1"/>
    <m/>
  </r>
  <r>
    <s v="Склад Юг"/>
    <x v="0"/>
    <x v="7326"/>
    <x v="0"/>
    <m/>
    <m/>
    <x v="0"/>
    <m/>
    <m/>
    <m/>
    <n v="3233.72"/>
    <n v="3233.72"/>
    <m/>
    <m/>
    <n v="1"/>
    <n v="1"/>
    <m/>
  </r>
  <r>
    <s v="Склад Юг"/>
    <x v="0"/>
    <x v="4790"/>
    <x v="0"/>
    <m/>
    <m/>
    <x v="0"/>
    <m/>
    <m/>
    <m/>
    <n v="9131.25"/>
    <n v="9131.25"/>
    <m/>
    <m/>
    <n v="105"/>
    <n v="105"/>
    <m/>
  </r>
  <r>
    <s v="Склад Юг"/>
    <x v="0"/>
    <x v="4791"/>
    <x v="0"/>
    <m/>
    <m/>
    <x v="0"/>
    <m/>
    <m/>
    <m/>
    <n v="141.25"/>
    <n v="141.25"/>
    <m/>
    <m/>
    <n v="5"/>
    <n v="5"/>
    <m/>
  </r>
  <r>
    <s v="Склад Юг"/>
    <x v="0"/>
    <x v="7327"/>
    <x v="0"/>
    <m/>
    <m/>
    <x v="0"/>
    <m/>
    <m/>
    <m/>
    <n v="7622.38"/>
    <n v="7622.38"/>
    <m/>
    <m/>
    <n v="2"/>
    <n v="2"/>
    <m/>
  </r>
  <r>
    <s v="Склад Юг"/>
    <x v="0"/>
    <x v="1551"/>
    <x v="0"/>
    <m/>
    <m/>
    <x v="0"/>
    <m/>
    <m/>
    <m/>
    <n v="14137.5"/>
    <n v="14137.5"/>
    <m/>
    <m/>
    <n v="3"/>
    <n v="3"/>
    <m/>
  </r>
  <r>
    <s v="Склад Юг"/>
    <x v="0"/>
    <x v="4798"/>
    <x v="0"/>
    <m/>
    <m/>
    <x v="0"/>
    <m/>
    <m/>
    <m/>
    <n v="4579.17"/>
    <n v="4579.17"/>
    <m/>
    <m/>
    <n v="70"/>
    <n v="70"/>
    <m/>
  </r>
  <r>
    <s v="Склад Юг"/>
    <x v="0"/>
    <x v="4799"/>
    <x v="0"/>
    <m/>
    <m/>
    <x v="0"/>
    <m/>
    <m/>
    <m/>
    <n v="1848.33"/>
    <n v="1848.33"/>
    <m/>
    <m/>
    <n v="25"/>
    <n v="25"/>
    <m/>
  </r>
  <r>
    <s v="Склад Юг"/>
    <x v="0"/>
    <x v="7328"/>
    <x v="0"/>
    <m/>
    <m/>
    <x v="0"/>
    <m/>
    <m/>
    <m/>
    <n v="1829.17"/>
    <n v="1829.17"/>
    <m/>
    <m/>
    <n v="25"/>
    <n v="25"/>
    <m/>
  </r>
  <r>
    <s v="Склад Юг"/>
    <x v="0"/>
    <x v="7329"/>
    <x v="0"/>
    <m/>
    <m/>
    <x v="0"/>
    <m/>
    <m/>
    <m/>
    <n v="10191"/>
    <n v="10191"/>
    <m/>
    <m/>
    <n v="1"/>
    <n v="1"/>
    <m/>
  </r>
  <r>
    <s v="Склад Юг"/>
    <x v="0"/>
    <x v="7330"/>
    <x v="0"/>
    <m/>
    <m/>
    <x v="0"/>
    <m/>
    <m/>
    <m/>
    <n v="8600"/>
    <n v="8600"/>
    <m/>
    <m/>
    <n v="2"/>
    <n v="2"/>
    <m/>
  </r>
  <r>
    <s v="Склад Юг"/>
    <x v="0"/>
    <x v="7331"/>
    <x v="0"/>
    <m/>
    <m/>
    <x v="0"/>
    <m/>
    <m/>
    <m/>
    <n v="61599.8"/>
    <n v="43239.8"/>
    <n v="18360"/>
    <m/>
    <n v="23"/>
    <n v="16"/>
    <n v="7"/>
  </r>
  <r>
    <s v="Склад Юг"/>
    <x v="0"/>
    <x v="7331"/>
    <x v="0"/>
    <m/>
    <m/>
    <x v="0"/>
    <m/>
    <m/>
    <m/>
    <n v="15078"/>
    <n v="15078"/>
    <m/>
    <m/>
    <n v="5"/>
    <n v="5"/>
    <m/>
  </r>
  <r>
    <s v="Склад Юг"/>
    <x v="0"/>
    <x v="7332"/>
    <x v="0"/>
    <m/>
    <m/>
    <x v="0"/>
    <m/>
    <m/>
    <m/>
    <n v="26972.53"/>
    <n v="26972.53"/>
    <m/>
    <m/>
    <n v="1"/>
    <n v="1"/>
    <m/>
  </r>
  <r>
    <s v="Склад Юг"/>
    <x v="0"/>
    <x v="7333"/>
    <x v="0"/>
    <m/>
    <m/>
    <x v="0"/>
    <m/>
    <m/>
    <m/>
    <n v="27378"/>
    <n v="27378"/>
    <m/>
    <m/>
    <n v="6"/>
    <n v="6"/>
    <m/>
  </r>
  <r>
    <s v="Склад Юг"/>
    <x v="0"/>
    <x v="7334"/>
    <x v="0"/>
    <m/>
    <m/>
    <x v="0"/>
    <m/>
    <m/>
    <m/>
    <n v="22035"/>
    <n v="22035"/>
    <m/>
    <m/>
    <n v="25"/>
    <n v="25"/>
    <m/>
  </r>
  <r>
    <s v="Склад Юг"/>
    <x v="0"/>
    <x v="7335"/>
    <x v="0"/>
    <m/>
    <m/>
    <x v="0"/>
    <m/>
    <m/>
    <m/>
    <n v="2730"/>
    <n v="2730"/>
    <m/>
    <m/>
    <n v="4"/>
    <n v="4"/>
    <m/>
  </r>
  <r>
    <s v="Склад Юг"/>
    <x v="0"/>
    <x v="7336"/>
    <x v="0"/>
    <m/>
    <m/>
    <x v="0"/>
    <m/>
    <m/>
    <m/>
    <n v="17891.669999999998"/>
    <n v="17891.669999999998"/>
    <m/>
    <m/>
    <n v="19"/>
    <n v="19"/>
    <m/>
  </r>
  <r>
    <s v="Склад Юг"/>
    <x v="0"/>
    <x v="7337"/>
    <x v="0"/>
    <m/>
    <m/>
    <x v="0"/>
    <m/>
    <m/>
    <m/>
    <n v="16237.5"/>
    <n v="16237.5"/>
    <m/>
    <m/>
    <n v="9"/>
    <n v="9"/>
    <m/>
  </r>
  <r>
    <s v="Склад Юг"/>
    <x v="0"/>
    <x v="7338"/>
    <x v="0"/>
    <m/>
    <m/>
    <x v="0"/>
    <m/>
    <m/>
    <m/>
    <n v="3607.5"/>
    <n v="3607.5"/>
    <m/>
    <m/>
    <n v="10"/>
    <n v="10"/>
    <m/>
  </r>
  <r>
    <s v="Склад Юг"/>
    <x v="0"/>
    <x v="7339"/>
    <x v="0"/>
    <m/>
    <m/>
    <x v="0"/>
    <m/>
    <m/>
    <m/>
    <n v="98587.47"/>
    <n v="98587.47"/>
    <m/>
    <m/>
    <n v="1"/>
    <n v="1"/>
    <m/>
  </r>
  <r>
    <s v="Склад Юг"/>
    <x v="0"/>
    <x v="7340"/>
    <x v="0"/>
    <m/>
    <m/>
    <x v="0"/>
    <m/>
    <m/>
    <m/>
    <n v="19500"/>
    <n v="19500"/>
    <m/>
    <m/>
    <n v="250"/>
    <n v="250"/>
    <m/>
  </r>
  <r>
    <s v="Склад Юг"/>
    <x v="0"/>
    <x v="7341"/>
    <x v="4"/>
    <n v="2428.39"/>
    <n v="1"/>
    <x v="3"/>
    <s v="Реконструкция НБУ 2022-2024"/>
    <m/>
    <n v="2428.39"/>
    <m/>
    <m/>
    <n v="2428.39"/>
    <n v="1"/>
    <m/>
    <m/>
    <n v="1"/>
  </r>
  <r>
    <s v="Склад Юг"/>
    <x v="0"/>
    <x v="7342"/>
    <x v="4"/>
    <n v="2075.17"/>
    <n v="6"/>
    <x v="3"/>
    <s v="Реконструкция НБУ 2022-2024"/>
    <m/>
    <n v="2075.17"/>
    <m/>
    <m/>
    <n v="2075.17"/>
    <n v="6"/>
    <m/>
    <m/>
    <n v="6"/>
  </r>
  <r>
    <s v="Склад Юг"/>
    <x v="0"/>
    <x v="7343"/>
    <x v="4"/>
    <n v="362.61"/>
    <n v="1"/>
    <x v="3"/>
    <s v="Реконструкция НБУ 2022-2024"/>
    <m/>
    <n v="362.61"/>
    <m/>
    <m/>
    <n v="362.61"/>
    <n v="1"/>
    <m/>
    <m/>
    <n v="1"/>
  </r>
  <r>
    <s v="Склад Юг"/>
    <x v="0"/>
    <x v="7344"/>
    <x v="0"/>
    <m/>
    <m/>
    <x v="0"/>
    <m/>
    <m/>
    <m/>
    <n v="811.67"/>
    <n v="811.67"/>
    <m/>
    <m/>
    <n v="1"/>
    <n v="1"/>
    <m/>
  </r>
  <r>
    <s v="Склад Юг"/>
    <x v="0"/>
    <x v="7345"/>
    <x v="0"/>
    <m/>
    <m/>
    <x v="0"/>
    <m/>
    <m/>
    <m/>
    <n v="1858.34"/>
    <n v="1858.34"/>
    <m/>
    <m/>
    <n v="2"/>
    <n v="2"/>
    <m/>
  </r>
  <r>
    <s v="Склад Юг"/>
    <x v="0"/>
    <x v="7346"/>
    <x v="0"/>
    <m/>
    <m/>
    <x v="0"/>
    <m/>
    <m/>
    <m/>
    <n v="619.66999999999996"/>
    <n v="619.66999999999996"/>
    <m/>
    <m/>
    <n v="2"/>
    <n v="2"/>
    <m/>
  </r>
  <r>
    <s v="Склад Юг"/>
    <x v="0"/>
    <x v="7347"/>
    <x v="0"/>
    <m/>
    <m/>
    <x v="0"/>
    <m/>
    <m/>
    <m/>
    <n v="472"/>
    <n v="472"/>
    <m/>
    <m/>
    <n v="1"/>
    <n v="1"/>
    <m/>
  </r>
  <r>
    <s v="Склад Юг"/>
    <x v="0"/>
    <x v="1571"/>
    <x v="0"/>
    <m/>
    <m/>
    <x v="0"/>
    <m/>
    <m/>
    <m/>
    <n v="26866.67"/>
    <n v="26866.67"/>
    <m/>
    <m/>
    <n v="16"/>
    <n v="16"/>
    <m/>
  </r>
  <r>
    <s v="Склад Юг"/>
    <x v="0"/>
    <x v="7348"/>
    <x v="4"/>
    <n v="2865.3399999999997"/>
    <n v="3"/>
    <x v="3"/>
    <s v="Реконструкция НБУ 2022-2024"/>
    <m/>
    <n v="5730.69"/>
    <m/>
    <n v="2865.35"/>
    <n v="2865.34"/>
    <n v="6"/>
    <m/>
    <n v="3"/>
    <n v="3"/>
  </r>
  <r>
    <s v="Склад Юг"/>
    <x v="0"/>
    <x v="7349"/>
    <x v="4"/>
    <n v="3032.82"/>
    <n v="4"/>
    <x v="3"/>
    <s v="Реконструкция НБУ 2022-2024"/>
    <m/>
    <n v="3032.82"/>
    <m/>
    <m/>
    <n v="3032.82"/>
    <n v="4"/>
    <m/>
    <m/>
    <n v="4"/>
  </r>
  <r>
    <s v="Склад Юг"/>
    <x v="0"/>
    <x v="1577"/>
    <x v="0"/>
    <m/>
    <m/>
    <x v="0"/>
    <m/>
    <m/>
    <m/>
    <n v="5208.67"/>
    <n v="5208.67"/>
    <m/>
    <m/>
    <n v="4"/>
    <n v="4"/>
    <m/>
  </r>
  <r>
    <s v="Склад Юг"/>
    <x v="0"/>
    <x v="7350"/>
    <x v="0"/>
    <m/>
    <m/>
    <x v="0"/>
    <m/>
    <m/>
    <m/>
    <n v="1160"/>
    <n v="1160"/>
    <m/>
    <m/>
    <n v="2"/>
    <n v="2"/>
    <m/>
  </r>
  <r>
    <s v="Склад Юг"/>
    <x v="0"/>
    <x v="1585"/>
    <x v="0"/>
    <m/>
    <m/>
    <x v="0"/>
    <m/>
    <m/>
    <m/>
    <n v="167515.5"/>
    <n v="167515.5"/>
    <m/>
    <m/>
    <n v="6"/>
    <n v="6"/>
    <m/>
  </r>
  <r>
    <s v="Склад Юг"/>
    <x v="0"/>
    <x v="7351"/>
    <x v="0"/>
    <m/>
    <m/>
    <x v="0"/>
    <m/>
    <m/>
    <m/>
    <n v="1703.37"/>
    <m/>
    <n v="1703.37"/>
    <m/>
    <n v="4"/>
    <m/>
    <n v="4"/>
  </r>
  <r>
    <s v="Склад Юг"/>
    <x v="0"/>
    <x v="7352"/>
    <x v="2"/>
    <n v="34611.5"/>
    <n v="25"/>
    <x v="3"/>
    <s v="ремонт трубопроводов 2022"/>
    <m/>
    <n v="34611.5"/>
    <m/>
    <m/>
    <n v="34611.5"/>
    <n v="25"/>
    <m/>
    <m/>
    <n v="25"/>
  </r>
  <r>
    <s v="Склад Юг"/>
    <x v="0"/>
    <x v="7353"/>
    <x v="2"/>
    <n v="3922.38"/>
    <n v="3"/>
    <x v="3"/>
    <s v="ремонт трубопроводов 2022"/>
    <m/>
    <n v="3922.38"/>
    <m/>
    <m/>
    <n v="3922.38"/>
    <n v="3"/>
    <m/>
    <m/>
    <n v="3"/>
  </r>
  <r>
    <s v="Склад Юг"/>
    <x v="0"/>
    <x v="7354"/>
    <x v="2"/>
    <n v="7380.26"/>
    <n v="10"/>
    <x v="3"/>
    <s v="ремонт трубопроводов 2022"/>
    <m/>
    <n v="7380.26"/>
    <m/>
    <m/>
    <n v="7380.26"/>
    <n v="10"/>
    <m/>
    <m/>
    <n v="10"/>
  </r>
  <r>
    <s v="Склад Юг"/>
    <x v="0"/>
    <x v="4820"/>
    <x v="0"/>
    <m/>
    <m/>
    <x v="0"/>
    <m/>
    <m/>
    <m/>
    <n v="1750"/>
    <n v="1750"/>
    <m/>
    <m/>
    <n v="1"/>
    <n v="1"/>
    <m/>
  </r>
  <r>
    <s v="Склад Юг"/>
    <x v="0"/>
    <x v="7355"/>
    <x v="0"/>
    <m/>
    <m/>
    <x v="0"/>
    <m/>
    <m/>
    <m/>
    <n v="62574.400000000001"/>
    <m/>
    <n v="62574.400000000001"/>
    <m/>
    <n v="1.036"/>
    <m/>
    <n v="1.036"/>
  </r>
  <r>
    <s v="Склад Юг"/>
    <x v="0"/>
    <x v="7356"/>
    <x v="0"/>
    <m/>
    <m/>
    <x v="0"/>
    <m/>
    <m/>
    <m/>
    <n v="5045"/>
    <n v="5045"/>
    <m/>
    <m/>
    <n v="1"/>
    <n v="1"/>
    <m/>
  </r>
  <r>
    <s v="Склад Юг"/>
    <x v="0"/>
    <x v="7357"/>
    <x v="0"/>
    <m/>
    <m/>
    <x v="0"/>
    <m/>
    <m/>
    <m/>
    <n v="2171.66"/>
    <n v="2171.66"/>
    <m/>
    <m/>
    <n v="2"/>
    <n v="2"/>
    <m/>
  </r>
  <r>
    <s v="Склад Юг"/>
    <x v="0"/>
    <x v="7358"/>
    <x v="0"/>
    <m/>
    <m/>
    <x v="0"/>
    <m/>
    <m/>
    <m/>
    <n v="1856.25"/>
    <n v="1856.25"/>
    <m/>
    <m/>
    <n v="1"/>
    <n v="1"/>
    <m/>
  </r>
  <r>
    <s v="Склад Юг"/>
    <x v="0"/>
    <x v="1591"/>
    <x v="0"/>
    <m/>
    <m/>
    <x v="0"/>
    <m/>
    <m/>
    <m/>
    <n v="3608.5"/>
    <n v="3608.5"/>
    <m/>
    <m/>
    <n v="1"/>
    <n v="1"/>
    <m/>
  </r>
  <r>
    <s v="Склад Юг"/>
    <x v="0"/>
    <x v="7359"/>
    <x v="0"/>
    <m/>
    <m/>
    <x v="0"/>
    <m/>
    <m/>
    <m/>
    <n v="910"/>
    <n v="910"/>
    <m/>
    <m/>
    <n v="2"/>
    <n v="2"/>
    <m/>
  </r>
  <r>
    <s v="Склад Юг"/>
    <x v="0"/>
    <x v="7360"/>
    <x v="0"/>
    <m/>
    <m/>
    <x v="0"/>
    <m/>
    <m/>
    <m/>
    <n v="609"/>
    <n v="609"/>
    <m/>
    <m/>
    <n v="3"/>
    <n v="3"/>
    <m/>
  </r>
  <r>
    <s v="Склад Юг"/>
    <x v="0"/>
    <x v="7361"/>
    <x v="0"/>
    <m/>
    <m/>
    <x v="0"/>
    <m/>
    <m/>
    <m/>
    <n v="348"/>
    <n v="348"/>
    <m/>
    <m/>
    <n v="2"/>
    <n v="2"/>
    <m/>
  </r>
  <r>
    <s v="Склад Юг"/>
    <x v="0"/>
    <x v="7362"/>
    <x v="0"/>
    <m/>
    <m/>
    <x v="0"/>
    <m/>
    <m/>
    <m/>
    <n v="772"/>
    <n v="772"/>
    <m/>
    <m/>
    <n v="2"/>
    <n v="2"/>
    <m/>
  </r>
  <r>
    <s v="Склад Юг"/>
    <x v="0"/>
    <x v="7363"/>
    <x v="0"/>
    <m/>
    <m/>
    <x v="0"/>
    <m/>
    <m/>
    <m/>
    <n v="82916.67"/>
    <n v="82916.67"/>
    <m/>
    <m/>
    <n v="1"/>
    <n v="1"/>
    <m/>
  </r>
  <r>
    <s v="Склад Юг"/>
    <x v="0"/>
    <x v="7364"/>
    <x v="0"/>
    <m/>
    <m/>
    <x v="0"/>
    <m/>
    <m/>
    <m/>
    <n v="19619"/>
    <n v="8924"/>
    <n v="10695"/>
    <m/>
    <n v="6"/>
    <n v="3"/>
    <n v="3"/>
  </r>
  <r>
    <s v="Склад Юг"/>
    <x v="0"/>
    <x v="7365"/>
    <x v="0"/>
    <m/>
    <m/>
    <x v="0"/>
    <m/>
    <m/>
    <m/>
    <n v="948"/>
    <n v="948"/>
    <m/>
    <m/>
    <n v="12"/>
    <n v="12"/>
    <m/>
  </r>
  <r>
    <s v="Склад Юг"/>
    <x v="0"/>
    <x v="7366"/>
    <x v="0"/>
    <m/>
    <m/>
    <x v="0"/>
    <m/>
    <m/>
    <n v="3808"/>
    <m/>
    <n v="3808"/>
    <m/>
    <n v="4"/>
    <m/>
    <n v="4"/>
    <m/>
  </r>
  <r>
    <s v="Склад Юг"/>
    <x v="0"/>
    <x v="7367"/>
    <x v="2"/>
    <n v="1507.28"/>
    <n v="3"/>
    <x v="3"/>
    <s v="При ремонтах трубопровода в 2022г"/>
    <m/>
    <n v="1507.28"/>
    <m/>
    <m/>
    <n v="1507.28"/>
    <n v="3"/>
    <m/>
    <m/>
    <n v="3"/>
  </r>
  <r>
    <s v="Склад Юг"/>
    <x v="0"/>
    <x v="7368"/>
    <x v="2"/>
    <n v="1004.85"/>
    <n v="2"/>
    <x v="3"/>
    <s v="При ремонтах трубопровода в 2022г"/>
    <m/>
    <n v="1004.85"/>
    <m/>
    <m/>
    <n v="1004.85"/>
    <n v="2"/>
    <m/>
    <m/>
    <n v="2"/>
  </r>
  <r>
    <s v="Склад Юг"/>
    <x v="0"/>
    <x v="7369"/>
    <x v="0"/>
    <m/>
    <m/>
    <x v="0"/>
    <m/>
    <m/>
    <n v="17780"/>
    <m/>
    <n v="17780"/>
    <m/>
    <n v="4"/>
    <m/>
    <n v="4"/>
    <m/>
  </r>
  <r>
    <s v="Склад Юг"/>
    <x v="0"/>
    <x v="7370"/>
    <x v="0"/>
    <m/>
    <m/>
    <x v="0"/>
    <m/>
    <m/>
    <m/>
    <n v="19308.5"/>
    <n v="7723.4"/>
    <n v="11585.1"/>
    <m/>
    <n v="5"/>
    <n v="2"/>
    <n v="3"/>
  </r>
  <r>
    <s v="Склад Юг"/>
    <x v="0"/>
    <x v="7371"/>
    <x v="0"/>
    <m/>
    <m/>
    <x v="0"/>
    <m/>
    <m/>
    <m/>
    <n v="3592.8"/>
    <m/>
    <n v="3592.8"/>
    <m/>
    <n v="2"/>
    <m/>
    <n v="2"/>
  </r>
  <r>
    <s v="Склад Юг"/>
    <x v="0"/>
    <x v="4850"/>
    <x v="0"/>
    <m/>
    <m/>
    <x v="0"/>
    <m/>
    <m/>
    <m/>
    <n v="35237.199999999997"/>
    <n v="35237.199999999997"/>
    <m/>
    <m/>
    <n v="10"/>
    <n v="10"/>
    <m/>
  </r>
  <r>
    <s v="Склад Юг"/>
    <x v="0"/>
    <x v="7372"/>
    <x v="0"/>
    <m/>
    <m/>
    <x v="0"/>
    <m/>
    <m/>
    <m/>
    <n v="448"/>
    <n v="448"/>
    <m/>
    <m/>
    <n v="16"/>
    <n v="16"/>
    <m/>
  </r>
  <r>
    <s v="Склад Юг"/>
    <x v="0"/>
    <x v="4858"/>
    <x v="0"/>
    <m/>
    <m/>
    <x v="0"/>
    <m/>
    <m/>
    <m/>
    <n v="7296"/>
    <n v="7296"/>
    <m/>
    <m/>
    <n v="6"/>
    <n v="6"/>
    <m/>
  </r>
  <r>
    <s v="Склад Юг"/>
    <x v="0"/>
    <x v="4859"/>
    <x v="0"/>
    <m/>
    <m/>
    <x v="0"/>
    <m/>
    <m/>
    <m/>
    <n v="10418.4"/>
    <n v="10418.4"/>
    <m/>
    <m/>
    <n v="6"/>
    <n v="6"/>
    <m/>
  </r>
  <r>
    <s v="Склад Юг"/>
    <x v="0"/>
    <x v="7373"/>
    <x v="0"/>
    <m/>
    <m/>
    <x v="0"/>
    <m/>
    <m/>
    <m/>
    <n v="14817.6"/>
    <n v="14817.6"/>
    <m/>
    <m/>
    <n v="7"/>
    <n v="7"/>
    <m/>
  </r>
  <r>
    <s v="Склад Юг"/>
    <x v="0"/>
    <x v="7374"/>
    <x v="0"/>
    <m/>
    <m/>
    <x v="0"/>
    <m/>
    <m/>
    <m/>
    <n v="46621.2"/>
    <n v="18312"/>
    <n v="28309.200000000001"/>
    <m/>
    <n v="18"/>
    <n v="10"/>
    <n v="8"/>
  </r>
  <r>
    <s v="Склад Юг"/>
    <x v="0"/>
    <x v="7375"/>
    <x v="0"/>
    <m/>
    <m/>
    <x v="0"/>
    <m/>
    <m/>
    <m/>
    <n v="2760"/>
    <n v="2760"/>
    <m/>
    <m/>
    <n v="30"/>
    <n v="30"/>
    <m/>
  </r>
  <r>
    <s v="Склад Юг"/>
    <x v="0"/>
    <x v="7376"/>
    <x v="2"/>
    <n v="107297.68"/>
    <n v="4"/>
    <x v="3"/>
    <s v="ремонт трубопроводов 2022"/>
    <m/>
    <n v="107297.68"/>
    <m/>
    <m/>
    <n v="107297.68"/>
    <n v="4"/>
    <m/>
    <m/>
    <n v="4"/>
  </r>
  <r>
    <s v="Склад Юг"/>
    <x v="0"/>
    <x v="4873"/>
    <x v="0"/>
    <m/>
    <m/>
    <x v="0"/>
    <m/>
    <m/>
    <m/>
    <n v="3660"/>
    <n v="3660"/>
    <m/>
    <m/>
    <n v="2"/>
    <n v="2"/>
    <m/>
  </r>
  <r>
    <s v="Склад Юг"/>
    <x v="0"/>
    <x v="4874"/>
    <x v="0"/>
    <m/>
    <m/>
    <x v="0"/>
    <m/>
    <m/>
    <m/>
    <n v="4168.8"/>
    <n v="4168.8"/>
    <m/>
    <m/>
    <n v="2"/>
    <n v="2"/>
    <m/>
  </r>
  <r>
    <s v="Склад Юг"/>
    <x v="0"/>
    <x v="4878"/>
    <x v="0"/>
    <m/>
    <m/>
    <x v="0"/>
    <m/>
    <m/>
    <m/>
    <n v="3931.2"/>
    <m/>
    <n v="3931.2"/>
    <m/>
    <n v="6"/>
    <m/>
    <n v="6"/>
  </r>
  <r>
    <s v="Склад Юг"/>
    <x v="0"/>
    <x v="4880"/>
    <x v="0"/>
    <m/>
    <m/>
    <x v="0"/>
    <m/>
    <m/>
    <n v="6800"/>
    <m/>
    <n v="6800"/>
    <m/>
    <n v="4"/>
    <m/>
    <n v="4"/>
    <m/>
  </r>
  <r>
    <s v="Склад Юг"/>
    <x v="0"/>
    <x v="7377"/>
    <x v="0"/>
    <m/>
    <m/>
    <x v="0"/>
    <m/>
    <m/>
    <m/>
    <n v="14196"/>
    <n v="2839.2"/>
    <n v="11356.8"/>
    <m/>
    <n v="10"/>
    <n v="2"/>
    <n v="8"/>
  </r>
  <r>
    <s v="Склад Юг"/>
    <x v="0"/>
    <x v="7378"/>
    <x v="0"/>
    <m/>
    <m/>
    <x v="0"/>
    <m/>
    <m/>
    <m/>
    <n v="17110.8"/>
    <m/>
    <n v="17110.8"/>
    <m/>
    <n v="14"/>
    <m/>
    <n v="14"/>
  </r>
  <r>
    <s v="Склад Юг"/>
    <x v="0"/>
    <x v="7379"/>
    <x v="0"/>
    <m/>
    <m/>
    <x v="0"/>
    <m/>
    <m/>
    <m/>
    <n v="13168.8"/>
    <n v="13168.8"/>
    <m/>
    <m/>
    <n v="6"/>
    <n v="6"/>
    <m/>
  </r>
  <r>
    <s v="Склад Юг"/>
    <x v="0"/>
    <x v="7380"/>
    <x v="0"/>
    <m/>
    <m/>
    <x v="0"/>
    <m/>
    <m/>
    <m/>
    <n v="205.2"/>
    <m/>
    <n v="205.2"/>
    <m/>
    <n v="1"/>
    <m/>
    <n v="1"/>
  </r>
  <r>
    <s v="Склад Юг"/>
    <x v="0"/>
    <x v="7381"/>
    <x v="0"/>
    <m/>
    <m/>
    <x v="0"/>
    <m/>
    <m/>
    <m/>
    <n v="11020.8"/>
    <n v="11020.8"/>
    <m/>
    <m/>
    <n v="28"/>
    <n v="28"/>
    <m/>
  </r>
  <r>
    <s v="Склад Юг"/>
    <x v="0"/>
    <x v="7382"/>
    <x v="0"/>
    <m/>
    <m/>
    <x v="0"/>
    <m/>
    <m/>
    <m/>
    <n v="9840.6"/>
    <n v="6262.2"/>
    <n v="3578.4"/>
    <m/>
    <n v="55"/>
    <n v="35"/>
    <n v="20"/>
  </r>
  <r>
    <s v="Склад Юг"/>
    <x v="0"/>
    <x v="4885"/>
    <x v="0"/>
    <m/>
    <m/>
    <x v="0"/>
    <m/>
    <m/>
    <m/>
    <n v="1701"/>
    <n v="1701"/>
    <m/>
    <m/>
    <n v="5"/>
    <n v="5"/>
    <m/>
  </r>
  <r>
    <s v="Склад Юг"/>
    <x v="0"/>
    <x v="7383"/>
    <x v="0"/>
    <m/>
    <m/>
    <x v="0"/>
    <m/>
    <m/>
    <m/>
    <n v="29356.799999999999"/>
    <n v="12676.8"/>
    <n v="16680"/>
    <m/>
    <n v="44"/>
    <n v="19"/>
    <n v="25"/>
  </r>
  <r>
    <s v="Склад Юг"/>
    <x v="0"/>
    <x v="7384"/>
    <x v="0"/>
    <m/>
    <m/>
    <x v="0"/>
    <m/>
    <m/>
    <m/>
    <n v="15000"/>
    <m/>
    <n v="15000"/>
    <m/>
    <n v="10"/>
    <m/>
    <n v="10"/>
  </r>
  <r>
    <s v="Склад Юг"/>
    <x v="0"/>
    <x v="7385"/>
    <x v="0"/>
    <m/>
    <m/>
    <x v="0"/>
    <m/>
    <m/>
    <m/>
    <n v="7560"/>
    <m/>
    <n v="7560"/>
    <m/>
    <n v="9"/>
    <m/>
    <n v="9"/>
  </r>
  <r>
    <s v="Склад Юг"/>
    <x v="0"/>
    <x v="7386"/>
    <x v="0"/>
    <m/>
    <m/>
    <x v="0"/>
    <m/>
    <m/>
    <m/>
    <n v="3120"/>
    <n v="3120"/>
    <m/>
    <m/>
    <n v="16"/>
    <n v="16"/>
    <m/>
  </r>
  <r>
    <s v="Склад Юг"/>
    <x v="0"/>
    <x v="7387"/>
    <x v="0"/>
    <m/>
    <m/>
    <x v="0"/>
    <m/>
    <m/>
    <m/>
    <n v="10474.200000000001"/>
    <n v="10474.200000000001"/>
    <m/>
    <m/>
    <n v="3"/>
    <n v="3"/>
    <m/>
  </r>
  <r>
    <s v="Склад Юг"/>
    <x v="0"/>
    <x v="7388"/>
    <x v="2"/>
    <n v="23603.83"/>
    <n v="1"/>
    <x v="3"/>
    <s v="Реконструкция нефтепровода Барановка-Варваровка 2022"/>
    <m/>
    <n v="23603.83"/>
    <m/>
    <m/>
    <n v="23603.83"/>
    <n v="1"/>
    <m/>
    <m/>
    <n v="1"/>
  </r>
  <r>
    <s v="Склад Юг"/>
    <x v="0"/>
    <x v="7389"/>
    <x v="2"/>
    <n v="120227.6"/>
    <n v="9"/>
    <x v="3"/>
    <s v="При ремонтах трубопровода в 2022г"/>
    <m/>
    <n v="120227.6"/>
    <m/>
    <m/>
    <n v="120227.6"/>
    <n v="9"/>
    <m/>
    <m/>
    <n v="9"/>
  </r>
  <r>
    <s v="Склад Юг"/>
    <x v="0"/>
    <x v="7390"/>
    <x v="0"/>
    <m/>
    <m/>
    <x v="0"/>
    <m/>
    <m/>
    <m/>
    <n v="110210.65"/>
    <n v="110210.65"/>
    <m/>
    <m/>
    <n v="648"/>
    <n v="648"/>
    <m/>
  </r>
  <r>
    <s v="Склад Юг"/>
    <x v="0"/>
    <x v="7391"/>
    <x v="2"/>
    <n v="1887.9"/>
    <n v="2"/>
    <x v="3"/>
    <s v="Использование при ремонтах 2022 года"/>
    <m/>
    <n v="1887.9"/>
    <m/>
    <m/>
    <n v="1887.9"/>
    <n v="2"/>
    <m/>
    <m/>
    <n v="2"/>
  </r>
  <r>
    <s v="Склад Юг"/>
    <x v="0"/>
    <x v="1613"/>
    <x v="0"/>
    <m/>
    <m/>
    <x v="0"/>
    <m/>
    <m/>
    <m/>
    <n v="17000"/>
    <n v="17000"/>
    <m/>
    <m/>
    <n v="1"/>
    <n v="1"/>
    <m/>
  </r>
  <r>
    <s v="Склад Юг"/>
    <x v="0"/>
    <x v="7392"/>
    <x v="0"/>
    <m/>
    <m/>
    <x v="0"/>
    <m/>
    <m/>
    <m/>
    <n v="68100"/>
    <n v="68100"/>
    <m/>
    <m/>
    <n v="2"/>
    <n v="2"/>
    <m/>
  </r>
  <r>
    <s v="Склад Юг"/>
    <x v="0"/>
    <x v="7393"/>
    <x v="0"/>
    <m/>
    <m/>
    <x v="0"/>
    <m/>
    <m/>
    <m/>
    <n v="15164.42"/>
    <n v="15164.42"/>
    <m/>
    <m/>
    <n v="1"/>
    <n v="1"/>
    <m/>
  </r>
  <r>
    <s v="Склад Юг"/>
    <x v="0"/>
    <x v="7394"/>
    <x v="0"/>
    <m/>
    <m/>
    <x v="0"/>
    <m/>
    <m/>
    <m/>
    <n v="741.67"/>
    <n v="741.67"/>
    <m/>
    <m/>
    <n v="1"/>
    <n v="1"/>
    <m/>
  </r>
  <r>
    <s v="Склад Юг"/>
    <x v="0"/>
    <x v="7395"/>
    <x v="0"/>
    <m/>
    <m/>
    <x v="0"/>
    <m/>
    <m/>
    <m/>
    <n v="418.33"/>
    <n v="418.33"/>
    <m/>
    <m/>
    <n v="2"/>
    <n v="2"/>
    <m/>
  </r>
  <r>
    <s v="Склад Юг"/>
    <x v="0"/>
    <x v="7396"/>
    <x v="0"/>
    <m/>
    <m/>
    <x v="0"/>
    <m/>
    <m/>
    <n v="18382.5"/>
    <m/>
    <n v="18382.5"/>
    <m/>
    <n v="1"/>
    <m/>
    <n v="1"/>
    <m/>
  </r>
  <r>
    <s v="Склад Юг"/>
    <x v="0"/>
    <x v="7397"/>
    <x v="0"/>
    <m/>
    <m/>
    <x v="0"/>
    <m/>
    <m/>
    <m/>
    <n v="87440"/>
    <m/>
    <n v="87440"/>
    <m/>
    <n v="7"/>
    <m/>
    <n v="7"/>
  </r>
  <r>
    <s v="Склад Юг"/>
    <x v="0"/>
    <x v="7398"/>
    <x v="0"/>
    <m/>
    <m/>
    <x v="0"/>
    <m/>
    <m/>
    <n v="9642.5"/>
    <m/>
    <n v="9642.5"/>
    <m/>
    <n v="2"/>
    <m/>
    <n v="2"/>
    <m/>
  </r>
  <r>
    <s v="Склад Юг"/>
    <x v="0"/>
    <x v="7399"/>
    <x v="0"/>
    <m/>
    <m/>
    <x v="0"/>
    <m/>
    <m/>
    <n v="10048.5"/>
    <m/>
    <n v="10048.5"/>
    <m/>
    <n v="2"/>
    <m/>
    <n v="2"/>
    <m/>
  </r>
  <r>
    <s v="Склад Юг"/>
    <x v="0"/>
    <x v="4889"/>
    <x v="0"/>
    <n v="-344.03999999999996"/>
    <n v="-1"/>
    <x v="0"/>
    <m/>
    <m/>
    <n v="2463.3000000000002"/>
    <n v="688.08"/>
    <n v="2807.34"/>
    <n v="344.04"/>
    <n v="7"/>
    <n v="2"/>
    <n v="8"/>
    <n v="1"/>
  </r>
  <r>
    <s v="Склад Юг"/>
    <x v="0"/>
    <x v="4890"/>
    <x v="0"/>
    <m/>
    <m/>
    <x v="0"/>
    <m/>
    <m/>
    <m/>
    <n v="1720.2"/>
    <n v="344.04"/>
    <n v="1376.16"/>
    <m/>
    <n v="5"/>
    <n v="1"/>
    <n v="4"/>
  </r>
  <r>
    <s v="Склад Юг"/>
    <x v="0"/>
    <x v="7400"/>
    <x v="0"/>
    <m/>
    <m/>
    <x v="0"/>
    <m/>
    <m/>
    <n v="26.14"/>
    <m/>
    <n v="26.14"/>
    <m/>
    <n v="1"/>
    <m/>
    <n v="1"/>
    <m/>
  </r>
  <r>
    <s v="Склад Юг"/>
    <x v="0"/>
    <x v="4891"/>
    <x v="0"/>
    <n v="-7210.5199999999995"/>
    <n v="-57"/>
    <x v="0"/>
    <m/>
    <m/>
    <n v="7365.87"/>
    <n v="13363.08"/>
    <n v="14576.39"/>
    <n v="6152.56"/>
    <n v="53"/>
    <n v="106"/>
    <n v="110"/>
    <n v="49"/>
  </r>
  <r>
    <s v="Склад Юг"/>
    <x v="0"/>
    <x v="4893"/>
    <x v="0"/>
    <m/>
    <m/>
    <x v="0"/>
    <m/>
    <m/>
    <m/>
    <n v="8361.42"/>
    <n v="302.22000000000003"/>
    <n v="8059.2"/>
    <m/>
    <n v="83"/>
    <n v="3"/>
    <n v="80"/>
  </r>
  <r>
    <s v="Склад Юг"/>
    <x v="0"/>
    <x v="4894"/>
    <x v="0"/>
    <n v="-10390.84"/>
    <n v="-105"/>
    <x v="0"/>
    <m/>
    <m/>
    <n v="3864.45"/>
    <n v="14999.81"/>
    <n v="14255.29"/>
    <n v="4608.97"/>
    <n v="49"/>
    <n v="154"/>
    <n v="154"/>
    <n v="49"/>
  </r>
  <r>
    <s v="Склад Юг"/>
    <x v="0"/>
    <x v="4895"/>
    <x v="0"/>
    <m/>
    <m/>
    <x v="0"/>
    <m/>
    <m/>
    <m/>
    <n v="6863.25"/>
    <n v="6554.78"/>
    <n v="308.47000000000003"/>
    <m/>
    <n v="70"/>
    <n v="65"/>
    <n v="5"/>
  </r>
  <r>
    <s v="Склад Юг"/>
    <x v="0"/>
    <x v="7401"/>
    <x v="0"/>
    <m/>
    <m/>
    <x v="0"/>
    <m/>
    <m/>
    <m/>
    <n v="91000"/>
    <n v="91000"/>
    <m/>
    <m/>
    <n v="20"/>
    <n v="20"/>
    <m/>
  </r>
  <r>
    <s v="Склад Юг"/>
    <x v="0"/>
    <x v="7402"/>
    <x v="0"/>
    <m/>
    <m/>
    <x v="0"/>
    <m/>
    <m/>
    <m/>
    <n v="6583.78"/>
    <m/>
    <n v="6583.78"/>
    <m/>
    <n v="39"/>
    <m/>
    <n v="39"/>
  </r>
  <r>
    <s v="Склад Юг"/>
    <x v="0"/>
    <x v="7403"/>
    <x v="0"/>
    <m/>
    <m/>
    <x v="0"/>
    <m/>
    <m/>
    <m/>
    <n v="793.27"/>
    <m/>
    <n v="793.27"/>
    <m/>
    <n v="5"/>
    <m/>
    <n v="5"/>
  </r>
  <r>
    <s v="Склад Юг"/>
    <x v="0"/>
    <x v="7404"/>
    <x v="3"/>
    <n v="3161.13"/>
    <n v="5"/>
    <x v="1"/>
    <s v="отсутствие необходимости"/>
    <m/>
    <n v="3161.13"/>
    <m/>
    <m/>
    <n v="3161.13"/>
    <n v="5"/>
    <m/>
    <m/>
    <n v="5"/>
  </r>
  <r>
    <s v="Склад Юг"/>
    <x v="0"/>
    <x v="7405"/>
    <x v="0"/>
    <m/>
    <m/>
    <x v="0"/>
    <m/>
    <m/>
    <m/>
    <n v="1348.67"/>
    <n v="1348.67"/>
    <m/>
    <m/>
    <n v="4"/>
    <n v="4"/>
    <m/>
  </r>
  <r>
    <s v="Склад Юг"/>
    <x v="0"/>
    <x v="7406"/>
    <x v="0"/>
    <m/>
    <m/>
    <x v="0"/>
    <m/>
    <m/>
    <m/>
    <n v="1036"/>
    <m/>
    <n v="1036"/>
    <m/>
    <n v="4"/>
    <m/>
    <n v="4"/>
  </r>
  <r>
    <s v="Склад Юг"/>
    <x v="0"/>
    <x v="7407"/>
    <x v="0"/>
    <m/>
    <m/>
    <x v="0"/>
    <m/>
    <m/>
    <m/>
    <n v="2776.67"/>
    <n v="1388.34"/>
    <n v="1388.33"/>
    <m/>
    <n v="8"/>
    <n v="4"/>
    <n v="4"/>
  </r>
  <r>
    <s v="Склад Юг"/>
    <x v="0"/>
    <x v="7408"/>
    <x v="0"/>
    <m/>
    <m/>
    <x v="0"/>
    <m/>
    <m/>
    <m/>
    <n v="3250"/>
    <n v="3250"/>
    <m/>
    <m/>
    <n v="2"/>
    <n v="2"/>
    <m/>
  </r>
  <r>
    <s v="Склад Юг"/>
    <x v="0"/>
    <x v="7409"/>
    <x v="0"/>
    <m/>
    <m/>
    <x v="0"/>
    <m/>
    <m/>
    <m/>
    <n v="872.67"/>
    <n v="872.67"/>
    <m/>
    <m/>
    <n v="4"/>
    <n v="4"/>
    <m/>
  </r>
  <r>
    <s v="Склад Юг"/>
    <x v="0"/>
    <x v="7410"/>
    <x v="0"/>
    <m/>
    <m/>
    <x v="0"/>
    <m/>
    <m/>
    <m/>
    <n v="8530.26"/>
    <m/>
    <n v="8530.26"/>
    <m/>
    <n v="15"/>
    <m/>
    <n v="15"/>
  </r>
  <r>
    <s v="Склад Юг"/>
    <x v="0"/>
    <x v="7411"/>
    <x v="0"/>
    <m/>
    <m/>
    <x v="0"/>
    <m/>
    <m/>
    <n v="3024"/>
    <m/>
    <n v="3024"/>
    <m/>
    <n v="6"/>
    <m/>
    <n v="6"/>
    <m/>
  </r>
  <r>
    <s v="Склад Юг"/>
    <x v="0"/>
    <x v="7412"/>
    <x v="0"/>
    <m/>
    <m/>
    <x v="0"/>
    <m/>
    <m/>
    <m/>
    <n v="4740.88"/>
    <n v="4740.88"/>
    <m/>
    <m/>
    <n v="1"/>
    <n v="1"/>
    <m/>
  </r>
  <r>
    <s v="Склад Юг"/>
    <x v="0"/>
    <x v="7413"/>
    <x v="0"/>
    <m/>
    <m/>
    <x v="0"/>
    <m/>
    <m/>
    <m/>
    <n v="256007.52"/>
    <n v="256007.52"/>
    <m/>
    <m/>
    <n v="54"/>
    <n v="54"/>
    <m/>
  </r>
  <r>
    <s v="Склад Юг"/>
    <x v="0"/>
    <x v="7414"/>
    <x v="0"/>
    <m/>
    <m/>
    <x v="0"/>
    <m/>
    <m/>
    <m/>
    <n v="704.17"/>
    <n v="704.17"/>
    <m/>
    <m/>
    <n v="5"/>
    <n v="5"/>
    <m/>
  </r>
  <r>
    <s v="Склад Юг"/>
    <x v="0"/>
    <x v="4902"/>
    <x v="0"/>
    <m/>
    <m/>
    <x v="0"/>
    <m/>
    <m/>
    <m/>
    <n v="521.83000000000004"/>
    <n v="521.83000000000004"/>
    <m/>
    <m/>
    <n v="8"/>
    <n v="8"/>
    <m/>
  </r>
  <r>
    <s v="Склад Юг"/>
    <x v="0"/>
    <x v="7415"/>
    <x v="0"/>
    <m/>
    <m/>
    <x v="0"/>
    <m/>
    <m/>
    <m/>
    <n v="997.42"/>
    <n v="997.42"/>
    <m/>
    <m/>
    <n v="8"/>
    <n v="8"/>
    <m/>
  </r>
  <r>
    <s v="Склад Юг"/>
    <x v="0"/>
    <x v="4903"/>
    <x v="0"/>
    <m/>
    <m/>
    <x v="0"/>
    <m/>
    <m/>
    <m/>
    <n v="3600"/>
    <n v="3600"/>
    <m/>
    <m/>
    <n v="800"/>
    <n v="800"/>
    <m/>
  </r>
  <r>
    <s v="Склад Юг"/>
    <x v="0"/>
    <x v="4904"/>
    <x v="0"/>
    <m/>
    <m/>
    <x v="0"/>
    <m/>
    <m/>
    <m/>
    <n v="3075"/>
    <n v="3075"/>
    <m/>
    <m/>
    <n v="400"/>
    <n v="400"/>
    <m/>
  </r>
  <r>
    <s v="Склад Юг"/>
    <x v="0"/>
    <x v="4907"/>
    <x v="0"/>
    <m/>
    <m/>
    <x v="0"/>
    <m/>
    <m/>
    <m/>
    <n v="2640"/>
    <n v="2640"/>
    <m/>
    <m/>
    <n v="30"/>
    <n v="30"/>
    <m/>
  </r>
  <r>
    <s v="Склад Юг"/>
    <x v="0"/>
    <x v="7416"/>
    <x v="0"/>
    <m/>
    <m/>
    <x v="0"/>
    <m/>
    <m/>
    <m/>
    <n v="3701.67"/>
    <n v="3701.67"/>
    <m/>
    <m/>
    <n v="55"/>
    <n v="55"/>
    <m/>
  </r>
  <r>
    <s v="Склад Юг"/>
    <x v="0"/>
    <x v="4911"/>
    <x v="0"/>
    <m/>
    <m/>
    <x v="0"/>
    <m/>
    <m/>
    <m/>
    <n v="238.33"/>
    <n v="238.33"/>
    <m/>
    <m/>
    <n v="5"/>
    <n v="5"/>
    <m/>
  </r>
  <r>
    <s v="Склад Юг"/>
    <x v="0"/>
    <x v="4913"/>
    <x v="0"/>
    <m/>
    <m/>
    <x v="0"/>
    <m/>
    <m/>
    <m/>
    <n v="5853.33"/>
    <n v="5853.33"/>
    <m/>
    <m/>
    <n v="80"/>
    <n v="80"/>
    <m/>
  </r>
  <r>
    <s v="Склад Юг"/>
    <x v="0"/>
    <x v="7417"/>
    <x v="0"/>
    <m/>
    <m/>
    <x v="0"/>
    <m/>
    <m/>
    <m/>
    <n v="11786.67"/>
    <n v="11786.67"/>
    <m/>
    <m/>
    <n v="160"/>
    <n v="160"/>
    <m/>
  </r>
  <r>
    <s v="Склад Юг"/>
    <x v="0"/>
    <x v="4916"/>
    <x v="0"/>
    <m/>
    <m/>
    <x v="0"/>
    <m/>
    <m/>
    <m/>
    <n v="569.33000000000004"/>
    <n v="569.33000000000004"/>
    <m/>
    <m/>
    <n v="8"/>
    <n v="8"/>
    <m/>
  </r>
  <r>
    <s v="Склад Юг"/>
    <x v="0"/>
    <x v="7418"/>
    <x v="0"/>
    <m/>
    <m/>
    <x v="0"/>
    <m/>
    <m/>
    <m/>
    <n v="1191.67"/>
    <n v="1191.67"/>
    <m/>
    <m/>
    <n v="110"/>
    <n v="110"/>
    <m/>
  </r>
  <r>
    <s v="Склад Юг"/>
    <x v="0"/>
    <x v="7419"/>
    <x v="0"/>
    <m/>
    <m/>
    <x v="0"/>
    <m/>
    <m/>
    <m/>
    <n v="1216.67"/>
    <n v="1216.67"/>
    <m/>
    <m/>
    <n v="100"/>
    <n v="100"/>
    <m/>
  </r>
  <r>
    <s v="Склад Юг"/>
    <x v="0"/>
    <x v="7420"/>
    <x v="0"/>
    <m/>
    <m/>
    <x v="0"/>
    <m/>
    <m/>
    <m/>
    <n v="178.33"/>
    <n v="178.33"/>
    <m/>
    <m/>
    <n v="20"/>
    <n v="20"/>
    <m/>
  </r>
  <r>
    <s v="Склад Юг"/>
    <x v="0"/>
    <x v="7421"/>
    <x v="0"/>
    <m/>
    <m/>
    <x v="0"/>
    <m/>
    <m/>
    <m/>
    <n v="15437.5"/>
    <n v="15437.5"/>
    <m/>
    <m/>
    <n v="150"/>
    <n v="150"/>
    <m/>
  </r>
  <r>
    <s v="Склад Юг"/>
    <x v="0"/>
    <x v="7422"/>
    <x v="0"/>
    <m/>
    <m/>
    <x v="0"/>
    <m/>
    <m/>
    <m/>
    <n v="19495"/>
    <n v="19495"/>
    <m/>
    <m/>
    <n v="210"/>
    <n v="210"/>
    <m/>
  </r>
  <r>
    <s v="Склад Юг"/>
    <x v="0"/>
    <x v="7423"/>
    <x v="0"/>
    <m/>
    <m/>
    <x v="0"/>
    <m/>
    <m/>
    <m/>
    <n v="360"/>
    <n v="360"/>
    <m/>
    <m/>
    <n v="40"/>
    <n v="40"/>
    <m/>
  </r>
  <r>
    <s v="Склад Юг"/>
    <x v="0"/>
    <x v="7424"/>
    <x v="0"/>
    <m/>
    <m/>
    <x v="0"/>
    <m/>
    <m/>
    <m/>
    <n v="288.75"/>
    <n v="288.75"/>
    <m/>
    <m/>
    <n v="55"/>
    <n v="55"/>
    <m/>
  </r>
  <r>
    <s v="Склад Юг"/>
    <x v="0"/>
    <x v="7425"/>
    <x v="0"/>
    <m/>
    <m/>
    <x v="0"/>
    <m/>
    <m/>
    <m/>
    <n v="11333.33"/>
    <n v="11333.33"/>
    <m/>
    <m/>
    <n v="80"/>
    <n v="80"/>
    <m/>
  </r>
  <r>
    <s v="Склад Юг"/>
    <x v="0"/>
    <x v="7426"/>
    <x v="0"/>
    <m/>
    <m/>
    <x v="0"/>
    <m/>
    <m/>
    <m/>
    <n v="22887.5"/>
    <n v="22887.5"/>
    <m/>
    <m/>
    <n v="158"/>
    <n v="158"/>
    <m/>
  </r>
  <r>
    <s v="Склад Юг"/>
    <x v="0"/>
    <x v="4920"/>
    <x v="0"/>
    <m/>
    <m/>
    <x v="0"/>
    <m/>
    <m/>
    <m/>
    <n v="711.67"/>
    <n v="711.67"/>
    <m/>
    <m/>
    <n v="10"/>
    <n v="10"/>
    <m/>
  </r>
  <r>
    <s v="Склад Юг"/>
    <x v="0"/>
    <x v="7427"/>
    <x v="0"/>
    <m/>
    <m/>
    <x v="0"/>
    <m/>
    <m/>
    <m/>
    <n v="440.83"/>
    <n v="440.83"/>
    <m/>
    <m/>
    <n v="4.5999999999999996"/>
    <n v="4.5999999999999996"/>
    <m/>
  </r>
  <r>
    <s v="Склад Юг"/>
    <x v="0"/>
    <x v="4922"/>
    <x v="0"/>
    <m/>
    <m/>
    <x v="0"/>
    <m/>
    <m/>
    <m/>
    <n v="4873.33"/>
    <n v="4873.33"/>
    <m/>
    <m/>
    <n v="68.8"/>
    <n v="68.8"/>
    <m/>
  </r>
  <r>
    <s v="Склад Юг"/>
    <x v="0"/>
    <x v="4923"/>
    <x v="0"/>
    <m/>
    <m/>
    <x v="0"/>
    <m/>
    <m/>
    <m/>
    <n v="2805"/>
    <n v="2805"/>
    <m/>
    <m/>
    <n v="39.6"/>
    <n v="39.6"/>
    <m/>
  </r>
  <r>
    <s v="Склад Юг"/>
    <x v="0"/>
    <x v="7428"/>
    <x v="0"/>
    <m/>
    <m/>
    <x v="0"/>
    <m/>
    <m/>
    <m/>
    <n v="885"/>
    <n v="885"/>
    <m/>
    <m/>
    <n v="1"/>
    <n v="1"/>
    <m/>
  </r>
  <r>
    <s v="Склад Юг"/>
    <x v="0"/>
    <x v="7429"/>
    <x v="0"/>
    <m/>
    <m/>
    <x v="0"/>
    <m/>
    <m/>
    <m/>
    <n v="885"/>
    <n v="885"/>
    <m/>
    <m/>
    <n v="1"/>
    <n v="1"/>
    <m/>
  </r>
  <r>
    <s v="Склад Юг"/>
    <x v="0"/>
    <x v="7430"/>
    <x v="0"/>
    <m/>
    <m/>
    <x v="0"/>
    <m/>
    <m/>
    <m/>
    <n v="82.5"/>
    <n v="82.5"/>
    <m/>
    <m/>
    <n v="3"/>
    <n v="3"/>
    <m/>
  </r>
  <r>
    <s v="Склад Юг"/>
    <x v="0"/>
    <x v="7431"/>
    <x v="0"/>
    <m/>
    <m/>
    <x v="0"/>
    <m/>
    <m/>
    <m/>
    <n v="169.99"/>
    <n v="169.99"/>
    <m/>
    <m/>
    <n v="6"/>
    <n v="6"/>
    <m/>
  </r>
  <r>
    <s v="Склад Юг"/>
    <x v="0"/>
    <x v="7432"/>
    <x v="0"/>
    <m/>
    <m/>
    <x v="0"/>
    <m/>
    <m/>
    <m/>
    <n v="55"/>
    <n v="55"/>
    <m/>
    <m/>
    <n v="2"/>
    <n v="2"/>
    <m/>
  </r>
  <r>
    <s v="Склад Юг"/>
    <x v="0"/>
    <x v="7433"/>
    <x v="0"/>
    <m/>
    <m/>
    <x v="0"/>
    <m/>
    <m/>
    <m/>
    <n v="85"/>
    <n v="85"/>
    <m/>
    <m/>
    <n v="3"/>
    <n v="3"/>
    <m/>
  </r>
  <r>
    <s v="Склад Юг"/>
    <x v="0"/>
    <x v="7434"/>
    <x v="0"/>
    <m/>
    <m/>
    <x v="0"/>
    <m/>
    <m/>
    <m/>
    <n v="170"/>
    <n v="170"/>
    <m/>
    <m/>
    <n v="6"/>
    <n v="6"/>
    <m/>
  </r>
  <r>
    <s v="Склад Юг"/>
    <x v="0"/>
    <x v="4927"/>
    <x v="0"/>
    <m/>
    <m/>
    <x v="0"/>
    <m/>
    <m/>
    <m/>
    <n v="150955"/>
    <n v="20271.099999999999"/>
    <n v="130683.9"/>
    <m/>
    <n v="1750"/>
    <n v="235"/>
    <n v="1515"/>
  </r>
  <r>
    <s v="Склад Юг"/>
    <x v="0"/>
    <x v="4928"/>
    <x v="0"/>
    <m/>
    <m/>
    <x v="0"/>
    <m/>
    <m/>
    <n v="150772.32"/>
    <m/>
    <n v="150772.32"/>
    <m/>
    <n v="1836"/>
    <m/>
    <n v="1836"/>
    <m/>
  </r>
  <r>
    <s v="Склад Юг"/>
    <x v="0"/>
    <x v="4929"/>
    <x v="0"/>
    <m/>
    <m/>
    <x v="0"/>
    <m/>
    <m/>
    <m/>
    <n v="179420.79999999999"/>
    <n v="113949.46"/>
    <n v="65471.34"/>
    <m/>
    <n v="2080"/>
    <n v="1321"/>
    <n v="759"/>
  </r>
  <r>
    <s v="Склад Юг"/>
    <x v="0"/>
    <x v="7435"/>
    <x v="0"/>
    <m/>
    <m/>
    <x v="0"/>
    <m/>
    <m/>
    <n v="23379.81"/>
    <m/>
    <n v="23379.81"/>
    <m/>
    <n v="33"/>
    <m/>
    <n v="33"/>
    <m/>
  </r>
  <r>
    <s v="Склад Юг"/>
    <x v="0"/>
    <x v="7436"/>
    <x v="0"/>
    <m/>
    <m/>
    <x v="0"/>
    <m/>
    <m/>
    <m/>
    <n v="1019.32"/>
    <n v="1019.32"/>
    <m/>
    <m/>
    <n v="2"/>
    <n v="2"/>
    <m/>
  </r>
  <r>
    <s v="Склад Юг"/>
    <x v="0"/>
    <x v="7437"/>
    <x v="0"/>
    <m/>
    <m/>
    <x v="0"/>
    <m/>
    <m/>
    <m/>
    <n v="572.48"/>
    <n v="572.48"/>
    <m/>
    <m/>
    <n v="2"/>
    <n v="2"/>
    <m/>
  </r>
  <r>
    <s v="Склад Юг"/>
    <x v="0"/>
    <x v="7438"/>
    <x v="0"/>
    <m/>
    <m/>
    <x v="0"/>
    <m/>
    <m/>
    <m/>
    <n v="1660"/>
    <n v="830"/>
    <n v="830"/>
    <m/>
    <n v="2"/>
    <n v="1"/>
    <n v="1"/>
  </r>
  <r>
    <s v="Склад Юг"/>
    <x v="0"/>
    <x v="7439"/>
    <x v="0"/>
    <m/>
    <m/>
    <x v="0"/>
    <m/>
    <m/>
    <m/>
    <n v="1750"/>
    <n v="1750"/>
    <m/>
    <m/>
    <n v="1"/>
    <n v="1"/>
    <m/>
  </r>
  <r>
    <s v="Склад Юг"/>
    <x v="0"/>
    <x v="7440"/>
    <x v="0"/>
    <m/>
    <m/>
    <x v="0"/>
    <m/>
    <m/>
    <m/>
    <n v="685.42"/>
    <n v="685.42"/>
    <m/>
    <m/>
    <n v="3"/>
    <n v="3"/>
    <m/>
  </r>
  <r>
    <s v="Склад Юг"/>
    <x v="0"/>
    <x v="7441"/>
    <x v="0"/>
    <m/>
    <m/>
    <x v="0"/>
    <m/>
    <m/>
    <m/>
    <n v="4423.33"/>
    <m/>
    <n v="4423.33"/>
    <m/>
    <n v="2"/>
    <m/>
    <n v="2"/>
  </r>
  <r>
    <s v="Склад Юг"/>
    <x v="0"/>
    <x v="7442"/>
    <x v="0"/>
    <m/>
    <m/>
    <x v="0"/>
    <m/>
    <m/>
    <m/>
    <n v="6556.67"/>
    <n v="6556.67"/>
    <m/>
    <m/>
    <n v="4"/>
    <n v="4"/>
    <m/>
  </r>
  <r>
    <s v="Склад Юг"/>
    <x v="0"/>
    <x v="7443"/>
    <x v="0"/>
    <m/>
    <m/>
    <x v="0"/>
    <m/>
    <m/>
    <m/>
    <n v="15481.67"/>
    <m/>
    <n v="15481.67"/>
    <m/>
    <n v="7"/>
    <m/>
    <n v="7"/>
  </r>
  <r>
    <s v="Склад Юг"/>
    <x v="0"/>
    <x v="7444"/>
    <x v="0"/>
    <m/>
    <m/>
    <x v="0"/>
    <m/>
    <m/>
    <m/>
    <n v="6362.5"/>
    <m/>
    <n v="6362.5"/>
    <m/>
    <n v="3"/>
    <m/>
    <n v="3"/>
  </r>
  <r>
    <s v="Склад Юг"/>
    <x v="0"/>
    <x v="7445"/>
    <x v="0"/>
    <m/>
    <m/>
    <x v="0"/>
    <m/>
    <m/>
    <m/>
    <n v="4223.33"/>
    <n v="4223.33"/>
    <m/>
    <m/>
    <n v="2"/>
    <n v="2"/>
    <m/>
  </r>
  <r>
    <s v="Склад Юг"/>
    <x v="0"/>
    <x v="7446"/>
    <x v="0"/>
    <m/>
    <m/>
    <x v="0"/>
    <m/>
    <m/>
    <m/>
    <n v="11058.33"/>
    <n v="11058.33"/>
    <m/>
    <m/>
    <n v="5"/>
    <n v="5"/>
    <m/>
  </r>
  <r>
    <s v="Склад Юг"/>
    <x v="0"/>
    <x v="7447"/>
    <x v="0"/>
    <m/>
    <m/>
    <x v="0"/>
    <m/>
    <m/>
    <m/>
    <n v="10604.17"/>
    <n v="10604.17"/>
    <m/>
    <m/>
    <n v="5"/>
    <n v="5"/>
    <m/>
  </r>
  <r>
    <s v="Склад Юг"/>
    <x v="0"/>
    <x v="7448"/>
    <x v="0"/>
    <m/>
    <m/>
    <x v="0"/>
    <m/>
    <m/>
    <m/>
    <n v="4241.67"/>
    <n v="4241.67"/>
    <m/>
    <m/>
    <n v="2"/>
    <n v="2"/>
    <m/>
  </r>
  <r>
    <s v="Склад Юг"/>
    <x v="0"/>
    <x v="7449"/>
    <x v="0"/>
    <m/>
    <m/>
    <x v="0"/>
    <m/>
    <m/>
    <m/>
    <n v="10736.38"/>
    <n v="10736.38"/>
    <m/>
    <m/>
    <n v="1"/>
    <n v="1"/>
    <m/>
  </r>
  <r>
    <s v="Склад Юг"/>
    <x v="0"/>
    <x v="7450"/>
    <x v="0"/>
    <m/>
    <m/>
    <x v="0"/>
    <m/>
    <m/>
    <m/>
    <n v="340"/>
    <n v="340"/>
    <m/>
    <m/>
    <n v="1"/>
    <n v="1"/>
    <m/>
  </r>
  <r>
    <s v="Склад Юг"/>
    <x v="0"/>
    <x v="7451"/>
    <x v="0"/>
    <m/>
    <m/>
    <x v="0"/>
    <m/>
    <m/>
    <m/>
    <n v="1941.67"/>
    <n v="1941.67"/>
    <m/>
    <m/>
    <n v="2"/>
    <n v="2"/>
    <m/>
  </r>
  <r>
    <s v="Склад Юг"/>
    <x v="0"/>
    <x v="1663"/>
    <x v="0"/>
    <m/>
    <m/>
    <x v="0"/>
    <m/>
    <m/>
    <m/>
    <n v="725.83"/>
    <n v="725.83"/>
    <m/>
    <m/>
    <n v="1"/>
    <n v="1"/>
    <m/>
  </r>
  <r>
    <s v="Склад Юг"/>
    <x v="0"/>
    <x v="7452"/>
    <x v="0"/>
    <m/>
    <m/>
    <x v="0"/>
    <m/>
    <m/>
    <m/>
    <n v="563.33000000000004"/>
    <n v="563.33000000000004"/>
    <m/>
    <m/>
    <n v="1"/>
    <n v="1"/>
    <m/>
  </r>
  <r>
    <s v="Склад Юг"/>
    <x v="0"/>
    <x v="7453"/>
    <x v="0"/>
    <m/>
    <m/>
    <x v="0"/>
    <m/>
    <m/>
    <m/>
    <n v="2242.5"/>
    <n v="2242.5"/>
    <m/>
    <m/>
    <n v="2"/>
    <n v="2"/>
    <m/>
  </r>
  <r>
    <s v="Склад Юг"/>
    <x v="0"/>
    <x v="7454"/>
    <x v="0"/>
    <m/>
    <m/>
    <x v="0"/>
    <m/>
    <m/>
    <m/>
    <n v="2500"/>
    <n v="2500"/>
    <m/>
    <m/>
    <n v="4"/>
    <n v="4"/>
    <m/>
  </r>
  <r>
    <s v="Склад Юг"/>
    <x v="0"/>
    <x v="7455"/>
    <x v="0"/>
    <m/>
    <m/>
    <x v="0"/>
    <m/>
    <m/>
    <m/>
    <n v="1354.17"/>
    <n v="1354.17"/>
    <m/>
    <m/>
    <n v="2"/>
    <n v="2"/>
    <m/>
  </r>
  <r>
    <s v="Склад Юг"/>
    <x v="0"/>
    <x v="7456"/>
    <x v="0"/>
    <m/>
    <m/>
    <x v="0"/>
    <m/>
    <m/>
    <m/>
    <n v="78"/>
    <n v="78"/>
    <m/>
    <m/>
    <n v="1"/>
    <n v="1"/>
    <m/>
  </r>
  <r>
    <s v="Склад Юг"/>
    <x v="0"/>
    <x v="7457"/>
    <x v="0"/>
    <m/>
    <m/>
    <x v="0"/>
    <m/>
    <m/>
    <m/>
    <n v="1632.5"/>
    <n v="1632.5"/>
    <m/>
    <m/>
    <n v="3"/>
    <n v="3"/>
    <m/>
  </r>
  <r>
    <s v="Склад Юг"/>
    <x v="0"/>
    <x v="7458"/>
    <x v="0"/>
    <m/>
    <m/>
    <x v="0"/>
    <m/>
    <m/>
    <m/>
    <n v="358.75"/>
    <n v="358.75"/>
    <m/>
    <m/>
    <n v="1"/>
    <n v="1"/>
    <m/>
  </r>
  <r>
    <s v="Склад Юг"/>
    <x v="0"/>
    <x v="7459"/>
    <x v="0"/>
    <m/>
    <m/>
    <x v="0"/>
    <m/>
    <m/>
    <m/>
    <n v="13507.56"/>
    <n v="13507.56"/>
    <m/>
    <m/>
    <n v="2"/>
    <n v="2"/>
    <m/>
  </r>
  <r>
    <s v="Склад Юг"/>
    <x v="0"/>
    <x v="7460"/>
    <x v="0"/>
    <m/>
    <m/>
    <x v="0"/>
    <m/>
    <m/>
    <m/>
    <n v="22104"/>
    <n v="22104"/>
    <m/>
    <m/>
    <n v="1"/>
    <n v="1"/>
    <m/>
  </r>
  <r>
    <s v="Склад Юг"/>
    <x v="0"/>
    <x v="7461"/>
    <x v="0"/>
    <m/>
    <m/>
    <x v="0"/>
    <m/>
    <m/>
    <m/>
    <n v="25627.200000000001"/>
    <n v="25627.200000000001"/>
    <m/>
    <m/>
    <n v="1"/>
    <n v="1"/>
    <m/>
  </r>
  <r>
    <s v="Склад Юг"/>
    <x v="0"/>
    <x v="7462"/>
    <x v="0"/>
    <m/>
    <m/>
    <x v="0"/>
    <m/>
    <m/>
    <m/>
    <n v="6266.4"/>
    <n v="6266.4"/>
    <m/>
    <m/>
    <n v="2"/>
    <n v="2"/>
    <m/>
  </r>
  <r>
    <s v="Склад Юг"/>
    <x v="0"/>
    <x v="7463"/>
    <x v="0"/>
    <m/>
    <m/>
    <x v="0"/>
    <m/>
    <m/>
    <m/>
    <n v="39168"/>
    <n v="31334.400000000001"/>
    <n v="7833.6"/>
    <m/>
    <n v="10"/>
    <n v="8"/>
    <n v="2"/>
  </r>
  <r>
    <s v="Склад Юг"/>
    <x v="0"/>
    <x v="7464"/>
    <x v="0"/>
    <m/>
    <m/>
    <x v="0"/>
    <m/>
    <m/>
    <m/>
    <n v="10572.25"/>
    <n v="10572.25"/>
    <m/>
    <m/>
    <n v="2"/>
    <n v="2"/>
    <m/>
  </r>
  <r>
    <s v="Склад Юг"/>
    <x v="0"/>
    <x v="7465"/>
    <x v="0"/>
    <m/>
    <m/>
    <x v="0"/>
    <m/>
    <m/>
    <m/>
    <n v="7255.2"/>
    <m/>
    <n v="7255.2"/>
    <m/>
    <n v="1"/>
    <m/>
    <n v="1"/>
  </r>
  <r>
    <s v="Склад Юг"/>
    <x v="0"/>
    <x v="7466"/>
    <x v="0"/>
    <m/>
    <m/>
    <x v="0"/>
    <m/>
    <m/>
    <m/>
    <n v="8706"/>
    <n v="8706"/>
    <m/>
    <m/>
    <n v="1"/>
    <n v="1"/>
    <m/>
  </r>
  <r>
    <s v="Склад Юг"/>
    <x v="0"/>
    <x v="7467"/>
    <x v="0"/>
    <m/>
    <m/>
    <x v="0"/>
    <m/>
    <m/>
    <m/>
    <n v="9729.6"/>
    <n v="9729.6"/>
    <m/>
    <m/>
    <n v="1"/>
    <n v="1"/>
    <m/>
  </r>
  <r>
    <s v="Склад Юг"/>
    <x v="0"/>
    <x v="7468"/>
    <x v="0"/>
    <m/>
    <m/>
    <x v="0"/>
    <m/>
    <m/>
    <m/>
    <n v="11028"/>
    <n v="11028"/>
    <m/>
    <m/>
    <n v="1"/>
    <n v="1"/>
    <m/>
  </r>
  <r>
    <s v="Склад Юг"/>
    <x v="0"/>
    <x v="7469"/>
    <x v="0"/>
    <m/>
    <m/>
    <x v="0"/>
    <m/>
    <m/>
    <m/>
    <n v="11318.28"/>
    <m/>
    <n v="11318.28"/>
    <m/>
    <n v="1"/>
    <m/>
    <n v="1"/>
  </r>
  <r>
    <s v="Склад Юг"/>
    <x v="0"/>
    <x v="7470"/>
    <x v="0"/>
    <m/>
    <m/>
    <x v="0"/>
    <m/>
    <m/>
    <m/>
    <n v="13348.8"/>
    <m/>
    <n v="13348.8"/>
    <m/>
    <n v="1"/>
    <m/>
    <n v="1"/>
  </r>
  <r>
    <s v="Склад Юг"/>
    <x v="0"/>
    <x v="7471"/>
    <x v="0"/>
    <m/>
    <m/>
    <x v="0"/>
    <m/>
    <m/>
    <m/>
    <n v="14220"/>
    <m/>
    <n v="14220"/>
    <m/>
    <n v="1"/>
    <m/>
    <n v="1"/>
  </r>
  <r>
    <s v="Склад Юг"/>
    <x v="0"/>
    <x v="7472"/>
    <x v="0"/>
    <m/>
    <m/>
    <x v="0"/>
    <m/>
    <m/>
    <m/>
    <n v="13302.2"/>
    <n v="7359"/>
    <n v="5943.2"/>
    <m/>
    <n v="9"/>
    <n v="5"/>
    <n v="4"/>
  </r>
  <r>
    <s v="Склад Юг"/>
    <x v="0"/>
    <x v="7473"/>
    <x v="0"/>
    <m/>
    <m/>
    <x v="0"/>
    <m/>
    <m/>
    <m/>
    <n v="74452.649999999994"/>
    <n v="37006.35"/>
    <n v="37446.300000000003"/>
    <m/>
    <n v="4"/>
    <n v="2"/>
    <n v="2"/>
  </r>
  <r>
    <s v="Склад Юг"/>
    <x v="0"/>
    <x v="7474"/>
    <x v="0"/>
    <m/>
    <m/>
    <x v="0"/>
    <m/>
    <m/>
    <m/>
    <n v="2175.6"/>
    <n v="2175.6"/>
    <m/>
    <m/>
    <n v="1"/>
    <n v="1"/>
    <m/>
  </r>
  <r>
    <s v="Склад Юг"/>
    <x v="0"/>
    <x v="7475"/>
    <x v="0"/>
    <m/>
    <m/>
    <x v="0"/>
    <m/>
    <m/>
    <m/>
    <n v="35349.699999999997"/>
    <n v="35349.699999999997"/>
    <m/>
    <m/>
    <n v="2"/>
    <n v="2"/>
    <m/>
  </r>
  <r>
    <s v="Склад Юг"/>
    <x v="0"/>
    <x v="7476"/>
    <x v="0"/>
    <m/>
    <m/>
    <x v="0"/>
    <m/>
    <m/>
    <m/>
    <n v="18920.650000000001"/>
    <n v="18920.650000000001"/>
    <m/>
    <m/>
    <n v="2"/>
    <n v="2"/>
    <m/>
  </r>
  <r>
    <s v="Склад Юг"/>
    <x v="0"/>
    <x v="7477"/>
    <x v="0"/>
    <m/>
    <m/>
    <x v="0"/>
    <m/>
    <m/>
    <m/>
    <n v="2611.1999999999998"/>
    <n v="2611.1999999999998"/>
    <m/>
    <m/>
    <n v="1"/>
    <n v="1"/>
    <m/>
  </r>
  <r>
    <s v="Склад Юг"/>
    <x v="0"/>
    <x v="7478"/>
    <x v="0"/>
    <m/>
    <m/>
    <x v="0"/>
    <m/>
    <m/>
    <m/>
    <n v="2926.29"/>
    <n v="2926.29"/>
    <m/>
    <m/>
    <n v="1"/>
    <n v="1"/>
    <m/>
  </r>
  <r>
    <s v="Склад Юг"/>
    <x v="0"/>
    <x v="7479"/>
    <x v="0"/>
    <m/>
    <m/>
    <x v="0"/>
    <m/>
    <m/>
    <m/>
    <n v="4330.8999999999996"/>
    <n v="4330.8999999999996"/>
    <m/>
    <m/>
    <n v="1"/>
    <n v="1"/>
    <m/>
  </r>
  <r>
    <s v="Склад Юг"/>
    <x v="0"/>
    <x v="7480"/>
    <x v="0"/>
    <m/>
    <m/>
    <x v="0"/>
    <m/>
    <m/>
    <m/>
    <n v="5179.49"/>
    <n v="5179.49"/>
    <m/>
    <m/>
    <n v="1"/>
    <n v="1"/>
    <m/>
  </r>
  <r>
    <s v="Склад Юг"/>
    <x v="0"/>
    <x v="7481"/>
    <x v="0"/>
    <m/>
    <m/>
    <x v="0"/>
    <m/>
    <m/>
    <m/>
    <n v="5501.37"/>
    <n v="5501.37"/>
    <m/>
    <m/>
    <n v="1"/>
    <n v="1"/>
    <m/>
  </r>
  <r>
    <s v="Склад Юг"/>
    <x v="0"/>
    <x v="7482"/>
    <x v="0"/>
    <m/>
    <m/>
    <x v="0"/>
    <m/>
    <m/>
    <m/>
    <n v="5851.2"/>
    <n v="5851.2"/>
    <m/>
    <m/>
    <n v="4"/>
    <n v="4"/>
    <m/>
  </r>
  <r>
    <s v="Склад Юг"/>
    <x v="0"/>
    <x v="7483"/>
    <x v="0"/>
    <m/>
    <m/>
    <x v="0"/>
    <m/>
    <m/>
    <m/>
    <n v="2925.6"/>
    <n v="2925.6"/>
    <m/>
    <m/>
    <n v="2"/>
    <n v="2"/>
    <m/>
  </r>
  <r>
    <s v="Склад Юг"/>
    <x v="0"/>
    <x v="7484"/>
    <x v="0"/>
    <m/>
    <m/>
    <x v="0"/>
    <m/>
    <m/>
    <m/>
    <n v="17938.16"/>
    <n v="17938.16"/>
    <m/>
    <m/>
    <n v="1"/>
    <n v="1"/>
    <m/>
  </r>
  <r>
    <s v="Склад Юг"/>
    <x v="0"/>
    <x v="7485"/>
    <x v="0"/>
    <m/>
    <m/>
    <x v="0"/>
    <m/>
    <m/>
    <m/>
    <n v="21508.23"/>
    <n v="21508.23"/>
    <m/>
    <m/>
    <n v="1"/>
    <n v="1"/>
    <m/>
  </r>
  <r>
    <s v="Склад Юг"/>
    <x v="0"/>
    <x v="7486"/>
    <x v="0"/>
    <m/>
    <m/>
    <x v="0"/>
    <m/>
    <m/>
    <m/>
    <n v="25341.63"/>
    <n v="25341.63"/>
    <m/>
    <m/>
    <n v="1"/>
    <n v="1"/>
    <m/>
  </r>
  <r>
    <s v="Склад Юг"/>
    <x v="0"/>
    <x v="7487"/>
    <x v="0"/>
    <m/>
    <m/>
    <x v="0"/>
    <m/>
    <m/>
    <m/>
    <n v="2750.69"/>
    <n v="2750.69"/>
    <m/>
    <m/>
    <n v="1"/>
    <n v="1"/>
    <m/>
  </r>
  <r>
    <s v="Склад Юг"/>
    <x v="0"/>
    <x v="7488"/>
    <x v="0"/>
    <m/>
    <m/>
    <x v="0"/>
    <m/>
    <m/>
    <m/>
    <n v="844.42"/>
    <n v="844.42"/>
    <m/>
    <m/>
    <n v="2"/>
    <n v="2"/>
    <m/>
  </r>
  <r>
    <s v="Склад Юг"/>
    <x v="0"/>
    <x v="7489"/>
    <x v="0"/>
    <m/>
    <m/>
    <x v="0"/>
    <m/>
    <m/>
    <m/>
    <n v="3900"/>
    <n v="3900"/>
    <m/>
    <m/>
    <n v="50"/>
    <n v="50"/>
    <m/>
  </r>
  <r>
    <s v="Склад Юг"/>
    <x v="0"/>
    <x v="7490"/>
    <x v="0"/>
    <m/>
    <m/>
    <x v="0"/>
    <m/>
    <m/>
    <m/>
    <n v="1365"/>
    <n v="1365"/>
    <m/>
    <m/>
    <n v="5"/>
    <n v="5"/>
    <m/>
  </r>
  <r>
    <s v="Склад Юг"/>
    <x v="0"/>
    <x v="4996"/>
    <x v="0"/>
    <m/>
    <m/>
    <x v="0"/>
    <m/>
    <m/>
    <m/>
    <n v="640"/>
    <n v="640"/>
    <m/>
    <m/>
    <n v="1"/>
    <n v="1"/>
    <m/>
  </r>
  <r>
    <s v="Склад Юг"/>
    <x v="0"/>
    <x v="7491"/>
    <x v="0"/>
    <m/>
    <m/>
    <x v="0"/>
    <m/>
    <m/>
    <m/>
    <n v="416.67"/>
    <n v="416.67"/>
    <m/>
    <m/>
    <n v="5"/>
    <n v="5"/>
    <m/>
  </r>
  <r>
    <s v="Склад Юг"/>
    <x v="0"/>
    <x v="7492"/>
    <x v="0"/>
    <m/>
    <m/>
    <x v="0"/>
    <m/>
    <m/>
    <m/>
    <n v="250"/>
    <n v="250"/>
    <m/>
    <m/>
    <n v="2"/>
    <n v="2"/>
    <m/>
  </r>
  <r>
    <s v="Склад Юг"/>
    <x v="0"/>
    <x v="7493"/>
    <x v="0"/>
    <m/>
    <m/>
    <x v="0"/>
    <m/>
    <m/>
    <m/>
    <n v="8000"/>
    <n v="8000"/>
    <m/>
    <m/>
    <n v="2"/>
    <n v="2"/>
    <m/>
  </r>
  <r>
    <s v="Склад Юг"/>
    <x v="0"/>
    <x v="4999"/>
    <x v="0"/>
    <m/>
    <m/>
    <x v="0"/>
    <m/>
    <m/>
    <m/>
    <n v="42000"/>
    <n v="42000"/>
    <m/>
    <m/>
    <n v="2"/>
    <n v="2"/>
    <m/>
  </r>
  <r>
    <s v="Склад Юг"/>
    <x v="0"/>
    <x v="7494"/>
    <x v="0"/>
    <m/>
    <m/>
    <x v="0"/>
    <m/>
    <m/>
    <m/>
    <n v="5890.5"/>
    <n v="5890.5"/>
    <m/>
    <m/>
    <n v="1"/>
    <n v="1"/>
    <m/>
  </r>
  <r>
    <s v="Склад Юг"/>
    <x v="0"/>
    <x v="1687"/>
    <x v="0"/>
    <m/>
    <m/>
    <x v="0"/>
    <m/>
    <m/>
    <m/>
    <n v="6107.07"/>
    <n v="6107.07"/>
    <m/>
    <m/>
    <n v="1"/>
    <n v="1"/>
    <m/>
  </r>
  <r>
    <s v="Склад Юг"/>
    <x v="0"/>
    <x v="7495"/>
    <x v="0"/>
    <m/>
    <m/>
    <x v="0"/>
    <m/>
    <m/>
    <m/>
    <n v="4383.75"/>
    <n v="4383.75"/>
    <m/>
    <m/>
    <n v="1"/>
    <n v="1"/>
    <m/>
  </r>
  <r>
    <s v="Склад Юг"/>
    <x v="0"/>
    <x v="7496"/>
    <x v="0"/>
    <m/>
    <m/>
    <x v="0"/>
    <m/>
    <m/>
    <m/>
    <n v="6000"/>
    <n v="6000"/>
    <m/>
    <m/>
    <n v="1"/>
    <n v="1"/>
    <m/>
  </r>
  <r>
    <s v="Склад Юг"/>
    <x v="0"/>
    <x v="7497"/>
    <x v="0"/>
    <m/>
    <m/>
    <x v="0"/>
    <m/>
    <m/>
    <m/>
    <n v="946"/>
    <n v="946"/>
    <m/>
    <m/>
    <n v="2"/>
    <n v="2"/>
    <m/>
  </r>
  <r>
    <s v="Склад Юг"/>
    <x v="0"/>
    <x v="7498"/>
    <x v="0"/>
    <m/>
    <m/>
    <x v="0"/>
    <m/>
    <m/>
    <m/>
    <n v="641.33000000000004"/>
    <n v="641.33000000000004"/>
    <m/>
    <m/>
    <n v="1"/>
    <n v="1"/>
    <m/>
  </r>
  <r>
    <s v="Склад Юг"/>
    <x v="0"/>
    <x v="7499"/>
    <x v="0"/>
    <m/>
    <m/>
    <x v="0"/>
    <m/>
    <m/>
    <m/>
    <n v="493"/>
    <n v="493"/>
    <m/>
    <m/>
    <n v="1"/>
    <n v="1"/>
    <m/>
  </r>
  <r>
    <s v="Склад Юг"/>
    <x v="0"/>
    <x v="7500"/>
    <x v="0"/>
    <m/>
    <m/>
    <x v="0"/>
    <m/>
    <m/>
    <n v="29200"/>
    <m/>
    <n v="29200"/>
    <m/>
    <n v="1"/>
    <m/>
    <n v="1"/>
    <m/>
  </r>
  <r>
    <s v="Склад Юг"/>
    <x v="0"/>
    <x v="5002"/>
    <x v="0"/>
    <m/>
    <m/>
    <x v="0"/>
    <m/>
    <m/>
    <m/>
    <n v="56400"/>
    <n v="56400"/>
    <m/>
    <m/>
    <n v="2"/>
    <n v="2"/>
    <m/>
  </r>
  <r>
    <s v="Склад Юг"/>
    <x v="0"/>
    <x v="7501"/>
    <x v="0"/>
    <m/>
    <m/>
    <x v="0"/>
    <m/>
    <m/>
    <m/>
    <n v="347130"/>
    <n v="256510"/>
    <n v="90620"/>
    <m/>
    <n v="16"/>
    <n v="12"/>
    <n v="4"/>
  </r>
  <r>
    <s v="Склад Юг"/>
    <x v="0"/>
    <x v="7502"/>
    <x v="0"/>
    <m/>
    <m/>
    <x v="0"/>
    <m/>
    <m/>
    <m/>
    <n v="47610"/>
    <n v="47610"/>
    <m/>
    <m/>
    <n v="2"/>
    <n v="2"/>
    <m/>
  </r>
  <r>
    <s v="Склад Юг"/>
    <x v="0"/>
    <x v="7503"/>
    <x v="1"/>
    <n v="351799.81"/>
    <n v="4"/>
    <x v="3"/>
    <s v="Аварийный запас. Остаток после проведения ремонтных работ"/>
    <m/>
    <n v="351799.81"/>
    <m/>
    <m/>
    <n v="351799.81"/>
    <n v="4"/>
    <m/>
    <m/>
    <n v="4"/>
  </r>
  <r>
    <s v="Склад Юг"/>
    <x v="0"/>
    <x v="7504"/>
    <x v="0"/>
    <m/>
    <m/>
    <x v="0"/>
    <m/>
    <m/>
    <m/>
    <n v="120"/>
    <n v="120"/>
    <m/>
    <m/>
    <n v="1.2"/>
    <n v="1.2"/>
    <m/>
  </r>
  <r>
    <s v="Склад Юг"/>
    <x v="0"/>
    <x v="7505"/>
    <x v="0"/>
    <m/>
    <m/>
    <x v="0"/>
    <m/>
    <m/>
    <n v="708.33"/>
    <m/>
    <n v="708.33"/>
    <m/>
    <n v="5"/>
    <m/>
    <n v="5"/>
    <m/>
  </r>
  <r>
    <s v="Склад Юг"/>
    <x v="0"/>
    <x v="7506"/>
    <x v="0"/>
    <m/>
    <m/>
    <x v="0"/>
    <m/>
    <m/>
    <m/>
    <n v="352.71"/>
    <m/>
    <n v="352.71"/>
    <m/>
    <n v="1"/>
    <m/>
    <n v="1"/>
  </r>
  <r>
    <s v="Склад Юг"/>
    <x v="0"/>
    <x v="7507"/>
    <x v="2"/>
    <n v="1519.46"/>
    <n v="3"/>
    <x v="6"/>
    <s v="выписывается по мере потребности (монтажные работы в шкафах телеметрии)"/>
    <m/>
    <n v="1519.46"/>
    <m/>
    <m/>
    <n v="1519.46"/>
    <n v="3"/>
    <m/>
    <m/>
    <n v="3"/>
  </r>
  <r>
    <s v="Склад Юг"/>
    <x v="0"/>
    <x v="1691"/>
    <x v="0"/>
    <m/>
    <m/>
    <x v="0"/>
    <m/>
    <m/>
    <m/>
    <n v="1114"/>
    <n v="1114"/>
    <m/>
    <m/>
    <n v="2"/>
    <n v="2"/>
    <m/>
  </r>
  <r>
    <s v="Склад Юг"/>
    <x v="0"/>
    <x v="7508"/>
    <x v="0"/>
    <m/>
    <m/>
    <x v="0"/>
    <m/>
    <m/>
    <m/>
    <n v="760.42"/>
    <n v="760.42"/>
    <m/>
    <m/>
    <n v="5"/>
    <n v="5"/>
    <m/>
  </r>
  <r>
    <s v="Склад Юг"/>
    <x v="0"/>
    <x v="7509"/>
    <x v="0"/>
    <m/>
    <m/>
    <x v="0"/>
    <m/>
    <m/>
    <n v="4582.16"/>
    <m/>
    <n v="4582.16"/>
    <m/>
    <n v="3"/>
    <m/>
    <n v="3"/>
    <m/>
  </r>
  <r>
    <s v="Склад Юг"/>
    <x v="0"/>
    <x v="7510"/>
    <x v="0"/>
    <m/>
    <m/>
    <x v="0"/>
    <m/>
    <m/>
    <m/>
    <n v="272"/>
    <n v="272"/>
    <m/>
    <m/>
    <n v="16"/>
    <n v="16"/>
    <m/>
  </r>
  <r>
    <s v="Склад Юг"/>
    <x v="0"/>
    <x v="7511"/>
    <x v="0"/>
    <m/>
    <m/>
    <x v="0"/>
    <m/>
    <m/>
    <m/>
    <n v="66"/>
    <n v="66"/>
    <m/>
    <m/>
    <n v="3"/>
    <n v="3"/>
    <m/>
  </r>
  <r>
    <s v="Склад Юг"/>
    <x v="0"/>
    <x v="7512"/>
    <x v="4"/>
    <n v="6792.99"/>
    <n v="3"/>
    <x v="3"/>
    <s v="Реконструкция НБУ 2022-2024"/>
    <m/>
    <n v="6792.99"/>
    <m/>
    <m/>
    <n v="6792.99"/>
    <n v="3"/>
    <m/>
    <m/>
    <n v="3"/>
  </r>
  <r>
    <s v="Склад Юг"/>
    <x v="0"/>
    <x v="7513"/>
    <x v="0"/>
    <m/>
    <m/>
    <x v="0"/>
    <m/>
    <m/>
    <m/>
    <n v="3900"/>
    <n v="3900"/>
    <m/>
    <m/>
    <n v="100"/>
    <n v="100"/>
    <m/>
  </r>
  <r>
    <s v="Склад Юг"/>
    <x v="0"/>
    <x v="7514"/>
    <x v="0"/>
    <m/>
    <m/>
    <x v="0"/>
    <m/>
    <m/>
    <m/>
    <n v="56"/>
    <n v="56"/>
    <m/>
    <m/>
    <n v="2"/>
    <n v="2"/>
    <m/>
  </r>
  <r>
    <s v="Склад Юг"/>
    <x v="0"/>
    <x v="7515"/>
    <x v="0"/>
    <m/>
    <m/>
    <x v="0"/>
    <m/>
    <m/>
    <m/>
    <n v="6300"/>
    <n v="6300"/>
    <m/>
    <m/>
    <n v="8"/>
    <n v="8"/>
    <m/>
  </r>
  <r>
    <s v="Склад Юг"/>
    <x v="0"/>
    <x v="7516"/>
    <x v="0"/>
    <m/>
    <m/>
    <x v="0"/>
    <m/>
    <m/>
    <m/>
    <n v="1180.6199999999999"/>
    <n v="1180.6199999999999"/>
    <m/>
    <m/>
    <n v="1"/>
    <n v="1"/>
    <m/>
  </r>
  <r>
    <s v="Склад Юг"/>
    <x v="0"/>
    <x v="7517"/>
    <x v="0"/>
    <m/>
    <m/>
    <x v="0"/>
    <m/>
    <m/>
    <m/>
    <n v="5901.84"/>
    <m/>
    <n v="5901.84"/>
    <m/>
    <n v="4"/>
    <m/>
    <n v="4"/>
  </r>
  <r>
    <s v="Склад Юг"/>
    <x v="0"/>
    <x v="7518"/>
    <x v="0"/>
    <m/>
    <m/>
    <x v="0"/>
    <m/>
    <m/>
    <m/>
    <n v="4238.6400000000003"/>
    <n v="4238.6400000000003"/>
    <m/>
    <m/>
    <n v="2"/>
    <n v="2"/>
    <m/>
  </r>
  <r>
    <s v="Склад Юг"/>
    <x v="0"/>
    <x v="7519"/>
    <x v="0"/>
    <m/>
    <m/>
    <x v="0"/>
    <m/>
    <m/>
    <m/>
    <n v="2512.44"/>
    <m/>
    <n v="2512.44"/>
    <m/>
    <n v="1"/>
    <m/>
    <n v="1"/>
  </r>
  <r>
    <s v="Склад Юг"/>
    <x v="0"/>
    <x v="7520"/>
    <x v="0"/>
    <m/>
    <m/>
    <x v="0"/>
    <m/>
    <m/>
    <m/>
    <n v="1149.1199999999999"/>
    <m/>
    <n v="1149.1199999999999"/>
    <m/>
    <n v="4"/>
    <m/>
    <n v="4"/>
  </r>
  <r>
    <s v="Склад Юг"/>
    <x v="0"/>
    <x v="7521"/>
    <x v="0"/>
    <m/>
    <m/>
    <x v="0"/>
    <m/>
    <m/>
    <m/>
    <n v="14421.6"/>
    <n v="6211.2"/>
    <n v="8210.4"/>
    <m/>
    <n v="16"/>
    <n v="8"/>
    <n v="8"/>
  </r>
  <r>
    <s v="Склад Юг"/>
    <x v="0"/>
    <x v="7522"/>
    <x v="0"/>
    <m/>
    <m/>
    <x v="0"/>
    <m/>
    <m/>
    <m/>
    <n v="506.4"/>
    <m/>
    <n v="506.4"/>
    <m/>
    <n v="1"/>
    <m/>
    <n v="1"/>
  </r>
  <r>
    <s v="Склад Юг"/>
    <x v="0"/>
    <x v="5014"/>
    <x v="0"/>
    <m/>
    <m/>
    <x v="0"/>
    <m/>
    <m/>
    <m/>
    <n v="1666.8"/>
    <n v="1666.8"/>
    <m/>
    <m/>
    <n v="3"/>
    <n v="3"/>
    <m/>
  </r>
  <r>
    <s v="Склад Юг"/>
    <x v="0"/>
    <x v="5015"/>
    <x v="0"/>
    <m/>
    <m/>
    <x v="0"/>
    <m/>
    <m/>
    <m/>
    <n v="555.6"/>
    <n v="555.6"/>
    <m/>
    <m/>
    <n v="1"/>
    <n v="1"/>
    <m/>
  </r>
  <r>
    <s v="Склад Юг"/>
    <x v="0"/>
    <x v="5017"/>
    <x v="0"/>
    <m/>
    <m/>
    <x v="0"/>
    <m/>
    <m/>
    <m/>
    <n v="4572"/>
    <n v="3048"/>
    <n v="1524"/>
    <m/>
    <n v="3"/>
    <n v="2"/>
    <n v="1"/>
  </r>
  <r>
    <s v="Склад Юг"/>
    <x v="0"/>
    <x v="5018"/>
    <x v="0"/>
    <m/>
    <m/>
    <x v="0"/>
    <m/>
    <m/>
    <m/>
    <n v="6160"/>
    <n v="6160"/>
    <m/>
    <m/>
    <n v="4"/>
    <n v="4"/>
    <m/>
  </r>
  <r>
    <s v="Склад Юг"/>
    <x v="0"/>
    <x v="5019"/>
    <x v="0"/>
    <m/>
    <m/>
    <x v="0"/>
    <m/>
    <m/>
    <m/>
    <n v="2824.8"/>
    <n v="2824.8"/>
    <m/>
    <m/>
    <n v="2"/>
    <n v="2"/>
    <m/>
  </r>
  <r>
    <s v="Склад Юг"/>
    <x v="0"/>
    <x v="7523"/>
    <x v="0"/>
    <m/>
    <m/>
    <x v="0"/>
    <m/>
    <m/>
    <m/>
    <n v="3942"/>
    <m/>
    <n v="3942"/>
    <m/>
    <n v="1"/>
    <m/>
    <n v="1"/>
  </r>
  <r>
    <s v="Склад Юг"/>
    <x v="0"/>
    <x v="7524"/>
    <x v="0"/>
    <m/>
    <m/>
    <x v="0"/>
    <m/>
    <m/>
    <m/>
    <n v="5020.8"/>
    <m/>
    <n v="5020.8"/>
    <m/>
    <n v="1"/>
    <m/>
    <n v="1"/>
  </r>
  <r>
    <s v="Склад Юг"/>
    <x v="0"/>
    <x v="5027"/>
    <x v="0"/>
    <m/>
    <m/>
    <x v="0"/>
    <m/>
    <m/>
    <m/>
    <n v="13896"/>
    <n v="13896"/>
    <m/>
    <m/>
    <n v="6"/>
    <n v="6"/>
    <m/>
  </r>
  <r>
    <s v="Склад Юг"/>
    <x v="0"/>
    <x v="7525"/>
    <x v="0"/>
    <m/>
    <m/>
    <x v="0"/>
    <m/>
    <m/>
    <m/>
    <n v="2160"/>
    <n v="2160"/>
    <m/>
    <m/>
    <n v="4"/>
    <n v="4"/>
    <m/>
  </r>
  <r>
    <s v="Склад Юг"/>
    <x v="0"/>
    <x v="7526"/>
    <x v="0"/>
    <m/>
    <m/>
    <x v="0"/>
    <m/>
    <m/>
    <m/>
    <n v="2160"/>
    <n v="2160"/>
    <m/>
    <m/>
    <n v="4"/>
    <n v="4"/>
    <m/>
  </r>
  <r>
    <s v="Склад Юг"/>
    <x v="0"/>
    <x v="7527"/>
    <x v="0"/>
    <m/>
    <m/>
    <x v="0"/>
    <m/>
    <m/>
    <m/>
    <n v="1080"/>
    <n v="1080"/>
    <m/>
    <m/>
    <n v="2"/>
    <n v="2"/>
    <m/>
  </r>
  <r>
    <s v="Склад Юг"/>
    <x v="0"/>
    <x v="7528"/>
    <x v="0"/>
    <m/>
    <m/>
    <x v="0"/>
    <m/>
    <m/>
    <m/>
    <n v="3834"/>
    <n v="1620"/>
    <n v="2214"/>
    <m/>
    <n v="6"/>
    <n v="3"/>
    <n v="3"/>
  </r>
  <r>
    <s v="Склад Юг"/>
    <x v="0"/>
    <x v="5029"/>
    <x v="0"/>
    <m/>
    <m/>
    <x v="0"/>
    <m/>
    <m/>
    <m/>
    <n v="394.8"/>
    <n v="394.8"/>
    <m/>
    <m/>
    <n v="1"/>
    <n v="1"/>
    <m/>
  </r>
  <r>
    <s v="Склад Юг"/>
    <x v="0"/>
    <x v="7529"/>
    <x v="0"/>
    <m/>
    <m/>
    <x v="0"/>
    <m/>
    <m/>
    <m/>
    <n v="1863.33"/>
    <n v="1863.33"/>
    <m/>
    <m/>
    <n v="1"/>
    <n v="1"/>
    <m/>
  </r>
  <r>
    <s v="Склад Юг"/>
    <x v="0"/>
    <x v="7530"/>
    <x v="0"/>
    <m/>
    <m/>
    <x v="0"/>
    <m/>
    <m/>
    <m/>
    <n v="825"/>
    <n v="825"/>
    <m/>
    <m/>
    <n v="1"/>
    <n v="1"/>
    <m/>
  </r>
  <r>
    <s v="Склад Юг"/>
    <x v="0"/>
    <x v="7531"/>
    <x v="0"/>
    <m/>
    <m/>
    <x v="0"/>
    <m/>
    <m/>
    <m/>
    <n v="4696.8"/>
    <n v="4696.8"/>
    <m/>
    <m/>
    <n v="2"/>
    <n v="2"/>
    <m/>
  </r>
  <r>
    <s v="Склад Юг"/>
    <x v="0"/>
    <x v="5036"/>
    <x v="0"/>
    <m/>
    <m/>
    <x v="0"/>
    <m/>
    <m/>
    <m/>
    <n v="86620.800000000003"/>
    <m/>
    <n v="86620.800000000003"/>
    <m/>
    <n v="420"/>
    <m/>
    <n v="420"/>
  </r>
  <r>
    <s v="Склад Юг"/>
    <x v="0"/>
    <x v="5037"/>
    <x v="0"/>
    <m/>
    <m/>
    <x v="0"/>
    <m/>
    <m/>
    <m/>
    <n v="5862.72"/>
    <m/>
    <n v="5862.72"/>
    <m/>
    <n v="48"/>
    <m/>
    <n v="48"/>
  </r>
  <r>
    <s v="Склад Юг"/>
    <x v="0"/>
    <x v="5038"/>
    <x v="0"/>
    <n v="-15351.120000000003"/>
    <n v="-309"/>
    <x v="0"/>
    <m/>
    <m/>
    <n v="3369.96"/>
    <n v="34776"/>
    <n v="18721.080000000002"/>
    <n v="19424.88"/>
    <n v="74"/>
    <n v="700"/>
    <n v="383"/>
    <n v="391"/>
  </r>
  <r>
    <s v="Склад Юг"/>
    <x v="0"/>
    <x v="5039"/>
    <x v="0"/>
    <m/>
    <m/>
    <x v="0"/>
    <m/>
    <m/>
    <n v="673.44"/>
    <n v="3808.83"/>
    <n v="4482.2700000000004"/>
    <m/>
    <n v="1"/>
    <n v="6"/>
    <n v="7"/>
    <m/>
  </r>
  <r>
    <s v="Склад Юг"/>
    <x v="0"/>
    <x v="7532"/>
    <x v="2"/>
    <n v="1588.51"/>
    <n v="12"/>
    <x v="5"/>
    <s v="Вовлечение в производство до июня 2022 года  согласно норм выдачи спецодежды и СИЗ"/>
    <m/>
    <n v="1588.51"/>
    <m/>
    <m/>
    <n v="1588.51"/>
    <n v="12"/>
    <m/>
    <m/>
    <n v="12"/>
  </r>
  <r>
    <s v="Склад Юг"/>
    <x v="0"/>
    <x v="7533"/>
    <x v="2"/>
    <n v="22768.720000000001"/>
    <n v="172"/>
    <x v="5"/>
    <s v="Вовлечение в производство до июня 2022 года  согласно норм выдачи спецодежды и СИЗ"/>
    <m/>
    <n v="24092.49"/>
    <m/>
    <n v="1323.77"/>
    <n v="22768.720000000001"/>
    <n v="182"/>
    <m/>
    <n v="10"/>
    <n v="172"/>
  </r>
  <r>
    <s v="Склад Юг"/>
    <x v="0"/>
    <x v="5040"/>
    <x v="0"/>
    <n v="-86138.400000000009"/>
    <n v="-570"/>
    <x v="0"/>
    <m/>
    <m/>
    <n v="117977.64"/>
    <n v="235747.20000000001"/>
    <n v="204116.04"/>
    <n v="149608.79999999999"/>
    <n v="834"/>
    <n v="1560"/>
    <n v="1404"/>
    <n v="990"/>
  </r>
  <r>
    <s v="Склад Юг"/>
    <x v="0"/>
    <x v="5042"/>
    <x v="0"/>
    <m/>
    <m/>
    <x v="0"/>
    <m/>
    <m/>
    <m/>
    <n v="689955.83999999997"/>
    <n v="100552.32000000001"/>
    <n v="589403.52"/>
    <m/>
    <n v="1736"/>
    <n v="253"/>
    <n v="1483"/>
  </r>
  <r>
    <s v="Склад Юг"/>
    <x v="0"/>
    <x v="5043"/>
    <x v="2"/>
    <n v="222685.4"/>
    <n v="868"/>
    <x v="5"/>
    <s v="Вовлечение в производство до июня 2022 года  согласно норм выдачи спецодежды и СИЗ"/>
    <m/>
    <n v="373280.25"/>
    <m/>
    <n v="150594.85"/>
    <n v="222685.4"/>
    <n v="1455"/>
    <m/>
    <n v="587"/>
    <n v="868"/>
  </r>
  <r>
    <s v="Склад Юг"/>
    <x v="0"/>
    <x v="7534"/>
    <x v="0"/>
    <m/>
    <m/>
    <x v="0"/>
    <m/>
    <m/>
    <n v="22102.09"/>
    <m/>
    <n v="22102.09"/>
    <m/>
    <n v="78"/>
    <m/>
    <n v="78"/>
    <m/>
  </r>
  <r>
    <s v="Склад Юг"/>
    <x v="0"/>
    <x v="7535"/>
    <x v="2"/>
    <n v="203656.82"/>
    <n v="722"/>
    <x v="5"/>
    <s v="Вовлечение в производство до июня 2022 года  согласно норм выдачи спецодежды и СИЗ"/>
    <m/>
    <n v="265226.89"/>
    <m/>
    <n v="61570.07"/>
    <n v="203656.82"/>
    <n v="939"/>
    <m/>
    <n v="217"/>
    <n v="722"/>
  </r>
  <r>
    <s v="Склад Юг"/>
    <x v="0"/>
    <x v="5044"/>
    <x v="0"/>
    <m/>
    <m/>
    <x v="0"/>
    <m/>
    <m/>
    <n v="58208.4"/>
    <m/>
    <n v="58208.4"/>
    <m/>
    <n v="940"/>
    <m/>
    <n v="940"/>
    <m/>
  </r>
  <r>
    <s v="Склад Юг"/>
    <x v="0"/>
    <x v="5044"/>
    <x v="0"/>
    <m/>
    <m/>
    <x v="0"/>
    <m/>
    <m/>
    <m/>
    <n v="197519.4"/>
    <n v="48545.64"/>
    <n v="148973.76000000001"/>
    <m/>
    <n v="1835"/>
    <n v="451"/>
    <n v="1384"/>
  </r>
  <r>
    <s v="Склад Юг"/>
    <x v="0"/>
    <x v="7536"/>
    <x v="0"/>
    <m/>
    <m/>
    <x v="0"/>
    <m/>
    <m/>
    <m/>
    <n v="25909.200000000001"/>
    <n v="25909.200000000001"/>
    <m/>
    <m/>
    <n v="1500"/>
    <n v="1500"/>
    <m/>
  </r>
  <r>
    <s v="Склад Юг"/>
    <x v="0"/>
    <x v="7537"/>
    <x v="0"/>
    <m/>
    <m/>
    <x v="0"/>
    <m/>
    <m/>
    <m/>
    <n v="4590"/>
    <n v="4590"/>
    <m/>
    <m/>
    <n v="250"/>
    <n v="250"/>
    <m/>
  </r>
  <r>
    <s v="Склад Юг"/>
    <x v="0"/>
    <x v="5046"/>
    <x v="0"/>
    <m/>
    <m/>
    <x v="0"/>
    <m/>
    <m/>
    <n v="16816.8"/>
    <m/>
    <n v="16816.8"/>
    <m/>
    <n v="840"/>
    <m/>
    <n v="840"/>
    <m/>
  </r>
  <r>
    <s v="Склад Юг"/>
    <x v="0"/>
    <x v="7538"/>
    <x v="0"/>
    <m/>
    <m/>
    <x v="0"/>
    <m/>
    <m/>
    <m/>
    <n v="750"/>
    <n v="750"/>
    <m/>
    <m/>
    <n v="50"/>
    <n v="50"/>
    <m/>
  </r>
  <r>
    <s v="Склад Юг"/>
    <x v="0"/>
    <x v="5047"/>
    <x v="0"/>
    <n v="-14374.08"/>
    <n v="-744"/>
    <x v="0"/>
    <m/>
    <m/>
    <n v="9823.2800000000007"/>
    <n v="49459.199999999997"/>
    <n v="24197.360000000001"/>
    <n v="35085.120000000003"/>
    <n v="527"/>
    <n v="2560"/>
    <n v="1271"/>
    <n v="1816"/>
  </r>
  <r>
    <s v="Склад Юг"/>
    <x v="0"/>
    <x v="5048"/>
    <x v="2"/>
    <n v="1304.1000000000022"/>
    <n v="9"/>
    <x v="5"/>
    <s v="Вовлечение в производство до июня 2022 года  согласно норм выдачи спецодежды и СИЗ"/>
    <m/>
    <n v="25610.400000000001"/>
    <m/>
    <n v="24306.3"/>
    <n v="1304.0999999999999"/>
    <n v="180"/>
    <m/>
    <n v="171"/>
    <n v="9"/>
  </r>
  <r>
    <s v="Склад Юг"/>
    <x v="0"/>
    <x v="7539"/>
    <x v="2"/>
    <n v="10412.200000000001"/>
    <n v="79"/>
    <x v="5"/>
    <s v="Вовлечение в производство до июня 2022 года  согласно норм выдачи спецодежды и СИЗ"/>
    <m/>
    <n v="17002.2"/>
    <m/>
    <n v="6590"/>
    <n v="10412.200000000001"/>
    <n v="129"/>
    <m/>
    <n v="50"/>
    <n v="79"/>
  </r>
  <r>
    <s v="Склад Юг"/>
    <x v="0"/>
    <x v="7540"/>
    <x v="0"/>
    <m/>
    <m/>
    <x v="0"/>
    <m/>
    <m/>
    <n v="24534.639999999999"/>
    <m/>
    <n v="24534.639999999999"/>
    <m/>
    <n v="31"/>
    <m/>
    <n v="31"/>
    <m/>
  </r>
  <r>
    <s v="Склад Юг"/>
    <x v="0"/>
    <x v="7541"/>
    <x v="0"/>
    <m/>
    <m/>
    <x v="0"/>
    <m/>
    <m/>
    <m/>
    <n v="187824"/>
    <n v="187824"/>
    <m/>
    <m/>
    <n v="182"/>
    <n v="182"/>
    <m/>
  </r>
  <r>
    <s v="Склад Юг"/>
    <x v="0"/>
    <x v="7542"/>
    <x v="0"/>
    <m/>
    <m/>
    <x v="0"/>
    <m/>
    <m/>
    <m/>
    <n v="115"/>
    <m/>
    <n v="115"/>
    <m/>
    <n v="1"/>
    <m/>
    <n v="1"/>
  </r>
  <r>
    <s v="Склад Юг"/>
    <x v="0"/>
    <x v="5053"/>
    <x v="2"/>
    <n v="60197.91"/>
    <n v="56.161999999999992"/>
    <x v="3"/>
    <s v="Будет применен на объектах ремонт в 2022"/>
    <m/>
    <n v="69481.570000000007"/>
    <m/>
    <n v="9283.66"/>
    <n v="60197.91"/>
    <n v="66.361999999999995"/>
    <m/>
    <n v="10.199999999999999"/>
    <n v="56.161999999999999"/>
  </r>
  <r>
    <s v="Склад Юг"/>
    <x v="0"/>
    <x v="7543"/>
    <x v="0"/>
    <m/>
    <m/>
    <x v="0"/>
    <m/>
    <m/>
    <m/>
    <n v="160818"/>
    <n v="160818"/>
    <m/>
    <m/>
    <n v="109.4"/>
    <n v="109.4"/>
    <m/>
  </r>
  <r>
    <s v="Склад Юг"/>
    <x v="0"/>
    <x v="7544"/>
    <x v="0"/>
    <m/>
    <m/>
    <x v="0"/>
    <m/>
    <m/>
    <m/>
    <n v="121.25"/>
    <n v="121.25"/>
    <m/>
    <m/>
    <n v="2"/>
    <n v="2"/>
    <m/>
  </r>
  <r>
    <s v="Склад Юг"/>
    <x v="0"/>
    <x v="7545"/>
    <x v="0"/>
    <m/>
    <m/>
    <x v="0"/>
    <m/>
    <m/>
    <m/>
    <n v="12029.19"/>
    <n v="12029.19"/>
    <m/>
    <m/>
    <n v="1"/>
    <n v="1"/>
    <m/>
  </r>
  <r>
    <s v="Склад Юг"/>
    <x v="0"/>
    <x v="7546"/>
    <x v="0"/>
    <m/>
    <m/>
    <x v="0"/>
    <m/>
    <m/>
    <m/>
    <n v="340"/>
    <n v="340"/>
    <m/>
    <m/>
    <n v="4"/>
    <n v="4"/>
    <m/>
  </r>
  <r>
    <s v="Склад Юг"/>
    <x v="0"/>
    <x v="7547"/>
    <x v="0"/>
    <m/>
    <m/>
    <x v="0"/>
    <m/>
    <m/>
    <m/>
    <n v="340"/>
    <n v="340"/>
    <m/>
    <m/>
    <n v="4"/>
    <n v="4"/>
    <m/>
  </r>
  <r>
    <s v="Склад Юг"/>
    <x v="0"/>
    <x v="7548"/>
    <x v="0"/>
    <m/>
    <m/>
    <x v="0"/>
    <m/>
    <m/>
    <m/>
    <n v="360"/>
    <n v="360"/>
    <m/>
    <m/>
    <n v="4"/>
    <n v="4"/>
    <m/>
  </r>
  <r>
    <s v="Склад Юг"/>
    <x v="0"/>
    <x v="7549"/>
    <x v="0"/>
    <m/>
    <m/>
    <x v="0"/>
    <m/>
    <m/>
    <m/>
    <n v="297"/>
    <n v="297"/>
    <m/>
    <m/>
    <n v="3"/>
    <n v="3"/>
    <m/>
  </r>
  <r>
    <s v="Склад Юг"/>
    <x v="0"/>
    <x v="7550"/>
    <x v="0"/>
    <m/>
    <m/>
    <x v="0"/>
    <m/>
    <m/>
    <m/>
    <n v="1333.33"/>
    <n v="1333.33"/>
    <m/>
    <m/>
    <n v="2"/>
    <n v="2"/>
    <m/>
  </r>
  <r>
    <s v="Склад Юг"/>
    <x v="0"/>
    <x v="7551"/>
    <x v="2"/>
    <n v="1000"/>
    <n v="5"/>
    <x v="3"/>
    <s v="Использование при ремонтах 2022 года"/>
    <m/>
    <n v="1000"/>
    <m/>
    <m/>
    <n v="1000"/>
    <n v="5"/>
    <m/>
    <m/>
    <n v="5"/>
  </r>
  <r>
    <s v="Склад Юг"/>
    <x v="0"/>
    <x v="7552"/>
    <x v="0"/>
    <m/>
    <m/>
    <x v="0"/>
    <m/>
    <m/>
    <m/>
    <n v="5775"/>
    <n v="3753.75"/>
    <n v="2021.25"/>
    <m/>
    <n v="20"/>
    <n v="13"/>
    <n v="7"/>
  </r>
  <r>
    <s v="Склад Юг"/>
    <x v="0"/>
    <x v="7553"/>
    <x v="0"/>
    <m/>
    <m/>
    <x v="0"/>
    <m/>
    <m/>
    <m/>
    <n v="4042.5"/>
    <m/>
    <n v="4042.5"/>
    <m/>
    <n v="14"/>
    <m/>
    <n v="14"/>
  </r>
  <r>
    <s v="Склад Юг"/>
    <x v="0"/>
    <x v="7554"/>
    <x v="0"/>
    <m/>
    <m/>
    <x v="0"/>
    <m/>
    <m/>
    <m/>
    <n v="308.33"/>
    <n v="308.33"/>
    <m/>
    <m/>
    <n v="4"/>
    <n v="4"/>
    <m/>
  </r>
  <r>
    <s v="Склад Юг"/>
    <x v="0"/>
    <x v="5055"/>
    <x v="0"/>
    <m/>
    <m/>
    <x v="0"/>
    <m/>
    <m/>
    <m/>
    <n v="23430"/>
    <n v="23430"/>
    <m/>
    <m/>
    <n v="312.39999999999998"/>
    <n v="312.39999999999998"/>
    <m/>
  </r>
  <r>
    <s v="Склад Юг"/>
    <x v="0"/>
    <x v="7555"/>
    <x v="0"/>
    <m/>
    <m/>
    <x v="0"/>
    <m/>
    <m/>
    <n v="416.67"/>
    <m/>
    <n v="416.67"/>
    <m/>
    <n v="20"/>
    <m/>
    <n v="20"/>
    <m/>
  </r>
  <r>
    <s v="Склад Юг"/>
    <x v="0"/>
    <x v="7556"/>
    <x v="0"/>
    <m/>
    <m/>
    <x v="0"/>
    <m/>
    <m/>
    <m/>
    <n v="136.66999999999999"/>
    <n v="136.66999999999999"/>
    <m/>
    <m/>
    <n v="8"/>
    <n v="8"/>
    <m/>
  </r>
  <r>
    <s v="Склад Юг"/>
    <x v="0"/>
    <x v="7557"/>
    <x v="0"/>
    <m/>
    <m/>
    <x v="0"/>
    <m/>
    <m/>
    <m/>
    <n v="73.33"/>
    <n v="73.33"/>
    <m/>
    <m/>
    <n v="4"/>
    <n v="4"/>
    <m/>
  </r>
  <r>
    <s v="Склад Юг"/>
    <x v="0"/>
    <x v="7558"/>
    <x v="2"/>
    <n v="1989.4"/>
    <n v="10"/>
    <x v="3"/>
    <s v="при ремонтах 2022"/>
    <m/>
    <n v="1989.4"/>
    <m/>
    <m/>
    <n v="1989.4"/>
    <n v="10"/>
    <m/>
    <m/>
    <n v="10"/>
  </r>
  <r>
    <s v="Склад Юг"/>
    <x v="0"/>
    <x v="7559"/>
    <x v="0"/>
    <m/>
    <m/>
    <x v="0"/>
    <m/>
    <m/>
    <m/>
    <n v="34189.160000000003"/>
    <n v="34189.160000000003"/>
    <m/>
    <m/>
    <n v="7"/>
    <n v="7"/>
    <m/>
  </r>
  <r>
    <s v="Склад Юг"/>
    <x v="0"/>
    <x v="7560"/>
    <x v="0"/>
    <m/>
    <m/>
    <x v="0"/>
    <m/>
    <m/>
    <n v="1905"/>
    <m/>
    <n v="1905"/>
    <m/>
    <n v="2"/>
    <m/>
    <n v="2"/>
    <m/>
  </r>
  <r>
    <s v="Склад Юг"/>
    <x v="0"/>
    <x v="7561"/>
    <x v="0"/>
    <m/>
    <m/>
    <x v="0"/>
    <m/>
    <m/>
    <m/>
    <n v="24176"/>
    <n v="24176"/>
    <m/>
    <m/>
    <n v="8"/>
    <n v="8"/>
    <m/>
  </r>
  <r>
    <s v="Склад Юг"/>
    <x v="0"/>
    <x v="5068"/>
    <x v="0"/>
    <n v="-27159.07"/>
    <n v="-56"/>
    <x v="0"/>
    <m/>
    <m/>
    <n v="17366.47"/>
    <n v="29871.31"/>
    <n v="44525.54"/>
    <n v="2712.24"/>
    <n v="38"/>
    <n v="66"/>
    <n v="94"/>
    <n v="10"/>
  </r>
  <r>
    <s v="Склад Юг"/>
    <x v="0"/>
    <x v="5069"/>
    <x v="0"/>
    <m/>
    <m/>
    <x v="0"/>
    <m/>
    <m/>
    <n v="166.31"/>
    <n v="41.58"/>
    <n v="207.89"/>
    <m/>
    <n v="1"/>
    <n v="1"/>
    <n v="2"/>
    <m/>
  </r>
  <r>
    <s v="Склад Юг"/>
    <x v="0"/>
    <x v="5070"/>
    <x v="0"/>
    <m/>
    <m/>
    <x v="0"/>
    <m/>
    <m/>
    <m/>
    <n v="83.15"/>
    <n v="83.15"/>
    <m/>
    <m/>
    <n v="1"/>
    <n v="1"/>
    <m/>
  </r>
  <r>
    <s v="Склад Юг"/>
    <x v="0"/>
    <x v="7562"/>
    <x v="0"/>
    <m/>
    <m/>
    <x v="0"/>
    <m/>
    <m/>
    <n v="51.78"/>
    <m/>
    <n v="51.78"/>
    <m/>
    <n v="1"/>
    <m/>
    <n v="1"/>
    <m/>
  </r>
  <r>
    <s v="Склад Юг"/>
    <x v="0"/>
    <x v="7563"/>
    <x v="0"/>
    <m/>
    <m/>
    <x v="0"/>
    <m/>
    <m/>
    <m/>
    <n v="103.19"/>
    <n v="103.19"/>
    <m/>
    <m/>
    <n v="1"/>
    <n v="1"/>
    <m/>
  </r>
  <r>
    <s v="Склад Юг"/>
    <x v="0"/>
    <x v="7564"/>
    <x v="0"/>
    <m/>
    <m/>
    <x v="0"/>
    <m/>
    <m/>
    <m/>
    <n v="34.520000000000003"/>
    <n v="34.520000000000003"/>
    <m/>
    <m/>
    <n v="1"/>
    <n v="1"/>
    <m/>
  </r>
  <r>
    <s v="Склад Юг"/>
    <x v="0"/>
    <x v="7565"/>
    <x v="0"/>
    <m/>
    <m/>
    <x v="0"/>
    <m/>
    <m/>
    <n v="103.57"/>
    <n v="17.260000000000002"/>
    <n v="120.83"/>
    <m/>
    <n v="1"/>
    <n v="1"/>
    <n v="2"/>
    <m/>
  </r>
  <r>
    <s v="Склад Юг"/>
    <x v="0"/>
    <x v="7566"/>
    <x v="0"/>
    <m/>
    <m/>
    <x v="0"/>
    <m/>
    <m/>
    <m/>
    <n v="68.64"/>
    <n v="68.64"/>
    <m/>
    <m/>
    <n v="1"/>
    <n v="1"/>
    <m/>
  </r>
  <r>
    <s v="Склад Юг"/>
    <x v="0"/>
    <x v="7567"/>
    <x v="0"/>
    <m/>
    <m/>
    <x v="0"/>
    <m/>
    <m/>
    <m/>
    <n v="3653.75"/>
    <n v="3653.75"/>
    <m/>
    <m/>
    <n v="9"/>
    <n v="9"/>
    <m/>
  </r>
  <r>
    <s v="Склад Юг"/>
    <x v="0"/>
    <x v="7568"/>
    <x v="2"/>
    <n v="822.15"/>
    <n v="9"/>
    <x v="3"/>
    <s v="Использование при ремонтах 2022 года"/>
    <m/>
    <n v="822.15"/>
    <m/>
    <m/>
    <n v="822.15"/>
    <n v="9"/>
    <m/>
    <m/>
    <n v="9"/>
  </r>
  <r>
    <s v="Склад Юг"/>
    <x v="0"/>
    <x v="7569"/>
    <x v="4"/>
    <n v="7858.32"/>
    <n v="4"/>
    <x v="3"/>
    <s v="Реконструкция НБУ 2022-2024"/>
    <m/>
    <n v="7858.32"/>
    <m/>
    <m/>
    <n v="7858.32"/>
    <n v="4"/>
    <m/>
    <m/>
    <n v="4"/>
  </r>
  <r>
    <s v="Склад Юг"/>
    <x v="0"/>
    <x v="7570"/>
    <x v="4"/>
    <n v="5047.6000000000004"/>
    <n v="1"/>
    <x v="3"/>
    <s v="Реконструкция НБУ 2022-2024"/>
    <m/>
    <n v="5047.6000000000004"/>
    <m/>
    <m/>
    <n v="5047.6000000000004"/>
    <n v="1"/>
    <m/>
    <m/>
    <n v="1"/>
  </r>
  <r>
    <s v="Склад Юг"/>
    <x v="0"/>
    <x v="5083"/>
    <x v="0"/>
    <m/>
    <m/>
    <x v="0"/>
    <m/>
    <m/>
    <m/>
    <n v="33840"/>
    <n v="33840"/>
    <m/>
    <m/>
    <n v="2"/>
    <n v="2"/>
    <m/>
  </r>
  <r>
    <s v="Склад Юг"/>
    <x v="0"/>
    <x v="7571"/>
    <x v="0"/>
    <m/>
    <m/>
    <x v="0"/>
    <m/>
    <m/>
    <m/>
    <n v="86400"/>
    <m/>
    <n v="86400"/>
    <m/>
    <n v="6"/>
    <m/>
    <n v="6"/>
  </r>
  <r>
    <s v="Склад Юг"/>
    <x v="0"/>
    <x v="5085"/>
    <x v="0"/>
    <m/>
    <m/>
    <x v="0"/>
    <m/>
    <m/>
    <n v="22977.599999999999"/>
    <m/>
    <n v="22977.599999999999"/>
    <m/>
    <n v="1"/>
    <m/>
    <n v="1"/>
    <m/>
  </r>
  <r>
    <s v="Склад Юг"/>
    <x v="0"/>
    <x v="7572"/>
    <x v="2"/>
    <n v="160467.85"/>
    <n v="231"/>
    <x v="3"/>
    <s v="При ремонтах в 2022-2023"/>
    <m/>
    <n v="160467.85"/>
    <m/>
    <m/>
    <n v="160467.85"/>
    <n v="231"/>
    <m/>
    <m/>
    <n v="231"/>
  </r>
  <r>
    <s v="Склад Юг"/>
    <x v="0"/>
    <x v="7573"/>
    <x v="4"/>
    <n v="8011.64"/>
    <n v="4"/>
    <x v="3"/>
    <s v="Реконструкция НБУ 2022-2024"/>
    <m/>
    <n v="8011.64"/>
    <m/>
    <m/>
    <n v="8011.64"/>
    <n v="4"/>
    <m/>
    <m/>
    <n v="4"/>
  </r>
  <r>
    <s v="Склад Юг"/>
    <x v="0"/>
    <x v="7574"/>
    <x v="0"/>
    <m/>
    <m/>
    <x v="0"/>
    <m/>
    <m/>
    <n v="3027.79"/>
    <m/>
    <n v="3027.79"/>
    <m/>
    <n v="5"/>
    <m/>
    <n v="5"/>
    <m/>
  </r>
  <r>
    <s v="Склад Юг"/>
    <x v="0"/>
    <x v="7575"/>
    <x v="2"/>
    <n v="10345.43"/>
    <n v="34.9"/>
    <x v="3"/>
    <s v="При ремонт зданий 2022-2023"/>
    <m/>
    <n v="10345.43"/>
    <m/>
    <m/>
    <n v="10345.43"/>
    <n v="34.9"/>
    <m/>
    <m/>
    <n v="34.9"/>
  </r>
  <r>
    <s v="Склад Юг"/>
    <x v="0"/>
    <x v="7576"/>
    <x v="0"/>
    <m/>
    <m/>
    <x v="0"/>
    <m/>
    <m/>
    <m/>
    <n v="4530.34"/>
    <n v="1725.84"/>
    <n v="2804.5"/>
    <m/>
    <n v="25.2"/>
    <n v="9.6"/>
    <n v="15.6"/>
  </r>
  <r>
    <s v="Склад Юг"/>
    <x v="0"/>
    <x v="7577"/>
    <x v="0"/>
    <m/>
    <m/>
    <x v="0"/>
    <m/>
    <m/>
    <m/>
    <n v="333.33"/>
    <n v="333.33"/>
    <m/>
    <m/>
    <n v="1"/>
    <n v="1"/>
    <m/>
  </r>
  <r>
    <s v="Склад Юг"/>
    <x v="0"/>
    <x v="7578"/>
    <x v="0"/>
    <m/>
    <m/>
    <x v="0"/>
    <m/>
    <m/>
    <m/>
    <n v="29700"/>
    <m/>
    <n v="29700"/>
    <m/>
    <n v="90"/>
    <m/>
    <n v="90"/>
  </r>
  <r>
    <s v="Склад Юг"/>
    <x v="0"/>
    <x v="5094"/>
    <x v="0"/>
    <m/>
    <m/>
    <x v="0"/>
    <m/>
    <m/>
    <m/>
    <n v="995.53"/>
    <n v="995.53"/>
    <m/>
    <m/>
    <n v="4"/>
    <n v="4"/>
    <m/>
  </r>
  <r>
    <s v="Склад Юг"/>
    <x v="0"/>
    <x v="7579"/>
    <x v="0"/>
    <m/>
    <m/>
    <x v="0"/>
    <m/>
    <m/>
    <m/>
    <n v="1618.8"/>
    <n v="1618.8"/>
    <m/>
    <m/>
    <n v="6"/>
    <n v="6"/>
    <m/>
  </r>
  <r>
    <s v="Склад Юг"/>
    <x v="0"/>
    <x v="5096"/>
    <x v="0"/>
    <m/>
    <m/>
    <x v="0"/>
    <m/>
    <m/>
    <m/>
    <n v="3628.33"/>
    <m/>
    <n v="3628.33"/>
    <m/>
    <n v="5"/>
    <m/>
    <n v="5"/>
  </r>
  <r>
    <s v="Склад Юг"/>
    <x v="0"/>
    <x v="7580"/>
    <x v="0"/>
    <m/>
    <m/>
    <x v="0"/>
    <m/>
    <m/>
    <m/>
    <n v="48750"/>
    <n v="48750"/>
    <m/>
    <m/>
    <n v="6"/>
    <n v="6"/>
    <m/>
  </r>
  <r>
    <s v="Склад Юг"/>
    <x v="0"/>
    <x v="7581"/>
    <x v="0"/>
    <m/>
    <m/>
    <x v="0"/>
    <m/>
    <m/>
    <m/>
    <n v="4020.83"/>
    <n v="4020.83"/>
    <m/>
    <m/>
    <n v="1"/>
    <n v="1"/>
    <m/>
  </r>
  <r>
    <s v="Склад Юг"/>
    <x v="0"/>
    <x v="7582"/>
    <x v="0"/>
    <m/>
    <m/>
    <x v="0"/>
    <m/>
    <m/>
    <m/>
    <n v="4076.67"/>
    <n v="4076.67"/>
    <m/>
    <m/>
    <n v="1"/>
    <n v="1"/>
    <m/>
  </r>
  <r>
    <s v="Склад Юг"/>
    <x v="0"/>
    <x v="7583"/>
    <x v="0"/>
    <m/>
    <m/>
    <x v="0"/>
    <m/>
    <m/>
    <m/>
    <n v="5935.83"/>
    <n v="5935.83"/>
    <m/>
    <m/>
    <n v="1"/>
    <n v="1"/>
    <m/>
  </r>
  <r>
    <s v="Склад Юг"/>
    <x v="0"/>
    <x v="7584"/>
    <x v="0"/>
    <m/>
    <m/>
    <x v="0"/>
    <m/>
    <m/>
    <m/>
    <n v="30576"/>
    <m/>
    <n v="30576"/>
    <m/>
    <n v="4"/>
    <m/>
    <n v="4"/>
  </r>
  <r>
    <s v="Склад Юг"/>
    <x v="0"/>
    <x v="1717"/>
    <x v="0"/>
    <m/>
    <m/>
    <x v="0"/>
    <m/>
    <m/>
    <m/>
    <n v="41391.67"/>
    <n v="41391.67"/>
    <m/>
    <m/>
    <n v="1"/>
    <n v="1"/>
    <m/>
  </r>
  <r>
    <s v="Склад Юг"/>
    <x v="0"/>
    <x v="7585"/>
    <x v="0"/>
    <m/>
    <m/>
    <x v="0"/>
    <m/>
    <m/>
    <n v="352.5"/>
    <m/>
    <n v="352.5"/>
    <m/>
    <n v="25"/>
    <m/>
    <n v="25"/>
    <m/>
  </r>
  <r>
    <s v="Склад Юг"/>
    <x v="0"/>
    <x v="7586"/>
    <x v="0"/>
    <m/>
    <m/>
    <x v="0"/>
    <m/>
    <m/>
    <n v="725"/>
    <m/>
    <n v="725"/>
    <m/>
    <n v="25"/>
    <m/>
    <n v="25"/>
    <m/>
  </r>
  <r>
    <s v="Склад Юг"/>
    <x v="0"/>
    <x v="7587"/>
    <x v="0"/>
    <m/>
    <m/>
    <x v="0"/>
    <m/>
    <m/>
    <n v="405"/>
    <m/>
    <n v="405"/>
    <m/>
    <n v="5"/>
    <m/>
    <n v="5"/>
    <m/>
  </r>
  <r>
    <s v="Склад Юг"/>
    <x v="0"/>
    <x v="7588"/>
    <x v="0"/>
    <m/>
    <m/>
    <x v="0"/>
    <m/>
    <m/>
    <n v="5640"/>
    <m/>
    <n v="5640"/>
    <m/>
    <n v="60"/>
    <m/>
    <n v="60"/>
    <m/>
  </r>
  <r>
    <s v="Склад Юг"/>
    <x v="0"/>
    <x v="7589"/>
    <x v="0"/>
    <m/>
    <m/>
    <x v="0"/>
    <m/>
    <m/>
    <m/>
    <n v="350.82"/>
    <n v="350.82"/>
    <m/>
    <m/>
    <n v="2"/>
    <n v="2"/>
    <m/>
  </r>
  <r>
    <s v="Склад Юг"/>
    <x v="0"/>
    <x v="7590"/>
    <x v="0"/>
    <m/>
    <m/>
    <x v="0"/>
    <m/>
    <m/>
    <m/>
    <n v="434.88"/>
    <n v="434.88"/>
    <m/>
    <m/>
    <n v="2"/>
    <n v="2"/>
    <m/>
  </r>
  <r>
    <s v="Склад Юг"/>
    <x v="0"/>
    <x v="7591"/>
    <x v="0"/>
    <m/>
    <m/>
    <x v="0"/>
    <m/>
    <m/>
    <m/>
    <n v="855.22"/>
    <n v="855.22"/>
    <m/>
    <m/>
    <n v="2"/>
    <n v="2"/>
    <m/>
  </r>
  <r>
    <s v="Склад Юг"/>
    <x v="0"/>
    <x v="7592"/>
    <x v="0"/>
    <m/>
    <m/>
    <x v="0"/>
    <m/>
    <m/>
    <m/>
    <n v="4276.08"/>
    <n v="4276.08"/>
    <m/>
    <m/>
    <n v="10"/>
    <n v="10"/>
    <m/>
  </r>
  <r>
    <s v="Склад Юг"/>
    <x v="0"/>
    <x v="7593"/>
    <x v="0"/>
    <m/>
    <m/>
    <x v="0"/>
    <m/>
    <m/>
    <m/>
    <n v="1044"/>
    <n v="1044"/>
    <m/>
    <m/>
    <n v="15"/>
    <n v="15"/>
    <m/>
  </r>
  <r>
    <s v="Склад Юг"/>
    <x v="0"/>
    <x v="7594"/>
    <x v="0"/>
    <m/>
    <m/>
    <x v="0"/>
    <m/>
    <m/>
    <m/>
    <n v="5166.67"/>
    <n v="5166.67"/>
    <m/>
    <m/>
    <n v="10"/>
    <n v="10"/>
    <m/>
  </r>
  <r>
    <s v="Склад Юг"/>
    <x v="0"/>
    <x v="7595"/>
    <x v="0"/>
    <m/>
    <m/>
    <x v="0"/>
    <m/>
    <m/>
    <n v="9120"/>
    <m/>
    <n v="9120"/>
    <m/>
    <n v="4"/>
    <m/>
    <n v="4"/>
    <m/>
  </r>
  <r>
    <s v="Склад Юг"/>
    <x v="0"/>
    <x v="7596"/>
    <x v="0"/>
    <m/>
    <m/>
    <x v="0"/>
    <m/>
    <m/>
    <m/>
    <n v="650"/>
    <n v="650"/>
    <m/>
    <m/>
    <n v="1"/>
    <n v="1"/>
    <m/>
  </r>
  <r>
    <s v="Склад Юг"/>
    <x v="0"/>
    <x v="7597"/>
    <x v="0"/>
    <m/>
    <m/>
    <x v="0"/>
    <m/>
    <m/>
    <m/>
    <n v="270.5"/>
    <n v="270.5"/>
    <m/>
    <m/>
    <n v="3"/>
    <n v="3"/>
    <m/>
  </r>
  <r>
    <s v="Склад Юг"/>
    <x v="0"/>
    <x v="7598"/>
    <x v="0"/>
    <m/>
    <m/>
    <x v="0"/>
    <m/>
    <m/>
    <m/>
    <n v="318.75"/>
    <n v="318.75"/>
    <m/>
    <m/>
    <n v="1"/>
    <n v="1"/>
    <m/>
  </r>
  <r>
    <s v="Склад Юг"/>
    <x v="0"/>
    <x v="7599"/>
    <x v="0"/>
    <m/>
    <m/>
    <x v="0"/>
    <m/>
    <m/>
    <m/>
    <n v="770"/>
    <n v="770"/>
    <m/>
    <m/>
    <n v="3"/>
    <n v="3"/>
    <m/>
  </r>
  <r>
    <s v="Склад Юг"/>
    <x v="0"/>
    <x v="1739"/>
    <x v="0"/>
    <m/>
    <m/>
    <x v="0"/>
    <m/>
    <m/>
    <m/>
    <n v="658"/>
    <n v="658"/>
    <m/>
    <m/>
    <n v="24"/>
    <n v="24"/>
    <m/>
  </r>
  <r>
    <s v="Склад Юг"/>
    <x v="0"/>
    <x v="7600"/>
    <x v="0"/>
    <m/>
    <m/>
    <x v="0"/>
    <m/>
    <m/>
    <m/>
    <n v="305"/>
    <n v="305"/>
    <m/>
    <m/>
    <n v="1"/>
    <n v="1"/>
    <m/>
  </r>
  <r>
    <s v="Склад Юг"/>
    <x v="0"/>
    <x v="1744"/>
    <x v="0"/>
    <m/>
    <m/>
    <x v="0"/>
    <m/>
    <m/>
    <m/>
    <n v="173.33"/>
    <n v="86.67"/>
    <n v="86.66"/>
    <m/>
    <n v="2"/>
    <n v="1"/>
    <n v="1"/>
  </r>
  <r>
    <s v="Склад Юг"/>
    <x v="0"/>
    <x v="7601"/>
    <x v="0"/>
    <m/>
    <m/>
    <x v="0"/>
    <m/>
    <m/>
    <m/>
    <n v="116.67"/>
    <n v="116.67"/>
    <m/>
    <m/>
    <n v="10"/>
    <n v="10"/>
    <m/>
  </r>
  <r>
    <s v="Склад Юг"/>
    <x v="0"/>
    <x v="7602"/>
    <x v="0"/>
    <m/>
    <m/>
    <x v="0"/>
    <m/>
    <m/>
    <m/>
    <n v="329.92"/>
    <n v="329.92"/>
    <m/>
    <m/>
    <n v="10"/>
    <n v="10"/>
    <m/>
  </r>
  <r>
    <s v="Склад Юг"/>
    <x v="0"/>
    <x v="7603"/>
    <x v="0"/>
    <m/>
    <m/>
    <x v="0"/>
    <m/>
    <m/>
    <m/>
    <n v="250.27"/>
    <n v="250.27"/>
    <m/>
    <m/>
    <n v="8"/>
    <n v="8"/>
    <m/>
  </r>
  <r>
    <s v="Склад Юг"/>
    <x v="0"/>
    <x v="7604"/>
    <x v="0"/>
    <m/>
    <m/>
    <x v="0"/>
    <m/>
    <m/>
    <m/>
    <n v="2058"/>
    <n v="2058"/>
    <m/>
    <m/>
    <n v="8"/>
    <n v="8"/>
    <m/>
  </r>
  <r>
    <s v="Склад Юг"/>
    <x v="0"/>
    <x v="7605"/>
    <x v="3"/>
    <n v="174.83"/>
    <n v="1"/>
    <x v="1"/>
    <s v="отсутствие необходимости"/>
    <m/>
    <n v="174.83"/>
    <m/>
    <m/>
    <n v="174.83"/>
    <n v="1"/>
    <m/>
    <m/>
    <n v="1"/>
  </r>
  <r>
    <s v="Склад Юг"/>
    <x v="0"/>
    <x v="7606"/>
    <x v="0"/>
    <m/>
    <m/>
    <x v="0"/>
    <m/>
    <m/>
    <m/>
    <n v="955"/>
    <n v="955"/>
    <m/>
    <m/>
    <n v="1"/>
    <n v="1"/>
    <m/>
  </r>
  <r>
    <s v="Склад Юг"/>
    <x v="0"/>
    <x v="1779"/>
    <x v="0"/>
    <m/>
    <m/>
    <x v="0"/>
    <m/>
    <m/>
    <m/>
    <n v="1032.5"/>
    <n v="1032.5"/>
    <m/>
    <m/>
    <n v="4"/>
    <n v="4"/>
    <m/>
  </r>
  <r>
    <s v="Склад Юг"/>
    <x v="0"/>
    <x v="1781"/>
    <x v="0"/>
    <m/>
    <m/>
    <x v="0"/>
    <m/>
    <m/>
    <n v="5000.04"/>
    <m/>
    <n v="5000.04"/>
    <m/>
    <n v="12"/>
    <m/>
    <n v="12"/>
    <m/>
  </r>
  <r>
    <s v="Склад Юг"/>
    <x v="0"/>
    <x v="7607"/>
    <x v="0"/>
    <m/>
    <m/>
    <x v="0"/>
    <m/>
    <m/>
    <m/>
    <n v="510.42"/>
    <m/>
    <n v="510.42"/>
    <m/>
    <n v="5"/>
    <m/>
    <n v="5"/>
  </r>
  <r>
    <s v="Склад Юг"/>
    <x v="0"/>
    <x v="7608"/>
    <x v="3"/>
    <n v="699.18"/>
    <n v="3"/>
    <x v="1"/>
    <s v="отсутствие необходимости"/>
    <m/>
    <n v="699.18"/>
    <m/>
    <m/>
    <n v="699.18"/>
    <n v="3"/>
    <m/>
    <m/>
    <n v="3"/>
  </r>
  <r>
    <s v="Склад Юг"/>
    <x v="0"/>
    <x v="7609"/>
    <x v="0"/>
    <m/>
    <m/>
    <x v="0"/>
    <m/>
    <m/>
    <m/>
    <n v="156.66999999999999"/>
    <n v="156.66999999999999"/>
    <m/>
    <m/>
    <n v="2"/>
    <n v="2"/>
    <m/>
  </r>
  <r>
    <s v="Склад Юг"/>
    <x v="0"/>
    <x v="1804"/>
    <x v="0"/>
    <m/>
    <m/>
    <x v="0"/>
    <m/>
    <m/>
    <m/>
    <n v="18846.86"/>
    <n v="18846.86"/>
    <m/>
    <m/>
    <n v="38"/>
    <n v="38"/>
    <m/>
  </r>
  <r>
    <s v="Склад Юг"/>
    <x v="0"/>
    <x v="7610"/>
    <x v="0"/>
    <m/>
    <m/>
    <x v="0"/>
    <m/>
    <m/>
    <m/>
    <n v="162"/>
    <n v="162"/>
    <m/>
    <m/>
    <n v="1"/>
    <n v="1"/>
    <m/>
  </r>
  <r>
    <s v="Склад Юг"/>
    <x v="0"/>
    <x v="5116"/>
    <x v="0"/>
    <m/>
    <m/>
    <x v="0"/>
    <m/>
    <m/>
    <m/>
    <n v="3560"/>
    <n v="3560"/>
    <m/>
    <m/>
    <n v="10"/>
    <n v="10"/>
    <m/>
  </r>
  <r>
    <s v="Склад Юг"/>
    <x v="0"/>
    <x v="7611"/>
    <x v="0"/>
    <m/>
    <m/>
    <x v="0"/>
    <m/>
    <m/>
    <m/>
    <n v="789.17"/>
    <n v="789.17"/>
    <m/>
    <m/>
    <n v="2"/>
    <n v="2"/>
    <m/>
  </r>
  <r>
    <s v="Склад Юг"/>
    <x v="0"/>
    <x v="1811"/>
    <x v="0"/>
    <m/>
    <m/>
    <x v="0"/>
    <m/>
    <m/>
    <m/>
    <n v="1035.83"/>
    <n v="1035.83"/>
    <m/>
    <m/>
    <n v="2"/>
    <n v="2"/>
    <m/>
  </r>
  <r>
    <s v="Склад Юг"/>
    <x v="0"/>
    <x v="7612"/>
    <x v="0"/>
    <m/>
    <m/>
    <x v="0"/>
    <m/>
    <m/>
    <m/>
    <n v="533"/>
    <n v="533"/>
    <m/>
    <m/>
    <n v="1"/>
    <n v="1"/>
    <m/>
  </r>
  <r>
    <s v="Склад Юг"/>
    <x v="0"/>
    <x v="7613"/>
    <x v="3"/>
    <n v="10150"/>
    <n v="4"/>
    <x v="1"/>
    <s v="отсутствие необходимости"/>
    <m/>
    <n v="10150"/>
    <m/>
    <m/>
    <n v="10150"/>
    <n v="4"/>
    <m/>
    <m/>
    <n v="4"/>
  </r>
  <r>
    <s v="Склад Юг"/>
    <x v="0"/>
    <x v="7614"/>
    <x v="0"/>
    <m/>
    <m/>
    <x v="0"/>
    <m/>
    <m/>
    <m/>
    <n v="87.5"/>
    <n v="87.5"/>
    <m/>
    <m/>
    <n v="1"/>
    <n v="1"/>
    <m/>
  </r>
  <r>
    <s v="Склад Юг"/>
    <x v="0"/>
    <x v="1838"/>
    <x v="3"/>
    <n v="5040"/>
    <n v="12"/>
    <x v="1"/>
    <s v="отсутствие необходимости"/>
    <m/>
    <n v="8400"/>
    <m/>
    <n v="3360"/>
    <n v="5040"/>
    <n v="20"/>
    <m/>
    <n v="8"/>
    <n v="12"/>
  </r>
  <r>
    <s v="Склад Юг"/>
    <x v="0"/>
    <x v="1840"/>
    <x v="0"/>
    <m/>
    <m/>
    <x v="0"/>
    <m/>
    <m/>
    <m/>
    <n v="73.5"/>
    <n v="73.5"/>
    <m/>
    <m/>
    <n v="1"/>
    <n v="1"/>
    <m/>
  </r>
  <r>
    <s v="Склад Юг"/>
    <x v="0"/>
    <x v="7615"/>
    <x v="0"/>
    <m/>
    <m/>
    <x v="0"/>
    <m/>
    <m/>
    <m/>
    <n v="300.83"/>
    <n v="300.83"/>
    <m/>
    <m/>
    <n v="1"/>
    <n v="1"/>
    <m/>
  </r>
  <r>
    <s v="Склад Юг"/>
    <x v="0"/>
    <x v="1847"/>
    <x v="0"/>
    <m/>
    <m/>
    <x v="0"/>
    <m/>
    <m/>
    <m/>
    <n v="655.42"/>
    <n v="655.42"/>
    <m/>
    <m/>
    <n v="1"/>
    <n v="1"/>
    <m/>
  </r>
  <r>
    <s v="Склад Юг"/>
    <x v="0"/>
    <x v="1849"/>
    <x v="0"/>
    <m/>
    <m/>
    <x v="0"/>
    <m/>
    <m/>
    <m/>
    <n v="4032"/>
    <n v="4032"/>
    <m/>
    <m/>
    <n v="6"/>
    <n v="6"/>
    <m/>
  </r>
  <r>
    <s v="Склад Юг"/>
    <x v="0"/>
    <x v="1856"/>
    <x v="0"/>
    <m/>
    <m/>
    <x v="0"/>
    <m/>
    <m/>
    <m/>
    <n v="1553.33"/>
    <n v="1553.33"/>
    <m/>
    <m/>
    <n v="2"/>
    <n v="2"/>
    <m/>
  </r>
  <r>
    <s v="Склад Юг"/>
    <x v="0"/>
    <x v="1861"/>
    <x v="2"/>
    <n v="2958.33"/>
    <n v="2"/>
    <x v="1"/>
    <s v="к использованию в производстве в 1 полугодии 2022 года (при выходе АТС из строя либо его комплектующих)"/>
    <m/>
    <n v="2958.33"/>
    <m/>
    <m/>
    <n v="2958.33"/>
    <n v="2"/>
    <m/>
    <m/>
    <n v="2"/>
  </r>
  <r>
    <s v="Склад Юг"/>
    <x v="0"/>
    <x v="7616"/>
    <x v="0"/>
    <m/>
    <m/>
    <x v="0"/>
    <m/>
    <m/>
    <m/>
    <n v="57.08"/>
    <n v="57.08"/>
    <m/>
    <m/>
    <n v="1"/>
    <n v="1"/>
    <m/>
  </r>
  <r>
    <s v="Склад Юг"/>
    <x v="0"/>
    <x v="7617"/>
    <x v="0"/>
    <m/>
    <m/>
    <x v="0"/>
    <m/>
    <m/>
    <n v="19166.599999999999"/>
    <m/>
    <n v="19166.599999999999"/>
    <m/>
    <n v="20"/>
    <m/>
    <n v="20"/>
    <m/>
  </r>
  <r>
    <s v="Склад Юг"/>
    <x v="0"/>
    <x v="7618"/>
    <x v="0"/>
    <m/>
    <m/>
    <x v="0"/>
    <m/>
    <m/>
    <m/>
    <n v="819.57"/>
    <n v="819.57"/>
    <m/>
    <m/>
    <n v="1"/>
    <n v="1"/>
    <m/>
  </r>
  <r>
    <s v="Склад Юг"/>
    <x v="0"/>
    <x v="7619"/>
    <x v="0"/>
    <m/>
    <m/>
    <x v="0"/>
    <m/>
    <m/>
    <m/>
    <n v="781.25"/>
    <n v="781.25"/>
    <m/>
    <m/>
    <n v="1"/>
    <n v="1"/>
    <m/>
  </r>
  <r>
    <s v="Склад Юг"/>
    <x v="0"/>
    <x v="7620"/>
    <x v="0"/>
    <m/>
    <m/>
    <x v="0"/>
    <m/>
    <m/>
    <n v="8099.9"/>
    <m/>
    <n v="8099.9"/>
    <m/>
    <n v="46"/>
    <m/>
    <n v="46"/>
    <m/>
  </r>
  <r>
    <s v="Склад Юг"/>
    <x v="0"/>
    <x v="7621"/>
    <x v="3"/>
    <n v="19689.07"/>
    <n v="2"/>
    <x v="1"/>
    <s v="отсутствие необходимости"/>
    <m/>
    <n v="19689.07"/>
    <m/>
    <m/>
    <n v="19689.07"/>
    <n v="2"/>
    <m/>
    <m/>
    <n v="2"/>
  </r>
  <r>
    <s v="Склад Юг"/>
    <x v="0"/>
    <x v="7622"/>
    <x v="0"/>
    <m/>
    <m/>
    <x v="0"/>
    <m/>
    <m/>
    <m/>
    <n v="6142.5"/>
    <n v="6142.5"/>
    <m/>
    <m/>
    <n v="1"/>
    <n v="1"/>
    <m/>
  </r>
  <r>
    <s v="Склад Юг"/>
    <x v="0"/>
    <x v="7623"/>
    <x v="0"/>
    <m/>
    <m/>
    <x v="0"/>
    <m/>
    <m/>
    <m/>
    <n v="5795.83"/>
    <n v="5795.83"/>
    <m/>
    <m/>
    <n v="1"/>
    <n v="1"/>
    <m/>
  </r>
  <r>
    <s v="Склад Юг"/>
    <x v="0"/>
    <x v="7624"/>
    <x v="0"/>
    <m/>
    <m/>
    <x v="0"/>
    <m/>
    <m/>
    <m/>
    <n v="498.33"/>
    <n v="498.33"/>
    <m/>
    <m/>
    <n v="2"/>
    <n v="2"/>
    <m/>
  </r>
  <r>
    <s v="Склад Юг"/>
    <x v="0"/>
    <x v="7625"/>
    <x v="0"/>
    <m/>
    <m/>
    <x v="0"/>
    <m/>
    <m/>
    <m/>
    <n v="902.7"/>
    <n v="902.7"/>
    <m/>
    <m/>
    <n v="2"/>
    <n v="2"/>
    <m/>
  </r>
  <r>
    <s v="Склад Юг"/>
    <x v="0"/>
    <x v="7626"/>
    <x v="0"/>
    <m/>
    <m/>
    <x v="0"/>
    <m/>
    <m/>
    <m/>
    <n v="2766.4"/>
    <n v="2766.4"/>
    <m/>
    <m/>
    <n v="4"/>
    <n v="4"/>
    <m/>
  </r>
  <r>
    <s v="Склад Юг"/>
    <x v="0"/>
    <x v="7627"/>
    <x v="0"/>
    <m/>
    <m/>
    <x v="0"/>
    <m/>
    <m/>
    <m/>
    <n v="2111.67"/>
    <n v="2111.67"/>
    <m/>
    <m/>
    <n v="1"/>
    <n v="1"/>
    <m/>
  </r>
  <r>
    <s v="Склад Юг"/>
    <x v="0"/>
    <x v="7628"/>
    <x v="0"/>
    <m/>
    <m/>
    <x v="0"/>
    <m/>
    <m/>
    <m/>
    <n v="2030"/>
    <n v="2030"/>
    <m/>
    <m/>
    <n v="1"/>
    <n v="1"/>
    <m/>
  </r>
  <r>
    <s v="Склад Юг"/>
    <x v="0"/>
    <x v="1896"/>
    <x v="0"/>
    <m/>
    <m/>
    <x v="0"/>
    <m/>
    <m/>
    <m/>
    <n v="4425"/>
    <n v="4425"/>
    <m/>
    <m/>
    <n v="4"/>
    <n v="4"/>
    <m/>
  </r>
  <r>
    <s v="Склад Юг"/>
    <x v="0"/>
    <x v="1901"/>
    <x v="0"/>
    <m/>
    <m/>
    <x v="0"/>
    <m/>
    <m/>
    <m/>
    <n v="2442.6"/>
    <n v="2442.6"/>
    <m/>
    <m/>
    <n v="4"/>
    <n v="4"/>
    <m/>
  </r>
  <r>
    <s v="Склад Юг"/>
    <x v="0"/>
    <x v="7629"/>
    <x v="0"/>
    <m/>
    <m/>
    <x v="0"/>
    <m/>
    <m/>
    <m/>
    <n v="3210"/>
    <n v="3210"/>
    <m/>
    <m/>
    <n v="4"/>
    <n v="4"/>
    <m/>
  </r>
  <r>
    <s v="Склад Юг"/>
    <x v="0"/>
    <x v="7630"/>
    <x v="3"/>
    <n v="18464.900000000001"/>
    <n v="2"/>
    <x v="1"/>
    <s v="отсутствие необходимости"/>
    <m/>
    <n v="18464.900000000001"/>
    <m/>
    <m/>
    <n v="18464.900000000001"/>
    <n v="2"/>
    <m/>
    <m/>
    <n v="2"/>
  </r>
  <r>
    <s v="Склад Юг"/>
    <x v="0"/>
    <x v="7631"/>
    <x v="0"/>
    <m/>
    <m/>
    <x v="0"/>
    <m/>
    <m/>
    <m/>
    <n v="350.75"/>
    <n v="350.75"/>
    <m/>
    <m/>
    <n v="5"/>
    <n v="5"/>
    <m/>
  </r>
  <r>
    <s v="Склад Юг"/>
    <x v="0"/>
    <x v="7632"/>
    <x v="0"/>
    <m/>
    <m/>
    <x v="0"/>
    <m/>
    <m/>
    <m/>
    <n v="2375"/>
    <n v="2075"/>
    <n v="300"/>
    <m/>
    <n v="80"/>
    <n v="70"/>
    <n v="10"/>
  </r>
  <r>
    <s v="Склад Юг"/>
    <x v="0"/>
    <x v="7633"/>
    <x v="0"/>
    <m/>
    <m/>
    <x v="0"/>
    <m/>
    <m/>
    <m/>
    <n v="18555"/>
    <n v="18555"/>
    <m/>
    <m/>
    <n v="235"/>
    <n v="235"/>
    <m/>
  </r>
  <r>
    <s v="Склад Юг"/>
    <x v="0"/>
    <x v="7634"/>
    <x v="0"/>
    <m/>
    <m/>
    <x v="0"/>
    <m/>
    <m/>
    <m/>
    <n v="1553.33"/>
    <n v="1553.33"/>
    <m/>
    <m/>
    <n v="4"/>
    <n v="4"/>
    <m/>
  </r>
  <r>
    <s v="Склад Юг"/>
    <x v="0"/>
    <x v="5135"/>
    <x v="2"/>
    <n v="2742.6200000000008"/>
    <n v="3"/>
    <x v="5"/>
    <s v="Вовлечение в производство до июня 2022 года  согласно норм выдачи спецодежды и СИЗ"/>
    <m/>
    <n v="8581.61"/>
    <n v="721.74"/>
    <n v="5838.99"/>
    <n v="3464.36"/>
    <n v="11"/>
    <n v="1"/>
    <n v="8"/>
    <n v="4"/>
  </r>
  <r>
    <s v="Склад Юг"/>
    <x v="0"/>
    <x v="5135"/>
    <x v="0"/>
    <m/>
    <m/>
    <x v="0"/>
    <m/>
    <m/>
    <m/>
    <n v="898.38"/>
    <m/>
    <n v="898.38"/>
    <m/>
    <n v="1"/>
    <m/>
    <n v="1"/>
  </r>
  <r>
    <s v="Склад Юг"/>
    <x v="0"/>
    <x v="5136"/>
    <x v="2"/>
    <n v="5196.54"/>
    <n v="6"/>
    <x v="5"/>
    <s v="Вовлечение в производство до июня 2022 года  согласно норм выдачи спецодежды и СИЗ"/>
    <m/>
    <n v="5196.54"/>
    <m/>
    <m/>
    <n v="5196.54"/>
    <n v="6"/>
    <m/>
    <m/>
    <n v="6"/>
  </r>
  <r>
    <s v="Склад Юг"/>
    <x v="0"/>
    <x v="5137"/>
    <x v="0"/>
    <m/>
    <m/>
    <x v="0"/>
    <m/>
    <m/>
    <m/>
    <n v="105027.4"/>
    <n v="101707.88"/>
    <n v="3319.52"/>
    <m/>
    <n v="164"/>
    <n v="157"/>
    <n v="7"/>
  </r>
  <r>
    <s v="Склад Юг"/>
    <x v="0"/>
    <x v="5138"/>
    <x v="0"/>
    <m/>
    <m/>
    <x v="0"/>
    <m/>
    <m/>
    <m/>
    <n v="54713.54"/>
    <n v="23654.35"/>
    <n v="31059.19"/>
    <m/>
    <n v="266"/>
    <n v="115"/>
    <n v="151"/>
  </r>
  <r>
    <s v="Склад Юг"/>
    <x v="0"/>
    <x v="5139"/>
    <x v="0"/>
    <m/>
    <m/>
    <x v="0"/>
    <m/>
    <m/>
    <m/>
    <n v="5868.5"/>
    <m/>
    <n v="5868.5"/>
    <m/>
    <n v="5"/>
    <m/>
    <n v="5"/>
  </r>
  <r>
    <s v="Склад Юг"/>
    <x v="0"/>
    <x v="7635"/>
    <x v="0"/>
    <m/>
    <m/>
    <x v="0"/>
    <m/>
    <m/>
    <m/>
    <n v="150"/>
    <n v="150"/>
    <m/>
    <m/>
    <n v="10"/>
    <n v="10"/>
    <m/>
  </r>
  <r>
    <s v="Склад Юг"/>
    <x v="0"/>
    <x v="7636"/>
    <x v="0"/>
    <m/>
    <m/>
    <x v="0"/>
    <m/>
    <m/>
    <m/>
    <n v="35231.4"/>
    <m/>
    <n v="35231.4"/>
    <m/>
    <n v="0.34499999999999997"/>
    <m/>
    <n v="0.34499999999999997"/>
  </r>
  <r>
    <s v="Склад Юг"/>
    <x v="0"/>
    <x v="7637"/>
    <x v="0"/>
    <m/>
    <m/>
    <x v="0"/>
    <m/>
    <m/>
    <n v="7171"/>
    <m/>
    <n v="7171"/>
    <m/>
    <n v="0.10100000000000001"/>
    <m/>
    <n v="0.10100000000000001"/>
    <m/>
  </r>
  <r>
    <s v="Склад Юг"/>
    <x v="0"/>
    <x v="7638"/>
    <x v="0"/>
    <m/>
    <m/>
    <x v="0"/>
    <m/>
    <m/>
    <m/>
    <n v="197811.23"/>
    <n v="197811.23"/>
    <m/>
    <m/>
    <n v="2.206"/>
    <n v="2.206"/>
    <m/>
  </r>
  <r>
    <s v="Склад Юг"/>
    <x v="0"/>
    <x v="7639"/>
    <x v="0"/>
    <m/>
    <m/>
    <x v="0"/>
    <m/>
    <m/>
    <m/>
    <n v="22570"/>
    <n v="22570"/>
    <m/>
    <m/>
    <n v="0.24399999999999999"/>
    <n v="0.24399999999999999"/>
    <m/>
  </r>
  <r>
    <s v="Склад Юг"/>
    <x v="0"/>
    <x v="7640"/>
    <x v="0"/>
    <m/>
    <m/>
    <x v="0"/>
    <m/>
    <m/>
    <m/>
    <n v="154024.22"/>
    <n v="154024.22"/>
    <m/>
    <m/>
    <n v="1"/>
    <n v="1"/>
    <m/>
  </r>
  <r>
    <s v="Склад Юг"/>
    <x v="0"/>
    <x v="5151"/>
    <x v="0"/>
    <m/>
    <m/>
    <x v="0"/>
    <m/>
    <m/>
    <m/>
    <n v="1883.33"/>
    <n v="1883.33"/>
    <m/>
    <m/>
    <n v="4"/>
    <n v="4"/>
    <m/>
  </r>
  <r>
    <s v="Склад Юг"/>
    <x v="0"/>
    <x v="7641"/>
    <x v="0"/>
    <m/>
    <m/>
    <x v="0"/>
    <m/>
    <m/>
    <m/>
    <n v="105.8"/>
    <m/>
    <n v="105.8"/>
    <m/>
    <n v="1"/>
    <m/>
    <n v="1"/>
  </r>
  <r>
    <s v="Склад Юг"/>
    <x v="0"/>
    <x v="5153"/>
    <x v="0"/>
    <n v="-29026.920000000002"/>
    <n v="-13"/>
    <x v="0"/>
    <m/>
    <m/>
    <n v="6085.8"/>
    <n v="37958.28"/>
    <n v="35112.720000000001"/>
    <n v="8931.36"/>
    <n v="3"/>
    <n v="17"/>
    <n v="16"/>
    <n v="4"/>
  </r>
  <r>
    <s v="Склад Юг"/>
    <x v="0"/>
    <x v="7642"/>
    <x v="0"/>
    <m/>
    <m/>
    <x v="0"/>
    <m/>
    <m/>
    <m/>
    <n v="643.5"/>
    <n v="643.5"/>
    <m/>
    <m/>
    <n v="2"/>
    <n v="2"/>
    <m/>
  </r>
  <r>
    <s v="Склад Юг"/>
    <x v="0"/>
    <x v="1910"/>
    <x v="0"/>
    <m/>
    <m/>
    <x v="0"/>
    <m/>
    <m/>
    <m/>
    <n v="1258.33"/>
    <n v="1258.33"/>
    <m/>
    <m/>
    <n v="8"/>
    <n v="8"/>
    <m/>
  </r>
  <r>
    <s v="Склад Юг"/>
    <x v="0"/>
    <x v="7643"/>
    <x v="2"/>
    <n v="34930"/>
    <n v="35"/>
    <x v="3"/>
    <s v="Использование при ремонтах 2022 года"/>
    <m/>
    <n v="34930"/>
    <m/>
    <m/>
    <n v="34930"/>
    <n v="35"/>
    <m/>
    <m/>
    <n v="35"/>
  </r>
  <r>
    <s v="Склад Юг"/>
    <x v="0"/>
    <x v="5156"/>
    <x v="0"/>
    <m/>
    <m/>
    <x v="0"/>
    <m/>
    <m/>
    <m/>
    <n v="73.03"/>
    <n v="73.03"/>
    <m/>
    <m/>
    <n v="1"/>
    <n v="1"/>
    <m/>
  </r>
  <r>
    <s v="Склад Юг"/>
    <x v="0"/>
    <x v="7644"/>
    <x v="0"/>
    <m/>
    <m/>
    <x v="0"/>
    <m/>
    <m/>
    <m/>
    <n v="54.03"/>
    <n v="54.03"/>
    <m/>
    <m/>
    <n v="1"/>
    <n v="1"/>
    <m/>
  </r>
  <r>
    <s v="Склад Юг"/>
    <x v="0"/>
    <x v="7645"/>
    <x v="0"/>
    <m/>
    <m/>
    <x v="0"/>
    <m/>
    <m/>
    <m/>
    <n v="192.28"/>
    <m/>
    <n v="192.28"/>
    <m/>
    <n v="2"/>
    <m/>
    <n v="2"/>
  </r>
  <r>
    <s v="Склад Юг"/>
    <x v="0"/>
    <x v="7646"/>
    <x v="0"/>
    <m/>
    <m/>
    <x v="0"/>
    <m/>
    <m/>
    <m/>
    <n v="73.099999999999994"/>
    <m/>
    <n v="73.099999999999994"/>
    <m/>
    <n v="1"/>
    <m/>
    <n v="1"/>
  </r>
  <r>
    <s v="Склад Юг"/>
    <x v="0"/>
    <x v="7647"/>
    <x v="0"/>
    <m/>
    <m/>
    <x v="0"/>
    <m/>
    <m/>
    <n v="163.11000000000001"/>
    <m/>
    <n v="163.11000000000001"/>
    <m/>
    <n v="1"/>
    <m/>
    <n v="1"/>
    <m/>
  </r>
  <r>
    <s v="Склад Юг"/>
    <x v="0"/>
    <x v="5157"/>
    <x v="0"/>
    <m/>
    <m/>
    <x v="0"/>
    <m/>
    <m/>
    <n v="208.64"/>
    <m/>
    <n v="208.64"/>
    <m/>
    <n v="1"/>
    <m/>
    <n v="1"/>
    <m/>
  </r>
  <r>
    <s v="Склад Юг"/>
    <x v="0"/>
    <x v="7648"/>
    <x v="0"/>
    <m/>
    <m/>
    <x v="0"/>
    <m/>
    <m/>
    <m/>
    <n v="22.29"/>
    <n v="22.29"/>
    <m/>
    <m/>
    <n v="1"/>
    <n v="1"/>
    <m/>
  </r>
  <r>
    <s v="Склад Юг"/>
    <x v="0"/>
    <x v="5159"/>
    <x v="0"/>
    <m/>
    <m/>
    <x v="0"/>
    <m/>
    <m/>
    <m/>
    <n v="4989"/>
    <n v="2494.5"/>
    <n v="2494.5"/>
    <m/>
    <n v="30"/>
    <n v="15"/>
    <n v="15"/>
  </r>
  <r>
    <s v="Склад Юг"/>
    <x v="0"/>
    <x v="5160"/>
    <x v="0"/>
    <m/>
    <m/>
    <x v="0"/>
    <m/>
    <m/>
    <m/>
    <n v="2978.04"/>
    <n v="458.16"/>
    <n v="2519.88"/>
    <m/>
    <n v="13"/>
    <n v="2"/>
    <n v="11"/>
  </r>
  <r>
    <s v="Склад Юг"/>
    <x v="0"/>
    <x v="5161"/>
    <x v="0"/>
    <m/>
    <m/>
    <x v="0"/>
    <m/>
    <m/>
    <n v="2611.6999999999998"/>
    <m/>
    <n v="2611.6999999999998"/>
    <m/>
    <n v="5"/>
    <m/>
    <n v="5"/>
    <m/>
  </r>
  <r>
    <s v="Склад Юг"/>
    <x v="0"/>
    <x v="7649"/>
    <x v="2"/>
    <n v="538.55000000000007"/>
    <n v="10"/>
    <x v="5"/>
    <s v="Вовлечение в производство до июня 2022 года  согласно норм выдачи спецодежды и СИЗ"/>
    <m/>
    <n v="861.69"/>
    <m/>
    <n v="323.14"/>
    <n v="538.54999999999995"/>
    <n v="16"/>
    <m/>
    <n v="6"/>
    <n v="10"/>
  </r>
  <r>
    <s v="Склад Юг"/>
    <x v="0"/>
    <x v="7650"/>
    <x v="0"/>
    <m/>
    <m/>
    <x v="0"/>
    <m/>
    <m/>
    <n v="99.91"/>
    <m/>
    <n v="99.91"/>
    <m/>
    <n v="1"/>
    <m/>
    <n v="1"/>
    <m/>
  </r>
  <r>
    <s v="Склад Юг"/>
    <x v="0"/>
    <x v="7651"/>
    <x v="0"/>
    <m/>
    <m/>
    <x v="0"/>
    <m/>
    <m/>
    <m/>
    <n v="6991.5"/>
    <n v="6991.5"/>
    <m/>
    <m/>
    <n v="1"/>
    <n v="1"/>
    <m/>
  </r>
  <r>
    <s v="Склад Юг"/>
    <x v="0"/>
    <x v="7652"/>
    <x v="0"/>
    <m/>
    <m/>
    <x v="0"/>
    <m/>
    <m/>
    <m/>
    <n v="6427.5"/>
    <n v="6427.5"/>
    <m/>
    <m/>
    <n v="2"/>
    <n v="2"/>
    <m/>
  </r>
  <r>
    <s v="Склад Юг"/>
    <x v="0"/>
    <x v="7653"/>
    <x v="0"/>
    <m/>
    <m/>
    <x v="0"/>
    <m/>
    <m/>
    <m/>
    <n v="4034"/>
    <n v="4034"/>
    <m/>
    <m/>
    <n v="2"/>
    <n v="2"/>
    <m/>
  </r>
  <r>
    <s v="Склад Юг"/>
    <x v="0"/>
    <x v="7654"/>
    <x v="0"/>
    <m/>
    <m/>
    <x v="0"/>
    <m/>
    <m/>
    <m/>
    <n v="10432"/>
    <n v="10432"/>
    <m/>
    <m/>
    <n v="8"/>
    <n v="8"/>
    <m/>
  </r>
  <r>
    <s v="Склад Юг"/>
    <x v="0"/>
    <x v="7655"/>
    <x v="0"/>
    <m/>
    <m/>
    <x v="0"/>
    <m/>
    <m/>
    <m/>
    <n v="49060"/>
    <m/>
    <n v="49060"/>
    <m/>
    <n v="2"/>
    <m/>
    <n v="2"/>
  </r>
  <r>
    <s v="Склад Юг"/>
    <x v="0"/>
    <x v="7656"/>
    <x v="0"/>
    <m/>
    <m/>
    <x v="0"/>
    <m/>
    <m/>
    <m/>
    <n v="18000"/>
    <n v="18000"/>
    <m/>
    <m/>
    <n v="4"/>
    <n v="4"/>
    <m/>
  </r>
  <r>
    <s v="Склад Юг"/>
    <x v="0"/>
    <x v="7657"/>
    <x v="0"/>
    <m/>
    <m/>
    <x v="0"/>
    <m/>
    <m/>
    <m/>
    <n v="1333.33"/>
    <n v="1333.33"/>
    <m/>
    <m/>
    <n v="2"/>
    <n v="2"/>
    <m/>
  </r>
  <r>
    <s v="Склад Юг"/>
    <x v="0"/>
    <x v="7658"/>
    <x v="0"/>
    <m/>
    <m/>
    <x v="0"/>
    <m/>
    <m/>
    <m/>
    <n v="2370"/>
    <n v="2370"/>
    <m/>
    <m/>
    <n v="10"/>
    <n v="10"/>
    <m/>
  </r>
  <r>
    <s v="Склад Юг"/>
    <x v="0"/>
    <x v="7659"/>
    <x v="0"/>
    <m/>
    <m/>
    <x v="0"/>
    <m/>
    <m/>
    <m/>
    <n v="12510"/>
    <n v="12510"/>
    <m/>
    <m/>
    <n v="10"/>
    <n v="10"/>
    <m/>
  </r>
  <r>
    <s v="Склад Юг"/>
    <x v="0"/>
    <x v="7660"/>
    <x v="0"/>
    <m/>
    <m/>
    <x v="0"/>
    <m/>
    <m/>
    <m/>
    <n v="9570"/>
    <n v="9570"/>
    <m/>
    <m/>
    <n v="5"/>
    <n v="5"/>
    <m/>
  </r>
  <r>
    <s v="Склад Юг"/>
    <x v="0"/>
    <x v="7661"/>
    <x v="0"/>
    <m/>
    <m/>
    <x v="0"/>
    <m/>
    <m/>
    <m/>
    <n v="33000"/>
    <n v="33000"/>
    <m/>
    <m/>
    <n v="10"/>
    <n v="10"/>
    <m/>
  </r>
  <r>
    <s v="Склад Юг"/>
    <x v="0"/>
    <x v="5167"/>
    <x v="0"/>
    <m/>
    <m/>
    <x v="0"/>
    <m/>
    <m/>
    <m/>
    <n v="5742"/>
    <m/>
    <n v="5742"/>
    <m/>
    <n v="3"/>
    <m/>
    <n v="3"/>
  </r>
  <r>
    <s v="Склад Юг"/>
    <x v="0"/>
    <x v="1935"/>
    <x v="0"/>
    <m/>
    <m/>
    <x v="0"/>
    <m/>
    <m/>
    <m/>
    <n v="31820"/>
    <n v="31820"/>
    <m/>
    <m/>
    <n v="8"/>
    <n v="8"/>
    <m/>
  </r>
  <r>
    <s v="Склад Юг"/>
    <x v="0"/>
    <x v="1938"/>
    <x v="0"/>
    <m/>
    <m/>
    <x v="0"/>
    <m/>
    <m/>
    <m/>
    <n v="20628.25"/>
    <n v="20628.25"/>
    <m/>
    <m/>
    <n v="6"/>
    <n v="6"/>
    <m/>
  </r>
  <r>
    <s v="Склад Юг"/>
    <x v="0"/>
    <x v="7662"/>
    <x v="2"/>
    <n v="2562.08"/>
    <n v="6"/>
    <x v="6"/>
    <s v="выписывается по мере потребности (монтажные работы в шкафах телеметрии)"/>
    <m/>
    <n v="2562.08"/>
    <m/>
    <m/>
    <n v="2562.08"/>
    <n v="6"/>
    <m/>
    <m/>
    <n v="6"/>
  </r>
  <r>
    <s v="Склад Юг"/>
    <x v="0"/>
    <x v="7663"/>
    <x v="0"/>
    <m/>
    <m/>
    <x v="0"/>
    <m/>
    <m/>
    <m/>
    <n v="120.9"/>
    <n v="120.9"/>
    <m/>
    <m/>
    <n v="4"/>
    <n v="4"/>
    <m/>
  </r>
  <r>
    <s v="Склад Юг"/>
    <x v="0"/>
    <x v="7664"/>
    <x v="0"/>
    <m/>
    <m/>
    <x v="0"/>
    <m/>
    <m/>
    <m/>
    <n v="27068"/>
    <m/>
    <n v="27068"/>
    <m/>
    <n v="4"/>
    <m/>
    <n v="4"/>
  </r>
  <r>
    <s v="Склад Юг"/>
    <x v="0"/>
    <x v="7665"/>
    <x v="0"/>
    <m/>
    <m/>
    <x v="0"/>
    <m/>
    <m/>
    <n v="13757"/>
    <m/>
    <n v="13757"/>
    <m/>
    <n v="1"/>
    <m/>
    <n v="1"/>
    <m/>
  </r>
  <r>
    <s v="Склад Юг"/>
    <x v="0"/>
    <x v="7666"/>
    <x v="0"/>
    <m/>
    <m/>
    <x v="0"/>
    <m/>
    <m/>
    <m/>
    <n v="6410"/>
    <m/>
    <n v="6410"/>
    <m/>
    <n v="1"/>
    <m/>
    <n v="1"/>
  </r>
  <r>
    <s v="Склад Юг"/>
    <x v="0"/>
    <x v="7667"/>
    <x v="0"/>
    <m/>
    <m/>
    <x v="0"/>
    <m/>
    <m/>
    <m/>
    <n v="34450"/>
    <n v="34450"/>
    <m/>
    <m/>
    <n v="2"/>
    <n v="2"/>
    <m/>
  </r>
  <r>
    <s v="Склад Юг"/>
    <x v="0"/>
    <x v="7668"/>
    <x v="0"/>
    <m/>
    <m/>
    <x v="0"/>
    <m/>
    <m/>
    <m/>
    <n v="34800"/>
    <n v="34800"/>
    <m/>
    <m/>
    <n v="1"/>
    <n v="1"/>
    <m/>
  </r>
  <r>
    <s v="Склад Юг"/>
    <x v="0"/>
    <x v="7669"/>
    <x v="0"/>
    <m/>
    <m/>
    <x v="0"/>
    <m/>
    <m/>
    <m/>
    <n v="7466"/>
    <n v="7466"/>
    <m/>
    <m/>
    <n v="1"/>
    <n v="1"/>
    <m/>
  </r>
  <r>
    <s v="Склад Юг"/>
    <x v="0"/>
    <x v="7670"/>
    <x v="0"/>
    <m/>
    <m/>
    <x v="0"/>
    <m/>
    <m/>
    <m/>
    <n v="7466"/>
    <n v="7466"/>
    <m/>
    <m/>
    <n v="1"/>
    <n v="1"/>
    <m/>
  </r>
  <r>
    <s v="Склад Юг"/>
    <x v="0"/>
    <x v="7671"/>
    <x v="0"/>
    <m/>
    <m/>
    <x v="0"/>
    <m/>
    <m/>
    <m/>
    <n v="4980"/>
    <n v="4980"/>
    <m/>
    <m/>
    <n v="1"/>
    <n v="1"/>
    <m/>
  </r>
  <r>
    <s v="Склад Юг"/>
    <x v="0"/>
    <x v="7672"/>
    <x v="0"/>
    <m/>
    <m/>
    <x v="0"/>
    <m/>
    <m/>
    <m/>
    <n v="102954"/>
    <n v="102954"/>
    <m/>
    <m/>
    <n v="6"/>
    <n v="6"/>
    <m/>
  </r>
  <r>
    <s v="Склад Юг"/>
    <x v="0"/>
    <x v="7673"/>
    <x v="0"/>
    <m/>
    <m/>
    <x v="0"/>
    <m/>
    <m/>
    <m/>
    <n v="35076"/>
    <n v="17538"/>
    <n v="17538"/>
    <m/>
    <n v="2"/>
    <n v="1"/>
    <n v="1"/>
  </r>
  <r>
    <s v="Склад Юг"/>
    <x v="0"/>
    <x v="7674"/>
    <x v="0"/>
    <m/>
    <m/>
    <x v="0"/>
    <m/>
    <m/>
    <m/>
    <n v="3712.7"/>
    <m/>
    <n v="3712.7"/>
    <m/>
    <n v="1"/>
    <m/>
    <n v="1"/>
  </r>
  <r>
    <s v="Склад Юг"/>
    <x v="0"/>
    <x v="7675"/>
    <x v="0"/>
    <m/>
    <m/>
    <x v="0"/>
    <m/>
    <m/>
    <m/>
    <n v="4552.82"/>
    <n v="4552.82"/>
    <m/>
    <m/>
    <n v="1"/>
    <n v="1"/>
    <m/>
  </r>
  <r>
    <s v="Склад Юг"/>
    <x v="0"/>
    <x v="1963"/>
    <x v="0"/>
    <m/>
    <m/>
    <x v="0"/>
    <m/>
    <m/>
    <m/>
    <n v="370.83"/>
    <n v="370.83"/>
    <m/>
    <m/>
    <n v="1"/>
    <n v="1"/>
    <m/>
  </r>
  <r>
    <s v="Склад Юг"/>
    <x v="0"/>
    <x v="1964"/>
    <x v="0"/>
    <m/>
    <m/>
    <x v="0"/>
    <m/>
    <m/>
    <m/>
    <n v="1815"/>
    <n v="1815"/>
    <m/>
    <m/>
    <n v="2"/>
    <n v="2"/>
    <m/>
  </r>
  <r>
    <s v="Склад Юг"/>
    <x v="0"/>
    <x v="1965"/>
    <x v="0"/>
    <m/>
    <m/>
    <x v="0"/>
    <m/>
    <m/>
    <m/>
    <n v="2145"/>
    <n v="2145"/>
    <m/>
    <m/>
    <n v="2"/>
    <n v="2"/>
    <m/>
  </r>
  <r>
    <s v="Склад Юг"/>
    <x v="0"/>
    <x v="1966"/>
    <x v="0"/>
    <m/>
    <m/>
    <x v="0"/>
    <m/>
    <m/>
    <m/>
    <n v="1141.67"/>
    <n v="1141.67"/>
    <m/>
    <m/>
    <n v="2"/>
    <n v="2"/>
    <m/>
  </r>
  <r>
    <s v="Склад Юг"/>
    <x v="0"/>
    <x v="7676"/>
    <x v="0"/>
    <m/>
    <m/>
    <x v="0"/>
    <m/>
    <m/>
    <m/>
    <n v="14561.95"/>
    <n v="7948.33"/>
    <n v="6613.62"/>
    <m/>
    <n v="2"/>
    <n v="1"/>
    <n v="1"/>
  </r>
  <r>
    <s v="Склад Юг"/>
    <x v="0"/>
    <x v="7677"/>
    <x v="0"/>
    <m/>
    <m/>
    <x v="0"/>
    <m/>
    <m/>
    <m/>
    <n v="1791.67"/>
    <n v="1791.67"/>
    <m/>
    <m/>
    <n v="10"/>
    <n v="10"/>
    <m/>
  </r>
  <r>
    <s v="Склад Юг"/>
    <x v="0"/>
    <x v="7678"/>
    <x v="0"/>
    <m/>
    <m/>
    <x v="0"/>
    <m/>
    <m/>
    <m/>
    <n v="3986.67"/>
    <n v="3986.67"/>
    <m/>
    <m/>
    <n v="26"/>
    <n v="26"/>
    <m/>
  </r>
  <r>
    <s v="Склад Юг"/>
    <x v="0"/>
    <x v="7679"/>
    <x v="0"/>
    <m/>
    <m/>
    <x v="0"/>
    <m/>
    <m/>
    <m/>
    <n v="381.67"/>
    <n v="381.67"/>
    <m/>
    <m/>
    <n v="2"/>
    <n v="2"/>
    <m/>
  </r>
  <r>
    <s v="Склад Юг"/>
    <x v="0"/>
    <x v="7680"/>
    <x v="0"/>
    <m/>
    <m/>
    <x v="0"/>
    <m/>
    <m/>
    <m/>
    <n v="420"/>
    <n v="420"/>
    <m/>
    <m/>
    <n v="10"/>
    <n v="10"/>
    <m/>
  </r>
  <r>
    <s v="Склад Юг"/>
    <x v="0"/>
    <x v="7681"/>
    <x v="0"/>
    <m/>
    <m/>
    <x v="0"/>
    <m/>
    <m/>
    <m/>
    <n v="30081"/>
    <n v="26881"/>
    <n v="3200"/>
    <m/>
    <n v="9"/>
    <n v="8"/>
    <n v="1"/>
  </r>
  <r>
    <s v="Склад Юг"/>
    <x v="0"/>
    <x v="7682"/>
    <x v="2"/>
    <n v="124800"/>
    <n v="1"/>
    <x v="3"/>
    <s v="Ремонт РВС 2022"/>
    <m/>
    <n v="124800"/>
    <m/>
    <m/>
    <n v="124800"/>
    <n v="1"/>
    <m/>
    <m/>
    <n v="1"/>
  </r>
  <r>
    <s v="Склад Юг"/>
    <x v="0"/>
    <x v="7683"/>
    <x v="0"/>
    <m/>
    <m/>
    <x v="0"/>
    <m/>
    <m/>
    <n v="35736.239999999998"/>
    <m/>
    <n v="35736.239999999998"/>
    <m/>
    <n v="2387"/>
    <m/>
    <n v="2387"/>
    <m/>
  </r>
  <r>
    <s v="Склад Юг"/>
    <x v="0"/>
    <x v="7684"/>
    <x v="4"/>
    <n v="860.17"/>
    <n v="200"/>
    <x v="3"/>
    <s v="Реконструкция НБУ 2022-2024"/>
    <m/>
    <n v="860.17"/>
    <m/>
    <m/>
    <n v="860.17"/>
    <n v="200"/>
    <m/>
    <m/>
    <n v="200"/>
  </r>
  <r>
    <s v="Склад Юг"/>
    <x v="0"/>
    <x v="7685"/>
    <x v="4"/>
    <n v="619.32000000000005"/>
    <n v="90"/>
    <x v="3"/>
    <s v="Реконструкция НБУ 2022-2024"/>
    <m/>
    <n v="619.32000000000005"/>
    <m/>
    <m/>
    <n v="619.32000000000005"/>
    <n v="90"/>
    <m/>
    <m/>
    <n v="90"/>
  </r>
  <r>
    <s v="Склад Юг"/>
    <x v="0"/>
    <x v="7686"/>
    <x v="2"/>
    <n v="2680.28"/>
    <n v="492"/>
    <x v="6"/>
    <s v="выписывается по мере потребности (монтажные работы в шкафах телеметрии)"/>
    <n v="2680.28"/>
    <n v="2680.28"/>
    <m/>
    <m/>
    <n v="2680.28"/>
    <n v="492"/>
    <m/>
    <m/>
    <n v="492"/>
  </r>
  <r>
    <s v="Склад Юг"/>
    <x v="0"/>
    <x v="7687"/>
    <x v="4"/>
    <n v="1798.54"/>
    <n v="200"/>
    <x v="3"/>
    <s v="Реконструкция НБУ 2022-2024"/>
    <m/>
    <n v="1798.54"/>
    <m/>
    <m/>
    <n v="1798.54"/>
    <n v="200"/>
    <m/>
    <m/>
    <n v="200"/>
  </r>
  <r>
    <s v="Склад Юг"/>
    <x v="0"/>
    <x v="7688"/>
    <x v="4"/>
    <n v="825.76"/>
    <n v="40"/>
    <x v="3"/>
    <s v="Реконструкция НБУ 2022-2024"/>
    <m/>
    <n v="825.76"/>
    <m/>
    <m/>
    <n v="825.76"/>
    <n v="40"/>
    <m/>
    <m/>
    <n v="40"/>
  </r>
  <r>
    <s v="Склад Юг"/>
    <x v="0"/>
    <x v="7689"/>
    <x v="0"/>
    <m/>
    <m/>
    <x v="0"/>
    <m/>
    <n v="602.12"/>
    <n v="602.12"/>
    <m/>
    <n v="602.12"/>
    <m/>
    <n v="100"/>
    <m/>
    <n v="100"/>
    <m/>
  </r>
  <r>
    <s v="Склад Юг"/>
    <x v="0"/>
    <x v="7690"/>
    <x v="0"/>
    <m/>
    <m/>
    <x v="0"/>
    <m/>
    <m/>
    <m/>
    <n v="796.58"/>
    <n v="796.58"/>
    <m/>
    <m/>
    <n v="1"/>
    <n v="1"/>
    <m/>
  </r>
  <r>
    <s v="Склад Юг"/>
    <x v="0"/>
    <x v="1982"/>
    <x v="0"/>
    <m/>
    <m/>
    <x v="0"/>
    <m/>
    <m/>
    <m/>
    <n v="675"/>
    <n v="675"/>
    <m/>
    <m/>
    <n v="1"/>
    <n v="1"/>
    <m/>
  </r>
  <r>
    <s v="Склад Юг"/>
    <x v="0"/>
    <x v="7691"/>
    <x v="0"/>
    <m/>
    <m/>
    <x v="0"/>
    <m/>
    <m/>
    <m/>
    <n v="1960"/>
    <n v="1960"/>
    <m/>
    <m/>
    <n v="2"/>
    <n v="2"/>
    <m/>
  </r>
  <r>
    <s v="Склад Юг"/>
    <x v="0"/>
    <x v="7692"/>
    <x v="0"/>
    <m/>
    <m/>
    <x v="0"/>
    <m/>
    <m/>
    <m/>
    <n v="1008.1"/>
    <n v="1008.1"/>
    <m/>
    <m/>
    <n v="2"/>
    <n v="2"/>
    <m/>
  </r>
  <r>
    <s v="Склад Юг"/>
    <x v="0"/>
    <x v="7693"/>
    <x v="0"/>
    <m/>
    <m/>
    <x v="0"/>
    <m/>
    <m/>
    <m/>
    <n v="826.46"/>
    <n v="826.46"/>
    <m/>
    <m/>
    <n v="1"/>
    <n v="1"/>
    <m/>
  </r>
  <r>
    <s v="Склад Юг"/>
    <x v="0"/>
    <x v="7694"/>
    <x v="0"/>
    <m/>
    <m/>
    <x v="0"/>
    <m/>
    <m/>
    <m/>
    <n v="10000"/>
    <n v="10000"/>
    <m/>
    <m/>
    <n v="20"/>
    <n v="20"/>
    <m/>
  </r>
  <r>
    <s v="Склад Юг"/>
    <x v="0"/>
    <x v="7695"/>
    <x v="0"/>
    <m/>
    <m/>
    <x v="0"/>
    <m/>
    <m/>
    <m/>
    <n v="450"/>
    <m/>
    <n v="450"/>
    <m/>
    <n v="5.0000000000000001E-3"/>
    <m/>
    <n v="5.0000000000000001E-3"/>
  </r>
  <r>
    <s v="Склад Юг"/>
    <x v="0"/>
    <x v="5197"/>
    <x v="0"/>
    <m/>
    <m/>
    <x v="0"/>
    <m/>
    <m/>
    <m/>
    <n v="808.33"/>
    <n v="808.33"/>
    <m/>
    <m/>
    <n v="10"/>
    <n v="10"/>
    <m/>
  </r>
  <r>
    <s v="Склад Юг"/>
    <x v="0"/>
    <x v="5198"/>
    <x v="0"/>
    <m/>
    <m/>
    <x v="0"/>
    <m/>
    <m/>
    <m/>
    <n v="25932.5"/>
    <n v="25932.5"/>
    <m/>
    <m/>
    <n v="345"/>
    <n v="345"/>
    <m/>
  </r>
  <r>
    <s v="Склад Юг"/>
    <x v="0"/>
    <x v="7696"/>
    <x v="0"/>
    <m/>
    <m/>
    <x v="0"/>
    <m/>
    <m/>
    <m/>
    <n v="2000"/>
    <n v="2000"/>
    <m/>
    <m/>
    <n v="1000"/>
    <n v="1000"/>
    <m/>
  </r>
  <r>
    <s v="Склад Юг"/>
    <x v="0"/>
    <x v="7697"/>
    <x v="0"/>
    <m/>
    <m/>
    <x v="0"/>
    <m/>
    <m/>
    <m/>
    <n v="5435.83"/>
    <m/>
    <n v="5435.83"/>
    <m/>
    <n v="4850"/>
    <m/>
    <n v="4850"/>
  </r>
  <r>
    <s v="Склад Юг"/>
    <x v="0"/>
    <x v="7698"/>
    <x v="0"/>
    <m/>
    <m/>
    <x v="0"/>
    <m/>
    <m/>
    <m/>
    <n v="1170"/>
    <n v="1170"/>
    <m/>
    <m/>
    <n v="3"/>
    <n v="3"/>
    <m/>
  </r>
  <r>
    <s v="Склад Юг"/>
    <x v="0"/>
    <x v="7699"/>
    <x v="0"/>
    <m/>
    <m/>
    <x v="0"/>
    <m/>
    <m/>
    <m/>
    <n v="108"/>
    <m/>
    <n v="108"/>
    <m/>
    <n v="2"/>
    <m/>
    <n v="2"/>
  </r>
  <r>
    <s v="Склад Юг"/>
    <x v="0"/>
    <x v="7700"/>
    <x v="0"/>
    <m/>
    <m/>
    <x v="0"/>
    <m/>
    <m/>
    <n v="161.82"/>
    <m/>
    <n v="161.82"/>
    <m/>
    <n v="1"/>
    <m/>
    <n v="1"/>
    <m/>
  </r>
  <r>
    <s v="Склад Юг"/>
    <x v="0"/>
    <x v="7701"/>
    <x v="0"/>
    <m/>
    <m/>
    <x v="0"/>
    <m/>
    <m/>
    <m/>
    <n v="573.33000000000004"/>
    <n v="573.33000000000004"/>
    <m/>
    <m/>
    <n v="8"/>
    <n v="8"/>
    <m/>
  </r>
  <r>
    <s v="Склад Юг"/>
    <x v="0"/>
    <x v="7702"/>
    <x v="0"/>
    <m/>
    <m/>
    <x v="0"/>
    <m/>
    <m/>
    <m/>
    <n v="2013.33"/>
    <n v="2013.33"/>
    <m/>
    <m/>
    <n v="8"/>
    <n v="8"/>
    <m/>
  </r>
  <r>
    <s v="Склад Юг"/>
    <x v="0"/>
    <x v="7703"/>
    <x v="0"/>
    <m/>
    <m/>
    <x v="0"/>
    <m/>
    <m/>
    <m/>
    <n v="1486.8"/>
    <n v="1486.8"/>
    <m/>
    <m/>
    <n v="16"/>
    <n v="16"/>
    <m/>
  </r>
  <r>
    <s v="Склад Юг"/>
    <x v="0"/>
    <x v="7704"/>
    <x v="0"/>
    <m/>
    <m/>
    <x v="0"/>
    <m/>
    <m/>
    <m/>
    <n v="195"/>
    <n v="195"/>
    <m/>
    <m/>
    <n v="2"/>
    <n v="2"/>
    <m/>
  </r>
  <r>
    <s v="Склад Юг"/>
    <x v="0"/>
    <x v="7705"/>
    <x v="0"/>
    <m/>
    <m/>
    <x v="0"/>
    <m/>
    <m/>
    <m/>
    <n v="791.67"/>
    <n v="791.67"/>
    <m/>
    <m/>
    <n v="5"/>
    <n v="5"/>
    <m/>
  </r>
  <r>
    <s v="Склад Юг"/>
    <x v="0"/>
    <x v="7706"/>
    <x v="0"/>
    <m/>
    <m/>
    <x v="0"/>
    <m/>
    <m/>
    <m/>
    <n v="108"/>
    <n v="108"/>
    <m/>
    <m/>
    <n v="8"/>
    <n v="8"/>
    <m/>
  </r>
  <r>
    <s v="Склад Юг"/>
    <x v="0"/>
    <x v="7707"/>
    <x v="0"/>
    <m/>
    <m/>
    <x v="0"/>
    <m/>
    <m/>
    <m/>
    <n v="437.67"/>
    <n v="437.67"/>
    <m/>
    <m/>
    <n v="8"/>
    <n v="8"/>
    <m/>
  </r>
  <r>
    <s v="Склад Юг"/>
    <x v="0"/>
    <x v="7708"/>
    <x v="0"/>
    <m/>
    <m/>
    <x v="0"/>
    <m/>
    <m/>
    <m/>
    <n v="931.67"/>
    <n v="931.67"/>
    <m/>
    <m/>
    <n v="4"/>
    <n v="4"/>
    <m/>
  </r>
  <r>
    <s v="Склад Юг"/>
    <x v="0"/>
    <x v="2036"/>
    <x v="0"/>
    <m/>
    <m/>
    <x v="0"/>
    <m/>
    <m/>
    <m/>
    <n v="514.66999999999996"/>
    <n v="514.66999999999996"/>
    <m/>
    <m/>
    <n v="64"/>
    <n v="64"/>
    <m/>
  </r>
  <r>
    <s v="Склад Юг"/>
    <x v="0"/>
    <x v="7709"/>
    <x v="0"/>
    <m/>
    <m/>
    <x v="0"/>
    <m/>
    <m/>
    <m/>
    <n v="120.4"/>
    <n v="120.4"/>
    <m/>
    <m/>
    <n v="16"/>
    <n v="16"/>
    <m/>
  </r>
  <r>
    <s v="Склад Юг"/>
    <x v="0"/>
    <x v="2038"/>
    <x v="0"/>
    <m/>
    <m/>
    <x v="0"/>
    <m/>
    <m/>
    <m/>
    <n v="449.2"/>
    <n v="449.2"/>
    <m/>
    <m/>
    <n v="48"/>
    <n v="48"/>
    <m/>
  </r>
  <r>
    <s v="Склад Юг"/>
    <x v="0"/>
    <x v="7710"/>
    <x v="0"/>
    <m/>
    <m/>
    <x v="0"/>
    <m/>
    <m/>
    <m/>
    <n v="50"/>
    <n v="50"/>
    <m/>
    <m/>
    <n v="3"/>
    <n v="3"/>
    <m/>
  </r>
  <r>
    <s v="Склад Юг"/>
    <x v="0"/>
    <x v="7711"/>
    <x v="0"/>
    <m/>
    <m/>
    <x v="0"/>
    <m/>
    <m/>
    <m/>
    <n v="16.670000000000002"/>
    <n v="16.670000000000002"/>
    <m/>
    <m/>
    <n v="1"/>
    <n v="1"/>
    <m/>
  </r>
  <r>
    <s v="Склад Юг"/>
    <x v="0"/>
    <x v="7712"/>
    <x v="0"/>
    <m/>
    <m/>
    <x v="0"/>
    <m/>
    <m/>
    <m/>
    <n v="138.33000000000001"/>
    <n v="138.33000000000001"/>
    <m/>
    <m/>
    <n v="2"/>
    <n v="2"/>
    <m/>
  </r>
  <r>
    <s v="Склад Юг"/>
    <x v="0"/>
    <x v="7713"/>
    <x v="0"/>
    <m/>
    <m/>
    <x v="0"/>
    <m/>
    <m/>
    <m/>
    <n v="37.5"/>
    <n v="37.5"/>
    <m/>
    <m/>
    <n v="1"/>
    <n v="1"/>
    <m/>
  </r>
  <r>
    <s v="Склад Юг"/>
    <x v="0"/>
    <x v="7714"/>
    <x v="0"/>
    <m/>
    <m/>
    <x v="0"/>
    <m/>
    <m/>
    <m/>
    <n v="4712"/>
    <n v="1178"/>
    <n v="3534"/>
    <m/>
    <n v="4"/>
    <n v="1"/>
    <n v="3"/>
  </r>
  <r>
    <s v="Склад Юг"/>
    <x v="0"/>
    <x v="7715"/>
    <x v="0"/>
    <m/>
    <m/>
    <x v="0"/>
    <m/>
    <m/>
    <m/>
    <n v="258"/>
    <n v="258"/>
    <m/>
    <m/>
    <n v="2"/>
    <n v="2"/>
    <m/>
  </r>
  <r>
    <s v="Склад Юг"/>
    <x v="0"/>
    <x v="7716"/>
    <x v="0"/>
    <m/>
    <m/>
    <x v="0"/>
    <m/>
    <m/>
    <m/>
    <n v="127.47"/>
    <m/>
    <n v="127.47"/>
    <m/>
    <n v="8"/>
    <m/>
    <n v="8"/>
  </r>
  <r>
    <s v="Склад Юг"/>
    <x v="0"/>
    <x v="2068"/>
    <x v="0"/>
    <m/>
    <m/>
    <x v="0"/>
    <m/>
    <m/>
    <m/>
    <n v="175.78"/>
    <n v="175.78"/>
    <m/>
    <m/>
    <n v="2"/>
    <n v="2"/>
    <m/>
  </r>
  <r>
    <s v="Склад Юг"/>
    <x v="0"/>
    <x v="2072"/>
    <x v="0"/>
    <m/>
    <m/>
    <x v="0"/>
    <m/>
    <m/>
    <m/>
    <n v="755.17"/>
    <n v="755.17"/>
    <m/>
    <m/>
    <n v="20"/>
    <n v="20"/>
    <m/>
  </r>
  <r>
    <s v="Склад Юг"/>
    <x v="0"/>
    <x v="7717"/>
    <x v="0"/>
    <m/>
    <m/>
    <x v="0"/>
    <m/>
    <m/>
    <m/>
    <n v="37.5"/>
    <n v="37.5"/>
    <m/>
    <m/>
    <n v="1"/>
    <n v="1"/>
    <m/>
  </r>
  <r>
    <s v="Склад Юг"/>
    <x v="0"/>
    <x v="7718"/>
    <x v="0"/>
    <m/>
    <m/>
    <x v="0"/>
    <m/>
    <m/>
    <m/>
    <n v="73.53"/>
    <n v="73.53"/>
    <m/>
    <m/>
    <n v="8"/>
    <n v="8"/>
    <m/>
  </r>
  <r>
    <s v="Склад Юг"/>
    <x v="0"/>
    <x v="7719"/>
    <x v="0"/>
    <m/>
    <m/>
    <x v="0"/>
    <m/>
    <m/>
    <m/>
    <n v="83.33"/>
    <n v="83.33"/>
    <m/>
    <m/>
    <n v="10"/>
    <n v="10"/>
    <m/>
  </r>
  <r>
    <s v="Склад Юг"/>
    <x v="0"/>
    <x v="7720"/>
    <x v="0"/>
    <m/>
    <m/>
    <x v="0"/>
    <m/>
    <m/>
    <m/>
    <n v="31.67"/>
    <n v="31.67"/>
    <m/>
    <m/>
    <n v="4"/>
    <n v="4"/>
    <m/>
  </r>
  <r>
    <s v="Склад Юг"/>
    <x v="0"/>
    <x v="7721"/>
    <x v="0"/>
    <m/>
    <m/>
    <x v="0"/>
    <m/>
    <m/>
    <m/>
    <n v="250"/>
    <n v="250"/>
    <m/>
    <m/>
    <n v="30"/>
    <n v="30"/>
    <m/>
  </r>
  <r>
    <s v="Склад Юг"/>
    <x v="0"/>
    <x v="7722"/>
    <x v="0"/>
    <m/>
    <m/>
    <x v="0"/>
    <m/>
    <m/>
    <m/>
    <n v="49.57"/>
    <n v="49.57"/>
    <m/>
    <m/>
    <n v="2"/>
    <n v="2"/>
    <m/>
  </r>
  <r>
    <s v="Склад Юг"/>
    <x v="0"/>
    <x v="7723"/>
    <x v="0"/>
    <m/>
    <m/>
    <x v="0"/>
    <m/>
    <m/>
    <m/>
    <n v="4875"/>
    <n v="4875"/>
    <m/>
    <m/>
    <n v="3"/>
    <n v="3"/>
    <m/>
  </r>
  <r>
    <s v="Склад Юг"/>
    <x v="0"/>
    <x v="7724"/>
    <x v="0"/>
    <m/>
    <m/>
    <x v="0"/>
    <m/>
    <m/>
    <m/>
    <n v="320.67"/>
    <n v="320.67"/>
    <m/>
    <m/>
    <n v="16"/>
    <n v="16"/>
    <m/>
  </r>
  <r>
    <s v="Склад Юг"/>
    <x v="0"/>
    <x v="7725"/>
    <x v="0"/>
    <m/>
    <m/>
    <x v="0"/>
    <m/>
    <m/>
    <m/>
    <n v="16328.77"/>
    <n v="8164.39"/>
    <n v="8164.38"/>
    <m/>
    <n v="2"/>
    <n v="1"/>
    <n v="1"/>
  </r>
  <r>
    <s v="Склад Юг"/>
    <x v="0"/>
    <x v="7726"/>
    <x v="0"/>
    <m/>
    <m/>
    <x v="0"/>
    <m/>
    <m/>
    <m/>
    <n v="22692"/>
    <m/>
    <n v="22692"/>
    <m/>
    <n v="25.62"/>
    <m/>
    <n v="25.62"/>
  </r>
  <r>
    <s v="Склад Юг"/>
    <x v="0"/>
    <x v="7727"/>
    <x v="0"/>
    <n v="-45600"/>
    <n v="-800"/>
    <x v="0"/>
    <m/>
    <m/>
    <n v="5500"/>
    <n v="47800"/>
    <n v="51100"/>
    <n v="2200"/>
    <n v="100"/>
    <n v="820"/>
    <n v="900"/>
    <n v="20"/>
  </r>
  <r>
    <s v="Склад Юг"/>
    <x v="0"/>
    <x v="7728"/>
    <x v="2"/>
    <n v="39189.15"/>
    <n v="26"/>
    <x v="3"/>
    <s v="Использование при ремонтах 2022 года"/>
    <m/>
    <n v="45218.25"/>
    <m/>
    <n v="6029.1"/>
    <n v="39189.15"/>
    <n v="30"/>
    <m/>
    <n v="4"/>
    <n v="26"/>
  </r>
  <r>
    <s v="Склад Юг"/>
    <x v="0"/>
    <x v="7729"/>
    <x v="2"/>
    <n v="108000"/>
    <n v="2"/>
    <x v="2"/>
    <s v="Будет вовлечено в производство в срок до 03.2022"/>
    <m/>
    <n v="324000"/>
    <m/>
    <n v="216000"/>
    <n v="108000"/>
    <n v="6"/>
    <m/>
    <n v="4"/>
    <n v="2"/>
  </r>
  <r>
    <s v="Склад Юг"/>
    <x v="0"/>
    <x v="5212"/>
    <x v="0"/>
    <n v="-68765.159999999989"/>
    <n v="-21"/>
    <x v="0"/>
    <m/>
    <m/>
    <n v="67329.17"/>
    <n v="176781.61"/>
    <n v="136094.32999999999"/>
    <n v="108016.45"/>
    <n v="22"/>
    <n v="55"/>
    <n v="43"/>
    <n v="34"/>
  </r>
  <r>
    <s v="Склад Юг"/>
    <x v="0"/>
    <x v="7730"/>
    <x v="0"/>
    <m/>
    <m/>
    <x v="0"/>
    <m/>
    <m/>
    <n v="987.17"/>
    <m/>
    <n v="987.17"/>
    <m/>
    <n v="1"/>
    <m/>
    <n v="1"/>
    <m/>
  </r>
  <r>
    <s v="Склад Юг"/>
    <x v="0"/>
    <x v="5214"/>
    <x v="0"/>
    <m/>
    <m/>
    <x v="0"/>
    <m/>
    <m/>
    <m/>
    <n v="759.12"/>
    <n v="759.12"/>
    <m/>
    <m/>
    <n v="1"/>
    <n v="1"/>
    <m/>
  </r>
  <r>
    <s v="Склад Юг"/>
    <x v="0"/>
    <x v="7731"/>
    <x v="0"/>
    <m/>
    <m/>
    <x v="0"/>
    <m/>
    <m/>
    <n v="1177.02"/>
    <m/>
    <n v="1177.02"/>
    <m/>
    <n v="1"/>
    <m/>
    <n v="1"/>
    <m/>
  </r>
  <r>
    <s v="Склад Юг"/>
    <x v="0"/>
    <x v="5215"/>
    <x v="0"/>
    <m/>
    <m/>
    <x v="0"/>
    <m/>
    <m/>
    <m/>
    <n v="1117.79"/>
    <n v="1117.79"/>
    <m/>
    <m/>
    <n v="1"/>
    <n v="1"/>
    <m/>
  </r>
  <r>
    <s v="Склад Юг"/>
    <x v="0"/>
    <x v="7732"/>
    <x v="0"/>
    <m/>
    <m/>
    <x v="0"/>
    <m/>
    <m/>
    <m/>
    <n v="1489.56"/>
    <m/>
    <n v="1489.56"/>
    <m/>
    <n v="1"/>
    <m/>
    <n v="1"/>
  </r>
  <r>
    <s v="Склад Юг"/>
    <x v="0"/>
    <x v="7733"/>
    <x v="2"/>
    <n v="3040"/>
    <n v="16"/>
    <x v="3"/>
    <s v="Использование при ремонтах 2022 года"/>
    <m/>
    <n v="3040"/>
    <m/>
    <m/>
    <n v="3040"/>
    <n v="16"/>
    <m/>
    <m/>
    <n v="16"/>
  </r>
  <r>
    <s v="Склад Юг"/>
    <x v="0"/>
    <x v="7734"/>
    <x v="0"/>
    <m/>
    <m/>
    <x v="0"/>
    <m/>
    <m/>
    <m/>
    <n v="347311.91"/>
    <n v="69258.679999999993"/>
    <n v="278053.23"/>
    <m/>
    <n v="776.11599999999999"/>
    <n v="154.768"/>
    <n v="621.34799999999996"/>
  </r>
  <r>
    <s v="Склад Юг"/>
    <x v="0"/>
    <x v="7735"/>
    <x v="0"/>
    <m/>
    <m/>
    <x v="0"/>
    <m/>
    <m/>
    <m/>
    <n v="15414.05"/>
    <n v="15414.05"/>
    <m/>
    <m/>
    <n v="27.326000000000001"/>
    <n v="27.326000000000001"/>
    <m/>
  </r>
  <r>
    <s v="Склад Юг"/>
    <x v="0"/>
    <x v="7736"/>
    <x v="0"/>
    <m/>
    <m/>
    <x v="0"/>
    <m/>
    <m/>
    <m/>
    <n v="60416.52"/>
    <n v="60416.52"/>
    <m/>
    <m/>
    <n v="126.12"/>
    <n v="126.12"/>
    <m/>
  </r>
  <r>
    <s v="Склад Юг"/>
    <x v="0"/>
    <x v="7737"/>
    <x v="2"/>
    <n v="28243.8"/>
    <n v="79.56"/>
    <x v="3"/>
    <s v="При ремонтах в 2022"/>
    <m/>
    <n v="43452"/>
    <m/>
    <n v="15208.2"/>
    <n v="28243.8"/>
    <n v="122.4"/>
    <m/>
    <n v="42.84"/>
    <n v="79.56"/>
  </r>
  <r>
    <s v="Склад Юг"/>
    <x v="0"/>
    <x v="7738"/>
    <x v="2"/>
    <n v="5685.6"/>
    <n v="14.4"/>
    <x v="3"/>
    <s v="При ремонтах в 2022"/>
    <m/>
    <n v="5685.6"/>
    <m/>
    <m/>
    <n v="5685.6"/>
    <n v="14.4"/>
    <m/>
    <m/>
    <n v="14.4"/>
  </r>
  <r>
    <s v="Склад Юг"/>
    <x v="0"/>
    <x v="7739"/>
    <x v="2"/>
    <n v="63133.2"/>
    <n v="177.83999999999997"/>
    <x v="3"/>
    <s v="При ремонтах в 2022"/>
    <m/>
    <n v="66456"/>
    <m/>
    <n v="3322.8"/>
    <n v="63133.2"/>
    <n v="187.2"/>
    <m/>
    <n v="9.36"/>
    <n v="177.84"/>
  </r>
  <r>
    <s v="Склад Юг"/>
    <x v="0"/>
    <x v="7740"/>
    <x v="2"/>
    <n v="2728.32"/>
    <n v="2"/>
    <x v="3"/>
    <s v="При ремонтах в 2022"/>
    <m/>
    <n v="2728.32"/>
    <m/>
    <m/>
    <n v="2728.32"/>
    <n v="2"/>
    <m/>
    <m/>
    <n v="2"/>
  </r>
  <r>
    <s v="Склад Юг"/>
    <x v="0"/>
    <x v="7741"/>
    <x v="0"/>
    <m/>
    <m/>
    <x v="0"/>
    <m/>
    <m/>
    <m/>
    <n v="15833.33"/>
    <n v="15833.33"/>
    <m/>
    <m/>
    <n v="2"/>
    <n v="2"/>
    <m/>
  </r>
  <r>
    <s v="Склад Юг"/>
    <x v="0"/>
    <x v="7742"/>
    <x v="0"/>
    <m/>
    <m/>
    <x v="0"/>
    <m/>
    <m/>
    <m/>
    <n v="45552"/>
    <n v="45552"/>
    <m/>
    <m/>
    <n v="5"/>
    <n v="5"/>
    <m/>
  </r>
  <r>
    <s v="Склад Юг"/>
    <x v="0"/>
    <x v="7743"/>
    <x v="0"/>
    <m/>
    <m/>
    <x v="0"/>
    <m/>
    <m/>
    <m/>
    <n v="13158.33"/>
    <n v="13158.33"/>
    <m/>
    <m/>
    <n v="1"/>
    <n v="1"/>
    <m/>
  </r>
  <r>
    <s v="Склад Юг"/>
    <x v="0"/>
    <x v="7744"/>
    <x v="0"/>
    <m/>
    <m/>
    <x v="0"/>
    <m/>
    <m/>
    <m/>
    <n v="400"/>
    <n v="400"/>
    <m/>
    <m/>
    <n v="4"/>
    <n v="4"/>
    <m/>
  </r>
  <r>
    <s v="Склад Юг"/>
    <x v="0"/>
    <x v="7745"/>
    <x v="0"/>
    <m/>
    <m/>
    <x v="0"/>
    <m/>
    <m/>
    <m/>
    <n v="32508"/>
    <m/>
    <n v="32508"/>
    <m/>
    <n v="30"/>
    <m/>
    <n v="30"/>
  </r>
  <r>
    <s v="Склад Юг"/>
    <x v="0"/>
    <x v="7746"/>
    <x v="0"/>
    <m/>
    <m/>
    <x v="0"/>
    <m/>
    <m/>
    <m/>
    <n v="15496"/>
    <n v="4660"/>
    <n v="10836"/>
    <m/>
    <n v="30"/>
    <n v="20"/>
    <n v="10"/>
  </r>
  <r>
    <s v="Склад Юг"/>
    <x v="0"/>
    <x v="7747"/>
    <x v="0"/>
    <m/>
    <m/>
    <x v="0"/>
    <m/>
    <m/>
    <m/>
    <n v="284"/>
    <n v="284"/>
    <m/>
    <m/>
    <n v="2"/>
    <n v="2"/>
    <m/>
  </r>
  <r>
    <s v="Склад Юг"/>
    <x v="0"/>
    <x v="2114"/>
    <x v="0"/>
    <m/>
    <m/>
    <x v="0"/>
    <m/>
    <m/>
    <m/>
    <n v="1893.75"/>
    <n v="1893.75"/>
    <m/>
    <m/>
    <n v="2"/>
    <n v="2"/>
    <m/>
  </r>
  <r>
    <s v="Склад Юг"/>
    <x v="0"/>
    <x v="7748"/>
    <x v="0"/>
    <m/>
    <m/>
    <x v="0"/>
    <m/>
    <m/>
    <m/>
    <n v="25"/>
    <n v="25"/>
    <m/>
    <m/>
    <n v="1"/>
    <n v="1"/>
    <m/>
  </r>
  <r>
    <s v="Склад Юг"/>
    <x v="0"/>
    <x v="7749"/>
    <x v="0"/>
    <m/>
    <m/>
    <x v="0"/>
    <m/>
    <m/>
    <m/>
    <n v="987.5"/>
    <n v="987.5"/>
    <m/>
    <m/>
    <n v="1"/>
    <n v="1"/>
    <m/>
  </r>
  <r>
    <s v="Склад Юг"/>
    <x v="0"/>
    <x v="7750"/>
    <x v="0"/>
    <m/>
    <m/>
    <x v="0"/>
    <m/>
    <m/>
    <m/>
    <n v="101.37"/>
    <n v="101.37"/>
    <m/>
    <m/>
    <n v="4"/>
    <n v="4"/>
    <m/>
  </r>
  <r>
    <s v="Склад Юг"/>
    <x v="0"/>
    <x v="2129"/>
    <x v="0"/>
    <m/>
    <m/>
    <x v="0"/>
    <m/>
    <m/>
    <m/>
    <n v="223.17"/>
    <n v="223.17"/>
    <m/>
    <m/>
    <n v="10"/>
    <n v="10"/>
    <m/>
  </r>
  <r>
    <s v="Склад Юг"/>
    <x v="0"/>
    <x v="7751"/>
    <x v="0"/>
    <m/>
    <m/>
    <x v="0"/>
    <m/>
    <m/>
    <m/>
    <n v="33.83"/>
    <n v="33.83"/>
    <m/>
    <m/>
    <n v="4"/>
    <n v="4"/>
    <m/>
  </r>
  <r>
    <s v="Склад Юг"/>
    <x v="0"/>
    <x v="7752"/>
    <x v="0"/>
    <m/>
    <m/>
    <x v="0"/>
    <m/>
    <m/>
    <m/>
    <n v="845"/>
    <n v="845"/>
    <m/>
    <m/>
    <n v="6"/>
    <n v="6"/>
    <m/>
  </r>
  <r>
    <s v="Склад Юг"/>
    <x v="0"/>
    <x v="7753"/>
    <x v="0"/>
    <m/>
    <m/>
    <x v="0"/>
    <m/>
    <m/>
    <m/>
    <n v="2313.6"/>
    <m/>
    <n v="2313.6"/>
    <m/>
    <n v="4"/>
    <m/>
    <n v="4"/>
  </r>
  <r>
    <s v="Склад Юг"/>
    <x v="0"/>
    <x v="7754"/>
    <x v="0"/>
    <m/>
    <m/>
    <x v="0"/>
    <m/>
    <m/>
    <m/>
    <n v="50500"/>
    <m/>
    <n v="50500"/>
    <m/>
    <n v="50.5"/>
    <m/>
    <n v="50.5"/>
  </r>
  <r>
    <s v="Склад Юг"/>
    <x v="0"/>
    <x v="7755"/>
    <x v="0"/>
    <m/>
    <m/>
    <x v="0"/>
    <m/>
    <m/>
    <m/>
    <n v="45900"/>
    <m/>
    <n v="45900"/>
    <m/>
    <n v="45.9"/>
    <m/>
    <n v="45.9"/>
  </r>
  <r>
    <s v="Склад Юг"/>
    <x v="0"/>
    <x v="7756"/>
    <x v="0"/>
    <m/>
    <m/>
    <x v="0"/>
    <m/>
    <m/>
    <m/>
    <n v="42672.5"/>
    <m/>
    <n v="42672.5"/>
    <m/>
    <n v="50.5"/>
    <m/>
    <n v="50.5"/>
  </r>
  <r>
    <s v="Склад Юг"/>
    <x v="0"/>
    <x v="7757"/>
    <x v="0"/>
    <m/>
    <m/>
    <x v="0"/>
    <m/>
    <m/>
    <m/>
    <n v="42588"/>
    <m/>
    <n v="42588"/>
    <m/>
    <n v="50.4"/>
    <m/>
    <n v="50.4"/>
  </r>
  <r>
    <s v="Склад Юг"/>
    <x v="0"/>
    <x v="7758"/>
    <x v="0"/>
    <m/>
    <m/>
    <x v="0"/>
    <m/>
    <m/>
    <m/>
    <n v="45376.5"/>
    <m/>
    <n v="45376.5"/>
    <m/>
    <n v="53.7"/>
    <m/>
    <n v="53.7"/>
  </r>
  <r>
    <s v="Склад Юг"/>
    <x v="0"/>
    <x v="7759"/>
    <x v="0"/>
    <m/>
    <m/>
    <x v="0"/>
    <m/>
    <m/>
    <m/>
    <n v="6510"/>
    <n v="6510"/>
    <m/>
    <m/>
    <n v="1"/>
    <n v="1"/>
    <m/>
  </r>
  <r>
    <s v="Склад Юг"/>
    <x v="0"/>
    <x v="2139"/>
    <x v="0"/>
    <m/>
    <m/>
    <x v="0"/>
    <m/>
    <m/>
    <m/>
    <n v="1016.67"/>
    <n v="1016.67"/>
    <m/>
    <m/>
    <n v="4"/>
    <n v="4"/>
    <m/>
  </r>
  <r>
    <s v="Склад Юг"/>
    <x v="0"/>
    <x v="7760"/>
    <x v="0"/>
    <m/>
    <m/>
    <x v="0"/>
    <m/>
    <m/>
    <m/>
    <n v="150"/>
    <n v="150"/>
    <m/>
    <m/>
    <n v="1"/>
    <n v="1"/>
    <m/>
  </r>
  <r>
    <s v="Склад Юг"/>
    <x v="0"/>
    <x v="7761"/>
    <x v="0"/>
    <m/>
    <m/>
    <x v="0"/>
    <m/>
    <m/>
    <m/>
    <n v="87"/>
    <n v="87"/>
    <m/>
    <m/>
    <n v="1"/>
    <n v="1"/>
    <m/>
  </r>
  <r>
    <s v="Склад Юг"/>
    <x v="0"/>
    <x v="7762"/>
    <x v="0"/>
    <m/>
    <m/>
    <x v="0"/>
    <m/>
    <m/>
    <m/>
    <n v="8288"/>
    <n v="8288"/>
    <m/>
    <m/>
    <n v="1"/>
    <n v="1"/>
    <m/>
  </r>
  <r>
    <s v="Склад Юг"/>
    <x v="0"/>
    <x v="7763"/>
    <x v="0"/>
    <m/>
    <m/>
    <x v="0"/>
    <m/>
    <m/>
    <m/>
    <n v="15017.33"/>
    <n v="15017.33"/>
    <m/>
    <m/>
    <n v="1"/>
    <n v="1"/>
    <m/>
  </r>
  <r>
    <s v="Склад Юг"/>
    <x v="0"/>
    <x v="2186"/>
    <x v="0"/>
    <m/>
    <m/>
    <x v="0"/>
    <m/>
    <m/>
    <m/>
    <n v="1324.17"/>
    <n v="1324.17"/>
    <m/>
    <m/>
    <n v="1"/>
    <n v="1"/>
    <m/>
  </r>
  <r>
    <s v="Склад Юг"/>
    <x v="0"/>
    <x v="7764"/>
    <x v="0"/>
    <m/>
    <m/>
    <x v="0"/>
    <m/>
    <m/>
    <m/>
    <n v="14429.85"/>
    <n v="14429.85"/>
    <m/>
    <m/>
    <n v="1"/>
    <n v="1"/>
    <m/>
  </r>
  <r>
    <s v="Склад Юг"/>
    <x v="0"/>
    <x v="7765"/>
    <x v="0"/>
    <m/>
    <m/>
    <x v="0"/>
    <m/>
    <m/>
    <m/>
    <n v="43137.5"/>
    <n v="43137.5"/>
    <m/>
    <m/>
    <n v="1"/>
    <n v="1"/>
    <m/>
  </r>
  <r>
    <s v="Склад Юг"/>
    <x v="0"/>
    <x v="7766"/>
    <x v="0"/>
    <m/>
    <m/>
    <x v="0"/>
    <m/>
    <m/>
    <m/>
    <n v="11979.17"/>
    <n v="11979.17"/>
    <m/>
    <m/>
    <n v="1"/>
    <n v="1"/>
    <m/>
  </r>
  <r>
    <s v="Склад Юг"/>
    <x v="0"/>
    <x v="7767"/>
    <x v="0"/>
    <m/>
    <m/>
    <x v="0"/>
    <m/>
    <m/>
    <m/>
    <n v="16946"/>
    <n v="16946"/>
    <m/>
    <m/>
    <n v="2"/>
    <n v="2"/>
    <m/>
  </r>
  <r>
    <s v="Склад Юг"/>
    <x v="0"/>
    <x v="7768"/>
    <x v="0"/>
    <m/>
    <m/>
    <x v="0"/>
    <m/>
    <m/>
    <m/>
    <n v="64718.33"/>
    <n v="64718.33"/>
    <m/>
    <m/>
    <n v="1"/>
    <n v="1"/>
    <m/>
  </r>
  <r>
    <s v="Склад Юг"/>
    <x v="0"/>
    <x v="5231"/>
    <x v="0"/>
    <m/>
    <m/>
    <x v="0"/>
    <m/>
    <m/>
    <m/>
    <n v="25200"/>
    <n v="25200"/>
    <m/>
    <m/>
    <n v="12"/>
    <n v="12"/>
    <m/>
  </r>
  <r>
    <s v="Склад Юг"/>
    <x v="0"/>
    <x v="7769"/>
    <x v="0"/>
    <m/>
    <m/>
    <x v="0"/>
    <m/>
    <m/>
    <m/>
    <n v="936"/>
    <n v="936"/>
    <m/>
    <m/>
    <n v="1"/>
    <n v="1"/>
    <m/>
  </r>
  <r>
    <s v="Склад Юг"/>
    <x v="0"/>
    <x v="2196"/>
    <x v="0"/>
    <m/>
    <m/>
    <x v="0"/>
    <m/>
    <m/>
    <m/>
    <n v="308.33"/>
    <n v="308.33"/>
    <m/>
    <m/>
    <n v="1"/>
    <n v="1"/>
    <m/>
  </r>
  <r>
    <s v="Склад Юг"/>
    <x v="0"/>
    <x v="7770"/>
    <x v="0"/>
    <m/>
    <m/>
    <x v="0"/>
    <m/>
    <m/>
    <m/>
    <n v="5483.57"/>
    <n v="5483.57"/>
    <m/>
    <m/>
    <n v="1"/>
    <n v="1"/>
    <m/>
  </r>
  <r>
    <s v="Склад Юг"/>
    <x v="0"/>
    <x v="7771"/>
    <x v="0"/>
    <m/>
    <m/>
    <x v="0"/>
    <m/>
    <m/>
    <m/>
    <n v="1407.91"/>
    <n v="1407.91"/>
    <m/>
    <m/>
    <n v="20"/>
    <n v="20"/>
    <m/>
  </r>
  <r>
    <s v="Склад Юг"/>
    <x v="0"/>
    <x v="7772"/>
    <x v="0"/>
    <m/>
    <m/>
    <x v="0"/>
    <m/>
    <m/>
    <m/>
    <n v="851.98"/>
    <n v="851.98"/>
    <m/>
    <m/>
    <n v="2"/>
    <n v="2"/>
    <m/>
  </r>
  <r>
    <s v="Склад Юг"/>
    <x v="0"/>
    <x v="7773"/>
    <x v="0"/>
    <m/>
    <m/>
    <x v="0"/>
    <m/>
    <m/>
    <m/>
    <n v="31958.33"/>
    <n v="31958.33"/>
    <m/>
    <m/>
    <n v="1"/>
    <n v="1"/>
    <m/>
  </r>
  <r>
    <s v="Склад Юг"/>
    <x v="0"/>
    <x v="7774"/>
    <x v="0"/>
    <m/>
    <m/>
    <x v="0"/>
    <m/>
    <m/>
    <m/>
    <n v="6195.13"/>
    <n v="6195.13"/>
    <m/>
    <m/>
    <n v="8"/>
    <n v="8"/>
    <m/>
  </r>
  <r>
    <s v="Склад Юг"/>
    <x v="0"/>
    <x v="2215"/>
    <x v="0"/>
    <m/>
    <m/>
    <x v="0"/>
    <m/>
    <m/>
    <m/>
    <n v="7935"/>
    <n v="7935"/>
    <m/>
    <m/>
    <n v="18"/>
    <n v="18"/>
    <m/>
  </r>
  <r>
    <s v="Склад Юг"/>
    <x v="0"/>
    <x v="7775"/>
    <x v="0"/>
    <m/>
    <m/>
    <x v="0"/>
    <m/>
    <m/>
    <m/>
    <n v="1835.92"/>
    <n v="1835.92"/>
    <m/>
    <m/>
    <n v="10"/>
    <n v="10"/>
    <m/>
  </r>
  <r>
    <s v="Склад Юг"/>
    <x v="0"/>
    <x v="7776"/>
    <x v="0"/>
    <m/>
    <m/>
    <x v="0"/>
    <m/>
    <m/>
    <m/>
    <n v="7505.5"/>
    <n v="7505.5"/>
    <m/>
    <m/>
    <n v="400"/>
    <n v="400"/>
    <m/>
  </r>
  <r>
    <s v="Склад Юг"/>
    <x v="0"/>
    <x v="7777"/>
    <x v="0"/>
    <m/>
    <m/>
    <x v="0"/>
    <m/>
    <m/>
    <m/>
    <n v="216240"/>
    <n v="216240"/>
    <m/>
    <m/>
    <n v="26.5"/>
    <n v="26.5"/>
    <m/>
  </r>
  <r>
    <s v="Склад Юг"/>
    <x v="0"/>
    <x v="7778"/>
    <x v="0"/>
    <m/>
    <m/>
    <x v="0"/>
    <m/>
    <m/>
    <n v="4446"/>
    <m/>
    <n v="4446"/>
    <m/>
    <n v="50"/>
    <m/>
    <n v="50"/>
    <m/>
  </r>
  <r>
    <s v="Склад Юг"/>
    <x v="0"/>
    <x v="5234"/>
    <x v="0"/>
    <m/>
    <m/>
    <x v="0"/>
    <m/>
    <m/>
    <n v="14620"/>
    <m/>
    <n v="14620"/>
    <m/>
    <n v="170"/>
    <m/>
    <n v="170"/>
    <m/>
  </r>
  <r>
    <s v="Склад Юг"/>
    <x v="0"/>
    <x v="5237"/>
    <x v="0"/>
    <m/>
    <m/>
    <x v="0"/>
    <m/>
    <m/>
    <m/>
    <n v="780"/>
    <n v="780"/>
    <m/>
    <m/>
    <n v="10"/>
    <n v="10"/>
    <m/>
  </r>
  <r>
    <s v="Склад Юг"/>
    <x v="0"/>
    <x v="7779"/>
    <x v="0"/>
    <m/>
    <m/>
    <x v="0"/>
    <m/>
    <m/>
    <m/>
    <n v="3150"/>
    <n v="3150"/>
    <m/>
    <m/>
    <n v="1"/>
    <n v="1"/>
    <m/>
  </r>
  <r>
    <s v="Склад Юг"/>
    <x v="0"/>
    <x v="7780"/>
    <x v="0"/>
    <m/>
    <m/>
    <x v="0"/>
    <m/>
    <m/>
    <m/>
    <n v="2800"/>
    <n v="2800"/>
    <m/>
    <m/>
    <n v="1"/>
    <n v="1"/>
    <m/>
  </r>
  <r>
    <s v="Склад Юг"/>
    <x v="0"/>
    <x v="7781"/>
    <x v="0"/>
    <m/>
    <m/>
    <x v="0"/>
    <m/>
    <m/>
    <m/>
    <n v="2916.67"/>
    <n v="2916.67"/>
    <m/>
    <m/>
    <n v="1"/>
    <n v="1"/>
    <m/>
  </r>
  <r>
    <s v="Склад Юг"/>
    <x v="0"/>
    <x v="7782"/>
    <x v="0"/>
    <m/>
    <m/>
    <x v="0"/>
    <m/>
    <m/>
    <m/>
    <n v="2800"/>
    <n v="2800"/>
    <m/>
    <m/>
    <n v="1"/>
    <n v="1"/>
    <m/>
  </r>
  <r>
    <s v="Склад Юг"/>
    <x v="0"/>
    <x v="7783"/>
    <x v="0"/>
    <m/>
    <m/>
    <x v="0"/>
    <m/>
    <m/>
    <m/>
    <n v="1436.5"/>
    <n v="1436.5"/>
    <m/>
    <m/>
    <n v="3"/>
    <n v="3"/>
    <m/>
  </r>
  <r>
    <s v="Склад Юг"/>
    <x v="0"/>
    <x v="2225"/>
    <x v="0"/>
    <m/>
    <m/>
    <x v="0"/>
    <m/>
    <m/>
    <m/>
    <n v="1652.08"/>
    <n v="1652.08"/>
    <m/>
    <m/>
    <n v="5"/>
    <n v="5"/>
    <m/>
  </r>
  <r>
    <s v="Склад Юг"/>
    <x v="0"/>
    <x v="7784"/>
    <x v="0"/>
    <m/>
    <m/>
    <x v="0"/>
    <m/>
    <m/>
    <m/>
    <n v="2060.5"/>
    <n v="2060.5"/>
    <m/>
    <m/>
    <n v="6"/>
    <n v="6"/>
    <m/>
  </r>
  <r>
    <s v="Склад Юг"/>
    <x v="0"/>
    <x v="2228"/>
    <x v="0"/>
    <m/>
    <m/>
    <x v="0"/>
    <m/>
    <m/>
    <m/>
    <n v="2155.83"/>
    <n v="2155.83"/>
    <m/>
    <m/>
    <n v="5"/>
    <n v="5"/>
    <m/>
  </r>
  <r>
    <s v="Склад Юг"/>
    <x v="0"/>
    <x v="7785"/>
    <x v="0"/>
    <m/>
    <m/>
    <x v="0"/>
    <m/>
    <m/>
    <m/>
    <n v="1089.83"/>
    <n v="1089.83"/>
    <m/>
    <m/>
    <n v="2"/>
    <n v="2"/>
    <m/>
  </r>
  <r>
    <s v="Склад Юг"/>
    <x v="0"/>
    <x v="7786"/>
    <x v="0"/>
    <m/>
    <m/>
    <x v="0"/>
    <m/>
    <m/>
    <m/>
    <n v="1579.5"/>
    <n v="1579.5"/>
    <m/>
    <m/>
    <n v="6"/>
    <n v="6"/>
    <m/>
  </r>
  <r>
    <s v="Склад Юг"/>
    <x v="0"/>
    <x v="7787"/>
    <x v="0"/>
    <m/>
    <m/>
    <x v="0"/>
    <m/>
    <m/>
    <m/>
    <n v="2383.33"/>
    <n v="2383.33"/>
    <m/>
    <m/>
    <n v="5"/>
    <n v="5"/>
    <m/>
  </r>
  <r>
    <s v="Склад Юг"/>
    <x v="0"/>
    <x v="7788"/>
    <x v="0"/>
    <m/>
    <m/>
    <x v="0"/>
    <m/>
    <m/>
    <m/>
    <n v="1243.67"/>
    <n v="1243.67"/>
    <m/>
    <m/>
    <n v="4"/>
    <n v="4"/>
    <m/>
  </r>
  <r>
    <s v="Склад Юг"/>
    <x v="0"/>
    <x v="7789"/>
    <x v="0"/>
    <m/>
    <m/>
    <x v="0"/>
    <m/>
    <m/>
    <m/>
    <n v="3575"/>
    <n v="3575"/>
    <m/>
    <m/>
    <n v="5"/>
    <n v="5"/>
    <m/>
  </r>
  <r>
    <s v="Склад Юг"/>
    <x v="0"/>
    <x v="7790"/>
    <x v="0"/>
    <m/>
    <m/>
    <x v="0"/>
    <m/>
    <m/>
    <m/>
    <n v="2816.67"/>
    <n v="2816.67"/>
    <m/>
    <m/>
    <n v="4"/>
    <n v="4"/>
    <m/>
  </r>
  <r>
    <s v="Склад Юг"/>
    <x v="0"/>
    <x v="7791"/>
    <x v="0"/>
    <m/>
    <m/>
    <x v="0"/>
    <m/>
    <m/>
    <m/>
    <n v="2535"/>
    <n v="2535"/>
    <m/>
    <m/>
    <n v="4"/>
    <n v="4"/>
    <m/>
  </r>
  <r>
    <s v="Склад Юг"/>
    <x v="0"/>
    <x v="7792"/>
    <x v="0"/>
    <m/>
    <m/>
    <x v="0"/>
    <m/>
    <m/>
    <m/>
    <n v="2708.33"/>
    <n v="2708.33"/>
    <m/>
    <m/>
    <n v="2"/>
    <n v="2"/>
    <m/>
  </r>
  <r>
    <s v="Склад Юг"/>
    <x v="0"/>
    <x v="7793"/>
    <x v="0"/>
    <m/>
    <m/>
    <x v="0"/>
    <m/>
    <m/>
    <m/>
    <n v="25928.7"/>
    <n v="25928.7"/>
    <m/>
    <m/>
    <n v="2.1"/>
    <n v="2.1"/>
    <m/>
  </r>
  <r>
    <s v="Склад Юг"/>
    <x v="0"/>
    <x v="7794"/>
    <x v="0"/>
    <m/>
    <m/>
    <x v="0"/>
    <m/>
    <m/>
    <m/>
    <n v="2460"/>
    <n v="2460"/>
    <m/>
    <m/>
    <n v="0.2"/>
    <n v="0.2"/>
    <m/>
  </r>
  <r>
    <s v="Склад Юг"/>
    <x v="0"/>
    <x v="7795"/>
    <x v="0"/>
    <m/>
    <m/>
    <x v="0"/>
    <m/>
    <m/>
    <m/>
    <n v="4391.8"/>
    <n v="4391.8"/>
    <m/>
    <m/>
    <n v="0.05"/>
    <n v="0.05"/>
    <m/>
  </r>
  <r>
    <s v="Склад Юг"/>
    <x v="0"/>
    <x v="7796"/>
    <x v="0"/>
    <m/>
    <m/>
    <x v="0"/>
    <m/>
    <m/>
    <n v="1135.5999999999999"/>
    <m/>
    <n v="1135.5999999999999"/>
    <m/>
    <n v="0.1"/>
    <m/>
    <n v="0.1"/>
    <m/>
  </r>
  <r>
    <s v="Склад Юг"/>
    <x v="0"/>
    <x v="7797"/>
    <x v="0"/>
    <m/>
    <m/>
    <x v="0"/>
    <m/>
    <m/>
    <m/>
    <n v="270000"/>
    <n v="270000"/>
    <m/>
    <m/>
    <n v="6"/>
    <n v="6"/>
    <m/>
  </r>
  <r>
    <s v="Склад Юг"/>
    <x v="0"/>
    <x v="7798"/>
    <x v="0"/>
    <m/>
    <m/>
    <x v="0"/>
    <m/>
    <m/>
    <m/>
    <n v="373600"/>
    <n v="373600"/>
    <m/>
    <m/>
    <n v="6.7"/>
    <n v="6.7"/>
    <m/>
  </r>
  <r>
    <s v="Склад Юг"/>
    <x v="0"/>
    <x v="7799"/>
    <x v="0"/>
    <m/>
    <m/>
    <x v="0"/>
    <m/>
    <m/>
    <m/>
    <n v="84"/>
    <n v="84"/>
    <m/>
    <m/>
    <n v="2"/>
    <n v="2"/>
    <m/>
  </r>
  <r>
    <s v="Склад Юг"/>
    <x v="0"/>
    <x v="7800"/>
    <x v="0"/>
    <m/>
    <m/>
    <x v="0"/>
    <m/>
    <m/>
    <m/>
    <n v="13225"/>
    <n v="13225"/>
    <m/>
    <m/>
    <n v="3"/>
    <n v="3"/>
    <m/>
  </r>
  <r>
    <s v="Склад Юг"/>
    <x v="0"/>
    <x v="2233"/>
    <x v="0"/>
    <m/>
    <m/>
    <x v="0"/>
    <m/>
    <m/>
    <m/>
    <n v="1100.83"/>
    <n v="1100.83"/>
    <m/>
    <m/>
    <n v="1"/>
    <n v="1"/>
    <m/>
  </r>
  <r>
    <s v="Склад Юг"/>
    <x v="0"/>
    <x v="7801"/>
    <x v="0"/>
    <m/>
    <m/>
    <x v="0"/>
    <m/>
    <m/>
    <m/>
    <n v="598.33000000000004"/>
    <n v="598.33000000000004"/>
    <m/>
    <m/>
    <n v="1"/>
    <n v="1"/>
    <m/>
  </r>
  <r>
    <s v="Склад Юг"/>
    <x v="0"/>
    <x v="7802"/>
    <x v="0"/>
    <m/>
    <m/>
    <x v="0"/>
    <m/>
    <m/>
    <m/>
    <n v="941.67"/>
    <n v="941.67"/>
    <m/>
    <m/>
    <n v="2"/>
    <n v="2"/>
    <m/>
  </r>
  <r>
    <s v="Склад Юг"/>
    <x v="0"/>
    <x v="7803"/>
    <x v="0"/>
    <m/>
    <m/>
    <x v="0"/>
    <m/>
    <m/>
    <m/>
    <n v="4083.33"/>
    <n v="4083.33"/>
    <m/>
    <m/>
    <n v="1"/>
    <n v="1"/>
    <m/>
  </r>
  <r>
    <s v="Склад Юг"/>
    <x v="0"/>
    <x v="7804"/>
    <x v="0"/>
    <m/>
    <m/>
    <x v="0"/>
    <m/>
    <m/>
    <m/>
    <n v="170728"/>
    <n v="170728"/>
    <m/>
    <m/>
    <n v="2"/>
    <n v="2"/>
    <m/>
  </r>
  <r>
    <s v="Склад Юг"/>
    <x v="0"/>
    <x v="7805"/>
    <x v="0"/>
    <m/>
    <m/>
    <x v="0"/>
    <m/>
    <m/>
    <m/>
    <n v="46850.400000000001"/>
    <m/>
    <n v="46850.400000000001"/>
    <m/>
    <n v="1"/>
    <m/>
    <n v="1"/>
  </r>
  <r>
    <s v="Склад Юг"/>
    <x v="0"/>
    <x v="7806"/>
    <x v="0"/>
    <m/>
    <m/>
    <x v="0"/>
    <m/>
    <m/>
    <m/>
    <n v="2250.08"/>
    <n v="2250.08"/>
    <m/>
    <m/>
    <n v="1"/>
    <n v="1"/>
    <m/>
  </r>
  <r>
    <s v="Склад Юг"/>
    <x v="0"/>
    <x v="7807"/>
    <x v="0"/>
    <m/>
    <m/>
    <x v="0"/>
    <m/>
    <m/>
    <m/>
    <n v="21475.200000000001"/>
    <n v="21475.200000000001"/>
    <m/>
    <m/>
    <n v="8"/>
    <n v="8"/>
    <m/>
  </r>
  <r>
    <s v="Склад Юг"/>
    <x v="0"/>
    <x v="7808"/>
    <x v="0"/>
    <m/>
    <m/>
    <x v="0"/>
    <m/>
    <m/>
    <m/>
    <n v="180000"/>
    <n v="180000"/>
    <m/>
    <m/>
    <n v="1"/>
    <n v="1"/>
    <m/>
  </r>
  <r>
    <s v="Склад Юг"/>
    <x v="0"/>
    <x v="7809"/>
    <x v="0"/>
    <m/>
    <m/>
    <x v="0"/>
    <m/>
    <m/>
    <m/>
    <n v="12900"/>
    <m/>
    <n v="12900"/>
    <m/>
    <n v="5"/>
    <m/>
    <n v="5"/>
  </r>
  <r>
    <s v="Склад Юг"/>
    <x v="0"/>
    <x v="7810"/>
    <x v="0"/>
    <m/>
    <m/>
    <x v="0"/>
    <m/>
    <m/>
    <m/>
    <n v="105600"/>
    <n v="105600"/>
    <m/>
    <m/>
    <n v="40"/>
    <n v="40"/>
    <m/>
  </r>
  <r>
    <s v="Склад Юг"/>
    <x v="0"/>
    <x v="7811"/>
    <x v="0"/>
    <m/>
    <m/>
    <x v="0"/>
    <m/>
    <m/>
    <m/>
    <n v="119583.33"/>
    <n v="119583.33"/>
    <m/>
    <m/>
    <n v="1"/>
    <n v="1"/>
    <m/>
  </r>
  <r>
    <s v="Склад Юг"/>
    <x v="0"/>
    <x v="7812"/>
    <x v="0"/>
    <m/>
    <m/>
    <x v="0"/>
    <m/>
    <m/>
    <n v="13830"/>
    <n v="223030"/>
    <n v="236860"/>
    <m/>
    <n v="5"/>
    <n v="89"/>
    <n v="94"/>
    <m/>
  </r>
  <r>
    <s v="Склад Юг"/>
    <x v="0"/>
    <x v="7813"/>
    <x v="0"/>
    <m/>
    <m/>
    <x v="0"/>
    <m/>
    <m/>
    <m/>
    <n v="8000"/>
    <n v="8000"/>
    <m/>
    <m/>
    <n v="2"/>
    <n v="2"/>
    <m/>
  </r>
  <r>
    <s v="Склад Юг"/>
    <x v="0"/>
    <x v="7814"/>
    <x v="0"/>
    <m/>
    <m/>
    <x v="0"/>
    <m/>
    <m/>
    <m/>
    <n v="8199.17"/>
    <n v="8199.17"/>
    <m/>
    <m/>
    <n v="57"/>
    <n v="57"/>
    <m/>
  </r>
  <r>
    <s v="Склад Юг"/>
    <x v="0"/>
    <x v="7815"/>
    <x v="0"/>
    <m/>
    <m/>
    <x v="0"/>
    <m/>
    <m/>
    <m/>
    <n v="11445"/>
    <n v="11445"/>
    <m/>
    <m/>
    <n v="109"/>
    <n v="109"/>
    <m/>
  </r>
  <r>
    <s v="Склад Юг"/>
    <x v="0"/>
    <x v="7816"/>
    <x v="0"/>
    <m/>
    <m/>
    <x v="0"/>
    <m/>
    <m/>
    <m/>
    <n v="674.67"/>
    <n v="674.67"/>
    <m/>
    <m/>
    <n v="2"/>
    <n v="2"/>
    <m/>
  </r>
  <r>
    <s v="Склад Юг"/>
    <x v="0"/>
    <x v="7817"/>
    <x v="0"/>
    <m/>
    <m/>
    <x v="0"/>
    <m/>
    <m/>
    <m/>
    <n v="4827.08"/>
    <n v="4827.08"/>
    <m/>
    <m/>
    <n v="1"/>
    <n v="1"/>
    <m/>
  </r>
  <r>
    <s v="Склад Юг"/>
    <x v="0"/>
    <x v="7818"/>
    <x v="0"/>
    <m/>
    <m/>
    <x v="0"/>
    <m/>
    <m/>
    <m/>
    <n v="1470.91"/>
    <n v="1470.91"/>
    <m/>
    <m/>
    <n v="1"/>
    <n v="1"/>
    <m/>
  </r>
  <r>
    <s v="Склад Юг"/>
    <x v="0"/>
    <x v="7819"/>
    <x v="0"/>
    <m/>
    <m/>
    <x v="0"/>
    <m/>
    <m/>
    <m/>
    <n v="2038.33"/>
    <n v="2038.33"/>
    <m/>
    <m/>
    <n v="1"/>
    <n v="1"/>
    <m/>
  </r>
  <r>
    <s v="Склад Юг"/>
    <x v="0"/>
    <x v="7820"/>
    <x v="0"/>
    <m/>
    <m/>
    <x v="0"/>
    <m/>
    <m/>
    <m/>
    <n v="22080"/>
    <n v="22080"/>
    <m/>
    <m/>
    <n v="48"/>
    <n v="48"/>
    <m/>
  </r>
  <r>
    <s v="Склад Юг"/>
    <x v="0"/>
    <x v="7821"/>
    <x v="0"/>
    <m/>
    <m/>
    <x v="0"/>
    <m/>
    <m/>
    <m/>
    <n v="16380.83"/>
    <n v="16380.83"/>
    <m/>
    <m/>
    <n v="1"/>
    <n v="1"/>
    <m/>
  </r>
  <r>
    <s v="Склад Юг"/>
    <x v="0"/>
    <x v="7822"/>
    <x v="0"/>
    <m/>
    <m/>
    <x v="0"/>
    <m/>
    <m/>
    <m/>
    <n v="737.5"/>
    <n v="737.5"/>
    <m/>
    <m/>
    <n v="10"/>
    <n v="10"/>
    <m/>
  </r>
  <r>
    <s v="Склад Юг"/>
    <x v="0"/>
    <x v="7823"/>
    <x v="0"/>
    <m/>
    <m/>
    <x v="0"/>
    <m/>
    <m/>
    <m/>
    <n v="424.67"/>
    <n v="424.67"/>
    <m/>
    <m/>
    <n v="10"/>
    <n v="10"/>
    <m/>
  </r>
  <r>
    <s v="Склад Юг"/>
    <x v="0"/>
    <x v="2255"/>
    <x v="0"/>
    <m/>
    <m/>
    <x v="0"/>
    <m/>
    <m/>
    <m/>
    <n v="688.42"/>
    <n v="413.05"/>
    <n v="275.37"/>
    <m/>
    <n v="10"/>
    <n v="6"/>
    <n v="4"/>
  </r>
  <r>
    <s v="Склад Юг"/>
    <x v="0"/>
    <x v="7824"/>
    <x v="0"/>
    <m/>
    <m/>
    <x v="0"/>
    <m/>
    <m/>
    <n v="2960.42"/>
    <m/>
    <n v="2960.42"/>
    <m/>
    <n v="5"/>
    <m/>
    <n v="5"/>
    <m/>
  </r>
  <r>
    <s v="Склад Юг"/>
    <x v="0"/>
    <x v="7825"/>
    <x v="0"/>
    <m/>
    <m/>
    <x v="0"/>
    <m/>
    <m/>
    <n v="1268.75"/>
    <m/>
    <n v="1268.75"/>
    <m/>
    <n v="2"/>
    <m/>
    <n v="2"/>
    <m/>
  </r>
  <r>
    <s v="Склад Юг"/>
    <x v="0"/>
    <x v="7826"/>
    <x v="0"/>
    <m/>
    <m/>
    <x v="0"/>
    <m/>
    <m/>
    <n v="2300"/>
    <m/>
    <n v="2300"/>
    <m/>
    <n v="4"/>
    <m/>
    <n v="4"/>
    <m/>
  </r>
  <r>
    <s v="Склад Юг"/>
    <x v="0"/>
    <x v="7827"/>
    <x v="0"/>
    <m/>
    <m/>
    <x v="0"/>
    <m/>
    <m/>
    <m/>
    <n v="578.20000000000005"/>
    <n v="578.20000000000005"/>
    <m/>
    <m/>
    <n v="4"/>
    <n v="4"/>
    <m/>
  </r>
  <r>
    <s v="Склад Юг"/>
    <x v="0"/>
    <x v="7828"/>
    <x v="0"/>
    <m/>
    <m/>
    <x v="0"/>
    <m/>
    <m/>
    <m/>
    <n v="116.02"/>
    <m/>
    <n v="116.02"/>
    <m/>
    <n v="1"/>
    <m/>
    <n v="1"/>
  </r>
  <r>
    <s v="Склад Юг"/>
    <x v="0"/>
    <x v="7829"/>
    <x v="0"/>
    <m/>
    <m/>
    <x v="0"/>
    <m/>
    <m/>
    <m/>
    <n v="425.83"/>
    <n v="425.83"/>
    <m/>
    <m/>
    <n v="2"/>
    <n v="2"/>
    <m/>
  </r>
  <r>
    <s v="Склад Юг"/>
    <x v="0"/>
    <x v="7830"/>
    <x v="0"/>
    <m/>
    <m/>
    <x v="0"/>
    <m/>
    <m/>
    <m/>
    <n v="225.83"/>
    <n v="225.83"/>
    <m/>
    <m/>
    <n v="1"/>
    <n v="1"/>
    <m/>
  </r>
  <r>
    <s v="Склад Юг"/>
    <x v="0"/>
    <x v="7831"/>
    <x v="0"/>
    <m/>
    <m/>
    <x v="0"/>
    <m/>
    <m/>
    <m/>
    <n v="3018.33"/>
    <n v="3018.33"/>
    <m/>
    <m/>
    <n v="4"/>
    <n v="4"/>
    <m/>
  </r>
  <r>
    <s v="Склад Юг"/>
    <x v="0"/>
    <x v="7832"/>
    <x v="0"/>
    <m/>
    <m/>
    <x v="0"/>
    <m/>
    <m/>
    <m/>
    <n v="942.33"/>
    <n v="942.33"/>
    <m/>
    <m/>
    <n v="4"/>
    <n v="4"/>
    <m/>
  </r>
  <r>
    <s v="Склад Юг"/>
    <x v="0"/>
    <x v="7833"/>
    <x v="0"/>
    <m/>
    <m/>
    <x v="0"/>
    <m/>
    <m/>
    <n v="6250"/>
    <m/>
    <n v="6250"/>
    <m/>
    <n v="10"/>
    <m/>
    <n v="10"/>
    <m/>
  </r>
  <r>
    <s v="Склад Юг"/>
    <x v="0"/>
    <x v="7834"/>
    <x v="0"/>
    <m/>
    <m/>
    <x v="0"/>
    <m/>
    <m/>
    <m/>
    <n v="248.25"/>
    <n v="248.25"/>
    <m/>
    <m/>
    <n v="6"/>
    <n v="6"/>
    <m/>
  </r>
  <r>
    <s v="Склад Юг"/>
    <x v="0"/>
    <x v="2271"/>
    <x v="0"/>
    <m/>
    <m/>
    <x v="0"/>
    <m/>
    <m/>
    <m/>
    <n v="525"/>
    <n v="525"/>
    <m/>
    <m/>
    <n v="5"/>
    <n v="5"/>
    <m/>
  </r>
  <r>
    <s v="Склад Юг"/>
    <x v="0"/>
    <x v="7835"/>
    <x v="0"/>
    <m/>
    <m/>
    <x v="0"/>
    <m/>
    <m/>
    <m/>
    <n v="725"/>
    <n v="725"/>
    <m/>
    <m/>
    <n v="5"/>
    <n v="5"/>
    <m/>
  </r>
  <r>
    <s v="Склад Юг"/>
    <x v="0"/>
    <x v="7836"/>
    <x v="0"/>
    <m/>
    <m/>
    <x v="0"/>
    <m/>
    <m/>
    <m/>
    <n v="803.4"/>
    <n v="803.4"/>
    <m/>
    <m/>
    <n v="4"/>
    <n v="4"/>
    <m/>
  </r>
  <r>
    <s v="Склад Юг"/>
    <x v="0"/>
    <x v="7837"/>
    <x v="0"/>
    <m/>
    <m/>
    <x v="0"/>
    <m/>
    <m/>
    <m/>
    <n v="617.65"/>
    <n v="617.65"/>
    <m/>
    <m/>
    <n v="6"/>
    <n v="6"/>
    <m/>
  </r>
  <r>
    <s v="Склад Юг"/>
    <x v="0"/>
    <x v="7838"/>
    <x v="0"/>
    <m/>
    <m/>
    <x v="0"/>
    <m/>
    <m/>
    <m/>
    <n v="11560"/>
    <n v="11560"/>
    <m/>
    <m/>
    <n v="4"/>
    <n v="4"/>
    <m/>
  </r>
  <r>
    <s v="Склад Юг"/>
    <x v="0"/>
    <x v="7839"/>
    <x v="0"/>
    <m/>
    <m/>
    <x v="0"/>
    <m/>
    <m/>
    <m/>
    <n v="1000"/>
    <n v="1000"/>
    <m/>
    <m/>
    <n v="4"/>
    <n v="4"/>
    <m/>
  </r>
  <r>
    <s v="Склад Юг"/>
    <x v="0"/>
    <x v="7840"/>
    <x v="0"/>
    <m/>
    <m/>
    <x v="0"/>
    <m/>
    <m/>
    <m/>
    <n v="750"/>
    <n v="750"/>
    <m/>
    <m/>
    <n v="1"/>
    <n v="1"/>
    <m/>
  </r>
  <r>
    <s v="Склад Юг"/>
    <x v="0"/>
    <x v="7841"/>
    <x v="0"/>
    <m/>
    <m/>
    <x v="0"/>
    <m/>
    <m/>
    <m/>
    <n v="535"/>
    <m/>
    <n v="535"/>
    <m/>
    <n v="6"/>
    <m/>
    <n v="6"/>
  </r>
  <r>
    <s v="Склад Юг"/>
    <x v="0"/>
    <x v="7842"/>
    <x v="0"/>
    <m/>
    <m/>
    <x v="0"/>
    <m/>
    <m/>
    <m/>
    <n v="325.60000000000002"/>
    <n v="325.60000000000002"/>
    <m/>
    <m/>
    <n v="4"/>
    <n v="4"/>
    <m/>
  </r>
  <r>
    <s v="Склад Юг"/>
    <x v="0"/>
    <x v="7843"/>
    <x v="0"/>
    <m/>
    <m/>
    <x v="0"/>
    <m/>
    <m/>
    <m/>
    <n v="515"/>
    <n v="515"/>
    <m/>
    <m/>
    <n v="4"/>
    <n v="4"/>
    <m/>
  </r>
  <r>
    <s v="Склад Юг"/>
    <x v="0"/>
    <x v="7844"/>
    <x v="0"/>
    <m/>
    <m/>
    <x v="0"/>
    <m/>
    <m/>
    <m/>
    <n v="1102.3"/>
    <n v="1102.3"/>
    <m/>
    <m/>
    <n v="6"/>
    <n v="6"/>
    <m/>
  </r>
  <r>
    <s v="Склад Юг"/>
    <x v="0"/>
    <x v="7845"/>
    <x v="0"/>
    <m/>
    <m/>
    <x v="0"/>
    <m/>
    <m/>
    <m/>
    <n v="2537.2199999999998"/>
    <n v="2537.2199999999998"/>
    <m/>
    <m/>
    <n v="11"/>
    <n v="11"/>
    <m/>
  </r>
  <r>
    <s v="Склад Юг"/>
    <x v="0"/>
    <x v="7846"/>
    <x v="0"/>
    <m/>
    <m/>
    <x v="0"/>
    <m/>
    <m/>
    <m/>
    <n v="1181"/>
    <n v="1181"/>
    <m/>
    <m/>
    <n v="6"/>
    <n v="6"/>
    <m/>
  </r>
  <r>
    <s v="Склад Юг"/>
    <x v="0"/>
    <x v="7847"/>
    <x v="0"/>
    <m/>
    <m/>
    <x v="0"/>
    <m/>
    <m/>
    <m/>
    <n v="415"/>
    <n v="415"/>
    <m/>
    <m/>
    <n v="4"/>
    <n v="4"/>
    <m/>
  </r>
  <r>
    <s v="Склад Юг"/>
    <x v="0"/>
    <x v="2290"/>
    <x v="0"/>
    <m/>
    <m/>
    <x v="0"/>
    <m/>
    <m/>
    <m/>
    <n v="1598.34"/>
    <n v="1598.34"/>
    <m/>
    <m/>
    <n v="23"/>
    <n v="23"/>
    <m/>
  </r>
  <r>
    <s v="Склад Юг"/>
    <x v="0"/>
    <x v="7848"/>
    <x v="0"/>
    <m/>
    <m/>
    <x v="0"/>
    <m/>
    <m/>
    <m/>
    <n v="1400"/>
    <n v="1400"/>
    <m/>
    <m/>
    <n v="5"/>
    <n v="5"/>
    <m/>
  </r>
  <r>
    <s v="Склад Юг"/>
    <x v="0"/>
    <x v="2292"/>
    <x v="0"/>
    <m/>
    <m/>
    <x v="0"/>
    <m/>
    <m/>
    <m/>
    <n v="645"/>
    <n v="645"/>
    <m/>
    <m/>
    <n v="4"/>
    <n v="4"/>
    <m/>
  </r>
  <r>
    <s v="Склад Юг"/>
    <x v="0"/>
    <x v="7849"/>
    <x v="0"/>
    <m/>
    <m/>
    <x v="0"/>
    <m/>
    <m/>
    <m/>
    <n v="495.48"/>
    <n v="495.48"/>
    <m/>
    <m/>
    <n v="2"/>
    <n v="2"/>
    <m/>
  </r>
  <r>
    <s v="Склад Юг"/>
    <x v="0"/>
    <x v="7850"/>
    <x v="0"/>
    <m/>
    <m/>
    <x v="0"/>
    <m/>
    <m/>
    <m/>
    <n v="3753.75"/>
    <n v="3753.75"/>
    <m/>
    <m/>
    <n v="6"/>
    <n v="6"/>
    <m/>
  </r>
  <r>
    <s v="Склад Юг"/>
    <x v="0"/>
    <x v="2301"/>
    <x v="0"/>
    <m/>
    <m/>
    <x v="0"/>
    <m/>
    <m/>
    <m/>
    <n v="494.32"/>
    <n v="494.32"/>
    <m/>
    <m/>
    <n v="3"/>
    <n v="3"/>
    <m/>
  </r>
  <r>
    <s v="Склад Юг"/>
    <x v="0"/>
    <x v="7851"/>
    <x v="0"/>
    <m/>
    <m/>
    <x v="0"/>
    <m/>
    <m/>
    <m/>
    <n v="1383.33"/>
    <n v="1383.33"/>
    <m/>
    <m/>
    <n v="5"/>
    <n v="5"/>
    <m/>
  </r>
  <r>
    <s v="Склад Юг"/>
    <x v="0"/>
    <x v="2314"/>
    <x v="0"/>
    <m/>
    <m/>
    <x v="0"/>
    <m/>
    <m/>
    <m/>
    <n v="1762.95"/>
    <n v="1762.95"/>
    <m/>
    <m/>
    <n v="10"/>
    <n v="10"/>
    <m/>
  </r>
  <r>
    <s v="Склад Юг"/>
    <x v="0"/>
    <x v="7852"/>
    <x v="0"/>
    <m/>
    <m/>
    <x v="0"/>
    <m/>
    <m/>
    <m/>
    <n v="2542.5"/>
    <n v="2542.5"/>
    <m/>
    <m/>
    <n v="6"/>
    <n v="6"/>
    <m/>
  </r>
  <r>
    <s v="Склад Юг"/>
    <x v="0"/>
    <x v="7853"/>
    <x v="0"/>
    <m/>
    <m/>
    <x v="0"/>
    <m/>
    <m/>
    <m/>
    <n v="310.83"/>
    <n v="310.83"/>
    <m/>
    <m/>
    <n v="2"/>
    <n v="2"/>
    <m/>
  </r>
  <r>
    <s v="Склад Юг"/>
    <x v="0"/>
    <x v="7854"/>
    <x v="0"/>
    <m/>
    <m/>
    <x v="0"/>
    <m/>
    <m/>
    <m/>
    <n v="874.17"/>
    <n v="874.17"/>
    <m/>
    <m/>
    <n v="1"/>
    <n v="1"/>
    <m/>
  </r>
  <r>
    <s v="Склад Юг"/>
    <x v="0"/>
    <x v="7855"/>
    <x v="0"/>
    <m/>
    <m/>
    <x v="0"/>
    <m/>
    <m/>
    <m/>
    <n v="1125"/>
    <n v="1125"/>
    <m/>
    <m/>
    <n v="5"/>
    <n v="5"/>
    <m/>
  </r>
  <r>
    <s v="Склад Юг"/>
    <x v="0"/>
    <x v="2317"/>
    <x v="0"/>
    <m/>
    <m/>
    <x v="0"/>
    <m/>
    <m/>
    <m/>
    <n v="1751.36"/>
    <n v="1370.63"/>
    <n v="380.73"/>
    <m/>
    <n v="9"/>
    <n v="7"/>
    <n v="2"/>
  </r>
  <r>
    <s v="Склад Юг"/>
    <x v="0"/>
    <x v="7856"/>
    <x v="0"/>
    <m/>
    <m/>
    <x v="0"/>
    <m/>
    <m/>
    <m/>
    <n v="462.57"/>
    <n v="462.57"/>
    <m/>
    <m/>
    <n v="2"/>
    <n v="2"/>
    <m/>
  </r>
  <r>
    <s v="Склад Юг"/>
    <x v="0"/>
    <x v="7857"/>
    <x v="0"/>
    <m/>
    <m/>
    <x v="0"/>
    <m/>
    <m/>
    <m/>
    <n v="366.67"/>
    <n v="366.67"/>
    <m/>
    <m/>
    <n v="5"/>
    <n v="5"/>
    <m/>
  </r>
  <r>
    <s v="Склад Юг"/>
    <x v="0"/>
    <x v="7858"/>
    <x v="0"/>
    <m/>
    <m/>
    <x v="0"/>
    <m/>
    <m/>
    <m/>
    <n v="931.67"/>
    <n v="931.67"/>
    <m/>
    <m/>
    <n v="2"/>
    <n v="2"/>
    <m/>
  </r>
  <r>
    <s v="Склад Юг"/>
    <x v="0"/>
    <x v="2326"/>
    <x v="0"/>
    <m/>
    <m/>
    <x v="0"/>
    <m/>
    <m/>
    <m/>
    <n v="512.5"/>
    <m/>
    <n v="512.5"/>
    <m/>
    <n v="6"/>
    <m/>
    <n v="6"/>
  </r>
  <r>
    <s v="Склад Юг"/>
    <x v="0"/>
    <x v="2328"/>
    <x v="0"/>
    <m/>
    <m/>
    <x v="0"/>
    <m/>
    <m/>
    <m/>
    <n v="560"/>
    <m/>
    <n v="560"/>
    <m/>
    <n v="6"/>
    <m/>
    <n v="6"/>
  </r>
  <r>
    <s v="Склад Юг"/>
    <x v="0"/>
    <x v="7859"/>
    <x v="0"/>
    <m/>
    <m/>
    <x v="0"/>
    <m/>
    <m/>
    <m/>
    <n v="2708.33"/>
    <n v="2708.33"/>
    <m/>
    <m/>
    <n v="4"/>
    <n v="4"/>
    <m/>
  </r>
  <r>
    <s v="Склад Юг"/>
    <x v="0"/>
    <x v="7860"/>
    <x v="0"/>
    <m/>
    <m/>
    <x v="0"/>
    <m/>
    <m/>
    <m/>
    <n v="2031.25"/>
    <n v="2031.25"/>
    <m/>
    <m/>
    <n v="3"/>
    <n v="3"/>
    <m/>
  </r>
  <r>
    <s v="Склад Юг"/>
    <x v="0"/>
    <x v="7861"/>
    <x v="0"/>
    <m/>
    <m/>
    <x v="0"/>
    <m/>
    <m/>
    <m/>
    <n v="6353.75"/>
    <n v="2541.5"/>
    <n v="3812.25"/>
    <m/>
    <n v="5"/>
    <n v="2"/>
    <n v="3"/>
  </r>
  <r>
    <s v="Склад Юг"/>
    <x v="0"/>
    <x v="7862"/>
    <x v="0"/>
    <m/>
    <m/>
    <x v="0"/>
    <m/>
    <m/>
    <m/>
    <n v="650.73"/>
    <n v="650.73"/>
    <m/>
    <m/>
    <n v="4"/>
    <n v="4"/>
    <m/>
  </r>
  <r>
    <s v="Склад Юг"/>
    <x v="0"/>
    <x v="7863"/>
    <x v="0"/>
    <m/>
    <m/>
    <x v="0"/>
    <m/>
    <m/>
    <m/>
    <n v="1920"/>
    <n v="1920"/>
    <m/>
    <m/>
    <n v="12"/>
    <n v="12"/>
    <m/>
  </r>
  <r>
    <s v="Склад Юг"/>
    <x v="0"/>
    <x v="7864"/>
    <x v="0"/>
    <m/>
    <m/>
    <x v="0"/>
    <m/>
    <m/>
    <m/>
    <n v="656"/>
    <n v="246"/>
    <n v="410"/>
    <m/>
    <n v="8"/>
    <n v="3"/>
    <n v="5"/>
  </r>
  <r>
    <s v="Склад Юг"/>
    <x v="0"/>
    <x v="7865"/>
    <x v="0"/>
    <m/>
    <m/>
    <x v="0"/>
    <m/>
    <m/>
    <m/>
    <n v="2001.13"/>
    <n v="2001.13"/>
    <m/>
    <m/>
    <n v="32"/>
    <n v="32"/>
    <m/>
  </r>
  <r>
    <s v="Склад Юг"/>
    <x v="0"/>
    <x v="7866"/>
    <x v="0"/>
    <m/>
    <m/>
    <x v="0"/>
    <m/>
    <m/>
    <m/>
    <n v="925"/>
    <n v="925"/>
    <m/>
    <m/>
    <n v="6"/>
    <n v="6"/>
    <m/>
  </r>
  <r>
    <s v="Склад Юг"/>
    <x v="0"/>
    <x v="7867"/>
    <x v="0"/>
    <m/>
    <m/>
    <x v="0"/>
    <m/>
    <m/>
    <m/>
    <n v="6576.67"/>
    <n v="6576.67"/>
    <m/>
    <m/>
    <n v="1"/>
    <n v="1"/>
    <m/>
  </r>
  <r>
    <s v="Склад Юг"/>
    <x v="0"/>
    <x v="2341"/>
    <x v="0"/>
    <m/>
    <m/>
    <x v="0"/>
    <m/>
    <m/>
    <m/>
    <n v="1308.33"/>
    <n v="1308.33"/>
    <m/>
    <m/>
    <n v="5"/>
    <n v="5"/>
    <m/>
  </r>
  <r>
    <s v="Склад Юг"/>
    <x v="0"/>
    <x v="7868"/>
    <x v="0"/>
    <m/>
    <m/>
    <x v="0"/>
    <m/>
    <m/>
    <m/>
    <n v="21283.81"/>
    <n v="21283.81"/>
    <m/>
    <m/>
    <n v="1"/>
    <n v="1"/>
    <m/>
  </r>
  <r>
    <s v="Склад Юг"/>
    <x v="0"/>
    <x v="7869"/>
    <x v="0"/>
    <m/>
    <m/>
    <x v="0"/>
    <m/>
    <m/>
    <n v="412.06"/>
    <m/>
    <n v="412.06"/>
    <m/>
    <n v="1"/>
    <m/>
    <n v="1"/>
    <m/>
  </r>
  <r>
    <s v="Склад Юг"/>
    <x v="0"/>
    <x v="7870"/>
    <x v="0"/>
    <m/>
    <m/>
    <x v="0"/>
    <m/>
    <m/>
    <m/>
    <n v="745.83"/>
    <n v="745.83"/>
    <m/>
    <m/>
    <n v="5"/>
    <n v="5"/>
    <m/>
  </r>
  <r>
    <s v="Склад Юг"/>
    <x v="0"/>
    <x v="7871"/>
    <x v="0"/>
    <m/>
    <m/>
    <x v="0"/>
    <m/>
    <m/>
    <m/>
    <n v="1791.67"/>
    <n v="1791.67"/>
    <m/>
    <m/>
    <n v="2"/>
    <n v="2"/>
    <m/>
  </r>
  <r>
    <s v="Склад Юг"/>
    <x v="0"/>
    <x v="7872"/>
    <x v="0"/>
    <m/>
    <m/>
    <x v="0"/>
    <m/>
    <m/>
    <m/>
    <n v="13"/>
    <n v="13"/>
    <m/>
    <m/>
    <n v="1"/>
    <n v="1"/>
    <m/>
  </r>
  <r>
    <s v="Склад Юг"/>
    <x v="0"/>
    <x v="7873"/>
    <x v="0"/>
    <m/>
    <m/>
    <x v="0"/>
    <m/>
    <m/>
    <m/>
    <n v="64620"/>
    <n v="64620"/>
    <m/>
    <m/>
    <n v="1"/>
    <n v="1"/>
    <m/>
  </r>
  <r>
    <s v="Склад Юг"/>
    <x v="0"/>
    <x v="7874"/>
    <x v="0"/>
    <m/>
    <m/>
    <x v="0"/>
    <m/>
    <m/>
    <m/>
    <n v="1484.17"/>
    <n v="1484.17"/>
    <m/>
    <m/>
    <n v="1"/>
    <n v="1"/>
    <m/>
  </r>
  <r>
    <s v="Склад Юг"/>
    <x v="0"/>
    <x v="7875"/>
    <x v="0"/>
    <m/>
    <m/>
    <x v="0"/>
    <m/>
    <m/>
    <m/>
    <n v="73.33"/>
    <n v="73.33"/>
    <m/>
    <m/>
    <n v="4"/>
    <n v="4"/>
    <m/>
  </r>
  <r>
    <s v="Склад Юг"/>
    <x v="0"/>
    <x v="7876"/>
    <x v="0"/>
    <m/>
    <m/>
    <x v="0"/>
    <m/>
    <m/>
    <m/>
    <n v="2701.17"/>
    <n v="2701.17"/>
    <m/>
    <m/>
    <n v="2"/>
    <n v="2"/>
    <m/>
  </r>
  <r>
    <s v="Склад Юг"/>
    <x v="0"/>
    <x v="7877"/>
    <x v="0"/>
    <m/>
    <m/>
    <x v="0"/>
    <m/>
    <m/>
    <m/>
    <n v="5451.33"/>
    <n v="5451.33"/>
    <m/>
    <m/>
    <n v="2"/>
    <n v="2"/>
    <m/>
  </r>
  <r>
    <s v="Склад Юг"/>
    <x v="0"/>
    <x v="7878"/>
    <x v="0"/>
    <m/>
    <m/>
    <x v="0"/>
    <m/>
    <m/>
    <m/>
    <n v="3710"/>
    <m/>
    <n v="3710"/>
    <m/>
    <n v="1"/>
    <m/>
    <n v="1"/>
  </r>
  <r>
    <s v="Склад Юг"/>
    <x v="0"/>
    <x v="7879"/>
    <x v="0"/>
    <m/>
    <m/>
    <x v="0"/>
    <m/>
    <m/>
    <m/>
    <n v="62.5"/>
    <m/>
    <n v="62.5"/>
    <m/>
    <n v="1"/>
    <m/>
    <n v="1"/>
  </r>
  <r>
    <s v="Склад Юг"/>
    <x v="0"/>
    <x v="7880"/>
    <x v="0"/>
    <m/>
    <m/>
    <x v="0"/>
    <m/>
    <m/>
    <m/>
    <n v="122.92"/>
    <n v="122.92"/>
    <m/>
    <m/>
    <n v="5"/>
    <n v="5"/>
    <m/>
  </r>
  <r>
    <s v="Склад Юг"/>
    <x v="0"/>
    <x v="2362"/>
    <x v="0"/>
    <m/>
    <m/>
    <x v="0"/>
    <m/>
    <m/>
    <m/>
    <n v="8490.83"/>
    <n v="8490.83"/>
    <m/>
    <m/>
    <n v="2"/>
    <n v="2"/>
    <m/>
  </r>
  <r>
    <s v="Склад Юг"/>
    <x v="0"/>
    <x v="7881"/>
    <x v="0"/>
    <m/>
    <m/>
    <x v="0"/>
    <m/>
    <m/>
    <m/>
    <n v="5280"/>
    <n v="5280"/>
    <m/>
    <m/>
    <n v="8"/>
    <n v="8"/>
    <m/>
  </r>
  <r>
    <s v="Склад Юг"/>
    <x v="0"/>
    <x v="2363"/>
    <x v="0"/>
    <m/>
    <m/>
    <x v="0"/>
    <m/>
    <m/>
    <m/>
    <n v="816"/>
    <n v="816"/>
    <m/>
    <m/>
    <n v="10"/>
    <n v="10"/>
    <m/>
  </r>
  <r>
    <s v="Склад Юг"/>
    <x v="0"/>
    <x v="7882"/>
    <x v="0"/>
    <m/>
    <m/>
    <x v="0"/>
    <m/>
    <m/>
    <m/>
    <n v="315.89999999999998"/>
    <m/>
    <n v="315.89999999999998"/>
    <m/>
    <n v="2"/>
    <m/>
    <n v="2"/>
  </r>
  <r>
    <s v="Склад Юг"/>
    <x v="0"/>
    <x v="7883"/>
    <x v="0"/>
    <m/>
    <m/>
    <x v="0"/>
    <m/>
    <m/>
    <m/>
    <n v="535"/>
    <n v="535"/>
    <m/>
    <m/>
    <n v="2"/>
    <n v="2"/>
    <m/>
  </r>
  <r>
    <s v="Склад Юг"/>
    <x v="0"/>
    <x v="7884"/>
    <x v="0"/>
    <m/>
    <m/>
    <x v="0"/>
    <m/>
    <m/>
    <m/>
    <n v="291.16000000000003"/>
    <n v="291.16000000000003"/>
    <m/>
    <m/>
    <n v="20"/>
    <n v="20"/>
    <m/>
  </r>
  <r>
    <s v="Склад Юг"/>
    <x v="0"/>
    <x v="7885"/>
    <x v="0"/>
    <m/>
    <m/>
    <x v="0"/>
    <m/>
    <m/>
    <m/>
    <n v="268.83"/>
    <n v="268.83"/>
    <m/>
    <m/>
    <n v="20"/>
    <n v="20"/>
    <m/>
  </r>
  <r>
    <s v="Склад Юг"/>
    <x v="0"/>
    <x v="7886"/>
    <x v="0"/>
    <m/>
    <m/>
    <x v="0"/>
    <m/>
    <m/>
    <m/>
    <n v="145.83000000000001"/>
    <n v="145.83000000000001"/>
    <m/>
    <m/>
    <n v="10"/>
    <n v="10"/>
    <m/>
  </r>
  <r>
    <s v="Склад Юг"/>
    <x v="0"/>
    <x v="2365"/>
    <x v="0"/>
    <m/>
    <m/>
    <x v="0"/>
    <m/>
    <m/>
    <m/>
    <n v="4000"/>
    <n v="3280"/>
    <n v="720"/>
    <m/>
    <n v="50"/>
    <n v="41"/>
    <n v="9"/>
  </r>
  <r>
    <s v="Склад Юг"/>
    <x v="0"/>
    <x v="2365"/>
    <x v="0"/>
    <m/>
    <m/>
    <x v="0"/>
    <m/>
    <m/>
    <m/>
    <n v="925"/>
    <n v="925"/>
    <m/>
    <m/>
    <n v="10"/>
    <n v="10"/>
    <m/>
  </r>
  <r>
    <s v="Склад Юг"/>
    <x v="0"/>
    <x v="7887"/>
    <x v="0"/>
    <m/>
    <m/>
    <x v="0"/>
    <m/>
    <m/>
    <m/>
    <n v="4540.5"/>
    <n v="4540.5"/>
    <m/>
    <m/>
    <n v="1"/>
    <n v="1"/>
    <m/>
  </r>
  <r>
    <s v="Склад Юг"/>
    <x v="0"/>
    <x v="7888"/>
    <x v="0"/>
    <m/>
    <m/>
    <x v="0"/>
    <m/>
    <m/>
    <m/>
    <n v="1097.5"/>
    <n v="1097.5"/>
    <m/>
    <m/>
    <n v="3"/>
    <n v="3"/>
    <m/>
  </r>
  <r>
    <s v="Склад Юг"/>
    <x v="0"/>
    <x v="7889"/>
    <x v="0"/>
    <m/>
    <m/>
    <x v="0"/>
    <m/>
    <m/>
    <m/>
    <n v="2477.5"/>
    <n v="2477.5"/>
    <m/>
    <m/>
    <n v="3"/>
    <n v="3"/>
    <m/>
  </r>
  <r>
    <s v="Склад Юг"/>
    <x v="0"/>
    <x v="7890"/>
    <x v="0"/>
    <m/>
    <m/>
    <x v="0"/>
    <m/>
    <m/>
    <m/>
    <n v="1514.53"/>
    <n v="1514.53"/>
    <m/>
    <m/>
    <n v="2"/>
    <n v="2"/>
    <m/>
  </r>
  <r>
    <s v="Склад Юг"/>
    <x v="0"/>
    <x v="7891"/>
    <x v="0"/>
    <m/>
    <m/>
    <x v="0"/>
    <m/>
    <m/>
    <m/>
    <n v="1386.67"/>
    <n v="1386.67"/>
    <m/>
    <m/>
    <n v="2"/>
    <n v="2"/>
    <m/>
  </r>
  <r>
    <s v="Склад Юг"/>
    <x v="0"/>
    <x v="2370"/>
    <x v="0"/>
    <m/>
    <m/>
    <x v="0"/>
    <m/>
    <m/>
    <m/>
    <n v="4512"/>
    <n v="4512"/>
    <m/>
    <m/>
    <n v="1"/>
    <n v="1"/>
    <m/>
  </r>
  <r>
    <s v="Склад Юг"/>
    <x v="0"/>
    <x v="7892"/>
    <x v="0"/>
    <m/>
    <m/>
    <x v="0"/>
    <m/>
    <m/>
    <m/>
    <n v="2006"/>
    <n v="2006"/>
    <m/>
    <m/>
    <n v="2"/>
    <n v="2"/>
    <m/>
  </r>
  <r>
    <s v="Склад Юг"/>
    <x v="0"/>
    <x v="7893"/>
    <x v="0"/>
    <m/>
    <m/>
    <x v="0"/>
    <m/>
    <m/>
    <m/>
    <n v="562.5"/>
    <n v="562.5"/>
    <m/>
    <m/>
    <n v="6"/>
    <n v="6"/>
    <m/>
  </r>
  <r>
    <s v="Склад Юг"/>
    <x v="0"/>
    <x v="7894"/>
    <x v="0"/>
    <m/>
    <m/>
    <x v="0"/>
    <m/>
    <m/>
    <m/>
    <n v="830.37"/>
    <n v="830.37"/>
    <m/>
    <m/>
    <n v="1"/>
    <n v="1"/>
    <m/>
  </r>
  <r>
    <s v="Склад Юг"/>
    <x v="0"/>
    <x v="7895"/>
    <x v="0"/>
    <m/>
    <m/>
    <x v="0"/>
    <m/>
    <m/>
    <m/>
    <n v="1399.12"/>
    <n v="1399.12"/>
    <m/>
    <m/>
    <n v="3"/>
    <n v="3"/>
    <m/>
  </r>
  <r>
    <s v="Склад Юг"/>
    <x v="0"/>
    <x v="7896"/>
    <x v="0"/>
    <m/>
    <m/>
    <x v="0"/>
    <m/>
    <m/>
    <m/>
    <n v="108"/>
    <n v="108"/>
    <m/>
    <m/>
    <n v="1"/>
    <n v="1"/>
    <m/>
  </r>
  <r>
    <s v="Склад Юг"/>
    <x v="0"/>
    <x v="7897"/>
    <x v="0"/>
    <m/>
    <m/>
    <x v="0"/>
    <m/>
    <m/>
    <m/>
    <n v="3363.75"/>
    <n v="3363.75"/>
    <m/>
    <m/>
    <n v="1"/>
    <n v="1"/>
    <m/>
  </r>
  <r>
    <s v="Склад Юг"/>
    <x v="0"/>
    <x v="7898"/>
    <x v="0"/>
    <m/>
    <m/>
    <x v="0"/>
    <m/>
    <m/>
    <m/>
    <n v="1160.5"/>
    <n v="1160.5"/>
    <m/>
    <m/>
    <n v="2"/>
    <n v="2"/>
    <m/>
  </r>
  <r>
    <s v="Склад Юг"/>
    <x v="0"/>
    <x v="7899"/>
    <x v="0"/>
    <m/>
    <m/>
    <x v="0"/>
    <m/>
    <m/>
    <n v="8600"/>
    <m/>
    <n v="8600"/>
    <m/>
    <n v="2"/>
    <m/>
    <n v="2"/>
    <m/>
  </r>
  <r>
    <s v="Склад Юг"/>
    <x v="0"/>
    <x v="7900"/>
    <x v="0"/>
    <m/>
    <m/>
    <x v="0"/>
    <m/>
    <m/>
    <m/>
    <n v="10.42"/>
    <n v="10.42"/>
    <m/>
    <m/>
    <n v="1"/>
    <n v="1"/>
    <m/>
  </r>
  <r>
    <s v="Склад Юг"/>
    <x v="0"/>
    <x v="7901"/>
    <x v="0"/>
    <m/>
    <m/>
    <x v="0"/>
    <m/>
    <m/>
    <m/>
    <n v="91.67"/>
    <n v="91.67"/>
    <m/>
    <m/>
    <n v="1"/>
    <n v="1"/>
    <m/>
  </r>
  <r>
    <s v="Склад Юг"/>
    <x v="0"/>
    <x v="7902"/>
    <x v="0"/>
    <m/>
    <m/>
    <x v="0"/>
    <m/>
    <m/>
    <m/>
    <n v="29"/>
    <n v="29"/>
    <m/>
    <m/>
    <n v="1"/>
    <n v="1"/>
    <m/>
  </r>
  <r>
    <s v="Склад Юг"/>
    <x v="0"/>
    <x v="2387"/>
    <x v="0"/>
    <m/>
    <m/>
    <x v="0"/>
    <m/>
    <m/>
    <m/>
    <n v="45.52"/>
    <n v="45.52"/>
    <m/>
    <m/>
    <n v="1"/>
    <n v="1"/>
    <m/>
  </r>
  <r>
    <s v="Склад Юг"/>
    <x v="0"/>
    <x v="7903"/>
    <x v="0"/>
    <m/>
    <m/>
    <x v="0"/>
    <m/>
    <m/>
    <m/>
    <n v="70.83"/>
    <m/>
    <n v="70.83"/>
    <m/>
    <n v="1"/>
    <m/>
    <n v="1"/>
  </r>
  <r>
    <s v="Склад Юг"/>
    <x v="0"/>
    <x v="7904"/>
    <x v="0"/>
    <m/>
    <m/>
    <x v="0"/>
    <m/>
    <m/>
    <m/>
    <n v="34142.400000000001"/>
    <m/>
    <n v="34142.400000000001"/>
    <m/>
    <n v="1"/>
    <m/>
    <n v="1"/>
  </r>
  <r>
    <s v="Склад Юг"/>
    <x v="0"/>
    <x v="7905"/>
    <x v="0"/>
    <m/>
    <m/>
    <x v="0"/>
    <m/>
    <m/>
    <m/>
    <n v="22183.200000000001"/>
    <m/>
    <n v="22183.200000000001"/>
    <m/>
    <n v="1"/>
    <m/>
    <n v="1"/>
  </r>
  <r>
    <s v="Склад Юг"/>
    <x v="0"/>
    <x v="7906"/>
    <x v="0"/>
    <m/>
    <m/>
    <x v="0"/>
    <m/>
    <m/>
    <m/>
    <n v="1570"/>
    <n v="1570"/>
    <m/>
    <m/>
    <n v="2"/>
    <n v="2"/>
    <m/>
  </r>
  <r>
    <s v="Склад Юг"/>
    <x v="0"/>
    <x v="7907"/>
    <x v="0"/>
    <m/>
    <m/>
    <x v="0"/>
    <m/>
    <m/>
    <m/>
    <n v="223.3"/>
    <n v="223.3"/>
    <m/>
    <m/>
    <n v="2"/>
    <n v="2"/>
    <m/>
  </r>
  <r>
    <s v="Склад Юг"/>
    <x v="0"/>
    <x v="7908"/>
    <x v="0"/>
    <m/>
    <m/>
    <x v="0"/>
    <m/>
    <m/>
    <m/>
    <n v="48"/>
    <n v="48"/>
    <m/>
    <m/>
    <n v="1"/>
    <n v="1"/>
    <m/>
  </r>
  <r>
    <s v="Склад Юг"/>
    <x v="0"/>
    <x v="7909"/>
    <x v="0"/>
    <m/>
    <m/>
    <x v="0"/>
    <m/>
    <m/>
    <m/>
    <n v="158.33000000000001"/>
    <n v="158.33000000000001"/>
    <m/>
    <m/>
    <n v="1"/>
    <n v="1"/>
    <m/>
  </r>
  <r>
    <s v="Склад Юг"/>
    <x v="0"/>
    <x v="7910"/>
    <x v="0"/>
    <m/>
    <m/>
    <x v="0"/>
    <m/>
    <m/>
    <m/>
    <n v="61.95"/>
    <m/>
    <n v="61.95"/>
    <m/>
    <n v="2"/>
    <m/>
    <n v="2"/>
  </r>
  <r>
    <s v="Склад Юг"/>
    <x v="0"/>
    <x v="7911"/>
    <x v="0"/>
    <m/>
    <m/>
    <x v="0"/>
    <m/>
    <m/>
    <m/>
    <n v="1791.67"/>
    <n v="1791.67"/>
    <m/>
    <m/>
    <n v="50"/>
    <n v="50"/>
    <m/>
  </r>
  <r>
    <s v="Склад Юг"/>
    <x v="0"/>
    <x v="7912"/>
    <x v="0"/>
    <m/>
    <m/>
    <x v="0"/>
    <m/>
    <m/>
    <m/>
    <n v="1087.3399999999999"/>
    <n v="1087.3399999999999"/>
    <m/>
    <m/>
    <n v="1"/>
    <n v="1"/>
    <m/>
  </r>
  <r>
    <s v="Склад Юг"/>
    <x v="0"/>
    <x v="7913"/>
    <x v="0"/>
    <m/>
    <m/>
    <x v="0"/>
    <m/>
    <m/>
    <m/>
    <n v="16791.669999999998"/>
    <n v="14208.34"/>
    <n v="2583.33"/>
    <m/>
    <n v="13"/>
    <n v="11"/>
    <n v="2"/>
  </r>
  <r>
    <s v="Склад Юг"/>
    <x v="0"/>
    <x v="7914"/>
    <x v="0"/>
    <m/>
    <m/>
    <x v="0"/>
    <m/>
    <m/>
    <m/>
    <n v="1730.37"/>
    <n v="1730.37"/>
    <m/>
    <m/>
    <n v="4"/>
    <n v="4"/>
    <m/>
  </r>
  <r>
    <s v="Склад Юг"/>
    <x v="0"/>
    <x v="7915"/>
    <x v="0"/>
    <m/>
    <m/>
    <x v="0"/>
    <m/>
    <m/>
    <m/>
    <n v="28641.67"/>
    <n v="28641.67"/>
    <m/>
    <m/>
    <n v="8"/>
    <n v="8"/>
    <m/>
  </r>
  <r>
    <s v="Склад Юг"/>
    <x v="0"/>
    <x v="7916"/>
    <x v="0"/>
    <m/>
    <m/>
    <x v="0"/>
    <m/>
    <m/>
    <m/>
    <n v="120"/>
    <n v="120"/>
    <m/>
    <m/>
    <n v="10"/>
    <n v="10"/>
    <m/>
  </r>
  <r>
    <s v="Склад Юг"/>
    <x v="0"/>
    <x v="7917"/>
    <x v="0"/>
    <m/>
    <m/>
    <x v="0"/>
    <m/>
    <m/>
    <m/>
    <n v="240"/>
    <n v="240"/>
    <m/>
    <m/>
    <n v="10"/>
    <n v="10"/>
    <m/>
  </r>
  <r>
    <s v="Склад Юг"/>
    <x v="0"/>
    <x v="7918"/>
    <x v="0"/>
    <m/>
    <m/>
    <x v="0"/>
    <m/>
    <m/>
    <m/>
    <n v="9378.92"/>
    <n v="9378.92"/>
    <m/>
    <m/>
    <n v="2"/>
    <n v="2"/>
    <m/>
  </r>
  <r>
    <s v="Склад Юг"/>
    <x v="0"/>
    <x v="7919"/>
    <x v="0"/>
    <m/>
    <m/>
    <x v="0"/>
    <m/>
    <m/>
    <m/>
    <n v="13690"/>
    <n v="13690"/>
    <m/>
    <m/>
    <n v="2"/>
    <n v="2"/>
    <m/>
  </r>
  <r>
    <s v="Склад Юг"/>
    <x v="0"/>
    <x v="7920"/>
    <x v="0"/>
    <m/>
    <m/>
    <x v="0"/>
    <m/>
    <m/>
    <m/>
    <n v="19338.150000000001"/>
    <n v="19338.150000000001"/>
    <m/>
    <m/>
    <n v="2"/>
    <n v="2"/>
    <m/>
  </r>
  <r>
    <s v="Склад Юг"/>
    <x v="0"/>
    <x v="2413"/>
    <x v="0"/>
    <m/>
    <m/>
    <x v="0"/>
    <m/>
    <m/>
    <m/>
    <n v="2357.5"/>
    <n v="2357.5"/>
    <m/>
    <m/>
    <n v="2"/>
    <n v="2"/>
    <m/>
  </r>
  <r>
    <s v="Склад Юг"/>
    <x v="0"/>
    <x v="7921"/>
    <x v="0"/>
    <m/>
    <m/>
    <x v="0"/>
    <m/>
    <m/>
    <m/>
    <n v="20697.57"/>
    <n v="20697.57"/>
    <m/>
    <m/>
    <n v="4"/>
    <n v="4"/>
    <m/>
  </r>
  <r>
    <s v="Склад Юг"/>
    <x v="0"/>
    <x v="7922"/>
    <x v="0"/>
    <m/>
    <m/>
    <x v="0"/>
    <m/>
    <m/>
    <m/>
    <n v="17851.8"/>
    <n v="17851.8"/>
    <m/>
    <m/>
    <n v="4"/>
    <n v="4"/>
    <m/>
  </r>
  <r>
    <s v="Склад Юг"/>
    <x v="0"/>
    <x v="7923"/>
    <x v="0"/>
    <m/>
    <m/>
    <x v="0"/>
    <m/>
    <m/>
    <m/>
    <n v="656.5"/>
    <n v="656.5"/>
    <m/>
    <m/>
    <n v="20"/>
    <n v="20"/>
    <m/>
  </r>
  <r>
    <s v="Склад Юг"/>
    <x v="0"/>
    <x v="7924"/>
    <x v="0"/>
    <m/>
    <m/>
    <x v="0"/>
    <m/>
    <m/>
    <m/>
    <n v="1181.3"/>
    <n v="1181.3"/>
    <m/>
    <m/>
    <n v="12"/>
    <n v="12"/>
    <m/>
  </r>
  <r>
    <s v="Склад Юг"/>
    <x v="0"/>
    <x v="2427"/>
    <x v="0"/>
    <m/>
    <m/>
    <x v="0"/>
    <m/>
    <m/>
    <m/>
    <n v="1652.45"/>
    <n v="1652.45"/>
    <m/>
    <m/>
    <n v="8"/>
    <n v="8"/>
    <m/>
  </r>
  <r>
    <s v="Склад Юг"/>
    <x v="0"/>
    <x v="2429"/>
    <x v="0"/>
    <m/>
    <m/>
    <x v="0"/>
    <m/>
    <m/>
    <m/>
    <n v="422.3"/>
    <n v="422.3"/>
    <m/>
    <m/>
    <n v="3"/>
    <n v="3"/>
    <m/>
  </r>
  <r>
    <s v="Склад Юг"/>
    <x v="0"/>
    <x v="2430"/>
    <x v="0"/>
    <m/>
    <m/>
    <x v="0"/>
    <m/>
    <m/>
    <m/>
    <n v="871.67"/>
    <n v="871.67"/>
    <m/>
    <m/>
    <n v="4"/>
    <n v="4"/>
    <m/>
  </r>
  <r>
    <s v="Склад Юг"/>
    <x v="0"/>
    <x v="7925"/>
    <x v="0"/>
    <m/>
    <m/>
    <x v="0"/>
    <m/>
    <m/>
    <m/>
    <n v="375"/>
    <n v="375"/>
    <m/>
    <m/>
    <n v="3"/>
    <n v="3"/>
    <m/>
  </r>
  <r>
    <s v="Склад Юг"/>
    <x v="0"/>
    <x v="7926"/>
    <x v="0"/>
    <m/>
    <m/>
    <x v="0"/>
    <m/>
    <m/>
    <m/>
    <n v="1071.96"/>
    <n v="1071.96"/>
    <m/>
    <m/>
    <n v="5"/>
    <n v="5"/>
    <m/>
  </r>
  <r>
    <s v="Склад Юг"/>
    <x v="0"/>
    <x v="7927"/>
    <x v="0"/>
    <m/>
    <m/>
    <x v="0"/>
    <m/>
    <m/>
    <m/>
    <n v="650"/>
    <n v="650"/>
    <m/>
    <m/>
    <n v="4"/>
    <n v="4"/>
    <m/>
  </r>
  <r>
    <s v="Склад Юг"/>
    <x v="0"/>
    <x v="7928"/>
    <x v="0"/>
    <m/>
    <m/>
    <x v="0"/>
    <m/>
    <m/>
    <m/>
    <n v="888.33"/>
    <n v="888.33"/>
    <m/>
    <m/>
    <n v="2"/>
    <n v="2"/>
    <m/>
  </r>
  <r>
    <s v="Склад Юг"/>
    <x v="0"/>
    <x v="7929"/>
    <x v="0"/>
    <m/>
    <m/>
    <x v="0"/>
    <m/>
    <m/>
    <m/>
    <n v="385.87"/>
    <m/>
    <n v="385.87"/>
    <m/>
    <n v="3"/>
    <m/>
    <n v="3"/>
  </r>
  <r>
    <s v="Склад Юг"/>
    <x v="0"/>
    <x v="7930"/>
    <x v="0"/>
    <m/>
    <m/>
    <x v="0"/>
    <m/>
    <m/>
    <m/>
    <n v="1520.83"/>
    <n v="1520.83"/>
    <m/>
    <m/>
    <n v="2"/>
    <n v="2"/>
    <m/>
  </r>
  <r>
    <s v="Склад Юг"/>
    <x v="0"/>
    <x v="7931"/>
    <x v="0"/>
    <m/>
    <m/>
    <x v="0"/>
    <m/>
    <m/>
    <m/>
    <n v="27500"/>
    <n v="27500"/>
    <m/>
    <m/>
    <n v="2"/>
    <n v="2"/>
    <m/>
  </r>
  <r>
    <s v="Склад Юг"/>
    <x v="0"/>
    <x v="7932"/>
    <x v="0"/>
    <m/>
    <m/>
    <x v="0"/>
    <m/>
    <m/>
    <m/>
    <n v="27880"/>
    <n v="27880"/>
    <m/>
    <m/>
    <n v="2"/>
    <n v="2"/>
    <m/>
  </r>
  <r>
    <s v="Склад Юг"/>
    <x v="0"/>
    <x v="7933"/>
    <x v="1"/>
    <n v="32362.26"/>
    <n v="300"/>
    <x v="3"/>
    <s v="аварийный запас на ремонт кровель"/>
    <m/>
    <n v="44228.42"/>
    <m/>
    <n v="11866.16"/>
    <n v="32362.26"/>
    <n v="410"/>
    <m/>
    <n v="110"/>
    <n v="300"/>
  </r>
  <r>
    <s v="Склад Юг"/>
    <x v="0"/>
    <x v="7934"/>
    <x v="0"/>
    <m/>
    <m/>
    <x v="0"/>
    <m/>
    <m/>
    <m/>
    <n v="1720"/>
    <m/>
    <n v="1720"/>
    <m/>
    <n v="4"/>
    <m/>
    <n v="4"/>
  </r>
  <r>
    <s v="Склад Юг"/>
    <x v="0"/>
    <x v="5268"/>
    <x v="0"/>
    <m/>
    <m/>
    <x v="0"/>
    <m/>
    <m/>
    <m/>
    <n v="5000"/>
    <n v="5000"/>
    <m/>
    <m/>
    <n v="150"/>
    <n v="150"/>
    <m/>
  </r>
  <r>
    <s v="Склад Юг"/>
    <x v="0"/>
    <x v="5268"/>
    <x v="0"/>
    <m/>
    <m/>
    <x v="0"/>
    <m/>
    <m/>
    <n v="5000"/>
    <m/>
    <n v="5000"/>
    <m/>
    <n v="150"/>
    <m/>
    <n v="150"/>
    <m/>
  </r>
  <r>
    <s v="Склад Юг"/>
    <x v="0"/>
    <x v="5269"/>
    <x v="0"/>
    <n v="-5000"/>
    <n v="-150"/>
    <x v="0"/>
    <m/>
    <m/>
    <n v="5000"/>
    <n v="6121.84"/>
    <n v="10000"/>
    <n v="1121.8399999999999"/>
    <n v="150"/>
    <n v="183.5"/>
    <n v="300"/>
    <n v="33.5"/>
  </r>
  <r>
    <s v="Склад Юг"/>
    <x v="0"/>
    <x v="2454"/>
    <x v="0"/>
    <m/>
    <m/>
    <x v="0"/>
    <m/>
    <m/>
    <m/>
    <n v="1972"/>
    <n v="1972"/>
    <m/>
    <m/>
    <n v="20"/>
    <n v="20"/>
    <m/>
  </r>
  <r>
    <s v="Склад Юг"/>
    <x v="0"/>
    <x v="7935"/>
    <x v="0"/>
    <m/>
    <m/>
    <x v="0"/>
    <m/>
    <m/>
    <m/>
    <n v="1216.67"/>
    <n v="1216.67"/>
    <m/>
    <m/>
    <n v="10"/>
    <n v="10"/>
    <m/>
  </r>
  <r>
    <s v="Склад Юг"/>
    <x v="0"/>
    <x v="7936"/>
    <x v="0"/>
    <m/>
    <m/>
    <x v="0"/>
    <m/>
    <m/>
    <m/>
    <n v="966.67"/>
    <n v="966.67"/>
    <m/>
    <m/>
    <n v="10"/>
    <n v="10"/>
    <m/>
  </r>
  <r>
    <s v="Склад Юг"/>
    <x v="0"/>
    <x v="7937"/>
    <x v="0"/>
    <m/>
    <m/>
    <x v="0"/>
    <m/>
    <m/>
    <m/>
    <n v="1170.83"/>
    <n v="1170.83"/>
    <m/>
    <m/>
    <n v="10"/>
    <n v="10"/>
    <m/>
  </r>
  <r>
    <s v="Склад Юг"/>
    <x v="0"/>
    <x v="7938"/>
    <x v="0"/>
    <m/>
    <m/>
    <x v="0"/>
    <m/>
    <m/>
    <m/>
    <n v="32338.799999999999"/>
    <n v="32338.799999999999"/>
    <m/>
    <m/>
    <n v="24"/>
    <n v="24"/>
    <m/>
  </r>
  <r>
    <s v="Склад Юг"/>
    <x v="0"/>
    <x v="7939"/>
    <x v="0"/>
    <m/>
    <m/>
    <x v="0"/>
    <m/>
    <m/>
    <m/>
    <n v="2935.83"/>
    <n v="2935.83"/>
    <m/>
    <m/>
    <n v="10"/>
    <n v="10"/>
    <m/>
  </r>
  <r>
    <s v="Склад Юг"/>
    <x v="0"/>
    <x v="5285"/>
    <x v="0"/>
    <m/>
    <m/>
    <x v="0"/>
    <m/>
    <m/>
    <n v="48864.42"/>
    <m/>
    <n v="48864.42"/>
    <m/>
    <n v="319"/>
    <m/>
    <n v="319"/>
    <m/>
  </r>
  <r>
    <s v="Склад Юг"/>
    <x v="0"/>
    <x v="7940"/>
    <x v="0"/>
    <m/>
    <m/>
    <x v="0"/>
    <m/>
    <m/>
    <m/>
    <n v="28218.75"/>
    <n v="28218.75"/>
    <m/>
    <m/>
    <n v="1"/>
    <n v="1"/>
    <m/>
  </r>
  <r>
    <s v="Склад Юг"/>
    <x v="0"/>
    <x v="7941"/>
    <x v="0"/>
    <m/>
    <m/>
    <x v="0"/>
    <m/>
    <m/>
    <m/>
    <n v="36740"/>
    <n v="36740"/>
    <m/>
    <m/>
    <n v="10"/>
    <n v="10"/>
    <m/>
  </r>
  <r>
    <s v="Склад Юг"/>
    <x v="0"/>
    <x v="7942"/>
    <x v="0"/>
    <m/>
    <m/>
    <x v="0"/>
    <m/>
    <m/>
    <m/>
    <n v="11042"/>
    <n v="11042"/>
    <m/>
    <m/>
    <n v="100"/>
    <n v="100"/>
    <m/>
  </r>
  <r>
    <s v="Склад Юг"/>
    <x v="0"/>
    <x v="7943"/>
    <x v="0"/>
    <m/>
    <m/>
    <x v="0"/>
    <m/>
    <m/>
    <m/>
    <n v="6937.2"/>
    <n v="6937.2"/>
    <m/>
    <m/>
    <n v="20"/>
    <n v="20"/>
    <m/>
  </r>
  <r>
    <s v="Склад Юг"/>
    <x v="0"/>
    <x v="7944"/>
    <x v="0"/>
    <m/>
    <m/>
    <x v="0"/>
    <m/>
    <m/>
    <n v="168"/>
    <m/>
    <n v="168"/>
    <m/>
    <n v="12"/>
    <m/>
    <n v="12"/>
    <m/>
  </r>
  <r>
    <s v="Склад Юг"/>
    <x v="0"/>
    <x v="5295"/>
    <x v="0"/>
    <m/>
    <m/>
    <x v="0"/>
    <m/>
    <m/>
    <m/>
    <n v="1203"/>
    <n v="1203"/>
    <m/>
    <m/>
    <n v="144"/>
    <n v="144"/>
    <m/>
  </r>
  <r>
    <s v="Склад Юг"/>
    <x v="0"/>
    <x v="5296"/>
    <x v="0"/>
    <m/>
    <m/>
    <x v="0"/>
    <m/>
    <m/>
    <m/>
    <n v="1761"/>
    <n v="1761"/>
    <m/>
    <m/>
    <n v="216"/>
    <n v="216"/>
    <m/>
  </r>
  <r>
    <s v="Склад Юг"/>
    <x v="0"/>
    <x v="7945"/>
    <x v="0"/>
    <m/>
    <m/>
    <x v="0"/>
    <m/>
    <m/>
    <m/>
    <n v="222"/>
    <n v="222"/>
    <m/>
    <m/>
    <n v="24"/>
    <n v="24"/>
    <m/>
  </r>
  <r>
    <s v="Склад Юг"/>
    <x v="0"/>
    <x v="7946"/>
    <x v="0"/>
    <m/>
    <m/>
    <x v="0"/>
    <m/>
    <m/>
    <m/>
    <n v="151.66999999999999"/>
    <n v="151.66999999999999"/>
    <m/>
    <m/>
    <n v="2"/>
    <n v="2"/>
    <m/>
  </r>
  <r>
    <s v="Склад Юг"/>
    <x v="0"/>
    <x v="5297"/>
    <x v="0"/>
    <m/>
    <m/>
    <x v="0"/>
    <m/>
    <m/>
    <m/>
    <n v="392"/>
    <n v="392"/>
    <m/>
    <m/>
    <n v="36"/>
    <n v="36"/>
    <m/>
  </r>
  <r>
    <s v="Склад Юг"/>
    <x v="0"/>
    <x v="7947"/>
    <x v="0"/>
    <m/>
    <m/>
    <x v="0"/>
    <m/>
    <m/>
    <m/>
    <n v="637"/>
    <n v="637"/>
    <m/>
    <m/>
    <n v="4"/>
    <n v="4"/>
    <m/>
  </r>
  <r>
    <s v="Склад Юг"/>
    <x v="0"/>
    <x v="7948"/>
    <x v="0"/>
    <m/>
    <m/>
    <x v="0"/>
    <m/>
    <m/>
    <n v="15.71"/>
    <m/>
    <n v="15.71"/>
    <m/>
    <n v="1"/>
    <m/>
    <n v="1"/>
    <m/>
  </r>
  <r>
    <s v="Склад Юг"/>
    <x v="0"/>
    <x v="7949"/>
    <x v="0"/>
    <m/>
    <m/>
    <x v="0"/>
    <m/>
    <m/>
    <n v="151"/>
    <m/>
    <n v="151"/>
    <m/>
    <n v="12"/>
    <m/>
    <n v="12"/>
    <m/>
  </r>
  <r>
    <s v="Склад Юг"/>
    <x v="0"/>
    <x v="7950"/>
    <x v="0"/>
    <m/>
    <m/>
    <x v="0"/>
    <m/>
    <m/>
    <m/>
    <n v="8783.33"/>
    <n v="8783.33"/>
    <m/>
    <m/>
    <n v="1240"/>
    <n v="1240"/>
    <m/>
  </r>
  <r>
    <s v="Склад Юг"/>
    <x v="0"/>
    <x v="7951"/>
    <x v="0"/>
    <m/>
    <m/>
    <x v="0"/>
    <m/>
    <m/>
    <m/>
    <n v="633.33000000000004"/>
    <n v="633.33000000000004"/>
    <m/>
    <m/>
    <n v="200"/>
    <n v="200"/>
    <m/>
  </r>
  <r>
    <s v="Склад Юг"/>
    <x v="0"/>
    <x v="7952"/>
    <x v="0"/>
    <m/>
    <m/>
    <x v="0"/>
    <m/>
    <m/>
    <m/>
    <n v="6523.33"/>
    <n v="6523.33"/>
    <m/>
    <m/>
    <n v="1030"/>
    <n v="1030"/>
    <m/>
  </r>
  <r>
    <s v="Склад Юг"/>
    <x v="0"/>
    <x v="7953"/>
    <x v="0"/>
    <m/>
    <m/>
    <x v="0"/>
    <m/>
    <m/>
    <m/>
    <n v="8800"/>
    <n v="8800"/>
    <m/>
    <m/>
    <n v="360"/>
    <n v="360"/>
    <m/>
  </r>
  <r>
    <s v="Склад Юг"/>
    <x v="0"/>
    <x v="7954"/>
    <x v="0"/>
    <m/>
    <m/>
    <x v="0"/>
    <m/>
    <m/>
    <m/>
    <n v="5174"/>
    <n v="5174"/>
    <m/>
    <m/>
    <n v="192"/>
    <n v="192"/>
    <m/>
  </r>
  <r>
    <s v="Склад Юг"/>
    <x v="0"/>
    <x v="5303"/>
    <x v="0"/>
    <m/>
    <m/>
    <x v="0"/>
    <m/>
    <m/>
    <m/>
    <n v="474.16"/>
    <n v="474.16"/>
    <m/>
    <m/>
    <n v="20"/>
    <n v="20"/>
    <m/>
  </r>
  <r>
    <s v="Склад Юг"/>
    <x v="0"/>
    <x v="7955"/>
    <x v="0"/>
    <m/>
    <m/>
    <x v="0"/>
    <m/>
    <m/>
    <m/>
    <n v="161.33000000000001"/>
    <n v="161.33000000000001"/>
    <m/>
    <m/>
    <n v="2"/>
    <n v="2"/>
    <m/>
  </r>
  <r>
    <s v="Склад Юг"/>
    <x v="0"/>
    <x v="7956"/>
    <x v="0"/>
    <m/>
    <m/>
    <x v="0"/>
    <m/>
    <m/>
    <m/>
    <n v="135.25"/>
    <n v="135.25"/>
    <m/>
    <m/>
    <n v="3"/>
    <n v="3"/>
    <m/>
  </r>
  <r>
    <s v="Склад Юг"/>
    <x v="0"/>
    <x v="7957"/>
    <x v="0"/>
    <m/>
    <m/>
    <x v="0"/>
    <m/>
    <m/>
    <m/>
    <n v="825"/>
    <n v="825"/>
    <m/>
    <m/>
    <n v="2"/>
    <n v="2"/>
    <m/>
  </r>
  <r>
    <s v="Склад Юг"/>
    <x v="0"/>
    <x v="2485"/>
    <x v="0"/>
    <m/>
    <m/>
    <x v="0"/>
    <m/>
    <m/>
    <m/>
    <n v="9269"/>
    <n v="9269"/>
    <m/>
    <m/>
    <n v="6"/>
    <n v="6"/>
    <m/>
  </r>
  <r>
    <s v="Склад Юг"/>
    <x v="0"/>
    <x v="2486"/>
    <x v="0"/>
    <m/>
    <m/>
    <x v="0"/>
    <m/>
    <m/>
    <m/>
    <n v="2517.5"/>
    <n v="2517.5"/>
    <m/>
    <m/>
    <n v="1"/>
    <n v="1"/>
    <m/>
  </r>
  <r>
    <s v="Склад Юг"/>
    <x v="0"/>
    <x v="7958"/>
    <x v="0"/>
    <m/>
    <m/>
    <x v="0"/>
    <m/>
    <m/>
    <m/>
    <n v="1256.7"/>
    <n v="628.35"/>
    <n v="628.35"/>
    <m/>
    <n v="2"/>
    <n v="1"/>
    <n v="1"/>
  </r>
  <r>
    <s v="Склад Юг"/>
    <x v="0"/>
    <x v="7959"/>
    <x v="0"/>
    <m/>
    <m/>
    <x v="0"/>
    <m/>
    <m/>
    <m/>
    <n v="1203.5999999999999"/>
    <n v="601.79999999999995"/>
    <n v="601.79999999999995"/>
    <m/>
    <n v="2"/>
    <n v="1"/>
    <n v="1"/>
  </r>
  <r>
    <s v="Склад Юг"/>
    <x v="0"/>
    <x v="7960"/>
    <x v="0"/>
    <m/>
    <m/>
    <x v="0"/>
    <m/>
    <m/>
    <m/>
    <n v="4920.6000000000004"/>
    <n v="4920.6000000000004"/>
    <m/>
    <m/>
    <n v="8"/>
    <n v="8"/>
    <m/>
  </r>
  <r>
    <s v="Склад Юг"/>
    <x v="0"/>
    <x v="2492"/>
    <x v="0"/>
    <m/>
    <m/>
    <x v="0"/>
    <m/>
    <m/>
    <m/>
    <n v="6124.63"/>
    <n v="6124.63"/>
    <m/>
    <m/>
    <n v="10"/>
    <n v="10"/>
    <m/>
  </r>
  <r>
    <s v="Склад Юг"/>
    <x v="0"/>
    <x v="7961"/>
    <x v="0"/>
    <m/>
    <m/>
    <x v="0"/>
    <m/>
    <m/>
    <m/>
    <n v="4050"/>
    <n v="4050"/>
    <m/>
    <m/>
    <n v="1"/>
    <n v="1"/>
    <m/>
  </r>
  <r>
    <s v="Склад Юг"/>
    <x v="0"/>
    <x v="7962"/>
    <x v="0"/>
    <m/>
    <m/>
    <x v="0"/>
    <m/>
    <m/>
    <m/>
    <n v="4894.17"/>
    <n v="4894.17"/>
    <m/>
    <m/>
    <n v="1"/>
    <n v="1"/>
    <m/>
  </r>
  <r>
    <s v="Склад Юг"/>
    <x v="0"/>
    <x v="7963"/>
    <x v="0"/>
    <m/>
    <m/>
    <x v="0"/>
    <m/>
    <m/>
    <m/>
    <n v="3976.67"/>
    <n v="3976.67"/>
    <m/>
    <m/>
    <n v="1"/>
    <n v="1"/>
    <m/>
  </r>
  <r>
    <s v="Склад Юг"/>
    <x v="0"/>
    <x v="7964"/>
    <x v="0"/>
    <m/>
    <m/>
    <x v="0"/>
    <m/>
    <m/>
    <m/>
    <n v="4315.83"/>
    <n v="4315.83"/>
    <m/>
    <m/>
    <n v="1"/>
    <n v="1"/>
    <m/>
  </r>
  <r>
    <s v="Склад Юг"/>
    <x v="0"/>
    <x v="7965"/>
    <x v="0"/>
    <m/>
    <m/>
    <x v="0"/>
    <m/>
    <m/>
    <m/>
    <n v="11703.33"/>
    <n v="11703.33"/>
    <m/>
    <m/>
    <n v="4"/>
    <n v="4"/>
    <m/>
  </r>
  <r>
    <s v="Склад Юг"/>
    <x v="0"/>
    <x v="7966"/>
    <x v="0"/>
    <m/>
    <m/>
    <x v="0"/>
    <m/>
    <m/>
    <m/>
    <n v="6960"/>
    <n v="6960"/>
    <m/>
    <m/>
    <n v="1"/>
    <n v="1"/>
    <m/>
  </r>
  <r>
    <s v="Склад Юг"/>
    <x v="0"/>
    <x v="7967"/>
    <x v="0"/>
    <m/>
    <m/>
    <x v="0"/>
    <m/>
    <m/>
    <m/>
    <n v="1715.83"/>
    <n v="1715.83"/>
    <m/>
    <m/>
    <n v="1"/>
    <n v="1"/>
    <m/>
  </r>
  <r>
    <s v="Склад Юг"/>
    <x v="0"/>
    <x v="7968"/>
    <x v="0"/>
    <m/>
    <m/>
    <x v="0"/>
    <m/>
    <m/>
    <m/>
    <n v="1665.83"/>
    <n v="1665.83"/>
    <m/>
    <m/>
    <n v="1"/>
    <n v="1"/>
    <m/>
  </r>
  <r>
    <s v="Склад Юг"/>
    <x v="0"/>
    <x v="7969"/>
    <x v="2"/>
    <n v="14700"/>
    <n v="70"/>
    <x v="3"/>
    <s v="Использование при ремонтах 2022 года"/>
    <m/>
    <n v="14700"/>
    <m/>
    <m/>
    <n v="14700"/>
    <n v="70"/>
    <m/>
    <m/>
    <n v="70"/>
  </r>
  <r>
    <s v="Склад Юг"/>
    <x v="0"/>
    <x v="7970"/>
    <x v="0"/>
    <m/>
    <m/>
    <x v="0"/>
    <m/>
    <m/>
    <m/>
    <n v="444"/>
    <n v="444"/>
    <m/>
    <m/>
    <n v="6"/>
    <n v="6"/>
    <m/>
  </r>
  <r>
    <s v="Склад Юг"/>
    <x v="0"/>
    <x v="7971"/>
    <x v="0"/>
    <m/>
    <m/>
    <x v="0"/>
    <m/>
    <m/>
    <m/>
    <n v="420"/>
    <n v="420"/>
    <m/>
    <m/>
    <n v="6"/>
    <n v="6"/>
    <m/>
  </r>
  <r>
    <s v="Склад Юг"/>
    <x v="0"/>
    <x v="7972"/>
    <x v="0"/>
    <m/>
    <m/>
    <x v="0"/>
    <m/>
    <m/>
    <m/>
    <n v="187.2"/>
    <n v="187.2"/>
    <m/>
    <m/>
    <n v="4"/>
    <n v="4"/>
    <m/>
  </r>
  <r>
    <s v="Склад Юг"/>
    <x v="0"/>
    <x v="7973"/>
    <x v="2"/>
    <n v="338.33"/>
    <n v="1"/>
    <x v="1"/>
    <s v="к использованию в производстве в 1 полугодии 2022 года (при выходе АТС из строя либо его комплектующих)"/>
    <m/>
    <n v="338.33"/>
    <m/>
    <m/>
    <n v="338.33"/>
    <n v="1"/>
    <m/>
    <m/>
    <n v="1"/>
  </r>
  <r>
    <s v="Склад Юг"/>
    <x v="0"/>
    <x v="7974"/>
    <x v="0"/>
    <m/>
    <m/>
    <x v="0"/>
    <m/>
    <m/>
    <m/>
    <n v="298.33"/>
    <n v="298.33"/>
    <m/>
    <m/>
    <n v="4"/>
    <n v="4"/>
    <m/>
  </r>
  <r>
    <s v="Склад Юг"/>
    <x v="0"/>
    <x v="7975"/>
    <x v="0"/>
    <m/>
    <m/>
    <x v="0"/>
    <m/>
    <m/>
    <m/>
    <n v="26.25"/>
    <n v="26.25"/>
    <m/>
    <m/>
    <n v="1"/>
    <n v="1"/>
    <m/>
  </r>
  <r>
    <s v="Склад Юг"/>
    <x v="0"/>
    <x v="7976"/>
    <x v="0"/>
    <m/>
    <m/>
    <x v="0"/>
    <m/>
    <m/>
    <m/>
    <n v="156.30000000000001"/>
    <n v="51"/>
    <n v="105.3"/>
    <m/>
    <n v="5"/>
    <n v="1"/>
    <n v="4"/>
  </r>
  <r>
    <s v="Склад Юг"/>
    <x v="0"/>
    <x v="7977"/>
    <x v="0"/>
    <m/>
    <m/>
    <x v="0"/>
    <m/>
    <m/>
    <m/>
    <n v="8.75"/>
    <n v="8.75"/>
    <m/>
    <m/>
    <n v="1"/>
    <n v="1"/>
    <m/>
  </r>
  <r>
    <s v="Склад Юг"/>
    <x v="0"/>
    <x v="7978"/>
    <x v="0"/>
    <m/>
    <m/>
    <x v="0"/>
    <m/>
    <m/>
    <m/>
    <n v="13"/>
    <n v="13"/>
    <m/>
    <m/>
    <n v="1"/>
    <n v="1"/>
    <m/>
  </r>
  <r>
    <s v="Склад Юг"/>
    <x v="0"/>
    <x v="7979"/>
    <x v="0"/>
    <m/>
    <m/>
    <x v="0"/>
    <m/>
    <m/>
    <m/>
    <n v="33.33"/>
    <n v="33.33"/>
    <m/>
    <m/>
    <n v="1"/>
    <n v="1"/>
    <m/>
  </r>
  <r>
    <s v="Склад Юг"/>
    <x v="0"/>
    <x v="7980"/>
    <x v="0"/>
    <m/>
    <m/>
    <x v="0"/>
    <m/>
    <m/>
    <m/>
    <n v="25"/>
    <n v="25"/>
    <m/>
    <m/>
    <n v="1"/>
    <n v="1"/>
    <m/>
  </r>
  <r>
    <s v="Склад Юг"/>
    <x v="0"/>
    <x v="7981"/>
    <x v="0"/>
    <m/>
    <m/>
    <x v="0"/>
    <m/>
    <m/>
    <m/>
    <n v="30"/>
    <n v="30"/>
    <m/>
    <m/>
    <n v="1"/>
    <n v="1"/>
    <m/>
  </r>
  <r>
    <s v="Склад Юг"/>
    <x v="0"/>
    <x v="7982"/>
    <x v="0"/>
    <m/>
    <m/>
    <x v="0"/>
    <m/>
    <m/>
    <m/>
    <n v="144.83000000000001"/>
    <n v="144.83000000000001"/>
    <m/>
    <m/>
    <n v="2"/>
    <n v="2"/>
    <m/>
  </r>
  <r>
    <s v="Склад Юг"/>
    <x v="0"/>
    <x v="7983"/>
    <x v="0"/>
    <m/>
    <m/>
    <x v="0"/>
    <m/>
    <m/>
    <m/>
    <n v="275"/>
    <n v="275"/>
    <m/>
    <m/>
    <n v="2"/>
    <n v="2"/>
    <m/>
  </r>
  <r>
    <s v="Склад Юг"/>
    <x v="0"/>
    <x v="2548"/>
    <x v="0"/>
    <m/>
    <m/>
    <x v="0"/>
    <m/>
    <m/>
    <m/>
    <n v="196.57"/>
    <m/>
    <n v="196.57"/>
    <m/>
    <n v="4"/>
    <m/>
    <n v="4"/>
  </r>
  <r>
    <s v="Склад Юг"/>
    <x v="0"/>
    <x v="7984"/>
    <x v="0"/>
    <m/>
    <m/>
    <x v="0"/>
    <m/>
    <m/>
    <m/>
    <n v="41"/>
    <n v="41"/>
    <m/>
    <m/>
    <n v="1"/>
    <n v="1"/>
    <m/>
  </r>
  <r>
    <s v="Склад Юг"/>
    <x v="0"/>
    <x v="7985"/>
    <x v="0"/>
    <m/>
    <m/>
    <x v="0"/>
    <m/>
    <m/>
    <m/>
    <n v="93.3"/>
    <m/>
    <n v="93.3"/>
    <m/>
    <n v="4"/>
    <m/>
    <n v="4"/>
  </r>
  <r>
    <s v="Склад Юг"/>
    <x v="0"/>
    <x v="2555"/>
    <x v="0"/>
    <m/>
    <m/>
    <x v="0"/>
    <m/>
    <m/>
    <m/>
    <n v="518.27"/>
    <m/>
    <n v="518.27"/>
    <m/>
    <n v="4"/>
    <m/>
    <n v="4"/>
  </r>
  <r>
    <s v="Склад Юг"/>
    <x v="0"/>
    <x v="7986"/>
    <x v="0"/>
    <m/>
    <m/>
    <x v="0"/>
    <m/>
    <m/>
    <m/>
    <n v="467.92"/>
    <n v="467.92"/>
    <m/>
    <m/>
    <n v="25"/>
    <n v="25"/>
    <m/>
  </r>
  <r>
    <s v="Склад Юг"/>
    <x v="0"/>
    <x v="7987"/>
    <x v="0"/>
    <m/>
    <m/>
    <x v="0"/>
    <m/>
    <m/>
    <m/>
    <n v="284"/>
    <n v="284"/>
    <m/>
    <m/>
    <n v="4"/>
    <n v="4"/>
    <m/>
  </r>
  <r>
    <s v="Склад Юг"/>
    <x v="0"/>
    <x v="2572"/>
    <x v="0"/>
    <m/>
    <m/>
    <x v="0"/>
    <m/>
    <m/>
    <m/>
    <n v="125"/>
    <n v="125"/>
    <m/>
    <m/>
    <n v="10"/>
    <n v="10"/>
    <m/>
  </r>
  <r>
    <s v="Склад Юг"/>
    <x v="0"/>
    <x v="7988"/>
    <x v="2"/>
    <n v="160"/>
    <n v="200"/>
    <x v="3"/>
    <s v="При ремонт зданий 2022"/>
    <m/>
    <n v="160"/>
    <m/>
    <m/>
    <n v="160"/>
    <n v="200"/>
    <m/>
    <m/>
    <n v="200"/>
  </r>
  <r>
    <s v="Склад Юг"/>
    <x v="0"/>
    <x v="7989"/>
    <x v="2"/>
    <n v="507.5"/>
    <n v="10"/>
    <x v="3"/>
    <s v="При ремонт зданий 2022"/>
    <m/>
    <n v="507.5"/>
    <m/>
    <m/>
    <n v="507.5"/>
    <n v="10"/>
    <m/>
    <m/>
    <n v="10"/>
  </r>
  <r>
    <s v="Склад Юг"/>
    <x v="0"/>
    <x v="7990"/>
    <x v="0"/>
    <m/>
    <m/>
    <x v="0"/>
    <m/>
    <m/>
    <n v="240"/>
    <m/>
    <n v="240"/>
    <m/>
    <n v="200"/>
    <m/>
    <n v="200"/>
    <m/>
  </r>
  <r>
    <s v="Склад Юг"/>
    <x v="0"/>
    <x v="7991"/>
    <x v="0"/>
    <m/>
    <m/>
    <x v="0"/>
    <m/>
    <m/>
    <n v="725"/>
    <m/>
    <n v="725"/>
    <m/>
    <n v="500"/>
    <m/>
    <n v="500"/>
    <m/>
  </r>
  <r>
    <s v="Склад Юг"/>
    <x v="0"/>
    <x v="7992"/>
    <x v="0"/>
    <m/>
    <m/>
    <x v="0"/>
    <m/>
    <m/>
    <n v="600"/>
    <m/>
    <n v="600"/>
    <m/>
    <n v="150"/>
    <m/>
    <n v="150"/>
    <m/>
  </r>
  <r>
    <s v="Склад Юг"/>
    <x v="0"/>
    <x v="7993"/>
    <x v="0"/>
    <m/>
    <m/>
    <x v="0"/>
    <m/>
    <m/>
    <n v="1225"/>
    <m/>
    <n v="1225"/>
    <m/>
    <n v="500"/>
    <m/>
    <n v="500"/>
    <m/>
  </r>
  <r>
    <s v="Склад Юг"/>
    <x v="0"/>
    <x v="7994"/>
    <x v="0"/>
    <m/>
    <m/>
    <x v="0"/>
    <m/>
    <m/>
    <n v="800"/>
    <m/>
    <n v="800"/>
    <m/>
    <n v="200"/>
    <m/>
    <n v="200"/>
    <m/>
  </r>
  <r>
    <s v="Склад Юг"/>
    <x v="0"/>
    <x v="7995"/>
    <x v="0"/>
    <m/>
    <m/>
    <x v="0"/>
    <m/>
    <m/>
    <n v="250"/>
    <m/>
    <n v="250"/>
    <m/>
    <n v="100"/>
    <m/>
    <n v="100"/>
    <m/>
  </r>
  <r>
    <s v="Склад Юг"/>
    <x v="0"/>
    <x v="7996"/>
    <x v="2"/>
    <n v="7350"/>
    <n v="3000"/>
    <x v="3"/>
    <s v="При ремонт зданий 2022"/>
    <m/>
    <n v="7350"/>
    <m/>
    <m/>
    <n v="7350"/>
    <n v="3000"/>
    <m/>
    <m/>
    <n v="3000"/>
  </r>
  <r>
    <s v="Склад Юг"/>
    <x v="0"/>
    <x v="7997"/>
    <x v="2"/>
    <n v="11000"/>
    <n v="4000"/>
    <x v="3"/>
    <s v="При ремонт зданий 2022"/>
    <m/>
    <n v="11000"/>
    <m/>
    <m/>
    <n v="11000"/>
    <n v="4000"/>
    <m/>
    <m/>
    <n v="4000"/>
  </r>
  <r>
    <s v="Склад Юг"/>
    <x v="0"/>
    <x v="7998"/>
    <x v="0"/>
    <m/>
    <m/>
    <x v="0"/>
    <m/>
    <m/>
    <m/>
    <n v="690"/>
    <n v="690"/>
    <m/>
    <m/>
    <n v="500"/>
    <n v="500"/>
    <m/>
  </r>
  <r>
    <s v="Склад Юг"/>
    <x v="0"/>
    <x v="7999"/>
    <x v="0"/>
    <m/>
    <m/>
    <x v="0"/>
    <m/>
    <m/>
    <m/>
    <n v="302"/>
    <n v="302"/>
    <m/>
    <m/>
    <n v="200"/>
    <n v="200"/>
    <m/>
  </r>
  <r>
    <s v="Склад Юг"/>
    <x v="0"/>
    <x v="8000"/>
    <x v="0"/>
    <m/>
    <m/>
    <x v="0"/>
    <m/>
    <m/>
    <m/>
    <n v="414"/>
    <n v="414"/>
    <m/>
    <m/>
    <n v="300"/>
    <n v="300"/>
    <m/>
  </r>
  <r>
    <s v="Склад Юг"/>
    <x v="0"/>
    <x v="8001"/>
    <x v="0"/>
    <m/>
    <m/>
    <x v="0"/>
    <m/>
    <m/>
    <m/>
    <n v="2125"/>
    <n v="2125"/>
    <m/>
    <m/>
    <n v="3000"/>
    <n v="3000"/>
    <m/>
  </r>
  <r>
    <s v="Склад Юг"/>
    <x v="0"/>
    <x v="8002"/>
    <x v="2"/>
    <n v="13477.83"/>
    <n v="10"/>
    <x v="5"/>
    <s v="Вовлечение в производство до июня 2022 года  согласно норм выдачи спецодежды и СИЗ"/>
    <m/>
    <n v="13477.83"/>
    <m/>
    <m/>
    <n v="13477.83"/>
    <n v="10"/>
    <m/>
    <m/>
    <n v="10"/>
  </r>
  <r>
    <s v="Склад Юг"/>
    <x v="0"/>
    <x v="5322"/>
    <x v="2"/>
    <n v="1347.7800000000002"/>
    <n v="1"/>
    <x v="5"/>
    <s v="Вовлечение в производство до июня 2022 года  согласно норм выдачи спецодежды и СИЗ"/>
    <m/>
    <n v="2695.57"/>
    <m/>
    <n v="1347.79"/>
    <n v="1347.78"/>
    <n v="2"/>
    <m/>
    <n v="1"/>
    <n v="1"/>
  </r>
  <r>
    <s v="Склад Юг"/>
    <x v="0"/>
    <x v="8003"/>
    <x v="0"/>
    <m/>
    <m/>
    <x v="0"/>
    <m/>
    <m/>
    <m/>
    <n v="6700.17"/>
    <n v="2853.77"/>
    <n v="3846.4"/>
    <m/>
    <n v="5"/>
    <n v="2"/>
    <n v="3"/>
  </r>
  <r>
    <s v="Склад Юг"/>
    <x v="0"/>
    <x v="8004"/>
    <x v="0"/>
    <m/>
    <m/>
    <x v="0"/>
    <m/>
    <m/>
    <m/>
    <n v="498.94"/>
    <n v="498.94"/>
    <m/>
    <m/>
    <n v="1"/>
    <n v="1"/>
    <m/>
  </r>
  <r>
    <s v="Склад Юг"/>
    <x v="0"/>
    <x v="8005"/>
    <x v="0"/>
    <m/>
    <m/>
    <x v="0"/>
    <m/>
    <m/>
    <n v="374.79"/>
    <m/>
    <n v="374.79"/>
    <m/>
    <n v="1"/>
    <m/>
    <n v="1"/>
    <m/>
  </r>
  <r>
    <s v="Склад Юг"/>
    <x v="0"/>
    <x v="5325"/>
    <x v="0"/>
    <m/>
    <m/>
    <x v="0"/>
    <m/>
    <m/>
    <m/>
    <n v="125.39"/>
    <m/>
    <n v="125.39"/>
    <m/>
    <n v="1"/>
    <m/>
    <n v="1"/>
  </r>
  <r>
    <s v="Склад Юг"/>
    <x v="0"/>
    <x v="8006"/>
    <x v="0"/>
    <m/>
    <m/>
    <x v="0"/>
    <m/>
    <m/>
    <n v="117.43"/>
    <m/>
    <n v="117.43"/>
    <m/>
    <n v="1"/>
    <m/>
    <n v="1"/>
    <m/>
  </r>
  <r>
    <s v="Склад Юг"/>
    <x v="0"/>
    <x v="8007"/>
    <x v="0"/>
    <m/>
    <m/>
    <x v="0"/>
    <m/>
    <m/>
    <n v="293.57"/>
    <m/>
    <n v="293.57"/>
    <m/>
    <n v="3"/>
    <m/>
    <n v="3"/>
    <m/>
  </r>
  <r>
    <s v="Склад Юг"/>
    <x v="0"/>
    <x v="8008"/>
    <x v="0"/>
    <m/>
    <m/>
    <x v="0"/>
    <m/>
    <m/>
    <n v="684.99"/>
    <m/>
    <n v="684.99"/>
    <m/>
    <n v="2"/>
    <m/>
    <n v="2"/>
    <m/>
  </r>
  <r>
    <s v="Склад Юг"/>
    <x v="0"/>
    <x v="5326"/>
    <x v="0"/>
    <n v="-3853.0599999999977"/>
    <n v="-9"/>
    <x v="0"/>
    <m/>
    <m/>
    <n v="67731.86"/>
    <n v="8150.91"/>
    <n v="71584.92"/>
    <n v="4297.8500000000004"/>
    <n v="89"/>
    <n v="21"/>
    <n v="98"/>
    <n v="12"/>
  </r>
  <r>
    <s v="Склад Юг"/>
    <x v="0"/>
    <x v="5327"/>
    <x v="0"/>
    <m/>
    <m/>
    <x v="0"/>
    <m/>
    <m/>
    <m/>
    <n v="119095.96"/>
    <n v="116967.11"/>
    <n v="2128.85"/>
    <m/>
    <n v="161"/>
    <n v="157"/>
    <n v="4"/>
  </r>
  <r>
    <s v="Склад Юг"/>
    <x v="0"/>
    <x v="8009"/>
    <x v="0"/>
    <m/>
    <m/>
    <x v="0"/>
    <m/>
    <m/>
    <m/>
    <n v="241.95"/>
    <m/>
    <n v="241.95"/>
    <m/>
    <n v="1"/>
    <m/>
    <n v="1"/>
  </r>
  <r>
    <s v="Склад Юг"/>
    <x v="0"/>
    <x v="5328"/>
    <x v="0"/>
    <n v="-299013.05"/>
    <n v="-159"/>
    <x v="0"/>
    <m/>
    <m/>
    <n v="310651.34000000003"/>
    <n v="466808.13"/>
    <n v="609664.39"/>
    <n v="167795.08"/>
    <n v="154"/>
    <n v="250"/>
    <n v="313"/>
    <n v="91"/>
  </r>
  <r>
    <s v="Склад Юг"/>
    <x v="0"/>
    <x v="8010"/>
    <x v="0"/>
    <m/>
    <m/>
    <x v="0"/>
    <m/>
    <m/>
    <n v="3969.59"/>
    <m/>
    <n v="3969.59"/>
    <m/>
    <n v="2"/>
    <m/>
    <n v="2"/>
    <m/>
  </r>
  <r>
    <s v="Склад Юг"/>
    <x v="0"/>
    <x v="8011"/>
    <x v="0"/>
    <m/>
    <m/>
    <x v="0"/>
    <m/>
    <m/>
    <n v="656.82"/>
    <m/>
    <n v="656.82"/>
    <m/>
    <n v="1"/>
    <m/>
    <n v="1"/>
    <m/>
  </r>
  <r>
    <s v="Склад Юг"/>
    <x v="0"/>
    <x v="5329"/>
    <x v="0"/>
    <m/>
    <m/>
    <x v="0"/>
    <m/>
    <m/>
    <n v="657.89"/>
    <m/>
    <n v="657.89"/>
    <m/>
    <n v="2"/>
    <m/>
    <n v="2"/>
    <m/>
  </r>
  <r>
    <s v="Склад Юг"/>
    <x v="0"/>
    <x v="5330"/>
    <x v="0"/>
    <m/>
    <m/>
    <x v="0"/>
    <m/>
    <m/>
    <n v="325.92"/>
    <m/>
    <n v="325.92"/>
    <m/>
    <n v="1"/>
    <m/>
    <n v="1"/>
    <m/>
  </r>
  <r>
    <s v="Склад Юг"/>
    <x v="0"/>
    <x v="8012"/>
    <x v="0"/>
    <m/>
    <m/>
    <x v="0"/>
    <m/>
    <m/>
    <n v="791.32"/>
    <m/>
    <n v="791.32"/>
    <m/>
    <n v="1"/>
    <m/>
    <n v="1"/>
    <m/>
  </r>
  <r>
    <s v="Склад Юг"/>
    <x v="0"/>
    <x v="5332"/>
    <x v="0"/>
    <n v="-1900.2600000000002"/>
    <n v="-2"/>
    <x v="0"/>
    <m/>
    <m/>
    <n v="2692.04"/>
    <n v="3483.81"/>
    <n v="4592.3"/>
    <n v="1583.55"/>
    <n v="2"/>
    <n v="4"/>
    <n v="4"/>
    <n v="2"/>
  </r>
  <r>
    <s v="Склад Юг"/>
    <x v="0"/>
    <x v="5333"/>
    <x v="2"/>
    <n v="19384.62999999999"/>
    <n v="8"/>
    <x v="5"/>
    <s v="Вовлечение в производство до июня 2022 года  согласно норм выдачи спецодежды и СИЗ"/>
    <m/>
    <n v="143616.51999999999"/>
    <n v="3667.36"/>
    <n v="124231.89"/>
    <n v="23051.99"/>
    <n v="61"/>
    <n v="2"/>
    <n v="53"/>
    <n v="10"/>
  </r>
  <r>
    <s v="Склад Юг"/>
    <x v="0"/>
    <x v="8013"/>
    <x v="0"/>
    <m/>
    <m/>
    <x v="0"/>
    <m/>
    <m/>
    <m/>
    <n v="398.07"/>
    <n v="398.07"/>
    <m/>
    <m/>
    <n v="1"/>
    <n v="1"/>
    <m/>
  </r>
  <r>
    <s v="Склад Юг"/>
    <x v="0"/>
    <x v="8014"/>
    <x v="0"/>
    <m/>
    <m/>
    <x v="0"/>
    <m/>
    <m/>
    <n v="918.7"/>
    <m/>
    <n v="918.7"/>
    <m/>
    <n v="1"/>
    <m/>
    <n v="1"/>
    <m/>
  </r>
  <r>
    <s v="Склад Юг"/>
    <x v="0"/>
    <x v="5334"/>
    <x v="0"/>
    <n v="0"/>
    <n v="0"/>
    <x v="0"/>
    <m/>
    <m/>
    <n v="23842.31"/>
    <n v="1589.49"/>
    <n v="23842.31"/>
    <n v="1589.49"/>
    <n v="10"/>
    <n v="1"/>
    <n v="10"/>
    <n v="1"/>
  </r>
  <r>
    <s v="Склад Юг"/>
    <x v="0"/>
    <x v="5335"/>
    <x v="0"/>
    <n v="-658.14999999999986"/>
    <n v="-2"/>
    <x v="0"/>
    <m/>
    <m/>
    <n v="1579.55"/>
    <n v="1842.81"/>
    <n v="2237.6999999999998"/>
    <n v="1184.6600000000001"/>
    <n v="2"/>
    <n v="3"/>
    <n v="4"/>
    <n v="1"/>
  </r>
  <r>
    <s v="Склад Юг"/>
    <x v="0"/>
    <x v="5336"/>
    <x v="0"/>
    <m/>
    <m/>
    <x v="0"/>
    <m/>
    <m/>
    <n v="2241.29"/>
    <n v="263.68"/>
    <n v="2504.9699999999998"/>
    <m/>
    <n v="3"/>
    <n v="1"/>
    <n v="4"/>
    <m/>
  </r>
  <r>
    <s v="Склад Юг"/>
    <x v="0"/>
    <x v="5337"/>
    <x v="0"/>
    <m/>
    <m/>
    <x v="0"/>
    <m/>
    <m/>
    <n v="1069.8900000000001"/>
    <m/>
    <n v="1069.8900000000001"/>
    <m/>
    <n v="1"/>
    <m/>
    <n v="1"/>
    <m/>
  </r>
  <r>
    <s v="Склад Юг"/>
    <x v="0"/>
    <x v="5338"/>
    <x v="0"/>
    <m/>
    <m/>
    <x v="0"/>
    <m/>
    <m/>
    <m/>
    <n v="262.58"/>
    <n v="262.58"/>
    <m/>
    <m/>
    <n v="1"/>
    <n v="1"/>
    <m/>
  </r>
  <r>
    <s v="Склад Юг"/>
    <x v="0"/>
    <x v="8015"/>
    <x v="0"/>
    <m/>
    <m/>
    <x v="0"/>
    <m/>
    <m/>
    <n v="822.21"/>
    <m/>
    <n v="822.21"/>
    <m/>
    <n v="1"/>
    <m/>
    <n v="1"/>
    <m/>
  </r>
  <r>
    <s v="Склад Юг"/>
    <x v="0"/>
    <x v="5339"/>
    <x v="0"/>
    <n v="-201492.72999999998"/>
    <n v="-90"/>
    <x v="0"/>
    <m/>
    <m/>
    <n v="66717.460000000006"/>
    <n v="466655.01"/>
    <n v="268210.19"/>
    <n v="265162.28000000003"/>
    <n v="31"/>
    <n v="205"/>
    <n v="121"/>
    <n v="115"/>
  </r>
  <r>
    <s v="Склад Юг"/>
    <x v="0"/>
    <x v="8016"/>
    <x v="0"/>
    <m/>
    <m/>
    <x v="0"/>
    <m/>
    <m/>
    <m/>
    <n v="6801.28"/>
    <m/>
    <n v="6801.28"/>
    <m/>
    <n v="9"/>
    <m/>
    <n v="9"/>
  </r>
  <r>
    <s v="Склад Юг"/>
    <x v="0"/>
    <x v="8017"/>
    <x v="0"/>
    <m/>
    <m/>
    <x v="0"/>
    <m/>
    <m/>
    <n v="77458.33"/>
    <m/>
    <n v="77458.33"/>
    <m/>
    <n v="5"/>
    <m/>
    <n v="5"/>
    <m/>
  </r>
  <r>
    <s v="Склад Юг"/>
    <x v="0"/>
    <x v="8018"/>
    <x v="0"/>
    <m/>
    <m/>
    <x v="0"/>
    <m/>
    <m/>
    <n v="2308.33"/>
    <m/>
    <n v="2308.33"/>
    <m/>
    <n v="4"/>
    <m/>
    <n v="4"/>
    <m/>
  </r>
  <r>
    <s v="Склад Юг"/>
    <x v="0"/>
    <x v="8019"/>
    <x v="0"/>
    <m/>
    <m/>
    <x v="0"/>
    <m/>
    <m/>
    <m/>
    <n v="1677.33"/>
    <m/>
    <n v="1677.33"/>
    <m/>
    <n v="3"/>
    <m/>
    <n v="3"/>
  </r>
  <r>
    <s v="Склад Юг"/>
    <x v="0"/>
    <x v="8020"/>
    <x v="0"/>
    <m/>
    <m/>
    <x v="0"/>
    <m/>
    <m/>
    <m/>
    <n v="2473.4"/>
    <n v="2473.4"/>
    <m/>
    <m/>
    <n v="6"/>
    <n v="6"/>
    <m/>
  </r>
  <r>
    <s v="Склад Юг"/>
    <x v="0"/>
    <x v="8021"/>
    <x v="0"/>
    <m/>
    <m/>
    <x v="0"/>
    <m/>
    <m/>
    <m/>
    <n v="533.33000000000004"/>
    <n v="533.33000000000004"/>
    <m/>
    <m/>
    <n v="4"/>
    <n v="4"/>
    <m/>
  </r>
  <r>
    <s v="Склад Юг"/>
    <x v="0"/>
    <x v="2578"/>
    <x v="0"/>
    <m/>
    <m/>
    <x v="0"/>
    <m/>
    <m/>
    <n v="9300"/>
    <m/>
    <n v="9300"/>
    <m/>
    <n v="8"/>
    <m/>
    <n v="8"/>
    <m/>
  </r>
  <r>
    <s v="Склад Юг"/>
    <x v="0"/>
    <x v="2579"/>
    <x v="0"/>
    <m/>
    <m/>
    <x v="0"/>
    <m/>
    <m/>
    <m/>
    <n v="1042.73"/>
    <n v="1042.73"/>
    <m/>
    <m/>
    <n v="2"/>
    <n v="2"/>
    <m/>
  </r>
  <r>
    <s v="Склад Юг"/>
    <x v="0"/>
    <x v="2580"/>
    <x v="0"/>
    <m/>
    <m/>
    <x v="0"/>
    <m/>
    <m/>
    <m/>
    <n v="712.67"/>
    <n v="712.67"/>
    <m/>
    <m/>
    <n v="16"/>
    <n v="16"/>
    <m/>
  </r>
  <r>
    <s v="Склад Юг"/>
    <x v="0"/>
    <x v="2583"/>
    <x v="0"/>
    <m/>
    <m/>
    <x v="0"/>
    <m/>
    <m/>
    <n v="2900.17"/>
    <n v="1025.5999999999999"/>
    <n v="3925.77"/>
    <m/>
    <n v="9"/>
    <n v="4"/>
    <n v="13"/>
    <m/>
  </r>
  <r>
    <s v="Склад Юг"/>
    <x v="0"/>
    <x v="8022"/>
    <x v="0"/>
    <m/>
    <m/>
    <x v="0"/>
    <m/>
    <m/>
    <n v="44250"/>
    <m/>
    <n v="44250"/>
    <m/>
    <n v="36"/>
    <m/>
    <n v="36"/>
    <m/>
  </r>
  <r>
    <s v="Склад Юг"/>
    <x v="0"/>
    <x v="8023"/>
    <x v="0"/>
    <m/>
    <m/>
    <x v="0"/>
    <m/>
    <m/>
    <m/>
    <n v="476.67"/>
    <n v="476.67"/>
    <m/>
    <m/>
    <n v="4"/>
    <n v="4"/>
    <m/>
  </r>
  <r>
    <s v="Склад Юг"/>
    <x v="0"/>
    <x v="2592"/>
    <x v="0"/>
    <m/>
    <m/>
    <x v="0"/>
    <m/>
    <m/>
    <n v="572"/>
    <m/>
    <n v="572"/>
    <m/>
    <n v="4"/>
    <m/>
    <n v="4"/>
    <m/>
  </r>
  <r>
    <s v="Склад Юг"/>
    <x v="0"/>
    <x v="8024"/>
    <x v="0"/>
    <m/>
    <m/>
    <x v="0"/>
    <m/>
    <m/>
    <m/>
    <n v="2173.33"/>
    <n v="2173.33"/>
    <m/>
    <m/>
    <n v="8"/>
    <n v="8"/>
    <m/>
  </r>
  <r>
    <s v="Склад Юг"/>
    <x v="0"/>
    <x v="8025"/>
    <x v="0"/>
    <m/>
    <m/>
    <x v="0"/>
    <m/>
    <m/>
    <m/>
    <n v="1875"/>
    <n v="1875"/>
    <m/>
    <m/>
    <n v="2"/>
    <n v="2"/>
    <m/>
  </r>
  <r>
    <s v="Склад Юг"/>
    <x v="0"/>
    <x v="8026"/>
    <x v="0"/>
    <m/>
    <m/>
    <x v="0"/>
    <m/>
    <m/>
    <m/>
    <n v="1593.33"/>
    <n v="1593.33"/>
    <m/>
    <m/>
    <n v="8"/>
    <n v="8"/>
    <m/>
  </r>
  <r>
    <s v="Склад Юг"/>
    <x v="0"/>
    <x v="2594"/>
    <x v="0"/>
    <m/>
    <m/>
    <x v="0"/>
    <m/>
    <m/>
    <m/>
    <n v="1071.67"/>
    <n v="1071.67"/>
    <m/>
    <m/>
    <n v="4"/>
    <n v="4"/>
    <m/>
  </r>
  <r>
    <s v="Склад Юг"/>
    <x v="0"/>
    <x v="8027"/>
    <x v="0"/>
    <m/>
    <m/>
    <x v="0"/>
    <m/>
    <m/>
    <m/>
    <n v="304"/>
    <n v="304"/>
    <m/>
    <m/>
    <n v="1"/>
    <n v="1"/>
    <m/>
  </r>
  <r>
    <s v="Склад Юг"/>
    <x v="0"/>
    <x v="8028"/>
    <x v="0"/>
    <m/>
    <m/>
    <x v="0"/>
    <m/>
    <m/>
    <m/>
    <n v="1222.5999999999999"/>
    <n v="1222.5999999999999"/>
    <m/>
    <m/>
    <n v="8"/>
    <n v="8"/>
    <m/>
  </r>
  <r>
    <s v="Склад Юг"/>
    <x v="0"/>
    <x v="8029"/>
    <x v="0"/>
    <m/>
    <m/>
    <x v="0"/>
    <m/>
    <m/>
    <m/>
    <n v="1510.42"/>
    <n v="1510.42"/>
    <m/>
    <m/>
    <n v="1"/>
    <n v="1"/>
    <m/>
  </r>
  <r>
    <s v="Склад Юг"/>
    <x v="0"/>
    <x v="2602"/>
    <x v="0"/>
    <m/>
    <m/>
    <x v="0"/>
    <m/>
    <m/>
    <m/>
    <n v="45500"/>
    <n v="45500"/>
    <m/>
    <m/>
    <n v="20"/>
    <n v="20"/>
    <m/>
  </r>
  <r>
    <s v="Склад Юг"/>
    <x v="0"/>
    <x v="8030"/>
    <x v="0"/>
    <m/>
    <m/>
    <x v="0"/>
    <m/>
    <m/>
    <m/>
    <n v="14340"/>
    <n v="14340"/>
    <m/>
    <m/>
    <n v="2"/>
    <n v="2"/>
    <m/>
  </r>
  <r>
    <s v="Склад Юг"/>
    <x v="0"/>
    <x v="8031"/>
    <x v="0"/>
    <m/>
    <m/>
    <x v="0"/>
    <m/>
    <m/>
    <m/>
    <n v="32300.55"/>
    <n v="32300.55"/>
    <m/>
    <m/>
    <n v="1"/>
    <n v="1"/>
    <m/>
  </r>
  <r>
    <s v="Склад Юг"/>
    <x v="0"/>
    <x v="8032"/>
    <x v="0"/>
    <m/>
    <m/>
    <x v="0"/>
    <m/>
    <m/>
    <m/>
    <n v="14048.4"/>
    <n v="14048.4"/>
    <m/>
    <m/>
    <n v="1"/>
    <n v="1"/>
    <m/>
  </r>
  <r>
    <s v="Склад Юг"/>
    <x v="0"/>
    <x v="8033"/>
    <x v="0"/>
    <m/>
    <m/>
    <x v="0"/>
    <m/>
    <m/>
    <m/>
    <n v="14124"/>
    <n v="14124"/>
    <m/>
    <m/>
    <n v="1"/>
    <n v="1"/>
    <m/>
  </r>
  <r>
    <s v="Склад Юг"/>
    <x v="0"/>
    <x v="8034"/>
    <x v="0"/>
    <m/>
    <m/>
    <x v="0"/>
    <m/>
    <m/>
    <n v="229.16"/>
    <n v="480"/>
    <n v="709.16"/>
    <m/>
    <n v="1"/>
    <n v="2"/>
    <n v="3"/>
    <m/>
  </r>
  <r>
    <s v="Склад Юг"/>
    <x v="0"/>
    <x v="8035"/>
    <x v="0"/>
    <m/>
    <m/>
    <x v="0"/>
    <m/>
    <m/>
    <m/>
    <n v="93"/>
    <n v="93"/>
    <m/>
    <m/>
    <n v="1.8"/>
    <n v="1.8"/>
    <m/>
  </r>
  <r>
    <s v="Склад Юг"/>
    <x v="0"/>
    <x v="8036"/>
    <x v="0"/>
    <m/>
    <m/>
    <x v="0"/>
    <m/>
    <m/>
    <m/>
    <n v="1332.83"/>
    <n v="1332.83"/>
    <m/>
    <m/>
    <n v="2"/>
    <n v="2"/>
    <m/>
  </r>
  <r>
    <s v="Склад Юг"/>
    <x v="0"/>
    <x v="8037"/>
    <x v="0"/>
    <m/>
    <m/>
    <x v="0"/>
    <m/>
    <m/>
    <m/>
    <n v="3120"/>
    <n v="3120"/>
    <m/>
    <m/>
    <n v="8"/>
    <n v="8"/>
    <m/>
  </r>
  <r>
    <s v="Склад Юг"/>
    <x v="0"/>
    <x v="8038"/>
    <x v="0"/>
    <m/>
    <m/>
    <x v="0"/>
    <m/>
    <m/>
    <m/>
    <n v="4224.33"/>
    <n v="4224.33"/>
    <m/>
    <m/>
    <n v="8"/>
    <n v="8"/>
    <m/>
  </r>
  <r>
    <s v="Склад Юг"/>
    <x v="0"/>
    <x v="8039"/>
    <x v="0"/>
    <m/>
    <m/>
    <x v="0"/>
    <m/>
    <m/>
    <m/>
    <n v="875"/>
    <n v="875"/>
    <m/>
    <m/>
    <n v="3"/>
    <n v="3"/>
    <m/>
  </r>
  <r>
    <s v="Склад Юг"/>
    <x v="0"/>
    <x v="8040"/>
    <x v="0"/>
    <m/>
    <m/>
    <x v="0"/>
    <m/>
    <m/>
    <m/>
    <n v="2533.33"/>
    <n v="2533.33"/>
    <m/>
    <m/>
    <n v="8"/>
    <n v="8"/>
    <m/>
  </r>
  <r>
    <s v="Склад Юг"/>
    <x v="0"/>
    <x v="8041"/>
    <x v="0"/>
    <m/>
    <m/>
    <x v="0"/>
    <m/>
    <m/>
    <m/>
    <n v="1904.17"/>
    <n v="1904.17"/>
    <m/>
    <m/>
    <n v="5"/>
    <n v="5"/>
    <m/>
  </r>
  <r>
    <s v="Склад Юг"/>
    <x v="0"/>
    <x v="8042"/>
    <x v="0"/>
    <m/>
    <m/>
    <x v="0"/>
    <m/>
    <m/>
    <m/>
    <n v="600"/>
    <n v="600"/>
    <m/>
    <m/>
    <n v="2"/>
    <n v="2"/>
    <m/>
  </r>
  <r>
    <s v="Склад Юг"/>
    <x v="0"/>
    <x v="8043"/>
    <x v="0"/>
    <m/>
    <m/>
    <x v="0"/>
    <m/>
    <m/>
    <m/>
    <n v="14365"/>
    <n v="14365"/>
    <m/>
    <m/>
    <n v="13"/>
    <n v="13"/>
    <m/>
  </r>
  <r>
    <s v="Склад Юг"/>
    <x v="0"/>
    <x v="8044"/>
    <x v="0"/>
    <m/>
    <m/>
    <x v="0"/>
    <m/>
    <m/>
    <m/>
    <n v="533.16999999999996"/>
    <n v="533.16999999999996"/>
    <m/>
    <m/>
    <n v="1"/>
    <n v="1"/>
    <m/>
  </r>
  <r>
    <s v="Склад Юг"/>
    <x v="0"/>
    <x v="8045"/>
    <x v="0"/>
    <m/>
    <m/>
    <x v="0"/>
    <m/>
    <m/>
    <m/>
    <n v="920.83"/>
    <n v="920.83"/>
    <m/>
    <m/>
    <n v="1"/>
    <n v="1"/>
    <m/>
  </r>
  <r>
    <s v="Склад Юг"/>
    <x v="0"/>
    <x v="8046"/>
    <x v="0"/>
    <m/>
    <m/>
    <x v="0"/>
    <m/>
    <m/>
    <m/>
    <n v="640"/>
    <n v="640"/>
    <m/>
    <m/>
    <n v="2"/>
    <n v="2"/>
    <m/>
  </r>
  <r>
    <s v="Склад Юг"/>
    <x v="0"/>
    <x v="8047"/>
    <x v="0"/>
    <m/>
    <m/>
    <x v="0"/>
    <m/>
    <m/>
    <m/>
    <n v="336"/>
    <n v="336"/>
    <m/>
    <m/>
    <n v="1"/>
    <n v="1"/>
    <m/>
  </r>
  <r>
    <s v="Склад Юг"/>
    <x v="0"/>
    <x v="8048"/>
    <x v="0"/>
    <m/>
    <m/>
    <x v="0"/>
    <m/>
    <m/>
    <m/>
    <n v="336"/>
    <n v="336"/>
    <m/>
    <m/>
    <n v="1"/>
    <n v="1"/>
    <m/>
  </r>
  <r>
    <s v="Склад Юг"/>
    <x v="0"/>
    <x v="8049"/>
    <x v="0"/>
    <m/>
    <m/>
    <x v="0"/>
    <m/>
    <m/>
    <m/>
    <n v="6636"/>
    <n v="6636"/>
    <m/>
    <m/>
    <n v="1"/>
    <n v="1"/>
    <m/>
  </r>
  <r>
    <s v="Склад Юг"/>
    <x v="0"/>
    <x v="8050"/>
    <x v="0"/>
    <m/>
    <m/>
    <x v="0"/>
    <m/>
    <m/>
    <m/>
    <n v="15998"/>
    <n v="15998"/>
    <m/>
    <m/>
    <n v="1"/>
    <n v="1"/>
    <m/>
  </r>
  <r>
    <s v="Склад Юг"/>
    <x v="0"/>
    <x v="8051"/>
    <x v="0"/>
    <m/>
    <m/>
    <x v="0"/>
    <m/>
    <m/>
    <m/>
    <n v="19130"/>
    <m/>
    <n v="19130"/>
    <m/>
    <n v="1"/>
    <m/>
    <n v="1"/>
  </r>
  <r>
    <s v="Склад Юг"/>
    <x v="0"/>
    <x v="8052"/>
    <x v="1"/>
    <n v="27666.87"/>
    <n v="1"/>
    <x v="8"/>
    <s v="Резерв. Контроль загазованности на кустовых площадках"/>
    <m/>
    <n v="27666.87"/>
    <m/>
    <m/>
    <n v="27666.87"/>
    <n v="1"/>
    <m/>
    <m/>
    <n v="1"/>
  </r>
  <r>
    <s v="Склад Юг"/>
    <x v="0"/>
    <x v="8052"/>
    <x v="1"/>
    <n v="40078.29"/>
    <n v="1"/>
    <x v="8"/>
    <s v="Резерв. Контроль загазованности на кустовых площадках"/>
    <m/>
    <n v="40078.29"/>
    <m/>
    <m/>
    <n v="40078.29"/>
    <n v="1"/>
    <m/>
    <m/>
    <n v="1"/>
  </r>
  <r>
    <s v="Склад Юг"/>
    <x v="0"/>
    <x v="8053"/>
    <x v="0"/>
    <m/>
    <m/>
    <x v="0"/>
    <m/>
    <m/>
    <m/>
    <n v="31500"/>
    <n v="31500"/>
    <m/>
    <m/>
    <n v="2"/>
    <n v="2"/>
    <m/>
  </r>
  <r>
    <s v="Склад Юг"/>
    <x v="0"/>
    <x v="2609"/>
    <x v="0"/>
    <m/>
    <m/>
    <x v="0"/>
    <m/>
    <m/>
    <m/>
    <n v="15572.92"/>
    <n v="15572.92"/>
    <m/>
    <m/>
    <n v="1"/>
    <n v="1"/>
    <m/>
  </r>
  <r>
    <s v="Склад Юг"/>
    <x v="0"/>
    <x v="8054"/>
    <x v="0"/>
    <m/>
    <m/>
    <x v="0"/>
    <m/>
    <m/>
    <m/>
    <n v="15228"/>
    <n v="15228"/>
    <m/>
    <m/>
    <n v="1"/>
    <n v="1"/>
    <m/>
  </r>
  <r>
    <s v="Склад Юг"/>
    <x v="0"/>
    <x v="8055"/>
    <x v="0"/>
    <m/>
    <m/>
    <x v="0"/>
    <m/>
    <m/>
    <m/>
    <n v="7218.75"/>
    <n v="7218.75"/>
    <m/>
    <m/>
    <n v="1"/>
    <n v="1"/>
    <m/>
  </r>
  <r>
    <s v="Склад Юг"/>
    <x v="0"/>
    <x v="8056"/>
    <x v="0"/>
    <m/>
    <m/>
    <x v="0"/>
    <m/>
    <m/>
    <m/>
    <n v="32666.67"/>
    <n v="32666.67"/>
    <m/>
    <m/>
    <n v="4"/>
    <n v="4"/>
    <m/>
  </r>
  <r>
    <s v="Склад Юг"/>
    <x v="0"/>
    <x v="8057"/>
    <x v="0"/>
    <m/>
    <m/>
    <x v="0"/>
    <m/>
    <m/>
    <n v="9206.99"/>
    <m/>
    <n v="9206.99"/>
    <m/>
    <n v="1"/>
    <m/>
    <n v="1"/>
    <m/>
  </r>
  <r>
    <s v="Склад Юг"/>
    <x v="0"/>
    <x v="8058"/>
    <x v="0"/>
    <m/>
    <m/>
    <x v="0"/>
    <m/>
    <m/>
    <m/>
    <n v="1850"/>
    <n v="1850"/>
    <m/>
    <m/>
    <n v="1"/>
    <n v="1"/>
    <m/>
  </r>
  <r>
    <s v="Склад Юг"/>
    <x v="0"/>
    <x v="8059"/>
    <x v="0"/>
    <m/>
    <m/>
    <x v="0"/>
    <m/>
    <m/>
    <m/>
    <n v="1365.83"/>
    <n v="1365.83"/>
    <m/>
    <m/>
    <n v="1"/>
    <n v="1"/>
    <m/>
  </r>
  <r>
    <s v="Склад Юг"/>
    <x v="0"/>
    <x v="8060"/>
    <x v="0"/>
    <m/>
    <m/>
    <x v="0"/>
    <m/>
    <m/>
    <m/>
    <n v="1916.67"/>
    <n v="1916.67"/>
    <m/>
    <m/>
    <n v="1"/>
    <n v="1"/>
    <m/>
  </r>
  <r>
    <s v="Склад Юг"/>
    <x v="0"/>
    <x v="8061"/>
    <x v="0"/>
    <m/>
    <m/>
    <x v="0"/>
    <m/>
    <m/>
    <m/>
    <n v="45379"/>
    <n v="45379"/>
    <m/>
    <m/>
    <n v="1"/>
    <n v="1"/>
    <m/>
  </r>
  <r>
    <s v="Склад Юг"/>
    <x v="0"/>
    <x v="8062"/>
    <x v="0"/>
    <m/>
    <m/>
    <x v="0"/>
    <m/>
    <m/>
    <m/>
    <n v="579.57000000000005"/>
    <n v="579.57000000000005"/>
    <m/>
    <m/>
    <n v="3"/>
    <n v="3"/>
    <m/>
  </r>
  <r>
    <s v="Склад Юг"/>
    <x v="0"/>
    <x v="8063"/>
    <x v="0"/>
    <m/>
    <m/>
    <x v="0"/>
    <m/>
    <m/>
    <m/>
    <n v="1800"/>
    <n v="1800"/>
    <m/>
    <m/>
    <n v="4"/>
    <n v="4"/>
    <m/>
  </r>
  <r>
    <s v="Склад Юг"/>
    <x v="0"/>
    <x v="8064"/>
    <x v="0"/>
    <m/>
    <m/>
    <x v="0"/>
    <m/>
    <m/>
    <m/>
    <n v="1354.17"/>
    <n v="1354.17"/>
    <m/>
    <m/>
    <n v="1"/>
    <n v="1"/>
    <m/>
  </r>
  <r>
    <s v="Склад Юг"/>
    <x v="0"/>
    <x v="8065"/>
    <x v="0"/>
    <m/>
    <m/>
    <x v="0"/>
    <m/>
    <m/>
    <m/>
    <n v="1354.17"/>
    <n v="1354.17"/>
    <m/>
    <m/>
    <n v="1"/>
    <n v="1"/>
    <m/>
  </r>
  <r>
    <s v="Склад Юг"/>
    <x v="0"/>
    <x v="8066"/>
    <x v="0"/>
    <m/>
    <m/>
    <x v="0"/>
    <m/>
    <m/>
    <m/>
    <n v="3588"/>
    <n v="3588"/>
    <m/>
    <m/>
    <n v="2"/>
    <n v="2"/>
    <m/>
  </r>
  <r>
    <s v="Склад Юг"/>
    <x v="0"/>
    <x v="8067"/>
    <x v="0"/>
    <m/>
    <m/>
    <x v="0"/>
    <m/>
    <m/>
    <m/>
    <n v="110"/>
    <n v="110"/>
    <m/>
    <m/>
    <n v="10"/>
    <n v="10"/>
    <m/>
  </r>
  <r>
    <s v="Склад Юг"/>
    <x v="0"/>
    <x v="5393"/>
    <x v="0"/>
    <m/>
    <m/>
    <x v="0"/>
    <m/>
    <m/>
    <m/>
    <n v="1395.83"/>
    <n v="1395.83"/>
    <m/>
    <m/>
    <n v="220"/>
    <n v="220"/>
    <m/>
  </r>
  <r>
    <s v="Склад Юг"/>
    <x v="0"/>
    <x v="8068"/>
    <x v="0"/>
    <m/>
    <m/>
    <x v="0"/>
    <m/>
    <m/>
    <m/>
    <n v="67.5"/>
    <n v="67.5"/>
    <m/>
    <m/>
    <n v="10"/>
    <n v="10"/>
    <m/>
  </r>
  <r>
    <s v="Склад Юг"/>
    <x v="0"/>
    <x v="8069"/>
    <x v="0"/>
    <m/>
    <m/>
    <x v="0"/>
    <m/>
    <m/>
    <m/>
    <n v="770"/>
    <n v="770"/>
    <m/>
    <m/>
    <n v="10"/>
    <n v="10"/>
    <m/>
  </r>
  <r>
    <s v="Склад Юг"/>
    <x v="0"/>
    <x v="5395"/>
    <x v="0"/>
    <m/>
    <m/>
    <x v="0"/>
    <m/>
    <m/>
    <m/>
    <n v="2506.66"/>
    <n v="2506.66"/>
    <m/>
    <m/>
    <n v="230"/>
    <n v="230"/>
    <m/>
  </r>
  <r>
    <s v="Склад Юг"/>
    <x v="0"/>
    <x v="5399"/>
    <x v="0"/>
    <m/>
    <m/>
    <x v="0"/>
    <m/>
    <m/>
    <m/>
    <n v="2270.83"/>
    <n v="2270.83"/>
    <m/>
    <m/>
    <n v="350"/>
    <n v="350"/>
    <m/>
  </r>
  <r>
    <s v="Склад Юг"/>
    <x v="0"/>
    <x v="8070"/>
    <x v="0"/>
    <m/>
    <m/>
    <x v="0"/>
    <m/>
    <m/>
    <m/>
    <n v="1194.17"/>
    <n v="1194.17"/>
    <m/>
    <m/>
    <n v="180"/>
    <n v="180"/>
    <m/>
  </r>
  <r>
    <s v="Склад Юг"/>
    <x v="0"/>
    <x v="5400"/>
    <x v="0"/>
    <m/>
    <m/>
    <x v="0"/>
    <m/>
    <m/>
    <m/>
    <n v="113.33"/>
    <n v="113.33"/>
    <m/>
    <m/>
    <n v="20"/>
    <n v="20"/>
    <m/>
  </r>
  <r>
    <s v="Склад Юг"/>
    <x v="0"/>
    <x v="8071"/>
    <x v="0"/>
    <m/>
    <m/>
    <x v="0"/>
    <m/>
    <m/>
    <m/>
    <n v="128.33000000000001"/>
    <n v="128.33000000000001"/>
    <m/>
    <m/>
    <n v="20"/>
    <n v="20"/>
    <m/>
  </r>
  <r>
    <s v="Склад Юг"/>
    <x v="0"/>
    <x v="8072"/>
    <x v="0"/>
    <m/>
    <m/>
    <x v="0"/>
    <m/>
    <m/>
    <m/>
    <n v="729.17"/>
    <n v="729.17"/>
    <m/>
    <m/>
    <n v="50"/>
    <n v="50"/>
    <m/>
  </r>
  <r>
    <s v="Склад Юг"/>
    <x v="0"/>
    <x v="8073"/>
    <x v="0"/>
    <m/>
    <m/>
    <x v="0"/>
    <m/>
    <m/>
    <m/>
    <n v="1079.17"/>
    <n v="1079.17"/>
    <m/>
    <m/>
    <n v="50"/>
    <n v="50"/>
    <m/>
  </r>
  <r>
    <s v="Склад Юг"/>
    <x v="0"/>
    <x v="8074"/>
    <x v="0"/>
    <m/>
    <m/>
    <x v="0"/>
    <m/>
    <m/>
    <m/>
    <n v="405"/>
    <n v="405"/>
    <m/>
    <m/>
    <n v="30"/>
    <n v="30"/>
    <m/>
  </r>
  <r>
    <s v="Склад Юг"/>
    <x v="0"/>
    <x v="5406"/>
    <x v="0"/>
    <m/>
    <m/>
    <x v="0"/>
    <m/>
    <m/>
    <m/>
    <n v="970"/>
    <n v="970"/>
    <m/>
    <m/>
    <n v="60"/>
    <n v="60"/>
    <m/>
  </r>
  <r>
    <s v="Склад Юг"/>
    <x v="0"/>
    <x v="8075"/>
    <x v="0"/>
    <m/>
    <m/>
    <x v="0"/>
    <m/>
    <m/>
    <m/>
    <n v="558.33000000000004"/>
    <n v="558.33000000000004"/>
    <m/>
    <m/>
    <n v="20"/>
    <n v="20"/>
    <m/>
  </r>
  <r>
    <s v="Склад Юг"/>
    <x v="0"/>
    <x v="8076"/>
    <x v="0"/>
    <m/>
    <m/>
    <x v="0"/>
    <m/>
    <m/>
    <m/>
    <n v="601.25"/>
    <n v="601.25"/>
    <m/>
    <m/>
    <n v="15"/>
    <n v="15"/>
    <m/>
  </r>
  <r>
    <s v="Склад Юг"/>
    <x v="0"/>
    <x v="8077"/>
    <x v="0"/>
    <m/>
    <m/>
    <x v="0"/>
    <m/>
    <m/>
    <m/>
    <n v="1869.17"/>
    <n v="1869.17"/>
    <m/>
    <m/>
    <n v="50"/>
    <n v="50"/>
    <m/>
  </r>
  <r>
    <s v="Склад Юг"/>
    <x v="0"/>
    <x v="8078"/>
    <x v="0"/>
    <m/>
    <m/>
    <x v="0"/>
    <m/>
    <m/>
    <m/>
    <n v="666.67"/>
    <n v="666.67"/>
    <m/>
    <m/>
    <n v="20"/>
    <n v="20"/>
    <m/>
  </r>
  <r>
    <s v="Склад Юг"/>
    <x v="0"/>
    <x v="8079"/>
    <x v="0"/>
    <m/>
    <m/>
    <x v="0"/>
    <m/>
    <m/>
    <m/>
    <n v="11880"/>
    <m/>
    <n v="11880"/>
    <m/>
    <n v="26.4"/>
    <m/>
    <n v="26.4"/>
  </r>
  <r>
    <s v="Склад Юг"/>
    <x v="0"/>
    <x v="5407"/>
    <x v="0"/>
    <m/>
    <m/>
    <x v="0"/>
    <m/>
    <m/>
    <m/>
    <n v="47000"/>
    <n v="47000"/>
    <m/>
    <m/>
    <n v="20"/>
    <n v="20"/>
    <m/>
  </r>
  <r>
    <s v="Склад Юг"/>
    <x v="0"/>
    <x v="8080"/>
    <x v="0"/>
    <m/>
    <m/>
    <x v="0"/>
    <m/>
    <m/>
    <m/>
    <n v="7710.83"/>
    <n v="7710.83"/>
    <m/>
    <m/>
    <n v="19"/>
    <n v="19"/>
    <m/>
  </r>
  <r>
    <s v="Склад Юг"/>
    <x v="0"/>
    <x v="8081"/>
    <x v="0"/>
    <m/>
    <m/>
    <x v="0"/>
    <m/>
    <m/>
    <m/>
    <n v="207.5"/>
    <n v="207.5"/>
    <m/>
    <m/>
    <n v="1"/>
    <n v="1"/>
    <m/>
  </r>
  <r>
    <s v="Склад Юг"/>
    <x v="0"/>
    <x v="8082"/>
    <x v="0"/>
    <m/>
    <m/>
    <x v="0"/>
    <m/>
    <m/>
    <m/>
    <n v="8000"/>
    <m/>
    <n v="8000"/>
    <m/>
    <n v="105"/>
    <m/>
    <n v="105"/>
  </r>
  <r>
    <s v="Склад Юг"/>
    <x v="0"/>
    <x v="8083"/>
    <x v="0"/>
    <m/>
    <m/>
    <x v="0"/>
    <m/>
    <m/>
    <m/>
    <n v="562.5"/>
    <n v="562.5"/>
    <m/>
    <m/>
    <n v="25"/>
    <n v="25"/>
    <m/>
  </r>
  <r>
    <s v="Склад Юг"/>
    <x v="0"/>
    <x v="8084"/>
    <x v="0"/>
    <m/>
    <m/>
    <x v="0"/>
    <m/>
    <m/>
    <m/>
    <n v="37140"/>
    <n v="37140"/>
    <m/>
    <m/>
    <n v="378"/>
    <n v="378"/>
    <m/>
  </r>
  <r>
    <s v="Склад Юг"/>
    <x v="0"/>
    <x v="8085"/>
    <x v="0"/>
    <m/>
    <m/>
    <x v="0"/>
    <m/>
    <m/>
    <m/>
    <n v="275.83"/>
    <n v="275.83"/>
    <m/>
    <m/>
    <n v="2"/>
    <n v="2"/>
    <m/>
  </r>
  <r>
    <s v="Склад Юг"/>
    <x v="0"/>
    <x v="8086"/>
    <x v="0"/>
    <m/>
    <m/>
    <x v="0"/>
    <m/>
    <m/>
    <m/>
    <n v="1421.67"/>
    <n v="1421.67"/>
    <m/>
    <m/>
    <n v="10"/>
    <n v="10"/>
    <m/>
  </r>
  <r>
    <s v="Склад Юг"/>
    <x v="0"/>
    <x v="8087"/>
    <x v="0"/>
    <m/>
    <m/>
    <x v="0"/>
    <m/>
    <m/>
    <m/>
    <n v="1073.33"/>
    <m/>
    <n v="1073.33"/>
    <m/>
    <n v="4"/>
    <m/>
    <n v="4"/>
  </r>
  <r>
    <s v="Склад Юг"/>
    <x v="0"/>
    <x v="8088"/>
    <x v="0"/>
    <m/>
    <m/>
    <x v="0"/>
    <m/>
    <m/>
    <n v="14167"/>
    <m/>
    <n v="14167"/>
    <m/>
    <n v="100"/>
    <m/>
    <n v="100"/>
    <m/>
  </r>
  <r>
    <s v="Склад Юг"/>
    <x v="0"/>
    <x v="8089"/>
    <x v="0"/>
    <m/>
    <m/>
    <x v="0"/>
    <m/>
    <m/>
    <m/>
    <n v="42000"/>
    <m/>
    <n v="42000"/>
    <m/>
    <n v="196"/>
    <m/>
    <n v="196"/>
  </r>
  <r>
    <s v="Склад Юг"/>
    <x v="0"/>
    <x v="2626"/>
    <x v="0"/>
    <m/>
    <m/>
    <x v="0"/>
    <m/>
    <m/>
    <m/>
    <n v="11478"/>
    <n v="10393"/>
    <n v="1085"/>
    <m/>
    <n v="82"/>
    <n v="76"/>
    <n v="6"/>
  </r>
  <r>
    <s v="Склад Юг"/>
    <x v="0"/>
    <x v="8090"/>
    <x v="0"/>
    <m/>
    <m/>
    <x v="0"/>
    <m/>
    <m/>
    <m/>
    <n v="25865.34"/>
    <n v="25865.34"/>
    <m/>
    <m/>
    <n v="3"/>
    <n v="3"/>
    <m/>
  </r>
  <r>
    <s v="Склад Юг"/>
    <x v="0"/>
    <x v="8091"/>
    <x v="0"/>
    <m/>
    <m/>
    <x v="0"/>
    <m/>
    <m/>
    <m/>
    <n v="3176.67"/>
    <n v="3176.67"/>
    <m/>
    <m/>
    <n v="2"/>
    <n v="2"/>
    <m/>
  </r>
  <r>
    <s v="Склад Юг"/>
    <x v="0"/>
    <x v="8092"/>
    <x v="0"/>
    <m/>
    <m/>
    <x v="0"/>
    <m/>
    <m/>
    <m/>
    <n v="1197.5"/>
    <n v="1197.5"/>
    <m/>
    <m/>
    <n v="1"/>
    <n v="1"/>
    <m/>
  </r>
  <r>
    <s v="Склад Юг"/>
    <x v="0"/>
    <x v="8093"/>
    <x v="0"/>
    <m/>
    <m/>
    <x v="0"/>
    <m/>
    <m/>
    <m/>
    <n v="2843.72"/>
    <n v="2843.72"/>
    <m/>
    <m/>
    <n v="2"/>
    <n v="2"/>
    <m/>
  </r>
  <r>
    <s v="Склад Юг"/>
    <x v="0"/>
    <x v="8094"/>
    <x v="0"/>
    <m/>
    <m/>
    <x v="0"/>
    <m/>
    <m/>
    <m/>
    <n v="4847.57"/>
    <n v="4847.57"/>
    <m/>
    <m/>
    <n v="3"/>
    <n v="3"/>
    <m/>
  </r>
  <r>
    <s v="Склад Юг"/>
    <x v="0"/>
    <x v="8095"/>
    <x v="0"/>
    <m/>
    <m/>
    <x v="0"/>
    <m/>
    <m/>
    <m/>
    <n v="14489.37"/>
    <n v="14489.37"/>
    <m/>
    <m/>
    <n v="5"/>
    <n v="5"/>
    <m/>
  </r>
  <r>
    <s v="Склад Юг"/>
    <x v="0"/>
    <x v="8096"/>
    <x v="0"/>
    <m/>
    <m/>
    <x v="0"/>
    <m/>
    <m/>
    <m/>
    <n v="7440"/>
    <n v="7440"/>
    <m/>
    <m/>
    <n v="1"/>
    <n v="1"/>
    <m/>
  </r>
  <r>
    <s v="Склад Юг"/>
    <x v="0"/>
    <x v="8097"/>
    <x v="0"/>
    <m/>
    <m/>
    <x v="0"/>
    <m/>
    <m/>
    <m/>
    <n v="27900"/>
    <n v="27900"/>
    <m/>
    <m/>
    <n v="5"/>
    <n v="5"/>
    <m/>
  </r>
  <r>
    <s v="Склад Юг"/>
    <x v="0"/>
    <x v="8098"/>
    <x v="0"/>
    <m/>
    <m/>
    <x v="0"/>
    <m/>
    <m/>
    <m/>
    <n v="12501"/>
    <n v="12501"/>
    <m/>
    <m/>
    <n v="3"/>
    <n v="3"/>
    <m/>
  </r>
  <r>
    <s v="Склад Юг"/>
    <x v="0"/>
    <x v="8099"/>
    <x v="0"/>
    <m/>
    <m/>
    <x v="0"/>
    <m/>
    <m/>
    <m/>
    <n v="386"/>
    <n v="386"/>
    <m/>
    <m/>
    <n v="1"/>
    <n v="1"/>
    <m/>
  </r>
  <r>
    <s v="Склад Юг"/>
    <x v="0"/>
    <x v="8100"/>
    <x v="0"/>
    <m/>
    <m/>
    <x v="0"/>
    <m/>
    <m/>
    <m/>
    <n v="14991.67"/>
    <n v="14991.67"/>
    <m/>
    <m/>
    <n v="1"/>
    <n v="1"/>
    <m/>
  </r>
  <r>
    <s v="Склад Юг"/>
    <x v="0"/>
    <x v="8101"/>
    <x v="2"/>
    <n v="600"/>
    <n v="30"/>
    <x v="3"/>
    <s v="Использование при ремонтах 2022 года"/>
    <m/>
    <n v="600"/>
    <m/>
    <m/>
    <n v="600"/>
    <n v="30"/>
    <m/>
    <m/>
    <n v="30"/>
  </r>
  <r>
    <s v="Склад Юг"/>
    <x v="0"/>
    <x v="8102"/>
    <x v="0"/>
    <m/>
    <m/>
    <x v="0"/>
    <m/>
    <m/>
    <n v="32500"/>
    <m/>
    <n v="32500"/>
    <m/>
    <n v="10"/>
    <m/>
    <n v="10"/>
    <m/>
  </r>
  <r>
    <s v="Склад Юг"/>
    <x v="0"/>
    <x v="8103"/>
    <x v="0"/>
    <m/>
    <m/>
    <x v="0"/>
    <m/>
    <m/>
    <m/>
    <n v="10010"/>
    <m/>
    <n v="10010"/>
    <m/>
    <n v="40"/>
    <m/>
    <n v="40"/>
  </r>
  <r>
    <s v="Склад Юг"/>
    <x v="0"/>
    <x v="8104"/>
    <x v="0"/>
    <m/>
    <m/>
    <x v="0"/>
    <m/>
    <m/>
    <m/>
    <n v="416.67"/>
    <n v="416.67"/>
    <m/>
    <m/>
    <n v="2"/>
    <n v="2"/>
    <m/>
  </r>
  <r>
    <s v="Склад Юг"/>
    <x v="0"/>
    <x v="8105"/>
    <x v="0"/>
    <m/>
    <m/>
    <x v="0"/>
    <m/>
    <m/>
    <m/>
    <n v="6200"/>
    <n v="6200"/>
    <m/>
    <m/>
    <n v="400"/>
    <n v="400"/>
    <m/>
  </r>
  <r>
    <s v="Склад Юг"/>
    <x v="0"/>
    <x v="8106"/>
    <x v="0"/>
    <m/>
    <m/>
    <x v="0"/>
    <m/>
    <m/>
    <m/>
    <n v="10000"/>
    <n v="10000"/>
    <m/>
    <m/>
    <n v="625"/>
    <n v="625"/>
    <m/>
  </r>
  <r>
    <s v="Склад Юг"/>
    <x v="0"/>
    <x v="8107"/>
    <x v="0"/>
    <m/>
    <m/>
    <x v="0"/>
    <m/>
    <m/>
    <m/>
    <n v="8585"/>
    <n v="8585"/>
    <m/>
    <m/>
    <n v="500"/>
    <n v="500"/>
    <m/>
  </r>
  <r>
    <s v="Склад Юг"/>
    <x v="0"/>
    <x v="8108"/>
    <x v="0"/>
    <m/>
    <m/>
    <x v="0"/>
    <m/>
    <m/>
    <m/>
    <n v="2701"/>
    <n v="2701"/>
    <m/>
    <m/>
    <n v="13"/>
    <n v="13"/>
    <m/>
  </r>
  <r>
    <s v="Склад Юг"/>
    <x v="0"/>
    <x v="8109"/>
    <x v="0"/>
    <m/>
    <m/>
    <x v="0"/>
    <m/>
    <m/>
    <m/>
    <n v="484.8"/>
    <n v="484.8"/>
    <m/>
    <m/>
    <n v="1"/>
    <n v="1"/>
    <m/>
  </r>
  <r>
    <s v="Склад Юг"/>
    <x v="0"/>
    <x v="8110"/>
    <x v="0"/>
    <m/>
    <m/>
    <x v="0"/>
    <m/>
    <m/>
    <m/>
    <n v="1453.52"/>
    <n v="1453.52"/>
    <m/>
    <m/>
    <n v="1"/>
    <n v="1"/>
    <m/>
  </r>
  <r>
    <s v="Склад Юг"/>
    <x v="0"/>
    <x v="8111"/>
    <x v="0"/>
    <m/>
    <m/>
    <x v="0"/>
    <m/>
    <m/>
    <m/>
    <n v="3278.33"/>
    <n v="3278.33"/>
    <m/>
    <m/>
    <n v="1"/>
    <n v="1"/>
    <m/>
  </r>
  <r>
    <s v="Склад Юг"/>
    <x v="0"/>
    <x v="8112"/>
    <x v="0"/>
    <m/>
    <m/>
    <x v="0"/>
    <m/>
    <m/>
    <m/>
    <n v="5660"/>
    <n v="5660"/>
    <m/>
    <m/>
    <n v="5"/>
    <n v="5"/>
    <m/>
  </r>
  <r>
    <s v="Склад Юг"/>
    <x v="0"/>
    <x v="8113"/>
    <x v="0"/>
    <m/>
    <m/>
    <x v="0"/>
    <m/>
    <m/>
    <m/>
    <n v="32100"/>
    <n v="32100"/>
    <m/>
    <m/>
    <n v="1"/>
    <n v="1"/>
    <m/>
  </r>
  <r>
    <s v="Склад Юг"/>
    <x v="0"/>
    <x v="8114"/>
    <x v="0"/>
    <m/>
    <m/>
    <x v="0"/>
    <m/>
    <m/>
    <m/>
    <n v="25333.33"/>
    <n v="25333.33"/>
    <m/>
    <m/>
    <n v="1"/>
    <n v="1"/>
    <m/>
  </r>
  <r>
    <s v="Склад Юг"/>
    <x v="0"/>
    <x v="8115"/>
    <x v="0"/>
    <m/>
    <m/>
    <x v="0"/>
    <m/>
    <m/>
    <m/>
    <n v="97233.34"/>
    <n v="97233.34"/>
    <m/>
    <m/>
    <n v="3"/>
    <n v="3"/>
    <m/>
  </r>
  <r>
    <s v="Склад Юг"/>
    <x v="0"/>
    <x v="8116"/>
    <x v="0"/>
    <m/>
    <m/>
    <x v="0"/>
    <m/>
    <m/>
    <m/>
    <n v="1248"/>
    <n v="1248"/>
    <m/>
    <m/>
    <n v="1"/>
    <n v="1"/>
    <m/>
  </r>
  <r>
    <s v="Склад Юг"/>
    <x v="0"/>
    <x v="8117"/>
    <x v="0"/>
    <m/>
    <m/>
    <x v="0"/>
    <m/>
    <m/>
    <m/>
    <n v="580"/>
    <n v="580"/>
    <m/>
    <m/>
    <n v="2"/>
    <n v="2"/>
    <m/>
  </r>
  <r>
    <s v="Склад Юг"/>
    <x v="0"/>
    <x v="8118"/>
    <x v="0"/>
    <m/>
    <m/>
    <x v="0"/>
    <m/>
    <m/>
    <n v="7995"/>
    <n v="23100"/>
    <n v="31095"/>
    <m/>
    <n v="1"/>
    <n v="3"/>
    <n v="4"/>
    <m/>
  </r>
  <r>
    <s v="Склад Юг"/>
    <x v="0"/>
    <x v="8119"/>
    <x v="0"/>
    <m/>
    <m/>
    <x v="0"/>
    <m/>
    <m/>
    <m/>
    <n v="23242"/>
    <n v="23242"/>
    <m/>
    <m/>
    <n v="2"/>
    <n v="2"/>
    <m/>
  </r>
  <r>
    <s v="Склад Юг"/>
    <x v="0"/>
    <x v="8120"/>
    <x v="0"/>
    <m/>
    <m/>
    <x v="0"/>
    <m/>
    <m/>
    <m/>
    <n v="11649"/>
    <m/>
    <n v="11649"/>
    <m/>
    <n v="1"/>
    <m/>
    <n v="1"/>
  </r>
  <r>
    <s v="Склад Юг"/>
    <x v="0"/>
    <x v="8121"/>
    <x v="0"/>
    <m/>
    <m/>
    <x v="0"/>
    <m/>
    <m/>
    <m/>
    <n v="300"/>
    <n v="300"/>
    <m/>
    <m/>
    <n v="2"/>
    <n v="2"/>
    <m/>
  </r>
  <r>
    <s v="Склад Юг"/>
    <x v="0"/>
    <x v="8122"/>
    <x v="0"/>
    <m/>
    <m/>
    <x v="0"/>
    <m/>
    <m/>
    <m/>
    <n v="420"/>
    <n v="420"/>
    <m/>
    <m/>
    <n v="2"/>
    <n v="2"/>
    <m/>
  </r>
  <r>
    <s v="Склад Юг"/>
    <x v="0"/>
    <x v="8123"/>
    <x v="0"/>
    <m/>
    <m/>
    <x v="0"/>
    <m/>
    <m/>
    <m/>
    <n v="298"/>
    <n v="298"/>
    <m/>
    <m/>
    <n v="2"/>
    <n v="2"/>
    <m/>
  </r>
  <r>
    <s v="Склад Юг"/>
    <x v="0"/>
    <x v="8124"/>
    <x v="0"/>
    <m/>
    <m/>
    <x v="0"/>
    <m/>
    <m/>
    <m/>
    <n v="324"/>
    <n v="324"/>
    <m/>
    <m/>
    <n v="2"/>
    <n v="2"/>
    <m/>
  </r>
  <r>
    <s v="Склад Юг"/>
    <x v="0"/>
    <x v="8125"/>
    <x v="0"/>
    <m/>
    <m/>
    <x v="0"/>
    <m/>
    <m/>
    <m/>
    <n v="465"/>
    <n v="465"/>
    <m/>
    <m/>
    <n v="3"/>
    <n v="3"/>
    <m/>
  </r>
  <r>
    <s v="Склад Юг"/>
    <x v="0"/>
    <x v="8126"/>
    <x v="0"/>
    <m/>
    <m/>
    <x v="0"/>
    <m/>
    <m/>
    <m/>
    <n v="243"/>
    <n v="243"/>
    <m/>
    <m/>
    <n v="3"/>
    <n v="3"/>
    <m/>
  </r>
  <r>
    <s v="Склад Юг"/>
    <x v="0"/>
    <x v="8127"/>
    <x v="0"/>
    <m/>
    <m/>
    <x v="0"/>
    <m/>
    <m/>
    <m/>
    <n v="230"/>
    <n v="230"/>
    <m/>
    <m/>
    <n v="5"/>
    <n v="5"/>
    <m/>
  </r>
  <r>
    <s v="Склад Юг"/>
    <x v="0"/>
    <x v="8128"/>
    <x v="0"/>
    <m/>
    <m/>
    <x v="0"/>
    <m/>
    <m/>
    <m/>
    <n v="305"/>
    <n v="305"/>
    <m/>
    <m/>
    <n v="5"/>
    <n v="5"/>
    <m/>
  </r>
  <r>
    <s v="Склад Юг"/>
    <x v="0"/>
    <x v="8129"/>
    <x v="0"/>
    <m/>
    <m/>
    <x v="0"/>
    <m/>
    <m/>
    <m/>
    <n v="620"/>
    <n v="620"/>
    <m/>
    <m/>
    <n v="5"/>
    <n v="5"/>
    <m/>
  </r>
  <r>
    <s v="Склад Юг"/>
    <x v="0"/>
    <x v="8130"/>
    <x v="0"/>
    <m/>
    <m/>
    <x v="0"/>
    <m/>
    <m/>
    <m/>
    <n v="428"/>
    <n v="428"/>
    <m/>
    <m/>
    <n v="4"/>
    <n v="4"/>
    <m/>
  </r>
  <r>
    <s v="Склад Юг"/>
    <x v="0"/>
    <x v="8131"/>
    <x v="0"/>
    <m/>
    <m/>
    <x v="0"/>
    <m/>
    <m/>
    <m/>
    <n v="474"/>
    <n v="474"/>
    <m/>
    <m/>
    <n v="3"/>
    <n v="3"/>
    <m/>
  </r>
  <r>
    <s v="Склад Юг"/>
    <x v="0"/>
    <x v="8132"/>
    <x v="0"/>
    <m/>
    <m/>
    <x v="0"/>
    <m/>
    <m/>
    <m/>
    <n v="27600"/>
    <n v="27600"/>
    <m/>
    <m/>
    <n v="4"/>
    <n v="4"/>
    <m/>
  </r>
  <r>
    <s v="Склад Юг"/>
    <x v="0"/>
    <x v="8133"/>
    <x v="0"/>
    <m/>
    <m/>
    <x v="0"/>
    <m/>
    <m/>
    <m/>
    <n v="390"/>
    <n v="390"/>
    <m/>
    <m/>
    <n v="1"/>
    <n v="1"/>
    <m/>
  </r>
  <r>
    <s v="Склад Юг"/>
    <x v="0"/>
    <x v="8134"/>
    <x v="0"/>
    <m/>
    <m/>
    <x v="0"/>
    <m/>
    <m/>
    <m/>
    <n v="806"/>
    <n v="806"/>
    <m/>
    <m/>
    <n v="2"/>
    <n v="2"/>
    <m/>
  </r>
  <r>
    <s v="Склад Юг"/>
    <x v="0"/>
    <x v="8135"/>
    <x v="0"/>
    <m/>
    <m/>
    <x v="0"/>
    <m/>
    <m/>
    <n v="850"/>
    <m/>
    <n v="850"/>
    <m/>
    <n v="2"/>
    <m/>
    <n v="2"/>
    <m/>
  </r>
  <r>
    <s v="Склад Юг"/>
    <x v="0"/>
    <x v="8136"/>
    <x v="0"/>
    <m/>
    <m/>
    <x v="0"/>
    <m/>
    <m/>
    <n v="418"/>
    <m/>
    <n v="418"/>
    <m/>
    <n v="1"/>
    <m/>
    <n v="1"/>
    <m/>
  </r>
  <r>
    <s v="Склад Юг"/>
    <x v="0"/>
    <x v="8137"/>
    <x v="0"/>
    <m/>
    <m/>
    <x v="0"/>
    <m/>
    <m/>
    <m/>
    <n v="24400"/>
    <n v="24400"/>
    <m/>
    <m/>
    <n v="4"/>
    <n v="4"/>
    <m/>
  </r>
  <r>
    <s v="Склад Юг"/>
    <x v="0"/>
    <x v="8138"/>
    <x v="0"/>
    <m/>
    <m/>
    <x v="0"/>
    <m/>
    <m/>
    <m/>
    <n v="5750"/>
    <n v="5750"/>
    <m/>
    <m/>
    <n v="1"/>
    <n v="1"/>
    <m/>
  </r>
  <r>
    <s v="Склад Юг"/>
    <x v="0"/>
    <x v="8139"/>
    <x v="0"/>
    <m/>
    <m/>
    <x v="0"/>
    <m/>
    <m/>
    <m/>
    <n v="3418.33"/>
    <n v="3418.33"/>
    <m/>
    <m/>
    <n v="1"/>
    <n v="1"/>
    <m/>
  </r>
  <r>
    <s v="Склад Юг"/>
    <x v="0"/>
    <x v="8140"/>
    <x v="0"/>
    <m/>
    <m/>
    <x v="0"/>
    <m/>
    <m/>
    <m/>
    <n v="6141.67"/>
    <n v="6141.67"/>
    <m/>
    <m/>
    <n v="1"/>
    <n v="1"/>
    <m/>
  </r>
  <r>
    <s v="Склад Юг"/>
    <x v="0"/>
    <x v="8141"/>
    <x v="0"/>
    <m/>
    <m/>
    <x v="0"/>
    <m/>
    <m/>
    <n v="787.5"/>
    <m/>
    <n v="787.5"/>
    <m/>
    <n v="35"/>
    <m/>
    <n v="35"/>
    <m/>
  </r>
  <r>
    <s v="Склад Юг"/>
    <x v="0"/>
    <x v="8142"/>
    <x v="0"/>
    <m/>
    <m/>
    <x v="0"/>
    <m/>
    <m/>
    <m/>
    <n v="6576.08"/>
    <n v="6576.08"/>
    <m/>
    <m/>
    <n v="1"/>
    <n v="1"/>
    <m/>
  </r>
  <r>
    <s v="Склад Юг"/>
    <x v="0"/>
    <x v="8143"/>
    <x v="0"/>
    <m/>
    <m/>
    <x v="0"/>
    <m/>
    <m/>
    <m/>
    <n v="7098.28"/>
    <n v="7098.28"/>
    <m/>
    <m/>
    <n v="1"/>
    <n v="1"/>
    <m/>
  </r>
  <r>
    <s v="Склад Юг"/>
    <x v="0"/>
    <x v="2652"/>
    <x v="0"/>
    <m/>
    <m/>
    <x v="0"/>
    <m/>
    <m/>
    <m/>
    <n v="7354.55"/>
    <n v="7354.55"/>
    <m/>
    <m/>
    <n v="2"/>
    <n v="2"/>
    <m/>
  </r>
  <r>
    <s v="Склад Юг"/>
    <x v="0"/>
    <x v="2653"/>
    <x v="0"/>
    <m/>
    <m/>
    <x v="0"/>
    <m/>
    <m/>
    <m/>
    <n v="9114.17"/>
    <n v="9114.17"/>
    <m/>
    <m/>
    <n v="1"/>
    <n v="1"/>
    <m/>
  </r>
  <r>
    <s v="Склад Юг"/>
    <x v="0"/>
    <x v="8144"/>
    <x v="0"/>
    <m/>
    <m/>
    <x v="0"/>
    <m/>
    <m/>
    <m/>
    <n v="6615"/>
    <n v="6615"/>
    <m/>
    <m/>
    <n v="1"/>
    <n v="1"/>
    <m/>
  </r>
  <r>
    <s v="Склад Юг"/>
    <x v="0"/>
    <x v="8145"/>
    <x v="0"/>
    <m/>
    <m/>
    <x v="0"/>
    <m/>
    <m/>
    <m/>
    <n v="23000"/>
    <n v="23000"/>
    <m/>
    <m/>
    <n v="2"/>
    <n v="2"/>
    <m/>
  </r>
  <r>
    <s v="Склад Юг"/>
    <x v="0"/>
    <x v="2660"/>
    <x v="0"/>
    <m/>
    <m/>
    <x v="0"/>
    <m/>
    <m/>
    <m/>
    <n v="10395"/>
    <m/>
    <n v="10395"/>
    <m/>
    <n v="1"/>
    <m/>
    <n v="1"/>
  </r>
  <r>
    <s v="Склад Юг"/>
    <x v="0"/>
    <x v="8146"/>
    <x v="0"/>
    <m/>
    <m/>
    <x v="0"/>
    <m/>
    <m/>
    <m/>
    <n v="19809.330000000002"/>
    <n v="19809.330000000002"/>
    <m/>
    <m/>
    <n v="2"/>
    <n v="2"/>
    <m/>
  </r>
  <r>
    <s v="Склад Юг"/>
    <x v="0"/>
    <x v="8147"/>
    <x v="0"/>
    <m/>
    <m/>
    <x v="0"/>
    <m/>
    <m/>
    <m/>
    <n v="12965"/>
    <n v="9115"/>
    <n v="3850"/>
    <m/>
    <n v="3"/>
    <n v="2"/>
    <n v="1"/>
  </r>
  <r>
    <s v="Склад Юг"/>
    <x v="0"/>
    <x v="8148"/>
    <x v="0"/>
    <m/>
    <m/>
    <x v="0"/>
    <m/>
    <m/>
    <m/>
    <n v="10575"/>
    <n v="10575"/>
    <m/>
    <m/>
    <n v="1"/>
    <n v="1"/>
    <m/>
  </r>
  <r>
    <s v="Склад Юг"/>
    <x v="0"/>
    <x v="8149"/>
    <x v="0"/>
    <m/>
    <m/>
    <x v="0"/>
    <m/>
    <m/>
    <m/>
    <n v="16272.92"/>
    <n v="16272.92"/>
    <m/>
    <m/>
    <n v="1"/>
    <n v="1"/>
    <m/>
  </r>
  <r>
    <s v="Склад Юг"/>
    <x v="0"/>
    <x v="8150"/>
    <x v="0"/>
    <m/>
    <m/>
    <x v="0"/>
    <m/>
    <m/>
    <m/>
    <n v="7763.97"/>
    <n v="7763.97"/>
    <m/>
    <m/>
    <n v="1"/>
    <n v="1"/>
    <m/>
  </r>
  <r>
    <s v="Склад Юг"/>
    <x v="0"/>
    <x v="8151"/>
    <x v="0"/>
    <m/>
    <m/>
    <x v="0"/>
    <m/>
    <m/>
    <m/>
    <n v="6488.3"/>
    <n v="6488.3"/>
    <m/>
    <m/>
    <n v="2"/>
    <n v="2"/>
    <m/>
  </r>
  <r>
    <s v="Склад Юг"/>
    <x v="0"/>
    <x v="8152"/>
    <x v="0"/>
    <m/>
    <m/>
    <x v="0"/>
    <m/>
    <m/>
    <m/>
    <n v="12600"/>
    <n v="12600"/>
    <m/>
    <m/>
    <n v="1"/>
    <n v="1"/>
    <m/>
  </r>
  <r>
    <s v="Склад Юг"/>
    <x v="0"/>
    <x v="8153"/>
    <x v="0"/>
    <m/>
    <m/>
    <x v="0"/>
    <m/>
    <m/>
    <m/>
    <n v="2583.33"/>
    <n v="2583.33"/>
    <m/>
    <m/>
    <n v="1"/>
    <n v="1"/>
    <m/>
  </r>
  <r>
    <s v="Склад Юг"/>
    <x v="0"/>
    <x v="8154"/>
    <x v="0"/>
    <m/>
    <m/>
    <x v="0"/>
    <m/>
    <m/>
    <m/>
    <n v="16682.5"/>
    <n v="16682.5"/>
    <m/>
    <m/>
    <n v="1"/>
    <n v="1"/>
    <m/>
  </r>
  <r>
    <s v="Склад Юг"/>
    <x v="0"/>
    <x v="2665"/>
    <x v="0"/>
    <m/>
    <m/>
    <x v="0"/>
    <m/>
    <m/>
    <m/>
    <n v="5940.83"/>
    <n v="5940.83"/>
    <m/>
    <m/>
    <n v="1"/>
    <n v="1"/>
    <m/>
  </r>
  <r>
    <s v="Склад Юг"/>
    <x v="0"/>
    <x v="8155"/>
    <x v="0"/>
    <m/>
    <m/>
    <x v="0"/>
    <m/>
    <m/>
    <m/>
    <n v="5833.33"/>
    <n v="5833.33"/>
    <m/>
    <m/>
    <n v="1"/>
    <n v="1"/>
    <m/>
  </r>
  <r>
    <s v="Склад Юг"/>
    <x v="0"/>
    <x v="8156"/>
    <x v="0"/>
    <m/>
    <m/>
    <x v="0"/>
    <m/>
    <m/>
    <m/>
    <n v="7850"/>
    <n v="7850"/>
    <m/>
    <m/>
    <n v="1"/>
    <n v="1"/>
    <m/>
  </r>
  <r>
    <s v="Склад Юг"/>
    <x v="0"/>
    <x v="8157"/>
    <x v="0"/>
    <m/>
    <m/>
    <x v="0"/>
    <m/>
    <m/>
    <m/>
    <n v="7833.33"/>
    <n v="7833.33"/>
    <m/>
    <m/>
    <n v="1"/>
    <n v="1"/>
    <m/>
  </r>
  <r>
    <s v="Склад Юг"/>
    <x v="0"/>
    <x v="8158"/>
    <x v="0"/>
    <m/>
    <m/>
    <x v="0"/>
    <m/>
    <m/>
    <m/>
    <n v="9027.08"/>
    <n v="9027.08"/>
    <m/>
    <m/>
    <n v="2"/>
    <n v="2"/>
    <m/>
  </r>
  <r>
    <s v="Склад Юг"/>
    <x v="0"/>
    <x v="8159"/>
    <x v="0"/>
    <m/>
    <m/>
    <x v="0"/>
    <m/>
    <m/>
    <m/>
    <n v="12333.33"/>
    <n v="12333.33"/>
    <m/>
    <m/>
    <n v="1"/>
    <n v="1"/>
    <m/>
  </r>
  <r>
    <s v="Склад Юг"/>
    <x v="0"/>
    <x v="8160"/>
    <x v="0"/>
    <m/>
    <m/>
    <x v="0"/>
    <m/>
    <m/>
    <m/>
    <n v="6487.5"/>
    <n v="6487.5"/>
    <m/>
    <m/>
    <n v="5"/>
    <n v="5"/>
    <m/>
  </r>
  <r>
    <s v="Склад Юг"/>
    <x v="0"/>
    <x v="8161"/>
    <x v="0"/>
    <m/>
    <m/>
    <x v="0"/>
    <m/>
    <m/>
    <m/>
    <n v="2187.5"/>
    <n v="2187.5"/>
    <m/>
    <m/>
    <n v="1"/>
    <n v="1"/>
    <m/>
  </r>
  <r>
    <s v="Склад Юг"/>
    <x v="0"/>
    <x v="8162"/>
    <x v="0"/>
    <m/>
    <m/>
    <x v="0"/>
    <m/>
    <m/>
    <m/>
    <n v="310.5"/>
    <n v="310.5"/>
    <m/>
    <m/>
    <n v="10"/>
    <n v="10"/>
    <m/>
  </r>
  <r>
    <s v="Склад Юг"/>
    <x v="0"/>
    <x v="8162"/>
    <x v="0"/>
    <m/>
    <m/>
    <x v="0"/>
    <m/>
    <m/>
    <n v="468"/>
    <n v="324"/>
    <n v="792"/>
    <m/>
    <n v="15"/>
    <n v="10"/>
    <n v="25"/>
    <m/>
  </r>
  <r>
    <s v="Склад Юг"/>
    <x v="0"/>
    <x v="8163"/>
    <x v="0"/>
    <m/>
    <m/>
    <x v="0"/>
    <m/>
    <m/>
    <m/>
    <n v="806"/>
    <n v="806"/>
    <m/>
    <m/>
    <n v="4"/>
    <n v="4"/>
    <m/>
  </r>
  <r>
    <s v="Склад Юг"/>
    <x v="0"/>
    <x v="2671"/>
    <x v="0"/>
    <m/>
    <m/>
    <x v="0"/>
    <m/>
    <m/>
    <n v="1666.67"/>
    <m/>
    <n v="1666.67"/>
    <m/>
    <n v="1"/>
    <m/>
    <n v="1"/>
    <m/>
  </r>
  <r>
    <s v="Склад Юг"/>
    <x v="0"/>
    <x v="8164"/>
    <x v="0"/>
    <m/>
    <m/>
    <x v="0"/>
    <m/>
    <m/>
    <m/>
    <n v="31200"/>
    <n v="31200"/>
    <m/>
    <m/>
    <n v="2"/>
    <n v="2"/>
    <m/>
  </r>
  <r>
    <s v="Склад Юг"/>
    <x v="0"/>
    <x v="8165"/>
    <x v="0"/>
    <m/>
    <m/>
    <x v="0"/>
    <m/>
    <m/>
    <m/>
    <n v="30720"/>
    <n v="30720"/>
    <m/>
    <m/>
    <n v="1"/>
    <n v="1"/>
    <m/>
  </r>
  <r>
    <s v="Склад Юг"/>
    <x v="0"/>
    <x v="5426"/>
    <x v="0"/>
    <m/>
    <m/>
    <x v="0"/>
    <m/>
    <m/>
    <m/>
    <n v="2047.5"/>
    <n v="2047.5"/>
    <m/>
    <m/>
    <n v="18"/>
    <n v="18"/>
    <m/>
  </r>
  <r>
    <s v="Склад Юг"/>
    <x v="0"/>
    <x v="8166"/>
    <x v="0"/>
    <m/>
    <m/>
    <x v="0"/>
    <m/>
    <m/>
    <m/>
    <n v="55"/>
    <n v="55"/>
    <m/>
    <m/>
    <n v="1"/>
    <n v="1"/>
    <m/>
  </r>
  <r>
    <s v="Склад Юг"/>
    <x v="0"/>
    <x v="5427"/>
    <x v="0"/>
    <m/>
    <m/>
    <x v="0"/>
    <m/>
    <m/>
    <m/>
    <n v="2451.58"/>
    <n v="2451.58"/>
    <m/>
    <m/>
    <n v="35"/>
    <n v="35"/>
    <m/>
  </r>
  <r>
    <s v="Склад Юг"/>
    <x v="0"/>
    <x v="8167"/>
    <x v="0"/>
    <m/>
    <m/>
    <x v="0"/>
    <m/>
    <m/>
    <m/>
    <n v="110"/>
    <n v="110"/>
    <m/>
    <m/>
    <n v="2"/>
    <n v="2"/>
    <m/>
  </r>
  <r>
    <s v="Склад Юг"/>
    <x v="0"/>
    <x v="8168"/>
    <x v="0"/>
    <m/>
    <m/>
    <x v="0"/>
    <m/>
    <m/>
    <m/>
    <n v="55"/>
    <n v="55"/>
    <m/>
    <m/>
    <n v="1"/>
    <n v="1"/>
    <m/>
  </r>
  <r>
    <s v="Склад Юг"/>
    <x v="0"/>
    <x v="8169"/>
    <x v="0"/>
    <m/>
    <m/>
    <x v="0"/>
    <m/>
    <m/>
    <m/>
    <n v="1466.25"/>
    <n v="1466.25"/>
    <m/>
    <m/>
    <n v="15"/>
    <n v="15"/>
    <m/>
  </r>
  <r>
    <s v="Склад Юг"/>
    <x v="0"/>
    <x v="8170"/>
    <x v="0"/>
    <m/>
    <m/>
    <x v="0"/>
    <m/>
    <m/>
    <m/>
    <n v="110"/>
    <n v="110"/>
    <m/>
    <m/>
    <n v="2"/>
    <n v="2"/>
    <m/>
  </r>
  <r>
    <s v="Склад Юг"/>
    <x v="0"/>
    <x v="8171"/>
    <x v="0"/>
    <m/>
    <m/>
    <x v="0"/>
    <m/>
    <m/>
    <m/>
    <n v="75"/>
    <n v="75"/>
    <m/>
    <m/>
    <n v="20"/>
    <n v="20"/>
    <m/>
  </r>
  <r>
    <s v="Склад Юг"/>
    <x v="0"/>
    <x v="5431"/>
    <x v="0"/>
    <m/>
    <m/>
    <x v="0"/>
    <m/>
    <m/>
    <m/>
    <n v="13181.25"/>
    <n v="13181.25"/>
    <m/>
    <m/>
    <n v="18.5"/>
    <n v="18.5"/>
    <m/>
  </r>
  <r>
    <s v="Склад Юг"/>
    <x v="0"/>
    <x v="5432"/>
    <x v="0"/>
    <m/>
    <m/>
    <x v="0"/>
    <m/>
    <m/>
    <m/>
    <n v="6697.5"/>
    <n v="6697.5"/>
    <m/>
    <m/>
    <n v="9.4"/>
    <n v="9.4"/>
    <m/>
  </r>
  <r>
    <s v="Склад Юг"/>
    <x v="0"/>
    <x v="5433"/>
    <x v="0"/>
    <m/>
    <m/>
    <x v="0"/>
    <m/>
    <m/>
    <m/>
    <n v="9262.5"/>
    <n v="9262.5"/>
    <m/>
    <m/>
    <n v="13"/>
    <n v="13"/>
    <m/>
  </r>
  <r>
    <s v="Склад Юг"/>
    <x v="0"/>
    <x v="8172"/>
    <x v="0"/>
    <m/>
    <m/>
    <x v="0"/>
    <m/>
    <m/>
    <m/>
    <n v="3740"/>
    <n v="3740"/>
    <m/>
    <m/>
    <n v="9.6"/>
    <n v="9.6"/>
    <m/>
  </r>
  <r>
    <s v="Склад Юг"/>
    <x v="0"/>
    <x v="8173"/>
    <x v="0"/>
    <m/>
    <m/>
    <x v="0"/>
    <m/>
    <m/>
    <m/>
    <n v="3588.75"/>
    <n v="3588.75"/>
    <m/>
    <m/>
    <n v="8.6999999999999993"/>
    <n v="8.6999999999999993"/>
    <m/>
  </r>
  <r>
    <s v="Склад Юг"/>
    <x v="0"/>
    <x v="5434"/>
    <x v="0"/>
    <m/>
    <m/>
    <x v="0"/>
    <m/>
    <m/>
    <m/>
    <n v="1687.5"/>
    <n v="1687.5"/>
    <m/>
    <m/>
    <n v="400"/>
    <n v="400"/>
    <m/>
  </r>
  <r>
    <s v="Склад Юг"/>
    <x v="0"/>
    <x v="8174"/>
    <x v="0"/>
    <m/>
    <m/>
    <x v="0"/>
    <m/>
    <m/>
    <m/>
    <n v="2258.33"/>
    <n v="2258.33"/>
    <m/>
    <m/>
    <n v="100"/>
    <n v="100"/>
    <m/>
  </r>
  <r>
    <s v="Склад Юг"/>
    <x v="0"/>
    <x v="5437"/>
    <x v="0"/>
    <m/>
    <m/>
    <x v="0"/>
    <m/>
    <m/>
    <m/>
    <n v="75.17"/>
    <n v="75.17"/>
    <m/>
    <m/>
    <n v="2"/>
    <n v="2"/>
    <m/>
  </r>
  <r>
    <s v="Склад Юг"/>
    <x v="0"/>
    <x v="8175"/>
    <x v="0"/>
    <m/>
    <m/>
    <x v="0"/>
    <m/>
    <m/>
    <m/>
    <n v="249480"/>
    <n v="249480"/>
    <m/>
    <m/>
    <n v="21"/>
    <n v="21"/>
    <m/>
  </r>
  <r>
    <s v="Склад Юг"/>
    <x v="0"/>
    <x v="8176"/>
    <x v="0"/>
    <m/>
    <m/>
    <x v="0"/>
    <m/>
    <m/>
    <n v="78941.3"/>
    <m/>
    <n v="78941.3"/>
    <m/>
    <n v="3"/>
    <m/>
    <n v="3"/>
    <m/>
  </r>
  <r>
    <s v="Склад Юг"/>
    <x v="0"/>
    <x v="8177"/>
    <x v="0"/>
    <m/>
    <m/>
    <x v="0"/>
    <m/>
    <m/>
    <m/>
    <n v="7500"/>
    <n v="7500"/>
    <m/>
    <m/>
    <n v="1"/>
    <n v="1"/>
    <m/>
  </r>
  <r>
    <s v="Склад Юг"/>
    <x v="0"/>
    <x v="8178"/>
    <x v="0"/>
    <m/>
    <m/>
    <x v="0"/>
    <m/>
    <m/>
    <m/>
    <n v="2880"/>
    <n v="2880"/>
    <m/>
    <m/>
    <n v="1"/>
    <n v="1"/>
    <m/>
  </r>
  <r>
    <s v="Склад Юг"/>
    <x v="0"/>
    <x v="8179"/>
    <x v="0"/>
    <m/>
    <m/>
    <x v="0"/>
    <m/>
    <m/>
    <m/>
    <n v="7960"/>
    <n v="7960"/>
    <m/>
    <m/>
    <n v="1"/>
    <n v="1"/>
    <m/>
  </r>
  <r>
    <s v="Склад Юг"/>
    <x v="0"/>
    <x v="8180"/>
    <x v="0"/>
    <m/>
    <m/>
    <x v="0"/>
    <m/>
    <m/>
    <m/>
    <n v="8800"/>
    <n v="8800"/>
    <m/>
    <m/>
    <n v="1"/>
    <n v="1"/>
    <m/>
  </r>
  <r>
    <s v="Склад Юг"/>
    <x v="0"/>
    <x v="8181"/>
    <x v="0"/>
    <m/>
    <m/>
    <x v="0"/>
    <m/>
    <m/>
    <m/>
    <n v="8040"/>
    <n v="8040"/>
    <m/>
    <m/>
    <n v="1"/>
    <n v="1"/>
    <m/>
  </r>
  <r>
    <s v="Склад Юг"/>
    <x v="0"/>
    <x v="8182"/>
    <x v="0"/>
    <m/>
    <m/>
    <x v="0"/>
    <m/>
    <m/>
    <m/>
    <n v="6700"/>
    <n v="6700"/>
    <m/>
    <m/>
    <n v="1"/>
    <n v="1"/>
    <m/>
  </r>
  <r>
    <s v="Склад Юг"/>
    <x v="0"/>
    <x v="8183"/>
    <x v="0"/>
    <m/>
    <m/>
    <x v="0"/>
    <m/>
    <m/>
    <m/>
    <n v="8620"/>
    <n v="8620"/>
    <m/>
    <m/>
    <n v="1"/>
    <n v="1"/>
    <m/>
  </r>
  <r>
    <s v="Склад Юг"/>
    <x v="0"/>
    <x v="8184"/>
    <x v="0"/>
    <m/>
    <m/>
    <x v="0"/>
    <m/>
    <m/>
    <m/>
    <n v="244688.08"/>
    <n v="244688.08"/>
    <m/>
    <m/>
    <n v="56"/>
    <n v="56"/>
    <m/>
  </r>
  <r>
    <s v="Склад Юг"/>
    <x v="0"/>
    <x v="8185"/>
    <x v="0"/>
    <m/>
    <m/>
    <x v="0"/>
    <m/>
    <m/>
    <m/>
    <n v="2308.8000000000002"/>
    <n v="2308.8000000000002"/>
    <m/>
    <m/>
    <n v="4"/>
    <n v="4"/>
    <m/>
  </r>
  <r>
    <s v="Склад Юг"/>
    <x v="0"/>
    <x v="8186"/>
    <x v="0"/>
    <m/>
    <m/>
    <x v="0"/>
    <m/>
    <m/>
    <m/>
    <n v="205"/>
    <n v="205"/>
    <m/>
    <m/>
    <n v="4"/>
    <n v="4"/>
    <m/>
  </r>
  <r>
    <s v="Склад Юг"/>
    <x v="0"/>
    <x v="8187"/>
    <x v="0"/>
    <m/>
    <m/>
    <x v="0"/>
    <m/>
    <m/>
    <m/>
    <n v="313.60000000000002"/>
    <n v="313.60000000000002"/>
    <m/>
    <m/>
    <n v="4"/>
    <n v="4"/>
    <m/>
  </r>
  <r>
    <s v="Склад Юг"/>
    <x v="0"/>
    <x v="8188"/>
    <x v="0"/>
    <m/>
    <m/>
    <x v="0"/>
    <m/>
    <m/>
    <m/>
    <n v="785.4"/>
    <n v="785.4"/>
    <m/>
    <m/>
    <n v="4"/>
    <n v="4"/>
    <m/>
  </r>
  <r>
    <s v="Склад Юг"/>
    <x v="0"/>
    <x v="5442"/>
    <x v="0"/>
    <m/>
    <m/>
    <x v="0"/>
    <m/>
    <m/>
    <m/>
    <n v="9124.9599999999991"/>
    <n v="4562.4799999999996"/>
    <n v="4562.4799999999996"/>
    <m/>
    <n v="8"/>
    <n v="4"/>
    <n v="4"/>
  </r>
  <r>
    <s v="Склад Юг"/>
    <x v="0"/>
    <x v="8189"/>
    <x v="0"/>
    <m/>
    <m/>
    <x v="0"/>
    <m/>
    <m/>
    <m/>
    <n v="1656.67"/>
    <n v="1656.67"/>
    <m/>
    <m/>
    <n v="4"/>
    <n v="4"/>
    <m/>
  </r>
  <r>
    <s v="Склад Юг"/>
    <x v="0"/>
    <x v="8190"/>
    <x v="0"/>
    <m/>
    <m/>
    <x v="0"/>
    <m/>
    <m/>
    <m/>
    <n v="2713.33"/>
    <n v="2713.33"/>
    <m/>
    <m/>
    <n v="4"/>
    <n v="4"/>
    <m/>
  </r>
  <r>
    <s v="Склад Юг"/>
    <x v="0"/>
    <x v="8191"/>
    <x v="0"/>
    <m/>
    <m/>
    <x v="0"/>
    <m/>
    <m/>
    <m/>
    <n v="3450"/>
    <n v="3450"/>
    <m/>
    <m/>
    <n v="4"/>
    <n v="4"/>
    <m/>
  </r>
  <r>
    <s v="Склад Юг"/>
    <x v="0"/>
    <x v="8192"/>
    <x v="0"/>
    <m/>
    <m/>
    <x v="0"/>
    <m/>
    <m/>
    <n v="5149.04"/>
    <m/>
    <n v="5149.04"/>
    <m/>
    <n v="2"/>
    <m/>
    <n v="2"/>
    <m/>
  </r>
  <r>
    <s v="Склад Юг"/>
    <x v="0"/>
    <x v="8193"/>
    <x v="0"/>
    <m/>
    <m/>
    <x v="0"/>
    <m/>
    <m/>
    <m/>
    <n v="3019.64"/>
    <n v="3019.64"/>
    <m/>
    <m/>
    <n v="1"/>
    <n v="1"/>
    <m/>
  </r>
  <r>
    <s v="Склад Юг"/>
    <x v="0"/>
    <x v="8194"/>
    <x v="0"/>
    <m/>
    <m/>
    <x v="0"/>
    <m/>
    <m/>
    <m/>
    <n v="1477.4"/>
    <n v="1477.4"/>
    <m/>
    <m/>
    <n v="4"/>
    <n v="4"/>
    <m/>
  </r>
  <r>
    <s v="Склад Юг"/>
    <x v="0"/>
    <x v="8195"/>
    <x v="0"/>
    <m/>
    <m/>
    <x v="0"/>
    <m/>
    <m/>
    <m/>
    <n v="3556.02"/>
    <n v="3556.02"/>
    <m/>
    <m/>
    <n v="6"/>
    <n v="6"/>
    <m/>
  </r>
  <r>
    <s v="Склад Юг"/>
    <x v="0"/>
    <x v="8196"/>
    <x v="0"/>
    <m/>
    <m/>
    <x v="0"/>
    <m/>
    <m/>
    <m/>
    <n v="3817.04"/>
    <n v="3817.04"/>
    <m/>
    <m/>
    <n v="4"/>
    <n v="4"/>
    <m/>
  </r>
  <r>
    <s v="Склад Юг"/>
    <x v="0"/>
    <x v="8197"/>
    <x v="0"/>
    <m/>
    <m/>
    <x v="0"/>
    <m/>
    <m/>
    <m/>
    <n v="3817.04"/>
    <n v="3817.04"/>
    <m/>
    <m/>
    <n v="4"/>
    <n v="4"/>
    <m/>
  </r>
  <r>
    <s v="Склад Юг"/>
    <x v="0"/>
    <x v="8198"/>
    <x v="0"/>
    <m/>
    <m/>
    <x v="0"/>
    <m/>
    <m/>
    <m/>
    <n v="20173.12"/>
    <n v="10086.56"/>
    <n v="10086.56"/>
    <m/>
    <n v="8"/>
    <n v="4"/>
    <n v="4"/>
  </r>
  <r>
    <s v="Склад Юг"/>
    <x v="0"/>
    <x v="8199"/>
    <x v="0"/>
    <m/>
    <m/>
    <x v="0"/>
    <m/>
    <m/>
    <n v="799.5"/>
    <m/>
    <n v="799.5"/>
    <m/>
    <n v="6"/>
    <m/>
    <n v="6"/>
    <m/>
  </r>
  <r>
    <s v="Склад Юг"/>
    <x v="0"/>
    <x v="8200"/>
    <x v="0"/>
    <m/>
    <m/>
    <x v="0"/>
    <m/>
    <m/>
    <n v="689"/>
    <m/>
    <n v="689"/>
    <m/>
    <n v="4"/>
    <m/>
    <n v="4"/>
    <m/>
  </r>
  <r>
    <s v="Склад Юг"/>
    <x v="0"/>
    <x v="8201"/>
    <x v="0"/>
    <m/>
    <m/>
    <x v="0"/>
    <m/>
    <m/>
    <m/>
    <n v="264.10000000000002"/>
    <n v="264.10000000000002"/>
    <m/>
    <m/>
    <n v="2"/>
    <n v="2"/>
    <m/>
  </r>
  <r>
    <s v="Склад Юг"/>
    <x v="0"/>
    <x v="8202"/>
    <x v="0"/>
    <m/>
    <m/>
    <x v="0"/>
    <m/>
    <m/>
    <n v="1371.44"/>
    <m/>
    <n v="1371.44"/>
    <m/>
    <n v="4"/>
    <m/>
    <n v="4"/>
    <m/>
  </r>
  <r>
    <s v="Склад Юг"/>
    <x v="0"/>
    <x v="8203"/>
    <x v="0"/>
    <m/>
    <m/>
    <x v="0"/>
    <m/>
    <m/>
    <n v="2450.44"/>
    <m/>
    <n v="2450.44"/>
    <m/>
    <n v="4"/>
    <m/>
    <n v="4"/>
    <m/>
  </r>
  <r>
    <s v="Склад Юг"/>
    <x v="0"/>
    <x v="8204"/>
    <x v="0"/>
    <m/>
    <m/>
    <x v="0"/>
    <m/>
    <m/>
    <n v="4842.32"/>
    <m/>
    <n v="4842.32"/>
    <m/>
    <n v="4"/>
    <m/>
    <n v="4"/>
    <m/>
  </r>
  <r>
    <s v="Склад Юг"/>
    <x v="0"/>
    <x v="8205"/>
    <x v="0"/>
    <m/>
    <m/>
    <x v="0"/>
    <m/>
    <m/>
    <m/>
    <n v="3044.88"/>
    <n v="3044.88"/>
    <m/>
    <m/>
    <n v="4"/>
    <n v="4"/>
    <m/>
  </r>
  <r>
    <s v="Склад Юг"/>
    <x v="0"/>
    <x v="8206"/>
    <x v="0"/>
    <m/>
    <m/>
    <x v="0"/>
    <m/>
    <m/>
    <m/>
    <n v="11701.94"/>
    <n v="11701.94"/>
    <m/>
    <m/>
    <n v="2"/>
    <n v="2"/>
    <m/>
  </r>
  <r>
    <s v="Склад Юг"/>
    <x v="0"/>
    <x v="8207"/>
    <x v="0"/>
    <m/>
    <m/>
    <x v="0"/>
    <m/>
    <m/>
    <m/>
    <n v="1720.1"/>
    <n v="1720.1"/>
    <m/>
    <m/>
    <n v="2"/>
    <n v="2"/>
    <m/>
  </r>
  <r>
    <s v="Склад Юг"/>
    <x v="0"/>
    <x v="8208"/>
    <x v="0"/>
    <m/>
    <m/>
    <x v="0"/>
    <m/>
    <m/>
    <m/>
    <n v="1460.08"/>
    <n v="1460.08"/>
    <m/>
    <m/>
    <n v="4"/>
    <n v="4"/>
    <m/>
  </r>
  <r>
    <s v="Склад Юг"/>
    <x v="0"/>
    <x v="8209"/>
    <x v="0"/>
    <m/>
    <m/>
    <x v="0"/>
    <m/>
    <m/>
    <m/>
    <n v="2012.16"/>
    <n v="2012.16"/>
    <m/>
    <m/>
    <n v="4"/>
    <n v="4"/>
    <m/>
  </r>
  <r>
    <s v="Склад Юг"/>
    <x v="0"/>
    <x v="8210"/>
    <x v="0"/>
    <m/>
    <m/>
    <x v="0"/>
    <m/>
    <m/>
    <m/>
    <n v="3119.1"/>
    <n v="3119.1"/>
    <m/>
    <m/>
    <n v="6"/>
    <n v="6"/>
    <m/>
  </r>
  <r>
    <s v="Склад Юг"/>
    <x v="0"/>
    <x v="8211"/>
    <x v="0"/>
    <m/>
    <m/>
    <x v="0"/>
    <m/>
    <m/>
    <m/>
    <n v="2705"/>
    <n v="2705"/>
    <m/>
    <m/>
    <n v="4"/>
    <n v="4"/>
    <m/>
  </r>
  <r>
    <s v="Склад Юг"/>
    <x v="0"/>
    <x v="8212"/>
    <x v="0"/>
    <m/>
    <m/>
    <x v="0"/>
    <m/>
    <m/>
    <n v="1515.86"/>
    <m/>
    <n v="1515.86"/>
    <m/>
    <n v="2"/>
    <m/>
    <n v="2"/>
    <m/>
  </r>
  <r>
    <s v="Склад Юг"/>
    <x v="0"/>
    <x v="8213"/>
    <x v="2"/>
    <n v="11518.04"/>
    <n v="4"/>
    <x v="1"/>
    <s v="к использованию в производстве в 1 полугодии 2022 года"/>
    <m/>
    <n v="17277.060000000001"/>
    <m/>
    <n v="5759.02"/>
    <n v="11518.04"/>
    <n v="6"/>
    <m/>
    <n v="2"/>
    <n v="4"/>
  </r>
  <r>
    <s v="Склад Юг"/>
    <x v="0"/>
    <x v="8214"/>
    <x v="0"/>
    <m/>
    <m/>
    <x v="0"/>
    <m/>
    <m/>
    <m/>
    <n v="31200"/>
    <n v="31200"/>
    <m/>
    <m/>
    <n v="16"/>
    <n v="16"/>
    <m/>
  </r>
  <r>
    <s v="Склад Юг"/>
    <x v="0"/>
    <x v="8215"/>
    <x v="0"/>
    <m/>
    <m/>
    <x v="0"/>
    <m/>
    <m/>
    <m/>
    <n v="6500"/>
    <n v="6500"/>
    <m/>
    <m/>
    <n v="5"/>
    <n v="5"/>
    <m/>
  </r>
  <r>
    <s v="Склад Юг"/>
    <x v="0"/>
    <x v="8216"/>
    <x v="0"/>
    <m/>
    <m/>
    <x v="0"/>
    <m/>
    <m/>
    <m/>
    <n v="46500"/>
    <n v="46500"/>
    <m/>
    <m/>
    <n v="3"/>
    <n v="3"/>
    <m/>
  </r>
  <r>
    <s v="Склад Юг"/>
    <x v="0"/>
    <x v="2690"/>
    <x v="0"/>
    <m/>
    <m/>
    <x v="0"/>
    <m/>
    <m/>
    <m/>
    <n v="50775"/>
    <n v="50775"/>
    <m/>
    <m/>
    <n v="12"/>
    <n v="12"/>
    <m/>
  </r>
  <r>
    <s v="Склад Юг"/>
    <x v="0"/>
    <x v="8217"/>
    <x v="0"/>
    <m/>
    <m/>
    <x v="0"/>
    <m/>
    <m/>
    <m/>
    <n v="17070"/>
    <n v="4267.5"/>
    <n v="12802.5"/>
    <m/>
    <n v="4"/>
    <n v="1"/>
    <n v="3"/>
  </r>
  <r>
    <s v="Склад Юг"/>
    <x v="0"/>
    <x v="2698"/>
    <x v="0"/>
    <m/>
    <m/>
    <x v="0"/>
    <m/>
    <m/>
    <m/>
    <n v="6794.17"/>
    <n v="6794.17"/>
    <m/>
    <m/>
    <n v="4"/>
    <n v="4"/>
    <m/>
  </r>
  <r>
    <s v="Склад Юг"/>
    <x v="0"/>
    <x v="8218"/>
    <x v="0"/>
    <m/>
    <m/>
    <x v="0"/>
    <m/>
    <m/>
    <m/>
    <n v="2106.67"/>
    <m/>
    <n v="2106.67"/>
    <m/>
    <n v="2"/>
    <m/>
    <n v="2"/>
  </r>
  <r>
    <s v="Склад Юг"/>
    <x v="0"/>
    <x v="8219"/>
    <x v="0"/>
    <m/>
    <m/>
    <x v="0"/>
    <m/>
    <m/>
    <n v="375"/>
    <m/>
    <n v="375"/>
    <m/>
    <n v="1"/>
    <m/>
    <n v="1"/>
    <m/>
  </r>
  <r>
    <s v="Склад Юг"/>
    <x v="0"/>
    <x v="8220"/>
    <x v="0"/>
    <m/>
    <m/>
    <x v="0"/>
    <m/>
    <m/>
    <m/>
    <n v="5716.47"/>
    <n v="5716.47"/>
    <m/>
    <m/>
    <n v="1"/>
    <n v="1"/>
    <m/>
  </r>
  <r>
    <s v="Склад Юг"/>
    <x v="0"/>
    <x v="8221"/>
    <x v="0"/>
    <m/>
    <m/>
    <x v="0"/>
    <m/>
    <m/>
    <m/>
    <n v="3726.67"/>
    <n v="3726.67"/>
    <m/>
    <m/>
    <n v="2"/>
    <n v="2"/>
    <m/>
  </r>
  <r>
    <s v="Склад Юг"/>
    <x v="0"/>
    <x v="8222"/>
    <x v="0"/>
    <m/>
    <m/>
    <x v="0"/>
    <m/>
    <m/>
    <m/>
    <n v="23555.58"/>
    <n v="23555.58"/>
    <m/>
    <m/>
    <n v="1"/>
    <n v="1"/>
    <m/>
  </r>
  <r>
    <s v="Склад Юг"/>
    <x v="0"/>
    <x v="8223"/>
    <x v="0"/>
    <m/>
    <m/>
    <x v="0"/>
    <m/>
    <m/>
    <m/>
    <n v="24412.5"/>
    <n v="24412.5"/>
    <m/>
    <m/>
    <n v="1"/>
    <n v="1"/>
    <m/>
  </r>
  <r>
    <s v="Склад Юг"/>
    <x v="0"/>
    <x v="8224"/>
    <x v="0"/>
    <m/>
    <m/>
    <x v="0"/>
    <m/>
    <m/>
    <m/>
    <n v="3366.67"/>
    <n v="3366.67"/>
    <m/>
    <m/>
    <n v="1"/>
    <n v="1"/>
    <m/>
  </r>
  <r>
    <s v="Склад Юг"/>
    <x v="0"/>
    <x v="8225"/>
    <x v="0"/>
    <m/>
    <m/>
    <x v="0"/>
    <m/>
    <m/>
    <m/>
    <n v="3366.67"/>
    <n v="3366.67"/>
    <m/>
    <m/>
    <n v="1"/>
    <n v="1"/>
    <m/>
  </r>
  <r>
    <s v="Склад Юг"/>
    <x v="0"/>
    <x v="8226"/>
    <x v="0"/>
    <m/>
    <m/>
    <x v="0"/>
    <m/>
    <m/>
    <m/>
    <n v="30"/>
    <n v="30"/>
    <m/>
    <m/>
    <n v="4"/>
    <n v="4"/>
    <m/>
  </r>
  <r>
    <s v="Склад Юг"/>
    <x v="0"/>
    <x v="8227"/>
    <x v="0"/>
    <m/>
    <m/>
    <x v="0"/>
    <m/>
    <m/>
    <m/>
    <n v="553.35"/>
    <n v="553.35"/>
    <m/>
    <m/>
    <n v="2"/>
    <n v="2"/>
    <m/>
  </r>
  <r>
    <s v="Склад Юг"/>
    <x v="0"/>
    <x v="8228"/>
    <x v="0"/>
    <m/>
    <m/>
    <x v="0"/>
    <m/>
    <m/>
    <m/>
    <n v="1422"/>
    <n v="1422"/>
    <m/>
    <m/>
    <n v="1"/>
    <n v="1"/>
    <m/>
  </r>
  <r>
    <s v="Склад Юг"/>
    <x v="0"/>
    <x v="8229"/>
    <x v="0"/>
    <m/>
    <m/>
    <x v="0"/>
    <m/>
    <m/>
    <n v="68383.460000000006"/>
    <m/>
    <n v="68383.460000000006"/>
    <m/>
    <n v="15"/>
    <m/>
    <n v="15"/>
    <m/>
  </r>
  <r>
    <s v="Склад Юг"/>
    <x v="0"/>
    <x v="8230"/>
    <x v="0"/>
    <m/>
    <m/>
    <x v="0"/>
    <m/>
    <m/>
    <m/>
    <n v="32400"/>
    <m/>
    <n v="32400"/>
    <m/>
    <n v="1"/>
    <m/>
    <n v="1"/>
  </r>
  <r>
    <s v="Склад Юг"/>
    <x v="0"/>
    <x v="8231"/>
    <x v="0"/>
    <m/>
    <m/>
    <x v="0"/>
    <m/>
    <n v="1728.93"/>
    <n v="1728.93"/>
    <m/>
    <n v="1728.93"/>
    <m/>
    <n v="2"/>
    <m/>
    <n v="2"/>
    <m/>
  </r>
  <r>
    <s v="Склад Юг"/>
    <x v="0"/>
    <x v="8232"/>
    <x v="0"/>
    <m/>
    <m/>
    <x v="0"/>
    <m/>
    <m/>
    <n v="2382.67"/>
    <m/>
    <n v="2382.67"/>
    <m/>
    <n v="2"/>
    <m/>
    <n v="2"/>
    <m/>
  </r>
  <r>
    <s v="Склад Юг"/>
    <x v="0"/>
    <x v="8233"/>
    <x v="2"/>
    <n v="860.17"/>
    <n v="1"/>
    <x v="6"/>
    <s v="Не востребован ОГЭ"/>
    <n v="860.17"/>
    <n v="860.17"/>
    <m/>
    <m/>
    <n v="860.17"/>
    <n v="1"/>
    <m/>
    <m/>
    <n v="1"/>
  </r>
  <r>
    <s v="Склад Юг"/>
    <x v="0"/>
    <x v="8234"/>
    <x v="0"/>
    <m/>
    <m/>
    <x v="0"/>
    <m/>
    <m/>
    <m/>
    <n v="1301.82"/>
    <n v="1301.82"/>
    <m/>
    <m/>
    <n v="2"/>
    <n v="2"/>
    <m/>
  </r>
  <r>
    <s v="Склад Юг"/>
    <x v="0"/>
    <x v="8235"/>
    <x v="0"/>
    <m/>
    <m/>
    <x v="0"/>
    <m/>
    <m/>
    <m/>
    <n v="1252.73"/>
    <n v="1252.73"/>
    <m/>
    <m/>
    <n v="2"/>
    <n v="2"/>
    <m/>
  </r>
  <r>
    <s v="Склад Юг"/>
    <x v="0"/>
    <x v="8236"/>
    <x v="0"/>
    <m/>
    <m/>
    <x v="0"/>
    <m/>
    <m/>
    <m/>
    <n v="2011.07"/>
    <n v="2011.07"/>
    <m/>
    <m/>
    <n v="2"/>
    <n v="2"/>
    <m/>
  </r>
  <r>
    <s v="Склад Юг"/>
    <x v="0"/>
    <x v="8237"/>
    <x v="0"/>
    <m/>
    <m/>
    <x v="0"/>
    <m/>
    <m/>
    <m/>
    <n v="13550"/>
    <n v="13550"/>
    <m/>
    <m/>
    <n v="5"/>
    <n v="5"/>
    <m/>
  </r>
  <r>
    <s v="Склад Юг"/>
    <x v="0"/>
    <x v="8238"/>
    <x v="0"/>
    <m/>
    <m/>
    <x v="0"/>
    <m/>
    <m/>
    <m/>
    <n v="3250"/>
    <n v="3250"/>
    <m/>
    <m/>
    <n v="1"/>
    <n v="1"/>
    <m/>
  </r>
  <r>
    <s v="Склад Юг"/>
    <x v="0"/>
    <x v="8239"/>
    <x v="0"/>
    <m/>
    <m/>
    <x v="0"/>
    <m/>
    <m/>
    <m/>
    <n v="9360"/>
    <n v="9360"/>
    <m/>
    <m/>
    <n v="13"/>
    <n v="13"/>
    <m/>
  </r>
  <r>
    <s v="Склад Юг"/>
    <x v="0"/>
    <x v="5470"/>
    <x v="0"/>
    <m/>
    <m/>
    <x v="0"/>
    <m/>
    <m/>
    <m/>
    <n v="3200"/>
    <n v="3200"/>
    <m/>
    <m/>
    <n v="2"/>
    <n v="2"/>
    <m/>
  </r>
  <r>
    <s v="Склад Юг"/>
    <x v="0"/>
    <x v="8240"/>
    <x v="0"/>
    <m/>
    <m/>
    <x v="0"/>
    <m/>
    <m/>
    <m/>
    <n v="660"/>
    <m/>
    <n v="660"/>
    <m/>
    <n v="50"/>
    <m/>
    <n v="50"/>
  </r>
  <r>
    <s v="Склад Юг"/>
    <x v="0"/>
    <x v="8241"/>
    <x v="0"/>
    <m/>
    <m/>
    <x v="0"/>
    <m/>
    <m/>
    <m/>
    <n v="9600"/>
    <n v="9600"/>
    <m/>
    <m/>
    <n v="1"/>
    <n v="1"/>
    <m/>
  </r>
  <r>
    <s v="Склад Юг"/>
    <x v="0"/>
    <x v="8242"/>
    <x v="0"/>
    <m/>
    <m/>
    <x v="0"/>
    <m/>
    <m/>
    <m/>
    <n v="2831.67"/>
    <n v="1415.84"/>
    <n v="1415.83"/>
    <m/>
    <n v="2"/>
    <n v="1"/>
    <n v="1"/>
  </r>
  <r>
    <s v="Склад Юг"/>
    <x v="0"/>
    <x v="8243"/>
    <x v="0"/>
    <m/>
    <m/>
    <x v="0"/>
    <m/>
    <m/>
    <m/>
    <n v="8072.74"/>
    <n v="8072.74"/>
    <m/>
    <m/>
    <n v="2"/>
    <n v="2"/>
    <m/>
  </r>
  <r>
    <s v="Склад Юг"/>
    <x v="0"/>
    <x v="8244"/>
    <x v="0"/>
    <m/>
    <m/>
    <x v="0"/>
    <m/>
    <m/>
    <m/>
    <n v="8188"/>
    <n v="8188"/>
    <m/>
    <m/>
    <n v="2"/>
    <n v="2"/>
    <m/>
  </r>
  <r>
    <s v="Склад Юг"/>
    <x v="0"/>
    <x v="8245"/>
    <x v="0"/>
    <m/>
    <m/>
    <x v="0"/>
    <m/>
    <m/>
    <m/>
    <n v="11847.6"/>
    <n v="11847.6"/>
    <m/>
    <m/>
    <n v="3"/>
    <n v="3"/>
    <m/>
  </r>
  <r>
    <s v="Склад Юг"/>
    <x v="0"/>
    <x v="8246"/>
    <x v="0"/>
    <m/>
    <m/>
    <x v="0"/>
    <m/>
    <m/>
    <m/>
    <n v="25059.66"/>
    <n v="25059.66"/>
    <m/>
    <m/>
    <n v="6"/>
    <n v="6"/>
    <m/>
  </r>
  <r>
    <s v="Склад Юг"/>
    <x v="0"/>
    <x v="8247"/>
    <x v="0"/>
    <m/>
    <m/>
    <x v="0"/>
    <m/>
    <m/>
    <m/>
    <n v="270"/>
    <n v="270"/>
    <m/>
    <m/>
    <n v="18"/>
    <n v="18"/>
    <m/>
  </r>
  <r>
    <s v="Склад Юг"/>
    <x v="0"/>
    <x v="8248"/>
    <x v="0"/>
    <m/>
    <m/>
    <x v="0"/>
    <m/>
    <m/>
    <m/>
    <n v="270"/>
    <n v="270"/>
    <m/>
    <m/>
    <n v="18"/>
    <n v="18"/>
    <m/>
  </r>
  <r>
    <s v="Склад Юг"/>
    <x v="0"/>
    <x v="8249"/>
    <x v="0"/>
    <m/>
    <m/>
    <x v="0"/>
    <m/>
    <m/>
    <m/>
    <n v="270"/>
    <n v="270"/>
    <m/>
    <m/>
    <n v="18"/>
    <n v="18"/>
    <m/>
  </r>
  <r>
    <s v="Склад Юг"/>
    <x v="0"/>
    <x v="8250"/>
    <x v="0"/>
    <m/>
    <m/>
    <x v="0"/>
    <m/>
    <m/>
    <m/>
    <n v="158.75"/>
    <n v="158.75"/>
    <m/>
    <m/>
    <n v="15"/>
    <n v="15"/>
    <m/>
  </r>
  <r>
    <s v="Склад Юг"/>
    <x v="0"/>
    <x v="8251"/>
    <x v="0"/>
    <m/>
    <m/>
    <x v="0"/>
    <m/>
    <m/>
    <m/>
    <n v="158.75"/>
    <n v="158.75"/>
    <m/>
    <m/>
    <n v="15"/>
    <n v="15"/>
    <m/>
  </r>
  <r>
    <s v="Склад Юг"/>
    <x v="0"/>
    <x v="8252"/>
    <x v="0"/>
    <m/>
    <m/>
    <x v="0"/>
    <m/>
    <m/>
    <m/>
    <n v="158.75"/>
    <n v="158.75"/>
    <m/>
    <m/>
    <n v="15"/>
    <n v="15"/>
    <m/>
  </r>
  <r>
    <s v="Склад Юг"/>
    <x v="0"/>
    <x v="8253"/>
    <x v="0"/>
    <m/>
    <m/>
    <x v="0"/>
    <m/>
    <m/>
    <m/>
    <n v="37.5"/>
    <n v="37.5"/>
    <m/>
    <m/>
    <n v="3"/>
    <n v="3"/>
    <m/>
  </r>
  <r>
    <s v="Склад Юг"/>
    <x v="0"/>
    <x v="8254"/>
    <x v="0"/>
    <m/>
    <m/>
    <x v="0"/>
    <m/>
    <m/>
    <m/>
    <n v="37.5"/>
    <n v="37.5"/>
    <m/>
    <m/>
    <n v="3"/>
    <n v="3"/>
    <m/>
  </r>
  <r>
    <s v="Склад Юг"/>
    <x v="0"/>
    <x v="8255"/>
    <x v="0"/>
    <m/>
    <m/>
    <x v="0"/>
    <m/>
    <m/>
    <m/>
    <n v="37.5"/>
    <n v="37.5"/>
    <m/>
    <m/>
    <n v="3"/>
    <n v="3"/>
    <m/>
  </r>
  <r>
    <s v="Склад Юг"/>
    <x v="0"/>
    <x v="8256"/>
    <x v="0"/>
    <m/>
    <m/>
    <x v="0"/>
    <m/>
    <m/>
    <m/>
    <n v="14990"/>
    <n v="14990"/>
    <m/>
    <m/>
    <n v="1"/>
    <n v="1"/>
    <m/>
  </r>
  <r>
    <s v="Склад Юг"/>
    <x v="0"/>
    <x v="5480"/>
    <x v="0"/>
    <m/>
    <m/>
    <x v="0"/>
    <m/>
    <m/>
    <m/>
    <n v="6324.5"/>
    <n v="6324.5"/>
    <m/>
    <m/>
    <n v="1"/>
    <n v="1"/>
    <m/>
  </r>
  <r>
    <s v="Склад Юг"/>
    <x v="0"/>
    <x v="8257"/>
    <x v="0"/>
    <m/>
    <m/>
    <x v="0"/>
    <m/>
    <m/>
    <m/>
    <n v="7537.88"/>
    <n v="7537.88"/>
    <m/>
    <m/>
    <n v="1"/>
    <n v="1"/>
    <m/>
  </r>
  <r>
    <s v="Склад Юг"/>
    <x v="0"/>
    <x v="8258"/>
    <x v="0"/>
    <m/>
    <m/>
    <x v="0"/>
    <m/>
    <m/>
    <n v="13757"/>
    <m/>
    <n v="13757"/>
    <m/>
    <n v="1"/>
    <m/>
    <n v="1"/>
    <m/>
  </r>
  <r>
    <s v="Склад Юг"/>
    <x v="0"/>
    <x v="8259"/>
    <x v="0"/>
    <m/>
    <m/>
    <x v="0"/>
    <m/>
    <m/>
    <m/>
    <n v="3402"/>
    <n v="3402"/>
    <m/>
    <m/>
    <n v="1"/>
    <n v="1"/>
    <m/>
  </r>
  <r>
    <s v="Склад Юг"/>
    <x v="0"/>
    <x v="8260"/>
    <x v="0"/>
    <m/>
    <m/>
    <x v="0"/>
    <m/>
    <m/>
    <n v="206"/>
    <m/>
    <n v="206"/>
    <m/>
    <n v="4"/>
    <m/>
    <n v="4"/>
    <m/>
  </r>
  <r>
    <s v="Склад Юг"/>
    <x v="0"/>
    <x v="8261"/>
    <x v="0"/>
    <m/>
    <m/>
    <x v="0"/>
    <m/>
    <m/>
    <n v="206"/>
    <m/>
    <n v="206"/>
    <m/>
    <n v="4"/>
    <m/>
    <n v="4"/>
    <m/>
  </r>
  <r>
    <s v="Склад Юг"/>
    <x v="0"/>
    <x v="8262"/>
    <x v="0"/>
    <m/>
    <m/>
    <x v="0"/>
    <m/>
    <m/>
    <m/>
    <n v="7546.43"/>
    <n v="7546.43"/>
    <m/>
    <m/>
    <n v="2"/>
    <n v="2"/>
    <m/>
  </r>
  <r>
    <s v="Склад Юг"/>
    <x v="0"/>
    <x v="8263"/>
    <x v="0"/>
    <m/>
    <m/>
    <x v="0"/>
    <m/>
    <m/>
    <m/>
    <n v="1348.74"/>
    <m/>
    <n v="1348.74"/>
    <m/>
    <n v="1"/>
    <m/>
    <n v="1"/>
  </r>
  <r>
    <s v="Склад Юг"/>
    <x v="0"/>
    <x v="8264"/>
    <x v="0"/>
    <m/>
    <m/>
    <x v="0"/>
    <m/>
    <m/>
    <m/>
    <n v="86000"/>
    <n v="86000"/>
    <m/>
    <m/>
    <n v="920"/>
    <n v="920"/>
    <m/>
  </r>
  <r>
    <s v="Склад Юг"/>
    <x v="0"/>
    <x v="8265"/>
    <x v="0"/>
    <m/>
    <m/>
    <x v="0"/>
    <m/>
    <m/>
    <m/>
    <n v="12750"/>
    <n v="12750"/>
    <m/>
    <m/>
    <n v="1"/>
    <n v="1"/>
    <m/>
  </r>
  <r>
    <s v="Склад Юг"/>
    <x v="0"/>
    <x v="5483"/>
    <x v="0"/>
    <m/>
    <m/>
    <x v="0"/>
    <m/>
    <m/>
    <m/>
    <n v="210023.8"/>
    <n v="149999.26"/>
    <n v="60024.54"/>
    <m/>
    <n v="25"/>
    <n v="18"/>
    <n v="7"/>
  </r>
  <r>
    <s v="Склад Юг"/>
    <x v="0"/>
    <x v="8266"/>
    <x v="0"/>
    <m/>
    <m/>
    <x v="0"/>
    <m/>
    <m/>
    <m/>
    <n v="40463"/>
    <n v="40463"/>
    <m/>
    <m/>
    <n v="7"/>
    <n v="7"/>
    <m/>
  </r>
  <r>
    <s v="Склад Юг"/>
    <x v="0"/>
    <x v="8267"/>
    <x v="0"/>
    <m/>
    <m/>
    <x v="0"/>
    <m/>
    <m/>
    <m/>
    <n v="92500"/>
    <n v="92500"/>
    <m/>
    <m/>
    <n v="2"/>
    <n v="2"/>
    <m/>
  </r>
  <r>
    <s v="Склад Юг"/>
    <x v="0"/>
    <x v="8268"/>
    <x v="0"/>
    <m/>
    <m/>
    <x v="0"/>
    <m/>
    <m/>
    <m/>
    <n v="4835"/>
    <n v="4835"/>
    <m/>
    <m/>
    <n v="1"/>
    <n v="1"/>
    <m/>
  </r>
  <r>
    <s v="Склад Юг"/>
    <x v="0"/>
    <x v="8269"/>
    <x v="0"/>
    <m/>
    <m/>
    <x v="0"/>
    <m/>
    <m/>
    <n v="26250"/>
    <m/>
    <n v="26250"/>
    <m/>
    <n v="10"/>
    <m/>
    <n v="10"/>
    <m/>
  </r>
  <r>
    <s v="Склад Юг"/>
    <x v="0"/>
    <x v="8270"/>
    <x v="0"/>
    <m/>
    <m/>
    <x v="0"/>
    <m/>
    <m/>
    <m/>
    <n v="23684"/>
    <n v="23684"/>
    <m/>
    <m/>
    <n v="1"/>
    <n v="1"/>
    <m/>
  </r>
  <r>
    <s v="Склад Юг"/>
    <x v="0"/>
    <x v="8271"/>
    <x v="0"/>
    <m/>
    <m/>
    <x v="0"/>
    <m/>
    <m/>
    <m/>
    <n v="890"/>
    <n v="890"/>
    <m/>
    <m/>
    <n v="5"/>
    <n v="5"/>
    <m/>
  </r>
  <r>
    <s v="Склад Юг"/>
    <x v="0"/>
    <x v="8272"/>
    <x v="0"/>
    <m/>
    <m/>
    <x v="0"/>
    <m/>
    <m/>
    <m/>
    <n v="27180"/>
    <m/>
    <n v="27180"/>
    <m/>
    <n v="2"/>
    <m/>
    <n v="2"/>
  </r>
  <r>
    <s v="Склад Юг"/>
    <x v="0"/>
    <x v="8273"/>
    <x v="0"/>
    <m/>
    <m/>
    <x v="0"/>
    <m/>
    <m/>
    <m/>
    <n v="546"/>
    <n v="546"/>
    <m/>
    <m/>
    <n v="1"/>
    <n v="1"/>
    <m/>
  </r>
  <r>
    <s v="Склад Юг"/>
    <x v="0"/>
    <x v="8274"/>
    <x v="0"/>
    <m/>
    <m/>
    <x v="0"/>
    <m/>
    <m/>
    <n v="13174.7"/>
    <m/>
    <n v="13174.7"/>
    <m/>
    <n v="2"/>
    <m/>
    <n v="2"/>
    <m/>
  </r>
  <r>
    <s v="Склад Юг"/>
    <x v="0"/>
    <x v="8275"/>
    <x v="0"/>
    <m/>
    <m/>
    <x v="0"/>
    <m/>
    <m/>
    <m/>
    <n v="1055"/>
    <n v="1055"/>
    <m/>
    <m/>
    <n v="1"/>
    <n v="1"/>
    <m/>
  </r>
  <r>
    <s v="Склад Юг"/>
    <x v="0"/>
    <x v="8276"/>
    <x v="0"/>
    <m/>
    <m/>
    <x v="0"/>
    <m/>
    <m/>
    <n v="610"/>
    <m/>
    <n v="610"/>
    <m/>
    <n v="1"/>
    <m/>
    <n v="1"/>
    <m/>
  </r>
  <r>
    <s v="Склад Юг"/>
    <x v="0"/>
    <x v="8277"/>
    <x v="0"/>
    <m/>
    <m/>
    <x v="0"/>
    <m/>
    <m/>
    <m/>
    <n v="6400"/>
    <n v="6400"/>
    <m/>
    <m/>
    <n v="2"/>
    <n v="2"/>
    <m/>
  </r>
  <r>
    <s v="Склад Юг"/>
    <x v="0"/>
    <x v="8278"/>
    <x v="0"/>
    <m/>
    <m/>
    <x v="0"/>
    <m/>
    <m/>
    <m/>
    <n v="1050"/>
    <n v="525"/>
    <n v="525"/>
    <m/>
    <n v="4"/>
    <n v="2"/>
    <n v="2"/>
  </r>
  <r>
    <s v="Склад Юг"/>
    <x v="0"/>
    <x v="8279"/>
    <x v="0"/>
    <m/>
    <m/>
    <x v="0"/>
    <m/>
    <m/>
    <m/>
    <n v="208.69"/>
    <n v="208.69"/>
    <m/>
    <m/>
    <n v="1"/>
    <n v="1"/>
    <m/>
  </r>
  <r>
    <s v="Склад Юг"/>
    <x v="0"/>
    <x v="2740"/>
    <x v="0"/>
    <m/>
    <m/>
    <x v="0"/>
    <m/>
    <m/>
    <m/>
    <n v="2400"/>
    <n v="2400"/>
    <m/>
    <m/>
    <n v="10"/>
    <n v="10"/>
    <m/>
  </r>
  <r>
    <s v="Склад Юг"/>
    <x v="0"/>
    <x v="8280"/>
    <x v="0"/>
    <m/>
    <m/>
    <x v="0"/>
    <m/>
    <m/>
    <m/>
    <n v="2090"/>
    <n v="2090"/>
    <m/>
    <m/>
    <n v="10"/>
    <n v="10"/>
    <m/>
  </r>
  <r>
    <s v="Склад Юг"/>
    <x v="0"/>
    <x v="8281"/>
    <x v="0"/>
    <m/>
    <m/>
    <x v="0"/>
    <m/>
    <m/>
    <m/>
    <n v="1907.27"/>
    <n v="1907.27"/>
    <m/>
    <m/>
    <n v="2"/>
    <n v="2"/>
    <m/>
  </r>
  <r>
    <s v="Склад Юг"/>
    <x v="0"/>
    <x v="5489"/>
    <x v="0"/>
    <m/>
    <m/>
    <x v="0"/>
    <m/>
    <m/>
    <m/>
    <n v="184.55"/>
    <n v="184.55"/>
    <m/>
    <m/>
    <n v="30"/>
    <n v="30"/>
    <m/>
  </r>
  <r>
    <s v="Склад Юг"/>
    <x v="0"/>
    <x v="8282"/>
    <x v="0"/>
    <m/>
    <m/>
    <x v="0"/>
    <m/>
    <m/>
    <m/>
    <n v="87.27"/>
    <n v="87.27"/>
    <m/>
    <m/>
    <n v="10"/>
    <n v="10"/>
    <m/>
  </r>
  <r>
    <s v="Склад Юг"/>
    <x v="0"/>
    <x v="5490"/>
    <x v="0"/>
    <m/>
    <m/>
    <x v="0"/>
    <m/>
    <m/>
    <m/>
    <n v="146.66999999999999"/>
    <n v="146.66999999999999"/>
    <m/>
    <m/>
    <n v="10"/>
    <n v="10"/>
    <m/>
  </r>
  <r>
    <s v="Склад Юг"/>
    <x v="0"/>
    <x v="5491"/>
    <x v="0"/>
    <m/>
    <m/>
    <x v="0"/>
    <m/>
    <m/>
    <m/>
    <n v="675"/>
    <n v="675"/>
    <m/>
    <m/>
    <n v="10"/>
    <n v="10"/>
    <m/>
  </r>
  <r>
    <s v="Склад Юг"/>
    <x v="0"/>
    <x v="8283"/>
    <x v="0"/>
    <m/>
    <m/>
    <x v="0"/>
    <m/>
    <m/>
    <m/>
    <n v="1408.33"/>
    <n v="1408.33"/>
    <m/>
    <m/>
    <n v="20"/>
    <n v="20"/>
    <m/>
  </r>
  <r>
    <s v="Склад Юг"/>
    <x v="0"/>
    <x v="8284"/>
    <x v="0"/>
    <m/>
    <m/>
    <x v="0"/>
    <m/>
    <m/>
    <m/>
    <n v="427.5"/>
    <n v="427.5"/>
    <m/>
    <m/>
    <n v="30"/>
    <n v="30"/>
    <m/>
  </r>
  <r>
    <s v="Склад Юг"/>
    <x v="0"/>
    <x v="8285"/>
    <x v="0"/>
    <m/>
    <m/>
    <x v="0"/>
    <m/>
    <m/>
    <m/>
    <n v="779.17"/>
    <n v="779.17"/>
    <m/>
    <m/>
    <n v="50"/>
    <n v="50"/>
    <m/>
  </r>
  <r>
    <s v="Склад Юг"/>
    <x v="0"/>
    <x v="8286"/>
    <x v="0"/>
    <m/>
    <m/>
    <x v="0"/>
    <m/>
    <m/>
    <m/>
    <n v="1383.33"/>
    <n v="1383.33"/>
    <m/>
    <m/>
    <n v="40"/>
    <n v="40"/>
    <m/>
  </r>
  <r>
    <s v="Склад Юг"/>
    <x v="0"/>
    <x v="8287"/>
    <x v="0"/>
    <m/>
    <m/>
    <x v="0"/>
    <m/>
    <m/>
    <m/>
    <n v="689.47"/>
    <n v="689.47"/>
    <m/>
    <m/>
    <n v="100"/>
    <n v="100"/>
    <m/>
  </r>
  <r>
    <s v="Склад Юг"/>
    <x v="0"/>
    <x v="8288"/>
    <x v="0"/>
    <m/>
    <m/>
    <x v="0"/>
    <m/>
    <m/>
    <m/>
    <n v="176.67"/>
    <n v="176.67"/>
    <m/>
    <m/>
    <n v="20"/>
    <n v="20"/>
    <m/>
  </r>
  <r>
    <s v="Склад Юг"/>
    <x v="0"/>
    <x v="8289"/>
    <x v="0"/>
    <m/>
    <m/>
    <x v="0"/>
    <m/>
    <m/>
    <m/>
    <n v="14425"/>
    <n v="14425"/>
    <m/>
    <m/>
    <n v="10"/>
    <n v="10"/>
    <m/>
  </r>
  <r>
    <s v="Склад Юг"/>
    <x v="0"/>
    <x v="8290"/>
    <x v="0"/>
    <m/>
    <m/>
    <x v="0"/>
    <m/>
    <m/>
    <n v="5411"/>
    <m/>
    <n v="5411"/>
    <m/>
    <n v="1"/>
    <m/>
    <n v="1"/>
    <m/>
  </r>
  <r>
    <s v="Склад Юг"/>
    <x v="0"/>
    <x v="8291"/>
    <x v="0"/>
    <m/>
    <m/>
    <x v="0"/>
    <m/>
    <m/>
    <m/>
    <n v="34000"/>
    <m/>
    <n v="34000"/>
    <m/>
    <n v="2"/>
    <m/>
    <n v="2"/>
  </r>
  <r>
    <s v="Склад Юг"/>
    <x v="0"/>
    <x v="8292"/>
    <x v="0"/>
    <m/>
    <m/>
    <x v="0"/>
    <m/>
    <m/>
    <m/>
    <n v="89916.67"/>
    <n v="44958.34"/>
    <n v="44958.33"/>
    <m/>
    <n v="2"/>
    <n v="1"/>
    <n v="1"/>
  </r>
  <r>
    <s v="Склад Юг"/>
    <x v="0"/>
    <x v="8293"/>
    <x v="0"/>
    <m/>
    <m/>
    <x v="0"/>
    <m/>
    <m/>
    <m/>
    <n v="1880"/>
    <n v="1880"/>
    <m/>
    <m/>
    <n v="1"/>
    <n v="1"/>
    <m/>
  </r>
  <r>
    <s v="Склад Юг"/>
    <x v="0"/>
    <x v="8294"/>
    <x v="0"/>
    <m/>
    <m/>
    <x v="0"/>
    <m/>
    <m/>
    <m/>
    <n v="4032"/>
    <n v="4032"/>
    <m/>
    <m/>
    <n v="16"/>
    <n v="16"/>
    <m/>
  </r>
  <r>
    <s v="Склад Юг"/>
    <x v="0"/>
    <x v="8295"/>
    <x v="0"/>
    <m/>
    <m/>
    <x v="0"/>
    <m/>
    <m/>
    <m/>
    <n v="103900"/>
    <n v="103900"/>
    <m/>
    <m/>
    <n v="768"/>
    <n v="768"/>
    <m/>
  </r>
  <r>
    <s v="Склад Юг"/>
    <x v="0"/>
    <x v="8296"/>
    <x v="0"/>
    <m/>
    <m/>
    <x v="0"/>
    <m/>
    <m/>
    <m/>
    <n v="73150"/>
    <n v="73150"/>
    <m/>
    <m/>
    <n v="700"/>
    <n v="700"/>
    <m/>
  </r>
  <r>
    <s v="Склад Юг"/>
    <x v="0"/>
    <x v="8297"/>
    <x v="0"/>
    <m/>
    <m/>
    <x v="0"/>
    <m/>
    <m/>
    <m/>
    <n v="54510"/>
    <n v="54510"/>
    <m/>
    <m/>
    <n v="600"/>
    <n v="600"/>
    <m/>
  </r>
  <r>
    <s v="Склад Юг"/>
    <x v="0"/>
    <x v="8298"/>
    <x v="0"/>
    <m/>
    <m/>
    <x v="0"/>
    <m/>
    <m/>
    <m/>
    <n v="60900"/>
    <n v="60900"/>
    <m/>
    <m/>
    <n v="350"/>
    <n v="350"/>
    <m/>
  </r>
  <r>
    <s v="Склад Юг"/>
    <x v="0"/>
    <x v="5497"/>
    <x v="0"/>
    <m/>
    <m/>
    <x v="0"/>
    <m/>
    <m/>
    <m/>
    <n v="663.33"/>
    <n v="663.33"/>
    <m/>
    <m/>
    <n v="2"/>
    <n v="2"/>
    <m/>
  </r>
  <r>
    <s v="Склад Юг"/>
    <x v="0"/>
    <x v="8299"/>
    <x v="0"/>
    <m/>
    <m/>
    <x v="0"/>
    <m/>
    <m/>
    <m/>
    <n v="4059.7"/>
    <n v="4059.7"/>
    <m/>
    <m/>
    <n v="2"/>
    <n v="2"/>
    <m/>
  </r>
  <r>
    <s v="Склад Юг"/>
    <x v="0"/>
    <x v="2757"/>
    <x v="0"/>
    <m/>
    <m/>
    <x v="0"/>
    <m/>
    <m/>
    <m/>
    <n v="3675"/>
    <n v="3675"/>
    <m/>
    <m/>
    <n v="1"/>
    <n v="1"/>
    <m/>
  </r>
  <r>
    <s v="Склад Юг"/>
    <x v="0"/>
    <x v="8300"/>
    <x v="0"/>
    <m/>
    <m/>
    <x v="0"/>
    <m/>
    <m/>
    <m/>
    <n v="2680.92"/>
    <n v="2680.92"/>
    <m/>
    <m/>
    <n v="1"/>
    <n v="1"/>
    <m/>
  </r>
  <r>
    <s v="Склад Юг"/>
    <x v="0"/>
    <x v="2758"/>
    <x v="0"/>
    <m/>
    <m/>
    <x v="0"/>
    <m/>
    <m/>
    <m/>
    <n v="3675"/>
    <n v="3675"/>
    <m/>
    <m/>
    <n v="1"/>
    <n v="1"/>
    <m/>
  </r>
  <r>
    <s v="Склад Юг"/>
    <x v="0"/>
    <x v="8301"/>
    <x v="0"/>
    <m/>
    <m/>
    <x v="0"/>
    <m/>
    <m/>
    <m/>
    <n v="2680.92"/>
    <n v="2680.92"/>
    <m/>
    <m/>
    <n v="1"/>
    <n v="1"/>
    <m/>
  </r>
  <r>
    <s v="Склад Юг"/>
    <x v="0"/>
    <x v="8302"/>
    <x v="0"/>
    <m/>
    <m/>
    <x v="0"/>
    <m/>
    <m/>
    <m/>
    <n v="6633.75"/>
    <n v="6633.75"/>
    <m/>
    <m/>
    <n v="90"/>
    <n v="90"/>
    <m/>
  </r>
  <r>
    <s v="Склад Юг"/>
    <x v="0"/>
    <x v="8303"/>
    <x v="0"/>
    <m/>
    <m/>
    <x v="0"/>
    <m/>
    <m/>
    <m/>
    <n v="5583.33"/>
    <n v="1116.67"/>
    <n v="4466.66"/>
    <m/>
    <n v="50"/>
    <n v="10"/>
    <n v="40"/>
  </r>
  <r>
    <s v="Склад Юг"/>
    <x v="0"/>
    <x v="8304"/>
    <x v="0"/>
    <m/>
    <m/>
    <x v="0"/>
    <m/>
    <m/>
    <m/>
    <n v="19140"/>
    <n v="19140"/>
    <m/>
    <m/>
    <n v="4"/>
    <n v="4"/>
    <m/>
  </r>
  <r>
    <s v="Склад Юг"/>
    <x v="0"/>
    <x v="8305"/>
    <x v="0"/>
    <m/>
    <m/>
    <x v="0"/>
    <m/>
    <m/>
    <m/>
    <n v="26400"/>
    <n v="26400"/>
    <m/>
    <m/>
    <n v="3"/>
    <n v="3"/>
    <m/>
  </r>
  <r>
    <s v="Склад Юг"/>
    <x v="0"/>
    <x v="5498"/>
    <x v="0"/>
    <m/>
    <m/>
    <x v="0"/>
    <m/>
    <m/>
    <m/>
    <n v="78624"/>
    <m/>
    <n v="78624"/>
    <m/>
    <n v="3"/>
    <m/>
    <n v="3"/>
  </r>
  <r>
    <s v="Склад Юг"/>
    <x v="0"/>
    <x v="8306"/>
    <x v="0"/>
    <m/>
    <m/>
    <x v="0"/>
    <m/>
    <m/>
    <m/>
    <n v="216.42"/>
    <n v="216.42"/>
    <m/>
    <m/>
    <n v="16"/>
    <n v="16"/>
    <m/>
  </r>
  <r>
    <s v="Склад Юг"/>
    <x v="0"/>
    <x v="5504"/>
    <x v="0"/>
    <m/>
    <m/>
    <x v="0"/>
    <m/>
    <m/>
    <m/>
    <n v="1921"/>
    <n v="1921"/>
    <m/>
    <m/>
    <n v="9"/>
    <n v="9"/>
    <m/>
  </r>
  <r>
    <s v="Склад Юг"/>
    <x v="0"/>
    <x v="8307"/>
    <x v="0"/>
    <m/>
    <m/>
    <x v="0"/>
    <m/>
    <m/>
    <m/>
    <n v="23295.59"/>
    <n v="23295.59"/>
    <m/>
    <m/>
    <n v="2"/>
    <n v="2"/>
    <m/>
  </r>
  <r>
    <s v="Склад Юг"/>
    <x v="0"/>
    <x v="8308"/>
    <x v="0"/>
    <m/>
    <m/>
    <x v="0"/>
    <m/>
    <m/>
    <m/>
    <n v="10480.799999999999"/>
    <n v="10480.799999999999"/>
    <m/>
    <m/>
    <n v="1"/>
    <n v="1"/>
    <m/>
  </r>
  <r>
    <s v="Склад Юг"/>
    <x v="0"/>
    <x v="8309"/>
    <x v="0"/>
    <m/>
    <m/>
    <x v="0"/>
    <m/>
    <m/>
    <m/>
    <n v="18750"/>
    <n v="18750"/>
    <m/>
    <m/>
    <n v="1"/>
    <n v="1"/>
    <m/>
  </r>
  <r>
    <s v="Склад Юг"/>
    <x v="0"/>
    <x v="8310"/>
    <x v="0"/>
    <m/>
    <m/>
    <x v="0"/>
    <m/>
    <m/>
    <m/>
    <n v="16768.8"/>
    <n v="16768.8"/>
    <m/>
    <m/>
    <n v="1"/>
    <n v="1"/>
    <m/>
  </r>
  <r>
    <s v="Склад Юг"/>
    <x v="0"/>
    <x v="8311"/>
    <x v="0"/>
    <m/>
    <m/>
    <x v="0"/>
    <m/>
    <m/>
    <m/>
    <n v="16643.330000000002"/>
    <n v="16643.330000000002"/>
    <m/>
    <m/>
    <n v="1"/>
    <n v="1"/>
    <m/>
  </r>
  <r>
    <s v="Склад Юг"/>
    <x v="0"/>
    <x v="8312"/>
    <x v="0"/>
    <m/>
    <m/>
    <x v="0"/>
    <m/>
    <m/>
    <m/>
    <n v="11697"/>
    <n v="11697"/>
    <m/>
    <m/>
    <n v="1"/>
    <n v="1"/>
    <m/>
  </r>
  <r>
    <s v="Склад Юг"/>
    <x v="0"/>
    <x v="8313"/>
    <x v="0"/>
    <m/>
    <m/>
    <x v="0"/>
    <m/>
    <m/>
    <n v="1630.06"/>
    <m/>
    <n v="1630.06"/>
    <m/>
    <n v="3"/>
    <m/>
    <n v="3"/>
    <m/>
  </r>
  <r>
    <s v="Склад Юг"/>
    <x v="0"/>
    <x v="8314"/>
    <x v="0"/>
    <m/>
    <m/>
    <x v="0"/>
    <m/>
    <m/>
    <m/>
    <n v="89816.04"/>
    <n v="89816.04"/>
    <m/>
    <m/>
    <n v="27"/>
    <n v="27"/>
    <m/>
  </r>
  <r>
    <s v="Склад Юг"/>
    <x v="0"/>
    <x v="8315"/>
    <x v="0"/>
    <m/>
    <m/>
    <x v="0"/>
    <m/>
    <m/>
    <m/>
    <n v="23977.5"/>
    <n v="23977.5"/>
    <m/>
    <m/>
    <n v="5"/>
    <n v="5"/>
    <m/>
  </r>
  <r>
    <s v="Склад Юг"/>
    <x v="0"/>
    <x v="8316"/>
    <x v="0"/>
    <m/>
    <m/>
    <x v="0"/>
    <m/>
    <m/>
    <n v="3375"/>
    <m/>
    <n v="3375"/>
    <m/>
    <n v="6"/>
    <m/>
    <n v="6"/>
    <m/>
  </r>
  <r>
    <s v="Склад Юг"/>
    <x v="0"/>
    <x v="8317"/>
    <x v="0"/>
    <m/>
    <m/>
    <x v="0"/>
    <m/>
    <m/>
    <n v="2375"/>
    <m/>
    <n v="2375"/>
    <m/>
    <n v="3"/>
    <m/>
    <n v="3"/>
    <m/>
  </r>
  <r>
    <s v="Склад Юг"/>
    <x v="0"/>
    <x v="8318"/>
    <x v="0"/>
    <m/>
    <m/>
    <x v="0"/>
    <m/>
    <m/>
    <m/>
    <n v="11385"/>
    <n v="11385"/>
    <m/>
    <m/>
    <n v="2"/>
    <n v="2"/>
    <m/>
  </r>
  <r>
    <s v="Склад Юг"/>
    <x v="0"/>
    <x v="8319"/>
    <x v="0"/>
    <m/>
    <m/>
    <x v="0"/>
    <m/>
    <m/>
    <m/>
    <n v="394"/>
    <n v="394"/>
    <m/>
    <m/>
    <n v="1"/>
    <n v="1"/>
    <m/>
  </r>
  <r>
    <s v="Склад Юг"/>
    <x v="0"/>
    <x v="8320"/>
    <x v="0"/>
    <m/>
    <m/>
    <x v="0"/>
    <m/>
    <m/>
    <m/>
    <n v="1048"/>
    <n v="1048"/>
    <m/>
    <m/>
    <n v="4"/>
    <n v="4"/>
    <m/>
  </r>
  <r>
    <s v="Склад Юг"/>
    <x v="0"/>
    <x v="8321"/>
    <x v="0"/>
    <m/>
    <m/>
    <x v="0"/>
    <m/>
    <m/>
    <m/>
    <n v="20875"/>
    <n v="20875"/>
    <m/>
    <m/>
    <n v="3"/>
    <n v="3"/>
    <m/>
  </r>
  <r>
    <s v="Склад Юг"/>
    <x v="0"/>
    <x v="8322"/>
    <x v="0"/>
    <m/>
    <m/>
    <x v="0"/>
    <m/>
    <m/>
    <m/>
    <n v="7590"/>
    <n v="7590"/>
    <m/>
    <m/>
    <n v="2"/>
    <n v="2"/>
    <m/>
  </r>
  <r>
    <s v="Склад Юг"/>
    <x v="0"/>
    <x v="8323"/>
    <x v="2"/>
    <n v="11479.65"/>
    <n v="1"/>
    <x v="3"/>
    <s v="ППД 2022"/>
    <m/>
    <n v="11479.65"/>
    <m/>
    <m/>
    <n v="11479.65"/>
    <n v="1"/>
    <m/>
    <m/>
    <n v="1"/>
  </r>
  <r>
    <s v="Склад Юг"/>
    <x v="0"/>
    <x v="8324"/>
    <x v="0"/>
    <m/>
    <m/>
    <x v="0"/>
    <m/>
    <m/>
    <m/>
    <n v="1254"/>
    <n v="1254"/>
    <m/>
    <m/>
    <n v="11"/>
    <n v="11"/>
    <m/>
  </r>
  <r>
    <s v="Склад Юг"/>
    <x v="0"/>
    <x v="8325"/>
    <x v="0"/>
    <m/>
    <m/>
    <x v="0"/>
    <m/>
    <m/>
    <m/>
    <n v="1836"/>
    <n v="1836"/>
    <m/>
    <m/>
    <n v="18"/>
    <n v="18"/>
    <m/>
  </r>
  <r>
    <s v="Склад Юг"/>
    <x v="0"/>
    <x v="5516"/>
    <x v="0"/>
    <m/>
    <m/>
    <x v="0"/>
    <m/>
    <m/>
    <m/>
    <n v="4357.2"/>
    <n v="4357.2"/>
    <m/>
    <m/>
    <n v="1"/>
    <n v="1"/>
    <m/>
  </r>
  <r>
    <s v="Склад Юг"/>
    <x v="0"/>
    <x v="8326"/>
    <x v="0"/>
    <m/>
    <m/>
    <x v="0"/>
    <m/>
    <m/>
    <m/>
    <n v="27555"/>
    <m/>
    <n v="27555"/>
    <m/>
    <n v="3"/>
    <m/>
    <n v="3"/>
  </r>
  <r>
    <s v="Склад Юг"/>
    <x v="0"/>
    <x v="5524"/>
    <x v="0"/>
    <m/>
    <m/>
    <x v="0"/>
    <m/>
    <m/>
    <m/>
    <n v="15804"/>
    <n v="15804"/>
    <m/>
    <m/>
    <n v="5"/>
    <n v="5"/>
    <m/>
  </r>
  <r>
    <s v="Склад Юг"/>
    <x v="0"/>
    <x v="8327"/>
    <x v="2"/>
    <n v="6343.75"/>
    <n v="5"/>
    <x v="3"/>
    <s v="ремонт трубопроводов 2022"/>
    <m/>
    <n v="6343.75"/>
    <m/>
    <m/>
    <n v="6343.75"/>
    <n v="5"/>
    <m/>
    <m/>
    <n v="5"/>
  </r>
  <r>
    <s v="Склад Юг"/>
    <x v="0"/>
    <x v="8328"/>
    <x v="2"/>
    <n v="6849.1"/>
    <n v="1"/>
    <x v="3"/>
    <s v="ремонт трубопроводов 2022"/>
    <m/>
    <n v="6849.1"/>
    <m/>
    <m/>
    <n v="6849.1"/>
    <n v="1"/>
    <m/>
    <m/>
    <n v="1"/>
  </r>
  <r>
    <s v="Склад Юг"/>
    <x v="0"/>
    <x v="5530"/>
    <x v="0"/>
    <m/>
    <m/>
    <x v="0"/>
    <m/>
    <m/>
    <m/>
    <n v="32598.6"/>
    <n v="32598.6"/>
    <m/>
    <m/>
    <n v="11"/>
    <n v="11"/>
    <m/>
  </r>
  <r>
    <s v="Склад Юг"/>
    <x v="0"/>
    <x v="8329"/>
    <x v="0"/>
    <m/>
    <m/>
    <x v="0"/>
    <m/>
    <m/>
    <m/>
    <n v="12349.2"/>
    <n v="12349.2"/>
    <m/>
    <m/>
    <n v="4"/>
    <n v="4"/>
    <m/>
  </r>
  <r>
    <s v="Склад Юг"/>
    <x v="0"/>
    <x v="8330"/>
    <x v="0"/>
    <m/>
    <m/>
    <x v="0"/>
    <m/>
    <m/>
    <m/>
    <n v="4890"/>
    <m/>
    <n v="4890"/>
    <m/>
    <n v="1"/>
    <m/>
    <n v="1"/>
  </r>
  <r>
    <s v="Склад Юг"/>
    <x v="0"/>
    <x v="5531"/>
    <x v="0"/>
    <m/>
    <m/>
    <x v="0"/>
    <m/>
    <m/>
    <m/>
    <n v="35686.400000000001"/>
    <n v="21508.400000000001"/>
    <n v="14178"/>
    <m/>
    <n v="8"/>
    <n v="5"/>
    <n v="3"/>
  </r>
  <r>
    <s v="Склад Юг"/>
    <x v="0"/>
    <x v="8331"/>
    <x v="0"/>
    <m/>
    <m/>
    <x v="0"/>
    <m/>
    <m/>
    <m/>
    <n v="13296"/>
    <m/>
    <n v="13296"/>
    <m/>
    <n v="2"/>
    <m/>
    <n v="2"/>
  </r>
  <r>
    <s v="Склад Юг"/>
    <x v="0"/>
    <x v="5533"/>
    <x v="0"/>
    <m/>
    <m/>
    <x v="0"/>
    <m/>
    <m/>
    <m/>
    <n v="31282"/>
    <n v="31282"/>
    <m/>
    <m/>
    <n v="2"/>
    <n v="2"/>
    <m/>
  </r>
  <r>
    <s v="Склад Юг"/>
    <x v="0"/>
    <x v="8332"/>
    <x v="0"/>
    <m/>
    <m/>
    <x v="0"/>
    <m/>
    <m/>
    <m/>
    <n v="3849.6"/>
    <n v="3849.6"/>
    <m/>
    <m/>
    <n v="8"/>
    <n v="8"/>
    <m/>
  </r>
  <r>
    <s v="Склад Юг"/>
    <x v="0"/>
    <x v="8333"/>
    <x v="0"/>
    <m/>
    <m/>
    <x v="0"/>
    <m/>
    <m/>
    <m/>
    <n v="12366"/>
    <n v="12366"/>
    <m/>
    <m/>
    <n v="5"/>
    <n v="5"/>
    <m/>
  </r>
  <r>
    <s v="Склад Юг"/>
    <x v="0"/>
    <x v="8334"/>
    <x v="0"/>
    <m/>
    <m/>
    <x v="0"/>
    <m/>
    <m/>
    <m/>
    <n v="1450.8"/>
    <m/>
    <n v="1450.8"/>
    <m/>
    <n v="1"/>
    <m/>
    <n v="1"/>
  </r>
  <r>
    <s v="Склад Юг"/>
    <x v="0"/>
    <x v="8335"/>
    <x v="0"/>
    <m/>
    <m/>
    <x v="0"/>
    <m/>
    <m/>
    <m/>
    <n v="1611.6"/>
    <n v="1611.6"/>
    <m/>
    <m/>
    <n v="1"/>
    <n v="1"/>
    <m/>
  </r>
  <r>
    <s v="Склад Юг"/>
    <x v="0"/>
    <x v="8336"/>
    <x v="0"/>
    <m/>
    <m/>
    <x v="0"/>
    <m/>
    <m/>
    <m/>
    <n v="534"/>
    <n v="534"/>
    <m/>
    <m/>
    <n v="2"/>
    <n v="2"/>
    <m/>
  </r>
  <r>
    <s v="Склад Юг"/>
    <x v="0"/>
    <x v="8337"/>
    <x v="0"/>
    <m/>
    <m/>
    <x v="0"/>
    <m/>
    <m/>
    <m/>
    <n v="8155.2"/>
    <n v="8155.2"/>
    <m/>
    <m/>
    <n v="2"/>
    <n v="2"/>
    <m/>
  </r>
  <r>
    <s v="Склад Юг"/>
    <x v="0"/>
    <x v="8338"/>
    <x v="0"/>
    <m/>
    <m/>
    <x v="0"/>
    <m/>
    <m/>
    <n v="4352"/>
    <m/>
    <n v="4352"/>
    <m/>
    <n v="100"/>
    <m/>
    <n v="100"/>
    <m/>
  </r>
  <r>
    <s v="Склад Юг"/>
    <x v="0"/>
    <x v="8339"/>
    <x v="0"/>
    <m/>
    <m/>
    <x v="0"/>
    <m/>
    <m/>
    <n v="4668"/>
    <m/>
    <n v="4668"/>
    <m/>
    <n v="100"/>
    <m/>
    <n v="100"/>
    <m/>
  </r>
  <r>
    <s v="Склад Юг"/>
    <x v="0"/>
    <x v="8340"/>
    <x v="0"/>
    <m/>
    <m/>
    <x v="0"/>
    <m/>
    <m/>
    <m/>
    <n v="478.33"/>
    <n v="478.33"/>
    <m/>
    <m/>
    <n v="2"/>
    <n v="2"/>
    <m/>
  </r>
  <r>
    <s v="Склад Юг"/>
    <x v="0"/>
    <x v="2775"/>
    <x v="0"/>
    <m/>
    <m/>
    <x v="0"/>
    <m/>
    <m/>
    <m/>
    <n v="51.86"/>
    <n v="51.86"/>
    <m/>
    <m/>
    <n v="1"/>
    <n v="1"/>
    <m/>
  </r>
  <r>
    <s v="Склад Юг"/>
    <x v="0"/>
    <x v="8341"/>
    <x v="0"/>
    <m/>
    <m/>
    <x v="0"/>
    <m/>
    <m/>
    <m/>
    <n v="698.58"/>
    <n v="698.58"/>
    <m/>
    <m/>
    <n v="2"/>
    <n v="2"/>
    <m/>
  </r>
  <r>
    <s v="Склад Юг"/>
    <x v="0"/>
    <x v="8342"/>
    <x v="0"/>
    <m/>
    <m/>
    <x v="0"/>
    <m/>
    <m/>
    <m/>
    <n v="1710"/>
    <n v="1710"/>
    <m/>
    <m/>
    <n v="10"/>
    <n v="10"/>
    <m/>
  </r>
  <r>
    <s v="Склад Юг"/>
    <x v="0"/>
    <x v="8343"/>
    <x v="0"/>
    <m/>
    <m/>
    <x v="0"/>
    <m/>
    <m/>
    <m/>
    <n v="10260"/>
    <n v="10260"/>
    <m/>
    <m/>
    <n v="60"/>
    <n v="60"/>
    <m/>
  </r>
  <r>
    <s v="Склад Юг"/>
    <x v="0"/>
    <x v="8344"/>
    <x v="0"/>
    <m/>
    <m/>
    <x v="0"/>
    <m/>
    <m/>
    <m/>
    <n v="19539.75"/>
    <n v="19539.75"/>
    <m/>
    <m/>
    <n v="0.16200000000000001"/>
    <n v="0.16200000000000001"/>
    <m/>
  </r>
  <r>
    <s v="Склад Юг"/>
    <x v="0"/>
    <x v="8345"/>
    <x v="0"/>
    <m/>
    <m/>
    <x v="0"/>
    <m/>
    <m/>
    <m/>
    <n v="13665.09"/>
    <m/>
    <n v="13665.09"/>
    <m/>
    <n v="0.255"/>
    <m/>
    <n v="0.255"/>
  </r>
  <r>
    <s v="Склад Юг"/>
    <x v="0"/>
    <x v="8346"/>
    <x v="0"/>
    <m/>
    <m/>
    <x v="0"/>
    <m/>
    <m/>
    <n v="25754.79"/>
    <m/>
    <n v="25754.79"/>
    <m/>
    <n v="9.8000000000000004E-2"/>
    <m/>
    <n v="9.8000000000000004E-2"/>
    <m/>
  </r>
  <r>
    <s v="Склад Юг"/>
    <x v="0"/>
    <x v="8347"/>
    <x v="0"/>
    <m/>
    <m/>
    <x v="0"/>
    <m/>
    <m/>
    <n v="9282.27"/>
    <m/>
    <n v="9282.27"/>
    <m/>
    <n v="0.188"/>
    <m/>
    <n v="0.188"/>
    <m/>
  </r>
  <r>
    <s v="Склад Юг"/>
    <x v="0"/>
    <x v="8348"/>
    <x v="0"/>
    <m/>
    <m/>
    <x v="0"/>
    <m/>
    <m/>
    <n v="91045.49"/>
    <m/>
    <n v="91045.49"/>
    <m/>
    <n v="1.827"/>
    <m/>
    <n v="1.827"/>
    <m/>
  </r>
  <r>
    <s v="Склад Юг"/>
    <x v="0"/>
    <x v="8349"/>
    <x v="0"/>
    <m/>
    <m/>
    <x v="0"/>
    <m/>
    <m/>
    <m/>
    <n v="3640"/>
    <m/>
    <n v="3640"/>
    <m/>
    <n v="5.1999999999999998E-2"/>
    <m/>
    <n v="5.1999999999999998E-2"/>
  </r>
  <r>
    <s v="Склад Юг"/>
    <x v="0"/>
    <x v="5582"/>
    <x v="0"/>
    <m/>
    <m/>
    <x v="0"/>
    <m/>
    <m/>
    <n v="66733.649999999994"/>
    <m/>
    <n v="66733.649999999994"/>
    <m/>
    <n v="1.35"/>
    <m/>
    <n v="1.35"/>
    <m/>
  </r>
  <r>
    <s v="Склад Юг"/>
    <x v="0"/>
    <x v="8350"/>
    <x v="0"/>
    <m/>
    <m/>
    <x v="0"/>
    <m/>
    <m/>
    <m/>
    <n v="20963.02"/>
    <n v="20963.02"/>
    <m/>
    <m/>
    <n v="0.55200000000000005"/>
    <n v="0.55200000000000005"/>
    <m/>
  </r>
  <r>
    <s v="Склад Юг"/>
    <x v="0"/>
    <x v="8351"/>
    <x v="0"/>
    <m/>
    <m/>
    <x v="0"/>
    <m/>
    <m/>
    <m/>
    <n v="52126.79"/>
    <n v="52126.79"/>
    <m/>
    <m/>
    <n v="1.0529999999999999"/>
    <n v="1.0529999999999999"/>
    <m/>
  </r>
  <r>
    <s v="Склад Юг"/>
    <x v="0"/>
    <x v="8352"/>
    <x v="0"/>
    <m/>
    <m/>
    <x v="0"/>
    <m/>
    <m/>
    <m/>
    <n v="998712"/>
    <m/>
    <n v="998712"/>
    <m/>
    <n v="9.6029999999999998"/>
    <m/>
    <n v="9.6029999999999998"/>
  </r>
  <r>
    <s v="Склад Юг"/>
    <x v="0"/>
    <x v="8353"/>
    <x v="0"/>
    <m/>
    <m/>
    <x v="0"/>
    <m/>
    <m/>
    <m/>
    <n v="642356.09"/>
    <m/>
    <n v="642356.09"/>
    <m/>
    <n v="182.56"/>
    <m/>
    <n v="182.56"/>
  </r>
  <r>
    <s v="Склад Юг"/>
    <x v="0"/>
    <x v="8354"/>
    <x v="0"/>
    <m/>
    <m/>
    <x v="0"/>
    <m/>
    <m/>
    <m/>
    <n v="570"/>
    <n v="570"/>
    <m/>
    <m/>
    <n v="5"/>
    <n v="5"/>
    <m/>
  </r>
  <r>
    <s v="Склад Юг"/>
    <x v="0"/>
    <x v="8355"/>
    <x v="0"/>
    <m/>
    <m/>
    <x v="0"/>
    <m/>
    <m/>
    <m/>
    <n v="1632"/>
    <n v="1632"/>
    <m/>
    <m/>
    <n v="24"/>
    <n v="24"/>
    <m/>
  </r>
  <r>
    <s v="Склад Юг"/>
    <x v="0"/>
    <x v="8356"/>
    <x v="0"/>
    <m/>
    <m/>
    <x v="0"/>
    <m/>
    <m/>
    <m/>
    <n v="1200"/>
    <n v="1200"/>
    <m/>
    <m/>
    <n v="15"/>
    <n v="15"/>
    <m/>
  </r>
  <r>
    <s v="Склад Юг"/>
    <x v="0"/>
    <x v="8357"/>
    <x v="2"/>
    <n v="247245"/>
    <n v="3.7320000000000002"/>
    <x v="3"/>
    <s v="при ремонтах в 2022-2023"/>
    <m/>
    <n v="247245"/>
    <m/>
    <m/>
    <n v="247245"/>
    <n v="3.7320000000000002"/>
    <m/>
    <m/>
    <n v="3.7320000000000002"/>
  </r>
  <r>
    <s v="Склад Юг"/>
    <x v="0"/>
    <x v="5594"/>
    <x v="0"/>
    <m/>
    <m/>
    <x v="0"/>
    <m/>
    <m/>
    <m/>
    <n v="62685"/>
    <m/>
    <n v="62685"/>
    <m/>
    <n v="0.63"/>
    <m/>
    <n v="0.63"/>
  </r>
  <r>
    <s v="Склад Юг"/>
    <x v="0"/>
    <x v="8358"/>
    <x v="2"/>
    <n v="812485.77"/>
    <n v="6.5119999999999996"/>
    <x v="3"/>
    <s v="Водовод от скв 160 до скв 201 Аллагулловского м.р., июль 2022"/>
    <m/>
    <n v="812485.77"/>
    <n v="29195.59"/>
    <m/>
    <n v="841681.36"/>
    <n v="6.5119999999999996"/>
    <n v="0.23400000000000001"/>
    <m/>
    <n v="6.7460000000000004"/>
  </r>
  <r>
    <s v="Склад Юг"/>
    <x v="0"/>
    <x v="8359"/>
    <x v="4"/>
    <n v="60754.879999999997"/>
    <n v="0.78900000000000003"/>
    <x v="3"/>
    <s v="Реконструкция НБУ 2022-2024"/>
    <m/>
    <n v="60754.879999999997"/>
    <m/>
    <m/>
    <n v="60754.879999999997"/>
    <n v="0.78900000000000003"/>
    <m/>
    <m/>
    <n v="0.78900000000000003"/>
  </r>
  <r>
    <s v="Склад Юг"/>
    <x v="0"/>
    <x v="5615"/>
    <x v="4"/>
    <n v="254261.56"/>
    <n v="3.62"/>
    <x v="3"/>
    <s v="Реконструкция НБУ 2022-2024"/>
    <m/>
    <n v="254261.56"/>
    <m/>
    <m/>
    <n v="254261.56"/>
    <n v="3.62"/>
    <m/>
    <m/>
    <n v="3.62"/>
  </r>
  <r>
    <s v="Склад Юг"/>
    <x v="0"/>
    <x v="5617"/>
    <x v="0"/>
    <m/>
    <m/>
    <x v="0"/>
    <m/>
    <m/>
    <n v="120141.45"/>
    <m/>
    <n v="120141.45"/>
    <m/>
    <n v="1.927"/>
    <m/>
    <n v="1.927"/>
    <m/>
  </r>
  <r>
    <s v="Склад Юг"/>
    <x v="0"/>
    <x v="8360"/>
    <x v="2"/>
    <n v="246515.58999999997"/>
    <n v="2.0670000000000002"/>
    <x v="3"/>
    <s v="ППД 2022"/>
    <m/>
    <n v="470252.04"/>
    <m/>
    <n v="223736.45"/>
    <n v="246515.59"/>
    <n v="3.9430000000000001"/>
    <m/>
    <n v="1.8759999999999999"/>
    <n v="2.0670000000000002"/>
  </r>
  <r>
    <s v="Склад Юг"/>
    <x v="0"/>
    <x v="8361"/>
    <x v="2"/>
    <n v="206819.73"/>
    <n v="3.0310000000000001"/>
    <x v="3"/>
    <s v="Водовод от скв 160 до скв 201 Аллагулловского м.р., июль 2022"/>
    <m/>
    <n v="206819.73"/>
    <m/>
    <m/>
    <n v="206819.73"/>
    <n v="3.0310000000000001"/>
    <m/>
    <m/>
    <n v="3.0310000000000001"/>
  </r>
  <r>
    <s v="Склад Юг"/>
    <x v="0"/>
    <x v="8362"/>
    <x v="2"/>
    <n v="93621.06"/>
    <n v="0.78500000000000003"/>
    <x v="3"/>
    <s v="ремонт трубопроводов 2022"/>
    <m/>
    <n v="111629.7"/>
    <m/>
    <n v="18008.64"/>
    <n v="93621.06"/>
    <n v="0.93600000000000005"/>
    <m/>
    <n v="0.151"/>
    <n v="0.78500000000000003"/>
  </r>
  <r>
    <s v="Склад Юг"/>
    <x v="0"/>
    <x v="8363"/>
    <x v="0"/>
    <m/>
    <m/>
    <x v="0"/>
    <m/>
    <m/>
    <m/>
    <n v="1958.33"/>
    <n v="1958.33"/>
    <m/>
    <m/>
    <n v="2"/>
    <n v="2"/>
    <m/>
  </r>
  <r>
    <s v="Склад Юг"/>
    <x v="0"/>
    <x v="8364"/>
    <x v="0"/>
    <m/>
    <m/>
    <x v="0"/>
    <m/>
    <m/>
    <m/>
    <n v="1859.32"/>
    <n v="1859.32"/>
    <m/>
    <m/>
    <n v="1"/>
    <n v="1"/>
    <m/>
  </r>
  <r>
    <s v="Склад Юг"/>
    <x v="0"/>
    <x v="8365"/>
    <x v="0"/>
    <m/>
    <m/>
    <x v="0"/>
    <m/>
    <m/>
    <m/>
    <n v="1686.75"/>
    <n v="1686.75"/>
    <m/>
    <m/>
    <n v="1"/>
    <n v="1"/>
    <m/>
  </r>
  <r>
    <s v="Склад Юг"/>
    <x v="0"/>
    <x v="8366"/>
    <x v="0"/>
    <m/>
    <m/>
    <x v="0"/>
    <m/>
    <m/>
    <m/>
    <n v="4800"/>
    <n v="4800"/>
    <m/>
    <m/>
    <n v="1"/>
    <n v="1"/>
    <m/>
  </r>
  <r>
    <s v="Склад Юг"/>
    <x v="0"/>
    <x v="8367"/>
    <x v="0"/>
    <m/>
    <m/>
    <x v="0"/>
    <m/>
    <m/>
    <m/>
    <n v="28666.67"/>
    <n v="28666.67"/>
    <m/>
    <m/>
    <n v="1"/>
    <n v="1"/>
    <m/>
  </r>
  <r>
    <s v="Склад Юг"/>
    <x v="0"/>
    <x v="8368"/>
    <x v="0"/>
    <m/>
    <m/>
    <x v="0"/>
    <m/>
    <m/>
    <m/>
    <n v="3393"/>
    <m/>
    <n v="3393"/>
    <m/>
    <n v="300"/>
    <m/>
    <n v="300"/>
  </r>
  <r>
    <s v="Склад Юг"/>
    <x v="0"/>
    <x v="8369"/>
    <x v="0"/>
    <m/>
    <m/>
    <x v="0"/>
    <m/>
    <m/>
    <m/>
    <n v="4876.5600000000004"/>
    <m/>
    <n v="4876.5600000000004"/>
    <m/>
    <n v="300"/>
    <m/>
    <n v="300"/>
  </r>
  <r>
    <s v="Склад Юг"/>
    <x v="0"/>
    <x v="8370"/>
    <x v="0"/>
    <m/>
    <m/>
    <x v="0"/>
    <m/>
    <m/>
    <m/>
    <n v="525.41999999999996"/>
    <n v="525.41999999999996"/>
    <m/>
    <m/>
    <n v="10"/>
    <n v="10"/>
    <m/>
  </r>
  <r>
    <s v="Склад Юг"/>
    <x v="0"/>
    <x v="8371"/>
    <x v="0"/>
    <m/>
    <m/>
    <x v="0"/>
    <m/>
    <m/>
    <m/>
    <n v="4280165.1500000004"/>
    <n v="4280165.1500000004"/>
    <m/>
    <m/>
    <n v="333"/>
    <n v="333"/>
    <m/>
  </r>
  <r>
    <s v="Склад Юг"/>
    <x v="0"/>
    <x v="8372"/>
    <x v="0"/>
    <m/>
    <m/>
    <x v="0"/>
    <m/>
    <m/>
    <m/>
    <n v="47530493.130000003"/>
    <n v="45254218.479999997"/>
    <n v="2276274.65"/>
    <m/>
    <n v="6168"/>
    <n v="5873"/>
    <n v="295"/>
  </r>
  <r>
    <s v="Склад Юг"/>
    <x v="0"/>
    <x v="8373"/>
    <x v="0"/>
    <m/>
    <m/>
    <x v="0"/>
    <m/>
    <m/>
    <m/>
    <n v="3583741.62"/>
    <n v="3583741.62"/>
    <m/>
    <m/>
    <n v="216"/>
    <n v="216"/>
    <m/>
  </r>
  <r>
    <s v="Склад Юг"/>
    <x v="0"/>
    <x v="8374"/>
    <x v="0"/>
    <m/>
    <m/>
    <x v="0"/>
    <m/>
    <m/>
    <m/>
    <n v="8179280.2000000002"/>
    <n v="8179280.2000000002"/>
    <m/>
    <m/>
    <n v="750"/>
    <n v="750"/>
    <m/>
  </r>
  <r>
    <s v="Склад Юг"/>
    <x v="0"/>
    <x v="8375"/>
    <x v="1"/>
    <n v="3331930.59"/>
    <n v="25.614000000000001"/>
    <x v="2"/>
    <s v="Данное обсадная труба была закуплена в мае 2018 года  по рекомендации специалистов ПАО НК «Русснефть» для спуска в осложнённую негерметичностью эксплуатационной колонны скважину № 8 Варваровского месторождения. _x000a_По состоянию на 01.01.2022 года данное оборудование не спускается в скважину  ввиду наличия автономной изолирующей двухпакерной компоновки. Компоновка обеспечивает изоляцию негерметичности, но высока вероятность получения заколонной циркуляции через продуктивные интервалы. При получении ЗКЦ, вышеуказанное оборудование будет внедрено. "/>
    <m/>
    <n v="3331930.59"/>
    <m/>
    <m/>
    <n v="3331930.59"/>
    <n v="25.614000000000001"/>
    <m/>
    <m/>
    <n v="25.614000000000001"/>
  </r>
  <r>
    <s v="Склад Юг"/>
    <x v="0"/>
    <x v="8376"/>
    <x v="2"/>
    <n v="212535.11"/>
    <n v="3.2290000000000001"/>
    <x v="3"/>
    <s v="Будет применена при строительстве скважин на Северо-Зимницком месторождении (без сокращения объемов контрактации) (изготовление переводников, желобов и проч.)"/>
    <m/>
    <n v="212535.11"/>
    <m/>
    <m/>
    <n v="212535.11"/>
    <n v="3.2290000000000001"/>
    <m/>
    <m/>
    <n v="3.2290000000000001"/>
  </r>
  <r>
    <s v="Склад Юг"/>
    <x v="0"/>
    <x v="8377"/>
    <x v="0"/>
    <m/>
    <m/>
    <x v="0"/>
    <m/>
    <m/>
    <n v="483983.58"/>
    <m/>
    <n v="483983.58"/>
    <m/>
    <n v="5.4039999999999999"/>
    <m/>
    <n v="5.4039999999999999"/>
    <m/>
  </r>
  <r>
    <s v="Склад Юг"/>
    <x v="0"/>
    <x v="8378"/>
    <x v="0"/>
    <m/>
    <m/>
    <x v="0"/>
    <m/>
    <m/>
    <n v="69348.02"/>
    <m/>
    <n v="69348.02"/>
    <m/>
    <n v="0.997"/>
    <m/>
    <n v="0.997"/>
    <m/>
  </r>
  <r>
    <s v="Склад Юг"/>
    <x v="0"/>
    <x v="8379"/>
    <x v="0"/>
    <m/>
    <m/>
    <x v="0"/>
    <m/>
    <m/>
    <m/>
    <n v="34240"/>
    <m/>
    <n v="34240"/>
    <m/>
    <n v="0.42799999999999999"/>
    <m/>
    <n v="0.42799999999999999"/>
  </r>
  <r>
    <s v="Склад Юг"/>
    <x v="0"/>
    <x v="2782"/>
    <x v="0"/>
    <m/>
    <m/>
    <x v="0"/>
    <m/>
    <m/>
    <m/>
    <n v="267.42"/>
    <n v="267.42"/>
    <m/>
    <m/>
    <n v="1"/>
    <n v="1"/>
    <m/>
  </r>
  <r>
    <s v="Склад Юг"/>
    <x v="0"/>
    <x v="2784"/>
    <x v="0"/>
    <m/>
    <m/>
    <x v="0"/>
    <m/>
    <m/>
    <m/>
    <n v="277.5"/>
    <n v="277.5"/>
    <m/>
    <m/>
    <n v="1"/>
    <n v="1"/>
    <m/>
  </r>
  <r>
    <s v="Склад Юг"/>
    <x v="0"/>
    <x v="8380"/>
    <x v="0"/>
    <m/>
    <m/>
    <x v="0"/>
    <m/>
    <m/>
    <m/>
    <n v="85600"/>
    <n v="85600"/>
    <m/>
    <m/>
    <n v="428"/>
    <n v="428"/>
    <m/>
  </r>
  <r>
    <s v="Склад Юг"/>
    <x v="0"/>
    <x v="8381"/>
    <x v="0"/>
    <m/>
    <m/>
    <x v="0"/>
    <m/>
    <m/>
    <m/>
    <n v="1040"/>
    <n v="1040"/>
    <m/>
    <m/>
    <n v="1"/>
    <n v="1"/>
    <m/>
  </r>
  <r>
    <s v="Склад Юг"/>
    <x v="0"/>
    <x v="8382"/>
    <x v="0"/>
    <m/>
    <m/>
    <x v="0"/>
    <m/>
    <m/>
    <m/>
    <n v="1859.95"/>
    <n v="1859.95"/>
    <m/>
    <m/>
    <n v="2"/>
    <n v="2"/>
    <m/>
  </r>
  <r>
    <s v="Склад Юг"/>
    <x v="0"/>
    <x v="2787"/>
    <x v="0"/>
    <m/>
    <m/>
    <x v="0"/>
    <m/>
    <m/>
    <m/>
    <n v="2004.17"/>
    <n v="2004.17"/>
    <m/>
    <m/>
    <n v="1"/>
    <n v="1"/>
    <m/>
  </r>
  <r>
    <s v="Склад Юг"/>
    <x v="0"/>
    <x v="8383"/>
    <x v="0"/>
    <m/>
    <m/>
    <x v="0"/>
    <m/>
    <m/>
    <m/>
    <n v="2660.83"/>
    <n v="2660.83"/>
    <m/>
    <m/>
    <n v="1"/>
    <n v="1"/>
    <m/>
  </r>
  <r>
    <s v="Склад Юг"/>
    <x v="0"/>
    <x v="8384"/>
    <x v="0"/>
    <m/>
    <m/>
    <x v="0"/>
    <m/>
    <m/>
    <m/>
    <n v="2035"/>
    <n v="2035"/>
    <m/>
    <m/>
    <n v="1"/>
    <n v="1"/>
    <m/>
  </r>
  <r>
    <s v="Склад Юг"/>
    <x v="0"/>
    <x v="8385"/>
    <x v="0"/>
    <m/>
    <m/>
    <x v="0"/>
    <m/>
    <m/>
    <m/>
    <n v="11337.33"/>
    <m/>
    <n v="11337.33"/>
    <m/>
    <n v="0.16"/>
    <m/>
    <n v="0.16"/>
  </r>
  <r>
    <s v="Склад Юг"/>
    <x v="0"/>
    <x v="8386"/>
    <x v="0"/>
    <m/>
    <m/>
    <x v="0"/>
    <m/>
    <m/>
    <m/>
    <n v="136433.70000000001"/>
    <m/>
    <n v="136433.70000000001"/>
    <m/>
    <n v="1.69"/>
    <m/>
    <n v="1.69"/>
  </r>
  <r>
    <s v="Склад Юг"/>
    <x v="0"/>
    <x v="8387"/>
    <x v="0"/>
    <m/>
    <m/>
    <x v="0"/>
    <m/>
    <m/>
    <m/>
    <n v="700897.86"/>
    <m/>
    <n v="700897.86"/>
    <m/>
    <n v="8.6820000000000004"/>
    <m/>
    <n v="8.6820000000000004"/>
  </r>
  <r>
    <s v="Склад Юг"/>
    <x v="0"/>
    <x v="8388"/>
    <x v="0"/>
    <m/>
    <m/>
    <x v="0"/>
    <m/>
    <m/>
    <m/>
    <n v="585277.59"/>
    <m/>
    <n v="585277.59"/>
    <m/>
    <n v="6.7779999999999996"/>
    <m/>
    <n v="6.7779999999999996"/>
  </r>
  <r>
    <s v="Склад Юг"/>
    <x v="0"/>
    <x v="8389"/>
    <x v="0"/>
    <m/>
    <m/>
    <x v="0"/>
    <m/>
    <m/>
    <m/>
    <n v="51021.36"/>
    <m/>
    <n v="51021.36"/>
    <m/>
    <n v="0.63200000000000001"/>
    <m/>
    <n v="0.63200000000000001"/>
  </r>
  <r>
    <s v="Склад Юг"/>
    <x v="0"/>
    <x v="8390"/>
    <x v="0"/>
    <m/>
    <m/>
    <x v="0"/>
    <m/>
    <m/>
    <m/>
    <n v="242756.32"/>
    <m/>
    <n v="242756.32"/>
    <m/>
    <n v="2.585"/>
    <m/>
    <n v="2.585"/>
  </r>
  <r>
    <s v="Склад Юг"/>
    <x v="0"/>
    <x v="8391"/>
    <x v="0"/>
    <m/>
    <m/>
    <x v="0"/>
    <m/>
    <m/>
    <m/>
    <n v="103120.34"/>
    <m/>
    <n v="103120.34"/>
    <m/>
    <n v="1.121"/>
    <m/>
    <n v="1.121"/>
  </r>
  <r>
    <s v="Склад Юг"/>
    <x v="0"/>
    <x v="8392"/>
    <x v="0"/>
    <m/>
    <m/>
    <x v="0"/>
    <m/>
    <m/>
    <m/>
    <n v="14000"/>
    <n v="14000"/>
    <m/>
    <m/>
    <n v="0.2"/>
    <n v="0.2"/>
    <m/>
  </r>
  <r>
    <s v="Склад Юг"/>
    <x v="0"/>
    <x v="8393"/>
    <x v="0"/>
    <m/>
    <m/>
    <x v="0"/>
    <m/>
    <m/>
    <m/>
    <n v="41160"/>
    <n v="41160"/>
    <m/>
    <m/>
    <n v="0.58799999999999997"/>
    <n v="0.58799999999999997"/>
    <m/>
  </r>
  <r>
    <s v="Склад Юг"/>
    <x v="0"/>
    <x v="8394"/>
    <x v="0"/>
    <m/>
    <m/>
    <x v="0"/>
    <m/>
    <m/>
    <m/>
    <n v="55600"/>
    <n v="55600"/>
    <m/>
    <m/>
    <n v="0.8"/>
    <n v="0.8"/>
    <m/>
  </r>
  <r>
    <s v="Склад Юг"/>
    <x v="0"/>
    <x v="8395"/>
    <x v="0"/>
    <m/>
    <m/>
    <x v="0"/>
    <m/>
    <m/>
    <m/>
    <n v="17485.52"/>
    <m/>
    <n v="17485.52"/>
    <m/>
    <n v="0.221"/>
    <m/>
    <n v="0.221"/>
  </r>
  <r>
    <s v="Склад Юг"/>
    <x v="0"/>
    <x v="8396"/>
    <x v="0"/>
    <m/>
    <m/>
    <x v="0"/>
    <m/>
    <m/>
    <m/>
    <n v="1219048.1399999999"/>
    <m/>
    <n v="1219048.1399999999"/>
    <m/>
    <n v="13.305"/>
    <m/>
    <n v="13.305"/>
  </r>
  <r>
    <s v="Склад Юг"/>
    <x v="0"/>
    <x v="8397"/>
    <x v="0"/>
    <m/>
    <m/>
    <x v="0"/>
    <m/>
    <m/>
    <m/>
    <n v="96937.46"/>
    <m/>
    <n v="96937.46"/>
    <m/>
    <n v="1.0580000000000001"/>
    <m/>
    <n v="1.0580000000000001"/>
  </r>
  <r>
    <s v="Склад Юг"/>
    <x v="0"/>
    <x v="8397"/>
    <x v="0"/>
    <m/>
    <m/>
    <x v="0"/>
    <m/>
    <m/>
    <m/>
    <n v="578509.57999999996"/>
    <m/>
    <n v="578509.57999999996"/>
    <m/>
    <n v="6.3140000000000001"/>
    <m/>
    <n v="6.3140000000000001"/>
  </r>
  <r>
    <s v="Склад Юг"/>
    <x v="0"/>
    <x v="8398"/>
    <x v="0"/>
    <m/>
    <m/>
    <x v="0"/>
    <m/>
    <m/>
    <m/>
    <n v="316389.73"/>
    <m/>
    <n v="316389.73"/>
    <m/>
    <n v="3.24"/>
    <m/>
    <n v="3.24"/>
  </r>
  <r>
    <s v="Склад Юг"/>
    <x v="0"/>
    <x v="8399"/>
    <x v="0"/>
    <m/>
    <m/>
    <x v="0"/>
    <m/>
    <m/>
    <m/>
    <n v="521208.55"/>
    <m/>
    <n v="521208.55"/>
    <m/>
    <n v="6.7030000000000003"/>
    <m/>
    <n v="6.7030000000000003"/>
  </r>
  <r>
    <s v="Склад Юг"/>
    <x v="0"/>
    <x v="8400"/>
    <x v="0"/>
    <m/>
    <m/>
    <x v="0"/>
    <m/>
    <m/>
    <m/>
    <n v="2545039.83"/>
    <m/>
    <n v="2545039.83"/>
    <m/>
    <n v="30.17"/>
    <m/>
    <n v="30.17"/>
  </r>
  <r>
    <s v="Склад Юг"/>
    <x v="0"/>
    <x v="8401"/>
    <x v="0"/>
    <m/>
    <m/>
    <x v="0"/>
    <m/>
    <m/>
    <m/>
    <n v="213468.75"/>
    <m/>
    <n v="213468.75"/>
    <m/>
    <n v="2.5"/>
    <m/>
    <n v="2.5"/>
  </r>
  <r>
    <s v="Склад Юг"/>
    <x v="0"/>
    <x v="8402"/>
    <x v="0"/>
    <m/>
    <m/>
    <x v="0"/>
    <m/>
    <m/>
    <m/>
    <n v="797050.77"/>
    <m/>
    <n v="797050.77"/>
    <m/>
    <n v="10.068"/>
    <m/>
    <n v="10.068"/>
  </r>
  <r>
    <s v="Склад Юг"/>
    <x v="0"/>
    <x v="8403"/>
    <x v="0"/>
    <m/>
    <m/>
    <x v="0"/>
    <m/>
    <m/>
    <m/>
    <n v="421074.89"/>
    <n v="402897.3"/>
    <n v="18177.59"/>
    <m/>
    <n v="5.351"/>
    <n v="5.12"/>
    <n v="0.23100000000000001"/>
  </r>
  <r>
    <s v="Склад Юг"/>
    <x v="0"/>
    <x v="8404"/>
    <x v="0"/>
    <m/>
    <m/>
    <x v="0"/>
    <m/>
    <m/>
    <m/>
    <n v="533744.66"/>
    <m/>
    <n v="533744.66"/>
    <m/>
    <n v="5.29"/>
    <m/>
    <n v="5.29"/>
  </r>
  <r>
    <s v="Склад Юг"/>
    <x v="0"/>
    <x v="8405"/>
    <x v="0"/>
    <m/>
    <m/>
    <x v="0"/>
    <m/>
    <m/>
    <m/>
    <n v="205273.25"/>
    <m/>
    <n v="205273.25"/>
    <m/>
    <n v="1.84"/>
    <m/>
    <n v="1.84"/>
  </r>
  <r>
    <s v="Склад Юг"/>
    <x v="0"/>
    <x v="8406"/>
    <x v="0"/>
    <m/>
    <m/>
    <x v="0"/>
    <m/>
    <m/>
    <m/>
    <n v="382394.38"/>
    <n v="382394.38"/>
    <m/>
    <m/>
    <n v="19"/>
    <n v="19"/>
    <m/>
  </r>
  <r>
    <s v="Склад Юг"/>
    <x v="0"/>
    <x v="8407"/>
    <x v="0"/>
    <m/>
    <m/>
    <x v="0"/>
    <m/>
    <m/>
    <m/>
    <n v="3629341.2"/>
    <n v="1583767.2"/>
    <n v="2045574"/>
    <m/>
    <n v="255"/>
    <n v="120"/>
    <n v="135"/>
  </r>
  <r>
    <s v="Склад Юг"/>
    <x v="0"/>
    <x v="5631"/>
    <x v="0"/>
    <m/>
    <m/>
    <x v="0"/>
    <m/>
    <m/>
    <m/>
    <n v="1101632.8999999999"/>
    <n v="1101632.8999999999"/>
    <m/>
    <m/>
    <n v="582.4"/>
    <n v="582.4"/>
    <m/>
  </r>
  <r>
    <s v="Склад Юг"/>
    <x v="0"/>
    <x v="8408"/>
    <x v="0"/>
    <m/>
    <m/>
    <x v="0"/>
    <m/>
    <m/>
    <m/>
    <n v="111561.67"/>
    <m/>
    <n v="111561.67"/>
    <m/>
    <n v="1.0840000000000001"/>
    <m/>
    <n v="1.0840000000000001"/>
  </r>
  <r>
    <s v="Склад Юг"/>
    <x v="0"/>
    <x v="8409"/>
    <x v="0"/>
    <m/>
    <m/>
    <x v="0"/>
    <m/>
    <m/>
    <m/>
    <n v="23381.93"/>
    <m/>
    <n v="23381.93"/>
    <m/>
    <n v="0.19700000000000001"/>
    <m/>
    <n v="0.19700000000000001"/>
  </r>
  <r>
    <s v="Склад Юг"/>
    <x v="0"/>
    <x v="8410"/>
    <x v="0"/>
    <m/>
    <m/>
    <x v="0"/>
    <m/>
    <m/>
    <m/>
    <n v="268530.43"/>
    <m/>
    <n v="268530.43"/>
    <m/>
    <n v="2.8340000000000001"/>
    <m/>
    <n v="2.8340000000000001"/>
  </r>
  <r>
    <s v="Склад Юг"/>
    <x v="0"/>
    <x v="8411"/>
    <x v="0"/>
    <m/>
    <m/>
    <x v="0"/>
    <m/>
    <m/>
    <m/>
    <n v="70.11"/>
    <n v="70.11"/>
    <m/>
    <m/>
    <n v="1"/>
    <n v="1"/>
    <m/>
  </r>
  <r>
    <s v="Склад Юг"/>
    <x v="0"/>
    <x v="8412"/>
    <x v="0"/>
    <m/>
    <m/>
    <x v="0"/>
    <m/>
    <m/>
    <m/>
    <n v="130"/>
    <n v="130"/>
    <m/>
    <m/>
    <n v="1"/>
    <n v="1"/>
    <m/>
  </r>
  <r>
    <s v="Склад Юг"/>
    <x v="0"/>
    <x v="8413"/>
    <x v="0"/>
    <m/>
    <m/>
    <x v="0"/>
    <m/>
    <m/>
    <m/>
    <n v="954.17"/>
    <n v="954.17"/>
    <m/>
    <m/>
    <n v="1"/>
    <n v="1"/>
    <m/>
  </r>
  <r>
    <s v="Склад Юг"/>
    <x v="0"/>
    <x v="8414"/>
    <x v="0"/>
    <m/>
    <m/>
    <x v="0"/>
    <m/>
    <m/>
    <m/>
    <n v="356.25"/>
    <n v="356.25"/>
    <m/>
    <m/>
    <n v="1"/>
    <n v="1"/>
    <m/>
  </r>
  <r>
    <s v="Склад Юг"/>
    <x v="0"/>
    <x v="2800"/>
    <x v="0"/>
    <m/>
    <m/>
    <x v="0"/>
    <m/>
    <m/>
    <m/>
    <n v="107.82"/>
    <n v="107.82"/>
    <m/>
    <m/>
    <n v="1"/>
    <n v="1"/>
    <m/>
  </r>
  <r>
    <s v="Склад Юг"/>
    <x v="0"/>
    <x v="8415"/>
    <x v="0"/>
    <m/>
    <m/>
    <x v="0"/>
    <m/>
    <m/>
    <m/>
    <n v="744.5"/>
    <m/>
    <n v="744.5"/>
    <m/>
    <n v="1"/>
    <m/>
    <n v="1"/>
  </r>
  <r>
    <s v="Склад Юг"/>
    <x v="0"/>
    <x v="2812"/>
    <x v="0"/>
    <m/>
    <m/>
    <x v="0"/>
    <m/>
    <m/>
    <m/>
    <n v="1450"/>
    <n v="1450"/>
    <m/>
    <m/>
    <n v="2"/>
    <n v="2"/>
    <m/>
  </r>
  <r>
    <s v="Склад Юг"/>
    <x v="0"/>
    <x v="8416"/>
    <x v="0"/>
    <m/>
    <m/>
    <x v="0"/>
    <m/>
    <m/>
    <m/>
    <n v="1000"/>
    <n v="1000"/>
    <m/>
    <m/>
    <n v="2"/>
    <n v="2"/>
    <m/>
  </r>
  <r>
    <s v="Склад Юг"/>
    <x v="0"/>
    <x v="2819"/>
    <x v="0"/>
    <m/>
    <m/>
    <x v="0"/>
    <m/>
    <m/>
    <m/>
    <n v="920"/>
    <n v="920"/>
    <m/>
    <m/>
    <n v="1"/>
    <n v="1"/>
    <m/>
  </r>
  <r>
    <s v="Склад Юг"/>
    <x v="0"/>
    <x v="8417"/>
    <x v="0"/>
    <m/>
    <m/>
    <x v="0"/>
    <m/>
    <m/>
    <m/>
    <n v="775"/>
    <n v="775"/>
    <m/>
    <m/>
    <n v="5"/>
    <n v="5"/>
    <m/>
  </r>
  <r>
    <s v="Склад Юг"/>
    <x v="0"/>
    <x v="8418"/>
    <x v="0"/>
    <m/>
    <m/>
    <x v="0"/>
    <m/>
    <m/>
    <m/>
    <n v="1552.03"/>
    <n v="1552.03"/>
    <m/>
    <m/>
    <n v="1"/>
    <n v="1"/>
    <m/>
  </r>
  <r>
    <s v="Склад Юг"/>
    <x v="0"/>
    <x v="8419"/>
    <x v="0"/>
    <m/>
    <m/>
    <x v="0"/>
    <m/>
    <m/>
    <m/>
    <n v="985.42"/>
    <n v="985.42"/>
    <m/>
    <m/>
    <n v="1"/>
    <n v="1"/>
    <m/>
  </r>
  <r>
    <s v="Склад Юг"/>
    <x v="0"/>
    <x v="8420"/>
    <x v="0"/>
    <m/>
    <m/>
    <x v="0"/>
    <m/>
    <m/>
    <m/>
    <n v="405.33"/>
    <n v="405.33"/>
    <m/>
    <m/>
    <n v="2"/>
    <n v="2"/>
    <m/>
  </r>
  <r>
    <s v="Склад Юг"/>
    <x v="0"/>
    <x v="8421"/>
    <x v="0"/>
    <m/>
    <m/>
    <x v="0"/>
    <m/>
    <m/>
    <m/>
    <n v="286.67"/>
    <n v="286.67"/>
    <m/>
    <m/>
    <n v="1"/>
    <n v="1"/>
    <m/>
  </r>
  <r>
    <s v="Склад Юг"/>
    <x v="0"/>
    <x v="2826"/>
    <x v="0"/>
    <m/>
    <m/>
    <x v="0"/>
    <m/>
    <m/>
    <m/>
    <n v="1487.5"/>
    <n v="1487.5"/>
    <m/>
    <m/>
    <n v="2"/>
    <n v="2"/>
    <m/>
  </r>
  <r>
    <s v="Склад Юг"/>
    <x v="0"/>
    <x v="5635"/>
    <x v="0"/>
    <m/>
    <m/>
    <x v="0"/>
    <m/>
    <m/>
    <m/>
    <n v="2190000"/>
    <n v="432000"/>
    <n v="1758000"/>
    <m/>
    <n v="3500"/>
    <n v="800"/>
    <n v="2700"/>
  </r>
  <r>
    <s v="Склад Юг"/>
    <x v="0"/>
    <x v="5636"/>
    <x v="0"/>
    <m/>
    <m/>
    <x v="0"/>
    <m/>
    <m/>
    <m/>
    <n v="1641600"/>
    <n v="134400"/>
    <n v="1507200"/>
    <m/>
    <n v="3600"/>
    <n v="400"/>
    <n v="3200"/>
  </r>
  <r>
    <s v="Склад Юг"/>
    <x v="0"/>
    <x v="8422"/>
    <x v="0"/>
    <m/>
    <m/>
    <x v="0"/>
    <m/>
    <m/>
    <m/>
    <n v="8400"/>
    <n v="8400"/>
    <m/>
    <m/>
    <n v="1"/>
    <n v="1"/>
    <m/>
  </r>
  <r>
    <s v="Склад Юг"/>
    <x v="0"/>
    <x v="8423"/>
    <x v="0"/>
    <m/>
    <m/>
    <x v="0"/>
    <m/>
    <m/>
    <m/>
    <n v="5080"/>
    <n v="5080"/>
    <m/>
    <m/>
    <n v="2"/>
    <n v="2"/>
    <m/>
  </r>
  <r>
    <s v="Склад Юг"/>
    <x v="0"/>
    <x v="8424"/>
    <x v="0"/>
    <m/>
    <m/>
    <x v="0"/>
    <m/>
    <m/>
    <m/>
    <n v="8800"/>
    <n v="8800"/>
    <m/>
    <m/>
    <n v="1"/>
    <n v="1"/>
    <m/>
  </r>
  <r>
    <s v="Склад Юг"/>
    <x v="0"/>
    <x v="8425"/>
    <x v="0"/>
    <m/>
    <m/>
    <x v="0"/>
    <m/>
    <m/>
    <m/>
    <n v="15360"/>
    <n v="15360"/>
    <m/>
    <m/>
    <n v="1"/>
    <n v="1"/>
    <m/>
  </r>
  <r>
    <s v="Склад Юг"/>
    <x v="0"/>
    <x v="8426"/>
    <x v="0"/>
    <m/>
    <m/>
    <x v="0"/>
    <m/>
    <m/>
    <m/>
    <n v="6800"/>
    <n v="6800"/>
    <m/>
    <m/>
    <n v="1"/>
    <n v="1"/>
    <m/>
  </r>
  <r>
    <s v="Склад Юг"/>
    <x v="0"/>
    <x v="8427"/>
    <x v="0"/>
    <m/>
    <m/>
    <x v="0"/>
    <m/>
    <m/>
    <m/>
    <n v="6672"/>
    <n v="6672"/>
    <m/>
    <m/>
    <n v="1"/>
    <n v="1"/>
    <m/>
  </r>
  <r>
    <s v="Склад Юг"/>
    <x v="0"/>
    <x v="8428"/>
    <x v="0"/>
    <m/>
    <m/>
    <x v="0"/>
    <m/>
    <m/>
    <m/>
    <n v="15170"/>
    <n v="15170"/>
    <m/>
    <m/>
    <n v="1"/>
    <n v="1"/>
    <m/>
  </r>
  <r>
    <s v="Склад Юг"/>
    <x v="0"/>
    <x v="8429"/>
    <x v="0"/>
    <m/>
    <m/>
    <x v="0"/>
    <m/>
    <m/>
    <m/>
    <n v="12500"/>
    <n v="12500"/>
    <m/>
    <m/>
    <n v="1"/>
    <n v="1"/>
    <m/>
  </r>
  <r>
    <s v="Склад Юг"/>
    <x v="0"/>
    <x v="2832"/>
    <x v="0"/>
    <m/>
    <m/>
    <x v="0"/>
    <m/>
    <m/>
    <m/>
    <n v="12500"/>
    <n v="12500"/>
    <m/>
    <m/>
    <n v="1"/>
    <n v="1"/>
    <m/>
  </r>
  <r>
    <s v="Склад Юг"/>
    <x v="0"/>
    <x v="8430"/>
    <x v="0"/>
    <m/>
    <m/>
    <x v="0"/>
    <m/>
    <m/>
    <m/>
    <n v="22310"/>
    <n v="22310"/>
    <m/>
    <m/>
    <n v="2"/>
    <n v="2"/>
    <m/>
  </r>
  <r>
    <s v="Склад Юг"/>
    <x v="0"/>
    <x v="8431"/>
    <x v="0"/>
    <m/>
    <m/>
    <x v="0"/>
    <m/>
    <m/>
    <m/>
    <n v="26589.33"/>
    <n v="26589.33"/>
    <m/>
    <m/>
    <n v="2"/>
    <n v="2"/>
    <m/>
  </r>
  <r>
    <s v="Склад Юг"/>
    <x v="0"/>
    <x v="8432"/>
    <x v="0"/>
    <m/>
    <m/>
    <x v="0"/>
    <m/>
    <m/>
    <m/>
    <n v="26589.33"/>
    <n v="26589.33"/>
    <m/>
    <m/>
    <n v="2"/>
    <n v="2"/>
    <m/>
  </r>
  <r>
    <s v="Склад Юг"/>
    <x v="0"/>
    <x v="2838"/>
    <x v="0"/>
    <m/>
    <m/>
    <x v="0"/>
    <m/>
    <m/>
    <m/>
    <n v="31908.33"/>
    <n v="31908.33"/>
    <m/>
    <m/>
    <n v="2"/>
    <n v="2"/>
    <m/>
  </r>
  <r>
    <s v="Склад Юг"/>
    <x v="0"/>
    <x v="2839"/>
    <x v="0"/>
    <m/>
    <m/>
    <x v="0"/>
    <m/>
    <m/>
    <m/>
    <n v="31908.33"/>
    <n v="31908.33"/>
    <m/>
    <m/>
    <n v="2"/>
    <n v="2"/>
    <m/>
  </r>
  <r>
    <s v="Склад Юг"/>
    <x v="0"/>
    <x v="8433"/>
    <x v="0"/>
    <m/>
    <m/>
    <x v="0"/>
    <m/>
    <m/>
    <m/>
    <n v="16250"/>
    <n v="16250"/>
    <m/>
    <m/>
    <n v="1"/>
    <n v="1"/>
    <m/>
  </r>
  <r>
    <s v="Склад Юг"/>
    <x v="0"/>
    <x v="8434"/>
    <x v="0"/>
    <m/>
    <m/>
    <x v="0"/>
    <m/>
    <m/>
    <m/>
    <n v="14900"/>
    <n v="14900"/>
    <m/>
    <m/>
    <n v="1"/>
    <n v="1"/>
    <m/>
  </r>
  <r>
    <s v="Склад Юг"/>
    <x v="0"/>
    <x v="5641"/>
    <x v="0"/>
    <m/>
    <m/>
    <x v="0"/>
    <m/>
    <m/>
    <m/>
    <n v="3450"/>
    <n v="3450"/>
    <m/>
    <m/>
    <n v="2"/>
    <n v="2"/>
    <m/>
  </r>
  <r>
    <s v="Склад Юг"/>
    <x v="0"/>
    <x v="5642"/>
    <x v="2"/>
    <n v="1144.02"/>
    <n v="1"/>
    <x v="5"/>
    <s v="Вовлечение в производство до июня 2022 года  согласно норм выдачи спецодежды и СИЗ"/>
    <m/>
    <n v="1144.02"/>
    <n v="996.36"/>
    <m/>
    <n v="2140.38"/>
    <n v="1"/>
    <n v="2"/>
    <m/>
    <n v="3"/>
  </r>
  <r>
    <s v="Склад Юг"/>
    <x v="0"/>
    <x v="8435"/>
    <x v="0"/>
    <m/>
    <m/>
    <x v="0"/>
    <m/>
    <m/>
    <m/>
    <n v="2400"/>
    <m/>
    <n v="2400"/>
    <m/>
    <n v="2"/>
    <m/>
    <n v="2"/>
  </r>
  <r>
    <s v="Склад Юг"/>
    <x v="0"/>
    <x v="8436"/>
    <x v="0"/>
    <m/>
    <m/>
    <x v="0"/>
    <m/>
    <m/>
    <m/>
    <n v="186.69"/>
    <n v="186.69"/>
    <m/>
    <m/>
    <n v="1"/>
    <n v="1"/>
    <m/>
  </r>
  <r>
    <s v="Склад Юг"/>
    <x v="0"/>
    <x v="8437"/>
    <x v="0"/>
    <m/>
    <m/>
    <x v="0"/>
    <m/>
    <m/>
    <m/>
    <n v="1474.2"/>
    <m/>
    <n v="1474.2"/>
    <m/>
    <n v="1"/>
    <m/>
    <n v="1"/>
  </r>
  <r>
    <s v="Склад Юг"/>
    <x v="0"/>
    <x v="8438"/>
    <x v="0"/>
    <m/>
    <m/>
    <x v="0"/>
    <m/>
    <m/>
    <m/>
    <n v="5614.57"/>
    <n v="5614.57"/>
    <m/>
    <m/>
    <n v="2"/>
    <n v="2"/>
    <m/>
  </r>
  <r>
    <s v="Склад Юг"/>
    <x v="0"/>
    <x v="8439"/>
    <x v="0"/>
    <m/>
    <m/>
    <x v="0"/>
    <m/>
    <m/>
    <m/>
    <n v="4291"/>
    <n v="4291"/>
    <m/>
    <m/>
    <n v="1"/>
    <n v="1"/>
    <m/>
  </r>
  <r>
    <s v="Склад Юг"/>
    <x v="0"/>
    <x v="8440"/>
    <x v="0"/>
    <m/>
    <m/>
    <x v="0"/>
    <m/>
    <m/>
    <m/>
    <n v="1595.42"/>
    <n v="1595.42"/>
    <m/>
    <m/>
    <n v="1"/>
    <n v="1"/>
    <m/>
  </r>
  <r>
    <s v="Склад Юг"/>
    <x v="0"/>
    <x v="8441"/>
    <x v="0"/>
    <m/>
    <m/>
    <x v="0"/>
    <m/>
    <m/>
    <m/>
    <n v="2093.33"/>
    <n v="2093.33"/>
    <m/>
    <m/>
    <n v="1"/>
    <n v="1"/>
    <m/>
  </r>
  <r>
    <s v="Склад Юг"/>
    <x v="0"/>
    <x v="8442"/>
    <x v="0"/>
    <m/>
    <m/>
    <x v="0"/>
    <m/>
    <m/>
    <m/>
    <n v="5104.17"/>
    <n v="5104.17"/>
    <m/>
    <m/>
    <n v="1"/>
    <n v="1"/>
    <m/>
  </r>
  <r>
    <s v="Склад Юг"/>
    <x v="0"/>
    <x v="8443"/>
    <x v="0"/>
    <m/>
    <m/>
    <x v="0"/>
    <m/>
    <m/>
    <m/>
    <n v="9152.92"/>
    <m/>
    <n v="9152.92"/>
    <m/>
    <n v="1"/>
    <m/>
    <n v="1"/>
  </r>
  <r>
    <s v="Склад Юг"/>
    <x v="0"/>
    <x v="2867"/>
    <x v="0"/>
    <m/>
    <m/>
    <x v="0"/>
    <m/>
    <m/>
    <m/>
    <n v="2400"/>
    <n v="2400"/>
    <m/>
    <m/>
    <n v="1"/>
    <n v="1"/>
    <m/>
  </r>
  <r>
    <s v="Склад Юг"/>
    <x v="0"/>
    <x v="8444"/>
    <x v="0"/>
    <m/>
    <m/>
    <x v="0"/>
    <m/>
    <m/>
    <m/>
    <n v="1026.67"/>
    <n v="1026.67"/>
    <m/>
    <m/>
    <n v="2"/>
    <n v="2"/>
    <m/>
  </r>
  <r>
    <s v="Склад Юг"/>
    <x v="0"/>
    <x v="8445"/>
    <x v="0"/>
    <m/>
    <m/>
    <x v="0"/>
    <m/>
    <m/>
    <n v="4392"/>
    <m/>
    <n v="4392"/>
    <m/>
    <n v="60"/>
    <m/>
    <n v="60"/>
    <m/>
  </r>
  <r>
    <s v="Склад Юг"/>
    <x v="0"/>
    <x v="5645"/>
    <x v="0"/>
    <m/>
    <m/>
    <x v="0"/>
    <m/>
    <m/>
    <m/>
    <n v="763"/>
    <n v="763"/>
    <m/>
    <m/>
    <n v="10"/>
    <n v="10"/>
    <m/>
  </r>
  <r>
    <s v="Склад Юг"/>
    <x v="0"/>
    <x v="8446"/>
    <x v="0"/>
    <m/>
    <m/>
    <x v="0"/>
    <m/>
    <m/>
    <m/>
    <n v="300"/>
    <m/>
    <n v="300"/>
    <m/>
    <n v="3"/>
    <m/>
    <n v="3"/>
  </r>
  <r>
    <s v="Склад Юг"/>
    <x v="0"/>
    <x v="8447"/>
    <x v="0"/>
    <m/>
    <m/>
    <x v="0"/>
    <m/>
    <m/>
    <m/>
    <n v="17393.330000000002"/>
    <n v="17393.330000000002"/>
    <m/>
    <m/>
    <n v="4"/>
    <n v="4"/>
    <m/>
  </r>
  <r>
    <s v="Склад Юг"/>
    <x v="0"/>
    <x v="8448"/>
    <x v="2"/>
    <n v="600"/>
    <n v="30"/>
    <x v="3"/>
    <s v="Использование при ремонтах 2022 года"/>
    <m/>
    <n v="600"/>
    <m/>
    <m/>
    <n v="600"/>
    <n v="30"/>
    <m/>
    <m/>
    <n v="30"/>
  </r>
  <r>
    <s v="Склад Юг"/>
    <x v="0"/>
    <x v="8449"/>
    <x v="2"/>
    <n v="7640"/>
    <n v="8"/>
    <x v="3"/>
    <s v="При ремонт зданий 2022"/>
    <m/>
    <n v="7640"/>
    <m/>
    <m/>
    <n v="7640"/>
    <n v="8"/>
    <m/>
    <m/>
    <n v="8"/>
  </r>
  <r>
    <s v="Склад Юг"/>
    <x v="0"/>
    <x v="8450"/>
    <x v="2"/>
    <n v="600"/>
    <n v="30"/>
    <x v="3"/>
    <s v="Использование при ремонтах 2022 года"/>
    <m/>
    <n v="600"/>
    <m/>
    <m/>
    <n v="600"/>
    <n v="30"/>
    <m/>
    <m/>
    <n v="30"/>
  </r>
  <r>
    <s v="Склад Юг"/>
    <x v="0"/>
    <x v="8451"/>
    <x v="2"/>
    <n v="1400"/>
    <n v="4"/>
    <x v="3"/>
    <s v="Использование при ремонтах 2022 года"/>
    <m/>
    <n v="1400"/>
    <m/>
    <m/>
    <n v="1400"/>
    <n v="4"/>
    <m/>
    <m/>
    <n v="4"/>
  </r>
  <r>
    <s v="Склад Юг"/>
    <x v="0"/>
    <x v="8452"/>
    <x v="2"/>
    <n v="22895.56"/>
    <n v="0.45500000000000002"/>
    <x v="3"/>
    <s v="при ремонтах площадок под СУ и СК 2022"/>
    <m/>
    <n v="22895.56"/>
    <m/>
    <m/>
    <n v="22895.56"/>
    <n v="0.45500000000000002"/>
    <m/>
    <m/>
    <n v="0.45500000000000002"/>
  </r>
  <r>
    <s v="Склад Юг"/>
    <x v="0"/>
    <x v="8453"/>
    <x v="0"/>
    <m/>
    <m/>
    <x v="0"/>
    <m/>
    <m/>
    <m/>
    <n v="87476.53"/>
    <m/>
    <n v="87476.53"/>
    <m/>
    <n v="1.0449999999999999"/>
    <m/>
    <n v="1.0449999999999999"/>
  </r>
  <r>
    <s v="Склад Юг"/>
    <x v="0"/>
    <x v="8454"/>
    <x v="0"/>
    <m/>
    <m/>
    <x v="0"/>
    <m/>
    <m/>
    <m/>
    <n v="125024.4"/>
    <m/>
    <n v="125024.4"/>
    <m/>
    <n v="1.5"/>
    <m/>
    <n v="1.5"/>
  </r>
  <r>
    <s v="Склад Юг"/>
    <x v="0"/>
    <x v="8455"/>
    <x v="4"/>
    <n v="3751.2"/>
    <n v="8.8999999999999996E-2"/>
    <x v="3"/>
    <s v="Реконструкция НБУ 2022-2024"/>
    <m/>
    <n v="3751.2"/>
    <m/>
    <m/>
    <n v="3751.2"/>
    <n v="8.8999999999999996E-2"/>
    <m/>
    <m/>
    <n v="8.8999999999999996E-2"/>
  </r>
  <r>
    <s v="Склад Юг"/>
    <x v="0"/>
    <x v="5650"/>
    <x v="4"/>
    <n v="4888.78"/>
    <n v="0.09"/>
    <x v="3"/>
    <s v="Реконструкция НБУ 2022-2024"/>
    <m/>
    <n v="4888.78"/>
    <m/>
    <m/>
    <n v="4888.78"/>
    <n v="0.09"/>
    <m/>
    <m/>
    <n v="0.09"/>
  </r>
  <r>
    <s v="Склад Юг"/>
    <x v="0"/>
    <x v="8456"/>
    <x v="4"/>
    <n v="6899.42"/>
    <n v="0.13"/>
    <x v="3"/>
    <s v="Реконструкция НБУ 2022-2024"/>
    <m/>
    <n v="6899.42"/>
    <n v="46575"/>
    <m/>
    <n v="53474.42"/>
    <n v="0.13"/>
    <n v="0.625"/>
    <m/>
    <n v="0.755"/>
  </r>
  <r>
    <s v="Склад Юг"/>
    <x v="0"/>
    <x v="8457"/>
    <x v="4"/>
    <n v="56889"/>
    <n v="1.29"/>
    <x v="3"/>
    <s v="Реконструкция НБУ 2022-2024"/>
    <m/>
    <n v="56889"/>
    <m/>
    <m/>
    <n v="56889"/>
    <n v="1.29"/>
    <m/>
    <m/>
    <n v="1.29"/>
  </r>
  <r>
    <s v="Склад Юг"/>
    <x v="0"/>
    <x v="8458"/>
    <x v="4"/>
    <n v="26180.13"/>
    <n v="0.64"/>
    <x v="3"/>
    <s v="Реконструкция НБУ 2022-2024"/>
    <m/>
    <n v="26180.13"/>
    <m/>
    <m/>
    <n v="26180.13"/>
    <n v="0.64"/>
    <m/>
    <m/>
    <n v="0.64"/>
  </r>
  <r>
    <s v="Склад Юг"/>
    <x v="0"/>
    <x v="5652"/>
    <x v="4"/>
    <n v="10364.27"/>
    <n v="0.245"/>
    <x v="3"/>
    <s v="Реконструкция НБУ 2022-2024"/>
    <m/>
    <n v="10364.27"/>
    <m/>
    <m/>
    <n v="10364.27"/>
    <n v="0.245"/>
    <m/>
    <m/>
    <n v="0.245"/>
  </r>
  <r>
    <s v="Склад Юг"/>
    <x v="0"/>
    <x v="8459"/>
    <x v="0"/>
    <m/>
    <m/>
    <x v="0"/>
    <m/>
    <m/>
    <m/>
    <n v="15594"/>
    <n v="15594"/>
    <m/>
    <m/>
    <n v="0.2"/>
    <n v="0.2"/>
    <m/>
  </r>
  <r>
    <s v="Склад Юг"/>
    <x v="0"/>
    <x v="8460"/>
    <x v="0"/>
    <m/>
    <m/>
    <x v="0"/>
    <m/>
    <m/>
    <m/>
    <n v="883.33"/>
    <m/>
    <n v="883.33"/>
    <m/>
    <n v="0.01"/>
    <m/>
    <n v="0.01"/>
  </r>
  <r>
    <s v="Склад Юг"/>
    <x v="0"/>
    <x v="8461"/>
    <x v="0"/>
    <m/>
    <m/>
    <x v="0"/>
    <m/>
    <m/>
    <m/>
    <n v="3341"/>
    <n v="2298"/>
    <n v="1043"/>
    <m/>
    <n v="4.2000000000000003E-2"/>
    <n v="0.03"/>
    <n v="1.2E-2"/>
  </r>
  <r>
    <s v="Склад Юг"/>
    <x v="0"/>
    <x v="8462"/>
    <x v="0"/>
    <m/>
    <m/>
    <x v="0"/>
    <m/>
    <m/>
    <n v="3676.03"/>
    <m/>
    <n v="3676.03"/>
    <m/>
    <n v="7.0999999999999994E-2"/>
    <m/>
    <n v="7.0999999999999994E-2"/>
    <m/>
  </r>
  <r>
    <s v="Склад Юг"/>
    <x v="0"/>
    <x v="8463"/>
    <x v="0"/>
    <m/>
    <m/>
    <x v="0"/>
    <m/>
    <m/>
    <n v="7078.75"/>
    <m/>
    <n v="7078.75"/>
    <m/>
    <n v="0.105"/>
    <m/>
    <n v="0.105"/>
    <m/>
  </r>
  <r>
    <s v="Склад Юг"/>
    <x v="0"/>
    <x v="8464"/>
    <x v="0"/>
    <m/>
    <m/>
    <x v="0"/>
    <m/>
    <m/>
    <m/>
    <n v="4500"/>
    <n v="4500"/>
    <m/>
    <m/>
    <n v="100"/>
    <n v="100"/>
    <m/>
  </r>
  <r>
    <s v="Склад Юг"/>
    <x v="0"/>
    <x v="8465"/>
    <x v="0"/>
    <m/>
    <m/>
    <x v="0"/>
    <m/>
    <m/>
    <m/>
    <n v="99490.51"/>
    <m/>
    <n v="99490.51"/>
    <m/>
    <n v="1.22"/>
    <m/>
    <n v="1.22"/>
  </r>
  <r>
    <s v="Склад Юг"/>
    <x v="0"/>
    <x v="8466"/>
    <x v="0"/>
    <m/>
    <m/>
    <x v="0"/>
    <m/>
    <m/>
    <m/>
    <n v="152841.60000000001"/>
    <n v="152841.60000000001"/>
    <m/>
    <m/>
    <n v="1.952"/>
    <n v="1.952"/>
    <m/>
  </r>
  <r>
    <s v="Склад Юг"/>
    <x v="0"/>
    <x v="8467"/>
    <x v="0"/>
    <m/>
    <m/>
    <x v="0"/>
    <m/>
    <m/>
    <m/>
    <n v="2108.33"/>
    <m/>
    <n v="2108.33"/>
    <m/>
    <n v="2.3E-2"/>
    <m/>
    <n v="2.3E-2"/>
  </r>
  <r>
    <s v="Склад Юг"/>
    <x v="0"/>
    <x v="8468"/>
    <x v="0"/>
    <m/>
    <m/>
    <x v="0"/>
    <m/>
    <m/>
    <n v="24178.720000000001"/>
    <n v="82717.2"/>
    <n v="106895.92"/>
    <m/>
    <n v="0.48"/>
    <n v="1.1100000000000001"/>
    <n v="1.59"/>
    <m/>
  </r>
  <r>
    <s v="Склад Юг"/>
    <x v="0"/>
    <x v="5654"/>
    <x v="4"/>
    <n v="191305.80000000002"/>
    <n v="4.3380000000000001"/>
    <x v="3"/>
    <s v="Реконструкция НБУ 2022-2024"/>
    <m/>
    <n v="267642.90000000002"/>
    <m/>
    <n v="76337.100000000006"/>
    <n v="191305.8"/>
    <n v="6.069"/>
    <m/>
    <n v="1.7310000000000001"/>
    <n v="4.3380000000000001"/>
  </r>
  <r>
    <s v="Склад Юг"/>
    <x v="0"/>
    <x v="8469"/>
    <x v="4"/>
    <n v="3145.64"/>
    <n v="4.5999999999999999E-2"/>
    <x v="3"/>
    <s v="Реконструкция НБУ 2022-2024"/>
    <m/>
    <n v="3145.64"/>
    <m/>
    <m/>
    <n v="3145.64"/>
    <n v="4.5999999999999999E-2"/>
    <m/>
    <m/>
    <n v="4.5999999999999999E-2"/>
  </r>
  <r>
    <s v="Склад Юг"/>
    <x v="0"/>
    <x v="8470"/>
    <x v="4"/>
    <n v="32545.8"/>
    <n v="0.73799999999999999"/>
    <x v="3"/>
    <s v="Реконструкция НБУ 2022-2024"/>
    <m/>
    <n v="32545.8"/>
    <m/>
    <m/>
    <n v="32545.8"/>
    <n v="0.73799999999999999"/>
    <m/>
    <m/>
    <n v="0.73799999999999999"/>
  </r>
  <r>
    <s v="Склад Юг"/>
    <x v="0"/>
    <x v="8471"/>
    <x v="0"/>
    <m/>
    <m/>
    <x v="0"/>
    <m/>
    <m/>
    <m/>
    <n v="125384.4"/>
    <m/>
    <n v="125384.4"/>
    <m/>
    <n v="1.5"/>
    <m/>
    <n v="1.5"/>
  </r>
  <r>
    <s v="Склад Юг"/>
    <x v="0"/>
    <x v="8472"/>
    <x v="0"/>
    <m/>
    <m/>
    <x v="0"/>
    <m/>
    <m/>
    <m/>
    <n v="51418.8"/>
    <m/>
    <n v="51418.8"/>
    <m/>
    <n v="0.69"/>
    <m/>
    <n v="0.69"/>
  </r>
  <r>
    <s v="Склад Юг"/>
    <x v="0"/>
    <x v="8473"/>
    <x v="4"/>
    <n v="81320.399999999994"/>
    <n v="1.8440000000000001"/>
    <x v="3"/>
    <s v="Реконструкция НБУ 2022-2024"/>
    <m/>
    <n v="81320.399999999994"/>
    <m/>
    <m/>
    <n v="81320.399999999994"/>
    <n v="1.8440000000000001"/>
    <m/>
    <m/>
    <n v="1.8440000000000001"/>
  </r>
  <r>
    <s v="Склад Юг"/>
    <x v="0"/>
    <x v="8474"/>
    <x v="0"/>
    <m/>
    <m/>
    <x v="0"/>
    <m/>
    <m/>
    <m/>
    <n v="169185.93"/>
    <m/>
    <n v="169185.93"/>
    <m/>
    <n v="2.1539999999999999"/>
    <m/>
    <n v="2.1539999999999999"/>
  </r>
  <r>
    <s v="Склад Юг"/>
    <x v="0"/>
    <x v="8475"/>
    <x v="0"/>
    <m/>
    <m/>
    <x v="0"/>
    <m/>
    <m/>
    <m/>
    <n v="93001.7"/>
    <m/>
    <n v="93001.7"/>
    <m/>
    <n v="1.115"/>
    <m/>
    <n v="1.115"/>
  </r>
  <r>
    <s v="Склад Юг"/>
    <x v="0"/>
    <x v="8476"/>
    <x v="0"/>
    <m/>
    <m/>
    <x v="0"/>
    <m/>
    <m/>
    <m/>
    <n v="54196.05"/>
    <m/>
    <n v="54196.05"/>
    <m/>
    <n v="0.69"/>
    <m/>
    <n v="0.69"/>
  </r>
  <r>
    <s v="Склад Юг"/>
    <x v="0"/>
    <x v="5658"/>
    <x v="4"/>
    <n v="45599.4"/>
    <n v="1.034"/>
    <x v="3"/>
    <s v="Реконструкция НБУ 2022-2024"/>
    <m/>
    <n v="45599.4"/>
    <m/>
    <m/>
    <n v="45599.4"/>
    <n v="1.034"/>
    <m/>
    <m/>
    <n v="1.034"/>
  </r>
  <r>
    <s v="Склад Юг"/>
    <x v="0"/>
    <x v="8477"/>
    <x v="0"/>
    <m/>
    <m/>
    <x v="0"/>
    <m/>
    <m/>
    <n v="294"/>
    <m/>
    <n v="294"/>
    <m/>
    <n v="6"/>
    <m/>
    <n v="6"/>
    <m/>
  </r>
  <r>
    <s v="Склад Юг"/>
    <x v="0"/>
    <x v="8478"/>
    <x v="4"/>
    <n v="3821.27"/>
    <n v="0.08"/>
    <x v="3"/>
    <s v="Реконструкция НБУ 2022-2024"/>
    <m/>
    <n v="3821.27"/>
    <m/>
    <m/>
    <n v="3821.27"/>
    <n v="0.08"/>
    <m/>
    <m/>
    <n v="0.08"/>
  </r>
  <r>
    <s v="Склад Юг"/>
    <x v="0"/>
    <x v="8479"/>
    <x v="0"/>
    <m/>
    <m/>
    <x v="0"/>
    <m/>
    <m/>
    <m/>
    <n v="1428"/>
    <n v="1428"/>
    <m/>
    <m/>
    <n v="10"/>
    <n v="10"/>
    <m/>
  </r>
  <r>
    <s v="Склад Юг"/>
    <x v="0"/>
    <x v="8480"/>
    <x v="0"/>
    <m/>
    <m/>
    <x v="0"/>
    <m/>
    <m/>
    <m/>
    <n v="805.8"/>
    <n v="805.8"/>
    <m/>
    <m/>
    <n v="3"/>
    <n v="3"/>
    <m/>
  </r>
  <r>
    <s v="Склад Юг"/>
    <x v="0"/>
    <x v="8481"/>
    <x v="0"/>
    <m/>
    <m/>
    <x v="0"/>
    <m/>
    <m/>
    <m/>
    <n v="18772.73"/>
    <n v="18772.73"/>
    <m/>
    <m/>
    <n v="1"/>
    <n v="1"/>
    <m/>
  </r>
  <r>
    <s v="Склад Юг"/>
    <x v="0"/>
    <x v="8482"/>
    <x v="0"/>
    <m/>
    <m/>
    <x v="0"/>
    <m/>
    <m/>
    <m/>
    <n v="16530.439999999999"/>
    <n v="16530.439999999999"/>
    <m/>
    <m/>
    <n v="2"/>
    <n v="2"/>
    <m/>
  </r>
  <r>
    <s v="Склад Юг"/>
    <x v="0"/>
    <x v="8483"/>
    <x v="0"/>
    <m/>
    <m/>
    <x v="0"/>
    <m/>
    <m/>
    <m/>
    <n v="27204.55"/>
    <n v="27204.55"/>
    <m/>
    <m/>
    <n v="3"/>
    <n v="3"/>
    <m/>
  </r>
  <r>
    <s v="Склад Юг"/>
    <x v="0"/>
    <x v="8484"/>
    <x v="0"/>
    <m/>
    <m/>
    <x v="0"/>
    <m/>
    <m/>
    <m/>
    <n v="13762"/>
    <n v="13762"/>
    <m/>
    <m/>
    <n v="1"/>
    <n v="1"/>
    <m/>
  </r>
  <r>
    <s v="Склад Юг"/>
    <x v="0"/>
    <x v="8485"/>
    <x v="0"/>
    <m/>
    <m/>
    <x v="0"/>
    <m/>
    <m/>
    <m/>
    <n v="2041.67"/>
    <n v="2041.67"/>
    <m/>
    <m/>
    <n v="2"/>
    <n v="2"/>
    <m/>
  </r>
  <r>
    <s v="Склад Юг"/>
    <x v="0"/>
    <x v="8486"/>
    <x v="0"/>
    <m/>
    <m/>
    <x v="0"/>
    <m/>
    <m/>
    <m/>
    <n v="320"/>
    <n v="320"/>
    <m/>
    <m/>
    <n v="2"/>
    <n v="2"/>
    <m/>
  </r>
  <r>
    <s v="Склад Юг"/>
    <x v="0"/>
    <x v="8487"/>
    <x v="0"/>
    <m/>
    <m/>
    <x v="0"/>
    <m/>
    <m/>
    <m/>
    <n v="1995"/>
    <n v="1995"/>
    <m/>
    <m/>
    <n v="7"/>
    <n v="7"/>
    <m/>
  </r>
  <r>
    <s v="Склад Юг"/>
    <x v="0"/>
    <x v="8488"/>
    <x v="0"/>
    <m/>
    <m/>
    <x v="0"/>
    <m/>
    <m/>
    <m/>
    <n v="270"/>
    <n v="270"/>
    <m/>
    <m/>
    <n v="2"/>
    <n v="2"/>
    <m/>
  </r>
  <r>
    <s v="Склад Юг"/>
    <x v="0"/>
    <x v="8489"/>
    <x v="2"/>
    <n v="14210"/>
    <n v="1"/>
    <x v="3"/>
    <s v="ремонт трубопроводов 2022"/>
    <m/>
    <n v="14210"/>
    <m/>
    <m/>
    <n v="14210"/>
    <n v="1"/>
    <m/>
    <m/>
    <n v="1"/>
  </r>
  <r>
    <s v="Склад Юг"/>
    <x v="0"/>
    <x v="8489"/>
    <x v="2"/>
    <n v="11698.3"/>
    <n v="1"/>
    <x v="3"/>
    <s v="ремонт трубопроводов 2022"/>
    <m/>
    <n v="11698.3"/>
    <m/>
    <m/>
    <n v="11698.3"/>
    <n v="1"/>
    <m/>
    <m/>
    <n v="1"/>
  </r>
  <r>
    <s v="Склад Юг"/>
    <x v="0"/>
    <x v="8490"/>
    <x v="0"/>
    <m/>
    <m/>
    <x v="0"/>
    <m/>
    <m/>
    <m/>
    <n v="322"/>
    <n v="322"/>
    <m/>
    <m/>
    <n v="1"/>
    <n v="1"/>
    <m/>
  </r>
  <r>
    <s v="Склад Юг"/>
    <x v="0"/>
    <x v="8491"/>
    <x v="0"/>
    <m/>
    <m/>
    <x v="0"/>
    <m/>
    <m/>
    <m/>
    <n v="7735.66"/>
    <n v="7735.66"/>
    <m/>
    <m/>
    <n v="1"/>
    <n v="1"/>
    <m/>
  </r>
  <r>
    <s v="Склад Юг"/>
    <x v="0"/>
    <x v="8492"/>
    <x v="0"/>
    <m/>
    <m/>
    <x v="0"/>
    <m/>
    <m/>
    <m/>
    <n v="31300"/>
    <n v="31300"/>
    <m/>
    <m/>
    <n v="2"/>
    <n v="2"/>
    <m/>
  </r>
  <r>
    <s v="Склад Юг"/>
    <x v="0"/>
    <x v="8493"/>
    <x v="0"/>
    <m/>
    <m/>
    <x v="0"/>
    <m/>
    <m/>
    <m/>
    <n v="11666.67"/>
    <n v="11666.67"/>
    <m/>
    <m/>
    <n v="1"/>
    <n v="1"/>
    <m/>
  </r>
  <r>
    <s v="Склад Юг"/>
    <x v="0"/>
    <x v="8494"/>
    <x v="0"/>
    <m/>
    <m/>
    <x v="0"/>
    <m/>
    <m/>
    <m/>
    <n v="11250"/>
    <n v="11250"/>
    <m/>
    <m/>
    <n v="1"/>
    <n v="1"/>
    <m/>
  </r>
  <r>
    <s v="Склад Юг"/>
    <x v="0"/>
    <x v="8495"/>
    <x v="0"/>
    <m/>
    <m/>
    <x v="0"/>
    <m/>
    <m/>
    <m/>
    <n v="8016.67"/>
    <n v="8016.67"/>
    <m/>
    <m/>
    <n v="1"/>
    <n v="1"/>
    <m/>
  </r>
  <r>
    <s v="Склад Юг"/>
    <x v="0"/>
    <x v="5673"/>
    <x v="0"/>
    <m/>
    <m/>
    <x v="0"/>
    <m/>
    <m/>
    <m/>
    <n v="57600"/>
    <n v="57600"/>
    <m/>
    <m/>
    <n v="10"/>
    <n v="10"/>
    <m/>
  </r>
  <r>
    <s v="Склад Юг"/>
    <x v="0"/>
    <x v="8496"/>
    <x v="0"/>
    <m/>
    <m/>
    <x v="0"/>
    <m/>
    <m/>
    <m/>
    <n v="340"/>
    <n v="340"/>
    <m/>
    <m/>
    <n v="6"/>
    <n v="6"/>
    <m/>
  </r>
  <r>
    <s v="Склад Юг"/>
    <x v="0"/>
    <x v="8497"/>
    <x v="0"/>
    <m/>
    <m/>
    <x v="0"/>
    <m/>
    <m/>
    <m/>
    <n v="385.83"/>
    <n v="385.83"/>
    <m/>
    <m/>
    <n v="1"/>
    <n v="1"/>
    <m/>
  </r>
  <r>
    <s v="Склад Юг"/>
    <x v="0"/>
    <x v="8498"/>
    <x v="0"/>
    <m/>
    <m/>
    <x v="0"/>
    <m/>
    <m/>
    <m/>
    <n v="166.67"/>
    <n v="166.67"/>
    <m/>
    <m/>
    <n v="20"/>
    <n v="20"/>
    <m/>
  </r>
  <r>
    <s v="Склад Юг"/>
    <x v="0"/>
    <x v="8499"/>
    <x v="0"/>
    <m/>
    <m/>
    <x v="0"/>
    <m/>
    <m/>
    <m/>
    <n v="20"/>
    <n v="20"/>
    <m/>
    <m/>
    <n v="1"/>
    <n v="1"/>
    <m/>
  </r>
  <r>
    <s v="Склад Юг"/>
    <x v="0"/>
    <x v="8500"/>
    <x v="0"/>
    <m/>
    <m/>
    <x v="0"/>
    <m/>
    <m/>
    <m/>
    <n v="74.59"/>
    <m/>
    <n v="74.59"/>
    <m/>
    <n v="1"/>
    <m/>
    <n v="1"/>
  </r>
  <r>
    <s v="Склад Юг"/>
    <x v="0"/>
    <x v="2907"/>
    <x v="0"/>
    <m/>
    <m/>
    <x v="0"/>
    <m/>
    <m/>
    <m/>
    <n v="576.66999999999996"/>
    <n v="576.66999999999996"/>
    <m/>
    <m/>
    <n v="4"/>
    <n v="4"/>
    <m/>
  </r>
  <r>
    <s v="Склад Юг"/>
    <x v="0"/>
    <x v="8501"/>
    <x v="0"/>
    <m/>
    <m/>
    <x v="0"/>
    <m/>
    <m/>
    <m/>
    <n v="2437.5"/>
    <n v="2437.5"/>
    <m/>
    <m/>
    <n v="1"/>
    <n v="1"/>
    <m/>
  </r>
  <r>
    <s v="Склад Юг"/>
    <x v="0"/>
    <x v="8502"/>
    <x v="0"/>
    <m/>
    <m/>
    <x v="0"/>
    <m/>
    <m/>
    <m/>
    <n v="18805.669999999998"/>
    <m/>
    <n v="18805.669999999998"/>
    <m/>
    <n v="1"/>
    <m/>
    <n v="1"/>
  </r>
  <r>
    <s v="Склад Юг"/>
    <x v="0"/>
    <x v="8503"/>
    <x v="0"/>
    <m/>
    <m/>
    <x v="0"/>
    <m/>
    <m/>
    <m/>
    <n v="15801.92"/>
    <n v="15801.92"/>
    <m/>
    <m/>
    <n v="1"/>
    <n v="1"/>
    <m/>
  </r>
  <r>
    <s v="Склад Юг"/>
    <x v="0"/>
    <x v="8504"/>
    <x v="0"/>
    <m/>
    <m/>
    <x v="0"/>
    <m/>
    <m/>
    <m/>
    <n v="30474"/>
    <n v="30474"/>
    <m/>
    <m/>
    <n v="1"/>
    <n v="1"/>
    <m/>
  </r>
  <r>
    <s v="Склад Юг"/>
    <x v="0"/>
    <x v="8505"/>
    <x v="0"/>
    <m/>
    <m/>
    <x v="0"/>
    <m/>
    <m/>
    <m/>
    <n v="55735.199999999997"/>
    <n v="55735.199999999997"/>
    <m/>
    <m/>
    <n v="2"/>
    <n v="2"/>
    <m/>
  </r>
  <r>
    <s v="Склад Юг"/>
    <x v="0"/>
    <x v="8506"/>
    <x v="0"/>
    <m/>
    <m/>
    <x v="0"/>
    <m/>
    <m/>
    <m/>
    <n v="57300"/>
    <m/>
    <n v="57300"/>
    <m/>
    <n v="2"/>
    <m/>
    <n v="2"/>
  </r>
  <r>
    <s v="Склад Юг"/>
    <x v="0"/>
    <x v="2912"/>
    <x v="0"/>
    <m/>
    <m/>
    <x v="0"/>
    <m/>
    <m/>
    <m/>
    <n v="10575.75"/>
    <n v="10575.75"/>
    <m/>
    <m/>
    <n v="1"/>
    <n v="1"/>
    <m/>
  </r>
  <r>
    <s v="Склад Юг"/>
    <x v="0"/>
    <x v="8507"/>
    <x v="0"/>
    <m/>
    <m/>
    <x v="0"/>
    <m/>
    <m/>
    <m/>
    <n v="25980"/>
    <n v="25980"/>
    <m/>
    <m/>
    <n v="1"/>
    <n v="1"/>
    <m/>
  </r>
  <r>
    <s v="Склад Юг"/>
    <x v="0"/>
    <x v="8508"/>
    <x v="0"/>
    <m/>
    <m/>
    <x v="0"/>
    <m/>
    <m/>
    <m/>
    <n v="77736"/>
    <n v="77736"/>
    <m/>
    <m/>
    <n v="4"/>
    <n v="4"/>
    <m/>
  </r>
  <r>
    <s v="Склад Юг"/>
    <x v="0"/>
    <x v="8509"/>
    <x v="0"/>
    <m/>
    <m/>
    <x v="0"/>
    <m/>
    <m/>
    <m/>
    <n v="2963"/>
    <n v="2963"/>
    <m/>
    <m/>
    <n v="1"/>
    <n v="1"/>
    <m/>
  </r>
  <r>
    <s v="Склад Юг"/>
    <x v="0"/>
    <x v="2915"/>
    <x v="0"/>
    <m/>
    <m/>
    <x v="0"/>
    <m/>
    <m/>
    <m/>
    <n v="5729.83"/>
    <m/>
    <n v="5729.83"/>
    <m/>
    <n v="1"/>
    <m/>
    <n v="1"/>
  </r>
  <r>
    <s v="Склад Юг"/>
    <x v="0"/>
    <x v="8510"/>
    <x v="0"/>
    <m/>
    <m/>
    <x v="0"/>
    <m/>
    <m/>
    <m/>
    <n v="2422.87"/>
    <m/>
    <n v="2422.87"/>
    <m/>
    <n v="1"/>
    <m/>
    <n v="1"/>
  </r>
  <r>
    <s v="Склад Юг"/>
    <x v="0"/>
    <x v="8511"/>
    <x v="0"/>
    <m/>
    <m/>
    <x v="0"/>
    <m/>
    <m/>
    <m/>
    <n v="1395.82"/>
    <n v="1395.82"/>
    <m/>
    <m/>
    <n v="2"/>
    <n v="2"/>
    <m/>
  </r>
  <r>
    <s v="Склад Юг"/>
    <x v="0"/>
    <x v="8512"/>
    <x v="0"/>
    <m/>
    <m/>
    <x v="0"/>
    <m/>
    <m/>
    <m/>
    <n v="3690"/>
    <n v="3690"/>
    <m/>
    <m/>
    <n v="1"/>
    <n v="1"/>
    <m/>
  </r>
  <r>
    <s v="Склад Юг"/>
    <x v="0"/>
    <x v="8513"/>
    <x v="0"/>
    <m/>
    <m/>
    <x v="0"/>
    <m/>
    <m/>
    <m/>
    <n v="1963.5"/>
    <n v="1963.5"/>
    <m/>
    <m/>
    <n v="4"/>
    <n v="4"/>
    <m/>
  </r>
  <r>
    <s v="Склад Юг"/>
    <x v="0"/>
    <x v="2922"/>
    <x v="0"/>
    <m/>
    <m/>
    <x v="0"/>
    <m/>
    <m/>
    <m/>
    <n v="1537.08"/>
    <n v="1537.08"/>
    <m/>
    <m/>
    <n v="10"/>
    <n v="10"/>
    <m/>
  </r>
  <r>
    <s v="Склад Юг"/>
    <x v="0"/>
    <x v="8514"/>
    <x v="0"/>
    <m/>
    <m/>
    <x v="0"/>
    <m/>
    <m/>
    <n v="32500"/>
    <m/>
    <n v="32500"/>
    <m/>
    <n v="1"/>
    <m/>
    <n v="1"/>
    <m/>
  </r>
  <r>
    <s v="Склад Юг"/>
    <x v="0"/>
    <x v="8515"/>
    <x v="0"/>
    <m/>
    <m/>
    <x v="0"/>
    <m/>
    <m/>
    <n v="32666.67"/>
    <m/>
    <n v="32666.67"/>
    <m/>
    <n v="1"/>
    <m/>
    <n v="1"/>
    <m/>
  </r>
  <r>
    <s v="Склад Юг"/>
    <x v="0"/>
    <x v="8516"/>
    <x v="0"/>
    <m/>
    <m/>
    <x v="0"/>
    <m/>
    <m/>
    <m/>
    <n v="8170"/>
    <m/>
    <n v="8170"/>
    <m/>
    <n v="1"/>
    <m/>
    <n v="1"/>
  </r>
  <r>
    <s v="Склад Юг"/>
    <x v="0"/>
    <x v="8517"/>
    <x v="0"/>
    <m/>
    <m/>
    <x v="0"/>
    <m/>
    <m/>
    <m/>
    <n v="8170"/>
    <m/>
    <n v="8170"/>
    <m/>
    <n v="1"/>
    <m/>
    <n v="1"/>
  </r>
  <r>
    <s v="Склад Юг"/>
    <x v="0"/>
    <x v="8518"/>
    <x v="0"/>
    <m/>
    <m/>
    <x v="0"/>
    <m/>
    <m/>
    <m/>
    <n v="2320"/>
    <n v="2320"/>
    <m/>
    <m/>
    <n v="8"/>
    <n v="8"/>
    <m/>
  </r>
  <r>
    <s v="Склад Юг"/>
    <x v="0"/>
    <x v="8519"/>
    <x v="0"/>
    <m/>
    <m/>
    <x v="0"/>
    <m/>
    <m/>
    <m/>
    <n v="2538.33"/>
    <n v="2538.33"/>
    <m/>
    <m/>
    <n v="2"/>
    <n v="2"/>
    <m/>
  </r>
  <r>
    <s v="Склад Юг"/>
    <x v="0"/>
    <x v="8520"/>
    <x v="0"/>
    <m/>
    <m/>
    <x v="0"/>
    <m/>
    <m/>
    <m/>
    <n v="2530"/>
    <n v="2530"/>
    <m/>
    <m/>
    <n v="2"/>
    <n v="2"/>
    <m/>
  </r>
  <r>
    <s v="Склад Юг"/>
    <x v="0"/>
    <x v="8521"/>
    <x v="0"/>
    <m/>
    <m/>
    <x v="0"/>
    <m/>
    <m/>
    <m/>
    <n v="1484.83"/>
    <n v="1484.83"/>
    <m/>
    <m/>
    <n v="2"/>
    <n v="2"/>
    <m/>
  </r>
  <r>
    <s v="Склад Юг"/>
    <x v="0"/>
    <x v="8522"/>
    <x v="0"/>
    <m/>
    <m/>
    <x v="0"/>
    <m/>
    <m/>
    <m/>
    <n v="2789.67"/>
    <n v="2789.67"/>
    <m/>
    <m/>
    <n v="4"/>
    <n v="4"/>
    <m/>
  </r>
  <r>
    <s v="Склад Юг"/>
    <x v="0"/>
    <x v="8523"/>
    <x v="0"/>
    <m/>
    <m/>
    <x v="0"/>
    <m/>
    <m/>
    <m/>
    <n v="15176.67"/>
    <n v="15176.67"/>
    <m/>
    <m/>
    <n v="2"/>
    <n v="2"/>
    <m/>
  </r>
  <r>
    <s v="Склад Юг"/>
    <x v="0"/>
    <x v="8524"/>
    <x v="0"/>
    <m/>
    <m/>
    <x v="0"/>
    <m/>
    <m/>
    <m/>
    <n v="3455"/>
    <n v="3455"/>
    <m/>
    <m/>
    <n v="2"/>
    <n v="2"/>
    <m/>
  </r>
  <r>
    <s v="Склад Юг"/>
    <x v="0"/>
    <x v="8525"/>
    <x v="0"/>
    <m/>
    <m/>
    <x v="0"/>
    <m/>
    <m/>
    <m/>
    <n v="4576.67"/>
    <n v="4576.67"/>
    <m/>
    <m/>
    <n v="4"/>
    <n v="4"/>
    <m/>
  </r>
  <r>
    <s v="Склад Юг"/>
    <x v="0"/>
    <x v="8526"/>
    <x v="0"/>
    <m/>
    <m/>
    <x v="0"/>
    <m/>
    <m/>
    <m/>
    <n v="2675"/>
    <n v="2675"/>
    <m/>
    <m/>
    <n v="2"/>
    <n v="2"/>
    <m/>
  </r>
  <r>
    <s v="Склад Юг"/>
    <x v="0"/>
    <x v="2948"/>
    <x v="0"/>
    <m/>
    <m/>
    <x v="0"/>
    <m/>
    <m/>
    <m/>
    <n v="3160"/>
    <n v="3160"/>
    <m/>
    <m/>
    <n v="4"/>
    <n v="4"/>
    <m/>
  </r>
  <r>
    <s v="Склад Юг"/>
    <x v="0"/>
    <x v="8527"/>
    <x v="0"/>
    <m/>
    <m/>
    <x v="0"/>
    <m/>
    <m/>
    <m/>
    <n v="1921.67"/>
    <n v="1921.67"/>
    <m/>
    <m/>
    <n v="2"/>
    <n v="2"/>
    <m/>
  </r>
  <r>
    <s v="Склад Юг"/>
    <x v="0"/>
    <x v="5681"/>
    <x v="0"/>
    <m/>
    <m/>
    <x v="0"/>
    <m/>
    <m/>
    <m/>
    <n v="896.52"/>
    <m/>
    <n v="896.52"/>
    <m/>
    <n v="3"/>
    <m/>
    <n v="3"/>
  </r>
  <r>
    <s v="Склад Юг"/>
    <x v="0"/>
    <x v="8528"/>
    <x v="2"/>
    <n v="577.09"/>
    <n v="2"/>
    <x v="5"/>
    <s v="Вовлечение в производство до июня 2022 года  согласно норм выдачи спецодежды и СИЗ"/>
    <m/>
    <n v="1154.18"/>
    <m/>
    <n v="577.09"/>
    <n v="577.09"/>
    <n v="4"/>
    <m/>
    <n v="2"/>
    <n v="2"/>
  </r>
  <r>
    <s v="Склад Юг"/>
    <x v="0"/>
    <x v="8529"/>
    <x v="0"/>
    <m/>
    <m/>
    <x v="0"/>
    <m/>
    <m/>
    <m/>
    <n v="232.5"/>
    <n v="232.5"/>
    <m/>
    <m/>
    <n v="0.05"/>
    <n v="0.05"/>
    <m/>
  </r>
  <r>
    <s v="Склад Юг"/>
    <x v="0"/>
    <x v="2955"/>
    <x v="0"/>
    <m/>
    <m/>
    <x v="0"/>
    <m/>
    <m/>
    <m/>
    <n v="523.1"/>
    <n v="523.1"/>
    <m/>
    <m/>
    <n v="12"/>
    <n v="12"/>
    <m/>
  </r>
  <r>
    <s v="Склад Юг"/>
    <x v="0"/>
    <x v="8530"/>
    <x v="0"/>
    <m/>
    <m/>
    <x v="0"/>
    <m/>
    <m/>
    <m/>
    <n v="1254"/>
    <n v="1254"/>
    <m/>
    <m/>
    <n v="1"/>
    <n v="1"/>
    <m/>
  </r>
  <r>
    <s v="Склад Юг"/>
    <x v="0"/>
    <x v="8531"/>
    <x v="0"/>
    <m/>
    <m/>
    <x v="0"/>
    <m/>
    <m/>
    <m/>
    <n v="802.08"/>
    <n v="802.08"/>
    <m/>
    <m/>
    <n v="2"/>
    <n v="2"/>
    <m/>
  </r>
  <r>
    <s v="Склад Юг"/>
    <x v="0"/>
    <x v="2959"/>
    <x v="0"/>
    <m/>
    <m/>
    <x v="0"/>
    <m/>
    <m/>
    <m/>
    <n v="515.83000000000004"/>
    <n v="515.83000000000004"/>
    <m/>
    <m/>
    <n v="1"/>
    <n v="1"/>
    <m/>
  </r>
  <r>
    <s v="Склад Юг"/>
    <x v="0"/>
    <x v="8532"/>
    <x v="0"/>
    <m/>
    <m/>
    <x v="0"/>
    <m/>
    <m/>
    <m/>
    <n v="2587.5"/>
    <n v="2587.5"/>
    <m/>
    <m/>
    <n v="4"/>
    <n v="4"/>
    <m/>
  </r>
  <r>
    <s v="Склад Юг"/>
    <x v="0"/>
    <x v="8533"/>
    <x v="0"/>
    <m/>
    <m/>
    <x v="0"/>
    <m/>
    <m/>
    <m/>
    <n v="1071.2"/>
    <m/>
    <n v="1071.2"/>
    <m/>
    <n v="2"/>
    <m/>
    <n v="2"/>
  </r>
  <r>
    <s v="Склад Юг"/>
    <x v="0"/>
    <x v="8534"/>
    <x v="0"/>
    <m/>
    <m/>
    <x v="0"/>
    <m/>
    <m/>
    <m/>
    <n v="1238.58"/>
    <n v="1238.58"/>
    <m/>
    <m/>
    <n v="2"/>
    <n v="2"/>
    <m/>
  </r>
  <r>
    <s v="Склад Юг"/>
    <x v="0"/>
    <x v="2968"/>
    <x v="0"/>
    <m/>
    <m/>
    <x v="0"/>
    <m/>
    <m/>
    <m/>
    <n v="1223.33"/>
    <n v="1223.33"/>
    <m/>
    <m/>
    <n v="4"/>
    <n v="4"/>
    <m/>
  </r>
  <r>
    <s v="Склад Юг"/>
    <x v="0"/>
    <x v="2973"/>
    <x v="0"/>
    <m/>
    <m/>
    <x v="0"/>
    <m/>
    <m/>
    <m/>
    <n v="440"/>
    <n v="440"/>
    <m/>
    <m/>
    <n v="2"/>
    <n v="2"/>
    <m/>
  </r>
  <r>
    <s v="Склад Юг"/>
    <x v="0"/>
    <x v="8535"/>
    <x v="0"/>
    <m/>
    <m/>
    <x v="0"/>
    <m/>
    <m/>
    <m/>
    <n v="228.33"/>
    <n v="228.33"/>
    <m/>
    <m/>
    <n v="1"/>
    <n v="1"/>
    <m/>
  </r>
  <r>
    <s v="Склад Юг"/>
    <x v="0"/>
    <x v="8536"/>
    <x v="0"/>
    <m/>
    <m/>
    <x v="0"/>
    <m/>
    <m/>
    <m/>
    <n v="382"/>
    <n v="382"/>
    <m/>
    <m/>
    <n v="2"/>
    <n v="2"/>
    <m/>
  </r>
  <r>
    <s v="Склад Юг"/>
    <x v="0"/>
    <x v="2977"/>
    <x v="0"/>
    <m/>
    <m/>
    <x v="0"/>
    <m/>
    <m/>
    <m/>
    <n v="632"/>
    <n v="632"/>
    <m/>
    <m/>
    <n v="2"/>
    <n v="2"/>
    <m/>
  </r>
  <r>
    <s v="Склад Юг"/>
    <x v="0"/>
    <x v="8537"/>
    <x v="0"/>
    <m/>
    <m/>
    <x v="0"/>
    <m/>
    <m/>
    <n v="135.19999999999999"/>
    <m/>
    <n v="135.19999999999999"/>
    <m/>
    <n v="1"/>
    <m/>
    <n v="1"/>
    <m/>
  </r>
  <r>
    <s v="Склад Юг"/>
    <x v="0"/>
    <x v="8538"/>
    <x v="0"/>
    <m/>
    <m/>
    <x v="0"/>
    <m/>
    <m/>
    <m/>
    <n v="852.92"/>
    <n v="852.92"/>
    <m/>
    <m/>
    <n v="2"/>
    <n v="2"/>
    <m/>
  </r>
  <r>
    <s v="Склад Юг"/>
    <x v="0"/>
    <x v="2986"/>
    <x v="0"/>
    <m/>
    <m/>
    <x v="0"/>
    <m/>
    <m/>
    <m/>
    <n v="3619.86"/>
    <n v="3619.86"/>
    <m/>
    <m/>
    <n v="1"/>
    <n v="1"/>
    <m/>
  </r>
  <r>
    <s v="Склад Юг"/>
    <x v="0"/>
    <x v="8539"/>
    <x v="0"/>
    <m/>
    <m/>
    <x v="0"/>
    <m/>
    <m/>
    <m/>
    <n v="3450"/>
    <n v="3450"/>
    <m/>
    <m/>
    <n v="2"/>
    <n v="2"/>
    <m/>
  </r>
  <r>
    <s v="Склад Юг"/>
    <x v="0"/>
    <x v="8540"/>
    <x v="0"/>
    <m/>
    <m/>
    <x v="0"/>
    <m/>
    <m/>
    <m/>
    <n v="1563.33"/>
    <n v="1563.33"/>
    <m/>
    <m/>
    <n v="2"/>
    <n v="2"/>
    <m/>
  </r>
  <r>
    <s v="Склад Юг"/>
    <x v="0"/>
    <x v="2991"/>
    <x v="0"/>
    <m/>
    <m/>
    <x v="0"/>
    <m/>
    <m/>
    <m/>
    <n v="332.48"/>
    <n v="332.48"/>
    <m/>
    <m/>
    <n v="2"/>
    <n v="2"/>
    <m/>
  </r>
  <r>
    <s v="Склад Юг"/>
    <x v="0"/>
    <x v="8541"/>
    <x v="0"/>
    <m/>
    <m/>
    <x v="0"/>
    <m/>
    <m/>
    <m/>
    <n v="1016.87"/>
    <n v="1016.87"/>
    <m/>
    <m/>
    <n v="15"/>
    <n v="15"/>
    <m/>
  </r>
  <r>
    <s v="Склад Юг"/>
    <x v="0"/>
    <x v="8542"/>
    <x v="0"/>
    <m/>
    <m/>
    <x v="0"/>
    <m/>
    <m/>
    <m/>
    <n v="957.37"/>
    <n v="957.37"/>
    <m/>
    <m/>
    <n v="2"/>
    <n v="2"/>
    <m/>
  </r>
  <r>
    <s v="Склад Юг"/>
    <x v="0"/>
    <x v="2996"/>
    <x v="0"/>
    <m/>
    <m/>
    <x v="0"/>
    <m/>
    <m/>
    <m/>
    <n v="8099"/>
    <n v="8099"/>
    <m/>
    <m/>
    <n v="2"/>
    <n v="2"/>
    <m/>
  </r>
  <r>
    <s v="Склад Юг"/>
    <x v="0"/>
    <x v="8543"/>
    <x v="2"/>
    <n v="7286.4"/>
    <n v="10"/>
    <x v="5"/>
    <s v="Вовлечение в производство до июня 2022 года  согласно норм выдачи спецодежды и СИЗ"/>
    <m/>
    <n v="7286.4"/>
    <m/>
    <m/>
    <n v="7286.4"/>
    <n v="10"/>
    <m/>
    <m/>
    <n v="10"/>
  </r>
  <r>
    <s v="Склад Юг"/>
    <x v="0"/>
    <x v="8544"/>
    <x v="0"/>
    <m/>
    <m/>
    <x v="0"/>
    <m/>
    <m/>
    <m/>
    <n v="8710"/>
    <n v="8710"/>
    <m/>
    <m/>
    <n v="3"/>
    <n v="3"/>
    <m/>
  </r>
  <r>
    <s v="Склад Юг"/>
    <x v="0"/>
    <x v="8545"/>
    <x v="0"/>
    <m/>
    <m/>
    <x v="0"/>
    <m/>
    <m/>
    <m/>
    <n v="3368"/>
    <n v="3368"/>
    <m/>
    <m/>
    <n v="4"/>
    <n v="4"/>
    <m/>
  </r>
  <r>
    <s v="Склад Юг"/>
    <x v="0"/>
    <x v="8546"/>
    <x v="0"/>
    <m/>
    <m/>
    <x v="0"/>
    <m/>
    <m/>
    <m/>
    <n v="1366.67"/>
    <n v="1366.67"/>
    <m/>
    <m/>
    <n v="10"/>
    <n v="10"/>
    <m/>
  </r>
  <r>
    <s v="Склад Юг"/>
    <x v="0"/>
    <x v="8547"/>
    <x v="0"/>
    <m/>
    <m/>
    <x v="0"/>
    <m/>
    <m/>
    <m/>
    <n v="6617.17"/>
    <n v="6617.17"/>
    <m/>
    <m/>
    <n v="10"/>
    <n v="10"/>
    <m/>
  </r>
  <r>
    <s v="Склад Юг"/>
    <x v="0"/>
    <x v="8548"/>
    <x v="0"/>
    <m/>
    <m/>
    <x v="0"/>
    <m/>
    <m/>
    <m/>
    <n v="1398.75"/>
    <n v="1398.75"/>
    <m/>
    <m/>
    <n v="9"/>
    <n v="9"/>
    <m/>
  </r>
  <r>
    <s v="Склад Юг"/>
    <x v="0"/>
    <x v="3007"/>
    <x v="0"/>
    <m/>
    <m/>
    <x v="0"/>
    <m/>
    <m/>
    <m/>
    <n v="1025.82"/>
    <n v="1025.82"/>
    <m/>
    <m/>
    <n v="2"/>
    <n v="2"/>
    <m/>
  </r>
  <r>
    <s v="Склад Юг"/>
    <x v="0"/>
    <x v="8549"/>
    <x v="0"/>
    <m/>
    <m/>
    <x v="0"/>
    <m/>
    <m/>
    <m/>
    <n v="491.67"/>
    <n v="491.67"/>
    <m/>
    <m/>
    <n v="1"/>
    <n v="1"/>
    <m/>
  </r>
  <r>
    <s v="Склад Юг"/>
    <x v="0"/>
    <x v="8550"/>
    <x v="0"/>
    <m/>
    <m/>
    <x v="0"/>
    <m/>
    <m/>
    <m/>
    <n v="1410.5"/>
    <n v="1410.5"/>
    <m/>
    <m/>
    <n v="10"/>
    <n v="10"/>
    <m/>
  </r>
  <r>
    <s v="Склад Юг"/>
    <x v="0"/>
    <x v="8551"/>
    <x v="0"/>
    <m/>
    <m/>
    <x v="0"/>
    <m/>
    <m/>
    <m/>
    <n v="1387.75"/>
    <n v="1387.75"/>
    <m/>
    <m/>
    <n v="10"/>
    <n v="10"/>
    <m/>
  </r>
  <r>
    <s v="Склад Юг"/>
    <x v="0"/>
    <x v="8552"/>
    <x v="0"/>
    <m/>
    <m/>
    <x v="0"/>
    <m/>
    <m/>
    <m/>
    <n v="1747.67"/>
    <n v="1747.67"/>
    <m/>
    <m/>
    <n v="10"/>
    <n v="10"/>
    <m/>
  </r>
  <r>
    <s v="Склад Юг"/>
    <x v="0"/>
    <x v="8553"/>
    <x v="0"/>
    <m/>
    <m/>
    <x v="0"/>
    <m/>
    <m/>
    <n v="136.5"/>
    <m/>
    <n v="136.5"/>
    <m/>
    <n v="1"/>
    <m/>
    <n v="1"/>
    <m/>
  </r>
  <r>
    <s v="Склад Юг"/>
    <x v="0"/>
    <x v="8554"/>
    <x v="0"/>
    <m/>
    <m/>
    <x v="0"/>
    <m/>
    <m/>
    <m/>
    <n v="559.65"/>
    <n v="559.65"/>
    <m/>
    <m/>
    <n v="6"/>
    <n v="6"/>
    <m/>
  </r>
  <r>
    <s v="Склад Юг"/>
    <x v="0"/>
    <x v="3012"/>
    <x v="0"/>
    <m/>
    <m/>
    <x v="0"/>
    <m/>
    <m/>
    <m/>
    <n v="2704.08"/>
    <n v="2704.08"/>
    <m/>
    <m/>
    <n v="10"/>
    <n v="10"/>
    <m/>
  </r>
  <r>
    <s v="Склад Юг"/>
    <x v="0"/>
    <x v="8555"/>
    <x v="0"/>
    <m/>
    <m/>
    <x v="0"/>
    <m/>
    <m/>
    <m/>
    <n v="977.92"/>
    <n v="977.92"/>
    <m/>
    <m/>
    <n v="3"/>
    <n v="3"/>
    <m/>
  </r>
  <r>
    <s v="Склад Юг"/>
    <x v="0"/>
    <x v="8556"/>
    <x v="0"/>
    <m/>
    <m/>
    <x v="0"/>
    <m/>
    <m/>
    <m/>
    <n v="240"/>
    <n v="240"/>
    <m/>
    <m/>
    <n v="3"/>
    <n v="3"/>
    <m/>
  </r>
  <r>
    <s v="Склад Юг"/>
    <x v="0"/>
    <x v="8557"/>
    <x v="0"/>
    <m/>
    <m/>
    <x v="0"/>
    <m/>
    <m/>
    <m/>
    <n v="1040"/>
    <n v="1040"/>
    <m/>
    <m/>
    <n v="10"/>
    <n v="10"/>
    <m/>
  </r>
  <r>
    <s v="Склад Юг"/>
    <x v="0"/>
    <x v="8558"/>
    <x v="0"/>
    <m/>
    <m/>
    <x v="0"/>
    <m/>
    <m/>
    <m/>
    <n v="1459.58"/>
    <n v="1459.58"/>
    <m/>
    <m/>
    <n v="1"/>
    <n v="1"/>
    <m/>
  </r>
  <r>
    <s v="Склад Юг"/>
    <x v="0"/>
    <x v="8559"/>
    <x v="0"/>
    <m/>
    <m/>
    <x v="0"/>
    <m/>
    <m/>
    <m/>
    <n v="690"/>
    <n v="690"/>
    <m/>
    <m/>
    <n v="2"/>
    <n v="2"/>
    <m/>
  </r>
  <r>
    <s v="Склад Юг"/>
    <x v="0"/>
    <x v="8560"/>
    <x v="0"/>
    <m/>
    <m/>
    <x v="0"/>
    <m/>
    <m/>
    <m/>
    <n v="848.77"/>
    <n v="848.77"/>
    <m/>
    <m/>
    <n v="3"/>
    <n v="3"/>
    <m/>
  </r>
  <r>
    <s v="Склад Юг"/>
    <x v="0"/>
    <x v="8561"/>
    <x v="0"/>
    <m/>
    <m/>
    <x v="0"/>
    <m/>
    <m/>
    <m/>
    <n v="2817.62"/>
    <n v="2817.62"/>
    <m/>
    <m/>
    <n v="2"/>
    <n v="2"/>
    <m/>
  </r>
  <r>
    <s v="Склад Юг"/>
    <x v="0"/>
    <x v="8562"/>
    <x v="0"/>
    <m/>
    <m/>
    <x v="0"/>
    <m/>
    <m/>
    <n v="127.83"/>
    <m/>
    <n v="127.83"/>
    <m/>
    <n v="1"/>
    <m/>
    <n v="1"/>
    <m/>
  </r>
  <r>
    <s v="Склад Юг"/>
    <x v="0"/>
    <x v="8563"/>
    <x v="0"/>
    <m/>
    <m/>
    <x v="0"/>
    <m/>
    <m/>
    <m/>
    <n v="344"/>
    <n v="344"/>
    <m/>
    <m/>
    <n v="2"/>
    <n v="2"/>
    <m/>
  </r>
  <r>
    <s v="Склад Юг"/>
    <x v="0"/>
    <x v="8564"/>
    <x v="0"/>
    <m/>
    <m/>
    <x v="0"/>
    <m/>
    <m/>
    <m/>
    <n v="270"/>
    <n v="270"/>
    <m/>
    <m/>
    <n v="1"/>
    <n v="1"/>
    <m/>
  </r>
  <r>
    <s v="Склад Юг"/>
    <x v="0"/>
    <x v="8565"/>
    <x v="0"/>
    <m/>
    <m/>
    <x v="0"/>
    <m/>
    <m/>
    <m/>
    <n v="245"/>
    <n v="245"/>
    <m/>
    <m/>
    <n v="1"/>
    <n v="1"/>
    <m/>
  </r>
  <r>
    <s v="Склад Юг"/>
    <x v="0"/>
    <x v="8566"/>
    <x v="0"/>
    <m/>
    <m/>
    <x v="0"/>
    <m/>
    <m/>
    <m/>
    <n v="440"/>
    <n v="440"/>
    <m/>
    <m/>
    <n v="2"/>
    <n v="2"/>
    <m/>
  </r>
  <r>
    <s v="Склад Юг"/>
    <x v="0"/>
    <x v="8567"/>
    <x v="0"/>
    <m/>
    <m/>
    <x v="0"/>
    <m/>
    <m/>
    <m/>
    <n v="766.67"/>
    <n v="766.67"/>
    <m/>
    <m/>
    <n v="4"/>
    <n v="4"/>
    <m/>
  </r>
  <r>
    <s v="Склад Юг"/>
    <x v="0"/>
    <x v="8568"/>
    <x v="0"/>
    <m/>
    <m/>
    <x v="0"/>
    <m/>
    <m/>
    <m/>
    <n v="358.33"/>
    <m/>
    <n v="358.33"/>
    <m/>
    <n v="2"/>
    <m/>
    <n v="2"/>
  </r>
  <r>
    <s v="Склад Юг"/>
    <x v="0"/>
    <x v="8569"/>
    <x v="0"/>
    <m/>
    <m/>
    <x v="0"/>
    <m/>
    <m/>
    <m/>
    <n v="333.5"/>
    <n v="333.5"/>
    <m/>
    <m/>
    <n v="2"/>
    <n v="2"/>
    <m/>
  </r>
  <r>
    <s v="Склад Юг"/>
    <x v="0"/>
    <x v="8570"/>
    <x v="0"/>
    <m/>
    <m/>
    <x v="0"/>
    <m/>
    <m/>
    <m/>
    <n v="226.25"/>
    <n v="226.25"/>
    <m/>
    <m/>
    <n v="1"/>
    <n v="1"/>
    <m/>
  </r>
  <r>
    <s v="Склад Юг"/>
    <x v="0"/>
    <x v="8571"/>
    <x v="0"/>
    <m/>
    <m/>
    <x v="0"/>
    <m/>
    <m/>
    <m/>
    <n v="2124"/>
    <n v="2124"/>
    <m/>
    <m/>
    <n v="4"/>
    <n v="4"/>
    <m/>
  </r>
  <r>
    <s v="Склад Юг"/>
    <x v="0"/>
    <x v="3055"/>
    <x v="0"/>
    <m/>
    <m/>
    <x v="0"/>
    <m/>
    <m/>
    <m/>
    <n v="795"/>
    <m/>
    <n v="795"/>
    <m/>
    <n v="6"/>
    <m/>
    <n v="6"/>
  </r>
  <r>
    <s v="Склад Юг"/>
    <x v="0"/>
    <x v="8572"/>
    <x v="0"/>
    <m/>
    <m/>
    <x v="0"/>
    <m/>
    <m/>
    <m/>
    <n v="3560.42"/>
    <n v="3560.42"/>
    <m/>
    <m/>
    <n v="2"/>
    <n v="2"/>
    <m/>
  </r>
  <r>
    <s v="Склад Юг"/>
    <x v="0"/>
    <x v="8573"/>
    <x v="0"/>
    <m/>
    <m/>
    <x v="0"/>
    <m/>
    <m/>
    <m/>
    <n v="3140"/>
    <n v="3140"/>
    <m/>
    <m/>
    <n v="4"/>
    <n v="4"/>
    <m/>
  </r>
  <r>
    <s v="Склад Юг"/>
    <x v="0"/>
    <x v="8574"/>
    <x v="0"/>
    <m/>
    <m/>
    <x v="0"/>
    <m/>
    <m/>
    <m/>
    <n v="288.17"/>
    <n v="288.17"/>
    <m/>
    <m/>
    <n v="2"/>
    <n v="2"/>
    <m/>
  </r>
  <r>
    <s v="Склад Юг"/>
    <x v="0"/>
    <x v="8575"/>
    <x v="0"/>
    <m/>
    <m/>
    <x v="0"/>
    <m/>
    <m/>
    <m/>
    <n v="179.17"/>
    <n v="179.17"/>
    <m/>
    <m/>
    <n v="1"/>
    <n v="1"/>
    <m/>
  </r>
  <r>
    <s v="Склад Юг"/>
    <x v="0"/>
    <x v="8576"/>
    <x v="0"/>
    <m/>
    <m/>
    <x v="0"/>
    <m/>
    <m/>
    <n v="600.16999999999996"/>
    <m/>
    <n v="600.16999999999996"/>
    <m/>
    <n v="2"/>
    <m/>
    <n v="2"/>
    <m/>
  </r>
  <r>
    <s v="Склад Юг"/>
    <x v="0"/>
    <x v="8577"/>
    <x v="0"/>
    <m/>
    <m/>
    <x v="0"/>
    <m/>
    <m/>
    <m/>
    <n v="340.17"/>
    <n v="340.17"/>
    <m/>
    <m/>
    <n v="2"/>
    <n v="2"/>
    <m/>
  </r>
  <r>
    <s v="Склад Юг"/>
    <x v="0"/>
    <x v="8578"/>
    <x v="0"/>
    <m/>
    <m/>
    <x v="0"/>
    <m/>
    <m/>
    <m/>
    <n v="918.08"/>
    <n v="918.08"/>
    <m/>
    <m/>
    <n v="2"/>
    <n v="2"/>
    <m/>
  </r>
  <r>
    <s v="Склад Юг"/>
    <x v="0"/>
    <x v="8579"/>
    <x v="0"/>
    <m/>
    <m/>
    <x v="0"/>
    <m/>
    <m/>
    <m/>
    <n v="2195.98"/>
    <n v="2195.98"/>
    <m/>
    <m/>
    <n v="2"/>
    <n v="2"/>
    <m/>
  </r>
  <r>
    <s v="Склад Юг"/>
    <x v="0"/>
    <x v="8580"/>
    <x v="0"/>
    <m/>
    <m/>
    <x v="0"/>
    <m/>
    <m/>
    <m/>
    <n v="1293.75"/>
    <n v="1293.75"/>
    <m/>
    <m/>
    <n v="6"/>
    <n v="6"/>
    <m/>
  </r>
  <r>
    <s v="Склад Юг"/>
    <x v="0"/>
    <x v="8581"/>
    <x v="0"/>
    <m/>
    <m/>
    <x v="0"/>
    <m/>
    <m/>
    <m/>
    <n v="1372"/>
    <n v="1372"/>
    <m/>
    <m/>
    <n v="4"/>
    <n v="4"/>
    <m/>
  </r>
  <r>
    <s v="Склад Юг"/>
    <x v="0"/>
    <x v="8582"/>
    <x v="0"/>
    <m/>
    <m/>
    <x v="0"/>
    <m/>
    <m/>
    <m/>
    <n v="356.67"/>
    <n v="356.67"/>
    <m/>
    <m/>
    <n v="4"/>
    <n v="4"/>
    <m/>
  </r>
  <r>
    <s v="Склад Юг"/>
    <x v="0"/>
    <x v="8583"/>
    <x v="0"/>
    <m/>
    <m/>
    <x v="0"/>
    <m/>
    <m/>
    <m/>
    <n v="720.83"/>
    <n v="720.83"/>
    <m/>
    <m/>
    <n v="2"/>
    <n v="2"/>
    <m/>
  </r>
  <r>
    <s v="Склад Юг"/>
    <x v="0"/>
    <x v="8584"/>
    <x v="0"/>
    <m/>
    <m/>
    <x v="0"/>
    <m/>
    <m/>
    <m/>
    <n v="4536"/>
    <n v="4536"/>
    <m/>
    <m/>
    <n v="4"/>
    <n v="4"/>
    <m/>
  </r>
  <r>
    <s v="Склад Юг"/>
    <x v="0"/>
    <x v="8585"/>
    <x v="0"/>
    <m/>
    <m/>
    <x v="0"/>
    <m/>
    <m/>
    <m/>
    <n v="1618.92"/>
    <n v="1618.92"/>
    <m/>
    <m/>
    <n v="5"/>
    <n v="5"/>
    <m/>
  </r>
  <r>
    <s v="Склад Юг"/>
    <x v="0"/>
    <x v="5683"/>
    <x v="0"/>
    <m/>
    <m/>
    <x v="0"/>
    <m/>
    <m/>
    <m/>
    <n v="30641.599999999999"/>
    <n v="7660.4"/>
    <n v="22981.200000000001"/>
    <m/>
    <n v="40"/>
    <n v="10"/>
    <n v="30"/>
  </r>
  <r>
    <s v="Склад Юг"/>
    <x v="0"/>
    <x v="8586"/>
    <x v="0"/>
    <m/>
    <m/>
    <x v="0"/>
    <m/>
    <m/>
    <m/>
    <n v="3860"/>
    <n v="3860"/>
    <m/>
    <m/>
    <n v="10"/>
    <n v="10"/>
    <m/>
  </r>
  <r>
    <s v="Склад Юг"/>
    <x v="0"/>
    <x v="8587"/>
    <x v="0"/>
    <m/>
    <m/>
    <x v="0"/>
    <m/>
    <m/>
    <m/>
    <n v="7635"/>
    <n v="7635"/>
    <m/>
    <m/>
    <n v="1"/>
    <n v="1"/>
    <m/>
  </r>
  <r>
    <s v="Склад Юг"/>
    <x v="0"/>
    <x v="8588"/>
    <x v="0"/>
    <m/>
    <m/>
    <x v="0"/>
    <m/>
    <m/>
    <m/>
    <n v="1602.53"/>
    <n v="1602.53"/>
    <m/>
    <m/>
    <n v="2"/>
    <n v="2"/>
    <m/>
  </r>
  <r>
    <s v="Склад Юг"/>
    <x v="0"/>
    <x v="8589"/>
    <x v="0"/>
    <m/>
    <m/>
    <x v="0"/>
    <m/>
    <m/>
    <m/>
    <n v="300"/>
    <n v="300"/>
    <m/>
    <m/>
    <n v="4"/>
    <n v="4"/>
    <m/>
  </r>
  <r>
    <s v="Склад Юг"/>
    <x v="0"/>
    <x v="8590"/>
    <x v="0"/>
    <m/>
    <m/>
    <x v="0"/>
    <m/>
    <m/>
    <m/>
    <n v="306"/>
    <n v="306"/>
    <m/>
    <m/>
    <n v="3"/>
    <n v="3"/>
    <m/>
  </r>
  <r>
    <s v="Склад Юг"/>
    <x v="0"/>
    <x v="8591"/>
    <x v="0"/>
    <m/>
    <m/>
    <x v="0"/>
    <m/>
    <m/>
    <m/>
    <n v="484"/>
    <n v="484"/>
    <m/>
    <m/>
    <n v="4"/>
    <n v="4"/>
    <m/>
  </r>
  <r>
    <s v="Склад Юг"/>
    <x v="0"/>
    <x v="8592"/>
    <x v="0"/>
    <m/>
    <m/>
    <x v="0"/>
    <m/>
    <m/>
    <m/>
    <n v="610"/>
    <n v="610"/>
    <m/>
    <m/>
    <n v="5"/>
    <n v="5"/>
    <m/>
  </r>
  <r>
    <s v="Склад Юг"/>
    <x v="0"/>
    <x v="8593"/>
    <x v="0"/>
    <m/>
    <m/>
    <x v="0"/>
    <m/>
    <m/>
    <m/>
    <n v="324"/>
    <n v="324"/>
    <m/>
    <m/>
    <n v="4"/>
    <n v="4"/>
    <m/>
  </r>
  <r>
    <s v="Склад Юг"/>
    <x v="0"/>
    <x v="3085"/>
    <x v="0"/>
    <m/>
    <m/>
    <x v="0"/>
    <m/>
    <m/>
    <m/>
    <n v="191.08"/>
    <n v="191.08"/>
    <m/>
    <m/>
    <n v="10"/>
    <n v="10"/>
    <m/>
  </r>
  <r>
    <s v="Склад Юг"/>
    <x v="0"/>
    <x v="3088"/>
    <x v="0"/>
    <m/>
    <m/>
    <x v="0"/>
    <m/>
    <m/>
    <m/>
    <n v="115.67"/>
    <n v="115.67"/>
    <m/>
    <m/>
    <n v="10"/>
    <n v="10"/>
    <m/>
  </r>
  <r>
    <s v="Склад Юг"/>
    <x v="0"/>
    <x v="3089"/>
    <x v="0"/>
    <m/>
    <m/>
    <x v="0"/>
    <m/>
    <m/>
    <m/>
    <n v="150.16999999999999"/>
    <n v="150.16999999999999"/>
    <m/>
    <m/>
    <n v="10"/>
    <n v="10"/>
    <m/>
  </r>
  <r>
    <s v="Склад Юг"/>
    <x v="0"/>
    <x v="8594"/>
    <x v="0"/>
    <m/>
    <m/>
    <x v="0"/>
    <m/>
    <m/>
    <m/>
    <n v="13200"/>
    <n v="13200"/>
    <m/>
    <m/>
    <n v="12"/>
    <n v="12"/>
    <m/>
  </r>
  <r>
    <s v="Склад Юг"/>
    <x v="0"/>
    <x v="8595"/>
    <x v="0"/>
    <m/>
    <m/>
    <x v="0"/>
    <m/>
    <m/>
    <m/>
    <n v="30800"/>
    <n v="30800"/>
    <m/>
    <m/>
    <n v="28"/>
    <n v="28"/>
    <m/>
  </r>
  <r>
    <s v="Склад Юг"/>
    <x v="0"/>
    <x v="5684"/>
    <x v="0"/>
    <m/>
    <m/>
    <x v="0"/>
    <m/>
    <m/>
    <m/>
    <n v="5445"/>
    <n v="5445"/>
    <m/>
    <m/>
    <n v="330"/>
    <n v="330"/>
    <m/>
  </r>
  <r>
    <s v="Склад Юг"/>
    <x v="0"/>
    <x v="8596"/>
    <x v="0"/>
    <m/>
    <m/>
    <x v="0"/>
    <m/>
    <m/>
    <m/>
    <n v="3421.67"/>
    <n v="3421.67"/>
    <m/>
    <m/>
    <n v="2"/>
    <n v="2"/>
    <m/>
  </r>
  <r>
    <s v="Склад Юг"/>
    <x v="0"/>
    <x v="3101"/>
    <x v="0"/>
    <m/>
    <m/>
    <x v="0"/>
    <m/>
    <m/>
    <m/>
    <n v="2691.67"/>
    <n v="2691.67"/>
    <m/>
    <m/>
    <n v="2"/>
    <n v="2"/>
    <m/>
  </r>
  <r>
    <s v="Склад Юг"/>
    <x v="0"/>
    <x v="8597"/>
    <x v="0"/>
    <m/>
    <m/>
    <x v="0"/>
    <m/>
    <m/>
    <m/>
    <n v="3074.4"/>
    <n v="3074.4"/>
    <m/>
    <m/>
    <n v="2"/>
    <n v="2"/>
    <m/>
  </r>
  <r>
    <s v="Склад Юг"/>
    <x v="0"/>
    <x v="5686"/>
    <x v="0"/>
    <m/>
    <m/>
    <x v="0"/>
    <m/>
    <m/>
    <m/>
    <n v="1996.8"/>
    <m/>
    <n v="1996.8"/>
    <m/>
    <n v="8"/>
    <m/>
    <n v="8"/>
  </r>
  <r>
    <s v="Склад Юг"/>
    <x v="0"/>
    <x v="8598"/>
    <x v="0"/>
    <m/>
    <m/>
    <x v="0"/>
    <m/>
    <m/>
    <m/>
    <n v="13563.33"/>
    <n v="13563.33"/>
    <m/>
    <m/>
    <n v="1"/>
    <n v="1"/>
    <m/>
  </r>
  <r>
    <s v="Склад Юг"/>
    <x v="0"/>
    <x v="8599"/>
    <x v="0"/>
    <m/>
    <m/>
    <x v="0"/>
    <m/>
    <m/>
    <m/>
    <n v="4492.8"/>
    <m/>
    <n v="4492.8"/>
    <m/>
    <n v="6"/>
    <m/>
    <n v="6"/>
  </r>
  <r>
    <s v="Склад Юг"/>
    <x v="0"/>
    <x v="8600"/>
    <x v="0"/>
    <m/>
    <m/>
    <x v="0"/>
    <m/>
    <m/>
    <m/>
    <n v="7171.2"/>
    <m/>
    <n v="7171.2"/>
    <m/>
    <n v="2"/>
    <m/>
    <n v="2"/>
  </r>
  <r>
    <s v="Склад Юг"/>
    <x v="0"/>
    <x v="8601"/>
    <x v="0"/>
    <m/>
    <m/>
    <x v="0"/>
    <m/>
    <m/>
    <m/>
    <n v="2044.8"/>
    <m/>
    <n v="2044.8"/>
    <m/>
    <n v="1"/>
    <m/>
    <n v="1"/>
  </r>
  <r>
    <s v="Склад Юг"/>
    <x v="0"/>
    <x v="8602"/>
    <x v="0"/>
    <m/>
    <m/>
    <x v="0"/>
    <m/>
    <m/>
    <m/>
    <n v="7680"/>
    <n v="7680"/>
    <m/>
    <m/>
    <n v="4"/>
    <n v="4"/>
    <m/>
  </r>
  <r>
    <s v="Склад Юг"/>
    <x v="0"/>
    <x v="8603"/>
    <x v="0"/>
    <m/>
    <m/>
    <x v="0"/>
    <m/>
    <m/>
    <m/>
    <n v="43320"/>
    <m/>
    <n v="43320"/>
    <m/>
    <n v="6"/>
    <m/>
    <n v="6"/>
  </r>
  <r>
    <s v="Склад Юг"/>
    <x v="0"/>
    <x v="8604"/>
    <x v="0"/>
    <m/>
    <m/>
    <x v="0"/>
    <m/>
    <m/>
    <m/>
    <n v="16200"/>
    <m/>
    <n v="16200"/>
    <m/>
    <n v="4"/>
    <m/>
    <n v="4"/>
  </r>
  <r>
    <s v="Склад Юг"/>
    <x v="0"/>
    <x v="8605"/>
    <x v="0"/>
    <m/>
    <m/>
    <x v="0"/>
    <m/>
    <m/>
    <m/>
    <n v="2696"/>
    <n v="2696"/>
    <m/>
    <m/>
    <n v="2"/>
    <n v="2"/>
    <m/>
  </r>
  <r>
    <s v="Склад Юг"/>
    <x v="0"/>
    <x v="8606"/>
    <x v="0"/>
    <m/>
    <m/>
    <x v="0"/>
    <m/>
    <m/>
    <m/>
    <n v="1644.17"/>
    <n v="1644.17"/>
    <m/>
    <m/>
    <n v="1"/>
    <n v="1"/>
    <m/>
  </r>
  <r>
    <s v="Склад Юг"/>
    <x v="0"/>
    <x v="8607"/>
    <x v="0"/>
    <m/>
    <m/>
    <x v="0"/>
    <m/>
    <m/>
    <m/>
    <n v="3250"/>
    <n v="3250"/>
    <m/>
    <m/>
    <n v="2"/>
    <n v="2"/>
    <m/>
  </r>
  <r>
    <s v="Склад Юг"/>
    <x v="0"/>
    <x v="8608"/>
    <x v="0"/>
    <m/>
    <m/>
    <x v="0"/>
    <m/>
    <m/>
    <m/>
    <n v="129672"/>
    <n v="64836"/>
    <n v="64836"/>
    <m/>
    <n v="10"/>
    <n v="5"/>
    <n v="5"/>
  </r>
  <r>
    <s v="Склад Юг"/>
    <x v="0"/>
    <x v="8609"/>
    <x v="0"/>
    <m/>
    <m/>
    <x v="0"/>
    <m/>
    <m/>
    <m/>
    <n v="70200"/>
    <m/>
    <n v="70200"/>
    <m/>
    <n v="6"/>
    <m/>
    <n v="6"/>
  </r>
  <r>
    <s v="Склад Юг"/>
    <x v="0"/>
    <x v="8610"/>
    <x v="0"/>
    <m/>
    <m/>
    <x v="0"/>
    <m/>
    <m/>
    <m/>
    <n v="152736"/>
    <m/>
    <n v="152736"/>
    <m/>
    <n v="20"/>
    <m/>
    <n v="20"/>
  </r>
  <r>
    <s v="Склад Юг"/>
    <x v="0"/>
    <x v="8611"/>
    <x v="0"/>
    <m/>
    <m/>
    <x v="0"/>
    <m/>
    <m/>
    <m/>
    <n v="217056"/>
    <n v="217056"/>
    <m/>
    <m/>
    <n v="20"/>
    <n v="20"/>
    <m/>
  </r>
  <r>
    <s v="Склад Юг"/>
    <x v="0"/>
    <x v="8612"/>
    <x v="0"/>
    <m/>
    <m/>
    <x v="0"/>
    <m/>
    <m/>
    <m/>
    <n v="75000"/>
    <m/>
    <n v="75000"/>
    <m/>
    <n v="6"/>
    <m/>
    <n v="6"/>
  </r>
  <r>
    <s v="Склад Юг"/>
    <x v="0"/>
    <x v="8613"/>
    <x v="0"/>
    <m/>
    <m/>
    <x v="0"/>
    <m/>
    <m/>
    <m/>
    <n v="97524"/>
    <m/>
    <n v="97524"/>
    <m/>
    <n v="10"/>
    <m/>
    <n v="10"/>
  </r>
  <r>
    <s v="Склад Юг"/>
    <x v="0"/>
    <x v="8614"/>
    <x v="0"/>
    <m/>
    <m/>
    <x v="0"/>
    <m/>
    <m/>
    <m/>
    <n v="1528"/>
    <n v="1528"/>
    <m/>
    <m/>
    <n v="2"/>
    <n v="2"/>
    <m/>
  </r>
  <r>
    <s v="Склад Юг"/>
    <x v="0"/>
    <x v="8615"/>
    <x v="0"/>
    <m/>
    <m/>
    <x v="0"/>
    <m/>
    <m/>
    <m/>
    <n v="315"/>
    <n v="315"/>
    <m/>
    <m/>
    <n v="2"/>
    <n v="2"/>
    <m/>
  </r>
  <r>
    <s v="Склад Юг"/>
    <x v="0"/>
    <x v="8616"/>
    <x v="0"/>
    <m/>
    <m/>
    <x v="0"/>
    <m/>
    <m/>
    <m/>
    <n v="740.25"/>
    <n v="740.25"/>
    <m/>
    <m/>
    <n v="10"/>
    <n v="10"/>
    <m/>
  </r>
  <r>
    <s v="Склад Юг"/>
    <x v="0"/>
    <x v="8617"/>
    <x v="0"/>
    <m/>
    <m/>
    <x v="0"/>
    <m/>
    <m/>
    <m/>
    <n v="883.33"/>
    <n v="883.33"/>
    <m/>
    <m/>
    <n v="4"/>
    <n v="4"/>
    <m/>
  </r>
  <r>
    <s v="Склад Юг"/>
    <x v="0"/>
    <x v="8618"/>
    <x v="0"/>
    <m/>
    <m/>
    <x v="0"/>
    <m/>
    <m/>
    <m/>
    <n v="1135.58"/>
    <n v="1135.58"/>
    <m/>
    <m/>
    <n v="5"/>
    <n v="5"/>
    <m/>
  </r>
  <r>
    <s v="Склад Юг"/>
    <x v="0"/>
    <x v="3130"/>
    <x v="0"/>
    <m/>
    <m/>
    <x v="0"/>
    <m/>
    <m/>
    <m/>
    <n v="173.92"/>
    <n v="173.92"/>
    <m/>
    <m/>
    <n v="2"/>
    <n v="2"/>
    <m/>
  </r>
  <r>
    <s v="Склад Юг"/>
    <x v="0"/>
    <x v="8619"/>
    <x v="0"/>
    <m/>
    <m/>
    <x v="0"/>
    <m/>
    <m/>
    <m/>
    <n v="705"/>
    <n v="705"/>
    <m/>
    <m/>
    <n v="4"/>
    <n v="4"/>
    <m/>
  </r>
  <r>
    <s v="Склад Юг"/>
    <x v="0"/>
    <x v="8620"/>
    <x v="0"/>
    <m/>
    <m/>
    <x v="0"/>
    <m/>
    <m/>
    <m/>
    <n v="1910"/>
    <n v="1910"/>
    <m/>
    <m/>
    <n v="4"/>
    <n v="4"/>
    <m/>
  </r>
  <r>
    <s v="Склад Юг"/>
    <x v="0"/>
    <x v="3143"/>
    <x v="0"/>
    <m/>
    <m/>
    <x v="0"/>
    <m/>
    <m/>
    <m/>
    <n v="981"/>
    <n v="981"/>
    <m/>
    <m/>
    <n v="2"/>
    <n v="2"/>
    <m/>
  </r>
  <r>
    <s v="Склад Юг"/>
    <x v="0"/>
    <x v="8621"/>
    <x v="0"/>
    <m/>
    <m/>
    <x v="0"/>
    <m/>
    <m/>
    <m/>
    <n v="166.67"/>
    <n v="166.67"/>
    <m/>
    <m/>
    <n v="2"/>
    <n v="2"/>
    <m/>
  </r>
  <r>
    <s v="Склад Юг"/>
    <x v="0"/>
    <x v="8622"/>
    <x v="0"/>
    <m/>
    <m/>
    <x v="0"/>
    <m/>
    <m/>
    <m/>
    <n v="1680"/>
    <n v="1680"/>
    <m/>
    <m/>
    <n v="3"/>
    <n v="3"/>
    <m/>
  </r>
  <r>
    <s v="Склад Юг"/>
    <x v="0"/>
    <x v="8623"/>
    <x v="0"/>
    <m/>
    <m/>
    <x v="0"/>
    <m/>
    <m/>
    <m/>
    <n v="508"/>
    <n v="508"/>
    <m/>
    <m/>
    <n v="2"/>
    <n v="2"/>
    <m/>
  </r>
  <r>
    <s v="Склад Юг"/>
    <x v="0"/>
    <x v="8624"/>
    <x v="0"/>
    <m/>
    <m/>
    <x v="0"/>
    <m/>
    <m/>
    <m/>
    <n v="12320"/>
    <n v="12320"/>
    <m/>
    <m/>
    <n v="8"/>
    <n v="8"/>
    <m/>
  </r>
  <r>
    <s v="Склад Юг"/>
    <x v="0"/>
    <x v="8625"/>
    <x v="0"/>
    <m/>
    <m/>
    <x v="0"/>
    <m/>
    <m/>
    <m/>
    <n v="19475"/>
    <n v="19475"/>
    <m/>
    <m/>
    <n v="1"/>
    <n v="1"/>
    <m/>
  </r>
  <r>
    <s v="Склад Юг"/>
    <x v="0"/>
    <x v="8626"/>
    <x v="0"/>
    <m/>
    <m/>
    <x v="0"/>
    <m/>
    <m/>
    <m/>
    <n v="9500"/>
    <n v="9500"/>
    <m/>
    <m/>
    <n v="4"/>
    <n v="4"/>
    <m/>
  </r>
  <r>
    <s v="Склад Юг"/>
    <x v="0"/>
    <x v="8627"/>
    <x v="0"/>
    <m/>
    <m/>
    <x v="0"/>
    <m/>
    <m/>
    <m/>
    <n v="7360"/>
    <n v="7360"/>
    <m/>
    <m/>
    <n v="8"/>
    <n v="8"/>
    <m/>
  </r>
  <r>
    <s v="Склад Юг"/>
    <x v="0"/>
    <x v="8628"/>
    <x v="0"/>
    <m/>
    <m/>
    <x v="0"/>
    <m/>
    <m/>
    <m/>
    <n v="13272"/>
    <n v="13272"/>
    <m/>
    <m/>
    <n v="1"/>
    <n v="1"/>
    <m/>
  </r>
  <r>
    <s v="Склад Юг"/>
    <x v="0"/>
    <x v="8629"/>
    <x v="0"/>
    <m/>
    <m/>
    <x v="0"/>
    <m/>
    <m/>
    <m/>
    <n v="1000"/>
    <n v="1000"/>
    <m/>
    <m/>
    <n v="4"/>
    <n v="4"/>
    <m/>
  </r>
  <r>
    <s v="Склад Юг"/>
    <x v="0"/>
    <x v="8630"/>
    <x v="0"/>
    <m/>
    <m/>
    <x v="0"/>
    <m/>
    <m/>
    <m/>
    <n v="902"/>
    <n v="902"/>
    <m/>
    <m/>
    <n v="1"/>
    <n v="1"/>
    <m/>
  </r>
  <r>
    <s v="Склад Юг"/>
    <x v="0"/>
    <x v="8631"/>
    <x v="0"/>
    <m/>
    <m/>
    <x v="0"/>
    <m/>
    <m/>
    <m/>
    <n v="3470.91"/>
    <n v="3470.91"/>
    <m/>
    <m/>
    <n v="2"/>
    <n v="2"/>
    <m/>
  </r>
  <r>
    <s v="Склад Юг"/>
    <x v="0"/>
    <x v="8632"/>
    <x v="4"/>
    <n v="20700"/>
    <n v="8"/>
    <x v="3"/>
    <s v="Реконструкция НБУ 2022-2024"/>
    <m/>
    <n v="20700"/>
    <m/>
    <m/>
    <n v="20700"/>
    <n v="8"/>
    <m/>
    <m/>
    <n v="8"/>
  </r>
  <r>
    <s v="Склад Юг"/>
    <x v="0"/>
    <x v="8633"/>
    <x v="4"/>
    <n v="216200.4"/>
    <n v="24"/>
    <x v="3"/>
    <s v="Реконструкция НБУ 2022-2024"/>
    <m/>
    <n v="216200.4"/>
    <n v="126240"/>
    <m/>
    <n v="342440.4"/>
    <n v="24"/>
    <n v="8"/>
    <m/>
    <n v="32"/>
  </r>
  <r>
    <s v="Склад Юг"/>
    <x v="0"/>
    <x v="5702"/>
    <x v="4"/>
    <n v="1624"/>
    <n v="1"/>
    <x v="3"/>
    <s v="Реконструкция НБУ 2022-2024"/>
    <m/>
    <n v="1624"/>
    <m/>
    <m/>
    <n v="1624"/>
    <n v="1"/>
    <m/>
    <m/>
    <n v="1"/>
  </r>
  <r>
    <s v="Склад Юг"/>
    <x v="0"/>
    <x v="5703"/>
    <x v="0"/>
    <m/>
    <m/>
    <x v="0"/>
    <m/>
    <m/>
    <m/>
    <n v="3630"/>
    <n v="3630"/>
    <m/>
    <m/>
    <n v="2"/>
    <n v="2"/>
    <m/>
  </r>
  <r>
    <s v="Склад Юг"/>
    <x v="0"/>
    <x v="5704"/>
    <x v="4"/>
    <n v="54126.66"/>
    <n v="26"/>
    <x v="3"/>
    <s v="Реконструкция НБУ 2022-2024"/>
    <m/>
    <n v="54126.66"/>
    <n v="83052.84"/>
    <m/>
    <n v="137179.5"/>
    <n v="26"/>
    <n v="26"/>
    <m/>
    <n v="52"/>
  </r>
  <r>
    <s v="Склад Юг"/>
    <x v="0"/>
    <x v="5705"/>
    <x v="0"/>
    <m/>
    <m/>
    <x v="0"/>
    <m/>
    <m/>
    <m/>
    <n v="7420.8"/>
    <n v="7420.8"/>
    <m/>
    <m/>
    <n v="2"/>
    <n v="2"/>
    <m/>
  </r>
  <r>
    <s v="Склад Юг"/>
    <x v="0"/>
    <x v="8634"/>
    <x v="4"/>
    <n v="58523.5"/>
    <n v="14"/>
    <x v="3"/>
    <s v="Реконструкция НБУ 2022-2024"/>
    <m/>
    <n v="58523.5"/>
    <n v="279552"/>
    <m/>
    <n v="338075.5"/>
    <n v="14"/>
    <n v="52"/>
    <m/>
    <n v="66"/>
  </r>
  <r>
    <s v="Склад Юг"/>
    <x v="0"/>
    <x v="8635"/>
    <x v="4"/>
    <n v="23276"/>
    <n v="22"/>
    <x v="3"/>
    <s v="Реконструкция НБУ 2022-2024"/>
    <m/>
    <n v="23276"/>
    <n v="3135.7"/>
    <m/>
    <n v="26411.7"/>
    <n v="22"/>
    <n v="2"/>
    <m/>
    <n v="24"/>
  </r>
  <r>
    <s v="Склад Юг"/>
    <x v="0"/>
    <x v="8636"/>
    <x v="2"/>
    <n v="400"/>
    <n v="5"/>
    <x v="3"/>
    <s v="Использование при ремонтах 2022 года"/>
    <m/>
    <n v="400"/>
    <m/>
    <m/>
    <n v="400"/>
    <n v="5"/>
    <m/>
    <m/>
    <n v="5"/>
  </r>
  <r>
    <s v="Склад Юг"/>
    <x v="0"/>
    <x v="5706"/>
    <x v="0"/>
    <n v="-176128.31"/>
    <n v="-677"/>
    <x v="0"/>
    <m/>
    <m/>
    <n v="22667.9"/>
    <n v="302254.48"/>
    <n v="198796.21"/>
    <n v="126126.17"/>
    <n v="88"/>
    <n v="1153"/>
    <n v="765"/>
    <n v="476"/>
  </r>
  <r>
    <s v="Склад Юг"/>
    <x v="0"/>
    <x v="5707"/>
    <x v="0"/>
    <m/>
    <m/>
    <x v="0"/>
    <m/>
    <m/>
    <m/>
    <n v="17851.68"/>
    <n v="15417.36"/>
    <n v="2434.3200000000002"/>
    <m/>
    <n v="22"/>
    <n v="19"/>
    <n v="3"/>
  </r>
  <r>
    <s v="Склад Юг"/>
    <x v="0"/>
    <x v="5708"/>
    <x v="0"/>
    <m/>
    <m/>
    <x v="0"/>
    <m/>
    <m/>
    <m/>
    <n v="815.58"/>
    <m/>
    <n v="815.58"/>
    <m/>
    <n v="1"/>
    <m/>
    <n v="1"/>
  </r>
  <r>
    <s v="Склад Юг"/>
    <x v="0"/>
    <x v="5709"/>
    <x v="2"/>
    <n v="335.33999999999992"/>
    <n v="1"/>
    <x v="5"/>
    <s v="Вовлечение в производство до июня 2022 года  согласно норм выдачи спецодежды и СИЗ"/>
    <m/>
    <n v="2010"/>
    <n v="391.23"/>
    <n v="1674.66"/>
    <n v="726.57"/>
    <n v="6"/>
    <n v="2"/>
    <n v="5"/>
    <n v="3"/>
  </r>
  <r>
    <s v="Склад Юг"/>
    <x v="0"/>
    <x v="8637"/>
    <x v="0"/>
    <m/>
    <m/>
    <x v="0"/>
    <m/>
    <m/>
    <n v="143.11000000000001"/>
    <m/>
    <n v="143.11000000000001"/>
    <m/>
    <n v="1"/>
    <m/>
    <n v="1"/>
    <m/>
  </r>
  <r>
    <s v="Склад Юг"/>
    <x v="0"/>
    <x v="8638"/>
    <x v="0"/>
    <m/>
    <m/>
    <x v="0"/>
    <m/>
    <m/>
    <n v="143.11000000000001"/>
    <m/>
    <n v="143.11000000000001"/>
    <m/>
    <n v="1"/>
    <m/>
    <n v="1"/>
    <m/>
  </r>
  <r>
    <s v="Склад Юг"/>
    <x v="0"/>
    <x v="8639"/>
    <x v="2"/>
    <n v="316.38"/>
    <n v="1"/>
    <x v="5"/>
    <s v="Вовлечение в производство до июня 2022 года  согласно норм выдачи спецодежды и СИЗ"/>
    <m/>
    <n v="316.38"/>
    <m/>
    <m/>
    <n v="316.38"/>
    <n v="1"/>
    <m/>
    <m/>
    <n v="1"/>
  </r>
  <r>
    <s v="Склад Юг"/>
    <x v="0"/>
    <x v="8640"/>
    <x v="0"/>
    <m/>
    <m/>
    <x v="0"/>
    <m/>
    <m/>
    <m/>
    <n v="24.86"/>
    <n v="24.86"/>
    <m/>
    <m/>
    <n v="2"/>
    <n v="2"/>
    <m/>
  </r>
  <r>
    <s v="Склад Юг"/>
    <x v="0"/>
    <x v="5711"/>
    <x v="0"/>
    <m/>
    <m/>
    <x v="0"/>
    <m/>
    <m/>
    <m/>
    <n v="2702.32"/>
    <n v="2702.32"/>
    <m/>
    <m/>
    <n v="4"/>
    <n v="4"/>
    <m/>
  </r>
  <r>
    <s v="Склад Юг"/>
    <x v="0"/>
    <x v="8641"/>
    <x v="0"/>
    <m/>
    <m/>
    <x v="0"/>
    <m/>
    <m/>
    <m/>
    <n v="849.11"/>
    <n v="849.11"/>
    <m/>
    <m/>
    <n v="2"/>
    <n v="2"/>
    <m/>
  </r>
  <r>
    <s v="Склад Юг"/>
    <x v="0"/>
    <x v="5712"/>
    <x v="0"/>
    <m/>
    <m/>
    <x v="0"/>
    <m/>
    <m/>
    <m/>
    <n v="61560"/>
    <n v="61560"/>
    <m/>
    <m/>
    <n v="3"/>
    <n v="3"/>
    <m/>
  </r>
  <r>
    <s v="Склад Юг"/>
    <x v="0"/>
    <x v="8642"/>
    <x v="0"/>
    <m/>
    <m/>
    <x v="0"/>
    <m/>
    <m/>
    <m/>
    <n v="17890"/>
    <n v="17890"/>
    <m/>
    <m/>
    <n v="1"/>
    <n v="1"/>
    <m/>
  </r>
  <r>
    <s v="Склад Юг"/>
    <x v="0"/>
    <x v="3170"/>
    <x v="0"/>
    <m/>
    <m/>
    <x v="0"/>
    <m/>
    <m/>
    <m/>
    <n v="1416.67"/>
    <n v="1416.67"/>
    <m/>
    <m/>
    <n v="100"/>
    <n v="100"/>
    <m/>
  </r>
  <r>
    <s v="Склад Юг"/>
    <x v="0"/>
    <x v="3173"/>
    <x v="0"/>
    <m/>
    <m/>
    <x v="0"/>
    <m/>
    <m/>
    <m/>
    <n v="750"/>
    <n v="750"/>
    <m/>
    <m/>
    <n v="50"/>
    <n v="50"/>
    <m/>
  </r>
  <r>
    <s v="Склад Юг"/>
    <x v="0"/>
    <x v="3175"/>
    <x v="0"/>
    <m/>
    <m/>
    <x v="0"/>
    <m/>
    <m/>
    <m/>
    <n v="770.83"/>
    <n v="770.83"/>
    <m/>
    <m/>
    <n v="50"/>
    <n v="50"/>
    <m/>
  </r>
  <r>
    <s v="Склад Юг"/>
    <x v="0"/>
    <x v="3178"/>
    <x v="0"/>
    <m/>
    <m/>
    <x v="0"/>
    <m/>
    <m/>
    <m/>
    <n v="916.67"/>
    <n v="916.67"/>
    <m/>
    <m/>
    <n v="50"/>
    <n v="50"/>
    <m/>
  </r>
  <r>
    <s v="Склад Юг"/>
    <x v="0"/>
    <x v="8643"/>
    <x v="0"/>
    <m/>
    <m/>
    <x v="0"/>
    <m/>
    <m/>
    <m/>
    <n v="958.33"/>
    <n v="958.33"/>
    <m/>
    <m/>
    <n v="50"/>
    <n v="50"/>
    <m/>
  </r>
  <r>
    <s v="Склад Юг"/>
    <x v="0"/>
    <x v="8644"/>
    <x v="0"/>
    <m/>
    <m/>
    <x v="0"/>
    <m/>
    <m/>
    <m/>
    <n v="916.67"/>
    <n v="916.67"/>
    <m/>
    <m/>
    <n v="50"/>
    <n v="50"/>
    <m/>
  </r>
  <r>
    <s v="Склад Юг"/>
    <x v="0"/>
    <x v="8645"/>
    <x v="0"/>
    <m/>
    <m/>
    <x v="0"/>
    <m/>
    <m/>
    <m/>
    <n v="1208.33"/>
    <n v="1208.33"/>
    <m/>
    <m/>
    <n v="50"/>
    <n v="50"/>
    <m/>
  </r>
  <r>
    <s v="Склад Юг"/>
    <x v="0"/>
    <x v="8646"/>
    <x v="0"/>
    <m/>
    <m/>
    <x v="0"/>
    <m/>
    <m/>
    <m/>
    <n v="153.58000000000001"/>
    <n v="153.58000000000001"/>
    <m/>
    <m/>
    <n v="10"/>
    <n v="10"/>
    <m/>
  </r>
  <r>
    <s v="Склад Юг"/>
    <x v="0"/>
    <x v="8647"/>
    <x v="0"/>
    <m/>
    <m/>
    <x v="0"/>
    <m/>
    <m/>
    <m/>
    <n v="500"/>
    <n v="500"/>
    <m/>
    <m/>
    <n v="400"/>
    <n v="400"/>
    <m/>
  </r>
  <r>
    <s v="Склад Юг"/>
    <x v="0"/>
    <x v="8648"/>
    <x v="0"/>
    <m/>
    <m/>
    <x v="0"/>
    <m/>
    <m/>
    <m/>
    <n v="266.75"/>
    <n v="266.75"/>
    <m/>
    <m/>
    <n v="10"/>
    <n v="10"/>
    <m/>
  </r>
  <r>
    <s v="Склад Юг"/>
    <x v="0"/>
    <x v="8649"/>
    <x v="0"/>
    <m/>
    <m/>
    <x v="0"/>
    <m/>
    <m/>
    <m/>
    <n v="110"/>
    <n v="110"/>
    <m/>
    <m/>
    <n v="2"/>
    <n v="2"/>
    <m/>
  </r>
  <r>
    <s v="Склад Юг"/>
    <x v="0"/>
    <x v="8650"/>
    <x v="0"/>
    <m/>
    <m/>
    <x v="0"/>
    <m/>
    <m/>
    <m/>
    <n v="132.6"/>
    <n v="132.6"/>
    <m/>
    <m/>
    <n v="4"/>
    <n v="4"/>
    <m/>
  </r>
  <r>
    <s v="Склад Юг"/>
    <x v="0"/>
    <x v="8651"/>
    <x v="0"/>
    <m/>
    <m/>
    <x v="0"/>
    <m/>
    <m/>
    <m/>
    <n v="2795"/>
    <n v="2795"/>
    <m/>
    <m/>
    <n v="1"/>
    <n v="1"/>
    <m/>
  </r>
  <r>
    <s v="Склад Юг"/>
    <x v="0"/>
    <x v="8652"/>
    <x v="0"/>
    <m/>
    <m/>
    <x v="0"/>
    <m/>
    <m/>
    <m/>
    <n v="2938.45"/>
    <n v="2938.45"/>
    <m/>
    <m/>
    <n v="1"/>
    <n v="1"/>
    <m/>
  </r>
  <r>
    <s v="Склад Юг"/>
    <x v="0"/>
    <x v="8653"/>
    <x v="0"/>
    <m/>
    <m/>
    <x v="0"/>
    <m/>
    <m/>
    <m/>
    <n v="29165.62"/>
    <n v="29165.62"/>
    <m/>
    <m/>
    <n v="3"/>
    <n v="3"/>
    <m/>
  </r>
  <r>
    <s v="Склад Юг"/>
    <x v="0"/>
    <x v="8654"/>
    <x v="0"/>
    <m/>
    <m/>
    <x v="0"/>
    <m/>
    <m/>
    <m/>
    <n v="27815.62"/>
    <n v="27815.62"/>
    <m/>
    <m/>
    <n v="3"/>
    <n v="3"/>
    <m/>
  </r>
  <r>
    <s v="Склад Юг"/>
    <x v="0"/>
    <x v="8655"/>
    <x v="0"/>
    <m/>
    <m/>
    <x v="0"/>
    <m/>
    <m/>
    <m/>
    <n v="23000"/>
    <n v="15333.33"/>
    <n v="7666.67"/>
    <m/>
    <n v="3"/>
    <n v="2"/>
    <n v="1"/>
  </r>
  <r>
    <s v="Склад Юг"/>
    <x v="0"/>
    <x v="3191"/>
    <x v="0"/>
    <m/>
    <m/>
    <x v="0"/>
    <m/>
    <m/>
    <m/>
    <n v="8123.33"/>
    <n v="8123.33"/>
    <m/>
    <m/>
    <n v="1"/>
    <n v="1"/>
    <m/>
  </r>
  <r>
    <s v="Склад Юг"/>
    <x v="0"/>
    <x v="8656"/>
    <x v="0"/>
    <m/>
    <m/>
    <x v="0"/>
    <m/>
    <m/>
    <m/>
    <n v="18024"/>
    <m/>
    <n v="18024"/>
    <m/>
    <n v="2"/>
    <m/>
    <n v="2"/>
  </r>
  <r>
    <s v="Склад Юг"/>
    <x v="0"/>
    <x v="8657"/>
    <x v="0"/>
    <m/>
    <m/>
    <x v="0"/>
    <m/>
    <m/>
    <m/>
    <n v="43287.49"/>
    <n v="43287.49"/>
    <m/>
    <m/>
    <n v="4"/>
    <n v="4"/>
    <m/>
  </r>
  <r>
    <s v="Склад Юг"/>
    <x v="0"/>
    <x v="8658"/>
    <x v="0"/>
    <m/>
    <m/>
    <x v="0"/>
    <m/>
    <m/>
    <m/>
    <n v="12049.29"/>
    <n v="12049.29"/>
    <m/>
    <m/>
    <n v="6"/>
    <n v="6"/>
    <m/>
  </r>
  <r>
    <s v="Склад Юг"/>
    <x v="0"/>
    <x v="8659"/>
    <x v="0"/>
    <m/>
    <m/>
    <x v="0"/>
    <m/>
    <m/>
    <m/>
    <n v="43287.49"/>
    <n v="43287.49"/>
    <m/>
    <m/>
    <n v="4"/>
    <n v="4"/>
    <m/>
  </r>
  <r>
    <s v="Склад Юг"/>
    <x v="0"/>
    <x v="8660"/>
    <x v="0"/>
    <m/>
    <m/>
    <x v="0"/>
    <m/>
    <m/>
    <m/>
    <n v="3801.52"/>
    <n v="3801.52"/>
    <m/>
    <m/>
    <n v="2"/>
    <n v="2"/>
    <m/>
  </r>
  <r>
    <s v="Склад Юг"/>
    <x v="0"/>
    <x v="8661"/>
    <x v="0"/>
    <m/>
    <m/>
    <x v="0"/>
    <m/>
    <m/>
    <m/>
    <n v="33480"/>
    <m/>
    <n v="33480"/>
    <m/>
    <n v="3000"/>
    <m/>
    <n v="3000"/>
  </r>
  <r>
    <s v="Склад Юг"/>
    <x v="0"/>
    <x v="8662"/>
    <x v="3"/>
    <n v="44827.82"/>
    <n v="49"/>
    <x v="7"/>
    <s v="Отсутствиуют документы"/>
    <m/>
    <n v="44827.82"/>
    <m/>
    <m/>
    <n v="44827.82"/>
    <n v="49"/>
    <m/>
    <m/>
    <n v="49"/>
  </r>
  <r>
    <s v="Склад Юг"/>
    <x v="0"/>
    <x v="8663"/>
    <x v="0"/>
    <m/>
    <m/>
    <x v="0"/>
    <m/>
    <m/>
    <m/>
    <n v="38748"/>
    <n v="38748"/>
    <m/>
    <m/>
    <n v="3"/>
    <n v="3"/>
    <m/>
  </r>
  <r>
    <s v="Склад Юг"/>
    <x v="0"/>
    <x v="8664"/>
    <x v="0"/>
    <m/>
    <m/>
    <x v="0"/>
    <m/>
    <m/>
    <m/>
    <n v="6583.33"/>
    <n v="6583.33"/>
    <m/>
    <m/>
    <n v="10"/>
    <n v="10"/>
    <m/>
  </r>
  <r>
    <s v="Склад Юг"/>
    <x v="0"/>
    <x v="3202"/>
    <x v="0"/>
    <m/>
    <m/>
    <x v="0"/>
    <m/>
    <m/>
    <m/>
    <n v="1283.67"/>
    <n v="641.84"/>
    <n v="641.83000000000004"/>
    <m/>
    <n v="2"/>
    <n v="1"/>
    <n v="1"/>
  </r>
  <r>
    <s v="Склад Юг"/>
    <x v="0"/>
    <x v="3203"/>
    <x v="0"/>
    <m/>
    <m/>
    <x v="0"/>
    <m/>
    <m/>
    <m/>
    <n v="2323.36"/>
    <n v="2323.36"/>
    <m/>
    <m/>
    <n v="5"/>
    <n v="5"/>
    <m/>
  </r>
  <r>
    <s v="Склад Юг"/>
    <x v="0"/>
    <x v="3204"/>
    <x v="0"/>
    <m/>
    <m/>
    <x v="0"/>
    <m/>
    <m/>
    <m/>
    <n v="1121.0899999999999"/>
    <n v="1121.0899999999999"/>
    <m/>
    <m/>
    <n v="1"/>
    <n v="1"/>
    <m/>
  </r>
  <r>
    <s v="Склад Юг"/>
    <x v="0"/>
    <x v="8665"/>
    <x v="0"/>
    <m/>
    <m/>
    <x v="0"/>
    <m/>
    <m/>
    <m/>
    <n v="4206.3599999999997"/>
    <n v="4206.3599999999997"/>
    <m/>
    <m/>
    <n v="6"/>
    <n v="6"/>
    <m/>
  </r>
  <r>
    <s v="Склад Юг"/>
    <x v="0"/>
    <x v="8666"/>
    <x v="0"/>
    <m/>
    <m/>
    <x v="0"/>
    <m/>
    <m/>
    <m/>
    <n v="4710"/>
    <n v="4710"/>
    <m/>
    <m/>
    <n v="6"/>
    <n v="6"/>
    <m/>
  </r>
  <r>
    <s v="Склад Юг"/>
    <x v="0"/>
    <x v="8667"/>
    <x v="0"/>
    <m/>
    <m/>
    <x v="0"/>
    <m/>
    <m/>
    <m/>
    <n v="556.79"/>
    <n v="556.79"/>
    <m/>
    <m/>
    <n v="1"/>
    <n v="1"/>
    <m/>
  </r>
  <r>
    <s v="Склад Юг"/>
    <x v="0"/>
    <x v="8668"/>
    <x v="0"/>
    <m/>
    <m/>
    <x v="0"/>
    <m/>
    <m/>
    <m/>
    <n v="723.77"/>
    <m/>
    <n v="723.77"/>
    <m/>
    <n v="1"/>
    <m/>
    <n v="1"/>
  </r>
  <r>
    <s v="Склад Юг"/>
    <x v="0"/>
    <x v="8669"/>
    <x v="0"/>
    <m/>
    <m/>
    <x v="0"/>
    <m/>
    <m/>
    <m/>
    <n v="995.68"/>
    <n v="497.84"/>
    <n v="497.84"/>
    <m/>
    <n v="2"/>
    <n v="1"/>
    <n v="1"/>
  </r>
  <r>
    <s v="Склад Юг"/>
    <x v="0"/>
    <x v="8670"/>
    <x v="0"/>
    <m/>
    <m/>
    <x v="0"/>
    <m/>
    <m/>
    <m/>
    <n v="1971.87"/>
    <n v="1971.87"/>
    <m/>
    <m/>
    <n v="2"/>
    <n v="2"/>
    <m/>
  </r>
  <r>
    <s v="Склад Юг"/>
    <x v="0"/>
    <x v="3208"/>
    <x v="0"/>
    <m/>
    <m/>
    <x v="0"/>
    <m/>
    <m/>
    <m/>
    <n v="1093.47"/>
    <n v="1093.47"/>
    <m/>
    <m/>
    <n v="2"/>
    <n v="2"/>
    <m/>
  </r>
  <r>
    <s v="Склад Юг"/>
    <x v="0"/>
    <x v="8671"/>
    <x v="0"/>
    <m/>
    <m/>
    <x v="0"/>
    <m/>
    <m/>
    <m/>
    <n v="713"/>
    <n v="713"/>
    <m/>
    <m/>
    <n v="1"/>
    <n v="1"/>
    <m/>
  </r>
  <r>
    <s v="Склад Юг"/>
    <x v="0"/>
    <x v="8672"/>
    <x v="0"/>
    <m/>
    <m/>
    <x v="0"/>
    <m/>
    <m/>
    <m/>
    <n v="1340"/>
    <n v="1340"/>
    <m/>
    <m/>
    <n v="2"/>
    <n v="2"/>
    <m/>
  </r>
  <r>
    <s v="Склад Юг"/>
    <x v="0"/>
    <x v="8673"/>
    <x v="0"/>
    <m/>
    <m/>
    <x v="0"/>
    <m/>
    <m/>
    <m/>
    <n v="270"/>
    <n v="270"/>
    <m/>
    <m/>
    <n v="0.5"/>
    <n v="0.5"/>
    <m/>
  </r>
  <r>
    <s v="Склад Юг"/>
    <x v="0"/>
    <x v="8674"/>
    <x v="0"/>
    <m/>
    <m/>
    <x v="0"/>
    <m/>
    <m/>
    <m/>
    <n v="7214.4"/>
    <n v="7214.4"/>
    <m/>
    <m/>
    <n v="1"/>
    <n v="1"/>
    <m/>
  </r>
  <r>
    <s v="Склад Юг"/>
    <x v="0"/>
    <x v="8675"/>
    <x v="0"/>
    <m/>
    <m/>
    <x v="0"/>
    <m/>
    <m/>
    <m/>
    <n v="7345.74"/>
    <n v="7345.74"/>
    <m/>
    <m/>
    <n v="1"/>
    <n v="1"/>
    <m/>
  </r>
  <r>
    <s v="Склад Юг"/>
    <x v="0"/>
    <x v="8676"/>
    <x v="0"/>
    <m/>
    <m/>
    <x v="0"/>
    <m/>
    <m/>
    <m/>
    <n v="1298.3"/>
    <n v="1298.3"/>
    <m/>
    <m/>
    <n v="2"/>
    <n v="2"/>
    <m/>
  </r>
  <r>
    <s v="Склад Юг"/>
    <x v="0"/>
    <x v="8677"/>
    <x v="0"/>
    <m/>
    <m/>
    <x v="0"/>
    <m/>
    <m/>
    <m/>
    <n v="3230"/>
    <n v="3230"/>
    <m/>
    <m/>
    <n v="2"/>
    <n v="2"/>
    <m/>
  </r>
  <r>
    <s v="Склад Юг"/>
    <x v="0"/>
    <x v="5723"/>
    <x v="0"/>
    <m/>
    <m/>
    <x v="0"/>
    <m/>
    <m/>
    <m/>
    <n v="7440"/>
    <n v="7440"/>
    <m/>
    <m/>
    <n v="4"/>
    <n v="4"/>
    <m/>
  </r>
  <r>
    <s v="Склад Юг"/>
    <x v="0"/>
    <x v="5726"/>
    <x v="0"/>
    <m/>
    <m/>
    <x v="0"/>
    <m/>
    <m/>
    <m/>
    <n v="5880"/>
    <n v="5880"/>
    <m/>
    <m/>
    <n v="3"/>
    <n v="3"/>
    <m/>
  </r>
  <r>
    <s v="Склад Юг"/>
    <x v="0"/>
    <x v="5727"/>
    <x v="0"/>
    <m/>
    <m/>
    <x v="0"/>
    <m/>
    <m/>
    <m/>
    <m/>
    <m/>
    <m/>
    <m/>
    <m/>
    <m/>
    <m/>
  </r>
  <r>
    <s v="Склад Юг"/>
    <x v="0"/>
    <x v="5728"/>
    <x v="0"/>
    <m/>
    <m/>
    <x v="0"/>
    <m/>
    <m/>
    <m/>
    <n v="6000"/>
    <n v="6000"/>
    <m/>
    <m/>
    <n v="4"/>
    <n v="4"/>
    <m/>
  </r>
  <r>
    <s v="Склад Юг"/>
    <x v="0"/>
    <x v="3233"/>
    <x v="0"/>
    <m/>
    <m/>
    <x v="0"/>
    <m/>
    <m/>
    <m/>
    <n v="120"/>
    <n v="120"/>
    <m/>
    <m/>
    <n v="2"/>
    <n v="2"/>
    <m/>
  </r>
  <r>
    <s v="Склад Юг"/>
    <x v="0"/>
    <x v="8678"/>
    <x v="0"/>
    <m/>
    <m/>
    <x v="0"/>
    <m/>
    <m/>
    <m/>
    <n v="14246.27"/>
    <n v="13533.94"/>
    <n v="712.33"/>
    <m/>
    <n v="400"/>
    <n v="380"/>
    <n v="20"/>
  </r>
  <r>
    <s v="Склад Юг"/>
    <x v="0"/>
    <x v="8679"/>
    <x v="0"/>
    <m/>
    <m/>
    <x v="0"/>
    <m/>
    <m/>
    <m/>
    <n v="382.5"/>
    <n v="382.5"/>
    <m/>
    <m/>
    <n v="10"/>
    <n v="10"/>
    <m/>
  </r>
  <r>
    <s v="Склад Юг"/>
    <x v="0"/>
    <x v="8680"/>
    <x v="0"/>
    <m/>
    <m/>
    <x v="0"/>
    <m/>
    <m/>
    <m/>
    <n v="14583.33"/>
    <n v="14583.33"/>
    <m/>
    <m/>
    <n v="1"/>
    <n v="1"/>
    <m/>
  </r>
  <r>
    <s v="Склад Юг"/>
    <x v="0"/>
    <x v="8681"/>
    <x v="0"/>
    <m/>
    <m/>
    <x v="0"/>
    <m/>
    <m/>
    <m/>
    <n v="2223"/>
    <n v="2223"/>
    <m/>
    <m/>
    <n v="100"/>
    <n v="100"/>
    <m/>
  </r>
  <r>
    <s v="Склад Юг"/>
    <x v="0"/>
    <x v="8682"/>
    <x v="0"/>
    <m/>
    <m/>
    <x v="0"/>
    <m/>
    <m/>
    <m/>
    <n v="225.5"/>
    <n v="225.5"/>
    <m/>
    <m/>
    <n v="2"/>
    <n v="2"/>
    <m/>
  </r>
  <r>
    <s v="Склад Юг"/>
    <x v="0"/>
    <x v="8683"/>
    <x v="0"/>
    <m/>
    <m/>
    <x v="0"/>
    <m/>
    <m/>
    <m/>
    <n v="1666.67"/>
    <n v="1666.67"/>
    <m/>
    <m/>
    <n v="20"/>
    <n v="20"/>
    <m/>
  </r>
  <r>
    <s v="Склад Юг"/>
    <x v="0"/>
    <x v="8684"/>
    <x v="0"/>
    <m/>
    <m/>
    <x v="0"/>
    <m/>
    <m/>
    <m/>
    <n v="1540"/>
    <n v="1540"/>
    <m/>
    <m/>
    <n v="14"/>
    <n v="14"/>
    <m/>
  </r>
  <r>
    <s v="Склад Юг"/>
    <x v="0"/>
    <x v="8685"/>
    <x v="0"/>
    <m/>
    <m/>
    <x v="0"/>
    <m/>
    <m/>
    <n v="13333.33"/>
    <m/>
    <n v="13333.33"/>
    <m/>
    <n v="2"/>
    <m/>
    <n v="2"/>
    <m/>
  </r>
  <r>
    <s v="Склад Юг"/>
    <x v="0"/>
    <x v="8686"/>
    <x v="0"/>
    <m/>
    <m/>
    <x v="0"/>
    <m/>
    <m/>
    <n v="38.83"/>
    <m/>
    <n v="38.83"/>
    <m/>
    <n v="20"/>
    <m/>
    <n v="20"/>
    <m/>
  </r>
  <r>
    <s v="Склад Юг"/>
    <x v="0"/>
    <x v="8687"/>
    <x v="0"/>
    <m/>
    <m/>
    <x v="0"/>
    <m/>
    <m/>
    <n v="54.33"/>
    <m/>
    <n v="54.33"/>
    <m/>
    <n v="8"/>
    <m/>
    <n v="8"/>
    <m/>
  </r>
  <r>
    <s v="Склад Юг"/>
    <x v="0"/>
    <x v="8688"/>
    <x v="0"/>
    <m/>
    <m/>
    <x v="0"/>
    <m/>
    <m/>
    <n v="85.43"/>
    <m/>
    <n v="85.43"/>
    <m/>
    <n v="44"/>
    <m/>
    <n v="44"/>
    <m/>
  </r>
  <r>
    <s v="Склад Юг"/>
    <x v="0"/>
    <x v="8689"/>
    <x v="0"/>
    <m/>
    <m/>
    <x v="0"/>
    <m/>
    <m/>
    <m/>
    <n v="1833.33"/>
    <n v="1833.33"/>
    <m/>
    <m/>
    <n v="2"/>
    <n v="2"/>
    <m/>
  </r>
  <r>
    <s v="Склад Юг"/>
    <x v="0"/>
    <x v="8690"/>
    <x v="0"/>
    <m/>
    <m/>
    <x v="0"/>
    <m/>
    <m/>
    <m/>
    <n v="1833.33"/>
    <n v="1833.33"/>
    <m/>
    <m/>
    <n v="2"/>
    <n v="2"/>
    <m/>
  </r>
  <r>
    <s v="Склад Юг"/>
    <x v="0"/>
    <x v="8691"/>
    <x v="0"/>
    <m/>
    <m/>
    <x v="0"/>
    <m/>
    <m/>
    <m/>
    <n v="100"/>
    <m/>
    <n v="100"/>
    <m/>
    <n v="50"/>
    <m/>
    <n v="50"/>
  </r>
  <r>
    <s v="Склад Юг"/>
    <x v="0"/>
    <x v="3256"/>
    <x v="0"/>
    <m/>
    <m/>
    <x v="0"/>
    <m/>
    <m/>
    <m/>
    <n v="1272"/>
    <n v="1272"/>
    <m/>
    <m/>
    <n v="12"/>
    <n v="12"/>
    <m/>
  </r>
  <r>
    <s v="Склад Юг"/>
    <x v="0"/>
    <x v="8692"/>
    <x v="0"/>
    <m/>
    <m/>
    <x v="0"/>
    <m/>
    <m/>
    <m/>
    <n v="614.16999999999996"/>
    <m/>
    <n v="614.16999999999996"/>
    <m/>
    <n v="100"/>
    <m/>
    <n v="100"/>
  </r>
  <r>
    <s v="Склад Юг"/>
    <x v="0"/>
    <x v="3260"/>
    <x v="0"/>
    <m/>
    <m/>
    <x v="0"/>
    <m/>
    <m/>
    <m/>
    <n v="48"/>
    <n v="48"/>
    <m/>
    <m/>
    <n v="40"/>
    <n v="40"/>
    <m/>
  </r>
  <r>
    <s v="Склад Юг"/>
    <x v="0"/>
    <x v="3261"/>
    <x v="0"/>
    <m/>
    <m/>
    <x v="0"/>
    <m/>
    <m/>
    <m/>
    <n v="168.14"/>
    <n v="168.14"/>
    <m/>
    <m/>
    <n v="116"/>
    <n v="116"/>
    <m/>
  </r>
  <r>
    <s v="Склад Юг"/>
    <x v="0"/>
    <x v="8693"/>
    <x v="0"/>
    <m/>
    <m/>
    <x v="0"/>
    <m/>
    <m/>
    <m/>
    <n v="265.5"/>
    <n v="265.5"/>
    <m/>
    <m/>
    <n v="2"/>
    <n v="2"/>
    <m/>
  </r>
  <r>
    <s v="Склад Юг"/>
    <x v="0"/>
    <x v="8694"/>
    <x v="0"/>
    <m/>
    <m/>
    <x v="0"/>
    <m/>
    <m/>
    <m/>
    <n v="460.2"/>
    <n v="460.2"/>
    <m/>
    <m/>
    <n v="2"/>
    <n v="2"/>
    <m/>
  </r>
  <r>
    <s v="Склад Юг"/>
    <x v="0"/>
    <x v="8695"/>
    <x v="0"/>
    <m/>
    <m/>
    <x v="0"/>
    <m/>
    <m/>
    <m/>
    <n v="157.5"/>
    <n v="157.5"/>
    <m/>
    <m/>
    <n v="20"/>
    <n v="20"/>
    <m/>
  </r>
  <r>
    <s v="Склад Юг"/>
    <x v="0"/>
    <x v="3299"/>
    <x v="0"/>
    <m/>
    <m/>
    <x v="0"/>
    <m/>
    <m/>
    <m/>
    <n v="1385.42"/>
    <n v="1385.42"/>
    <m/>
    <m/>
    <n v="10"/>
    <n v="10"/>
    <m/>
  </r>
  <r>
    <s v="Склад Юг"/>
    <x v="0"/>
    <x v="8696"/>
    <x v="0"/>
    <m/>
    <m/>
    <x v="0"/>
    <m/>
    <m/>
    <m/>
    <n v="1023.33"/>
    <n v="1023.33"/>
    <m/>
    <m/>
    <n v="2"/>
    <n v="2"/>
    <m/>
  </r>
  <r>
    <s v="Склад Юг"/>
    <x v="0"/>
    <x v="8697"/>
    <x v="0"/>
    <n v="-672.14"/>
    <n v="-7"/>
    <x v="0"/>
    <m/>
    <m/>
    <n v="210.04"/>
    <n v="938.19"/>
    <n v="882.18"/>
    <n v="266.05"/>
    <n v="2"/>
    <n v="11"/>
    <n v="9"/>
    <n v="4"/>
  </r>
  <r>
    <s v="Склад Юг"/>
    <x v="0"/>
    <x v="5748"/>
    <x v="0"/>
    <m/>
    <m/>
    <x v="0"/>
    <m/>
    <m/>
    <n v="140.01"/>
    <m/>
    <n v="140.01"/>
    <m/>
    <n v="1"/>
    <m/>
    <n v="1"/>
    <m/>
  </r>
  <r>
    <s v="Склад Юг"/>
    <x v="0"/>
    <x v="5749"/>
    <x v="0"/>
    <n v="0"/>
    <n v="0"/>
    <x v="0"/>
    <m/>
    <m/>
    <n v="217.6"/>
    <n v="27.2"/>
    <n v="217.6"/>
    <n v="27.2"/>
    <n v="6"/>
    <n v="1"/>
    <n v="6"/>
    <n v="1"/>
  </r>
  <r>
    <s v="Склад Юг"/>
    <x v="0"/>
    <x v="8698"/>
    <x v="0"/>
    <m/>
    <m/>
    <x v="0"/>
    <m/>
    <m/>
    <n v="23.03"/>
    <m/>
    <n v="23.03"/>
    <m/>
    <n v="1"/>
    <m/>
    <n v="1"/>
    <m/>
  </r>
  <r>
    <s v="Склад Юг"/>
    <x v="0"/>
    <x v="5750"/>
    <x v="0"/>
    <m/>
    <m/>
    <x v="0"/>
    <m/>
    <m/>
    <m/>
    <n v="116938.91"/>
    <n v="58142.81"/>
    <n v="58796.1"/>
    <m/>
    <n v="179"/>
    <n v="89"/>
    <n v="90"/>
  </r>
  <r>
    <s v="Склад Юг"/>
    <x v="0"/>
    <x v="8699"/>
    <x v="0"/>
    <m/>
    <m/>
    <x v="0"/>
    <m/>
    <m/>
    <n v="23.34"/>
    <m/>
    <n v="23.34"/>
    <m/>
    <n v="1"/>
    <m/>
    <n v="1"/>
    <m/>
  </r>
  <r>
    <s v="Склад Юг"/>
    <x v="0"/>
    <x v="8700"/>
    <x v="0"/>
    <m/>
    <m/>
    <x v="0"/>
    <m/>
    <m/>
    <n v="12139.4"/>
    <m/>
    <n v="12139.4"/>
    <m/>
    <n v="5"/>
    <m/>
    <n v="5"/>
    <m/>
  </r>
  <r>
    <s v="Склад Юг"/>
    <x v="0"/>
    <x v="8701"/>
    <x v="0"/>
    <m/>
    <m/>
    <x v="0"/>
    <m/>
    <m/>
    <m/>
    <n v="3674.4"/>
    <n v="2532"/>
    <n v="1142.4000000000001"/>
    <m/>
    <n v="213"/>
    <n v="145"/>
    <n v="68"/>
  </r>
  <r>
    <s v="Склад Юг"/>
    <x v="0"/>
    <x v="8702"/>
    <x v="0"/>
    <m/>
    <m/>
    <x v="0"/>
    <m/>
    <m/>
    <m/>
    <n v="133"/>
    <n v="133"/>
    <m/>
    <m/>
    <n v="1"/>
    <n v="1"/>
    <m/>
  </r>
  <r>
    <s v="Склад Юг"/>
    <x v="0"/>
    <x v="3309"/>
    <x v="0"/>
    <m/>
    <m/>
    <x v="0"/>
    <m/>
    <m/>
    <m/>
    <n v="3286.83"/>
    <n v="3286.83"/>
    <m/>
    <m/>
    <n v="1"/>
    <n v="1"/>
    <m/>
  </r>
  <r>
    <s v="Склад Юг"/>
    <x v="0"/>
    <x v="8703"/>
    <x v="0"/>
    <m/>
    <m/>
    <x v="0"/>
    <m/>
    <m/>
    <m/>
    <n v="4863.6899999999996"/>
    <n v="4863.6899999999996"/>
    <m/>
    <m/>
    <n v="2"/>
    <n v="2"/>
    <m/>
  </r>
  <r>
    <s v="Склад Юг"/>
    <x v="0"/>
    <x v="3312"/>
    <x v="0"/>
    <m/>
    <m/>
    <x v="0"/>
    <m/>
    <m/>
    <m/>
    <n v="3192.32"/>
    <n v="3192.32"/>
    <m/>
    <m/>
    <n v="1"/>
    <n v="1"/>
    <m/>
  </r>
  <r>
    <s v="Склад Юг"/>
    <x v="0"/>
    <x v="8704"/>
    <x v="0"/>
    <m/>
    <m/>
    <x v="0"/>
    <m/>
    <m/>
    <m/>
    <n v="5758.95"/>
    <n v="5758.95"/>
    <m/>
    <m/>
    <n v="1"/>
    <n v="1"/>
    <m/>
  </r>
  <r>
    <s v="Склад Юг"/>
    <x v="0"/>
    <x v="8705"/>
    <x v="0"/>
    <m/>
    <m/>
    <x v="0"/>
    <m/>
    <m/>
    <m/>
    <n v="4527.04"/>
    <n v="4527.04"/>
    <m/>
    <m/>
    <n v="2"/>
    <n v="2"/>
    <m/>
  </r>
  <r>
    <s v="Склад Юг"/>
    <x v="0"/>
    <x v="8706"/>
    <x v="0"/>
    <m/>
    <m/>
    <x v="0"/>
    <m/>
    <m/>
    <m/>
    <n v="2510.16"/>
    <n v="2510.16"/>
    <m/>
    <m/>
    <n v="1"/>
    <n v="1"/>
    <m/>
  </r>
  <r>
    <s v="Склад Юг"/>
    <x v="0"/>
    <x v="8707"/>
    <x v="0"/>
    <m/>
    <m/>
    <x v="0"/>
    <m/>
    <m/>
    <m/>
    <n v="5815.82"/>
    <n v="5815.82"/>
    <m/>
    <m/>
    <n v="1"/>
    <n v="1"/>
    <m/>
  </r>
  <r>
    <s v="Склад Юг"/>
    <x v="0"/>
    <x v="8708"/>
    <x v="0"/>
    <m/>
    <m/>
    <x v="0"/>
    <m/>
    <m/>
    <m/>
    <n v="373.1"/>
    <m/>
    <n v="373.1"/>
    <m/>
    <n v="4"/>
    <m/>
    <n v="4"/>
  </r>
  <r>
    <s v="Склад Юг"/>
    <x v="0"/>
    <x v="8709"/>
    <x v="0"/>
    <m/>
    <m/>
    <x v="0"/>
    <m/>
    <m/>
    <m/>
    <n v="177.45"/>
    <m/>
    <n v="177.45"/>
    <m/>
    <n v="2"/>
    <m/>
    <n v="2"/>
  </r>
  <r>
    <s v="Склад Юг"/>
    <x v="0"/>
    <x v="8710"/>
    <x v="0"/>
    <m/>
    <m/>
    <x v="0"/>
    <m/>
    <m/>
    <m/>
    <n v="4099"/>
    <n v="2049.5"/>
    <n v="2049.5"/>
    <m/>
    <n v="60"/>
    <n v="30"/>
    <n v="30"/>
  </r>
  <r>
    <s v="Склад Юг"/>
    <x v="0"/>
    <x v="8711"/>
    <x v="0"/>
    <m/>
    <m/>
    <x v="0"/>
    <m/>
    <m/>
    <m/>
    <n v="576.07000000000005"/>
    <n v="576.07000000000005"/>
    <m/>
    <m/>
    <n v="2"/>
    <n v="2"/>
    <m/>
  </r>
  <r>
    <s v="Склад Юг"/>
    <x v="0"/>
    <x v="3324"/>
    <x v="0"/>
    <m/>
    <m/>
    <x v="0"/>
    <m/>
    <m/>
    <m/>
    <n v="5764"/>
    <n v="5764"/>
    <m/>
    <m/>
    <n v="4"/>
    <n v="4"/>
    <m/>
  </r>
  <r>
    <s v="Склад Юг"/>
    <x v="0"/>
    <x v="3325"/>
    <x v="0"/>
    <m/>
    <m/>
    <x v="0"/>
    <m/>
    <m/>
    <m/>
    <n v="12078"/>
    <n v="12078"/>
    <m/>
    <m/>
    <n v="8"/>
    <n v="8"/>
    <m/>
  </r>
  <r>
    <s v="Склад Юг"/>
    <x v="0"/>
    <x v="5755"/>
    <x v="0"/>
    <n v="0"/>
    <n v="0"/>
    <x v="0"/>
    <m/>
    <m/>
    <n v="7184.25"/>
    <n v="33230.400000000001"/>
    <n v="7184.25"/>
    <n v="33230.400000000001"/>
    <n v="0.10299999999999999"/>
    <n v="0.42"/>
    <n v="0.10299999999999999"/>
    <n v="0.42"/>
  </r>
  <r>
    <s v="Склад Юг"/>
    <x v="0"/>
    <x v="8712"/>
    <x v="0"/>
    <m/>
    <m/>
    <x v="0"/>
    <m/>
    <m/>
    <m/>
    <n v="127657.14"/>
    <m/>
    <n v="127657.14"/>
    <m/>
    <n v="1.5249999999999999"/>
    <m/>
    <n v="1.5249999999999999"/>
  </r>
  <r>
    <s v="Склад Юг"/>
    <x v="0"/>
    <x v="5756"/>
    <x v="0"/>
    <n v="0"/>
    <n v="0"/>
    <x v="0"/>
    <m/>
    <m/>
    <n v="135517.49"/>
    <n v="21767.200000000001"/>
    <n v="135517.49"/>
    <n v="21767.200000000001"/>
    <n v="2.5649999999999999"/>
    <n v="0.26"/>
    <n v="2.5649999999999999"/>
    <n v="0.26"/>
  </r>
  <r>
    <s v="Склад Юг"/>
    <x v="0"/>
    <x v="8713"/>
    <x v="0"/>
    <m/>
    <m/>
    <x v="0"/>
    <m/>
    <m/>
    <m/>
    <n v="77183.399999999994"/>
    <m/>
    <n v="77183.399999999994"/>
    <m/>
    <n v="0.875"/>
    <m/>
    <n v="0.875"/>
  </r>
  <r>
    <s v="Склад Юг"/>
    <x v="0"/>
    <x v="8714"/>
    <x v="0"/>
    <m/>
    <m/>
    <x v="0"/>
    <m/>
    <m/>
    <m/>
    <n v="224493.43"/>
    <m/>
    <n v="224493.43"/>
    <m/>
    <n v="2.5449999999999999"/>
    <m/>
    <n v="2.5449999999999999"/>
  </r>
  <r>
    <s v="Склад Юг"/>
    <x v="0"/>
    <x v="8715"/>
    <x v="0"/>
    <m/>
    <m/>
    <x v="0"/>
    <m/>
    <m/>
    <m/>
    <n v="251160"/>
    <m/>
    <n v="251160"/>
    <m/>
    <n v="3"/>
    <m/>
    <n v="3"/>
  </r>
  <r>
    <s v="Склад Юг"/>
    <x v="0"/>
    <x v="5759"/>
    <x v="0"/>
    <m/>
    <m/>
    <x v="0"/>
    <m/>
    <m/>
    <m/>
    <n v="15193.33"/>
    <m/>
    <n v="15193.33"/>
    <m/>
    <n v="0.17199999999999999"/>
    <m/>
    <n v="0.17199999999999999"/>
  </r>
  <r>
    <s v="Склад Юг"/>
    <x v="0"/>
    <x v="8716"/>
    <x v="0"/>
    <m/>
    <m/>
    <x v="0"/>
    <m/>
    <m/>
    <n v="19989.16"/>
    <m/>
    <n v="19989.16"/>
    <m/>
    <n v="0.34499999999999997"/>
    <m/>
    <n v="0.34499999999999997"/>
    <m/>
  </r>
  <r>
    <s v="Склад Юг"/>
    <x v="0"/>
    <x v="8717"/>
    <x v="0"/>
    <m/>
    <m/>
    <x v="0"/>
    <m/>
    <m/>
    <m/>
    <n v="93439.08"/>
    <m/>
    <n v="93439.08"/>
    <m/>
    <n v="1.05"/>
    <m/>
    <n v="1.05"/>
  </r>
  <r>
    <s v="Склад Юг"/>
    <x v="0"/>
    <x v="5760"/>
    <x v="0"/>
    <m/>
    <m/>
    <x v="0"/>
    <m/>
    <m/>
    <m/>
    <n v="46046"/>
    <m/>
    <n v="46046"/>
    <m/>
    <n v="0.55000000000000004"/>
    <m/>
    <n v="0.55000000000000004"/>
  </r>
  <r>
    <s v="Склад Юг"/>
    <x v="0"/>
    <x v="8718"/>
    <x v="0"/>
    <m/>
    <m/>
    <x v="0"/>
    <m/>
    <m/>
    <m/>
    <n v="106342.57"/>
    <m/>
    <n v="106342.57"/>
    <m/>
    <n v="1.1950000000000001"/>
    <m/>
    <n v="1.1950000000000001"/>
  </r>
  <r>
    <s v="Склад Юг"/>
    <x v="0"/>
    <x v="8719"/>
    <x v="0"/>
    <m/>
    <m/>
    <x v="0"/>
    <m/>
    <m/>
    <m/>
    <n v="84138.6"/>
    <m/>
    <n v="84138.6"/>
    <m/>
    <n v="1.0049999999999999"/>
    <m/>
    <n v="1.0049999999999999"/>
  </r>
  <r>
    <s v="Склад Юг"/>
    <x v="0"/>
    <x v="8720"/>
    <x v="0"/>
    <m/>
    <m/>
    <x v="0"/>
    <m/>
    <m/>
    <m/>
    <n v="791628.49"/>
    <m/>
    <n v="791628.49"/>
    <m/>
    <n v="7.8949999999999996"/>
    <m/>
    <n v="7.8949999999999996"/>
  </r>
  <r>
    <s v="Склад Юг"/>
    <x v="0"/>
    <x v="8721"/>
    <x v="0"/>
    <m/>
    <m/>
    <x v="0"/>
    <m/>
    <m/>
    <m/>
    <n v="153614.70000000001"/>
    <m/>
    <n v="153614.70000000001"/>
    <m/>
    <n v="1.81"/>
    <m/>
    <n v="1.81"/>
  </r>
  <r>
    <s v="Склад Юг"/>
    <x v="0"/>
    <x v="8722"/>
    <x v="0"/>
    <m/>
    <m/>
    <x v="0"/>
    <m/>
    <m/>
    <m/>
    <n v="258669.32"/>
    <m/>
    <n v="258669.32"/>
    <m/>
    <n v="2.69"/>
    <m/>
    <n v="2.69"/>
  </r>
  <r>
    <s v="Склад Юг"/>
    <x v="0"/>
    <x v="8723"/>
    <x v="0"/>
    <m/>
    <m/>
    <x v="0"/>
    <m/>
    <m/>
    <m/>
    <n v="243311.25"/>
    <m/>
    <n v="243311.25"/>
    <m/>
    <n v="2.3250000000000002"/>
    <m/>
    <n v="2.3250000000000002"/>
  </r>
  <r>
    <s v="Склад Юг"/>
    <x v="0"/>
    <x v="8724"/>
    <x v="0"/>
    <m/>
    <m/>
    <x v="0"/>
    <m/>
    <m/>
    <m/>
    <n v="2374.17"/>
    <n v="2374.17"/>
    <m/>
    <m/>
    <n v="1"/>
    <n v="1"/>
    <m/>
  </r>
  <r>
    <s v="Склад Юг"/>
    <x v="0"/>
    <x v="3349"/>
    <x v="0"/>
    <m/>
    <m/>
    <x v="0"/>
    <m/>
    <m/>
    <m/>
    <n v="3032.24"/>
    <n v="3032.24"/>
    <m/>
    <m/>
    <n v="1"/>
    <n v="1"/>
    <m/>
  </r>
  <r>
    <s v="Склад Юг"/>
    <x v="0"/>
    <x v="8725"/>
    <x v="0"/>
    <m/>
    <m/>
    <x v="0"/>
    <m/>
    <m/>
    <m/>
    <n v="2945"/>
    <n v="2945"/>
    <m/>
    <m/>
    <n v="1"/>
    <n v="1"/>
    <m/>
  </r>
  <r>
    <s v="Склад Юг"/>
    <x v="0"/>
    <x v="8726"/>
    <x v="0"/>
    <m/>
    <m/>
    <x v="0"/>
    <m/>
    <m/>
    <m/>
    <n v="3250"/>
    <n v="3250"/>
    <m/>
    <m/>
    <n v="1"/>
    <n v="1"/>
    <m/>
  </r>
  <r>
    <s v="Склад Юг"/>
    <x v="0"/>
    <x v="8727"/>
    <x v="0"/>
    <m/>
    <m/>
    <x v="0"/>
    <m/>
    <m/>
    <m/>
    <n v="11215.33"/>
    <n v="11215.33"/>
    <m/>
    <m/>
    <n v="1"/>
    <n v="1"/>
    <m/>
  </r>
  <r>
    <s v="Склад Юг"/>
    <x v="0"/>
    <x v="8728"/>
    <x v="0"/>
    <m/>
    <m/>
    <x v="0"/>
    <m/>
    <m/>
    <m/>
    <n v="2500"/>
    <n v="2500"/>
    <m/>
    <m/>
    <n v="2"/>
    <n v="2"/>
    <m/>
  </r>
  <r>
    <s v="Склад Юг"/>
    <x v="0"/>
    <x v="3367"/>
    <x v="0"/>
    <m/>
    <m/>
    <x v="0"/>
    <m/>
    <m/>
    <m/>
    <n v="1366.27"/>
    <n v="1366.27"/>
    <m/>
    <m/>
    <n v="1"/>
    <n v="1"/>
    <m/>
  </r>
  <r>
    <s v="Склад Юг"/>
    <x v="0"/>
    <x v="8729"/>
    <x v="0"/>
    <m/>
    <m/>
    <x v="0"/>
    <m/>
    <m/>
    <m/>
    <n v="2787.5"/>
    <n v="2787.5"/>
    <m/>
    <m/>
    <n v="1"/>
    <n v="1"/>
    <m/>
  </r>
  <r>
    <s v="Склад Юг"/>
    <x v="0"/>
    <x v="8730"/>
    <x v="0"/>
    <m/>
    <m/>
    <x v="0"/>
    <m/>
    <m/>
    <m/>
    <n v="1308.33"/>
    <n v="1308.33"/>
    <m/>
    <m/>
    <n v="1"/>
    <n v="1"/>
    <m/>
  </r>
  <r>
    <s v="Склад Юг"/>
    <x v="0"/>
    <x v="8731"/>
    <x v="0"/>
    <m/>
    <m/>
    <x v="0"/>
    <m/>
    <m/>
    <m/>
    <n v="77916.67"/>
    <m/>
    <n v="77916.67"/>
    <m/>
    <n v="0.05"/>
    <m/>
    <n v="0.05"/>
  </r>
  <r>
    <s v="Склад Юг"/>
    <x v="0"/>
    <x v="8732"/>
    <x v="0"/>
    <m/>
    <m/>
    <x v="0"/>
    <m/>
    <m/>
    <n v="8353.33"/>
    <m/>
    <n v="8353.33"/>
    <m/>
    <n v="0.112"/>
    <m/>
    <n v="0.112"/>
    <m/>
  </r>
  <r>
    <s v="Склад Юг"/>
    <x v="0"/>
    <x v="8733"/>
    <x v="0"/>
    <m/>
    <m/>
    <x v="0"/>
    <m/>
    <m/>
    <m/>
    <n v="3016.67"/>
    <m/>
    <n v="3016.67"/>
    <m/>
    <n v="0.03"/>
    <m/>
    <n v="0.03"/>
  </r>
  <r>
    <s v="Склад Юг"/>
    <x v="0"/>
    <x v="8734"/>
    <x v="0"/>
    <m/>
    <m/>
    <x v="0"/>
    <m/>
    <m/>
    <m/>
    <n v="4021.67"/>
    <m/>
    <n v="4021.67"/>
    <m/>
    <n v="0.04"/>
    <m/>
    <n v="0.04"/>
  </r>
  <r>
    <s v="Склад Юг"/>
    <x v="0"/>
    <x v="8735"/>
    <x v="0"/>
    <m/>
    <m/>
    <x v="0"/>
    <m/>
    <m/>
    <m/>
    <n v="3195.47"/>
    <m/>
    <n v="3195.47"/>
    <m/>
    <n v="3.2000000000000001E-2"/>
    <m/>
    <n v="3.2000000000000001E-2"/>
  </r>
  <r>
    <s v="Склад Юг"/>
    <x v="0"/>
    <x v="8736"/>
    <x v="0"/>
    <m/>
    <m/>
    <x v="0"/>
    <m/>
    <m/>
    <m/>
    <n v="11721.67"/>
    <m/>
    <n v="11721.67"/>
    <m/>
    <n v="0.11799999999999999"/>
    <m/>
    <n v="0.11799999999999999"/>
  </r>
  <r>
    <s v="Склад Юг"/>
    <x v="0"/>
    <x v="8737"/>
    <x v="0"/>
    <m/>
    <m/>
    <x v="0"/>
    <m/>
    <m/>
    <n v="7810.67"/>
    <m/>
    <n v="7810.67"/>
    <m/>
    <n v="0.11600000000000001"/>
    <m/>
    <n v="0.11600000000000001"/>
    <m/>
  </r>
  <r>
    <s v="Склад Юг"/>
    <x v="0"/>
    <x v="8738"/>
    <x v="0"/>
    <m/>
    <m/>
    <x v="0"/>
    <m/>
    <m/>
    <m/>
    <n v="12062.5"/>
    <m/>
    <n v="12062.5"/>
    <m/>
    <n v="0.12"/>
    <m/>
    <n v="0.12"/>
  </r>
  <r>
    <s v="Склад Юг"/>
    <x v="0"/>
    <x v="8739"/>
    <x v="0"/>
    <m/>
    <m/>
    <x v="0"/>
    <m/>
    <m/>
    <n v="8726.25"/>
    <m/>
    <n v="8726.25"/>
    <m/>
    <n v="0.11700000000000001"/>
    <m/>
    <n v="0.11700000000000001"/>
    <m/>
  </r>
  <r>
    <s v="Склад Юг"/>
    <x v="0"/>
    <x v="8740"/>
    <x v="0"/>
    <m/>
    <m/>
    <x v="0"/>
    <m/>
    <m/>
    <m/>
    <n v="6780"/>
    <n v="6780"/>
    <m/>
    <m/>
    <n v="7.1999999999999995E-2"/>
    <n v="7.1999999999999995E-2"/>
    <m/>
  </r>
  <r>
    <s v="Склад Юг"/>
    <x v="0"/>
    <x v="8741"/>
    <x v="0"/>
    <m/>
    <m/>
    <x v="0"/>
    <m/>
    <m/>
    <m/>
    <n v="2625"/>
    <n v="2625"/>
    <m/>
    <m/>
    <n v="0.03"/>
    <n v="0.03"/>
    <m/>
  </r>
  <r>
    <s v="Склад Юг"/>
    <x v="0"/>
    <x v="8742"/>
    <x v="0"/>
    <m/>
    <m/>
    <x v="0"/>
    <m/>
    <m/>
    <m/>
    <n v="9549.8700000000008"/>
    <m/>
    <n v="9549.8700000000008"/>
    <m/>
    <n v="9.5000000000000001E-2"/>
    <m/>
    <n v="9.5000000000000001E-2"/>
  </r>
  <r>
    <s v="Склад Юг"/>
    <x v="0"/>
    <x v="8743"/>
    <x v="0"/>
    <m/>
    <m/>
    <x v="0"/>
    <m/>
    <m/>
    <n v="8551.33"/>
    <m/>
    <n v="8551.33"/>
    <m/>
    <n v="0.127"/>
    <m/>
    <n v="0.127"/>
    <m/>
  </r>
  <r>
    <s v="Склад Юг"/>
    <x v="0"/>
    <x v="8744"/>
    <x v="0"/>
    <m/>
    <m/>
    <x v="0"/>
    <m/>
    <m/>
    <m/>
    <n v="7668.33"/>
    <n v="7668.33"/>
    <m/>
    <m/>
    <n v="8.5999999999999993E-2"/>
    <n v="8.5999999999999993E-2"/>
    <m/>
  </r>
  <r>
    <s v="Склад Юг"/>
    <x v="0"/>
    <x v="8745"/>
    <x v="0"/>
    <m/>
    <m/>
    <x v="0"/>
    <m/>
    <m/>
    <n v="8888"/>
    <m/>
    <n v="8888"/>
    <m/>
    <n v="0.13200000000000001"/>
    <m/>
    <n v="0.13200000000000001"/>
    <m/>
  </r>
  <r>
    <s v="Склад Юг"/>
    <x v="0"/>
    <x v="8746"/>
    <x v="0"/>
    <m/>
    <m/>
    <x v="0"/>
    <m/>
    <m/>
    <m/>
    <n v="4637.5"/>
    <n v="4637.5"/>
    <m/>
    <m/>
    <n v="5.2999999999999999E-2"/>
    <n v="5.2999999999999999E-2"/>
    <m/>
  </r>
  <r>
    <s v="Склад Юг"/>
    <x v="0"/>
    <x v="8747"/>
    <x v="0"/>
    <m/>
    <m/>
    <x v="0"/>
    <m/>
    <m/>
    <n v="9292"/>
    <m/>
    <n v="9292"/>
    <m/>
    <n v="0.13800000000000001"/>
    <m/>
    <n v="0.13800000000000001"/>
    <m/>
  </r>
  <r>
    <s v="Склад Юг"/>
    <x v="0"/>
    <x v="8748"/>
    <x v="0"/>
    <m/>
    <m/>
    <x v="0"/>
    <m/>
    <m/>
    <m/>
    <n v="11561.33"/>
    <m/>
    <n v="11561.33"/>
    <m/>
    <n v="0.115"/>
    <m/>
    <n v="0.115"/>
  </r>
  <r>
    <s v="Склад Юг"/>
    <x v="0"/>
    <x v="8749"/>
    <x v="0"/>
    <m/>
    <m/>
    <x v="0"/>
    <m/>
    <m/>
    <m/>
    <n v="5950"/>
    <n v="5950"/>
    <m/>
    <m/>
    <n v="6.8000000000000005E-2"/>
    <n v="6.8000000000000005E-2"/>
    <m/>
  </r>
  <r>
    <s v="Склад Юг"/>
    <x v="0"/>
    <x v="8750"/>
    <x v="0"/>
    <m/>
    <m/>
    <x v="0"/>
    <m/>
    <m/>
    <n v="10441.67"/>
    <m/>
    <n v="10441.67"/>
    <m/>
    <n v="0.14000000000000001"/>
    <m/>
    <n v="0.14000000000000001"/>
    <m/>
  </r>
  <r>
    <s v="Склад Юг"/>
    <x v="0"/>
    <x v="8751"/>
    <x v="0"/>
    <m/>
    <m/>
    <x v="0"/>
    <m/>
    <m/>
    <m/>
    <n v="7446.67"/>
    <m/>
    <n v="7446.67"/>
    <m/>
    <n v="0.08"/>
    <m/>
    <n v="0.08"/>
  </r>
  <r>
    <s v="Склад Юг"/>
    <x v="0"/>
    <x v="8752"/>
    <x v="0"/>
    <m/>
    <m/>
    <x v="0"/>
    <m/>
    <m/>
    <m/>
    <n v="7355.83"/>
    <m/>
    <n v="7355.83"/>
    <m/>
    <n v="7.0000000000000007E-2"/>
    <m/>
    <n v="7.0000000000000007E-2"/>
  </r>
  <r>
    <s v="Склад Юг"/>
    <x v="0"/>
    <x v="8753"/>
    <x v="0"/>
    <m/>
    <m/>
    <x v="0"/>
    <m/>
    <m/>
    <m/>
    <n v="12500"/>
    <m/>
    <n v="12500"/>
    <m/>
    <n v="0.12"/>
    <m/>
    <n v="0.12"/>
  </r>
  <r>
    <s v="Склад Юг"/>
    <x v="0"/>
    <x v="8754"/>
    <x v="0"/>
    <m/>
    <m/>
    <x v="0"/>
    <m/>
    <m/>
    <m/>
    <n v="10745"/>
    <m/>
    <n v="10745"/>
    <m/>
    <n v="7.4999999999999997E-2"/>
    <m/>
    <n v="7.4999999999999997E-2"/>
  </r>
  <r>
    <s v="Склад Юг"/>
    <x v="0"/>
    <x v="8755"/>
    <x v="0"/>
    <m/>
    <m/>
    <x v="0"/>
    <m/>
    <m/>
    <n v="10150"/>
    <m/>
    <n v="10150"/>
    <m/>
    <n v="1"/>
    <m/>
    <n v="1"/>
    <m/>
  </r>
  <r>
    <s v="Склад Юг"/>
    <x v="0"/>
    <x v="8756"/>
    <x v="2"/>
    <n v="10500"/>
    <n v="2"/>
    <x v="8"/>
    <s v="в производство, монтаж 1 кв. 2022"/>
    <m/>
    <n v="10500"/>
    <m/>
    <m/>
    <n v="10500"/>
    <n v="2"/>
    <m/>
    <m/>
    <n v="2"/>
  </r>
  <r>
    <s v="Склад Юг"/>
    <x v="0"/>
    <x v="5774"/>
    <x v="0"/>
    <m/>
    <m/>
    <x v="0"/>
    <m/>
    <m/>
    <n v="8041.67"/>
    <m/>
    <n v="8041.67"/>
    <m/>
    <n v="2"/>
    <m/>
    <n v="2"/>
    <m/>
  </r>
  <r>
    <s v="Склад Юг"/>
    <x v="0"/>
    <x v="8757"/>
    <x v="0"/>
    <m/>
    <m/>
    <x v="0"/>
    <m/>
    <m/>
    <m/>
    <n v="12550"/>
    <n v="12550"/>
    <m/>
    <m/>
    <n v="1"/>
    <n v="1"/>
    <m/>
  </r>
  <r>
    <s v="Склад Юг"/>
    <x v="0"/>
    <x v="8758"/>
    <x v="0"/>
    <m/>
    <m/>
    <x v="0"/>
    <m/>
    <m/>
    <m/>
    <n v="42000"/>
    <n v="42000"/>
    <m/>
    <m/>
    <n v="3"/>
    <n v="3"/>
    <m/>
  </r>
  <r>
    <s v="Склад Юг"/>
    <x v="0"/>
    <x v="8759"/>
    <x v="0"/>
    <m/>
    <m/>
    <x v="0"/>
    <m/>
    <m/>
    <m/>
    <n v="5820"/>
    <n v="5820"/>
    <m/>
    <m/>
    <n v="1"/>
    <n v="1"/>
    <m/>
  </r>
  <r>
    <s v="Склад Юг"/>
    <x v="0"/>
    <x v="8760"/>
    <x v="0"/>
    <m/>
    <m/>
    <x v="0"/>
    <m/>
    <m/>
    <m/>
    <n v="12760"/>
    <n v="12760"/>
    <m/>
    <m/>
    <n v="1"/>
    <n v="1"/>
    <m/>
  </r>
  <r>
    <s v="Склад Юг"/>
    <x v="0"/>
    <x v="8761"/>
    <x v="0"/>
    <m/>
    <m/>
    <x v="0"/>
    <m/>
    <m/>
    <m/>
    <n v="16480"/>
    <n v="16480"/>
    <m/>
    <m/>
    <n v="1"/>
    <n v="1"/>
    <m/>
  </r>
  <r>
    <s v="Склад Юг"/>
    <x v="0"/>
    <x v="8762"/>
    <x v="0"/>
    <m/>
    <m/>
    <x v="0"/>
    <m/>
    <m/>
    <m/>
    <n v="20200"/>
    <n v="20200"/>
    <m/>
    <m/>
    <n v="2"/>
    <n v="2"/>
    <m/>
  </r>
  <r>
    <s v="Склад Юг"/>
    <x v="0"/>
    <x v="8763"/>
    <x v="0"/>
    <m/>
    <m/>
    <x v="0"/>
    <m/>
    <m/>
    <m/>
    <n v="9600"/>
    <n v="9600"/>
    <m/>
    <m/>
    <n v="1"/>
    <n v="1"/>
    <m/>
  </r>
  <r>
    <s v="Склад Юг"/>
    <x v="0"/>
    <x v="8764"/>
    <x v="0"/>
    <m/>
    <m/>
    <x v="0"/>
    <m/>
    <m/>
    <m/>
    <n v="14200"/>
    <n v="14200"/>
    <m/>
    <m/>
    <n v="1"/>
    <n v="1"/>
    <m/>
  </r>
  <r>
    <s v="Склад Юг"/>
    <x v="0"/>
    <x v="8765"/>
    <x v="0"/>
    <m/>
    <m/>
    <x v="0"/>
    <m/>
    <m/>
    <m/>
    <n v="9280"/>
    <n v="9280"/>
    <m/>
    <m/>
    <n v="1"/>
    <n v="1"/>
    <m/>
  </r>
  <r>
    <s v="Склад Юг"/>
    <x v="0"/>
    <x v="8766"/>
    <x v="2"/>
    <n v="8653.89"/>
    <n v="1"/>
    <x v="8"/>
    <s v="в производство, монтаж 1 кв. 2022"/>
    <m/>
    <n v="8653.89"/>
    <m/>
    <m/>
    <n v="8653.89"/>
    <n v="1"/>
    <m/>
    <m/>
    <n v="1"/>
  </r>
  <r>
    <s v="Склад Юг"/>
    <x v="0"/>
    <x v="3370"/>
    <x v="0"/>
    <m/>
    <m/>
    <x v="0"/>
    <m/>
    <m/>
    <m/>
    <n v="1770.17"/>
    <n v="1770.17"/>
    <m/>
    <m/>
    <n v="2"/>
    <n v="2"/>
    <m/>
  </r>
  <r>
    <s v="Склад Юг"/>
    <x v="0"/>
    <x v="8767"/>
    <x v="0"/>
    <m/>
    <m/>
    <x v="0"/>
    <m/>
    <m/>
    <m/>
    <n v="1275.72"/>
    <n v="1275.72"/>
    <m/>
    <m/>
    <n v="2"/>
    <n v="2"/>
    <m/>
  </r>
  <r>
    <s v="Склад Юг"/>
    <x v="0"/>
    <x v="8768"/>
    <x v="0"/>
    <m/>
    <m/>
    <x v="0"/>
    <m/>
    <m/>
    <m/>
    <n v="3920.5"/>
    <n v="3920.5"/>
    <m/>
    <m/>
    <n v="4"/>
    <n v="4"/>
    <m/>
  </r>
  <r>
    <s v="Склад Юг"/>
    <x v="0"/>
    <x v="8769"/>
    <x v="0"/>
    <m/>
    <m/>
    <x v="0"/>
    <m/>
    <m/>
    <m/>
    <n v="4583.33"/>
    <n v="4583.33"/>
    <m/>
    <m/>
    <n v="2"/>
    <n v="2"/>
    <m/>
  </r>
  <r>
    <s v="Склад Юг"/>
    <x v="0"/>
    <x v="8770"/>
    <x v="0"/>
    <m/>
    <m/>
    <x v="0"/>
    <m/>
    <m/>
    <m/>
    <n v="5011.62"/>
    <n v="5011.62"/>
    <m/>
    <m/>
    <n v="1"/>
    <n v="1"/>
    <m/>
  </r>
  <r>
    <s v="Склад Юг"/>
    <x v="0"/>
    <x v="8771"/>
    <x v="2"/>
    <n v="350"/>
    <n v="6"/>
    <x v="3"/>
    <s v="Используем в производстве, май - июнь 2022"/>
    <m/>
    <n v="350"/>
    <m/>
    <m/>
    <n v="350"/>
    <n v="6"/>
    <m/>
    <m/>
    <n v="6"/>
  </r>
  <r>
    <s v="Склад Юг"/>
    <x v="0"/>
    <x v="8772"/>
    <x v="0"/>
    <m/>
    <m/>
    <x v="0"/>
    <m/>
    <m/>
    <m/>
    <n v="1708.33"/>
    <n v="1708.33"/>
    <m/>
    <m/>
    <n v="2"/>
    <n v="2"/>
    <m/>
  </r>
  <r>
    <s v="Склад Юг"/>
    <x v="0"/>
    <x v="3390"/>
    <x v="0"/>
    <m/>
    <m/>
    <x v="0"/>
    <m/>
    <m/>
    <m/>
    <n v="1550.37"/>
    <n v="1550.37"/>
    <m/>
    <m/>
    <n v="1"/>
    <n v="1"/>
    <m/>
  </r>
  <r>
    <s v="Склад Юг"/>
    <x v="0"/>
    <x v="3393"/>
    <x v="0"/>
    <m/>
    <m/>
    <x v="0"/>
    <m/>
    <m/>
    <m/>
    <n v="1140.3800000000001"/>
    <n v="1140.3800000000001"/>
    <m/>
    <m/>
    <n v="2"/>
    <n v="2"/>
    <m/>
  </r>
  <r>
    <s v="Склад Юг"/>
    <x v="0"/>
    <x v="3394"/>
    <x v="0"/>
    <m/>
    <m/>
    <x v="0"/>
    <m/>
    <m/>
    <m/>
    <n v="175.83"/>
    <n v="175.83"/>
    <m/>
    <m/>
    <n v="1"/>
    <n v="1"/>
    <m/>
  </r>
  <r>
    <s v="Склад Юг"/>
    <x v="0"/>
    <x v="8773"/>
    <x v="0"/>
    <m/>
    <m/>
    <x v="0"/>
    <m/>
    <m/>
    <m/>
    <n v="728.33"/>
    <n v="728.33"/>
    <m/>
    <m/>
    <n v="4"/>
    <n v="4"/>
    <m/>
  </r>
  <r>
    <s v="Склад Юг"/>
    <x v="0"/>
    <x v="3400"/>
    <x v="0"/>
    <m/>
    <m/>
    <x v="0"/>
    <m/>
    <m/>
    <m/>
    <n v="1858.5"/>
    <n v="1858.5"/>
    <m/>
    <m/>
    <n v="10"/>
    <n v="10"/>
    <m/>
  </r>
  <r>
    <s v="Склад Юг"/>
    <x v="0"/>
    <x v="8774"/>
    <x v="0"/>
    <m/>
    <m/>
    <x v="0"/>
    <m/>
    <m/>
    <m/>
    <n v="948.33"/>
    <n v="948.33"/>
    <m/>
    <m/>
    <n v="2"/>
    <n v="2"/>
    <m/>
  </r>
  <r>
    <s v="Склад Юг"/>
    <x v="0"/>
    <x v="8775"/>
    <x v="0"/>
    <m/>
    <m/>
    <x v="0"/>
    <m/>
    <m/>
    <m/>
    <n v="147.5"/>
    <n v="147.5"/>
    <m/>
    <m/>
    <n v="3"/>
    <n v="3"/>
    <m/>
  </r>
  <r>
    <s v="Склад Юг"/>
    <x v="0"/>
    <x v="8776"/>
    <x v="0"/>
    <m/>
    <m/>
    <x v="0"/>
    <m/>
    <m/>
    <m/>
    <n v="1323"/>
    <n v="1323"/>
    <m/>
    <m/>
    <n v="20"/>
    <n v="20"/>
    <m/>
  </r>
  <r>
    <s v="Склад Юг"/>
    <x v="0"/>
    <x v="8777"/>
    <x v="0"/>
    <m/>
    <m/>
    <x v="0"/>
    <m/>
    <m/>
    <m/>
    <n v="227.5"/>
    <n v="227.5"/>
    <m/>
    <m/>
    <n v="3"/>
    <n v="3"/>
    <m/>
  </r>
  <r>
    <s v="Склад Юг"/>
    <x v="0"/>
    <x v="8778"/>
    <x v="0"/>
    <m/>
    <m/>
    <x v="0"/>
    <m/>
    <m/>
    <m/>
    <n v="3930"/>
    <n v="3930"/>
    <m/>
    <m/>
    <n v="100"/>
    <n v="100"/>
    <m/>
  </r>
  <r>
    <s v="Склад Юг"/>
    <x v="0"/>
    <x v="8779"/>
    <x v="0"/>
    <m/>
    <m/>
    <x v="0"/>
    <m/>
    <m/>
    <m/>
    <n v="1124.5"/>
    <n v="1124.5"/>
    <m/>
    <m/>
    <n v="2"/>
    <n v="2"/>
    <m/>
  </r>
  <r>
    <s v="Склад Юг"/>
    <x v="0"/>
    <x v="8780"/>
    <x v="0"/>
    <m/>
    <m/>
    <x v="0"/>
    <m/>
    <m/>
    <m/>
    <n v="448.33"/>
    <n v="448.33"/>
    <m/>
    <m/>
    <n v="2"/>
    <n v="2"/>
    <m/>
  </r>
  <r>
    <s v="Склад Юг"/>
    <x v="0"/>
    <x v="8781"/>
    <x v="0"/>
    <m/>
    <m/>
    <x v="0"/>
    <m/>
    <m/>
    <m/>
    <n v="3507.5"/>
    <n v="3507.5"/>
    <m/>
    <m/>
    <n v="6"/>
    <n v="6"/>
    <m/>
  </r>
  <r>
    <s v="Склад Юг"/>
    <x v="0"/>
    <x v="8782"/>
    <x v="0"/>
    <m/>
    <m/>
    <x v="0"/>
    <m/>
    <m/>
    <m/>
    <n v="2768.25"/>
    <n v="1372.92"/>
    <n v="1395.33"/>
    <m/>
    <n v="2"/>
    <n v="1"/>
    <n v="1"/>
  </r>
  <r>
    <s v="Склад Юг"/>
    <x v="0"/>
    <x v="8783"/>
    <x v="0"/>
    <m/>
    <m/>
    <x v="0"/>
    <m/>
    <m/>
    <m/>
    <n v="1750"/>
    <n v="1750"/>
    <m/>
    <m/>
    <n v="10"/>
    <n v="10"/>
    <m/>
  </r>
  <r>
    <s v="Склад Юг"/>
    <x v="0"/>
    <x v="8784"/>
    <x v="0"/>
    <m/>
    <m/>
    <x v="0"/>
    <m/>
    <m/>
    <m/>
    <n v="1750"/>
    <n v="1750"/>
    <m/>
    <m/>
    <n v="10"/>
    <n v="10"/>
    <m/>
  </r>
  <r>
    <s v="Склад Юг"/>
    <x v="0"/>
    <x v="8785"/>
    <x v="0"/>
    <m/>
    <m/>
    <x v="0"/>
    <m/>
    <m/>
    <m/>
    <n v="370.92"/>
    <n v="370.92"/>
    <m/>
    <m/>
    <n v="3"/>
    <n v="3"/>
    <m/>
  </r>
  <r>
    <s v="Склад Юг"/>
    <x v="0"/>
    <x v="8786"/>
    <x v="0"/>
    <m/>
    <m/>
    <x v="0"/>
    <m/>
    <m/>
    <m/>
    <n v="1983.33"/>
    <n v="1983.33"/>
    <m/>
    <m/>
    <n v="20"/>
    <n v="20"/>
    <m/>
  </r>
  <r>
    <s v="Склад Юг"/>
    <x v="0"/>
    <x v="8787"/>
    <x v="0"/>
    <m/>
    <m/>
    <x v="0"/>
    <m/>
    <m/>
    <m/>
    <n v="525"/>
    <n v="525"/>
    <m/>
    <m/>
    <n v="3"/>
    <n v="3"/>
    <m/>
  </r>
  <r>
    <s v="Склад Юг"/>
    <x v="0"/>
    <x v="8788"/>
    <x v="0"/>
    <m/>
    <m/>
    <x v="0"/>
    <m/>
    <m/>
    <m/>
    <n v="2000"/>
    <n v="2000"/>
    <m/>
    <m/>
    <n v="10"/>
    <n v="10"/>
    <m/>
  </r>
  <r>
    <s v="Склад Юг"/>
    <x v="0"/>
    <x v="8789"/>
    <x v="0"/>
    <m/>
    <m/>
    <x v="0"/>
    <m/>
    <m/>
    <m/>
    <n v="1983.33"/>
    <n v="1983.33"/>
    <m/>
    <m/>
    <n v="20"/>
    <n v="20"/>
    <m/>
  </r>
  <r>
    <s v="Склад Юг"/>
    <x v="0"/>
    <x v="8790"/>
    <x v="0"/>
    <m/>
    <m/>
    <x v="0"/>
    <m/>
    <m/>
    <m/>
    <n v="226"/>
    <n v="226"/>
    <m/>
    <m/>
    <n v="2"/>
    <n v="2"/>
    <m/>
  </r>
  <r>
    <s v="Склад Юг"/>
    <x v="0"/>
    <x v="8791"/>
    <x v="0"/>
    <m/>
    <m/>
    <x v="0"/>
    <m/>
    <m/>
    <m/>
    <n v="1028.75"/>
    <n v="1028.75"/>
    <m/>
    <m/>
    <n v="3"/>
    <n v="3"/>
    <m/>
  </r>
  <r>
    <s v="Склад Юг"/>
    <x v="0"/>
    <x v="8792"/>
    <x v="0"/>
    <m/>
    <m/>
    <x v="0"/>
    <m/>
    <m/>
    <m/>
    <n v="22192"/>
    <n v="22192"/>
    <m/>
    <m/>
    <n v="4"/>
    <n v="4"/>
    <m/>
  </r>
  <r>
    <s v="Склад Юг"/>
    <x v="0"/>
    <x v="8793"/>
    <x v="2"/>
    <n v="1948.5500000000002"/>
    <n v="298"/>
    <x v="3"/>
    <s v="Использование при ремонтах 2022 года"/>
    <m/>
    <n v="3387.07"/>
    <m/>
    <n v="1438.52"/>
    <n v="1948.55"/>
    <n v="518"/>
    <m/>
    <n v="220"/>
    <n v="298"/>
  </r>
  <r>
    <s v="Склад Юг"/>
    <x v="0"/>
    <x v="8794"/>
    <x v="0"/>
    <m/>
    <m/>
    <x v="0"/>
    <m/>
    <m/>
    <m/>
    <n v="2049.8000000000002"/>
    <n v="2049.8000000000002"/>
    <m/>
    <m/>
    <n v="2"/>
    <n v="2"/>
    <m/>
  </r>
  <r>
    <s v="Склад Юг"/>
    <x v="0"/>
    <x v="5782"/>
    <x v="0"/>
    <m/>
    <m/>
    <x v="0"/>
    <m/>
    <m/>
    <m/>
    <n v="902.08"/>
    <n v="902.08"/>
    <m/>
    <m/>
    <n v="5"/>
    <n v="5"/>
    <m/>
  </r>
  <r>
    <s v="Склад Юг"/>
    <x v="0"/>
    <x v="5783"/>
    <x v="0"/>
    <m/>
    <m/>
    <x v="0"/>
    <m/>
    <m/>
    <m/>
    <n v="314.17"/>
    <n v="314.17"/>
    <m/>
    <m/>
    <n v="2"/>
    <n v="2"/>
    <m/>
  </r>
  <r>
    <s v="Склад Юг"/>
    <x v="0"/>
    <x v="8795"/>
    <x v="0"/>
    <m/>
    <m/>
    <x v="0"/>
    <m/>
    <m/>
    <m/>
    <n v="767.75"/>
    <n v="767.75"/>
    <m/>
    <m/>
    <n v="54"/>
    <n v="54"/>
    <m/>
  </r>
  <r>
    <s v="Склад Юг"/>
    <x v="0"/>
    <x v="8796"/>
    <x v="0"/>
    <m/>
    <m/>
    <x v="0"/>
    <m/>
    <m/>
    <m/>
    <n v="2437.5"/>
    <m/>
    <n v="2437.5"/>
    <m/>
    <n v="75"/>
    <m/>
    <n v="75"/>
  </r>
  <r>
    <s v="Склад Юг"/>
    <x v="0"/>
    <x v="8797"/>
    <x v="0"/>
    <m/>
    <m/>
    <x v="0"/>
    <m/>
    <m/>
    <n v="560"/>
    <m/>
    <n v="560"/>
    <m/>
    <n v="70"/>
    <m/>
    <n v="70"/>
    <m/>
  </r>
  <r>
    <s v="Склад Юг"/>
    <x v="0"/>
    <x v="8798"/>
    <x v="0"/>
    <m/>
    <m/>
    <x v="0"/>
    <m/>
    <m/>
    <n v="420"/>
    <m/>
    <n v="420"/>
    <m/>
    <n v="35"/>
    <m/>
    <n v="35"/>
    <m/>
  </r>
  <r>
    <s v="Склад Юг"/>
    <x v="0"/>
    <x v="3435"/>
    <x v="0"/>
    <m/>
    <m/>
    <x v="0"/>
    <m/>
    <m/>
    <m/>
    <n v="849.6"/>
    <n v="849.6"/>
    <m/>
    <m/>
    <n v="8"/>
    <n v="8"/>
    <m/>
  </r>
  <r>
    <s v="Склад Юг"/>
    <x v="0"/>
    <x v="8799"/>
    <x v="0"/>
    <m/>
    <m/>
    <x v="0"/>
    <m/>
    <m/>
    <m/>
    <n v="11400"/>
    <n v="3800"/>
    <n v="7600"/>
    <m/>
    <n v="600"/>
    <n v="200"/>
    <n v="400"/>
  </r>
  <r>
    <s v="Склад Юг"/>
    <x v="0"/>
    <x v="8800"/>
    <x v="0"/>
    <m/>
    <m/>
    <x v="0"/>
    <m/>
    <m/>
    <m/>
    <n v="3500"/>
    <n v="3500"/>
    <m/>
    <m/>
    <n v="230"/>
    <n v="230"/>
    <m/>
  </r>
  <r>
    <s v="Склад Юг"/>
    <x v="0"/>
    <x v="8801"/>
    <x v="0"/>
    <m/>
    <m/>
    <x v="0"/>
    <m/>
    <m/>
    <m/>
    <n v="14100"/>
    <n v="14100"/>
    <m/>
    <m/>
    <n v="300"/>
    <n v="300"/>
    <m/>
  </r>
  <r>
    <s v="Склад Юг"/>
    <x v="0"/>
    <x v="8802"/>
    <x v="0"/>
    <m/>
    <m/>
    <x v="0"/>
    <m/>
    <m/>
    <m/>
    <n v="1900"/>
    <n v="1900"/>
    <m/>
    <m/>
    <n v="100"/>
    <n v="100"/>
    <m/>
  </r>
  <r>
    <s v="Склад Юг"/>
    <x v="0"/>
    <x v="8803"/>
    <x v="0"/>
    <m/>
    <m/>
    <x v="0"/>
    <m/>
    <m/>
    <m/>
    <n v="3400"/>
    <n v="3400"/>
    <m/>
    <m/>
    <n v="100"/>
    <n v="100"/>
    <m/>
  </r>
  <r>
    <s v="Склад Юг"/>
    <x v="0"/>
    <x v="8804"/>
    <x v="0"/>
    <m/>
    <m/>
    <x v="0"/>
    <m/>
    <m/>
    <m/>
    <n v="7600"/>
    <n v="7600"/>
    <m/>
    <m/>
    <n v="80"/>
    <n v="80"/>
    <m/>
  </r>
  <r>
    <s v="Склад Юг"/>
    <x v="0"/>
    <x v="8805"/>
    <x v="0"/>
    <m/>
    <m/>
    <x v="0"/>
    <m/>
    <m/>
    <m/>
    <n v="12400"/>
    <n v="12400"/>
    <m/>
    <m/>
    <n v="400"/>
    <n v="400"/>
    <m/>
  </r>
  <r>
    <s v="Склад Юг"/>
    <x v="0"/>
    <x v="8806"/>
    <x v="0"/>
    <m/>
    <m/>
    <x v="0"/>
    <m/>
    <m/>
    <m/>
    <n v="15200"/>
    <n v="15200"/>
    <m/>
    <m/>
    <n v="200"/>
    <n v="200"/>
    <m/>
  </r>
  <r>
    <s v="Склад Юг"/>
    <x v="0"/>
    <x v="8807"/>
    <x v="0"/>
    <m/>
    <m/>
    <x v="0"/>
    <m/>
    <m/>
    <m/>
    <n v="1600.6"/>
    <n v="1600.6"/>
    <m/>
    <m/>
    <n v="24"/>
    <n v="24"/>
    <m/>
  </r>
  <r>
    <s v="Склад Юг"/>
    <x v="0"/>
    <x v="3443"/>
    <x v="0"/>
    <m/>
    <m/>
    <x v="0"/>
    <m/>
    <m/>
    <m/>
    <n v="690"/>
    <n v="690"/>
    <m/>
    <m/>
    <n v="12"/>
    <n v="12"/>
    <m/>
  </r>
  <r>
    <s v="Склад Юг"/>
    <x v="0"/>
    <x v="3446"/>
    <x v="0"/>
    <m/>
    <m/>
    <x v="0"/>
    <m/>
    <m/>
    <m/>
    <n v="146.66999999999999"/>
    <m/>
    <n v="146.66999999999999"/>
    <m/>
    <n v="8"/>
    <m/>
    <n v="8"/>
  </r>
  <r>
    <s v="Склад Юг"/>
    <x v="0"/>
    <x v="8808"/>
    <x v="0"/>
    <m/>
    <m/>
    <x v="0"/>
    <m/>
    <m/>
    <n v="2365"/>
    <m/>
    <n v="2365"/>
    <m/>
    <n v="230"/>
    <m/>
    <n v="230"/>
    <m/>
  </r>
  <r>
    <s v="Склад Юг"/>
    <x v="0"/>
    <x v="8809"/>
    <x v="0"/>
    <m/>
    <m/>
    <x v="0"/>
    <m/>
    <m/>
    <m/>
    <n v="636.53"/>
    <n v="636.53"/>
    <m/>
    <m/>
    <n v="56"/>
    <n v="56"/>
    <m/>
  </r>
  <r>
    <s v="Склад Юг"/>
    <x v="0"/>
    <x v="8810"/>
    <x v="0"/>
    <m/>
    <m/>
    <x v="0"/>
    <m/>
    <m/>
    <n v="1200"/>
    <m/>
    <n v="1200"/>
    <m/>
    <n v="150"/>
    <m/>
    <n v="150"/>
    <m/>
  </r>
  <r>
    <s v="Склад Юг"/>
    <x v="0"/>
    <x v="8811"/>
    <x v="0"/>
    <m/>
    <m/>
    <x v="0"/>
    <m/>
    <m/>
    <m/>
    <n v="666.67"/>
    <n v="666.67"/>
    <m/>
    <m/>
    <n v="4"/>
    <n v="4"/>
    <m/>
  </r>
  <r>
    <s v="Склад Юг"/>
    <x v="0"/>
    <x v="8812"/>
    <x v="0"/>
    <m/>
    <m/>
    <x v="0"/>
    <m/>
    <m/>
    <n v="13600"/>
    <m/>
    <n v="13600"/>
    <m/>
    <n v="800"/>
    <m/>
    <n v="800"/>
    <m/>
  </r>
  <r>
    <s v="Склад Юг"/>
    <x v="0"/>
    <x v="8813"/>
    <x v="0"/>
    <m/>
    <m/>
    <x v="0"/>
    <m/>
    <m/>
    <n v="4000"/>
    <m/>
    <n v="4000"/>
    <m/>
    <n v="200"/>
    <m/>
    <n v="200"/>
    <m/>
  </r>
  <r>
    <s v="Склад Юг"/>
    <x v="0"/>
    <x v="8814"/>
    <x v="0"/>
    <m/>
    <m/>
    <x v="0"/>
    <m/>
    <m/>
    <n v="1980"/>
    <m/>
    <n v="1980"/>
    <m/>
    <n v="165"/>
    <m/>
    <n v="165"/>
    <m/>
  </r>
  <r>
    <s v="Склад Юг"/>
    <x v="0"/>
    <x v="8815"/>
    <x v="0"/>
    <m/>
    <m/>
    <x v="0"/>
    <m/>
    <m/>
    <m/>
    <n v="4600"/>
    <n v="4600"/>
    <m/>
    <m/>
    <n v="200"/>
    <n v="200"/>
    <m/>
  </r>
  <r>
    <s v="Склад Юг"/>
    <x v="0"/>
    <x v="8816"/>
    <x v="0"/>
    <m/>
    <m/>
    <x v="0"/>
    <m/>
    <m/>
    <m/>
    <n v="253.5"/>
    <n v="253.5"/>
    <m/>
    <m/>
    <n v="10"/>
    <n v="10"/>
    <m/>
  </r>
  <r>
    <s v="Склад Юг"/>
    <x v="0"/>
    <x v="8817"/>
    <x v="0"/>
    <m/>
    <m/>
    <x v="0"/>
    <m/>
    <m/>
    <n v="8400"/>
    <m/>
    <n v="8400"/>
    <m/>
    <n v="300"/>
    <m/>
    <n v="300"/>
    <m/>
  </r>
  <r>
    <s v="Склад Юг"/>
    <x v="0"/>
    <x v="8818"/>
    <x v="0"/>
    <m/>
    <m/>
    <x v="0"/>
    <m/>
    <m/>
    <m/>
    <n v="1367.87"/>
    <m/>
    <n v="1367.87"/>
    <m/>
    <n v="21"/>
    <m/>
    <n v="21"/>
  </r>
  <r>
    <s v="Склад Юг"/>
    <x v="0"/>
    <x v="8819"/>
    <x v="0"/>
    <m/>
    <m/>
    <x v="0"/>
    <m/>
    <m/>
    <m/>
    <n v="7665.28"/>
    <m/>
    <n v="7665.28"/>
    <m/>
    <n v="32"/>
    <m/>
    <n v="32"/>
  </r>
  <r>
    <s v="Склад Юг"/>
    <x v="0"/>
    <x v="8820"/>
    <x v="0"/>
    <m/>
    <m/>
    <x v="0"/>
    <m/>
    <m/>
    <m/>
    <n v="62"/>
    <n v="62"/>
    <m/>
    <m/>
    <n v="20"/>
    <n v="20"/>
    <m/>
  </r>
  <r>
    <s v="Склад Юг"/>
    <x v="0"/>
    <x v="8821"/>
    <x v="0"/>
    <m/>
    <m/>
    <x v="0"/>
    <m/>
    <m/>
    <m/>
    <n v="79.67"/>
    <n v="79.67"/>
    <m/>
    <m/>
    <n v="20"/>
    <n v="20"/>
    <m/>
  </r>
  <r>
    <s v="Склад Юг"/>
    <x v="0"/>
    <x v="8822"/>
    <x v="0"/>
    <m/>
    <m/>
    <x v="0"/>
    <m/>
    <m/>
    <m/>
    <n v="47.83"/>
    <n v="47.83"/>
    <m/>
    <m/>
    <n v="20"/>
    <n v="20"/>
    <m/>
  </r>
  <r>
    <s v="Склад Юг"/>
    <x v="0"/>
    <x v="8823"/>
    <x v="0"/>
    <m/>
    <m/>
    <x v="0"/>
    <m/>
    <m/>
    <m/>
    <n v="2300"/>
    <n v="2300"/>
    <m/>
    <m/>
    <n v="10"/>
    <n v="10"/>
    <m/>
  </r>
  <r>
    <s v="Склад Юг"/>
    <x v="0"/>
    <x v="8824"/>
    <x v="0"/>
    <m/>
    <m/>
    <x v="0"/>
    <m/>
    <m/>
    <m/>
    <n v="7800"/>
    <n v="7800"/>
    <m/>
    <m/>
    <n v="10"/>
    <n v="10"/>
    <m/>
  </r>
  <r>
    <s v="Склад Юг"/>
    <x v="0"/>
    <x v="8825"/>
    <x v="0"/>
    <m/>
    <m/>
    <x v="0"/>
    <m/>
    <m/>
    <m/>
    <n v="26502"/>
    <m/>
    <n v="26502"/>
    <m/>
    <n v="3"/>
    <m/>
    <n v="3"/>
  </r>
  <r>
    <s v="Склад Юг"/>
    <x v="0"/>
    <x v="8826"/>
    <x v="0"/>
    <m/>
    <m/>
    <x v="0"/>
    <m/>
    <m/>
    <m/>
    <n v="20962"/>
    <m/>
    <n v="20962"/>
    <m/>
    <n v="7"/>
    <m/>
    <n v="7"/>
  </r>
  <r>
    <s v="Склад Юг"/>
    <x v="0"/>
    <x v="8827"/>
    <x v="0"/>
    <m/>
    <m/>
    <x v="0"/>
    <m/>
    <m/>
    <m/>
    <n v="1614.17"/>
    <n v="1614.17"/>
    <m/>
    <m/>
    <n v="1"/>
    <n v="1"/>
    <m/>
  </r>
  <r>
    <s v="Склад Юг"/>
    <x v="0"/>
    <x v="8828"/>
    <x v="0"/>
    <m/>
    <m/>
    <x v="0"/>
    <m/>
    <m/>
    <m/>
    <n v="2979.03"/>
    <n v="2979.03"/>
    <m/>
    <m/>
    <n v="1"/>
    <n v="1"/>
    <m/>
  </r>
  <r>
    <s v="Склад Юг"/>
    <x v="0"/>
    <x v="8829"/>
    <x v="0"/>
    <m/>
    <m/>
    <x v="0"/>
    <m/>
    <m/>
    <m/>
    <n v="4260.83"/>
    <n v="4260.83"/>
    <m/>
    <m/>
    <n v="1"/>
    <n v="1"/>
    <m/>
  </r>
  <r>
    <s v="Склад Юг"/>
    <x v="0"/>
    <x v="8830"/>
    <x v="0"/>
    <m/>
    <m/>
    <x v="0"/>
    <m/>
    <m/>
    <m/>
    <n v="4301.66"/>
    <n v="4301.66"/>
    <m/>
    <m/>
    <n v="2"/>
    <n v="2"/>
    <m/>
  </r>
  <r>
    <s v="Склад Юг"/>
    <x v="0"/>
    <x v="8831"/>
    <x v="0"/>
    <m/>
    <m/>
    <x v="0"/>
    <m/>
    <m/>
    <m/>
    <n v="3366.54"/>
    <n v="3366.54"/>
    <m/>
    <m/>
    <n v="1"/>
    <n v="1"/>
    <m/>
  </r>
  <r>
    <s v="Склад Юг"/>
    <x v="0"/>
    <x v="8832"/>
    <x v="0"/>
    <m/>
    <m/>
    <x v="0"/>
    <m/>
    <m/>
    <m/>
    <n v="2601.08"/>
    <n v="2601.08"/>
    <m/>
    <m/>
    <n v="1"/>
    <n v="1"/>
    <m/>
  </r>
  <r>
    <s v="Склад Юг"/>
    <x v="0"/>
    <x v="8833"/>
    <x v="0"/>
    <m/>
    <m/>
    <x v="0"/>
    <m/>
    <m/>
    <m/>
    <n v="5812.78"/>
    <n v="5812.78"/>
    <m/>
    <m/>
    <n v="2"/>
    <n v="2"/>
    <m/>
  </r>
  <r>
    <s v="Склад Юг"/>
    <x v="0"/>
    <x v="8834"/>
    <x v="0"/>
    <m/>
    <m/>
    <x v="0"/>
    <m/>
    <m/>
    <m/>
    <n v="5215.16"/>
    <n v="5215.16"/>
    <m/>
    <m/>
    <n v="2"/>
    <n v="2"/>
    <m/>
  </r>
  <r>
    <s v="Склад Юг"/>
    <x v="0"/>
    <x v="8835"/>
    <x v="0"/>
    <m/>
    <m/>
    <x v="0"/>
    <m/>
    <m/>
    <n v="2460"/>
    <m/>
    <n v="2460"/>
    <m/>
    <n v="4"/>
    <m/>
    <n v="4"/>
    <m/>
  </r>
  <r>
    <s v="Склад Юг"/>
    <x v="0"/>
    <x v="8836"/>
    <x v="0"/>
    <m/>
    <m/>
    <x v="0"/>
    <m/>
    <m/>
    <n v="3500"/>
    <m/>
    <n v="3500"/>
    <m/>
    <n v="4"/>
    <m/>
    <n v="4"/>
    <m/>
  </r>
  <r>
    <s v="Склад Юг"/>
    <x v="0"/>
    <x v="8837"/>
    <x v="0"/>
    <m/>
    <m/>
    <x v="0"/>
    <m/>
    <m/>
    <m/>
    <n v="1400"/>
    <n v="1400"/>
    <m/>
    <m/>
    <n v="2"/>
    <n v="2"/>
    <m/>
  </r>
  <r>
    <s v="Склад Юг"/>
    <x v="0"/>
    <x v="8838"/>
    <x v="0"/>
    <m/>
    <m/>
    <x v="0"/>
    <m/>
    <m/>
    <n v="1228.1500000000001"/>
    <m/>
    <n v="1228.1500000000001"/>
    <m/>
    <n v="1"/>
    <m/>
    <n v="1"/>
    <m/>
  </r>
  <r>
    <s v="Склад Юг"/>
    <x v="0"/>
    <x v="8839"/>
    <x v="0"/>
    <m/>
    <m/>
    <x v="0"/>
    <m/>
    <m/>
    <n v="659.75"/>
    <m/>
    <n v="659.75"/>
    <m/>
    <n v="1"/>
    <m/>
    <n v="1"/>
    <m/>
  </r>
  <r>
    <s v="Склад Юг"/>
    <x v="0"/>
    <x v="8840"/>
    <x v="0"/>
    <m/>
    <m/>
    <x v="0"/>
    <m/>
    <m/>
    <m/>
    <n v="2420"/>
    <n v="2420"/>
    <m/>
    <m/>
    <n v="5"/>
    <n v="5"/>
    <m/>
  </r>
  <r>
    <s v="Склад Юг"/>
    <x v="0"/>
    <x v="8841"/>
    <x v="3"/>
    <n v="18312.63"/>
    <n v="31"/>
    <x v="6"/>
    <s v="Не востребован ОГЭ"/>
    <n v="18312.63"/>
    <n v="18312.63"/>
    <m/>
    <m/>
    <n v="18312.63"/>
    <n v="31"/>
    <m/>
    <m/>
    <n v="31"/>
  </r>
  <r>
    <s v="Склад Юг"/>
    <x v="0"/>
    <x v="8842"/>
    <x v="0"/>
    <m/>
    <m/>
    <x v="0"/>
    <m/>
    <m/>
    <n v="591621.84"/>
    <m/>
    <n v="591621.84"/>
    <m/>
    <n v="108"/>
    <m/>
    <n v="108"/>
    <m/>
  </r>
  <r>
    <s v="Склад Юг"/>
    <x v="0"/>
    <x v="8843"/>
    <x v="0"/>
    <m/>
    <m/>
    <x v="0"/>
    <m/>
    <m/>
    <m/>
    <n v="10877.1"/>
    <n v="10877.1"/>
    <m/>
    <m/>
    <n v="2"/>
    <n v="2"/>
    <m/>
  </r>
  <r>
    <s v="Склад Юг"/>
    <x v="0"/>
    <x v="5791"/>
    <x v="0"/>
    <m/>
    <m/>
    <x v="0"/>
    <m/>
    <m/>
    <m/>
    <n v="1504.16"/>
    <n v="1504.16"/>
    <m/>
    <m/>
    <n v="1"/>
    <n v="1"/>
    <m/>
  </r>
  <r>
    <s v="Склад Юг"/>
    <x v="0"/>
    <x v="8844"/>
    <x v="0"/>
    <m/>
    <m/>
    <x v="0"/>
    <m/>
    <m/>
    <m/>
    <n v="918.82"/>
    <n v="918.82"/>
    <m/>
    <m/>
    <n v="1"/>
    <n v="1"/>
    <m/>
  </r>
  <r>
    <s v="Склад Юг"/>
    <x v="0"/>
    <x v="8845"/>
    <x v="0"/>
    <m/>
    <m/>
    <x v="0"/>
    <m/>
    <m/>
    <m/>
    <n v="2120"/>
    <n v="2120"/>
    <m/>
    <m/>
    <n v="1"/>
    <n v="1"/>
    <m/>
  </r>
  <r>
    <s v="Склад Юг"/>
    <x v="0"/>
    <x v="8846"/>
    <x v="0"/>
    <m/>
    <m/>
    <x v="0"/>
    <m/>
    <m/>
    <m/>
    <n v="12915"/>
    <n v="12915"/>
    <m/>
    <m/>
    <n v="1"/>
    <n v="1"/>
    <m/>
  </r>
  <r>
    <s v="Склад Юг"/>
    <x v="0"/>
    <x v="5797"/>
    <x v="0"/>
    <m/>
    <m/>
    <x v="0"/>
    <m/>
    <m/>
    <n v="14940"/>
    <m/>
    <n v="14940"/>
    <m/>
    <n v="2"/>
    <m/>
    <n v="2"/>
    <m/>
  </r>
  <r>
    <s v="Склад Юг"/>
    <x v="0"/>
    <x v="5800"/>
    <x v="0"/>
    <m/>
    <m/>
    <x v="0"/>
    <m/>
    <m/>
    <n v="26520"/>
    <m/>
    <n v="26520"/>
    <m/>
    <n v="3"/>
    <m/>
    <n v="3"/>
    <m/>
  </r>
  <r>
    <s v="Склад Юг"/>
    <x v="0"/>
    <x v="8847"/>
    <x v="0"/>
    <m/>
    <m/>
    <x v="0"/>
    <m/>
    <m/>
    <m/>
    <n v="33733.33"/>
    <n v="33733.33"/>
    <m/>
    <m/>
    <n v="4"/>
    <n v="4"/>
    <m/>
  </r>
  <r>
    <s v="Склад Юг"/>
    <x v="0"/>
    <x v="8848"/>
    <x v="0"/>
    <m/>
    <m/>
    <x v="0"/>
    <m/>
    <m/>
    <m/>
    <n v="4120.17"/>
    <n v="4120.17"/>
    <m/>
    <m/>
    <n v="360"/>
    <n v="360"/>
    <m/>
  </r>
  <r>
    <s v="Склад Юг"/>
    <x v="0"/>
    <x v="8849"/>
    <x v="0"/>
    <m/>
    <m/>
    <x v="0"/>
    <m/>
    <m/>
    <m/>
    <n v="76.67"/>
    <n v="76.67"/>
    <m/>
    <m/>
    <n v="1"/>
    <n v="1"/>
    <m/>
  </r>
  <r>
    <s v="Склад Юг"/>
    <x v="0"/>
    <x v="8850"/>
    <x v="2"/>
    <n v="2583.33"/>
    <n v="1000"/>
    <x v="3"/>
    <s v="Использование при ремонтах 2022 года"/>
    <m/>
    <n v="2583.33"/>
    <m/>
    <m/>
    <n v="2583.33"/>
    <n v="1000"/>
    <m/>
    <m/>
    <n v="1000"/>
  </r>
  <r>
    <s v="Склад Юг"/>
    <x v="0"/>
    <x v="8851"/>
    <x v="0"/>
    <m/>
    <m/>
    <x v="0"/>
    <m/>
    <m/>
    <m/>
    <n v="159761.16"/>
    <n v="159761.16"/>
    <m/>
    <m/>
    <n v="113.79"/>
    <n v="113.79"/>
    <m/>
  </r>
  <r>
    <s v="Склад Юг"/>
    <x v="0"/>
    <x v="5806"/>
    <x v="1"/>
    <n v="6525"/>
    <n v="2.8999999999999995"/>
    <x v="3"/>
    <s v="Аварийный резерв"/>
    <m/>
    <n v="23850"/>
    <m/>
    <n v="17325"/>
    <n v="6525"/>
    <n v="10.6"/>
    <m/>
    <n v="7.7"/>
    <n v="2.9"/>
  </r>
  <r>
    <s v="Склад Юг"/>
    <x v="0"/>
    <x v="8852"/>
    <x v="1"/>
    <n v="5457.56"/>
    <n v="2.94"/>
    <x v="3"/>
    <s v="Аварийный резерв"/>
    <m/>
    <n v="5457.56"/>
    <m/>
    <m/>
    <n v="5457.56"/>
    <n v="2.94"/>
    <m/>
    <m/>
    <n v="2.94"/>
  </r>
  <r>
    <s v="Склад Юг"/>
    <x v="0"/>
    <x v="8853"/>
    <x v="0"/>
    <m/>
    <m/>
    <x v="0"/>
    <m/>
    <m/>
    <m/>
    <n v="450"/>
    <n v="450"/>
    <m/>
    <m/>
    <n v="6"/>
    <n v="6"/>
    <m/>
  </r>
  <r>
    <s v="Склад Юг"/>
    <x v="0"/>
    <x v="5809"/>
    <x v="0"/>
    <m/>
    <m/>
    <x v="0"/>
    <m/>
    <m/>
    <m/>
    <n v="275"/>
    <n v="275"/>
    <m/>
    <m/>
    <n v="2"/>
    <n v="2"/>
    <m/>
  </r>
  <r>
    <s v="Склад Юг"/>
    <x v="0"/>
    <x v="8854"/>
    <x v="0"/>
    <m/>
    <m/>
    <x v="0"/>
    <m/>
    <m/>
    <m/>
    <n v="120"/>
    <n v="120"/>
    <m/>
    <m/>
    <n v="2"/>
    <n v="2"/>
    <m/>
  </r>
  <r>
    <s v="Склад Юг"/>
    <x v="0"/>
    <x v="8855"/>
    <x v="0"/>
    <m/>
    <m/>
    <x v="0"/>
    <m/>
    <m/>
    <n v="412.75"/>
    <m/>
    <n v="412.75"/>
    <m/>
    <n v="1"/>
    <m/>
    <n v="1"/>
    <m/>
  </r>
  <r>
    <s v="Склад Юг"/>
    <x v="0"/>
    <x v="8856"/>
    <x v="0"/>
    <m/>
    <m/>
    <x v="0"/>
    <m/>
    <m/>
    <m/>
    <n v="1100"/>
    <n v="1100"/>
    <m/>
    <m/>
    <n v="10"/>
    <n v="10"/>
    <m/>
  </r>
  <r>
    <s v="Склад Юг"/>
    <x v="0"/>
    <x v="3500"/>
    <x v="0"/>
    <m/>
    <m/>
    <x v="0"/>
    <m/>
    <m/>
    <m/>
    <n v="856.67"/>
    <n v="856.67"/>
    <m/>
    <m/>
    <n v="8"/>
    <n v="8"/>
    <m/>
  </r>
  <r>
    <s v="Склад Юг"/>
    <x v="0"/>
    <x v="3504"/>
    <x v="0"/>
    <m/>
    <m/>
    <x v="0"/>
    <m/>
    <m/>
    <m/>
    <n v="1675.5"/>
    <n v="1675.5"/>
    <m/>
    <m/>
    <n v="2"/>
    <n v="2"/>
    <m/>
  </r>
  <r>
    <s v="Склад Юг"/>
    <x v="0"/>
    <x v="8857"/>
    <x v="0"/>
    <m/>
    <m/>
    <x v="0"/>
    <m/>
    <m/>
    <m/>
    <n v="2875.1"/>
    <n v="2875.1"/>
    <m/>
    <m/>
    <n v="2"/>
    <n v="2"/>
    <m/>
  </r>
  <r>
    <s v="Склад Юг"/>
    <x v="0"/>
    <x v="8858"/>
    <x v="0"/>
    <m/>
    <m/>
    <x v="0"/>
    <m/>
    <m/>
    <m/>
    <n v="280"/>
    <n v="280"/>
    <m/>
    <m/>
    <n v="1"/>
    <n v="1"/>
    <m/>
  </r>
  <r>
    <s v="Склад Юг"/>
    <x v="0"/>
    <x v="3511"/>
    <x v="0"/>
    <m/>
    <m/>
    <x v="0"/>
    <m/>
    <m/>
    <m/>
    <n v="1225"/>
    <n v="1225"/>
    <m/>
    <m/>
    <n v="2"/>
    <n v="2"/>
    <m/>
  </r>
  <r>
    <s v="Склад Юг"/>
    <x v="0"/>
    <x v="8859"/>
    <x v="0"/>
    <m/>
    <m/>
    <x v="0"/>
    <m/>
    <m/>
    <m/>
    <n v="460.85"/>
    <n v="460.85"/>
    <m/>
    <m/>
    <n v="2"/>
    <n v="2"/>
    <m/>
  </r>
  <r>
    <s v="Склад Юг"/>
    <x v="0"/>
    <x v="8860"/>
    <x v="0"/>
    <m/>
    <m/>
    <x v="0"/>
    <m/>
    <m/>
    <m/>
    <n v="340"/>
    <n v="340"/>
    <m/>
    <m/>
    <n v="4"/>
    <n v="4"/>
    <m/>
  </r>
  <r>
    <s v="Склад Юг"/>
    <x v="0"/>
    <x v="8861"/>
    <x v="0"/>
    <m/>
    <m/>
    <x v="0"/>
    <m/>
    <m/>
    <m/>
    <n v="1075"/>
    <m/>
    <n v="1075"/>
    <m/>
    <n v="2"/>
    <m/>
    <n v="2"/>
  </r>
  <r>
    <s v="Склад Юг"/>
    <x v="0"/>
    <x v="3517"/>
    <x v="0"/>
    <m/>
    <m/>
    <x v="0"/>
    <m/>
    <m/>
    <m/>
    <n v="4426.58"/>
    <n v="4426.58"/>
    <m/>
    <m/>
    <n v="30"/>
    <n v="30"/>
    <m/>
  </r>
  <r>
    <s v="Склад Юг"/>
    <x v="0"/>
    <x v="3518"/>
    <x v="0"/>
    <m/>
    <m/>
    <x v="0"/>
    <m/>
    <m/>
    <m/>
    <n v="1241"/>
    <n v="1241"/>
    <m/>
    <m/>
    <n v="6"/>
    <n v="6"/>
    <m/>
  </r>
  <r>
    <s v="Склад Юг"/>
    <x v="0"/>
    <x v="8862"/>
    <x v="0"/>
    <m/>
    <m/>
    <x v="0"/>
    <m/>
    <m/>
    <m/>
    <n v="796.25"/>
    <n v="796.25"/>
    <m/>
    <m/>
    <n v="14"/>
    <n v="14"/>
    <m/>
  </r>
  <r>
    <s v="Склад Юг"/>
    <x v="0"/>
    <x v="8863"/>
    <x v="0"/>
    <m/>
    <m/>
    <x v="0"/>
    <m/>
    <m/>
    <m/>
    <n v="691.67"/>
    <n v="691.67"/>
    <m/>
    <m/>
    <n v="10"/>
    <n v="10"/>
    <m/>
  </r>
  <r>
    <s v="Склад Юг"/>
    <x v="0"/>
    <x v="8864"/>
    <x v="0"/>
    <m/>
    <m/>
    <x v="0"/>
    <m/>
    <m/>
    <m/>
    <n v="691.67"/>
    <n v="691.67"/>
    <m/>
    <m/>
    <n v="1"/>
    <n v="1"/>
    <m/>
  </r>
  <r>
    <s v="Склад Юг"/>
    <x v="0"/>
    <x v="8865"/>
    <x v="0"/>
    <m/>
    <m/>
    <x v="0"/>
    <m/>
    <m/>
    <m/>
    <n v="4987.7"/>
    <n v="4987.7"/>
    <m/>
    <m/>
    <n v="4"/>
    <n v="4"/>
    <m/>
  </r>
  <r>
    <s v="Склад Юг"/>
    <x v="0"/>
    <x v="8866"/>
    <x v="0"/>
    <m/>
    <m/>
    <x v="0"/>
    <m/>
    <m/>
    <m/>
    <n v="1979.37"/>
    <n v="1979.37"/>
    <m/>
    <m/>
    <n v="2"/>
    <n v="2"/>
    <m/>
  </r>
  <r>
    <s v="Склад Юг"/>
    <x v="0"/>
    <x v="8867"/>
    <x v="0"/>
    <m/>
    <m/>
    <x v="0"/>
    <m/>
    <m/>
    <m/>
    <n v="725.7"/>
    <n v="725.7"/>
    <m/>
    <m/>
    <n v="1"/>
    <n v="1"/>
    <m/>
  </r>
  <r>
    <s v="Склад Юг"/>
    <x v="0"/>
    <x v="8868"/>
    <x v="0"/>
    <m/>
    <m/>
    <x v="0"/>
    <m/>
    <m/>
    <m/>
    <n v="567.5"/>
    <n v="567.5"/>
    <m/>
    <m/>
    <n v="3"/>
    <n v="3"/>
    <m/>
  </r>
  <r>
    <s v="Склад Юг"/>
    <x v="0"/>
    <x v="8869"/>
    <x v="0"/>
    <m/>
    <m/>
    <x v="0"/>
    <m/>
    <m/>
    <m/>
    <n v="328.14"/>
    <m/>
    <n v="328.14"/>
    <m/>
    <n v="2"/>
    <m/>
    <n v="2"/>
  </r>
  <r>
    <s v="Склад Юг"/>
    <x v="0"/>
    <x v="8870"/>
    <x v="0"/>
    <m/>
    <m/>
    <x v="0"/>
    <m/>
    <m/>
    <m/>
    <n v="20206.900000000001"/>
    <n v="20206.900000000001"/>
    <m/>
    <m/>
    <n v="5"/>
    <n v="5"/>
    <m/>
  </r>
  <r>
    <s v="Склад Юг"/>
    <x v="0"/>
    <x v="5817"/>
    <x v="0"/>
    <m/>
    <m/>
    <x v="0"/>
    <m/>
    <m/>
    <m/>
    <n v="15607.8"/>
    <n v="15607.8"/>
    <m/>
    <m/>
    <n v="5"/>
    <n v="5"/>
    <m/>
  </r>
  <r>
    <s v="Склад Юг"/>
    <x v="0"/>
    <x v="5818"/>
    <x v="2"/>
    <n v="525.78"/>
    <n v="3"/>
    <x v="5"/>
    <s v="Вовлечение в производство до июня 2022 года  согласно норм выдачи спецодежды и СИЗ"/>
    <m/>
    <n v="525.78"/>
    <m/>
    <m/>
    <n v="525.78"/>
    <n v="3"/>
    <m/>
    <m/>
    <n v="3"/>
  </r>
  <r>
    <s v="Склад Юг"/>
    <x v="0"/>
    <x v="5819"/>
    <x v="0"/>
    <m/>
    <m/>
    <x v="0"/>
    <m/>
    <m/>
    <m/>
    <n v="28201.759999999998"/>
    <n v="3525.22"/>
    <n v="24676.54"/>
    <m/>
    <n v="8"/>
    <n v="1"/>
    <n v="7"/>
  </r>
  <r>
    <s v="Склад Юг"/>
    <x v="0"/>
    <x v="8871"/>
    <x v="0"/>
    <m/>
    <m/>
    <x v="0"/>
    <m/>
    <m/>
    <n v="414"/>
    <m/>
    <n v="414"/>
    <m/>
    <n v="1"/>
    <m/>
    <n v="1"/>
    <m/>
  </r>
  <r>
    <s v="Склад Юг"/>
    <x v="0"/>
    <x v="5820"/>
    <x v="0"/>
    <m/>
    <m/>
    <x v="0"/>
    <m/>
    <m/>
    <m/>
    <n v="3353"/>
    <m/>
    <n v="3353"/>
    <m/>
    <n v="7"/>
    <m/>
    <n v="7"/>
  </r>
  <r>
    <s v="Склад Юг"/>
    <x v="0"/>
    <x v="5821"/>
    <x v="0"/>
    <m/>
    <m/>
    <x v="0"/>
    <m/>
    <m/>
    <n v="7696.28"/>
    <n v="3848.14"/>
    <n v="11544.42"/>
    <m/>
    <n v="2"/>
    <n v="1"/>
    <n v="3"/>
    <m/>
  </r>
  <r>
    <s v="Склад Юг"/>
    <x v="0"/>
    <x v="8872"/>
    <x v="0"/>
    <m/>
    <m/>
    <x v="0"/>
    <m/>
    <m/>
    <m/>
    <n v="123.27"/>
    <n v="123.27"/>
    <m/>
    <m/>
    <n v="4"/>
    <n v="4"/>
    <m/>
  </r>
  <r>
    <s v="Склад Юг"/>
    <x v="0"/>
    <x v="3532"/>
    <x v="0"/>
    <m/>
    <m/>
    <x v="0"/>
    <m/>
    <m/>
    <m/>
    <n v="160"/>
    <m/>
    <n v="160"/>
    <m/>
    <n v="24"/>
    <m/>
    <n v="24"/>
  </r>
  <r>
    <s v="Склад Юг"/>
    <x v="0"/>
    <x v="8873"/>
    <x v="0"/>
    <m/>
    <m/>
    <x v="0"/>
    <m/>
    <m/>
    <n v="2160"/>
    <m/>
    <n v="2160"/>
    <m/>
    <n v="12"/>
    <m/>
    <n v="12"/>
    <m/>
  </r>
  <r>
    <s v="Склад Юг"/>
    <x v="0"/>
    <x v="8874"/>
    <x v="0"/>
    <m/>
    <m/>
    <x v="0"/>
    <m/>
    <m/>
    <m/>
    <n v="1459.2"/>
    <n v="1459.2"/>
    <m/>
    <m/>
    <n v="8"/>
    <n v="8"/>
    <m/>
  </r>
  <r>
    <s v="Склад Юг"/>
    <x v="0"/>
    <x v="8874"/>
    <x v="0"/>
    <m/>
    <m/>
    <x v="0"/>
    <m/>
    <m/>
    <m/>
    <n v="5889.6"/>
    <n v="5889.6"/>
    <m/>
    <m/>
    <n v="27"/>
    <n v="27"/>
    <m/>
  </r>
  <r>
    <s v="Склад Юг"/>
    <x v="0"/>
    <x v="8875"/>
    <x v="0"/>
    <m/>
    <m/>
    <x v="0"/>
    <m/>
    <m/>
    <m/>
    <n v="3146.4"/>
    <n v="3146.4"/>
    <m/>
    <m/>
    <n v="18"/>
    <n v="18"/>
    <m/>
  </r>
  <r>
    <s v="Склад Юг"/>
    <x v="0"/>
    <x v="8876"/>
    <x v="0"/>
    <m/>
    <m/>
    <x v="0"/>
    <m/>
    <m/>
    <m/>
    <n v="1445.9"/>
    <n v="1445.9"/>
    <m/>
    <m/>
    <n v="12"/>
    <n v="12"/>
    <m/>
  </r>
  <r>
    <s v="Склад Юг"/>
    <x v="0"/>
    <x v="8877"/>
    <x v="0"/>
    <m/>
    <m/>
    <x v="0"/>
    <m/>
    <m/>
    <m/>
    <n v="30218"/>
    <n v="30218"/>
    <m/>
    <m/>
    <n v="1"/>
    <n v="1"/>
    <m/>
  </r>
  <r>
    <s v="Склад Юг"/>
    <x v="0"/>
    <x v="8878"/>
    <x v="0"/>
    <m/>
    <m/>
    <x v="0"/>
    <m/>
    <m/>
    <m/>
    <n v="129000"/>
    <n v="129000"/>
    <m/>
    <m/>
    <n v="500"/>
    <n v="500"/>
    <m/>
  </r>
  <r>
    <s v="Склад Юг"/>
    <x v="0"/>
    <x v="8879"/>
    <x v="0"/>
    <m/>
    <m/>
    <x v="0"/>
    <m/>
    <m/>
    <m/>
    <n v="114000"/>
    <n v="114000"/>
    <m/>
    <m/>
    <n v="500"/>
    <n v="500"/>
    <m/>
  </r>
  <r>
    <s v="Склад Юг"/>
    <x v="0"/>
    <x v="8880"/>
    <x v="0"/>
    <m/>
    <m/>
    <x v="0"/>
    <m/>
    <m/>
    <n v="10666.67"/>
    <m/>
    <n v="10666.67"/>
    <m/>
    <n v="1"/>
    <m/>
    <n v="1"/>
    <m/>
  </r>
  <r>
    <s v="Склад Юг"/>
    <x v="0"/>
    <x v="8881"/>
    <x v="0"/>
    <m/>
    <m/>
    <x v="0"/>
    <m/>
    <m/>
    <n v="38047.279999999999"/>
    <m/>
    <n v="38047.279999999999"/>
    <m/>
    <n v="1"/>
    <m/>
    <n v="1"/>
    <m/>
  </r>
  <r>
    <s v="Склад Юг"/>
    <x v="0"/>
    <x v="3536"/>
    <x v="0"/>
    <m/>
    <m/>
    <x v="0"/>
    <m/>
    <m/>
    <m/>
    <n v="1740.4"/>
    <n v="1740.4"/>
    <m/>
    <m/>
    <n v="1"/>
    <n v="1"/>
    <m/>
  </r>
  <r>
    <s v="Склад Юг"/>
    <x v="0"/>
    <x v="8882"/>
    <x v="0"/>
    <m/>
    <m/>
    <x v="0"/>
    <m/>
    <m/>
    <m/>
    <n v="3640"/>
    <n v="3640"/>
    <m/>
    <m/>
    <n v="1"/>
    <n v="1"/>
    <m/>
  </r>
  <r>
    <s v="Склад Юг"/>
    <x v="0"/>
    <x v="8883"/>
    <x v="0"/>
    <m/>
    <m/>
    <x v="0"/>
    <m/>
    <m/>
    <m/>
    <n v="4125"/>
    <n v="4125"/>
    <m/>
    <m/>
    <n v="1"/>
    <n v="1"/>
    <m/>
  </r>
  <r>
    <s v="Склад Юг"/>
    <x v="0"/>
    <x v="8884"/>
    <x v="0"/>
    <m/>
    <m/>
    <x v="0"/>
    <m/>
    <m/>
    <m/>
    <n v="3645.83"/>
    <n v="3645.83"/>
    <m/>
    <m/>
    <n v="2"/>
    <n v="2"/>
    <m/>
  </r>
  <r>
    <s v="Склад Юг"/>
    <x v="0"/>
    <x v="8885"/>
    <x v="3"/>
    <n v="24958.33"/>
    <n v="1"/>
    <x v="6"/>
    <s v="Не востребован ОГЭ"/>
    <m/>
    <n v="24958.33"/>
    <m/>
    <m/>
    <n v="24958.33"/>
    <n v="1"/>
    <m/>
    <m/>
    <n v="1"/>
  </r>
  <r>
    <s v="Склад Юг"/>
    <x v="0"/>
    <x v="8886"/>
    <x v="3"/>
    <n v="29750"/>
    <n v="3"/>
    <x v="6"/>
    <s v="Не востребован ОГЭ"/>
    <m/>
    <n v="29750"/>
    <m/>
    <m/>
    <n v="29750"/>
    <n v="3"/>
    <m/>
    <m/>
    <n v="3"/>
  </r>
  <r>
    <s v="Склад Юг"/>
    <x v="0"/>
    <x v="8887"/>
    <x v="0"/>
    <m/>
    <m/>
    <x v="0"/>
    <m/>
    <m/>
    <n v="4300"/>
    <m/>
    <n v="4300"/>
    <m/>
    <n v="4"/>
    <m/>
    <n v="4"/>
    <m/>
  </r>
  <r>
    <s v="Склад Юг"/>
    <x v="0"/>
    <x v="5831"/>
    <x v="0"/>
    <m/>
    <m/>
    <x v="0"/>
    <m/>
    <m/>
    <m/>
    <n v="115000"/>
    <n v="115000"/>
    <m/>
    <m/>
    <n v="250"/>
    <n v="250"/>
    <m/>
  </r>
  <r>
    <s v="Склад Юг"/>
    <x v="0"/>
    <x v="5832"/>
    <x v="0"/>
    <m/>
    <m/>
    <x v="0"/>
    <m/>
    <m/>
    <m/>
    <n v="178000"/>
    <n v="178000"/>
    <m/>
    <m/>
    <n v="400"/>
    <n v="400"/>
    <m/>
  </r>
  <r>
    <s v="Склад Юг"/>
    <x v="0"/>
    <x v="5835"/>
    <x v="0"/>
    <m/>
    <m/>
    <x v="0"/>
    <m/>
    <m/>
    <m/>
    <n v="78000"/>
    <n v="78000"/>
    <m/>
    <m/>
    <n v="200"/>
    <n v="200"/>
    <m/>
  </r>
  <r>
    <s v="Склад Юг"/>
    <x v="0"/>
    <x v="5836"/>
    <x v="0"/>
    <m/>
    <m/>
    <x v="0"/>
    <m/>
    <m/>
    <m/>
    <n v="76000"/>
    <n v="76000"/>
    <m/>
    <m/>
    <n v="200"/>
    <n v="200"/>
    <m/>
  </r>
  <r>
    <s v="Склад Юг"/>
    <x v="0"/>
    <x v="8888"/>
    <x v="0"/>
    <m/>
    <m/>
    <x v="0"/>
    <m/>
    <m/>
    <m/>
    <n v="26847"/>
    <n v="26847"/>
    <m/>
    <m/>
    <n v="171"/>
    <n v="171"/>
    <m/>
  </r>
  <r>
    <s v="Склад Юг"/>
    <x v="0"/>
    <x v="5842"/>
    <x v="0"/>
    <m/>
    <m/>
    <x v="0"/>
    <m/>
    <m/>
    <m/>
    <n v="3360"/>
    <n v="3360"/>
    <m/>
    <m/>
    <n v="21"/>
    <n v="21"/>
    <m/>
  </r>
  <r>
    <s v="Склад Юг"/>
    <x v="0"/>
    <x v="5843"/>
    <x v="0"/>
    <m/>
    <m/>
    <x v="0"/>
    <m/>
    <m/>
    <m/>
    <n v="4770"/>
    <n v="4770"/>
    <m/>
    <m/>
    <n v="9"/>
    <n v="9"/>
    <m/>
  </r>
  <r>
    <s v="Склад Юг"/>
    <x v="0"/>
    <x v="8889"/>
    <x v="0"/>
    <m/>
    <m/>
    <x v="0"/>
    <m/>
    <m/>
    <m/>
    <n v="4521.4399999999996"/>
    <m/>
    <n v="4521.4399999999996"/>
    <m/>
    <n v="90"/>
    <m/>
    <n v="90"/>
  </r>
  <r>
    <s v="Склад Юг"/>
    <x v="0"/>
    <x v="5847"/>
    <x v="0"/>
    <m/>
    <m/>
    <x v="0"/>
    <m/>
    <m/>
    <m/>
    <n v="38373.660000000003"/>
    <n v="38373.660000000003"/>
    <m/>
    <m/>
    <n v="234"/>
    <n v="234"/>
    <m/>
  </r>
  <r>
    <s v="Склад Юг"/>
    <x v="0"/>
    <x v="8890"/>
    <x v="0"/>
    <m/>
    <m/>
    <x v="0"/>
    <m/>
    <m/>
    <m/>
    <n v="387.5"/>
    <n v="387.5"/>
    <m/>
    <m/>
    <n v="15"/>
    <n v="15"/>
    <m/>
  </r>
  <r>
    <s v="Склад Юг"/>
    <x v="0"/>
    <x v="8891"/>
    <x v="0"/>
    <m/>
    <m/>
    <x v="0"/>
    <m/>
    <m/>
    <m/>
    <n v="12460"/>
    <n v="12460"/>
    <m/>
    <m/>
    <n v="1"/>
    <n v="1"/>
    <m/>
  </r>
  <r>
    <s v="Склад Юг"/>
    <x v="0"/>
    <x v="8892"/>
    <x v="0"/>
    <m/>
    <m/>
    <x v="0"/>
    <m/>
    <m/>
    <m/>
    <n v="11100"/>
    <n v="11100"/>
    <m/>
    <m/>
    <n v="1"/>
    <n v="1"/>
    <m/>
  </r>
  <r>
    <s v="Склад Юг"/>
    <x v="0"/>
    <x v="8893"/>
    <x v="0"/>
    <m/>
    <m/>
    <x v="0"/>
    <m/>
    <m/>
    <m/>
    <n v="23819"/>
    <n v="23819"/>
    <m/>
    <m/>
    <n v="1"/>
    <n v="1"/>
    <m/>
  </r>
  <r>
    <s v="Склад Юг"/>
    <x v="0"/>
    <x v="5849"/>
    <x v="0"/>
    <m/>
    <m/>
    <x v="0"/>
    <m/>
    <m/>
    <m/>
    <n v="11250"/>
    <n v="11250"/>
    <m/>
    <m/>
    <n v="1"/>
    <n v="1"/>
    <m/>
  </r>
  <r>
    <s v="Склад Юг"/>
    <x v="0"/>
    <x v="8894"/>
    <x v="0"/>
    <m/>
    <m/>
    <x v="0"/>
    <m/>
    <m/>
    <m/>
    <n v="1683.5"/>
    <n v="1683.5"/>
    <m/>
    <m/>
    <n v="1"/>
    <n v="1"/>
    <m/>
  </r>
  <r>
    <s v="Склад Юг"/>
    <x v="0"/>
    <x v="8895"/>
    <x v="0"/>
    <m/>
    <m/>
    <x v="0"/>
    <m/>
    <m/>
    <m/>
    <n v="1683.5"/>
    <n v="1683.5"/>
    <m/>
    <m/>
    <n v="1"/>
    <n v="1"/>
    <m/>
  </r>
  <r>
    <s v="Склад Юг"/>
    <x v="0"/>
    <x v="8896"/>
    <x v="0"/>
    <m/>
    <m/>
    <x v="0"/>
    <m/>
    <m/>
    <m/>
    <n v="686.08"/>
    <m/>
    <n v="686.08"/>
    <m/>
    <n v="1"/>
    <m/>
    <n v="1"/>
  </r>
  <r>
    <s v="Склад Юг"/>
    <x v="0"/>
    <x v="8897"/>
    <x v="0"/>
    <m/>
    <m/>
    <x v="0"/>
    <m/>
    <m/>
    <m/>
    <n v="4770"/>
    <n v="1590"/>
    <n v="3180"/>
    <m/>
    <n v="6"/>
    <n v="2"/>
    <n v="4"/>
  </r>
  <r>
    <s v="Склад Юг"/>
    <x v="0"/>
    <x v="8898"/>
    <x v="0"/>
    <m/>
    <m/>
    <x v="0"/>
    <m/>
    <m/>
    <m/>
    <n v="3666.67"/>
    <n v="3666.67"/>
    <m/>
    <m/>
    <n v="5"/>
    <n v="5"/>
    <m/>
  </r>
  <r>
    <s v="Склад Юг"/>
    <x v="0"/>
    <x v="8899"/>
    <x v="0"/>
    <m/>
    <m/>
    <x v="0"/>
    <m/>
    <m/>
    <m/>
    <n v="516.87"/>
    <n v="516.87"/>
    <m/>
    <m/>
    <n v="3"/>
    <n v="3"/>
    <m/>
  </r>
  <r>
    <s v="Склад Юг"/>
    <x v="0"/>
    <x v="8900"/>
    <x v="0"/>
    <m/>
    <m/>
    <x v="0"/>
    <m/>
    <m/>
    <m/>
    <n v="3579.47"/>
    <n v="3579.47"/>
    <m/>
    <m/>
    <n v="16"/>
    <n v="16"/>
    <m/>
  </r>
  <r>
    <s v="Склад Юг"/>
    <x v="0"/>
    <x v="8901"/>
    <x v="0"/>
    <m/>
    <m/>
    <x v="0"/>
    <m/>
    <m/>
    <m/>
    <n v="4385.62"/>
    <n v="4385.62"/>
    <m/>
    <m/>
    <n v="15"/>
    <n v="15"/>
    <m/>
  </r>
  <r>
    <s v="Склад Юг"/>
    <x v="0"/>
    <x v="8902"/>
    <x v="0"/>
    <m/>
    <m/>
    <x v="0"/>
    <m/>
    <m/>
    <m/>
    <n v="4995"/>
    <n v="4995"/>
    <m/>
    <m/>
    <n v="15"/>
    <n v="15"/>
    <m/>
  </r>
  <r>
    <s v="Склад Юг"/>
    <x v="0"/>
    <x v="8903"/>
    <x v="0"/>
    <m/>
    <m/>
    <x v="0"/>
    <m/>
    <m/>
    <m/>
    <n v="6615"/>
    <n v="6615"/>
    <m/>
    <m/>
    <n v="15"/>
    <n v="15"/>
    <m/>
  </r>
  <r>
    <s v="Склад Юг"/>
    <x v="0"/>
    <x v="8904"/>
    <x v="0"/>
    <m/>
    <m/>
    <x v="0"/>
    <m/>
    <m/>
    <m/>
    <n v="413.65"/>
    <m/>
    <n v="413.65"/>
    <m/>
    <n v="6"/>
    <m/>
    <n v="6"/>
  </r>
  <r>
    <s v="Склад Юг"/>
    <x v="0"/>
    <x v="8905"/>
    <x v="0"/>
    <m/>
    <m/>
    <x v="0"/>
    <m/>
    <m/>
    <m/>
    <n v="692.75"/>
    <n v="692.75"/>
    <m/>
    <m/>
    <n v="10"/>
    <n v="10"/>
    <m/>
  </r>
  <r>
    <s v="Склад Юг"/>
    <x v="0"/>
    <x v="8906"/>
    <x v="0"/>
    <m/>
    <m/>
    <x v="0"/>
    <m/>
    <m/>
    <m/>
    <n v="1325"/>
    <n v="1325"/>
    <m/>
    <m/>
    <n v="6"/>
    <n v="6"/>
    <m/>
  </r>
  <r>
    <s v="Склад Юг"/>
    <x v="0"/>
    <x v="8907"/>
    <x v="0"/>
    <m/>
    <m/>
    <x v="0"/>
    <m/>
    <m/>
    <m/>
    <n v="368.33"/>
    <n v="368.33"/>
    <m/>
    <m/>
    <n v="4"/>
    <n v="4"/>
    <m/>
  </r>
  <r>
    <s v="Склад Юг"/>
    <x v="0"/>
    <x v="8908"/>
    <x v="0"/>
    <m/>
    <m/>
    <x v="0"/>
    <m/>
    <m/>
    <m/>
    <n v="541.66999999999996"/>
    <n v="541.66999999999996"/>
    <m/>
    <m/>
    <n v="2"/>
    <n v="2"/>
    <m/>
  </r>
  <r>
    <s v="Склад Юг"/>
    <x v="0"/>
    <x v="8909"/>
    <x v="0"/>
    <m/>
    <m/>
    <x v="0"/>
    <m/>
    <m/>
    <m/>
    <n v="8268.33"/>
    <n v="8268.33"/>
    <m/>
    <m/>
    <n v="8"/>
    <n v="8"/>
    <m/>
  </r>
  <r>
    <s v="Склад Юг"/>
    <x v="0"/>
    <x v="3553"/>
    <x v="0"/>
    <m/>
    <m/>
    <x v="0"/>
    <m/>
    <m/>
    <m/>
    <n v="4360"/>
    <n v="4360"/>
    <m/>
    <m/>
    <n v="20"/>
    <n v="20"/>
    <m/>
  </r>
  <r>
    <s v="Склад Юг"/>
    <x v="0"/>
    <x v="8910"/>
    <x v="2"/>
    <n v="7078.5"/>
    <n v="4.8"/>
    <x v="3"/>
    <s v="Использование при ремонтах 2022 года"/>
    <m/>
    <n v="7078.5"/>
    <m/>
    <m/>
    <n v="7078.5"/>
    <n v="4.8"/>
    <m/>
    <m/>
    <n v="4.8"/>
  </r>
  <r>
    <s v="Склад Юг"/>
    <x v="0"/>
    <x v="8911"/>
    <x v="0"/>
    <m/>
    <m/>
    <x v="0"/>
    <m/>
    <m/>
    <m/>
    <n v="12418.56"/>
    <n v="12418.56"/>
    <m/>
    <m/>
    <n v="15.68"/>
    <n v="15.68"/>
    <m/>
  </r>
  <r>
    <s v="Склад Юг"/>
    <x v="0"/>
    <x v="8912"/>
    <x v="0"/>
    <m/>
    <m/>
    <x v="0"/>
    <m/>
    <m/>
    <m/>
    <n v="10208"/>
    <m/>
    <n v="10208"/>
    <m/>
    <n v="12.8"/>
    <m/>
    <n v="12.8"/>
  </r>
  <r>
    <s v="Склад Юг"/>
    <x v="0"/>
    <x v="8913"/>
    <x v="0"/>
    <m/>
    <m/>
    <x v="0"/>
    <m/>
    <m/>
    <m/>
    <n v="13200"/>
    <m/>
    <n v="13200"/>
    <m/>
    <n v="16"/>
    <m/>
    <n v="16"/>
  </r>
  <r>
    <s v="Склад Юг"/>
    <x v="0"/>
    <x v="8914"/>
    <x v="0"/>
    <m/>
    <m/>
    <x v="0"/>
    <m/>
    <m/>
    <m/>
    <n v="3696"/>
    <m/>
    <n v="3696"/>
    <m/>
    <n v="4.4800000000000004"/>
    <m/>
    <n v="4.4800000000000004"/>
  </r>
  <r>
    <s v="Склад Юг"/>
    <x v="0"/>
    <x v="8915"/>
    <x v="0"/>
    <m/>
    <m/>
    <x v="0"/>
    <m/>
    <m/>
    <m/>
    <n v="14965.5"/>
    <m/>
    <n v="14965.5"/>
    <m/>
    <n v="18.14"/>
    <m/>
    <n v="18.14"/>
  </r>
  <r>
    <s v="Склад Юг"/>
    <x v="0"/>
    <x v="8916"/>
    <x v="0"/>
    <m/>
    <m/>
    <x v="0"/>
    <m/>
    <m/>
    <m/>
    <n v="32516.91"/>
    <n v="32516.91"/>
    <m/>
    <m/>
    <n v="39.479999999999997"/>
    <n v="39.479999999999997"/>
    <m/>
  </r>
  <r>
    <s v="Склад Юг"/>
    <x v="0"/>
    <x v="8917"/>
    <x v="0"/>
    <m/>
    <m/>
    <x v="0"/>
    <m/>
    <m/>
    <m/>
    <n v="11530.82"/>
    <n v="11530.82"/>
    <m/>
    <m/>
    <n v="11.48"/>
    <n v="11.48"/>
    <m/>
  </r>
  <r>
    <s v="Склад Юг"/>
    <x v="0"/>
    <x v="8918"/>
    <x v="0"/>
    <m/>
    <m/>
    <x v="0"/>
    <m/>
    <m/>
    <m/>
    <n v="1980.8"/>
    <n v="1980.8"/>
    <m/>
    <m/>
    <n v="4"/>
    <n v="4"/>
    <m/>
  </r>
  <r>
    <s v="Склад Юг"/>
    <x v="0"/>
    <x v="8919"/>
    <x v="0"/>
    <m/>
    <m/>
    <x v="0"/>
    <m/>
    <m/>
    <m/>
    <n v="1404"/>
    <n v="1404"/>
    <m/>
    <m/>
    <n v="2"/>
    <n v="2"/>
    <m/>
  </r>
  <r>
    <s v="Склад Юг"/>
    <x v="0"/>
    <x v="8920"/>
    <x v="0"/>
    <m/>
    <m/>
    <x v="0"/>
    <m/>
    <m/>
    <m/>
    <n v="2181.1999999999998"/>
    <m/>
    <n v="2181.1999999999998"/>
    <m/>
    <n v="10"/>
    <m/>
    <n v="10"/>
  </r>
  <r>
    <s v="Склад Юг"/>
    <x v="0"/>
    <x v="8921"/>
    <x v="0"/>
    <m/>
    <m/>
    <x v="0"/>
    <m/>
    <m/>
    <m/>
    <n v="2771.1"/>
    <m/>
    <n v="2771.1"/>
    <m/>
    <n v="15"/>
    <m/>
    <n v="15"/>
  </r>
  <r>
    <s v="Склад Юг"/>
    <x v="0"/>
    <x v="8922"/>
    <x v="0"/>
    <m/>
    <m/>
    <x v="0"/>
    <m/>
    <m/>
    <m/>
    <n v="1631"/>
    <n v="1631"/>
    <m/>
    <m/>
    <n v="50"/>
    <n v="50"/>
    <m/>
  </r>
  <r>
    <s v="Склад Юг"/>
    <x v="0"/>
    <x v="8923"/>
    <x v="0"/>
    <m/>
    <m/>
    <x v="0"/>
    <m/>
    <m/>
    <m/>
    <n v="1292.8"/>
    <n v="1292.8"/>
    <m/>
    <m/>
    <n v="8"/>
    <n v="8"/>
    <m/>
  </r>
  <r>
    <s v="Склад Юг"/>
    <x v="0"/>
    <x v="8924"/>
    <x v="0"/>
    <m/>
    <m/>
    <x v="0"/>
    <m/>
    <m/>
    <m/>
    <n v="808"/>
    <m/>
    <n v="808"/>
    <m/>
    <n v="5"/>
    <m/>
    <n v="5"/>
  </r>
  <r>
    <s v="Склад Юг"/>
    <x v="0"/>
    <x v="8925"/>
    <x v="0"/>
    <m/>
    <m/>
    <x v="0"/>
    <m/>
    <m/>
    <m/>
    <n v="97.2"/>
    <m/>
    <n v="97.2"/>
    <m/>
    <n v="2"/>
    <m/>
    <n v="2"/>
  </r>
  <r>
    <s v="Склад Юг"/>
    <x v="0"/>
    <x v="8926"/>
    <x v="0"/>
    <m/>
    <m/>
    <x v="0"/>
    <m/>
    <m/>
    <m/>
    <n v="547.41999999999996"/>
    <n v="547.41999999999996"/>
    <m/>
    <m/>
    <n v="10"/>
    <n v="10"/>
    <m/>
  </r>
  <r>
    <s v="Склад Юг"/>
    <x v="0"/>
    <x v="8927"/>
    <x v="0"/>
    <m/>
    <m/>
    <x v="0"/>
    <m/>
    <m/>
    <m/>
    <n v="2806.25"/>
    <n v="2806.25"/>
    <m/>
    <m/>
    <n v="6"/>
    <n v="6"/>
    <m/>
  </r>
  <r>
    <s v="Склад Юг"/>
    <x v="0"/>
    <x v="8928"/>
    <x v="0"/>
    <m/>
    <m/>
    <x v="0"/>
    <m/>
    <m/>
    <m/>
    <n v="836.33"/>
    <n v="836.33"/>
    <m/>
    <m/>
    <n v="20"/>
    <n v="20"/>
    <m/>
  </r>
  <r>
    <s v="Склад Юг"/>
    <x v="0"/>
    <x v="8929"/>
    <x v="0"/>
    <m/>
    <m/>
    <x v="0"/>
    <m/>
    <m/>
    <m/>
    <n v="540"/>
    <n v="540"/>
    <m/>
    <m/>
    <n v="10"/>
    <n v="10"/>
    <m/>
  </r>
  <r>
    <s v="Склад Юг"/>
    <x v="0"/>
    <x v="8930"/>
    <x v="0"/>
    <m/>
    <m/>
    <x v="0"/>
    <m/>
    <m/>
    <m/>
    <n v="996.67"/>
    <n v="996.67"/>
    <m/>
    <m/>
    <n v="4"/>
    <n v="4"/>
    <m/>
  </r>
  <r>
    <s v="Склад Юг"/>
    <x v="0"/>
    <x v="8931"/>
    <x v="0"/>
    <m/>
    <m/>
    <x v="0"/>
    <m/>
    <m/>
    <m/>
    <n v="792"/>
    <n v="792"/>
    <m/>
    <m/>
    <n v="2"/>
    <n v="2"/>
    <m/>
  </r>
  <r>
    <s v="Склад Юг"/>
    <x v="0"/>
    <x v="8932"/>
    <x v="0"/>
    <m/>
    <m/>
    <x v="0"/>
    <m/>
    <m/>
    <m/>
    <n v="900"/>
    <n v="900"/>
    <m/>
    <m/>
    <n v="10"/>
    <n v="10"/>
    <m/>
  </r>
  <r>
    <s v="Склад Юг"/>
    <x v="0"/>
    <x v="8933"/>
    <x v="0"/>
    <m/>
    <m/>
    <x v="0"/>
    <m/>
    <m/>
    <m/>
    <n v="549.07000000000005"/>
    <n v="549.07000000000005"/>
    <m/>
    <m/>
    <n v="8"/>
    <n v="8"/>
    <m/>
  </r>
  <r>
    <s v="Склад Юг"/>
    <x v="0"/>
    <x v="8934"/>
    <x v="0"/>
    <m/>
    <m/>
    <x v="0"/>
    <m/>
    <m/>
    <m/>
    <n v="2780.17"/>
    <n v="2780.17"/>
    <m/>
    <m/>
    <n v="10"/>
    <n v="10"/>
    <m/>
  </r>
  <r>
    <s v="Склад Юг"/>
    <x v="0"/>
    <x v="3581"/>
    <x v="0"/>
    <m/>
    <m/>
    <x v="0"/>
    <m/>
    <m/>
    <m/>
    <n v="1539.17"/>
    <n v="1539.17"/>
    <m/>
    <m/>
    <n v="10"/>
    <n v="10"/>
    <m/>
  </r>
  <r>
    <s v="Склад Юг"/>
    <x v="0"/>
    <x v="3582"/>
    <x v="0"/>
    <m/>
    <m/>
    <x v="0"/>
    <m/>
    <m/>
    <m/>
    <n v="5861.67"/>
    <n v="5861.67"/>
    <m/>
    <m/>
    <n v="40"/>
    <n v="40"/>
    <m/>
  </r>
  <r>
    <s v="Склад Юг"/>
    <x v="0"/>
    <x v="8935"/>
    <x v="0"/>
    <m/>
    <m/>
    <x v="0"/>
    <m/>
    <m/>
    <m/>
    <n v="4933.33"/>
    <n v="4933.33"/>
    <m/>
    <m/>
    <n v="4"/>
    <n v="4"/>
    <m/>
  </r>
  <r>
    <s v="Склад Юг"/>
    <x v="0"/>
    <x v="8936"/>
    <x v="0"/>
    <m/>
    <m/>
    <x v="0"/>
    <m/>
    <m/>
    <m/>
    <n v="1280"/>
    <n v="1280"/>
    <m/>
    <m/>
    <n v="10"/>
    <n v="10"/>
    <m/>
  </r>
  <r>
    <s v="Склад Юг"/>
    <x v="0"/>
    <x v="8937"/>
    <x v="0"/>
    <m/>
    <m/>
    <x v="0"/>
    <m/>
    <m/>
    <m/>
    <n v="1677.9"/>
    <n v="1677.9"/>
    <m/>
    <m/>
    <n v="4"/>
    <n v="4"/>
    <m/>
  </r>
  <r>
    <s v="Склад Юг"/>
    <x v="0"/>
    <x v="8938"/>
    <x v="0"/>
    <m/>
    <m/>
    <x v="0"/>
    <m/>
    <m/>
    <m/>
    <n v="1976.67"/>
    <n v="1976.67"/>
    <m/>
    <m/>
    <n v="20"/>
    <n v="20"/>
    <m/>
  </r>
  <r>
    <s v="Склад Юг"/>
    <x v="0"/>
    <x v="8939"/>
    <x v="0"/>
    <m/>
    <m/>
    <x v="0"/>
    <m/>
    <m/>
    <m/>
    <n v="366.65"/>
    <n v="366.65"/>
    <m/>
    <m/>
    <n v="6"/>
    <n v="6"/>
    <m/>
  </r>
  <r>
    <s v="Склад Юг"/>
    <x v="0"/>
    <x v="8940"/>
    <x v="0"/>
    <m/>
    <m/>
    <x v="0"/>
    <m/>
    <m/>
    <m/>
    <n v="2825"/>
    <n v="2825"/>
    <m/>
    <m/>
    <n v="10"/>
    <n v="10"/>
    <m/>
  </r>
  <r>
    <s v="Склад Юг"/>
    <x v="0"/>
    <x v="8941"/>
    <x v="0"/>
    <m/>
    <m/>
    <x v="0"/>
    <m/>
    <m/>
    <m/>
    <n v="9800"/>
    <n v="9800"/>
    <m/>
    <m/>
    <n v="100"/>
    <n v="100"/>
    <m/>
  </r>
  <r>
    <s v="Склад Юг"/>
    <x v="0"/>
    <x v="8942"/>
    <x v="0"/>
    <m/>
    <m/>
    <x v="0"/>
    <m/>
    <m/>
    <m/>
    <n v="48600"/>
    <m/>
    <n v="48600"/>
    <m/>
    <n v="200"/>
    <m/>
    <n v="200"/>
  </r>
  <r>
    <s v="Склад Юг"/>
    <x v="0"/>
    <x v="5874"/>
    <x v="2"/>
    <n v="4975"/>
    <n v="25"/>
    <x v="2"/>
    <s v="Будет вовлечено в производство в срок до 01.2022"/>
    <m/>
    <n v="4975"/>
    <m/>
    <m/>
    <n v="4975"/>
    <n v="25"/>
    <m/>
    <m/>
    <n v="25"/>
  </r>
  <r>
    <s v="Склад Юг"/>
    <x v="0"/>
    <x v="5875"/>
    <x v="0"/>
    <m/>
    <m/>
    <x v="0"/>
    <m/>
    <m/>
    <m/>
    <n v="42740"/>
    <n v="5342.5"/>
    <n v="37397.5"/>
    <m/>
    <n v="200"/>
    <n v="25"/>
    <n v="175"/>
  </r>
  <r>
    <s v="Склад Юг"/>
    <x v="0"/>
    <x v="5877"/>
    <x v="0"/>
    <m/>
    <m/>
    <x v="0"/>
    <m/>
    <m/>
    <m/>
    <n v="53720"/>
    <n v="6715"/>
    <n v="47005"/>
    <m/>
    <n v="200"/>
    <n v="25"/>
    <n v="175"/>
  </r>
  <r>
    <s v="Склад Юг"/>
    <x v="0"/>
    <x v="8943"/>
    <x v="0"/>
    <m/>
    <m/>
    <x v="0"/>
    <m/>
    <m/>
    <m/>
    <n v="5500"/>
    <n v="5500"/>
    <m/>
    <m/>
    <n v="25.5"/>
    <n v="25.5"/>
    <m/>
  </r>
  <r>
    <s v="Склад Юг"/>
    <x v="0"/>
    <x v="8944"/>
    <x v="0"/>
    <m/>
    <m/>
    <x v="0"/>
    <m/>
    <m/>
    <m/>
    <n v="76800"/>
    <n v="76800"/>
    <m/>
    <m/>
    <n v="600"/>
    <n v="600"/>
    <m/>
  </r>
  <r>
    <s v="Склад Юг"/>
    <x v="0"/>
    <x v="8945"/>
    <x v="0"/>
    <m/>
    <m/>
    <x v="0"/>
    <m/>
    <m/>
    <m/>
    <n v="2975"/>
    <n v="2975"/>
    <m/>
    <m/>
    <n v="25"/>
    <n v="25"/>
    <m/>
  </r>
  <r>
    <s v="Склад Юг"/>
    <x v="0"/>
    <x v="8946"/>
    <x v="0"/>
    <m/>
    <m/>
    <x v="0"/>
    <m/>
    <m/>
    <m/>
    <n v="53890"/>
    <n v="53890"/>
    <m/>
    <m/>
    <n v="450"/>
    <n v="450"/>
    <m/>
  </r>
  <r>
    <s v="Склад Юг"/>
    <x v="0"/>
    <x v="8947"/>
    <x v="0"/>
    <m/>
    <m/>
    <x v="0"/>
    <m/>
    <m/>
    <n v="3000"/>
    <m/>
    <n v="3000"/>
    <m/>
    <n v="25"/>
    <m/>
    <n v="25"/>
    <m/>
  </r>
  <r>
    <s v="Склад Юг"/>
    <x v="0"/>
    <x v="8948"/>
    <x v="0"/>
    <m/>
    <m/>
    <x v="0"/>
    <m/>
    <m/>
    <m/>
    <n v="56829"/>
    <n v="56829"/>
    <m/>
    <m/>
    <n v="475"/>
    <n v="475"/>
    <m/>
  </r>
  <r>
    <s v="Склад Юг"/>
    <x v="0"/>
    <x v="8949"/>
    <x v="0"/>
    <m/>
    <m/>
    <x v="0"/>
    <m/>
    <m/>
    <m/>
    <n v="35700"/>
    <n v="35700"/>
    <m/>
    <m/>
    <n v="300"/>
    <n v="300"/>
    <m/>
  </r>
  <r>
    <s v="Склад Юг"/>
    <x v="0"/>
    <x v="8950"/>
    <x v="0"/>
    <m/>
    <m/>
    <x v="0"/>
    <m/>
    <m/>
    <m/>
    <n v="2200"/>
    <n v="2200"/>
    <m/>
    <m/>
    <n v="10.199999999999999"/>
    <n v="10.199999999999999"/>
    <m/>
  </r>
  <r>
    <s v="Склад Юг"/>
    <x v="0"/>
    <x v="8951"/>
    <x v="0"/>
    <m/>
    <m/>
    <x v="0"/>
    <m/>
    <m/>
    <m/>
    <n v="50915"/>
    <n v="50915"/>
    <m/>
    <m/>
    <n v="425"/>
    <n v="425"/>
    <m/>
  </r>
  <r>
    <s v="Склад Юг"/>
    <x v="0"/>
    <x v="8952"/>
    <x v="0"/>
    <m/>
    <m/>
    <x v="0"/>
    <m/>
    <m/>
    <m/>
    <n v="2975"/>
    <n v="2975"/>
    <m/>
    <m/>
    <n v="25"/>
    <n v="25"/>
    <m/>
  </r>
  <r>
    <s v="Склад Юг"/>
    <x v="0"/>
    <x v="8953"/>
    <x v="0"/>
    <m/>
    <m/>
    <x v="0"/>
    <m/>
    <m/>
    <m/>
    <n v="6420"/>
    <m/>
    <n v="6420"/>
    <m/>
    <n v="50"/>
    <m/>
    <n v="50"/>
  </r>
  <r>
    <s v="Склад Юг"/>
    <x v="0"/>
    <x v="8954"/>
    <x v="0"/>
    <m/>
    <m/>
    <x v="0"/>
    <m/>
    <m/>
    <m/>
    <n v="86579"/>
    <n v="74375"/>
    <n v="12204"/>
    <m/>
    <n v="725"/>
    <n v="625"/>
    <n v="100"/>
  </r>
  <r>
    <s v="Склад Юг"/>
    <x v="0"/>
    <x v="8955"/>
    <x v="0"/>
    <m/>
    <m/>
    <x v="0"/>
    <m/>
    <m/>
    <m/>
    <n v="2190"/>
    <n v="2190"/>
    <m/>
    <m/>
    <n v="10.199999999999999"/>
    <n v="10.199999999999999"/>
    <m/>
  </r>
  <r>
    <s v="Склад Юг"/>
    <x v="0"/>
    <x v="8956"/>
    <x v="0"/>
    <m/>
    <m/>
    <x v="0"/>
    <m/>
    <m/>
    <m/>
    <n v="53550"/>
    <n v="53550"/>
    <m/>
    <m/>
    <n v="450"/>
    <n v="450"/>
    <m/>
  </r>
  <r>
    <s v="Склад Юг"/>
    <x v="0"/>
    <x v="8957"/>
    <x v="0"/>
    <m/>
    <m/>
    <x v="0"/>
    <m/>
    <m/>
    <m/>
    <n v="9480"/>
    <n v="4740"/>
    <n v="4740"/>
    <m/>
    <n v="100"/>
    <n v="50"/>
    <n v="50"/>
  </r>
  <r>
    <s v="Склад Юг"/>
    <x v="0"/>
    <x v="8957"/>
    <x v="0"/>
    <m/>
    <m/>
    <x v="0"/>
    <m/>
    <m/>
    <m/>
    <n v="19575"/>
    <n v="19575"/>
    <m/>
    <m/>
    <n v="225"/>
    <n v="225"/>
    <m/>
  </r>
  <r>
    <s v="Склад Юг"/>
    <x v="0"/>
    <x v="8958"/>
    <x v="0"/>
    <m/>
    <m/>
    <x v="0"/>
    <m/>
    <m/>
    <m/>
    <n v="26250"/>
    <n v="26250"/>
    <m/>
    <m/>
    <n v="350"/>
    <n v="350"/>
    <m/>
  </r>
  <r>
    <s v="Склад Юг"/>
    <x v="0"/>
    <x v="8959"/>
    <x v="0"/>
    <m/>
    <m/>
    <x v="0"/>
    <m/>
    <m/>
    <m/>
    <n v="36351"/>
    <n v="32238"/>
    <n v="4113"/>
    <m/>
    <n v="475"/>
    <n v="425"/>
    <n v="50"/>
  </r>
  <r>
    <s v="Склад Юг"/>
    <x v="0"/>
    <x v="8960"/>
    <x v="0"/>
    <m/>
    <m/>
    <x v="0"/>
    <m/>
    <m/>
    <m/>
    <n v="22500"/>
    <n v="22500"/>
    <m/>
    <m/>
    <n v="300"/>
    <n v="300"/>
    <m/>
  </r>
  <r>
    <s v="Склад Юг"/>
    <x v="0"/>
    <x v="8961"/>
    <x v="0"/>
    <m/>
    <m/>
    <x v="0"/>
    <m/>
    <m/>
    <m/>
    <n v="8346"/>
    <m/>
    <n v="8346"/>
    <m/>
    <n v="100"/>
    <m/>
    <n v="100"/>
  </r>
  <r>
    <s v="Склад Юг"/>
    <x v="0"/>
    <x v="8961"/>
    <x v="0"/>
    <m/>
    <m/>
    <x v="0"/>
    <m/>
    <m/>
    <m/>
    <n v="26250"/>
    <n v="26250"/>
    <m/>
    <m/>
    <n v="350"/>
    <n v="350"/>
    <m/>
  </r>
  <r>
    <s v="Склад Юг"/>
    <x v="0"/>
    <x v="8962"/>
    <x v="0"/>
    <m/>
    <m/>
    <x v="0"/>
    <m/>
    <m/>
    <m/>
    <n v="4830"/>
    <n v="4830"/>
    <m/>
    <m/>
    <n v="40"/>
    <n v="40"/>
    <m/>
  </r>
  <r>
    <s v="Склад Юг"/>
    <x v="0"/>
    <x v="8963"/>
    <x v="0"/>
    <m/>
    <m/>
    <x v="0"/>
    <m/>
    <m/>
    <m/>
    <n v="5625"/>
    <m/>
    <n v="5625"/>
    <m/>
    <n v="75"/>
    <m/>
    <n v="75"/>
  </r>
  <r>
    <s v="Склад Юг"/>
    <x v="0"/>
    <x v="8964"/>
    <x v="0"/>
    <m/>
    <m/>
    <x v="0"/>
    <m/>
    <m/>
    <m/>
    <n v="28125"/>
    <n v="28125"/>
    <m/>
    <m/>
    <n v="375"/>
    <n v="375"/>
    <m/>
  </r>
  <r>
    <s v="Склад Юг"/>
    <x v="0"/>
    <x v="8965"/>
    <x v="0"/>
    <m/>
    <m/>
    <x v="0"/>
    <m/>
    <m/>
    <m/>
    <n v="8226"/>
    <m/>
    <n v="8226"/>
    <m/>
    <n v="100"/>
    <m/>
    <n v="100"/>
  </r>
  <r>
    <s v="Склад Юг"/>
    <x v="0"/>
    <x v="8965"/>
    <x v="0"/>
    <m/>
    <m/>
    <x v="0"/>
    <m/>
    <m/>
    <m/>
    <n v="9375"/>
    <n v="9375"/>
    <m/>
    <m/>
    <n v="125"/>
    <n v="125"/>
    <m/>
  </r>
  <r>
    <s v="Склад Юг"/>
    <x v="0"/>
    <x v="8966"/>
    <x v="0"/>
    <m/>
    <m/>
    <x v="0"/>
    <m/>
    <m/>
    <m/>
    <n v="1240"/>
    <n v="1240"/>
    <m/>
    <m/>
    <n v="10.8"/>
    <n v="10.8"/>
    <m/>
  </r>
  <r>
    <s v="Склад Юг"/>
    <x v="0"/>
    <x v="8967"/>
    <x v="0"/>
    <m/>
    <m/>
    <x v="0"/>
    <m/>
    <m/>
    <m/>
    <n v="1860"/>
    <n v="1860"/>
    <m/>
    <m/>
    <n v="16.2"/>
    <n v="16.2"/>
    <m/>
  </r>
  <r>
    <s v="Склад Юг"/>
    <x v="0"/>
    <x v="8968"/>
    <x v="0"/>
    <m/>
    <m/>
    <x v="0"/>
    <m/>
    <m/>
    <m/>
    <n v="4200"/>
    <m/>
    <n v="4200"/>
    <m/>
    <n v="50"/>
    <m/>
    <n v="50"/>
  </r>
  <r>
    <s v="Склад Юг"/>
    <x v="0"/>
    <x v="8969"/>
    <x v="0"/>
    <m/>
    <m/>
    <x v="0"/>
    <m/>
    <m/>
    <m/>
    <n v="6300"/>
    <n v="4200"/>
    <n v="2100"/>
    <m/>
    <n v="75"/>
    <n v="50"/>
    <n v="25"/>
  </r>
  <r>
    <s v="Склад Юг"/>
    <x v="0"/>
    <x v="8970"/>
    <x v="0"/>
    <m/>
    <m/>
    <x v="0"/>
    <m/>
    <m/>
    <m/>
    <n v="1188"/>
    <n v="1188"/>
    <m/>
    <m/>
    <n v="10.8"/>
    <n v="10.8"/>
    <m/>
  </r>
  <r>
    <s v="Склад Юг"/>
    <x v="0"/>
    <x v="8971"/>
    <x v="0"/>
    <m/>
    <m/>
    <x v="0"/>
    <m/>
    <m/>
    <m/>
    <n v="21203.119999999999"/>
    <n v="21203.119999999999"/>
    <m/>
    <m/>
    <n v="9"/>
    <n v="9"/>
    <m/>
  </r>
  <r>
    <s v="Склад Юг"/>
    <x v="0"/>
    <x v="3606"/>
    <x v="0"/>
    <m/>
    <m/>
    <x v="0"/>
    <m/>
    <m/>
    <m/>
    <n v="33160"/>
    <n v="33160"/>
    <m/>
    <m/>
    <n v="8"/>
    <n v="8"/>
    <m/>
  </r>
  <r>
    <s v="Склад Юг"/>
    <x v="0"/>
    <x v="8972"/>
    <x v="0"/>
    <m/>
    <m/>
    <x v="0"/>
    <m/>
    <m/>
    <m/>
    <n v="7560"/>
    <n v="7560"/>
    <m/>
    <m/>
    <n v="4"/>
    <n v="4"/>
    <m/>
  </r>
  <r>
    <s v="Склад Юг"/>
    <x v="0"/>
    <x v="8973"/>
    <x v="0"/>
    <m/>
    <m/>
    <x v="0"/>
    <m/>
    <m/>
    <m/>
    <n v="2880.83"/>
    <m/>
    <n v="2880.83"/>
    <m/>
    <n v="1"/>
    <m/>
    <n v="1"/>
  </r>
  <r>
    <s v="Склад Юг"/>
    <x v="0"/>
    <x v="8974"/>
    <x v="0"/>
    <m/>
    <m/>
    <x v="0"/>
    <m/>
    <m/>
    <m/>
    <n v="992"/>
    <n v="992"/>
    <m/>
    <m/>
    <n v="0.1"/>
    <n v="0.1"/>
    <m/>
  </r>
  <r>
    <s v="Склад Юг"/>
    <x v="0"/>
    <x v="8975"/>
    <x v="0"/>
    <m/>
    <m/>
    <x v="0"/>
    <m/>
    <m/>
    <m/>
    <n v="6875"/>
    <n v="6875"/>
    <m/>
    <m/>
    <n v="15"/>
    <n v="15"/>
    <m/>
  </r>
  <r>
    <s v="Склад Юг"/>
    <x v="0"/>
    <x v="8976"/>
    <x v="0"/>
    <m/>
    <m/>
    <x v="0"/>
    <m/>
    <m/>
    <m/>
    <n v="66360"/>
    <m/>
    <n v="66360"/>
    <m/>
    <n v="10"/>
    <m/>
    <n v="10"/>
  </r>
  <r>
    <s v="Склад Юг"/>
    <x v="0"/>
    <x v="8977"/>
    <x v="0"/>
    <m/>
    <m/>
    <x v="0"/>
    <m/>
    <m/>
    <m/>
    <n v="51870"/>
    <n v="51870"/>
    <m/>
    <m/>
    <n v="10"/>
    <n v="10"/>
    <m/>
  </r>
  <r>
    <s v="Склад Север"/>
    <x v="1"/>
    <x v="8978"/>
    <x v="5"/>
    <m/>
    <m/>
    <x v="0"/>
    <m/>
    <m/>
    <m/>
    <n v="316080"/>
    <m/>
    <n v="316080"/>
    <m/>
    <n v="2"/>
    <m/>
    <n v="2"/>
  </r>
  <r>
    <s v="Склад Север"/>
    <x v="1"/>
    <x v="8979"/>
    <x v="5"/>
    <m/>
    <m/>
    <x v="0"/>
    <m/>
    <m/>
    <m/>
    <n v="285000"/>
    <m/>
    <n v="285000"/>
    <m/>
    <n v="1"/>
    <m/>
    <n v="1"/>
  </r>
  <r>
    <s v="Склад Север"/>
    <x v="1"/>
    <x v="8980"/>
    <x v="5"/>
    <m/>
    <m/>
    <x v="0"/>
    <m/>
    <m/>
    <m/>
    <n v="1688976.01"/>
    <n v="1688976.01"/>
    <m/>
    <m/>
    <n v="1"/>
    <n v="1"/>
    <m/>
  </r>
  <r>
    <s v="Склад Север"/>
    <x v="1"/>
    <x v="8981"/>
    <x v="5"/>
    <m/>
    <m/>
    <x v="0"/>
    <m/>
    <m/>
    <m/>
    <n v="1111536"/>
    <n v="833652"/>
    <n v="277884"/>
    <m/>
    <n v="4"/>
    <n v="3"/>
    <n v="1"/>
  </r>
  <r>
    <s v="Склад Север"/>
    <x v="1"/>
    <x v="8982"/>
    <x v="5"/>
    <n v="0"/>
    <n v="0"/>
    <x v="0"/>
    <m/>
    <m/>
    <n v="443892.47999999998"/>
    <n v="373860.53"/>
    <n v="443892.47999999998"/>
    <n v="373860.53"/>
    <n v="1"/>
    <n v="1"/>
    <n v="1"/>
    <n v="1"/>
  </r>
  <r>
    <s v="Склад Север"/>
    <x v="1"/>
    <x v="8983"/>
    <x v="5"/>
    <n v="-107867.76000000001"/>
    <n v="-1"/>
    <x v="0"/>
    <m/>
    <m/>
    <n v="578495"/>
    <n v="1579553.28"/>
    <n v="686362.76"/>
    <n v="1471685.52"/>
    <n v="5"/>
    <n v="14"/>
    <n v="6"/>
    <n v="13"/>
  </r>
  <r>
    <s v="Склад Север"/>
    <x v="1"/>
    <x v="8984"/>
    <x v="2"/>
    <n v="277884"/>
    <n v="1"/>
    <x v="2"/>
    <s v="Будет вовлечено в производство в срок до 01.2022"/>
    <m/>
    <n v="833652"/>
    <m/>
    <n v="555768"/>
    <n v="277884"/>
    <n v="3"/>
    <m/>
    <n v="2"/>
    <n v="1"/>
  </r>
  <r>
    <s v="Склад Север"/>
    <x v="1"/>
    <x v="8985"/>
    <x v="5"/>
    <m/>
    <m/>
    <x v="0"/>
    <m/>
    <m/>
    <m/>
    <n v="546151.19999999995"/>
    <n v="546151.19999999995"/>
    <m/>
    <m/>
    <n v="3"/>
    <n v="3"/>
    <m/>
  </r>
  <r>
    <s v="Склад Север"/>
    <x v="1"/>
    <x v="8986"/>
    <x v="5"/>
    <m/>
    <m/>
    <x v="0"/>
    <m/>
    <m/>
    <m/>
    <n v="215006.4"/>
    <m/>
    <n v="215006.4"/>
    <m/>
    <n v="1"/>
    <m/>
    <n v="1"/>
  </r>
  <r>
    <s v="Склад Север"/>
    <x v="1"/>
    <x v="8987"/>
    <x v="5"/>
    <m/>
    <m/>
    <x v="0"/>
    <m/>
    <m/>
    <m/>
    <n v="93582"/>
    <n v="93582"/>
    <m/>
    <m/>
    <n v="1"/>
    <n v="1"/>
    <m/>
  </r>
  <r>
    <s v="Склад Север"/>
    <x v="1"/>
    <x v="8988"/>
    <x v="5"/>
    <m/>
    <m/>
    <x v="0"/>
    <m/>
    <m/>
    <m/>
    <n v="267260"/>
    <n v="267260"/>
    <m/>
    <m/>
    <n v="2"/>
    <n v="2"/>
    <m/>
  </r>
  <r>
    <s v="Склад Север"/>
    <x v="1"/>
    <x v="8989"/>
    <x v="5"/>
    <m/>
    <m/>
    <x v="0"/>
    <m/>
    <m/>
    <m/>
    <n v="120240"/>
    <n v="120240"/>
    <m/>
    <m/>
    <n v="1"/>
    <n v="1"/>
    <m/>
  </r>
  <r>
    <s v="Склад Север"/>
    <x v="1"/>
    <x v="8990"/>
    <x v="5"/>
    <m/>
    <m/>
    <x v="0"/>
    <m/>
    <m/>
    <m/>
    <n v="99120"/>
    <n v="99120"/>
    <m/>
    <m/>
    <n v="1"/>
    <n v="1"/>
    <m/>
  </r>
  <r>
    <s v="Склад Север"/>
    <x v="1"/>
    <x v="8991"/>
    <x v="5"/>
    <m/>
    <m/>
    <x v="0"/>
    <m/>
    <m/>
    <m/>
    <n v="128225"/>
    <n v="128225"/>
    <m/>
    <m/>
    <n v="1"/>
    <n v="1"/>
    <m/>
  </r>
  <r>
    <s v="Склад Север"/>
    <x v="1"/>
    <x v="8992"/>
    <x v="5"/>
    <m/>
    <m/>
    <x v="0"/>
    <m/>
    <m/>
    <m/>
    <n v="104880"/>
    <n v="104880"/>
    <m/>
    <m/>
    <n v="1"/>
    <n v="1"/>
    <m/>
  </r>
  <r>
    <s v="Склад Север"/>
    <x v="1"/>
    <x v="8993"/>
    <x v="5"/>
    <m/>
    <m/>
    <x v="0"/>
    <m/>
    <m/>
    <m/>
    <n v="408000"/>
    <m/>
    <n v="408000"/>
    <m/>
    <n v="4"/>
    <m/>
    <n v="4"/>
  </r>
  <r>
    <s v="Склад Север"/>
    <x v="1"/>
    <x v="8994"/>
    <x v="5"/>
    <m/>
    <m/>
    <x v="0"/>
    <m/>
    <m/>
    <m/>
    <n v="87600"/>
    <m/>
    <n v="87600"/>
    <m/>
    <n v="1"/>
    <m/>
    <n v="1"/>
  </r>
  <r>
    <s v="Склад Север"/>
    <x v="1"/>
    <x v="8995"/>
    <x v="5"/>
    <m/>
    <m/>
    <x v="0"/>
    <m/>
    <m/>
    <m/>
    <n v="129375"/>
    <n v="129375"/>
    <m/>
    <m/>
    <n v="1"/>
    <n v="1"/>
    <m/>
  </r>
  <r>
    <s v="Склад Север"/>
    <x v="1"/>
    <x v="8996"/>
    <x v="5"/>
    <m/>
    <m/>
    <x v="0"/>
    <m/>
    <m/>
    <m/>
    <n v="207000"/>
    <n v="207000"/>
    <m/>
    <m/>
    <n v="2"/>
    <n v="2"/>
    <m/>
  </r>
  <r>
    <s v="Склад Север"/>
    <x v="1"/>
    <x v="8997"/>
    <x v="5"/>
    <m/>
    <m/>
    <x v="0"/>
    <m/>
    <m/>
    <m/>
    <n v="254150"/>
    <n v="254150"/>
    <m/>
    <m/>
    <n v="2"/>
    <n v="2"/>
    <m/>
  </r>
  <r>
    <s v="Склад Север"/>
    <x v="1"/>
    <x v="8998"/>
    <x v="5"/>
    <m/>
    <m/>
    <x v="0"/>
    <m/>
    <m/>
    <m/>
    <n v="102600"/>
    <n v="102600"/>
    <m/>
    <m/>
    <n v="1"/>
    <n v="1"/>
    <m/>
  </r>
  <r>
    <s v="Склад Север"/>
    <x v="1"/>
    <x v="8999"/>
    <x v="1"/>
    <n v="394156.98"/>
    <n v="2"/>
    <x v="8"/>
    <s v="на текущий момент потребность отсутствует, закупалось по заявке ЦДНГ № 1 Юг для монтажа на пунктах налива на УПСВ"/>
    <m/>
    <n v="394156.98"/>
    <m/>
    <m/>
    <n v="394156.98"/>
    <n v="2"/>
    <m/>
    <m/>
    <n v="2"/>
  </r>
  <r>
    <s v="Склад Север"/>
    <x v="1"/>
    <x v="9000"/>
    <x v="5"/>
    <m/>
    <m/>
    <x v="0"/>
    <m/>
    <m/>
    <n v="3650400"/>
    <m/>
    <n v="3650400"/>
    <m/>
    <n v="1"/>
    <m/>
    <n v="1"/>
    <m/>
  </r>
  <r>
    <s v="Склад Север"/>
    <x v="1"/>
    <x v="9001"/>
    <x v="5"/>
    <m/>
    <m/>
    <x v="0"/>
    <m/>
    <m/>
    <m/>
    <n v="413706"/>
    <m/>
    <n v="413706"/>
    <m/>
    <n v="1"/>
    <m/>
    <n v="1"/>
  </r>
  <r>
    <s v="Склад Север"/>
    <x v="1"/>
    <x v="9002"/>
    <x v="5"/>
    <m/>
    <m/>
    <x v="0"/>
    <m/>
    <m/>
    <m/>
    <n v="953700"/>
    <m/>
    <n v="953700"/>
    <m/>
    <n v="1"/>
    <m/>
    <n v="1"/>
  </r>
  <r>
    <s v="Склад Север"/>
    <x v="1"/>
    <x v="9003"/>
    <x v="5"/>
    <m/>
    <m/>
    <x v="0"/>
    <m/>
    <m/>
    <m/>
    <n v="2719200.03"/>
    <n v="2719200.03"/>
    <m/>
    <m/>
    <n v="3"/>
    <n v="3"/>
    <m/>
  </r>
  <r>
    <s v="Склад Север"/>
    <x v="1"/>
    <x v="9004"/>
    <x v="5"/>
    <m/>
    <m/>
    <x v="0"/>
    <m/>
    <m/>
    <m/>
    <n v="861400.01"/>
    <n v="861400.01"/>
    <m/>
    <m/>
    <n v="1"/>
    <n v="1"/>
    <m/>
  </r>
  <r>
    <s v="Склад Север"/>
    <x v="1"/>
    <x v="9005"/>
    <x v="5"/>
    <m/>
    <m/>
    <x v="0"/>
    <m/>
    <m/>
    <m/>
    <n v="983800.01"/>
    <n v="983800.01"/>
    <m/>
    <m/>
    <n v="1"/>
    <n v="1"/>
    <m/>
  </r>
  <r>
    <s v="Склад Север"/>
    <x v="1"/>
    <x v="9006"/>
    <x v="5"/>
    <m/>
    <m/>
    <x v="0"/>
    <m/>
    <m/>
    <m/>
    <n v="902200.01"/>
    <n v="902200.01"/>
    <m/>
    <m/>
    <n v="1"/>
    <n v="1"/>
    <m/>
  </r>
  <r>
    <s v="Склад Север"/>
    <x v="1"/>
    <x v="9007"/>
    <x v="5"/>
    <m/>
    <m/>
    <x v="0"/>
    <m/>
    <m/>
    <m/>
    <n v="112400"/>
    <n v="112400"/>
    <m/>
    <m/>
    <n v="1"/>
    <n v="1"/>
    <m/>
  </r>
  <r>
    <s v="Склад Север"/>
    <x v="1"/>
    <x v="9008"/>
    <x v="5"/>
    <m/>
    <m/>
    <x v="0"/>
    <m/>
    <m/>
    <m/>
    <n v="321264"/>
    <n v="160632"/>
    <n v="160632"/>
    <m/>
    <n v="2"/>
    <n v="1"/>
    <n v="1"/>
  </r>
  <r>
    <s v="Склад Север"/>
    <x v="1"/>
    <x v="9009"/>
    <x v="5"/>
    <m/>
    <m/>
    <x v="0"/>
    <m/>
    <m/>
    <m/>
    <n v="177840"/>
    <n v="177840"/>
    <m/>
    <m/>
    <n v="2"/>
    <n v="2"/>
    <m/>
  </r>
  <r>
    <s v="Склад Север"/>
    <x v="1"/>
    <x v="9010"/>
    <x v="5"/>
    <m/>
    <m/>
    <x v="0"/>
    <m/>
    <m/>
    <m/>
    <n v="124248"/>
    <n v="124248"/>
    <m/>
    <m/>
    <n v="1"/>
    <n v="1"/>
    <m/>
  </r>
  <r>
    <s v="Склад Север"/>
    <x v="1"/>
    <x v="9011"/>
    <x v="5"/>
    <m/>
    <m/>
    <x v="0"/>
    <m/>
    <m/>
    <m/>
    <n v="60399.17"/>
    <n v="60399.17"/>
    <m/>
    <m/>
    <n v="1"/>
    <n v="1"/>
    <m/>
  </r>
  <r>
    <s v="Склад Север"/>
    <x v="1"/>
    <x v="9012"/>
    <x v="5"/>
    <m/>
    <m/>
    <x v="0"/>
    <m/>
    <m/>
    <m/>
    <n v="128400"/>
    <n v="128400"/>
    <m/>
    <m/>
    <n v="1"/>
    <n v="1"/>
    <m/>
  </r>
  <r>
    <s v="Склад Север"/>
    <x v="1"/>
    <x v="9013"/>
    <x v="5"/>
    <m/>
    <m/>
    <x v="0"/>
    <m/>
    <m/>
    <m/>
    <n v="155280"/>
    <m/>
    <n v="155280"/>
    <m/>
    <n v="2"/>
    <m/>
    <n v="2"/>
  </r>
  <r>
    <s v="Склад Север"/>
    <x v="1"/>
    <x v="9014"/>
    <x v="5"/>
    <m/>
    <m/>
    <x v="0"/>
    <m/>
    <m/>
    <m/>
    <n v="74136"/>
    <n v="74136"/>
    <m/>
    <m/>
    <n v="1"/>
    <n v="1"/>
    <m/>
  </r>
  <r>
    <s v="Склад Север"/>
    <x v="1"/>
    <x v="9015"/>
    <x v="1"/>
    <n v="152972.54"/>
    <n v="2"/>
    <x v="7"/>
    <s v="Аварийный резерв"/>
    <m/>
    <n v="152972.54"/>
    <m/>
    <m/>
    <n v="152972.54"/>
    <n v="2"/>
    <m/>
    <m/>
    <n v="2"/>
  </r>
  <r>
    <s v="Склад Север"/>
    <x v="1"/>
    <x v="9016"/>
    <x v="2"/>
    <n v="438347.21"/>
    <n v="3"/>
    <x v="7"/>
    <s v="Будет применена при строительстве скважин на Северо-Зимницком месторождении"/>
    <m/>
    <n v="438347.21"/>
    <m/>
    <m/>
    <n v="438347.21"/>
    <n v="3"/>
    <m/>
    <m/>
    <n v="3"/>
  </r>
  <r>
    <s v="Склад Север"/>
    <x v="1"/>
    <x v="9017"/>
    <x v="5"/>
    <m/>
    <m/>
    <x v="0"/>
    <m/>
    <m/>
    <m/>
    <n v="2126000.4"/>
    <n v="2126000.4"/>
    <m/>
    <m/>
    <n v="1"/>
    <n v="1"/>
    <m/>
  </r>
  <r>
    <s v="Склад Север"/>
    <x v="1"/>
    <x v="9018"/>
    <x v="5"/>
    <m/>
    <m/>
    <x v="0"/>
    <m/>
    <m/>
    <m/>
    <n v="145984.79999999999"/>
    <n v="145984.79999999999"/>
    <m/>
    <m/>
    <n v="2"/>
    <n v="2"/>
    <m/>
  </r>
  <r>
    <s v="Склад Север"/>
    <x v="1"/>
    <x v="9019"/>
    <x v="5"/>
    <m/>
    <m/>
    <x v="0"/>
    <m/>
    <m/>
    <n v="57316.9"/>
    <m/>
    <n v="57316.9"/>
    <m/>
    <n v="1"/>
    <m/>
    <n v="1"/>
    <m/>
  </r>
  <r>
    <s v="Склад Север"/>
    <x v="1"/>
    <x v="9020"/>
    <x v="5"/>
    <m/>
    <m/>
    <x v="0"/>
    <m/>
    <m/>
    <m/>
    <n v="109416"/>
    <n v="109416"/>
    <m/>
    <m/>
    <n v="1"/>
    <n v="1"/>
    <m/>
  </r>
  <r>
    <s v="Склад Север"/>
    <x v="1"/>
    <x v="9021"/>
    <x v="5"/>
    <m/>
    <m/>
    <x v="0"/>
    <m/>
    <m/>
    <m/>
    <n v="109825"/>
    <n v="109825"/>
    <m/>
    <m/>
    <n v="1"/>
    <n v="1"/>
    <m/>
  </r>
  <r>
    <s v="Склад Север"/>
    <x v="1"/>
    <x v="9022"/>
    <x v="5"/>
    <m/>
    <m/>
    <x v="0"/>
    <m/>
    <m/>
    <m/>
    <n v="144440"/>
    <n v="144440"/>
    <m/>
    <m/>
    <n v="1"/>
    <n v="1"/>
    <m/>
  </r>
  <r>
    <s v="Склад Север"/>
    <x v="1"/>
    <x v="9023"/>
    <x v="5"/>
    <m/>
    <m/>
    <x v="0"/>
    <m/>
    <m/>
    <m/>
    <n v="118726"/>
    <n v="118726"/>
    <m/>
    <m/>
    <n v="1"/>
    <n v="1"/>
    <m/>
  </r>
  <r>
    <s v="Склад Север"/>
    <x v="1"/>
    <x v="9024"/>
    <x v="5"/>
    <m/>
    <m/>
    <x v="0"/>
    <m/>
    <m/>
    <n v="975307.41"/>
    <m/>
    <n v="975307.41"/>
    <m/>
    <n v="5"/>
    <m/>
    <n v="5"/>
    <m/>
  </r>
  <r>
    <s v="Склад Север"/>
    <x v="1"/>
    <x v="9025"/>
    <x v="5"/>
    <m/>
    <m/>
    <x v="0"/>
    <m/>
    <m/>
    <m/>
    <n v="120433.2"/>
    <n v="120433.2"/>
    <m/>
    <m/>
    <n v="1"/>
    <n v="1"/>
    <m/>
  </r>
  <r>
    <s v="Склад Север"/>
    <x v="1"/>
    <x v="9026"/>
    <x v="5"/>
    <m/>
    <m/>
    <x v="0"/>
    <m/>
    <m/>
    <m/>
    <n v="1507089.43"/>
    <n v="1507089.43"/>
    <m/>
    <m/>
    <n v="11"/>
    <n v="11"/>
    <m/>
  </r>
  <r>
    <s v="Склад Север"/>
    <x v="1"/>
    <x v="9027"/>
    <x v="5"/>
    <m/>
    <m/>
    <x v="0"/>
    <m/>
    <m/>
    <m/>
    <n v="1370081.3"/>
    <n v="1370081.3"/>
    <m/>
    <m/>
    <n v="10"/>
    <n v="10"/>
    <m/>
  </r>
  <r>
    <s v="Склад Север"/>
    <x v="1"/>
    <x v="9028"/>
    <x v="5"/>
    <m/>
    <m/>
    <x v="0"/>
    <m/>
    <m/>
    <m/>
    <n v="2371200"/>
    <n v="2371200"/>
    <m/>
    <m/>
    <n v="4"/>
    <n v="4"/>
    <m/>
  </r>
  <r>
    <s v="Склад Север"/>
    <x v="1"/>
    <x v="9029"/>
    <x v="1"/>
    <n v="93420.6"/>
    <n v="1"/>
    <x v="8"/>
    <s v="нестандартный размер, резерв для датчиков расхода на водозаборных скважин"/>
    <m/>
    <n v="93420.6"/>
    <m/>
    <m/>
    <n v="93420.6"/>
    <n v="1"/>
    <m/>
    <m/>
    <n v="1"/>
  </r>
  <r>
    <s v="Склад Север"/>
    <x v="1"/>
    <x v="9030"/>
    <x v="5"/>
    <m/>
    <m/>
    <x v="0"/>
    <m/>
    <m/>
    <m/>
    <n v="1794057.5"/>
    <n v="1331182.5"/>
    <n v="462875"/>
    <m/>
    <n v="4"/>
    <n v="3"/>
    <n v="1"/>
  </r>
  <r>
    <s v="Склад Север"/>
    <x v="1"/>
    <x v="9031"/>
    <x v="5"/>
    <m/>
    <m/>
    <x v="0"/>
    <m/>
    <m/>
    <m/>
    <n v="47952"/>
    <m/>
    <n v="47952"/>
    <m/>
    <n v="1"/>
    <m/>
    <n v="1"/>
  </r>
  <r>
    <s v="Склад Север"/>
    <x v="1"/>
    <x v="9032"/>
    <x v="5"/>
    <m/>
    <m/>
    <x v="0"/>
    <m/>
    <m/>
    <m/>
    <n v="127621.25"/>
    <n v="127621.25"/>
    <m/>
    <m/>
    <n v="1"/>
    <n v="1"/>
    <m/>
  </r>
  <r>
    <s v="Склад Север"/>
    <x v="1"/>
    <x v="9033"/>
    <x v="5"/>
    <m/>
    <m/>
    <x v="0"/>
    <m/>
    <m/>
    <m/>
    <n v="161000"/>
    <n v="161000"/>
    <m/>
    <m/>
    <n v="1"/>
    <n v="1"/>
    <m/>
  </r>
  <r>
    <s v="Склад Север"/>
    <x v="1"/>
    <x v="9034"/>
    <x v="5"/>
    <m/>
    <m/>
    <x v="0"/>
    <m/>
    <m/>
    <m/>
    <n v="120962.75"/>
    <n v="120962.75"/>
    <m/>
    <m/>
    <n v="1"/>
    <n v="1"/>
    <m/>
  </r>
  <r>
    <s v="Склад Север"/>
    <x v="1"/>
    <x v="9035"/>
    <x v="5"/>
    <m/>
    <m/>
    <x v="0"/>
    <m/>
    <m/>
    <m/>
    <n v="120962.75"/>
    <n v="120962.75"/>
    <m/>
    <m/>
    <n v="1"/>
    <n v="1"/>
    <m/>
  </r>
  <r>
    <s v="Склад Север"/>
    <x v="1"/>
    <x v="9036"/>
    <x v="5"/>
    <m/>
    <m/>
    <x v="0"/>
    <m/>
    <m/>
    <m/>
    <n v="127621.25"/>
    <n v="127621.25"/>
    <m/>
    <m/>
    <n v="1"/>
    <n v="1"/>
    <m/>
  </r>
  <r>
    <s v="Склад Север"/>
    <x v="1"/>
    <x v="9037"/>
    <x v="5"/>
    <m/>
    <m/>
    <x v="0"/>
    <m/>
    <m/>
    <m/>
    <n v="161000"/>
    <n v="161000"/>
    <m/>
    <m/>
    <n v="1"/>
    <n v="1"/>
    <m/>
  </r>
  <r>
    <s v="Склад Север"/>
    <x v="1"/>
    <x v="9038"/>
    <x v="5"/>
    <m/>
    <m/>
    <x v="0"/>
    <m/>
    <m/>
    <m/>
    <n v="483000"/>
    <n v="483000"/>
    <m/>
    <m/>
    <n v="3"/>
    <n v="3"/>
    <m/>
  </r>
  <r>
    <s v="Склад Север"/>
    <x v="1"/>
    <x v="9039"/>
    <x v="5"/>
    <m/>
    <m/>
    <x v="0"/>
    <m/>
    <m/>
    <m/>
    <n v="159792.5"/>
    <n v="159792.5"/>
    <m/>
    <m/>
    <n v="1"/>
    <n v="1"/>
    <m/>
  </r>
  <r>
    <s v="Склад Север"/>
    <x v="1"/>
    <x v="9040"/>
    <x v="5"/>
    <m/>
    <m/>
    <x v="0"/>
    <m/>
    <m/>
    <m/>
    <n v="177100"/>
    <n v="177100"/>
    <m/>
    <m/>
    <n v="1"/>
    <n v="1"/>
    <m/>
  </r>
  <r>
    <s v="Склад Север"/>
    <x v="1"/>
    <x v="9041"/>
    <x v="5"/>
    <m/>
    <m/>
    <x v="0"/>
    <m/>
    <m/>
    <m/>
    <n v="202342.5"/>
    <n v="202342.5"/>
    <m/>
    <m/>
    <n v="1"/>
    <n v="1"/>
    <m/>
  </r>
  <r>
    <s v="Склад Север"/>
    <x v="1"/>
    <x v="9042"/>
    <x v="5"/>
    <m/>
    <m/>
    <x v="0"/>
    <m/>
    <m/>
    <m/>
    <n v="60120"/>
    <n v="60120"/>
    <m/>
    <m/>
    <n v="1"/>
    <n v="1"/>
    <m/>
  </r>
  <r>
    <s v="Склад Север"/>
    <x v="1"/>
    <x v="9043"/>
    <x v="5"/>
    <m/>
    <m/>
    <x v="0"/>
    <m/>
    <m/>
    <n v="150361.26"/>
    <m/>
    <n v="150361.26"/>
    <m/>
    <n v="1"/>
    <m/>
    <n v="1"/>
    <m/>
  </r>
  <r>
    <s v="Склад Север"/>
    <x v="1"/>
    <x v="9044"/>
    <x v="5"/>
    <m/>
    <m/>
    <x v="0"/>
    <m/>
    <m/>
    <m/>
    <n v="736690"/>
    <n v="736690"/>
    <m/>
    <m/>
    <n v="1"/>
    <n v="1"/>
    <m/>
  </r>
  <r>
    <s v="Склад Север"/>
    <x v="1"/>
    <x v="9045"/>
    <x v="5"/>
    <m/>
    <m/>
    <x v="0"/>
    <m/>
    <m/>
    <m/>
    <n v="3783247.88"/>
    <n v="1543867.88"/>
    <n v="2239380"/>
    <m/>
    <n v="17"/>
    <n v="7"/>
    <n v="10"/>
  </r>
  <r>
    <s v="Склад Север"/>
    <x v="1"/>
    <x v="9046"/>
    <x v="5"/>
    <m/>
    <m/>
    <x v="0"/>
    <m/>
    <m/>
    <m/>
    <n v="51212.27"/>
    <n v="51212.27"/>
    <m/>
    <m/>
    <n v="1"/>
    <n v="1"/>
    <m/>
  </r>
  <r>
    <s v="Склад Юг"/>
    <x v="1"/>
    <x v="9047"/>
    <x v="5"/>
    <m/>
    <m/>
    <x v="0"/>
    <m/>
    <m/>
    <m/>
    <n v="784008"/>
    <m/>
    <n v="784008"/>
    <m/>
    <n v="2"/>
    <m/>
    <n v="2"/>
  </r>
  <r>
    <s v="Склад Юг"/>
    <x v="1"/>
    <x v="9048"/>
    <x v="5"/>
    <m/>
    <m/>
    <x v="0"/>
    <m/>
    <m/>
    <m/>
    <n v="42500"/>
    <m/>
    <n v="42500"/>
    <m/>
    <n v="1"/>
    <m/>
    <n v="1"/>
  </r>
  <r>
    <s v="Склад Юг"/>
    <x v="1"/>
    <x v="9049"/>
    <x v="5"/>
    <m/>
    <m/>
    <x v="0"/>
    <m/>
    <m/>
    <m/>
    <n v="41250"/>
    <n v="41250"/>
    <m/>
    <m/>
    <n v="1"/>
    <n v="1"/>
    <m/>
  </r>
  <r>
    <s v="Склад Юг"/>
    <x v="1"/>
    <x v="9050"/>
    <x v="5"/>
    <m/>
    <m/>
    <x v="0"/>
    <m/>
    <m/>
    <m/>
    <n v="40044.400000000001"/>
    <n v="40044.400000000001"/>
    <m/>
    <m/>
    <n v="1"/>
    <n v="1"/>
    <m/>
  </r>
  <r>
    <s v="Склад Юг"/>
    <x v="1"/>
    <x v="9051"/>
    <x v="5"/>
    <m/>
    <m/>
    <x v="0"/>
    <m/>
    <m/>
    <n v="1413272.97"/>
    <m/>
    <n v="1413272.97"/>
    <m/>
    <n v="1"/>
    <m/>
    <n v="1"/>
    <m/>
  </r>
  <r>
    <s v="Склад Юг"/>
    <x v="1"/>
    <x v="9052"/>
    <x v="5"/>
    <m/>
    <m/>
    <x v="0"/>
    <m/>
    <m/>
    <m/>
    <n v="1725000"/>
    <m/>
    <n v="1725000"/>
    <m/>
    <n v="1"/>
    <m/>
    <n v="1"/>
  </r>
  <r>
    <s v="Склад Юг"/>
    <x v="1"/>
    <x v="9053"/>
    <x v="5"/>
    <m/>
    <m/>
    <x v="0"/>
    <m/>
    <m/>
    <m/>
    <n v="1725000"/>
    <m/>
    <n v="1725000"/>
    <m/>
    <n v="1"/>
    <m/>
    <n v="1"/>
  </r>
  <r>
    <s v="Склад Юг"/>
    <x v="1"/>
    <x v="9054"/>
    <x v="5"/>
    <m/>
    <m/>
    <x v="0"/>
    <m/>
    <m/>
    <m/>
    <n v="453200"/>
    <m/>
    <n v="453200"/>
    <m/>
    <n v="1"/>
    <m/>
    <n v="1"/>
  </r>
  <r>
    <s v="Склад Юг"/>
    <x v="1"/>
    <x v="9055"/>
    <x v="5"/>
    <m/>
    <m/>
    <x v="0"/>
    <m/>
    <m/>
    <m/>
    <n v="142379.32"/>
    <n v="142379.32"/>
    <m/>
    <m/>
    <n v="3"/>
    <n v="3"/>
    <m/>
  </r>
  <r>
    <s v="Склад Юг"/>
    <x v="1"/>
    <x v="9056"/>
    <x v="5"/>
    <m/>
    <m/>
    <x v="0"/>
    <m/>
    <m/>
    <m/>
    <n v="536918.4"/>
    <n v="536918.4"/>
    <m/>
    <m/>
    <n v="1"/>
    <n v="1"/>
    <m/>
  </r>
  <r>
    <s v="Склад Юг"/>
    <x v="1"/>
    <x v="9057"/>
    <x v="5"/>
    <m/>
    <m/>
    <x v="0"/>
    <m/>
    <m/>
    <m/>
    <n v="83527.199999999997"/>
    <n v="83527.199999999997"/>
    <m/>
    <m/>
    <n v="2"/>
    <n v="2"/>
    <m/>
  </r>
  <r>
    <s v="Склад Юг"/>
    <x v="1"/>
    <x v="9058"/>
    <x v="5"/>
    <m/>
    <m/>
    <x v="0"/>
    <m/>
    <m/>
    <m/>
    <n v="2101502.83"/>
    <m/>
    <n v="2101502.83"/>
    <m/>
    <n v="1"/>
    <m/>
    <n v="1"/>
  </r>
  <r>
    <s v="Склад Юг"/>
    <x v="1"/>
    <x v="9059"/>
    <x v="5"/>
    <m/>
    <m/>
    <x v="0"/>
    <m/>
    <m/>
    <n v="171459"/>
    <m/>
    <n v="171459"/>
    <m/>
    <n v="1"/>
    <m/>
    <n v="1"/>
    <m/>
  </r>
  <r>
    <s v="Склад Юг"/>
    <x v="1"/>
    <x v="9060"/>
    <x v="2"/>
    <n v="519600"/>
    <n v="2"/>
    <x v="8"/>
    <s v="Запланирован монтаж силами РСЦ в 2-3 кв. 2022 (АБК ЦДНГ Юг, и ПСП Клин)"/>
    <m/>
    <n v="519600"/>
    <m/>
    <m/>
    <n v="519600"/>
    <n v="2"/>
    <m/>
    <m/>
    <n v="2"/>
  </r>
  <r>
    <s v="Склад Юг"/>
    <x v="1"/>
    <x v="9061"/>
    <x v="1"/>
    <n v="261261"/>
    <n v="1"/>
    <x v="2"/>
    <s v="Данное колонная головка была закуплена в мае 2018 года  по рекомендации специалистов ПАО НК «Русснефть» для спуска в осложнённую негерметичностью эксплуатационной колонны скважину № 8 Варваровского месторождения. _x000a_По состоянию на 01.01.2022 года данное оборудование не спускается в скважину  ввиду наличия автономной изолирующей двухпакерной компоновки. Компоновка обеспечивает изоляцию негерметичности, но высока вероятность получения заколонной циркуляции через продуктивные интервалы. При получении ЗКЦ, вышеуказанное оборудование будет внедрено. _x000a_"/>
    <m/>
    <n v="261261"/>
    <m/>
    <m/>
    <n v="261261"/>
    <n v="1"/>
    <m/>
    <m/>
    <n v="1"/>
  </r>
  <r>
    <s v="Склад Юг"/>
    <x v="1"/>
    <x v="9062"/>
    <x v="5"/>
    <m/>
    <m/>
    <x v="0"/>
    <m/>
    <m/>
    <m/>
    <n v="526430.71999999997"/>
    <n v="526430.71999999997"/>
    <m/>
    <m/>
    <n v="2"/>
    <n v="2"/>
    <m/>
  </r>
  <r>
    <s v="Склад Юг"/>
    <x v="1"/>
    <x v="9063"/>
    <x v="5"/>
    <m/>
    <m/>
    <x v="0"/>
    <m/>
    <m/>
    <m/>
    <n v="604957.89"/>
    <n v="604957.89"/>
    <m/>
    <m/>
    <n v="2"/>
    <n v="2"/>
    <m/>
  </r>
  <r>
    <s v="Склад Юг"/>
    <x v="1"/>
    <x v="9064"/>
    <x v="5"/>
    <m/>
    <m/>
    <x v="0"/>
    <m/>
    <m/>
    <m/>
    <n v="883999.99"/>
    <n v="883999.99"/>
    <m/>
    <m/>
    <n v="1"/>
    <n v="1"/>
    <m/>
  </r>
  <r>
    <s v="Склад Юг"/>
    <x v="1"/>
    <x v="9065"/>
    <x v="5"/>
    <m/>
    <m/>
    <x v="0"/>
    <m/>
    <m/>
    <m/>
    <n v="148650"/>
    <m/>
    <n v="148650"/>
    <m/>
    <n v="3"/>
    <m/>
    <n v="3"/>
  </r>
  <r>
    <s v="Склад Юг"/>
    <x v="1"/>
    <x v="9066"/>
    <x v="5"/>
    <m/>
    <m/>
    <x v="0"/>
    <m/>
    <m/>
    <m/>
    <n v="320642.78000000003"/>
    <n v="320642.78000000003"/>
    <m/>
    <m/>
    <n v="1"/>
    <n v="1"/>
    <m/>
  </r>
  <r>
    <s v="Склад Юг"/>
    <x v="1"/>
    <x v="9067"/>
    <x v="5"/>
    <m/>
    <m/>
    <x v="0"/>
    <m/>
    <m/>
    <m/>
    <n v="49450"/>
    <m/>
    <n v="49450"/>
    <m/>
    <n v="1"/>
    <m/>
    <n v="1"/>
  </r>
  <r>
    <s v="Склад Юг"/>
    <x v="1"/>
    <x v="9025"/>
    <x v="5"/>
    <m/>
    <m/>
    <x v="0"/>
    <m/>
    <m/>
    <m/>
    <n v="120433.2"/>
    <n v="120433.2"/>
    <m/>
    <m/>
    <n v="1"/>
    <n v="1"/>
    <m/>
  </r>
  <r>
    <s v="Склад Юг"/>
    <x v="1"/>
    <x v="9068"/>
    <x v="5"/>
    <m/>
    <m/>
    <x v="0"/>
    <m/>
    <m/>
    <n v="123890.4"/>
    <m/>
    <n v="123890.4"/>
    <m/>
    <n v="3"/>
    <m/>
    <n v="3"/>
    <m/>
  </r>
  <r>
    <s v="Склад Юг"/>
    <x v="1"/>
    <x v="9069"/>
    <x v="1"/>
    <n v="47557.2"/>
    <n v="1"/>
    <x v="8"/>
    <s v="Аварийный резерв"/>
    <m/>
    <n v="47557.2"/>
    <m/>
    <m/>
    <n v="47557.2"/>
    <n v="1"/>
    <m/>
    <m/>
    <n v="1"/>
  </r>
  <r>
    <s v="Склад Юг"/>
    <x v="1"/>
    <x v="9070"/>
    <x v="5"/>
    <m/>
    <m/>
    <x v="0"/>
    <m/>
    <m/>
    <m/>
    <n v="257168"/>
    <n v="257168"/>
    <m/>
    <m/>
    <n v="4"/>
    <n v="4"/>
    <m/>
  </r>
  <r>
    <s v="Склад Юг"/>
    <x v="1"/>
    <x v="9031"/>
    <x v="5"/>
    <m/>
    <m/>
    <x v="0"/>
    <m/>
    <m/>
    <m/>
    <n v="143829"/>
    <m/>
    <n v="143829"/>
    <m/>
    <n v="3"/>
    <m/>
    <n v="3"/>
  </r>
  <r>
    <s v="Склад Юг"/>
    <x v="1"/>
    <x v="9071"/>
    <x v="5"/>
    <m/>
    <m/>
    <x v="0"/>
    <m/>
    <m/>
    <m/>
    <n v="2730000"/>
    <n v="2730000"/>
    <m/>
    <m/>
    <n v="1"/>
    <n v="1"/>
    <m/>
  </r>
  <r>
    <s v="Склад Юг"/>
    <x v="1"/>
    <x v="9072"/>
    <x v="5"/>
    <m/>
    <m/>
    <x v="0"/>
    <m/>
    <m/>
    <m/>
    <n v="424350"/>
    <m/>
    <n v="424350"/>
    <m/>
    <n v="3"/>
    <m/>
    <n v="3"/>
  </r>
  <r>
    <s v="Склад Юг"/>
    <x v="1"/>
    <x v="9073"/>
    <x v="5"/>
    <m/>
    <m/>
    <x v="0"/>
    <m/>
    <m/>
    <m/>
    <n v="165600"/>
    <m/>
    <n v="165600"/>
    <m/>
    <n v="1"/>
    <m/>
    <n v="1"/>
  </r>
  <r>
    <s v="Склад Юг"/>
    <x v="1"/>
    <x v="9074"/>
    <x v="5"/>
    <m/>
    <m/>
    <x v="0"/>
    <m/>
    <m/>
    <m/>
    <n v="250125"/>
    <n v="250125"/>
    <m/>
    <m/>
    <n v="1"/>
    <n v="1"/>
    <m/>
  </r>
  <r>
    <s v="Склад Юг"/>
    <x v="1"/>
    <x v="9075"/>
    <x v="5"/>
    <m/>
    <m/>
    <x v="0"/>
    <m/>
    <m/>
    <m/>
    <n v="287400"/>
    <n v="287400"/>
    <m/>
    <m/>
    <n v="1"/>
    <n v="1"/>
    <m/>
  </r>
  <r>
    <s v="Склад Юг"/>
    <x v="1"/>
    <x v="9076"/>
    <x v="5"/>
    <m/>
    <m/>
    <x v="0"/>
    <m/>
    <m/>
    <n v="579119.67000000004"/>
    <m/>
    <n v="579119.67000000004"/>
    <m/>
    <n v="1"/>
    <m/>
    <n v="1"/>
    <m/>
  </r>
  <r>
    <s v="Склад Юг"/>
    <x v="1"/>
    <x v="9077"/>
    <x v="5"/>
    <m/>
    <m/>
    <x v="0"/>
    <m/>
    <m/>
    <m/>
    <n v="24280119.960000001"/>
    <m/>
    <n v="24280119.960000001"/>
    <m/>
    <n v="1"/>
    <m/>
    <n v="1"/>
  </r>
  <r>
    <s v="Склад &quot;Север&quot;"/>
    <x v="2"/>
    <x v="9078"/>
    <x v="6"/>
    <m/>
    <m/>
    <x v="0"/>
    <m/>
    <m/>
    <m/>
    <n v="44159.47"/>
    <n v="44159.47"/>
    <m/>
    <m/>
    <m/>
    <m/>
    <m/>
  </r>
  <r>
    <s v="Склад &quot;Север&quot;"/>
    <x v="2"/>
    <x v="9078"/>
    <x v="6"/>
    <m/>
    <m/>
    <x v="0"/>
    <m/>
    <m/>
    <m/>
    <n v="44159.47"/>
    <n v="44159.47"/>
    <m/>
    <m/>
    <m/>
    <m/>
    <m/>
  </r>
  <r>
    <s v="Склад &quot;Север&quot;"/>
    <x v="2"/>
    <x v="9079"/>
    <x v="6"/>
    <m/>
    <m/>
    <x v="0"/>
    <m/>
    <m/>
    <m/>
    <n v="94000"/>
    <n v="94000"/>
    <m/>
    <m/>
    <m/>
    <m/>
    <m/>
  </r>
  <r>
    <s v="Склад &quot;Север&quot;"/>
    <x v="2"/>
    <x v="9080"/>
    <x v="6"/>
    <m/>
    <m/>
    <x v="0"/>
    <m/>
    <m/>
    <n v="41018.18"/>
    <m/>
    <n v="41018.18"/>
    <m/>
    <m/>
    <m/>
    <m/>
    <m/>
  </r>
  <r>
    <s v="Склад &quot;Север&quot;"/>
    <x v="2"/>
    <x v="9081"/>
    <x v="6"/>
    <m/>
    <m/>
    <x v="0"/>
    <m/>
    <m/>
    <m/>
    <n v="315060"/>
    <n v="315060"/>
    <m/>
    <m/>
    <m/>
    <m/>
    <m/>
  </r>
  <r>
    <s v="Склад &quot;Север&quot;"/>
    <x v="2"/>
    <x v="9082"/>
    <x v="6"/>
    <m/>
    <m/>
    <x v="0"/>
    <m/>
    <m/>
    <m/>
    <n v="397140"/>
    <n v="397140"/>
    <m/>
    <m/>
    <m/>
    <m/>
    <m/>
  </r>
  <r>
    <s v="Склад &quot;Север&quot;"/>
    <x v="2"/>
    <x v="9083"/>
    <x v="6"/>
    <m/>
    <m/>
    <x v="0"/>
    <m/>
    <m/>
    <m/>
    <n v="415260"/>
    <n v="415260"/>
    <m/>
    <m/>
    <m/>
    <m/>
    <m/>
  </r>
  <r>
    <s v="Склад &quot;Север&quot;"/>
    <x v="2"/>
    <x v="9084"/>
    <x v="6"/>
    <m/>
    <m/>
    <x v="0"/>
    <m/>
    <m/>
    <m/>
    <n v="415260"/>
    <n v="415260"/>
    <m/>
    <m/>
    <m/>
    <m/>
    <m/>
  </r>
  <r>
    <s v="Склад &quot;Север&quot;"/>
    <x v="2"/>
    <x v="9085"/>
    <x v="6"/>
    <m/>
    <m/>
    <x v="0"/>
    <m/>
    <m/>
    <m/>
    <n v="415260"/>
    <n v="415260"/>
    <m/>
    <m/>
    <m/>
    <m/>
    <m/>
  </r>
  <r>
    <s v="Склад &quot;Север&quot;"/>
    <x v="2"/>
    <x v="9086"/>
    <x v="6"/>
    <m/>
    <m/>
    <x v="0"/>
    <m/>
    <m/>
    <m/>
    <n v="42840"/>
    <n v="42840"/>
    <m/>
    <m/>
    <m/>
    <m/>
    <m/>
  </r>
  <r>
    <s v="Склад &quot;Север&quot;"/>
    <x v="2"/>
    <x v="9087"/>
    <x v="6"/>
    <m/>
    <m/>
    <x v="0"/>
    <m/>
    <m/>
    <m/>
    <n v="42840"/>
    <n v="42840"/>
    <m/>
    <m/>
    <m/>
    <m/>
    <m/>
  </r>
  <r>
    <s v="Склад &quot;Север&quot;"/>
    <x v="2"/>
    <x v="9088"/>
    <x v="6"/>
    <m/>
    <m/>
    <x v="0"/>
    <m/>
    <m/>
    <m/>
    <n v="42840"/>
    <n v="42840"/>
    <m/>
    <m/>
    <m/>
    <m/>
    <m/>
  </r>
  <r>
    <s v="Склад &quot;Север&quot;"/>
    <x v="2"/>
    <x v="9089"/>
    <x v="6"/>
    <m/>
    <m/>
    <x v="0"/>
    <m/>
    <m/>
    <m/>
    <n v="42840"/>
    <n v="42840"/>
    <m/>
    <m/>
    <m/>
    <m/>
    <m/>
  </r>
  <r>
    <s v="Склад &quot;Север&quot;"/>
    <x v="2"/>
    <x v="9090"/>
    <x v="6"/>
    <m/>
    <m/>
    <x v="0"/>
    <m/>
    <m/>
    <m/>
    <n v="42840"/>
    <n v="42840"/>
    <m/>
    <m/>
    <m/>
    <m/>
    <m/>
  </r>
  <r>
    <s v="Склад &quot;Север&quot;"/>
    <x v="2"/>
    <x v="9091"/>
    <x v="6"/>
    <m/>
    <m/>
    <x v="0"/>
    <m/>
    <m/>
    <m/>
    <n v="42840"/>
    <n v="42840"/>
    <m/>
    <m/>
    <m/>
    <m/>
    <m/>
  </r>
  <r>
    <s v="Склад &quot;Север&quot;"/>
    <x v="2"/>
    <x v="9092"/>
    <x v="6"/>
    <m/>
    <m/>
    <x v="0"/>
    <m/>
    <m/>
    <m/>
    <n v="42840"/>
    <n v="42840"/>
    <m/>
    <m/>
    <m/>
    <m/>
    <m/>
  </r>
  <r>
    <s v="Склад &quot;Север&quot;"/>
    <x v="2"/>
    <x v="9093"/>
    <x v="6"/>
    <m/>
    <m/>
    <x v="0"/>
    <m/>
    <m/>
    <m/>
    <n v="42840"/>
    <n v="42840"/>
    <m/>
    <m/>
    <m/>
    <m/>
    <m/>
  </r>
  <r>
    <s v="Склад &quot;Север&quot;"/>
    <x v="2"/>
    <x v="9094"/>
    <x v="6"/>
    <m/>
    <m/>
    <x v="0"/>
    <m/>
    <m/>
    <m/>
    <n v="42840"/>
    <n v="42840"/>
    <m/>
    <m/>
    <m/>
    <m/>
    <m/>
  </r>
  <r>
    <s v="Склад &quot;Север&quot;"/>
    <x v="2"/>
    <x v="9095"/>
    <x v="6"/>
    <m/>
    <m/>
    <x v="0"/>
    <m/>
    <m/>
    <m/>
    <n v="354990"/>
    <n v="354990"/>
    <m/>
    <m/>
    <m/>
    <m/>
    <m/>
  </r>
  <r>
    <s v="Склад &quot;Север&quot;"/>
    <x v="2"/>
    <x v="9096"/>
    <x v="6"/>
    <m/>
    <m/>
    <x v="0"/>
    <m/>
    <m/>
    <m/>
    <n v="46345"/>
    <n v="46345"/>
    <m/>
    <m/>
    <m/>
    <m/>
    <m/>
  </r>
  <r>
    <s v="Склад &quot;Север&quot;"/>
    <x v="2"/>
    <x v="9097"/>
    <x v="6"/>
    <m/>
    <m/>
    <x v="0"/>
    <m/>
    <m/>
    <m/>
    <n v="42021.599999999999"/>
    <m/>
    <n v="42021.599999999999"/>
    <m/>
    <m/>
    <m/>
    <m/>
  </r>
  <r>
    <s v="Склад &quot;Север&quot;"/>
    <x v="2"/>
    <x v="9098"/>
    <x v="6"/>
    <m/>
    <m/>
    <x v="0"/>
    <m/>
    <m/>
    <m/>
    <n v="56566.8"/>
    <m/>
    <n v="56566.8"/>
    <m/>
    <m/>
    <m/>
    <m/>
  </r>
  <r>
    <s v="Склад &quot;Север&quot;"/>
    <x v="2"/>
    <x v="9099"/>
    <x v="6"/>
    <m/>
    <m/>
    <x v="0"/>
    <m/>
    <m/>
    <m/>
    <n v="87360"/>
    <n v="87360"/>
    <m/>
    <m/>
    <m/>
    <m/>
    <m/>
  </r>
  <r>
    <s v="Склад &quot;Север&quot;"/>
    <x v="2"/>
    <x v="9100"/>
    <x v="6"/>
    <m/>
    <m/>
    <x v="0"/>
    <m/>
    <m/>
    <m/>
    <n v="87360"/>
    <n v="87360"/>
    <m/>
    <m/>
    <m/>
    <m/>
    <m/>
  </r>
  <r>
    <s v="Склад &quot;Север&quot;"/>
    <x v="2"/>
    <x v="9101"/>
    <x v="6"/>
    <m/>
    <m/>
    <x v="0"/>
    <m/>
    <m/>
    <m/>
    <n v="87360"/>
    <n v="87360"/>
    <m/>
    <m/>
    <m/>
    <m/>
    <m/>
  </r>
  <r>
    <s v="Склад &quot;Север&quot;"/>
    <x v="2"/>
    <x v="9102"/>
    <x v="6"/>
    <m/>
    <m/>
    <x v="0"/>
    <m/>
    <m/>
    <m/>
    <n v="87360"/>
    <n v="87360"/>
    <m/>
    <m/>
    <m/>
    <m/>
    <m/>
  </r>
  <r>
    <s v="Склад &quot;Север&quot;"/>
    <x v="2"/>
    <x v="9103"/>
    <x v="6"/>
    <m/>
    <m/>
    <x v="0"/>
    <m/>
    <m/>
    <m/>
    <n v="87360"/>
    <n v="87360"/>
    <m/>
    <m/>
    <m/>
    <m/>
    <m/>
  </r>
  <r>
    <s v="Склад &quot;Север&quot;"/>
    <x v="2"/>
    <x v="9104"/>
    <x v="6"/>
    <m/>
    <m/>
    <x v="0"/>
    <m/>
    <m/>
    <m/>
    <n v="87360"/>
    <n v="87360"/>
    <m/>
    <m/>
    <m/>
    <m/>
    <m/>
  </r>
  <r>
    <s v="Склад &quot;Север&quot;"/>
    <x v="2"/>
    <x v="9105"/>
    <x v="6"/>
    <m/>
    <m/>
    <x v="0"/>
    <m/>
    <m/>
    <m/>
    <n v="114660"/>
    <n v="114660"/>
    <m/>
    <m/>
    <m/>
    <m/>
    <m/>
  </r>
  <r>
    <s v="Склад &quot;Север&quot;"/>
    <x v="2"/>
    <x v="9106"/>
    <x v="6"/>
    <m/>
    <m/>
    <x v="0"/>
    <m/>
    <m/>
    <m/>
    <n v="114660"/>
    <n v="114660"/>
    <m/>
    <m/>
    <m/>
    <m/>
    <m/>
  </r>
  <r>
    <s v="Склад &quot;Север&quot;"/>
    <x v="2"/>
    <x v="9107"/>
    <x v="6"/>
    <m/>
    <m/>
    <x v="0"/>
    <m/>
    <m/>
    <m/>
    <n v="114660"/>
    <n v="114660"/>
    <m/>
    <m/>
    <m/>
    <m/>
    <m/>
  </r>
  <r>
    <s v="Склад &quot;Север&quot;"/>
    <x v="2"/>
    <x v="9108"/>
    <x v="6"/>
    <m/>
    <m/>
    <x v="0"/>
    <m/>
    <m/>
    <m/>
    <n v="114660"/>
    <n v="114660"/>
    <m/>
    <m/>
    <m/>
    <m/>
    <m/>
  </r>
  <r>
    <s v="Склад &quot;Север&quot;"/>
    <x v="2"/>
    <x v="9109"/>
    <x v="6"/>
    <m/>
    <m/>
    <x v="0"/>
    <m/>
    <m/>
    <m/>
    <n v="114660"/>
    <n v="114660"/>
    <m/>
    <m/>
    <m/>
    <m/>
    <m/>
  </r>
  <r>
    <s v="Склад &quot;Север&quot;"/>
    <x v="2"/>
    <x v="9110"/>
    <x v="6"/>
    <m/>
    <m/>
    <x v="0"/>
    <m/>
    <m/>
    <m/>
    <n v="114660"/>
    <n v="114660"/>
    <m/>
    <m/>
    <m/>
    <m/>
    <m/>
  </r>
  <r>
    <s v="Склад &quot;Север&quot;"/>
    <x v="2"/>
    <x v="9111"/>
    <x v="6"/>
    <m/>
    <m/>
    <x v="0"/>
    <m/>
    <m/>
    <m/>
    <n v="114660"/>
    <n v="114660"/>
    <m/>
    <m/>
    <m/>
    <m/>
    <m/>
  </r>
  <r>
    <s v="Склад &quot;Север&quot;"/>
    <x v="2"/>
    <x v="9112"/>
    <x v="6"/>
    <m/>
    <m/>
    <x v="0"/>
    <m/>
    <m/>
    <m/>
    <n v="114660"/>
    <n v="114660"/>
    <m/>
    <m/>
    <m/>
    <m/>
    <m/>
  </r>
  <r>
    <s v="Склад &quot;Север&quot;"/>
    <x v="2"/>
    <x v="9113"/>
    <x v="6"/>
    <m/>
    <m/>
    <x v="0"/>
    <m/>
    <m/>
    <m/>
    <n v="114660"/>
    <n v="114660"/>
    <m/>
    <m/>
    <m/>
    <m/>
    <m/>
  </r>
  <r>
    <s v="Склад &quot;Север&quot;"/>
    <x v="2"/>
    <x v="9114"/>
    <x v="6"/>
    <m/>
    <m/>
    <x v="0"/>
    <m/>
    <m/>
    <m/>
    <n v="114660"/>
    <n v="114660"/>
    <m/>
    <m/>
    <m/>
    <m/>
    <m/>
  </r>
  <r>
    <s v="Склад &quot;Север&quot;"/>
    <x v="2"/>
    <x v="9115"/>
    <x v="6"/>
    <m/>
    <m/>
    <x v="0"/>
    <m/>
    <m/>
    <m/>
    <n v="114660"/>
    <n v="114660"/>
    <m/>
    <m/>
    <m/>
    <m/>
    <m/>
  </r>
  <r>
    <s v="Склад &quot;Север&quot;"/>
    <x v="2"/>
    <x v="9116"/>
    <x v="6"/>
    <m/>
    <m/>
    <x v="0"/>
    <m/>
    <m/>
    <m/>
    <n v="114660"/>
    <n v="114660"/>
    <m/>
    <m/>
    <m/>
    <m/>
    <m/>
  </r>
  <r>
    <s v="Склад &quot;Север&quot;"/>
    <x v="2"/>
    <x v="9117"/>
    <x v="6"/>
    <m/>
    <m/>
    <x v="0"/>
    <m/>
    <m/>
    <m/>
    <n v="114660"/>
    <n v="114660"/>
    <m/>
    <m/>
    <m/>
    <m/>
    <m/>
  </r>
  <r>
    <s v="Склад &quot;Север&quot;"/>
    <x v="2"/>
    <x v="9118"/>
    <x v="6"/>
    <m/>
    <m/>
    <x v="0"/>
    <m/>
    <m/>
    <m/>
    <n v="114660"/>
    <n v="114660"/>
    <m/>
    <m/>
    <m/>
    <m/>
    <m/>
  </r>
  <r>
    <s v="Склад &quot;Север&quot;"/>
    <x v="2"/>
    <x v="9119"/>
    <x v="6"/>
    <m/>
    <m/>
    <x v="0"/>
    <m/>
    <m/>
    <m/>
    <n v="114660"/>
    <n v="114660"/>
    <m/>
    <m/>
    <m/>
    <m/>
    <m/>
  </r>
  <r>
    <s v="Склад &quot;Север&quot;"/>
    <x v="2"/>
    <x v="9120"/>
    <x v="6"/>
    <m/>
    <m/>
    <x v="0"/>
    <m/>
    <m/>
    <m/>
    <n v="116928"/>
    <n v="116928"/>
    <m/>
    <m/>
    <m/>
    <m/>
    <m/>
  </r>
  <r>
    <s v="Склад &quot;Север&quot;"/>
    <x v="2"/>
    <x v="9121"/>
    <x v="6"/>
    <m/>
    <m/>
    <x v="0"/>
    <m/>
    <m/>
    <m/>
    <n v="116928"/>
    <n v="116928"/>
    <m/>
    <m/>
    <m/>
    <m/>
    <m/>
  </r>
  <r>
    <s v="Склад &quot;Север&quot;"/>
    <x v="2"/>
    <x v="9122"/>
    <x v="6"/>
    <m/>
    <m/>
    <x v="0"/>
    <m/>
    <m/>
    <m/>
    <n v="116928"/>
    <n v="116928"/>
    <m/>
    <m/>
    <m/>
    <m/>
    <m/>
  </r>
  <r>
    <s v="Склад &quot;Север&quot;"/>
    <x v="2"/>
    <x v="9123"/>
    <x v="6"/>
    <m/>
    <m/>
    <x v="0"/>
    <m/>
    <m/>
    <m/>
    <n v="116928"/>
    <n v="116928"/>
    <m/>
    <m/>
    <m/>
    <m/>
    <m/>
  </r>
  <r>
    <s v="Склад &quot;Север&quot;"/>
    <x v="2"/>
    <x v="9124"/>
    <x v="6"/>
    <m/>
    <m/>
    <x v="0"/>
    <m/>
    <m/>
    <m/>
    <n v="116928"/>
    <n v="116928"/>
    <m/>
    <m/>
    <m/>
    <m/>
    <m/>
  </r>
  <r>
    <s v="Склад &quot;Север&quot;"/>
    <x v="2"/>
    <x v="9125"/>
    <x v="6"/>
    <m/>
    <m/>
    <x v="0"/>
    <m/>
    <m/>
    <m/>
    <n v="116928"/>
    <n v="116928"/>
    <m/>
    <m/>
    <m/>
    <m/>
    <m/>
  </r>
  <r>
    <s v="Склад &quot;Север&quot;"/>
    <x v="2"/>
    <x v="9126"/>
    <x v="6"/>
    <m/>
    <m/>
    <x v="0"/>
    <m/>
    <m/>
    <m/>
    <n v="116928"/>
    <n v="116928"/>
    <m/>
    <m/>
    <m/>
    <m/>
    <m/>
  </r>
  <r>
    <s v="Склад &quot;Север&quot;"/>
    <x v="2"/>
    <x v="9127"/>
    <x v="6"/>
    <m/>
    <m/>
    <x v="0"/>
    <m/>
    <m/>
    <m/>
    <n v="116928"/>
    <n v="116928"/>
    <m/>
    <m/>
    <m/>
    <m/>
    <m/>
  </r>
  <r>
    <s v="Склад &quot;Север&quot;"/>
    <x v="2"/>
    <x v="9128"/>
    <x v="6"/>
    <m/>
    <m/>
    <x v="0"/>
    <m/>
    <m/>
    <m/>
    <n v="116928"/>
    <n v="116928"/>
    <m/>
    <m/>
    <m/>
    <m/>
    <m/>
  </r>
  <r>
    <s v="Склад &quot;Север&quot;"/>
    <x v="2"/>
    <x v="9129"/>
    <x v="6"/>
    <m/>
    <m/>
    <x v="0"/>
    <m/>
    <m/>
    <m/>
    <n v="116928"/>
    <n v="116928"/>
    <m/>
    <m/>
    <m/>
    <m/>
    <m/>
  </r>
  <r>
    <s v="Склад &quot;Север&quot;"/>
    <x v="2"/>
    <x v="9130"/>
    <x v="6"/>
    <m/>
    <m/>
    <x v="0"/>
    <m/>
    <m/>
    <m/>
    <n v="116928"/>
    <n v="116928"/>
    <m/>
    <m/>
    <m/>
    <m/>
    <m/>
  </r>
  <r>
    <s v="Склад &quot;Север&quot;"/>
    <x v="2"/>
    <x v="9131"/>
    <x v="6"/>
    <m/>
    <m/>
    <x v="0"/>
    <m/>
    <m/>
    <m/>
    <n v="116928"/>
    <n v="116928"/>
    <m/>
    <m/>
    <m/>
    <m/>
    <m/>
  </r>
  <r>
    <s v="Склад &quot;Север&quot;"/>
    <x v="2"/>
    <x v="9132"/>
    <x v="6"/>
    <m/>
    <m/>
    <x v="0"/>
    <m/>
    <m/>
    <m/>
    <n v="116928"/>
    <n v="116928"/>
    <m/>
    <m/>
    <m/>
    <m/>
    <m/>
  </r>
  <r>
    <s v="Склад &quot;Север&quot;"/>
    <x v="2"/>
    <x v="9133"/>
    <x v="6"/>
    <m/>
    <m/>
    <x v="0"/>
    <m/>
    <m/>
    <m/>
    <n v="116928"/>
    <n v="116928"/>
    <m/>
    <m/>
    <m/>
    <m/>
    <m/>
  </r>
  <r>
    <s v="Склад &quot;Север&quot;"/>
    <x v="2"/>
    <x v="9134"/>
    <x v="6"/>
    <m/>
    <m/>
    <x v="0"/>
    <m/>
    <m/>
    <m/>
    <n v="116928"/>
    <n v="116928"/>
    <m/>
    <m/>
    <m/>
    <m/>
    <m/>
  </r>
  <r>
    <s v="Склад &quot;Север&quot;"/>
    <x v="2"/>
    <x v="9135"/>
    <x v="6"/>
    <m/>
    <m/>
    <x v="0"/>
    <m/>
    <m/>
    <m/>
    <n v="56779.199999999997"/>
    <n v="56779.199999999997"/>
    <m/>
    <m/>
    <m/>
    <m/>
    <m/>
  </r>
  <r>
    <s v="Склад &quot;Север&quot;"/>
    <x v="2"/>
    <x v="9136"/>
    <x v="6"/>
    <m/>
    <m/>
    <x v="0"/>
    <m/>
    <m/>
    <m/>
    <n v="45856.25"/>
    <n v="45856.25"/>
    <m/>
    <m/>
    <m/>
    <m/>
    <m/>
  </r>
  <r>
    <s v="Склад &quot;Север&quot;"/>
    <x v="2"/>
    <x v="9137"/>
    <x v="6"/>
    <m/>
    <m/>
    <x v="0"/>
    <m/>
    <m/>
    <m/>
    <n v="45856.25"/>
    <n v="45856.25"/>
    <m/>
    <m/>
    <m/>
    <m/>
    <m/>
  </r>
  <r>
    <s v="Склад &quot;Север&quot;"/>
    <x v="2"/>
    <x v="9138"/>
    <x v="6"/>
    <m/>
    <m/>
    <x v="0"/>
    <m/>
    <m/>
    <m/>
    <n v="45856.25"/>
    <n v="45856.25"/>
    <m/>
    <m/>
    <m/>
    <m/>
    <m/>
  </r>
  <r>
    <s v="Склад &quot;Север&quot;"/>
    <x v="2"/>
    <x v="9139"/>
    <x v="6"/>
    <m/>
    <m/>
    <x v="0"/>
    <m/>
    <m/>
    <m/>
    <n v="438000"/>
    <n v="438000"/>
    <m/>
    <m/>
    <m/>
    <m/>
    <m/>
  </r>
  <r>
    <s v="Склад &quot;Север&quot;"/>
    <x v="2"/>
    <x v="9140"/>
    <x v="6"/>
    <m/>
    <m/>
    <x v="0"/>
    <m/>
    <m/>
    <m/>
    <n v="65265.83"/>
    <n v="65265.83"/>
    <m/>
    <m/>
    <m/>
    <m/>
    <m/>
  </r>
  <r>
    <s v="Склад &quot;Север&quot;"/>
    <x v="2"/>
    <x v="9141"/>
    <x v="6"/>
    <m/>
    <m/>
    <x v="0"/>
    <m/>
    <m/>
    <n v="1187145"/>
    <m/>
    <n v="1187145"/>
    <m/>
    <m/>
    <m/>
    <m/>
    <m/>
  </r>
  <r>
    <s v="Склад &quot;Север&quot;"/>
    <x v="2"/>
    <x v="9142"/>
    <x v="6"/>
    <m/>
    <m/>
    <x v="0"/>
    <m/>
    <m/>
    <m/>
    <n v="54935.83"/>
    <m/>
    <n v="54935.83"/>
    <m/>
    <m/>
    <m/>
    <m/>
  </r>
  <r>
    <s v="Склад &quot;Север&quot;"/>
    <x v="2"/>
    <x v="9143"/>
    <x v="6"/>
    <m/>
    <m/>
    <x v="0"/>
    <m/>
    <m/>
    <m/>
    <n v="463783.79"/>
    <n v="463783.79"/>
    <m/>
    <m/>
    <m/>
    <m/>
    <m/>
  </r>
  <r>
    <s v="Склад &quot;Север&quot;"/>
    <x v="2"/>
    <x v="9144"/>
    <x v="6"/>
    <m/>
    <m/>
    <x v="0"/>
    <m/>
    <m/>
    <m/>
    <n v="306582.2"/>
    <n v="306582.2"/>
    <m/>
    <m/>
    <m/>
    <m/>
    <m/>
  </r>
  <r>
    <s v="Склад &quot;Север&quot;"/>
    <x v="2"/>
    <x v="9145"/>
    <x v="6"/>
    <m/>
    <m/>
    <x v="0"/>
    <m/>
    <m/>
    <m/>
    <n v="250000"/>
    <n v="250000"/>
    <m/>
    <m/>
    <m/>
    <m/>
    <m/>
  </r>
  <r>
    <s v="Склад &quot;Север&quot;"/>
    <x v="2"/>
    <x v="9146"/>
    <x v="6"/>
    <m/>
    <m/>
    <x v="0"/>
    <m/>
    <m/>
    <m/>
    <n v="264000"/>
    <n v="264000"/>
    <m/>
    <m/>
    <m/>
    <m/>
    <m/>
  </r>
  <r>
    <s v="Склад &quot;Север&quot;"/>
    <x v="2"/>
    <x v="9147"/>
    <x v="6"/>
    <m/>
    <m/>
    <x v="0"/>
    <m/>
    <m/>
    <m/>
    <n v="252429.17"/>
    <n v="252429.17"/>
    <m/>
    <m/>
    <m/>
    <m/>
    <m/>
  </r>
  <r>
    <s v="Склад &quot;Север&quot;"/>
    <x v="2"/>
    <x v="9148"/>
    <x v="6"/>
    <m/>
    <m/>
    <x v="0"/>
    <m/>
    <m/>
    <m/>
    <n v="45457.5"/>
    <m/>
    <n v="45457.5"/>
    <m/>
    <m/>
    <m/>
    <m/>
  </r>
  <r>
    <s v="Склад &quot;Север&quot;"/>
    <x v="2"/>
    <x v="9149"/>
    <x v="6"/>
    <m/>
    <m/>
    <x v="0"/>
    <m/>
    <m/>
    <m/>
    <n v="45579.17"/>
    <n v="45579.17"/>
    <m/>
    <m/>
    <m/>
    <m/>
    <m/>
  </r>
  <r>
    <s v="Склад &quot;Север&quot;"/>
    <x v="2"/>
    <x v="9150"/>
    <x v="6"/>
    <m/>
    <m/>
    <x v="0"/>
    <m/>
    <m/>
    <m/>
    <n v="786421.6"/>
    <n v="786421.6"/>
    <m/>
    <m/>
    <m/>
    <m/>
    <m/>
  </r>
  <r>
    <s v="Склад &quot;Север&quot;"/>
    <x v="2"/>
    <x v="9151"/>
    <x v="6"/>
    <m/>
    <m/>
    <x v="0"/>
    <m/>
    <m/>
    <m/>
    <n v="90307"/>
    <n v="90307"/>
    <m/>
    <m/>
    <m/>
    <m/>
    <m/>
  </r>
  <r>
    <s v="Склад &quot;Север&quot;"/>
    <x v="2"/>
    <x v="9152"/>
    <x v="6"/>
    <m/>
    <m/>
    <x v="0"/>
    <m/>
    <m/>
    <m/>
    <n v="114004.8"/>
    <n v="114004.8"/>
    <m/>
    <m/>
    <m/>
    <m/>
    <m/>
  </r>
  <r>
    <s v="Склад &quot;Север&quot;"/>
    <x v="2"/>
    <x v="9153"/>
    <x v="6"/>
    <m/>
    <m/>
    <x v="0"/>
    <m/>
    <m/>
    <m/>
    <n v="114004.8"/>
    <n v="114004.8"/>
    <m/>
    <m/>
    <m/>
    <m/>
    <m/>
  </r>
  <r>
    <s v="Склад &quot;Север&quot;"/>
    <x v="2"/>
    <x v="9154"/>
    <x v="6"/>
    <m/>
    <m/>
    <x v="0"/>
    <m/>
    <m/>
    <m/>
    <n v="114004.8"/>
    <n v="114004.8"/>
    <m/>
    <m/>
    <m/>
    <m/>
    <m/>
  </r>
  <r>
    <s v="Склад &quot;Север&quot;"/>
    <x v="2"/>
    <x v="9155"/>
    <x v="6"/>
    <m/>
    <m/>
    <x v="0"/>
    <m/>
    <m/>
    <m/>
    <n v="114004.8"/>
    <n v="114004.8"/>
    <m/>
    <m/>
    <m/>
    <m/>
    <m/>
  </r>
  <r>
    <s v="Склад &quot;Север&quot;"/>
    <x v="2"/>
    <x v="9156"/>
    <x v="6"/>
    <m/>
    <m/>
    <x v="0"/>
    <m/>
    <m/>
    <m/>
    <n v="114004.8"/>
    <n v="114004.8"/>
    <m/>
    <m/>
    <m/>
    <m/>
    <m/>
  </r>
  <r>
    <s v="Склад &quot;Север&quot;"/>
    <x v="2"/>
    <x v="9157"/>
    <x v="6"/>
    <m/>
    <m/>
    <x v="0"/>
    <m/>
    <m/>
    <m/>
    <n v="114004.8"/>
    <n v="114004.8"/>
    <m/>
    <m/>
    <m/>
    <m/>
    <m/>
  </r>
  <r>
    <s v="Склад &quot;Север&quot;"/>
    <x v="2"/>
    <x v="9158"/>
    <x v="6"/>
    <m/>
    <m/>
    <x v="0"/>
    <m/>
    <m/>
    <m/>
    <n v="114004.8"/>
    <n v="114004.8"/>
    <m/>
    <m/>
    <m/>
    <m/>
    <m/>
  </r>
  <r>
    <s v="Склад &quot;Север&quot;"/>
    <x v="2"/>
    <x v="9159"/>
    <x v="6"/>
    <m/>
    <m/>
    <x v="0"/>
    <m/>
    <m/>
    <m/>
    <n v="114004.8"/>
    <n v="114004.8"/>
    <m/>
    <m/>
    <m/>
    <m/>
    <m/>
  </r>
  <r>
    <s v="Склад &quot;Север&quot;"/>
    <x v="2"/>
    <x v="9160"/>
    <x v="6"/>
    <m/>
    <m/>
    <x v="0"/>
    <m/>
    <m/>
    <m/>
    <n v="114004.8"/>
    <n v="114004.8"/>
    <m/>
    <m/>
    <m/>
    <m/>
    <m/>
  </r>
  <r>
    <s v="Склад &quot;Север&quot;"/>
    <x v="2"/>
    <x v="9161"/>
    <x v="6"/>
    <m/>
    <m/>
    <x v="0"/>
    <m/>
    <m/>
    <m/>
    <n v="114004.8"/>
    <n v="114004.8"/>
    <m/>
    <m/>
    <m/>
    <m/>
    <m/>
  </r>
  <r>
    <s v="Склад &quot;Север&quot;"/>
    <x v="2"/>
    <x v="9162"/>
    <x v="6"/>
    <m/>
    <m/>
    <x v="0"/>
    <m/>
    <m/>
    <n v="313638"/>
    <m/>
    <n v="313638"/>
    <m/>
    <m/>
    <m/>
    <m/>
    <m/>
  </r>
  <r>
    <s v="Склад &quot;Север&quot;"/>
    <x v="2"/>
    <x v="9163"/>
    <x v="6"/>
    <m/>
    <m/>
    <x v="0"/>
    <m/>
    <m/>
    <n v="313638"/>
    <m/>
    <n v="313638"/>
    <m/>
    <m/>
    <m/>
    <m/>
    <m/>
  </r>
  <r>
    <s v="Склад &quot;Север&quot;"/>
    <x v="2"/>
    <x v="9164"/>
    <x v="6"/>
    <m/>
    <m/>
    <x v="0"/>
    <m/>
    <m/>
    <m/>
    <n v="313644"/>
    <n v="313644"/>
    <m/>
    <m/>
    <m/>
    <m/>
    <m/>
  </r>
  <r>
    <s v="Склад &quot;Север&quot;"/>
    <x v="2"/>
    <x v="9165"/>
    <x v="6"/>
    <m/>
    <m/>
    <x v="0"/>
    <m/>
    <m/>
    <m/>
    <n v="313644"/>
    <n v="313644"/>
    <m/>
    <m/>
    <m/>
    <m/>
    <m/>
  </r>
  <r>
    <s v="Склад &quot;Север&quot;"/>
    <x v="2"/>
    <x v="9166"/>
    <x v="6"/>
    <m/>
    <m/>
    <x v="0"/>
    <m/>
    <m/>
    <m/>
    <n v="313644"/>
    <n v="313644"/>
    <m/>
    <m/>
    <m/>
    <m/>
    <m/>
  </r>
  <r>
    <s v="Склад &quot;Север&quot;"/>
    <x v="2"/>
    <x v="9167"/>
    <x v="6"/>
    <m/>
    <m/>
    <x v="0"/>
    <m/>
    <m/>
    <m/>
    <n v="313644"/>
    <n v="313644"/>
    <m/>
    <m/>
    <m/>
    <m/>
    <m/>
  </r>
  <r>
    <s v="Склад &quot;Север&quot;"/>
    <x v="2"/>
    <x v="9168"/>
    <x v="6"/>
    <m/>
    <m/>
    <x v="0"/>
    <m/>
    <m/>
    <m/>
    <n v="313644"/>
    <n v="313644"/>
    <m/>
    <m/>
    <m/>
    <m/>
    <m/>
  </r>
  <r>
    <s v="Склад &quot;Север&quot;"/>
    <x v="2"/>
    <x v="9169"/>
    <x v="6"/>
    <m/>
    <m/>
    <x v="0"/>
    <m/>
    <m/>
    <m/>
    <n v="313644"/>
    <m/>
    <n v="313644"/>
    <m/>
    <m/>
    <m/>
    <m/>
  </r>
  <r>
    <s v="Склад &quot;Север&quot;"/>
    <x v="2"/>
    <x v="9170"/>
    <x v="6"/>
    <m/>
    <m/>
    <x v="0"/>
    <m/>
    <m/>
    <m/>
    <n v="304750"/>
    <m/>
    <n v="304750"/>
    <m/>
    <m/>
    <m/>
    <m/>
  </r>
  <r>
    <s v="Склад &quot;Север&quot;"/>
    <x v="2"/>
    <x v="9171"/>
    <x v="6"/>
    <m/>
    <m/>
    <x v="0"/>
    <m/>
    <m/>
    <m/>
    <n v="304750"/>
    <m/>
    <n v="304750"/>
    <m/>
    <m/>
    <m/>
    <m/>
  </r>
  <r>
    <s v="Склад &quot;Север&quot;"/>
    <x v="2"/>
    <x v="9172"/>
    <x v="6"/>
    <m/>
    <m/>
    <x v="0"/>
    <m/>
    <m/>
    <m/>
    <n v="304750"/>
    <m/>
    <n v="304750"/>
    <m/>
    <m/>
    <m/>
    <m/>
  </r>
  <r>
    <s v="Склад &quot;Север&quot;"/>
    <x v="2"/>
    <x v="9173"/>
    <x v="6"/>
    <m/>
    <m/>
    <x v="0"/>
    <m/>
    <m/>
    <m/>
    <n v="304750"/>
    <m/>
    <n v="304750"/>
    <m/>
    <m/>
    <m/>
    <m/>
  </r>
  <r>
    <s v="Склад &quot;Север&quot;"/>
    <x v="2"/>
    <x v="9174"/>
    <x v="6"/>
    <m/>
    <m/>
    <x v="0"/>
    <m/>
    <m/>
    <m/>
    <n v="115000"/>
    <n v="115000"/>
    <m/>
    <m/>
    <m/>
    <m/>
    <m/>
  </r>
  <r>
    <s v="Склад &quot;Север&quot;"/>
    <x v="2"/>
    <x v="9175"/>
    <x v="6"/>
    <m/>
    <m/>
    <x v="0"/>
    <m/>
    <m/>
    <m/>
    <n v="47240"/>
    <n v="47240"/>
    <m/>
    <m/>
    <m/>
    <m/>
    <m/>
  </r>
  <r>
    <s v="Склад &quot;Север&quot;"/>
    <x v="2"/>
    <x v="9176"/>
    <x v="6"/>
    <m/>
    <m/>
    <x v="0"/>
    <m/>
    <m/>
    <m/>
    <n v="47240"/>
    <n v="47240"/>
    <m/>
    <m/>
    <m/>
    <m/>
    <m/>
  </r>
  <r>
    <s v="Склад &quot;Север&quot;"/>
    <x v="2"/>
    <x v="9177"/>
    <x v="6"/>
    <m/>
    <m/>
    <x v="0"/>
    <m/>
    <m/>
    <m/>
    <n v="144907.5"/>
    <n v="144907.5"/>
    <m/>
    <m/>
    <m/>
    <m/>
    <m/>
  </r>
  <r>
    <s v="Склад &quot;Север&quot;"/>
    <x v="2"/>
    <x v="9178"/>
    <x v="6"/>
    <m/>
    <m/>
    <x v="0"/>
    <m/>
    <m/>
    <m/>
    <n v="176400"/>
    <n v="176400"/>
    <m/>
    <m/>
    <m/>
    <m/>
    <m/>
  </r>
  <r>
    <s v="Склад &quot;Север&quot;"/>
    <x v="2"/>
    <x v="9179"/>
    <x v="6"/>
    <m/>
    <m/>
    <x v="0"/>
    <m/>
    <m/>
    <m/>
    <n v="319086"/>
    <n v="319086"/>
    <m/>
    <m/>
    <m/>
    <m/>
    <m/>
  </r>
  <r>
    <s v="Склад &quot;Север&quot;"/>
    <x v="2"/>
    <x v="9180"/>
    <x v="6"/>
    <m/>
    <m/>
    <x v="0"/>
    <m/>
    <m/>
    <m/>
    <n v="278400"/>
    <m/>
    <n v="278400"/>
    <m/>
    <m/>
    <m/>
    <m/>
  </r>
  <r>
    <s v="Склад &quot;Север&quot;"/>
    <x v="2"/>
    <x v="9181"/>
    <x v="6"/>
    <m/>
    <m/>
    <x v="0"/>
    <m/>
    <m/>
    <n v="43200"/>
    <m/>
    <n v="43200"/>
    <m/>
    <m/>
    <m/>
    <m/>
    <m/>
  </r>
  <r>
    <s v="Склад &quot;Север&quot;"/>
    <x v="2"/>
    <x v="9182"/>
    <x v="6"/>
    <m/>
    <m/>
    <x v="0"/>
    <m/>
    <m/>
    <m/>
    <n v="85968"/>
    <n v="85968"/>
    <m/>
    <m/>
    <m/>
    <m/>
    <m/>
  </r>
  <r>
    <s v="Склад &quot;Север&quot;"/>
    <x v="2"/>
    <x v="9183"/>
    <x v="6"/>
    <m/>
    <m/>
    <x v="0"/>
    <m/>
    <m/>
    <m/>
    <n v="40428"/>
    <n v="40428"/>
    <m/>
    <m/>
    <m/>
    <m/>
    <m/>
  </r>
  <r>
    <s v="Склад &quot;Север&quot;"/>
    <x v="2"/>
    <x v="9184"/>
    <x v="6"/>
    <m/>
    <m/>
    <x v="0"/>
    <m/>
    <m/>
    <m/>
    <n v="372000"/>
    <n v="372000"/>
    <m/>
    <m/>
    <m/>
    <m/>
    <m/>
  </r>
  <r>
    <s v="Склад &quot;Север&quot;"/>
    <x v="2"/>
    <x v="9185"/>
    <x v="6"/>
    <m/>
    <m/>
    <x v="0"/>
    <m/>
    <m/>
    <m/>
    <n v="47460"/>
    <m/>
    <n v="47460"/>
    <m/>
    <m/>
    <m/>
    <m/>
  </r>
  <r>
    <s v="Склад &quot;Север&quot;"/>
    <x v="2"/>
    <x v="9185"/>
    <x v="6"/>
    <m/>
    <m/>
    <x v="0"/>
    <m/>
    <m/>
    <m/>
    <n v="47460"/>
    <m/>
    <n v="47460"/>
    <m/>
    <m/>
    <m/>
    <m/>
  </r>
  <r>
    <s v="Склад &quot;Север&quot;"/>
    <x v="2"/>
    <x v="9186"/>
    <x v="6"/>
    <m/>
    <m/>
    <x v="0"/>
    <m/>
    <m/>
    <m/>
    <n v="64677.599999999999"/>
    <n v="64677.599999999999"/>
    <m/>
    <m/>
    <m/>
    <m/>
    <m/>
  </r>
  <r>
    <s v="Склад &quot;Север&quot;"/>
    <x v="2"/>
    <x v="9187"/>
    <x v="6"/>
    <m/>
    <m/>
    <x v="0"/>
    <m/>
    <m/>
    <m/>
    <n v="70200"/>
    <m/>
    <n v="70200"/>
    <m/>
    <m/>
    <m/>
    <m/>
  </r>
  <r>
    <s v="Склад &quot;Север&quot;"/>
    <x v="2"/>
    <x v="9188"/>
    <x v="6"/>
    <m/>
    <m/>
    <x v="0"/>
    <m/>
    <m/>
    <m/>
    <n v="70200"/>
    <m/>
    <n v="70200"/>
    <m/>
    <m/>
    <m/>
    <m/>
  </r>
  <r>
    <s v="Склад &quot;Север&quot;"/>
    <x v="2"/>
    <x v="9189"/>
    <x v="6"/>
    <m/>
    <m/>
    <x v="0"/>
    <m/>
    <m/>
    <m/>
    <n v="58926"/>
    <n v="58926"/>
    <m/>
    <m/>
    <m/>
    <m/>
    <m/>
  </r>
  <r>
    <s v="Склад &quot;Север&quot;"/>
    <x v="2"/>
    <x v="9190"/>
    <x v="6"/>
    <m/>
    <m/>
    <x v="0"/>
    <m/>
    <m/>
    <m/>
    <n v="58926"/>
    <n v="58926"/>
    <m/>
    <m/>
    <m/>
    <m/>
    <m/>
  </r>
  <r>
    <s v="Склад &quot;Север&quot;"/>
    <x v="2"/>
    <x v="9191"/>
    <x v="6"/>
    <m/>
    <m/>
    <x v="0"/>
    <m/>
    <m/>
    <m/>
    <n v="58926"/>
    <n v="58926"/>
    <m/>
    <m/>
    <m/>
    <m/>
    <m/>
  </r>
  <r>
    <s v="Склад &quot;Север&quot;"/>
    <x v="2"/>
    <x v="9192"/>
    <x v="6"/>
    <m/>
    <m/>
    <x v="0"/>
    <m/>
    <m/>
    <m/>
    <n v="58926"/>
    <n v="58926"/>
    <m/>
    <m/>
    <m/>
    <m/>
    <m/>
  </r>
  <r>
    <s v="Склад &quot;Север&quot;"/>
    <x v="2"/>
    <x v="9193"/>
    <x v="6"/>
    <m/>
    <m/>
    <x v="0"/>
    <m/>
    <m/>
    <m/>
    <n v="58926"/>
    <m/>
    <n v="58926"/>
    <m/>
    <m/>
    <m/>
    <m/>
  </r>
  <r>
    <s v="Склад &quot;Север&quot;"/>
    <x v="2"/>
    <x v="9194"/>
    <x v="6"/>
    <m/>
    <m/>
    <x v="0"/>
    <m/>
    <m/>
    <m/>
    <n v="58926"/>
    <m/>
    <n v="58926"/>
    <m/>
    <m/>
    <m/>
    <m/>
  </r>
  <r>
    <s v="Склад &quot;Север&quot;"/>
    <x v="2"/>
    <x v="9195"/>
    <x v="6"/>
    <m/>
    <m/>
    <x v="0"/>
    <m/>
    <m/>
    <m/>
    <n v="58926"/>
    <m/>
    <n v="58926"/>
    <m/>
    <m/>
    <m/>
    <m/>
  </r>
  <r>
    <s v="Склад &quot;Север&quot;"/>
    <x v="2"/>
    <x v="9196"/>
    <x v="6"/>
    <m/>
    <m/>
    <x v="0"/>
    <m/>
    <m/>
    <m/>
    <n v="58926"/>
    <m/>
    <n v="58926"/>
    <m/>
    <m/>
    <m/>
    <m/>
  </r>
  <r>
    <s v="Склад &quot;Север&quot;"/>
    <x v="2"/>
    <x v="9197"/>
    <x v="6"/>
    <m/>
    <m/>
    <x v="0"/>
    <m/>
    <m/>
    <m/>
    <n v="58926"/>
    <m/>
    <n v="58926"/>
    <m/>
    <m/>
    <m/>
    <m/>
  </r>
  <r>
    <s v="Склад &quot;Север&quot;"/>
    <x v="2"/>
    <x v="9198"/>
    <x v="6"/>
    <m/>
    <m/>
    <x v="0"/>
    <m/>
    <m/>
    <m/>
    <n v="58926"/>
    <m/>
    <n v="58926"/>
    <m/>
    <m/>
    <m/>
    <m/>
  </r>
  <r>
    <s v="Склад &quot;Север&quot;"/>
    <x v="2"/>
    <x v="9199"/>
    <x v="6"/>
    <m/>
    <m/>
    <x v="0"/>
    <m/>
    <m/>
    <m/>
    <n v="58926"/>
    <m/>
    <n v="58926"/>
    <m/>
    <m/>
    <m/>
    <m/>
  </r>
  <r>
    <s v="Склад &quot;Север&quot;"/>
    <x v="2"/>
    <x v="9200"/>
    <x v="6"/>
    <m/>
    <m/>
    <x v="0"/>
    <m/>
    <m/>
    <m/>
    <n v="71820"/>
    <m/>
    <n v="71820"/>
    <m/>
    <m/>
    <m/>
    <m/>
  </r>
  <r>
    <s v="Склад &quot;Север&quot;"/>
    <x v="2"/>
    <x v="9201"/>
    <x v="6"/>
    <m/>
    <m/>
    <x v="0"/>
    <m/>
    <m/>
    <m/>
    <n v="71820"/>
    <m/>
    <n v="71820"/>
    <m/>
    <m/>
    <m/>
    <m/>
  </r>
  <r>
    <s v="Склад &quot;Север&quot;"/>
    <x v="2"/>
    <x v="9202"/>
    <x v="6"/>
    <m/>
    <m/>
    <x v="0"/>
    <m/>
    <m/>
    <m/>
    <n v="71820"/>
    <m/>
    <n v="71820"/>
    <m/>
    <m/>
    <m/>
    <m/>
  </r>
  <r>
    <s v="Склад &quot;Север&quot;"/>
    <x v="2"/>
    <x v="9203"/>
    <x v="6"/>
    <m/>
    <m/>
    <x v="0"/>
    <m/>
    <m/>
    <m/>
    <n v="79140"/>
    <m/>
    <n v="79140"/>
    <m/>
    <m/>
    <m/>
    <m/>
  </r>
  <r>
    <s v="Склад &quot;Север&quot;"/>
    <x v="2"/>
    <x v="9204"/>
    <x v="6"/>
    <m/>
    <m/>
    <x v="0"/>
    <m/>
    <m/>
    <m/>
    <n v="79140"/>
    <n v="79140"/>
    <m/>
    <m/>
    <m/>
    <m/>
    <m/>
  </r>
  <r>
    <s v="Склад &quot;Север&quot;"/>
    <x v="2"/>
    <x v="9205"/>
    <x v="6"/>
    <m/>
    <m/>
    <x v="0"/>
    <m/>
    <m/>
    <m/>
    <n v="79140"/>
    <m/>
    <n v="79140"/>
    <m/>
    <m/>
    <m/>
    <m/>
  </r>
  <r>
    <s v="Склад &quot;Север&quot;"/>
    <x v="2"/>
    <x v="9206"/>
    <x v="6"/>
    <m/>
    <m/>
    <x v="0"/>
    <m/>
    <m/>
    <m/>
    <n v="222000"/>
    <n v="222000"/>
    <m/>
    <m/>
    <m/>
    <m/>
    <m/>
  </r>
  <r>
    <s v="Склад &quot;Север&quot;"/>
    <x v="2"/>
    <x v="9207"/>
    <x v="6"/>
    <m/>
    <m/>
    <x v="0"/>
    <m/>
    <m/>
    <m/>
    <n v="222000"/>
    <n v="222000"/>
    <m/>
    <m/>
    <m/>
    <m/>
    <m/>
  </r>
  <r>
    <s v="Склад &quot;Север&quot;"/>
    <x v="2"/>
    <x v="9208"/>
    <x v="6"/>
    <m/>
    <m/>
    <x v="0"/>
    <m/>
    <m/>
    <m/>
    <n v="109740"/>
    <m/>
    <n v="109740"/>
    <m/>
    <m/>
    <m/>
    <m/>
  </r>
  <r>
    <s v="Склад &quot;Север&quot;"/>
    <x v="2"/>
    <x v="9209"/>
    <x v="6"/>
    <m/>
    <m/>
    <x v="0"/>
    <m/>
    <m/>
    <m/>
    <n v="109740"/>
    <m/>
    <n v="109740"/>
    <m/>
    <m/>
    <m/>
    <m/>
  </r>
  <r>
    <s v="Склад &quot;Север&quot;"/>
    <x v="2"/>
    <x v="9210"/>
    <x v="6"/>
    <m/>
    <m/>
    <x v="0"/>
    <m/>
    <m/>
    <m/>
    <n v="111000"/>
    <m/>
    <n v="111000"/>
    <m/>
    <m/>
    <m/>
    <m/>
  </r>
  <r>
    <s v="Склад &quot;Север&quot;"/>
    <x v="2"/>
    <x v="9211"/>
    <x v="6"/>
    <m/>
    <m/>
    <x v="0"/>
    <m/>
    <m/>
    <m/>
    <n v="111000"/>
    <m/>
    <n v="111000"/>
    <m/>
    <m/>
    <m/>
    <m/>
  </r>
  <r>
    <s v="Склад &quot;Север&quot;"/>
    <x v="2"/>
    <x v="9212"/>
    <x v="6"/>
    <m/>
    <m/>
    <x v="0"/>
    <m/>
    <m/>
    <m/>
    <n v="60360"/>
    <n v="60360"/>
    <m/>
    <m/>
    <m/>
    <m/>
    <m/>
  </r>
  <r>
    <s v="Склад &quot;Север&quot;"/>
    <x v="2"/>
    <x v="9213"/>
    <x v="6"/>
    <m/>
    <m/>
    <x v="0"/>
    <m/>
    <m/>
    <m/>
    <n v="60360"/>
    <n v="60360"/>
    <m/>
    <m/>
    <m/>
    <m/>
    <m/>
  </r>
  <r>
    <s v="Склад &quot;Север&quot;"/>
    <x v="2"/>
    <x v="9214"/>
    <x v="6"/>
    <m/>
    <m/>
    <x v="0"/>
    <m/>
    <m/>
    <m/>
    <n v="60360"/>
    <n v="60360"/>
    <m/>
    <m/>
    <m/>
    <m/>
    <m/>
  </r>
  <r>
    <s v="Склад &quot;Север&quot;"/>
    <x v="2"/>
    <x v="9215"/>
    <x v="6"/>
    <m/>
    <m/>
    <x v="0"/>
    <m/>
    <m/>
    <m/>
    <n v="62580"/>
    <n v="62580"/>
    <m/>
    <m/>
    <m/>
    <m/>
    <m/>
  </r>
  <r>
    <s v="Склад &quot;Север&quot;"/>
    <x v="2"/>
    <x v="9216"/>
    <x v="6"/>
    <m/>
    <m/>
    <x v="0"/>
    <m/>
    <m/>
    <m/>
    <n v="62580"/>
    <n v="62580"/>
    <m/>
    <m/>
    <m/>
    <m/>
    <m/>
  </r>
  <r>
    <s v="Склад &quot;Север&quot;"/>
    <x v="2"/>
    <x v="9217"/>
    <x v="6"/>
    <m/>
    <m/>
    <x v="0"/>
    <m/>
    <m/>
    <m/>
    <n v="62580"/>
    <n v="62580"/>
    <m/>
    <m/>
    <m/>
    <m/>
    <m/>
  </r>
  <r>
    <s v="Склад &quot;Север&quot;"/>
    <x v="2"/>
    <x v="9218"/>
    <x v="6"/>
    <m/>
    <m/>
    <x v="0"/>
    <m/>
    <m/>
    <m/>
    <n v="62580"/>
    <n v="62580"/>
    <m/>
    <m/>
    <m/>
    <m/>
    <m/>
  </r>
  <r>
    <s v="Склад &quot;Север&quot;"/>
    <x v="2"/>
    <x v="9219"/>
    <x v="6"/>
    <m/>
    <m/>
    <x v="0"/>
    <m/>
    <m/>
    <m/>
    <n v="62580"/>
    <n v="62580"/>
    <m/>
    <m/>
    <m/>
    <m/>
    <m/>
  </r>
  <r>
    <s v="Склад &quot;Север&quot;"/>
    <x v="2"/>
    <x v="9220"/>
    <x v="6"/>
    <m/>
    <m/>
    <x v="0"/>
    <m/>
    <m/>
    <m/>
    <n v="62580"/>
    <n v="62580"/>
    <m/>
    <m/>
    <m/>
    <m/>
    <m/>
  </r>
  <r>
    <s v="Склад &quot;Север&quot;"/>
    <x v="2"/>
    <x v="9221"/>
    <x v="6"/>
    <m/>
    <m/>
    <x v="0"/>
    <m/>
    <m/>
    <m/>
    <n v="62580"/>
    <n v="62580"/>
    <m/>
    <m/>
    <m/>
    <m/>
    <m/>
  </r>
  <r>
    <s v="Склад &quot;Север&quot;"/>
    <x v="2"/>
    <x v="9222"/>
    <x v="6"/>
    <m/>
    <m/>
    <x v="0"/>
    <m/>
    <m/>
    <m/>
    <n v="62580"/>
    <n v="62580"/>
    <m/>
    <m/>
    <m/>
    <m/>
    <m/>
  </r>
  <r>
    <s v="Склад &quot;Север&quot;"/>
    <x v="2"/>
    <x v="9223"/>
    <x v="6"/>
    <m/>
    <m/>
    <x v="0"/>
    <m/>
    <m/>
    <m/>
    <n v="62580"/>
    <n v="62580"/>
    <m/>
    <m/>
    <m/>
    <m/>
    <m/>
  </r>
  <r>
    <s v="Склад &quot;Север&quot;"/>
    <x v="2"/>
    <x v="9224"/>
    <x v="6"/>
    <m/>
    <m/>
    <x v="0"/>
    <m/>
    <m/>
    <m/>
    <n v="62580"/>
    <n v="62580"/>
    <m/>
    <m/>
    <m/>
    <m/>
    <m/>
  </r>
  <r>
    <s v="Склад &quot;Север&quot;"/>
    <x v="2"/>
    <x v="9225"/>
    <x v="6"/>
    <m/>
    <m/>
    <x v="0"/>
    <m/>
    <m/>
    <m/>
    <n v="62580"/>
    <n v="62580"/>
    <m/>
    <m/>
    <m/>
    <m/>
    <m/>
  </r>
  <r>
    <s v="Склад &quot;Север&quot;"/>
    <x v="2"/>
    <x v="9226"/>
    <x v="6"/>
    <m/>
    <m/>
    <x v="0"/>
    <m/>
    <m/>
    <m/>
    <n v="62580"/>
    <n v="62580"/>
    <m/>
    <m/>
    <m/>
    <m/>
    <m/>
  </r>
  <r>
    <s v="Склад &quot;Север&quot;"/>
    <x v="2"/>
    <x v="9227"/>
    <x v="6"/>
    <m/>
    <m/>
    <x v="0"/>
    <m/>
    <m/>
    <m/>
    <n v="81120"/>
    <n v="81120"/>
    <m/>
    <m/>
    <m/>
    <m/>
    <m/>
  </r>
  <r>
    <s v="Склад &quot;Север&quot;"/>
    <x v="2"/>
    <x v="9228"/>
    <x v="6"/>
    <m/>
    <m/>
    <x v="0"/>
    <m/>
    <m/>
    <m/>
    <n v="81120"/>
    <n v="81120"/>
    <m/>
    <m/>
    <m/>
    <m/>
    <m/>
  </r>
  <r>
    <s v="Склад &quot;Север&quot;"/>
    <x v="2"/>
    <x v="9229"/>
    <x v="6"/>
    <m/>
    <m/>
    <x v="0"/>
    <m/>
    <m/>
    <m/>
    <n v="81120"/>
    <n v="81120"/>
    <m/>
    <m/>
    <m/>
    <m/>
    <m/>
  </r>
  <r>
    <s v="Склад &quot;Север&quot;"/>
    <x v="2"/>
    <x v="9230"/>
    <x v="6"/>
    <m/>
    <m/>
    <x v="0"/>
    <m/>
    <m/>
    <m/>
    <n v="81120"/>
    <n v="81120"/>
    <m/>
    <m/>
    <m/>
    <m/>
    <m/>
  </r>
  <r>
    <s v="Склад &quot;Север&quot;"/>
    <x v="2"/>
    <x v="9231"/>
    <x v="6"/>
    <m/>
    <m/>
    <x v="0"/>
    <m/>
    <m/>
    <m/>
    <n v="81120"/>
    <n v="81120"/>
    <m/>
    <m/>
    <m/>
    <m/>
    <m/>
  </r>
  <r>
    <s v="Склад &quot;Север&quot;"/>
    <x v="2"/>
    <x v="9232"/>
    <x v="6"/>
    <m/>
    <m/>
    <x v="0"/>
    <m/>
    <m/>
    <m/>
    <n v="81120"/>
    <n v="81120"/>
    <m/>
    <m/>
    <m/>
    <m/>
    <m/>
  </r>
  <r>
    <s v="Склад &quot;Север&quot;"/>
    <x v="2"/>
    <x v="9233"/>
    <x v="6"/>
    <m/>
    <m/>
    <x v="0"/>
    <m/>
    <m/>
    <m/>
    <n v="81120"/>
    <n v="81120"/>
    <m/>
    <m/>
    <m/>
    <m/>
    <m/>
  </r>
  <r>
    <s v="Склад &quot;Север&quot;"/>
    <x v="2"/>
    <x v="9234"/>
    <x v="6"/>
    <m/>
    <m/>
    <x v="0"/>
    <m/>
    <m/>
    <m/>
    <n v="44640"/>
    <n v="44640"/>
    <m/>
    <m/>
    <m/>
    <m/>
    <m/>
  </r>
  <r>
    <s v="Склад &quot;Север&quot;"/>
    <x v="2"/>
    <x v="9235"/>
    <x v="6"/>
    <m/>
    <m/>
    <x v="0"/>
    <m/>
    <m/>
    <m/>
    <n v="55740"/>
    <n v="55740"/>
    <m/>
    <m/>
    <m/>
    <m/>
    <m/>
  </r>
  <r>
    <s v="Склад &quot;Север&quot;"/>
    <x v="2"/>
    <x v="9236"/>
    <x v="6"/>
    <m/>
    <m/>
    <x v="0"/>
    <m/>
    <m/>
    <m/>
    <n v="60720"/>
    <n v="60720"/>
    <m/>
    <m/>
    <m/>
    <m/>
    <m/>
  </r>
  <r>
    <s v="Склад &quot;Север&quot;"/>
    <x v="2"/>
    <x v="9237"/>
    <x v="6"/>
    <m/>
    <m/>
    <x v="0"/>
    <m/>
    <m/>
    <m/>
    <n v="192000"/>
    <m/>
    <n v="192000"/>
    <m/>
    <m/>
    <m/>
    <m/>
  </r>
  <r>
    <s v="Склад &quot;Север&quot;"/>
    <x v="2"/>
    <x v="9238"/>
    <x v="6"/>
    <m/>
    <m/>
    <x v="0"/>
    <m/>
    <m/>
    <m/>
    <n v="192000"/>
    <n v="192000"/>
    <m/>
    <m/>
    <m/>
    <m/>
    <m/>
  </r>
  <r>
    <s v="Склад &quot;Север&quot;"/>
    <x v="2"/>
    <x v="9239"/>
    <x v="6"/>
    <m/>
    <m/>
    <x v="0"/>
    <m/>
    <m/>
    <m/>
    <n v="212160"/>
    <n v="212160"/>
    <m/>
    <m/>
    <m/>
    <m/>
    <m/>
  </r>
  <r>
    <s v="Склад &quot;Север&quot;"/>
    <x v="2"/>
    <x v="9240"/>
    <x v="6"/>
    <m/>
    <m/>
    <x v="0"/>
    <m/>
    <m/>
    <n v="369000"/>
    <m/>
    <n v="369000"/>
    <m/>
    <m/>
    <m/>
    <m/>
    <m/>
  </r>
  <r>
    <s v="Склад &quot;Север&quot;"/>
    <x v="2"/>
    <x v="9241"/>
    <x v="6"/>
    <m/>
    <m/>
    <x v="0"/>
    <m/>
    <m/>
    <m/>
    <n v="120000"/>
    <n v="120000"/>
    <m/>
    <m/>
    <m/>
    <m/>
    <m/>
  </r>
  <r>
    <s v="Склад &quot;Север&quot;"/>
    <x v="2"/>
    <x v="9242"/>
    <x v="6"/>
    <m/>
    <m/>
    <x v="0"/>
    <m/>
    <m/>
    <m/>
    <n v="110880"/>
    <n v="110880"/>
    <m/>
    <m/>
    <m/>
    <m/>
    <m/>
  </r>
  <r>
    <s v="Склад &quot;Север&quot;"/>
    <x v="2"/>
    <x v="9243"/>
    <x v="6"/>
    <m/>
    <m/>
    <x v="0"/>
    <m/>
    <m/>
    <m/>
    <n v="110880"/>
    <n v="110880"/>
    <m/>
    <m/>
    <m/>
    <m/>
    <m/>
  </r>
  <r>
    <s v="Склад &quot;Север&quot;"/>
    <x v="2"/>
    <x v="9244"/>
    <x v="6"/>
    <m/>
    <m/>
    <x v="0"/>
    <m/>
    <m/>
    <m/>
    <n v="107952"/>
    <n v="107952"/>
    <m/>
    <m/>
    <m/>
    <m/>
    <m/>
  </r>
  <r>
    <s v="Склад &quot;Север&quot;"/>
    <x v="2"/>
    <x v="9245"/>
    <x v="6"/>
    <m/>
    <m/>
    <x v="0"/>
    <m/>
    <m/>
    <m/>
    <n v="278400"/>
    <n v="278400"/>
    <m/>
    <m/>
    <m/>
    <m/>
    <m/>
  </r>
  <r>
    <s v="Склад &quot;Север&quot;"/>
    <x v="2"/>
    <x v="9246"/>
    <x v="6"/>
    <m/>
    <m/>
    <x v="0"/>
    <m/>
    <m/>
    <n v="323520"/>
    <m/>
    <n v="323520"/>
    <m/>
    <m/>
    <m/>
    <m/>
    <m/>
  </r>
  <r>
    <s v="Склад &quot;Север&quot;"/>
    <x v="2"/>
    <x v="9247"/>
    <x v="6"/>
    <m/>
    <m/>
    <x v="0"/>
    <m/>
    <m/>
    <n v="323520"/>
    <m/>
    <n v="323520"/>
    <m/>
    <m/>
    <m/>
    <m/>
    <m/>
  </r>
  <r>
    <s v="Склад &quot;Север&quot;"/>
    <x v="2"/>
    <x v="9248"/>
    <x v="6"/>
    <m/>
    <m/>
    <x v="0"/>
    <m/>
    <m/>
    <m/>
    <n v="258816"/>
    <n v="258816"/>
    <m/>
    <m/>
    <m/>
    <m/>
    <m/>
  </r>
  <r>
    <s v="Склад &quot;Север&quot;"/>
    <x v="2"/>
    <x v="9249"/>
    <x v="6"/>
    <m/>
    <m/>
    <x v="0"/>
    <m/>
    <m/>
    <n v="91200"/>
    <m/>
    <n v="91200"/>
    <m/>
    <m/>
    <m/>
    <m/>
    <m/>
  </r>
  <r>
    <s v="Склад &quot;Север&quot;"/>
    <x v="2"/>
    <x v="9250"/>
    <x v="6"/>
    <m/>
    <m/>
    <x v="0"/>
    <m/>
    <m/>
    <n v="91200"/>
    <m/>
    <n v="91200"/>
    <m/>
    <m/>
    <m/>
    <m/>
    <m/>
  </r>
  <r>
    <s v="Склад &quot;Север&quot;"/>
    <x v="2"/>
    <x v="9251"/>
    <x v="2"/>
    <n v="91200"/>
    <m/>
    <x v="2"/>
    <s v="Будет вовлечено в производство в срок до 02.2022"/>
    <m/>
    <n v="91200"/>
    <m/>
    <m/>
    <n v="91200"/>
    <m/>
    <m/>
    <m/>
    <m/>
  </r>
  <r>
    <s v="Склад &quot;Север&quot;"/>
    <x v="2"/>
    <x v="9252"/>
    <x v="6"/>
    <m/>
    <m/>
    <x v="0"/>
    <m/>
    <m/>
    <n v="91200"/>
    <m/>
    <n v="91200"/>
    <m/>
    <m/>
    <m/>
    <m/>
    <m/>
  </r>
  <r>
    <s v="Склад &quot;Север&quot;"/>
    <x v="2"/>
    <x v="9253"/>
    <x v="2"/>
    <n v="91200"/>
    <m/>
    <x v="2"/>
    <s v="Будет вовлечено в производство в срок до 02.2022"/>
    <m/>
    <n v="91200"/>
    <m/>
    <m/>
    <n v="91200"/>
    <m/>
    <m/>
    <m/>
    <m/>
  </r>
  <r>
    <s v="Склад &quot;Север&quot;"/>
    <x v="2"/>
    <x v="9254"/>
    <x v="6"/>
    <m/>
    <m/>
    <x v="0"/>
    <m/>
    <m/>
    <m/>
    <n v="91950"/>
    <m/>
    <n v="91950"/>
    <m/>
    <m/>
    <m/>
    <m/>
  </r>
  <r>
    <s v="Склад &quot;Север&quot;"/>
    <x v="2"/>
    <x v="9255"/>
    <x v="6"/>
    <m/>
    <m/>
    <x v="0"/>
    <m/>
    <m/>
    <n v="95604"/>
    <m/>
    <n v="95604"/>
    <m/>
    <m/>
    <m/>
    <m/>
    <m/>
  </r>
  <r>
    <s v="Склад &quot;Север&quot;"/>
    <x v="2"/>
    <x v="9256"/>
    <x v="6"/>
    <m/>
    <m/>
    <x v="0"/>
    <m/>
    <m/>
    <n v="95604"/>
    <m/>
    <n v="95604"/>
    <m/>
    <m/>
    <m/>
    <m/>
    <m/>
  </r>
  <r>
    <s v="Склад &quot;Север&quot;"/>
    <x v="2"/>
    <x v="9257"/>
    <x v="6"/>
    <m/>
    <m/>
    <x v="0"/>
    <m/>
    <m/>
    <m/>
    <n v="95604"/>
    <n v="95604"/>
    <m/>
    <m/>
    <m/>
    <m/>
    <m/>
  </r>
  <r>
    <s v="Склад &quot;Север&quot;"/>
    <x v="2"/>
    <x v="9258"/>
    <x v="6"/>
    <m/>
    <m/>
    <x v="0"/>
    <m/>
    <m/>
    <m/>
    <n v="95604"/>
    <m/>
    <n v="95604"/>
    <m/>
    <m/>
    <m/>
    <m/>
  </r>
  <r>
    <s v="Склад &quot;Север&quot;"/>
    <x v="2"/>
    <x v="9259"/>
    <x v="6"/>
    <m/>
    <m/>
    <x v="0"/>
    <m/>
    <m/>
    <m/>
    <n v="95604"/>
    <m/>
    <n v="95604"/>
    <m/>
    <m/>
    <m/>
    <m/>
  </r>
  <r>
    <s v="Склад &quot;Север&quot;"/>
    <x v="2"/>
    <x v="9260"/>
    <x v="6"/>
    <m/>
    <m/>
    <x v="0"/>
    <m/>
    <m/>
    <m/>
    <n v="95604"/>
    <m/>
    <n v="95604"/>
    <m/>
    <m/>
    <m/>
    <m/>
  </r>
  <r>
    <s v="Склад &quot;Север&quot;"/>
    <x v="2"/>
    <x v="9261"/>
    <x v="6"/>
    <m/>
    <m/>
    <x v="0"/>
    <m/>
    <m/>
    <m/>
    <n v="95604"/>
    <m/>
    <n v="95604"/>
    <m/>
    <m/>
    <m/>
    <m/>
  </r>
  <r>
    <s v="Склад &quot;Север&quot;"/>
    <x v="2"/>
    <x v="9262"/>
    <x v="6"/>
    <m/>
    <m/>
    <x v="0"/>
    <m/>
    <m/>
    <m/>
    <n v="95604"/>
    <m/>
    <n v="95604"/>
    <m/>
    <m/>
    <m/>
    <m/>
  </r>
  <r>
    <s v="Склад &quot;Север&quot;"/>
    <x v="2"/>
    <x v="9263"/>
    <x v="6"/>
    <m/>
    <m/>
    <x v="0"/>
    <m/>
    <m/>
    <m/>
    <n v="95604"/>
    <m/>
    <n v="95604"/>
    <m/>
    <m/>
    <m/>
    <m/>
  </r>
  <r>
    <s v="Склад &quot;Север&quot;"/>
    <x v="2"/>
    <x v="9264"/>
    <x v="6"/>
    <m/>
    <m/>
    <x v="0"/>
    <m/>
    <m/>
    <n v="137226"/>
    <m/>
    <n v="137226"/>
    <m/>
    <m/>
    <m/>
    <m/>
    <m/>
  </r>
  <r>
    <s v="Склад &quot;Север&quot;"/>
    <x v="2"/>
    <x v="9265"/>
    <x v="6"/>
    <m/>
    <m/>
    <x v="0"/>
    <m/>
    <m/>
    <m/>
    <n v="137226"/>
    <n v="137226"/>
    <m/>
    <m/>
    <m/>
    <m/>
    <m/>
  </r>
  <r>
    <s v="Склад &quot;Север&quot;"/>
    <x v="2"/>
    <x v="9266"/>
    <x v="6"/>
    <m/>
    <m/>
    <x v="0"/>
    <m/>
    <m/>
    <m/>
    <n v="137226"/>
    <m/>
    <n v="137226"/>
    <m/>
    <m/>
    <m/>
    <m/>
  </r>
  <r>
    <s v="Склад &quot;Север&quot;"/>
    <x v="2"/>
    <x v="9267"/>
    <x v="6"/>
    <m/>
    <m/>
    <x v="0"/>
    <m/>
    <m/>
    <m/>
    <n v="121344"/>
    <n v="121344"/>
    <m/>
    <m/>
    <m/>
    <m/>
    <m/>
  </r>
  <r>
    <s v="Склад &quot;Север&quot;"/>
    <x v="2"/>
    <x v="9268"/>
    <x v="6"/>
    <m/>
    <m/>
    <x v="0"/>
    <m/>
    <m/>
    <m/>
    <n v="111360"/>
    <n v="111360"/>
    <m/>
    <m/>
    <m/>
    <m/>
    <m/>
  </r>
  <r>
    <s v="Склад &quot;Север&quot;"/>
    <x v="2"/>
    <x v="9269"/>
    <x v="6"/>
    <m/>
    <m/>
    <x v="0"/>
    <m/>
    <m/>
    <m/>
    <n v="59656.7"/>
    <n v="59656.7"/>
    <m/>
    <m/>
    <m/>
    <m/>
    <m/>
  </r>
  <r>
    <s v="Склад &quot;Север&quot;"/>
    <x v="2"/>
    <x v="9269"/>
    <x v="6"/>
    <m/>
    <m/>
    <x v="0"/>
    <m/>
    <m/>
    <m/>
    <n v="59656.7"/>
    <n v="59656.7"/>
    <m/>
    <m/>
    <m/>
    <m/>
    <m/>
  </r>
  <r>
    <s v="Склад &quot;Север&quot;"/>
    <x v="2"/>
    <x v="9270"/>
    <x v="6"/>
    <m/>
    <m/>
    <x v="0"/>
    <m/>
    <m/>
    <m/>
    <n v="615000"/>
    <n v="615000"/>
    <m/>
    <m/>
    <m/>
    <m/>
    <m/>
  </r>
  <r>
    <s v="Склад &quot;Север&quot;"/>
    <x v="2"/>
    <x v="9271"/>
    <x v="6"/>
    <m/>
    <m/>
    <x v="0"/>
    <m/>
    <m/>
    <m/>
    <n v="94587.5"/>
    <n v="94587.5"/>
    <m/>
    <m/>
    <m/>
    <m/>
    <m/>
  </r>
  <r>
    <s v="Склад &quot;Север&quot;"/>
    <x v="2"/>
    <x v="9272"/>
    <x v="6"/>
    <m/>
    <m/>
    <x v="0"/>
    <m/>
    <m/>
    <m/>
    <n v="94587.5"/>
    <n v="94587.5"/>
    <m/>
    <m/>
    <m/>
    <m/>
    <m/>
  </r>
  <r>
    <s v="Склад &quot;Север&quot;"/>
    <x v="2"/>
    <x v="9273"/>
    <x v="6"/>
    <m/>
    <m/>
    <x v="0"/>
    <m/>
    <m/>
    <m/>
    <n v="113965"/>
    <n v="113965"/>
    <m/>
    <m/>
    <m/>
    <m/>
    <m/>
  </r>
  <r>
    <s v="Склад &quot;Север&quot;"/>
    <x v="2"/>
    <x v="9274"/>
    <x v="6"/>
    <m/>
    <m/>
    <x v="0"/>
    <m/>
    <m/>
    <m/>
    <n v="113965"/>
    <n v="113965"/>
    <m/>
    <m/>
    <m/>
    <m/>
    <m/>
  </r>
  <r>
    <s v="Склад &quot;Север&quot;"/>
    <x v="2"/>
    <x v="9275"/>
    <x v="6"/>
    <m/>
    <m/>
    <x v="0"/>
    <m/>
    <m/>
    <m/>
    <n v="113965"/>
    <n v="113965"/>
    <m/>
    <m/>
    <m/>
    <m/>
    <m/>
  </r>
  <r>
    <s v="Склад &quot;Север&quot;"/>
    <x v="2"/>
    <x v="9276"/>
    <x v="6"/>
    <m/>
    <m/>
    <x v="0"/>
    <m/>
    <m/>
    <m/>
    <n v="113965"/>
    <n v="113965"/>
    <m/>
    <m/>
    <m/>
    <m/>
    <m/>
  </r>
  <r>
    <s v="Склад &quot;Север&quot;"/>
    <x v="2"/>
    <x v="9277"/>
    <x v="6"/>
    <m/>
    <m/>
    <x v="0"/>
    <m/>
    <m/>
    <m/>
    <n v="44604.86"/>
    <n v="44604.86"/>
    <m/>
    <m/>
    <m/>
    <m/>
    <m/>
  </r>
  <r>
    <s v="Склад &quot;Север&quot;"/>
    <x v="2"/>
    <x v="9277"/>
    <x v="6"/>
    <m/>
    <m/>
    <x v="0"/>
    <m/>
    <m/>
    <m/>
    <n v="44604.86"/>
    <n v="44604.86"/>
    <m/>
    <m/>
    <m/>
    <m/>
    <m/>
  </r>
  <r>
    <s v="Склад &quot;Север&quot;"/>
    <x v="2"/>
    <x v="9277"/>
    <x v="6"/>
    <m/>
    <m/>
    <x v="0"/>
    <m/>
    <m/>
    <m/>
    <n v="44604.86"/>
    <n v="44604.86"/>
    <m/>
    <m/>
    <m/>
    <m/>
    <m/>
  </r>
  <r>
    <s v="Склад &quot;Север&quot;"/>
    <x v="2"/>
    <x v="9277"/>
    <x v="6"/>
    <m/>
    <m/>
    <x v="0"/>
    <m/>
    <m/>
    <m/>
    <n v="44604.86"/>
    <n v="44604.86"/>
    <m/>
    <m/>
    <m/>
    <m/>
    <m/>
  </r>
  <r>
    <s v="Склад &quot;Север&quot;"/>
    <x v="2"/>
    <x v="9278"/>
    <x v="6"/>
    <m/>
    <m/>
    <x v="0"/>
    <m/>
    <m/>
    <m/>
    <n v="531994.80000000005"/>
    <n v="531994.80000000005"/>
    <m/>
    <m/>
    <m/>
    <m/>
    <m/>
  </r>
  <r>
    <s v="Склад &quot;Север&quot;"/>
    <x v="2"/>
    <x v="9279"/>
    <x v="6"/>
    <m/>
    <m/>
    <x v="0"/>
    <m/>
    <m/>
    <m/>
    <n v="49989.17"/>
    <m/>
    <n v="49989.17"/>
    <m/>
    <m/>
    <m/>
    <m/>
  </r>
  <r>
    <s v="Склад &quot;Север&quot;"/>
    <x v="2"/>
    <x v="9280"/>
    <x v="6"/>
    <m/>
    <m/>
    <x v="0"/>
    <m/>
    <m/>
    <m/>
    <n v="113293.33"/>
    <m/>
    <n v="113293.33"/>
    <m/>
    <m/>
    <m/>
    <m/>
  </r>
  <r>
    <s v="Склад &quot;Север&quot;"/>
    <x v="2"/>
    <x v="9281"/>
    <x v="6"/>
    <m/>
    <m/>
    <x v="0"/>
    <m/>
    <m/>
    <m/>
    <n v="49323.62"/>
    <n v="49323.62"/>
    <m/>
    <m/>
    <m/>
    <m/>
    <m/>
  </r>
  <r>
    <s v="Склад &quot;Север&quot;"/>
    <x v="2"/>
    <x v="9282"/>
    <x v="6"/>
    <m/>
    <m/>
    <x v="0"/>
    <m/>
    <m/>
    <m/>
    <n v="49323.62"/>
    <n v="49323.62"/>
    <m/>
    <m/>
    <m/>
    <m/>
    <m/>
  </r>
  <r>
    <s v="Склад &quot;Север&quot;"/>
    <x v="2"/>
    <x v="9283"/>
    <x v="6"/>
    <m/>
    <m/>
    <x v="0"/>
    <m/>
    <m/>
    <m/>
    <n v="60102.11"/>
    <n v="60102.11"/>
    <m/>
    <m/>
    <m/>
    <m/>
    <m/>
  </r>
  <r>
    <s v="Склад &quot;Север&quot;"/>
    <x v="2"/>
    <x v="9284"/>
    <x v="6"/>
    <m/>
    <m/>
    <x v="0"/>
    <m/>
    <m/>
    <m/>
    <n v="164021.48000000001"/>
    <n v="164021.48000000001"/>
    <m/>
    <m/>
    <m/>
    <m/>
    <m/>
  </r>
  <r>
    <s v="Склад &quot;Север&quot;"/>
    <x v="2"/>
    <x v="9285"/>
    <x v="6"/>
    <m/>
    <m/>
    <x v="0"/>
    <m/>
    <m/>
    <m/>
    <n v="164021.48000000001"/>
    <n v="164021.48000000001"/>
    <m/>
    <m/>
    <m/>
    <m/>
    <m/>
  </r>
  <r>
    <s v="Склад &quot;Север&quot;"/>
    <x v="2"/>
    <x v="9286"/>
    <x v="6"/>
    <m/>
    <m/>
    <x v="0"/>
    <m/>
    <m/>
    <m/>
    <n v="55000"/>
    <n v="55000"/>
    <m/>
    <m/>
    <m/>
    <m/>
    <m/>
  </r>
  <r>
    <s v="Склад &quot;Север&quot;"/>
    <x v="2"/>
    <x v="9286"/>
    <x v="6"/>
    <m/>
    <m/>
    <x v="0"/>
    <m/>
    <m/>
    <m/>
    <n v="55000"/>
    <n v="55000"/>
    <m/>
    <m/>
    <m/>
    <m/>
    <m/>
  </r>
  <r>
    <s v="Склад &quot;Север&quot;"/>
    <x v="2"/>
    <x v="9287"/>
    <x v="6"/>
    <m/>
    <m/>
    <x v="0"/>
    <m/>
    <m/>
    <m/>
    <n v="178048.29"/>
    <n v="178048.29"/>
    <m/>
    <m/>
    <m/>
    <m/>
    <m/>
  </r>
  <r>
    <s v="Склад &quot;Север&quot;"/>
    <x v="2"/>
    <x v="9288"/>
    <x v="6"/>
    <m/>
    <m/>
    <x v="0"/>
    <m/>
    <m/>
    <m/>
    <n v="178048.29"/>
    <n v="178048.29"/>
    <m/>
    <m/>
    <m/>
    <m/>
    <m/>
  </r>
  <r>
    <s v="Склад &quot;Север&quot;"/>
    <x v="2"/>
    <x v="9289"/>
    <x v="6"/>
    <m/>
    <m/>
    <x v="0"/>
    <m/>
    <m/>
    <m/>
    <n v="46126.080000000002"/>
    <n v="46126.080000000002"/>
    <m/>
    <m/>
    <m/>
    <m/>
    <m/>
  </r>
  <r>
    <s v="Склад &quot;Север&quot;"/>
    <x v="2"/>
    <x v="9290"/>
    <x v="6"/>
    <m/>
    <m/>
    <x v="0"/>
    <m/>
    <m/>
    <m/>
    <n v="46126.080000000002"/>
    <n v="46126.080000000002"/>
    <m/>
    <m/>
    <m/>
    <m/>
    <m/>
  </r>
  <r>
    <s v="Склад &quot;Север&quot;"/>
    <x v="2"/>
    <x v="9291"/>
    <x v="6"/>
    <m/>
    <m/>
    <x v="0"/>
    <m/>
    <m/>
    <m/>
    <n v="46126.080000000002"/>
    <n v="46126.080000000002"/>
    <m/>
    <m/>
    <m/>
    <m/>
    <m/>
  </r>
  <r>
    <s v="Склад &quot;Север&quot;"/>
    <x v="2"/>
    <x v="9292"/>
    <x v="6"/>
    <m/>
    <m/>
    <x v="0"/>
    <m/>
    <m/>
    <m/>
    <n v="46126.080000000002"/>
    <n v="46126.080000000002"/>
    <m/>
    <m/>
    <m/>
    <m/>
    <m/>
  </r>
  <r>
    <s v="Склад &quot;Север&quot;"/>
    <x v="2"/>
    <x v="9293"/>
    <x v="6"/>
    <m/>
    <m/>
    <x v="0"/>
    <m/>
    <m/>
    <m/>
    <n v="46126.080000000002"/>
    <n v="46126.080000000002"/>
    <m/>
    <m/>
    <m/>
    <m/>
    <m/>
  </r>
  <r>
    <s v="Склад &quot;Север&quot;"/>
    <x v="2"/>
    <x v="9294"/>
    <x v="6"/>
    <m/>
    <m/>
    <x v="0"/>
    <m/>
    <m/>
    <m/>
    <n v="46126.080000000002"/>
    <n v="46126.080000000002"/>
    <m/>
    <m/>
    <m/>
    <m/>
    <m/>
  </r>
  <r>
    <s v="Склад &quot;Север&quot;"/>
    <x v="2"/>
    <x v="9295"/>
    <x v="6"/>
    <m/>
    <m/>
    <x v="0"/>
    <m/>
    <m/>
    <m/>
    <n v="46126.080000000002"/>
    <n v="46126.080000000002"/>
    <m/>
    <m/>
    <m/>
    <m/>
    <m/>
  </r>
  <r>
    <s v="Склад &quot;Север&quot;"/>
    <x v="2"/>
    <x v="9296"/>
    <x v="6"/>
    <m/>
    <m/>
    <x v="0"/>
    <m/>
    <m/>
    <m/>
    <n v="46126.080000000002"/>
    <n v="46126.080000000002"/>
    <m/>
    <m/>
    <m/>
    <m/>
    <m/>
  </r>
  <r>
    <s v="Склад &quot;Север&quot;"/>
    <x v="2"/>
    <x v="9297"/>
    <x v="6"/>
    <m/>
    <m/>
    <x v="0"/>
    <m/>
    <m/>
    <m/>
    <n v="46126.080000000002"/>
    <n v="46126.080000000002"/>
    <m/>
    <m/>
    <m/>
    <m/>
    <m/>
  </r>
  <r>
    <s v="Склад &quot;Север&quot;"/>
    <x v="2"/>
    <x v="9298"/>
    <x v="6"/>
    <m/>
    <m/>
    <x v="0"/>
    <m/>
    <m/>
    <m/>
    <n v="46126.080000000002"/>
    <n v="46126.080000000002"/>
    <m/>
    <m/>
    <m/>
    <m/>
    <m/>
  </r>
  <r>
    <s v="Склад &quot;Север&quot;"/>
    <x v="2"/>
    <x v="9299"/>
    <x v="6"/>
    <m/>
    <m/>
    <x v="0"/>
    <m/>
    <m/>
    <m/>
    <n v="46126.080000000002"/>
    <n v="46126.080000000002"/>
    <m/>
    <m/>
    <m/>
    <m/>
    <m/>
  </r>
  <r>
    <s v="Склад &quot;Север&quot;"/>
    <x v="2"/>
    <x v="9300"/>
    <x v="6"/>
    <m/>
    <m/>
    <x v="0"/>
    <m/>
    <m/>
    <m/>
    <n v="46126.080000000002"/>
    <n v="46126.080000000002"/>
    <m/>
    <m/>
    <m/>
    <m/>
    <m/>
  </r>
  <r>
    <s v="Склад &quot;Север&quot;"/>
    <x v="2"/>
    <x v="9301"/>
    <x v="6"/>
    <m/>
    <m/>
    <x v="0"/>
    <m/>
    <m/>
    <m/>
    <n v="46126.080000000002"/>
    <n v="46126.080000000002"/>
    <m/>
    <m/>
    <m/>
    <m/>
    <m/>
  </r>
  <r>
    <s v="Склад &quot;Север&quot;"/>
    <x v="2"/>
    <x v="9302"/>
    <x v="6"/>
    <m/>
    <m/>
    <x v="0"/>
    <m/>
    <m/>
    <m/>
    <n v="46126.080000000002"/>
    <n v="46126.080000000002"/>
    <m/>
    <m/>
    <m/>
    <m/>
    <m/>
  </r>
  <r>
    <s v="Склад &quot;Север&quot;"/>
    <x v="2"/>
    <x v="9303"/>
    <x v="6"/>
    <m/>
    <m/>
    <x v="0"/>
    <m/>
    <m/>
    <m/>
    <n v="46126.080000000002"/>
    <n v="46126.080000000002"/>
    <m/>
    <m/>
    <m/>
    <m/>
    <m/>
  </r>
  <r>
    <s v="Склад &quot;Север&quot;"/>
    <x v="2"/>
    <x v="9304"/>
    <x v="6"/>
    <m/>
    <m/>
    <x v="0"/>
    <m/>
    <m/>
    <m/>
    <n v="47712"/>
    <n v="47712"/>
    <m/>
    <m/>
    <m/>
    <m/>
    <m/>
  </r>
  <r>
    <s v="Склад &quot;Север&quot;"/>
    <x v="2"/>
    <x v="9305"/>
    <x v="6"/>
    <m/>
    <m/>
    <x v="0"/>
    <m/>
    <m/>
    <m/>
    <n v="47712"/>
    <n v="47712"/>
    <m/>
    <m/>
    <m/>
    <m/>
    <m/>
  </r>
  <r>
    <s v="Склад &quot;Север&quot;"/>
    <x v="2"/>
    <x v="9306"/>
    <x v="6"/>
    <m/>
    <m/>
    <x v="0"/>
    <m/>
    <m/>
    <m/>
    <n v="47712"/>
    <n v="47712"/>
    <m/>
    <m/>
    <m/>
    <m/>
    <m/>
  </r>
  <r>
    <s v="Склад &quot;Север&quot;"/>
    <x v="2"/>
    <x v="9307"/>
    <x v="6"/>
    <m/>
    <m/>
    <x v="0"/>
    <m/>
    <m/>
    <m/>
    <n v="47712"/>
    <n v="47712"/>
    <m/>
    <m/>
    <m/>
    <m/>
    <m/>
  </r>
  <r>
    <s v="Склад &quot;Север&quot;"/>
    <x v="2"/>
    <x v="9308"/>
    <x v="6"/>
    <m/>
    <m/>
    <x v="0"/>
    <m/>
    <m/>
    <m/>
    <n v="47712"/>
    <n v="47712"/>
    <m/>
    <m/>
    <m/>
    <m/>
    <m/>
  </r>
  <r>
    <s v="Склад &quot;Север&quot;"/>
    <x v="2"/>
    <x v="9309"/>
    <x v="6"/>
    <m/>
    <m/>
    <x v="0"/>
    <m/>
    <m/>
    <m/>
    <n v="47712"/>
    <n v="47712"/>
    <m/>
    <m/>
    <m/>
    <m/>
    <m/>
  </r>
  <r>
    <s v="Склад &quot;Север&quot;"/>
    <x v="2"/>
    <x v="9310"/>
    <x v="6"/>
    <m/>
    <m/>
    <x v="0"/>
    <m/>
    <m/>
    <m/>
    <n v="47712"/>
    <n v="47712"/>
    <m/>
    <m/>
    <m/>
    <m/>
    <m/>
  </r>
  <r>
    <s v="Склад &quot;Север&quot;"/>
    <x v="2"/>
    <x v="9311"/>
    <x v="6"/>
    <m/>
    <m/>
    <x v="0"/>
    <m/>
    <m/>
    <m/>
    <n v="47712"/>
    <n v="47712"/>
    <m/>
    <m/>
    <m/>
    <m/>
    <m/>
  </r>
  <r>
    <s v="Склад &quot;Север&quot;"/>
    <x v="2"/>
    <x v="9312"/>
    <x v="6"/>
    <m/>
    <m/>
    <x v="0"/>
    <m/>
    <m/>
    <m/>
    <n v="47712"/>
    <n v="47712"/>
    <m/>
    <m/>
    <m/>
    <m/>
    <m/>
  </r>
  <r>
    <s v="Склад &quot;Север&quot;"/>
    <x v="2"/>
    <x v="9313"/>
    <x v="6"/>
    <m/>
    <m/>
    <x v="0"/>
    <m/>
    <m/>
    <m/>
    <n v="47712"/>
    <n v="47712"/>
    <m/>
    <m/>
    <m/>
    <m/>
    <m/>
  </r>
  <r>
    <s v="Склад &quot;Север&quot;"/>
    <x v="2"/>
    <x v="9314"/>
    <x v="6"/>
    <m/>
    <m/>
    <x v="0"/>
    <m/>
    <m/>
    <m/>
    <n v="47712"/>
    <n v="47712"/>
    <m/>
    <m/>
    <m/>
    <m/>
    <m/>
  </r>
  <r>
    <s v="Склад &quot;Север&quot;"/>
    <x v="2"/>
    <x v="9315"/>
    <x v="6"/>
    <m/>
    <m/>
    <x v="0"/>
    <m/>
    <m/>
    <m/>
    <n v="47712"/>
    <n v="47712"/>
    <m/>
    <m/>
    <m/>
    <m/>
    <m/>
  </r>
  <r>
    <s v="Склад &quot;Север&quot;"/>
    <x v="2"/>
    <x v="9316"/>
    <x v="6"/>
    <m/>
    <m/>
    <x v="0"/>
    <m/>
    <m/>
    <m/>
    <n v="47712"/>
    <n v="47712"/>
    <m/>
    <m/>
    <m/>
    <m/>
    <m/>
  </r>
  <r>
    <s v="Склад &quot;Север&quot;"/>
    <x v="2"/>
    <x v="9317"/>
    <x v="6"/>
    <m/>
    <m/>
    <x v="0"/>
    <m/>
    <m/>
    <m/>
    <n v="47712"/>
    <n v="47712"/>
    <m/>
    <m/>
    <m/>
    <m/>
    <m/>
  </r>
  <r>
    <s v="Склад &quot;Север&quot;"/>
    <x v="2"/>
    <x v="9318"/>
    <x v="6"/>
    <m/>
    <m/>
    <x v="0"/>
    <m/>
    <m/>
    <m/>
    <n v="47712"/>
    <n v="47712"/>
    <m/>
    <m/>
    <m/>
    <m/>
    <m/>
  </r>
  <r>
    <s v="Склад &quot;Север&quot;"/>
    <x v="2"/>
    <x v="9319"/>
    <x v="6"/>
    <m/>
    <m/>
    <x v="0"/>
    <m/>
    <m/>
    <m/>
    <n v="47712"/>
    <n v="47712"/>
    <m/>
    <m/>
    <m/>
    <m/>
    <m/>
  </r>
  <r>
    <s v="Склад &quot;Север&quot;"/>
    <x v="2"/>
    <x v="9320"/>
    <x v="6"/>
    <m/>
    <m/>
    <x v="0"/>
    <m/>
    <m/>
    <m/>
    <n v="47712"/>
    <n v="47712"/>
    <m/>
    <m/>
    <m/>
    <m/>
    <m/>
  </r>
  <r>
    <s v="Склад &quot;Север&quot;"/>
    <x v="2"/>
    <x v="9321"/>
    <x v="6"/>
    <m/>
    <m/>
    <x v="0"/>
    <m/>
    <m/>
    <m/>
    <n v="47712"/>
    <n v="47712"/>
    <m/>
    <m/>
    <m/>
    <m/>
    <m/>
  </r>
  <r>
    <s v="Склад &quot;Север&quot;"/>
    <x v="2"/>
    <x v="9322"/>
    <x v="6"/>
    <m/>
    <m/>
    <x v="0"/>
    <m/>
    <m/>
    <m/>
    <n v="47712"/>
    <n v="47712"/>
    <m/>
    <m/>
    <m/>
    <m/>
    <m/>
  </r>
  <r>
    <s v="Склад &quot;Север&quot;"/>
    <x v="2"/>
    <x v="9323"/>
    <x v="6"/>
    <m/>
    <m/>
    <x v="0"/>
    <m/>
    <m/>
    <m/>
    <n v="47712"/>
    <n v="47712"/>
    <m/>
    <m/>
    <m/>
    <m/>
    <m/>
  </r>
  <r>
    <s v="Склад &quot;Север&quot;"/>
    <x v="2"/>
    <x v="9324"/>
    <x v="6"/>
    <m/>
    <m/>
    <x v="0"/>
    <m/>
    <m/>
    <m/>
    <n v="47712"/>
    <n v="47712"/>
    <m/>
    <m/>
    <m/>
    <m/>
    <m/>
  </r>
  <r>
    <s v="Склад &quot;Север&quot;"/>
    <x v="2"/>
    <x v="9325"/>
    <x v="6"/>
    <m/>
    <m/>
    <x v="0"/>
    <m/>
    <m/>
    <m/>
    <n v="47712"/>
    <n v="47712"/>
    <m/>
    <m/>
    <m/>
    <m/>
    <m/>
  </r>
  <r>
    <s v="Склад &quot;Север&quot;"/>
    <x v="2"/>
    <x v="9326"/>
    <x v="6"/>
    <m/>
    <m/>
    <x v="0"/>
    <m/>
    <m/>
    <m/>
    <n v="47712"/>
    <n v="47712"/>
    <m/>
    <m/>
    <m/>
    <m/>
    <m/>
  </r>
  <r>
    <s v="Склад &quot;Север&quot;"/>
    <x v="2"/>
    <x v="9327"/>
    <x v="6"/>
    <m/>
    <m/>
    <x v="0"/>
    <m/>
    <m/>
    <m/>
    <n v="47712"/>
    <n v="47712"/>
    <m/>
    <m/>
    <m/>
    <m/>
    <m/>
  </r>
  <r>
    <s v="Склад &quot;Север&quot;"/>
    <x v="2"/>
    <x v="9328"/>
    <x v="6"/>
    <m/>
    <m/>
    <x v="0"/>
    <m/>
    <m/>
    <m/>
    <n v="47712"/>
    <n v="47712"/>
    <m/>
    <m/>
    <m/>
    <m/>
    <m/>
  </r>
  <r>
    <s v="Склад &quot;Север&quot;"/>
    <x v="2"/>
    <x v="9329"/>
    <x v="6"/>
    <m/>
    <m/>
    <x v="0"/>
    <m/>
    <m/>
    <m/>
    <n v="51412.5"/>
    <n v="51412.5"/>
    <m/>
    <m/>
    <m/>
    <m/>
    <m/>
  </r>
  <r>
    <s v="Склад &quot;Север&quot;"/>
    <x v="2"/>
    <x v="9330"/>
    <x v="6"/>
    <m/>
    <m/>
    <x v="0"/>
    <m/>
    <m/>
    <m/>
    <n v="104319.38"/>
    <n v="104319.38"/>
    <m/>
    <m/>
    <m/>
    <m/>
    <m/>
  </r>
  <r>
    <s v="Склад &quot;Север&quot;"/>
    <x v="2"/>
    <x v="9331"/>
    <x v="6"/>
    <m/>
    <m/>
    <x v="0"/>
    <m/>
    <m/>
    <m/>
    <n v="96130.37"/>
    <n v="96130.37"/>
    <m/>
    <m/>
    <m/>
    <m/>
    <m/>
  </r>
  <r>
    <s v="Склад &quot;Север&quot;"/>
    <x v="2"/>
    <x v="9332"/>
    <x v="6"/>
    <m/>
    <m/>
    <x v="0"/>
    <m/>
    <m/>
    <m/>
    <n v="117234.42"/>
    <n v="117234.42"/>
    <m/>
    <m/>
    <m/>
    <m/>
    <m/>
  </r>
  <r>
    <s v="Склад &quot;Север&quot;"/>
    <x v="2"/>
    <x v="9333"/>
    <x v="6"/>
    <m/>
    <m/>
    <x v="0"/>
    <m/>
    <m/>
    <m/>
    <n v="74611.11"/>
    <m/>
    <n v="74611.11"/>
    <m/>
    <m/>
    <m/>
    <m/>
  </r>
  <r>
    <s v="Склад &quot;Север&quot;"/>
    <x v="2"/>
    <x v="9334"/>
    <x v="6"/>
    <m/>
    <m/>
    <x v="0"/>
    <m/>
    <m/>
    <m/>
    <n v="74611.11"/>
    <m/>
    <n v="74611.11"/>
    <m/>
    <m/>
    <m/>
    <m/>
  </r>
  <r>
    <s v="Склад &quot;Север&quot;"/>
    <x v="2"/>
    <x v="9335"/>
    <x v="6"/>
    <m/>
    <m/>
    <x v="0"/>
    <m/>
    <m/>
    <m/>
    <n v="74611.11"/>
    <m/>
    <n v="74611.11"/>
    <m/>
    <m/>
    <m/>
    <m/>
  </r>
  <r>
    <s v="Склад &quot;Север&quot;"/>
    <x v="2"/>
    <x v="9336"/>
    <x v="6"/>
    <m/>
    <m/>
    <x v="0"/>
    <m/>
    <m/>
    <m/>
    <n v="362000"/>
    <n v="362000"/>
    <m/>
    <m/>
    <m/>
    <m/>
    <m/>
  </r>
  <r>
    <s v="Склад &quot;Север&quot;"/>
    <x v="2"/>
    <x v="9337"/>
    <x v="6"/>
    <m/>
    <m/>
    <x v="0"/>
    <m/>
    <m/>
    <m/>
    <n v="362000"/>
    <m/>
    <n v="362000"/>
    <m/>
    <m/>
    <m/>
    <m/>
  </r>
  <r>
    <s v="Склад &quot;Север&quot;"/>
    <x v="2"/>
    <x v="9338"/>
    <x v="6"/>
    <m/>
    <m/>
    <x v="0"/>
    <m/>
    <m/>
    <m/>
    <n v="79800"/>
    <n v="79800"/>
    <m/>
    <m/>
    <m/>
    <m/>
    <m/>
  </r>
  <r>
    <s v="Склад &quot;Север&quot;"/>
    <x v="2"/>
    <x v="9339"/>
    <x v="6"/>
    <m/>
    <m/>
    <x v="0"/>
    <m/>
    <m/>
    <m/>
    <n v="96918.48"/>
    <n v="96918.48"/>
    <m/>
    <m/>
    <m/>
    <m/>
    <m/>
  </r>
  <r>
    <s v="Склад &quot;Север&quot;"/>
    <x v="2"/>
    <x v="9340"/>
    <x v="6"/>
    <m/>
    <m/>
    <x v="0"/>
    <m/>
    <m/>
    <m/>
    <n v="47590"/>
    <m/>
    <n v="47590"/>
    <m/>
    <m/>
    <m/>
    <m/>
  </r>
  <r>
    <s v="Склад &quot;Север&quot;"/>
    <x v="2"/>
    <x v="9341"/>
    <x v="6"/>
    <m/>
    <m/>
    <x v="0"/>
    <m/>
    <m/>
    <m/>
    <n v="50175"/>
    <n v="50175"/>
    <m/>
    <m/>
    <m/>
    <m/>
    <m/>
  </r>
  <r>
    <s v="Склад &quot;Север&quot;"/>
    <x v="2"/>
    <x v="9342"/>
    <x v="6"/>
    <m/>
    <m/>
    <x v="0"/>
    <m/>
    <m/>
    <m/>
    <n v="50175"/>
    <n v="50175"/>
    <m/>
    <m/>
    <m/>
    <m/>
    <m/>
  </r>
  <r>
    <s v="Склад &quot;Север&quot;"/>
    <x v="2"/>
    <x v="9343"/>
    <x v="6"/>
    <m/>
    <m/>
    <x v="0"/>
    <m/>
    <m/>
    <m/>
    <n v="50175"/>
    <n v="50175"/>
    <m/>
    <m/>
    <m/>
    <m/>
    <m/>
  </r>
  <r>
    <s v="Склад &quot;Север&quot;"/>
    <x v="2"/>
    <x v="9344"/>
    <x v="6"/>
    <m/>
    <m/>
    <x v="0"/>
    <m/>
    <m/>
    <m/>
    <n v="50175"/>
    <n v="50175"/>
    <m/>
    <m/>
    <m/>
    <m/>
    <m/>
  </r>
  <r>
    <s v="Склад &quot;Север&quot;"/>
    <x v="2"/>
    <x v="9345"/>
    <x v="6"/>
    <m/>
    <m/>
    <x v="0"/>
    <m/>
    <m/>
    <m/>
    <n v="50175"/>
    <n v="50175"/>
    <m/>
    <m/>
    <m/>
    <m/>
    <m/>
  </r>
  <r>
    <s v="Склад &quot;Север&quot;"/>
    <x v="2"/>
    <x v="9346"/>
    <x v="6"/>
    <m/>
    <m/>
    <x v="0"/>
    <m/>
    <m/>
    <m/>
    <n v="50175"/>
    <n v="50175"/>
    <m/>
    <m/>
    <m/>
    <m/>
    <m/>
  </r>
  <r>
    <s v="Склад &quot;Север&quot;"/>
    <x v="2"/>
    <x v="9347"/>
    <x v="6"/>
    <m/>
    <m/>
    <x v="0"/>
    <m/>
    <m/>
    <m/>
    <n v="50175"/>
    <n v="50175"/>
    <m/>
    <m/>
    <m/>
    <m/>
    <m/>
  </r>
  <r>
    <s v="Склад &quot;Север&quot;"/>
    <x v="2"/>
    <x v="9348"/>
    <x v="6"/>
    <m/>
    <m/>
    <x v="0"/>
    <m/>
    <m/>
    <m/>
    <n v="50175"/>
    <n v="50175"/>
    <m/>
    <m/>
    <m/>
    <m/>
    <m/>
  </r>
  <r>
    <s v="Склад &quot;Север&quot;"/>
    <x v="2"/>
    <x v="9349"/>
    <x v="6"/>
    <m/>
    <m/>
    <x v="0"/>
    <m/>
    <m/>
    <m/>
    <n v="50175"/>
    <n v="50175"/>
    <m/>
    <m/>
    <m/>
    <m/>
    <m/>
  </r>
  <r>
    <s v="Склад &quot;Север&quot;"/>
    <x v="2"/>
    <x v="9350"/>
    <x v="6"/>
    <m/>
    <m/>
    <x v="0"/>
    <m/>
    <m/>
    <m/>
    <n v="50175"/>
    <n v="50175"/>
    <m/>
    <m/>
    <m/>
    <m/>
    <m/>
  </r>
  <r>
    <s v="Склад &quot;Север&quot;"/>
    <x v="2"/>
    <x v="9351"/>
    <x v="6"/>
    <m/>
    <m/>
    <x v="0"/>
    <m/>
    <m/>
    <m/>
    <n v="50175"/>
    <n v="50175"/>
    <m/>
    <m/>
    <m/>
    <m/>
    <m/>
  </r>
  <r>
    <s v="Склад &quot;Север&quot;"/>
    <x v="2"/>
    <x v="9352"/>
    <x v="6"/>
    <m/>
    <m/>
    <x v="0"/>
    <m/>
    <m/>
    <m/>
    <n v="50175"/>
    <n v="50175"/>
    <m/>
    <m/>
    <m/>
    <m/>
    <m/>
  </r>
  <r>
    <s v="Склад &quot;Север&quot;"/>
    <x v="2"/>
    <x v="9353"/>
    <x v="6"/>
    <m/>
    <m/>
    <x v="0"/>
    <m/>
    <m/>
    <m/>
    <n v="50175"/>
    <n v="50175"/>
    <m/>
    <m/>
    <m/>
    <m/>
    <m/>
  </r>
  <r>
    <s v="Склад &quot;Север&quot;"/>
    <x v="2"/>
    <x v="9354"/>
    <x v="6"/>
    <m/>
    <m/>
    <x v="0"/>
    <m/>
    <m/>
    <m/>
    <n v="50175"/>
    <n v="50175"/>
    <m/>
    <m/>
    <m/>
    <m/>
    <m/>
  </r>
  <r>
    <s v="Склад &quot;Север&quot;"/>
    <x v="2"/>
    <x v="9355"/>
    <x v="6"/>
    <m/>
    <m/>
    <x v="0"/>
    <m/>
    <m/>
    <m/>
    <n v="50175"/>
    <n v="50175"/>
    <m/>
    <m/>
    <m/>
    <m/>
    <m/>
  </r>
  <r>
    <s v="Склад &quot;Север&quot;"/>
    <x v="2"/>
    <x v="9356"/>
    <x v="6"/>
    <m/>
    <m/>
    <x v="0"/>
    <m/>
    <m/>
    <m/>
    <n v="50175"/>
    <n v="50175"/>
    <m/>
    <m/>
    <m/>
    <m/>
    <m/>
  </r>
  <r>
    <s v="Склад &quot;Север&quot;"/>
    <x v="2"/>
    <x v="9357"/>
    <x v="6"/>
    <m/>
    <m/>
    <x v="0"/>
    <m/>
    <m/>
    <m/>
    <n v="50175"/>
    <n v="50175"/>
    <m/>
    <m/>
    <m/>
    <m/>
    <m/>
  </r>
  <r>
    <s v="Склад &quot;Север&quot;"/>
    <x v="2"/>
    <x v="9358"/>
    <x v="6"/>
    <m/>
    <m/>
    <x v="0"/>
    <m/>
    <m/>
    <m/>
    <n v="50175"/>
    <n v="50175"/>
    <m/>
    <m/>
    <m/>
    <m/>
    <m/>
  </r>
  <r>
    <s v="Склад &quot;Север&quot;"/>
    <x v="2"/>
    <x v="9359"/>
    <x v="6"/>
    <m/>
    <m/>
    <x v="0"/>
    <m/>
    <m/>
    <m/>
    <n v="50175"/>
    <n v="50175"/>
    <m/>
    <m/>
    <m/>
    <m/>
    <m/>
  </r>
  <r>
    <s v="Склад &quot;Север&quot;"/>
    <x v="2"/>
    <x v="9360"/>
    <x v="6"/>
    <m/>
    <m/>
    <x v="0"/>
    <m/>
    <m/>
    <m/>
    <n v="50175"/>
    <n v="50175"/>
    <m/>
    <m/>
    <m/>
    <m/>
    <m/>
  </r>
  <r>
    <s v="Склад &quot;Север&quot;"/>
    <x v="2"/>
    <x v="9361"/>
    <x v="6"/>
    <m/>
    <m/>
    <x v="0"/>
    <m/>
    <m/>
    <m/>
    <n v="50175"/>
    <n v="50175"/>
    <m/>
    <m/>
    <m/>
    <m/>
    <m/>
  </r>
  <r>
    <s v="Склад &quot;Север&quot;"/>
    <x v="2"/>
    <x v="9362"/>
    <x v="6"/>
    <m/>
    <m/>
    <x v="0"/>
    <m/>
    <m/>
    <m/>
    <n v="50175"/>
    <n v="50175"/>
    <m/>
    <m/>
    <m/>
    <m/>
    <m/>
  </r>
  <r>
    <s v="Склад &quot;Север&quot;"/>
    <x v="2"/>
    <x v="9363"/>
    <x v="6"/>
    <m/>
    <m/>
    <x v="0"/>
    <m/>
    <m/>
    <m/>
    <n v="50175"/>
    <n v="50175"/>
    <m/>
    <m/>
    <m/>
    <m/>
    <m/>
  </r>
  <r>
    <s v="Склад &quot;Север&quot;"/>
    <x v="2"/>
    <x v="9364"/>
    <x v="6"/>
    <m/>
    <m/>
    <x v="0"/>
    <m/>
    <m/>
    <m/>
    <n v="50175"/>
    <n v="50175"/>
    <m/>
    <m/>
    <m/>
    <m/>
    <m/>
  </r>
  <r>
    <s v="Склад &quot;Север&quot;"/>
    <x v="2"/>
    <x v="9365"/>
    <x v="6"/>
    <m/>
    <m/>
    <x v="0"/>
    <m/>
    <m/>
    <m/>
    <n v="50175"/>
    <n v="50175"/>
    <m/>
    <m/>
    <m/>
    <m/>
    <m/>
  </r>
  <r>
    <s v="Склад &quot;Север&quot;"/>
    <x v="2"/>
    <x v="9366"/>
    <x v="6"/>
    <m/>
    <m/>
    <x v="0"/>
    <m/>
    <m/>
    <m/>
    <n v="50175"/>
    <n v="50175"/>
    <m/>
    <m/>
    <m/>
    <m/>
    <m/>
  </r>
  <r>
    <s v="Склад &quot;Север&quot;"/>
    <x v="2"/>
    <x v="9367"/>
    <x v="6"/>
    <m/>
    <m/>
    <x v="0"/>
    <m/>
    <m/>
    <m/>
    <n v="50175"/>
    <n v="50175"/>
    <m/>
    <m/>
    <m/>
    <m/>
    <m/>
  </r>
  <r>
    <s v="Склад &quot;Север&quot;"/>
    <x v="2"/>
    <x v="9368"/>
    <x v="6"/>
    <m/>
    <m/>
    <x v="0"/>
    <m/>
    <m/>
    <m/>
    <n v="50175"/>
    <n v="50175"/>
    <m/>
    <m/>
    <m/>
    <m/>
    <m/>
  </r>
  <r>
    <s v="Склад &quot;Север&quot;"/>
    <x v="2"/>
    <x v="9369"/>
    <x v="6"/>
    <m/>
    <m/>
    <x v="0"/>
    <m/>
    <m/>
    <m/>
    <n v="50175"/>
    <n v="50175"/>
    <m/>
    <m/>
    <m/>
    <m/>
    <m/>
  </r>
  <r>
    <s v="Склад &quot;Север&quot;"/>
    <x v="2"/>
    <x v="9370"/>
    <x v="6"/>
    <m/>
    <m/>
    <x v="0"/>
    <m/>
    <m/>
    <m/>
    <n v="50175"/>
    <n v="50175"/>
    <m/>
    <m/>
    <m/>
    <m/>
    <m/>
  </r>
  <r>
    <s v="Склад &quot;Север&quot;"/>
    <x v="2"/>
    <x v="9371"/>
    <x v="6"/>
    <m/>
    <m/>
    <x v="0"/>
    <m/>
    <m/>
    <m/>
    <n v="63700"/>
    <n v="63700"/>
    <m/>
    <m/>
    <m/>
    <m/>
    <m/>
  </r>
  <r>
    <s v="Склад &quot;Север&quot;"/>
    <x v="2"/>
    <x v="9372"/>
    <x v="6"/>
    <m/>
    <m/>
    <x v="0"/>
    <m/>
    <m/>
    <m/>
    <n v="90735"/>
    <n v="90735"/>
    <m/>
    <m/>
    <m/>
    <m/>
    <m/>
  </r>
  <r>
    <s v="Склад &quot;Север&quot;"/>
    <x v="2"/>
    <x v="9373"/>
    <x v="6"/>
    <m/>
    <m/>
    <x v="0"/>
    <m/>
    <m/>
    <m/>
    <n v="90735"/>
    <n v="90735"/>
    <m/>
    <m/>
    <m/>
    <m/>
    <m/>
  </r>
  <r>
    <s v="Склад &quot;Север&quot;"/>
    <x v="2"/>
    <x v="9374"/>
    <x v="6"/>
    <m/>
    <m/>
    <x v="0"/>
    <m/>
    <m/>
    <m/>
    <n v="90735"/>
    <n v="90735"/>
    <m/>
    <m/>
    <m/>
    <m/>
    <m/>
  </r>
  <r>
    <s v="Склад &quot;Север&quot;"/>
    <x v="2"/>
    <x v="9375"/>
    <x v="6"/>
    <m/>
    <m/>
    <x v="0"/>
    <m/>
    <m/>
    <m/>
    <n v="90735"/>
    <n v="90735"/>
    <m/>
    <m/>
    <m/>
    <m/>
    <m/>
  </r>
  <r>
    <s v="Склад &quot;Север&quot;"/>
    <x v="2"/>
    <x v="9376"/>
    <x v="6"/>
    <m/>
    <m/>
    <x v="0"/>
    <m/>
    <m/>
    <m/>
    <n v="76935"/>
    <n v="76935"/>
    <m/>
    <m/>
    <m/>
    <m/>
    <m/>
  </r>
  <r>
    <s v="Склад &quot;Север&quot;"/>
    <x v="2"/>
    <x v="9377"/>
    <x v="6"/>
    <m/>
    <m/>
    <x v="0"/>
    <m/>
    <m/>
    <m/>
    <n v="71280"/>
    <n v="71280"/>
    <m/>
    <m/>
    <m/>
    <m/>
    <m/>
  </r>
  <r>
    <s v="Склад &quot;Север&quot;"/>
    <x v="2"/>
    <x v="9378"/>
    <x v="6"/>
    <m/>
    <m/>
    <x v="0"/>
    <m/>
    <m/>
    <m/>
    <n v="51635"/>
    <n v="51635"/>
    <m/>
    <m/>
    <m/>
    <m/>
    <m/>
  </r>
  <r>
    <s v="Склад &quot;Север&quot;"/>
    <x v="2"/>
    <x v="9378"/>
    <x v="6"/>
    <m/>
    <m/>
    <x v="0"/>
    <m/>
    <m/>
    <m/>
    <n v="51635"/>
    <n v="51635"/>
    <m/>
    <m/>
    <m/>
    <m/>
    <m/>
  </r>
  <r>
    <s v="Склад &quot;Север&quot;"/>
    <x v="2"/>
    <x v="9379"/>
    <x v="6"/>
    <m/>
    <m/>
    <x v="0"/>
    <m/>
    <m/>
    <m/>
    <n v="67797.5"/>
    <n v="67797.5"/>
    <m/>
    <m/>
    <m/>
    <m/>
    <m/>
  </r>
  <r>
    <s v="Склад &quot;Север&quot;"/>
    <x v="2"/>
    <x v="9380"/>
    <x v="6"/>
    <m/>
    <m/>
    <x v="0"/>
    <m/>
    <m/>
    <m/>
    <n v="114425"/>
    <n v="114425"/>
    <m/>
    <m/>
    <m/>
    <m/>
    <m/>
  </r>
  <r>
    <s v="Склад &quot;Север&quot;"/>
    <x v="2"/>
    <x v="9381"/>
    <x v="6"/>
    <m/>
    <m/>
    <x v="0"/>
    <m/>
    <m/>
    <m/>
    <n v="97287.5"/>
    <n v="97287.5"/>
    <m/>
    <m/>
    <m/>
    <m/>
    <m/>
  </r>
  <r>
    <s v="Склад &quot;Север&quot;"/>
    <x v="2"/>
    <x v="9382"/>
    <x v="6"/>
    <m/>
    <m/>
    <x v="0"/>
    <m/>
    <m/>
    <m/>
    <n v="207552"/>
    <n v="207552"/>
    <m/>
    <m/>
    <m/>
    <m/>
    <m/>
  </r>
  <r>
    <s v="Склад &quot;Север&quot;"/>
    <x v="2"/>
    <x v="9383"/>
    <x v="6"/>
    <m/>
    <m/>
    <x v="0"/>
    <m/>
    <m/>
    <m/>
    <n v="48643.17"/>
    <n v="48643.17"/>
    <m/>
    <m/>
    <m/>
    <m/>
    <m/>
  </r>
  <r>
    <s v="Склад &quot;Север&quot;"/>
    <x v="2"/>
    <x v="9383"/>
    <x v="6"/>
    <m/>
    <m/>
    <x v="0"/>
    <m/>
    <m/>
    <m/>
    <n v="48643.17"/>
    <n v="48643.17"/>
    <m/>
    <m/>
    <m/>
    <m/>
    <m/>
  </r>
  <r>
    <s v="Склад &quot;Юг&quot;"/>
    <x v="2"/>
    <x v="9384"/>
    <x v="6"/>
    <m/>
    <m/>
    <x v="0"/>
    <m/>
    <m/>
    <m/>
    <n v="112225.99"/>
    <n v="112225.99"/>
    <m/>
    <m/>
    <m/>
    <m/>
    <m/>
  </r>
  <r>
    <s v="Склад &quot;Юг&quot;"/>
    <x v="2"/>
    <x v="9385"/>
    <x v="6"/>
    <m/>
    <m/>
    <x v="0"/>
    <m/>
    <m/>
    <m/>
    <n v="112225.99"/>
    <n v="112225.99"/>
    <m/>
    <m/>
    <m/>
    <m/>
    <m/>
  </r>
  <r>
    <s v="Склад &quot;Юг&quot;"/>
    <x v="2"/>
    <x v="9386"/>
    <x v="6"/>
    <m/>
    <m/>
    <x v="0"/>
    <m/>
    <m/>
    <m/>
    <n v="155350"/>
    <n v="155350"/>
    <m/>
    <m/>
    <m/>
    <m/>
    <m/>
  </r>
  <r>
    <s v="Склад &quot;Юг&quot;"/>
    <x v="2"/>
    <x v="9387"/>
    <x v="6"/>
    <m/>
    <m/>
    <x v="0"/>
    <m/>
    <m/>
    <m/>
    <n v="47459.77"/>
    <n v="47459.77"/>
    <m/>
    <m/>
    <m/>
    <m/>
    <m/>
  </r>
  <r>
    <s v="Склад &quot;Юг&quot;"/>
    <x v="2"/>
    <x v="9388"/>
    <x v="6"/>
    <m/>
    <m/>
    <x v="0"/>
    <m/>
    <m/>
    <m/>
    <n v="66132.47"/>
    <n v="66132.47"/>
    <m/>
    <m/>
    <m/>
    <m/>
    <m/>
  </r>
  <r>
    <s v="Склад &quot;Юг&quot;"/>
    <x v="2"/>
    <x v="9389"/>
    <x v="6"/>
    <m/>
    <m/>
    <x v="0"/>
    <m/>
    <m/>
    <m/>
    <n v="41536.800000000003"/>
    <n v="41536.800000000003"/>
    <m/>
    <m/>
    <m/>
    <m/>
    <m/>
  </r>
  <r>
    <s v="Склад &quot;Юг&quot;"/>
    <x v="2"/>
    <x v="9389"/>
    <x v="6"/>
    <m/>
    <m/>
    <x v="0"/>
    <m/>
    <m/>
    <m/>
    <n v="41536.800000000003"/>
    <n v="41536.800000000003"/>
    <m/>
    <m/>
    <m/>
    <m/>
    <m/>
  </r>
  <r>
    <s v="Склад &quot;Юг&quot;"/>
    <x v="2"/>
    <x v="9390"/>
    <x v="6"/>
    <m/>
    <m/>
    <x v="0"/>
    <m/>
    <m/>
    <m/>
    <n v="30063.599999999999"/>
    <m/>
    <n v="30063.599999999999"/>
    <m/>
    <m/>
    <m/>
    <m/>
  </r>
  <r>
    <s v="Склад &quot;Юг&quot;"/>
    <x v="2"/>
    <x v="9151"/>
    <x v="6"/>
    <m/>
    <m/>
    <x v="0"/>
    <m/>
    <m/>
    <m/>
    <n v="98835"/>
    <m/>
    <n v="98835"/>
    <m/>
    <m/>
    <m/>
    <m/>
  </r>
  <r>
    <s v="Склад &quot;Юг&quot;"/>
    <x v="2"/>
    <x v="9391"/>
    <x v="6"/>
    <m/>
    <m/>
    <x v="0"/>
    <m/>
    <m/>
    <m/>
    <n v="90900"/>
    <m/>
    <n v="90900"/>
    <m/>
    <m/>
    <m/>
    <m/>
  </r>
  <r>
    <s v="Склад &quot;Юг&quot;"/>
    <x v="2"/>
    <x v="9392"/>
    <x v="6"/>
    <m/>
    <m/>
    <x v="0"/>
    <m/>
    <m/>
    <m/>
    <n v="50940"/>
    <n v="50940"/>
    <m/>
    <m/>
    <m/>
    <m/>
    <m/>
  </r>
  <r>
    <s v="Склад &quot;Юг&quot;"/>
    <x v="2"/>
    <x v="9393"/>
    <x v="6"/>
    <m/>
    <m/>
    <x v="0"/>
    <m/>
    <m/>
    <m/>
    <n v="50940"/>
    <n v="50940"/>
    <m/>
    <m/>
    <m/>
    <m/>
    <m/>
  </r>
  <r>
    <s v="Склад &quot;Юг&quot;"/>
    <x v="2"/>
    <x v="9394"/>
    <x v="6"/>
    <m/>
    <m/>
    <x v="0"/>
    <m/>
    <m/>
    <m/>
    <n v="50940"/>
    <n v="50940"/>
    <m/>
    <m/>
    <m/>
    <m/>
    <m/>
  </r>
  <r>
    <s v="Склад &quot;Юг&quot;"/>
    <x v="2"/>
    <x v="9395"/>
    <x v="6"/>
    <m/>
    <m/>
    <x v="0"/>
    <m/>
    <m/>
    <m/>
    <n v="50940"/>
    <n v="50940"/>
    <m/>
    <m/>
    <m/>
    <m/>
    <m/>
  </r>
  <r>
    <s v="Склад &quot;Юг&quot;"/>
    <x v="2"/>
    <x v="9396"/>
    <x v="6"/>
    <m/>
    <m/>
    <x v="0"/>
    <m/>
    <m/>
    <m/>
    <n v="9579.73"/>
    <n v="9579.73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8"/>
    <x v="6"/>
    <m/>
    <m/>
    <x v="0"/>
    <m/>
    <m/>
    <m/>
    <n v="9863.1200000000008"/>
    <n v="9863.1200000000008"/>
    <m/>
    <m/>
    <m/>
    <m/>
    <m/>
  </r>
  <r>
    <s v="Склад &quot;Юг&quot;"/>
    <x v="2"/>
    <x v="9398"/>
    <x v="6"/>
    <m/>
    <m/>
    <x v="0"/>
    <m/>
    <m/>
    <m/>
    <n v="9863.11"/>
    <n v="9863.11"/>
    <m/>
    <m/>
    <m/>
    <m/>
    <m/>
  </r>
  <r>
    <s v="Склад &quot;Юг&quot;"/>
    <x v="2"/>
    <x v="9398"/>
    <x v="6"/>
    <m/>
    <m/>
    <x v="0"/>
    <m/>
    <m/>
    <m/>
    <n v="9863.11"/>
    <n v="9863.11"/>
    <m/>
    <m/>
    <m/>
    <m/>
    <m/>
  </r>
  <r>
    <s v="Склад &quot;Юг&quot;"/>
    <x v="2"/>
    <x v="9398"/>
    <x v="6"/>
    <m/>
    <m/>
    <x v="0"/>
    <m/>
    <m/>
    <m/>
    <n v="9863.11"/>
    <n v="9863.11"/>
    <m/>
    <m/>
    <m/>
    <m/>
    <m/>
  </r>
  <r>
    <s v="Склад &quot;Юг&quot;"/>
    <x v="2"/>
    <x v="9398"/>
    <x v="6"/>
    <m/>
    <m/>
    <x v="0"/>
    <m/>
    <m/>
    <m/>
    <n v="9863.11"/>
    <n v="9863.11"/>
    <m/>
    <m/>
    <m/>
    <m/>
    <m/>
  </r>
  <r>
    <s v="Склад &quot;Юг&quot;"/>
    <x v="2"/>
    <x v="9398"/>
    <x v="6"/>
    <m/>
    <m/>
    <x v="0"/>
    <m/>
    <m/>
    <m/>
    <n v="9863.11"/>
    <n v="9863.11"/>
    <m/>
    <m/>
    <m/>
    <m/>
    <m/>
  </r>
  <r>
    <s v="Склад &quot;Юг&quot;"/>
    <x v="2"/>
    <x v="9398"/>
    <x v="6"/>
    <m/>
    <m/>
    <x v="0"/>
    <m/>
    <m/>
    <m/>
    <n v="9862.4699999999993"/>
    <n v="9862.4699999999993"/>
    <m/>
    <m/>
    <m/>
    <m/>
    <m/>
  </r>
  <r>
    <s v="Склад &quot;Юг&quot;"/>
    <x v="2"/>
    <x v="9398"/>
    <x v="6"/>
    <m/>
    <m/>
    <x v="0"/>
    <m/>
    <m/>
    <m/>
    <n v="9862.48"/>
    <n v="9862.48"/>
    <m/>
    <m/>
    <m/>
    <m/>
    <m/>
  </r>
  <r>
    <s v="Склад &quot;Юг&quot;"/>
    <x v="2"/>
    <x v="9399"/>
    <x v="6"/>
    <m/>
    <m/>
    <x v="0"/>
    <m/>
    <m/>
    <m/>
    <n v="17167.5"/>
    <n v="17167.5"/>
    <m/>
    <m/>
    <m/>
    <m/>
    <m/>
  </r>
  <r>
    <s v="Склад &quot;Юг&quot;"/>
    <x v="2"/>
    <x v="9400"/>
    <x v="6"/>
    <m/>
    <m/>
    <x v="0"/>
    <m/>
    <m/>
    <m/>
    <n v="11942.49"/>
    <n v="11942.49"/>
    <m/>
    <m/>
    <m/>
    <m/>
    <m/>
  </r>
  <r>
    <s v="Склад &quot;Юг&quot;"/>
    <x v="2"/>
    <x v="9400"/>
    <x v="6"/>
    <m/>
    <m/>
    <x v="0"/>
    <m/>
    <m/>
    <m/>
    <n v="11942.5"/>
    <n v="11942.5"/>
    <m/>
    <m/>
    <m/>
    <m/>
    <m/>
  </r>
  <r>
    <s v="Склад &quot;Юг&quot;"/>
    <x v="2"/>
    <x v="9400"/>
    <x v="6"/>
    <m/>
    <m/>
    <x v="0"/>
    <m/>
    <m/>
    <m/>
    <n v="11942.5"/>
    <n v="11942.5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2"/>
    <x v="6"/>
    <m/>
    <m/>
    <x v="0"/>
    <m/>
    <m/>
    <m/>
    <n v="31682.19"/>
    <n v="31682.19"/>
    <m/>
    <m/>
    <m/>
    <m/>
    <m/>
  </r>
  <r>
    <s v="Склад &quot;Юг&quot;"/>
    <x v="2"/>
    <x v="9403"/>
    <x v="6"/>
    <m/>
    <m/>
    <x v="0"/>
    <m/>
    <m/>
    <m/>
    <n v="69620.399999999994"/>
    <n v="69620.399999999994"/>
    <m/>
    <m/>
    <m/>
    <m/>
    <m/>
  </r>
  <r>
    <s v="Склад &quot;Юг&quot;"/>
    <x v="2"/>
    <x v="9404"/>
    <x v="6"/>
    <m/>
    <m/>
    <x v="0"/>
    <m/>
    <m/>
    <m/>
    <n v="47239.199999999997"/>
    <n v="47239.199999999997"/>
    <m/>
    <m/>
    <m/>
    <m/>
    <m/>
  </r>
  <r>
    <s v="Склад &quot;Юг&quot;"/>
    <x v="2"/>
    <x v="9404"/>
    <x v="6"/>
    <m/>
    <m/>
    <x v="0"/>
    <m/>
    <m/>
    <m/>
    <n v="47239.199999999997"/>
    <n v="47239.199999999997"/>
    <m/>
    <m/>
    <m/>
    <m/>
    <m/>
  </r>
  <r>
    <s v="Склад &quot;Юг&quot;"/>
    <x v="2"/>
    <x v="9405"/>
    <x v="6"/>
    <m/>
    <m/>
    <x v="0"/>
    <m/>
    <m/>
    <m/>
    <n v="67200"/>
    <n v="67200"/>
    <m/>
    <m/>
    <m/>
    <m/>
    <m/>
  </r>
  <r>
    <s v="Склад &quot;Юг&quot;"/>
    <x v="2"/>
    <x v="9405"/>
    <x v="6"/>
    <m/>
    <m/>
    <x v="0"/>
    <m/>
    <m/>
    <m/>
    <n v="67200"/>
    <n v="67200"/>
    <m/>
    <m/>
    <m/>
    <m/>
    <m/>
  </r>
  <r>
    <s v="Склад &quot;Юг&quot;"/>
    <x v="2"/>
    <x v="9406"/>
    <x v="6"/>
    <m/>
    <m/>
    <x v="0"/>
    <m/>
    <m/>
    <m/>
    <n v="45865.45"/>
    <n v="45865.45"/>
    <m/>
    <m/>
    <m/>
    <m/>
    <m/>
  </r>
  <r>
    <s v="Склад &quot;Юг&quot;"/>
    <x v="2"/>
    <x v="9407"/>
    <x v="6"/>
    <m/>
    <m/>
    <x v="0"/>
    <m/>
    <m/>
    <m/>
    <n v="848640"/>
    <m/>
    <n v="848640"/>
    <m/>
    <m/>
    <m/>
    <m/>
  </r>
  <r>
    <s v="Склад &quot;Юг&quot;"/>
    <x v="2"/>
    <x v="9408"/>
    <x v="6"/>
    <m/>
    <m/>
    <x v="0"/>
    <m/>
    <m/>
    <m/>
    <n v="848640"/>
    <m/>
    <n v="848640"/>
    <m/>
    <m/>
    <m/>
    <m/>
  </r>
  <r>
    <s v="Склад &quot;Юг&quot;"/>
    <x v="2"/>
    <x v="9409"/>
    <x v="6"/>
    <m/>
    <m/>
    <x v="0"/>
    <m/>
    <m/>
    <m/>
    <n v="66300"/>
    <n v="66300"/>
    <m/>
    <m/>
    <m/>
    <m/>
    <m/>
  </r>
  <r>
    <s v="Склад &quot;Юг&quot;"/>
    <x v="2"/>
    <x v="9410"/>
    <x v="1"/>
    <n v="66083"/>
    <m/>
    <x v="2"/>
    <s v="При отказе на водозаборной скважине будет вовлечено в производство (аварийный запас)"/>
    <m/>
    <n v="66083"/>
    <m/>
    <m/>
    <n v="66083"/>
    <m/>
    <m/>
    <m/>
    <m/>
  </r>
  <r>
    <s v="Склад &quot;Юг&quot;"/>
    <x v="2"/>
    <x v="9411"/>
    <x v="6"/>
    <m/>
    <m/>
    <x v="0"/>
    <m/>
    <m/>
    <m/>
    <n v="71100"/>
    <n v="71100"/>
    <m/>
    <m/>
    <m/>
    <m/>
    <m/>
  </r>
  <r>
    <s v="Склад &quot;Юг&quot;"/>
    <x v="2"/>
    <x v="9412"/>
    <x v="2"/>
    <n v="249066.14"/>
    <m/>
    <x v="2"/>
    <s v="Будет вовлечено в производство в срок до 02.2022"/>
    <m/>
    <n v="249066.14"/>
    <m/>
    <m/>
    <n v="249066.14"/>
    <m/>
    <m/>
    <m/>
    <m/>
  </r>
  <r>
    <s v="Склад &quot;Юг&quot;"/>
    <x v="2"/>
    <x v="9413"/>
    <x v="6"/>
    <m/>
    <m/>
    <x v="0"/>
    <m/>
    <m/>
    <n v="91200"/>
    <m/>
    <n v="91200"/>
    <m/>
    <m/>
    <m/>
    <m/>
    <m/>
  </r>
  <r>
    <s v="Склад &quot;Юг&quot;"/>
    <x v="2"/>
    <x v="9414"/>
    <x v="6"/>
    <m/>
    <m/>
    <x v="0"/>
    <m/>
    <m/>
    <n v="91200"/>
    <m/>
    <n v="91200"/>
    <m/>
    <m/>
    <m/>
    <m/>
    <m/>
  </r>
  <r>
    <s v="Склад &quot;Юг&quot;"/>
    <x v="2"/>
    <x v="9265"/>
    <x v="6"/>
    <m/>
    <m/>
    <x v="0"/>
    <m/>
    <m/>
    <m/>
    <n v="137226"/>
    <m/>
    <n v="137226"/>
    <m/>
    <m/>
    <m/>
    <m/>
  </r>
  <r>
    <s v="Склад &quot;Юг&quot;"/>
    <x v="2"/>
    <x v="9415"/>
    <x v="6"/>
    <m/>
    <m/>
    <x v="0"/>
    <m/>
    <m/>
    <m/>
    <n v="66429.539999999994"/>
    <n v="66429.539999999994"/>
    <m/>
    <m/>
    <m/>
    <m/>
    <m/>
  </r>
  <r>
    <s v="Склад &quot;Юг&quot;"/>
    <x v="2"/>
    <x v="9415"/>
    <x v="6"/>
    <m/>
    <m/>
    <x v="0"/>
    <m/>
    <m/>
    <m/>
    <n v="66429.56"/>
    <n v="66429.56"/>
    <m/>
    <m/>
    <m/>
    <m/>
    <m/>
  </r>
  <r>
    <s v="Склад &quot;Юг&quot;"/>
    <x v="2"/>
    <x v="9415"/>
    <x v="6"/>
    <m/>
    <m/>
    <x v="0"/>
    <m/>
    <m/>
    <m/>
    <n v="66428.97"/>
    <n v="66428.97"/>
    <m/>
    <m/>
    <m/>
    <m/>
    <m/>
  </r>
  <r>
    <s v="Склад &quot;Юг&quot;"/>
    <x v="2"/>
    <x v="9416"/>
    <x v="6"/>
    <m/>
    <m/>
    <x v="0"/>
    <m/>
    <m/>
    <m/>
    <n v="85215"/>
    <n v="85215"/>
    <m/>
    <m/>
    <m/>
    <m/>
    <m/>
  </r>
  <r>
    <s v="Склад &quot;Юг&quot;"/>
    <x v="2"/>
    <x v="9416"/>
    <x v="6"/>
    <m/>
    <m/>
    <x v="0"/>
    <m/>
    <m/>
    <m/>
    <n v="85215"/>
    <n v="85215"/>
    <m/>
    <m/>
    <m/>
    <m/>
    <m/>
  </r>
  <r>
    <s v="Склад &quot;Юг&quot;"/>
    <x v="2"/>
    <x v="9417"/>
    <x v="6"/>
    <m/>
    <m/>
    <x v="0"/>
    <m/>
    <m/>
    <m/>
    <n v="1643477.6"/>
    <n v="1643477.6"/>
    <m/>
    <m/>
    <m/>
    <m/>
    <m/>
  </r>
  <r>
    <s v="Склад &quot;Юг&quot;"/>
    <x v="2"/>
    <x v="9418"/>
    <x v="6"/>
    <m/>
    <m/>
    <x v="0"/>
    <m/>
    <m/>
    <m/>
    <n v="79303.199999999997"/>
    <n v="79303.199999999997"/>
    <m/>
    <m/>
    <m/>
    <m/>
    <m/>
  </r>
  <r>
    <s v="Склад &quot;Юг&quot;"/>
    <x v="2"/>
    <x v="9419"/>
    <x v="6"/>
    <m/>
    <m/>
    <x v="0"/>
    <m/>
    <m/>
    <m/>
    <n v="60967.76"/>
    <n v="60967.76"/>
    <m/>
    <m/>
    <m/>
    <m/>
    <m/>
  </r>
  <r>
    <s v="Склад &quot;Юг&quot;"/>
    <x v="2"/>
    <x v="9419"/>
    <x v="6"/>
    <m/>
    <m/>
    <x v="0"/>
    <m/>
    <m/>
    <m/>
    <n v="60967.76"/>
    <n v="60967.76"/>
    <m/>
    <m/>
    <m/>
    <m/>
    <m/>
  </r>
  <r>
    <s v="Склад &quot;Юг&quot;"/>
    <x v="2"/>
    <x v="9419"/>
    <x v="6"/>
    <m/>
    <m/>
    <x v="0"/>
    <m/>
    <m/>
    <m/>
    <n v="60967.76"/>
    <n v="60967.76"/>
    <m/>
    <m/>
    <m/>
    <m/>
    <m/>
  </r>
  <r>
    <s v="Склад &quot;Юг&quot;"/>
    <x v="2"/>
    <x v="9419"/>
    <x v="6"/>
    <m/>
    <m/>
    <x v="0"/>
    <m/>
    <m/>
    <m/>
    <n v="60967.76"/>
    <n v="60967.76"/>
    <m/>
    <m/>
    <m/>
    <m/>
    <m/>
  </r>
  <r>
    <s v="Склад &quot;Юг&quot;"/>
    <x v="2"/>
    <x v="9419"/>
    <x v="6"/>
    <m/>
    <m/>
    <x v="0"/>
    <m/>
    <m/>
    <m/>
    <n v="60967.76"/>
    <n v="60967.76"/>
    <m/>
    <m/>
    <m/>
    <m/>
    <m/>
  </r>
  <r>
    <s v="Склад &quot;Юг&quot;"/>
    <x v="2"/>
    <x v="9419"/>
    <x v="6"/>
    <m/>
    <m/>
    <x v="0"/>
    <m/>
    <m/>
    <m/>
    <n v="60967.76"/>
    <n v="60967.76"/>
    <m/>
    <m/>
    <m/>
    <m/>
    <m/>
  </r>
  <r>
    <s v="Склад &quot;Юг&quot;"/>
    <x v="2"/>
    <x v="9419"/>
    <x v="6"/>
    <m/>
    <m/>
    <x v="0"/>
    <m/>
    <m/>
    <m/>
    <n v="60967.76"/>
    <n v="60967.76"/>
    <m/>
    <m/>
    <m/>
    <m/>
    <m/>
  </r>
  <r>
    <s v="Склад &quot;Юг&quot;"/>
    <x v="2"/>
    <x v="9419"/>
    <x v="6"/>
    <m/>
    <m/>
    <x v="0"/>
    <m/>
    <m/>
    <m/>
    <n v="60967.76"/>
    <n v="60967.76"/>
    <m/>
    <m/>
    <m/>
    <m/>
    <m/>
  </r>
  <r>
    <s v="Склад &quot;Юг&quot;"/>
    <x v="2"/>
    <x v="9419"/>
    <x v="6"/>
    <m/>
    <m/>
    <x v="0"/>
    <m/>
    <m/>
    <m/>
    <n v="60968.35"/>
    <n v="60968.35"/>
    <m/>
    <m/>
    <m/>
    <m/>
    <m/>
  </r>
  <r>
    <s v="Склад &quot;Юг&quot;"/>
    <x v="2"/>
    <x v="9419"/>
    <x v="6"/>
    <m/>
    <m/>
    <x v="0"/>
    <m/>
    <m/>
    <m/>
    <n v="60968.35"/>
    <n v="60968.35"/>
    <m/>
    <m/>
    <m/>
    <m/>
    <m/>
  </r>
  <r>
    <s v="Склад &quot;Юг&quot;"/>
    <x v="2"/>
    <x v="9419"/>
    <x v="6"/>
    <m/>
    <m/>
    <x v="0"/>
    <m/>
    <m/>
    <m/>
    <n v="57132"/>
    <n v="57132"/>
    <m/>
    <m/>
    <m/>
    <m/>
    <m/>
  </r>
  <r>
    <s v="Склад &quot;Юг&quot;"/>
    <x v="2"/>
    <x v="9419"/>
    <x v="6"/>
    <m/>
    <m/>
    <x v="0"/>
    <m/>
    <m/>
    <m/>
    <n v="57132"/>
    <n v="57132"/>
    <m/>
    <m/>
    <m/>
    <m/>
    <m/>
  </r>
  <r>
    <s v="Склад &quot;Юг&quot;"/>
    <x v="2"/>
    <x v="9419"/>
    <x v="6"/>
    <m/>
    <m/>
    <x v="0"/>
    <m/>
    <m/>
    <m/>
    <n v="57132"/>
    <n v="57132"/>
    <m/>
    <m/>
    <m/>
    <m/>
    <m/>
  </r>
  <r>
    <s v="Склад &quot;Юг&quot;"/>
    <x v="2"/>
    <x v="9419"/>
    <x v="6"/>
    <m/>
    <m/>
    <x v="0"/>
    <m/>
    <m/>
    <m/>
    <n v="57132"/>
    <n v="57132"/>
    <m/>
    <m/>
    <m/>
    <m/>
    <m/>
  </r>
  <r>
    <s v="Склад &quot;Юг&quot;"/>
    <x v="2"/>
    <x v="9419"/>
    <x v="6"/>
    <m/>
    <m/>
    <x v="0"/>
    <m/>
    <m/>
    <m/>
    <n v="57132"/>
    <n v="57132"/>
    <m/>
    <m/>
    <m/>
    <m/>
    <m/>
  </r>
  <r>
    <s v="Склад &quot;Юг&quot;"/>
    <x v="2"/>
    <x v="9419"/>
    <x v="6"/>
    <m/>
    <m/>
    <x v="0"/>
    <m/>
    <m/>
    <m/>
    <n v="57132"/>
    <n v="57132"/>
    <m/>
    <m/>
    <m/>
    <m/>
    <m/>
  </r>
  <r>
    <s v="Склад &quot;Юг&quot;"/>
    <x v="2"/>
    <x v="9419"/>
    <x v="6"/>
    <m/>
    <m/>
    <x v="0"/>
    <m/>
    <m/>
    <m/>
    <n v="57132"/>
    <n v="57132"/>
    <m/>
    <m/>
    <m/>
    <m/>
    <m/>
  </r>
  <r>
    <s v="Склад &quot;Юг&quot;"/>
    <x v="2"/>
    <x v="9419"/>
    <x v="6"/>
    <m/>
    <m/>
    <x v="0"/>
    <m/>
    <m/>
    <m/>
    <n v="57132"/>
    <n v="57132"/>
    <m/>
    <m/>
    <m/>
    <m/>
    <m/>
  </r>
  <r>
    <s v="Склад &quot;Юг&quot;"/>
    <x v="2"/>
    <x v="9419"/>
    <x v="6"/>
    <m/>
    <m/>
    <x v="0"/>
    <m/>
    <m/>
    <m/>
    <n v="57132"/>
    <n v="57132"/>
    <m/>
    <m/>
    <m/>
    <m/>
    <m/>
  </r>
  <r>
    <s v="Склад &quot;Юг&quot;"/>
    <x v="2"/>
    <x v="9419"/>
    <x v="6"/>
    <m/>
    <m/>
    <x v="0"/>
    <m/>
    <m/>
    <m/>
    <n v="57132"/>
    <n v="57132"/>
    <m/>
    <m/>
    <m/>
    <m/>
    <m/>
  </r>
  <r>
    <s v="Склад &quot;Юг&quot;"/>
    <x v="2"/>
    <x v="9419"/>
    <x v="6"/>
    <m/>
    <m/>
    <x v="0"/>
    <m/>
    <m/>
    <m/>
    <n v="60597.72"/>
    <n v="60597.72"/>
    <m/>
    <m/>
    <m/>
    <m/>
    <m/>
  </r>
  <r>
    <s v="Склад &quot;Юг&quot;"/>
    <x v="2"/>
    <x v="9419"/>
    <x v="6"/>
    <m/>
    <m/>
    <x v="0"/>
    <m/>
    <m/>
    <m/>
    <n v="60595.23"/>
    <n v="60595.23"/>
    <m/>
    <m/>
    <m/>
    <m/>
    <m/>
  </r>
  <r>
    <s v="Склад &quot;Юг&quot;"/>
    <x v="2"/>
    <x v="9419"/>
    <x v="6"/>
    <m/>
    <m/>
    <x v="0"/>
    <m/>
    <m/>
    <m/>
    <n v="60595.23"/>
    <n v="60595.23"/>
    <m/>
    <m/>
    <m/>
    <m/>
    <m/>
  </r>
  <r>
    <s v="Склад &quot;Юг&quot;"/>
    <x v="2"/>
    <x v="9419"/>
    <x v="6"/>
    <m/>
    <m/>
    <x v="0"/>
    <m/>
    <m/>
    <m/>
    <n v="60595.23"/>
    <n v="60595.23"/>
    <m/>
    <m/>
    <m/>
    <m/>
    <m/>
  </r>
  <r>
    <s v="Склад &quot;Юг&quot;"/>
    <x v="2"/>
    <x v="9419"/>
    <x v="6"/>
    <m/>
    <m/>
    <x v="0"/>
    <m/>
    <m/>
    <m/>
    <n v="60595.23"/>
    <n v="60595.23"/>
    <m/>
    <m/>
    <m/>
    <m/>
    <m/>
  </r>
  <r>
    <s v="Склад &quot;Юг&quot;"/>
    <x v="2"/>
    <x v="9419"/>
    <x v="6"/>
    <m/>
    <m/>
    <x v="0"/>
    <m/>
    <m/>
    <m/>
    <n v="60595.23"/>
    <n v="60595.23"/>
    <m/>
    <m/>
    <m/>
    <m/>
    <m/>
  </r>
  <r>
    <s v="Склад &quot;Юг&quot;"/>
    <x v="2"/>
    <x v="9419"/>
    <x v="6"/>
    <m/>
    <m/>
    <x v="0"/>
    <m/>
    <m/>
    <m/>
    <n v="60595.23"/>
    <n v="60595.23"/>
    <m/>
    <m/>
    <m/>
    <m/>
    <m/>
  </r>
  <r>
    <s v="Склад &quot;Юг&quot;"/>
    <x v="2"/>
    <x v="9419"/>
    <x v="6"/>
    <m/>
    <m/>
    <x v="0"/>
    <m/>
    <m/>
    <m/>
    <n v="60595.23"/>
    <n v="60595.23"/>
    <m/>
    <m/>
    <m/>
    <m/>
    <m/>
  </r>
  <r>
    <s v="Склад &quot;Юг&quot;"/>
    <x v="2"/>
    <x v="9419"/>
    <x v="6"/>
    <m/>
    <m/>
    <x v="0"/>
    <m/>
    <m/>
    <m/>
    <n v="60595.23"/>
    <n v="60595.23"/>
    <m/>
    <m/>
    <m/>
    <m/>
    <m/>
  </r>
  <r>
    <s v="Склад &quot;Юг&quot;"/>
    <x v="2"/>
    <x v="9419"/>
    <x v="6"/>
    <m/>
    <m/>
    <x v="0"/>
    <m/>
    <m/>
    <m/>
    <n v="60595.23"/>
    <n v="60595.23"/>
    <m/>
    <m/>
    <m/>
    <m/>
    <m/>
  </r>
  <r>
    <s v="Склад &quot;Юг&quot;"/>
    <x v="2"/>
    <x v="9420"/>
    <x v="6"/>
    <m/>
    <m/>
    <x v="0"/>
    <m/>
    <m/>
    <m/>
    <n v="43958.34"/>
    <n v="43958.34"/>
    <m/>
    <m/>
    <m/>
    <m/>
    <m/>
  </r>
  <r>
    <s v="Склад &quot;Юг&quot;"/>
    <x v="2"/>
    <x v="9420"/>
    <x v="6"/>
    <m/>
    <m/>
    <x v="0"/>
    <m/>
    <m/>
    <m/>
    <n v="43958.33"/>
    <n v="43958.33"/>
    <m/>
    <m/>
    <m/>
    <m/>
    <m/>
  </r>
  <r>
    <s v="Склад &quot;Юг&quot;"/>
    <x v="2"/>
    <x v="9421"/>
    <x v="6"/>
    <m/>
    <m/>
    <x v="0"/>
    <m/>
    <m/>
    <m/>
    <n v="47250"/>
    <n v="47250"/>
    <m/>
    <m/>
    <m/>
    <m/>
    <m/>
  </r>
  <r>
    <s v="Склад &quot;Юг&quot;"/>
    <x v="2"/>
    <x v="9422"/>
    <x v="6"/>
    <m/>
    <m/>
    <x v="0"/>
    <m/>
    <m/>
    <m/>
    <n v="48880"/>
    <n v="48880"/>
    <m/>
    <m/>
    <m/>
    <m/>
    <m/>
  </r>
  <r>
    <s v="Склад &quot;Юг&quot;"/>
    <x v="2"/>
    <x v="9423"/>
    <x v="6"/>
    <m/>
    <m/>
    <x v="0"/>
    <m/>
    <m/>
    <m/>
    <n v="45650"/>
    <n v="45650"/>
    <m/>
    <m/>
    <m/>
    <m/>
    <m/>
  </r>
  <r>
    <s v="Склад &quot;Юг&quot;"/>
    <x v="2"/>
    <x v="9424"/>
    <x v="6"/>
    <m/>
    <m/>
    <x v="0"/>
    <m/>
    <m/>
    <m/>
    <n v="45833.33"/>
    <n v="45833.33"/>
    <m/>
    <m/>
    <m/>
    <m/>
    <m/>
  </r>
  <r>
    <s v="Склад &quot;Юг&quot;"/>
    <x v="2"/>
    <x v="9425"/>
    <x v="6"/>
    <m/>
    <m/>
    <x v="0"/>
    <m/>
    <m/>
    <m/>
    <n v="101127.84"/>
    <n v="101127.84"/>
    <m/>
    <m/>
    <m/>
    <m/>
    <m/>
  </r>
  <r>
    <s v="Склад &quot;Юг&quot;"/>
    <x v="2"/>
    <x v="9426"/>
    <x v="6"/>
    <m/>
    <m/>
    <x v="0"/>
    <m/>
    <m/>
    <m/>
    <n v="800692.8"/>
    <n v="800692.8"/>
    <m/>
    <m/>
    <m/>
    <m/>
    <m/>
  </r>
  <r>
    <s v="Склад &quot;Юг&quot;"/>
    <x v="2"/>
    <x v="9427"/>
    <x v="6"/>
    <m/>
    <m/>
    <x v="0"/>
    <m/>
    <m/>
    <m/>
    <n v="456598.98"/>
    <n v="456598.98"/>
    <m/>
    <m/>
    <m/>
    <m/>
    <m/>
  </r>
  <r>
    <s v="Склад &quot;Юг&quot;"/>
    <x v="2"/>
    <x v="9428"/>
    <x v="6"/>
    <m/>
    <m/>
    <x v="0"/>
    <m/>
    <m/>
    <m/>
    <n v="482181.26"/>
    <m/>
    <n v="482181.26"/>
    <m/>
    <m/>
    <m/>
    <m/>
  </r>
  <r>
    <s v="Склад &quot;Юг&quot;"/>
    <x v="2"/>
    <x v="9429"/>
    <x v="6"/>
    <m/>
    <m/>
    <x v="0"/>
    <m/>
    <m/>
    <m/>
    <n v="590579.18000000005"/>
    <m/>
    <n v="590579.18000000005"/>
    <m/>
    <m/>
    <m/>
    <m/>
  </r>
  <r>
    <s v="Склад &quot;Юг&quot;"/>
    <x v="2"/>
    <x v="9430"/>
    <x v="6"/>
    <m/>
    <m/>
    <x v="0"/>
    <m/>
    <m/>
    <m/>
    <n v="42885"/>
    <m/>
    <n v="42885"/>
    <m/>
    <m/>
    <m/>
    <m/>
  </r>
  <r>
    <s v="Склад &quot;Юг&quot;"/>
    <x v="2"/>
    <x v="9430"/>
    <x v="6"/>
    <m/>
    <m/>
    <x v="0"/>
    <m/>
    <m/>
    <m/>
    <n v="42885"/>
    <m/>
    <n v="42885"/>
    <m/>
    <m/>
    <m/>
    <m/>
  </r>
  <r>
    <s v="Склад &quot;Юг&quot;"/>
    <x v="2"/>
    <x v="9431"/>
    <x v="6"/>
    <m/>
    <m/>
    <x v="0"/>
    <m/>
    <m/>
    <m/>
    <n v="57060"/>
    <m/>
    <n v="57060"/>
    <m/>
    <m/>
    <m/>
    <m/>
  </r>
  <r>
    <s v="Склад &quot;Юг&quot;"/>
    <x v="2"/>
    <x v="9432"/>
    <x v="6"/>
    <m/>
    <m/>
    <x v="0"/>
    <m/>
    <m/>
    <m/>
    <n v="363976.17"/>
    <n v="363976.17"/>
    <m/>
    <m/>
    <m/>
    <m/>
    <m/>
  </r>
  <r>
    <s v="Склад &quot;Юг&quot;"/>
    <x v="2"/>
    <x v="9433"/>
    <x v="6"/>
    <m/>
    <m/>
    <x v="0"/>
    <m/>
    <m/>
    <m/>
    <n v="363976.17"/>
    <n v="363976.17"/>
    <m/>
    <m/>
    <m/>
    <m/>
    <m/>
  </r>
  <r>
    <s v="Склад &quot;Юг&quot;"/>
    <x v="2"/>
    <x v="9434"/>
    <x v="6"/>
    <m/>
    <m/>
    <x v="0"/>
    <m/>
    <m/>
    <m/>
    <n v="183835.58"/>
    <n v="183835.58"/>
    <m/>
    <m/>
    <m/>
    <m/>
    <m/>
  </r>
  <r>
    <s v="Склад &quot;Юг&quot;"/>
    <x v="2"/>
    <x v="9435"/>
    <x v="6"/>
    <m/>
    <m/>
    <x v="0"/>
    <m/>
    <m/>
    <m/>
    <n v="48750"/>
    <n v="48750"/>
    <m/>
    <m/>
    <m/>
    <m/>
    <m/>
  </r>
  <r>
    <s v="Склад &quot;Юг&quot;"/>
    <x v="2"/>
    <x v="9436"/>
    <x v="6"/>
    <m/>
    <m/>
    <x v="0"/>
    <m/>
    <m/>
    <m/>
    <n v="78000"/>
    <n v="78000"/>
    <m/>
    <m/>
    <m/>
    <m/>
    <m/>
  </r>
  <r>
    <s v="Склад &quot;Юг&quot;"/>
    <x v="2"/>
    <x v="9437"/>
    <x v="6"/>
    <m/>
    <m/>
    <x v="0"/>
    <m/>
    <m/>
    <m/>
    <n v="179075"/>
    <n v="179075"/>
    <m/>
    <m/>
    <m/>
    <m/>
    <m/>
  </r>
  <r>
    <s v="Склад &quot;Юг&quot;"/>
    <x v="2"/>
    <x v="9438"/>
    <x v="6"/>
    <m/>
    <m/>
    <x v="0"/>
    <m/>
    <m/>
    <n v="110265"/>
    <m/>
    <n v="11026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K3:P43" firstHeaderRow="0" firstDataRow="1" firstDataCol="4"/>
  <pivotFields count="17">
    <pivotField compact="0" outline="0" showAll="0"/>
    <pivotField axis="axisRow" compact="0" outline="0" showAll="0">
      <items count="4">
        <item x="2"/>
        <item x="1"/>
        <item x="0"/>
        <item t="default"/>
      </items>
    </pivotField>
    <pivotField axis="axisRow" compact="0" outline="0" showAll="0">
      <items count="9440">
        <item x="0"/>
        <item x="3611"/>
        <item x="5915"/>
        <item x="5916"/>
        <item x="5917"/>
        <item x="1"/>
        <item x="2"/>
        <item x="3"/>
        <item x="4"/>
        <item x="5"/>
        <item x="6"/>
        <item x="5918"/>
        <item x="7"/>
        <item x="8"/>
        <item x="5919"/>
        <item x="5920"/>
        <item x="5921"/>
        <item x="9"/>
        <item x="10"/>
        <item x="5922"/>
        <item x="11"/>
        <item x="5923"/>
        <item x="12"/>
        <item x="5924"/>
        <item x="13"/>
        <item x="14"/>
        <item x="5925"/>
        <item x="15"/>
        <item x="16"/>
        <item x="17"/>
        <item x="5926"/>
        <item x="18"/>
        <item x="19"/>
        <item x="20"/>
        <item x="5927"/>
        <item x="21"/>
        <item x="22"/>
        <item x="23"/>
        <item x="25"/>
        <item x="24"/>
        <item x="26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5928"/>
        <item x="3634"/>
        <item x="3635"/>
        <item x="3636"/>
        <item x="3637"/>
        <item x="3638"/>
        <item x="27"/>
        <item x="28"/>
        <item x="9078"/>
        <item x="3639"/>
        <item x="3640"/>
        <item x="29"/>
        <item x="5929"/>
        <item x="5930"/>
        <item x="30"/>
        <item x="31"/>
        <item x="5931"/>
        <item x="5932"/>
        <item x="32"/>
        <item x="33"/>
        <item x="34"/>
        <item x="35"/>
        <item x="5933"/>
        <item x="5934"/>
        <item x="36"/>
        <item x="37"/>
        <item x="38"/>
        <item x="39"/>
        <item x="40"/>
        <item x="41"/>
        <item x="42"/>
        <item x="43"/>
        <item x="44"/>
        <item x="45"/>
        <item x="5935"/>
        <item x="47"/>
        <item x="5936"/>
        <item x="46"/>
        <item x="5937"/>
        <item x="48"/>
        <item x="5938"/>
        <item x="5939"/>
        <item x="49"/>
        <item x="50"/>
        <item x="51"/>
        <item x="5940"/>
        <item x="5941"/>
        <item x="5942"/>
        <item x="5943"/>
        <item x="5944"/>
        <item x="5945"/>
        <item x="52"/>
        <item x="5946"/>
        <item x="5947"/>
        <item x="53"/>
        <item x="5948"/>
        <item x="5949"/>
        <item x="5950"/>
        <item x="5951"/>
        <item x="5952"/>
        <item x="5953"/>
        <item x="54"/>
        <item x="5954"/>
        <item x="5955"/>
        <item x="5957"/>
        <item x="5958"/>
        <item x="56"/>
        <item x="55"/>
        <item x="5956"/>
        <item x="5959"/>
        <item x="5960"/>
        <item x="57"/>
        <item x="5962"/>
        <item x="5961"/>
        <item x="58"/>
        <item x="59"/>
        <item x="60"/>
        <item x="5963"/>
        <item x="5964"/>
        <item x="5965"/>
        <item x="5966"/>
        <item x="5967"/>
        <item x="5968"/>
        <item x="61"/>
        <item x="5969"/>
        <item x="5970"/>
        <item x="62"/>
        <item x="63"/>
        <item x="64"/>
        <item x="5971"/>
        <item x="65"/>
        <item x="66"/>
        <item x="5972"/>
        <item x="9079"/>
        <item x="8978"/>
        <item x="9047"/>
        <item x="9080"/>
        <item x="9048"/>
        <item x="9049"/>
        <item x="9081"/>
        <item x="9082"/>
        <item x="9083"/>
        <item x="9084"/>
        <item x="9085"/>
        <item x="8979"/>
        <item x="9086"/>
        <item x="9087"/>
        <item x="9088"/>
        <item x="9089"/>
        <item x="9090"/>
        <item x="9091"/>
        <item x="9092"/>
        <item x="9093"/>
        <item x="9094"/>
        <item x="5973"/>
        <item x="5974"/>
        <item x="5975"/>
        <item x="3641"/>
        <item x="5976"/>
        <item x="5977"/>
        <item x="5978"/>
        <item x="67"/>
        <item x="68"/>
        <item x="69"/>
        <item x="5979"/>
        <item x="5980"/>
        <item x="5981"/>
        <item x="70"/>
        <item x="71"/>
        <item x="5982"/>
        <item x="72"/>
        <item x="73"/>
        <item x="74"/>
        <item x="5983"/>
        <item x="75"/>
        <item x="76"/>
        <item x="5984"/>
        <item x="5985"/>
        <item x="5986"/>
        <item x="5987"/>
        <item x="77"/>
        <item x="5988"/>
        <item x="5989"/>
        <item x="5990"/>
        <item x="5991"/>
        <item x="5992"/>
        <item x="5993"/>
        <item x="78"/>
        <item x="79"/>
        <item x="5994"/>
        <item x="80"/>
        <item x="5995"/>
        <item x="5996"/>
        <item x="81"/>
        <item x="82"/>
        <item x="83"/>
        <item x="3642"/>
        <item x="5997"/>
        <item x="5998"/>
        <item x="5999"/>
        <item x="3643"/>
        <item x="6000"/>
        <item x="6001"/>
        <item x="3644"/>
        <item x="3645"/>
        <item x="84"/>
        <item x="85"/>
        <item x="86"/>
        <item x="6002"/>
        <item x="87"/>
        <item x="6003"/>
        <item x="88"/>
        <item x="6004"/>
        <item x="6005"/>
        <item x="6006"/>
        <item x="89"/>
        <item x="90"/>
        <item x="91"/>
        <item x="6007"/>
        <item x="92"/>
        <item x="93"/>
        <item x="94"/>
        <item x="95"/>
        <item x="96"/>
        <item x="97"/>
        <item x="98"/>
        <item x="99"/>
        <item x="6008"/>
        <item x="100"/>
        <item x="101"/>
        <item x="102"/>
        <item x="103"/>
        <item x="104"/>
        <item x="105"/>
        <item x="106"/>
        <item x="107"/>
        <item x="108"/>
        <item x="109"/>
        <item x="6009"/>
        <item x="6010"/>
        <item x="110"/>
        <item x="111"/>
        <item x="112"/>
        <item x="113"/>
        <item x="114"/>
        <item x="115"/>
        <item x="6011"/>
        <item x="116"/>
        <item x="6012"/>
        <item x="117"/>
        <item x="6013"/>
        <item x="118"/>
        <item x="6014"/>
        <item x="6015"/>
        <item x="6016"/>
        <item x="6017"/>
        <item x="3646"/>
        <item x="119"/>
        <item x="6018"/>
        <item x="6019"/>
        <item x="3647"/>
        <item x="6020"/>
        <item x="120"/>
        <item x="121"/>
        <item x="6021"/>
        <item x="6022"/>
        <item x="122"/>
        <item x="3648"/>
        <item x="6023"/>
        <item x="3649"/>
        <item x="3650"/>
        <item x="3651"/>
        <item x="123"/>
        <item x="3652"/>
        <item x="6024"/>
        <item x="6025"/>
        <item x="3653"/>
        <item x="3654"/>
        <item x="8980"/>
        <item x="6026"/>
        <item x="9095"/>
        <item x="3655"/>
        <item x="3656"/>
        <item x="124"/>
        <item x="6027"/>
        <item x="6028"/>
        <item x="6029"/>
        <item x="6030"/>
        <item x="6031"/>
        <item x="6032"/>
        <item x="6033"/>
        <item x="8981"/>
        <item x="8982"/>
        <item x="8983"/>
        <item x="3657"/>
        <item x="6034"/>
        <item x="3658"/>
        <item x="8984"/>
        <item x="8985"/>
        <item x="6035"/>
        <item x="6036"/>
        <item x="6037"/>
        <item x="6038"/>
        <item x="6039"/>
        <item x="6040"/>
        <item x="3659"/>
        <item x="6041"/>
        <item x="3660"/>
        <item x="9096"/>
        <item x="9097"/>
        <item x="9050"/>
        <item x="9098"/>
        <item x="125"/>
        <item x="126"/>
        <item x="6042"/>
        <item x="127"/>
        <item x="128"/>
        <item x="129"/>
        <item x="3661"/>
        <item x="6043"/>
        <item x="6044"/>
        <item x="6045"/>
        <item x="6046"/>
        <item x="6047"/>
        <item x="6048"/>
        <item x="3662"/>
        <item x="3663"/>
        <item x="6049"/>
        <item x="6050"/>
        <item x="3664"/>
        <item x="130"/>
        <item x="3665"/>
        <item x="6051"/>
        <item x="6052"/>
        <item x="131"/>
        <item x="6053"/>
        <item x="6054"/>
        <item x="6055"/>
        <item x="132"/>
        <item x="6056"/>
        <item x="133"/>
        <item x="134"/>
        <item x="6057"/>
        <item x="135"/>
        <item x="136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3666"/>
        <item x="6071"/>
        <item x="137"/>
        <item x="138"/>
        <item x="6072"/>
        <item x="6073"/>
        <item x="6074"/>
        <item x="139"/>
        <item x="6075"/>
        <item x="140"/>
        <item x="6076"/>
        <item x="141"/>
        <item x="142"/>
        <item x="6077"/>
        <item x="143"/>
        <item x="144"/>
        <item x="6078"/>
        <item x="6079"/>
        <item x="145"/>
        <item x="146"/>
        <item x="147"/>
        <item x="148"/>
        <item x="149"/>
        <item x="150"/>
        <item x="151"/>
        <item x="6080"/>
        <item x="3667"/>
        <item x="3668"/>
        <item x="3669"/>
        <item x="3670"/>
        <item x="3671"/>
        <item x="3672"/>
        <item x="152"/>
        <item x="153"/>
        <item x="154"/>
        <item x="155"/>
        <item x="6081"/>
        <item x="156"/>
        <item x="6082"/>
        <item x="3673"/>
        <item x="3674"/>
        <item x="3675"/>
        <item x="6083"/>
        <item x="157"/>
        <item x="158"/>
        <item x="3676"/>
        <item x="3677"/>
        <item x="6084"/>
        <item x="3678"/>
        <item x="3679"/>
        <item x="159"/>
        <item x="6085"/>
        <item x="160"/>
        <item x="6086"/>
        <item x="6087"/>
        <item x="6088"/>
        <item x="6089"/>
        <item x="3680"/>
        <item x="6090"/>
        <item x="3681"/>
        <item x="6091"/>
        <item x="6092"/>
        <item x="8986"/>
        <item x="6093"/>
        <item x="161"/>
        <item x="162"/>
        <item x="163"/>
        <item x="6094"/>
        <item x="3682"/>
        <item x="6095"/>
        <item x="6096"/>
        <item x="3683"/>
        <item x="3684"/>
        <item x="3685"/>
        <item x="3686"/>
        <item x="6097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6098"/>
        <item x="164"/>
        <item x="3687"/>
        <item x="6099"/>
        <item x="165"/>
        <item x="166"/>
        <item x="167"/>
        <item x="168"/>
        <item x="169"/>
        <item x="3688"/>
        <item x="170"/>
        <item x="171"/>
        <item x="172"/>
        <item x="173"/>
        <item x="3689"/>
        <item x="3690"/>
        <item x="174"/>
        <item x="175"/>
        <item x="176"/>
        <item x="177"/>
        <item x="178"/>
        <item x="6100"/>
        <item x="6101"/>
        <item x="6102"/>
        <item x="6103"/>
        <item x="179"/>
        <item x="6104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6105"/>
        <item x="6106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3691"/>
        <item x="3692"/>
        <item x="6107"/>
        <item x="204"/>
        <item x="6109"/>
        <item x="205"/>
        <item x="203"/>
        <item x="6108"/>
        <item x="6110"/>
        <item x="206"/>
        <item x="6111"/>
        <item x="6112"/>
        <item x="208"/>
        <item x="6113"/>
        <item x="209"/>
        <item x="210"/>
        <item x="211"/>
        <item x="212"/>
        <item x="213"/>
        <item x="6114"/>
        <item x="3693"/>
        <item x="207"/>
        <item x="6115"/>
        <item x="6116"/>
        <item x="214"/>
        <item x="215"/>
        <item x="216"/>
        <item x="217"/>
        <item x="6117"/>
        <item x="6118"/>
        <item x="218"/>
        <item x="6119"/>
        <item x="6120"/>
        <item x="219"/>
        <item x="6121"/>
        <item x="220"/>
        <item x="221"/>
        <item x="6122"/>
        <item x="222"/>
        <item x="223"/>
        <item x="6123"/>
        <item x="224"/>
        <item x="225"/>
        <item x="6124"/>
        <item x="226"/>
        <item x="6125"/>
        <item x="227"/>
        <item x="228"/>
        <item x="229"/>
        <item x="6126"/>
        <item x="230"/>
        <item x="233"/>
        <item x="231"/>
        <item x="232"/>
        <item x="234"/>
        <item x="235"/>
        <item x="3694"/>
        <item x="3695"/>
        <item x="3696"/>
        <item x="236"/>
        <item x="237"/>
        <item x="6127"/>
        <item x="238"/>
        <item x="239"/>
        <item x="240"/>
        <item x="6128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6129"/>
        <item x="6130"/>
        <item x="6131"/>
        <item x="241"/>
        <item x="6132"/>
        <item x="242"/>
        <item x="243"/>
        <item x="244"/>
        <item x="6133"/>
        <item x="245"/>
        <item x="3709"/>
        <item x="6134"/>
        <item x="3710"/>
        <item x="3711"/>
        <item x="3712"/>
        <item x="6135"/>
        <item x="6136"/>
        <item x="3713"/>
        <item x="3714"/>
        <item x="6137"/>
        <item x="3715"/>
        <item x="6138"/>
        <item x="6139"/>
        <item x="246"/>
        <item x="247"/>
        <item x="6140"/>
        <item x="6141"/>
        <item x="6142"/>
        <item x="6143"/>
        <item x="6144"/>
        <item x="6145"/>
        <item x="248"/>
        <item x="249"/>
        <item x="250"/>
        <item x="251"/>
        <item x="252"/>
        <item x="253"/>
        <item x="254"/>
        <item x="255"/>
        <item x="3716"/>
        <item x="3717"/>
        <item x="256"/>
        <item x="257"/>
        <item x="258"/>
        <item x="259"/>
        <item x="260"/>
        <item x="261"/>
        <item x="6146"/>
        <item x="262"/>
        <item x="6147"/>
        <item x="6148"/>
        <item x="263"/>
        <item x="6149"/>
        <item x="264"/>
        <item x="265"/>
        <item x="266"/>
        <item x="267"/>
        <item x="268"/>
        <item x="269"/>
        <item x="6150"/>
        <item x="6151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6152"/>
        <item x="283"/>
        <item x="284"/>
        <item x="6153"/>
        <item x="6154"/>
        <item x="285"/>
        <item x="286"/>
        <item x="6155"/>
        <item x="287"/>
        <item x="6156"/>
        <item x="288"/>
        <item x="6157"/>
        <item x="6158"/>
        <item x="6159"/>
        <item x="289"/>
        <item x="290"/>
        <item x="291"/>
        <item x="6160"/>
        <item x="292"/>
        <item x="293"/>
        <item x="6161"/>
        <item x="294"/>
        <item x="295"/>
        <item x="296"/>
        <item x="297"/>
        <item x="6162"/>
        <item x="298"/>
        <item x="299"/>
        <item x="6163"/>
        <item x="300"/>
        <item x="301"/>
        <item x="302"/>
        <item x="303"/>
        <item x="304"/>
        <item x="305"/>
        <item x="306"/>
        <item x="307"/>
        <item x="3718"/>
        <item x="3719"/>
        <item x="3720"/>
        <item x="308"/>
        <item x="309"/>
        <item x="310"/>
        <item x="311"/>
        <item x="312"/>
        <item x="313"/>
        <item x="314"/>
        <item x="3721"/>
        <item x="3722"/>
        <item x="3723"/>
        <item x="6164"/>
        <item x="315"/>
        <item x="316"/>
        <item x="317"/>
        <item x="6165"/>
        <item x="6166"/>
        <item x="3724"/>
        <item x="3725"/>
        <item x="3726"/>
        <item x="3727"/>
        <item x="6167"/>
        <item x="3728"/>
        <item x="6168"/>
        <item x="6169"/>
        <item x="3729"/>
        <item x="3730"/>
        <item x="6170"/>
        <item x="3731"/>
        <item x="318"/>
        <item x="6171"/>
        <item x="6172"/>
        <item x="6173"/>
        <item x="3732"/>
        <item x="3733"/>
        <item x="3734"/>
        <item x="3735"/>
        <item x="3736"/>
        <item x="3737"/>
        <item x="6174"/>
        <item x="3738"/>
        <item x="3739"/>
        <item x="319"/>
        <item x="6175"/>
        <item x="3740"/>
        <item x="3741"/>
        <item x="6176"/>
        <item x="6177"/>
        <item x="6178"/>
        <item x="3742"/>
        <item x="6179"/>
        <item x="6180"/>
        <item x="6181"/>
        <item x="6182"/>
        <item x="3743"/>
        <item x="3744"/>
        <item x="3745"/>
        <item x="3746"/>
        <item x="6183"/>
        <item x="3747"/>
        <item x="3748"/>
        <item x="6184"/>
        <item x="3749"/>
        <item x="320"/>
        <item x="321"/>
        <item x="322"/>
        <item x="323"/>
        <item x="3750"/>
        <item x="9135"/>
        <item x="9136"/>
        <item x="9137"/>
        <item x="9138"/>
        <item x="9139"/>
        <item x="324"/>
        <item x="9384"/>
        <item x="9385"/>
        <item x="6185"/>
        <item x="325"/>
        <item x="6186"/>
        <item x="6187"/>
        <item x="3751"/>
        <item x="6188"/>
        <item x="6189"/>
        <item x="6190"/>
        <item x="326"/>
        <item x="8987"/>
        <item x="9140"/>
        <item x="6191"/>
        <item x="3752"/>
        <item x="3753"/>
        <item x="3754"/>
        <item x="3755"/>
        <item x="3756"/>
        <item x="3757"/>
        <item x="327"/>
        <item x="6192"/>
        <item x="6193"/>
        <item x="328"/>
        <item x="329"/>
        <item x="3758"/>
        <item x="330"/>
        <item x="6194"/>
        <item x="6195"/>
        <item x="331"/>
        <item x="332"/>
        <item x="6196"/>
        <item x="6197"/>
        <item x="3759"/>
        <item x="3760"/>
        <item x="333"/>
        <item x="3761"/>
        <item x="334"/>
        <item x="6198"/>
        <item x="6199"/>
        <item x="3762"/>
        <item x="3763"/>
        <item x="6200"/>
        <item x="6201"/>
        <item x="3764"/>
        <item x="3765"/>
        <item x="6202"/>
        <item x="6203"/>
        <item x="6204"/>
        <item x="6205"/>
        <item x="335"/>
        <item x="3766"/>
        <item x="3767"/>
        <item x="336"/>
        <item x="337"/>
        <item x="6206"/>
        <item x="338"/>
        <item x="339"/>
        <item x="340"/>
        <item x="3768"/>
        <item x="341"/>
        <item x="6207"/>
        <item x="6208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6209"/>
        <item x="6210"/>
        <item x="358"/>
        <item x="359"/>
        <item x="360"/>
        <item x="6211"/>
        <item x="361"/>
        <item x="362"/>
        <item x="363"/>
        <item x="364"/>
        <item x="365"/>
        <item x="366"/>
        <item x="6212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9141"/>
        <item x="6213"/>
        <item x="6214"/>
        <item x="6215"/>
        <item x="6216"/>
        <item x="9386"/>
        <item x="6217"/>
        <item x="378"/>
        <item x="3769"/>
        <item x="6218"/>
        <item x="6219"/>
        <item x="3770"/>
        <item x="6220"/>
        <item x="6221"/>
        <item x="379"/>
        <item x="380"/>
        <item x="381"/>
        <item x="382"/>
        <item x="383"/>
        <item x="6222"/>
        <item x="6223"/>
        <item x="6224"/>
        <item x="6225"/>
        <item x="6226"/>
        <item x="6227"/>
        <item x="3771"/>
        <item x="3772"/>
        <item x="6228"/>
        <item x="384"/>
        <item x="385"/>
        <item x="6229"/>
        <item x="386"/>
        <item x="6230"/>
        <item x="387"/>
        <item x="388"/>
        <item x="389"/>
        <item x="390"/>
        <item x="391"/>
        <item x="392"/>
        <item x="6231"/>
        <item x="6232"/>
        <item x="6233"/>
        <item x="393"/>
        <item x="394"/>
        <item x="395"/>
        <item x="396"/>
        <item x="397"/>
        <item x="398"/>
        <item x="3773"/>
        <item x="3774"/>
        <item x="3775"/>
        <item x="3776"/>
        <item x="6234"/>
        <item x="3777"/>
        <item x="3778"/>
        <item x="3779"/>
        <item x="399"/>
        <item x="3780"/>
        <item x="3781"/>
        <item x="400"/>
        <item x="6235"/>
        <item x="6236"/>
        <item x="401"/>
        <item x="6237"/>
        <item x="402"/>
        <item x="403"/>
        <item x="404"/>
        <item x="3782"/>
        <item x="3783"/>
        <item x="3784"/>
        <item x="6238"/>
        <item x="405"/>
        <item x="406"/>
        <item x="407"/>
        <item x="408"/>
        <item x="6239"/>
        <item x="409"/>
        <item x="410"/>
        <item x="411"/>
        <item x="6240"/>
        <item x="412"/>
        <item x="6241"/>
        <item x="6242"/>
        <item x="6243"/>
        <item x="3785"/>
        <item x="3786"/>
        <item x="3787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3788"/>
        <item x="428"/>
        <item x="429"/>
        <item x="6244"/>
        <item x="430"/>
        <item x="431"/>
        <item x="432"/>
        <item x="433"/>
        <item x="434"/>
        <item x="435"/>
        <item x="436"/>
        <item x="437"/>
        <item x="438"/>
        <item x="6245"/>
        <item x="6246"/>
        <item x="439"/>
        <item x="440"/>
        <item x="6247"/>
        <item x="3789"/>
        <item x="3790"/>
        <item x="3791"/>
        <item x="3792"/>
        <item x="3793"/>
        <item x="6248"/>
        <item x="6249"/>
        <item x="441"/>
        <item x="442"/>
        <item x="443"/>
        <item x="444"/>
        <item x="6250"/>
        <item x="445"/>
        <item x="446"/>
        <item x="447"/>
        <item x="448"/>
        <item x="449"/>
        <item x="450"/>
        <item x="451"/>
        <item x="6251"/>
        <item x="452"/>
        <item x="6252"/>
        <item x="3794"/>
        <item x="3795"/>
        <item x="6253"/>
        <item x="6254"/>
        <item x="6255"/>
        <item x="6256"/>
        <item x="453"/>
        <item x="454"/>
        <item x="455"/>
        <item x="456"/>
        <item x="6257"/>
        <item x="6258"/>
        <item x="6259"/>
        <item x="3796"/>
        <item x="457"/>
        <item x="6260"/>
        <item x="3797"/>
        <item x="458"/>
        <item x="459"/>
        <item x="460"/>
        <item x="3798"/>
        <item x="461"/>
        <item x="3799"/>
        <item x="462"/>
        <item x="3800"/>
        <item x="6261"/>
        <item x="6262"/>
        <item x="6263"/>
        <item x="6264"/>
        <item x="6265"/>
        <item x="463"/>
        <item x="464"/>
        <item x="6266"/>
        <item x="465"/>
        <item x="466"/>
        <item x="467"/>
        <item x="6267"/>
        <item x="468"/>
        <item x="3801"/>
        <item x="3802"/>
        <item x="469"/>
        <item x="6268"/>
        <item x="470"/>
        <item x="6269"/>
        <item x="471"/>
        <item x="472"/>
        <item x="473"/>
        <item x="474"/>
        <item x="475"/>
        <item x="476"/>
        <item x="6270"/>
        <item x="477"/>
        <item x="6271"/>
        <item x="3803"/>
        <item x="478"/>
        <item x="479"/>
        <item x="480"/>
        <item x="6272"/>
        <item x="6273"/>
        <item x="485"/>
        <item x="6274"/>
        <item x="486"/>
        <item x="487"/>
        <item x="6275"/>
        <item x="488"/>
        <item x="481"/>
        <item x="482"/>
        <item x="483"/>
        <item x="6276"/>
        <item x="489"/>
        <item x="490"/>
        <item x="484"/>
        <item x="6277"/>
        <item x="491"/>
        <item x="6278"/>
        <item x="492"/>
        <item x="493"/>
        <item x="6279"/>
        <item x="494"/>
        <item x="495"/>
        <item x="6280"/>
        <item x="6281"/>
        <item x="496"/>
        <item x="497"/>
        <item x="498"/>
        <item x="6282"/>
        <item x="499"/>
        <item x="6283"/>
        <item x="500"/>
        <item x="6284"/>
        <item x="6285"/>
        <item x="501"/>
        <item x="6286"/>
        <item x="502"/>
        <item x="503"/>
        <item x="504"/>
        <item x="505"/>
        <item x="506"/>
        <item x="507"/>
        <item x="508"/>
        <item x="509"/>
        <item x="6287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6288"/>
        <item x="6289"/>
        <item x="3804"/>
        <item x="3805"/>
        <item x="522"/>
        <item x="523"/>
        <item x="524"/>
        <item x="525"/>
        <item x="526"/>
        <item x="3806"/>
        <item x="3807"/>
        <item x="527"/>
        <item x="528"/>
        <item x="6290"/>
        <item x="6291"/>
        <item x="6292"/>
        <item x="6293"/>
        <item x="6294"/>
        <item x="6295"/>
        <item x="6296"/>
        <item x="3808"/>
        <item x="6297"/>
        <item x="6298"/>
        <item x="6299"/>
        <item x="6300"/>
        <item x="6301"/>
        <item x="529"/>
        <item x="530"/>
        <item x="531"/>
        <item x="532"/>
        <item x="6302"/>
        <item x="3809"/>
        <item x="533"/>
        <item x="534"/>
        <item x="6303"/>
        <item x="535"/>
        <item x="6304"/>
        <item x="536"/>
        <item x="537"/>
        <item x="6305"/>
        <item x="538"/>
        <item x="539"/>
        <item x="540"/>
        <item x="541"/>
        <item x="6306"/>
        <item x="542"/>
        <item x="543"/>
        <item x="9142"/>
        <item x="544"/>
        <item x="6307"/>
        <item x="545"/>
        <item x="6308"/>
        <item x="546"/>
        <item x="547"/>
        <item x="548"/>
        <item x="3810"/>
        <item x="6309"/>
        <item x="549"/>
        <item x="550"/>
        <item x="3811"/>
        <item x="551"/>
        <item x="552"/>
        <item x="553"/>
        <item x="6310"/>
        <item x="6311"/>
        <item x="554"/>
        <item x="555"/>
        <item x="9143"/>
        <item x="9144"/>
        <item x="556"/>
        <item x="557"/>
        <item x="558"/>
        <item x="559"/>
        <item x="560"/>
        <item x="561"/>
        <item x="562"/>
        <item x="563"/>
        <item x="6312"/>
        <item x="6313"/>
        <item x="6314"/>
        <item x="564"/>
        <item x="6315"/>
        <item x="3812"/>
        <item x="565"/>
        <item x="6316"/>
        <item x="566"/>
        <item x="6317"/>
        <item x="6318"/>
        <item x="567"/>
        <item x="568"/>
        <item x="6319"/>
        <item x="6320"/>
        <item x="6321"/>
        <item x="6322"/>
        <item x="569"/>
        <item x="6323"/>
        <item x="570"/>
        <item x="6324"/>
        <item x="571"/>
        <item x="572"/>
        <item x="573"/>
        <item x="574"/>
        <item x="6325"/>
        <item x="575"/>
        <item x="6326"/>
        <item x="6327"/>
        <item x="576"/>
        <item x="577"/>
        <item x="578"/>
        <item x="6328"/>
        <item x="6329"/>
        <item x="579"/>
        <item x="6330"/>
        <item x="6331"/>
        <item x="6332"/>
        <item x="6333"/>
        <item x="580"/>
        <item x="581"/>
        <item x="582"/>
        <item x="6334"/>
        <item x="6335"/>
        <item x="6336"/>
        <item x="583"/>
        <item x="584"/>
        <item x="585"/>
        <item x="586"/>
        <item x="6337"/>
        <item x="587"/>
        <item x="588"/>
        <item x="589"/>
        <item x="590"/>
        <item x="591"/>
        <item x="3813"/>
        <item x="3814"/>
        <item x="3815"/>
        <item x="3816"/>
        <item x="9051"/>
        <item x="592"/>
        <item x="3817"/>
        <item x="3818"/>
        <item x="3819"/>
        <item x="3820"/>
        <item x="3821"/>
        <item x="6338"/>
        <item x="6339"/>
        <item x="6340"/>
        <item x="6341"/>
        <item x="6342"/>
        <item x="6343"/>
        <item x="6344"/>
        <item x="6345"/>
        <item x="3822"/>
        <item x="3823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2"/>
        <item x="6381"/>
        <item x="6383"/>
        <item x="6384"/>
        <item x="6385"/>
        <item x="6386"/>
        <item x="6387"/>
        <item x="593"/>
        <item x="594"/>
        <item x="595"/>
        <item x="3824"/>
        <item x="3825"/>
        <item x="3826"/>
        <item x="3827"/>
        <item x="596"/>
        <item x="597"/>
        <item x="3828"/>
        <item x="598"/>
        <item x="599"/>
        <item x="3829"/>
        <item x="3830"/>
        <item x="600"/>
        <item x="6388"/>
        <item x="601"/>
        <item x="602"/>
        <item x="6389"/>
        <item x="6390"/>
        <item x="6391"/>
        <item x="603"/>
        <item x="604"/>
        <item x="6392"/>
        <item x="605"/>
        <item x="606"/>
        <item x="607"/>
        <item x="608"/>
        <item x="609"/>
        <item x="610"/>
        <item x="611"/>
        <item x="6393"/>
        <item x="612"/>
        <item x="613"/>
        <item x="614"/>
        <item x="615"/>
        <item x="616"/>
        <item x="3831"/>
        <item x="3832"/>
        <item x="3833"/>
        <item x="3834"/>
        <item x="617"/>
        <item x="618"/>
        <item x="619"/>
        <item x="620"/>
        <item x="6394"/>
        <item x="621"/>
        <item x="6395"/>
        <item x="6396"/>
        <item x="622"/>
        <item x="6397"/>
        <item x="623"/>
        <item x="6398"/>
        <item x="6399"/>
        <item x="624"/>
        <item x="625"/>
        <item x="626"/>
        <item x="627"/>
        <item x="628"/>
        <item x="6400"/>
        <item x="629"/>
        <item x="630"/>
        <item x="631"/>
        <item x="632"/>
        <item x="633"/>
        <item x="634"/>
        <item x="6401"/>
        <item x="635"/>
        <item x="6402"/>
        <item x="8988"/>
        <item x="8989"/>
        <item x="8990"/>
        <item x="8991"/>
        <item x="8992"/>
        <item x="8995"/>
        <item x="8996"/>
        <item x="8993"/>
        <item x="8994"/>
        <item x="8997"/>
        <item x="8998"/>
        <item x="636"/>
        <item x="637"/>
        <item x="638"/>
        <item x="639"/>
        <item x="640"/>
        <item x="641"/>
        <item x="642"/>
        <item x="6403"/>
        <item x="643"/>
        <item x="644"/>
        <item x="645"/>
        <item x="6404"/>
        <item x="646"/>
        <item x="647"/>
        <item x="6405"/>
        <item x="6406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407"/>
        <item x="6408"/>
        <item x="659"/>
        <item x="660"/>
        <item x="661"/>
        <item x="6409"/>
        <item x="662"/>
        <item x="663"/>
        <item x="8999"/>
        <item x="664"/>
        <item x="6410"/>
        <item x="665"/>
        <item x="666"/>
        <item x="6411"/>
        <item x="6412"/>
        <item x="3835"/>
        <item x="6413"/>
        <item x="9145"/>
        <item x="9146"/>
        <item x="3836"/>
        <item x="3837"/>
        <item x="3838"/>
        <item x="3839"/>
        <item x="3840"/>
        <item x="3841"/>
        <item x="3842"/>
        <item x="3843"/>
        <item x="667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6414"/>
        <item x="668"/>
        <item x="669"/>
        <item x="670"/>
        <item x="671"/>
        <item x="672"/>
        <item x="6415"/>
        <item x="673"/>
        <item x="674"/>
        <item x="675"/>
        <item x="676"/>
        <item x="677"/>
        <item x="678"/>
        <item x="6416"/>
        <item x="6417"/>
        <item x="6418"/>
        <item x="6419"/>
        <item x="6420"/>
        <item x="6421"/>
        <item x="6422"/>
        <item x="679"/>
        <item x="6423"/>
        <item x="6424"/>
        <item x="680"/>
        <item x="681"/>
        <item x="682"/>
        <item x="3855"/>
        <item x="3856"/>
        <item x="6425"/>
        <item x="683"/>
        <item x="6426"/>
        <item x="6427"/>
        <item x="6428"/>
        <item x="6429"/>
        <item x="6430"/>
        <item x="684"/>
        <item x="685"/>
        <item x="686"/>
        <item x="687"/>
        <item x="688"/>
        <item x="689"/>
        <item x="690"/>
        <item x="3857"/>
        <item x="3858"/>
        <item x="3859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6431"/>
        <item x="707"/>
        <item x="6432"/>
        <item x="708"/>
        <item x="709"/>
        <item x="710"/>
        <item x="711"/>
        <item x="712"/>
        <item x="713"/>
        <item x="714"/>
        <item x="715"/>
        <item x="716"/>
        <item x="717"/>
        <item x="6433"/>
        <item x="718"/>
        <item x="719"/>
        <item x="720"/>
        <item x="6434"/>
        <item x="721"/>
        <item x="722"/>
        <item x="723"/>
        <item x="724"/>
        <item x="725"/>
        <item x="726"/>
        <item x="3860"/>
        <item x="6435"/>
        <item x="6436"/>
        <item x="727"/>
        <item x="728"/>
        <item x="6437"/>
        <item x="729"/>
        <item x="730"/>
        <item x="731"/>
        <item x="732"/>
        <item x="3861"/>
        <item x="6438"/>
        <item x="6439"/>
        <item x="3862"/>
        <item x="3863"/>
        <item x="733"/>
        <item x="734"/>
        <item x="6440"/>
        <item x="735"/>
        <item x="6441"/>
        <item x="3864"/>
        <item x="6442"/>
        <item x="6443"/>
        <item x="3865"/>
        <item x="3866"/>
        <item x="6444"/>
        <item x="3867"/>
        <item x="3868"/>
        <item x="3869"/>
        <item x="3870"/>
        <item x="3871"/>
        <item x="3872"/>
        <item x="3873"/>
        <item x="6445"/>
        <item x="6446"/>
        <item x="3874"/>
        <item x="3875"/>
        <item x="3876"/>
        <item x="736"/>
        <item x="3877"/>
        <item x="3878"/>
        <item x="6447"/>
        <item x="3879"/>
        <item x="3880"/>
        <item x="737"/>
        <item x="738"/>
        <item x="6448"/>
        <item x="6449"/>
        <item x="6450"/>
        <item x="6451"/>
        <item x="6452"/>
        <item x="3881"/>
        <item x="3882"/>
        <item x="3883"/>
        <item x="6453"/>
        <item x="6454"/>
        <item x="6455"/>
        <item x="9052"/>
        <item x="9053"/>
        <item x="9054"/>
        <item x="9000"/>
        <item x="9001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6456"/>
        <item x="739"/>
        <item x="6457"/>
        <item x="6458"/>
        <item x="6459"/>
        <item x="3898"/>
        <item x="3899"/>
        <item x="740"/>
        <item x="741"/>
        <item x="742"/>
        <item x="6460"/>
        <item x="743"/>
        <item x="6461"/>
        <item x="744"/>
        <item x="745"/>
        <item x="746"/>
        <item x="747"/>
        <item x="6462"/>
        <item x="6463"/>
        <item x="6464"/>
        <item x="6465"/>
        <item x="6466"/>
        <item x="6467"/>
        <item x="3900"/>
        <item x="3901"/>
        <item x="3902"/>
        <item x="3903"/>
        <item x="3904"/>
        <item x="3905"/>
        <item x="3906"/>
        <item x="3907"/>
        <item x="6468"/>
        <item x="3908"/>
        <item x="6469"/>
        <item x="6471"/>
        <item x="6472"/>
        <item x="6470"/>
        <item x="3909"/>
        <item x="6473"/>
        <item x="3910"/>
        <item x="3911"/>
        <item x="6474"/>
        <item x="6475"/>
        <item x="6476"/>
        <item x="748"/>
        <item x="6477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6478"/>
        <item x="3938"/>
        <item x="3939"/>
        <item x="3940"/>
        <item x="3941"/>
        <item x="3942"/>
        <item x="6479"/>
        <item x="3943"/>
        <item x="3944"/>
        <item x="3945"/>
        <item x="3946"/>
        <item x="3947"/>
        <item x="749"/>
        <item x="3948"/>
        <item x="3949"/>
        <item x="3950"/>
        <item x="3951"/>
        <item x="3952"/>
        <item x="6480"/>
        <item x="6481"/>
        <item x="6482"/>
        <item x="6483"/>
        <item x="6484"/>
        <item x="6485"/>
        <item x="6486"/>
        <item x="6487"/>
        <item x="6488"/>
        <item x="3953"/>
        <item x="6489"/>
        <item x="3954"/>
        <item x="3955"/>
        <item x="3956"/>
        <item x="3957"/>
        <item x="3958"/>
        <item x="3959"/>
        <item x="750"/>
        <item x="6490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6491"/>
        <item x="3975"/>
        <item x="6492"/>
        <item x="751"/>
        <item x="752"/>
        <item x="753"/>
        <item x="754"/>
        <item x="755"/>
        <item x="6493"/>
        <item x="756"/>
        <item x="3976"/>
        <item x="3977"/>
        <item x="3978"/>
        <item x="3979"/>
        <item x="6494"/>
        <item x="6495"/>
        <item x="757"/>
        <item x="758"/>
        <item x="759"/>
        <item x="760"/>
        <item x="6496"/>
        <item x="3980"/>
        <item x="761"/>
        <item x="762"/>
        <item x="763"/>
        <item x="764"/>
        <item x="765"/>
        <item x="6497"/>
        <item x="766"/>
        <item x="6498"/>
        <item x="767"/>
        <item x="3981"/>
        <item x="3982"/>
        <item x="3983"/>
        <item x="6499"/>
        <item x="3984"/>
        <item x="6500"/>
        <item x="3985"/>
        <item x="768"/>
        <item x="6501"/>
        <item x="6502"/>
        <item x="769"/>
        <item x="770"/>
        <item x="6503"/>
        <item x="6504"/>
        <item x="3986"/>
        <item x="6505"/>
        <item x="3987"/>
        <item x="3988"/>
        <item x="3989"/>
        <item x="771"/>
        <item x="3990"/>
        <item x="3991"/>
        <item x="3992"/>
        <item x="3993"/>
        <item x="772"/>
        <item x="773"/>
        <item x="774"/>
        <item x="3994"/>
        <item x="775"/>
        <item x="776"/>
        <item x="777"/>
        <item x="778"/>
        <item x="6506"/>
        <item x="9002"/>
        <item x="9003"/>
        <item x="9004"/>
        <item x="9005"/>
        <item x="9006"/>
        <item x="6507"/>
        <item x="6508"/>
        <item x="6509"/>
        <item x="779"/>
        <item x="780"/>
        <item x="6510"/>
        <item x="781"/>
        <item x="782"/>
        <item x="6511"/>
        <item x="783"/>
        <item x="6512"/>
        <item x="6513"/>
        <item x="3995"/>
        <item x="6514"/>
        <item x="6515"/>
        <item x="784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785"/>
        <item x="4087"/>
        <item x="4088"/>
        <item x="9387"/>
        <item x="9388"/>
        <item x="4089"/>
        <item x="4090"/>
        <item x="6516"/>
        <item x="4091"/>
        <item x="786"/>
        <item x="787"/>
        <item x="6517"/>
        <item x="4092"/>
        <item x="4093"/>
        <item x="4094"/>
        <item x="4095"/>
        <item x="4096"/>
        <item x="4097"/>
        <item x="4098"/>
        <item x="4099"/>
        <item x="6518"/>
        <item x="6519"/>
        <item x="6520"/>
        <item x="6521"/>
        <item x="4100"/>
        <item x="9147"/>
        <item x="9148"/>
        <item x="4101"/>
        <item x="6522"/>
        <item x="4102"/>
        <item x="4103"/>
        <item x="4104"/>
        <item x="4105"/>
        <item x="9149"/>
        <item x="6523"/>
        <item x="6524"/>
        <item x="788"/>
        <item x="6525"/>
        <item x="789"/>
        <item x="6526"/>
        <item x="6527"/>
        <item x="4106"/>
        <item x="6528"/>
        <item x="9055"/>
        <item x="9056"/>
        <item x="9150"/>
        <item x="4107"/>
        <item x="4108"/>
        <item x="4109"/>
        <item x="4110"/>
        <item x="6529"/>
        <item x="6530"/>
        <item x="4111"/>
        <item x="4112"/>
        <item x="4113"/>
        <item x="4114"/>
        <item x="6531"/>
        <item x="6532"/>
        <item x="6533"/>
        <item x="4115"/>
        <item x="6534"/>
        <item x="4116"/>
        <item x="6535"/>
        <item x="6536"/>
        <item x="4117"/>
        <item x="6537"/>
        <item x="4118"/>
        <item x="790"/>
        <item x="4119"/>
        <item x="6538"/>
        <item x="4120"/>
        <item x="4124"/>
        <item x="4121"/>
        <item x="4122"/>
        <item x="4123"/>
        <item x="4125"/>
        <item x="4126"/>
        <item x="4127"/>
        <item x="4128"/>
        <item x="4129"/>
        <item x="4130"/>
        <item x="4131"/>
        <item x="4132"/>
        <item x="4133"/>
        <item x="6539"/>
        <item x="4134"/>
        <item x="4135"/>
        <item x="4137"/>
        <item x="4136"/>
        <item x="6540"/>
        <item x="6541"/>
        <item x="6542"/>
        <item x="6543"/>
        <item x="6544"/>
        <item x="6545"/>
        <item x="4138"/>
        <item x="6546"/>
        <item x="6547"/>
        <item x="791"/>
        <item x="792"/>
        <item x="793"/>
        <item x="6548"/>
        <item x="4139"/>
        <item x="794"/>
        <item x="795"/>
        <item x="796"/>
        <item x="797"/>
        <item x="798"/>
        <item x="799"/>
        <item x="6549"/>
        <item x="6550"/>
        <item x="4140"/>
        <item x="4141"/>
        <item x="6551"/>
        <item x="800"/>
        <item x="80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4142"/>
        <item x="6566"/>
        <item x="6567"/>
        <item x="6568"/>
        <item x="4143"/>
        <item x="6569"/>
        <item x="4144"/>
        <item x="6570"/>
        <item x="6571"/>
        <item x="6572"/>
        <item x="4145"/>
        <item x="6573"/>
        <item x="6574"/>
        <item x="6575"/>
        <item x="4146"/>
        <item x="4147"/>
        <item x="6576"/>
        <item x="4148"/>
        <item x="6577"/>
        <item x="6578"/>
        <item x="6579"/>
        <item x="4149"/>
        <item x="6580"/>
        <item x="6581"/>
        <item x="802"/>
        <item x="803"/>
        <item x="4150"/>
        <item x="804"/>
        <item x="805"/>
        <item x="6582"/>
        <item x="6583"/>
        <item x="6584"/>
        <item x="806"/>
        <item x="807"/>
        <item x="6585"/>
        <item x="6586"/>
        <item x="808"/>
        <item x="6587"/>
        <item x="6588"/>
        <item x="809"/>
        <item x="6589"/>
        <item x="6590"/>
        <item x="6591"/>
        <item x="4151"/>
        <item x="4152"/>
        <item x="6592"/>
        <item x="6593"/>
        <item x="6594"/>
        <item x="6595"/>
        <item x="810"/>
        <item x="6596"/>
        <item x="6597"/>
        <item x="4153"/>
        <item x="4154"/>
        <item x="6598"/>
        <item x="6599"/>
        <item x="811"/>
        <item x="812"/>
        <item x="813"/>
        <item x="4155"/>
        <item x="6600"/>
        <item x="814"/>
        <item x="6601"/>
        <item x="6602"/>
        <item x="6603"/>
        <item x="6604"/>
        <item x="815"/>
        <item x="816"/>
        <item x="817"/>
        <item x="6605"/>
        <item x="818"/>
        <item x="4156"/>
        <item x="4157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4158"/>
        <item x="4159"/>
        <item x="6631"/>
        <item x="6632"/>
        <item x="6633"/>
        <item x="6634"/>
        <item x="4160"/>
        <item x="6635"/>
        <item x="6636"/>
        <item x="4161"/>
        <item x="6637"/>
        <item x="6638"/>
        <item x="4162"/>
        <item x="4163"/>
        <item x="4164"/>
        <item x="4165"/>
        <item x="4166"/>
        <item x="819"/>
        <item x="6639"/>
        <item x="6640"/>
        <item x="820"/>
        <item x="821"/>
        <item x="822"/>
        <item x="823"/>
        <item x="6641"/>
        <item x="824"/>
        <item x="6642"/>
        <item x="825"/>
        <item x="826"/>
        <item x="6644"/>
        <item x="6643"/>
        <item x="827"/>
        <item x="6645"/>
        <item x="828"/>
        <item x="6646"/>
        <item x="829"/>
        <item x="6647"/>
        <item x="830"/>
        <item x="831"/>
        <item x="832"/>
        <item x="4167"/>
        <item x="6648"/>
        <item x="6649"/>
        <item x="833"/>
        <item x="834"/>
        <item x="4168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4169"/>
        <item x="4170"/>
        <item x="6664"/>
        <item x="6665"/>
        <item x="4171"/>
        <item x="4172"/>
        <item x="4173"/>
        <item x="4174"/>
        <item x="4175"/>
        <item x="4176"/>
        <item x="4177"/>
        <item x="4178"/>
        <item x="4179"/>
        <item x="4180"/>
        <item x="6666"/>
        <item x="6667"/>
        <item x="6668"/>
        <item x="4181"/>
        <item x="6669"/>
        <item x="6670"/>
        <item x="835"/>
        <item x="6671"/>
        <item x="6672"/>
        <item x="6673"/>
        <item x="6674"/>
        <item x="836"/>
        <item x="837"/>
        <item x="838"/>
        <item x="6675"/>
        <item x="839"/>
        <item x="840"/>
        <item x="6676"/>
        <item x="4182"/>
        <item x="6677"/>
        <item x="841"/>
        <item x="842"/>
        <item x="4183"/>
        <item x="843"/>
        <item x="6678"/>
        <item x="844"/>
        <item x="845"/>
        <item x="4184"/>
        <item x="6679"/>
        <item x="6680"/>
        <item x="6681"/>
        <item x="6682"/>
        <item x="846"/>
        <item x="6683"/>
        <item x="6684"/>
        <item x="6685"/>
        <item x="6686"/>
        <item x="6687"/>
        <item x="6688"/>
        <item x="6689"/>
        <item x="6690"/>
        <item x="4185"/>
        <item x="6691"/>
        <item x="4186"/>
        <item x="847"/>
        <item x="848"/>
        <item x="6692"/>
        <item x="849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6693"/>
        <item x="4198"/>
        <item x="4199"/>
        <item x="850"/>
        <item x="6694"/>
        <item x="851"/>
        <item x="4200"/>
        <item x="4201"/>
        <item x="6695"/>
        <item x="4202"/>
        <item x="852"/>
        <item x="6696"/>
        <item x="6697"/>
        <item x="853"/>
        <item x="854"/>
        <item x="4203"/>
        <item x="4204"/>
        <item x="4205"/>
        <item x="4206"/>
        <item x="855"/>
        <item x="856"/>
        <item x="857"/>
        <item x="6698"/>
        <item x="858"/>
        <item x="859"/>
        <item x="860"/>
        <item x="861"/>
        <item x="862"/>
        <item x="6699"/>
        <item x="863"/>
        <item x="864"/>
        <item x="6700"/>
        <item x="6701"/>
        <item x="865"/>
        <item x="4207"/>
        <item x="4208"/>
        <item x="4209"/>
        <item x="4210"/>
        <item x="6702"/>
        <item x="6703"/>
        <item x="6704"/>
        <item x="4211"/>
        <item x="6705"/>
        <item x="4212"/>
        <item x="4213"/>
        <item x="4214"/>
        <item x="6706"/>
        <item x="6707"/>
        <item x="6708"/>
        <item x="4215"/>
        <item x="4216"/>
        <item x="6709"/>
        <item x="4217"/>
        <item x="866"/>
        <item x="867"/>
        <item x="4218"/>
        <item x="6710"/>
        <item x="868"/>
        <item x="6711"/>
        <item x="4219"/>
        <item x="6712"/>
        <item x="6713"/>
        <item x="6714"/>
        <item x="6715"/>
        <item x="869"/>
        <item x="4220"/>
        <item x="4221"/>
        <item x="4222"/>
        <item x="4223"/>
        <item x="4224"/>
        <item x="6716"/>
        <item x="4226"/>
        <item x="4225"/>
        <item x="4227"/>
        <item x="4228"/>
        <item x="4229"/>
        <item x="4230"/>
        <item x="870"/>
        <item x="871"/>
        <item x="872"/>
        <item x="4231"/>
        <item x="4232"/>
        <item x="4233"/>
        <item x="6717"/>
        <item x="4234"/>
        <item x="4235"/>
        <item x="873"/>
        <item x="874"/>
        <item x="875"/>
        <item x="4236"/>
        <item x="6718"/>
        <item x="876"/>
        <item x="6719"/>
        <item x="6720"/>
        <item x="6721"/>
        <item x="6722"/>
        <item x="6723"/>
        <item x="6724"/>
        <item x="6725"/>
        <item x="6726"/>
        <item x="6727"/>
        <item x="6728"/>
        <item x="877"/>
        <item x="6729"/>
        <item x="878"/>
        <item x="879"/>
        <item x="4237"/>
        <item x="4238"/>
        <item x="4239"/>
        <item x="6730"/>
        <item x="6731"/>
        <item x="4240"/>
        <item x="6732"/>
        <item x="6733"/>
        <item x="880"/>
        <item x="881"/>
        <item x="882"/>
        <item x="883"/>
        <item x="884"/>
        <item x="6734"/>
        <item x="4241"/>
        <item x="885"/>
        <item x="886"/>
        <item x="6735"/>
        <item x="887"/>
        <item x="6736"/>
        <item x="6737"/>
        <item x="6738"/>
        <item x="6739"/>
        <item x="6740"/>
        <item x="6741"/>
        <item x="888"/>
        <item x="889"/>
        <item x="890"/>
        <item x="891"/>
        <item x="4242"/>
        <item x="4243"/>
        <item x="4244"/>
        <item x="6742"/>
        <item x="4245"/>
        <item x="4246"/>
        <item x="6743"/>
        <item x="6744"/>
        <item x="892"/>
        <item x="893"/>
        <item x="894"/>
        <item x="895"/>
        <item x="896"/>
        <item x="897"/>
        <item x="6745"/>
        <item x="898"/>
        <item x="6746"/>
        <item x="899"/>
        <item x="6747"/>
        <item x="6748"/>
        <item x="900"/>
        <item x="901"/>
        <item x="902"/>
        <item x="903"/>
        <item x="904"/>
        <item x="905"/>
        <item x="906"/>
        <item x="907"/>
        <item x="6749"/>
        <item x="6750"/>
        <item x="6751"/>
        <item x="908"/>
        <item x="6752"/>
        <item x="909"/>
        <item x="6753"/>
        <item x="910"/>
        <item x="6754"/>
        <item x="911"/>
        <item x="912"/>
        <item x="6755"/>
        <item x="6756"/>
        <item x="913"/>
        <item x="914"/>
        <item x="915"/>
        <item x="6757"/>
        <item x="6758"/>
        <item x="916"/>
        <item x="917"/>
        <item x="918"/>
        <item x="919"/>
        <item x="920"/>
        <item x="921"/>
        <item x="922"/>
        <item x="6759"/>
        <item x="6760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4247"/>
        <item x="938"/>
        <item x="939"/>
        <item x="940"/>
        <item x="4248"/>
        <item x="4249"/>
        <item x="4250"/>
        <item x="4251"/>
        <item x="4252"/>
        <item x="4253"/>
        <item x="6761"/>
        <item x="941"/>
        <item x="942"/>
        <item x="943"/>
        <item x="944"/>
        <item x="945"/>
        <item x="6762"/>
        <item x="4254"/>
        <item x="4255"/>
        <item x="4256"/>
        <item x="4257"/>
        <item x="4258"/>
        <item x="4259"/>
        <item x="4260"/>
        <item x="946"/>
        <item x="4261"/>
        <item x="4262"/>
        <item x="947"/>
        <item x="948"/>
        <item x="4263"/>
        <item x="949"/>
        <item x="950"/>
        <item x="951"/>
        <item x="952"/>
        <item x="953"/>
        <item x="6763"/>
        <item x="6764"/>
        <item x="6765"/>
        <item x="954"/>
        <item x="955"/>
        <item x="956"/>
        <item x="957"/>
        <item x="958"/>
        <item x="6766"/>
        <item x="959"/>
        <item x="960"/>
        <item x="961"/>
        <item x="4264"/>
        <item x="6767"/>
        <item x="962"/>
        <item x="963"/>
        <item x="4265"/>
        <item x="964"/>
        <item x="6768"/>
        <item x="4266"/>
        <item x="4267"/>
        <item x="4268"/>
        <item x="6769"/>
        <item x="4269"/>
        <item x="4270"/>
        <item x="4271"/>
        <item x="4272"/>
        <item x="4273"/>
        <item x="4274"/>
        <item x="6770"/>
        <item x="965"/>
        <item x="6771"/>
        <item x="6772"/>
        <item x="6773"/>
        <item x="6774"/>
        <item x="6775"/>
        <item x="6776"/>
        <item x="6777"/>
        <item x="6778"/>
        <item x="6779"/>
        <item x="6780"/>
        <item x="966"/>
        <item x="6781"/>
        <item x="6782"/>
        <item x="4275"/>
        <item x="6783"/>
        <item x="967"/>
        <item x="6784"/>
        <item x="968"/>
        <item x="6785"/>
        <item x="4276"/>
        <item x="4277"/>
        <item x="969"/>
        <item x="6786"/>
        <item x="6787"/>
        <item x="6788"/>
        <item x="970"/>
        <item x="971"/>
        <item x="972"/>
        <item x="973"/>
        <item x="974"/>
        <item x="6789"/>
        <item x="6790"/>
        <item x="4278"/>
        <item x="4279"/>
        <item x="6791"/>
        <item x="6792"/>
        <item x="6793"/>
        <item x="4280"/>
        <item x="6794"/>
        <item x="4281"/>
        <item x="4282"/>
        <item x="4283"/>
        <item x="6795"/>
        <item x="975"/>
        <item x="976"/>
        <item x="977"/>
        <item x="978"/>
        <item x="979"/>
        <item x="980"/>
        <item x="6796"/>
        <item x="6797"/>
        <item x="6798"/>
        <item x="981"/>
        <item x="984"/>
        <item x="982"/>
        <item x="983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6799"/>
        <item x="6800"/>
        <item x="1000"/>
        <item x="1001"/>
        <item x="1002"/>
        <item x="1003"/>
        <item x="6801"/>
        <item x="1004"/>
        <item x="1005"/>
        <item x="1006"/>
        <item x="1007"/>
        <item x="6802"/>
        <item x="1008"/>
        <item x="1009"/>
        <item x="1010"/>
        <item x="6803"/>
        <item x="1011"/>
        <item x="4284"/>
        <item x="6804"/>
        <item x="1012"/>
        <item x="1013"/>
        <item x="9057"/>
        <item x="9389"/>
        <item x="6805"/>
        <item x="9390"/>
        <item x="1014"/>
        <item x="6806"/>
        <item x="1015"/>
        <item x="9151"/>
        <item x="1016"/>
        <item x="1017"/>
        <item x="1018"/>
        <item x="6807"/>
        <item x="1019"/>
        <item x="1020"/>
        <item x="1021"/>
        <item x="1022"/>
        <item x="6808"/>
        <item x="6809"/>
        <item x="6810"/>
        <item x="4285"/>
        <item x="4286"/>
        <item x="4287"/>
        <item x="1023"/>
        <item x="6811"/>
        <item x="1024"/>
        <item x="1025"/>
        <item x="6812"/>
        <item x="1026"/>
        <item x="4288"/>
        <item x="4289"/>
        <item x="1027"/>
        <item x="1028"/>
        <item x="1029"/>
        <item x="1030"/>
        <item x="6813"/>
        <item x="1031"/>
        <item x="6814"/>
        <item x="1032"/>
        <item x="1033"/>
        <item x="9152"/>
        <item x="9153"/>
        <item x="9154"/>
        <item x="9155"/>
        <item x="9156"/>
        <item x="9157"/>
        <item x="9158"/>
        <item x="9159"/>
        <item x="9160"/>
        <item x="9161"/>
        <item x="1034"/>
        <item x="4290"/>
        <item x="4291"/>
        <item x="4292"/>
        <item x="1035"/>
        <item x="1036"/>
        <item x="1037"/>
        <item x="1038"/>
        <item x="6815"/>
        <item x="1039"/>
        <item x="6816"/>
        <item x="1040"/>
        <item x="1041"/>
        <item x="1042"/>
        <item x="1043"/>
        <item x="1044"/>
        <item x="6817"/>
        <item x="1045"/>
        <item x="6818"/>
        <item x="1046"/>
        <item x="4293"/>
        <item x="4294"/>
        <item x="4295"/>
        <item x="4296"/>
        <item x="1047"/>
        <item x="6819"/>
        <item x="1048"/>
        <item x="1049"/>
        <item x="1050"/>
        <item x="1051"/>
        <item x="1052"/>
        <item x="6820"/>
        <item x="1053"/>
        <item x="1054"/>
        <item x="6821"/>
        <item x="1055"/>
        <item x="1056"/>
        <item x="1057"/>
        <item x="1058"/>
        <item x="1059"/>
        <item x="6822"/>
        <item x="1060"/>
        <item x="6823"/>
        <item x="4297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1061"/>
        <item x="1062"/>
        <item x="1063"/>
        <item x="1064"/>
        <item x="1065"/>
        <item x="9391"/>
        <item x="1066"/>
        <item x="1067"/>
        <item x="1068"/>
        <item x="1069"/>
        <item x="1070"/>
        <item x="9174"/>
        <item x="4298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1071"/>
        <item x="6835"/>
        <item x="6836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6837"/>
        <item x="1072"/>
        <item x="6838"/>
        <item x="6839"/>
        <item x="1073"/>
        <item x="6840"/>
        <item x="9058"/>
        <item x="1074"/>
        <item x="1075"/>
        <item x="1076"/>
        <item x="4312"/>
        <item x="4313"/>
        <item x="6841"/>
        <item x="4314"/>
        <item x="4315"/>
        <item x="6842"/>
        <item x="1077"/>
        <item x="4316"/>
        <item x="4317"/>
        <item x="6843"/>
        <item x="1078"/>
        <item x="6844"/>
        <item x="6845"/>
        <item x="1079"/>
        <item x="1080"/>
        <item x="6846"/>
        <item x="4318"/>
        <item x="4319"/>
        <item x="1081"/>
        <item x="4320"/>
        <item x="4321"/>
        <item x="1082"/>
        <item x="1083"/>
        <item x="1084"/>
        <item x="6847"/>
        <item x="6848"/>
        <item x="6849"/>
        <item x="4322"/>
        <item x="4323"/>
        <item x="6850"/>
        <item x="4324"/>
        <item x="6851"/>
        <item x="6852"/>
        <item x="6853"/>
        <item x="1085"/>
        <item x="1086"/>
        <item x="4325"/>
        <item x="4326"/>
        <item x="4327"/>
        <item x="1087"/>
        <item x="1088"/>
        <item x="1089"/>
        <item x="4328"/>
        <item x="4329"/>
        <item x="1090"/>
        <item x="1091"/>
        <item x="1092"/>
        <item x="4330"/>
        <item x="1093"/>
        <item x="6854"/>
        <item x="1094"/>
        <item x="4331"/>
        <item x="4332"/>
        <item x="6855"/>
        <item x="4333"/>
        <item x="6856"/>
        <item x="6857"/>
        <item x="6858"/>
        <item x="4334"/>
        <item x="4338"/>
        <item x="4339"/>
        <item x="4340"/>
        <item x="6861"/>
        <item x="4341"/>
        <item x="6862"/>
        <item x="4335"/>
        <item x="4336"/>
        <item x="4337"/>
        <item x="6859"/>
        <item x="6860"/>
        <item x="6863"/>
        <item x="4342"/>
        <item x="6864"/>
        <item x="4343"/>
        <item x="4344"/>
        <item x="4345"/>
        <item x="4346"/>
        <item x="4347"/>
        <item x="4348"/>
        <item x="6865"/>
        <item x="4349"/>
        <item x="4350"/>
        <item x="4351"/>
        <item x="4352"/>
        <item x="6866"/>
        <item x="6867"/>
        <item x="6868"/>
        <item x="6869"/>
        <item x="6870"/>
        <item x="4353"/>
        <item x="4354"/>
        <item x="6871"/>
        <item x="4355"/>
        <item x="4356"/>
        <item x="6872"/>
        <item x="6873"/>
        <item x="4357"/>
        <item x="6874"/>
        <item x="4358"/>
        <item x="4359"/>
        <item x="4360"/>
        <item x="6875"/>
        <item x="6876"/>
        <item x="4361"/>
        <item x="4362"/>
        <item x="4363"/>
        <item x="4364"/>
        <item x="6877"/>
        <item x="4365"/>
        <item x="6878"/>
        <item x="4366"/>
        <item x="4367"/>
        <item x="6879"/>
        <item x="6880"/>
        <item x="6881"/>
        <item x="6882"/>
        <item x="4368"/>
        <item x="6883"/>
        <item x="6884"/>
        <item x="6885"/>
        <item x="6886"/>
        <item x="6887"/>
        <item x="6888"/>
        <item x="6889"/>
        <item x="6890"/>
        <item x="4369"/>
        <item x="6891"/>
        <item x="6892"/>
        <item x="6893"/>
        <item x="6894"/>
        <item x="4370"/>
        <item x="4371"/>
        <item x="6895"/>
        <item x="4372"/>
        <item x="6896"/>
        <item x="4373"/>
        <item x="4374"/>
        <item x="4375"/>
        <item x="6897"/>
        <item x="6898"/>
        <item x="6899"/>
        <item x="4376"/>
        <item x="6900"/>
        <item x="4377"/>
        <item x="6901"/>
        <item x="4378"/>
        <item x="6902"/>
        <item x="4379"/>
        <item x="9007"/>
        <item x="1095"/>
        <item x="6903"/>
        <item x="6904"/>
        <item x="1096"/>
        <item x="1097"/>
        <item x="6905"/>
        <item x="4380"/>
        <item x="4381"/>
        <item x="4382"/>
        <item x="6906"/>
        <item x="4383"/>
        <item x="4384"/>
        <item x="4385"/>
        <item x="1099"/>
        <item x="1100"/>
        <item x="4386"/>
        <item x="4387"/>
        <item x="4388"/>
        <item x="4389"/>
        <item x="4390"/>
        <item x="6907"/>
        <item x="4391"/>
        <item x="6908"/>
        <item x="6909"/>
        <item x="1101"/>
        <item x="4392"/>
        <item x="1102"/>
        <item x="1103"/>
        <item x="1104"/>
        <item x="6910"/>
        <item x="6911"/>
        <item x="6912"/>
        <item x="1105"/>
        <item x="1106"/>
        <item x="6913"/>
        <item x="1107"/>
        <item x="6914"/>
        <item x="6915"/>
        <item x="6916"/>
        <item x="1108"/>
        <item x="4393"/>
        <item x="6917"/>
        <item x="1109"/>
        <item x="1110"/>
        <item x="6918"/>
        <item x="6919"/>
        <item x="1111"/>
        <item x="1112"/>
        <item x="1113"/>
        <item x="1114"/>
        <item x="6920"/>
        <item x="1115"/>
        <item x="1116"/>
        <item x="1117"/>
        <item x="1118"/>
        <item x="1119"/>
        <item x="6921"/>
        <item x="1120"/>
        <item x="1121"/>
        <item x="4394"/>
        <item x="4395"/>
        <item x="4396"/>
        <item x="1122"/>
        <item x="1123"/>
        <item x="1124"/>
        <item x="6922"/>
        <item x="1125"/>
        <item x="1126"/>
        <item x="1127"/>
        <item x="4397"/>
        <item x="4398"/>
        <item x="4399"/>
        <item x="4400"/>
        <item x="6923"/>
        <item x="1128"/>
        <item x="1129"/>
        <item x="1130"/>
        <item x="1131"/>
        <item x="4401"/>
        <item x="4402"/>
        <item x="4403"/>
        <item x="1132"/>
        <item x="6924"/>
        <item x="4404"/>
        <item x="1133"/>
        <item x="6925"/>
        <item x="6926"/>
        <item x="6927"/>
        <item x="1134"/>
        <item x="4405"/>
        <item x="6928"/>
        <item x="6929"/>
        <item x="6930"/>
        <item x="6931"/>
        <item x="6932"/>
        <item x="6933"/>
        <item x="6934"/>
        <item x="6935"/>
        <item x="4406"/>
        <item x="4407"/>
        <item x="6936"/>
        <item x="6937"/>
        <item x="6938"/>
        <item x="6939"/>
        <item x="6940"/>
        <item x="6941"/>
        <item x="6942"/>
        <item x="4408"/>
        <item x="4409"/>
        <item x="4410"/>
        <item x="4411"/>
        <item x="1135"/>
        <item x="4412"/>
        <item x="4413"/>
        <item x="4414"/>
        <item x="4415"/>
        <item x="4416"/>
        <item x="6943"/>
        <item x="1136"/>
        <item x="6944"/>
        <item x="6945"/>
        <item x="4417"/>
        <item x="4418"/>
        <item x="1137"/>
        <item x="6946"/>
        <item x="1138"/>
        <item x="1139"/>
        <item x="1140"/>
        <item x="1141"/>
        <item x="6947"/>
        <item x="1142"/>
        <item x="1143"/>
        <item x="6948"/>
        <item x="1144"/>
        <item x="1145"/>
        <item x="1146"/>
        <item x="1147"/>
        <item x="1148"/>
        <item x="1149"/>
        <item x="6949"/>
        <item x="6950"/>
        <item x="6951"/>
        <item x="1150"/>
        <item x="1151"/>
        <item x="6952"/>
        <item x="1152"/>
        <item x="1153"/>
        <item x="1154"/>
        <item x="1155"/>
        <item x="1156"/>
        <item x="1157"/>
        <item x="1158"/>
        <item x="1098"/>
        <item x="1159"/>
        <item x="1160"/>
        <item x="1161"/>
        <item x="1162"/>
        <item x="1163"/>
        <item x="1164"/>
        <item x="1165"/>
        <item x="6953"/>
        <item x="1166"/>
        <item x="1167"/>
        <item x="1168"/>
        <item x="1169"/>
        <item x="1170"/>
        <item x="6954"/>
        <item x="4419"/>
        <item x="6955"/>
        <item x="1171"/>
        <item x="6956"/>
        <item x="6957"/>
        <item x="1172"/>
        <item x="1173"/>
        <item x="1174"/>
        <item x="6958"/>
        <item x="1175"/>
        <item x="1176"/>
        <item x="1177"/>
        <item x="6959"/>
        <item x="6960"/>
        <item x="1178"/>
        <item x="1179"/>
        <item x="6961"/>
        <item x="6962"/>
        <item x="6963"/>
        <item x="6964"/>
        <item x="4420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4421"/>
        <item x="6976"/>
        <item x="6977"/>
        <item x="4422"/>
        <item x="4423"/>
        <item x="4424"/>
        <item x="4425"/>
        <item x="1180"/>
        <item x="4426"/>
        <item x="4427"/>
        <item x="4428"/>
        <item x="4429"/>
        <item x="4430"/>
        <item x="1181"/>
        <item x="4431"/>
        <item x="6978"/>
        <item x="6979"/>
        <item x="1182"/>
        <item x="1183"/>
        <item x="4432"/>
        <item x="1184"/>
        <item x="4433"/>
        <item x="4434"/>
        <item x="6980"/>
        <item x="6981"/>
        <item x="4435"/>
        <item x="4436"/>
        <item x="6982"/>
        <item x="6983"/>
        <item x="1185"/>
        <item x="1186"/>
        <item x="6984"/>
        <item x="6985"/>
        <item x="1187"/>
        <item x="6986"/>
        <item x="4437"/>
        <item x="1188"/>
        <item x="1189"/>
        <item x="1190"/>
        <item x="1191"/>
        <item x="4438"/>
        <item x="4439"/>
        <item x="4440"/>
        <item x="6987"/>
        <item x="1192"/>
        <item x="1193"/>
        <item x="6988"/>
        <item x="6989"/>
        <item x="1194"/>
        <item x="1195"/>
        <item x="6990"/>
        <item x="1196"/>
        <item x="1197"/>
        <item x="6991"/>
        <item x="4441"/>
        <item x="4442"/>
        <item x="1198"/>
        <item x="1199"/>
        <item x="6992"/>
        <item x="1200"/>
        <item x="6993"/>
        <item x="1201"/>
        <item x="1202"/>
        <item x="6994"/>
        <item x="6995"/>
        <item x="1203"/>
        <item x="1204"/>
        <item x="6996"/>
        <item x="1205"/>
        <item x="6997"/>
        <item x="6998"/>
        <item x="1206"/>
        <item x="6999"/>
        <item x="7000"/>
        <item x="7001"/>
        <item x="7002"/>
        <item x="7003"/>
        <item x="1207"/>
        <item x="1208"/>
        <item x="1209"/>
        <item x="1210"/>
        <item x="4443"/>
        <item x="4444"/>
        <item x="1211"/>
        <item x="7004"/>
        <item x="7005"/>
        <item x="7006"/>
        <item x="1212"/>
        <item x="1213"/>
        <item x="1214"/>
        <item x="1215"/>
        <item x="1216"/>
        <item x="1217"/>
        <item x="1218"/>
        <item x="1219"/>
        <item x="1220"/>
        <item x="1221"/>
        <item x="7007"/>
        <item x="1222"/>
        <item x="7008"/>
        <item x="1223"/>
        <item x="1224"/>
        <item x="7009"/>
        <item x="7010"/>
        <item x="1225"/>
        <item x="7011"/>
        <item x="1226"/>
        <item x="7012"/>
        <item x="4445"/>
        <item x="4446"/>
        <item x="7013"/>
        <item x="4447"/>
        <item x="1227"/>
        <item x="7014"/>
        <item x="1228"/>
        <item x="4448"/>
        <item x="7015"/>
        <item x="7016"/>
        <item x="7017"/>
        <item x="1229"/>
        <item x="1230"/>
        <item x="7018"/>
        <item x="7019"/>
        <item x="1231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1232"/>
        <item x="1233"/>
        <item x="1234"/>
        <item x="1235"/>
        <item x="1236"/>
        <item x="1237"/>
        <item x="1238"/>
        <item x="1239"/>
        <item x="7020"/>
        <item x="7021"/>
        <item x="1240"/>
        <item x="7022"/>
        <item x="7023"/>
        <item x="7024"/>
        <item x="4469"/>
        <item x="1241"/>
        <item x="7025"/>
        <item x="7026"/>
        <item x="7027"/>
        <item x="1242"/>
        <item x="1243"/>
        <item x="1244"/>
        <item x="1245"/>
        <item x="7028"/>
        <item x="1246"/>
        <item x="4470"/>
        <item x="4471"/>
        <item x="1247"/>
        <item x="1248"/>
        <item x="4472"/>
        <item x="4473"/>
        <item x="4474"/>
        <item x="4475"/>
        <item x="4476"/>
        <item x="7029"/>
        <item x="4477"/>
        <item x="4478"/>
        <item x="4479"/>
        <item x="7030"/>
        <item x="4480"/>
        <item x="4481"/>
        <item x="7031"/>
        <item x="4482"/>
        <item x="4483"/>
        <item x="4484"/>
        <item x="7032"/>
        <item x="7033"/>
        <item x="7034"/>
        <item x="4485"/>
        <item x="1249"/>
        <item x="1250"/>
        <item x="4486"/>
        <item x="4487"/>
        <item x="1251"/>
        <item x="7035"/>
        <item x="1252"/>
        <item x="4488"/>
        <item x="7036"/>
        <item x="4489"/>
        <item x="4490"/>
        <item x="7037"/>
        <item x="4491"/>
        <item x="4492"/>
        <item x="7038"/>
        <item x="7039"/>
        <item x="4493"/>
        <item x="4494"/>
        <item x="4495"/>
        <item x="4496"/>
        <item x="7040"/>
        <item x="7041"/>
        <item x="4497"/>
        <item x="7042"/>
        <item x="7043"/>
        <item x="4498"/>
        <item x="1253"/>
        <item x="1254"/>
        <item x="1255"/>
        <item x="1256"/>
        <item x="7044"/>
        <item x="7045"/>
        <item x="1257"/>
        <item x="7046"/>
        <item x="4499"/>
        <item x="1258"/>
        <item x="7047"/>
        <item x="7048"/>
        <item x="4500"/>
        <item x="7049"/>
        <item x="7050"/>
        <item x="1259"/>
        <item x="1260"/>
        <item x="7051"/>
        <item x="4501"/>
        <item x="7052"/>
        <item x="7053"/>
        <item x="4502"/>
        <item x="4503"/>
        <item x="7054"/>
        <item x="4504"/>
        <item x="4505"/>
        <item x="7055"/>
        <item x="1261"/>
        <item x="7056"/>
        <item x="7057"/>
        <item x="4506"/>
        <item x="7058"/>
        <item x="4507"/>
        <item x="7059"/>
        <item x="7060"/>
        <item x="7061"/>
        <item x="7062"/>
        <item x="7063"/>
        <item x="4508"/>
        <item x="7064"/>
        <item x="4509"/>
        <item x="7065"/>
        <item x="4510"/>
        <item x="7066"/>
        <item x="7067"/>
        <item x="4511"/>
        <item x="4512"/>
        <item x="4513"/>
        <item x="4514"/>
        <item x="4515"/>
        <item x="4516"/>
        <item x="4517"/>
        <item x="4518"/>
        <item x="7068"/>
        <item x="4519"/>
        <item x="7069"/>
        <item x="7070"/>
        <item x="4520"/>
        <item x="4521"/>
        <item x="7071"/>
        <item x="7072"/>
        <item x="4522"/>
        <item x="4523"/>
        <item x="4524"/>
        <item x="4525"/>
        <item x="4526"/>
        <item x="4527"/>
        <item x="7073"/>
        <item x="4528"/>
        <item x="1262"/>
        <item x="1263"/>
        <item x="7074"/>
        <item x="7075"/>
        <item x="7076"/>
        <item x="7077"/>
        <item x="7078"/>
        <item x="4529"/>
        <item x="4530"/>
        <item x="7079"/>
        <item x="4531"/>
        <item x="7080"/>
        <item x="7081"/>
        <item x="4532"/>
        <item x="7082"/>
        <item x="4533"/>
        <item x="4534"/>
        <item x="4535"/>
        <item x="4536"/>
        <item x="1264"/>
        <item x="4537"/>
        <item x="4538"/>
        <item x="4539"/>
        <item x="7083"/>
        <item x="4540"/>
        <item x="1265"/>
        <item x="7084"/>
        <item x="7085"/>
        <item x="7086"/>
        <item x="7087"/>
        <item x="1266"/>
        <item x="7088"/>
        <item x="4541"/>
        <item x="1267"/>
        <item x="7089"/>
        <item x="1268"/>
        <item x="1269"/>
        <item x="1270"/>
        <item x="1271"/>
        <item x="1272"/>
        <item x="1273"/>
        <item x="1274"/>
        <item x="1275"/>
        <item x="4542"/>
        <item x="1276"/>
        <item x="1277"/>
        <item x="1278"/>
        <item x="1279"/>
        <item x="1280"/>
        <item x="1281"/>
        <item x="1282"/>
        <item x="1283"/>
        <item x="7090"/>
        <item x="1284"/>
        <item x="1285"/>
        <item x="7093"/>
        <item x="7091"/>
        <item x="7092"/>
        <item x="1286"/>
        <item x="1287"/>
        <item x="1288"/>
        <item x="7094"/>
        <item x="7095"/>
        <item x="7096"/>
        <item x="1289"/>
        <item x="1290"/>
        <item x="4543"/>
        <item x="1291"/>
        <item x="1292"/>
        <item x="1293"/>
        <item x="1294"/>
        <item x="1295"/>
        <item x="4546"/>
        <item x="4547"/>
        <item x="4544"/>
        <item x="4545"/>
        <item x="4548"/>
        <item x="4549"/>
        <item x="4550"/>
        <item x="4551"/>
        <item x="4552"/>
        <item x="1296"/>
        <item x="1297"/>
        <item x="1298"/>
        <item x="1299"/>
        <item x="1300"/>
        <item x="1301"/>
        <item x="7097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4553"/>
        <item x="1317"/>
        <item x="1318"/>
        <item x="1319"/>
        <item x="1320"/>
        <item x="1321"/>
        <item x="1322"/>
        <item x="1323"/>
        <item x="1324"/>
        <item x="1325"/>
        <item x="1326"/>
        <item x="7098"/>
        <item x="1327"/>
        <item x="1328"/>
        <item x="1329"/>
        <item x="1330"/>
        <item x="1331"/>
        <item x="1332"/>
        <item x="7099"/>
        <item x="7100"/>
        <item x="1333"/>
        <item x="1334"/>
        <item x="4556"/>
        <item x="4554"/>
        <item x="4555"/>
        <item x="4557"/>
        <item x="7101"/>
        <item x="7102"/>
        <item x="4558"/>
        <item x="4559"/>
        <item x="4560"/>
        <item x="1335"/>
        <item x="1336"/>
        <item x="1337"/>
        <item x="1338"/>
        <item x="7103"/>
        <item x="7104"/>
        <item x="1339"/>
        <item x="1340"/>
        <item x="7105"/>
        <item x="1341"/>
        <item x="1342"/>
        <item x="7106"/>
        <item x="4561"/>
        <item x="4562"/>
        <item x="4563"/>
        <item x="4564"/>
        <item x="4565"/>
        <item x="4566"/>
        <item x="4567"/>
        <item x="4568"/>
        <item x="4569"/>
        <item x="7107"/>
        <item x="4570"/>
        <item x="1343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7108"/>
        <item x="7109"/>
        <item x="4596"/>
        <item x="7110"/>
        <item x="7111"/>
        <item x="1344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4597"/>
        <item x="7125"/>
        <item x="4598"/>
        <item x="4599"/>
        <item x="4600"/>
        <item x="7126"/>
        <item x="4601"/>
        <item x="7127"/>
        <item x="4602"/>
        <item x="4603"/>
        <item x="7128"/>
        <item x="7129"/>
        <item x="7130"/>
        <item x="7131"/>
        <item x="7132"/>
        <item x="7133"/>
        <item x="7134"/>
        <item x="7135"/>
        <item x="7136"/>
        <item x="4604"/>
        <item x="7137"/>
        <item x="7138"/>
        <item x="4605"/>
        <item x="7139"/>
        <item x="4606"/>
        <item x="4607"/>
        <item x="7140"/>
        <item x="4608"/>
        <item x="7141"/>
        <item x="7142"/>
        <item x="4609"/>
        <item x="7143"/>
        <item x="7144"/>
        <item x="7145"/>
        <item x="7146"/>
        <item x="4610"/>
        <item x="4611"/>
        <item x="7147"/>
        <item x="4612"/>
        <item x="1345"/>
        <item x="7148"/>
        <item x="7149"/>
        <item x="7150"/>
        <item x="4613"/>
        <item x="7151"/>
        <item x="7152"/>
        <item x="7153"/>
        <item x="7154"/>
        <item x="4614"/>
        <item x="7155"/>
        <item x="4615"/>
        <item x="4616"/>
        <item x="4617"/>
        <item x="4618"/>
        <item x="7156"/>
        <item x="7157"/>
        <item x="4619"/>
        <item x="4620"/>
        <item x="4621"/>
        <item x="7158"/>
        <item x="4622"/>
        <item x="4623"/>
        <item x="7159"/>
        <item x="7160"/>
        <item x="7161"/>
        <item x="4624"/>
        <item x="4625"/>
        <item x="7162"/>
        <item x="1346"/>
        <item x="7163"/>
        <item x="1347"/>
        <item x="7164"/>
        <item x="4626"/>
        <item x="7165"/>
        <item x="7166"/>
        <item x="4627"/>
        <item x="7167"/>
        <item x="4628"/>
        <item x="1348"/>
        <item x="1349"/>
        <item x="4629"/>
        <item x="7168"/>
        <item x="7169"/>
        <item x="7170"/>
        <item x="7171"/>
        <item x="1350"/>
        <item x="4630"/>
        <item x="1351"/>
        <item x="7172"/>
        <item x="1352"/>
        <item x="1353"/>
        <item x="7173"/>
        <item x="7174"/>
        <item x="4631"/>
        <item x="7175"/>
        <item x="7176"/>
        <item x="7177"/>
        <item x="7178"/>
        <item x="7179"/>
        <item x="7180"/>
        <item x="4632"/>
        <item x="7181"/>
        <item x="4633"/>
        <item x="7182"/>
        <item x="4634"/>
        <item x="4635"/>
        <item x="7183"/>
        <item x="4636"/>
        <item x="4637"/>
        <item x="7184"/>
        <item x="4638"/>
        <item x="4639"/>
        <item x="7185"/>
        <item x="4640"/>
        <item x="4641"/>
        <item x="7186"/>
        <item x="4642"/>
        <item x="1354"/>
        <item x="1355"/>
        <item x="4643"/>
        <item x="7187"/>
        <item x="4644"/>
        <item x="7188"/>
        <item x="4645"/>
        <item x="7189"/>
        <item x="7190"/>
        <item x="7191"/>
        <item x="7192"/>
        <item x="7193"/>
        <item x="1356"/>
        <item x="7194"/>
        <item x="7195"/>
        <item x="7196"/>
        <item x="7197"/>
        <item x="4646"/>
        <item x="4647"/>
        <item x="4648"/>
        <item x="4649"/>
        <item x="4650"/>
        <item x="4651"/>
        <item x="4653"/>
        <item x="4652"/>
        <item x="1357"/>
        <item x="1358"/>
        <item x="1359"/>
        <item x="9059"/>
        <item x="9060"/>
        <item x="4654"/>
        <item x="1360"/>
        <item x="1361"/>
        <item x="1362"/>
        <item x="7198"/>
        <item x="1363"/>
        <item x="7199"/>
        <item x="1364"/>
        <item x="1365"/>
        <item x="1366"/>
        <item x="7200"/>
        <item x="7201"/>
        <item x="7202"/>
        <item x="7203"/>
        <item x="4655"/>
        <item x="4656"/>
        <item x="4657"/>
        <item x="1367"/>
        <item x="1368"/>
        <item x="4658"/>
        <item x="4659"/>
        <item x="4660"/>
        <item x="4661"/>
        <item x="4662"/>
        <item x="1369"/>
        <item x="7204"/>
        <item x="4663"/>
        <item x="1370"/>
        <item x="1371"/>
        <item x="1372"/>
        <item x="1373"/>
        <item x="4664"/>
        <item x="4665"/>
        <item x="4666"/>
        <item x="9008"/>
        <item x="9009"/>
        <item x="9010"/>
        <item x="7205"/>
        <item x="1374"/>
        <item x="4667"/>
        <item x="4668"/>
        <item x="4669"/>
        <item x="1375"/>
        <item x="1376"/>
        <item x="1377"/>
        <item x="1378"/>
        <item x="1379"/>
        <item x="4670"/>
        <item x="1380"/>
        <item x="1381"/>
        <item x="7206"/>
        <item x="1382"/>
        <item x="1383"/>
        <item x="1384"/>
        <item x="1385"/>
        <item x="1386"/>
        <item x="1387"/>
        <item x="7207"/>
        <item x="7208"/>
        <item x="4671"/>
        <item x="4672"/>
        <item x="4673"/>
        <item x="4674"/>
        <item x="4675"/>
        <item x="4676"/>
        <item x="4677"/>
        <item x="4678"/>
        <item x="4679"/>
        <item x="4680"/>
        <item x="7209"/>
        <item x="7210"/>
        <item x="9175"/>
        <item x="9176"/>
        <item x="4681"/>
        <item x="4682"/>
        <item x="9392"/>
        <item x="9393"/>
        <item x="9394"/>
        <item x="9395"/>
        <item x="7211"/>
        <item x="7212"/>
        <item x="7213"/>
        <item x="7214"/>
        <item x="7215"/>
        <item x="7216"/>
        <item x="4683"/>
        <item x="4684"/>
        <item x="7217"/>
        <item x="7218"/>
        <item x="4685"/>
        <item x="7219"/>
        <item x="7220"/>
        <item x="1388"/>
        <item x="7221"/>
        <item x="7222"/>
        <item x="7223"/>
        <item x="7224"/>
        <item x="7225"/>
        <item x="1389"/>
        <item x="7226"/>
        <item x="7227"/>
        <item x="4686"/>
        <item x="1390"/>
        <item x="1391"/>
        <item x="1392"/>
        <item x="7228"/>
        <item x="7229"/>
        <item x="4687"/>
        <item x="1393"/>
        <item x="4688"/>
        <item x="4689"/>
        <item x="4690"/>
        <item x="4691"/>
        <item x="9396"/>
        <item x="9397"/>
        <item x="9398"/>
        <item x="9399"/>
        <item x="9400"/>
        <item x="9401"/>
        <item x="9402"/>
        <item x="9177"/>
        <item x="9403"/>
        <item x="9178"/>
        <item x="1394"/>
        <item x="1395"/>
        <item x="1396"/>
        <item x="7230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7231"/>
        <item x="1409"/>
        <item x="7232"/>
        <item x="1410"/>
        <item x="7233"/>
        <item x="4692"/>
        <item x="4693"/>
        <item x="4694"/>
        <item x="4695"/>
        <item x="4696"/>
        <item x="4697"/>
        <item x="4698"/>
        <item x="4699"/>
        <item x="4700"/>
        <item x="7234"/>
        <item x="7235"/>
        <item x="7236"/>
        <item x="7237"/>
        <item x="7238"/>
        <item x="1411"/>
        <item x="7239"/>
        <item x="4701"/>
        <item x="1412"/>
        <item x="1413"/>
        <item x="1414"/>
        <item x="1415"/>
        <item x="1416"/>
        <item x="1417"/>
        <item x="1418"/>
        <item x="1419"/>
        <item x="1420"/>
        <item x="4702"/>
        <item x="7240"/>
        <item x="7241"/>
        <item x="7242"/>
        <item x="7243"/>
        <item x="1421"/>
        <item x="7244"/>
        <item x="7245"/>
        <item x="4703"/>
        <item x="1422"/>
        <item x="4704"/>
        <item x="4705"/>
        <item x="4706"/>
        <item x="4707"/>
        <item x="4708"/>
        <item x="1423"/>
        <item x="7246"/>
        <item x="4709"/>
        <item x="4710"/>
        <item x="4711"/>
        <item x="4712"/>
        <item x="4713"/>
        <item x="7247"/>
        <item x="7248"/>
        <item x="7249"/>
        <item x="7250"/>
        <item x="1424"/>
        <item x="7251"/>
        <item x="1425"/>
        <item x="4714"/>
        <item x="1426"/>
        <item x="7252"/>
        <item x="1427"/>
        <item x="7253"/>
        <item x="7254"/>
        <item x="1428"/>
        <item x="1429"/>
        <item x="1430"/>
        <item x="1431"/>
        <item x="4715"/>
        <item x="4716"/>
        <item x="4717"/>
        <item x="4718"/>
        <item x="1432"/>
        <item x="7255"/>
        <item x="1433"/>
        <item x="1434"/>
        <item x="4719"/>
        <item x="9404"/>
        <item x="9405"/>
        <item x="9406"/>
        <item x="4720"/>
        <item x="4721"/>
        <item x="4722"/>
        <item x="4723"/>
        <item x="4724"/>
        <item x="4725"/>
        <item x="7256"/>
        <item x="7257"/>
        <item x="7258"/>
        <item x="7259"/>
        <item x="7260"/>
        <item x="7261"/>
        <item x="7262"/>
        <item x="1435"/>
        <item x="4726"/>
        <item x="4727"/>
        <item x="4728"/>
        <item x="4729"/>
        <item x="7263"/>
        <item x="1436"/>
        <item x="1437"/>
        <item x="7264"/>
        <item x="4730"/>
        <item x="4731"/>
        <item x="4732"/>
        <item x="7265"/>
        <item x="4733"/>
        <item x="7266"/>
        <item x="7267"/>
        <item x="7268"/>
        <item x="7269"/>
        <item x="7270"/>
        <item x="7271"/>
        <item x="7272"/>
        <item x="1438"/>
        <item x="4734"/>
        <item x="4735"/>
        <item x="4736"/>
        <item x="4737"/>
        <item x="7273"/>
        <item x="7274"/>
        <item x="4738"/>
        <item x="4739"/>
        <item x="4740"/>
        <item x="4741"/>
        <item x="1439"/>
        <item x="1440"/>
        <item x="4742"/>
        <item x="4743"/>
        <item x="4744"/>
        <item x="4745"/>
        <item x="4746"/>
        <item x="4747"/>
        <item x="4748"/>
        <item x="4749"/>
        <item x="1441"/>
        <item x="4750"/>
        <item x="4751"/>
        <item x="4752"/>
        <item x="1442"/>
        <item x="4753"/>
        <item x="4754"/>
        <item x="7275"/>
        <item x="1443"/>
        <item x="4755"/>
        <item x="7276"/>
        <item x="7277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4756"/>
        <item x="4757"/>
        <item x="7278"/>
        <item x="4758"/>
        <item x="1458"/>
        <item x="1459"/>
        <item x="7279"/>
        <item x="1460"/>
        <item x="1461"/>
        <item x="7280"/>
        <item x="4759"/>
        <item x="4760"/>
        <item x="1462"/>
        <item x="1463"/>
        <item x="1464"/>
        <item x="1465"/>
        <item x="1466"/>
        <item x="1467"/>
        <item x="7281"/>
        <item x="1468"/>
        <item x="1469"/>
        <item x="1470"/>
        <item x="7282"/>
        <item x="1471"/>
        <item x="7283"/>
        <item x="1472"/>
        <item x="1473"/>
        <item x="7284"/>
        <item x="7285"/>
        <item x="1474"/>
        <item x="7286"/>
        <item x="1475"/>
        <item x="1476"/>
        <item x="1477"/>
        <item x="1478"/>
        <item x="1479"/>
        <item x="1480"/>
        <item x="1481"/>
        <item x="1482"/>
        <item x="7287"/>
        <item x="7288"/>
        <item x="1483"/>
        <item x="7289"/>
        <item x="1484"/>
        <item x="1485"/>
        <item x="4761"/>
        <item x="4762"/>
        <item x="4763"/>
        <item x="4764"/>
        <item x="4765"/>
        <item x="4766"/>
        <item x="4767"/>
        <item x="4768"/>
        <item x="4769"/>
        <item x="1486"/>
        <item x="1487"/>
        <item x="1488"/>
        <item x="1489"/>
        <item x="7290"/>
        <item x="7291"/>
        <item x="7292"/>
        <item x="7293"/>
        <item x="4770"/>
        <item x="1490"/>
        <item x="4771"/>
        <item x="4772"/>
        <item x="4773"/>
        <item x="4774"/>
        <item x="1491"/>
        <item x="1492"/>
        <item x="1493"/>
        <item x="9407"/>
        <item x="9408"/>
        <item x="4775"/>
        <item x="9179"/>
        <item x="1494"/>
        <item x="7294"/>
        <item x="7295"/>
        <item x="1495"/>
        <item x="7296"/>
        <item x="7297"/>
        <item x="1496"/>
        <item x="1497"/>
        <item x="1500"/>
        <item x="1498"/>
        <item x="1499"/>
        <item x="1501"/>
        <item x="1502"/>
        <item x="1503"/>
        <item x="1504"/>
        <item x="1505"/>
        <item x="7298"/>
        <item x="1506"/>
        <item x="1507"/>
        <item x="1509"/>
        <item x="1508"/>
        <item x="1510"/>
        <item x="1511"/>
        <item x="7299"/>
        <item x="1512"/>
        <item x="7300"/>
        <item x="1513"/>
        <item x="4776"/>
        <item x="1514"/>
        <item x="7301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7302"/>
        <item x="7303"/>
        <item x="1526"/>
        <item x="7304"/>
        <item x="1527"/>
        <item x="1528"/>
        <item x="1529"/>
        <item x="1530"/>
        <item x="1531"/>
        <item x="1532"/>
        <item x="1533"/>
        <item x="7305"/>
        <item x="1534"/>
        <item x="7306"/>
        <item x="1535"/>
        <item x="4777"/>
        <item x="9409"/>
        <item x="7307"/>
        <item x="1536"/>
        <item x="1537"/>
        <item x="7308"/>
        <item x="1538"/>
        <item x="1539"/>
        <item x="1540"/>
        <item x="1541"/>
        <item x="1542"/>
        <item x="9011"/>
        <item x="1543"/>
        <item x="7309"/>
        <item x="4778"/>
        <item x="9180"/>
        <item x="7310"/>
        <item x="9181"/>
        <item x="4779"/>
        <item x="9182"/>
        <item x="9183"/>
        <item x="9184"/>
        <item x="9012"/>
        <item x="9013"/>
        <item x="9410"/>
        <item x="9411"/>
        <item x="1544"/>
        <item x="7311"/>
        <item x="4780"/>
        <item x="7312"/>
        <item x="7313"/>
        <item x="7314"/>
        <item x="7315"/>
        <item x="7316"/>
        <item x="1545"/>
        <item x="7317"/>
        <item x="1546"/>
        <item x="4781"/>
        <item x="7318"/>
        <item x="7319"/>
        <item x="7320"/>
        <item x="7321"/>
        <item x="7322"/>
        <item x="7323"/>
        <item x="7324"/>
        <item x="4782"/>
        <item x="4783"/>
        <item x="4784"/>
        <item x="4785"/>
        <item x="4786"/>
        <item x="4787"/>
        <item x="4788"/>
        <item x="4789"/>
        <item x="1547"/>
        <item x="1548"/>
        <item x="1549"/>
        <item x="7325"/>
        <item x="7326"/>
        <item x="4790"/>
        <item x="4791"/>
        <item x="4792"/>
        <item x="4793"/>
        <item x="4794"/>
        <item x="4795"/>
        <item x="4796"/>
        <item x="1550"/>
        <item x="7327"/>
        <item x="1551"/>
        <item x="4797"/>
        <item x="4798"/>
        <item x="4799"/>
        <item x="7328"/>
        <item x="4800"/>
        <item x="4801"/>
        <item x="4802"/>
        <item x="4803"/>
        <item x="4804"/>
        <item x="4805"/>
        <item x="9185"/>
        <item x="7329"/>
        <item x="1552"/>
        <item x="1553"/>
        <item x="9061"/>
        <item x="9014"/>
        <item x="9015"/>
        <item x="9016"/>
        <item x="1554"/>
        <item x="4806"/>
        <item x="4807"/>
        <item x="7330"/>
        <item x="1555"/>
        <item x="1556"/>
        <item x="1557"/>
        <item x="1558"/>
        <item x="1559"/>
        <item x="7331"/>
        <item x="4808"/>
        <item x="7332"/>
        <item x="9186"/>
        <item x="7333"/>
        <item x="7334"/>
        <item x="4809"/>
        <item x="7335"/>
        <item x="7336"/>
        <item x="7337"/>
        <item x="4810"/>
        <item x="7338"/>
        <item x="7339"/>
        <item x="1560"/>
        <item x="4811"/>
        <item x="4812"/>
        <item x="4813"/>
        <item x="1561"/>
        <item x="9062"/>
        <item x="9063"/>
        <item x="4814"/>
        <item x="7340"/>
        <item x="4815"/>
        <item x="7341"/>
        <item x="7342"/>
        <item x="7343"/>
        <item x="7344"/>
        <item x="1562"/>
        <item x="1563"/>
        <item x="4816"/>
        <item x="4817"/>
        <item x="1564"/>
        <item x="1565"/>
        <item x="1566"/>
        <item x="1567"/>
        <item x="1568"/>
        <item x="1569"/>
        <item x="7345"/>
        <item x="7346"/>
        <item x="1570"/>
        <item x="7347"/>
        <item x="1571"/>
        <item x="7348"/>
        <item x="7349"/>
        <item x="1572"/>
        <item x="1573"/>
        <item x="1574"/>
        <item x="1575"/>
        <item x="1576"/>
        <item x="1577"/>
        <item x="1578"/>
        <item x="1579"/>
        <item x="1580"/>
        <item x="1581"/>
        <item x="4818"/>
        <item x="1582"/>
        <item x="1583"/>
        <item x="1584"/>
        <item x="7350"/>
        <item x="1585"/>
        <item x="7351"/>
        <item x="1586"/>
        <item x="1587"/>
        <item x="1588"/>
        <item x="1589"/>
        <item x="4819"/>
        <item x="7352"/>
        <item x="7353"/>
        <item x="7354"/>
        <item x="4820"/>
        <item x="7355"/>
        <item x="4821"/>
        <item x="7356"/>
        <item x="7357"/>
        <item x="7358"/>
        <item x="1590"/>
        <item x="1591"/>
        <item x="1592"/>
        <item x="4822"/>
        <item x="1593"/>
        <item x="1594"/>
        <item x="1595"/>
        <item x="1596"/>
        <item x="1597"/>
        <item x="1598"/>
        <item x="7359"/>
        <item x="1599"/>
        <item x="1600"/>
        <item x="1601"/>
        <item x="4823"/>
        <item x="1602"/>
        <item x="7360"/>
        <item x="7361"/>
        <item x="7362"/>
        <item x="1603"/>
        <item x="1604"/>
        <item x="1605"/>
        <item x="4824"/>
        <item x="1606"/>
        <item x="1607"/>
        <item x="1608"/>
        <item x="1609"/>
        <item x="1610"/>
        <item x="4825"/>
        <item x="4826"/>
        <item x="7363"/>
        <item x="1611"/>
        <item x="4827"/>
        <item x="4828"/>
        <item x="4829"/>
        <item x="4830"/>
        <item x="7364"/>
        <item x="7365"/>
        <item x="4831"/>
        <item x="4832"/>
        <item x="7366"/>
        <item x="7367"/>
        <item x="7368"/>
        <item x="4833"/>
        <item x="4834"/>
        <item x="4835"/>
        <item x="4836"/>
        <item x="4837"/>
        <item x="4838"/>
        <item x="4839"/>
        <item x="4840"/>
        <item x="7369"/>
        <item x="4841"/>
        <item x="4842"/>
        <item x="4843"/>
        <item x="4844"/>
        <item x="4845"/>
        <item x="4846"/>
        <item x="4847"/>
        <item x="4848"/>
        <item x="4849"/>
        <item x="7370"/>
        <item x="7371"/>
        <item x="4850"/>
        <item x="7372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7373"/>
        <item x="4862"/>
        <item x="4863"/>
        <item x="4864"/>
        <item x="4865"/>
        <item x="7374"/>
        <item x="7376"/>
        <item x="737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7377"/>
        <item x="7378"/>
        <item x="4881"/>
        <item x="7379"/>
        <item x="4882"/>
        <item x="4883"/>
        <item x="7380"/>
        <item x="7381"/>
        <item x="7382"/>
        <item x="4884"/>
        <item x="4885"/>
        <item x="7383"/>
        <item x="7384"/>
        <item x="7385"/>
        <item x="4886"/>
        <item x="4887"/>
        <item x="7386"/>
        <item x="7387"/>
        <item x="4888"/>
        <item x="7388"/>
        <item x="7389"/>
        <item x="7390"/>
        <item x="7391"/>
        <item x="1612"/>
        <item x="1613"/>
        <item x="7392"/>
        <item x="1614"/>
        <item x="1615"/>
        <item x="7393"/>
        <item x="1616"/>
        <item x="7394"/>
        <item x="7395"/>
        <item x="7396"/>
        <item x="7397"/>
        <item x="7398"/>
        <item x="7399"/>
        <item x="4889"/>
        <item x="4890"/>
        <item x="7400"/>
        <item x="4891"/>
        <item x="4892"/>
        <item x="4893"/>
        <item x="4894"/>
        <item x="4895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412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413"/>
        <item x="9414"/>
        <item x="9249"/>
        <item x="9250"/>
        <item x="9251"/>
        <item x="9252"/>
        <item x="9253"/>
        <item x="9267"/>
        <item x="9268"/>
        <item x="1617"/>
        <item x="7401"/>
        <item x="1618"/>
        <item x="7402"/>
        <item x="7403"/>
        <item x="7404"/>
        <item x="1619"/>
        <item x="7405"/>
        <item x="7406"/>
        <item x="4896"/>
        <item x="1620"/>
        <item x="1621"/>
        <item x="1622"/>
        <item x="4897"/>
        <item x="4898"/>
        <item x="4899"/>
        <item x="1623"/>
        <item x="1624"/>
        <item x="1625"/>
        <item x="1626"/>
        <item x="1627"/>
        <item x="1628"/>
        <item x="7407"/>
        <item x="1629"/>
        <item x="7408"/>
        <item x="7409"/>
        <item x="1630"/>
        <item x="7410"/>
        <item x="7411"/>
        <item x="1631"/>
        <item x="1632"/>
        <item x="1633"/>
        <item x="7412"/>
        <item x="7413"/>
        <item x="4900"/>
        <item x="1634"/>
        <item x="7414"/>
        <item x="4901"/>
        <item x="4902"/>
        <item x="7415"/>
        <item x="4903"/>
        <item x="4904"/>
        <item x="4905"/>
        <item x="4906"/>
        <item x="4907"/>
        <item x="4908"/>
        <item x="4909"/>
        <item x="4910"/>
        <item x="7416"/>
        <item x="4911"/>
        <item x="4912"/>
        <item x="4913"/>
        <item x="4914"/>
        <item x="7417"/>
        <item x="4915"/>
        <item x="4916"/>
        <item x="7418"/>
        <item x="7419"/>
        <item x="7420"/>
        <item x="7421"/>
        <item x="7422"/>
        <item x="4917"/>
        <item x="7423"/>
        <item x="7424"/>
        <item x="7425"/>
        <item x="7426"/>
        <item x="4918"/>
        <item x="4919"/>
        <item x="4920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7427"/>
        <item x="1647"/>
        <item x="4921"/>
        <item x="4922"/>
        <item x="4923"/>
        <item x="4924"/>
        <item x="4925"/>
        <item x="4926"/>
        <item x="7428"/>
        <item x="7429"/>
        <item x="7430"/>
        <item x="7431"/>
        <item x="7432"/>
        <item x="7433"/>
        <item x="7434"/>
        <item x="4927"/>
        <item x="4928"/>
        <item x="4929"/>
        <item x="4930"/>
        <item x="4931"/>
        <item x="4932"/>
        <item x="7435"/>
        <item x="4933"/>
        <item x="4934"/>
        <item x="7436"/>
        <item x="1648"/>
        <item x="7437"/>
        <item x="1649"/>
        <item x="7438"/>
        <item x="1650"/>
        <item x="7439"/>
        <item x="7440"/>
        <item x="1651"/>
        <item x="1652"/>
        <item x="1653"/>
        <item x="1654"/>
        <item x="1655"/>
        <item x="1656"/>
        <item x="1657"/>
        <item x="1658"/>
        <item x="7441"/>
        <item x="7442"/>
        <item x="7443"/>
        <item x="7444"/>
        <item x="7445"/>
        <item x="1659"/>
        <item x="7446"/>
        <item x="7447"/>
        <item x="7448"/>
        <item x="1660"/>
        <item x="7449"/>
        <item x="7450"/>
        <item x="1661"/>
        <item x="7451"/>
        <item x="1662"/>
        <item x="1663"/>
        <item x="7452"/>
        <item x="7453"/>
        <item x="1664"/>
        <item x="1665"/>
        <item x="1666"/>
        <item x="1667"/>
        <item x="1668"/>
        <item x="7454"/>
        <item x="7455"/>
        <item x="7456"/>
        <item x="1669"/>
        <item x="1670"/>
        <item x="1671"/>
        <item x="1672"/>
        <item x="1673"/>
        <item x="1674"/>
        <item x="7457"/>
        <item x="7458"/>
        <item x="1675"/>
        <item x="1676"/>
        <item x="4935"/>
        <item x="4936"/>
        <item x="7459"/>
        <item x="7460"/>
        <item x="7461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4967"/>
        <item x="4968"/>
        <item x="7479"/>
        <item x="7480"/>
        <item x="7481"/>
        <item x="4969"/>
        <item x="4970"/>
        <item x="4971"/>
        <item x="4972"/>
        <item x="4973"/>
        <item x="7482"/>
        <item x="7483"/>
        <item x="4974"/>
        <item x="7484"/>
        <item x="4975"/>
        <item x="4976"/>
        <item x="7485"/>
        <item x="4977"/>
        <item x="7486"/>
        <item x="748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7488"/>
        <item x="1677"/>
        <item x="1678"/>
        <item x="1679"/>
        <item x="7491"/>
        <item x="7489"/>
        <item x="7490"/>
        <item x="4996"/>
        <item x="7492"/>
        <item x="4997"/>
        <item x="4998"/>
        <item x="7493"/>
        <item x="4999"/>
        <item x="1680"/>
        <item x="1681"/>
        <item x="7494"/>
        <item x="1682"/>
        <item x="1683"/>
        <item x="1684"/>
        <item x="1685"/>
        <item x="1686"/>
        <item x="1687"/>
        <item x="7495"/>
        <item x="7496"/>
        <item x="1688"/>
        <item x="1689"/>
        <item x="7497"/>
        <item x="7498"/>
        <item x="7499"/>
        <item x="5000"/>
        <item x="7500"/>
        <item x="5001"/>
        <item x="5002"/>
        <item x="5003"/>
        <item x="5004"/>
        <item x="5005"/>
        <item x="7501"/>
        <item x="5006"/>
        <item x="5007"/>
        <item x="5008"/>
        <item x="7502"/>
        <item x="5009"/>
        <item x="7503"/>
        <item x="5010"/>
        <item x="9269"/>
        <item x="7504"/>
        <item x="1690"/>
        <item x="7505"/>
        <item x="7506"/>
        <item x="7507"/>
        <item x="1691"/>
        <item x="1692"/>
        <item x="7508"/>
        <item x="1693"/>
        <item x="1694"/>
        <item x="1695"/>
        <item x="1696"/>
        <item x="1697"/>
        <item x="5011"/>
        <item x="7509"/>
        <item x="7510"/>
        <item x="7511"/>
        <item x="7512"/>
        <item x="7513"/>
        <item x="7514"/>
        <item x="5012"/>
        <item x="7515"/>
        <item x="7516"/>
        <item x="7517"/>
        <item x="7518"/>
        <item x="7519"/>
        <item x="7520"/>
        <item x="5013"/>
        <item x="7521"/>
        <item x="7522"/>
        <item x="5014"/>
        <item x="5015"/>
        <item x="5016"/>
        <item x="5017"/>
        <item x="5018"/>
        <item x="5019"/>
        <item x="5020"/>
        <item x="5021"/>
        <item x="7523"/>
        <item x="7524"/>
        <item x="5022"/>
        <item x="5023"/>
        <item x="5024"/>
        <item x="5025"/>
        <item x="5026"/>
        <item x="5027"/>
        <item x="7525"/>
        <item x="7526"/>
        <item x="7527"/>
        <item x="7528"/>
        <item x="5028"/>
        <item x="5029"/>
        <item x="5030"/>
        <item x="5031"/>
        <item x="5032"/>
        <item x="5033"/>
        <item x="5034"/>
        <item x="7529"/>
        <item x="7530"/>
        <item x="7531"/>
        <item x="9415"/>
        <item x="9270"/>
        <item x="5035"/>
        <item x="5036"/>
        <item x="5037"/>
        <item x="5038"/>
        <item x="5039"/>
        <item x="7532"/>
        <item x="7533"/>
        <item x="5040"/>
        <item x="5041"/>
        <item x="5042"/>
        <item x="5043"/>
        <item x="7534"/>
        <item x="7535"/>
        <item x="5044"/>
        <item x="7536"/>
        <item x="7537"/>
        <item x="5045"/>
        <item x="5046"/>
        <item x="7538"/>
        <item x="5047"/>
        <item x="5048"/>
        <item x="7539"/>
        <item x="5049"/>
        <item x="5050"/>
        <item x="5051"/>
        <item x="7540"/>
        <item x="5052"/>
        <item x="7541"/>
        <item x="7542"/>
        <item x="5053"/>
        <item x="7543"/>
        <item x="7544"/>
        <item x="1698"/>
        <item x="7545"/>
        <item x="7546"/>
        <item x="7547"/>
        <item x="7548"/>
        <item x="7549"/>
        <item x="1699"/>
        <item x="7550"/>
        <item x="5054"/>
        <item x="7551"/>
        <item x="1700"/>
        <item x="7552"/>
        <item x="7553"/>
        <item x="7554"/>
        <item x="5055"/>
        <item x="5056"/>
        <item x="1701"/>
        <item x="7555"/>
        <item x="7556"/>
        <item x="7557"/>
        <item x="7558"/>
        <item x="7559"/>
        <item x="7560"/>
        <item x="7561"/>
        <item x="1702"/>
        <item x="1703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7562"/>
        <item x="7563"/>
        <item x="7564"/>
        <item x="7565"/>
        <item x="7566"/>
        <item x="5071"/>
        <item x="5072"/>
        <item x="5073"/>
        <item x="5074"/>
        <item x="5075"/>
        <item x="5076"/>
        <item x="5077"/>
        <item x="7567"/>
        <item x="5078"/>
        <item x="7568"/>
        <item x="5079"/>
        <item x="5080"/>
        <item x="5081"/>
        <item x="7569"/>
        <item x="7570"/>
        <item x="5082"/>
        <item x="5083"/>
        <item x="5084"/>
        <item x="7571"/>
        <item x="5085"/>
        <item x="7572"/>
        <item x="5086"/>
        <item x="5087"/>
        <item x="5088"/>
        <item x="7573"/>
        <item x="5089"/>
        <item x="7574"/>
        <item x="5090"/>
        <item x="5091"/>
        <item x="7575"/>
        <item x="7576"/>
        <item x="5092"/>
        <item x="1704"/>
        <item x="5093"/>
        <item x="7577"/>
        <item x="7578"/>
        <item x="5094"/>
        <item x="7579"/>
        <item x="5095"/>
        <item x="5096"/>
        <item x="5097"/>
        <item x="5098"/>
        <item x="1705"/>
        <item x="1706"/>
        <item x="1707"/>
        <item x="7580"/>
        <item x="1708"/>
        <item x="1710"/>
        <item x="1709"/>
        <item x="1711"/>
        <item x="1712"/>
        <item x="7581"/>
        <item x="1713"/>
        <item x="7582"/>
        <item x="1714"/>
        <item x="7583"/>
        <item x="5099"/>
        <item x="1715"/>
        <item x="1716"/>
        <item x="7584"/>
        <item x="1717"/>
        <item x="7585"/>
        <item x="7586"/>
        <item x="7587"/>
        <item x="7588"/>
        <item x="5100"/>
        <item x="7589"/>
        <item x="7590"/>
        <item x="7591"/>
        <item x="7592"/>
        <item x="5101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5102"/>
        <item x="7593"/>
        <item x="7594"/>
        <item x="7595"/>
        <item x="7596"/>
        <item x="7597"/>
        <item x="9017"/>
        <item x="9064"/>
        <item x="5103"/>
        <item x="7598"/>
        <item x="5104"/>
        <item x="5105"/>
        <item x="1730"/>
        <item x="1731"/>
        <item x="1732"/>
        <item x="1733"/>
        <item x="7599"/>
        <item x="1734"/>
        <item x="1735"/>
        <item x="1736"/>
        <item x="1737"/>
        <item x="1738"/>
        <item x="1739"/>
        <item x="7600"/>
        <item x="1740"/>
        <item x="1741"/>
        <item x="1742"/>
        <item x="1743"/>
        <item x="1744"/>
        <item x="1745"/>
        <item x="5106"/>
        <item x="7601"/>
        <item x="1746"/>
        <item x="1747"/>
        <item x="1748"/>
        <item x="1749"/>
        <item x="1750"/>
        <item x="1751"/>
        <item x="1752"/>
        <item x="7602"/>
        <item x="1753"/>
        <item x="1754"/>
        <item x="1755"/>
        <item x="1756"/>
        <item x="1757"/>
        <item x="1758"/>
        <item x="7603"/>
        <item x="7604"/>
        <item x="1759"/>
        <item x="1760"/>
        <item x="1761"/>
        <item x="1762"/>
        <item x="1763"/>
        <item x="1764"/>
        <item x="5107"/>
        <item x="1765"/>
        <item x="1766"/>
        <item x="1767"/>
        <item x="1768"/>
        <item x="1769"/>
        <item x="1770"/>
        <item x="1771"/>
        <item x="1772"/>
        <item x="7605"/>
        <item x="7606"/>
        <item x="1773"/>
        <item x="1774"/>
        <item x="1775"/>
        <item x="1776"/>
        <item x="1777"/>
        <item x="1778"/>
        <item x="1779"/>
        <item x="5108"/>
        <item x="1780"/>
        <item x="1781"/>
        <item x="5109"/>
        <item x="1782"/>
        <item x="1783"/>
        <item x="7607"/>
        <item x="7608"/>
        <item x="5110"/>
        <item x="1784"/>
        <item x="1785"/>
        <item x="5111"/>
        <item x="5112"/>
        <item x="1786"/>
        <item x="1788"/>
        <item x="1789"/>
        <item x="1790"/>
        <item x="1791"/>
        <item x="1787"/>
        <item x="5113"/>
        <item x="7609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7610"/>
        <item x="5114"/>
        <item x="5115"/>
        <item x="5116"/>
        <item x="1810"/>
        <item x="7611"/>
        <item x="1811"/>
        <item x="7612"/>
        <item x="5117"/>
        <item x="5118"/>
        <item x="1812"/>
        <item x="5119"/>
        <item x="1813"/>
        <item x="1814"/>
        <item x="5120"/>
        <item x="1815"/>
        <item x="5121"/>
        <item x="1816"/>
        <item x="1817"/>
        <item x="1818"/>
        <item x="1819"/>
        <item x="1820"/>
        <item x="1821"/>
        <item x="1822"/>
        <item x="1823"/>
        <item x="1824"/>
        <item x="7613"/>
        <item x="5122"/>
        <item x="5123"/>
        <item x="1825"/>
        <item x="1826"/>
        <item x="7614"/>
        <item x="1838"/>
        <item x="1837"/>
        <item x="1839"/>
        <item x="5124"/>
        <item x="5125"/>
        <item x="5126"/>
        <item x="1840"/>
        <item x="1841"/>
        <item x="5127"/>
        <item x="1827"/>
        <item x="5130"/>
        <item x="1828"/>
        <item x="1842"/>
        <item x="1829"/>
        <item x="5128"/>
        <item x="5131"/>
        <item x="1843"/>
        <item x="7615"/>
        <item x="5129"/>
        <item x="1830"/>
        <item x="1831"/>
        <item x="1832"/>
        <item x="1833"/>
        <item x="1834"/>
        <item x="1835"/>
        <item x="1836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5132"/>
        <item x="1855"/>
        <item x="1856"/>
        <item x="1857"/>
        <item x="1858"/>
        <item x="1859"/>
        <item x="1860"/>
        <item x="1861"/>
        <item x="1863"/>
        <item x="1864"/>
        <item x="1865"/>
        <item x="1862"/>
        <item x="1866"/>
        <item x="1867"/>
        <item x="1868"/>
        <item x="7616"/>
        <item x="1869"/>
        <item x="1870"/>
        <item x="1871"/>
        <item x="1872"/>
        <item x="1873"/>
        <item x="1874"/>
        <item x="1875"/>
        <item x="1876"/>
        <item x="7617"/>
        <item x="1877"/>
        <item x="1878"/>
        <item x="7618"/>
        <item x="7619"/>
        <item x="7620"/>
        <item x="7621"/>
        <item x="1879"/>
        <item x="1880"/>
        <item x="1881"/>
        <item x="7622"/>
        <item x="7623"/>
        <item x="7624"/>
        <item x="1882"/>
        <item x="1883"/>
        <item x="1884"/>
        <item x="1885"/>
        <item x="1886"/>
        <item x="1887"/>
        <item x="1888"/>
        <item x="1889"/>
        <item x="7625"/>
        <item x="1890"/>
        <item x="7626"/>
        <item x="1891"/>
        <item x="1892"/>
        <item x="1893"/>
        <item x="1894"/>
        <item x="1895"/>
        <item x="7627"/>
        <item x="7628"/>
        <item x="1896"/>
        <item x="1897"/>
        <item x="1898"/>
        <item x="1899"/>
        <item x="1900"/>
        <item x="1901"/>
        <item x="1902"/>
        <item x="7629"/>
        <item x="7630"/>
        <item x="1903"/>
        <item x="7631"/>
        <item x="7632"/>
        <item x="7633"/>
        <item x="1904"/>
        <item x="1905"/>
        <item x="1906"/>
        <item x="7634"/>
        <item x="1907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7635"/>
        <item x="5144"/>
        <item x="5145"/>
        <item x="7636"/>
        <item x="5146"/>
        <item x="7637"/>
        <item x="5147"/>
        <item x="7638"/>
        <item x="7639"/>
        <item x="5148"/>
        <item x="7640"/>
        <item x="5149"/>
        <item x="5150"/>
        <item x="5151"/>
        <item x="5152"/>
        <item x="7641"/>
        <item x="5153"/>
        <item x="5154"/>
        <item x="1908"/>
        <item x="1909"/>
        <item x="7642"/>
        <item x="1910"/>
        <item x="1911"/>
        <item x="1912"/>
        <item x="1913"/>
        <item x="1914"/>
        <item x="1915"/>
        <item x="1916"/>
        <item x="1917"/>
        <item x="1918"/>
        <item x="5155"/>
        <item x="7643"/>
        <item x="5156"/>
        <item x="7644"/>
        <item x="7645"/>
        <item x="7646"/>
        <item x="7647"/>
        <item x="5157"/>
        <item x="5158"/>
        <item x="7648"/>
        <item x="5159"/>
        <item x="5160"/>
        <item x="5161"/>
        <item x="7649"/>
        <item x="7650"/>
        <item x="1919"/>
        <item x="1920"/>
        <item x="1921"/>
        <item x="1922"/>
        <item x="1923"/>
        <item x="7651"/>
        <item x="1924"/>
        <item x="1925"/>
        <item x="1926"/>
        <item x="7652"/>
        <item x="1927"/>
        <item x="1928"/>
        <item x="1929"/>
        <item x="7653"/>
        <item x="7654"/>
        <item x="7655"/>
        <item x="5162"/>
        <item x="9271"/>
        <item x="9272"/>
        <item x="7656"/>
        <item x="1930"/>
        <item x="5163"/>
        <item x="7657"/>
        <item x="7658"/>
        <item x="5164"/>
        <item x="7659"/>
        <item x="7660"/>
        <item x="7661"/>
        <item x="5165"/>
        <item x="5166"/>
        <item x="5167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5168"/>
        <item x="7662"/>
        <item x="5169"/>
        <item x="5170"/>
        <item x="1943"/>
        <item x="1944"/>
        <item x="1945"/>
        <item x="7663"/>
        <item x="1946"/>
        <item x="1947"/>
        <item x="7664"/>
        <item x="7665"/>
        <item x="9018"/>
        <item x="9019"/>
        <item x="7666"/>
        <item x="1948"/>
        <item x="7667"/>
        <item x="7668"/>
        <item x="9065"/>
        <item x="1949"/>
        <item x="7669"/>
        <item x="7670"/>
        <item x="9020"/>
        <item x="9021"/>
        <item x="9022"/>
        <item x="7671"/>
        <item x="1950"/>
        <item x="7672"/>
        <item x="7673"/>
        <item x="1951"/>
        <item x="1952"/>
        <item x="1953"/>
        <item x="1954"/>
        <item x="1955"/>
        <item x="1956"/>
        <item x="1957"/>
        <item x="7674"/>
        <item x="1958"/>
        <item x="1959"/>
        <item x="7675"/>
        <item x="1960"/>
        <item x="1961"/>
        <item x="1962"/>
        <item x="1963"/>
        <item x="1964"/>
        <item x="1965"/>
        <item x="1966"/>
        <item x="1967"/>
        <item x="1968"/>
        <item x="7676"/>
        <item x="1969"/>
        <item x="5171"/>
        <item x="5172"/>
        <item x="1970"/>
        <item x="7677"/>
        <item x="1971"/>
        <item x="1972"/>
        <item x="1973"/>
        <item x="5173"/>
        <item x="7678"/>
        <item x="7679"/>
        <item x="7680"/>
        <item x="1974"/>
        <item x="5174"/>
        <item x="5175"/>
        <item x="5176"/>
        <item x="1975"/>
        <item x="1976"/>
        <item x="1977"/>
        <item x="1978"/>
        <item x="7681"/>
        <item x="7682"/>
        <item x="5177"/>
        <item x="5178"/>
        <item x="7683"/>
        <item x="5179"/>
        <item x="5180"/>
        <item x="1979"/>
        <item x="1980"/>
        <item x="7684"/>
        <item x="7685"/>
        <item x="5181"/>
        <item x="5182"/>
        <item x="5183"/>
        <item x="5184"/>
        <item x="5185"/>
        <item x="5186"/>
        <item x="7686"/>
        <item x="7687"/>
        <item x="5189"/>
        <item x="5190"/>
        <item x="5187"/>
        <item x="7688"/>
        <item x="5188"/>
        <item x="5191"/>
        <item x="5192"/>
        <item x="1981"/>
        <item x="7689"/>
        <item x="5193"/>
        <item x="5194"/>
        <item x="7690"/>
        <item x="1982"/>
        <item x="1983"/>
        <item x="1984"/>
        <item x="7691"/>
        <item x="7692"/>
        <item x="7693"/>
        <item x="1985"/>
        <item x="7694"/>
        <item x="7695"/>
        <item x="5195"/>
        <item x="5196"/>
        <item x="5197"/>
        <item x="5198"/>
        <item x="5199"/>
        <item x="5200"/>
        <item x="5201"/>
        <item x="7696"/>
        <item x="5202"/>
        <item x="5203"/>
        <item x="1986"/>
        <item x="7697"/>
        <item x="7698"/>
        <item x="9273"/>
        <item x="9274"/>
        <item x="9275"/>
        <item x="9276"/>
        <item x="5204"/>
        <item x="5205"/>
        <item x="1987"/>
        <item x="1988"/>
        <item x="1989"/>
        <item x="7699"/>
        <item x="1990"/>
        <item x="1991"/>
        <item x="1992"/>
        <item x="1993"/>
        <item x="7700"/>
        <item x="1994"/>
        <item x="7701"/>
        <item x="1995"/>
        <item x="1996"/>
        <item x="1997"/>
        <item x="1998"/>
        <item x="1999"/>
        <item x="7702"/>
        <item x="2000"/>
        <item x="2001"/>
        <item x="2002"/>
        <item x="2003"/>
        <item x="2004"/>
        <item x="2005"/>
        <item x="2006"/>
        <item x="2007"/>
        <item x="7703"/>
        <item x="7704"/>
        <item x="2008"/>
        <item x="2009"/>
        <item x="2010"/>
        <item x="2011"/>
        <item x="2012"/>
        <item x="2013"/>
        <item x="2014"/>
        <item x="2015"/>
        <item x="7705"/>
        <item x="2016"/>
        <item x="2017"/>
        <item x="2018"/>
        <item x="2019"/>
        <item x="2020"/>
        <item x="2021"/>
        <item x="2022"/>
        <item x="2023"/>
        <item x="2024"/>
        <item x="2025"/>
        <item x="7706"/>
        <item x="2026"/>
        <item x="2027"/>
        <item x="2028"/>
        <item x="2029"/>
        <item x="2030"/>
        <item x="2031"/>
        <item x="2032"/>
        <item x="7707"/>
        <item x="2033"/>
        <item x="2034"/>
        <item x="7708"/>
        <item x="2036"/>
        <item x="2035"/>
        <item x="7709"/>
        <item x="2037"/>
        <item x="2038"/>
        <item x="2039"/>
        <item x="2040"/>
        <item x="2041"/>
        <item x="7710"/>
        <item x="7711"/>
        <item x="2042"/>
        <item x="2043"/>
        <item x="2044"/>
        <item x="2045"/>
        <item x="2046"/>
        <item x="2047"/>
        <item x="2048"/>
        <item x="7712"/>
        <item x="2049"/>
        <item x="2050"/>
        <item x="7713"/>
        <item x="2051"/>
        <item x="2052"/>
        <item x="2053"/>
        <item x="7714"/>
        <item x="2054"/>
        <item x="7715"/>
        <item x="2055"/>
        <item x="7716"/>
        <item x="2056"/>
        <item x="2057"/>
        <item x="2058"/>
        <item x="2059"/>
        <item x="2060"/>
        <item x="2061"/>
        <item x="2062"/>
        <item x="2063"/>
        <item x="2065"/>
        <item x="2064"/>
        <item x="5206"/>
        <item x="2066"/>
        <item x="2067"/>
        <item x="2068"/>
        <item x="2069"/>
        <item x="2070"/>
        <item x="2071"/>
        <item x="2072"/>
        <item x="7717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5207"/>
        <item x="7718"/>
        <item x="2087"/>
        <item x="2088"/>
        <item x="2089"/>
        <item x="2090"/>
        <item x="7719"/>
        <item x="2091"/>
        <item x="7720"/>
        <item x="2092"/>
        <item x="2093"/>
        <item x="2094"/>
        <item x="2095"/>
        <item x="2096"/>
        <item x="2097"/>
        <item x="2098"/>
        <item x="2099"/>
        <item x="2100"/>
        <item x="2101"/>
        <item x="7721"/>
        <item x="2102"/>
        <item x="2103"/>
        <item x="7722"/>
        <item x="2104"/>
        <item x="7723"/>
        <item x="2105"/>
        <item x="7724"/>
        <item x="7725"/>
        <item x="7726"/>
        <item x="7727"/>
        <item x="5208"/>
        <item x="7728"/>
        <item x="7729"/>
        <item x="5209"/>
        <item x="5210"/>
        <item x="5211"/>
        <item x="5212"/>
        <item x="7730"/>
        <item x="5213"/>
        <item x="5214"/>
        <item x="7731"/>
        <item x="5215"/>
        <item x="7732"/>
        <item x="5216"/>
        <item x="5217"/>
        <item x="5218"/>
        <item x="7733"/>
        <item x="7734"/>
        <item x="7735"/>
        <item x="7736"/>
        <item x="7737"/>
        <item x="7738"/>
        <item x="7739"/>
        <item x="7740"/>
        <item x="5219"/>
        <item x="7741"/>
        <item x="7742"/>
        <item x="7743"/>
        <item x="5220"/>
        <item x="5221"/>
        <item x="2106"/>
        <item x="2107"/>
        <item x="7744"/>
        <item x="5222"/>
        <item x="2108"/>
        <item x="5223"/>
        <item x="2109"/>
        <item x="2110"/>
        <item x="2111"/>
        <item x="7745"/>
        <item x="7746"/>
        <item x="7747"/>
        <item x="2112"/>
        <item x="2113"/>
        <item x="2114"/>
        <item x="7748"/>
        <item x="5224"/>
        <item x="2115"/>
        <item x="2116"/>
        <item x="2117"/>
        <item x="2118"/>
        <item x="2119"/>
        <item x="2120"/>
        <item x="2121"/>
        <item x="2122"/>
        <item x="2123"/>
        <item x="7749"/>
        <item x="2124"/>
        <item x="2125"/>
        <item x="2126"/>
        <item x="2127"/>
        <item x="7750"/>
        <item x="2128"/>
        <item x="2129"/>
        <item x="2130"/>
        <item x="2131"/>
        <item x="7751"/>
        <item x="7752"/>
        <item x="7753"/>
        <item x="7754"/>
        <item x="7755"/>
        <item x="7756"/>
        <item x="7757"/>
        <item x="7758"/>
        <item x="5225"/>
        <item x="2132"/>
        <item x="2133"/>
        <item x="7759"/>
        <item x="5226"/>
        <item x="5227"/>
        <item x="2134"/>
        <item x="2135"/>
        <item x="2136"/>
        <item x="2137"/>
        <item x="2138"/>
        <item x="2139"/>
        <item x="2140"/>
        <item x="2141"/>
        <item x="7760"/>
        <item x="776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7762"/>
        <item x="2176"/>
        <item x="2177"/>
        <item x="5228"/>
        <item x="7763"/>
        <item x="2178"/>
        <item x="2179"/>
        <item x="2180"/>
        <item x="2181"/>
        <item x="2182"/>
        <item x="2183"/>
        <item x="2184"/>
        <item x="2185"/>
        <item x="2186"/>
        <item x="2187"/>
        <item x="7764"/>
        <item x="2188"/>
        <item x="2189"/>
        <item x="2190"/>
        <item x="2191"/>
        <item x="7765"/>
        <item x="5229"/>
        <item x="7766"/>
        <item x="7767"/>
        <item x="7768"/>
        <item x="5230"/>
        <item x="2192"/>
        <item x="5231"/>
        <item x="2193"/>
        <item x="5232"/>
        <item x="5233"/>
        <item x="2194"/>
        <item x="7769"/>
        <item x="2195"/>
        <item x="2196"/>
        <item x="7770"/>
        <item x="7771"/>
        <item x="2197"/>
        <item x="2198"/>
        <item x="2199"/>
        <item x="2200"/>
        <item x="7772"/>
        <item x="2201"/>
        <item x="2202"/>
        <item x="2203"/>
        <item x="7773"/>
        <item x="2204"/>
        <item x="777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7775"/>
        <item x="7776"/>
        <item x="7777"/>
        <item x="7778"/>
        <item x="5234"/>
        <item x="5235"/>
        <item x="5236"/>
        <item x="5237"/>
        <item x="5238"/>
        <item x="9023"/>
        <item x="9024"/>
        <item x="2221"/>
        <item x="7779"/>
        <item x="7780"/>
        <item x="7781"/>
        <item x="7782"/>
        <item x="2222"/>
        <item x="2223"/>
        <item x="7783"/>
        <item x="2224"/>
        <item x="2225"/>
        <item x="7784"/>
        <item x="2226"/>
        <item x="2227"/>
        <item x="2228"/>
        <item x="2229"/>
        <item x="2230"/>
        <item x="7785"/>
        <item x="7786"/>
        <item x="7787"/>
        <item x="7788"/>
        <item x="7789"/>
        <item x="7790"/>
        <item x="7791"/>
        <item x="7792"/>
        <item x="2231"/>
        <item x="2232"/>
        <item x="7793"/>
        <item x="7794"/>
        <item x="7795"/>
        <item x="7796"/>
        <item x="5239"/>
        <item x="5240"/>
        <item x="7797"/>
        <item x="7798"/>
        <item x="7799"/>
        <item x="7800"/>
        <item x="2233"/>
        <item x="2234"/>
        <item x="9416"/>
        <item x="2235"/>
        <item x="2236"/>
        <item x="7801"/>
        <item x="2237"/>
        <item x="7802"/>
        <item x="2238"/>
        <item x="7803"/>
        <item x="7804"/>
        <item x="7805"/>
        <item x="7806"/>
        <item x="2239"/>
        <item x="2240"/>
        <item x="2241"/>
        <item x="7807"/>
        <item x="7808"/>
        <item x="7809"/>
        <item x="7810"/>
        <item x="2242"/>
        <item x="2243"/>
        <item x="5241"/>
        <item x="7811"/>
        <item x="7812"/>
        <item x="5242"/>
        <item x="7813"/>
        <item x="5243"/>
        <item x="5244"/>
        <item x="5245"/>
        <item x="5246"/>
        <item x="9277"/>
        <item x="5247"/>
        <item x="5248"/>
        <item x="5249"/>
        <item x="5250"/>
        <item x="5251"/>
        <item x="5252"/>
        <item x="5253"/>
        <item x="2244"/>
        <item x="7814"/>
        <item x="7815"/>
        <item x="7816"/>
        <item x="7817"/>
        <item x="7818"/>
        <item x="7819"/>
        <item x="7820"/>
        <item x="7821"/>
        <item x="2245"/>
        <item x="2246"/>
        <item x="2247"/>
        <item x="7822"/>
        <item x="2248"/>
        <item x="7823"/>
        <item x="2249"/>
        <item x="2250"/>
        <item x="2251"/>
        <item x="2252"/>
        <item x="2253"/>
        <item x="2255"/>
        <item x="2254"/>
        <item x="2256"/>
        <item x="7824"/>
        <item x="7825"/>
        <item x="7826"/>
        <item x="2257"/>
        <item x="2258"/>
        <item x="2259"/>
        <item x="2260"/>
        <item x="2261"/>
        <item x="7827"/>
        <item x="7828"/>
        <item x="2262"/>
        <item x="7829"/>
        <item x="2263"/>
        <item x="7830"/>
        <item x="5254"/>
        <item x="7831"/>
        <item x="2264"/>
        <item x="2265"/>
        <item x="5255"/>
        <item x="5256"/>
        <item x="5257"/>
        <item x="7832"/>
        <item x="7833"/>
        <item x="5258"/>
        <item x="2266"/>
        <item x="2267"/>
        <item x="7834"/>
        <item x="2268"/>
        <item x="2269"/>
        <item x="2270"/>
        <item x="2271"/>
        <item x="7835"/>
        <item x="2272"/>
        <item x="2273"/>
        <item x="2274"/>
        <item x="7836"/>
        <item x="7837"/>
        <item x="2275"/>
        <item x="2276"/>
        <item x="7838"/>
        <item x="2278"/>
        <item x="2277"/>
        <item x="7839"/>
        <item x="7840"/>
        <item x="2279"/>
        <item x="2280"/>
        <item x="2281"/>
        <item x="7841"/>
        <item x="7842"/>
        <item x="2282"/>
        <item x="2283"/>
        <item x="2284"/>
        <item x="2285"/>
        <item x="2286"/>
        <item x="7843"/>
        <item x="7844"/>
        <item x="2287"/>
        <item x="7845"/>
        <item x="2288"/>
        <item x="7846"/>
        <item x="2289"/>
        <item x="7847"/>
        <item x="2290"/>
        <item x="2291"/>
        <item x="7848"/>
        <item x="2292"/>
        <item x="2293"/>
        <item x="2294"/>
        <item x="2295"/>
        <item x="7849"/>
        <item x="2296"/>
        <item x="2297"/>
        <item x="2298"/>
        <item x="7850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7851"/>
        <item x="2310"/>
        <item x="2311"/>
        <item x="2312"/>
        <item x="2313"/>
        <item x="2314"/>
        <item x="2315"/>
        <item x="7853"/>
        <item x="7852"/>
        <item x="2316"/>
        <item x="7854"/>
        <item x="7855"/>
        <item x="2317"/>
        <item x="7856"/>
        <item x="2318"/>
        <item x="2319"/>
        <item x="2320"/>
        <item x="7857"/>
        <item x="2321"/>
        <item x="2322"/>
        <item x="2323"/>
        <item x="2324"/>
        <item x="7858"/>
        <item x="2325"/>
        <item x="2326"/>
        <item x="2327"/>
        <item x="2328"/>
        <item x="2329"/>
        <item x="2330"/>
        <item x="2331"/>
        <item x="7859"/>
        <item x="7860"/>
        <item x="7861"/>
        <item x="7862"/>
        <item x="2332"/>
        <item x="2333"/>
        <item x="7863"/>
        <item x="2334"/>
        <item x="2335"/>
        <item x="2336"/>
        <item x="7864"/>
        <item x="7865"/>
        <item x="7866"/>
        <item x="2337"/>
        <item x="7867"/>
        <item x="2338"/>
        <item x="2339"/>
        <item x="2340"/>
        <item x="2341"/>
        <item x="7868"/>
        <item x="2342"/>
        <item x="7869"/>
        <item x="2343"/>
        <item x="2344"/>
        <item x="7870"/>
        <item x="2345"/>
        <item x="2346"/>
        <item x="7871"/>
        <item x="7872"/>
        <item x="7873"/>
        <item x="7874"/>
        <item x="2347"/>
        <item x="2348"/>
        <item x="7875"/>
        <item x="2349"/>
        <item x="2350"/>
        <item x="2351"/>
        <item x="2352"/>
        <item x="2353"/>
        <item x="7876"/>
        <item x="7877"/>
        <item x="7878"/>
        <item x="2354"/>
        <item x="2355"/>
        <item x="2356"/>
        <item x="2357"/>
        <item x="2358"/>
        <item x="2359"/>
        <item x="7879"/>
        <item x="7880"/>
        <item x="2360"/>
        <item x="2361"/>
        <item x="2362"/>
        <item x="7881"/>
        <item x="2363"/>
        <item x="7882"/>
        <item x="7883"/>
        <item x="2364"/>
        <item x="7884"/>
        <item x="7885"/>
        <item x="7886"/>
        <item x="2365"/>
        <item x="7887"/>
        <item x="2366"/>
        <item x="7888"/>
        <item x="2367"/>
        <item x="2368"/>
        <item x="7889"/>
        <item x="2369"/>
        <item x="7890"/>
        <item x="7891"/>
        <item x="2370"/>
        <item x="7892"/>
        <item x="7893"/>
        <item x="2371"/>
        <item x="2372"/>
        <item x="2373"/>
        <item x="2374"/>
        <item x="2375"/>
        <item x="2376"/>
        <item x="2377"/>
        <item x="7894"/>
        <item x="7895"/>
        <item x="7896"/>
        <item x="2378"/>
        <item x="7897"/>
        <item x="7898"/>
        <item x="2379"/>
        <item x="2380"/>
        <item x="2381"/>
        <item x="2382"/>
        <item x="2383"/>
        <item x="2384"/>
        <item x="7899"/>
        <item x="2385"/>
        <item x="2386"/>
        <item x="7900"/>
        <item x="7901"/>
        <item x="7902"/>
        <item x="2387"/>
        <item x="7903"/>
        <item x="2388"/>
        <item x="7904"/>
        <item x="7905"/>
        <item x="7906"/>
        <item x="7907"/>
        <item x="2389"/>
        <item x="7908"/>
        <item x="7909"/>
        <item x="7910"/>
        <item x="2390"/>
        <item x="2391"/>
        <item x="2392"/>
        <item x="2393"/>
        <item x="7911"/>
        <item x="7912"/>
        <item x="2394"/>
        <item x="2395"/>
        <item x="7913"/>
        <item x="2396"/>
        <item x="7914"/>
        <item x="2397"/>
        <item x="7915"/>
        <item x="7916"/>
        <item x="7917"/>
        <item x="2398"/>
        <item x="2399"/>
        <item x="2400"/>
        <item x="2401"/>
        <item x="2402"/>
        <item x="2403"/>
        <item x="2404"/>
        <item x="2405"/>
        <item x="2406"/>
        <item x="2407"/>
        <item x="7918"/>
        <item x="2408"/>
        <item x="2409"/>
        <item x="2410"/>
        <item x="2411"/>
        <item x="2412"/>
        <item x="7919"/>
        <item x="7920"/>
        <item x="2413"/>
        <item x="2414"/>
        <item x="2415"/>
        <item x="2416"/>
        <item x="2417"/>
        <item x="7921"/>
        <item x="7922"/>
        <item x="2418"/>
        <item x="2419"/>
        <item x="2420"/>
        <item x="2421"/>
        <item x="5259"/>
        <item x="5260"/>
        <item x="5261"/>
        <item x="5262"/>
        <item x="5263"/>
        <item x="5264"/>
        <item x="5265"/>
        <item x="5266"/>
        <item x="2422"/>
        <item x="2423"/>
        <item x="2424"/>
        <item x="2425"/>
        <item x="7923"/>
        <item x="7924"/>
        <item x="2426"/>
        <item x="2427"/>
        <item x="2428"/>
        <item x="2429"/>
        <item x="2430"/>
        <item x="7925"/>
        <item x="2431"/>
        <item x="7926"/>
        <item x="7927"/>
        <item x="7928"/>
        <item x="2432"/>
        <item x="7929"/>
        <item x="2433"/>
        <item x="2434"/>
        <item x="2435"/>
        <item x="2436"/>
        <item x="7930"/>
        <item x="2437"/>
        <item x="2438"/>
        <item x="9278"/>
        <item x="7931"/>
        <item x="7932"/>
        <item x="2439"/>
        <item x="7933"/>
        <item x="7934"/>
        <item x="5267"/>
        <item x="2440"/>
        <item x="5268"/>
        <item x="5269"/>
        <item x="5270"/>
        <item x="2441"/>
        <item x="2442"/>
        <item x="2443"/>
        <item x="2444"/>
        <item x="2445"/>
        <item x="2446"/>
        <item x="5271"/>
        <item x="5272"/>
        <item x="2447"/>
        <item x="5273"/>
        <item x="2448"/>
        <item x="2449"/>
        <item x="2450"/>
        <item x="2451"/>
        <item x="2452"/>
        <item x="2453"/>
        <item x="2454"/>
        <item x="2455"/>
        <item x="2456"/>
        <item x="7935"/>
        <item x="7936"/>
        <item x="7937"/>
        <item x="5274"/>
        <item x="5275"/>
        <item x="5276"/>
        <item x="5277"/>
        <item x="5278"/>
        <item x="2457"/>
        <item x="5279"/>
        <item x="2458"/>
        <item x="2459"/>
        <item x="2460"/>
        <item x="7938"/>
        <item x="2461"/>
        <item x="5280"/>
        <item x="5281"/>
        <item x="5282"/>
        <item x="2462"/>
        <item x="5283"/>
        <item x="5284"/>
        <item x="2463"/>
        <item x="7939"/>
        <item x="5285"/>
        <item x="5286"/>
        <item x="5287"/>
        <item x="2464"/>
        <item x="2465"/>
        <item x="2466"/>
        <item x="7940"/>
        <item x="2467"/>
        <item x="5288"/>
        <item x="5289"/>
        <item x="7941"/>
        <item x="5290"/>
        <item x="7942"/>
        <item x="7943"/>
        <item x="2468"/>
        <item x="5291"/>
        <item x="5292"/>
        <item x="5293"/>
        <item x="7944"/>
        <item x="5294"/>
        <item x="5295"/>
        <item x="5296"/>
        <item x="7945"/>
        <item x="7946"/>
        <item x="5297"/>
        <item x="2469"/>
        <item x="2470"/>
        <item x="7947"/>
        <item x="2471"/>
        <item x="2472"/>
        <item x="5298"/>
        <item x="2473"/>
        <item x="7948"/>
        <item x="5299"/>
        <item x="5300"/>
        <item x="5301"/>
        <item x="7949"/>
        <item x="7950"/>
        <item x="7951"/>
        <item x="5302"/>
        <item x="7952"/>
        <item x="7953"/>
        <item x="7954"/>
        <item x="5303"/>
        <item x="7955"/>
        <item x="7956"/>
        <item x="5304"/>
        <item x="7957"/>
        <item x="5305"/>
        <item x="2474"/>
        <item x="2475"/>
        <item x="2476"/>
        <item x="2477"/>
        <item x="2478"/>
        <item x="2479"/>
        <item x="2480"/>
        <item x="2481"/>
        <item x="2482"/>
        <item x="5306"/>
        <item x="2483"/>
        <item x="2484"/>
        <item x="2485"/>
        <item x="2486"/>
        <item x="7958"/>
        <item x="7959"/>
        <item x="7960"/>
        <item x="2487"/>
        <item x="2488"/>
        <item x="2489"/>
        <item x="2490"/>
        <item x="2491"/>
        <item x="2492"/>
        <item x="2493"/>
        <item x="7961"/>
        <item x="7962"/>
        <item x="7963"/>
        <item x="7964"/>
        <item x="2494"/>
        <item x="7965"/>
        <item x="2495"/>
        <item x="7966"/>
        <item x="7967"/>
        <item x="7968"/>
        <item x="7969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5307"/>
        <item x="5308"/>
        <item x="5309"/>
        <item x="5310"/>
        <item x="5311"/>
        <item x="7970"/>
        <item x="7971"/>
        <item x="2509"/>
        <item x="5312"/>
        <item x="2510"/>
        <item x="2511"/>
        <item x="2512"/>
        <item x="2513"/>
        <item x="2514"/>
        <item x="2515"/>
        <item x="7972"/>
        <item x="2516"/>
        <item x="2517"/>
        <item x="2518"/>
        <item x="2519"/>
        <item x="2520"/>
        <item x="2521"/>
        <item x="2522"/>
        <item x="2523"/>
        <item x="2524"/>
        <item x="7973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5313"/>
        <item x="2536"/>
        <item x="7974"/>
        <item x="2537"/>
        <item x="7975"/>
        <item x="7976"/>
        <item x="7977"/>
        <item x="7978"/>
        <item x="2538"/>
        <item x="2539"/>
        <item x="7980"/>
        <item x="7979"/>
        <item x="2540"/>
        <item x="5314"/>
        <item x="7981"/>
        <item x="2541"/>
        <item x="2542"/>
        <item x="7982"/>
        <item x="2543"/>
        <item x="2544"/>
        <item x="2545"/>
        <item x="2546"/>
        <item x="7983"/>
        <item x="2547"/>
        <item x="2548"/>
        <item x="7984"/>
        <item x="2549"/>
        <item x="2550"/>
        <item x="7985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7986"/>
        <item x="2563"/>
        <item x="2564"/>
        <item x="2565"/>
        <item x="7987"/>
        <item x="2566"/>
        <item x="2567"/>
        <item x="2568"/>
        <item x="2569"/>
        <item x="2570"/>
        <item x="5315"/>
        <item x="5316"/>
        <item x="5317"/>
        <item x="5318"/>
        <item x="5319"/>
        <item x="2571"/>
        <item x="2572"/>
        <item x="2573"/>
        <item x="2574"/>
        <item x="2575"/>
        <item x="2576"/>
        <item x="2577"/>
        <item x="5320"/>
        <item x="5321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5322"/>
        <item x="5323"/>
        <item x="8003"/>
        <item x="8004"/>
        <item x="8005"/>
        <item x="5324"/>
        <item x="5325"/>
        <item x="8006"/>
        <item x="8007"/>
        <item x="8008"/>
        <item x="5326"/>
        <item x="5327"/>
        <item x="8009"/>
        <item x="5328"/>
        <item x="8010"/>
        <item x="8011"/>
        <item x="5329"/>
        <item x="5330"/>
        <item x="8012"/>
        <item x="5331"/>
        <item x="5332"/>
        <item x="5333"/>
        <item x="8013"/>
        <item x="8014"/>
        <item x="5334"/>
        <item x="5335"/>
        <item x="5336"/>
        <item x="5337"/>
        <item x="5338"/>
        <item x="8015"/>
        <item x="5339"/>
        <item x="9279"/>
        <item x="9280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8016"/>
        <item x="5374"/>
        <item x="5375"/>
        <item x="8017"/>
        <item x="8018"/>
        <item x="8019"/>
        <item x="5376"/>
        <item x="5377"/>
        <item x="5378"/>
        <item x="5379"/>
        <item x="5380"/>
        <item x="5381"/>
        <item x="5382"/>
        <item x="5383"/>
        <item x="8020"/>
        <item x="8021"/>
        <item x="2578"/>
        <item x="2580"/>
        <item x="2581"/>
        <item x="2579"/>
        <item x="2582"/>
        <item x="2583"/>
        <item x="2584"/>
        <item x="2585"/>
        <item x="2586"/>
        <item x="2587"/>
        <item x="2588"/>
        <item x="8022"/>
        <item x="2589"/>
        <item x="2590"/>
        <item x="2591"/>
        <item x="8023"/>
        <item x="2592"/>
        <item x="8024"/>
        <item x="2593"/>
        <item x="8025"/>
        <item x="8026"/>
        <item x="2594"/>
        <item x="8027"/>
        <item x="2595"/>
        <item x="2596"/>
        <item x="8028"/>
        <item x="2597"/>
        <item x="8029"/>
        <item x="2598"/>
        <item x="2599"/>
        <item x="2600"/>
        <item x="2601"/>
        <item x="5384"/>
        <item x="5385"/>
        <item x="2602"/>
        <item x="2603"/>
        <item x="5386"/>
        <item x="9066"/>
        <item x="8030"/>
        <item x="9067"/>
        <item x="8031"/>
        <item x="8032"/>
        <item x="8033"/>
        <item x="8034"/>
        <item x="8035"/>
        <item x="2604"/>
        <item x="8036"/>
        <item x="9025"/>
        <item x="8037"/>
        <item x="8038"/>
        <item x="8039"/>
        <item x="8040"/>
        <item x="8041"/>
        <item x="8042"/>
        <item x="2605"/>
        <item x="8043"/>
        <item x="2606"/>
        <item x="8044"/>
        <item x="8045"/>
        <item x="2607"/>
        <item x="2608"/>
        <item x="8046"/>
        <item x="8047"/>
        <item x="8048"/>
        <item x="8049"/>
        <item x="8050"/>
        <item x="8051"/>
        <item x="8052"/>
        <item x="5387"/>
        <item x="8053"/>
        <item x="2609"/>
        <item x="2610"/>
        <item x="2611"/>
        <item x="8054"/>
        <item x="2612"/>
        <item x="2613"/>
        <item x="2614"/>
        <item x="5388"/>
        <item x="2615"/>
        <item x="2616"/>
        <item x="8055"/>
        <item x="2617"/>
        <item x="2618"/>
        <item x="8056"/>
        <item x="8057"/>
        <item x="5389"/>
        <item x="8058"/>
        <item x="2619"/>
        <item x="8059"/>
        <item x="2620"/>
        <item x="8060"/>
        <item x="8061"/>
        <item x="9417"/>
        <item x="9418"/>
        <item x="9419"/>
        <item x="8062"/>
        <item x="5390"/>
        <item x="5391"/>
        <item x="8063"/>
        <item x="8064"/>
        <item x="8065"/>
        <item x="2621"/>
        <item x="2622"/>
        <item x="2623"/>
        <item x="8066"/>
        <item x="8067"/>
        <item x="5392"/>
        <item x="5393"/>
        <item x="8068"/>
        <item x="8069"/>
        <item x="5394"/>
        <item x="5395"/>
        <item x="5396"/>
        <item x="5397"/>
        <item x="5398"/>
        <item x="5399"/>
        <item x="8070"/>
        <item x="5400"/>
        <item x="8071"/>
        <item x="9281"/>
        <item x="9282"/>
        <item x="9283"/>
        <item x="5401"/>
        <item x="5402"/>
        <item x="5403"/>
        <item x="5404"/>
        <item x="5405"/>
        <item x="8072"/>
        <item x="8073"/>
        <item x="8074"/>
        <item x="5406"/>
        <item x="8075"/>
        <item x="8076"/>
        <item x="8077"/>
        <item x="8078"/>
        <item x="8079"/>
        <item x="5407"/>
        <item x="2624"/>
        <item x="8080"/>
        <item x="8081"/>
        <item x="8082"/>
        <item x="8083"/>
        <item x="5408"/>
        <item x="8084"/>
        <item x="8085"/>
        <item x="8086"/>
        <item x="8087"/>
        <item x="8088"/>
        <item x="8089"/>
        <item x="2625"/>
        <item x="2626"/>
        <item x="5409"/>
        <item x="8090"/>
        <item x="5410"/>
        <item x="2627"/>
        <item x="8091"/>
        <item x="8092"/>
        <item x="5411"/>
        <item x="8093"/>
        <item x="8094"/>
        <item x="5412"/>
        <item x="8095"/>
        <item x="5413"/>
        <item x="8096"/>
        <item x="8097"/>
        <item x="8098"/>
        <item x="8099"/>
        <item x="5414"/>
        <item x="5415"/>
        <item x="8100"/>
        <item x="5416"/>
        <item x="8101"/>
        <item x="8102"/>
        <item x="5417"/>
        <item x="8103"/>
        <item x="2628"/>
        <item x="2629"/>
        <item x="8104"/>
        <item x="2630"/>
        <item x="8105"/>
        <item x="8106"/>
        <item x="8107"/>
        <item x="8108"/>
        <item x="5418"/>
        <item x="5419"/>
        <item x="5420"/>
        <item x="5421"/>
        <item x="2631"/>
        <item x="8109"/>
        <item x="8110"/>
        <item x="9284"/>
        <item x="9285"/>
        <item x="8111"/>
        <item x="2632"/>
        <item x="8112"/>
        <item x="2633"/>
        <item x="2634"/>
        <item x="9286"/>
        <item x="8113"/>
        <item x="9420"/>
        <item x="8114"/>
        <item x="9421"/>
        <item x="5422"/>
        <item x="8115"/>
        <item x="5423"/>
        <item x="2635"/>
        <item x="5424"/>
        <item x="8116"/>
        <item x="8117"/>
        <item x="8118"/>
        <item x="2636"/>
        <item x="8119"/>
        <item x="8120"/>
        <item x="8121"/>
        <item x="8122"/>
        <item x="8123"/>
        <item x="8124"/>
        <item x="8125"/>
        <item x="8126"/>
        <item x="2637"/>
        <item x="8127"/>
        <item x="8128"/>
        <item x="8129"/>
        <item x="2638"/>
        <item x="2639"/>
        <item x="2640"/>
        <item x="8130"/>
        <item x="8131"/>
        <item x="8132"/>
        <item x="8133"/>
        <item x="8137"/>
        <item x="8134"/>
        <item x="8135"/>
        <item x="8136"/>
        <item x="9287"/>
        <item x="9288"/>
        <item x="9026"/>
        <item x="9027"/>
        <item x="9028"/>
        <item x="2641"/>
        <item x="8138"/>
        <item x="2642"/>
        <item x="2643"/>
        <item x="2644"/>
        <item x="2645"/>
        <item x="8139"/>
        <item x="8140"/>
        <item x="2646"/>
        <item x="8141"/>
        <item x="2647"/>
        <item x="2648"/>
        <item x="8142"/>
        <item x="2649"/>
        <item x="2650"/>
        <item x="2651"/>
        <item x="8143"/>
        <item x="2652"/>
        <item x="2653"/>
        <item x="2654"/>
        <item x="2655"/>
        <item x="2656"/>
        <item x="2657"/>
        <item x="2658"/>
        <item x="8144"/>
        <item x="2659"/>
        <item x="8145"/>
        <item x="2660"/>
        <item x="8146"/>
        <item x="8147"/>
        <item x="8148"/>
        <item x="8149"/>
        <item x="8150"/>
        <item x="2661"/>
        <item x="2662"/>
        <item x="8151"/>
        <item x="8152"/>
        <item x="2663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2664"/>
        <item x="8153"/>
        <item x="8154"/>
        <item x="2665"/>
        <item x="8155"/>
        <item x="2666"/>
        <item x="8156"/>
        <item x="8157"/>
        <item x="8158"/>
        <item x="2667"/>
        <item x="2668"/>
        <item x="2669"/>
        <item x="5425"/>
        <item x="8159"/>
        <item x="8160"/>
        <item x="2670"/>
        <item x="8161"/>
        <item x="8162"/>
        <item x="8163"/>
        <item x="2671"/>
        <item x="2672"/>
        <item x="2673"/>
        <item x="2674"/>
        <item x="8164"/>
        <item x="9422"/>
        <item x="8165"/>
        <item x="9423"/>
        <item x="5426"/>
        <item x="8166"/>
        <item x="5427"/>
        <item x="8167"/>
        <item x="5428"/>
        <item x="8168"/>
        <item x="5429"/>
        <item x="8169"/>
        <item x="8170"/>
        <item x="8171"/>
        <item x="5430"/>
        <item x="5431"/>
        <item x="5432"/>
        <item x="5433"/>
        <item x="8172"/>
        <item x="8173"/>
        <item x="5434"/>
        <item x="8174"/>
        <item x="5435"/>
        <item x="5436"/>
        <item x="5437"/>
        <item x="8175"/>
        <item x="2675"/>
        <item x="2676"/>
        <item x="2677"/>
        <item x="5438"/>
        <item x="5439"/>
        <item x="8176"/>
        <item x="8177"/>
        <item x="8178"/>
        <item x="8179"/>
        <item x="8180"/>
        <item x="8181"/>
        <item x="8184"/>
        <item x="8182"/>
        <item x="8183"/>
        <item x="2678"/>
        <item x="5440"/>
        <item x="5441"/>
        <item x="8185"/>
        <item x="2679"/>
        <item x="2680"/>
        <item x="2681"/>
        <item x="2682"/>
        <item x="2683"/>
        <item x="2684"/>
        <item x="2685"/>
        <item x="8186"/>
        <item x="8187"/>
        <item x="2686"/>
        <item x="8188"/>
        <item x="5442"/>
        <item x="2687"/>
        <item x="8189"/>
        <item x="8190"/>
        <item x="8191"/>
        <item x="8192"/>
        <item x="5443"/>
        <item x="2688"/>
        <item x="8193"/>
        <item x="5444"/>
        <item x="5445"/>
        <item x="8194"/>
        <item x="8195"/>
        <item x="8196"/>
        <item x="8197"/>
        <item x="8198"/>
        <item x="8199"/>
        <item x="8200"/>
        <item x="8201"/>
        <item x="8202"/>
        <item x="5446"/>
        <item x="8203"/>
        <item x="8204"/>
        <item x="8205"/>
        <item x="5447"/>
        <item x="5448"/>
        <item x="8206"/>
        <item x="8207"/>
        <item x="8208"/>
        <item x="8209"/>
        <item x="8210"/>
        <item x="8211"/>
        <item x="8213"/>
        <item x="8212"/>
        <item x="2689"/>
        <item x="8214"/>
        <item x="8215"/>
        <item x="8216"/>
        <item x="2690"/>
        <item x="2691"/>
        <item x="2692"/>
        <item x="2693"/>
        <item x="2694"/>
        <item x="2695"/>
        <item x="2696"/>
        <item x="2697"/>
        <item x="8217"/>
        <item x="2698"/>
        <item x="2699"/>
        <item x="2700"/>
        <item x="2701"/>
        <item x="8218"/>
        <item x="2702"/>
        <item x="2703"/>
        <item x="2704"/>
        <item x="2705"/>
        <item x="2706"/>
        <item x="8219"/>
        <item x="2707"/>
        <item x="2708"/>
        <item x="2709"/>
        <item x="5449"/>
        <item x="5450"/>
        <item x="5451"/>
        <item x="5452"/>
        <item x="2710"/>
        <item x="8220"/>
        <item x="2711"/>
        <item x="2712"/>
        <item x="8221"/>
        <item x="2713"/>
        <item x="2714"/>
        <item x="8222"/>
        <item x="8223"/>
        <item x="2715"/>
        <item x="8224"/>
        <item x="2716"/>
        <item x="8225"/>
        <item x="2717"/>
        <item x="8226"/>
        <item x="8227"/>
        <item x="2718"/>
        <item x="2719"/>
        <item x="2720"/>
        <item x="8228"/>
        <item x="9029"/>
        <item x="5453"/>
        <item x="9030"/>
        <item x="9068"/>
        <item x="9069"/>
        <item x="9070"/>
        <item x="9031"/>
        <item x="2721"/>
        <item x="8229"/>
        <item x="2722"/>
        <item x="8230"/>
        <item x="8231"/>
        <item x="5454"/>
        <item x="8232"/>
        <item x="8233"/>
        <item x="5455"/>
        <item x="5456"/>
        <item x="5457"/>
        <item x="8234"/>
        <item x="8235"/>
        <item x="8236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8237"/>
        <item x="8238"/>
        <item x="8239"/>
        <item x="5470"/>
        <item x="5471"/>
        <item x="5472"/>
        <item x="5473"/>
        <item x="8240"/>
        <item x="5474"/>
        <item x="2723"/>
        <item x="2724"/>
        <item x="8241"/>
        <item x="2725"/>
        <item x="5475"/>
        <item x="8242"/>
        <item x="5476"/>
        <item x="5477"/>
        <item x="5478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9424"/>
        <item x="5479"/>
        <item x="5480"/>
        <item x="5481"/>
        <item x="8257"/>
        <item x="8258"/>
        <item x="8259"/>
        <item x="8260"/>
        <item x="8261"/>
        <item x="8262"/>
        <item x="8263"/>
        <item x="5482"/>
        <item x="8264"/>
        <item x="9071"/>
        <item x="2726"/>
        <item x="8265"/>
        <item x="2727"/>
        <item x="2728"/>
        <item x="5483"/>
        <item x="8266"/>
        <item x="8267"/>
        <item x="8268"/>
        <item x="8269"/>
        <item x="8270"/>
        <item x="8271"/>
        <item x="8272"/>
        <item x="8273"/>
        <item x="2729"/>
        <item x="2730"/>
        <item x="8274"/>
        <item x="5484"/>
        <item x="2731"/>
        <item x="2732"/>
        <item x="8275"/>
        <item x="2733"/>
        <item x="2734"/>
        <item x="9425"/>
        <item x="8276"/>
        <item x="2735"/>
        <item x="2736"/>
        <item x="2737"/>
        <item x="8277"/>
        <item x="2738"/>
        <item x="8278"/>
        <item x="8279"/>
        <item x="2739"/>
        <item x="2740"/>
        <item x="8280"/>
        <item x="5485"/>
        <item x="5486"/>
        <item x="5487"/>
        <item x="5488"/>
        <item x="9426"/>
        <item x="9427"/>
        <item x="9428"/>
        <item x="9429"/>
        <item x="8281"/>
        <item x="2741"/>
        <item x="5489"/>
        <item x="8282"/>
        <item x="5490"/>
        <item x="5491"/>
        <item x="5492"/>
        <item x="8283"/>
        <item x="8284"/>
        <item x="5493"/>
        <item x="8285"/>
        <item x="8286"/>
        <item x="8287"/>
        <item x="8288"/>
        <item x="8289"/>
        <item x="8290"/>
        <item x="8291"/>
        <item x="2742"/>
        <item x="2743"/>
        <item x="8292"/>
        <item x="2744"/>
        <item x="8293"/>
        <item x="2745"/>
        <item x="5494"/>
        <item x="8294"/>
        <item x="2746"/>
        <item x="8295"/>
        <item x="8296"/>
        <item x="8297"/>
        <item x="8298"/>
        <item x="5495"/>
        <item x="2747"/>
        <item x="2748"/>
        <item x="2749"/>
        <item x="2750"/>
        <item x="2751"/>
        <item x="2752"/>
        <item x="2753"/>
        <item x="2754"/>
        <item x="2755"/>
        <item x="5496"/>
        <item x="5497"/>
        <item x="2756"/>
        <item x="8299"/>
        <item x="2757"/>
        <item x="8300"/>
        <item x="2758"/>
        <item x="8301"/>
        <item x="8302"/>
        <item x="8303"/>
        <item x="2759"/>
        <item x="8304"/>
        <item x="8305"/>
        <item x="5498"/>
        <item x="5499"/>
        <item x="5500"/>
        <item x="5501"/>
        <item x="5502"/>
        <item x="5503"/>
        <item x="8306"/>
        <item x="5504"/>
        <item x="5505"/>
        <item x="8307"/>
        <item x="8308"/>
        <item x="8309"/>
        <item x="8310"/>
        <item x="8311"/>
        <item x="8312"/>
        <item x="5506"/>
        <item x="5507"/>
        <item x="5508"/>
        <item x="5509"/>
        <item x="8313"/>
        <item x="8314"/>
        <item x="8315"/>
        <item x="5510"/>
        <item x="5511"/>
        <item x="8316"/>
        <item x="8317"/>
        <item x="2760"/>
        <item x="2761"/>
        <item x="8318"/>
        <item x="2762"/>
        <item x="2763"/>
        <item x="2764"/>
        <item x="8319"/>
        <item x="8320"/>
        <item x="8321"/>
        <item x="5512"/>
        <item x="5513"/>
        <item x="5514"/>
        <item x="8322"/>
        <item x="2765"/>
        <item x="2766"/>
        <item x="8323"/>
        <item x="8324"/>
        <item x="8325"/>
        <item x="5515"/>
        <item x="5516"/>
        <item x="5517"/>
        <item x="5518"/>
        <item x="5519"/>
        <item x="5520"/>
        <item x="8326"/>
        <item x="5521"/>
        <item x="5522"/>
        <item x="5523"/>
        <item x="5524"/>
        <item x="5525"/>
        <item x="5526"/>
        <item x="8327"/>
        <item x="5527"/>
        <item x="8328"/>
        <item x="5528"/>
        <item x="5529"/>
        <item x="2767"/>
        <item x="5530"/>
        <item x="8329"/>
        <item x="8330"/>
        <item x="5531"/>
        <item x="5532"/>
        <item x="8331"/>
        <item x="5533"/>
        <item x="5534"/>
        <item x="8332"/>
        <item x="8333"/>
        <item x="8334"/>
        <item x="5535"/>
        <item x="8335"/>
        <item x="5536"/>
        <item x="8336"/>
        <item x="5537"/>
        <item x="8337"/>
        <item x="2768"/>
        <item x="2769"/>
        <item x="5538"/>
        <item x="8338"/>
        <item x="8339"/>
        <item x="2770"/>
        <item x="2771"/>
        <item x="2772"/>
        <item x="5539"/>
        <item x="2773"/>
        <item x="8340"/>
        <item x="2774"/>
        <item x="2775"/>
        <item x="2776"/>
        <item x="2777"/>
        <item x="5540"/>
        <item x="8341"/>
        <item x="8342"/>
        <item x="8343"/>
        <item x="8344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8345"/>
        <item x="8346"/>
        <item x="5553"/>
        <item x="5554"/>
        <item x="5555"/>
        <item x="5556"/>
        <item x="5557"/>
        <item x="5558"/>
        <item x="5559"/>
        <item x="5560"/>
        <item x="8347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8348"/>
        <item x="5572"/>
        <item x="5573"/>
        <item x="5574"/>
        <item x="5575"/>
        <item x="5576"/>
        <item x="5577"/>
        <item x="5578"/>
        <item x="5579"/>
        <item x="8349"/>
        <item x="5580"/>
        <item x="5581"/>
        <item x="5582"/>
        <item x="8350"/>
        <item x="5583"/>
        <item x="8351"/>
        <item x="5584"/>
        <item x="5585"/>
        <item x="5586"/>
        <item x="5587"/>
        <item x="5588"/>
        <item x="5589"/>
        <item x="5590"/>
        <item x="8352"/>
        <item x="5591"/>
        <item x="5592"/>
        <item x="8353"/>
        <item x="8354"/>
        <item x="8355"/>
        <item x="8356"/>
        <item x="8357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8358"/>
        <item x="8359"/>
        <item x="5615"/>
        <item x="5616"/>
        <item x="5617"/>
        <item x="8360"/>
        <item x="8361"/>
        <item x="8362"/>
        <item x="5618"/>
        <item x="2778"/>
        <item x="8363"/>
        <item x="8364"/>
        <item x="8365"/>
        <item x="2779"/>
        <item x="8366"/>
        <item x="8367"/>
        <item x="2780"/>
        <item x="8368"/>
        <item x="8369"/>
        <item x="5619"/>
        <item x="2781"/>
        <item x="5620"/>
        <item x="5621"/>
        <item x="5622"/>
        <item x="8370"/>
        <item x="8372"/>
        <item x="8371"/>
        <item x="8373"/>
        <item x="8374"/>
        <item x="8375"/>
        <item x="5623"/>
        <item x="8376"/>
        <item x="8377"/>
        <item x="8378"/>
        <item x="8379"/>
        <item x="2782"/>
        <item x="2783"/>
        <item x="2784"/>
        <item x="2785"/>
        <item x="2786"/>
        <item x="8380"/>
        <item x="5624"/>
        <item x="5625"/>
        <item x="5626"/>
        <item x="8381"/>
        <item x="8382"/>
        <item x="2787"/>
        <item x="8383"/>
        <item x="2788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5627"/>
        <item x="5628"/>
        <item x="5629"/>
        <item x="5630"/>
        <item x="8407"/>
        <item x="5631"/>
        <item x="5632"/>
        <item x="5633"/>
        <item x="8408"/>
        <item x="8409"/>
        <item x="8410"/>
        <item x="2789"/>
        <item x="2790"/>
        <item x="2791"/>
        <item x="2792"/>
        <item x="2793"/>
        <item x="2794"/>
        <item x="8411"/>
        <item x="2795"/>
        <item x="2796"/>
        <item x="8412"/>
        <item x="8413"/>
        <item x="2797"/>
        <item x="2798"/>
        <item x="2799"/>
        <item x="8414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8415"/>
        <item x="2812"/>
        <item x="2813"/>
        <item x="8416"/>
        <item x="2814"/>
        <item x="2815"/>
        <item x="2816"/>
        <item x="2817"/>
        <item x="2818"/>
        <item x="2819"/>
        <item x="2820"/>
        <item x="2821"/>
        <item x="2822"/>
        <item x="8417"/>
        <item x="8418"/>
        <item x="2823"/>
        <item x="2824"/>
        <item x="8419"/>
        <item x="8420"/>
        <item x="2825"/>
        <item x="8421"/>
        <item x="2826"/>
        <item x="5634"/>
        <item x="5635"/>
        <item x="5636"/>
        <item x="9329"/>
        <item x="9330"/>
        <item x="5637"/>
        <item x="9331"/>
        <item x="9332"/>
        <item x="9333"/>
        <item x="9334"/>
        <item x="9335"/>
        <item x="5638"/>
        <item x="5639"/>
        <item x="8422"/>
        <item x="8423"/>
        <item x="8424"/>
        <item x="8425"/>
        <item x="8426"/>
        <item x="2827"/>
        <item x="2828"/>
        <item x="5640"/>
        <item x="8427"/>
        <item x="8428"/>
        <item x="8429"/>
        <item x="2829"/>
        <item x="2830"/>
        <item x="2831"/>
        <item x="2832"/>
        <item x="8430"/>
        <item x="2833"/>
        <item x="2834"/>
        <item x="2835"/>
        <item x="2836"/>
        <item x="8431"/>
        <item x="2837"/>
        <item x="8432"/>
        <item x="2838"/>
        <item x="2839"/>
        <item x="2840"/>
        <item x="2841"/>
        <item x="2842"/>
        <item x="2843"/>
        <item x="8433"/>
        <item x="8434"/>
        <item x="2844"/>
        <item x="2845"/>
        <item x="2846"/>
        <item x="2847"/>
        <item x="2848"/>
        <item x="5641"/>
        <item x="5642"/>
        <item x="5643"/>
        <item x="5644"/>
        <item x="8435"/>
        <item x="8436"/>
        <item x="2849"/>
        <item x="8437"/>
        <item x="2850"/>
        <item x="2851"/>
        <item x="8438"/>
        <item x="8439"/>
        <item x="2852"/>
        <item x="2853"/>
        <item x="8440"/>
        <item x="2854"/>
        <item x="8441"/>
        <item x="2855"/>
        <item x="2856"/>
        <item x="2857"/>
        <item x="2858"/>
        <item x="2859"/>
        <item x="8442"/>
        <item x="2860"/>
        <item x="2861"/>
        <item x="2862"/>
        <item x="2863"/>
        <item x="2864"/>
        <item x="2865"/>
        <item x="2866"/>
        <item x="8443"/>
        <item x="2867"/>
        <item x="2868"/>
        <item x="2869"/>
        <item x="8444"/>
        <item x="2870"/>
        <item x="2871"/>
        <item x="2872"/>
        <item x="8445"/>
        <item x="5645"/>
        <item x="8446"/>
        <item x="2873"/>
        <item x="8447"/>
        <item x="2874"/>
        <item x="5646"/>
        <item x="5647"/>
        <item x="5648"/>
        <item x="8448"/>
        <item x="8449"/>
        <item x="8450"/>
        <item x="8451"/>
        <item x="8452"/>
        <item x="8453"/>
        <item x="8454"/>
        <item x="8455"/>
        <item x="5649"/>
        <item x="5650"/>
        <item x="8456"/>
        <item x="8457"/>
        <item x="8458"/>
        <item x="5651"/>
        <item x="5652"/>
        <item x="8459"/>
        <item x="8460"/>
        <item x="8461"/>
        <item x="8462"/>
        <item x="8463"/>
        <item x="5653"/>
        <item x="8464"/>
        <item x="8465"/>
        <item x="8466"/>
        <item x="8467"/>
        <item x="8468"/>
        <item x="5654"/>
        <item x="8469"/>
        <item x="5655"/>
        <item x="8470"/>
        <item x="8471"/>
        <item x="8472"/>
        <item x="5656"/>
        <item x="5657"/>
        <item x="8473"/>
        <item x="8474"/>
        <item x="8475"/>
        <item x="8476"/>
        <item x="5658"/>
        <item x="8477"/>
        <item x="5659"/>
        <item x="8478"/>
        <item x="5660"/>
        <item x="2875"/>
        <item x="2876"/>
        <item x="2877"/>
        <item x="2878"/>
        <item x="8479"/>
        <item x="5661"/>
        <item x="5662"/>
        <item x="2879"/>
        <item x="8480"/>
        <item x="5663"/>
        <item x="5664"/>
        <item x="5665"/>
        <item x="8481"/>
        <item x="8482"/>
        <item x="8484"/>
        <item x="8483"/>
        <item x="2880"/>
        <item x="8485"/>
        <item x="2881"/>
        <item x="2882"/>
        <item x="8486"/>
        <item x="2883"/>
        <item x="8487"/>
        <item x="8488"/>
        <item x="2884"/>
        <item x="2885"/>
        <item x="2886"/>
        <item x="2887"/>
        <item x="8489"/>
        <item x="5666"/>
        <item x="8490"/>
        <item x="9430"/>
        <item x="5667"/>
        <item x="5668"/>
        <item x="8491"/>
        <item x="8492"/>
        <item x="8493"/>
        <item x="8494"/>
        <item x="2888"/>
        <item x="8495"/>
        <item x="5669"/>
        <item x="2889"/>
        <item x="2890"/>
        <item x="2891"/>
        <item x="2892"/>
        <item x="5670"/>
        <item x="5671"/>
        <item x="5672"/>
        <item x="5673"/>
        <item x="5674"/>
        <item x="2893"/>
        <item x="2894"/>
        <item x="2895"/>
        <item x="2896"/>
        <item x="5675"/>
        <item x="8496"/>
        <item x="2897"/>
        <item x="8497"/>
        <item x="2898"/>
        <item x="2899"/>
        <item x="8498"/>
        <item x="2900"/>
        <item x="8499"/>
        <item x="2901"/>
        <item x="2902"/>
        <item x="2903"/>
        <item x="2904"/>
        <item x="2905"/>
        <item x="5676"/>
        <item x="2906"/>
        <item x="8500"/>
        <item x="2907"/>
        <item x="2908"/>
        <item x="8501"/>
        <item x="8502"/>
        <item x="8503"/>
        <item x="8504"/>
        <item x="8505"/>
        <item x="8506"/>
        <item x="5677"/>
        <item x="5678"/>
        <item x="9032"/>
        <item x="9033"/>
        <item x="9034"/>
        <item x="9035"/>
        <item x="9036"/>
        <item x="9037"/>
        <item x="9038"/>
        <item x="9039"/>
        <item x="9040"/>
        <item x="9041"/>
        <item x="9072"/>
        <item x="9073"/>
        <item x="9074"/>
        <item x="9042"/>
        <item x="9043"/>
        <item x="2909"/>
        <item x="2910"/>
        <item x="2911"/>
        <item x="9336"/>
        <item x="9337"/>
        <item x="2912"/>
        <item x="9044"/>
        <item x="8507"/>
        <item x="8508"/>
        <item x="8509"/>
        <item x="2913"/>
        <item x="9431"/>
        <item x="2914"/>
        <item x="2915"/>
        <item x="2916"/>
        <item x="2917"/>
        <item x="8510"/>
        <item x="8511"/>
        <item x="8512"/>
        <item x="5679"/>
        <item x="2918"/>
        <item x="2919"/>
        <item x="2920"/>
        <item x="8513"/>
        <item x="2921"/>
        <item x="2922"/>
        <item x="8514"/>
        <item x="8515"/>
        <item x="2923"/>
        <item x="2924"/>
        <item x="2925"/>
        <item x="2926"/>
        <item x="2927"/>
        <item x="8516"/>
        <item x="8517"/>
        <item x="2928"/>
        <item x="2929"/>
        <item x="2930"/>
        <item x="2931"/>
        <item x="8518"/>
        <item x="8519"/>
        <item x="8520"/>
        <item x="2932"/>
        <item x="8521"/>
        <item x="2933"/>
        <item x="8522"/>
        <item x="2934"/>
        <item x="2935"/>
        <item x="8523"/>
        <item x="2936"/>
        <item x="2937"/>
        <item x="2938"/>
        <item x="8524"/>
        <item x="2939"/>
        <item x="8525"/>
        <item x="2940"/>
        <item x="2941"/>
        <item x="2942"/>
        <item x="2943"/>
        <item x="2944"/>
        <item x="2945"/>
        <item x="5680"/>
        <item x="2946"/>
        <item x="2947"/>
        <item x="8526"/>
        <item x="2948"/>
        <item x="2949"/>
        <item x="2950"/>
        <item x="8527"/>
        <item x="5681"/>
        <item x="8528"/>
        <item x="2951"/>
        <item x="8529"/>
        <item x="5682"/>
        <item x="2952"/>
        <item x="2953"/>
        <item x="2954"/>
        <item x="2955"/>
        <item x="8530"/>
        <item x="2956"/>
        <item x="2957"/>
        <item x="2958"/>
        <item x="8531"/>
        <item x="2959"/>
        <item x="2960"/>
        <item x="2961"/>
        <item x="2962"/>
        <item x="2963"/>
        <item x="2964"/>
        <item x="8532"/>
        <item x="2965"/>
        <item x="8533"/>
        <item x="8534"/>
        <item x="2966"/>
        <item x="2967"/>
        <item x="2968"/>
        <item x="2969"/>
        <item x="2970"/>
        <item x="2971"/>
        <item x="2972"/>
        <item x="2973"/>
        <item x="8535"/>
        <item x="8536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8537"/>
        <item x="8538"/>
        <item x="2985"/>
        <item x="2986"/>
        <item x="2987"/>
        <item x="8539"/>
        <item x="8540"/>
        <item x="2988"/>
        <item x="2989"/>
        <item x="2990"/>
        <item x="2991"/>
        <item x="2992"/>
        <item x="8541"/>
        <item x="2993"/>
        <item x="2994"/>
        <item x="8542"/>
        <item x="2995"/>
        <item x="2996"/>
        <item x="2997"/>
        <item x="2998"/>
        <item x="2999"/>
        <item x="3000"/>
        <item x="8543"/>
        <item x="8544"/>
        <item x="3001"/>
        <item x="8545"/>
        <item x="3002"/>
        <item x="3003"/>
        <item x="3004"/>
        <item x="3005"/>
        <item x="8546"/>
        <item x="3006"/>
        <item x="8547"/>
        <item x="8548"/>
        <item x="3007"/>
        <item x="8549"/>
        <item x="8550"/>
        <item x="8551"/>
        <item x="8552"/>
        <item x="3008"/>
        <item x="3009"/>
        <item x="8553"/>
        <item x="3010"/>
        <item x="3011"/>
        <item x="8554"/>
        <item x="3012"/>
        <item x="3013"/>
        <item x="3014"/>
        <item x="8555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8556"/>
        <item x="8557"/>
        <item x="8558"/>
        <item x="3038"/>
        <item x="8559"/>
        <item x="3039"/>
        <item x="8560"/>
        <item x="8561"/>
        <item x="3040"/>
        <item x="3041"/>
        <item x="3042"/>
        <item x="3043"/>
        <item x="8562"/>
        <item x="3044"/>
        <item x="8563"/>
        <item x="3045"/>
        <item x="3046"/>
        <item x="3047"/>
        <item x="8564"/>
        <item x="8565"/>
        <item x="3048"/>
        <item x="8566"/>
        <item x="3049"/>
        <item x="3050"/>
        <item x="3051"/>
        <item x="8567"/>
        <item x="8568"/>
        <item x="8569"/>
        <item x="3052"/>
        <item x="8570"/>
        <item x="3053"/>
        <item x="3054"/>
        <item x="8571"/>
        <item x="3055"/>
        <item x="3056"/>
        <item x="3057"/>
        <item x="3058"/>
        <item x="3059"/>
        <item x="3060"/>
        <item x="3061"/>
        <item x="3062"/>
        <item x="8572"/>
        <item x="3063"/>
        <item x="8573"/>
        <item x="8574"/>
        <item x="3064"/>
        <item x="3065"/>
        <item x="8575"/>
        <item x="3066"/>
        <item x="3067"/>
        <item x="8576"/>
        <item x="8577"/>
        <item x="3068"/>
        <item x="8578"/>
        <item x="3069"/>
        <item x="8579"/>
        <item x="3070"/>
        <item x="8580"/>
        <item x="3071"/>
        <item x="3072"/>
        <item x="3073"/>
        <item x="8581"/>
        <item x="3074"/>
        <item x="8582"/>
        <item x="3075"/>
        <item x="8583"/>
        <item x="8584"/>
        <item x="3076"/>
        <item x="3077"/>
        <item x="3078"/>
        <item x="8585"/>
        <item x="3079"/>
        <item x="3080"/>
        <item x="5683"/>
        <item x="3081"/>
        <item x="8586"/>
        <item x="8587"/>
        <item x="8588"/>
        <item x="3082"/>
        <item x="3083"/>
        <item x="3084"/>
        <item x="8589"/>
        <item x="8590"/>
        <item x="8591"/>
        <item x="8592"/>
        <item x="8593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8594"/>
        <item x="8595"/>
        <item x="5684"/>
        <item x="3100"/>
        <item x="8596"/>
        <item x="3101"/>
        <item x="8597"/>
        <item x="5685"/>
        <item x="5686"/>
        <item x="8598"/>
        <item x="8599"/>
        <item x="5687"/>
        <item x="5688"/>
        <item x="8600"/>
        <item x="8601"/>
        <item x="3102"/>
        <item x="3103"/>
        <item x="3104"/>
        <item x="3105"/>
        <item x="3106"/>
        <item x="8602"/>
        <item x="3107"/>
        <item x="8603"/>
        <item x="8604"/>
        <item x="3108"/>
        <item x="3109"/>
        <item x="3110"/>
        <item x="8605"/>
        <item x="3111"/>
        <item x="3112"/>
        <item x="5689"/>
        <item x="8606"/>
        <item x="3113"/>
        <item x="3114"/>
        <item x="3115"/>
        <item x="3116"/>
        <item x="3117"/>
        <item x="3118"/>
        <item x="5690"/>
        <item x="8607"/>
        <item x="3119"/>
        <item x="3120"/>
        <item x="8608"/>
        <item x="8609"/>
        <item x="8610"/>
        <item x="8611"/>
        <item x="8612"/>
        <item x="8613"/>
        <item x="8614"/>
        <item x="5691"/>
        <item x="5692"/>
        <item x="5693"/>
        <item x="3121"/>
        <item x="8615"/>
        <item x="3122"/>
        <item x="3123"/>
        <item x="3124"/>
        <item x="3125"/>
        <item x="8616"/>
        <item x="8617"/>
        <item x="3126"/>
        <item x="8618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8619"/>
        <item x="8620"/>
        <item x="3143"/>
        <item x="3144"/>
        <item x="3145"/>
        <item x="3146"/>
        <item x="3147"/>
        <item x="3148"/>
        <item x="5694"/>
        <item x="8621"/>
        <item x="3149"/>
        <item x="3150"/>
        <item x="8622"/>
        <item x="3151"/>
        <item x="3152"/>
        <item x="3153"/>
        <item x="3154"/>
        <item x="3155"/>
        <item x="8623"/>
        <item x="3156"/>
        <item x="5695"/>
        <item x="3157"/>
        <item x="3158"/>
        <item x="3159"/>
        <item x="5696"/>
        <item x="8624"/>
        <item x="3160"/>
        <item x="8625"/>
        <item x="3161"/>
        <item x="8626"/>
        <item x="3162"/>
        <item x="3163"/>
        <item x="8627"/>
        <item x="3164"/>
        <item x="3165"/>
        <item x="3166"/>
        <item x="8628"/>
        <item x="8629"/>
        <item x="8630"/>
        <item x="5697"/>
        <item x="5698"/>
        <item x="9338"/>
        <item x="9339"/>
        <item x="5699"/>
        <item x="3167"/>
        <item x="8631"/>
        <item x="5700"/>
        <item x="5701"/>
        <item x="8632"/>
        <item x="8633"/>
        <item x="5702"/>
        <item x="5703"/>
        <item x="5704"/>
        <item x="5705"/>
        <item x="8634"/>
        <item x="8635"/>
        <item x="8636"/>
        <item x="5706"/>
        <item x="5707"/>
        <item x="5708"/>
        <item x="5709"/>
        <item x="8637"/>
        <item x="8638"/>
        <item x="8639"/>
        <item x="5710"/>
        <item x="8640"/>
        <item x="5711"/>
        <item x="8641"/>
        <item x="3168"/>
        <item x="3169"/>
        <item x="5712"/>
        <item x="5713"/>
        <item x="5714"/>
        <item x="8642"/>
        <item x="9432"/>
        <item x="9433"/>
        <item x="5715"/>
        <item x="3171"/>
        <item x="3170"/>
        <item x="3172"/>
        <item x="3173"/>
        <item x="3174"/>
        <item x="3177"/>
        <item x="3175"/>
        <item x="3176"/>
        <item x="5716"/>
        <item x="3178"/>
        <item x="8643"/>
        <item x="3179"/>
        <item x="8644"/>
        <item x="3180"/>
        <item x="8645"/>
        <item x="3181"/>
        <item x="3182"/>
        <item x="3183"/>
        <item x="3184"/>
        <item x="3185"/>
        <item x="3186"/>
        <item x="8646"/>
        <item x="8647"/>
        <item x="5717"/>
        <item x="8648"/>
        <item x="8649"/>
        <item x="8650"/>
        <item x="8651"/>
        <item x="3187"/>
        <item x="8652"/>
        <item x="3188"/>
        <item x="8653"/>
        <item x="8654"/>
        <item x="8655"/>
        <item x="3189"/>
        <item x="3190"/>
        <item x="3191"/>
        <item x="3192"/>
        <item x="8656"/>
        <item x="3193"/>
        <item x="8657"/>
        <item x="3194"/>
        <item x="8658"/>
        <item x="3195"/>
        <item x="8659"/>
        <item x="3196"/>
        <item x="3197"/>
        <item x="8660"/>
        <item x="8661"/>
        <item x="5718"/>
        <item x="5719"/>
        <item x="8662"/>
        <item x="8663"/>
        <item x="8664"/>
        <item x="3198"/>
        <item x="3199"/>
        <item x="5720"/>
        <item x="5721"/>
        <item x="3200"/>
        <item x="3201"/>
        <item x="3202"/>
        <item x="3203"/>
        <item x="3204"/>
        <item x="8665"/>
        <item x="8666"/>
        <item x="3205"/>
        <item x="3206"/>
        <item x="3207"/>
        <item x="8667"/>
        <item x="8668"/>
        <item x="8669"/>
        <item x="8670"/>
        <item x="3208"/>
        <item x="3209"/>
        <item x="3210"/>
        <item x="3211"/>
        <item x="3212"/>
        <item x="3213"/>
        <item x="8671"/>
        <item x="3214"/>
        <item x="3215"/>
        <item x="3216"/>
        <item x="3217"/>
        <item x="3218"/>
        <item x="3219"/>
        <item x="3220"/>
        <item x="8672"/>
        <item x="3221"/>
        <item x="3222"/>
        <item x="3223"/>
        <item x="3224"/>
        <item x="3225"/>
        <item x="3226"/>
        <item x="3227"/>
        <item x="3228"/>
        <item x="3229"/>
        <item x="8673"/>
        <item x="8674"/>
        <item x="8675"/>
        <item x="8676"/>
        <item x="8677"/>
        <item x="5722"/>
        <item x="5723"/>
        <item x="5724"/>
        <item x="5725"/>
        <item x="5726"/>
        <item x="5727"/>
        <item x="5728"/>
        <item x="5729"/>
        <item x="5730"/>
        <item x="5731"/>
        <item x="3230"/>
        <item x="3231"/>
        <item x="3232"/>
        <item x="3233"/>
        <item x="3234"/>
        <item x="3235"/>
        <item x="3236"/>
        <item x="3237"/>
        <item x="3238"/>
        <item x="3239"/>
        <item x="5732"/>
        <item x="5733"/>
        <item x="5734"/>
        <item x="5735"/>
        <item x="8678"/>
        <item x="5736"/>
        <item x="8679"/>
        <item x="8680"/>
        <item x="8681"/>
        <item x="3240"/>
        <item x="3241"/>
        <item x="5737"/>
        <item x="8682"/>
        <item x="5738"/>
        <item x="5739"/>
        <item x="5740"/>
        <item x="5741"/>
        <item x="5742"/>
        <item x="5743"/>
        <item x="5744"/>
        <item x="5745"/>
        <item x="8683"/>
        <item x="8684"/>
        <item x="8685"/>
        <item x="3242"/>
        <item x="5746"/>
        <item x="8686"/>
        <item x="3243"/>
        <item x="3244"/>
        <item x="3245"/>
        <item x="3246"/>
        <item x="3247"/>
        <item x="3248"/>
        <item x="8687"/>
        <item x="3249"/>
        <item x="3250"/>
        <item x="3251"/>
        <item x="8688"/>
        <item x="8689"/>
        <item x="8690"/>
        <item x="3252"/>
        <item x="8691"/>
        <item x="3253"/>
        <item x="3254"/>
        <item x="3255"/>
        <item x="3256"/>
        <item x="8692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8693"/>
        <item x="3273"/>
        <item x="3274"/>
        <item x="3275"/>
        <item x="5747"/>
        <item x="3276"/>
        <item x="3277"/>
        <item x="8694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8695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8696"/>
        <item x="3305"/>
        <item x="8697"/>
        <item x="5748"/>
        <item x="5749"/>
        <item x="8698"/>
        <item x="5750"/>
        <item x="8699"/>
        <item x="8700"/>
        <item x="8701"/>
        <item x="8702"/>
        <item x="3306"/>
        <item x="3307"/>
        <item x="3308"/>
        <item x="3309"/>
        <item x="3310"/>
        <item x="3311"/>
        <item x="8703"/>
        <item x="3312"/>
        <item x="8704"/>
        <item x="3313"/>
        <item x="3314"/>
        <item x="8705"/>
        <item x="8706"/>
        <item x="3315"/>
        <item x="8707"/>
        <item x="3316"/>
        <item x="8708"/>
        <item x="3317"/>
        <item x="8709"/>
        <item x="3318"/>
        <item x="3319"/>
        <item x="8710"/>
        <item x="3320"/>
        <item x="8711"/>
        <item x="3321"/>
        <item x="3322"/>
        <item x="3323"/>
        <item x="3324"/>
        <item x="3325"/>
        <item x="5751"/>
        <item x="3326"/>
        <item x="5752"/>
        <item x="3327"/>
        <item x="5753"/>
        <item x="5754"/>
        <item x="5755"/>
        <item x="8712"/>
        <item x="5756"/>
        <item x="8713"/>
        <item x="5757"/>
        <item x="5758"/>
        <item x="8714"/>
        <item x="8715"/>
        <item x="5759"/>
        <item x="8716"/>
        <item x="8717"/>
        <item x="5760"/>
        <item x="8718"/>
        <item x="8719"/>
        <item x="5761"/>
        <item x="8720"/>
        <item x="8721"/>
        <item x="5762"/>
        <item x="8722"/>
        <item x="8723"/>
        <item x="5763"/>
        <item x="5764"/>
        <item x="5765"/>
        <item x="5766"/>
        <item x="5767"/>
        <item x="3328"/>
        <item x="3329"/>
        <item x="3330"/>
        <item x="3331"/>
        <item x="8724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5768"/>
        <item x="5769"/>
        <item x="5770"/>
        <item x="3351"/>
        <item x="8725"/>
        <item x="8726"/>
        <item x="3352"/>
        <item x="3353"/>
        <item x="3354"/>
        <item x="3355"/>
        <item x="3356"/>
        <item x="3357"/>
        <item x="8727"/>
        <item x="3358"/>
        <item x="3359"/>
        <item x="3360"/>
        <item x="3361"/>
        <item x="3362"/>
        <item x="3363"/>
        <item x="3364"/>
        <item x="3365"/>
        <item x="3366"/>
        <item x="8728"/>
        <item x="3367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5771"/>
        <item x="5772"/>
        <item x="5773"/>
        <item x="8755"/>
        <item x="8756"/>
        <item x="5774"/>
        <item x="9434"/>
        <item x="8757"/>
        <item x="8758"/>
        <item x="8759"/>
        <item x="8760"/>
        <item x="8761"/>
        <item x="8762"/>
        <item x="8763"/>
        <item x="8764"/>
        <item x="8765"/>
        <item x="5775"/>
        <item x="8766"/>
        <item x="9340"/>
        <item x="9075"/>
        <item x="9045"/>
        <item x="9076"/>
        <item x="9046"/>
        <item x="9435"/>
        <item x="9436"/>
        <item x="3368"/>
        <item x="3369"/>
        <item x="3370"/>
        <item x="3371"/>
        <item x="3372"/>
        <item x="8767"/>
        <item x="8768"/>
        <item x="3373"/>
        <item x="3374"/>
        <item x="3375"/>
        <item x="3376"/>
        <item x="8769"/>
        <item x="3377"/>
        <item x="5776"/>
        <item x="8770"/>
        <item x="3378"/>
        <item x="8771"/>
        <item x="3379"/>
        <item x="3380"/>
        <item x="3381"/>
        <item x="8772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5777"/>
        <item x="5778"/>
        <item x="3395"/>
        <item x="3396"/>
        <item x="8773"/>
        <item x="3397"/>
        <item x="3398"/>
        <item x="3399"/>
        <item x="3400"/>
        <item x="8774"/>
        <item x="8775"/>
        <item x="3401"/>
        <item x="3402"/>
        <item x="3403"/>
        <item x="3404"/>
        <item x="3405"/>
        <item x="3406"/>
        <item x="8776"/>
        <item x="3407"/>
        <item x="3408"/>
        <item x="3409"/>
        <item x="3410"/>
        <item x="5779"/>
        <item x="3411"/>
        <item x="8777"/>
        <item x="3412"/>
        <item x="3413"/>
        <item x="3414"/>
        <item x="3415"/>
        <item x="3416"/>
        <item x="8778"/>
        <item x="3417"/>
        <item x="8779"/>
        <item x="8780"/>
        <item x="8781"/>
        <item x="3418"/>
        <item x="3419"/>
        <item x="8782"/>
        <item x="3420"/>
        <item x="3421"/>
        <item x="3422"/>
        <item x="3423"/>
        <item x="3424"/>
        <item x="3425"/>
        <item x="3426"/>
        <item x="8783"/>
        <item x="8784"/>
        <item x="3427"/>
        <item x="3428"/>
        <item x="8785"/>
        <item x="8786"/>
        <item x="3429"/>
        <item x="8787"/>
        <item x="8788"/>
        <item x="8789"/>
        <item x="3430"/>
        <item x="3431"/>
        <item x="3432"/>
        <item x="3433"/>
        <item x="8790"/>
        <item x="8791"/>
        <item x="8792"/>
        <item x="8793"/>
        <item x="5780"/>
        <item x="5781"/>
        <item x="8794"/>
        <item x="5782"/>
        <item x="5783"/>
        <item x="8795"/>
        <item x="8796"/>
        <item x="8797"/>
        <item x="8798"/>
        <item x="5784"/>
        <item x="3434"/>
        <item x="3435"/>
        <item x="8799"/>
        <item x="8800"/>
        <item x="8801"/>
        <item x="8802"/>
        <item x="8803"/>
        <item x="8804"/>
        <item x="8805"/>
        <item x="8806"/>
        <item x="3436"/>
        <item x="3437"/>
        <item x="3438"/>
        <item x="3439"/>
        <item x="8807"/>
        <item x="3440"/>
        <item x="3441"/>
        <item x="3442"/>
        <item x="3443"/>
        <item x="3444"/>
        <item x="3445"/>
        <item x="3446"/>
        <item x="8808"/>
        <item x="8809"/>
        <item x="3447"/>
        <item x="3448"/>
        <item x="8810"/>
        <item x="8811"/>
        <item x="3449"/>
        <item x="8812"/>
        <item x="8813"/>
        <item x="8814"/>
        <item x="8815"/>
        <item x="3451"/>
        <item x="3450"/>
        <item x="8816"/>
        <item x="3452"/>
        <item x="8817"/>
        <item x="3453"/>
        <item x="3454"/>
        <item x="8818"/>
        <item x="3455"/>
        <item x="8819"/>
        <item x="3456"/>
        <item x="3457"/>
        <item x="3458"/>
        <item x="3459"/>
        <item x="8820"/>
        <item x="3460"/>
        <item x="5785"/>
        <item x="8821"/>
        <item x="8822"/>
        <item x="3461"/>
        <item x="3462"/>
        <item x="3463"/>
        <item x="3464"/>
        <item x="5786"/>
        <item x="8823"/>
        <item x="5787"/>
        <item x="8824"/>
        <item x="8825"/>
        <item x="8826"/>
        <item x="5788"/>
        <item x="3465"/>
        <item x="5789"/>
        <item x="5790"/>
        <item x="8827"/>
        <item x="8828"/>
        <item x="8829"/>
        <item x="3466"/>
        <item x="8830"/>
        <item x="8831"/>
        <item x="8832"/>
        <item x="3467"/>
        <item x="8833"/>
        <item x="8834"/>
        <item x="8835"/>
        <item x="8836"/>
        <item x="8837"/>
        <item x="8838"/>
        <item x="8839"/>
        <item x="8840"/>
        <item x="8841"/>
        <item x="8842"/>
        <item x="3468"/>
        <item x="3469"/>
        <item x="3470"/>
        <item x="3471"/>
        <item x="3472"/>
        <item x="8843"/>
        <item x="3473"/>
        <item x="3474"/>
        <item x="5791"/>
        <item x="5792"/>
        <item x="5793"/>
        <item x="8844"/>
        <item x="8845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8846"/>
        <item x="5794"/>
        <item x="5795"/>
        <item x="3475"/>
        <item x="5796"/>
        <item x="3476"/>
        <item x="3477"/>
        <item x="5797"/>
        <item x="5798"/>
        <item x="5799"/>
        <item x="5800"/>
        <item x="8847"/>
        <item x="3478"/>
        <item x="5801"/>
        <item x="5802"/>
        <item x="3479"/>
        <item x="8848"/>
        <item x="3480"/>
        <item x="3481"/>
        <item x="3482"/>
        <item x="3483"/>
        <item x="3484"/>
        <item x="5803"/>
        <item x="5804"/>
        <item x="3485"/>
        <item x="8849"/>
        <item x="3486"/>
        <item x="3487"/>
        <item x="3488"/>
        <item x="3489"/>
        <item x="8850"/>
        <item x="5805"/>
        <item x="8851"/>
        <item x="5806"/>
        <item x="8852"/>
        <item x="5807"/>
        <item x="5808"/>
        <item x="8853"/>
        <item x="3490"/>
        <item x="5809"/>
        <item x="5810"/>
        <item x="5811"/>
        <item x="3491"/>
        <item x="3492"/>
        <item x="8854"/>
        <item x="5812"/>
        <item x="5813"/>
        <item x="5814"/>
        <item x="8855"/>
        <item x="3493"/>
        <item x="3494"/>
        <item x="3495"/>
        <item x="3496"/>
        <item x="8856"/>
        <item x="3497"/>
        <item x="3498"/>
        <item x="3499"/>
        <item x="3500"/>
        <item x="3501"/>
        <item x="3502"/>
        <item x="3503"/>
        <item x="3504"/>
        <item x="3505"/>
        <item x="3506"/>
        <item x="8857"/>
        <item x="3507"/>
        <item x="3508"/>
        <item x="8858"/>
        <item x="3509"/>
        <item x="3510"/>
        <item x="3511"/>
        <item x="3512"/>
        <item x="3513"/>
        <item x="3514"/>
        <item x="8859"/>
        <item x="3515"/>
        <item x="3516"/>
        <item x="8860"/>
        <item x="8861"/>
        <item x="3517"/>
        <item x="3518"/>
        <item x="8862"/>
        <item x="8863"/>
        <item x="5815"/>
        <item x="8864"/>
        <item x="8865"/>
        <item x="8866"/>
        <item x="8867"/>
        <item x="8868"/>
        <item x="8869"/>
        <item x="8870"/>
        <item x="5816"/>
        <item x="3519"/>
        <item x="3520"/>
        <item x="3521"/>
        <item x="5817"/>
        <item x="5818"/>
        <item x="5819"/>
        <item x="8871"/>
        <item x="3522"/>
        <item x="3523"/>
        <item x="3524"/>
        <item x="3525"/>
        <item x="5820"/>
        <item x="5821"/>
        <item x="3526"/>
        <item x="3527"/>
        <item x="3528"/>
        <item x="3529"/>
        <item x="8872"/>
        <item x="3530"/>
        <item x="5822"/>
        <item x="3531"/>
        <item x="3532"/>
        <item x="8873"/>
        <item x="8874"/>
        <item x="8875"/>
        <item x="8876"/>
        <item x="3533"/>
        <item x="3534"/>
        <item x="8877"/>
        <item x="8878"/>
        <item x="8879"/>
        <item x="9371"/>
        <item x="9372"/>
        <item x="9373"/>
        <item x="9374"/>
        <item x="9375"/>
        <item x="9376"/>
        <item x="8880"/>
        <item x="5823"/>
        <item x="5824"/>
        <item x="8881"/>
        <item x="3535"/>
        <item x="3536"/>
        <item x="5825"/>
        <item x="8882"/>
        <item x="8883"/>
        <item x="8884"/>
        <item x="8885"/>
        <item x="5826"/>
        <item x="5827"/>
        <item x="8886"/>
        <item x="5828"/>
        <item x="5829"/>
        <item x="9377"/>
        <item x="9378"/>
        <item x="9379"/>
        <item x="9380"/>
        <item x="9381"/>
        <item x="9382"/>
        <item x="9077"/>
        <item x="8887"/>
        <item x="3537"/>
        <item x="5830"/>
        <item x="5831"/>
        <item x="5832"/>
        <item x="5833"/>
        <item x="5834"/>
        <item x="5835"/>
        <item x="5836"/>
        <item x="3538"/>
        <item x="5837"/>
        <item x="5838"/>
        <item x="8888"/>
        <item x="5839"/>
        <item x="5840"/>
        <item x="5841"/>
        <item x="5842"/>
        <item x="5843"/>
        <item x="5844"/>
        <item x="5845"/>
        <item x="5846"/>
        <item x="8889"/>
        <item x="5847"/>
        <item x="8890"/>
        <item x="3539"/>
        <item x="3540"/>
        <item x="9437"/>
        <item x="8891"/>
        <item x="8892"/>
        <item x="8893"/>
        <item x="5848"/>
        <item x="5849"/>
        <item x="9438"/>
        <item x="3541"/>
        <item x="8894"/>
        <item x="8895"/>
        <item x="5850"/>
        <item x="8897"/>
        <item x="8898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8899"/>
        <item x="8900"/>
        <item x="8901"/>
        <item x="8896"/>
        <item x="8902"/>
        <item x="8903"/>
        <item x="8904"/>
        <item x="8905"/>
        <item x="8906"/>
        <item x="8907"/>
        <item x="8908"/>
        <item x="8909"/>
        <item x="3553"/>
        <item x="3554"/>
        <item x="3555"/>
        <item x="3556"/>
        <item x="3557"/>
        <item x="3558"/>
        <item x="8910"/>
        <item x="8911"/>
        <item x="8912"/>
        <item x="8913"/>
        <item x="8914"/>
        <item x="8915"/>
        <item x="8916"/>
        <item x="8917"/>
        <item x="5851"/>
        <item x="8918"/>
        <item x="5852"/>
        <item x="8919"/>
        <item x="5853"/>
        <item x="8920"/>
        <item x="8921"/>
        <item x="8922"/>
        <item x="8923"/>
        <item x="8924"/>
        <item x="5854"/>
        <item x="5855"/>
        <item x="8925"/>
        <item x="8926"/>
        <item x="3559"/>
        <item x="3560"/>
        <item x="8927"/>
        <item x="3561"/>
        <item x="8928"/>
        <item x="3562"/>
        <item x="3563"/>
        <item x="8929"/>
        <item x="3564"/>
        <item x="8930"/>
        <item x="3565"/>
        <item x="3566"/>
        <item x="5856"/>
        <item x="5857"/>
        <item x="5858"/>
        <item x="5859"/>
        <item x="5860"/>
        <item x="8931"/>
        <item x="3567"/>
        <item x="3568"/>
        <item x="3569"/>
        <item x="3570"/>
        <item x="3571"/>
        <item x="3572"/>
        <item x="8932"/>
        <item x="8933"/>
        <item x="3573"/>
        <item x="3574"/>
        <item x="3575"/>
        <item x="3576"/>
        <item x="3577"/>
        <item x="3578"/>
        <item x="3579"/>
        <item x="8934"/>
        <item x="3580"/>
        <item x="3581"/>
        <item x="3582"/>
        <item x="8935"/>
        <item x="3583"/>
        <item x="3584"/>
        <item x="3585"/>
        <item x="3586"/>
        <item x="8936"/>
        <item x="8937"/>
        <item x="3587"/>
        <item x="8938"/>
        <item x="8939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8940"/>
        <item x="5861"/>
        <item x="894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894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3599"/>
        <item x="5886"/>
        <item x="5887"/>
        <item x="5888"/>
        <item x="5889"/>
        <item x="5890"/>
        <item x="5891"/>
        <item x="5892"/>
        <item x="3600"/>
        <item x="5893"/>
        <item x="3601"/>
        <item x="5894"/>
        <item x="8943"/>
        <item x="8944"/>
        <item x="8945"/>
        <item x="8946"/>
        <item x="8947"/>
        <item x="8948"/>
        <item x="8949"/>
        <item x="8950"/>
        <item x="8951"/>
        <item x="5895"/>
        <item x="5896"/>
        <item x="8952"/>
        <item x="8953"/>
        <item x="5897"/>
        <item x="8954"/>
        <item x="5898"/>
        <item x="8955"/>
        <item x="5899"/>
        <item x="8956"/>
        <item x="5900"/>
        <item x="5901"/>
        <item x="8957"/>
        <item x="8958"/>
        <item x="8959"/>
        <item x="8960"/>
        <item x="8961"/>
        <item x="5902"/>
        <item x="8962"/>
        <item x="8963"/>
        <item x="5903"/>
        <item x="8964"/>
        <item x="5904"/>
        <item x="8965"/>
        <item x="5905"/>
        <item x="8966"/>
        <item x="8967"/>
        <item x="8968"/>
        <item x="8969"/>
        <item x="8970"/>
        <item x="5906"/>
        <item x="5907"/>
        <item x="5908"/>
        <item x="5909"/>
        <item x="3602"/>
        <item x="3603"/>
        <item x="3604"/>
        <item x="8971"/>
        <item x="3605"/>
        <item x="3606"/>
        <item x="3607"/>
        <item x="8972"/>
        <item x="8973"/>
        <item x="3608"/>
        <item x="3609"/>
        <item x="8974"/>
        <item x="8975"/>
        <item x="3610"/>
        <item x="9383"/>
        <item x="5910"/>
        <item x="5911"/>
        <item x="5912"/>
        <item x="8976"/>
        <item x="5913"/>
        <item x="8977"/>
        <item x="5914"/>
        <item t="default"/>
      </items>
    </pivotField>
    <pivotField axis="axisRow" compact="0" outline="0" showAll="0">
      <items count="8">
        <item x="1"/>
        <item x="3"/>
        <item x="2"/>
        <item h="1" sd="0" x="5"/>
        <item h="1" sd="0" x="6"/>
        <item x="4"/>
        <item h="1" sd="0" x="0"/>
        <item t="default" sd="0"/>
      </items>
    </pivotField>
    <pivotField dataField="1" compact="0" outline="0" showAll="0"/>
    <pivotField compact="0" outline="0" showAll="0"/>
    <pivotField axis="axisRow" compact="0" outline="0" showAll="0">
      <items count="11">
        <item sd="0" x="9"/>
        <item sd="0" x="6"/>
        <item sd="0" x="4"/>
        <item sd="0" x="2"/>
        <item sd="0" x="5"/>
        <item sd="0" x="8"/>
        <item sd="0" x="3"/>
        <item sd="0" x="7"/>
        <item sd="0"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4">
    <field x="1"/>
    <field x="3"/>
    <field x="6"/>
    <field x="2"/>
  </rowFields>
  <rowItems count="40">
    <i>
      <x/>
      <x/>
      <x v="3"/>
    </i>
    <i t="default" r="1">
      <x/>
    </i>
    <i r="1">
      <x v="2"/>
      <x v="3"/>
    </i>
    <i t="default" r="1">
      <x v="2"/>
    </i>
    <i t="default">
      <x/>
    </i>
    <i>
      <x v="1"/>
      <x/>
      <x v="3"/>
    </i>
    <i r="2">
      <x v="5"/>
    </i>
    <i r="2">
      <x v="7"/>
    </i>
    <i t="default" r="1">
      <x/>
    </i>
    <i r="1">
      <x v="2"/>
      <x v="3"/>
    </i>
    <i r="2">
      <x v="5"/>
    </i>
    <i r="2">
      <x v="7"/>
    </i>
    <i t="default" r="1">
      <x v="2"/>
    </i>
    <i t="default">
      <x v="1"/>
    </i>
    <i>
      <x v="2"/>
      <x/>
      <x v="1"/>
    </i>
    <i r="2">
      <x v="3"/>
    </i>
    <i r="2">
      <x v="4"/>
    </i>
    <i r="2">
      <x v="5"/>
    </i>
    <i r="2">
      <x v="6"/>
    </i>
    <i r="2">
      <x v="8"/>
    </i>
    <i t="default" r="1">
      <x/>
    </i>
    <i r="1">
      <x v="1"/>
      <x v="1"/>
    </i>
    <i r="2">
      <x v="2"/>
    </i>
    <i r="2">
      <x v="6"/>
    </i>
    <i r="2">
      <x v="7"/>
    </i>
    <i r="2">
      <x v="8"/>
    </i>
    <i t="default" r="1">
      <x v="1"/>
    </i>
    <i r="1">
      <x v="2"/>
      <x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t="default" r="1">
      <x v="2"/>
    </i>
    <i r="1">
      <x v="5"/>
      <x v="6"/>
    </i>
    <i t="default" r="1">
      <x v="5"/>
    </i>
    <i t="default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на 01.01.2022" fld="12" baseField="1" baseItem="2" numFmtId="4"/>
    <dataField name="Сумма по полю сумма" fld="4" baseField="3" baseItem="1"/>
  </dataFields>
  <formats count="18">
    <format dxfId="17">
      <pivotArea outline="0" collapsedLevelsAreSubtotals="1" fieldPosition="0"/>
    </format>
    <format dxfId="16">
      <pivotArea dataOnly="0" labelOnly="1" outline="0" axis="axisValues" fieldPosition="0"/>
    </format>
    <format dxfId="15">
      <pivotArea dataOnly="0" outline="0" fieldPosition="0">
        <references count="1">
          <reference field="1" count="0" defaultSubtotal="1"/>
        </references>
      </pivotArea>
    </format>
    <format dxfId="14">
      <pivotArea dataOnly="0" outline="0" fieldPosition="0">
        <references count="1">
          <reference field="1" count="0" defaultSubtotal="1"/>
        </references>
      </pivotArea>
    </format>
    <format dxfId="13">
      <pivotArea outline="0" collapsedLevelsAreSubtotals="1" fieldPosition="0">
        <references count="2">
          <reference field="4294967294" count="1" selected="0">
            <x v="0"/>
          </reference>
          <reference field="1" count="1" selected="0" defaultSubtotal="1">
            <x v="2"/>
          </reference>
        </references>
      </pivotArea>
    </format>
    <format dxfId="12">
      <pivotArea outline="0" collapsedLevelsAreSubtotals="1" fieldPosition="0">
        <references count="2">
          <reference field="4294967294" count="1" selected="0">
            <x v="0"/>
          </reference>
          <reference field="1" count="1" selected="0" defaultSubtotal="1">
            <x v="2"/>
          </reference>
        </references>
      </pivotArea>
    </format>
    <format dxfId="11">
      <pivotArea outline="0" collapsedLevelsAreSubtotals="1" fieldPosition="0">
        <references count="3">
          <reference field="4294967294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</references>
      </pivotArea>
    </format>
    <format dxfId="10">
      <pivotArea outline="0" collapsedLevelsAreSubtotals="1" fieldPosition="0">
        <references count="3">
          <reference field="4294967294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</references>
      </pivotArea>
    </format>
    <format dxfId="9">
      <pivotArea outline="0" collapsedLevelsAreSubtotals="1" fieldPosition="0">
        <references count="2">
          <reference field="4294967294" count="1" selected="0">
            <x v="0"/>
          </reference>
          <reference field="1" count="1" selected="0" defaultSubtotal="1">
            <x v="0"/>
          </reference>
        </references>
      </pivotArea>
    </format>
    <format dxfId="8">
      <pivotArea outline="0" collapsedLevelsAreSubtotals="1" fieldPosition="0">
        <references count="2">
          <reference field="4294967294" count="1" selected="0">
            <x v="0"/>
          </reference>
          <reference field="1" count="1" selected="0" defaultSubtotal="1">
            <x v="0"/>
          </reference>
        </references>
      </pivotArea>
    </format>
    <format dxfId="7">
      <pivotArea outline="0" collapsedLevelsAreSubtotals="1" fieldPosition="0">
        <references count="2">
          <reference field="4294967294" count="1" selected="0">
            <x v="1"/>
          </reference>
          <reference field="1" count="1" selected="0" defaultSubtotal="1">
            <x v="0"/>
          </reference>
        </references>
      </pivotArea>
    </format>
    <format dxfId="6">
      <pivotArea outline="0" collapsedLevelsAreSubtotals="1" fieldPosition="0">
        <references count="2">
          <reference field="4294967294" count="1" selected="0">
            <x v="1"/>
          </reference>
          <reference field="1" count="1" selected="0" defaultSubtotal="1">
            <x v="0"/>
          </reference>
        </references>
      </pivotArea>
    </format>
    <format dxfId="5">
      <pivotArea outline="0" collapsedLevelsAreSubtotals="1" fieldPosition="0">
        <references count="2">
          <reference field="4294967294" count="1" selected="0">
            <x v="0"/>
          </reference>
          <reference field="1" count="1" selected="0" defaultSubtotal="1">
            <x v="1"/>
          </reference>
        </references>
      </pivotArea>
    </format>
    <format dxfId="4">
      <pivotArea outline="0" collapsedLevelsAreSubtotals="1" fieldPosition="0">
        <references count="2">
          <reference field="4294967294" count="1" selected="0">
            <x v="0"/>
          </reference>
          <reference field="1" count="1" selected="0" defaultSubtotal="1">
            <x v="1"/>
          </reference>
        </references>
      </pivotArea>
    </format>
    <format dxfId="3">
      <pivotArea outline="0" collapsedLevelsAreSubtotals="1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3" count="1" selected="0">
            <x v="1"/>
          </reference>
        </references>
      </pivotArea>
    </format>
    <format dxfId="2">
      <pivotArea outline="0" collapsedLevelsAreSubtotals="1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3" count="1" selected="0">
            <x v="1"/>
          </reference>
        </references>
      </pivotArea>
    </format>
    <format dxfId="1">
      <pivotArea outline="0" collapsedLevelsAreSubtotals="1" fieldPosition="0">
        <references count="3">
          <reference field="4294967294" count="1" selected="0">
            <x v="1"/>
          </reference>
          <reference field="1" count="1" selected="0">
            <x v="2"/>
          </reference>
          <reference field="3" count="1" selected="0">
            <x v="6"/>
          </reference>
        </references>
      </pivotArea>
    </format>
    <format dxfId="0">
      <pivotArea outline="0" collapsedLevelsAreSubtotals="1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3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D14" firstHeaderRow="1" firstDataRow="1" firstDataCol="3"/>
  <pivotFields count="24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84">
        <item x="17"/>
        <item m="1" x="100"/>
        <item m="1" x="151"/>
        <item m="1" x="122"/>
        <item x="38"/>
        <item m="1" x="87"/>
        <item m="1" x="124"/>
        <item m="1" x="142"/>
        <item m="1" x="175"/>
        <item x="39"/>
        <item m="1" x="171"/>
        <item m="1" x="104"/>
        <item m="1" x="117"/>
        <item m="1" x="169"/>
        <item m="1" x="173"/>
        <item x="40"/>
        <item x="1"/>
        <item x="41"/>
        <item m="1" x="163"/>
        <item x="2"/>
        <item x="9"/>
        <item m="1" x="93"/>
        <item x="42"/>
        <item m="1" x="165"/>
        <item m="1" x="133"/>
        <item x="18"/>
        <item m="1" x="181"/>
        <item m="1" x="121"/>
        <item x="43"/>
        <item m="1" x="159"/>
        <item x="44"/>
        <item x="45"/>
        <item m="1" x="143"/>
        <item x="19"/>
        <item m="1" x="125"/>
        <item x="20"/>
        <item x="21"/>
        <item m="1" x="148"/>
        <item x="22"/>
        <item x="46"/>
        <item x="67"/>
        <item x="23"/>
        <item x="13"/>
        <item x="14"/>
        <item x="15"/>
        <item m="1" x="116"/>
        <item m="1" x="153"/>
        <item m="1" x="97"/>
        <item m="1" x="76"/>
        <item m="1" x="131"/>
        <item m="1" x="138"/>
        <item x="24"/>
        <item x="25"/>
        <item x="26"/>
        <item x="27"/>
        <item m="1" x="139"/>
        <item x="3"/>
        <item m="1" x="127"/>
        <item m="1" x="178"/>
        <item m="1" x="149"/>
        <item x="28"/>
        <item m="1" x="174"/>
        <item x="47"/>
        <item m="1" x="111"/>
        <item m="1" x="106"/>
        <item x="29"/>
        <item x="30"/>
        <item m="1" x="109"/>
        <item x="31"/>
        <item x="32"/>
        <item m="1" x="110"/>
        <item m="1" x="162"/>
        <item m="1" x="137"/>
        <item x="33"/>
        <item x="34"/>
        <item m="1" x="135"/>
        <item m="1" x="170"/>
        <item x="48"/>
        <item m="1" x="136"/>
        <item m="1" x="90"/>
        <item m="1" x="182"/>
        <item m="1" x="79"/>
        <item x="49"/>
        <item m="1" x="147"/>
        <item m="1" x="123"/>
        <item x="68"/>
        <item m="1" x="82"/>
        <item m="1" x="98"/>
        <item m="1" x="166"/>
        <item m="1" x="141"/>
        <item x="69"/>
        <item x="70"/>
        <item m="1" x="129"/>
        <item m="1" x="119"/>
        <item x="50"/>
        <item m="1" x="152"/>
        <item x="51"/>
        <item x="52"/>
        <item m="1" x="80"/>
        <item m="1" x="96"/>
        <item m="1" x="114"/>
        <item m="1" x="89"/>
        <item x="53"/>
        <item x="54"/>
        <item x="55"/>
        <item m="1" x="145"/>
        <item m="1" x="102"/>
        <item m="1" x="140"/>
        <item m="1" x="108"/>
        <item m="1" x="157"/>
        <item m="1" x="81"/>
        <item m="1" x="180"/>
        <item m="1" x="176"/>
        <item m="1" x="78"/>
        <item m="1" x="126"/>
        <item m="1" x="130"/>
        <item m="1" x="172"/>
        <item m="1" x="154"/>
        <item m="1" x="168"/>
        <item m="1" x="155"/>
        <item x="56"/>
        <item x="4"/>
        <item x="57"/>
        <item m="1" x="156"/>
        <item m="1" x="86"/>
        <item m="1" x="179"/>
        <item m="1" x="118"/>
        <item x="58"/>
        <item m="1" x="92"/>
        <item m="1" x="91"/>
        <item m="1" x="161"/>
        <item m="1" x="167"/>
        <item x="71"/>
        <item m="1" x="85"/>
        <item m="1" x="84"/>
        <item x="72"/>
        <item x="73"/>
        <item m="1" x="101"/>
        <item x="10"/>
        <item x="11"/>
        <item m="1" x="88"/>
        <item x="59"/>
        <item m="1" x="146"/>
        <item m="1" x="103"/>
        <item m="1" x="83"/>
        <item x="5"/>
        <item x="6"/>
        <item m="1" x="107"/>
        <item x="7"/>
        <item m="1" x="105"/>
        <item m="1" x="132"/>
        <item m="1" x="150"/>
        <item m="1" x="160"/>
        <item m="1" x="128"/>
        <item m="1" x="77"/>
        <item x="60"/>
        <item m="1" x="95"/>
        <item m="1" x="99"/>
        <item m="1" x="112"/>
        <item m="1" x="144"/>
        <item x="35"/>
        <item x="61"/>
        <item m="1" x="158"/>
        <item m="1" x="177"/>
        <item m="1" x="94"/>
        <item m="1" x="134"/>
        <item x="8"/>
        <item m="1" x="115"/>
        <item x="16"/>
        <item m="1" x="75"/>
        <item x="36"/>
        <item x="74"/>
        <item x="37"/>
        <item x="12"/>
        <item x="62"/>
        <item m="1" x="164"/>
        <item x="63"/>
        <item x="64"/>
        <item m="1" x="120"/>
        <item x="65"/>
        <item x="66"/>
        <item m="1" x="113"/>
        <item x="0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4">
        <item x="1"/>
        <item x="2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>
      <items count="10">
        <item m="1" x="6"/>
        <item sd="0" x="3"/>
        <item sd="0" x="2"/>
        <item sd="0" m="1" x="7"/>
        <item m="1" x="8"/>
        <item sd="0" x="4"/>
        <item sd="0" x="5"/>
        <item sd="0" x="1"/>
        <item h="1" x="0"/>
        <item t="default"/>
      </items>
    </pivotField>
  </pivotFields>
  <rowFields count="3">
    <field x="14"/>
    <field x="23"/>
    <field x="4"/>
  </rowFields>
  <rowItems count="11">
    <i>
      <x/>
      <x v="1"/>
    </i>
    <i r="1">
      <x v="2"/>
    </i>
    <i r="1">
      <x v="5"/>
    </i>
    <i r="1">
      <x v="7"/>
    </i>
    <i t="default">
      <x/>
    </i>
    <i>
      <x v="1"/>
      <x v="1"/>
    </i>
    <i r="1">
      <x v="5"/>
    </i>
    <i r="1">
      <x v="6"/>
    </i>
    <i r="1">
      <x v="7"/>
    </i>
    <i t="default">
      <x v="1"/>
    </i>
    <i t="grand">
      <x/>
    </i>
  </rowItems>
  <colItems count="1">
    <i/>
  </colItems>
  <dataFields count="1">
    <dataField name="Сумма по полю Балансовая стоимость (руб.) без НДС" fld="8" baseField="3" baseItem="1" numFmtId="4"/>
  </dataFields>
  <formats count="3">
    <format dxfId="20">
      <pivotArea outline="0" collapsedLevelsAreSubtotals="1" fieldPosition="0"/>
    </format>
    <format dxfId="19">
      <pivotArea dataOnly="0" labelOnly="1" outline="0" axis="axisValues" fieldPosition="0"/>
    </format>
    <format dxfId="18">
      <pivotArea dataOnly="0" outline="0" fieldPosition="0">
        <references count="1">
          <reference field="23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054"/>
  <sheetViews>
    <sheetView workbookViewId="0">
      <selection activeCell="P1" sqref="K1:P43"/>
    </sheetView>
  </sheetViews>
  <sheetFormatPr defaultRowHeight="11.25" x14ac:dyDescent="0.2"/>
  <cols>
    <col min="1" max="1" width="15.33203125" bestFit="1" customWidth="1"/>
    <col min="2" max="2" width="22.6640625" style="64" customWidth="1"/>
    <col min="3" max="3" width="22.6640625" customWidth="1"/>
    <col min="4" max="4" width="52.33203125" bestFit="1" customWidth="1"/>
    <col min="11" max="11" width="35.83203125" bestFit="1" customWidth="1"/>
    <col min="12" max="12" width="31.5" style="64" customWidth="1"/>
    <col min="13" max="14" width="17.1640625" customWidth="1"/>
    <col min="15" max="15" width="28.33203125" bestFit="1" customWidth="1"/>
    <col min="16" max="16" width="22.1640625" customWidth="1"/>
  </cols>
  <sheetData>
    <row r="1" spans="1:16" x14ac:dyDescent="0.2">
      <c r="C1" t="e">
        <f>GETPIVOTDATA("Балансовая стоимость (руб.) без НДС",$A$3)='НВЛ (УФ)'!#REF!</f>
        <v>#REF!</v>
      </c>
      <c r="D1" s="64" t="e">
        <f>GETPIVOTDATA("Балансовая стоимость (руб.) без НДС",$A$3,"Местонахождение НВЛ","Склад ""Север"" п. Якушка")-#REF!</f>
        <v>#REF!</v>
      </c>
      <c r="P1" s="76" t="s">
        <v>9537</v>
      </c>
    </row>
    <row r="2" spans="1:16" x14ac:dyDescent="0.2">
      <c r="D2" s="64" t="e">
        <f>GETPIVOTDATA("Балансовая стоимость (руб.) без НДС",$A$3,"Местонахождение НВЛ","Склад ""ЮГ"", Новоспасское")-#REF!</f>
        <v>#REF!</v>
      </c>
    </row>
    <row r="3" spans="1:16" x14ac:dyDescent="0.2">
      <c r="A3" s="63" t="s">
        <v>9499</v>
      </c>
      <c r="B3" s="63" t="s">
        <v>8998</v>
      </c>
      <c r="C3" s="63" t="s">
        <v>9504</v>
      </c>
      <c r="D3" s="64" t="s">
        <v>9511</v>
      </c>
      <c r="K3" s="63" t="s">
        <v>0</v>
      </c>
      <c r="L3" s="63" t="s">
        <v>8994</v>
      </c>
      <c r="M3" s="63" t="s">
        <v>8998</v>
      </c>
      <c r="N3" s="63" t="s">
        <v>1</v>
      </c>
      <c r="O3" t="s">
        <v>9519</v>
      </c>
      <c r="P3" t="s">
        <v>9524</v>
      </c>
    </row>
    <row r="4" spans="1:16" x14ac:dyDescent="0.2">
      <c r="A4" t="s">
        <v>9490</v>
      </c>
      <c r="B4" t="s">
        <v>9488</v>
      </c>
      <c r="D4" s="64">
        <v>79526.740000000005</v>
      </c>
      <c r="K4" t="s">
        <v>9476</v>
      </c>
      <c r="L4" t="s">
        <v>9002</v>
      </c>
      <c r="M4" t="s">
        <v>9514</v>
      </c>
      <c r="O4" s="64">
        <v>66083</v>
      </c>
      <c r="P4" s="64">
        <v>66083</v>
      </c>
    </row>
    <row r="5" spans="1:16" x14ac:dyDescent="0.2">
      <c r="B5" t="s">
        <v>9491</v>
      </c>
      <c r="D5" s="64">
        <v>2875.83</v>
      </c>
      <c r="L5" t="s">
        <v>9525</v>
      </c>
      <c r="O5" s="64">
        <v>66083</v>
      </c>
      <c r="P5" s="64">
        <v>66083</v>
      </c>
    </row>
    <row r="6" spans="1:16" x14ac:dyDescent="0.2">
      <c r="B6" t="s">
        <v>9517</v>
      </c>
      <c r="D6" s="64">
        <v>1657.73</v>
      </c>
      <c r="L6" t="s">
        <v>9004</v>
      </c>
      <c r="M6" t="s">
        <v>9514</v>
      </c>
      <c r="O6" s="64">
        <v>431466.14</v>
      </c>
      <c r="P6" s="64">
        <v>431466.14</v>
      </c>
    </row>
    <row r="7" spans="1:16" x14ac:dyDescent="0.2">
      <c r="B7" t="s">
        <v>9000</v>
      </c>
      <c r="D7" s="64">
        <v>123610.61999999998</v>
      </c>
      <c r="L7" t="s">
        <v>9527</v>
      </c>
      <c r="O7" s="64">
        <v>431466.14</v>
      </c>
      <c r="P7" s="64">
        <v>431466.14</v>
      </c>
    </row>
    <row r="8" spans="1:16" x14ac:dyDescent="0.2">
      <c r="A8" t="s">
        <v>9535</v>
      </c>
      <c r="B8"/>
      <c r="D8" s="64">
        <v>207670.91999999998</v>
      </c>
      <c r="K8" s="65" t="s">
        <v>9521</v>
      </c>
      <c r="L8" s="65"/>
      <c r="M8" s="65"/>
      <c r="N8" s="65"/>
      <c r="O8" s="72">
        <v>497549.14</v>
      </c>
      <c r="P8" s="72">
        <v>497549.14</v>
      </c>
    </row>
    <row r="9" spans="1:16" x14ac:dyDescent="0.2">
      <c r="A9" t="s">
        <v>9485</v>
      </c>
      <c r="B9" t="s">
        <v>9488</v>
      </c>
      <c r="D9" s="64">
        <v>135404.21000000002</v>
      </c>
      <c r="K9" t="s">
        <v>9110</v>
      </c>
      <c r="L9" t="s">
        <v>9002</v>
      </c>
      <c r="M9" t="s">
        <v>9514</v>
      </c>
      <c r="O9" s="64">
        <v>261261</v>
      </c>
      <c r="P9" s="64">
        <v>261261</v>
      </c>
    </row>
    <row r="10" spans="1:16" x14ac:dyDescent="0.2">
      <c r="B10" t="s">
        <v>9517</v>
      </c>
      <c r="D10" s="64">
        <v>8670.2200000000012</v>
      </c>
      <c r="L10"/>
      <c r="M10" t="s">
        <v>9005</v>
      </c>
      <c r="O10" s="64">
        <v>535134.78</v>
      </c>
      <c r="P10" s="64">
        <v>535134.78</v>
      </c>
    </row>
    <row r="11" spans="1:16" x14ac:dyDescent="0.2">
      <c r="B11" t="s">
        <v>9518</v>
      </c>
      <c r="D11" s="64">
        <v>44827.82</v>
      </c>
      <c r="L11"/>
      <c r="M11" t="s">
        <v>9518</v>
      </c>
      <c r="O11" s="64">
        <v>152972.54</v>
      </c>
      <c r="P11" s="64">
        <v>152972.54</v>
      </c>
    </row>
    <row r="12" spans="1:16" x14ac:dyDescent="0.2">
      <c r="B12" t="s">
        <v>9000</v>
      </c>
      <c r="D12" s="64">
        <v>68747.290000000008</v>
      </c>
      <c r="L12" t="s">
        <v>9525</v>
      </c>
      <c r="O12" s="64">
        <v>949368.32000000007</v>
      </c>
      <c r="P12" s="64">
        <v>949368.32000000007</v>
      </c>
    </row>
    <row r="13" spans="1:16" x14ac:dyDescent="0.2">
      <c r="A13" t="s">
        <v>9536</v>
      </c>
      <c r="B13"/>
      <c r="D13" s="64">
        <v>257649.54000000004</v>
      </c>
      <c r="L13" t="s">
        <v>9004</v>
      </c>
      <c r="M13" t="s">
        <v>9514</v>
      </c>
      <c r="O13" s="64">
        <v>277884</v>
      </c>
      <c r="P13" s="64">
        <v>277884</v>
      </c>
    </row>
    <row r="14" spans="1:16" x14ac:dyDescent="0.2">
      <c r="A14" t="s">
        <v>9510</v>
      </c>
      <c r="B14"/>
      <c r="D14" s="64">
        <v>465320.45999999996</v>
      </c>
      <c r="L14"/>
      <c r="M14" t="s">
        <v>9005</v>
      </c>
      <c r="O14" s="64">
        <v>519600</v>
      </c>
      <c r="P14" s="64">
        <v>519600</v>
      </c>
    </row>
    <row r="15" spans="1:16" x14ac:dyDescent="0.2">
      <c r="B15"/>
      <c r="L15"/>
      <c r="M15" t="s">
        <v>9518</v>
      </c>
      <c r="O15" s="64">
        <v>438347.21</v>
      </c>
      <c r="P15" s="64">
        <v>438347.21</v>
      </c>
    </row>
    <row r="16" spans="1:16" x14ac:dyDescent="0.2">
      <c r="B16"/>
      <c r="L16" t="s">
        <v>9527</v>
      </c>
      <c r="O16" s="64">
        <v>1235831.21</v>
      </c>
      <c r="P16" s="64">
        <v>1235831.21</v>
      </c>
    </row>
    <row r="17" spans="2:16" x14ac:dyDescent="0.2">
      <c r="B17"/>
      <c r="K17" s="65" t="s">
        <v>9522</v>
      </c>
      <c r="L17" s="65"/>
      <c r="M17" s="65"/>
      <c r="N17" s="65"/>
      <c r="O17" s="72">
        <v>2185199.5300000003</v>
      </c>
      <c r="P17" s="66">
        <v>2185199.5300000003</v>
      </c>
    </row>
    <row r="18" spans="2:16" x14ac:dyDescent="0.2">
      <c r="B18"/>
      <c r="K18" t="s">
        <v>9109</v>
      </c>
      <c r="L18" t="s">
        <v>9002</v>
      </c>
      <c r="M18" t="s">
        <v>9488</v>
      </c>
      <c r="O18" s="64">
        <v>142713.59000000003</v>
      </c>
      <c r="P18" s="64">
        <v>142713.59000000003</v>
      </c>
    </row>
    <row r="19" spans="2:16" x14ac:dyDescent="0.2">
      <c r="B19"/>
      <c r="L19"/>
      <c r="M19" t="s">
        <v>9514</v>
      </c>
      <c r="O19" s="64">
        <v>3416339.15</v>
      </c>
      <c r="P19" s="64">
        <v>3416339.15</v>
      </c>
    </row>
    <row r="20" spans="2:16" x14ac:dyDescent="0.2">
      <c r="B20"/>
      <c r="L20"/>
      <c r="M20" t="s">
        <v>9516</v>
      </c>
      <c r="O20" s="64">
        <v>68863.08</v>
      </c>
      <c r="P20" s="64">
        <v>68863.08</v>
      </c>
    </row>
    <row r="21" spans="2:16" x14ac:dyDescent="0.2">
      <c r="B21"/>
      <c r="L21"/>
      <c r="M21" t="s">
        <v>9005</v>
      </c>
      <c r="O21" s="64">
        <v>67745.16</v>
      </c>
      <c r="P21" s="64">
        <v>67745.16</v>
      </c>
    </row>
    <row r="22" spans="2:16" x14ac:dyDescent="0.2">
      <c r="B22"/>
      <c r="L22"/>
      <c r="M22" t="s">
        <v>9517</v>
      </c>
      <c r="O22" s="64">
        <v>959083.41</v>
      </c>
      <c r="P22" s="64">
        <v>959083.41</v>
      </c>
    </row>
    <row r="23" spans="2:16" x14ac:dyDescent="0.2">
      <c r="B23"/>
      <c r="L23"/>
      <c r="M23" t="s">
        <v>9000</v>
      </c>
      <c r="O23" s="64">
        <v>2318563.3200000008</v>
      </c>
      <c r="P23" s="64">
        <v>2295564.5000000014</v>
      </c>
    </row>
    <row r="24" spans="2:16" x14ac:dyDescent="0.2">
      <c r="B24"/>
      <c r="L24" t="s">
        <v>9525</v>
      </c>
      <c r="O24" s="64">
        <v>6973307.7100000009</v>
      </c>
      <c r="P24" s="64">
        <v>6950308.8900000006</v>
      </c>
    </row>
    <row r="25" spans="2:16" x14ac:dyDescent="0.2">
      <c r="B25"/>
      <c r="L25" t="s">
        <v>9001</v>
      </c>
      <c r="M25" t="s">
        <v>9488</v>
      </c>
      <c r="O25" s="64">
        <v>213450.74000000008</v>
      </c>
      <c r="P25" s="64">
        <v>213450.74000000008</v>
      </c>
    </row>
    <row r="26" spans="2:16" x14ac:dyDescent="0.2">
      <c r="B26"/>
      <c r="L26"/>
      <c r="M26" t="s">
        <v>9491</v>
      </c>
      <c r="O26" s="64">
        <v>2875.83</v>
      </c>
      <c r="P26" s="64">
        <v>2875.83</v>
      </c>
    </row>
    <row r="27" spans="2:16" x14ac:dyDescent="0.2">
      <c r="B27"/>
      <c r="L27"/>
      <c r="M27" t="s">
        <v>9517</v>
      </c>
      <c r="O27" s="64">
        <v>10327.950000000001</v>
      </c>
      <c r="P27" s="64">
        <v>10327.950000000001</v>
      </c>
    </row>
    <row r="28" spans="2:16" x14ac:dyDescent="0.2">
      <c r="B28"/>
      <c r="L28"/>
      <c r="M28" t="s">
        <v>9518</v>
      </c>
      <c r="O28" s="64">
        <v>44827.82</v>
      </c>
      <c r="P28" s="64">
        <v>44827.82</v>
      </c>
    </row>
    <row r="29" spans="2:16" x14ac:dyDescent="0.2">
      <c r="B29"/>
      <c r="L29"/>
      <c r="M29" t="s">
        <v>9000</v>
      </c>
      <c r="O29" s="64">
        <v>193838.12000000002</v>
      </c>
      <c r="P29" s="64">
        <v>193838.12000000002</v>
      </c>
    </row>
    <row r="30" spans="2:16" x14ac:dyDescent="0.2">
      <c r="B30"/>
      <c r="L30" t="s">
        <v>9528</v>
      </c>
      <c r="O30" s="64">
        <v>465320.46000000008</v>
      </c>
      <c r="P30" s="67">
        <v>465320.46000000008</v>
      </c>
    </row>
    <row r="31" spans="2:16" x14ac:dyDescent="0.2">
      <c r="B31"/>
      <c r="L31" t="s">
        <v>9004</v>
      </c>
      <c r="M31" t="s">
        <v>9515</v>
      </c>
      <c r="O31" s="64">
        <v>31140.2</v>
      </c>
      <c r="P31" s="64">
        <v>31140.2</v>
      </c>
    </row>
    <row r="32" spans="2:16" x14ac:dyDescent="0.2">
      <c r="B32"/>
      <c r="L32"/>
      <c r="M32" t="s">
        <v>9488</v>
      </c>
      <c r="O32" s="64">
        <v>7621.9900000000007</v>
      </c>
      <c r="P32" s="64">
        <v>7621.9900000000007</v>
      </c>
    </row>
    <row r="33" spans="2:16" x14ac:dyDescent="0.2">
      <c r="B33"/>
      <c r="L33"/>
      <c r="M33" t="s">
        <v>9514</v>
      </c>
      <c r="O33" s="64">
        <v>499411.1</v>
      </c>
      <c r="P33" s="64">
        <v>275515.09999999998</v>
      </c>
    </row>
    <row r="34" spans="2:16" x14ac:dyDescent="0.2">
      <c r="B34"/>
      <c r="L34"/>
      <c r="M34" t="s">
        <v>9516</v>
      </c>
      <c r="O34" s="64">
        <v>1288738.96</v>
      </c>
      <c r="P34" s="64">
        <v>919622.20999999985</v>
      </c>
    </row>
    <row r="35" spans="2:16" x14ac:dyDescent="0.2">
      <c r="B35"/>
      <c r="L35"/>
      <c r="M35" t="s">
        <v>9005</v>
      </c>
      <c r="O35" s="64">
        <v>19573.89</v>
      </c>
      <c r="P35" s="64">
        <v>19573.89</v>
      </c>
    </row>
    <row r="36" spans="2:16" x14ac:dyDescent="0.2">
      <c r="B36"/>
      <c r="L36"/>
      <c r="M36" t="s">
        <v>9517</v>
      </c>
      <c r="O36" s="64">
        <v>6557981.25</v>
      </c>
      <c r="P36" s="64">
        <v>6528785.6600000001</v>
      </c>
    </row>
    <row r="37" spans="2:16" x14ac:dyDescent="0.2">
      <c r="B37"/>
      <c r="L37"/>
      <c r="M37" t="s">
        <v>9518</v>
      </c>
      <c r="O37" s="64">
        <v>330165.17</v>
      </c>
      <c r="P37" s="64">
        <v>330165.17</v>
      </c>
    </row>
    <row r="38" spans="2:16" x14ac:dyDescent="0.2">
      <c r="B38"/>
      <c r="L38"/>
      <c r="M38" t="s">
        <v>9000</v>
      </c>
      <c r="O38" s="64">
        <v>557164.57000000018</v>
      </c>
      <c r="P38" s="64">
        <v>537439.57000000007</v>
      </c>
    </row>
    <row r="39" spans="2:16" x14ac:dyDescent="0.2">
      <c r="B39"/>
      <c r="L39" t="s">
        <v>9527</v>
      </c>
      <c r="O39" s="64">
        <v>9291797.1300000008</v>
      </c>
      <c r="P39" s="64">
        <v>8649863.7899999991</v>
      </c>
    </row>
    <row r="40" spans="2:16" x14ac:dyDescent="0.2">
      <c r="B40"/>
      <c r="L40" t="s">
        <v>9520</v>
      </c>
      <c r="M40" t="s">
        <v>9517</v>
      </c>
      <c r="O40" s="64">
        <v>4011932</v>
      </c>
      <c r="P40" s="64">
        <v>3453629.2600000007</v>
      </c>
    </row>
    <row r="41" spans="2:16" x14ac:dyDescent="0.2">
      <c r="B41"/>
      <c r="L41" t="s">
        <v>9526</v>
      </c>
      <c r="O41" s="64">
        <v>4011932</v>
      </c>
      <c r="P41" s="64">
        <v>3453629.2600000007</v>
      </c>
    </row>
    <row r="42" spans="2:16" x14ac:dyDescent="0.2">
      <c r="B42"/>
      <c r="K42" s="65" t="s">
        <v>9523</v>
      </c>
      <c r="L42" s="65"/>
      <c r="M42" s="65"/>
      <c r="N42" s="65"/>
      <c r="O42" s="72">
        <v>20742357.300000004</v>
      </c>
      <c r="P42" s="66">
        <v>19519122.400000002</v>
      </c>
    </row>
    <row r="43" spans="2:16" x14ac:dyDescent="0.2">
      <c r="B43"/>
      <c r="K43" t="s">
        <v>9510</v>
      </c>
      <c r="L43"/>
      <c r="O43" s="64">
        <v>23425105.970000003</v>
      </c>
      <c r="P43" s="64">
        <v>22201871.070000004</v>
      </c>
    </row>
    <row r="44" spans="2:16" x14ac:dyDescent="0.2">
      <c r="B44"/>
      <c r="L44"/>
    </row>
    <row r="45" spans="2:16" x14ac:dyDescent="0.2">
      <c r="B45"/>
      <c r="L45"/>
    </row>
    <row r="46" spans="2:16" x14ac:dyDescent="0.2">
      <c r="B46"/>
      <c r="L46"/>
    </row>
    <row r="47" spans="2:16" x14ac:dyDescent="0.2">
      <c r="B47"/>
      <c r="L47"/>
    </row>
    <row r="48" spans="2:16" x14ac:dyDescent="0.2">
      <c r="B48"/>
      <c r="L48"/>
    </row>
    <row r="49" spans="2:12" x14ac:dyDescent="0.2">
      <c r="B49"/>
      <c r="L49"/>
    </row>
    <row r="50" spans="2:12" x14ac:dyDescent="0.2">
      <c r="B50"/>
      <c r="L50"/>
    </row>
    <row r="51" spans="2:12" x14ac:dyDescent="0.2">
      <c r="B51"/>
      <c r="L51"/>
    </row>
    <row r="52" spans="2:12" x14ac:dyDescent="0.2">
      <c r="B52"/>
      <c r="L52"/>
    </row>
    <row r="53" spans="2:12" x14ac:dyDescent="0.2">
      <c r="B53"/>
      <c r="L53"/>
    </row>
    <row r="54" spans="2:12" x14ac:dyDescent="0.2">
      <c r="B54"/>
      <c r="L54"/>
    </row>
    <row r="55" spans="2:12" x14ac:dyDescent="0.2">
      <c r="B55"/>
      <c r="L55"/>
    </row>
    <row r="56" spans="2:12" x14ac:dyDescent="0.2">
      <c r="B56"/>
      <c r="L56"/>
    </row>
    <row r="57" spans="2:12" x14ac:dyDescent="0.2">
      <c r="B57"/>
      <c r="L57"/>
    </row>
    <row r="58" spans="2:12" x14ac:dyDescent="0.2">
      <c r="B58"/>
      <c r="L58"/>
    </row>
    <row r="59" spans="2:12" x14ac:dyDescent="0.2">
      <c r="B59"/>
      <c r="L59"/>
    </row>
    <row r="60" spans="2:12" x14ac:dyDescent="0.2">
      <c r="B60"/>
      <c r="L60"/>
    </row>
    <row r="61" spans="2:12" x14ac:dyDescent="0.2">
      <c r="B61"/>
      <c r="L61"/>
    </row>
    <row r="62" spans="2:12" x14ac:dyDescent="0.2">
      <c r="B62"/>
      <c r="L62"/>
    </row>
    <row r="63" spans="2:12" x14ac:dyDescent="0.2">
      <c r="B63"/>
      <c r="L63"/>
    </row>
    <row r="64" spans="2:12" x14ac:dyDescent="0.2">
      <c r="B64"/>
      <c r="L64"/>
    </row>
    <row r="65" spans="2:12" x14ac:dyDescent="0.2">
      <c r="B65"/>
      <c r="L65"/>
    </row>
    <row r="66" spans="2:12" x14ac:dyDescent="0.2">
      <c r="B66"/>
      <c r="L66"/>
    </row>
    <row r="67" spans="2:12" x14ac:dyDescent="0.2">
      <c r="B67"/>
      <c r="L67"/>
    </row>
    <row r="68" spans="2:12" x14ac:dyDescent="0.2">
      <c r="B68"/>
      <c r="L68"/>
    </row>
    <row r="69" spans="2:12" x14ac:dyDescent="0.2">
      <c r="B69"/>
      <c r="L69"/>
    </row>
    <row r="70" spans="2:12" x14ac:dyDescent="0.2">
      <c r="B70"/>
      <c r="L70"/>
    </row>
    <row r="71" spans="2:12" x14ac:dyDescent="0.2">
      <c r="B71"/>
      <c r="L71"/>
    </row>
    <row r="72" spans="2:12" x14ac:dyDescent="0.2">
      <c r="B72"/>
      <c r="L72"/>
    </row>
    <row r="73" spans="2:12" x14ac:dyDescent="0.2">
      <c r="B73"/>
      <c r="L73"/>
    </row>
    <row r="74" spans="2:12" x14ac:dyDescent="0.2">
      <c r="B74"/>
      <c r="L74"/>
    </row>
    <row r="75" spans="2:12" x14ac:dyDescent="0.2">
      <c r="B75"/>
      <c r="L75"/>
    </row>
    <row r="76" spans="2:12" x14ac:dyDescent="0.2">
      <c r="B76"/>
      <c r="L76"/>
    </row>
    <row r="77" spans="2:12" x14ac:dyDescent="0.2">
      <c r="B77"/>
      <c r="L77"/>
    </row>
    <row r="78" spans="2:12" x14ac:dyDescent="0.2">
      <c r="B78"/>
      <c r="L78"/>
    </row>
    <row r="79" spans="2:12" x14ac:dyDescent="0.2">
      <c r="B79"/>
      <c r="L79"/>
    </row>
    <row r="80" spans="2:12" x14ac:dyDescent="0.2">
      <c r="B80"/>
      <c r="L80"/>
    </row>
    <row r="81" spans="2:12" x14ac:dyDescent="0.2">
      <c r="B81"/>
      <c r="L81"/>
    </row>
    <row r="82" spans="2:12" x14ac:dyDescent="0.2">
      <c r="B82"/>
      <c r="L82"/>
    </row>
    <row r="83" spans="2:12" x14ac:dyDescent="0.2">
      <c r="B83"/>
      <c r="L83"/>
    </row>
    <row r="84" spans="2:12" x14ac:dyDescent="0.2">
      <c r="B84"/>
      <c r="L84"/>
    </row>
    <row r="85" spans="2:12" x14ac:dyDescent="0.2">
      <c r="B85"/>
      <c r="L85"/>
    </row>
    <row r="86" spans="2:12" x14ac:dyDescent="0.2">
      <c r="B86"/>
      <c r="L86"/>
    </row>
    <row r="87" spans="2:12" x14ac:dyDescent="0.2">
      <c r="B87"/>
      <c r="L87"/>
    </row>
    <row r="88" spans="2:12" x14ac:dyDescent="0.2">
      <c r="B88"/>
      <c r="L88"/>
    </row>
    <row r="89" spans="2:12" x14ac:dyDescent="0.2">
      <c r="B89"/>
      <c r="L89"/>
    </row>
    <row r="90" spans="2:12" x14ac:dyDescent="0.2">
      <c r="B90"/>
      <c r="L90"/>
    </row>
    <row r="91" spans="2:12" x14ac:dyDescent="0.2">
      <c r="B91"/>
      <c r="L91"/>
    </row>
    <row r="92" spans="2:12" x14ac:dyDescent="0.2">
      <c r="B92"/>
      <c r="L92"/>
    </row>
    <row r="93" spans="2:12" x14ac:dyDescent="0.2">
      <c r="B93"/>
      <c r="L93"/>
    </row>
    <row r="94" spans="2:12" x14ac:dyDescent="0.2">
      <c r="B94"/>
      <c r="L94"/>
    </row>
    <row r="95" spans="2:12" x14ac:dyDescent="0.2">
      <c r="B95"/>
      <c r="L95"/>
    </row>
    <row r="96" spans="2:12" x14ac:dyDescent="0.2">
      <c r="B96"/>
      <c r="L96"/>
    </row>
    <row r="97" spans="2:12" x14ac:dyDescent="0.2">
      <c r="B97"/>
      <c r="L97"/>
    </row>
    <row r="98" spans="2:12" x14ac:dyDescent="0.2">
      <c r="B98"/>
      <c r="L98"/>
    </row>
    <row r="99" spans="2:12" x14ac:dyDescent="0.2">
      <c r="B99"/>
      <c r="L99"/>
    </row>
    <row r="100" spans="2:12" x14ac:dyDescent="0.2">
      <c r="B100"/>
      <c r="L100"/>
    </row>
    <row r="101" spans="2:12" x14ac:dyDescent="0.2">
      <c r="B101"/>
      <c r="L101"/>
    </row>
    <row r="102" spans="2:12" x14ac:dyDescent="0.2">
      <c r="B102"/>
      <c r="L102"/>
    </row>
    <row r="103" spans="2:12" x14ac:dyDescent="0.2">
      <c r="B103"/>
      <c r="L103"/>
    </row>
    <row r="104" spans="2:12" x14ac:dyDescent="0.2">
      <c r="B104"/>
      <c r="L104"/>
    </row>
    <row r="105" spans="2:12" x14ac:dyDescent="0.2">
      <c r="B105"/>
      <c r="L105"/>
    </row>
    <row r="106" spans="2:12" x14ac:dyDescent="0.2">
      <c r="B106"/>
      <c r="L106"/>
    </row>
    <row r="107" spans="2:12" x14ac:dyDescent="0.2">
      <c r="B107"/>
      <c r="L107"/>
    </row>
    <row r="108" spans="2:12" x14ac:dyDescent="0.2">
      <c r="B108"/>
      <c r="L108"/>
    </row>
    <row r="109" spans="2:12" x14ac:dyDescent="0.2">
      <c r="B109"/>
      <c r="L109"/>
    </row>
    <row r="110" spans="2:12" x14ac:dyDescent="0.2">
      <c r="B110"/>
      <c r="L110"/>
    </row>
    <row r="111" spans="2:12" x14ac:dyDescent="0.2">
      <c r="B111"/>
      <c r="L111"/>
    </row>
    <row r="112" spans="2:12" x14ac:dyDescent="0.2">
      <c r="B112"/>
      <c r="L112"/>
    </row>
    <row r="113" spans="2:12" x14ac:dyDescent="0.2">
      <c r="B113"/>
      <c r="L113"/>
    </row>
    <row r="114" spans="2:12" x14ac:dyDescent="0.2">
      <c r="B114"/>
      <c r="L114"/>
    </row>
    <row r="115" spans="2:12" x14ac:dyDescent="0.2">
      <c r="B115"/>
      <c r="L115"/>
    </row>
    <row r="116" spans="2:12" x14ac:dyDescent="0.2">
      <c r="B116"/>
      <c r="L116"/>
    </row>
    <row r="117" spans="2:12" x14ac:dyDescent="0.2">
      <c r="B117"/>
      <c r="L117"/>
    </row>
    <row r="118" spans="2:12" x14ac:dyDescent="0.2">
      <c r="B118"/>
      <c r="L118"/>
    </row>
    <row r="119" spans="2:12" x14ac:dyDescent="0.2">
      <c r="B119"/>
      <c r="L119"/>
    </row>
    <row r="120" spans="2:12" x14ac:dyDescent="0.2">
      <c r="B120"/>
      <c r="L120"/>
    </row>
    <row r="121" spans="2:12" x14ac:dyDescent="0.2">
      <c r="B121"/>
      <c r="L121"/>
    </row>
    <row r="122" spans="2:12" x14ac:dyDescent="0.2">
      <c r="B122"/>
      <c r="L122"/>
    </row>
    <row r="123" spans="2:12" x14ac:dyDescent="0.2">
      <c r="B123"/>
      <c r="L123"/>
    </row>
    <row r="124" spans="2:12" x14ac:dyDescent="0.2">
      <c r="B124"/>
      <c r="L124"/>
    </row>
    <row r="125" spans="2:12" x14ac:dyDescent="0.2">
      <c r="B125"/>
      <c r="L125"/>
    </row>
    <row r="126" spans="2:12" x14ac:dyDescent="0.2">
      <c r="B126"/>
      <c r="L126"/>
    </row>
    <row r="127" spans="2:12" x14ac:dyDescent="0.2">
      <c r="B127"/>
      <c r="L127"/>
    </row>
    <row r="128" spans="2:12" x14ac:dyDescent="0.2">
      <c r="B128"/>
      <c r="L128"/>
    </row>
    <row r="129" spans="2:12" x14ac:dyDescent="0.2">
      <c r="B129"/>
      <c r="L129"/>
    </row>
    <row r="130" spans="2:12" x14ac:dyDescent="0.2">
      <c r="B130"/>
      <c r="L130"/>
    </row>
    <row r="131" spans="2:12" x14ac:dyDescent="0.2">
      <c r="B131"/>
      <c r="L131"/>
    </row>
    <row r="132" spans="2:12" x14ac:dyDescent="0.2">
      <c r="B132"/>
      <c r="L132"/>
    </row>
    <row r="133" spans="2:12" x14ac:dyDescent="0.2">
      <c r="B133"/>
      <c r="L133"/>
    </row>
    <row r="134" spans="2:12" x14ac:dyDescent="0.2">
      <c r="B134"/>
      <c r="L134"/>
    </row>
    <row r="135" spans="2:12" x14ac:dyDescent="0.2">
      <c r="B135"/>
      <c r="L135"/>
    </row>
    <row r="136" spans="2:12" x14ac:dyDescent="0.2">
      <c r="B136"/>
      <c r="L136"/>
    </row>
    <row r="137" spans="2:12" x14ac:dyDescent="0.2">
      <c r="B137"/>
      <c r="L137"/>
    </row>
    <row r="138" spans="2:12" x14ac:dyDescent="0.2">
      <c r="B138"/>
      <c r="L138"/>
    </row>
    <row r="139" spans="2:12" x14ac:dyDescent="0.2">
      <c r="B139"/>
      <c r="L139"/>
    </row>
    <row r="140" spans="2:12" x14ac:dyDescent="0.2">
      <c r="B140"/>
      <c r="L140"/>
    </row>
    <row r="141" spans="2:12" x14ac:dyDescent="0.2">
      <c r="B141"/>
      <c r="L141"/>
    </row>
    <row r="142" spans="2:12" x14ac:dyDescent="0.2">
      <c r="B142"/>
      <c r="L142"/>
    </row>
    <row r="143" spans="2:12" x14ac:dyDescent="0.2">
      <c r="B143"/>
      <c r="L143"/>
    </row>
    <row r="144" spans="2:12" x14ac:dyDescent="0.2">
      <c r="B144"/>
      <c r="L144"/>
    </row>
    <row r="145" spans="2:12" x14ac:dyDescent="0.2">
      <c r="B145"/>
      <c r="L145"/>
    </row>
    <row r="146" spans="2:12" x14ac:dyDescent="0.2">
      <c r="B146"/>
      <c r="L146"/>
    </row>
    <row r="147" spans="2:12" x14ac:dyDescent="0.2">
      <c r="B147"/>
      <c r="L147"/>
    </row>
    <row r="148" spans="2:12" x14ac:dyDescent="0.2">
      <c r="B148"/>
      <c r="L148"/>
    </row>
    <row r="149" spans="2:12" x14ac:dyDescent="0.2">
      <c r="B149"/>
      <c r="L149"/>
    </row>
    <row r="150" spans="2:12" x14ac:dyDescent="0.2">
      <c r="B150"/>
      <c r="L150"/>
    </row>
    <row r="151" spans="2:12" x14ac:dyDescent="0.2">
      <c r="B151"/>
      <c r="L151"/>
    </row>
    <row r="152" spans="2:12" x14ac:dyDescent="0.2">
      <c r="B152"/>
      <c r="L152"/>
    </row>
    <row r="153" spans="2:12" x14ac:dyDescent="0.2">
      <c r="B153"/>
      <c r="L153"/>
    </row>
    <row r="154" spans="2:12" x14ac:dyDescent="0.2">
      <c r="B154"/>
      <c r="L154"/>
    </row>
    <row r="155" spans="2:12" x14ac:dyDescent="0.2">
      <c r="B155"/>
      <c r="L155"/>
    </row>
    <row r="156" spans="2:12" x14ac:dyDescent="0.2">
      <c r="B156"/>
      <c r="L156"/>
    </row>
    <row r="157" spans="2:12" x14ac:dyDescent="0.2">
      <c r="B157"/>
      <c r="L157"/>
    </row>
    <row r="158" spans="2:12" x14ac:dyDescent="0.2">
      <c r="B158"/>
      <c r="L158"/>
    </row>
    <row r="159" spans="2:12" x14ac:dyDescent="0.2">
      <c r="B159"/>
      <c r="L159"/>
    </row>
    <row r="160" spans="2:12" x14ac:dyDescent="0.2">
      <c r="B160"/>
      <c r="L160"/>
    </row>
    <row r="161" spans="2:12" x14ac:dyDescent="0.2">
      <c r="B161"/>
      <c r="L161"/>
    </row>
    <row r="162" spans="2:12" x14ac:dyDescent="0.2">
      <c r="B162"/>
      <c r="L162"/>
    </row>
    <row r="163" spans="2:12" x14ac:dyDescent="0.2">
      <c r="B163"/>
      <c r="L163"/>
    </row>
    <row r="164" spans="2:12" x14ac:dyDescent="0.2">
      <c r="B164"/>
      <c r="L164"/>
    </row>
    <row r="165" spans="2:12" x14ac:dyDescent="0.2">
      <c r="B165"/>
      <c r="L165"/>
    </row>
    <row r="166" spans="2:12" x14ac:dyDescent="0.2">
      <c r="B166"/>
      <c r="L166"/>
    </row>
    <row r="167" spans="2:12" x14ac:dyDescent="0.2">
      <c r="B167"/>
      <c r="L167"/>
    </row>
    <row r="168" spans="2:12" x14ac:dyDescent="0.2">
      <c r="B168"/>
      <c r="L168"/>
    </row>
    <row r="169" spans="2:12" x14ac:dyDescent="0.2">
      <c r="B169"/>
      <c r="L169"/>
    </row>
    <row r="170" spans="2:12" x14ac:dyDescent="0.2">
      <c r="B170"/>
      <c r="L170"/>
    </row>
    <row r="171" spans="2:12" x14ac:dyDescent="0.2">
      <c r="B171"/>
      <c r="L171"/>
    </row>
    <row r="172" spans="2:12" x14ac:dyDescent="0.2">
      <c r="B172"/>
      <c r="L172"/>
    </row>
    <row r="173" spans="2:12" x14ac:dyDescent="0.2">
      <c r="B173"/>
      <c r="L173"/>
    </row>
    <row r="174" spans="2:12" x14ac:dyDescent="0.2">
      <c r="B174"/>
      <c r="L174"/>
    </row>
    <row r="175" spans="2:12" x14ac:dyDescent="0.2">
      <c r="B175"/>
      <c r="L175"/>
    </row>
    <row r="176" spans="2:12" x14ac:dyDescent="0.2">
      <c r="B176"/>
      <c r="L176"/>
    </row>
    <row r="177" spans="2:12" x14ac:dyDescent="0.2">
      <c r="B177"/>
      <c r="L177"/>
    </row>
    <row r="178" spans="2:12" x14ac:dyDescent="0.2">
      <c r="B178"/>
      <c r="L178"/>
    </row>
    <row r="179" spans="2:12" x14ac:dyDescent="0.2">
      <c r="B179"/>
      <c r="L179"/>
    </row>
    <row r="180" spans="2:12" x14ac:dyDescent="0.2">
      <c r="B180"/>
      <c r="L180"/>
    </row>
    <row r="181" spans="2:12" x14ac:dyDescent="0.2">
      <c r="B181"/>
      <c r="L181"/>
    </row>
    <row r="182" spans="2:12" x14ac:dyDescent="0.2">
      <c r="B182"/>
      <c r="L182"/>
    </row>
    <row r="183" spans="2:12" x14ac:dyDescent="0.2">
      <c r="B183"/>
      <c r="L183"/>
    </row>
    <row r="184" spans="2:12" x14ac:dyDescent="0.2">
      <c r="B184"/>
      <c r="L184"/>
    </row>
    <row r="185" spans="2:12" x14ac:dyDescent="0.2">
      <c r="B185"/>
      <c r="L185"/>
    </row>
    <row r="186" spans="2:12" x14ac:dyDescent="0.2">
      <c r="B186"/>
      <c r="L186"/>
    </row>
    <row r="187" spans="2:12" x14ac:dyDescent="0.2">
      <c r="B187"/>
      <c r="L187"/>
    </row>
    <row r="188" spans="2:12" x14ac:dyDescent="0.2">
      <c r="B188"/>
      <c r="L188"/>
    </row>
    <row r="189" spans="2:12" x14ac:dyDescent="0.2">
      <c r="B189"/>
      <c r="L189"/>
    </row>
    <row r="190" spans="2:12" x14ac:dyDescent="0.2">
      <c r="B190"/>
      <c r="L190"/>
    </row>
    <row r="191" spans="2:12" x14ac:dyDescent="0.2">
      <c r="B191"/>
      <c r="L191"/>
    </row>
    <row r="192" spans="2:12" x14ac:dyDescent="0.2">
      <c r="B192"/>
      <c r="L192"/>
    </row>
    <row r="193" spans="2:12" x14ac:dyDescent="0.2">
      <c r="B193"/>
      <c r="L193"/>
    </row>
    <row r="194" spans="2:12" x14ac:dyDescent="0.2">
      <c r="B194"/>
      <c r="L194"/>
    </row>
    <row r="195" spans="2:12" x14ac:dyDescent="0.2">
      <c r="B195"/>
      <c r="L195"/>
    </row>
    <row r="196" spans="2:12" x14ac:dyDescent="0.2">
      <c r="B196"/>
      <c r="L196"/>
    </row>
    <row r="197" spans="2:12" x14ac:dyDescent="0.2">
      <c r="B197"/>
      <c r="L197"/>
    </row>
    <row r="198" spans="2:12" x14ac:dyDescent="0.2">
      <c r="B198"/>
      <c r="L198"/>
    </row>
    <row r="199" spans="2:12" x14ac:dyDescent="0.2">
      <c r="B199"/>
      <c r="L199"/>
    </row>
    <row r="200" spans="2:12" x14ac:dyDescent="0.2">
      <c r="B200"/>
      <c r="L200"/>
    </row>
    <row r="201" spans="2:12" x14ac:dyDescent="0.2">
      <c r="B201"/>
      <c r="L201"/>
    </row>
    <row r="202" spans="2:12" x14ac:dyDescent="0.2">
      <c r="B202"/>
      <c r="L202"/>
    </row>
    <row r="203" spans="2:12" x14ac:dyDescent="0.2">
      <c r="B203"/>
      <c r="L203"/>
    </row>
    <row r="204" spans="2:12" x14ac:dyDescent="0.2">
      <c r="B204"/>
      <c r="L204"/>
    </row>
    <row r="205" spans="2:12" x14ac:dyDescent="0.2">
      <c r="B205"/>
      <c r="L205"/>
    </row>
    <row r="206" spans="2:12" x14ac:dyDescent="0.2">
      <c r="B206"/>
      <c r="L206"/>
    </row>
    <row r="207" spans="2:12" x14ac:dyDescent="0.2">
      <c r="B207"/>
      <c r="L207"/>
    </row>
    <row r="208" spans="2:12" x14ac:dyDescent="0.2">
      <c r="B208"/>
      <c r="L208"/>
    </row>
    <row r="209" spans="2:12" x14ac:dyDescent="0.2">
      <c r="B209"/>
      <c r="L209"/>
    </row>
    <row r="210" spans="2:12" x14ac:dyDescent="0.2">
      <c r="B210"/>
      <c r="L210"/>
    </row>
    <row r="211" spans="2:12" x14ac:dyDescent="0.2">
      <c r="B211"/>
      <c r="L211"/>
    </row>
    <row r="212" spans="2:12" x14ac:dyDescent="0.2">
      <c r="B212"/>
      <c r="L212"/>
    </row>
    <row r="213" spans="2:12" x14ac:dyDescent="0.2">
      <c r="B213"/>
      <c r="L213"/>
    </row>
    <row r="214" spans="2:12" x14ac:dyDescent="0.2">
      <c r="B214"/>
      <c r="L214"/>
    </row>
    <row r="215" spans="2:12" x14ac:dyDescent="0.2">
      <c r="B215"/>
      <c r="L215"/>
    </row>
    <row r="216" spans="2:12" x14ac:dyDescent="0.2">
      <c r="B216"/>
      <c r="L216"/>
    </row>
    <row r="217" spans="2:12" x14ac:dyDescent="0.2">
      <c r="B217"/>
      <c r="L217"/>
    </row>
    <row r="218" spans="2:12" x14ac:dyDescent="0.2">
      <c r="B218"/>
      <c r="L218"/>
    </row>
    <row r="219" spans="2:12" x14ac:dyDescent="0.2">
      <c r="B219"/>
      <c r="L219"/>
    </row>
    <row r="220" spans="2:12" x14ac:dyDescent="0.2">
      <c r="B220"/>
      <c r="L220"/>
    </row>
    <row r="221" spans="2:12" x14ac:dyDescent="0.2">
      <c r="B221"/>
      <c r="L221"/>
    </row>
    <row r="222" spans="2:12" x14ac:dyDescent="0.2">
      <c r="B222"/>
      <c r="L222"/>
    </row>
    <row r="223" spans="2:12" x14ac:dyDescent="0.2">
      <c r="B223"/>
      <c r="L223"/>
    </row>
    <row r="224" spans="2:12" x14ac:dyDescent="0.2">
      <c r="B224"/>
      <c r="L224"/>
    </row>
    <row r="225" spans="2:12" x14ac:dyDescent="0.2">
      <c r="B225"/>
      <c r="L225"/>
    </row>
    <row r="226" spans="2:12" x14ac:dyDescent="0.2">
      <c r="B226"/>
      <c r="L226"/>
    </row>
    <row r="227" spans="2:12" x14ac:dyDescent="0.2">
      <c r="B227"/>
      <c r="L227"/>
    </row>
    <row r="228" spans="2:12" x14ac:dyDescent="0.2">
      <c r="B228"/>
      <c r="L228"/>
    </row>
    <row r="229" spans="2:12" x14ac:dyDescent="0.2">
      <c r="B229"/>
      <c r="L229"/>
    </row>
    <row r="230" spans="2:12" x14ac:dyDescent="0.2">
      <c r="B230"/>
      <c r="L230"/>
    </row>
    <row r="231" spans="2:12" x14ac:dyDescent="0.2">
      <c r="B231"/>
      <c r="L231"/>
    </row>
    <row r="232" spans="2:12" x14ac:dyDescent="0.2">
      <c r="B232"/>
      <c r="L232"/>
    </row>
    <row r="233" spans="2:12" x14ac:dyDescent="0.2">
      <c r="B233"/>
      <c r="L233"/>
    </row>
    <row r="234" spans="2:12" x14ac:dyDescent="0.2">
      <c r="B234"/>
      <c r="L234"/>
    </row>
    <row r="235" spans="2:12" x14ac:dyDescent="0.2">
      <c r="B235"/>
      <c r="L235"/>
    </row>
    <row r="236" spans="2:12" x14ac:dyDescent="0.2">
      <c r="B236"/>
      <c r="L236"/>
    </row>
    <row r="237" spans="2:12" x14ac:dyDescent="0.2">
      <c r="B237"/>
      <c r="L237"/>
    </row>
    <row r="238" spans="2:12" x14ac:dyDescent="0.2">
      <c r="B238"/>
      <c r="L238"/>
    </row>
    <row r="239" spans="2:12" x14ac:dyDescent="0.2">
      <c r="B239"/>
      <c r="L239"/>
    </row>
    <row r="240" spans="2:12" x14ac:dyDescent="0.2">
      <c r="B240"/>
      <c r="L240"/>
    </row>
    <row r="241" spans="2:12" x14ac:dyDescent="0.2">
      <c r="B241"/>
      <c r="L241"/>
    </row>
    <row r="242" spans="2:12" x14ac:dyDescent="0.2">
      <c r="B242"/>
      <c r="L242"/>
    </row>
    <row r="243" spans="2:12" x14ac:dyDescent="0.2">
      <c r="B243"/>
      <c r="L243"/>
    </row>
    <row r="244" spans="2:12" x14ac:dyDescent="0.2">
      <c r="B244"/>
      <c r="L244"/>
    </row>
    <row r="245" spans="2:12" x14ac:dyDescent="0.2">
      <c r="B245"/>
      <c r="L245"/>
    </row>
    <row r="246" spans="2:12" x14ac:dyDescent="0.2">
      <c r="B246"/>
      <c r="L246"/>
    </row>
    <row r="247" spans="2:12" x14ac:dyDescent="0.2">
      <c r="B247"/>
      <c r="L247"/>
    </row>
    <row r="248" spans="2:12" x14ac:dyDescent="0.2">
      <c r="B248"/>
      <c r="L248"/>
    </row>
    <row r="249" spans="2:12" x14ac:dyDescent="0.2">
      <c r="B249"/>
      <c r="L249"/>
    </row>
    <row r="250" spans="2:12" x14ac:dyDescent="0.2">
      <c r="B250"/>
      <c r="L250"/>
    </row>
    <row r="251" spans="2:12" x14ac:dyDescent="0.2">
      <c r="B251"/>
      <c r="L251"/>
    </row>
    <row r="252" spans="2:12" x14ac:dyDescent="0.2">
      <c r="B252"/>
      <c r="L252"/>
    </row>
    <row r="253" spans="2:12" x14ac:dyDescent="0.2">
      <c r="B253"/>
      <c r="L253"/>
    </row>
    <row r="254" spans="2:12" x14ac:dyDescent="0.2">
      <c r="B254"/>
      <c r="L254"/>
    </row>
    <row r="255" spans="2:12" x14ac:dyDescent="0.2">
      <c r="B255"/>
      <c r="L255"/>
    </row>
    <row r="256" spans="2:12" x14ac:dyDescent="0.2">
      <c r="B256"/>
      <c r="L256"/>
    </row>
    <row r="257" spans="2:12" x14ac:dyDescent="0.2">
      <c r="B257"/>
      <c r="L257"/>
    </row>
    <row r="258" spans="2:12" x14ac:dyDescent="0.2">
      <c r="B258"/>
      <c r="L258"/>
    </row>
    <row r="259" spans="2:12" x14ac:dyDescent="0.2">
      <c r="B259"/>
      <c r="L259"/>
    </row>
    <row r="260" spans="2:12" x14ac:dyDescent="0.2">
      <c r="B260"/>
      <c r="L260"/>
    </row>
    <row r="261" spans="2:12" x14ac:dyDescent="0.2">
      <c r="B261"/>
      <c r="L261"/>
    </row>
    <row r="262" spans="2:12" x14ac:dyDescent="0.2">
      <c r="B262"/>
      <c r="L262"/>
    </row>
    <row r="263" spans="2:12" x14ac:dyDescent="0.2">
      <c r="B263"/>
      <c r="L263"/>
    </row>
    <row r="264" spans="2:12" x14ac:dyDescent="0.2">
      <c r="B264"/>
      <c r="L264"/>
    </row>
    <row r="265" spans="2:12" x14ac:dyDescent="0.2">
      <c r="B265"/>
      <c r="L265"/>
    </row>
    <row r="266" spans="2:12" x14ac:dyDescent="0.2">
      <c r="B266"/>
      <c r="L266"/>
    </row>
    <row r="267" spans="2:12" x14ac:dyDescent="0.2">
      <c r="B267"/>
      <c r="L267"/>
    </row>
    <row r="268" spans="2:12" x14ac:dyDescent="0.2">
      <c r="B268"/>
      <c r="L268"/>
    </row>
    <row r="269" spans="2:12" x14ac:dyDescent="0.2">
      <c r="B269"/>
      <c r="L269"/>
    </row>
    <row r="270" spans="2:12" x14ac:dyDescent="0.2">
      <c r="B270"/>
      <c r="L270"/>
    </row>
    <row r="271" spans="2:12" x14ac:dyDescent="0.2">
      <c r="B271"/>
      <c r="L271"/>
    </row>
    <row r="272" spans="2:12" x14ac:dyDescent="0.2">
      <c r="B272"/>
      <c r="L272"/>
    </row>
    <row r="273" spans="2:12" x14ac:dyDescent="0.2">
      <c r="B273"/>
      <c r="L273"/>
    </row>
    <row r="274" spans="2:12" x14ac:dyDescent="0.2">
      <c r="B274"/>
      <c r="L274"/>
    </row>
    <row r="275" spans="2:12" x14ac:dyDescent="0.2">
      <c r="B275"/>
      <c r="L275"/>
    </row>
    <row r="276" spans="2:12" x14ac:dyDescent="0.2">
      <c r="B276"/>
      <c r="L276"/>
    </row>
    <row r="277" spans="2:12" x14ac:dyDescent="0.2">
      <c r="B277"/>
      <c r="L277"/>
    </row>
    <row r="278" spans="2:12" x14ac:dyDescent="0.2">
      <c r="B278"/>
      <c r="L278"/>
    </row>
    <row r="279" spans="2:12" x14ac:dyDescent="0.2">
      <c r="B279"/>
      <c r="L279"/>
    </row>
    <row r="280" spans="2:12" x14ac:dyDescent="0.2">
      <c r="B280"/>
      <c r="L280"/>
    </row>
    <row r="281" spans="2:12" x14ac:dyDescent="0.2">
      <c r="B281"/>
      <c r="L281"/>
    </row>
    <row r="282" spans="2:12" x14ac:dyDescent="0.2">
      <c r="B282"/>
      <c r="L282"/>
    </row>
    <row r="283" spans="2:12" x14ac:dyDescent="0.2">
      <c r="B283"/>
      <c r="L283"/>
    </row>
    <row r="284" spans="2:12" x14ac:dyDescent="0.2">
      <c r="B284"/>
      <c r="L284"/>
    </row>
    <row r="285" spans="2:12" x14ac:dyDescent="0.2">
      <c r="B285"/>
      <c r="L285"/>
    </row>
    <row r="286" spans="2:12" x14ac:dyDescent="0.2">
      <c r="B286"/>
      <c r="L286"/>
    </row>
    <row r="287" spans="2:12" x14ac:dyDescent="0.2">
      <c r="B287"/>
      <c r="L287"/>
    </row>
    <row r="288" spans="2:12" x14ac:dyDescent="0.2">
      <c r="B288"/>
      <c r="L288"/>
    </row>
    <row r="289" spans="2:12" x14ac:dyDescent="0.2">
      <c r="B289"/>
      <c r="L289"/>
    </row>
    <row r="290" spans="2:12" x14ac:dyDescent="0.2">
      <c r="B290"/>
      <c r="L290"/>
    </row>
    <row r="291" spans="2:12" x14ac:dyDescent="0.2">
      <c r="B291"/>
      <c r="L291"/>
    </row>
    <row r="292" spans="2:12" x14ac:dyDescent="0.2">
      <c r="B292"/>
      <c r="L292"/>
    </row>
    <row r="293" spans="2:12" x14ac:dyDescent="0.2">
      <c r="B293"/>
      <c r="L293"/>
    </row>
    <row r="294" spans="2:12" x14ac:dyDescent="0.2">
      <c r="B294"/>
      <c r="L294"/>
    </row>
    <row r="295" spans="2:12" x14ac:dyDescent="0.2">
      <c r="B295"/>
      <c r="L295"/>
    </row>
    <row r="296" spans="2:12" x14ac:dyDescent="0.2">
      <c r="B296"/>
      <c r="L296"/>
    </row>
    <row r="297" spans="2:12" x14ac:dyDescent="0.2">
      <c r="B297"/>
      <c r="L297"/>
    </row>
    <row r="298" spans="2:12" x14ac:dyDescent="0.2">
      <c r="B298"/>
      <c r="L298"/>
    </row>
    <row r="299" spans="2:12" x14ac:dyDescent="0.2">
      <c r="L299"/>
    </row>
    <row r="300" spans="2:12" x14ac:dyDescent="0.2">
      <c r="L300"/>
    </row>
    <row r="301" spans="2:12" x14ac:dyDescent="0.2">
      <c r="L301"/>
    </row>
    <row r="302" spans="2:12" x14ac:dyDescent="0.2">
      <c r="L302"/>
    </row>
    <row r="303" spans="2:12" x14ac:dyDescent="0.2">
      <c r="L303"/>
    </row>
    <row r="304" spans="2:12" x14ac:dyDescent="0.2">
      <c r="L304"/>
    </row>
    <row r="305" spans="12:12" x14ac:dyDescent="0.2">
      <c r="L305"/>
    </row>
    <row r="306" spans="12:12" x14ac:dyDescent="0.2">
      <c r="L306"/>
    </row>
    <row r="307" spans="12:12" x14ac:dyDescent="0.2">
      <c r="L307"/>
    </row>
    <row r="308" spans="12:12" x14ac:dyDescent="0.2">
      <c r="L308"/>
    </row>
    <row r="309" spans="12:12" x14ac:dyDescent="0.2">
      <c r="L309"/>
    </row>
    <row r="310" spans="12:12" x14ac:dyDescent="0.2">
      <c r="L310"/>
    </row>
    <row r="311" spans="12:12" x14ac:dyDescent="0.2">
      <c r="L311"/>
    </row>
    <row r="312" spans="12:12" x14ac:dyDescent="0.2">
      <c r="L312"/>
    </row>
    <row r="313" spans="12:12" x14ac:dyDescent="0.2">
      <c r="L313"/>
    </row>
    <row r="314" spans="12:12" x14ac:dyDescent="0.2">
      <c r="L314"/>
    </row>
    <row r="315" spans="12:12" x14ac:dyDescent="0.2">
      <c r="L315"/>
    </row>
    <row r="316" spans="12:12" x14ac:dyDescent="0.2">
      <c r="L316"/>
    </row>
    <row r="317" spans="12:12" x14ac:dyDescent="0.2">
      <c r="L317"/>
    </row>
    <row r="318" spans="12:12" x14ac:dyDescent="0.2">
      <c r="L318"/>
    </row>
    <row r="319" spans="12:12" x14ac:dyDescent="0.2">
      <c r="L319"/>
    </row>
    <row r="320" spans="12:12" x14ac:dyDescent="0.2">
      <c r="L320"/>
    </row>
    <row r="321" spans="12:12" x14ac:dyDescent="0.2">
      <c r="L321"/>
    </row>
    <row r="322" spans="12:12" x14ac:dyDescent="0.2">
      <c r="L322"/>
    </row>
    <row r="323" spans="12:12" x14ac:dyDescent="0.2">
      <c r="L323"/>
    </row>
    <row r="324" spans="12:12" x14ac:dyDescent="0.2">
      <c r="L324"/>
    </row>
    <row r="325" spans="12:12" x14ac:dyDescent="0.2">
      <c r="L325"/>
    </row>
    <row r="326" spans="12:12" x14ac:dyDescent="0.2">
      <c r="L326"/>
    </row>
    <row r="327" spans="12:12" x14ac:dyDescent="0.2">
      <c r="L327"/>
    </row>
    <row r="328" spans="12:12" x14ac:dyDescent="0.2">
      <c r="L328"/>
    </row>
    <row r="329" spans="12:12" x14ac:dyDescent="0.2">
      <c r="L329"/>
    </row>
    <row r="330" spans="12:12" x14ac:dyDescent="0.2">
      <c r="L330"/>
    </row>
    <row r="331" spans="12:12" x14ac:dyDescent="0.2">
      <c r="L331"/>
    </row>
    <row r="332" spans="12:12" x14ac:dyDescent="0.2">
      <c r="L332"/>
    </row>
    <row r="333" spans="12:12" x14ac:dyDescent="0.2">
      <c r="L333"/>
    </row>
    <row r="334" spans="12:12" x14ac:dyDescent="0.2">
      <c r="L334"/>
    </row>
    <row r="335" spans="12:12" x14ac:dyDescent="0.2">
      <c r="L335"/>
    </row>
    <row r="336" spans="12:12" x14ac:dyDescent="0.2">
      <c r="L336"/>
    </row>
    <row r="337" spans="12:12" x14ac:dyDescent="0.2">
      <c r="L337"/>
    </row>
    <row r="338" spans="12:12" x14ac:dyDescent="0.2">
      <c r="L338"/>
    </row>
    <row r="339" spans="12:12" x14ac:dyDescent="0.2">
      <c r="L339"/>
    </row>
    <row r="340" spans="12:12" x14ac:dyDescent="0.2">
      <c r="L340"/>
    </row>
    <row r="341" spans="12:12" x14ac:dyDescent="0.2">
      <c r="L341"/>
    </row>
    <row r="342" spans="12:12" x14ac:dyDescent="0.2">
      <c r="L342"/>
    </row>
    <row r="343" spans="12:12" x14ac:dyDescent="0.2">
      <c r="L343"/>
    </row>
    <row r="344" spans="12:12" x14ac:dyDescent="0.2">
      <c r="L344"/>
    </row>
    <row r="345" spans="12:12" x14ac:dyDescent="0.2">
      <c r="L345"/>
    </row>
    <row r="346" spans="12:12" x14ac:dyDescent="0.2">
      <c r="L346"/>
    </row>
    <row r="347" spans="12:12" x14ac:dyDescent="0.2">
      <c r="L347"/>
    </row>
    <row r="348" spans="12:12" x14ac:dyDescent="0.2">
      <c r="L348"/>
    </row>
    <row r="349" spans="12:12" x14ac:dyDescent="0.2">
      <c r="L349"/>
    </row>
    <row r="350" spans="12:12" x14ac:dyDescent="0.2">
      <c r="L350"/>
    </row>
    <row r="351" spans="12:12" x14ac:dyDescent="0.2">
      <c r="L351"/>
    </row>
    <row r="352" spans="12:12" x14ac:dyDescent="0.2">
      <c r="L352"/>
    </row>
    <row r="353" spans="12:12" x14ac:dyDescent="0.2">
      <c r="L353"/>
    </row>
    <row r="354" spans="12:12" x14ac:dyDescent="0.2">
      <c r="L354"/>
    </row>
    <row r="355" spans="12:12" x14ac:dyDescent="0.2">
      <c r="L355"/>
    </row>
    <row r="356" spans="12:12" x14ac:dyDescent="0.2">
      <c r="L356"/>
    </row>
    <row r="357" spans="12:12" x14ac:dyDescent="0.2">
      <c r="L357"/>
    </row>
    <row r="358" spans="12:12" x14ac:dyDescent="0.2">
      <c r="L358"/>
    </row>
    <row r="359" spans="12:12" x14ac:dyDescent="0.2">
      <c r="L359"/>
    </row>
    <row r="360" spans="12:12" x14ac:dyDescent="0.2">
      <c r="L360"/>
    </row>
    <row r="361" spans="12:12" x14ac:dyDescent="0.2">
      <c r="L361"/>
    </row>
    <row r="362" spans="12:12" x14ac:dyDescent="0.2">
      <c r="L362"/>
    </row>
    <row r="363" spans="12:12" x14ac:dyDescent="0.2">
      <c r="L363"/>
    </row>
    <row r="364" spans="12:12" x14ac:dyDescent="0.2">
      <c r="L364"/>
    </row>
    <row r="365" spans="12:12" x14ac:dyDescent="0.2">
      <c r="L365"/>
    </row>
    <row r="366" spans="12:12" x14ac:dyDescent="0.2">
      <c r="L366"/>
    </row>
    <row r="367" spans="12:12" x14ac:dyDescent="0.2">
      <c r="L367"/>
    </row>
    <row r="368" spans="12:12" x14ac:dyDescent="0.2">
      <c r="L368"/>
    </row>
    <row r="369" spans="12:12" x14ac:dyDescent="0.2">
      <c r="L369"/>
    </row>
    <row r="370" spans="12:12" x14ac:dyDescent="0.2">
      <c r="L370"/>
    </row>
    <row r="371" spans="12:12" x14ac:dyDescent="0.2">
      <c r="L371"/>
    </row>
    <row r="372" spans="12:12" x14ac:dyDescent="0.2">
      <c r="L372"/>
    </row>
    <row r="373" spans="12:12" x14ac:dyDescent="0.2">
      <c r="L373"/>
    </row>
    <row r="374" spans="12:12" x14ac:dyDescent="0.2">
      <c r="L374"/>
    </row>
    <row r="375" spans="12:12" x14ac:dyDescent="0.2">
      <c r="L375"/>
    </row>
    <row r="376" spans="12:12" x14ac:dyDescent="0.2">
      <c r="L376"/>
    </row>
    <row r="377" spans="12:12" x14ac:dyDescent="0.2">
      <c r="L377"/>
    </row>
    <row r="378" spans="12:12" x14ac:dyDescent="0.2">
      <c r="L378"/>
    </row>
    <row r="379" spans="12:12" x14ac:dyDescent="0.2">
      <c r="L379"/>
    </row>
    <row r="380" spans="12:12" x14ac:dyDescent="0.2">
      <c r="L380"/>
    </row>
    <row r="381" spans="12:12" x14ac:dyDescent="0.2">
      <c r="L381"/>
    </row>
    <row r="382" spans="12:12" x14ac:dyDescent="0.2">
      <c r="L382"/>
    </row>
    <row r="383" spans="12:12" x14ac:dyDescent="0.2">
      <c r="L383"/>
    </row>
    <row r="384" spans="12:12" x14ac:dyDescent="0.2">
      <c r="L384"/>
    </row>
    <row r="385" spans="12:12" x14ac:dyDescent="0.2">
      <c r="L385"/>
    </row>
    <row r="386" spans="12:12" x14ac:dyDescent="0.2">
      <c r="L386"/>
    </row>
    <row r="387" spans="12:12" x14ac:dyDescent="0.2">
      <c r="L387"/>
    </row>
    <row r="388" spans="12:12" x14ac:dyDescent="0.2">
      <c r="L388"/>
    </row>
    <row r="389" spans="12:12" x14ac:dyDescent="0.2">
      <c r="L389"/>
    </row>
    <row r="390" spans="12:12" x14ac:dyDescent="0.2">
      <c r="L390"/>
    </row>
    <row r="391" spans="12:12" x14ac:dyDescent="0.2">
      <c r="L391"/>
    </row>
    <row r="392" spans="12:12" x14ac:dyDescent="0.2">
      <c r="L392"/>
    </row>
    <row r="393" spans="12:12" x14ac:dyDescent="0.2">
      <c r="L393"/>
    </row>
    <row r="394" spans="12:12" x14ac:dyDescent="0.2">
      <c r="L394"/>
    </row>
    <row r="395" spans="12:12" x14ac:dyDescent="0.2">
      <c r="L395"/>
    </row>
    <row r="396" spans="12:12" x14ac:dyDescent="0.2">
      <c r="L396"/>
    </row>
    <row r="397" spans="12:12" x14ac:dyDescent="0.2">
      <c r="L397"/>
    </row>
    <row r="398" spans="12:12" x14ac:dyDescent="0.2">
      <c r="L398"/>
    </row>
    <row r="399" spans="12:12" x14ac:dyDescent="0.2">
      <c r="L399"/>
    </row>
    <row r="400" spans="12:12" x14ac:dyDescent="0.2">
      <c r="L400"/>
    </row>
    <row r="401" spans="12:12" x14ac:dyDescent="0.2">
      <c r="L401"/>
    </row>
    <row r="402" spans="12:12" x14ac:dyDescent="0.2">
      <c r="L402"/>
    </row>
    <row r="403" spans="12:12" x14ac:dyDescent="0.2">
      <c r="L403"/>
    </row>
    <row r="404" spans="12:12" x14ac:dyDescent="0.2">
      <c r="L404"/>
    </row>
    <row r="405" spans="12:12" x14ac:dyDescent="0.2">
      <c r="L405"/>
    </row>
    <row r="406" spans="12:12" x14ac:dyDescent="0.2">
      <c r="L406"/>
    </row>
    <row r="407" spans="12:12" x14ac:dyDescent="0.2">
      <c r="L407"/>
    </row>
    <row r="408" spans="12:12" x14ac:dyDescent="0.2">
      <c r="L408"/>
    </row>
    <row r="409" spans="12:12" x14ac:dyDescent="0.2">
      <c r="L409"/>
    </row>
    <row r="410" spans="12:12" x14ac:dyDescent="0.2">
      <c r="L410"/>
    </row>
    <row r="411" spans="12:12" x14ac:dyDescent="0.2">
      <c r="L411"/>
    </row>
    <row r="412" spans="12:12" x14ac:dyDescent="0.2">
      <c r="L412"/>
    </row>
    <row r="413" spans="12:12" x14ac:dyDescent="0.2">
      <c r="L413"/>
    </row>
    <row r="414" spans="12:12" x14ac:dyDescent="0.2">
      <c r="L414"/>
    </row>
    <row r="415" spans="12:12" x14ac:dyDescent="0.2">
      <c r="L415"/>
    </row>
    <row r="416" spans="12:12" x14ac:dyDescent="0.2">
      <c r="L416"/>
    </row>
    <row r="417" spans="12:12" x14ac:dyDescent="0.2">
      <c r="L417"/>
    </row>
    <row r="418" spans="12:12" x14ac:dyDescent="0.2">
      <c r="L418"/>
    </row>
    <row r="419" spans="12:12" x14ac:dyDescent="0.2">
      <c r="L419"/>
    </row>
    <row r="420" spans="12:12" x14ac:dyDescent="0.2">
      <c r="L420"/>
    </row>
    <row r="421" spans="12:12" x14ac:dyDescent="0.2">
      <c r="L421"/>
    </row>
    <row r="422" spans="12:12" x14ac:dyDescent="0.2">
      <c r="L422"/>
    </row>
    <row r="423" spans="12:12" x14ac:dyDescent="0.2">
      <c r="L423"/>
    </row>
    <row r="424" spans="12:12" x14ac:dyDescent="0.2">
      <c r="L424"/>
    </row>
    <row r="425" spans="12:12" x14ac:dyDescent="0.2">
      <c r="L425"/>
    </row>
    <row r="426" spans="12:12" x14ac:dyDescent="0.2">
      <c r="L426"/>
    </row>
    <row r="427" spans="12:12" x14ac:dyDescent="0.2">
      <c r="L427"/>
    </row>
    <row r="428" spans="12:12" x14ac:dyDescent="0.2">
      <c r="L428"/>
    </row>
    <row r="429" spans="12:12" x14ac:dyDescent="0.2">
      <c r="L429"/>
    </row>
    <row r="430" spans="12:12" x14ac:dyDescent="0.2">
      <c r="L430"/>
    </row>
    <row r="431" spans="12:12" x14ac:dyDescent="0.2">
      <c r="L431"/>
    </row>
    <row r="432" spans="12:12" x14ac:dyDescent="0.2">
      <c r="L432"/>
    </row>
    <row r="433" spans="12:12" x14ac:dyDescent="0.2">
      <c r="L433"/>
    </row>
    <row r="434" spans="12:12" x14ac:dyDescent="0.2">
      <c r="L434"/>
    </row>
    <row r="435" spans="12:12" x14ac:dyDescent="0.2">
      <c r="L435"/>
    </row>
    <row r="436" spans="12:12" x14ac:dyDescent="0.2">
      <c r="L436"/>
    </row>
    <row r="437" spans="12:12" x14ac:dyDescent="0.2">
      <c r="L437"/>
    </row>
    <row r="438" spans="12:12" x14ac:dyDescent="0.2">
      <c r="L438"/>
    </row>
    <row r="439" spans="12:12" x14ac:dyDescent="0.2">
      <c r="L439"/>
    </row>
    <row r="440" spans="12:12" x14ac:dyDescent="0.2">
      <c r="L440"/>
    </row>
    <row r="441" spans="12:12" x14ac:dyDescent="0.2">
      <c r="L441"/>
    </row>
    <row r="442" spans="12:12" x14ac:dyDescent="0.2">
      <c r="L442"/>
    </row>
    <row r="443" spans="12:12" x14ac:dyDescent="0.2">
      <c r="L443"/>
    </row>
    <row r="444" spans="12:12" x14ac:dyDescent="0.2">
      <c r="L444"/>
    </row>
    <row r="445" spans="12:12" x14ac:dyDescent="0.2">
      <c r="L445"/>
    </row>
    <row r="446" spans="12:12" x14ac:dyDescent="0.2">
      <c r="L446"/>
    </row>
    <row r="447" spans="12:12" x14ac:dyDescent="0.2">
      <c r="L447"/>
    </row>
    <row r="448" spans="12:12" x14ac:dyDescent="0.2">
      <c r="L448"/>
    </row>
    <row r="449" spans="12:12" x14ac:dyDescent="0.2">
      <c r="L449"/>
    </row>
    <row r="450" spans="12:12" x14ac:dyDescent="0.2">
      <c r="L450"/>
    </row>
    <row r="451" spans="12:12" x14ac:dyDescent="0.2">
      <c r="L451"/>
    </row>
    <row r="452" spans="12:12" x14ac:dyDescent="0.2">
      <c r="L452"/>
    </row>
    <row r="453" spans="12:12" x14ac:dyDescent="0.2">
      <c r="L453"/>
    </row>
    <row r="454" spans="12:12" x14ac:dyDescent="0.2">
      <c r="L454"/>
    </row>
    <row r="455" spans="12:12" x14ac:dyDescent="0.2">
      <c r="L455"/>
    </row>
    <row r="456" spans="12:12" x14ac:dyDescent="0.2">
      <c r="L456"/>
    </row>
    <row r="457" spans="12:12" x14ac:dyDescent="0.2">
      <c r="L457"/>
    </row>
    <row r="458" spans="12:12" x14ac:dyDescent="0.2">
      <c r="L458"/>
    </row>
    <row r="459" spans="12:12" x14ac:dyDescent="0.2">
      <c r="L459"/>
    </row>
    <row r="460" spans="12:12" x14ac:dyDescent="0.2">
      <c r="L460"/>
    </row>
    <row r="461" spans="12:12" x14ac:dyDescent="0.2">
      <c r="L461"/>
    </row>
    <row r="462" spans="12:12" x14ac:dyDescent="0.2">
      <c r="L462"/>
    </row>
    <row r="463" spans="12:12" x14ac:dyDescent="0.2">
      <c r="L463"/>
    </row>
    <row r="464" spans="12:12" x14ac:dyDescent="0.2">
      <c r="L464"/>
    </row>
    <row r="465" spans="12:12" x14ac:dyDescent="0.2">
      <c r="L465"/>
    </row>
    <row r="466" spans="12:12" x14ac:dyDescent="0.2">
      <c r="L466"/>
    </row>
    <row r="467" spans="12:12" x14ac:dyDescent="0.2">
      <c r="L467"/>
    </row>
    <row r="468" spans="12:12" x14ac:dyDescent="0.2">
      <c r="L468"/>
    </row>
    <row r="469" spans="12:12" x14ac:dyDescent="0.2">
      <c r="L469"/>
    </row>
    <row r="470" spans="12:12" x14ac:dyDescent="0.2">
      <c r="L470"/>
    </row>
    <row r="471" spans="12:12" x14ac:dyDescent="0.2">
      <c r="L471"/>
    </row>
    <row r="472" spans="12:12" x14ac:dyDescent="0.2">
      <c r="L472"/>
    </row>
    <row r="473" spans="12:12" x14ac:dyDescent="0.2">
      <c r="L473"/>
    </row>
    <row r="474" spans="12:12" x14ac:dyDescent="0.2">
      <c r="L474"/>
    </row>
    <row r="475" spans="12:12" x14ac:dyDescent="0.2">
      <c r="L475"/>
    </row>
    <row r="476" spans="12:12" x14ac:dyDescent="0.2">
      <c r="L476"/>
    </row>
    <row r="477" spans="12:12" x14ac:dyDescent="0.2">
      <c r="L477"/>
    </row>
    <row r="478" spans="12:12" x14ac:dyDescent="0.2">
      <c r="L478"/>
    </row>
    <row r="479" spans="12:12" x14ac:dyDescent="0.2">
      <c r="L479"/>
    </row>
    <row r="480" spans="12:12" x14ac:dyDescent="0.2">
      <c r="L480"/>
    </row>
    <row r="481" spans="12:12" x14ac:dyDescent="0.2">
      <c r="L481"/>
    </row>
    <row r="482" spans="12:12" x14ac:dyDescent="0.2">
      <c r="L482"/>
    </row>
    <row r="483" spans="12:12" x14ac:dyDescent="0.2">
      <c r="L483"/>
    </row>
    <row r="484" spans="12:12" x14ac:dyDescent="0.2">
      <c r="L484"/>
    </row>
    <row r="485" spans="12:12" x14ac:dyDescent="0.2">
      <c r="L485"/>
    </row>
    <row r="486" spans="12:12" x14ac:dyDescent="0.2">
      <c r="L486"/>
    </row>
    <row r="487" spans="12:12" x14ac:dyDescent="0.2">
      <c r="L487"/>
    </row>
    <row r="488" spans="12:12" x14ac:dyDescent="0.2">
      <c r="L488"/>
    </row>
    <row r="489" spans="12:12" x14ac:dyDescent="0.2">
      <c r="L489"/>
    </row>
    <row r="490" spans="12:12" x14ac:dyDescent="0.2">
      <c r="L490"/>
    </row>
    <row r="491" spans="12:12" x14ac:dyDescent="0.2">
      <c r="L491"/>
    </row>
    <row r="492" spans="12:12" x14ac:dyDescent="0.2">
      <c r="L492"/>
    </row>
    <row r="493" spans="12:12" x14ac:dyDescent="0.2">
      <c r="L493"/>
    </row>
    <row r="494" spans="12:12" x14ac:dyDescent="0.2">
      <c r="L494"/>
    </row>
    <row r="495" spans="12:12" x14ac:dyDescent="0.2">
      <c r="L495"/>
    </row>
    <row r="496" spans="12:12" x14ac:dyDescent="0.2">
      <c r="L496"/>
    </row>
    <row r="497" spans="12:12" x14ac:dyDescent="0.2">
      <c r="L497"/>
    </row>
    <row r="498" spans="12:12" x14ac:dyDescent="0.2">
      <c r="L498"/>
    </row>
    <row r="499" spans="12:12" x14ac:dyDescent="0.2">
      <c r="L499"/>
    </row>
    <row r="500" spans="12:12" x14ac:dyDescent="0.2">
      <c r="L500"/>
    </row>
    <row r="501" spans="12:12" x14ac:dyDescent="0.2">
      <c r="L501"/>
    </row>
    <row r="502" spans="12:12" x14ac:dyDescent="0.2">
      <c r="L502"/>
    </row>
    <row r="503" spans="12:12" x14ac:dyDescent="0.2">
      <c r="L503"/>
    </row>
    <row r="504" spans="12:12" x14ac:dyDescent="0.2">
      <c r="L504"/>
    </row>
    <row r="505" spans="12:12" x14ac:dyDescent="0.2">
      <c r="L505"/>
    </row>
    <row r="506" spans="12:12" x14ac:dyDescent="0.2">
      <c r="L506"/>
    </row>
    <row r="507" spans="12:12" x14ac:dyDescent="0.2">
      <c r="L507"/>
    </row>
    <row r="508" spans="12:12" x14ac:dyDescent="0.2">
      <c r="L508"/>
    </row>
    <row r="509" spans="12:12" x14ac:dyDescent="0.2">
      <c r="L509"/>
    </row>
    <row r="510" spans="12:12" x14ac:dyDescent="0.2">
      <c r="L510"/>
    </row>
    <row r="511" spans="12:12" x14ac:dyDescent="0.2">
      <c r="L511"/>
    </row>
    <row r="512" spans="12:12" x14ac:dyDescent="0.2">
      <c r="L512"/>
    </row>
    <row r="513" spans="12:12" x14ac:dyDescent="0.2">
      <c r="L513"/>
    </row>
    <row r="514" spans="12:12" x14ac:dyDescent="0.2">
      <c r="L514"/>
    </row>
    <row r="515" spans="12:12" x14ac:dyDescent="0.2">
      <c r="L515"/>
    </row>
    <row r="516" spans="12:12" x14ac:dyDescent="0.2">
      <c r="L516"/>
    </row>
    <row r="517" spans="12:12" x14ac:dyDescent="0.2">
      <c r="L517"/>
    </row>
    <row r="518" spans="12:12" x14ac:dyDescent="0.2">
      <c r="L518"/>
    </row>
    <row r="519" spans="12:12" x14ac:dyDescent="0.2">
      <c r="L519"/>
    </row>
    <row r="520" spans="12:12" x14ac:dyDescent="0.2">
      <c r="L520"/>
    </row>
    <row r="521" spans="12:12" x14ac:dyDescent="0.2">
      <c r="L521"/>
    </row>
    <row r="522" spans="12:12" x14ac:dyDescent="0.2">
      <c r="L522"/>
    </row>
    <row r="523" spans="12:12" x14ac:dyDescent="0.2">
      <c r="L523"/>
    </row>
    <row r="524" spans="12:12" x14ac:dyDescent="0.2">
      <c r="L524"/>
    </row>
    <row r="525" spans="12:12" x14ac:dyDescent="0.2">
      <c r="L525"/>
    </row>
    <row r="526" spans="12:12" x14ac:dyDescent="0.2">
      <c r="L526"/>
    </row>
    <row r="527" spans="12:12" x14ac:dyDescent="0.2">
      <c r="L527"/>
    </row>
    <row r="528" spans="12:12" x14ac:dyDescent="0.2">
      <c r="L528"/>
    </row>
    <row r="529" spans="12:12" x14ac:dyDescent="0.2">
      <c r="L529"/>
    </row>
    <row r="530" spans="12:12" x14ac:dyDescent="0.2">
      <c r="L530"/>
    </row>
    <row r="531" spans="12:12" x14ac:dyDescent="0.2">
      <c r="L531"/>
    </row>
    <row r="532" spans="12:12" x14ac:dyDescent="0.2">
      <c r="L532"/>
    </row>
    <row r="533" spans="12:12" x14ac:dyDescent="0.2">
      <c r="L533"/>
    </row>
    <row r="534" spans="12:12" x14ac:dyDescent="0.2">
      <c r="L534"/>
    </row>
    <row r="535" spans="12:12" x14ac:dyDescent="0.2">
      <c r="L535"/>
    </row>
    <row r="536" spans="12:12" x14ac:dyDescent="0.2">
      <c r="L536"/>
    </row>
    <row r="537" spans="12:12" x14ac:dyDescent="0.2">
      <c r="L537"/>
    </row>
    <row r="538" spans="12:12" x14ac:dyDescent="0.2">
      <c r="L538"/>
    </row>
    <row r="539" spans="12:12" x14ac:dyDescent="0.2">
      <c r="L539"/>
    </row>
    <row r="540" spans="12:12" x14ac:dyDescent="0.2">
      <c r="L540"/>
    </row>
    <row r="541" spans="12:12" x14ac:dyDescent="0.2">
      <c r="L541"/>
    </row>
    <row r="542" spans="12:12" x14ac:dyDescent="0.2">
      <c r="L542"/>
    </row>
    <row r="543" spans="12:12" x14ac:dyDescent="0.2">
      <c r="L543"/>
    </row>
    <row r="544" spans="12:12" x14ac:dyDescent="0.2">
      <c r="L544"/>
    </row>
    <row r="545" spans="12:12" x14ac:dyDescent="0.2">
      <c r="L545"/>
    </row>
    <row r="546" spans="12:12" x14ac:dyDescent="0.2">
      <c r="L546"/>
    </row>
    <row r="547" spans="12:12" x14ac:dyDescent="0.2">
      <c r="L547"/>
    </row>
    <row r="548" spans="12:12" x14ac:dyDescent="0.2">
      <c r="L548"/>
    </row>
    <row r="549" spans="12:12" x14ac:dyDescent="0.2">
      <c r="L549"/>
    </row>
    <row r="550" spans="12:12" x14ac:dyDescent="0.2">
      <c r="L550"/>
    </row>
    <row r="551" spans="12:12" x14ac:dyDescent="0.2">
      <c r="L551"/>
    </row>
    <row r="552" spans="12:12" x14ac:dyDescent="0.2">
      <c r="L552"/>
    </row>
    <row r="553" spans="12:12" x14ac:dyDescent="0.2">
      <c r="L553"/>
    </row>
    <row r="554" spans="12:12" x14ac:dyDescent="0.2">
      <c r="L554"/>
    </row>
    <row r="555" spans="12:12" x14ac:dyDescent="0.2">
      <c r="L555"/>
    </row>
    <row r="556" spans="12:12" x14ac:dyDescent="0.2">
      <c r="L556"/>
    </row>
    <row r="557" spans="12:12" x14ac:dyDescent="0.2">
      <c r="L557"/>
    </row>
    <row r="558" spans="12:12" x14ac:dyDescent="0.2">
      <c r="L558"/>
    </row>
    <row r="559" spans="12:12" x14ac:dyDescent="0.2">
      <c r="L559"/>
    </row>
    <row r="560" spans="12:12" x14ac:dyDescent="0.2">
      <c r="L560"/>
    </row>
    <row r="561" spans="12:12" x14ac:dyDescent="0.2">
      <c r="L561"/>
    </row>
    <row r="562" spans="12:12" x14ac:dyDescent="0.2">
      <c r="L562"/>
    </row>
    <row r="563" spans="12:12" x14ac:dyDescent="0.2">
      <c r="L563"/>
    </row>
    <row r="564" spans="12:12" x14ac:dyDescent="0.2">
      <c r="L564"/>
    </row>
    <row r="565" spans="12:12" x14ac:dyDescent="0.2">
      <c r="L565"/>
    </row>
    <row r="566" spans="12:12" x14ac:dyDescent="0.2">
      <c r="L566"/>
    </row>
    <row r="567" spans="12:12" x14ac:dyDescent="0.2">
      <c r="L567"/>
    </row>
    <row r="568" spans="12:12" x14ac:dyDescent="0.2">
      <c r="L568"/>
    </row>
    <row r="569" spans="12:12" x14ac:dyDescent="0.2">
      <c r="L569"/>
    </row>
    <row r="570" spans="12:12" x14ac:dyDescent="0.2">
      <c r="L570"/>
    </row>
    <row r="571" spans="12:12" x14ac:dyDescent="0.2">
      <c r="L571"/>
    </row>
    <row r="572" spans="12:12" x14ac:dyDescent="0.2">
      <c r="L572"/>
    </row>
    <row r="573" spans="12:12" x14ac:dyDescent="0.2">
      <c r="L573"/>
    </row>
    <row r="574" spans="12:12" x14ac:dyDescent="0.2">
      <c r="L574"/>
    </row>
    <row r="575" spans="12:12" x14ac:dyDescent="0.2">
      <c r="L575"/>
    </row>
    <row r="576" spans="12:12" x14ac:dyDescent="0.2">
      <c r="L576"/>
    </row>
    <row r="577" spans="12:12" x14ac:dyDescent="0.2">
      <c r="L577"/>
    </row>
    <row r="578" spans="12:12" x14ac:dyDescent="0.2">
      <c r="L578"/>
    </row>
    <row r="579" spans="12:12" x14ac:dyDescent="0.2">
      <c r="L579"/>
    </row>
    <row r="580" spans="12:12" x14ac:dyDescent="0.2">
      <c r="L580"/>
    </row>
    <row r="581" spans="12:12" x14ac:dyDescent="0.2">
      <c r="L581"/>
    </row>
    <row r="582" spans="12:12" x14ac:dyDescent="0.2">
      <c r="L582"/>
    </row>
    <row r="583" spans="12:12" x14ac:dyDescent="0.2">
      <c r="L583"/>
    </row>
    <row r="584" spans="12:12" x14ac:dyDescent="0.2">
      <c r="L584"/>
    </row>
    <row r="585" spans="12:12" x14ac:dyDescent="0.2">
      <c r="L585"/>
    </row>
    <row r="586" spans="12:12" x14ac:dyDescent="0.2">
      <c r="L586"/>
    </row>
    <row r="587" spans="12:12" x14ac:dyDescent="0.2">
      <c r="L587"/>
    </row>
    <row r="588" spans="12:12" x14ac:dyDescent="0.2">
      <c r="L588"/>
    </row>
    <row r="589" spans="12:12" x14ac:dyDescent="0.2">
      <c r="L589"/>
    </row>
    <row r="590" spans="12:12" x14ac:dyDescent="0.2">
      <c r="L590"/>
    </row>
    <row r="591" spans="12:12" x14ac:dyDescent="0.2">
      <c r="L591"/>
    </row>
    <row r="592" spans="12:12" x14ac:dyDescent="0.2">
      <c r="L592"/>
    </row>
    <row r="593" spans="12:12" x14ac:dyDescent="0.2">
      <c r="L593"/>
    </row>
    <row r="594" spans="12:12" x14ac:dyDescent="0.2">
      <c r="L594"/>
    </row>
    <row r="595" spans="12:12" x14ac:dyDescent="0.2">
      <c r="L595"/>
    </row>
    <row r="596" spans="12:12" x14ac:dyDescent="0.2">
      <c r="L596"/>
    </row>
    <row r="597" spans="12:12" x14ac:dyDescent="0.2">
      <c r="L597"/>
    </row>
    <row r="598" spans="12:12" x14ac:dyDescent="0.2">
      <c r="L598"/>
    </row>
    <row r="599" spans="12:12" x14ac:dyDescent="0.2">
      <c r="L599"/>
    </row>
    <row r="600" spans="12:12" x14ac:dyDescent="0.2">
      <c r="L600"/>
    </row>
    <row r="601" spans="12:12" x14ac:dyDescent="0.2">
      <c r="L601"/>
    </row>
    <row r="602" spans="12:12" x14ac:dyDescent="0.2">
      <c r="L602"/>
    </row>
    <row r="603" spans="12:12" x14ac:dyDescent="0.2">
      <c r="L603"/>
    </row>
    <row r="604" spans="12:12" x14ac:dyDescent="0.2">
      <c r="L604"/>
    </row>
    <row r="605" spans="12:12" x14ac:dyDescent="0.2">
      <c r="L605"/>
    </row>
    <row r="606" spans="12:12" x14ac:dyDescent="0.2">
      <c r="L606"/>
    </row>
    <row r="607" spans="12:12" x14ac:dyDescent="0.2">
      <c r="L607"/>
    </row>
    <row r="608" spans="12:12" x14ac:dyDescent="0.2">
      <c r="L608"/>
    </row>
    <row r="609" spans="12:12" x14ac:dyDescent="0.2">
      <c r="L609"/>
    </row>
    <row r="610" spans="12:12" x14ac:dyDescent="0.2">
      <c r="L610"/>
    </row>
    <row r="611" spans="12:12" x14ac:dyDescent="0.2">
      <c r="L611"/>
    </row>
    <row r="612" spans="12:12" x14ac:dyDescent="0.2">
      <c r="L612"/>
    </row>
    <row r="613" spans="12:12" x14ac:dyDescent="0.2">
      <c r="L613"/>
    </row>
    <row r="614" spans="12:12" x14ac:dyDescent="0.2">
      <c r="L614"/>
    </row>
    <row r="615" spans="12:12" x14ac:dyDescent="0.2">
      <c r="L615"/>
    </row>
    <row r="616" spans="12:12" x14ac:dyDescent="0.2">
      <c r="L616"/>
    </row>
    <row r="617" spans="12:12" x14ac:dyDescent="0.2">
      <c r="L617"/>
    </row>
    <row r="618" spans="12:12" x14ac:dyDescent="0.2">
      <c r="L618"/>
    </row>
    <row r="619" spans="12:12" x14ac:dyDescent="0.2">
      <c r="L619"/>
    </row>
    <row r="620" spans="12:12" x14ac:dyDescent="0.2">
      <c r="L620"/>
    </row>
    <row r="621" spans="12:12" x14ac:dyDescent="0.2">
      <c r="L621"/>
    </row>
    <row r="622" spans="12:12" x14ac:dyDescent="0.2">
      <c r="L622"/>
    </row>
    <row r="623" spans="12:12" x14ac:dyDescent="0.2">
      <c r="L623"/>
    </row>
    <row r="624" spans="12:12" x14ac:dyDescent="0.2">
      <c r="L624"/>
    </row>
    <row r="625" spans="12:12" x14ac:dyDescent="0.2">
      <c r="L625"/>
    </row>
    <row r="626" spans="12:12" x14ac:dyDescent="0.2">
      <c r="L626"/>
    </row>
    <row r="627" spans="12:12" x14ac:dyDescent="0.2">
      <c r="L627"/>
    </row>
    <row r="628" spans="12:12" x14ac:dyDescent="0.2">
      <c r="L628"/>
    </row>
    <row r="629" spans="12:12" x14ac:dyDescent="0.2">
      <c r="L629"/>
    </row>
    <row r="630" spans="12:12" x14ac:dyDescent="0.2">
      <c r="L630"/>
    </row>
    <row r="631" spans="12:12" x14ac:dyDescent="0.2">
      <c r="L631"/>
    </row>
    <row r="632" spans="12:12" x14ac:dyDescent="0.2">
      <c r="L632"/>
    </row>
    <row r="633" spans="12:12" x14ac:dyDescent="0.2">
      <c r="L633"/>
    </row>
    <row r="634" spans="12:12" x14ac:dyDescent="0.2">
      <c r="L634"/>
    </row>
    <row r="635" spans="12:12" x14ac:dyDescent="0.2">
      <c r="L635"/>
    </row>
    <row r="636" spans="12:12" x14ac:dyDescent="0.2">
      <c r="L636"/>
    </row>
    <row r="637" spans="12:12" x14ac:dyDescent="0.2">
      <c r="L637"/>
    </row>
    <row r="638" spans="12:12" x14ac:dyDescent="0.2">
      <c r="L638"/>
    </row>
    <row r="639" spans="12:12" x14ac:dyDescent="0.2">
      <c r="L639"/>
    </row>
    <row r="640" spans="12:12" x14ac:dyDescent="0.2">
      <c r="L640"/>
    </row>
    <row r="641" spans="12:12" x14ac:dyDescent="0.2">
      <c r="L641"/>
    </row>
    <row r="642" spans="12:12" x14ac:dyDescent="0.2">
      <c r="L642"/>
    </row>
    <row r="643" spans="12:12" x14ac:dyDescent="0.2">
      <c r="L643"/>
    </row>
    <row r="644" spans="12:12" x14ac:dyDescent="0.2">
      <c r="L644"/>
    </row>
    <row r="645" spans="12:12" x14ac:dyDescent="0.2">
      <c r="L645"/>
    </row>
    <row r="646" spans="12:12" x14ac:dyDescent="0.2">
      <c r="L646"/>
    </row>
    <row r="647" spans="12:12" x14ac:dyDescent="0.2">
      <c r="L647"/>
    </row>
    <row r="648" spans="12:12" x14ac:dyDescent="0.2">
      <c r="L648"/>
    </row>
    <row r="649" spans="12:12" x14ac:dyDescent="0.2">
      <c r="L649"/>
    </row>
    <row r="650" spans="12:12" x14ac:dyDescent="0.2">
      <c r="L650"/>
    </row>
    <row r="651" spans="12:12" x14ac:dyDescent="0.2">
      <c r="L651"/>
    </row>
    <row r="652" spans="12:12" x14ac:dyDescent="0.2">
      <c r="L652"/>
    </row>
    <row r="653" spans="12:12" x14ac:dyDescent="0.2">
      <c r="L653"/>
    </row>
    <row r="654" spans="12:12" x14ac:dyDescent="0.2">
      <c r="L654"/>
    </row>
    <row r="655" spans="12:12" x14ac:dyDescent="0.2">
      <c r="L655"/>
    </row>
    <row r="656" spans="12:12" x14ac:dyDescent="0.2">
      <c r="L656"/>
    </row>
    <row r="657" spans="12:12" x14ac:dyDescent="0.2">
      <c r="L657"/>
    </row>
    <row r="658" spans="12:12" x14ac:dyDescent="0.2">
      <c r="L658"/>
    </row>
    <row r="659" spans="12:12" x14ac:dyDescent="0.2">
      <c r="L659"/>
    </row>
    <row r="660" spans="12:12" x14ac:dyDescent="0.2">
      <c r="L660"/>
    </row>
    <row r="661" spans="12:12" x14ac:dyDescent="0.2">
      <c r="L661"/>
    </row>
    <row r="662" spans="12:12" x14ac:dyDescent="0.2">
      <c r="L662"/>
    </row>
    <row r="663" spans="12:12" x14ac:dyDescent="0.2">
      <c r="L663"/>
    </row>
    <row r="664" spans="12:12" x14ac:dyDescent="0.2">
      <c r="L664"/>
    </row>
    <row r="665" spans="12:12" x14ac:dyDescent="0.2">
      <c r="L665"/>
    </row>
    <row r="666" spans="12:12" x14ac:dyDescent="0.2">
      <c r="L666"/>
    </row>
    <row r="667" spans="12:12" x14ac:dyDescent="0.2">
      <c r="L667"/>
    </row>
    <row r="668" spans="12:12" x14ac:dyDescent="0.2">
      <c r="L668"/>
    </row>
    <row r="669" spans="12:12" x14ac:dyDescent="0.2">
      <c r="L669"/>
    </row>
    <row r="670" spans="12:12" x14ac:dyDescent="0.2">
      <c r="L670"/>
    </row>
    <row r="671" spans="12:12" x14ac:dyDescent="0.2">
      <c r="L671"/>
    </row>
    <row r="672" spans="12:12" x14ac:dyDescent="0.2">
      <c r="L672"/>
    </row>
    <row r="673" spans="12:12" x14ac:dyDescent="0.2">
      <c r="L673"/>
    </row>
    <row r="674" spans="12:12" x14ac:dyDescent="0.2">
      <c r="L674"/>
    </row>
    <row r="675" spans="12:12" x14ac:dyDescent="0.2">
      <c r="L675"/>
    </row>
    <row r="676" spans="12:12" x14ac:dyDescent="0.2">
      <c r="L676"/>
    </row>
    <row r="677" spans="12:12" x14ac:dyDescent="0.2">
      <c r="L677"/>
    </row>
    <row r="678" spans="12:12" x14ac:dyDescent="0.2">
      <c r="L678"/>
    </row>
    <row r="679" spans="12:12" x14ac:dyDescent="0.2">
      <c r="L679"/>
    </row>
    <row r="680" spans="12:12" x14ac:dyDescent="0.2">
      <c r="L680"/>
    </row>
    <row r="681" spans="12:12" x14ac:dyDescent="0.2">
      <c r="L681"/>
    </row>
    <row r="682" spans="12:12" x14ac:dyDescent="0.2">
      <c r="L682"/>
    </row>
    <row r="683" spans="12:12" x14ac:dyDescent="0.2">
      <c r="L683"/>
    </row>
    <row r="684" spans="12:12" x14ac:dyDescent="0.2">
      <c r="L684"/>
    </row>
    <row r="685" spans="12:12" x14ac:dyDescent="0.2">
      <c r="L685"/>
    </row>
    <row r="686" spans="12:12" x14ac:dyDescent="0.2">
      <c r="L686"/>
    </row>
    <row r="687" spans="12:12" x14ac:dyDescent="0.2">
      <c r="L687"/>
    </row>
    <row r="688" spans="12:12" x14ac:dyDescent="0.2">
      <c r="L688"/>
    </row>
    <row r="689" spans="12:12" x14ac:dyDescent="0.2">
      <c r="L689"/>
    </row>
    <row r="690" spans="12:12" x14ac:dyDescent="0.2">
      <c r="L690"/>
    </row>
    <row r="691" spans="12:12" x14ac:dyDescent="0.2">
      <c r="L691"/>
    </row>
    <row r="692" spans="12:12" x14ac:dyDescent="0.2">
      <c r="L692"/>
    </row>
    <row r="693" spans="12:12" x14ac:dyDescent="0.2">
      <c r="L693"/>
    </row>
    <row r="694" spans="12:12" x14ac:dyDescent="0.2">
      <c r="L694"/>
    </row>
    <row r="695" spans="12:12" x14ac:dyDescent="0.2">
      <c r="L695"/>
    </row>
    <row r="696" spans="12:12" x14ac:dyDescent="0.2">
      <c r="L696"/>
    </row>
    <row r="697" spans="12:12" x14ac:dyDescent="0.2">
      <c r="L697"/>
    </row>
    <row r="698" spans="12:12" x14ac:dyDescent="0.2">
      <c r="L698"/>
    </row>
    <row r="699" spans="12:12" x14ac:dyDescent="0.2">
      <c r="L699"/>
    </row>
    <row r="700" spans="12:12" x14ac:dyDescent="0.2">
      <c r="L700"/>
    </row>
    <row r="701" spans="12:12" x14ac:dyDescent="0.2">
      <c r="L701"/>
    </row>
    <row r="702" spans="12:12" x14ac:dyDescent="0.2">
      <c r="L702"/>
    </row>
    <row r="703" spans="12:12" x14ac:dyDescent="0.2">
      <c r="L703"/>
    </row>
    <row r="704" spans="12:12" x14ac:dyDescent="0.2">
      <c r="L704"/>
    </row>
    <row r="705" spans="12:12" x14ac:dyDescent="0.2">
      <c r="L705"/>
    </row>
    <row r="706" spans="12:12" x14ac:dyDescent="0.2">
      <c r="L706"/>
    </row>
    <row r="707" spans="12:12" x14ac:dyDescent="0.2">
      <c r="L707"/>
    </row>
    <row r="708" spans="12:12" x14ac:dyDescent="0.2">
      <c r="L708"/>
    </row>
    <row r="709" spans="12:12" x14ac:dyDescent="0.2">
      <c r="L709"/>
    </row>
    <row r="710" spans="12:12" x14ac:dyDescent="0.2">
      <c r="L710"/>
    </row>
    <row r="711" spans="12:12" x14ac:dyDescent="0.2">
      <c r="L711"/>
    </row>
    <row r="712" spans="12:12" x14ac:dyDescent="0.2">
      <c r="L712"/>
    </row>
    <row r="713" spans="12:12" x14ac:dyDescent="0.2">
      <c r="L713"/>
    </row>
    <row r="714" spans="12:12" x14ac:dyDescent="0.2">
      <c r="L714"/>
    </row>
    <row r="715" spans="12:12" x14ac:dyDescent="0.2">
      <c r="L715"/>
    </row>
    <row r="716" spans="12:12" x14ac:dyDescent="0.2">
      <c r="L716"/>
    </row>
    <row r="717" spans="12:12" x14ac:dyDescent="0.2">
      <c r="L717"/>
    </row>
    <row r="718" spans="12:12" x14ac:dyDescent="0.2">
      <c r="L718"/>
    </row>
    <row r="719" spans="12:12" x14ac:dyDescent="0.2">
      <c r="L719"/>
    </row>
    <row r="720" spans="12:12" x14ac:dyDescent="0.2">
      <c r="L720"/>
    </row>
    <row r="721" spans="12:12" x14ac:dyDescent="0.2">
      <c r="L721"/>
    </row>
    <row r="722" spans="12:12" x14ac:dyDescent="0.2">
      <c r="L722"/>
    </row>
    <row r="723" spans="12:12" x14ac:dyDescent="0.2">
      <c r="L723"/>
    </row>
    <row r="724" spans="12:12" x14ac:dyDescent="0.2">
      <c r="L724"/>
    </row>
    <row r="725" spans="12:12" x14ac:dyDescent="0.2">
      <c r="L725"/>
    </row>
    <row r="726" spans="12:12" x14ac:dyDescent="0.2">
      <c r="L726"/>
    </row>
    <row r="727" spans="12:12" x14ac:dyDescent="0.2">
      <c r="L727"/>
    </row>
    <row r="728" spans="12:12" x14ac:dyDescent="0.2">
      <c r="L728"/>
    </row>
    <row r="729" spans="12:12" x14ac:dyDescent="0.2">
      <c r="L729"/>
    </row>
    <row r="730" spans="12:12" x14ac:dyDescent="0.2">
      <c r="L730"/>
    </row>
    <row r="731" spans="12:12" x14ac:dyDescent="0.2">
      <c r="L731"/>
    </row>
    <row r="732" spans="12:12" x14ac:dyDescent="0.2">
      <c r="L732"/>
    </row>
    <row r="733" spans="12:12" x14ac:dyDescent="0.2">
      <c r="L733"/>
    </row>
    <row r="734" spans="12:12" x14ac:dyDescent="0.2">
      <c r="L734"/>
    </row>
    <row r="735" spans="12:12" x14ac:dyDescent="0.2">
      <c r="L735"/>
    </row>
    <row r="736" spans="12:12" x14ac:dyDescent="0.2">
      <c r="L736"/>
    </row>
    <row r="737" spans="12:12" x14ac:dyDescent="0.2">
      <c r="L737"/>
    </row>
    <row r="738" spans="12:12" x14ac:dyDescent="0.2">
      <c r="L738"/>
    </row>
    <row r="739" spans="12:12" x14ac:dyDescent="0.2">
      <c r="L739"/>
    </row>
    <row r="740" spans="12:12" x14ac:dyDescent="0.2">
      <c r="L740"/>
    </row>
    <row r="741" spans="12:12" x14ac:dyDescent="0.2">
      <c r="L741"/>
    </row>
    <row r="742" spans="12:12" x14ac:dyDescent="0.2">
      <c r="L742"/>
    </row>
    <row r="743" spans="12:12" x14ac:dyDescent="0.2">
      <c r="L743"/>
    </row>
    <row r="744" spans="12:12" x14ac:dyDescent="0.2">
      <c r="L744"/>
    </row>
    <row r="745" spans="12:12" x14ac:dyDescent="0.2">
      <c r="L745"/>
    </row>
    <row r="746" spans="12:12" x14ac:dyDescent="0.2">
      <c r="L746"/>
    </row>
    <row r="747" spans="12:12" x14ac:dyDescent="0.2">
      <c r="L747"/>
    </row>
    <row r="748" spans="12:12" x14ac:dyDescent="0.2">
      <c r="L748"/>
    </row>
    <row r="749" spans="12:12" x14ac:dyDescent="0.2">
      <c r="L749"/>
    </row>
    <row r="750" spans="12:12" x14ac:dyDescent="0.2">
      <c r="L750"/>
    </row>
    <row r="751" spans="12:12" x14ac:dyDescent="0.2">
      <c r="L751"/>
    </row>
    <row r="752" spans="12:12" x14ac:dyDescent="0.2">
      <c r="L752"/>
    </row>
    <row r="753" spans="12:12" x14ac:dyDescent="0.2">
      <c r="L753"/>
    </row>
    <row r="754" spans="12:12" x14ac:dyDescent="0.2">
      <c r="L754"/>
    </row>
    <row r="755" spans="12:12" x14ac:dyDescent="0.2">
      <c r="L755"/>
    </row>
    <row r="756" spans="12:12" x14ac:dyDescent="0.2">
      <c r="L756"/>
    </row>
    <row r="757" spans="12:12" x14ac:dyDescent="0.2">
      <c r="L757"/>
    </row>
    <row r="758" spans="12:12" x14ac:dyDescent="0.2">
      <c r="L758"/>
    </row>
    <row r="759" spans="12:12" x14ac:dyDescent="0.2">
      <c r="L759"/>
    </row>
    <row r="760" spans="12:12" x14ac:dyDescent="0.2">
      <c r="L760"/>
    </row>
    <row r="761" spans="12:12" x14ac:dyDescent="0.2">
      <c r="L761"/>
    </row>
    <row r="762" spans="12:12" x14ac:dyDescent="0.2">
      <c r="L762"/>
    </row>
    <row r="763" spans="12:12" x14ac:dyDescent="0.2">
      <c r="L763"/>
    </row>
    <row r="764" spans="12:12" x14ac:dyDescent="0.2">
      <c r="L764"/>
    </row>
    <row r="765" spans="12:12" x14ac:dyDescent="0.2">
      <c r="L765"/>
    </row>
    <row r="766" spans="12:12" x14ac:dyDescent="0.2">
      <c r="L766"/>
    </row>
    <row r="767" spans="12:12" x14ac:dyDescent="0.2">
      <c r="L767"/>
    </row>
    <row r="768" spans="12:12" x14ac:dyDescent="0.2">
      <c r="L768"/>
    </row>
    <row r="769" spans="12:12" x14ac:dyDescent="0.2">
      <c r="L769"/>
    </row>
    <row r="770" spans="12:12" x14ac:dyDescent="0.2">
      <c r="L770"/>
    </row>
    <row r="771" spans="12:12" x14ac:dyDescent="0.2">
      <c r="L771"/>
    </row>
    <row r="772" spans="12:12" x14ac:dyDescent="0.2">
      <c r="L772"/>
    </row>
    <row r="773" spans="12:12" x14ac:dyDescent="0.2">
      <c r="L773"/>
    </row>
    <row r="774" spans="12:12" x14ac:dyDescent="0.2">
      <c r="L774"/>
    </row>
    <row r="775" spans="12:12" x14ac:dyDescent="0.2">
      <c r="L775"/>
    </row>
    <row r="776" spans="12:12" x14ac:dyDescent="0.2">
      <c r="L776"/>
    </row>
    <row r="777" spans="12:12" x14ac:dyDescent="0.2">
      <c r="L777"/>
    </row>
    <row r="778" spans="12:12" x14ac:dyDescent="0.2">
      <c r="L778"/>
    </row>
    <row r="779" spans="12:12" x14ac:dyDescent="0.2">
      <c r="L779"/>
    </row>
    <row r="780" spans="12:12" x14ac:dyDescent="0.2">
      <c r="L780"/>
    </row>
    <row r="781" spans="12:12" x14ac:dyDescent="0.2">
      <c r="L781"/>
    </row>
    <row r="782" spans="12:12" x14ac:dyDescent="0.2">
      <c r="L782"/>
    </row>
    <row r="783" spans="12:12" x14ac:dyDescent="0.2">
      <c r="L783"/>
    </row>
    <row r="784" spans="12:12" x14ac:dyDescent="0.2">
      <c r="L784"/>
    </row>
    <row r="785" spans="12:12" x14ac:dyDescent="0.2">
      <c r="L785"/>
    </row>
    <row r="786" spans="12:12" x14ac:dyDescent="0.2">
      <c r="L786"/>
    </row>
    <row r="787" spans="12:12" x14ac:dyDescent="0.2">
      <c r="L787"/>
    </row>
    <row r="788" spans="12:12" x14ac:dyDescent="0.2">
      <c r="L788"/>
    </row>
    <row r="789" spans="12:12" x14ac:dyDescent="0.2">
      <c r="L789"/>
    </row>
    <row r="790" spans="12:12" x14ac:dyDescent="0.2">
      <c r="L790"/>
    </row>
    <row r="791" spans="12:12" x14ac:dyDescent="0.2">
      <c r="L791"/>
    </row>
    <row r="792" spans="12:12" x14ac:dyDescent="0.2">
      <c r="L792"/>
    </row>
    <row r="793" spans="12:12" x14ac:dyDescent="0.2">
      <c r="L793"/>
    </row>
    <row r="794" spans="12:12" x14ac:dyDescent="0.2">
      <c r="L794"/>
    </row>
    <row r="795" spans="12:12" x14ac:dyDescent="0.2">
      <c r="L795"/>
    </row>
    <row r="796" spans="12:12" x14ac:dyDescent="0.2">
      <c r="L796"/>
    </row>
    <row r="797" spans="12:12" x14ac:dyDescent="0.2">
      <c r="L797"/>
    </row>
    <row r="798" spans="12:12" x14ac:dyDescent="0.2">
      <c r="L798"/>
    </row>
    <row r="799" spans="12:12" x14ac:dyDescent="0.2">
      <c r="L799"/>
    </row>
    <row r="800" spans="12:12" x14ac:dyDescent="0.2">
      <c r="L800"/>
    </row>
    <row r="801" spans="12:12" x14ac:dyDescent="0.2">
      <c r="L801"/>
    </row>
    <row r="802" spans="12:12" x14ac:dyDescent="0.2">
      <c r="L802"/>
    </row>
    <row r="803" spans="12:12" x14ac:dyDescent="0.2">
      <c r="L803"/>
    </row>
    <row r="804" spans="12:12" x14ac:dyDescent="0.2">
      <c r="L804"/>
    </row>
    <row r="805" spans="12:12" x14ac:dyDescent="0.2">
      <c r="L805"/>
    </row>
    <row r="806" spans="12:12" x14ac:dyDescent="0.2">
      <c r="L806"/>
    </row>
    <row r="807" spans="12:12" x14ac:dyDescent="0.2">
      <c r="L807"/>
    </row>
    <row r="808" spans="12:12" x14ac:dyDescent="0.2">
      <c r="L808"/>
    </row>
    <row r="809" spans="12:12" x14ac:dyDescent="0.2">
      <c r="L809"/>
    </row>
    <row r="810" spans="12:12" x14ac:dyDescent="0.2">
      <c r="L810"/>
    </row>
    <row r="811" spans="12:12" x14ac:dyDescent="0.2">
      <c r="L811"/>
    </row>
    <row r="812" spans="12:12" x14ac:dyDescent="0.2">
      <c r="L812"/>
    </row>
    <row r="813" spans="12:12" x14ac:dyDescent="0.2">
      <c r="L813"/>
    </row>
    <row r="814" spans="12:12" x14ac:dyDescent="0.2">
      <c r="L814"/>
    </row>
    <row r="815" spans="12:12" x14ac:dyDescent="0.2">
      <c r="L815"/>
    </row>
    <row r="816" spans="12:12" x14ac:dyDescent="0.2">
      <c r="L816"/>
    </row>
    <row r="817" spans="12:12" x14ac:dyDescent="0.2">
      <c r="L817"/>
    </row>
    <row r="818" spans="12:12" x14ac:dyDescent="0.2">
      <c r="L818"/>
    </row>
    <row r="819" spans="12:12" x14ac:dyDescent="0.2">
      <c r="L819"/>
    </row>
    <row r="820" spans="12:12" x14ac:dyDescent="0.2">
      <c r="L820"/>
    </row>
    <row r="821" spans="12:12" x14ac:dyDescent="0.2">
      <c r="L821"/>
    </row>
    <row r="822" spans="12:12" x14ac:dyDescent="0.2">
      <c r="L822"/>
    </row>
    <row r="823" spans="12:12" x14ac:dyDescent="0.2">
      <c r="L823"/>
    </row>
    <row r="824" spans="12:12" x14ac:dyDescent="0.2">
      <c r="L824"/>
    </row>
    <row r="825" spans="12:12" x14ac:dyDescent="0.2">
      <c r="L825"/>
    </row>
    <row r="826" spans="12:12" x14ac:dyDescent="0.2">
      <c r="L826"/>
    </row>
    <row r="827" spans="12:12" x14ac:dyDescent="0.2">
      <c r="L827"/>
    </row>
    <row r="828" spans="12:12" x14ac:dyDescent="0.2">
      <c r="L828"/>
    </row>
    <row r="829" spans="12:12" x14ac:dyDescent="0.2">
      <c r="L829"/>
    </row>
    <row r="830" spans="12:12" x14ac:dyDescent="0.2">
      <c r="L830"/>
    </row>
    <row r="831" spans="12:12" x14ac:dyDescent="0.2">
      <c r="L831"/>
    </row>
    <row r="832" spans="12:12" x14ac:dyDescent="0.2">
      <c r="L832"/>
    </row>
    <row r="833" spans="12:12" x14ac:dyDescent="0.2">
      <c r="L833"/>
    </row>
    <row r="834" spans="12:12" x14ac:dyDescent="0.2">
      <c r="L834"/>
    </row>
    <row r="835" spans="12:12" x14ac:dyDescent="0.2">
      <c r="L835"/>
    </row>
    <row r="836" spans="12:12" x14ac:dyDescent="0.2">
      <c r="L836"/>
    </row>
    <row r="837" spans="12:12" x14ac:dyDescent="0.2">
      <c r="L837"/>
    </row>
    <row r="838" spans="12:12" x14ac:dyDescent="0.2">
      <c r="L838"/>
    </row>
    <row r="839" spans="12:12" x14ac:dyDescent="0.2">
      <c r="L839"/>
    </row>
    <row r="840" spans="12:12" x14ac:dyDescent="0.2">
      <c r="L840"/>
    </row>
    <row r="841" spans="12:12" x14ac:dyDescent="0.2">
      <c r="L841"/>
    </row>
    <row r="842" spans="12:12" x14ac:dyDescent="0.2">
      <c r="L842"/>
    </row>
    <row r="843" spans="12:12" x14ac:dyDescent="0.2">
      <c r="L843"/>
    </row>
    <row r="844" spans="12:12" x14ac:dyDescent="0.2">
      <c r="L844"/>
    </row>
    <row r="845" spans="12:12" x14ac:dyDescent="0.2">
      <c r="L845"/>
    </row>
    <row r="846" spans="12:12" x14ac:dyDescent="0.2">
      <c r="L846"/>
    </row>
    <row r="847" spans="12:12" x14ac:dyDescent="0.2">
      <c r="L847"/>
    </row>
    <row r="848" spans="12:12" x14ac:dyDescent="0.2">
      <c r="L848"/>
    </row>
    <row r="849" spans="12:12" x14ac:dyDescent="0.2">
      <c r="L849"/>
    </row>
    <row r="850" spans="12:12" x14ac:dyDescent="0.2">
      <c r="L850"/>
    </row>
    <row r="851" spans="12:12" x14ac:dyDescent="0.2">
      <c r="L851"/>
    </row>
    <row r="852" spans="12:12" x14ac:dyDescent="0.2">
      <c r="L852"/>
    </row>
    <row r="853" spans="12:12" x14ac:dyDescent="0.2">
      <c r="L853"/>
    </row>
    <row r="854" spans="12:12" x14ac:dyDescent="0.2">
      <c r="L854"/>
    </row>
    <row r="855" spans="12:12" x14ac:dyDescent="0.2">
      <c r="L855"/>
    </row>
    <row r="856" spans="12:12" x14ac:dyDescent="0.2">
      <c r="L856"/>
    </row>
    <row r="857" spans="12:12" x14ac:dyDescent="0.2">
      <c r="L857"/>
    </row>
    <row r="858" spans="12:12" x14ac:dyDescent="0.2">
      <c r="L858"/>
    </row>
    <row r="859" spans="12:12" x14ac:dyDescent="0.2">
      <c r="L859"/>
    </row>
    <row r="860" spans="12:12" x14ac:dyDescent="0.2">
      <c r="L860"/>
    </row>
    <row r="861" spans="12:12" x14ac:dyDescent="0.2">
      <c r="L861"/>
    </row>
    <row r="862" spans="12:12" x14ac:dyDescent="0.2">
      <c r="L862"/>
    </row>
    <row r="863" spans="12:12" x14ac:dyDescent="0.2">
      <c r="L863"/>
    </row>
    <row r="864" spans="12:12" x14ac:dyDescent="0.2">
      <c r="L864"/>
    </row>
    <row r="865" spans="12:12" x14ac:dyDescent="0.2">
      <c r="L865"/>
    </row>
    <row r="866" spans="12:12" x14ac:dyDescent="0.2">
      <c r="L866"/>
    </row>
    <row r="867" spans="12:12" x14ac:dyDescent="0.2">
      <c r="L867"/>
    </row>
    <row r="868" spans="12:12" x14ac:dyDescent="0.2">
      <c r="L868"/>
    </row>
    <row r="869" spans="12:12" x14ac:dyDescent="0.2">
      <c r="L869"/>
    </row>
    <row r="870" spans="12:12" x14ac:dyDescent="0.2">
      <c r="L870"/>
    </row>
    <row r="871" spans="12:12" x14ac:dyDescent="0.2">
      <c r="L871"/>
    </row>
    <row r="872" spans="12:12" x14ac:dyDescent="0.2">
      <c r="L872"/>
    </row>
    <row r="873" spans="12:12" x14ac:dyDescent="0.2">
      <c r="L873"/>
    </row>
    <row r="874" spans="12:12" x14ac:dyDescent="0.2">
      <c r="L874"/>
    </row>
    <row r="875" spans="12:12" x14ac:dyDescent="0.2">
      <c r="L875"/>
    </row>
    <row r="876" spans="12:12" x14ac:dyDescent="0.2">
      <c r="L876"/>
    </row>
    <row r="877" spans="12:12" x14ac:dyDescent="0.2">
      <c r="L877"/>
    </row>
    <row r="878" spans="12:12" x14ac:dyDescent="0.2">
      <c r="L878"/>
    </row>
    <row r="879" spans="12:12" x14ac:dyDescent="0.2">
      <c r="L879"/>
    </row>
    <row r="880" spans="12:12" x14ac:dyDescent="0.2">
      <c r="L880"/>
    </row>
    <row r="881" spans="12:12" x14ac:dyDescent="0.2">
      <c r="L881"/>
    </row>
    <row r="882" spans="12:12" x14ac:dyDescent="0.2">
      <c r="L882"/>
    </row>
    <row r="883" spans="12:12" x14ac:dyDescent="0.2">
      <c r="L883"/>
    </row>
    <row r="884" spans="12:12" x14ac:dyDescent="0.2">
      <c r="L884"/>
    </row>
    <row r="885" spans="12:12" x14ac:dyDescent="0.2">
      <c r="L885"/>
    </row>
    <row r="886" spans="12:12" x14ac:dyDescent="0.2">
      <c r="L886"/>
    </row>
    <row r="887" spans="12:12" x14ac:dyDescent="0.2">
      <c r="L887"/>
    </row>
    <row r="888" spans="12:12" x14ac:dyDescent="0.2">
      <c r="L888"/>
    </row>
    <row r="889" spans="12:12" x14ac:dyDescent="0.2">
      <c r="L889"/>
    </row>
    <row r="890" spans="12:12" x14ac:dyDescent="0.2">
      <c r="L890"/>
    </row>
    <row r="891" spans="12:12" x14ac:dyDescent="0.2">
      <c r="L891"/>
    </row>
    <row r="892" spans="12:12" x14ac:dyDescent="0.2">
      <c r="L892"/>
    </row>
    <row r="893" spans="12:12" x14ac:dyDescent="0.2">
      <c r="L893"/>
    </row>
    <row r="894" spans="12:12" x14ac:dyDescent="0.2">
      <c r="L894"/>
    </row>
    <row r="895" spans="12:12" x14ac:dyDescent="0.2">
      <c r="L895"/>
    </row>
    <row r="896" spans="12:12" x14ac:dyDescent="0.2">
      <c r="L896"/>
    </row>
    <row r="897" spans="12:12" x14ac:dyDescent="0.2">
      <c r="L897"/>
    </row>
    <row r="898" spans="12:12" x14ac:dyDescent="0.2">
      <c r="L898"/>
    </row>
    <row r="899" spans="12:12" x14ac:dyDescent="0.2">
      <c r="L899"/>
    </row>
    <row r="900" spans="12:12" x14ac:dyDescent="0.2">
      <c r="L900"/>
    </row>
    <row r="901" spans="12:12" x14ac:dyDescent="0.2">
      <c r="L901"/>
    </row>
    <row r="902" spans="12:12" x14ac:dyDescent="0.2">
      <c r="L902"/>
    </row>
    <row r="903" spans="12:12" x14ac:dyDescent="0.2">
      <c r="L903"/>
    </row>
    <row r="904" spans="12:12" x14ac:dyDescent="0.2">
      <c r="L904"/>
    </row>
    <row r="905" spans="12:12" x14ac:dyDescent="0.2">
      <c r="L905"/>
    </row>
    <row r="906" spans="12:12" x14ac:dyDescent="0.2">
      <c r="L906"/>
    </row>
    <row r="907" spans="12:12" x14ac:dyDescent="0.2">
      <c r="L907"/>
    </row>
    <row r="908" spans="12:12" x14ac:dyDescent="0.2">
      <c r="L908"/>
    </row>
    <row r="909" spans="12:12" x14ac:dyDescent="0.2">
      <c r="L909"/>
    </row>
    <row r="910" spans="12:12" x14ac:dyDescent="0.2">
      <c r="L910"/>
    </row>
    <row r="911" spans="12:12" x14ac:dyDescent="0.2">
      <c r="L911"/>
    </row>
    <row r="912" spans="12:12" x14ac:dyDescent="0.2">
      <c r="L912"/>
    </row>
    <row r="913" spans="12:12" x14ac:dyDescent="0.2">
      <c r="L913"/>
    </row>
    <row r="914" spans="12:12" x14ac:dyDescent="0.2">
      <c r="L914"/>
    </row>
    <row r="915" spans="12:12" x14ac:dyDescent="0.2">
      <c r="L915"/>
    </row>
    <row r="916" spans="12:12" x14ac:dyDescent="0.2">
      <c r="L916"/>
    </row>
    <row r="917" spans="12:12" x14ac:dyDescent="0.2">
      <c r="L917"/>
    </row>
    <row r="918" spans="12:12" x14ac:dyDescent="0.2">
      <c r="L918"/>
    </row>
    <row r="919" spans="12:12" x14ac:dyDescent="0.2">
      <c r="L919"/>
    </row>
    <row r="920" spans="12:12" x14ac:dyDescent="0.2">
      <c r="L920"/>
    </row>
    <row r="921" spans="12:12" x14ac:dyDescent="0.2">
      <c r="L921"/>
    </row>
    <row r="922" spans="12:12" x14ac:dyDescent="0.2">
      <c r="L922"/>
    </row>
    <row r="923" spans="12:12" x14ac:dyDescent="0.2">
      <c r="L923"/>
    </row>
    <row r="924" spans="12:12" x14ac:dyDescent="0.2">
      <c r="L924"/>
    </row>
    <row r="925" spans="12:12" x14ac:dyDescent="0.2">
      <c r="L925"/>
    </row>
    <row r="926" spans="12:12" x14ac:dyDescent="0.2">
      <c r="L926"/>
    </row>
    <row r="927" spans="12:12" x14ac:dyDescent="0.2">
      <c r="L927"/>
    </row>
    <row r="928" spans="12:12" x14ac:dyDescent="0.2">
      <c r="L928"/>
    </row>
    <row r="929" spans="12:12" x14ac:dyDescent="0.2">
      <c r="L929"/>
    </row>
    <row r="930" spans="12:12" x14ac:dyDescent="0.2">
      <c r="L930"/>
    </row>
    <row r="931" spans="12:12" x14ac:dyDescent="0.2">
      <c r="L931"/>
    </row>
    <row r="932" spans="12:12" x14ac:dyDescent="0.2">
      <c r="L932"/>
    </row>
    <row r="933" spans="12:12" x14ac:dyDescent="0.2">
      <c r="L933"/>
    </row>
    <row r="934" spans="12:12" x14ac:dyDescent="0.2">
      <c r="L934"/>
    </row>
    <row r="935" spans="12:12" x14ac:dyDescent="0.2">
      <c r="L935"/>
    </row>
    <row r="936" spans="12:12" x14ac:dyDescent="0.2">
      <c r="L936"/>
    </row>
    <row r="937" spans="12:12" x14ac:dyDescent="0.2">
      <c r="L937"/>
    </row>
    <row r="938" spans="12:12" x14ac:dyDescent="0.2">
      <c r="L938"/>
    </row>
    <row r="939" spans="12:12" x14ac:dyDescent="0.2">
      <c r="L939"/>
    </row>
    <row r="940" spans="12:12" x14ac:dyDescent="0.2">
      <c r="L940"/>
    </row>
    <row r="941" spans="12:12" x14ac:dyDescent="0.2">
      <c r="L941"/>
    </row>
    <row r="942" spans="12:12" x14ac:dyDescent="0.2">
      <c r="L942"/>
    </row>
    <row r="943" spans="12:12" x14ac:dyDescent="0.2">
      <c r="L943"/>
    </row>
    <row r="944" spans="12:12" x14ac:dyDescent="0.2">
      <c r="L944"/>
    </row>
    <row r="945" spans="12:12" x14ac:dyDescent="0.2">
      <c r="L945"/>
    </row>
    <row r="946" spans="12:12" x14ac:dyDescent="0.2">
      <c r="L946"/>
    </row>
    <row r="947" spans="12:12" x14ac:dyDescent="0.2">
      <c r="L947"/>
    </row>
    <row r="948" spans="12:12" x14ac:dyDescent="0.2">
      <c r="L948"/>
    </row>
    <row r="949" spans="12:12" x14ac:dyDescent="0.2">
      <c r="L949"/>
    </row>
    <row r="950" spans="12:12" x14ac:dyDescent="0.2">
      <c r="L950"/>
    </row>
    <row r="951" spans="12:12" x14ac:dyDescent="0.2">
      <c r="L951"/>
    </row>
    <row r="952" spans="12:12" x14ac:dyDescent="0.2">
      <c r="L952"/>
    </row>
    <row r="953" spans="12:12" x14ac:dyDescent="0.2">
      <c r="L953"/>
    </row>
    <row r="954" spans="12:12" x14ac:dyDescent="0.2">
      <c r="L954"/>
    </row>
    <row r="955" spans="12:12" x14ac:dyDescent="0.2">
      <c r="L955"/>
    </row>
    <row r="956" spans="12:12" x14ac:dyDescent="0.2">
      <c r="L956"/>
    </row>
    <row r="957" spans="12:12" x14ac:dyDescent="0.2">
      <c r="L957"/>
    </row>
    <row r="958" spans="12:12" x14ac:dyDescent="0.2">
      <c r="L958"/>
    </row>
    <row r="959" spans="12:12" x14ac:dyDescent="0.2">
      <c r="L959"/>
    </row>
    <row r="960" spans="12:12" x14ac:dyDescent="0.2">
      <c r="L960"/>
    </row>
    <row r="961" spans="12:12" x14ac:dyDescent="0.2">
      <c r="L961"/>
    </row>
    <row r="962" spans="12:12" x14ac:dyDescent="0.2">
      <c r="L962"/>
    </row>
    <row r="963" spans="12:12" x14ac:dyDescent="0.2">
      <c r="L963"/>
    </row>
    <row r="964" spans="12:12" x14ac:dyDescent="0.2">
      <c r="L964"/>
    </row>
    <row r="965" spans="12:12" x14ac:dyDescent="0.2">
      <c r="L965"/>
    </row>
    <row r="966" spans="12:12" x14ac:dyDescent="0.2">
      <c r="L966"/>
    </row>
    <row r="967" spans="12:12" x14ac:dyDescent="0.2">
      <c r="L967"/>
    </row>
    <row r="968" spans="12:12" x14ac:dyDescent="0.2">
      <c r="L968"/>
    </row>
    <row r="969" spans="12:12" x14ac:dyDescent="0.2">
      <c r="L969"/>
    </row>
    <row r="970" spans="12:12" x14ac:dyDescent="0.2">
      <c r="L970"/>
    </row>
    <row r="971" spans="12:12" x14ac:dyDescent="0.2">
      <c r="L971"/>
    </row>
    <row r="972" spans="12:12" x14ac:dyDescent="0.2">
      <c r="L972"/>
    </row>
    <row r="973" spans="12:12" x14ac:dyDescent="0.2">
      <c r="L973"/>
    </row>
    <row r="974" spans="12:12" x14ac:dyDescent="0.2">
      <c r="L974"/>
    </row>
    <row r="975" spans="12:12" x14ac:dyDescent="0.2">
      <c r="L975"/>
    </row>
    <row r="976" spans="12:12" x14ac:dyDescent="0.2">
      <c r="L976"/>
    </row>
    <row r="977" spans="12:12" x14ac:dyDescent="0.2">
      <c r="L977"/>
    </row>
    <row r="978" spans="12:12" x14ac:dyDescent="0.2">
      <c r="L978"/>
    </row>
    <row r="979" spans="12:12" x14ac:dyDescent="0.2">
      <c r="L979"/>
    </row>
    <row r="980" spans="12:12" x14ac:dyDescent="0.2">
      <c r="L980"/>
    </row>
    <row r="981" spans="12:12" x14ac:dyDescent="0.2">
      <c r="L981"/>
    </row>
    <row r="982" spans="12:12" x14ac:dyDescent="0.2">
      <c r="L982"/>
    </row>
    <row r="983" spans="12:12" x14ac:dyDescent="0.2">
      <c r="L983"/>
    </row>
    <row r="984" spans="12:12" x14ac:dyDescent="0.2">
      <c r="L984"/>
    </row>
    <row r="985" spans="12:12" x14ac:dyDescent="0.2">
      <c r="L985"/>
    </row>
    <row r="986" spans="12:12" x14ac:dyDescent="0.2">
      <c r="L986"/>
    </row>
    <row r="987" spans="12:12" x14ac:dyDescent="0.2">
      <c r="L987"/>
    </row>
    <row r="988" spans="12:12" x14ac:dyDescent="0.2">
      <c r="L988"/>
    </row>
    <row r="989" spans="12:12" x14ac:dyDescent="0.2">
      <c r="L989"/>
    </row>
    <row r="990" spans="12:12" x14ac:dyDescent="0.2">
      <c r="L990"/>
    </row>
    <row r="991" spans="12:12" x14ac:dyDescent="0.2">
      <c r="L991"/>
    </row>
    <row r="992" spans="12:12" x14ac:dyDescent="0.2">
      <c r="L992"/>
    </row>
    <row r="993" spans="12:12" x14ac:dyDescent="0.2">
      <c r="L993"/>
    </row>
    <row r="994" spans="12:12" x14ac:dyDescent="0.2">
      <c r="L994"/>
    </row>
    <row r="995" spans="12:12" x14ac:dyDescent="0.2">
      <c r="L995"/>
    </row>
    <row r="996" spans="12:12" x14ac:dyDescent="0.2">
      <c r="L996"/>
    </row>
    <row r="997" spans="12:12" x14ac:dyDescent="0.2">
      <c r="L997"/>
    </row>
    <row r="998" spans="12:12" x14ac:dyDescent="0.2">
      <c r="L998"/>
    </row>
    <row r="999" spans="12:12" x14ac:dyDescent="0.2">
      <c r="L999"/>
    </row>
    <row r="1000" spans="12:12" x14ac:dyDescent="0.2">
      <c r="L1000"/>
    </row>
    <row r="1001" spans="12:12" x14ac:dyDescent="0.2">
      <c r="L1001"/>
    </row>
    <row r="1002" spans="12:12" x14ac:dyDescent="0.2">
      <c r="L1002"/>
    </row>
    <row r="1003" spans="12:12" x14ac:dyDescent="0.2">
      <c r="L1003"/>
    </row>
    <row r="1004" spans="12:12" x14ac:dyDescent="0.2">
      <c r="L1004"/>
    </row>
    <row r="1005" spans="12:12" x14ac:dyDescent="0.2">
      <c r="L1005"/>
    </row>
    <row r="1006" spans="12:12" x14ac:dyDescent="0.2">
      <c r="L1006"/>
    </row>
    <row r="1007" spans="12:12" x14ac:dyDescent="0.2">
      <c r="L1007"/>
    </row>
    <row r="1008" spans="12:12" x14ac:dyDescent="0.2">
      <c r="L1008"/>
    </row>
    <row r="1009" spans="12:12" x14ac:dyDescent="0.2">
      <c r="L1009"/>
    </row>
    <row r="1010" spans="12:12" x14ac:dyDescent="0.2">
      <c r="L1010"/>
    </row>
    <row r="1011" spans="12:12" x14ac:dyDescent="0.2">
      <c r="L1011"/>
    </row>
    <row r="1012" spans="12:12" x14ac:dyDescent="0.2">
      <c r="L1012"/>
    </row>
    <row r="1013" spans="12:12" x14ac:dyDescent="0.2">
      <c r="L1013"/>
    </row>
    <row r="1014" spans="12:12" x14ac:dyDescent="0.2">
      <c r="L1014"/>
    </row>
    <row r="1015" spans="12:12" x14ac:dyDescent="0.2">
      <c r="L1015"/>
    </row>
    <row r="1016" spans="12:12" x14ac:dyDescent="0.2">
      <c r="L1016"/>
    </row>
    <row r="1017" spans="12:12" x14ac:dyDescent="0.2">
      <c r="L1017"/>
    </row>
    <row r="1018" spans="12:12" x14ac:dyDescent="0.2">
      <c r="L1018"/>
    </row>
    <row r="1019" spans="12:12" x14ac:dyDescent="0.2">
      <c r="L1019"/>
    </row>
    <row r="1020" spans="12:12" x14ac:dyDescent="0.2">
      <c r="L1020"/>
    </row>
    <row r="1021" spans="12:12" x14ac:dyDescent="0.2">
      <c r="L1021"/>
    </row>
    <row r="1022" spans="12:12" x14ac:dyDescent="0.2">
      <c r="L1022"/>
    </row>
    <row r="1023" spans="12:12" x14ac:dyDescent="0.2">
      <c r="L1023"/>
    </row>
    <row r="1024" spans="12:12" x14ac:dyDescent="0.2">
      <c r="L1024"/>
    </row>
    <row r="1025" spans="12:12" x14ac:dyDescent="0.2">
      <c r="L1025"/>
    </row>
    <row r="1026" spans="12:12" x14ac:dyDescent="0.2">
      <c r="L1026"/>
    </row>
    <row r="1027" spans="12:12" x14ac:dyDescent="0.2">
      <c r="L1027"/>
    </row>
    <row r="1028" spans="12:12" x14ac:dyDescent="0.2">
      <c r="L1028"/>
    </row>
    <row r="1029" spans="12:12" x14ac:dyDescent="0.2">
      <c r="L1029"/>
    </row>
    <row r="1030" spans="12:12" x14ac:dyDescent="0.2">
      <c r="L1030"/>
    </row>
    <row r="1031" spans="12:12" x14ac:dyDescent="0.2">
      <c r="L1031"/>
    </row>
    <row r="1032" spans="12:12" x14ac:dyDescent="0.2">
      <c r="L1032"/>
    </row>
    <row r="1033" spans="12:12" x14ac:dyDescent="0.2">
      <c r="L1033"/>
    </row>
    <row r="1034" spans="12:12" x14ac:dyDescent="0.2">
      <c r="L1034"/>
    </row>
    <row r="1035" spans="12:12" x14ac:dyDescent="0.2">
      <c r="L1035"/>
    </row>
    <row r="1036" spans="12:12" x14ac:dyDescent="0.2">
      <c r="L1036"/>
    </row>
    <row r="1037" spans="12:12" x14ac:dyDescent="0.2">
      <c r="L1037"/>
    </row>
    <row r="1038" spans="12:12" x14ac:dyDescent="0.2">
      <c r="L1038"/>
    </row>
    <row r="1039" spans="12:12" x14ac:dyDescent="0.2">
      <c r="L1039"/>
    </row>
    <row r="1040" spans="12:12" x14ac:dyDescent="0.2">
      <c r="L1040"/>
    </row>
    <row r="1041" spans="12:12" x14ac:dyDescent="0.2">
      <c r="L1041"/>
    </row>
    <row r="1042" spans="12:12" x14ac:dyDescent="0.2">
      <c r="L1042"/>
    </row>
    <row r="1043" spans="12:12" x14ac:dyDescent="0.2">
      <c r="L1043"/>
    </row>
    <row r="1044" spans="12:12" x14ac:dyDescent="0.2">
      <c r="L1044"/>
    </row>
    <row r="1045" spans="12:12" x14ac:dyDescent="0.2">
      <c r="L1045"/>
    </row>
    <row r="1046" spans="12:12" x14ac:dyDescent="0.2">
      <c r="L1046"/>
    </row>
    <row r="1047" spans="12:12" x14ac:dyDescent="0.2">
      <c r="L1047"/>
    </row>
    <row r="1048" spans="12:12" x14ac:dyDescent="0.2">
      <c r="L1048"/>
    </row>
    <row r="1049" spans="12:12" x14ac:dyDescent="0.2">
      <c r="L1049"/>
    </row>
    <row r="1050" spans="12:12" x14ac:dyDescent="0.2">
      <c r="L1050"/>
    </row>
    <row r="1051" spans="12:12" x14ac:dyDescent="0.2">
      <c r="L1051"/>
    </row>
    <row r="1052" spans="12:12" x14ac:dyDescent="0.2">
      <c r="L1052"/>
    </row>
    <row r="1053" spans="12:12" x14ac:dyDescent="0.2">
      <c r="L1053"/>
    </row>
    <row r="1054" spans="12:12" x14ac:dyDescent="0.2">
      <c r="L1054"/>
    </row>
  </sheetData>
  <pageMargins left="0.70866141732283472" right="0.70866141732283472" top="0.74803149606299213" bottom="0.74803149606299213" header="0.31496062992125984" footer="0.31496062992125984"/>
  <pageSetup paperSize="9" scale="51" orientation="landscape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3"/>
  <sheetViews>
    <sheetView tabSelected="1" zoomScale="80" zoomScaleNormal="80" zoomScaleSheetLayoutView="85" workbookViewId="0">
      <pane ySplit="6" topLeftCell="A7" activePane="bottomLeft" state="frozen"/>
      <selection activeCell="J4" sqref="J4:J227"/>
      <selection pane="bottomLeft" activeCell="B22" sqref="B21:B22"/>
    </sheetView>
  </sheetViews>
  <sheetFormatPr defaultRowHeight="12.75" x14ac:dyDescent="0.2"/>
  <cols>
    <col min="1" max="1" width="8.5" style="37" customWidth="1"/>
    <col min="2" max="2" width="34.83203125" style="40" customWidth="1"/>
    <col min="3" max="3" width="21.5" style="37" customWidth="1"/>
    <col min="4" max="4" width="11.83203125" style="37" hidden="1" customWidth="1"/>
    <col min="5" max="5" width="37.5" style="40" customWidth="1"/>
    <col min="6" max="6" width="37.5" style="37" customWidth="1"/>
    <col min="7" max="7" width="20.83203125" style="97" customWidth="1"/>
    <col min="8" max="8" width="9.33203125" style="37" customWidth="1"/>
    <col min="9" max="9" width="10.5" style="39" customWidth="1"/>
    <col min="10" max="10" width="21.33203125" style="38" customWidth="1"/>
    <col min="11" max="11" width="19.1640625" style="37" customWidth="1"/>
    <col min="12" max="12" width="11.6640625" style="37" customWidth="1"/>
    <col min="13" max="13" width="27.33203125" style="37" customWidth="1"/>
    <col min="14" max="14" width="26.1640625" style="37" customWidth="1"/>
    <col min="15" max="15" width="17.6640625" style="37" customWidth="1"/>
    <col min="16" max="16" width="25" style="37" customWidth="1"/>
    <col min="17" max="17" width="17" style="37" hidden="1" customWidth="1"/>
    <col min="18" max="19" width="0" style="37" hidden="1" customWidth="1"/>
    <col min="20" max="20" width="24.83203125" style="37" hidden="1" customWidth="1"/>
    <col min="21" max="21" width="15.6640625" style="37" hidden="1" customWidth="1"/>
    <col min="22" max="23" width="9.33203125" style="37"/>
    <col min="24" max="24" width="35.6640625" style="79" customWidth="1"/>
    <col min="25" max="16384" width="9.33203125" style="37"/>
  </cols>
  <sheetData>
    <row r="1" spans="1:24" s="52" customFormat="1" ht="15" x14ac:dyDescent="0.2">
      <c r="A1" s="53" t="s">
        <v>9549</v>
      </c>
      <c r="B1" s="88"/>
      <c r="C1" s="53"/>
      <c r="G1" s="93"/>
      <c r="J1" s="93"/>
      <c r="X1" s="80"/>
    </row>
    <row r="2" spans="1:24" s="52" customFormat="1" ht="15" x14ac:dyDescent="0.2">
      <c r="A2" s="52" t="s">
        <v>9538</v>
      </c>
      <c r="B2" s="87"/>
      <c r="F2" s="52" t="s">
        <v>9508</v>
      </c>
      <c r="G2" s="93"/>
      <c r="J2" s="93"/>
      <c r="X2" s="80"/>
    </row>
    <row r="3" spans="1:24" s="52" customFormat="1" ht="13.15" customHeight="1" x14ac:dyDescent="0.2">
      <c r="B3" s="87"/>
      <c r="G3" s="93"/>
      <c r="J3" s="93"/>
      <c r="X3" s="80"/>
    </row>
    <row r="4" spans="1:24" s="51" customFormat="1" ht="24" hidden="1" customHeight="1" x14ac:dyDescent="0.2">
      <c r="B4" s="89"/>
      <c r="G4" s="94"/>
      <c r="J4" s="94"/>
      <c r="X4" s="81"/>
    </row>
    <row r="5" spans="1:24" s="50" customFormat="1" ht="25.5" customHeight="1" x14ac:dyDescent="0.2">
      <c r="A5" s="100" t="s">
        <v>9507</v>
      </c>
      <c r="B5" s="98" t="s">
        <v>9506</v>
      </c>
      <c r="C5" s="98" t="s">
        <v>9505</v>
      </c>
      <c r="D5" s="98" t="s">
        <v>9547</v>
      </c>
      <c r="E5" s="98" t="s">
        <v>9504</v>
      </c>
      <c r="F5" s="98" t="s">
        <v>9503</v>
      </c>
      <c r="G5" s="102" t="s">
        <v>9548</v>
      </c>
      <c r="H5" s="98" t="s">
        <v>9502</v>
      </c>
      <c r="I5" s="98" t="s">
        <v>9501</v>
      </c>
      <c r="J5" s="102" t="s">
        <v>9500</v>
      </c>
      <c r="K5" s="98" t="s">
        <v>9499</v>
      </c>
      <c r="L5" s="98" t="s">
        <v>9498</v>
      </c>
      <c r="M5" s="98" t="s">
        <v>9497</v>
      </c>
      <c r="N5" s="98" t="s">
        <v>9496</v>
      </c>
      <c r="O5" s="98" t="s">
        <v>9495</v>
      </c>
      <c r="P5" s="98" t="s">
        <v>9494</v>
      </c>
      <c r="Q5" s="50" t="s">
        <v>8998</v>
      </c>
      <c r="X5" s="82"/>
    </row>
    <row r="6" spans="1:24" s="50" customFormat="1" ht="25.5" customHeight="1" x14ac:dyDescent="0.2">
      <c r="A6" s="101"/>
      <c r="B6" s="99"/>
      <c r="C6" s="99"/>
      <c r="D6" s="99"/>
      <c r="E6" s="99"/>
      <c r="F6" s="99"/>
      <c r="G6" s="103"/>
      <c r="H6" s="99"/>
      <c r="I6" s="99"/>
      <c r="J6" s="103"/>
      <c r="K6" s="99"/>
      <c r="L6" s="99"/>
      <c r="M6" s="99"/>
      <c r="N6" s="99"/>
      <c r="O6" s="99"/>
      <c r="P6" s="99"/>
      <c r="X6" s="82"/>
    </row>
    <row r="7" spans="1:24" ht="30" x14ac:dyDescent="0.2">
      <c r="A7" s="46">
        <v>1</v>
      </c>
      <c r="B7" s="105" t="s">
        <v>9492</v>
      </c>
      <c r="C7" s="46" t="str">
        <f>VLOOKUP(E7,[1]Лист1!$B$1:$D$51800,3,FALSE)</f>
        <v>УХ-00022940</v>
      </c>
      <c r="D7" s="48">
        <v>10</v>
      </c>
      <c r="E7" s="106" t="s">
        <v>434</v>
      </c>
      <c r="F7" s="49" t="s">
        <v>9509</v>
      </c>
      <c r="G7" s="83">
        <v>1166.3925000000002</v>
      </c>
      <c r="H7" s="48" t="s">
        <v>9486</v>
      </c>
      <c r="I7" s="107">
        <v>2</v>
      </c>
      <c r="J7" s="83">
        <v>2332.7850000000003</v>
      </c>
      <c r="K7" s="45" t="s">
        <v>9490</v>
      </c>
      <c r="L7" s="48" t="s">
        <v>9489</v>
      </c>
      <c r="M7" s="46" t="s">
        <v>9483</v>
      </c>
      <c r="N7" s="46" t="s">
        <v>9482</v>
      </c>
      <c r="O7" s="45" t="s">
        <v>9481</v>
      </c>
      <c r="P7" s="44" t="s">
        <v>9480</v>
      </c>
      <c r="Q7" s="37" t="s">
        <v>9000</v>
      </c>
      <c r="T7" s="37" t="e">
        <f>VLOOKUP(E7,#REF!,13,FALSE)</f>
        <v>#REF!</v>
      </c>
      <c r="U7" s="37" t="e">
        <f>T7=#REF!</f>
        <v>#REF!</v>
      </c>
    </row>
    <row r="8" spans="1:24" ht="30" x14ac:dyDescent="0.2">
      <c r="A8" s="46">
        <f t="shared" ref="A8:A49" si="0">A7+1</f>
        <v>2</v>
      </c>
      <c r="B8" s="105" t="s">
        <v>9492</v>
      </c>
      <c r="C8" s="46" t="str">
        <f>VLOOKUP(E8,[1]Лист1!$B$1:$D$51800,3,FALSE)</f>
        <v>УХ-00096021</v>
      </c>
      <c r="D8" s="48">
        <v>10</v>
      </c>
      <c r="E8" s="106" t="s">
        <v>937</v>
      </c>
      <c r="F8" s="49">
        <v>44405</v>
      </c>
      <c r="G8" s="83">
        <v>546.24749999999995</v>
      </c>
      <c r="H8" s="48" t="s">
        <v>9486</v>
      </c>
      <c r="I8" s="46">
        <v>1</v>
      </c>
      <c r="J8" s="83">
        <v>546.24749999999995</v>
      </c>
      <c r="K8" s="45" t="s">
        <v>9490</v>
      </c>
      <c r="L8" s="48" t="s">
        <v>9489</v>
      </c>
      <c r="M8" s="46" t="s">
        <v>9483</v>
      </c>
      <c r="N8" s="46" t="s">
        <v>9482</v>
      </c>
      <c r="O8" s="45" t="s">
        <v>9481</v>
      </c>
      <c r="P8" s="44" t="s">
        <v>9480</v>
      </c>
      <c r="Q8" s="37" t="s">
        <v>9000</v>
      </c>
      <c r="T8" s="37" t="e">
        <f>VLOOKUP(E8,#REF!,13,FALSE)</f>
        <v>#REF!</v>
      </c>
      <c r="U8" s="37" t="e">
        <f>T8=#REF!</f>
        <v>#REF!</v>
      </c>
    </row>
    <row r="9" spans="1:24" ht="30" x14ac:dyDescent="0.2">
      <c r="A9" s="46">
        <f t="shared" si="0"/>
        <v>3</v>
      </c>
      <c r="B9" s="105" t="s">
        <v>9492</v>
      </c>
      <c r="C9" s="46" t="str">
        <f>VLOOKUP(E9,[1]Лист1!$B$1:$D$51800,3,FALSE)</f>
        <v>УХ-00028414</v>
      </c>
      <c r="D9" s="48">
        <v>10</v>
      </c>
      <c r="E9" s="106" t="s">
        <v>2695</v>
      </c>
      <c r="F9" s="49" t="s">
        <v>9509</v>
      </c>
      <c r="G9" s="83">
        <v>14614.064999999999</v>
      </c>
      <c r="H9" s="48" t="s">
        <v>9486</v>
      </c>
      <c r="I9" s="46">
        <v>1</v>
      </c>
      <c r="J9" s="83">
        <v>14614.064999999999</v>
      </c>
      <c r="K9" s="45" t="s">
        <v>9490</v>
      </c>
      <c r="L9" s="48" t="s">
        <v>9489</v>
      </c>
      <c r="M9" s="46" t="s">
        <v>9483</v>
      </c>
      <c r="N9" s="46" t="s">
        <v>9482</v>
      </c>
      <c r="O9" s="45" t="s">
        <v>9481</v>
      </c>
      <c r="P9" s="44" t="s">
        <v>9480</v>
      </c>
      <c r="Q9" s="37" t="s">
        <v>9000</v>
      </c>
      <c r="T9" s="37" t="e">
        <f>VLOOKUP(E9,#REF!,13,FALSE)</f>
        <v>#REF!</v>
      </c>
      <c r="U9" s="37" t="e">
        <f>T9=#REF!</f>
        <v>#REF!</v>
      </c>
    </row>
    <row r="10" spans="1:24" ht="30" x14ac:dyDescent="0.2">
      <c r="A10" s="46">
        <f t="shared" si="0"/>
        <v>4</v>
      </c>
      <c r="B10" s="105" t="s">
        <v>9541</v>
      </c>
      <c r="C10" s="46" t="str">
        <f>VLOOKUP(E10,[1]Лист1!$B$1:$D$51800,3,FALSE)</f>
        <v>УХ-00022354</v>
      </c>
      <c r="D10" s="48">
        <v>10</v>
      </c>
      <c r="E10" s="106" t="s">
        <v>3666</v>
      </c>
      <c r="F10" s="49">
        <v>44166</v>
      </c>
      <c r="G10" s="83">
        <v>13417.915384615384</v>
      </c>
      <c r="H10" s="48" t="s">
        <v>9543</v>
      </c>
      <c r="I10" s="46">
        <v>0.32500000000000001</v>
      </c>
      <c r="J10" s="83">
        <v>4360.8225000000002</v>
      </c>
      <c r="K10" s="45" t="s">
        <v>9490</v>
      </c>
      <c r="L10" s="48" t="s">
        <v>9489</v>
      </c>
      <c r="M10" s="46" t="s">
        <v>9483</v>
      </c>
      <c r="N10" s="46" t="s">
        <v>9482</v>
      </c>
      <c r="O10" s="45" t="s">
        <v>9481</v>
      </c>
      <c r="P10" s="44" t="s">
        <v>9480</v>
      </c>
      <c r="Q10" s="37" t="s">
        <v>9517</v>
      </c>
      <c r="T10" s="37" t="e">
        <f>VLOOKUP(E10,#REF!,13,FALSE)</f>
        <v>#REF!</v>
      </c>
      <c r="U10" s="37" t="e">
        <f>T10=#REF!</f>
        <v>#REF!</v>
      </c>
    </row>
    <row r="11" spans="1:24" ht="30" x14ac:dyDescent="0.2">
      <c r="A11" s="46">
        <f t="shared" si="0"/>
        <v>5</v>
      </c>
      <c r="B11" s="105" t="s">
        <v>9541</v>
      </c>
      <c r="C11" s="46" t="str">
        <f>VLOOKUP(E11,[1]Лист1!$B$1:$D$51800,3,FALSE)</f>
        <v>УХ-00057049</v>
      </c>
      <c r="D11" s="48">
        <v>10</v>
      </c>
      <c r="E11" s="106" t="s">
        <v>3667</v>
      </c>
      <c r="F11" s="49">
        <v>44166</v>
      </c>
      <c r="G11" s="83">
        <v>11750.576923076922</v>
      </c>
      <c r="H11" s="48" t="s">
        <v>9543</v>
      </c>
      <c r="I11" s="46">
        <v>0.39</v>
      </c>
      <c r="J11" s="83">
        <v>4582.7249999999995</v>
      </c>
      <c r="K11" s="45" t="s">
        <v>9490</v>
      </c>
      <c r="L11" s="48" t="s">
        <v>9489</v>
      </c>
      <c r="M11" s="46" t="s">
        <v>9483</v>
      </c>
      <c r="N11" s="46" t="s">
        <v>9482</v>
      </c>
      <c r="O11" s="45" t="s">
        <v>9481</v>
      </c>
      <c r="P11" s="44" t="s">
        <v>9480</v>
      </c>
      <c r="Q11" s="37" t="s">
        <v>9517</v>
      </c>
      <c r="T11" s="37" t="e">
        <f>VLOOKUP(E11,#REF!,13,FALSE)</f>
        <v>#REF!</v>
      </c>
      <c r="U11" s="37" t="e">
        <f>T11=#REF!</f>
        <v>#REF!</v>
      </c>
    </row>
    <row r="12" spans="1:24" ht="30" x14ac:dyDescent="0.2">
      <c r="A12" s="46">
        <f t="shared" si="0"/>
        <v>6</v>
      </c>
      <c r="B12" s="105" t="s">
        <v>9541</v>
      </c>
      <c r="C12" s="46" t="str">
        <f>VLOOKUP(E12,[1]Лист1!$B$1:$D$51800,3,FALSE)</f>
        <v>УХ-00023437</v>
      </c>
      <c r="D12" s="48">
        <v>10</v>
      </c>
      <c r="E12" s="106" t="s">
        <v>3839</v>
      </c>
      <c r="F12" s="49" t="s">
        <v>9509</v>
      </c>
      <c r="G12" s="83">
        <v>1186.3875</v>
      </c>
      <c r="H12" s="48" t="s">
        <v>9486</v>
      </c>
      <c r="I12" s="46">
        <v>1</v>
      </c>
      <c r="J12" s="83">
        <v>1186.3875</v>
      </c>
      <c r="K12" s="45" t="s">
        <v>9490</v>
      </c>
      <c r="L12" s="48" t="s">
        <v>9489</v>
      </c>
      <c r="M12" s="46" t="s">
        <v>9483</v>
      </c>
      <c r="N12" s="46" t="s">
        <v>9482</v>
      </c>
      <c r="O12" s="45" t="s">
        <v>9481</v>
      </c>
      <c r="P12" s="44" t="s">
        <v>9480</v>
      </c>
      <c r="Q12" s="37" t="s">
        <v>9517</v>
      </c>
      <c r="T12" s="37" t="e">
        <f>VLOOKUP(E12,#REF!,13,FALSE)</f>
        <v>#REF!</v>
      </c>
      <c r="U12" s="37" t="e">
        <f>T12=#REF!</f>
        <v>#REF!</v>
      </c>
    </row>
    <row r="13" spans="1:24" ht="30" x14ac:dyDescent="0.2">
      <c r="A13" s="46">
        <f t="shared" si="0"/>
        <v>7</v>
      </c>
      <c r="B13" s="105" t="s">
        <v>9541</v>
      </c>
      <c r="C13" s="46" t="str">
        <f>VLOOKUP(E13,[1]Лист1!$B$1:$D$51800,3,FALSE)</f>
        <v>УХ-00023445</v>
      </c>
      <c r="D13" s="48">
        <v>10</v>
      </c>
      <c r="E13" s="106" t="s">
        <v>3842</v>
      </c>
      <c r="F13" s="49" t="s">
        <v>9509</v>
      </c>
      <c r="G13" s="83">
        <v>54945.463320463321</v>
      </c>
      <c r="H13" s="48" t="s">
        <v>9543</v>
      </c>
      <c r="I13" s="46">
        <v>0.25900000000000001</v>
      </c>
      <c r="J13" s="83">
        <v>14230.875</v>
      </c>
      <c r="K13" s="45" t="s">
        <v>9490</v>
      </c>
      <c r="L13" s="48" t="s">
        <v>9489</v>
      </c>
      <c r="M13" s="46" t="s">
        <v>9483</v>
      </c>
      <c r="N13" s="46" t="s">
        <v>9482</v>
      </c>
      <c r="O13" s="45" t="s">
        <v>9481</v>
      </c>
      <c r="P13" s="44" t="s">
        <v>9480</v>
      </c>
      <c r="Q13" s="37" t="s">
        <v>9517</v>
      </c>
      <c r="T13" s="37" t="e">
        <f>VLOOKUP(E13,#REF!,13,FALSE)</f>
        <v>#REF!</v>
      </c>
      <c r="U13" s="37" t="e">
        <f>T13=#REF!</f>
        <v>#REF!</v>
      </c>
    </row>
    <row r="14" spans="1:24" ht="30" x14ac:dyDescent="0.2">
      <c r="A14" s="46">
        <f t="shared" si="0"/>
        <v>8</v>
      </c>
      <c r="B14" s="105" t="s">
        <v>9540</v>
      </c>
      <c r="C14" s="46" t="str">
        <f>VLOOKUP(E14,[1]Лист1!$B$1:$D$51800,3,FALSE)</f>
        <v>УХ-00034034</v>
      </c>
      <c r="D14" s="48">
        <v>10</v>
      </c>
      <c r="E14" s="106" t="s">
        <v>4167</v>
      </c>
      <c r="F14" s="49">
        <v>43698</v>
      </c>
      <c r="G14" s="83">
        <v>239.51925</v>
      </c>
      <c r="H14" s="48" t="s">
        <v>9486</v>
      </c>
      <c r="I14" s="46">
        <v>10</v>
      </c>
      <c r="J14" s="83">
        <v>2395.1925000000001</v>
      </c>
      <c r="K14" s="45" t="s">
        <v>9490</v>
      </c>
      <c r="L14" s="48" t="s">
        <v>9489</v>
      </c>
      <c r="M14" s="46" t="s">
        <v>9483</v>
      </c>
      <c r="N14" s="46" t="s">
        <v>9482</v>
      </c>
      <c r="O14" s="45" t="s">
        <v>9481</v>
      </c>
      <c r="P14" s="44" t="s">
        <v>9480</v>
      </c>
      <c r="Q14" s="37" t="s">
        <v>9516</v>
      </c>
      <c r="T14" s="37" t="e">
        <f>VLOOKUP(E14,#REF!,13,FALSE)</f>
        <v>#REF!</v>
      </c>
      <c r="U14" s="37" t="e">
        <f>T14=#REF!</f>
        <v>#REF!</v>
      </c>
    </row>
    <row r="15" spans="1:24" ht="30" x14ac:dyDescent="0.2">
      <c r="A15" s="46">
        <f t="shared" si="0"/>
        <v>9</v>
      </c>
      <c r="B15" s="105" t="s">
        <v>9541</v>
      </c>
      <c r="C15" s="46" t="str">
        <f>VLOOKUP(E15,[1]Лист1!$B$1:$D$51800,3,FALSE)</f>
        <v>УХ-00110198</v>
      </c>
      <c r="D15" s="48">
        <v>10</v>
      </c>
      <c r="E15" s="106" t="s">
        <v>9539</v>
      </c>
      <c r="F15" s="49">
        <v>44495</v>
      </c>
      <c r="G15" s="83">
        <v>2362.5</v>
      </c>
      <c r="H15" s="48" t="s">
        <v>9486</v>
      </c>
      <c r="I15" s="46">
        <v>2</v>
      </c>
      <c r="J15" s="83">
        <v>4725</v>
      </c>
      <c r="K15" s="45" t="s">
        <v>9490</v>
      </c>
      <c r="L15" s="48" t="s">
        <v>9489</v>
      </c>
      <c r="M15" s="46" t="s">
        <v>9483</v>
      </c>
      <c r="N15" s="46" t="s">
        <v>9482</v>
      </c>
      <c r="O15" s="45" t="s">
        <v>9481</v>
      </c>
      <c r="P15" s="44" t="s">
        <v>9480</v>
      </c>
      <c r="Q15" s="37" t="s">
        <v>9517</v>
      </c>
      <c r="T15" s="37" t="e">
        <f>VLOOKUP(E15,#REF!,13,FALSE)</f>
        <v>#REF!</v>
      </c>
      <c r="U15" s="37" t="e">
        <f>T15=#REF!</f>
        <v>#REF!</v>
      </c>
    </row>
    <row r="16" spans="1:24" ht="30" x14ac:dyDescent="0.2">
      <c r="A16" s="46">
        <f t="shared" si="0"/>
        <v>10</v>
      </c>
      <c r="B16" s="105" t="s">
        <v>9541</v>
      </c>
      <c r="C16" s="46" t="str">
        <f>VLOOKUP(E16,[1]Лист1!$B$1:$D$51800,3,FALSE)</f>
        <v>УХ-00110199</v>
      </c>
      <c r="D16" s="48">
        <v>10</v>
      </c>
      <c r="E16" s="106" t="s">
        <v>4191</v>
      </c>
      <c r="F16" s="49">
        <v>44495</v>
      </c>
      <c r="G16" s="83">
        <v>5562.5024999999996</v>
      </c>
      <c r="H16" s="48" t="s">
        <v>9486</v>
      </c>
      <c r="I16" s="46">
        <v>1</v>
      </c>
      <c r="J16" s="83">
        <v>5562.5024999999996</v>
      </c>
      <c r="K16" s="45" t="s">
        <v>9490</v>
      </c>
      <c r="L16" s="48" t="s">
        <v>9489</v>
      </c>
      <c r="M16" s="46" t="s">
        <v>9483</v>
      </c>
      <c r="N16" s="46" t="s">
        <v>9482</v>
      </c>
      <c r="O16" s="45" t="s">
        <v>9481</v>
      </c>
      <c r="P16" s="44" t="s">
        <v>9480</v>
      </c>
      <c r="Q16" s="37" t="s">
        <v>9517</v>
      </c>
      <c r="T16" s="37" t="e">
        <f>VLOOKUP(E16,#REF!,13,FALSE)</f>
        <v>#REF!</v>
      </c>
      <c r="U16" s="37" t="e">
        <f>T16=#REF!</f>
        <v>#REF!</v>
      </c>
    </row>
    <row r="17" spans="1:21" ht="30" x14ac:dyDescent="0.2">
      <c r="A17" s="46">
        <f t="shared" si="0"/>
        <v>11</v>
      </c>
      <c r="B17" s="105" t="s">
        <v>9541</v>
      </c>
      <c r="C17" s="46" t="str">
        <f>VLOOKUP(E17,[1]Лист1!$B$1:$D$51800,3,FALSE)</f>
        <v>УХ-00024582</v>
      </c>
      <c r="D17" s="48">
        <v>10</v>
      </c>
      <c r="E17" s="106" t="s">
        <v>4324</v>
      </c>
      <c r="F17" s="49" t="s">
        <v>9509</v>
      </c>
      <c r="G17" s="83">
        <v>547.71</v>
      </c>
      <c r="H17" s="48" t="s">
        <v>9486</v>
      </c>
      <c r="I17" s="46">
        <v>1</v>
      </c>
      <c r="J17" s="83">
        <v>547.71</v>
      </c>
      <c r="K17" s="45" t="s">
        <v>9490</v>
      </c>
      <c r="L17" s="48" t="s">
        <v>9489</v>
      </c>
      <c r="M17" s="46" t="s">
        <v>9483</v>
      </c>
      <c r="N17" s="46" t="s">
        <v>9482</v>
      </c>
      <c r="O17" s="45" t="s">
        <v>9481</v>
      </c>
      <c r="P17" s="44" t="s">
        <v>9480</v>
      </c>
      <c r="Q17" s="37" t="s">
        <v>9517</v>
      </c>
      <c r="T17" s="37" t="e">
        <f>VLOOKUP(E17,#REF!,13,FALSE)</f>
        <v>#REF!</v>
      </c>
      <c r="U17" s="37" t="e">
        <f>T17=#REF!</f>
        <v>#REF!</v>
      </c>
    </row>
    <row r="18" spans="1:21" ht="30" x14ac:dyDescent="0.2">
      <c r="A18" s="46">
        <f t="shared" si="0"/>
        <v>12</v>
      </c>
      <c r="B18" s="105" t="s">
        <v>9541</v>
      </c>
      <c r="C18" s="46" t="str">
        <f>VLOOKUP(E18,[1]Лист1!$B$1:$D$51800,3,FALSE)</f>
        <v>УХ-00087556</v>
      </c>
      <c r="D18" s="48">
        <v>10</v>
      </c>
      <c r="E18" s="106" t="s">
        <v>4399</v>
      </c>
      <c r="F18" s="49">
        <v>44354</v>
      </c>
      <c r="G18" s="83">
        <v>12997.800000000005</v>
      </c>
      <c r="H18" s="48" t="s">
        <v>9486</v>
      </c>
      <c r="I18" s="46">
        <v>3</v>
      </c>
      <c r="J18" s="83">
        <v>38993.400000000016</v>
      </c>
      <c r="K18" s="45" t="s">
        <v>9490</v>
      </c>
      <c r="L18" s="48" t="s">
        <v>9489</v>
      </c>
      <c r="M18" s="46" t="s">
        <v>9483</v>
      </c>
      <c r="N18" s="46" t="s">
        <v>9482</v>
      </c>
      <c r="O18" s="45" t="s">
        <v>9481</v>
      </c>
      <c r="P18" s="44" t="s">
        <v>9480</v>
      </c>
      <c r="Q18" s="37" t="s">
        <v>9517</v>
      </c>
      <c r="T18" s="37" t="e">
        <f>VLOOKUP(E18,#REF!,13,FALSE)</f>
        <v>#REF!</v>
      </c>
      <c r="U18" s="37" t="e">
        <f>T18=#REF!</f>
        <v>#REF!</v>
      </c>
    </row>
    <row r="19" spans="1:21" ht="30" x14ac:dyDescent="0.2">
      <c r="A19" s="46">
        <f t="shared" si="0"/>
        <v>13</v>
      </c>
      <c r="B19" s="108" t="s">
        <v>9487</v>
      </c>
      <c r="C19" s="46" t="str">
        <f>VLOOKUP(E19,[1]Лист1!$B$1:$D$51800,3,FALSE)</f>
        <v>УХ-00024989</v>
      </c>
      <c r="D19" s="48">
        <v>10</v>
      </c>
      <c r="E19" s="106" t="s">
        <v>4453</v>
      </c>
      <c r="F19" s="49" t="s">
        <v>9509</v>
      </c>
      <c r="G19" s="83">
        <v>216.76264285714288</v>
      </c>
      <c r="H19" s="48" t="s">
        <v>9486</v>
      </c>
      <c r="I19" s="46">
        <v>35</v>
      </c>
      <c r="J19" s="83">
        <v>7586.692500000001</v>
      </c>
      <c r="K19" s="45" t="s">
        <v>9490</v>
      </c>
      <c r="L19" s="48" t="s">
        <v>9489</v>
      </c>
      <c r="M19" s="46" t="s">
        <v>9483</v>
      </c>
      <c r="N19" s="46" t="s">
        <v>9482</v>
      </c>
      <c r="O19" s="45" t="s">
        <v>9481</v>
      </c>
      <c r="P19" s="44" t="s">
        <v>9480</v>
      </c>
      <c r="Q19" s="37" t="s">
        <v>9488</v>
      </c>
      <c r="T19" s="37" t="e">
        <f>VLOOKUP(E19,#REF!,13,FALSE)</f>
        <v>#REF!</v>
      </c>
      <c r="U19" s="37" t="e">
        <f>T19=#REF!</f>
        <v>#REF!</v>
      </c>
    </row>
    <row r="20" spans="1:21" ht="30" x14ac:dyDescent="0.2">
      <c r="A20" s="46">
        <f t="shared" si="0"/>
        <v>14</v>
      </c>
      <c r="B20" s="105" t="s">
        <v>9541</v>
      </c>
      <c r="C20" s="46" t="str">
        <f>VLOOKUP(E20,[1]Лист1!$B$1:$D$51800,3,FALSE)</f>
        <v>УХ-00025790</v>
      </c>
      <c r="D20" s="48">
        <v>10</v>
      </c>
      <c r="E20" s="106" t="s">
        <v>4774</v>
      </c>
      <c r="F20" s="49" t="s">
        <v>9509</v>
      </c>
      <c r="G20" s="83">
        <v>72.898499999999999</v>
      </c>
      <c r="H20" s="48" t="s">
        <v>9486</v>
      </c>
      <c r="I20" s="46">
        <v>5</v>
      </c>
      <c r="J20" s="83">
        <v>364.49250000000001</v>
      </c>
      <c r="K20" s="45" t="s">
        <v>9490</v>
      </c>
      <c r="L20" s="48" t="s">
        <v>9489</v>
      </c>
      <c r="M20" s="46" t="s">
        <v>9483</v>
      </c>
      <c r="N20" s="46" t="s">
        <v>9482</v>
      </c>
      <c r="O20" s="45" t="s">
        <v>9481</v>
      </c>
      <c r="P20" s="44" t="s">
        <v>9480</v>
      </c>
      <c r="Q20" s="37" t="s">
        <v>9517</v>
      </c>
      <c r="T20" s="37" t="e">
        <f>VLOOKUP(E20,#REF!,13,FALSE)</f>
        <v>#REF!</v>
      </c>
      <c r="U20" s="37" t="e">
        <f>T20=#REF!</f>
        <v>#REF!</v>
      </c>
    </row>
    <row r="21" spans="1:21" ht="30" x14ac:dyDescent="0.2">
      <c r="A21" s="46">
        <f t="shared" si="0"/>
        <v>15</v>
      </c>
      <c r="B21" s="105" t="s">
        <v>9540</v>
      </c>
      <c r="C21" s="46" t="str">
        <f>VLOOKUP(E21,[1]Лист1!$B$1:$D$51800,3,FALSE)</f>
        <v>УХ-00035002</v>
      </c>
      <c r="D21" s="48">
        <v>10</v>
      </c>
      <c r="E21" s="106" t="s">
        <v>5456</v>
      </c>
      <c r="F21" s="49">
        <v>43698</v>
      </c>
      <c r="G21" s="83">
        <v>670.76549999999997</v>
      </c>
      <c r="H21" s="48" t="s">
        <v>9486</v>
      </c>
      <c r="I21" s="46">
        <v>5</v>
      </c>
      <c r="J21" s="83">
        <v>3353.8274999999999</v>
      </c>
      <c r="K21" s="45" t="s">
        <v>9490</v>
      </c>
      <c r="L21" s="48" t="s">
        <v>9489</v>
      </c>
      <c r="M21" s="46" t="s">
        <v>9483</v>
      </c>
      <c r="N21" s="46" t="s">
        <v>9482</v>
      </c>
      <c r="O21" s="45" t="s">
        <v>9481</v>
      </c>
      <c r="P21" s="44" t="s">
        <v>9480</v>
      </c>
      <c r="Q21" s="37" t="s">
        <v>9516</v>
      </c>
      <c r="T21" s="37" t="e">
        <f>VLOOKUP(E21,#REF!,13,FALSE)</f>
        <v>#REF!</v>
      </c>
      <c r="U21" s="37" t="e">
        <f>T21=#REF!</f>
        <v>#REF!</v>
      </c>
    </row>
    <row r="22" spans="1:21" ht="30" x14ac:dyDescent="0.2">
      <c r="A22" s="46">
        <f t="shared" si="0"/>
        <v>16</v>
      </c>
      <c r="B22" s="105" t="s">
        <v>9540</v>
      </c>
      <c r="C22" s="46" t="str">
        <f>VLOOKUP(E22,[1]Лист1!$B$1:$D$51800,3,FALSE)</f>
        <v>УХ-00028432</v>
      </c>
      <c r="D22" s="48">
        <v>10</v>
      </c>
      <c r="E22" s="106" t="s">
        <v>5457</v>
      </c>
      <c r="F22" s="49" t="s">
        <v>9509</v>
      </c>
      <c r="G22" s="83">
        <v>1089.1362499999998</v>
      </c>
      <c r="H22" s="48" t="s">
        <v>9486</v>
      </c>
      <c r="I22" s="46">
        <v>6</v>
      </c>
      <c r="J22" s="83">
        <v>6534.8174999999992</v>
      </c>
      <c r="K22" s="45" t="s">
        <v>9490</v>
      </c>
      <c r="L22" s="48" t="s">
        <v>9489</v>
      </c>
      <c r="M22" s="46" t="s">
        <v>9483</v>
      </c>
      <c r="N22" s="46" t="s">
        <v>9482</v>
      </c>
      <c r="O22" s="45" t="s">
        <v>9481</v>
      </c>
      <c r="P22" s="44" t="s">
        <v>9480</v>
      </c>
      <c r="Q22" s="37" t="s">
        <v>9516</v>
      </c>
      <c r="T22" s="37" t="e">
        <f>VLOOKUP(E22,#REF!,13,FALSE)</f>
        <v>#REF!</v>
      </c>
      <c r="U22" s="37" t="e">
        <f>T22=#REF!</f>
        <v>#REF!</v>
      </c>
    </row>
    <row r="23" spans="1:21" ht="30" x14ac:dyDescent="0.2">
      <c r="A23" s="46">
        <f t="shared" si="0"/>
        <v>17</v>
      </c>
      <c r="B23" s="105" t="s">
        <v>9541</v>
      </c>
      <c r="C23" s="46" t="str">
        <f>VLOOKUP(E23,[1]Лист1!$B$1:$D$51800,3,FALSE)</f>
        <v>УХ-00028696</v>
      </c>
      <c r="D23" s="48">
        <v>10</v>
      </c>
      <c r="E23" s="106" t="s">
        <v>5567</v>
      </c>
      <c r="F23" s="49" t="s">
        <v>9509</v>
      </c>
      <c r="G23" s="83">
        <v>9910.0000000000018</v>
      </c>
      <c r="H23" s="48" t="s">
        <v>9543</v>
      </c>
      <c r="I23" s="46">
        <v>3.0000000000000001E-3</v>
      </c>
      <c r="J23" s="83">
        <v>29.730000000000004</v>
      </c>
      <c r="K23" s="45" t="s">
        <v>9490</v>
      </c>
      <c r="L23" s="48" t="s">
        <v>9489</v>
      </c>
      <c r="M23" s="46" t="s">
        <v>9483</v>
      </c>
      <c r="N23" s="46" t="s">
        <v>9482</v>
      </c>
      <c r="O23" s="45" t="s">
        <v>9481</v>
      </c>
      <c r="P23" s="44" t="s">
        <v>9480</v>
      </c>
      <c r="Q23" s="37" t="s">
        <v>9517</v>
      </c>
      <c r="T23" s="37" t="e">
        <f>VLOOKUP(E23,#REF!,13,FALSE)</f>
        <v>#REF!</v>
      </c>
      <c r="U23" s="37" t="e">
        <f>T23=#REF!</f>
        <v>#REF!</v>
      </c>
    </row>
    <row r="24" spans="1:21" ht="30" x14ac:dyDescent="0.2">
      <c r="A24" s="46">
        <f t="shared" si="0"/>
        <v>18</v>
      </c>
      <c r="B24" s="105" t="s">
        <v>9541</v>
      </c>
      <c r="C24" s="46" t="str">
        <f>VLOOKUP(E24,[1]Лист1!$B$1:$D$51800,3,FALSE)</f>
        <v>УХ-00057043</v>
      </c>
      <c r="D24" s="48">
        <v>10</v>
      </c>
      <c r="E24" s="106" t="s">
        <v>5583</v>
      </c>
      <c r="F24" s="49">
        <v>44166</v>
      </c>
      <c r="G24" s="83">
        <v>3002.1388888888882</v>
      </c>
      <c r="H24" s="48" t="s">
        <v>9543</v>
      </c>
      <c r="I24" s="46">
        <v>0.27</v>
      </c>
      <c r="J24" s="83">
        <v>810.57749999999987</v>
      </c>
      <c r="K24" s="45" t="s">
        <v>9490</v>
      </c>
      <c r="L24" s="48" t="s">
        <v>9489</v>
      </c>
      <c r="M24" s="46" t="s">
        <v>9483</v>
      </c>
      <c r="N24" s="46" t="s">
        <v>9482</v>
      </c>
      <c r="O24" s="45" t="s">
        <v>9481</v>
      </c>
      <c r="P24" s="44" t="s">
        <v>9480</v>
      </c>
      <c r="Q24" s="37" t="s">
        <v>9517</v>
      </c>
      <c r="T24" s="37" t="e">
        <f>VLOOKUP(E24,#REF!,13,FALSE)</f>
        <v>#REF!</v>
      </c>
      <c r="U24" s="37" t="e">
        <f>T24=#REF!</f>
        <v>#REF!</v>
      </c>
    </row>
    <row r="25" spans="1:21" ht="30" x14ac:dyDescent="0.2">
      <c r="A25" s="46">
        <f t="shared" si="0"/>
        <v>19</v>
      </c>
      <c r="B25" s="105" t="s">
        <v>9541</v>
      </c>
      <c r="C25" s="46" t="str">
        <f>VLOOKUP(E25,[1]Лист1!$B$1:$D$51800,3,FALSE)</f>
        <v>УХ-00057045</v>
      </c>
      <c r="D25" s="48">
        <v>10</v>
      </c>
      <c r="E25" s="106" t="s">
        <v>5586</v>
      </c>
      <c r="F25" s="49">
        <v>44166</v>
      </c>
      <c r="G25" s="83">
        <v>1540.7234042553193</v>
      </c>
      <c r="H25" s="48" t="s">
        <v>9543</v>
      </c>
      <c r="I25" s="46">
        <v>0.94</v>
      </c>
      <c r="J25" s="83">
        <v>1448.2800000000002</v>
      </c>
      <c r="K25" s="45" t="s">
        <v>9490</v>
      </c>
      <c r="L25" s="48" t="s">
        <v>9489</v>
      </c>
      <c r="M25" s="46" t="s">
        <v>9483</v>
      </c>
      <c r="N25" s="46" t="s">
        <v>9482</v>
      </c>
      <c r="O25" s="45" t="s">
        <v>9481</v>
      </c>
      <c r="P25" s="44" t="s">
        <v>9480</v>
      </c>
      <c r="Q25" s="37" t="s">
        <v>9517</v>
      </c>
      <c r="T25" s="37" t="e">
        <f>VLOOKUP(E25,#REF!,13,FALSE)</f>
        <v>#REF!</v>
      </c>
      <c r="U25" s="37" t="e">
        <f>T25=#REF!</f>
        <v>#REF!</v>
      </c>
    </row>
    <row r="26" spans="1:21" ht="30" x14ac:dyDescent="0.2">
      <c r="A26" s="46">
        <f t="shared" si="0"/>
        <v>20</v>
      </c>
      <c r="B26" s="108" t="s">
        <v>9487</v>
      </c>
      <c r="C26" s="46" t="str">
        <f>VLOOKUP(E26,[1]Лист1!$B$1:$D$51800,3,FALSE)</f>
        <v>УХ-00028871</v>
      </c>
      <c r="D26" s="48">
        <v>10</v>
      </c>
      <c r="E26" s="106" t="s">
        <v>5643</v>
      </c>
      <c r="F26" s="49" t="s">
        <v>9509</v>
      </c>
      <c r="G26" s="83">
        <v>316.11124999999998</v>
      </c>
      <c r="H26" s="48" t="s">
        <v>9486</v>
      </c>
      <c r="I26" s="46">
        <v>6</v>
      </c>
      <c r="J26" s="83">
        <v>1896.6674999999998</v>
      </c>
      <c r="K26" s="45" t="s">
        <v>9490</v>
      </c>
      <c r="L26" s="48" t="s">
        <v>9489</v>
      </c>
      <c r="M26" s="46" t="s">
        <v>9483</v>
      </c>
      <c r="N26" s="46" t="s">
        <v>9482</v>
      </c>
      <c r="O26" s="45" t="s">
        <v>9481</v>
      </c>
      <c r="P26" s="44" t="s">
        <v>9480</v>
      </c>
      <c r="Q26" s="37" t="s">
        <v>9488</v>
      </c>
      <c r="T26" s="37" t="e">
        <f>VLOOKUP(E26,#REF!,13,FALSE)</f>
        <v>#REF!</v>
      </c>
      <c r="U26" s="37" t="e">
        <f>T26=#REF!</f>
        <v>#REF!</v>
      </c>
    </row>
    <row r="27" spans="1:21" ht="30" x14ac:dyDescent="0.2">
      <c r="A27" s="46">
        <f t="shared" si="0"/>
        <v>21</v>
      </c>
      <c r="B27" s="108" t="s">
        <v>9487</v>
      </c>
      <c r="C27" s="46" t="str">
        <f>VLOOKUP(E27,[1]Лист1!$B$1:$D$51800,3,FALSE)</f>
        <v>УХ-00028872</v>
      </c>
      <c r="D27" s="48">
        <v>10</v>
      </c>
      <c r="E27" s="106" t="s">
        <v>5644</v>
      </c>
      <c r="F27" s="49" t="s">
        <v>9509</v>
      </c>
      <c r="G27" s="83">
        <v>483.84535714285715</v>
      </c>
      <c r="H27" s="48" t="s">
        <v>9486</v>
      </c>
      <c r="I27" s="46">
        <v>7</v>
      </c>
      <c r="J27" s="83">
        <v>3386.9175</v>
      </c>
      <c r="K27" s="45" t="s">
        <v>9490</v>
      </c>
      <c r="L27" s="48" t="s">
        <v>9489</v>
      </c>
      <c r="M27" s="46" t="s">
        <v>9483</v>
      </c>
      <c r="N27" s="46" t="s">
        <v>9482</v>
      </c>
      <c r="O27" s="45" t="s">
        <v>9481</v>
      </c>
      <c r="P27" s="44" t="s">
        <v>9480</v>
      </c>
      <c r="Q27" s="37" t="s">
        <v>9488</v>
      </c>
      <c r="T27" s="37" t="e">
        <f>VLOOKUP(E27,#REF!,13,FALSE)</f>
        <v>#REF!</v>
      </c>
      <c r="U27" s="37" t="e">
        <f>T27=#REF!</f>
        <v>#REF!</v>
      </c>
    </row>
    <row r="28" spans="1:21" ht="30" x14ac:dyDescent="0.2">
      <c r="A28" s="46">
        <f t="shared" si="0"/>
        <v>22</v>
      </c>
      <c r="B28" s="108" t="s">
        <v>9487</v>
      </c>
      <c r="C28" s="46" t="str">
        <f>VLOOKUP(E28,[1]Лист1!$B$1:$D$51800,3,FALSE)</f>
        <v>УХ-00030177</v>
      </c>
      <c r="D28" s="48">
        <v>10</v>
      </c>
      <c r="E28" s="106" t="s">
        <v>5834</v>
      </c>
      <c r="F28" s="49" t="s">
        <v>9509</v>
      </c>
      <c r="G28" s="83">
        <v>8573.7375000000011</v>
      </c>
      <c r="H28" s="48" t="s">
        <v>9486</v>
      </c>
      <c r="I28" s="46">
        <v>1</v>
      </c>
      <c r="J28" s="83">
        <v>8573.7375000000011</v>
      </c>
      <c r="K28" s="45" t="s">
        <v>9490</v>
      </c>
      <c r="L28" s="48" t="s">
        <v>9489</v>
      </c>
      <c r="M28" s="46" t="s">
        <v>9483</v>
      </c>
      <c r="N28" s="46" t="s">
        <v>9482</v>
      </c>
      <c r="O28" s="45" t="s">
        <v>9481</v>
      </c>
      <c r="P28" s="44" t="s">
        <v>9480</v>
      </c>
      <c r="Q28" s="37" t="s">
        <v>9488</v>
      </c>
      <c r="T28" s="37" t="e">
        <f>VLOOKUP(E28,#REF!,13,FALSE)</f>
        <v>#REF!</v>
      </c>
      <c r="U28" s="37" t="e">
        <f>T28=#REF!</f>
        <v>#REF!</v>
      </c>
    </row>
    <row r="29" spans="1:21" ht="30" x14ac:dyDescent="0.2">
      <c r="A29" s="46">
        <f t="shared" si="0"/>
        <v>23</v>
      </c>
      <c r="B29" s="105" t="s">
        <v>9541</v>
      </c>
      <c r="C29" s="46" t="str">
        <f>VLOOKUP(E29,[1]Лист1!$B$1:$D$51800,3,FALSE)</f>
        <v>УХ-00023239</v>
      </c>
      <c r="D29" s="48">
        <v>10</v>
      </c>
      <c r="E29" s="106" t="s">
        <v>6326</v>
      </c>
      <c r="F29" s="49" t="s">
        <v>9509</v>
      </c>
      <c r="G29" s="83">
        <v>266.4375</v>
      </c>
      <c r="H29" s="48" t="s">
        <v>9486</v>
      </c>
      <c r="I29" s="46">
        <v>20</v>
      </c>
      <c r="J29" s="83">
        <v>5328.75</v>
      </c>
      <c r="K29" s="45" t="s">
        <v>9485</v>
      </c>
      <c r="L29" s="47" t="s">
        <v>9484</v>
      </c>
      <c r="M29" s="46" t="s">
        <v>9483</v>
      </c>
      <c r="N29" s="46" t="s">
        <v>9482</v>
      </c>
      <c r="O29" s="45" t="s">
        <v>9481</v>
      </c>
      <c r="P29" s="44" t="s">
        <v>9480</v>
      </c>
      <c r="Q29" s="37" t="s">
        <v>9517</v>
      </c>
      <c r="T29" s="37" t="e">
        <f>VLOOKUP(E29,#REF!,13,FALSE)</f>
        <v>#REF!</v>
      </c>
      <c r="U29" s="37" t="e">
        <f>T29=#REF!</f>
        <v>#REF!</v>
      </c>
    </row>
    <row r="30" spans="1:21" ht="30" x14ac:dyDescent="0.2">
      <c r="A30" s="46">
        <f t="shared" si="0"/>
        <v>24</v>
      </c>
      <c r="B30" s="105" t="s">
        <v>9541</v>
      </c>
      <c r="C30" s="46" t="str">
        <f>VLOOKUP(E30,[1]Лист1!$B$1:$D$51800,3,FALSE)</f>
        <v>УХ-00054342</v>
      </c>
      <c r="D30" s="48">
        <v>10</v>
      </c>
      <c r="E30" s="106" t="s">
        <v>6512</v>
      </c>
      <c r="F30" s="49">
        <v>44097</v>
      </c>
      <c r="G30" s="83">
        <v>116.25</v>
      </c>
      <c r="H30" s="48" t="s">
        <v>9486</v>
      </c>
      <c r="I30" s="46">
        <v>4</v>
      </c>
      <c r="J30" s="83">
        <v>465</v>
      </c>
      <c r="K30" s="45" t="s">
        <v>9485</v>
      </c>
      <c r="L30" s="47" t="s">
        <v>9484</v>
      </c>
      <c r="M30" s="46" t="s">
        <v>9483</v>
      </c>
      <c r="N30" s="46" t="s">
        <v>9482</v>
      </c>
      <c r="O30" s="45" t="s">
        <v>9481</v>
      </c>
      <c r="P30" s="44" t="s">
        <v>9480</v>
      </c>
      <c r="Q30" s="37" t="s">
        <v>9517</v>
      </c>
      <c r="T30" s="37" t="e">
        <f>VLOOKUP(E30,#REF!,13,FALSE)</f>
        <v>#REF!</v>
      </c>
      <c r="U30" s="37" t="e">
        <f>T30=#REF!</f>
        <v>#REF!</v>
      </c>
    </row>
    <row r="31" spans="1:21" ht="30" x14ac:dyDescent="0.2">
      <c r="A31" s="46">
        <f t="shared" si="0"/>
        <v>25</v>
      </c>
      <c r="B31" s="108" t="s">
        <v>9487</v>
      </c>
      <c r="C31" s="46" t="str">
        <f>VLOOKUP(E31,[1]Лист1!$B$1:$D$51800,3,FALSE)</f>
        <v>УХ-00025013</v>
      </c>
      <c r="D31" s="48">
        <v>10</v>
      </c>
      <c r="E31" s="106" t="s">
        <v>7031</v>
      </c>
      <c r="F31" s="49" t="s">
        <v>9509</v>
      </c>
      <c r="G31" s="83">
        <v>46.771799999999999</v>
      </c>
      <c r="H31" s="48" t="s">
        <v>9486</v>
      </c>
      <c r="I31" s="46">
        <v>75</v>
      </c>
      <c r="J31" s="83">
        <v>3507.8849999999998</v>
      </c>
      <c r="K31" s="45" t="s">
        <v>9485</v>
      </c>
      <c r="L31" s="47" t="s">
        <v>9484</v>
      </c>
      <c r="M31" s="46" t="s">
        <v>9483</v>
      </c>
      <c r="N31" s="46" t="s">
        <v>9482</v>
      </c>
      <c r="O31" s="45" t="s">
        <v>9481</v>
      </c>
      <c r="P31" s="44" t="s">
        <v>9480</v>
      </c>
      <c r="Q31" s="37" t="s">
        <v>9488</v>
      </c>
      <c r="T31" s="37" t="e">
        <f>VLOOKUP(E31,#REF!,13,FALSE)</f>
        <v>#REF!</v>
      </c>
      <c r="U31" s="37" t="e">
        <f>T31=#REF!</f>
        <v>#REF!</v>
      </c>
    </row>
    <row r="32" spans="1:21" ht="30" x14ac:dyDescent="0.2">
      <c r="A32" s="46">
        <f t="shared" si="0"/>
        <v>26</v>
      </c>
      <c r="B32" s="108" t="s">
        <v>9487</v>
      </c>
      <c r="C32" s="46" t="str">
        <f>VLOOKUP(E32,[1]Лист1!$B$1:$D$51800,3,FALSE)</f>
        <v>УХ-00025017</v>
      </c>
      <c r="D32" s="48">
        <v>10</v>
      </c>
      <c r="E32" s="106" t="s">
        <v>7033</v>
      </c>
      <c r="F32" s="49" t="s">
        <v>9509</v>
      </c>
      <c r="G32" s="83">
        <v>9.5948529411764714</v>
      </c>
      <c r="H32" s="48" t="s">
        <v>9486</v>
      </c>
      <c r="I32" s="46">
        <v>510</v>
      </c>
      <c r="J32" s="83">
        <v>4893.375</v>
      </c>
      <c r="K32" s="45" t="s">
        <v>9485</v>
      </c>
      <c r="L32" s="47" t="s">
        <v>9484</v>
      </c>
      <c r="M32" s="46" t="s">
        <v>9483</v>
      </c>
      <c r="N32" s="46" t="s">
        <v>9482</v>
      </c>
      <c r="O32" s="45" t="s">
        <v>9481</v>
      </c>
      <c r="P32" s="44" t="s">
        <v>9480</v>
      </c>
      <c r="Q32" s="37" t="s">
        <v>9488</v>
      </c>
      <c r="T32" s="37" t="e">
        <f>VLOOKUP(E32,#REF!,13,FALSE)</f>
        <v>#REF!</v>
      </c>
      <c r="U32" s="37" t="e">
        <f>T32=#REF!</f>
        <v>#REF!</v>
      </c>
    </row>
    <row r="33" spans="1:21" ht="30" x14ac:dyDescent="0.2">
      <c r="A33" s="46">
        <f t="shared" si="0"/>
        <v>27</v>
      </c>
      <c r="B33" s="108" t="s">
        <v>9487</v>
      </c>
      <c r="C33" s="46" t="str">
        <f>VLOOKUP(E33,[1]Лист1!$B$1:$D$51800,3,FALSE)</f>
        <v>УХ-00039556</v>
      </c>
      <c r="D33" s="48">
        <v>10</v>
      </c>
      <c r="E33" s="106" t="s">
        <v>7283</v>
      </c>
      <c r="F33" s="49">
        <v>43823</v>
      </c>
      <c r="G33" s="83">
        <v>1406.25</v>
      </c>
      <c r="H33" s="48" t="s">
        <v>9486</v>
      </c>
      <c r="I33" s="46">
        <v>12</v>
      </c>
      <c r="J33" s="83">
        <v>16875</v>
      </c>
      <c r="K33" s="45" t="s">
        <v>9485</v>
      </c>
      <c r="L33" s="47" t="s">
        <v>9484</v>
      </c>
      <c r="M33" s="46" t="s">
        <v>9483</v>
      </c>
      <c r="N33" s="46" t="s">
        <v>9482</v>
      </c>
      <c r="O33" s="45" t="s">
        <v>9481</v>
      </c>
      <c r="P33" s="44" t="s">
        <v>9480</v>
      </c>
      <c r="Q33" s="37" t="s">
        <v>9488</v>
      </c>
      <c r="T33" s="37" t="e">
        <f>VLOOKUP(E33,#REF!,13,FALSE)</f>
        <v>#REF!</v>
      </c>
      <c r="U33" s="37" t="e">
        <f>T33=#REF!</f>
        <v>#REF!</v>
      </c>
    </row>
    <row r="34" spans="1:21" ht="30" x14ac:dyDescent="0.2">
      <c r="A34" s="46">
        <f t="shared" si="0"/>
        <v>28</v>
      </c>
      <c r="B34" s="105" t="s">
        <v>9541</v>
      </c>
      <c r="C34" s="46" t="str">
        <f>VLOOKUP(E34,[1]Лист1!$B$1:$D$51800,3,FALSE)</f>
        <v>УХ-00026431</v>
      </c>
      <c r="D34" s="48">
        <v>10</v>
      </c>
      <c r="E34" s="106" t="s">
        <v>7567</v>
      </c>
      <c r="F34" s="49" t="s">
        <v>9509</v>
      </c>
      <c r="G34" s="83">
        <v>149.20500000000001</v>
      </c>
      <c r="H34" s="48" t="s">
        <v>9486</v>
      </c>
      <c r="I34" s="46">
        <v>10</v>
      </c>
      <c r="J34" s="83">
        <v>1492.0500000000002</v>
      </c>
      <c r="K34" s="45" t="s">
        <v>9485</v>
      </c>
      <c r="L34" s="47" t="s">
        <v>9484</v>
      </c>
      <c r="M34" s="46" t="s">
        <v>9483</v>
      </c>
      <c r="N34" s="46" t="s">
        <v>9482</v>
      </c>
      <c r="O34" s="45" t="s">
        <v>9481</v>
      </c>
      <c r="P34" s="44" t="s">
        <v>9480</v>
      </c>
      <c r="Q34" s="37" t="s">
        <v>9517</v>
      </c>
      <c r="T34" s="37" t="e">
        <f>VLOOKUP(E34,#REF!,13,FALSE)</f>
        <v>#REF!</v>
      </c>
      <c r="U34" s="37" t="e">
        <f>T34=#REF!</f>
        <v>#REF!</v>
      </c>
    </row>
    <row r="35" spans="1:21" ht="30" x14ac:dyDescent="0.2">
      <c r="A35" s="46">
        <f t="shared" si="0"/>
        <v>29</v>
      </c>
      <c r="B35" s="105" t="s">
        <v>9541</v>
      </c>
      <c r="C35" s="46" t="str">
        <f>VLOOKUP(E35,[1]Лист1!$B$1:$D$51800,3,FALSE)</f>
        <v>УХ-00026490</v>
      </c>
      <c r="D35" s="48">
        <v>10</v>
      </c>
      <c r="E35" s="106" t="s">
        <v>7581</v>
      </c>
      <c r="F35" s="49" t="s">
        <v>9509</v>
      </c>
      <c r="G35" s="83">
        <v>520.99950672645753</v>
      </c>
      <c r="H35" s="48" t="s">
        <v>9486</v>
      </c>
      <c r="I35" s="46">
        <v>223</v>
      </c>
      <c r="J35" s="83">
        <v>116182.89000000003</v>
      </c>
      <c r="K35" s="45" t="s">
        <v>9485</v>
      </c>
      <c r="L35" s="47" t="s">
        <v>9484</v>
      </c>
      <c r="M35" s="46" t="s">
        <v>9483</v>
      </c>
      <c r="N35" s="46" t="s">
        <v>9482</v>
      </c>
      <c r="O35" s="45" t="s">
        <v>9481</v>
      </c>
      <c r="P35" s="44" t="s">
        <v>9480</v>
      </c>
      <c r="Q35" s="37" t="s">
        <v>9517</v>
      </c>
      <c r="T35" s="37" t="e">
        <f>VLOOKUP(E35,#REF!,13,FALSE)</f>
        <v>#REF!</v>
      </c>
      <c r="U35" s="37" t="e">
        <f>T35=#REF!</f>
        <v>#REF!</v>
      </c>
    </row>
    <row r="36" spans="1:21" ht="30" x14ac:dyDescent="0.2">
      <c r="A36" s="46">
        <f t="shared" si="0"/>
        <v>30</v>
      </c>
      <c r="B36" s="105" t="s">
        <v>9541</v>
      </c>
      <c r="C36" s="46" t="str">
        <f>VLOOKUP(E36,[1]Лист1!$B$1:$D$51800,3,FALSE)</f>
        <v>УХ-00026496</v>
      </c>
      <c r="D36" s="48">
        <v>10</v>
      </c>
      <c r="E36" s="106" t="s">
        <v>7584</v>
      </c>
      <c r="F36" s="49" t="s">
        <v>9509</v>
      </c>
      <c r="G36" s="83">
        <v>222.32299426934097</v>
      </c>
      <c r="H36" s="48" t="s">
        <v>9486</v>
      </c>
      <c r="I36" s="46">
        <v>34.9</v>
      </c>
      <c r="J36" s="83">
        <v>7759.0724999999993</v>
      </c>
      <c r="K36" s="45" t="s">
        <v>9485</v>
      </c>
      <c r="L36" s="47" t="s">
        <v>9484</v>
      </c>
      <c r="M36" s="46" t="s">
        <v>9483</v>
      </c>
      <c r="N36" s="46" t="s">
        <v>9482</v>
      </c>
      <c r="O36" s="45" t="s">
        <v>9481</v>
      </c>
      <c r="P36" s="44" t="s">
        <v>9480</v>
      </c>
      <c r="Q36" s="37" t="s">
        <v>9517</v>
      </c>
      <c r="T36" s="37" t="e">
        <f>VLOOKUP(E36,#REF!,13,FALSE)</f>
        <v>#REF!</v>
      </c>
      <c r="U36" s="37" t="e">
        <f>T36=#REF!</f>
        <v>#REF!</v>
      </c>
    </row>
    <row r="37" spans="1:21" ht="30" x14ac:dyDescent="0.2">
      <c r="A37" s="46">
        <f t="shared" si="0"/>
        <v>31</v>
      </c>
      <c r="B37" s="105" t="s">
        <v>9541</v>
      </c>
      <c r="C37" s="46" t="str">
        <f>VLOOKUP(E37,[1]Лист1!$B$1:$D$51800,3,FALSE)</f>
        <v>УХ-00062034</v>
      </c>
      <c r="D37" s="48">
        <v>10</v>
      </c>
      <c r="E37" s="106" t="s">
        <v>7585</v>
      </c>
      <c r="F37" s="49">
        <v>44251</v>
      </c>
      <c r="G37" s="83">
        <v>134.83173076923077</v>
      </c>
      <c r="H37" s="48" t="s">
        <v>9486</v>
      </c>
      <c r="I37" s="46">
        <v>15.6</v>
      </c>
      <c r="J37" s="83">
        <v>2103.375</v>
      </c>
      <c r="K37" s="45" t="s">
        <v>9485</v>
      </c>
      <c r="L37" s="47" t="s">
        <v>9484</v>
      </c>
      <c r="M37" s="46" t="s">
        <v>9483</v>
      </c>
      <c r="N37" s="46" t="s">
        <v>9482</v>
      </c>
      <c r="O37" s="45" t="s">
        <v>9481</v>
      </c>
      <c r="P37" s="44" t="s">
        <v>9480</v>
      </c>
      <c r="Q37" s="37" t="s">
        <v>9517</v>
      </c>
      <c r="T37" s="37" t="e">
        <f>VLOOKUP(E37,#REF!,13,FALSE)</f>
        <v>#REF!</v>
      </c>
      <c r="U37" s="37" t="e">
        <f>T37=#REF!</f>
        <v>#REF!</v>
      </c>
    </row>
    <row r="38" spans="1:21" ht="30" x14ac:dyDescent="0.2">
      <c r="A38" s="46">
        <f t="shared" si="0"/>
        <v>32</v>
      </c>
      <c r="B38" s="105" t="s">
        <v>9541</v>
      </c>
      <c r="C38" s="46" t="str">
        <f>VLOOKUP(E38,[1]Лист1!$B$1:$D$51800,3,FALSE)</f>
        <v>УХ-00109185</v>
      </c>
      <c r="D38" s="48">
        <v>10</v>
      </c>
      <c r="E38" s="106" t="s">
        <v>7735</v>
      </c>
      <c r="F38" s="49">
        <v>44484</v>
      </c>
      <c r="G38" s="83">
        <v>664.28571428571422</v>
      </c>
      <c r="H38" s="48" t="s">
        <v>9486</v>
      </c>
      <c r="I38" s="46">
        <v>9.870000000000001</v>
      </c>
      <c r="J38" s="83">
        <v>6556.5</v>
      </c>
      <c r="K38" s="45" t="s">
        <v>9485</v>
      </c>
      <c r="L38" s="47" t="s">
        <v>9484</v>
      </c>
      <c r="M38" s="46" t="s">
        <v>9483</v>
      </c>
      <c r="N38" s="46" t="s">
        <v>9482</v>
      </c>
      <c r="O38" s="45" t="s">
        <v>9481</v>
      </c>
      <c r="P38" s="44" t="s">
        <v>9480</v>
      </c>
      <c r="Q38" s="37" t="s">
        <v>9517</v>
      </c>
      <c r="T38" s="37" t="e">
        <f>VLOOKUP(E38,#REF!,13,FALSE)</f>
        <v>#REF!</v>
      </c>
      <c r="U38" s="37" t="e">
        <f>T38=#REF!</f>
        <v>#REF!</v>
      </c>
    </row>
    <row r="39" spans="1:21" ht="30" x14ac:dyDescent="0.2">
      <c r="A39" s="46">
        <f t="shared" si="0"/>
        <v>33</v>
      </c>
      <c r="B39" s="105" t="s">
        <v>9541</v>
      </c>
      <c r="C39" s="46" t="str">
        <f>VLOOKUP(E39,[1]Лист1!$B$1:$D$51800,3,FALSE)</f>
        <v>УХ-00027161</v>
      </c>
      <c r="D39" s="48">
        <v>10</v>
      </c>
      <c r="E39" s="106" t="s">
        <v>7737</v>
      </c>
      <c r="F39" s="49" t="s">
        <v>9509</v>
      </c>
      <c r="G39" s="83">
        <v>1130.4561000000001</v>
      </c>
      <c r="H39" s="48" t="s">
        <v>9486</v>
      </c>
      <c r="I39" s="46">
        <v>25</v>
      </c>
      <c r="J39" s="83">
        <v>28261.402500000004</v>
      </c>
      <c r="K39" s="45" t="s">
        <v>9485</v>
      </c>
      <c r="L39" s="47" t="s">
        <v>9484</v>
      </c>
      <c r="M39" s="46" t="s">
        <v>9483</v>
      </c>
      <c r="N39" s="46" t="s">
        <v>9482</v>
      </c>
      <c r="O39" s="45" t="s">
        <v>9481</v>
      </c>
      <c r="P39" s="44" t="s">
        <v>9480</v>
      </c>
      <c r="Q39" s="37" t="s">
        <v>9517</v>
      </c>
      <c r="T39" s="37" t="e">
        <f>VLOOKUP(E39,#REF!,13,FALSE)</f>
        <v>#REF!</v>
      </c>
      <c r="U39" s="37" t="e">
        <f>T39=#REF!</f>
        <v>#REF!</v>
      </c>
    </row>
    <row r="40" spans="1:21" ht="30" x14ac:dyDescent="0.2">
      <c r="A40" s="46">
        <f t="shared" si="0"/>
        <v>34</v>
      </c>
      <c r="B40" s="105" t="s">
        <v>9541</v>
      </c>
      <c r="C40" s="46" t="str">
        <f>VLOOKUP(E40,[1]Лист1!$B$1:$D$51800,3,FALSE)</f>
        <v>УХ-00040558</v>
      </c>
      <c r="D40" s="48">
        <v>10</v>
      </c>
      <c r="E40" s="106" t="s">
        <v>7742</v>
      </c>
      <c r="F40" s="49">
        <v>44097</v>
      </c>
      <c r="G40" s="83">
        <v>142.5</v>
      </c>
      <c r="H40" s="48" t="s">
        <v>9486</v>
      </c>
      <c r="I40" s="46">
        <v>16</v>
      </c>
      <c r="J40" s="83">
        <v>2280</v>
      </c>
      <c r="K40" s="45" t="s">
        <v>9485</v>
      </c>
      <c r="L40" s="47" t="s">
        <v>9484</v>
      </c>
      <c r="M40" s="46" t="s">
        <v>9483</v>
      </c>
      <c r="N40" s="46" t="s">
        <v>9482</v>
      </c>
      <c r="O40" s="45" t="s">
        <v>9481</v>
      </c>
      <c r="P40" s="44" t="s">
        <v>9480</v>
      </c>
      <c r="Q40" s="37" t="s">
        <v>9517</v>
      </c>
      <c r="T40" s="37" t="e">
        <f>VLOOKUP(E40,#REF!,13,FALSE)</f>
        <v>#REF!</v>
      </c>
      <c r="U40" s="37" t="e">
        <f>T40=#REF!</f>
        <v>#REF!</v>
      </c>
    </row>
    <row r="41" spans="1:21" ht="30" x14ac:dyDescent="0.2">
      <c r="A41" s="46">
        <f t="shared" si="0"/>
        <v>35</v>
      </c>
      <c r="B41" s="105" t="s">
        <v>9541</v>
      </c>
      <c r="C41" s="46" t="str">
        <f>VLOOKUP(E41,[1]Лист1!$B$1:$D$51800,3,FALSE)</f>
        <v>УХ-00054344</v>
      </c>
      <c r="D41" s="48">
        <v>10</v>
      </c>
      <c r="E41" s="106" t="s">
        <v>8111</v>
      </c>
      <c r="F41" s="49">
        <v>44097</v>
      </c>
      <c r="G41" s="83">
        <v>15</v>
      </c>
      <c r="H41" s="48" t="s">
        <v>9486</v>
      </c>
      <c r="I41" s="46">
        <v>30</v>
      </c>
      <c r="J41" s="83">
        <v>450</v>
      </c>
      <c r="K41" s="45" t="s">
        <v>9485</v>
      </c>
      <c r="L41" s="47" t="s">
        <v>9484</v>
      </c>
      <c r="M41" s="46" t="s">
        <v>9483</v>
      </c>
      <c r="N41" s="46" t="s">
        <v>9482</v>
      </c>
      <c r="O41" s="45" t="s">
        <v>9481</v>
      </c>
      <c r="P41" s="44" t="s">
        <v>9480</v>
      </c>
      <c r="Q41" s="37" t="s">
        <v>9517</v>
      </c>
      <c r="T41" s="37" t="e">
        <f>VLOOKUP(E41,#REF!,13,FALSE)</f>
        <v>#REF!</v>
      </c>
      <c r="U41" s="37" t="e">
        <f>T41=#REF!</f>
        <v>#REF!</v>
      </c>
    </row>
    <row r="42" spans="1:21" ht="30" x14ac:dyDescent="0.2">
      <c r="A42" s="46">
        <f t="shared" si="0"/>
        <v>36</v>
      </c>
      <c r="B42" s="105" t="s">
        <v>9541</v>
      </c>
      <c r="C42" s="46" t="str">
        <f>VLOOKUP(E42,[1]Лист1!$B$1:$D$51800,3,FALSE)</f>
        <v>УХ-00054345</v>
      </c>
      <c r="D42" s="48">
        <v>10</v>
      </c>
      <c r="E42" s="106" t="s">
        <v>8458</v>
      </c>
      <c r="F42" s="49">
        <v>44097</v>
      </c>
      <c r="G42" s="83">
        <v>15</v>
      </c>
      <c r="H42" s="48" t="s">
        <v>9486</v>
      </c>
      <c r="I42" s="46">
        <v>30</v>
      </c>
      <c r="J42" s="83">
        <v>450</v>
      </c>
      <c r="K42" s="45" t="s">
        <v>9485</v>
      </c>
      <c r="L42" s="47" t="s">
        <v>9484</v>
      </c>
      <c r="M42" s="46" t="s">
        <v>9483</v>
      </c>
      <c r="N42" s="46" t="s">
        <v>9482</v>
      </c>
      <c r="O42" s="45" t="s">
        <v>9481</v>
      </c>
      <c r="P42" s="44" t="s">
        <v>9480</v>
      </c>
      <c r="Q42" s="37" t="s">
        <v>9517</v>
      </c>
      <c r="T42" s="37" t="e">
        <f>VLOOKUP(E42,#REF!,13,FALSE)</f>
        <v>#REF!</v>
      </c>
      <c r="U42" s="37" t="e">
        <f>T42=#REF!</f>
        <v>#REF!</v>
      </c>
    </row>
    <row r="43" spans="1:21" ht="30" x14ac:dyDescent="0.2">
      <c r="A43" s="46">
        <f t="shared" si="0"/>
        <v>37</v>
      </c>
      <c r="B43" s="105" t="s">
        <v>9541</v>
      </c>
      <c r="C43" s="46" t="str">
        <f>VLOOKUP(E43,[1]Лист1!$B$1:$D$51800,3,FALSE)</f>
        <v>УХ-00054321</v>
      </c>
      <c r="D43" s="48">
        <v>10</v>
      </c>
      <c r="E43" s="106" t="s">
        <v>8459</v>
      </c>
      <c r="F43" s="49">
        <v>44096</v>
      </c>
      <c r="G43" s="83">
        <v>716.25</v>
      </c>
      <c r="H43" s="48" t="s">
        <v>9486</v>
      </c>
      <c r="I43" s="46">
        <v>8</v>
      </c>
      <c r="J43" s="83">
        <v>5730</v>
      </c>
      <c r="K43" s="45" t="s">
        <v>9485</v>
      </c>
      <c r="L43" s="47" t="s">
        <v>9484</v>
      </c>
      <c r="M43" s="46" t="s">
        <v>9483</v>
      </c>
      <c r="N43" s="46" t="s">
        <v>9482</v>
      </c>
      <c r="O43" s="45" t="s">
        <v>9481</v>
      </c>
      <c r="P43" s="44" t="s">
        <v>9480</v>
      </c>
      <c r="Q43" s="37" t="s">
        <v>9517</v>
      </c>
      <c r="T43" s="37" t="e">
        <f>VLOOKUP(E43,#REF!,13,FALSE)</f>
        <v>#REF!</v>
      </c>
      <c r="U43" s="37" t="e">
        <f>T43=#REF!</f>
        <v>#REF!</v>
      </c>
    </row>
    <row r="44" spans="1:21" ht="30" x14ac:dyDescent="0.2">
      <c r="A44" s="46">
        <f t="shared" si="0"/>
        <v>38</v>
      </c>
      <c r="B44" s="105" t="s">
        <v>9541</v>
      </c>
      <c r="C44" s="46" t="str">
        <f>VLOOKUP(E44,[1]Лист1!$B$1:$D$51800,3,FALSE)</f>
        <v>УХ-00054346</v>
      </c>
      <c r="D44" s="48">
        <v>10</v>
      </c>
      <c r="E44" s="106" t="s">
        <v>8460</v>
      </c>
      <c r="F44" s="49">
        <v>44097</v>
      </c>
      <c r="G44" s="83">
        <v>15</v>
      </c>
      <c r="H44" s="48" t="s">
        <v>9486</v>
      </c>
      <c r="I44" s="46">
        <v>30</v>
      </c>
      <c r="J44" s="83">
        <v>450</v>
      </c>
      <c r="K44" s="45" t="s">
        <v>9485</v>
      </c>
      <c r="L44" s="47" t="s">
        <v>9484</v>
      </c>
      <c r="M44" s="46" t="s">
        <v>9483</v>
      </c>
      <c r="N44" s="46" t="s">
        <v>9482</v>
      </c>
      <c r="O44" s="45" t="s">
        <v>9481</v>
      </c>
      <c r="P44" s="44" t="s">
        <v>9480</v>
      </c>
      <c r="Q44" s="37" t="s">
        <v>9517</v>
      </c>
      <c r="T44" s="37" t="e">
        <f>VLOOKUP(E44,#REF!,13,FALSE)</f>
        <v>#REF!</v>
      </c>
      <c r="U44" s="37" t="e">
        <f>T44=#REF!</f>
        <v>#REF!</v>
      </c>
    </row>
    <row r="45" spans="1:21" ht="30" x14ac:dyDescent="0.2">
      <c r="A45" s="46">
        <f t="shared" si="0"/>
        <v>39</v>
      </c>
      <c r="B45" s="105" t="s">
        <v>9541</v>
      </c>
      <c r="C45" s="46" t="str">
        <f>VLOOKUP(E45,[1]Лист1!$B$1:$D$51800,3,FALSE)</f>
        <v>УХ-00039905</v>
      </c>
      <c r="D45" s="48">
        <v>10</v>
      </c>
      <c r="E45" s="106" t="s">
        <v>8461</v>
      </c>
      <c r="F45" s="49">
        <v>44097</v>
      </c>
      <c r="G45" s="83">
        <v>262.5</v>
      </c>
      <c r="H45" s="48" t="s">
        <v>9486</v>
      </c>
      <c r="I45" s="46">
        <v>4</v>
      </c>
      <c r="J45" s="83">
        <v>1050</v>
      </c>
      <c r="K45" s="45" t="s">
        <v>9490</v>
      </c>
      <c r="L45" s="48" t="s">
        <v>9489</v>
      </c>
      <c r="M45" s="46" t="s">
        <v>9483</v>
      </c>
      <c r="N45" s="46" t="s">
        <v>9482</v>
      </c>
      <c r="O45" s="45" t="s">
        <v>9481</v>
      </c>
      <c r="P45" s="44" t="s">
        <v>9480</v>
      </c>
      <c r="Q45" s="37" t="s">
        <v>9517</v>
      </c>
      <c r="T45" s="37" t="e">
        <f>VLOOKUP(E45,#REF!,13,FALSE)</f>
        <v>#REF!</v>
      </c>
      <c r="U45" s="37" t="e">
        <f>T45=#REF!</f>
        <v>#REF!</v>
      </c>
    </row>
    <row r="46" spans="1:21" ht="30" x14ac:dyDescent="0.2">
      <c r="A46" s="46">
        <f t="shared" si="0"/>
        <v>40</v>
      </c>
      <c r="B46" s="105" t="s">
        <v>9541</v>
      </c>
      <c r="C46" s="46" t="str">
        <f>VLOOKUP(E46,[1]Лист1!$B$1:$D$51800,3,FALSE)</f>
        <v>УХ-00040552</v>
      </c>
      <c r="D46" s="48">
        <v>10</v>
      </c>
      <c r="E46" s="106" t="s">
        <v>8646</v>
      </c>
      <c r="F46" s="49">
        <v>44133</v>
      </c>
      <c r="G46" s="83">
        <v>60</v>
      </c>
      <c r="H46" s="48" t="s">
        <v>9486</v>
      </c>
      <c r="I46" s="46">
        <v>5</v>
      </c>
      <c r="J46" s="83">
        <v>300</v>
      </c>
      <c r="K46" s="45" t="s">
        <v>9490</v>
      </c>
      <c r="L46" s="48" t="s">
        <v>9489</v>
      </c>
      <c r="M46" s="46" t="s">
        <v>9483</v>
      </c>
      <c r="N46" s="46" t="s">
        <v>9482</v>
      </c>
      <c r="O46" s="45" t="s">
        <v>9481</v>
      </c>
      <c r="P46" s="44" t="s">
        <v>9480</v>
      </c>
      <c r="Q46" s="37" t="s">
        <v>9517</v>
      </c>
      <c r="T46" s="37" t="e">
        <f>VLOOKUP(E46,#REF!,13,FALSE)</f>
        <v>#REF!</v>
      </c>
      <c r="U46" s="37" t="e">
        <f>T46=#REF!</f>
        <v>#REF!</v>
      </c>
    </row>
    <row r="47" spans="1:21" ht="30" x14ac:dyDescent="0.2">
      <c r="A47" s="46">
        <f t="shared" si="0"/>
        <v>41</v>
      </c>
      <c r="B47" s="105" t="s">
        <v>9541</v>
      </c>
      <c r="C47" s="46" t="str">
        <f>VLOOKUP(E47,[1]Лист1!$B$1:$D$51800,3,FALSE)</f>
        <v>УХ-00029458</v>
      </c>
      <c r="D47" s="48">
        <v>10</v>
      </c>
      <c r="E47" s="106" t="s">
        <v>8672</v>
      </c>
      <c r="F47" s="49" t="s">
        <v>9509</v>
      </c>
      <c r="G47" s="83">
        <v>686.14010204081649</v>
      </c>
      <c r="H47" s="48" t="s">
        <v>9486</v>
      </c>
      <c r="I47" s="46">
        <v>49</v>
      </c>
      <c r="J47" s="83">
        <v>33620.865000000005</v>
      </c>
      <c r="K47" s="45" t="s">
        <v>9490</v>
      </c>
      <c r="L47" s="48" t="s">
        <v>9489</v>
      </c>
      <c r="M47" s="46" t="s">
        <v>9483</v>
      </c>
      <c r="N47" s="46" t="s">
        <v>9482</v>
      </c>
      <c r="O47" s="45" t="s">
        <v>9481</v>
      </c>
      <c r="P47" s="44" t="s">
        <v>9480</v>
      </c>
      <c r="Q47" s="37" t="s">
        <v>9518</v>
      </c>
      <c r="T47" s="37" t="e">
        <f>VLOOKUP(E47,#REF!,13,FALSE)</f>
        <v>#REF!</v>
      </c>
      <c r="U47" s="37" t="e">
        <f>T47=#REF!</f>
        <v>#REF!</v>
      </c>
    </row>
    <row r="48" spans="1:21" ht="30" x14ac:dyDescent="0.2">
      <c r="A48" s="46">
        <f t="shared" si="0"/>
        <v>42</v>
      </c>
      <c r="B48" s="108" t="s">
        <v>9487</v>
      </c>
      <c r="C48" s="46" t="str">
        <f>VLOOKUP(E48,[1]Лист1!$B$1:$D$51800,3,FALSE)</f>
        <v>УХ-00030006</v>
      </c>
      <c r="D48" s="48">
        <v>10</v>
      </c>
      <c r="E48" s="106" t="s">
        <v>8851</v>
      </c>
      <c r="F48" s="49" t="s">
        <v>9509</v>
      </c>
      <c r="G48" s="83">
        <v>443.04750000000001</v>
      </c>
      <c r="H48" s="48" t="s">
        <v>9486</v>
      </c>
      <c r="I48" s="46">
        <v>31</v>
      </c>
      <c r="J48" s="83">
        <v>13734.4725</v>
      </c>
      <c r="K48" s="45" t="s">
        <v>9490</v>
      </c>
      <c r="L48" s="48" t="s">
        <v>9489</v>
      </c>
      <c r="M48" s="46" t="s">
        <v>9483</v>
      </c>
      <c r="N48" s="46" t="s">
        <v>9482</v>
      </c>
      <c r="O48" s="45" t="s">
        <v>9481</v>
      </c>
      <c r="P48" s="44" t="s">
        <v>9480</v>
      </c>
      <c r="Q48" s="37" t="s">
        <v>9488</v>
      </c>
      <c r="T48" s="37" t="e">
        <f>VLOOKUP(E48,#REF!,13,FALSE)</f>
        <v>#REF!</v>
      </c>
      <c r="U48" s="37" t="e">
        <f>T48=#REF!</f>
        <v>#REF!</v>
      </c>
    </row>
    <row r="49" spans="1:21" ht="45" x14ac:dyDescent="0.2">
      <c r="A49" s="46">
        <f t="shared" si="0"/>
        <v>43</v>
      </c>
      <c r="B49" s="108" t="s">
        <v>9487</v>
      </c>
      <c r="C49" s="46" t="str">
        <f>VLOOKUP(E49,[1]Лист1!$B$1:$D$51800,3,FALSE)</f>
        <v>УХ-00052295</v>
      </c>
      <c r="D49" s="48">
        <v>10</v>
      </c>
      <c r="E49" s="106" t="s">
        <v>8896</v>
      </c>
      <c r="F49" s="49">
        <v>44040</v>
      </c>
      <c r="G49" s="83">
        <v>7437.4999999999991</v>
      </c>
      <c r="H49" s="48" t="s">
        <v>9486</v>
      </c>
      <c r="I49" s="46">
        <v>3</v>
      </c>
      <c r="J49" s="83">
        <v>22312.499999999996</v>
      </c>
      <c r="K49" s="45" t="s">
        <v>9490</v>
      </c>
      <c r="L49" s="48" t="s">
        <v>9489</v>
      </c>
      <c r="M49" s="46" t="s">
        <v>9483</v>
      </c>
      <c r="N49" s="46" t="s">
        <v>9482</v>
      </c>
      <c r="O49" s="45" t="s">
        <v>9481</v>
      </c>
      <c r="P49" s="44" t="s">
        <v>9480</v>
      </c>
      <c r="Q49" s="37" t="s">
        <v>9488</v>
      </c>
      <c r="T49" s="37" t="e">
        <f>VLOOKUP(E49,#REF!,13,FALSE)</f>
        <v>#REF!</v>
      </c>
      <c r="U49" s="37" t="e">
        <f>T49=#REF!</f>
        <v>#REF!</v>
      </c>
    </row>
    <row r="50" spans="1:21" ht="15" x14ac:dyDescent="0.2">
      <c r="A50" s="56"/>
      <c r="B50" s="90"/>
      <c r="C50" s="56"/>
      <c r="D50" s="57"/>
      <c r="E50" s="58"/>
      <c r="F50" s="59"/>
      <c r="G50" s="95"/>
      <c r="H50" s="57"/>
      <c r="I50" s="56"/>
      <c r="J50" s="95"/>
      <c r="K50" s="60"/>
      <c r="L50" s="61"/>
      <c r="M50" s="56"/>
      <c r="N50" s="56"/>
      <c r="O50" s="60"/>
      <c r="P50" s="55"/>
    </row>
    <row r="51" spans="1:21" ht="15.75" x14ac:dyDescent="0.25">
      <c r="B51" s="91"/>
      <c r="C51" s="78"/>
      <c r="D51" s="43"/>
      <c r="E51" s="41"/>
      <c r="F51" s="41" t="s">
        <v>9479</v>
      </c>
      <c r="G51" s="96" t="s">
        <v>9479</v>
      </c>
      <c r="H51" s="78"/>
      <c r="I51" s="62"/>
      <c r="J51" s="84">
        <f>ROUND(SUM(J7:J49),2)</f>
        <v>401866.59</v>
      </c>
      <c r="K51" s="62"/>
      <c r="L51" s="62"/>
      <c r="M51" s="62"/>
      <c r="N51" s="62"/>
      <c r="O51" s="62"/>
      <c r="P51" s="62"/>
    </row>
    <row r="52" spans="1:21" x14ac:dyDescent="0.2">
      <c r="B52" s="92"/>
      <c r="D52" s="38"/>
      <c r="E52" s="37"/>
      <c r="I52" s="37"/>
      <c r="J52" s="97"/>
    </row>
    <row r="67" ht="32.450000000000003" customHeight="1" x14ac:dyDescent="0.2"/>
    <row r="74" ht="30" customHeight="1" x14ac:dyDescent="0.2"/>
    <row r="76" ht="12.75" customHeight="1" x14ac:dyDescent="0.2"/>
    <row r="78" ht="12.75" customHeight="1" x14ac:dyDescent="0.2"/>
    <row r="83" ht="12.75" customHeight="1" x14ac:dyDescent="0.2"/>
  </sheetData>
  <autoFilter ref="A6:Q80"/>
  <mergeCells count="16">
    <mergeCell ref="P5:P6"/>
    <mergeCell ref="O5:O6"/>
    <mergeCell ref="M5:M6"/>
    <mergeCell ref="I5:I6"/>
    <mergeCell ref="L5:L6"/>
    <mergeCell ref="N5:N6"/>
    <mergeCell ref="K5:K6"/>
    <mergeCell ref="J5:J6"/>
    <mergeCell ref="H5:H6"/>
    <mergeCell ref="A5:A6"/>
    <mergeCell ref="B5:B6"/>
    <mergeCell ref="C5:C6"/>
    <mergeCell ref="D5:D6"/>
    <mergeCell ref="E5:E6"/>
    <mergeCell ref="F5:F6"/>
    <mergeCell ref="G5:G6"/>
  </mergeCells>
  <phoneticPr fontId="3" type="noConversion"/>
  <pageMargins left="0.23622047244094491" right="0.23622047244094491" top="0.74803149606299213" bottom="0.74803149606299213" header="0.31496062992125984" footer="0.31496062992125984"/>
  <pageSetup paperSize="8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zoomScale="80" zoomScaleNormal="80" zoomScaleSheetLayoutView="85" workbookViewId="0">
      <pane ySplit="6" topLeftCell="A7" activePane="bottomLeft" state="frozen"/>
      <selection activeCell="J4" sqref="J4:J227"/>
      <selection pane="bottomLeft" activeCell="J16" sqref="J16"/>
    </sheetView>
  </sheetViews>
  <sheetFormatPr defaultRowHeight="12.75" outlineLevelCol="2" x14ac:dyDescent="0.2"/>
  <cols>
    <col min="1" max="1" width="8.5" style="37" customWidth="1"/>
    <col min="2" max="2" width="30.33203125" style="37" customWidth="1"/>
    <col min="3" max="3" width="22.5" style="37" customWidth="1"/>
    <col min="4" max="4" width="13" style="37" customWidth="1"/>
    <col min="5" max="5" width="35.5" style="40" customWidth="1"/>
    <col min="6" max="6" width="28.33203125" style="37" customWidth="1"/>
    <col min="7" max="7" width="22.1640625" style="37" customWidth="1"/>
    <col min="8" max="8" width="9.33203125" style="37" customWidth="1"/>
    <col min="9" max="9" width="13.6640625" style="39" customWidth="1"/>
    <col min="10" max="10" width="20.1640625" style="38" customWidth="1"/>
    <col min="11" max="11" width="19.1640625" style="37" customWidth="1"/>
    <col min="12" max="12" width="11.6640625" style="37" customWidth="1"/>
    <col min="13" max="13" width="27.33203125" style="37" customWidth="1"/>
    <col min="14" max="14" width="26.1640625" style="37" customWidth="1"/>
    <col min="15" max="15" width="17.6640625" style="37" customWidth="1"/>
    <col min="16" max="16" width="24.33203125" style="37" customWidth="1"/>
    <col min="17" max="18" width="24.33203125" style="37" hidden="1" customWidth="1" outlineLevel="1"/>
    <col min="19" max="19" width="20" style="37" hidden="1" customWidth="1" outlineLevel="2"/>
    <col min="20" max="20" width="24.33203125" style="37" hidden="1" customWidth="1" outlineLevel="1"/>
    <col min="21" max="21" width="32.33203125" style="37" customWidth="1" collapsed="1"/>
    <col min="22" max="16384" width="9.33203125" style="37"/>
  </cols>
  <sheetData>
    <row r="1" spans="1:21" s="52" customFormat="1" ht="15" x14ac:dyDescent="0.2">
      <c r="A1" s="53" t="s">
        <v>9549</v>
      </c>
      <c r="B1" s="53"/>
      <c r="C1" s="53"/>
    </row>
    <row r="2" spans="1:21" s="52" customFormat="1" ht="15" x14ac:dyDescent="0.2">
      <c r="A2" s="52" t="s">
        <v>9550</v>
      </c>
      <c r="F2" s="52" t="s">
        <v>9508</v>
      </c>
    </row>
    <row r="3" spans="1:21" s="52" customFormat="1" ht="13.15" customHeight="1" x14ac:dyDescent="0.2"/>
    <row r="4" spans="1:21" s="51" customFormat="1" ht="24" hidden="1" customHeight="1" x14ac:dyDescent="0.2"/>
    <row r="5" spans="1:21" s="50" customFormat="1" ht="25.5" customHeight="1" x14ac:dyDescent="0.2">
      <c r="A5" s="100" t="s">
        <v>9507</v>
      </c>
      <c r="B5" s="98" t="s">
        <v>9506</v>
      </c>
      <c r="C5" s="98" t="s">
        <v>9505</v>
      </c>
      <c r="D5" s="98" t="s">
        <v>9547</v>
      </c>
      <c r="E5" s="98" t="s">
        <v>9504</v>
      </c>
      <c r="F5" s="98" t="s">
        <v>9503</v>
      </c>
      <c r="G5" s="102" t="s">
        <v>9548</v>
      </c>
      <c r="H5" s="98" t="s">
        <v>9502</v>
      </c>
      <c r="I5" s="98" t="s">
        <v>9501</v>
      </c>
      <c r="J5" s="102" t="s">
        <v>9500</v>
      </c>
      <c r="K5" s="98" t="s">
        <v>9499</v>
      </c>
      <c r="L5" s="98" t="s">
        <v>9498</v>
      </c>
      <c r="M5" s="98" t="s">
        <v>9545</v>
      </c>
      <c r="N5" s="98" t="s">
        <v>9496</v>
      </c>
      <c r="O5" s="98" t="s">
        <v>9495</v>
      </c>
      <c r="P5" s="98" t="s">
        <v>9494</v>
      </c>
      <c r="Q5" s="54" t="s">
        <v>9512</v>
      </c>
      <c r="R5" s="54" t="s">
        <v>9513</v>
      </c>
      <c r="S5" s="98" t="s">
        <v>9503</v>
      </c>
      <c r="T5" s="50" t="s">
        <v>8998</v>
      </c>
    </row>
    <row r="6" spans="1:21" s="50" customFormat="1" ht="43.5" customHeight="1" x14ac:dyDescent="0.2">
      <c r="A6" s="101"/>
      <c r="B6" s="99"/>
      <c r="C6" s="99"/>
      <c r="D6" s="99"/>
      <c r="E6" s="99"/>
      <c r="F6" s="99"/>
      <c r="G6" s="103"/>
      <c r="H6" s="99"/>
      <c r="I6" s="99"/>
      <c r="J6" s="103"/>
      <c r="K6" s="99"/>
      <c r="L6" s="99"/>
      <c r="M6" s="99"/>
      <c r="N6" s="99"/>
      <c r="O6" s="99"/>
      <c r="P6" s="99"/>
      <c r="Q6" s="54"/>
      <c r="R6" s="54"/>
      <c r="S6" s="99"/>
    </row>
    <row r="7" spans="1:21" ht="45" customHeight="1" x14ac:dyDescent="0.2">
      <c r="A7" s="46">
        <v>1</v>
      </c>
      <c r="B7" s="46" t="s">
        <v>9541</v>
      </c>
      <c r="C7" s="46" t="str">
        <f>VLOOKUP(E7,[1]Лист1!$B$1:$D$51800,3,FALSE)</f>
        <v>УХ-00034331</v>
      </c>
      <c r="D7" s="48">
        <v>10</v>
      </c>
      <c r="E7" s="106" t="s">
        <v>4488</v>
      </c>
      <c r="F7" s="49">
        <v>43698</v>
      </c>
      <c r="G7" s="83">
        <v>44.445409090909081</v>
      </c>
      <c r="H7" s="48" t="s">
        <v>9542</v>
      </c>
      <c r="I7" s="107">
        <v>220</v>
      </c>
      <c r="J7" s="83">
        <v>9777.989999999998</v>
      </c>
      <c r="K7" s="45" t="s">
        <v>9490</v>
      </c>
      <c r="L7" s="48" t="s">
        <v>9489</v>
      </c>
      <c r="M7" s="44" t="s">
        <v>9546</v>
      </c>
      <c r="N7" s="46" t="s">
        <v>9544</v>
      </c>
      <c r="O7" s="45" t="s">
        <v>9481</v>
      </c>
      <c r="P7" s="44" t="s">
        <v>9480</v>
      </c>
      <c r="Q7" s="37" t="s">
        <v>9000</v>
      </c>
      <c r="R7" s="55"/>
      <c r="S7" s="59"/>
      <c r="U7" s="79"/>
    </row>
    <row r="8" spans="1:21" ht="30" x14ac:dyDescent="0.2">
      <c r="A8" s="46">
        <f t="shared" ref="A8:A13" si="0">A7+1</f>
        <v>2</v>
      </c>
      <c r="B8" s="46" t="s">
        <v>9541</v>
      </c>
      <c r="C8" s="46" t="str">
        <f>VLOOKUP(E8,[1]Лист1!$B$1:$D$51800,3,FALSE)</f>
        <v>УХ-00091267</v>
      </c>
      <c r="D8" s="48">
        <v>10</v>
      </c>
      <c r="E8" s="106" t="s">
        <v>5057</v>
      </c>
      <c r="F8" s="49">
        <v>44372</v>
      </c>
      <c r="G8" s="83">
        <v>7227.8558168316831</v>
      </c>
      <c r="H8" s="48" t="s">
        <v>9543</v>
      </c>
      <c r="I8" s="46">
        <v>4.04</v>
      </c>
      <c r="J8" s="83">
        <v>29200.537499999999</v>
      </c>
      <c r="K8" s="45" t="s">
        <v>9490</v>
      </c>
      <c r="L8" s="48" t="s">
        <v>9489</v>
      </c>
      <c r="M8" s="44" t="s">
        <v>9546</v>
      </c>
      <c r="N8" s="46" t="s">
        <v>9544</v>
      </c>
      <c r="O8" s="45" t="s">
        <v>9481</v>
      </c>
      <c r="P8" s="44" t="s">
        <v>9480</v>
      </c>
      <c r="Q8" s="37" t="s">
        <v>9000</v>
      </c>
      <c r="S8" s="42"/>
      <c r="U8" s="79"/>
    </row>
    <row r="9" spans="1:21" ht="30" x14ac:dyDescent="0.2">
      <c r="A9" s="46">
        <f t="shared" si="0"/>
        <v>3</v>
      </c>
      <c r="B9" s="46" t="s">
        <v>9541</v>
      </c>
      <c r="C9" s="46" t="str">
        <f>VLOOKUP(E9,[1]Лист1!$B$1:$D$51800,3,FALSE)</f>
        <v>УХ-00091268</v>
      </c>
      <c r="D9" s="48">
        <v>10</v>
      </c>
      <c r="E9" s="106" t="s">
        <v>5724</v>
      </c>
      <c r="F9" s="49">
        <v>44372</v>
      </c>
      <c r="G9" s="83">
        <v>7602.8999999999978</v>
      </c>
      <c r="H9" s="48" t="s">
        <v>9543</v>
      </c>
      <c r="I9" s="46">
        <v>2.4500000000000002</v>
      </c>
      <c r="J9" s="83">
        <v>18627.104999999996</v>
      </c>
      <c r="K9" s="45" t="s">
        <v>9490</v>
      </c>
      <c r="L9" s="48" t="s">
        <v>9489</v>
      </c>
      <c r="M9" s="44" t="s">
        <v>9546</v>
      </c>
      <c r="N9" s="46" t="s">
        <v>9544</v>
      </c>
      <c r="O9" s="45" t="s">
        <v>9481</v>
      </c>
      <c r="P9" s="44" t="s">
        <v>9480</v>
      </c>
      <c r="Q9" s="37" t="s">
        <v>9000</v>
      </c>
      <c r="U9" s="79"/>
    </row>
    <row r="10" spans="1:21" ht="30" x14ac:dyDescent="0.2">
      <c r="A10" s="46">
        <f t="shared" si="0"/>
        <v>4</v>
      </c>
      <c r="B10" s="46" t="s">
        <v>9541</v>
      </c>
      <c r="C10" s="46" t="str">
        <f>VLOOKUP(E10,[1]Лист1!$B$1:$D$51800,3,FALSE)</f>
        <v>УХ-00025061</v>
      </c>
      <c r="D10" s="48">
        <v>10</v>
      </c>
      <c r="E10" s="106" t="s">
        <v>7039</v>
      </c>
      <c r="F10" s="49">
        <v>43698</v>
      </c>
      <c r="G10" s="83">
        <v>136560.71991404015</v>
      </c>
      <c r="H10" s="48" t="s">
        <v>9542</v>
      </c>
      <c r="I10" s="46">
        <v>0.69799999999999995</v>
      </c>
      <c r="J10" s="83">
        <v>95319.382500000022</v>
      </c>
      <c r="K10" s="45" t="s">
        <v>9490</v>
      </c>
      <c r="L10" s="48" t="s">
        <v>9489</v>
      </c>
      <c r="M10" s="44" t="s">
        <v>9546</v>
      </c>
      <c r="N10" s="46" t="s">
        <v>9544</v>
      </c>
      <c r="O10" s="45" t="s">
        <v>9481</v>
      </c>
      <c r="P10" s="44" t="s">
        <v>9480</v>
      </c>
      <c r="Q10" s="37" t="s">
        <v>9517</v>
      </c>
      <c r="U10" s="79"/>
    </row>
    <row r="11" spans="1:21" ht="30" x14ac:dyDescent="0.2">
      <c r="A11" s="46">
        <f t="shared" si="0"/>
        <v>5</v>
      </c>
      <c r="B11" s="46" t="s">
        <v>9541</v>
      </c>
      <c r="C11" s="46" t="str">
        <f>VLOOKUP(E11,[1]Лист1!$B$1:$D$51800,3,FALSE)</f>
        <v>УХ-00025062</v>
      </c>
      <c r="D11" s="48">
        <v>10</v>
      </c>
      <c r="E11" s="106" t="s">
        <v>7040</v>
      </c>
      <c r="F11" s="49">
        <v>43698</v>
      </c>
      <c r="G11" s="83">
        <v>117746.968641115</v>
      </c>
      <c r="H11" s="48" t="s">
        <v>9542</v>
      </c>
      <c r="I11" s="46">
        <v>0.28699999999999998</v>
      </c>
      <c r="J11" s="83">
        <v>33793.380000000005</v>
      </c>
      <c r="K11" s="45" t="s">
        <v>9490</v>
      </c>
      <c r="L11" s="48" t="s">
        <v>9489</v>
      </c>
      <c r="M11" s="44" t="s">
        <v>9546</v>
      </c>
      <c r="N11" s="46" t="s">
        <v>9544</v>
      </c>
      <c r="O11" s="45" t="s">
        <v>9481</v>
      </c>
      <c r="P11" s="44" t="s">
        <v>9480</v>
      </c>
      <c r="Q11" s="37" t="s">
        <v>9517</v>
      </c>
      <c r="U11" s="79"/>
    </row>
    <row r="12" spans="1:21" ht="45" x14ac:dyDescent="0.2">
      <c r="A12" s="46">
        <f t="shared" si="0"/>
        <v>6</v>
      </c>
      <c r="B12" s="46" t="s">
        <v>9541</v>
      </c>
      <c r="C12" s="46" t="str">
        <f>VLOOKUP(E12,[1]Лист1!$B$1:$D$51800,3,FALSE)</f>
        <v>УХ-00025063</v>
      </c>
      <c r="D12" s="48">
        <v>10</v>
      </c>
      <c r="E12" s="106" t="s">
        <v>7041</v>
      </c>
      <c r="F12" s="49" t="s">
        <v>9509</v>
      </c>
      <c r="G12" s="83">
        <v>167.32275224775222</v>
      </c>
      <c r="H12" s="48" t="s">
        <v>9542</v>
      </c>
      <c r="I12" s="46">
        <v>100.1</v>
      </c>
      <c r="J12" s="83">
        <v>16749.007499999996</v>
      </c>
      <c r="K12" s="45" t="s">
        <v>9490</v>
      </c>
      <c r="L12" s="48" t="s">
        <v>9489</v>
      </c>
      <c r="M12" s="44" t="s">
        <v>9546</v>
      </c>
      <c r="N12" s="46" t="s">
        <v>9544</v>
      </c>
      <c r="O12" s="45" t="s">
        <v>9481</v>
      </c>
      <c r="P12" s="44" t="s">
        <v>9480</v>
      </c>
      <c r="Q12" s="37" t="s">
        <v>9517</v>
      </c>
      <c r="U12" s="79"/>
    </row>
    <row r="13" spans="1:21" ht="30" x14ac:dyDescent="0.2">
      <c r="A13" s="46">
        <f t="shared" si="0"/>
        <v>7</v>
      </c>
      <c r="B13" s="46" t="s">
        <v>9541</v>
      </c>
      <c r="C13" s="46" t="str">
        <f>VLOOKUP(E13,[1]Лист1!$B$1:$D$51800,3,FALSE)</f>
        <v>УХ-00050954</v>
      </c>
      <c r="D13" s="48">
        <v>10</v>
      </c>
      <c r="E13" s="106" t="s">
        <v>8671</v>
      </c>
      <c r="F13" s="49">
        <v>44446</v>
      </c>
      <c r="G13" s="83">
        <v>8.370000000000001</v>
      </c>
      <c r="H13" s="48" t="s">
        <v>9493</v>
      </c>
      <c r="I13" s="46">
        <v>2650</v>
      </c>
      <c r="J13" s="83">
        <v>22180.500000000004</v>
      </c>
      <c r="K13" s="45" t="s">
        <v>9490</v>
      </c>
      <c r="L13" s="48" t="s">
        <v>9489</v>
      </c>
      <c r="M13" s="44" t="s">
        <v>9546</v>
      </c>
      <c r="N13" s="46" t="s">
        <v>9544</v>
      </c>
      <c r="O13" s="45" t="s">
        <v>9481</v>
      </c>
      <c r="P13" s="44" t="s">
        <v>9480</v>
      </c>
      <c r="Q13" s="37" t="s">
        <v>9517</v>
      </c>
      <c r="U13" s="79"/>
    </row>
    <row r="15" spans="1:21" ht="15.75" x14ac:dyDescent="0.25">
      <c r="B15" s="77"/>
      <c r="C15" s="78"/>
      <c r="D15" s="43"/>
      <c r="E15" s="41"/>
      <c r="F15" s="41" t="s">
        <v>9479</v>
      </c>
      <c r="H15" s="85"/>
      <c r="I15" s="86"/>
      <c r="J15" s="84">
        <f>ROUND(SUM(J7:J13),2)</f>
        <v>225647.9</v>
      </c>
      <c r="K15" s="62"/>
      <c r="L15" s="62"/>
      <c r="M15" s="62"/>
      <c r="N15" s="62"/>
      <c r="O15" s="62"/>
      <c r="P15" s="62"/>
    </row>
    <row r="22" ht="30" customHeight="1" x14ac:dyDescent="0.2"/>
    <row r="24" ht="12.75" customHeight="1" x14ac:dyDescent="0.2"/>
    <row r="26" ht="12.75" customHeight="1" x14ac:dyDescent="0.2"/>
    <row r="31" ht="12.75" customHeight="1" x14ac:dyDescent="0.2"/>
  </sheetData>
  <autoFilter ref="A6:T28"/>
  <mergeCells count="17">
    <mergeCell ref="S5:S6"/>
    <mergeCell ref="K5:K6"/>
    <mergeCell ref="L5:L6"/>
    <mergeCell ref="M5:M6"/>
    <mergeCell ref="N5:N6"/>
    <mergeCell ref="O5:O6"/>
    <mergeCell ref="P5:P6"/>
    <mergeCell ref="J5:J6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23622047244094491" right="0.23622047244094491" top="0.74803149606299213" bottom="0.74803149606299213" header="0.31496062992125984" footer="0.31496062992125984"/>
  <pageSetup paperSize="8" scale="63" fitToHeight="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autoPageBreaks="0" fitToPage="1"/>
  </sheetPr>
  <dimension ref="A1:R10290"/>
  <sheetViews>
    <sheetView workbookViewId="0">
      <pane ySplit="6" topLeftCell="A468" activePane="bottomLeft" state="frozen"/>
      <selection pane="bottomLeft" activeCell="M6" sqref="A6:M496"/>
    </sheetView>
  </sheetViews>
  <sheetFormatPr defaultColWidth="29.83203125" defaultRowHeight="11.25" outlineLevelCol="1" x14ac:dyDescent="0.2"/>
  <cols>
    <col min="3" max="3" width="72.6640625" style="1" customWidth="1"/>
    <col min="4" max="4" width="47.5" style="1" bestFit="1" customWidth="1"/>
    <col min="5" max="7" width="29.83203125" style="1"/>
    <col min="8" max="8" width="58.5" style="27" customWidth="1"/>
    <col min="9" max="9" width="32.5" style="27" customWidth="1" collapsed="1"/>
    <col min="10" max="12" width="29.83203125" style="1" hidden="1" customWidth="1" outlineLevel="1"/>
    <col min="13" max="13" width="29.83203125" style="1" customWidth="1" collapsed="1"/>
    <col min="14" max="17" width="29.83203125" style="1" hidden="1" customWidth="1" outlineLevel="1"/>
    <col min="18" max="18" width="0" hidden="1" customWidth="1"/>
  </cols>
  <sheetData>
    <row r="1" spans="1:17" ht="12.75" x14ac:dyDescent="0.2"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15.75" x14ac:dyDescent="0.25">
      <c r="C2" s="12"/>
      <c r="D2" s="12"/>
      <c r="E2" s="104" t="s">
        <v>8996</v>
      </c>
      <c r="F2" s="104"/>
      <c r="G2" s="104"/>
      <c r="H2" s="104"/>
      <c r="I2" s="24"/>
      <c r="J2" s="104" t="s">
        <v>8988</v>
      </c>
      <c r="K2" s="104"/>
      <c r="L2" s="104"/>
      <c r="M2" s="104"/>
      <c r="N2" s="104" t="s">
        <v>8989</v>
      </c>
      <c r="O2" s="104"/>
      <c r="P2" s="104"/>
      <c r="Q2" s="104"/>
    </row>
    <row r="3" spans="1:17" s="1" customFormat="1" x14ac:dyDescent="0.2">
      <c r="H3" s="27"/>
      <c r="I3" s="25">
        <f t="shared" ref="I3:Q3" si="0">SUBTOTAL(9,I6:I97307)</f>
        <v>292804.59999999998</v>
      </c>
      <c r="J3" s="25">
        <f t="shared" si="0"/>
        <v>43995818.720000066</v>
      </c>
      <c r="K3" s="25">
        <f t="shared" si="0"/>
        <v>417325103.45999879</v>
      </c>
      <c r="L3" s="25">
        <f t="shared" si="0"/>
        <v>366669427.68000066</v>
      </c>
      <c r="M3" s="25">
        <f t="shared" si="0"/>
        <v>94651494.5</v>
      </c>
      <c r="N3" s="25">
        <f t="shared" si="0"/>
        <v>109567.29900000003</v>
      </c>
      <c r="O3" s="25">
        <f t="shared" si="0"/>
        <v>649079.58500000008</v>
      </c>
      <c r="P3" s="25">
        <f t="shared" si="0"/>
        <v>545777.87599999981</v>
      </c>
      <c r="Q3" s="25">
        <f t="shared" si="0"/>
        <v>212869.00800000003</v>
      </c>
    </row>
    <row r="4" spans="1:17" x14ac:dyDescent="0.2">
      <c r="C4" s="2"/>
      <c r="D4" s="13"/>
      <c r="E4" s="25">
        <f>SUBTOTAL(9,E7:E97308)</f>
        <v>4376375.1700000018</v>
      </c>
      <c r="F4" s="25">
        <f>SUBTOTAL(9,F7:F97308)</f>
        <v>-31465.304999999993</v>
      </c>
      <c r="G4" s="25"/>
      <c r="H4" s="25"/>
      <c r="I4" s="25">
        <f t="shared" ref="I4:Q4" si="1">SUBTOTAL(9,I7:I97308)</f>
        <v>292804.59999999998</v>
      </c>
      <c r="J4" s="25">
        <f t="shared" si="1"/>
        <v>43995818.720000066</v>
      </c>
      <c r="K4" s="25">
        <f t="shared" si="1"/>
        <v>417325103.45999879</v>
      </c>
      <c r="L4" s="25">
        <f t="shared" si="1"/>
        <v>366669427.68000066</v>
      </c>
      <c r="M4" s="25">
        <f t="shared" si="1"/>
        <v>94651494.5</v>
      </c>
      <c r="N4" s="25">
        <f t="shared" si="1"/>
        <v>109567.29900000003</v>
      </c>
      <c r="O4" s="25">
        <f t="shared" si="1"/>
        <v>649079.58500000008</v>
      </c>
      <c r="P4" s="25">
        <f t="shared" si="1"/>
        <v>545777.87599999981</v>
      </c>
      <c r="Q4" s="25">
        <f t="shared" si="1"/>
        <v>212869.00800000003</v>
      </c>
    </row>
    <row r="5" spans="1:17" s="1" customFormat="1" x14ac:dyDescent="0.2">
      <c r="H5" s="27"/>
      <c r="I5" s="27"/>
    </row>
    <row r="6" spans="1:17" ht="12.75" x14ac:dyDescent="0.2">
      <c r="A6" s="14" t="s">
        <v>9108</v>
      </c>
      <c r="B6" s="14" t="s">
        <v>0</v>
      </c>
      <c r="C6" s="14" t="s">
        <v>1</v>
      </c>
      <c r="D6" s="15" t="s">
        <v>8994</v>
      </c>
      <c r="E6" s="15" t="s">
        <v>8997</v>
      </c>
      <c r="F6" s="15" t="s">
        <v>8989</v>
      </c>
      <c r="G6" s="15" t="s">
        <v>8998</v>
      </c>
      <c r="H6" s="28" t="s">
        <v>8999</v>
      </c>
      <c r="I6" s="29" t="s">
        <v>9008</v>
      </c>
      <c r="J6" s="3" t="s">
        <v>8990</v>
      </c>
      <c r="K6" s="3" t="s">
        <v>8991</v>
      </c>
      <c r="L6" s="4" t="s">
        <v>8992</v>
      </c>
      <c r="M6" s="3" t="s">
        <v>8993</v>
      </c>
      <c r="N6" s="3" t="s">
        <v>8990</v>
      </c>
      <c r="O6" s="3" t="s">
        <v>8991</v>
      </c>
      <c r="P6" s="4" t="s">
        <v>8992</v>
      </c>
      <c r="Q6" s="3" t="s">
        <v>8993</v>
      </c>
    </row>
    <row r="7" spans="1:17" ht="24" x14ac:dyDescent="0.2">
      <c r="A7" s="16" t="s">
        <v>2</v>
      </c>
      <c r="B7" s="16" t="s">
        <v>9109</v>
      </c>
      <c r="C7" s="17" t="s">
        <v>3</v>
      </c>
      <c r="D7" s="18" t="s">
        <v>8995</v>
      </c>
      <c r="E7" s="18"/>
      <c r="F7" s="18"/>
      <c r="G7" s="18"/>
      <c r="H7" s="18"/>
      <c r="I7" s="18"/>
      <c r="J7" s="5"/>
      <c r="K7" s="19">
        <v>19201.669999999998</v>
      </c>
      <c r="L7" s="6"/>
      <c r="M7" s="19">
        <v>19201.669999999998</v>
      </c>
      <c r="N7" s="5"/>
      <c r="O7" s="20">
        <v>2</v>
      </c>
      <c r="P7" s="6"/>
      <c r="Q7" s="20">
        <v>2</v>
      </c>
    </row>
    <row r="8" spans="1:17" ht="24" x14ac:dyDescent="0.2">
      <c r="A8" s="16" t="s">
        <v>2</v>
      </c>
      <c r="B8" s="16" t="s">
        <v>9109</v>
      </c>
      <c r="C8" s="17" t="s">
        <v>4</v>
      </c>
      <c r="D8" s="18" t="s">
        <v>8995</v>
      </c>
      <c r="E8" s="18"/>
      <c r="F8" s="18"/>
      <c r="G8" s="18"/>
      <c r="H8" s="18"/>
      <c r="I8" s="18"/>
      <c r="J8" s="5"/>
      <c r="K8" s="21">
        <v>592.83000000000004</v>
      </c>
      <c r="L8" s="9">
        <v>499.5</v>
      </c>
      <c r="M8" s="21">
        <v>93.33</v>
      </c>
      <c r="N8" s="5"/>
      <c r="O8" s="20">
        <v>45</v>
      </c>
      <c r="P8" s="8">
        <v>38</v>
      </c>
      <c r="Q8" s="20">
        <v>7</v>
      </c>
    </row>
    <row r="9" spans="1:17" ht="24" x14ac:dyDescent="0.2">
      <c r="A9" s="16" t="s">
        <v>2</v>
      </c>
      <c r="B9" s="16" t="s">
        <v>9109</v>
      </c>
      <c r="C9" s="17" t="s">
        <v>5</v>
      </c>
      <c r="D9" s="18" t="s">
        <v>8995</v>
      </c>
      <c r="E9" s="18"/>
      <c r="F9" s="18"/>
      <c r="G9" s="18"/>
      <c r="H9" s="18"/>
      <c r="I9" s="18"/>
      <c r="J9" s="5"/>
      <c r="K9" s="21">
        <v>333.33</v>
      </c>
      <c r="L9" s="9">
        <v>33.33</v>
      </c>
      <c r="M9" s="21">
        <v>300</v>
      </c>
      <c r="N9" s="5"/>
      <c r="O9" s="20">
        <v>20</v>
      </c>
      <c r="P9" s="8">
        <v>2</v>
      </c>
      <c r="Q9" s="20">
        <v>18</v>
      </c>
    </row>
    <row r="10" spans="1:17" ht="24" x14ac:dyDescent="0.2">
      <c r="A10" s="16" t="s">
        <v>2</v>
      </c>
      <c r="B10" s="16" t="s">
        <v>9109</v>
      </c>
      <c r="C10" s="17" t="s">
        <v>6</v>
      </c>
      <c r="D10" s="18" t="s">
        <v>8995</v>
      </c>
      <c r="E10" s="18"/>
      <c r="F10" s="18"/>
      <c r="G10" s="18"/>
      <c r="H10" s="18"/>
      <c r="I10" s="18"/>
      <c r="J10" s="5"/>
      <c r="K10" s="21">
        <v>72.33</v>
      </c>
      <c r="L10" s="9">
        <v>14.47</v>
      </c>
      <c r="M10" s="21">
        <v>57.86</v>
      </c>
      <c r="N10" s="5"/>
      <c r="O10" s="20">
        <v>20</v>
      </c>
      <c r="P10" s="8">
        <v>4</v>
      </c>
      <c r="Q10" s="20">
        <v>16</v>
      </c>
    </row>
    <row r="11" spans="1:17" ht="24" x14ac:dyDescent="0.2">
      <c r="A11" s="16" t="s">
        <v>2</v>
      </c>
      <c r="B11" s="16" t="s">
        <v>9109</v>
      </c>
      <c r="C11" s="17" t="s">
        <v>7</v>
      </c>
      <c r="D11" s="18" t="s">
        <v>8995</v>
      </c>
      <c r="E11" s="18"/>
      <c r="F11" s="18"/>
      <c r="G11" s="18"/>
      <c r="H11" s="18"/>
      <c r="I11" s="18"/>
      <c r="J11" s="5"/>
      <c r="K11" s="21">
        <v>40.75</v>
      </c>
      <c r="L11" s="9">
        <v>40.75</v>
      </c>
      <c r="M11" s="5"/>
      <c r="N11" s="5"/>
      <c r="O11" s="20">
        <v>5</v>
      </c>
      <c r="P11" s="8">
        <v>5</v>
      </c>
      <c r="Q11" s="5"/>
    </row>
    <row r="12" spans="1:17" ht="24" x14ac:dyDescent="0.2">
      <c r="A12" s="16" t="s">
        <v>2</v>
      </c>
      <c r="B12" s="16" t="s">
        <v>9109</v>
      </c>
      <c r="C12" s="17" t="s">
        <v>8</v>
      </c>
      <c r="D12" s="18" t="s">
        <v>8995</v>
      </c>
      <c r="E12" s="18"/>
      <c r="F12" s="18"/>
      <c r="G12" s="18"/>
      <c r="H12" s="18"/>
      <c r="I12" s="18"/>
      <c r="J12" s="5"/>
      <c r="K12" s="21">
        <v>106.25</v>
      </c>
      <c r="L12" s="9">
        <v>77.91</v>
      </c>
      <c r="M12" s="21">
        <v>28.34</v>
      </c>
      <c r="N12" s="5"/>
      <c r="O12" s="20">
        <v>30</v>
      </c>
      <c r="P12" s="8">
        <v>22</v>
      </c>
      <c r="Q12" s="20">
        <v>8</v>
      </c>
    </row>
    <row r="13" spans="1:17" ht="24" x14ac:dyDescent="0.2">
      <c r="A13" s="16" t="s">
        <v>2</v>
      </c>
      <c r="B13" s="16" t="s">
        <v>9109</v>
      </c>
      <c r="C13" s="17" t="s">
        <v>9</v>
      </c>
      <c r="D13" s="18" t="s">
        <v>8995</v>
      </c>
      <c r="E13" s="18"/>
      <c r="F13" s="18"/>
      <c r="G13" s="18"/>
      <c r="H13" s="18"/>
      <c r="I13" s="18"/>
      <c r="J13" s="5"/>
      <c r="K13" s="19">
        <v>1447.92</v>
      </c>
      <c r="L13" s="7">
        <v>1447.92</v>
      </c>
      <c r="M13" s="5"/>
      <c r="N13" s="5"/>
      <c r="O13" s="20">
        <v>200</v>
      </c>
      <c r="P13" s="8">
        <v>200</v>
      </c>
      <c r="Q13" s="5"/>
    </row>
    <row r="14" spans="1:17" ht="24" x14ac:dyDescent="0.2">
      <c r="A14" s="16" t="s">
        <v>2</v>
      </c>
      <c r="B14" s="16" t="s">
        <v>9109</v>
      </c>
      <c r="C14" s="17" t="s">
        <v>10</v>
      </c>
      <c r="D14" s="18" t="s">
        <v>8995</v>
      </c>
      <c r="E14" s="18"/>
      <c r="F14" s="18"/>
      <c r="G14" s="18"/>
      <c r="H14" s="18"/>
      <c r="I14" s="18"/>
      <c r="J14" s="5"/>
      <c r="K14" s="21">
        <v>250</v>
      </c>
      <c r="L14" s="9">
        <v>100</v>
      </c>
      <c r="M14" s="21">
        <v>150</v>
      </c>
      <c r="N14" s="5"/>
      <c r="O14" s="20">
        <v>20</v>
      </c>
      <c r="P14" s="8">
        <v>8</v>
      </c>
      <c r="Q14" s="20">
        <v>12</v>
      </c>
    </row>
    <row r="15" spans="1:17" ht="24" x14ac:dyDescent="0.2">
      <c r="A15" s="16" t="s">
        <v>2</v>
      </c>
      <c r="B15" s="16" t="s">
        <v>9109</v>
      </c>
      <c r="C15" s="17" t="s">
        <v>11</v>
      </c>
      <c r="D15" s="18" t="s">
        <v>8995</v>
      </c>
      <c r="E15" s="18"/>
      <c r="F15" s="18"/>
      <c r="G15" s="18"/>
      <c r="H15" s="18"/>
      <c r="I15" s="18"/>
      <c r="J15" s="5"/>
      <c r="K15" s="19">
        <v>1501.25</v>
      </c>
      <c r="L15" s="9">
        <v>740.61</v>
      </c>
      <c r="M15" s="21">
        <v>760.64</v>
      </c>
      <c r="N15" s="5"/>
      <c r="O15" s="20">
        <v>150</v>
      </c>
      <c r="P15" s="8">
        <v>74</v>
      </c>
      <c r="Q15" s="20">
        <v>76</v>
      </c>
    </row>
    <row r="16" spans="1:17" ht="24" x14ac:dyDescent="0.2">
      <c r="A16" s="16" t="s">
        <v>2</v>
      </c>
      <c r="B16" s="16" t="s">
        <v>9109</v>
      </c>
      <c r="C16" s="17" t="s">
        <v>12</v>
      </c>
      <c r="D16" s="18" t="s">
        <v>8995</v>
      </c>
      <c r="E16" s="18"/>
      <c r="F16" s="18"/>
      <c r="G16" s="18"/>
      <c r="H16" s="18"/>
      <c r="I16" s="18"/>
      <c r="J16" s="5"/>
      <c r="K16" s="21">
        <v>239.35</v>
      </c>
      <c r="L16" s="6"/>
      <c r="M16" s="21">
        <v>239.35</v>
      </c>
      <c r="N16" s="5"/>
      <c r="O16" s="20">
        <v>6</v>
      </c>
      <c r="P16" s="6"/>
      <c r="Q16" s="20">
        <v>6</v>
      </c>
    </row>
    <row r="17" spans="1:18" ht="24" x14ac:dyDescent="0.2">
      <c r="A17" s="16" t="s">
        <v>2</v>
      </c>
      <c r="B17" s="16" t="s">
        <v>9109</v>
      </c>
      <c r="C17" s="17" t="s">
        <v>13</v>
      </c>
      <c r="D17" s="18" t="s">
        <v>8995</v>
      </c>
      <c r="E17" s="18"/>
      <c r="F17" s="18"/>
      <c r="G17" s="18"/>
      <c r="H17" s="18"/>
      <c r="I17" s="18"/>
      <c r="J17" s="5"/>
      <c r="K17" s="19">
        <v>1942.5</v>
      </c>
      <c r="L17" s="7">
        <v>1286.9100000000001</v>
      </c>
      <c r="M17" s="21">
        <v>655.59</v>
      </c>
      <c r="N17" s="5"/>
      <c r="O17" s="20">
        <v>230</v>
      </c>
      <c r="P17" s="8">
        <v>155</v>
      </c>
      <c r="Q17" s="20">
        <v>75</v>
      </c>
    </row>
    <row r="18" spans="1:18" ht="24" x14ac:dyDescent="0.2">
      <c r="A18" s="16" t="s">
        <v>2</v>
      </c>
      <c r="B18" s="16" t="s">
        <v>9109</v>
      </c>
      <c r="C18" s="17" t="s">
        <v>14</v>
      </c>
      <c r="D18" s="18" t="s">
        <v>8995</v>
      </c>
      <c r="E18" s="18"/>
      <c r="F18" s="18"/>
      <c r="G18" s="18"/>
      <c r="H18" s="18"/>
      <c r="I18" s="18"/>
      <c r="J18" s="5"/>
      <c r="K18" s="19">
        <v>4705</v>
      </c>
      <c r="L18" s="7">
        <v>2540.6999999999998</v>
      </c>
      <c r="M18" s="19">
        <v>2164.3000000000002</v>
      </c>
      <c r="N18" s="5"/>
      <c r="O18" s="20">
        <v>100</v>
      </c>
      <c r="P18" s="8">
        <v>54</v>
      </c>
      <c r="Q18" s="20">
        <v>46</v>
      </c>
    </row>
    <row r="19" spans="1:18" ht="24" x14ac:dyDescent="0.2">
      <c r="A19" s="16" t="s">
        <v>2</v>
      </c>
      <c r="B19" s="16" t="s">
        <v>9109</v>
      </c>
      <c r="C19" s="17" t="s">
        <v>15</v>
      </c>
      <c r="D19" s="18" t="s">
        <v>8995</v>
      </c>
      <c r="E19" s="18"/>
      <c r="F19" s="18"/>
      <c r="G19" s="18"/>
      <c r="H19" s="18"/>
      <c r="I19" s="18"/>
      <c r="J19" s="5"/>
      <c r="K19" s="19">
        <v>10155</v>
      </c>
      <c r="L19" s="7">
        <v>5889.9</v>
      </c>
      <c r="M19" s="19">
        <v>4265.1000000000004</v>
      </c>
      <c r="N19" s="5"/>
      <c r="O19" s="20">
        <v>100</v>
      </c>
      <c r="P19" s="8">
        <v>58</v>
      </c>
      <c r="Q19" s="20">
        <v>42</v>
      </c>
    </row>
    <row r="20" spans="1:18" ht="24" x14ac:dyDescent="0.2">
      <c r="A20" s="16" t="s">
        <v>2</v>
      </c>
      <c r="B20" s="16" t="s">
        <v>9109</v>
      </c>
      <c r="C20" s="17" t="s">
        <v>16</v>
      </c>
      <c r="D20" s="18" t="s">
        <v>8995</v>
      </c>
      <c r="E20" s="18"/>
      <c r="F20" s="18"/>
      <c r="G20" s="18"/>
      <c r="H20" s="18"/>
      <c r="I20" s="18"/>
      <c r="J20" s="5"/>
      <c r="K20" s="19">
        <v>9558.33</v>
      </c>
      <c r="L20" s="7">
        <v>4970.34</v>
      </c>
      <c r="M20" s="19">
        <v>4587.99</v>
      </c>
      <c r="N20" s="5"/>
      <c r="O20" s="20">
        <v>100</v>
      </c>
      <c r="P20" s="8">
        <v>52</v>
      </c>
      <c r="Q20" s="20">
        <v>48</v>
      </c>
    </row>
    <row r="21" spans="1:18" ht="24" x14ac:dyDescent="0.2">
      <c r="A21" s="16" t="s">
        <v>2</v>
      </c>
      <c r="B21" s="16" t="s">
        <v>9109</v>
      </c>
      <c r="C21" s="17" t="s">
        <v>17</v>
      </c>
      <c r="D21" s="18" t="s">
        <v>8995</v>
      </c>
      <c r="E21" s="18"/>
      <c r="F21" s="18"/>
      <c r="G21" s="18"/>
      <c r="H21" s="18"/>
      <c r="I21" s="18"/>
      <c r="J21" s="5"/>
      <c r="K21" s="21">
        <v>495</v>
      </c>
      <c r="L21" s="9">
        <v>495</v>
      </c>
      <c r="M21" s="5"/>
      <c r="N21" s="5"/>
      <c r="O21" s="20">
        <v>60</v>
      </c>
      <c r="P21" s="8">
        <v>60</v>
      </c>
      <c r="Q21" s="5"/>
    </row>
    <row r="22" spans="1:18" ht="24" x14ac:dyDescent="0.2">
      <c r="A22" s="16" t="s">
        <v>2</v>
      </c>
      <c r="B22" s="16" t="s">
        <v>9109</v>
      </c>
      <c r="C22" s="17" t="s">
        <v>18</v>
      </c>
      <c r="D22" s="18" t="s">
        <v>8995</v>
      </c>
      <c r="E22" s="18"/>
      <c r="F22" s="18"/>
      <c r="G22" s="18"/>
      <c r="H22" s="18"/>
      <c r="I22" s="18"/>
      <c r="J22" s="21">
        <v>119.16</v>
      </c>
      <c r="K22" s="21">
        <v>708.5</v>
      </c>
      <c r="L22" s="9">
        <v>827.66</v>
      </c>
      <c r="M22" s="5"/>
      <c r="N22" s="20">
        <v>11</v>
      </c>
      <c r="O22" s="20">
        <v>70</v>
      </c>
      <c r="P22" s="8">
        <v>81</v>
      </c>
      <c r="Q22" s="5"/>
    </row>
    <row r="23" spans="1:18" ht="24" x14ac:dyDescent="0.2">
      <c r="A23" s="16" t="s">
        <v>2</v>
      </c>
      <c r="B23" s="16" t="s">
        <v>9109</v>
      </c>
      <c r="C23" s="17" t="s">
        <v>19</v>
      </c>
      <c r="D23" s="18" t="s">
        <v>8995</v>
      </c>
      <c r="E23" s="18"/>
      <c r="F23" s="18"/>
      <c r="G23" s="18"/>
      <c r="H23" s="18"/>
      <c r="I23" s="18"/>
      <c r="J23" s="5"/>
      <c r="K23" s="21">
        <v>333.33</v>
      </c>
      <c r="L23" s="9">
        <v>333.33</v>
      </c>
      <c r="M23" s="5"/>
      <c r="N23" s="5"/>
      <c r="O23" s="20">
        <v>50</v>
      </c>
      <c r="P23" s="8">
        <v>50</v>
      </c>
      <c r="Q23" s="5"/>
    </row>
    <row r="24" spans="1:18" ht="24" x14ac:dyDescent="0.2">
      <c r="A24" s="16" t="s">
        <v>2</v>
      </c>
      <c r="B24" s="16" t="s">
        <v>9109</v>
      </c>
      <c r="C24" s="17" t="s">
        <v>20</v>
      </c>
      <c r="D24" s="18" t="str">
        <f>VLOOKUP(C24,[2]итоговая!$C$6:$H$1018,4,FALSE)</f>
        <v>Аварийный резерв</v>
      </c>
      <c r="E24" s="26">
        <f>J24-L24</f>
        <v>4.1599999999999966</v>
      </c>
      <c r="F24" s="26">
        <f>N24-P24</f>
        <v>1</v>
      </c>
      <c r="G24" s="26" t="s">
        <v>9000</v>
      </c>
      <c r="H24" s="26" t="str">
        <f>VLOOKUP(C24,[2]итоговая!$C$6:$H$1018,6,FALSE)</f>
        <v>Аварийный резерв</v>
      </c>
      <c r="I24" s="18"/>
      <c r="J24" s="21">
        <v>83.33</v>
      </c>
      <c r="K24" s="5"/>
      <c r="L24" s="9">
        <v>79.17</v>
      </c>
      <c r="M24" s="21">
        <v>4.16</v>
      </c>
      <c r="N24" s="20">
        <v>20</v>
      </c>
      <c r="O24" s="5"/>
      <c r="P24" s="8">
        <v>19</v>
      </c>
      <c r="Q24" s="20">
        <v>1</v>
      </c>
      <c r="R24" s="76"/>
    </row>
    <row r="25" spans="1:18" ht="24" x14ac:dyDescent="0.2">
      <c r="A25" s="16" t="s">
        <v>2</v>
      </c>
      <c r="B25" s="16" t="s">
        <v>9109</v>
      </c>
      <c r="C25" s="17" t="s">
        <v>21</v>
      </c>
      <c r="D25" s="18" t="s">
        <v>8995</v>
      </c>
      <c r="E25" s="18"/>
      <c r="F25" s="18"/>
      <c r="G25" s="18"/>
      <c r="H25" s="18"/>
      <c r="I25" s="18"/>
      <c r="J25" s="5"/>
      <c r="K25" s="21">
        <v>345.1</v>
      </c>
      <c r="L25" s="9">
        <v>345.1</v>
      </c>
      <c r="M25" s="5"/>
      <c r="N25" s="5"/>
      <c r="O25" s="20">
        <v>4</v>
      </c>
      <c r="P25" s="8">
        <v>4</v>
      </c>
      <c r="Q25" s="5"/>
    </row>
    <row r="26" spans="1:18" ht="24" x14ac:dyDescent="0.2">
      <c r="A26" s="16" t="s">
        <v>2</v>
      </c>
      <c r="B26" s="16" t="s">
        <v>9109</v>
      </c>
      <c r="C26" s="17" t="s">
        <v>22</v>
      </c>
      <c r="D26" s="18" t="s">
        <v>8995</v>
      </c>
      <c r="E26" s="18"/>
      <c r="F26" s="18"/>
      <c r="G26" s="18"/>
      <c r="H26" s="18"/>
      <c r="I26" s="18"/>
      <c r="J26" s="5"/>
      <c r="K26" s="21">
        <v>866.67</v>
      </c>
      <c r="L26" s="9">
        <v>866.67</v>
      </c>
      <c r="M26" s="5"/>
      <c r="N26" s="5"/>
      <c r="O26" s="20">
        <v>2</v>
      </c>
      <c r="P26" s="8">
        <v>2</v>
      </c>
      <c r="Q26" s="5"/>
    </row>
    <row r="27" spans="1:18" ht="24" x14ac:dyDescent="0.2">
      <c r="A27" s="16" t="s">
        <v>2</v>
      </c>
      <c r="B27" s="16" t="s">
        <v>9109</v>
      </c>
      <c r="C27" s="17" t="s">
        <v>23</v>
      </c>
      <c r="D27" s="18" t="s">
        <v>8995</v>
      </c>
      <c r="E27" s="18"/>
      <c r="F27" s="18"/>
      <c r="G27" s="18"/>
      <c r="H27" s="18"/>
      <c r="I27" s="18"/>
      <c r="J27" s="5"/>
      <c r="K27" s="19">
        <v>1950</v>
      </c>
      <c r="L27" s="7">
        <v>1150</v>
      </c>
      <c r="M27" s="21">
        <v>800</v>
      </c>
      <c r="N27" s="5"/>
      <c r="O27" s="20">
        <v>30</v>
      </c>
      <c r="P27" s="8">
        <v>14</v>
      </c>
      <c r="Q27" s="20">
        <v>16</v>
      </c>
    </row>
    <row r="28" spans="1:18" ht="24" x14ac:dyDescent="0.2">
      <c r="A28" s="16" t="s">
        <v>2</v>
      </c>
      <c r="B28" s="16" t="s">
        <v>9109</v>
      </c>
      <c r="C28" s="17" t="s">
        <v>24</v>
      </c>
      <c r="D28" s="18" t="s">
        <v>8995</v>
      </c>
      <c r="E28" s="18"/>
      <c r="F28" s="18"/>
      <c r="G28" s="18"/>
      <c r="H28" s="18"/>
      <c r="I28" s="18"/>
      <c r="J28" s="5"/>
      <c r="K28" s="19">
        <v>2000</v>
      </c>
      <c r="L28" s="6"/>
      <c r="M28" s="19">
        <v>2000</v>
      </c>
      <c r="N28" s="5"/>
      <c r="O28" s="20">
        <v>20</v>
      </c>
      <c r="P28" s="6"/>
      <c r="Q28" s="20">
        <v>20</v>
      </c>
    </row>
    <row r="29" spans="1:18" ht="24" x14ac:dyDescent="0.2">
      <c r="A29" s="16" t="s">
        <v>2</v>
      </c>
      <c r="B29" s="16" t="s">
        <v>9109</v>
      </c>
      <c r="C29" s="17" t="s">
        <v>25</v>
      </c>
      <c r="D29" s="18" t="s">
        <v>8995</v>
      </c>
      <c r="E29" s="18"/>
      <c r="F29" s="18"/>
      <c r="G29" s="18"/>
      <c r="H29" s="18"/>
      <c r="I29" s="18"/>
      <c r="J29" s="5"/>
      <c r="K29" s="19">
        <v>1833.33</v>
      </c>
      <c r="L29" s="7">
        <v>1833.33</v>
      </c>
      <c r="M29" s="5"/>
      <c r="N29" s="5"/>
      <c r="O29" s="20">
        <v>20</v>
      </c>
      <c r="P29" s="8">
        <v>20</v>
      </c>
      <c r="Q29" s="5"/>
    </row>
    <row r="30" spans="1:18" ht="24" x14ac:dyDescent="0.2">
      <c r="A30" s="16" t="s">
        <v>2</v>
      </c>
      <c r="B30" s="16" t="s">
        <v>9109</v>
      </c>
      <c r="C30" s="17" t="s">
        <v>26</v>
      </c>
      <c r="D30" s="18" t="s">
        <v>8995</v>
      </c>
      <c r="E30" s="26">
        <f>J30-L30</f>
        <v>-3180</v>
      </c>
      <c r="F30" s="26">
        <f>N30-P30</f>
        <v>-50</v>
      </c>
      <c r="G30" s="26"/>
      <c r="H30" s="26"/>
      <c r="I30" s="18"/>
      <c r="J30" s="19">
        <v>1587.5</v>
      </c>
      <c r="K30" s="19">
        <v>11263.33</v>
      </c>
      <c r="L30" s="7">
        <v>4767.5</v>
      </c>
      <c r="M30" s="19">
        <v>8083.33</v>
      </c>
      <c r="N30" s="20">
        <v>15</v>
      </c>
      <c r="O30" s="20">
        <v>150</v>
      </c>
      <c r="P30" s="8">
        <v>65</v>
      </c>
      <c r="Q30" s="20">
        <v>100</v>
      </c>
    </row>
    <row r="31" spans="1:18" ht="24" x14ac:dyDescent="0.2">
      <c r="A31" s="16" t="s">
        <v>2</v>
      </c>
      <c r="B31" s="16" t="s">
        <v>9109</v>
      </c>
      <c r="C31" s="17" t="s">
        <v>27</v>
      </c>
      <c r="D31" s="18" t="s">
        <v>8995</v>
      </c>
      <c r="E31" s="18"/>
      <c r="F31" s="18"/>
      <c r="G31" s="18"/>
      <c r="H31" s="18"/>
      <c r="I31" s="18"/>
      <c r="J31" s="21">
        <v>525</v>
      </c>
      <c r="K31" s="19">
        <v>1833.33</v>
      </c>
      <c r="L31" s="7">
        <v>2358.33</v>
      </c>
      <c r="M31" s="5"/>
      <c r="N31" s="20">
        <v>6</v>
      </c>
      <c r="O31" s="20">
        <v>20</v>
      </c>
      <c r="P31" s="8">
        <v>26</v>
      </c>
      <c r="Q31" s="5"/>
    </row>
    <row r="32" spans="1:18" ht="24" x14ac:dyDescent="0.2">
      <c r="A32" s="16" t="s">
        <v>2</v>
      </c>
      <c r="B32" s="16" t="s">
        <v>9109</v>
      </c>
      <c r="C32" s="17" t="s">
        <v>28</v>
      </c>
      <c r="D32" s="18" t="s">
        <v>8995</v>
      </c>
      <c r="E32" s="18"/>
      <c r="F32" s="18"/>
      <c r="G32" s="18"/>
      <c r="H32" s="18"/>
      <c r="I32" s="18"/>
      <c r="J32" s="5"/>
      <c r="K32" s="21">
        <v>566.66999999999996</v>
      </c>
      <c r="L32" s="9">
        <v>566.66999999999996</v>
      </c>
      <c r="M32" s="5"/>
      <c r="N32" s="5"/>
      <c r="O32" s="20">
        <v>10</v>
      </c>
      <c r="P32" s="8">
        <v>10</v>
      </c>
      <c r="Q32" s="5"/>
    </row>
    <row r="33" spans="1:17" ht="24" x14ac:dyDescent="0.2">
      <c r="A33" s="16" t="s">
        <v>2</v>
      </c>
      <c r="B33" s="16" t="s">
        <v>9109</v>
      </c>
      <c r="C33" s="17" t="s">
        <v>29</v>
      </c>
      <c r="D33" s="18" t="s">
        <v>8995</v>
      </c>
      <c r="E33" s="18"/>
      <c r="F33" s="18"/>
      <c r="G33" s="18"/>
      <c r="H33" s="18"/>
      <c r="I33" s="18"/>
      <c r="J33" s="21">
        <v>780</v>
      </c>
      <c r="K33" s="5"/>
      <c r="L33" s="9">
        <v>780</v>
      </c>
      <c r="M33" s="5"/>
      <c r="N33" s="20">
        <v>8</v>
      </c>
      <c r="O33" s="5"/>
      <c r="P33" s="8">
        <v>8</v>
      </c>
      <c r="Q33" s="5"/>
    </row>
    <row r="34" spans="1:17" ht="24" x14ac:dyDescent="0.2">
      <c r="A34" s="16" t="s">
        <v>2</v>
      </c>
      <c r="B34" s="16" t="s">
        <v>9109</v>
      </c>
      <c r="C34" s="17" t="s">
        <v>30</v>
      </c>
      <c r="D34" s="18" t="s">
        <v>8995</v>
      </c>
      <c r="E34" s="18"/>
      <c r="F34" s="18"/>
      <c r="G34" s="18"/>
      <c r="H34" s="18"/>
      <c r="I34" s="18"/>
      <c r="J34" s="5"/>
      <c r="K34" s="21">
        <v>550</v>
      </c>
      <c r="L34" s="6"/>
      <c r="M34" s="21">
        <v>550</v>
      </c>
      <c r="N34" s="5"/>
      <c r="O34" s="20">
        <v>10</v>
      </c>
      <c r="P34" s="6"/>
      <c r="Q34" s="20">
        <v>10</v>
      </c>
    </row>
    <row r="35" spans="1:17" ht="24" x14ac:dyDescent="0.2">
      <c r="A35" s="16" t="s">
        <v>2</v>
      </c>
      <c r="B35" s="16" t="s">
        <v>9109</v>
      </c>
      <c r="C35" s="17" t="s">
        <v>31</v>
      </c>
      <c r="D35" s="18" t="s">
        <v>8995</v>
      </c>
      <c r="E35" s="18"/>
      <c r="F35" s="18"/>
      <c r="G35" s="18"/>
      <c r="H35" s="18"/>
      <c r="I35" s="18"/>
      <c r="J35" s="5"/>
      <c r="K35" s="19">
        <v>1208.33</v>
      </c>
      <c r="L35" s="7">
        <v>1208.33</v>
      </c>
      <c r="M35" s="5"/>
      <c r="N35" s="5"/>
      <c r="O35" s="20">
        <v>1</v>
      </c>
      <c r="P35" s="8">
        <v>1</v>
      </c>
      <c r="Q35" s="5"/>
    </row>
    <row r="36" spans="1:17" ht="24" x14ac:dyDescent="0.2">
      <c r="A36" s="16" t="s">
        <v>2</v>
      </c>
      <c r="B36" s="16" t="s">
        <v>9109</v>
      </c>
      <c r="C36" s="17" t="s">
        <v>32</v>
      </c>
      <c r="D36" s="18" t="s">
        <v>8995</v>
      </c>
      <c r="E36" s="18"/>
      <c r="F36" s="18"/>
      <c r="G36" s="18"/>
      <c r="H36" s="18"/>
      <c r="I36" s="18"/>
      <c r="J36" s="5"/>
      <c r="K36" s="19">
        <v>5577.87</v>
      </c>
      <c r="L36" s="7">
        <v>5577.87</v>
      </c>
      <c r="M36" s="5"/>
      <c r="N36" s="5"/>
      <c r="O36" s="20">
        <v>60</v>
      </c>
      <c r="P36" s="8">
        <v>60</v>
      </c>
      <c r="Q36" s="5"/>
    </row>
    <row r="37" spans="1:17" ht="24" x14ac:dyDescent="0.2">
      <c r="A37" s="16" t="s">
        <v>2</v>
      </c>
      <c r="B37" s="16" t="s">
        <v>9109</v>
      </c>
      <c r="C37" s="17" t="s">
        <v>33</v>
      </c>
      <c r="D37" s="18" t="s">
        <v>8995</v>
      </c>
      <c r="E37" s="18"/>
      <c r="F37" s="18"/>
      <c r="G37" s="18"/>
      <c r="H37" s="18"/>
      <c r="I37" s="18"/>
      <c r="J37" s="5"/>
      <c r="K37" s="19">
        <v>9290</v>
      </c>
      <c r="L37" s="7">
        <v>2787</v>
      </c>
      <c r="M37" s="19">
        <v>6503</v>
      </c>
      <c r="N37" s="5"/>
      <c r="O37" s="20">
        <v>100</v>
      </c>
      <c r="P37" s="8">
        <v>30</v>
      </c>
      <c r="Q37" s="20">
        <v>70</v>
      </c>
    </row>
    <row r="38" spans="1:17" ht="24" x14ac:dyDescent="0.2">
      <c r="A38" s="16" t="s">
        <v>2</v>
      </c>
      <c r="B38" s="16" t="s">
        <v>9109</v>
      </c>
      <c r="C38" s="17" t="s">
        <v>34</v>
      </c>
      <c r="D38" s="18" t="s">
        <v>8995</v>
      </c>
      <c r="E38" s="18"/>
      <c r="F38" s="18"/>
      <c r="G38" s="18"/>
      <c r="H38" s="18"/>
      <c r="I38" s="18"/>
      <c r="J38" s="5"/>
      <c r="K38" s="19">
        <v>25300</v>
      </c>
      <c r="L38" s="6"/>
      <c r="M38" s="19">
        <v>25300</v>
      </c>
      <c r="N38" s="5"/>
      <c r="O38" s="20">
        <v>4</v>
      </c>
      <c r="P38" s="6"/>
      <c r="Q38" s="20">
        <v>4</v>
      </c>
    </row>
    <row r="39" spans="1:17" ht="24" x14ac:dyDescent="0.2">
      <c r="A39" s="16" t="s">
        <v>2</v>
      </c>
      <c r="B39" s="16" t="s">
        <v>9109</v>
      </c>
      <c r="C39" s="17" t="s">
        <v>35</v>
      </c>
      <c r="D39" s="18" t="str">
        <f>VLOOKUP(C39,[2]итоговая!$C$6:$H$1018,4,FALSE)</f>
        <v>Аварийный резерв</v>
      </c>
      <c r="E39" s="26">
        <f>J39-L39</f>
        <v>22375.199999999997</v>
      </c>
      <c r="F39" s="26">
        <f>N39-P39</f>
        <v>2</v>
      </c>
      <c r="G39" s="26" t="s">
        <v>9000</v>
      </c>
      <c r="H39" s="26" t="str">
        <f>VLOOKUP(C39,[2]итоговая!$C$6:$H$1018,6,FALSE)</f>
        <v>Аварийный резерв</v>
      </c>
      <c r="I39" s="18"/>
      <c r="J39" s="19">
        <v>111876</v>
      </c>
      <c r="K39" s="5"/>
      <c r="L39" s="7">
        <v>89500.800000000003</v>
      </c>
      <c r="M39" s="19">
        <v>22375.200000000001</v>
      </c>
      <c r="N39" s="20">
        <v>10</v>
      </c>
      <c r="O39" s="5"/>
      <c r="P39" s="8">
        <v>8</v>
      </c>
      <c r="Q39" s="20">
        <v>2</v>
      </c>
    </row>
    <row r="40" spans="1:17" ht="24" x14ac:dyDescent="0.2">
      <c r="A40" s="16" t="s">
        <v>2</v>
      </c>
      <c r="B40" s="16" t="s">
        <v>9109</v>
      </c>
      <c r="C40" s="17" t="s">
        <v>36</v>
      </c>
      <c r="D40" s="18" t="s">
        <v>8995</v>
      </c>
      <c r="E40" s="18"/>
      <c r="F40" s="18"/>
      <c r="G40" s="18"/>
      <c r="H40" s="18"/>
      <c r="I40" s="18"/>
      <c r="J40" s="19">
        <v>48528</v>
      </c>
      <c r="K40" s="5"/>
      <c r="L40" s="7">
        <v>48528</v>
      </c>
      <c r="M40" s="5"/>
      <c r="N40" s="20">
        <v>4</v>
      </c>
      <c r="O40" s="5"/>
      <c r="P40" s="8">
        <v>4</v>
      </c>
      <c r="Q40" s="5"/>
    </row>
    <row r="41" spans="1:17" ht="24" x14ac:dyDescent="0.2">
      <c r="A41" s="16" t="s">
        <v>2</v>
      </c>
      <c r="B41" s="16" t="s">
        <v>9109</v>
      </c>
      <c r="C41" s="17" t="s">
        <v>37</v>
      </c>
      <c r="D41" s="18" t="str">
        <f>VLOOKUP(C41,[2]итоговая!$C$6:$H$1018,4,FALSE)</f>
        <v>Аварийный резерв</v>
      </c>
      <c r="E41" s="26">
        <f t="shared" ref="E41:E42" si="2">J41-L41</f>
        <v>74907</v>
      </c>
      <c r="F41" s="26">
        <f t="shared" ref="F41:F42" si="3">N41-P41</f>
        <v>6</v>
      </c>
      <c r="G41" s="26" t="s">
        <v>9000</v>
      </c>
      <c r="H41" s="26" t="str">
        <f>VLOOKUP(C41,[2]итоговая!$C$6:$H$1018,6,FALSE)</f>
        <v>Аварийный резерв</v>
      </c>
      <c r="I41" s="18"/>
      <c r="J41" s="19">
        <v>124845</v>
      </c>
      <c r="K41" s="5"/>
      <c r="L41" s="7">
        <v>49938</v>
      </c>
      <c r="M41" s="19">
        <v>74907</v>
      </c>
      <c r="N41" s="20">
        <v>10</v>
      </c>
      <c r="O41" s="5"/>
      <c r="P41" s="8">
        <v>4</v>
      </c>
      <c r="Q41" s="20">
        <v>6</v>
      </c>
    </row>
    <row r="42" spans="1:17" ht="24" x14ac:dyDescent="0.2">
      <c r="A42" s="16" t="s">
        <v>2</v>
      </c>
      <c r="B42" s="16" t="s">
        <v>9109</v>
      </c>
      <c r="C42" s="17" t="s">
        <v>38</v>
      </c>
      <c r="D42" s="18" t="str">
        <f>VLOOKUP(C42,[2]итоговая!$C$6:$H$1018,4,FALSE)</f>
        <v>Аварийный резерв</v>
      </c>
      <c r="E42" s="26">
        <f t="shared" si="2"/>
        <v>15367.2</v>
      </c>
      <c r="F42" s="26">
        <f t="shared" si="3"/>
        <v>2</v>
      </c>
      <c r="G42" s="26" t="s">
        <v>9000</v>
      </c>
      <c r="H42" s="26" t="str">
        <f>VLOOKUP(C42,[2]итоговая!$C$6:$H$1018,6,FALSE)</f>
        <v>Аварийный резерв</v>
      </c>
      <c r="I42" s="18"/>
      <c r="J42" s="19">
        <v>15367.2</v>
      </c>
      <c r="K42" s="5"/>
      <c r="L42" s="6"/>
      <c r="M42" s="19">
        <v>15367.2</v>
      </c>
      <c r="N42" s="20">
        <v>2</v>
      </c>
      <c r="O42" s="5"/>
      <c r="P42" s="6"/>
      <c r="Q42" s="20">
        <v>2</v>
      </c>
    </row>
    <row r="43" spans="1:17" ht="24" x14ac:dyDescent="0.2">
      <c r="A43" s="16" t="s">
        <v>2</v>
      </c>
      <c r="B43" s="16" t="s">
        <v>9109</v>
      </c>
      <c r="C43" s="17" t="s">
        <v>39</v>
      </c>
      <c r="D43" s="18" t="s">
        <v>8995</v>
      </c>
      <c r="E43" s="18"/>
      <c r="F43" s="18"/>
      <c r="G43" s="18"/>
      <c r="H43" s="18"/>
      <c r="I43" s="18"/>
      <c r="J43" s="19">
        <v>160920</v>
      </c>
      <c r="K43" s="5"/>
      <c r="L43" s="7">
        <v>160920</v>
      </c>
      <c r="M43" s="5"/>
      <c r="N43" s="20">
        <v>6</v>
      </c>
      <c r="O43" s="5"/>
      <c r="P43" s="8">
        <v>6</v>
      </c>
      <c r="Q43" s="5"/>
    </row>
    <row r="44" spans="1:17" ht="24" x14ac:dyDescent="0.2">
      <c r="A44" s="16" t="s">
        <v>2</v>
      </c>
      <c r="B44" s="16" t="s">
        <v>9109</v>
      </c>
      <c r="C44" s="17" t="s">
        <v>40</v>
      </c>
      <c r="D44" s="18" t="s">
        <v>8995</v>
      </c>
      <c r="E44" s="18"/>
      <c r="F44" s="18"/>
      <c r="G44" s="18"/>
      <c r="H44" s="18"/>
      <c r="I44" s="18"/>
      <c r="J44" s="19">
        <v>61473.599999999999</v>
      </c>
      <c r="K44" s="5"/>
      <c r="L44" s="7">
        <v>61473.599999999999</v>
      </c>
      <c r="M44" s="5"/>
      <c r="N44" s="20">
        <v>4</v>
      </c>
      <c r="O44" s="5"/>
      <c r="P44" s="8">
        <v>4</v>
      </c>
      <c r="Q44" s="5"/>
    </row>
    <row r="45" spans="1:17" ht="24" x14ac:dyDescent="0.2">
      <c r="A45" s="16" t="s">
        <v>2</v>
      </c>
      <c r="B45" s="16" t="s">
        <v>9109</v>
      </c>
      <c r="C45" s="17" t="s">
        <v>41</v>
      </c>
      <c r="D45" s="18" t="str">
        <f>VLOOKUP(C45,[2]итоговая!$C$6:$H$1018,4,FALSE)</f>
        <v>Аварийный резерв</v>
      </c>
      <c r="E45" s="26">
        <f t="shared" ref="E45:E47" si="4">J45-L45</f>
        <v>67334.399999999994</v>
      </c>
      <c r="F45" s="26">
        <f t="shared" ref="F45:F47" si="5">N45-P45</f>
        <v>4</v>
      </c>
      <c r="G45" s="26" t="s">
        <v>9000</v>
      </c>
      <c r="H45" s="26" t="str">
        <f>VLOOKUP(C45,[2]итоговая!$C$6:$H$1018,6,FALSE)</f>
        <v>Аварийный резерв</v>
      </c>
      <c r="I45" s="18"/>
      <c r="J45" s="19">
        <v>67334.399999999994</v>
      </c>
      <c r="K45" s="5"/>
      <c r="L45" s="6"/>
      <c r="M45" s="19">
        <v>67334.399999999994</v>
      </c>
      <c r="N45" s="20">
        <v>4</v>
      </c>
      <c r="O45" s="5"/>
      <c r="P45" s="6"/>
      <c r="Q45" s="20">
        <v>4</v>
      </c>
    </row>
    <row r="46" spans="1:17" ht="24" x14ac:dyDescent="0.2">
      <c r="A46" s="16" t="s">
        <v>2</v>
      </c>
      <c r="B46" s="16" t="s">
        <v>9109</v>
      </c>
      <c r="C46" s="17" t="s">
        <v>42</v>
      </c>
      <c r="D46" s="18" t="str">
        <f>VLOOKUP(C46,[2]итоговая!$C$6:$H$1018,4,FALSE)</f>
        <v>Аварийный резерв</v>
      </c>
      <c r="E46" s="26">
        <f t="shared" si="4"/>
        <v>54240</v>
      </c>
      <c r="F46" s="26">
        <f t="shared" si="5"/>
        <v>4</v>
      </c>
      <c r="G46" s="26" t="s">
        <v>9000</v>
      </c>
      <c r="H46" s="26" t="str">
        <f>VLOOKUP(C46,[2]итоговая!$C$6:$H$1018,6,FALSE)</f>
        <v>Аварийный резерв</v>
      </c>
      <c r="I46" s="18"/>
      <c r="J46" s="19">
        <v>54240</v>
      </c>
      <c r="K46" s="5"/>
      <c r="L46" s="6"/>
      <c r="M46" s="19">
        <v>54240</v>
      </c>
      <c r="N46" s="20">
        <v>4</v>
      </c>
      <c r="O46" s="5"/>
      <c r="P46" s="6"/>
      <c r="Q46" s="20">
        <v>4</v>
      </c>
    </row>
    <row r="47" spans="1:17" ht="24" x14ac:dyDescent="0.2">
      <c r="A47" s="16" t="s">
        <v>2</v>
      </c>
      <c r="B47" s="16" t="s">
        <v>9109</v>
      </c>
      <c r="C47" s="17" t="s">
        <v>43</v>
      </c>
      <c r="D47" s="18" t="str">
        <f>VLOOKUP(C47,[2]итоговая!$C$6:$H$1018,4,FALSE)</f>
        <v>Аварийный резерв</v>
      </c>
      <c r="E47" s="26">
        <f t="shared" si="4"/>
        <v>20235.849999999999</v>
      </c>
      <c r="F47" s="26">
        <f t="shared" si="5"/>
        <v>1</v>
      </c>
      <c r="G47" s="26" t="s">
        <v>9000</v>
      </c>
      <c r="H47" s="26" t="str">
        <f>VLOOKUP(C47,[2]итоговая!$C$6:$H$1018,6,FALSE)</f>
        <v>Аварийный резерв</v>
      </c>
      <c r="I47" s="18"/>
      <c r="J47" s="19">
        <v>20235.849999999999</v>
      </c>
      <c r="K47" s="5"/>
      <c r="L47" s="6"/>
      <c r="M47" s="19">
        <v>20235.849999999999</v>
      </c>
      <c r="N47" s="20">
        <v>1</v>
      </c>
      <c r="O47" s="5"/>
      <c r="P47" s="6"/>
      <c r="Q47" s="20">
        <v>1</v>
      </c>
    </row>
    <row r="48" spans="1:17" ht="24" x14ac:dyDescent="0.2">
      <c r="A48" s="16" t="s">
        <v>2</v>
      </c>
      <c r="B48" s="16" t="s">
        <v>9109</v>
      </c>
      <c r="C48" s="17" t="s">
        <v>44</v>
      </c>
      <c r="D48" s="18" t="s">
        <v>8995</v>
      </c>
      <c r="E48" s="18"/>
      <c r="F48" s="18"/>
      <c r="G48" s="18"/>
      <c r="H48" s="18"/>
      <c r="I48" s="18"/>
      <c r="J48" s="19">
        <v>82718.399999999994</v>
      </c>
      <c r="K48" s="5"/>
      <c r="L48" s="7">
        <v>82718.399999999994</v>
      </c>
      <c r="M48" s="5"/>
      <c r="N48" s="20">
        <v>4</v>
      </c>
      <c r="O48" s="5"/>
      <c r="P48" s="8">
        <v>4</v>
      </c>
      <c r="Q48" s="5"/>
    </row>
    <row r="49" spans="1:17" ht="24" x14ac:dyDescent="0.2">
      <c r="A49" s="16" t="s">
        <v>2</v>
      </c>
      <c r="B49" s="16" t="s">
        <v>9109</v>
      </c>
      <c r="C49" s="17" t="s">
        <v>45</v>
      </c>
      <c r="D49" s="18" t="str">
        <f>VLOOKUP(C49,[2]итоговая!$C$6:$H$1018,4,FALSE)</f>
        <v>Аварийный резерв</v>
      </c>
      <c r="E49" s="26">
        <f t="shared" ref="E49:E50" si="6">J49-L49</f>
        <v>112411.66</v>
      </c>
      <c r="F49" s="26">
        <f t="shared" ref="F49:F50" si="7">N49-P49</f>
        <v>6</v>
      </c>
      <c r="G49" s="26" t="s">
        <v>9000</v>
      </c>
      <c r="H49" s="26" t="str">
        <f>VLOOKUP(C49,[2]итоговая!$C$6:$H$1018,6,FALSE)</f>
        <v>Аварийный резерв</v>
      </c>
      <c r="I49" s="18"/>
      <c r="J49" s="19">
        <v>112411.66</v>
      </c>
      <c r="K49" s="5"/>
      <c r="L49" s="6"/>
      <c r="M49" s="19">
        <v>112411.66</v>
      </c>
      <c r="N49" s="20">
        <v>6</v>
      </c>
      <c r="O49" s="5"/>
      <c r="P49" s="6"/>
      <c r="Q49" s="20">
        <v>6</v>
      </c>
    </row>
    <row r="50" spans="1:17" ht="24" x14ac:dyDescent="0.2">
      <c r="A50" s="16" t="s">
        <v>2</v>
      </c>
      <c r="B50" s="16" t="s">
        <v>9109</v>
      </c>
      <c r="C50" s="17" t="s">
        <v>46</v>
      </c>
      <c r="D50" s="18" t="str">
        <f>VLOOKUP(C50,[2]итоговая!$C$6:$H$1018,4,FALSE)</f>
        <v>Аварийный резерв</v>
      </c>
      <c r="E50" s="26">
        <f t="shared" si="6"/>
        <v>51496.31</v>
      </c>
      <c r="F50" s="26">
        <f t="shared" si="7"/>
        <v>3</v>
      </c>
      <c r="G50" s="26" t="s">
        <v>9000</v>
      </c>
      <c r="H50" s="26" t="str">
        <f>VLOOKUP(C50,[2]итоговая!$C$6:$H$1018,6,FALSE)</f>
        <v>Аварийный резерв</v>
      </c>
      <c r="I50" s="18"/>
      <c r="J50" s="19">
        <v>51496.31</v>
      </c>
      <c r="K50" s="5"/>
      <c r="L50" s="6"/>
      <c r="M50" s="19">
        <v>51496.31</v>
      </c>
      <c r="N50" s="20">
        <v>3</v>
      </c>
      <c r="O50" s="5"/>
      <c r="P50" s="6"/>
      <c r="Q50" s="20">
        <v>3</v>
      </c>
    </row>
    <row r="51" spans="1:17" ht="24" x14ac:dyDescent="0.2">
      <c r="A51" s="16" t="s">
        <v>2</v>
      </c>
      <c r="B51" s="16" t="s">
        <v>9109</v>
      </c>
      <c r="C51" s="17" t="s">
        <v>47</v>
      </c>
      <c r="D51" s="18" t="s">
        <v>8995</v>
      </c>
      <c r="E51" s="18"/>
      <c r="F51" s="18"/>
      <c r="G51" s="18"/>
      <c r="H51" s="18"/>
      <c r="I51" s="18"/>
      <c r="J51" s="19">
        <v>35322</v>
      </c>
      <c r="K51" s="5"/>
      <c r="L51" s="7">
        <v>35322</v>
      </c>
      <c r="M51" s="5"/>
      <c r="N51" s="20">
        <v>2</v>
      </c>
      <c r="O51" s="5"/>
      <c r="P51" s="8">
        <v>2</v>
      </c>
      <c r="Q51" s="5"/>
    </row>
    <row r="52" spans="1:17" ht="24" x14ac:dyDescent="0.2">
      <c r="A52" s="16" t="s">
        <v>2</v>
      </c>
      <c r="B52" s="16" t="s">
        <v>9109</v>
      </c>
      <c r="C52" s="17" t="s">
        <v>48</v>
      </c>
      <c r="D52" s="18" t="s">
        <v>8995</v>
      </c>
      <c r="E52" s="18"/>
      <c r="F52" s="18"/>
      <c r="G52" s="18"/>
      <c r="H52" s="18"/>
      <c r="I52" s="18"/>
      <c r="J52" s="19">
        <v>59746.07</v>
      </c>
      <c r="K52" s="5"/>
      <c r="L52" s="7">
        <v>59746.07</v>
      </c>
      <c r="M52" s="5"/>
      <c r="N52" s="20">
        <v>4</v>
      </c>
      <c r="O52" s="5"/>
      <c r="P52" s="8">
        <v>4</v>
      </c>
      <c r="Q52" s="5"/>
    </row>
    <row r="53" spans="1:17" ht="24" x14ac:dyDescent="0.2">
      <c r="A53" s="16" t="s">
        <v>2</v>
      </c>
      <c r="B53" s="16" t="s">
        <v>9109</v>
      </c>
      <c r="C53" s="17" t="s">
        <v>49</v>
      </c>
      <c r="D53" s="18" t="s">
        <v>8995</v>
      </c>
      <c r="E53" s="18"/>
      <c r="F53" s="18"/>
      <c r="G53" s="18"/>
      <c r="H53" s="18"/>
      <c r="I53" s="18"/>
      <c r="J53" s="19">
        <v>49172.4</v>
      </c>
      <c r="K53" s="5"/>
      <c r="L53" s="7">
        <v>49172.4</v>
      </c>
      <c r="M53" s="5"/>
      <c r="N53" s="20">
        <v>3</v>
      </c>
      <c r="O53" s="5"/>
      <c r="P53" s="8">
        <v>3</v>
      </c>
      <c r="Q53" s="5"/>
    </row>
    <row r="54" spans="1:17" ht="24" x14ac:dyDescent="0.2">
      <c r="A54" s="16" t="s">
        <v>2</v>
      </c>
      <c r="B54" s="16" t="s">
        <v>9109</v>
      </c>
      <c r="C54" s="17" t="s">
        <v>50</v>
      </c>
      <c r="D54" s="18" t="s">
        <v>8995</v>
      </c>
      <c r="E54" s="18"/>
      <c r="F54" s="18"/>
      <c r="G54" s="18"/>
      <c r="H54" s="18"/>
      <c r="I54" s="18"/>
      <c r="J54" s="19">
        <v>87780</v>
      </c>
      <c r="K54" s="5"/>
      <c r="L54" s="7">
        <v>87780</v>
      </c>
      <c r="M54" s="5"/>
      <c r="N54" s="20">
        <v>7</v>
      </c>
      <c r="O54" s="5"/>
      <c r="P54" s="8">
        <v>7</v>
      </c>
      <c r="Q54" s="5"/>
    </row>
    <row r="55" spans="1:17" ht="24" x14ac:dyDescent="0.2">
      <c r="A55" s="16" t="s">
        <v>2</v>
      </c>
      <c r="B55" s="16" t="s">
        <v>9109</v>
      </c>
      <c r="C55" s="17" t="s">
        <v>51</v>
      </c>
      <c r="D55" s="18" t="str">
        <f>VLOOKUP(C55,[2]итоговая!$C$6:$H$1018,4,FALSE)</f>
        <v>Аварийный резерв</v>
      </c>
      <c r="E55" s="26">
        <f t="shared" ref="E55:E57" si="8">J55-L55</f>
        <v>5581.28</v>
      </c>
      <c r="F55" s="26">
        <f t="shared" ref="F55:F57" si="9">N55-P55</f>
        <v>2</v>
      </c>
      <c r="G55" s="26" t="s">
        <v>9000</v>
      </c>
      <c r="H55" s="26" t="str">
        <f>VLOOKUP(C55,[2]итоговая!$C$6:$H$1018,6,FALSE)</f>
        <v>Аварийный резерв</v>
      </c>
      <c r="I55" s="18"/>
      <c r="J55" s="19">
        <v>5581.28</v>
      </c>
      <c r="K55" s="5"/>
      <c r="L55" s="6"/>
      <c r="M55" s="19">
        <v>5581.28</v>
      </c>
      <c r="N55" s="20">
        <v>2</v>
      </c>
      <c r="O55" s="5"/>
      <c r="P55" s="6"/>
      <c r="Q55" s="20">
        <v>2</v>
      </c>
    </row>
    <row r="56" spans="1:17" ht="24" x14ac:dyDescent="0.2">
      <c r="A56" s="16" t="s">
        <v>2</v>
      </c>
      <c r="B56" s="16" t="s">
        <v>9109</v>
      </c>
      <c r="C56" s="17" t="s">
        <v>52</v>
      </c>
      <c r="D56" s="18" t="str">
        <f>VLOOKUP(C56,[2]итоговая!$C$6:$H$1018,4,FALSE)</f>
        <v>Аварийный резерв</v>
      </c>
      <c r="E56" s="26">
        <f t="shared" si="8"/>
        <v>10915.200000000004</v>
      </c>
      <c r="F56" s="26">
        <f t="shared" si="9"/>
        <v>4</v>
      </c>
      <c r="G56" s="26" t="s">
        <v>9000</v>
      </c>
      <c r="H56" s="26" t="str">
        <f>VLOOKUP(C56,[2]итоговая!$C$6:$H$1018,6,FALSE)</f>
        <v>Аварийный резерв</v>
      </c>
      <c r="I56" s="18"/>
      <c r="J56" s="19">
        <v>43660.800000000003</v>
      </c>
      <c r="K56" s="5"/>
      <c r="L56" s="7">
        <v>32745.599999999999</v>
      </c>
      <c r="M56" s="19">
        <v>10915.2</v>
      </c>
      <c r="N56" s="20">
        <v>16</v>
      </c>
      <c r="O56" s="5"/>
      <c r="P56" s="8">
        <v>12</v>
      </c>
      <c r="Q56" s="20">
        <v>4</v>
      </c>
    </row>
    <row r="57" spans="1:17" ht="24" x14ac:dyDescent="0.2">
      <c r="A57" s="16" t="s">
        <v>2</v>
      </c>
      <c r="B57" s="16" t="s">
        <v>9109</v>
      </c>
      <c r="C57" s="17" t="s">
        <v>53</v>
      </c>
      <c r="D57" s="18" t="str">
        <f>VLOOKUP(C57,[2]итоговая!$C$6:$H$1018,4,FALSE)</f>
        <v>Аварийный резерв</v>
      </c>
      <c r="E57" s="26">
        <f t="shared" si="8"/>
        <v>20160</v>
      </c>
      <c r="F57" s="26">
        <f t="shared" si="9"/>
        <v>6</v>
      </c>
      <c r="G57" s="26" t="s">
        <v>9000</v>
      </c>
      <c r="H57" s="26" t="str">
        <f>VLOOKUP(C57,[2]итоговая!$C$6:$H$1018,6,FALSE)</f>
        <v>Аварийный резерв</v>
      </c>
      <c r="I57" s="18"/>
      <c r="J57" s="19">
        <v>26880</v>
      </c>
      <c r="K57" s="5"/>
      <c r="L57" s="7">
        <v>6720</v>
      </c>
      <c r="M57" s="19">
        <v>20160</v>
      </c>
      <c r="N57" s="20">
        <v>8</v>
      </c>
      <c r="O57" s="5"/>
      <c r="P57" s="8">
        <v>2</v>
      </c>
      <c r="Q57" s="20">
        <v>6</v>
      </c>
    </row>
    <row r="58" spans="1:17" ht="24" x14ac:dyDescent="0.2">
      <c r="A58" s="16" t="s">
        <v>2</v>
      </c>
      <c r="B58" s="16" t="s">
        <v>9109</v>
      </c>
      <c r="C58" s="17" t="s">
        <v>54</v>
      </c>
      <c r="D58" s="18" t="s">
        <v>8995</v>
      </c>
      <c r="E58" s="18"/>
      <c r="F58" s="18"/>
      <c r="G58" s="18"/>
      <c r="H58" s="18"/>
      <c r="I58" s="18"/>
      <c r="J58" s="19">
        <v>48096</v>
      </c>
      <c r="K58" s="5"/>
      <c r="L58" s="7">
        <v>48096</v>
      </c>
      <c r="M58" s="5"/>
      <c r="N58" s="20">
        <v>12</v>
      </c>
      <c r="O58" s="5"/>
      <c r="P58" s="8">
        <v>12</v>
      </c>
      <c r="Q58" s="5"/>
    </row>
    <row r="59" spans="1:17" ht="24" x14ac:dyDescent="0.2">
      <c r="A59" s="16" t="s">
        <v>2</v>
      </c>
      <c r="B59" s="16" t="s">
        <v>9109</v>
      </c>
      <c r="C59" s="17" t="s">
        <v>55</v>
      </c>
      <c r="D59" s="18" t="s">
        <v>8995</v>
      </c>
      <c r="E59" s="18"/>
      <c r="F59" s="18"/>
      <c r="G59" s="18"/>
      <c r="H59" s="18"/>
      <c r="I59" s="18"/>
      <c r="J59" s="5"/>
      <c r="K59" s="19">
        <v>18533.330000000002</v>
      </c>
      <c r="L59" s="7">
        <v>18533.330000000002</v>
      </c>
      <c r="M59" s="5"/>
      <c r="N59" s="5"/>
      <c r="O59" s="20">
        <v>4</v>
      </c>
      <c r="P59" s="8">
        <v>4</v>
      </c>
      <c r="Q59" s="5"/>
    </row>
    <row r="60" spans="1:17" ht="24" x14ac:dyDescent="0.2">
      <c r="A60" s="16" t="s">
        <v>2</v>
      </c>
      <c r="B60" s="16" t="s">
        <v>9109</v>
      </c>
      <c r="C60" s="17" t="s">
        <v>56</v>
      </c>
      <c r="D60" s="18" t="s">
        <v>8995</v>
      </c>
      <c r="E60" s="18"/>
      <c r="F60" s="18"/>
      <c r="G60" s="18"/>
      <c r="H60" s="18"/>
      <c r="I60" s="18"/>
      <c r="J60" s="19">
        <v>30739.200000000001</v>
      </c>
      <c r="K60" s="5"/>
      <c r="L60" s="7">
        <v>30739.200000000001</v>
      </c>
      <c r="M60" s="5"/>
      <c r="N60" s="20">
        <v>8</v>
      </c>
      <c r="O60" s="5"/>
      <c r="P60" s="8">
        <v>8</v>
      </c>
      <c r="Q60" s="5"/>
    </row>
    <row r="61" spans="1:17" ht="24" x14ac:dyDescent="0.2">
      <c r="A61" s="16" t="s">
        <v>2</v>
      </c>
      <c r="B61" s="16" t="s">
        <v>9109</v>
      </c>
      <c r="C61" s="17" t="s">
        <v>57</v>
      </c>
      <c r="D61" s="18" t="s">
        <v>8995</v>
      </c>
      <c r="E61" s="18"/>
      <c r="F61" s="18"/>
      <c r="G61" s="18"/>
      <c r="H61" s="18"/>
      <c r="I61" s="18"/>
      <c r="J61" s="5"/>
      <c r="K61" s="19">
        <v>17342</v>
      </c>
      <c r="L61" s="6"/>
      <c r="M61" s="19">
        <v>17342</v>
      </c>
      <c r="N61" s="5"/>
      <c r="O61" s="20">
        <v>4</v>
      </c>
      <c r="P61" s="6"/>
      <c r="Q61" s="20">
        <v>4</v>
      </c>
    </row>
    <row r="62" spans="1:17" ht="24" x14ac:dyDescent="0.2">
      <c r="A62" s="16" t="s">
        <v>2</v>
      </c>
      <c r="B62" s="16" t="s">
        <v>9109</v>
      </c>
      <c r="C62" s="17" t="s">
        <v>58</v>
      </c>
      <c r="D62" s="18" t="s">
        <v>8995</v>
      </c>
      <c r="E62" s="18"/>
      <c r="F62" s="18"/>
      <c r="G62" s="18"/>
      <c r="H62" s="18"/>
      <c r="I62" s="18"/>
      <c r="J62" s="19">
        <v>17472</v>
      </c>
      <c r="K62" s="5"/>
      <c r="L62" s="7">
        <v>17472</v>
      </c>
      <c r="M62" s="5"/>
      <c r="N62" s="20">
        <v>4</v>
      </c>
      <c r="O62" s="5"/>
      <c r="P62" s="8">
        <v>4</v>
      </c>
      <c r="Q62" s="5"/>
    </row>
    <row r="63" spans="1:17" ht="24" x14ac:dyDescent="0.2">
      <c r="A63" s="16" t="s">
        <v>2</v>
      </c>
      <c r="B63" s="16" t="s">
        <v>9109</v>
      </c>
      <c r="C63" s="17" t="s">
        <v>59</v>
      </c>
      <c r="D63" s="18" t="s">
        <v>8995</v>
      </c>
      <c r="E63" s="18"/>
      <c r="F63" s="18"/>
      <c r="G63" s="18"/>
      <c r="H63" s="18"/>
      <c r="I63" s="18"/>
      <c r="J63" s="5"/>
      <c r="K63" s="19">
        <v>92000</v>
      </c>
      <c r="L63" s="6"/>
      <c r="M63" s="19">
        <v>92000</v>
      </c>
      <c r="N63" s="5"/>
      <c r="O63" s="20">
        <v>16</v>
      </c>
      <c r="P63" s="6"/>
      <c r="Q63" s="20">
        <v>16</v>
      </c>
    </row>
    <row r="64" spans="1:17" ht="24" x14ac:dyDescent="0.2">
      <c r="A64" s="16" t="s">
        <v>2</v>
      </c>
      <c r="B64" s="16" t="s">
        <v>9109</v>
      </c>
      <c r="C64" s="17" t="s">
        <v>60</v>
      </c>
      <c r="D64" s="18" t="str">
        <f>VLOOKUP(C64,[2]итоговая!$C$6:$H$1018,4,FALSE)</f>
        <v>Аварийный резерв</v>
      </c>
      <c r="E64" s="26">
        <f t="shared" ref="E64:E65" si="10">J64-L64</f>
        <v>7675.83</v>
      </c>
      <c r="F64" s="26">
        <f t="shared" ref="F64:F65" si="11">N64-P64</f>
        <v>2</v>
      </c>
      <c r="G64" s="26" t="s">
        <v>9000</v>
      </c>
      <c r="H64" s="26" t="str">
        <f>VLOOKUP(C64,[2]итоговая!$C$6:$H$1018,6,FALSE)</f>
        <v>Аварийный резерв</v>
      </c>
      <c r="I64" s="18"/>
      <c r="J64" s="19">
        <v>7675.83</v>
      </c>
      <c r="K64" s="5"/>
      <c r="L64" s="6"/>
      <c r="M64" s="19">
        <v>7675.83</v>
      </c>
      <c r="N64" s="20">
        <v>2</v>
      </c>
      <c r="O64" s="5"/>
      <c r="P64" s="6"/>
      <c r="Q64" s="20">
        <v>2</v>
      </c>
    </row>
    <row r="65" spans="1:17" ht="24" x14ac:dyDescent="0.2">
      <c r="A65" s="16" t="s">
        <v>2</v>
      </c>
      <c r="B65" s="16" t="s">
        <v>9109</v>
      </c>
      <c r="C65" s="17" t="s">
        <v>61</v>
      </c>
      <c r="D65" s="18" t="str">
        <f>VLOOKUP(C65,[2]итоговая!$C$6:$H$1018,4,FALSE)</f>
        <v>Аварийный резерв</v>
      </c>
      <c r="E65" s="26">
        <f t="shared" si="10"/>
        <v>63057.599999999999</v>
      </c>
      <c r="F65" s="26">
        <f t="shared" si="11"/>
        <v>6</v>
      </c>
      <c r="G65" s="26" t="s">
        <v>9000</v>
      </c>
      <c r="H65" s="26" t="str">
        <f>VLOOKUP(C65,[2]итоговая!$C$6:$H$1018,6,FALSE)</f>
        <v>Аварийный резерв</v>
      </c>
      <c r="I65" s="18"/>
      <c r="J65" s="19">
        <v>63057.599999999999</v>
      </c>
      <c r="K65" s="5"/>
      <c r="L65" s="6"/>
      <c r="M65" s="19">
        <v>63057.599999999999</v>
      </c>
      <c r="N65" s="20">
        <v>6</v>
      </c>
      <c r="O65" s="5"/>
      <c r="P65" s="6"/>
      <c r="Q65" s="20">
        <v>6</v>
      </c>
    </row>
    <row r="66" spans="1:17" ht="24" x14ac:dyDescent="0.2">
      <c r="A66" s="16" t="s">
        <v>2</v>
      </c>
      <c r="B66" s="16" t="s">
        <v>9109</v>
      </c>
      <c r="C66" s="17" t="s">
        <v>62</v>
      </c>
      <c r="D66" s="18" t="s">
        <v>8995</v>
      </c>
      <c r="E66" s="18"/>
      <c r="F66" s="18"/>
      <c r="G66" s="18"/>
      <c r="H66" s="18"/>
      <c r="I66" s="18"/>
      <c r="J66" s="19">
        <v>31932</v>
      </c>
      <c r="K66" s="5"/>
      <c r="L66" s="7">
        <v>31932</v>
      </c>
      <c r="M66" s="5"/>
      <c r="N66" s="20">
        <v>3</v>
      </c>
      <c r="O66" s="5"/>
      <c r="P66" s="8">
        <v>3</v>
      </c>
      <c r="Q66" s="5"/>
    </row>
    <row r="67" spans="1:17" ht="24" x14ac:dyDescent="0.2">
      <c r="A67" s="16" t="s">
        <v>2</v>
      </c>
      <c r="B67" s="16" t="s">
        <v>9109</v>
      </c>
      <c r="C67" s="17" t="s">
        <v>63</v>
      </c>
      <c r="D67" s="18" t="s">
        <v>8995</v>
      </c>
      <c r="E67" s="18"/>
      <c r="F67" s="18"/>
      <c r="G67" s="18"/>
      <c r="H67" s="18"/>
      <c r="I67" s="18"/>
      <c r="J67" s="19">
        <v>61920</v>
      </c>
      <c r="K67" s="5"/>
      <c r="L67" s="7">
        <v>61920</v>
      </c>
      <c r="M67" s="5"/>
      <c r="N67" s="20">
        <v>8</v>
      </c>
      <c r="O67" s="5"/>
      <c r="P67" s="8">
        <v>8</v>
      </c>
      <c r="Q67" s="5"/>
    </row>
    <row r="68" spans="1:17" ht="24" x14ac:dyDescent="0.2">
      <c r="A68" s="16" t="s">
        <v>2</v>
      </c>
      <c r="B68" s="16" t="s">
        <v>9109</v>
      </c>
      <c r="C68" s="17" t="s">
        <v>64</v>
      </c>
      <c r="D68" s="18" t="s">
        <v>8995</v>
      </c>
      <c r="E68" s="18"/>
      <c r="F68" s="18"/>
      <c r="G68" s="18"/>
      <c r="H68" s="18"/>
      <c r="I68" s="18"/>
      <c r="J68" s="19">
        <v>85946.95</v>
      </c>
      <c r="K68" s="5"/>
      <c r="L68" s="7">
        <v>85946.95</v>
      </c>
      <c r="M68" s="5"/>
      <c r="N68" s="20">
        <v>4</v>
      </c>
      <c r="O68" s="5"/>
      <c r="P68" s="8">
        <v>4</v>
      </c>
      <c r="Q68" s="5"/>
    </row>
    <row r="69" spans="1:17" ht="24" x14ac:dyDescent="0.2">
      <c r="A69" s="16" t="s">
        <v>2</v>
      </c>
      <c r="B69" s="16" t="s">
        <v>9109</v>
      </c>
      <c r="C69" s="17" t="s">
        <v>65</v>
      </c>
      <c r="D69" s="18" t="s">
        <v>8995</v>
      </c>
      <c r="E69" s="18"/>
      <c r="F69" s="18"/>
      <c r="G69" s="18"/>
      <c r="H69" s="18"/>
      <c r="I69" s="18"/>
      <c r="J69" s="19">
        <v>518680.8</v>
      </c>
      <c r="K69" s="5"/>
      <c r="L69" s="7">
        <v>518680.8</v>
      </c>
      <c r="M69" s="5"/>
      <c r="N69" s="20">
        <v>18</v>
      </c>
      <c r="O69" s="5"/>
      <c r="P69" s="8">
        <v>18</v>
      </c>
      <c r="Q69" s="5"/>
    </row>
    <row r="70" spans="1:17" ht="24" x14ac:dyDescent="0.2">
      <c r="A70" s="16" t="s">
        <v>2</v>
      </c>
      <c r="B70" s="16" t="s">
        <v>9109</v>
      </c>
      <c r="C70" s="17" t="s">
        <v>66</v>
      </c>
      <c r="D70" s="18" t="s">
        <v>8995</v>
      </c>
      <c r="E70" s="18"/>
      <c r="F70" s="18"/>
      <c r="G70" s="18"/>
      <c r="H70" s="18"/>
      <c r="I70" s="18"/>
      <c r="J70" s="19">
        <v>292320</v>
      </c>
      <c r="K70" s="5"/>
      <c r="L70" s="7">
        <v>292320</v>
      </c>
      <c r="M70" s="5"/>
      <c r="N70" s="20">
        <v>8</v>
      </c>
      <c r="O70" s="5"/>
      <c r="P70" s="8">
        <v>8</v>
      </c>
      <c r="Q70" s="5"/>
    </row>
    <row r="71" spans="1:17" ht="24" x14ac:dyDescent="0.2">
      <c r="A71" s="16" t="s">
        <v>2</v>
      </c>
      <c r="B71" s="16" t="s">
        <v>9109</v>
      </c>
      <c r="C71" s="17" t="s">
        <v>67</v>
      </c>
      <c r="D71" s="18" t="s">
        <v>8995</v>
      </c>
      <c r="E71" s="18"/>
      <c r="F71" s="18"/>
      <c r="G71" s="18"/>
      <c r="H71" s="18"/>
      <c r="I71" s="18"/>
      <c r="J71" s="5"/>
      <c r="K71" s="19">
        <v>887570</v>
      </c>
      <c r="L71" s="6"/>
      <c r="M71" s="19">
        <v>887570</v>
      </c>
      <c r="N71" s="5"/>
      <c r="O71" s="20">
        <v>20</v>
      </c>
      <c r="P71" s="6"/>
      <c r="Q71" s="20">
        <v>20</v>
      </c>
    </row>
    <row r="72" spans="1:17" ht="24" x14ac:dyDescent="0.2">
      <c r="A72" s="16" t="s">
        <v>2</v>
      </c>
      <c r="B72" s="16" t="s">
        <v>9109</v>
      </c>
      <c r="C72" s="17" t="s">
        <v>68</v>
      </c>
      <c r="D72" s="18" t="str">
        <f>VLOOKUP(C72,[2]итоговая!$C$6:$H$1018,4,FALSE)</f>
        <v>Аварийный резерв</v>
      </c>
      <c r="E72" s="26">
        <f t="shared" ref="E72:E73" si="12">J72-L72</f>
        <v>12253.08</v>
      </c>
      <c r="F72" s="26">
        <f t="shared" ref="F72:F73" si="13">N72-P72</f>
        <v>2</v>
      </c>
      <c r="G72" s="26" t="s">
        <v>9000</v>
      </c>
      <c r="H72" s="26" t="str">
        <f>VLOOKUP(C72,[2]итоговая!$C$6:$H$1018,6,FALSE)</f>
        <v>Аварийный резерв</v>
      </c>
      <c r="I72" s="18"/>
      <c r="J72" s="19">
        <v>12253.08</v>
      </c>
      <c r="K72" s="5"/>
      <c r="L72" s="6"/>
      <c r="M72" s="19">
        <v>12253.08</v>
      </c>
      <c r="N72" s="20">
        <v>2</v>
      </c>
      <c r="O72" s="5"/>
      <c r="P72" s="6"/>
      <c r="Q72" s="20">
        <v>2</v>
      </c>
    </row>
    <row r="73" spans="1:17" ht="24" x14ac:dyDescent="0.2">
      <c r="A73" s="16" t="s">
        <v>2</v>
      </c>
      <c r="B73" s="16" t="s">
        <v>9109</v>
      </c>
      <c r="C73" s="17" t="s">
        <v>69</v>
      </c>
      <c r="D73" s="18" t="str">
        <f>VLOOKUP(C73,[2]итоговая!$C$6:$H$1018,4,FALSE)</f>
        <v>Аварийный резерв</v>
      </c>
      <c r="E73" s="26">
        <f t="shared" si="12"/>
        <v>3824.0299999999997</v>
      </c>
      <c r="F73" s="26">
        <f t="shared" si="13"/>
        <v>1</v>
      </c>
      <c r="G73" s="26" t="s">
        <v>9000</v>
      </c>
      <c r="H73" s="26" t="str">
        <f>VLOOKUP(C73,[2]итоговая!$C$6:$H$1018,6,FALSE)</f>
        <v>Аварийный резерв</v>
      </c>
      <c r="I73" s="18"/>
      <c r="J73" s="19">
        <v>7648.07</v>
      </c>
      <c r="K73" s="5"/>
      <c r="L73" s="7">
        <v>3824.04</v>
      </c>
      <c r="M73" s="19">
        <v>3824.03</v>
      </c>
      <c r="N73" s="20">
        <v>2</v>
      </c>
      <c r="O73" s="5"/>
      <c r="P73" s="8">
        <v>1</v>
      </c>
      <c r="Q73" s="20">
        <v>1</v>
      </c>
    </row>
    <row r="74" spans="1:17" ht="24" x14ac:dyDescent="0.2">
      <c r="A74" s="16" t="s">
        <v>2</v>
      </c>
      <c r="B74" s="16" t="s">
        <v>9109</v>
      </c>
      <c r="C74" s="17" t="s">
        <v>70</v>
      </c>
      <c r="D74" s="18" t="s">
        <v>8995</v>
      </c>
      <c r="E74" s="18"/>
      <c r="F74" s="18"/>
      <c r="G74" s="18"/>
      <c r="H74" s="18"/>
      <c r="I74" s="18"/>
      <c r="J74" s="19">
        <v>8220.83</v>
      </c>
      <c r="K74" s="5"/>
      <c r="L74" s="7">
        <v>8220.83</v>
      </c>
      <c r="M74" s="5"/>
      <c r="N74" s="20">
        <v>1</v>
      </c>
      <c r="O74" s="5"/>
      <c r="P74" s="8">
        <v>1</v>
      </c>
      <c r="Q74" s="5"/>
    </row>
    <row r="75" spans="1:17" ht="24" x14ac:dyDescent="0.2">
      <c r="A75" s="16" t="s">
        <v>2</v>
      </c>
      <c r="B75" s="16" t="s">
        <v>9109</v>
      </c>
      <c r="C75" s="17" t="s">
        <v>71</v>
      </c>
      <c r="D75" s="18" t="s">
        <v>8995</v>
      </c>
      <c r="E75" s="18"/>
      <c r="F75" s="18"/>
      <c r="G75" s="18"/>
      <c r="H75" s="18"/>
      <c r="I75" s="18"/>
      <c r="J75" s="19">
        <v>6425</v>
      </c>
      <c r="K75" s="5"/>
      <c r="L75" s="7">
        <v>6425</v>
      </c>
      <c r="M75" s="5"/>
      <c r="N75" s="20">
        <v>1</v>
      </c>
      <c r="O75" s="5"/>
      <c r="P75" s="8">
        <v>1</v>
      </c>
      <c r="Q75" s="5"/>
    </row>
    <row r="76" spans="1:17" ht="24" x14ac:dyDescent="0.2">
      <c r="A76" s="16" t="s">
        <v>2</v>
      </c>
      <c r="B76" s="16" t="s">
        <v>9109</v>
      </c>
      <c r="C76" s="17" t="s">
        <v>72</v>
      </c>
      <c r="D76" s="18" t="s">
        <v>8995</v>
      </c>
      <c r="E76" s="18"/>
      <c r="F76" s="18"/>
      <c r="G76" s="18"/>
      <c r="H76" s="18"/>
      <c r="I76" s="18"/>
      <c r="J76" s="5"/>
      <c r="K76" s="19">
        <v>4543.46</v>
      </c>
      <c r="L76" s="7">
        <v>4543.46</v>
      </c>
      <c r="M76" s="5"/>
      <c r="N76" s="5"/>
      <c r="O76" s="20">
        <v>1</v>
      </c>
      <c r="P76" s="8">
        <v>1</v>
      </c>
      <c r="Q76" s="5"/>
    </row>
    <row r="77" spans="1:17" ht="24" x14ac:dyDescent="0.2">
      <c r="A77" s="16" t="s">
        <v>2</v>
      </c>
      <c r="B77" s="16" t="s">
        <v>9109</v>
      </c>
      <c r="C77" s="17" t="s">
        <v>73</v>
      </c>
      <c r="D77" s="18" t="s">
        <v>8995</v>
      </c>
      <c r="E77" s="18"/>
      <c r="F77" s="18"/>
      <c r="G77" s="18"/>
      <c r="H77" s="18"/>
      <c r="I77" s="18"/>
      <c r="J77" s="5"/>
      <c r="K77" s="19">
        <v>28575.08</v>
      </c>
      <c r="L77" s="7">
        <v>28575.08</v>
      </c>
      <c r="M77" s="5"/>
      <c r="N77" s="5"/>
      <c r="O77" s="20">
        <v>1</v>
      </c>
      <c r="P77" s="8">
        <v>1</v>
      </c>
      <c r="Q77" s="5"/>
    </row>
    <row r="78" spans="1:17" ht="24" x14ac:dyDescent="0.2">
      <c r="A78" s="16" t="s">
        <v>2</v>
      </c>
      <c r="B78" s="16" t="s">
        <v>9109</v>
      </c>
      <c r="C78" s="17" t="s">
        <v>74</v>
      </c>
      <c r="D78" s="18" t="str">
        <f>VLOOKUP(C78,[2]итоговая!$C$6:$H$1018,4,FALSE)</f>
        <v>Аварийный резерв</v>
      </c>
      <c r="E78" s="26">
        <f>J78-L78</f>
        <v>15840</v>
      </c>
      <c r="F78" s="26">
        <f>N78-P78</f>
        <v>2</v>
      </c>
      <c r="G78" s="26" t="s">
        <v>9000</v>
      </c>
      <c r="H78" s="26" t="str">
        <f>VLOOKUP(C78,[2]итоговая!$C$6:$H$1018,6,FALSE)</f>
        <v>Аварийный резерв</v>
      </c>
      <c r="I78" s="18"/>
      <c r="J78" s="19">
        <v>39600</v>
      </c>
      <c r="K78" s="5"/>
      <c r="L78" s="7">
        <v>23760</v>
      </c>
      <c r="M78" s="19">
        <v>15840</v>
      </c>
      <c r="N78" s="20">
        <v>5</v>
      </c>
      <c r="O78" s="5"/>
      <c r="P78" s="8">
        <v>3</v>
      </c>
      <c r="Q78" s="20">
        <v>2</v>
      </c>
    </row>
    <row r="79" spans="1:17" ht="24" x14ac:dyDescent="0.2">
      <c r="A79" s="16" t="s">
        <v>2</v>
      </c>
      <c r="B79" s="16" t="s">
        <v>9109</v>
      </c>
      <c r="C79" s="17" t="s">
        <v>75</v>
      </c>
      <c r="D79" s="18" t="s">
        <v>8995</v>
      </c>
      <c r="E79" s="18"/>
      <c r="F79" s="18"/>
      <c r="G79" s="18"/>
      <c r="H79" s="18"/>
      <c r="I79" s="18"/>
      <c r="J79" s="5"/>
      <c r="K79" s="19">
        <v>63784</v>
      </c>
      <c r="L79" s="6"/>
      <c r="M79" s="19">
        <v>63784</v>
      </c>
      <c r="N79" s="5"/>
      <c r="O79" s="20">
        <v>8</v>
      </c>
      <c r="P79" s="6"/>
      <c r="Q79" s="20">
        <v>8</v>
      </c>
    </row>
    <row r="80" spans="1:17" ht="24" x14ac:dyDescent="0.2">
      <c r="A80" s="16" t="s">
        <v>2</v>
      </c>
      <c r="B80" s="16" t="s">
        <v>9109</v>
      </c>
      <c r="C80" s="17" t="s">
        <v>76</v>
      </c>
      <c r="D80" s="18" t="s">
        <v>8995</v>
      </c>
      <c r="E80" s="18"/>
      <c r="F80" s="18"/>
      <c r="G80" s="18"/>
      <c r="H80" s="18"/>
      <c r="I80" s="18"/>
      <c r="J80" s="5"/>
      <c r="K80" s="19">
        <v>118800</v>
      </c>
      <c r="L80" s="7">
        <v>47520</v>
      </c>
      <c r="M80" s="19">
        <v>71280</v>
      </c>
      <c r="N80" s="5"/>
      <c r="O80" s="20">
        <v>10</v>
      </c>
      <c r="P80" s="8">
        <v>4</v>
      </c>
      <c r="Q80" s="20">
        <v>6</v>
      </c>
    </row>
    <row r="81" spans="1:17" ht="24" x14ac:dyDescent="0.2">
      <c r="A81" s="16" t="s">
        <v>2</v>
      </c>
      <c r="B81" s="16" t="s">
        <v>9109</v>
      </c>
      <c r="C81" s="17" t="s">
        <v>77</v>
      </c>
      <c r="D81" s="18" t="s">
        <v>8995</v>
      </c>
      <c r="E81" s="18"/>
      <c r="F81" s="18"/>
      <c r="G81" s="18"/>
      <c r="H81" s="18"/>
      <c r="I81" s="18"/>
      <c r="J81" s="19">
        <v>221760</v>
      </c>
      <c r="K81" s="5"/>
      <c r="L81" s="7">
        <v>221760</v>
      </c>
      <c r="M81" s="5"/>
      <c r="N81" s="20">
        <v>21</v>
      </c>
      <c r="O81" s="5"/>
      <c r="P81" s="8">
        <v>21</v>
      </c>
      <c r="Q81" s="5"/>
    </row>
    <row r="82" spans="1:17" ht="24" x14ac:dyDescent="0.2">
      <c r="A82" s="16" t="s">
        <v>2</v>
      </c>
      <c r="B82" s="16" t="s">
        <v>9109</v>
      </c>
      <c r="C82" s="17" t="s">
        <v>78</v>
      </c>
      <c r="D82" s="18" t="s">
        <v>8995</v>
      </c>
      <c r="E82" s="18"/>
      <c r="F82" s="18"/>
      <c r="G82" s="18"/>
      <c r="H82" s="18"/>
      <c r="I82" s="18"/>
      <c r="J82" s="19">
        <v>33902.400000000001</v>
      </c>
      <c r="K82" s="5"/>
      <c r="L82" s="7">
        <v>33902.400000000001</v>
      </c>
      <c r="M82" s="5"/>
      <c r="N82" s="20">
        <v>4</v>
      </c>
      <c r="O82" s="5"/>
      <c r="P82" s="8">
        <v>4</v>
      </c>
      <c r="Q82" s="5"/>
    </row>
    <row r="83" spans="1:17" ht="24" x14ac:dyDescent="0.2">
      <c r="A83" s="16" t="s">
        <v>2</v>
      </c>
      <c r="B83" s="16" t="s">
        <v>9109</v>
      </c>
      <c r="C83" s="17" t="s">
        <v>79</v>
      </c>
      <c r="D83" s="18" t="s">
        <v>8995</v>
      </c>
      <c r="E83" s="18"/>
      <c r="F83" s="18"/>
      <c r="G83" s="18"/>
      <c r="H83" s="18"/>
      <c r="I83" s="18"/>
      <c r="J83" s="5"/>
      <c r="K83" s="19">
        <v>236900</v>
      </c>
      <c r="L83" s="7">
        <v>23690</v>
      </c>
      <c r="M83" s="19">
        <v>213210</v>
      </c>
      <c r="N83" s="5"/>
      <c r="O83" s="20">
        <v>20</v>
      </c>
      <c r="P83" s="8">
        <v>2</v>
      </c>
      <c r="Q83" s="20">
        <v>18</v>
      </c>
    </row>
    <row r="84" spans="1:17" ht="24" x14ac:dyDescent="0.2">
      <c r="A84" s="16" t="s">
        <v>2</v>
      </c>
      <c r="B84" s="16" t="s">
        <v>9109</v>
      </c>
      <c r="C84" s="17" t="s">
        <v>80</v>
      </c>
      <c r="D84" s="18" t="s">
        <v>8995</v>
      </c>
      <c r="E84" s="18"/>
      <c r="F84" s="18"/>
      <c r="G84" s="18"/>
      <c r="H84" s="18"/>
      <c r="I84" s="18"/>
      <c r="J84" s="19">
        <v>10382.4</v>
      </c>
      <c r="K84" s="5"/>
      <c r="L84" s="7">
        <v>10382.4</v>
      </c>
      <c r="M84" s="5"/>
      <c r="N84" s="20">
        <v>1</v>
      </c>
      <c r="O84" s="5"/>
      <c r="P84" s="8">
        <v>1</v>
      </c>
      <c r="Q84" s="5"/>
    </row>
    <row r="85" spans="1:17" ht="24" x14ac:dyDescent="0.2">
      <c r="A85" s="16" t="s">
        <v>2</v>
      </c>
      <c r="B85" s="16" t="s">
        <v>9109</v>
      </c>
      <c r="C85" s="17" t="s">
        <v>81</v>
      </c>
      <c r="D85" s="18" t="s">
        <v>8995</v>
      </c>
      <c r="E85" s="18"/>
      <c r="F85" s="18"/>
      <c r="G85" s="18"/>
      <c r="H85" s="18"/>
      <c r="I85" s="18"/>
      <c r="J85" s="5"/>
      <c r="K85" s="19">
        <v>9360</v>
      </c>
      <c r="L85" s="7">
        <v>9360</v>
      </c>
      <c r="M85" s="5"/>
      <c r="N85" s="5"/>
      <c r="O85" s="20">
        <v>1</v>
      </c>
      <c r="P85" s="8">
        <v>1</v>
      </c>
      <c r="Q85" s="5"/>
    </row>
    <row r="86" spans="1:17" ht="24" x14ac:dyDescent="0.2">
      <c r="A86" s="16" t="s">
        <v>2</v>
      </c>
      <c r="B86" s="16" t="s">
        <v>9109</v>
      </c>
      <c r="C86" s="17" t="s">
        <v>82</v>
      </c>
      <c r="D86" s="18" t="str">
        <f>VLOOKUP(C86,[2]итоговая!$C$6:$H$1018,4,FALSE)</f>
        <v>Аварийный резерв</v>
      </c>
      <c r="E86" s="26">
        <f t="shared" ref="E86:E87" si="14">J86-L86</f>
        <v>16704</v>
      </c>
      <c r="F86" s="26">
        <f t="shared" ref="F86:F87" si="15">N86-P86</f>
        <v>4</v>
      </c>
      <c r="G86" s="26" t="s">
        <v>9000</v>
      </c>
      <c r="H86" s="26" t="str">
        <f>VLOOKUP(C86,[2]итоговая!$C$6:$H$1018,6,FALSE)</f>
        <v>Аварийный резерв</v>
      </c>
      <c r="I86" s="18"/>
      <c r="J86" s="19">
        <v>41760</v>
      </c>
      <c r="K86" s="5"/>
      <c r="L86" s="7">
        <v>25056</v>
      </c>
      <c r="M86" s="19">
        <v>16704</v>
      </c>
      <c r="N86" s="20">
        <v>10</v>
      </c>
      <c r="O86" s="5"/>
      <c r="P86" s="8">
        <v>6</v>
      </c>
      <c r="Q86" s="20">
        <v>4</v>
      </c>
    </row>
    <row r="87" spans="1:17" ht="24" x14ac:dyDescent="0.2">
      <c r="A87" s="16" t="s">
        <v>2</v>
      </c>
      <c r="B87" s="16" t="s">
        <v>9109</v>
      </c>
      <c r="C87" s="17" t="s">
        <v>83</v>
      </c>
      <c r="D87" s="18" t="str">
        <f>VLOOKUP(C87,[2]итоговая!$C$6:$H$1018,4,FALSE)</f>
        <v>Аварийный резерв</v>
      </c>
      <c r="E87" s="26">
        <f t="shared" si="14"/>
        <v>4322.6799999999967</v>
      </c>
      <c r="F87" s="26">
        <f t="shared" si="15"/>
        <v>1</v>
      </c>
      <c r="G87" s="26" t="s">
        <v>9000</v>
      </c>
      <c r="H87" s="26" t="str">
        <f>VLOOKUP(C87,[2]итоговая!$C$6:$H$1018,6,FALSE)</f>
        <v>Аварийный резерв</v>
      </c>
      <c r="I87" s="18"/>
      <c r="J87" s="19">
        <v>21613.42</v>
      </c>
      <c r="K87" s="5"/>
      <c r="L87" s="7">
        <v>17290.740000000002</v>
      </c>
      <c r="M87" s="19">
        <v>4322.68</v>
      </c>
      <c r="N87" s="20">
        <v>5</v>
      </c>
      <c r="O87" s="5"/>
      <c r="P87" s="8">
        <v>4</v>
      </c>
      <c r="Q87" s="20">
        <v>1</v>
      </c>
    </row>
    <row r="88" spans="1:17" ht="24" x14ac:dyDescent="0.2">
      <c r="A88" s="16" t="s">
        <v>2</v>
      </c>
      <c r="B88" s="16" t="s">
        <v>9109</v>
      </c>
      <c r="C88" s="17" t="s">
        <v>84</v>
      </c>
      <c r="D88" s="18" t="s">
        <v>8995</v>
      </c>
      <c r="E88" s="18"/>
      <c r="F88" s="18"/>
      <c r="G88" s="18"/>
      <c r="H88" s="18"/>
      <c r="I88" s="18"/>
      <c r="J88" s="5"/>
      <c r="K88" s="19">
        <v>10080</v>
      </c>
      <c r="L88" s="6"/>
      <c r="M88" s="19">
        <v>10080</v>
      </c>
      <c r="N88" s="5"/>
      <c r="O88" s="20">
        <v>1</v>
      </c>
      <c r="P88" s="6"/>
      <c r="Q88" s="20">
        <v>1</v>
      </c>
    </row>
    <row r="89" spans="1:17" ht="24" x14ac:dyDescent="0.2">
      <c r="A89" s="16" t="s">
        <v>2</v>
      </c>
      <c r="B89" s="16" t="s">
        <v>9109</v>
      </c>
      <c r="C89" s="17" t="s">
        <v>85</v>
      </c>
      <c r="D89" s="18" t="str">
        <f>VLOOKUP(C89,[2]итоговая!$C$6:$H$1018,4,FALSE)</f>
        <v>Аварийный резерв</v>
      </c>
      <c r="E89" s="26">
        <f>J89-L89</f>
        <v>9792</v>
      </c>
      <c r="F89" s="26">
        <f>N89-P89</f>
        <v>2</v>
      </c>
      <c r="G89" s="26" t="s">
        <v>9000</v>
      </c>
      <c r="H89" s="26" t="str">
        <f>VLOOKUP(C89,[2]итоговая!$C$6:$H$1018,6,FALSE)</f>
        <v>Аварийный резерв</v>
      </c>
      <c r="I89" s="18"/>
      <c r="J89" s="19">
        <v>14688</v>
      </c>
      <c r="K89" s="5"/>
      <c r="L89" s="7">
        <v>4896</v>
      </c>
      <c r="M89" s="19">
        <v>9792</v>
      </c>
      <c r="N89" s="20">
        <v>3</v>
      </c>
      <c r="O89" s="5"/>
      <c r="P89" s="8">
        <v>1</v>
      </c>
      <c r="Q89" s="20">
        <v>2</v>
      </c>
    </row>
    <row r="90" spans="1:17" ht="24" x14ac:dyDescent="0.2">
      <c r="A90" s="16" t="s">
        <v>2</v>
      </c>
      <c r="B90" s="16" t="s">
        <v>9109</v>
      </c>
      <c r="C90" s="17" t="s">
        <v>86</v>
      </c>
      <c r="D90" s="18" t="s">
        <v>8995</v>
      </c>
      <c r="E90" s="18"/>
      <c r="F90" s="18"/>
      <c r="G90" s="18"/>
      <c r="H90" s="18"/>
      <c r="I90" s="18"/>
      <c r="J90" s="5"/>
      <c r="K90" s="19">
        <v>16284</v>
      </c>
      <c r="L90" s="6"/>
      <c r="M90" s="19">
        <v>16284</v>
      </c>
      <c r="N90" s="5"/>
      <c r="O90" s="20">
        <v>3</v>
      </c>
      <c r="P90" s="6"/>
      <c r="Q90" s="20">
        <v>3</v>
      </c>
    </row>
    <row r="91" spans="1:17" ht="24" x14ac:dyDescent="0.2">
      <c r="A91" s="16" t="s">
        <v>2</v>
      </c>
      <c r="B91" s="16" t="s">
        <v>9109</v>
      </c>
      <c r="C91" s="17" t="s">
        <v>87</v>
      </c>
      <c r="D91" s="18" t="s">
        <v>8995</v>
      </c>
      <c r="E91" s="18"/>
      <c r="F91" s="18"/>
      <c r="G91" s="18"/>
      <c r="H91" s="18"/>
      <c r="I91" s="18"/>
      <c r="J91" s="5"/>
      <c r="K91" s="19">
        <v>5358</v>
      </c>
      <c r="L91" s="7">
        <v>5358</v>
      </c>
      <c r="M91" s="5"/>
      <c r="N91" s="5"/>
      <c r="O91" s="20">
        <v>1</v>
      </c>
      <c r="P91" s="8">
        <v>1</v>
      </c>
      <c r="Q91" s="5"/>
    </row>
    <row r="92" spans="1:17" ht="24" x14ac:dyDescent="0.2">
      <c r="A92" s="16" t="s">
        <v>2</v>
      </c>
      <c r="B92" s="16" t="s">
        <v>9109</v>
      </c>
      <c r="C92" s="17" t="s">
        <v>88</v>
      </c>
      <c r="D92" s="18" t="s">
        <v>8995</v>
      </c>
      <c r="E92" s="18"/>
      <c r="F92" s="18"/>
      <c r="G92" s="18"/>
      <c r="H92" s="18"/>
      <c r="I92" s="18"/>
      <c r="J92" s="5"/>
      <c r="K92" s="19">
        <v>3368.54</v>
      </c>
      <c r="L92" s="7">
        <v>3368.54</v>
      </c>
      <c r="M92" s="5"/>
      <c r="N92" s="5"/>
      <c r="O92" s="20">
        <v>1</v>
      </c>
      <c r="P92" s="8">
        <v>1</v>
      </c>
      <c r="Q92" s="5"/>
    </row>
    <row r="93" spans="1:17" ht="24" x14ac:dyDescent="0.2">
      <c r="A93" s="16" t="s">
        <v>2</v>
      </c>
      <c r="B93" s="16" t="s">
        <v>9109</v>
      </c>
      <c r="C93" s="17" t="s">
        <v>89</v>
      </c>
      <c r="D93" s="18" t="s">
        <v>8995</v>
      </c>
      <c r="E93" s="18"/>
      <c r="F93" s="18"/>
      <c r="G93" s="18"/>
      <c r="H93" s="18"/>
      <c r="I93" s="18"/>
      <c r="J93" s="5"/>
      <c r="K93" s="19">
        <v>18323.330000000002</v>
      </c>
      <c r="L93" s="6"/>
      <c r="M93" s="19">
        <v>18323.330000000002</v>
      </c>
      <c r="N93" s="5"/>
      <c r="O93" s="20">
        <v>2</v>
      </c>
      <c r="P93" s="6"/>
      <c r="Q93" s="20">
        <v>2</v>
      </c>
    </row>
    <row r="94" spans="1:17" ht="24" x14ac:dyDescent="0.2">
      <c r="A94" s="16" t="s">
        <v>2</v>
      </c>
      <c r="B94" s="16" t="s">
        <v>9109</v>
      </c>
      <c r="C94" s="17" t="s">
        <v>90</v>
      </c>
      <c r="D94" s="18" t="s">
        <v>8995</v>
      </c>
      <c r="E94" s="18"/>
      <c r="F94" s="18"/>
      <c r="G94" s="18"/>
      <c r="H94" s="18"/>
      <c r="I94" s="18"/>
      <c r="J94" s="5"/>
      <c r="K94" s="19">
        <v>10585.83</v>
      </c>
      <c r="L94" s="6"/>
      <c r="M94" s="19">
        <v>10585.83</v>
      </c>
      <c r="N94" s="5"/>
      <c r="O94" s="20">
        <v>1</v>
      </c>
      <c r="P94" s="6"/>
      <c r="Q94" s="20">
        <v>1</v>
      </c>
    </row>
    <row r="95" spans="1:17" ht="24" x14ac:dyDescent="0.2">
      <c r="A95" s="16" t="s">
        <v>2</v>
      </c>
      <c r="B95" s="16" t="s">
        <v>9109</v>
      </c>
      <c r="C95" s="17" t="s">
        <v>91</v>
      </c>
      <c r="D95" s="18" t="s">
        <v>8995</v>
      </c>
      <c r="E95" s="18"/>
      <c r="F95" s="18"/>
      <c r="G95" s="18"/>
      <c r="H95" s="18"/>
      <c r="I95" s="18"/>
      <c r="J95" s="5"/>
      <c r="K95" s="19">
        <v>10500</v>
      </c>
      <c r="L95" s="7">
        <v>10500</v>
      </c>
      <c r="M95" s="5"/>
      <c r="N95" s="5"/>
      <c r="O95" s="20">
        <v>5</v>
      </c>
      <c r="P95" s="8">
        <v>5</v>
      </c>
      <c r="Q95" s="5"/>
    </row>
    <row r="96" spans="1:17" ht="24" x14ac:dyDescent="0.2">
      <c r="A96" s="16" t="s">
        <v>2</v>
      </c>
      <c r="B96" s="16" t="s">
        <v>9109</v>
      </c>
      <c r="C96" s="17" t="s">
        <v>92</v>
      </c>
      <c r="D96" s="18" t="s">
        <v>8995</v>
      </c>
      <c r="E96" s="18"/>
      <c r="F96" s="18"/>
      <c r="G96" s="18"/>
      <c r="H96" s="18"/>
      <c r="I96" s="18"/>
      <c r="J96" s="5"/>
      <c r="K96" s="19">
        <v>8966.67</v>
      </c>
      <c r="L96" s="6"/>
      <c r="M96" s="19">
        <v>8966.67</v>
      </c>
      <c r="N96" s="5"/>
      <c r="O96" s="20">
        <v>4</v>
      </c>
      <c r="P96" s="6"/>
      <c r="Q96" s="20">
        <v>4</v>
      </c>
    </row>
    <row r="97" spans="1:18" ht="24" x14ac:dyDescent="0.2">
      <c r="A97" s="16" t="s">
        <v>2</v>
      </c>
      <c r="B97" s="16" t="s">
        <v>9109</v>
      </c>
      <c r="C97" s="17" t="s">
        <v>93</v>
      </c>
      <c r="D97" s="18" t="s">
        <v>8995</v>
      </c>
      <c r="E97" s="18"/>
      <c r="F97" s="18"/>
      <c r="G97" s="18"/>
      <c r="H97" s="18"/>
      <c r="I97" s="18"/>
      <c r="J97" s="19">
        <v>1848.17</v>
      </c>
      <c r="K97" s="5"/>
      <c r="L97" s="7">
        <v>1848.17</v>
      </c>
      <c r="M97" s="5"/>
      <c r="N97" s="20">
        <v>2</v>
      </c>
      <c r="O97" s="5"/>
      <c r="P97" s="8">
        <v>2</v>
      </c>
      <c r="Q97" s="5"/>
    </row>
    <row r="98" spans="1:18" ht="24" x14ac:dyDescent="0.2">
      <c r="A98" s="16" t="s">
        <v>2</v>
      </c>
      <c r="B98" s="16" t="s">
        <v>9109</v>
      </c>
      <c r="C98" s="17" t="s">
        <v>94</v>
      </c>
      <c r="D98" s="18" t="s">
        <v>8995</v>
      </c>
      <c r="E98" s="18"/>
      <c r="F98" s="18"/>
      <c r="G98" s="18"/>
      <c r="H98" s="18"/>
      <c r="I98" s="18"/>
      <c r="J98" s="19">
        <v>1313.04</v>
      </c>
      <c r="K98" s="5"/>
      <c r="L98" s="7">
        <v>1313.04</v>
      </c>
      <c r="M98" s="5"/>
      <c r="N98" s="20">
        <v>1</v>
      </c>
      <c r="O98" s="5"/>
      <c r="P98" s="8">
        <v>1</v>
      </c>
      <c r="Q98" s="5"/>
    </row>
    <row r="99" spans="1:18" ht="24" x14ac:dyDescent="0.2">
      <c r="A99" s="16" t="s">
        <v>2</v>
      </c>
      <c r="B99" s="16" t="s">
        <v>9109</v>
      </c>
      <c r="C99" s="17" t="s">
        <v>95</v>
      </c>
      <c r="D99" s="18" t="s">
        <v>8995</v>
      </c>
      <c r="E99" s="18"/>
      <c r="F99" s="18"/>
      <c r="G99" s="18"/>
      <c r="H99" s="18"/>
      <c r="I99" s="18"/>
      <c r="J99" s="5"/>
      <c r="K99" s="19">
        <v>11000</v>
      </c>
      <c r="L99" s="7">
        <v>11000</v>
      </c>
      <c r="M99" s="5"/>
      <c r="N99" s="5"/>
      <c r="O99" s="20">
        <v>4</v>
      </c>
      <c r="P99" s="8">
        <v>4</v>
      </c>
      <c r="Q99" s="5"/>
    </row>
    <row r="100" spans="1:18" ht="24" x14ac:dyDescent="0.2">
      <c r="A100" s="16" t="s">
        <v>2</v>
      </c>
      <c r="B100" s="16" t="s">
        <v>9109</v>
      </c>
      <c r="C100" s="17" t="s">
        <v>96</v>
      </c>
      <c r="D100" s="18" t="s">
        <v>8995</v>
      </c>
      <c r="E100" s="18"/>
      <c r="F100" s="18"/>
      <c r="G100" s="18"/>
      <c r="H100" s="18"/>
      <c r="I100" s="18"/>
      <c r="J100" s="5"/>
      <c r="K100" s="19">
        <v>1298.5</v>
      </c>
      <c r="L100" s="7">
        <v>1298.5</v>
      </c>
      <c r="M100" s="5"/>
      <c r="N100" s="5"/>
      <c r="O100" s="20">
        <v>2</v>
      </c>
      <c r="P100" s="8">
        <v>2</v>
      </c>
      <c r="Q100" s="5"/>
    </row>
    <row r="101" spans="1:18" ht="24" x14ac:dyDescent="0.2">
      <c r="A101" s="16" t="s">
        <v>2</v>
      </c>
      <c r="B101" s="16" t="s">
        <v>9109</v>
      </c>
      <c r="C101" s="17" t="s">
        <v>97</v>
      </c>
      <c r="D101" s="18" t="s">
        <v>8995</v>
      </c>
      <c r="E101" s="18"/>
      <c r="F101" s="18"/>
      <c r="G101" s="18"/>
      <c r="H101" s="18"/>
      <c r="I101" s="18"/>
      <c r="J101" s="5"/>
      <c r="K101" s="19">
        <v>1342.02</v>
      </c>
      <c r="L101" s="7">
        <v>1342.02</v>
      </c>
      <c r="M101" s="5"/>
      <c r="N101" s="5"/>
      <c r="O101" s="20">
        <v>2</v>
      </c>
      <c r="P101" s="8">
        <v>2</v>
      </c>
      <c r="Q101" s="5"/>
    </row>
    <row r="102" spans="1:18" ht="24" x14ac:dyDescent="0.2">
      <c r="A102" s="16" t="s">
        <v>2</v>
      </c>
      <c r="B102" s="16" t="s">
        <v>9109</v>
      </c>
      <c r="C102" s="17" t="s">
        <v>98</v>
      </c>
      <c r="D102" s="18" t="s">
        <v>8995</v>
      </c>
      <c r="E102" s="18"/>
      <c r="F102" s="18"/>
      <c r="G102" s="18"/>
      <c r="H102" s="18"/>
      <c r="I102" s="18"/>
      <c r="J102" s="5"/>
      <c r="K102" s="19">
        <v>2009</v>
      </c>
      <c r="L102" s="7">
        <v>2009</v>
      </c>
      <c r="M102" s="5"/>
      <c r="N102" s="5"/>
      <c r="O102" s="20">
        <v>4</v>
      </c>
      <c r="P102" s="8">
        <v>4</v>
      </c>
      <c r="Q102" s="5"/>
    </row>
    <row r="103" spans="1:18" ht="24" x14ac:dyDescent="0.2">
      <c r="A103" s="16" t="s">
        <v>2</v>
      </c>
      <c r="B103" s="16" t="s">
        <v>9109</v>
      </c>
      <c r="C103" s="17" t="s">
        <v>99</v>
      </c>
      <c r="D103" s="18" t="s">
        <v>8995</v>
      </c>
      <c r="E103" s="18"/>
      <c r="F103" s="18"/>
      <c r="G103" s="18"/>
      <c r="H103" s="18"/>
      <c r="I103" s="18"/>
      <c r="J103" s="5"/>
      <c r="K103" s="19">
        <v>2107</v>
      </c>
      <c r="L103" s="7">
        <v>2107</v>
      </c>
      <c r="M103" s="5"/>
      <c r="N103" s="5"/>
      <c r="O103" s="20">
        <v>4</v>
      </c>
      <c r="P103" s="8">
        <v>4</v>
      </c>
      <c r="Q103" s="5"/>
    </row>
    <row r="104" spans="1:18" ht="24" x14ac:dyDescent="0.2">
      <c r="A104" s="16" t="s">
        <v>2</v>
      </c>
      <c r="B104" s="16" t="s">
        <v>9109</v>
      </c>
      <c r="C104" s="17" t="s">
        <v>100</v>
      </c>
      <c r="D104" s="18" t="s">
        <v>9004</v>
      </c>
      <c r="E104" s="26">
        <f>J104-L104</f>
        <v>4577.5</v>
      </c>
      <c r="F104" s="26">
        <f>N104-P104</f>
        <v>2</v>
      </c>
      <c r="G104" s="26" t="s">
        <v>9000</v>
      </c>
      <c r="H104" s="21" t="s">
        <v>9533</v>
      </c>
      <c r="I104" s="18"/>
      <c r="J104" s="19">
        <v>4577.5</v>
      </c>
      <c r="K104" s="5"/>
      <c r="L104" s="6"/>
      <c r="M104" s="19">
        <v>4577.5</v>
      </c>
      <c r="N104" s="20">
        <v>2</v>
      </c>
      <c r="O104" s="5"/>
      <c r="P104" s="6"/>
      <c r="Q104" s="20">
        <v>2</v>
      </c>
      <c r="R104" s="76" t="str">
        <f>VLOOKUP(C104,[3]НВЛ!$E$17:$Y$197,21,FALSE)</f>
        <v>в производство</v>
      </c>
    </row>
    <row r="105" spans="1:18" ht="24" x14ac:dyDescent="0.2">
      <c r="A105" s="16" t="s">
        <v>2</v>
      </c>
      <c r="B105" s="16" t="s">
        <v>9109</v>
      </c>
      <c r="C105" s="17" t="s">
        <v>101</v>
      </c>
      <c r="D105" s="18" t="s">
        <v>8995</v>
      </c>
      <c r="E105" s="18"/>
      <c r="F105" s="18"/>
      <c r="G105" s="18"/>
      <c r="H105" s="18"/>
      <c r="I105" s="18"/>
      <c r="J105" s="5"/>
      <c r="K105" s="21">
        <v>360</v>
      </c>
      <c r="L105" s="9">
        <v>270</v>
      </c>
      <c r="M105" s="21">
        <v>90</v>
      </c>
      <c r="N105" s="5"/>
      <c r="O105" s="20">
        <v>4</v>
      </c>
      <c r="P105" s="8">
        <v>3</v>
      </c>
      <c r="Q105" s="20">
        <v>1</v>
      </c>
    </row>
    <row r="106" spans="1:18" ht="24" x14ac:dyDescent="0.2">
      <c r="A106" s="16" t="s">
        <v>2</v>
      </c>
      <c r="B106" s="16" t="s">
        <v>9109</v>
      </c>
      <c r="C106" s="17" t="s">
        <v>102</v>
      </c>
      <c r="D106" s="18" t="s">
        <v>8995</v>
      </c>
      <c r="E106" s="18"/>
      <c r="F106" s="18"/>
      <c r="G106" s="18"/>
      <c r="H106" s="18"/>
      <c r="I106" s="18"/>
      <c r="J106" s="5"/>
      <c r="K106" s="19">
        <v>4514.58</v>
      </c>
      <c r="L106" s="7">
        <v>4514.58</v>
      </c>
      <c r="M106" s="5"/>
      <c r="N106" s="5"/>
      <c r="O106" s="20">
        <v>2</v>
      </c>
      <c r="P106" s="8">
        <v>2</v>
      </c>
      <c r="Q106" s="5"/>
    </row>
    <row r="107" spans="1:18" ht="24" x14ac:dyDescent="0.2">
      <c r="A107" s="16" t="s">
        <v>2</v>
      </c>
      <c r="B107" s="16" t="s">
        <v>9109</v>
      </c>
      <c r="C107" s="17" t="s">
        <v>103</v>
      </c>
      <c r="D107" s="18" t="s">
        <v>8995</v>
      </c>
      <c r="E107" s="18"/>
      <c r="F107" s="18"/>
      <c r="G107" s="18"/>
      <c r="H107" s="18"/>
      <c r="I107" s="18"/>
      <c r="J107" s="5"/>
      <c r="K107" s="19">
        <v>4355</v>
      </c>
      <c r="L107" s="7">
        <v>4355</v>
      </c>
      <c r="M107" s="5"/>
      <c r="N107" s="5"/>
      <c r="O107" s="20">
        <v>2</v>
      </c>
      <c r="P107" s="8">
        <v>2</v>
      </c>
      <c r="Q107" s="5"/>
    </row>
    <row r="108" spans="1:18" ht="24" x14ac:dyDescent="0.2">
      <c r="A108" s="16" t="s">
        <v>2</v>
      </c>
      <c r="B108" s="16" t="s">
        <v>9109</v>
      </c>
      <c r="C108" s="17" t="s">
        <v>104</v>
      </c>
      <c r="D108" s="18" t="s">
        <v>8995</v>
      </c>
      <c r="E108" s="18"/>
      <c r="F108" s="18"/>
      <c r="G108" s="18"/>
      <c r="H108" s="18"/>
      <c r="I108" s="18"/>
      <c r="J108" s="5"/>
      <c r="K108" s="19">
        <v>4800</v>
      </c>
      <c r="L108" s="7">
        <v>4800</v>
      </c>
      <c r="M108" s="5"/>
      <c r="N108" s="5"/>
      <c r="O108" s="20">
        <v>2</v>
      </c>
      <c r="P108" s="8">
        <v>2</v>
      </c>
      <c r="Q108" s="5"/>
    </row>
    <row r="109" spans="1:18" ht="24" x14ac:dyDescent="0.2">
      <c r="A109" s="16" t="s">
        <v>2</v>
      </c>
      <c r="B109" s="16" t="s">
        <v>9109</v>
      </c>
      <c r="C109" s="17" t="s">
        <v>105</v>
      </c>
      <c r="D109" s="18" t="s">
        <v>8995</v>
      </c>
      <c r="E109" s="18"/>
      <c r="F109" s="18"/>
      <c r="G109" s="18"/>
      <c r="H109" s="18"/>
      <c r="I109" s="18"/>
      <c r="J109" s="5"/>
      <c r="K109" s="19">
        <v>2890.83</v>
      </c>
      <c r="L109" s="7">
        <v>2890.83</v>
      </c>
      <c r="M109" s="5"/>
      <c r="N109" s="5"/>
      <c r="O109" s="20">
        <v>1</v>
      </c>
      <c r="P109" s="8">
        <v>1</v>
      </c>
      <c r="Q109" s="5"/>
    </row>
    <row r="110" spans="1:18" ht="24" x14ac:dyDescent="0.2">
      <c r="A110" s="16" t="s">
        <v>2</v>
      </c>
      <c r="B110" s="16" t="s">
        <v>9109</v>
      </c>
      <c r="C110" s="17" t="s">
        <v>106</v>
      </c>
      <c r="D110" s="18" t="s">
        <v>8995</v>
      </c>
      <c r="E110" s="18"/>
      <c r="F110" s="18"/>
      <c r="G110" s="18"/>
      <c r="H110" s="18"/>
      <c r="I110" s="18"/>
      <c r="J110" s="5"/>
      <c r="K110" s="19">
        <v>2583.33</v>
      </c>
      <c r="L110" s="7">
        <v>2583.33</v>
      </c>
      <c r="M110" s="5"/>
      <c r="N110" s="5"/>
      <c r="O110" s="20">
        <v>1</v>
      </c>
      <c r="P110" s="8">
        <v>1</v>
      </c>
      <c r="Q110" s="5"/>
    </row>
    <row r="111" spans="1:18" ht="24" x14ac:dyDescent="0.2">
      <c r="A111" s="16" t="s">
        <v>2</v>
      </c>
      <c r="B111" s="16" t="s">
        <v>9109</v>
      </c>
      <c r="C111" s="17" t="s">
        <v>107</v>
      </c>
      <c r="D111" s="18" t="s">
        <v>8995</v>
      </c>
      <c r="E111" s="18"/>
      <c r="F111" s="18"/>
      <c r="G111" s="18"/>
      <c r="H111" s="18"/>
      <c r="I111" s="18"/>
      <c r="J111" s="5"/>
      <c r="K111" s="19">
        <v>7500</v>
      </c>
      <c r="L111" s="7">
        <v>7500</v>
      </c>
      <c r="M111" s="5"/>
      <c r="N111" s="5"/>
      <c r="O111" s="20">
        <v>2</v>
      </c>
      <c r="P111" s="8">
        <v>2</v>
      </c>
      <c r="Q111" s="5"/>
    </row>
    <row r="112" spans="1:18" ht="24" x14ac:dyDescent="0.2">
      <c r="A112" s="16" t="s">
        <v>2</v>
      </c>
      <c r="B112" s="16" t="s">
        <v>9109</v>
      </c>
      <c r="C112" s="17" t="s">
        <v>108</v>
      </c>
      <c r="D112" s="18" t="s">
        <v>8995</v>
      </c>
      <c r="E112" s="18"/>
      <c r="F112" s="18"/>
      <c r="G112" s="18"/>
      <c r="H112" s="18"/>
      <c r="I112" s="18"/>
      <c r="J112" s="5"/>
      <c r="K112" s="19">
        <v>2890.83</v>
      </c>
      <c r="L112" s="7">
        <v>2890.83</v>
      </c>
      <c r="M112" s="5"/>
      <c r="N112" s="5"/>
      <c r="O112" s="20">
        <v>1</v>
      </c>
      <c r="P112" s="8">
        <v>1</v>
      </c>
      <c r="Q112" s="5"/>
    </row>
    <row r="113" spans="1:17" ht="24" x14ac:dyDescent="0.2">
      <c r="A113" s="16" t="s">
        <v>2</v>
      </c>
      <c r="B113" s="16" t="s">
        <v>9109</v>
      </c>
      <c r="C113" s="17" t="s">
        <v>109</v>
      </c>
      <c r="D113" s="18" t="s">
        <v>8995</v>
      </c>
      <c r="E113" s="18"/>
      <c r="F113" s="18"/>
      <c r="G113" s="18"/>
      <c r="H113" s="18"/>
      <c r="I113" s="18"/>
      <c r="J113" s="5"/>
      <c r="K113" s="19">
        <v>2583.33</v>
      </c>
      <c r="L113" s="7">
        <v>2583.33</v>
      </c>
      <c r="M113" s="5"/>
      <c r="N113" s="5"/>
      <c r="O113" s="20">
        <v>1</v>
      </c>
      <c r="P113" s="8">
        <v>1</v>
      </c>
      <c r="Q113" s="5"/>
    </row>
    <row r="114" spans="1:17" ht="24" x14ac:dyDescent="0.2">
      <c r="A114" s="16" t="s">
        <v>2</v>
      </c>
      <c r="B114" s="16" t="s">
        <v>9109</v>
      </c>
      <c r="C114" s="17" t="s">
        <v>110</v>
      </c>
      <c r="D114" s="18" t="s">
        <v>8995</v>
      </c>
      <c r="E114" s="18"/>
      <c r="F114" s="18"/>
      <c r="G114" s="18"/>
      <c r="H114" s="18"/>
      <c r="I114" s="18"/>
      <c r="J114" s="19">
        <v>1190</v>
      </c>
      <c r="K114" s="19">
        <v>2676.22</v>
      </c>
      <c r="L114" s="7">
        <v>3866.22</v>
      </c>
      <c r="M114" s="5"/>
      <c r="N114" s="20">
        <v>2</v>
      </c>
      <c r="O114" s="20">
        <v>4</v>
      </c>
      <c r="P114" s="8">
        <v>6</v>
      </c>
      <c r="Q114" s="5"/>
    </row>
    <row r="115" spans="1:17" ht="24" x14ac:dyDescent="0.2">
      <c r="A115" s="16" t="s">
        <v>2</v>
      </c>
      <c r="B115" s="16" t="s">
        <v>9109</v>
      </c>
      <c r="C115" s="17" t="s">
        <v>111</v>
      </c>
      <c r="D115" s="18" t="s">
        <v>8995</v>
      </c>
      <c r="E115" s="18"/>
      <c r="F115" s="18"/>
      <c r="G115" s="18"/>
      <c r="H115" s="18"/>
      <c r="I115" s="18"/>
      <c r="J115" s="5"/>
      <c r="K115" s="19">
        <v>1853.33</v>
      </c>
      <c r="L115" s="7">
        <v>1853.33</v>
      </c>
      <c r="M115" s="5"/>
      <c r="N115" s="5"/>
      <c r="O115" s="20">
        <v>8</v>
      </c>
      <c r="P115" s="8">
        <v>8</v>
      </c>
      <c r="Q115" s="5"/>
    </row>
    <row r="116" spans="1:17" ht="24" x14ac:dyDescent="0.2">
      <c r="A116" s="16" t="s">
        <v>2</v>
      </c>
      <c r="B116" s="16" t="s">
        <v>9109</v>
      </c>
      <c r="C116" s="17" t="s">
        <v>112</v>
      </c>
      <c r="D116" s="18" t="s">
        <v>8995</v>
      </c>
      <c r="E116" s="18"/>
      <c r="F116" s="18"/>
      <c r="G116" s="18"/>
      <c r="H116" s="18"/>
      <c r="I116" s="18"/>
      <c r="J116" s="5"/>
      <c r="K116" s="19">
        <v>31666.67</v>
      </c>
      <c r="L116" s="7">
        <v>31666.67</v>
      </c>
      <c r="M116" s="5"/>
      <c r="N116" s="5"/>
      <c r="O116" s="20">
        <v>2</v>
      </c>
      <c r="P116" s="8">
        <v>2</v>
      </c>
      <c r="Q116" s="5"/>
    </row>
    <row r="117" spans="1:17" ht="24" x14ac:dyDescent="0.2">
      <c r="A117" s="16" t="s">
        <v>2</v>
      </c>
      <c r="B117" s="16" t="s">
        <v>9109</v>
      </c>
      <c r="C117" s="17" t="s">
        <v>113</v>
      </c>
      <c r="D117" s="18" t="s">
        <v>8995</v>
      </c>
      <c r="E117" s="18"/>
      <c r="F117" s="18"/>
      <c r="G117" s="18"/>
      <c r="H117" s="18"/>
      <c r="I117" s="18"/>
      <c r="J117" s="5"/>
      <c r="K117" s="19">
        <v>4386.67</v>
      </c>
      <c r="L117" s="7">
        <v>2193.34</v>
      </c>
      <c r="M117" s="19">
        <v>2193.33</v>
      </c>
      <c r="N117" s="5"/>
      <c r="O117" s="20">
        <v>2</v>
      </c>
      <c r="P117" s="8">
        <v>1</v>
      </c>
      <c r="Q117" s="20">
        <v>1</v>
      </c>
    </row>
    <row r="118" spans="1:17" ht="24" x14ac:dyDescent="0.2">
      <c r="A118" s="16" t="s">
        <v>2</v>
      </c>
      <c r="B118" s="16" t="s">
        <v>9109</v>
      </c>
      <c r="C118" s="17" t="s">
        <v>114</v>
      </c>
      <c r="D118" s="18" t="s">
        <v>8995</v>
      </c>
      <c r="E118" s="18"/>
      <c r="F118" s="18"/>
      <c r="G118" s="18"/>
      <c r="H118" s="18"/>
      <c r="I118" s="18"/>
      <c r="J118" s="5"/>
      <c r="K118" s="19">
        <v>5241.67</v>
      </c>
      <c r="L118" s="7">
        <v>5241.67</v>
      </c>
      <c r="M118" s="5"/>
      <c r="N118" s="5"/>
      <c r="O118" s="20">
        <v>2</v>
      </c>
      <c r="P118" s="8">
        <v>2</v>
      </c>
      <c r="Q118" s="5"/>
    </row>
    <row r="119" spans="1:17" ht="24" x14ac:dyDescent="0.2">
      <c r="A119" s="16" t="s">
        <v>2</v>
      </c>
      <c r="B119" s="16" t="s">
        <v>9109</v>
      </c>
      <c r="C119" s="17" t="s">
        <v>115</v>
      </c>
      <c r="D119" s="18" t="s">
        <v>8995</v>
      </c>
      <c r="E119" s="18"/>
      <c r="F119" s="18"/>
      <c r="G119" s="18"/>
      <c r="H119" s="18"/>
      <c r="I119" s="18"/>
      <c r="J119" s="5"/>
      <c r="K119" s="19">
        <v>5171.67</v>
      </c>
      <c r="L119" s="7">
        <v>5171.67</v>
      </c>
      <c r="M119" s="5"/>
      <c r="N119" s="5"/>
      <c r="O119" s="20">
        <v>2</v>
      </c>
      <c r="P119" s="8">
        <v>2</v>
      </c>
      <c r="Q119" s="5"/>
    </row>
    <row r="120" spans="1:17" ht="24" x14ac:dyDescent="0.2">
      <c r="A120" s="16" t="s">
        <v>2</v>
      </c>
      <c r="B120" s="16" t="s">
        <v>9109</v>
      </c>
      <c r="C120" s="17" t="s">
        <v>116</v>
      </c>
      <c r="D120" s="18" t="s">
        <v>8995</v>
      </c>
      <c r="E120" s="18"/>
      <c r="F120" s="18"/>
      <c r="G120" s="18"/>
      <c r="H120" s="18"/>
      <c r="I120" s="18"/>
      <c r="J120" s="19">
        <v>1720.33</v>
      </c>
      <c r="K120" s="5"/>
      <c r="L120" s="7">
        <v>1720.33</v>
      </c>
      <c r="M120" s="5"/>
      <c r="N120" s="20">
        <v>2</v>
      </c>
      <c r="O120" s="5"/>
      <c r="P120" s="8">
        <v>2</v>
      </c>
      <c r="Q120" s="5"/>
    </row>
    <row r="121" spans="1:17" ht="24" x14ac:dyDescent="0.2">
      <c r="A121" s="16" t="s">
        <v>2</v>
      </c>
      <c r="B121" s="16" t="s">
        <v>9109</v>
      </c>
      <c r="C121" s="17" t="s">
        <v>117</v>
      </c>
      <c r="D121" s="18" t="s">
        <v>8995</v>
      </c>
      <c r="E121" s="18"/>
      <c r="F121" s="18"/>
      <c r="G121" s="18"/>
      <c r="H121" s="18"/>
      <c r="I121" s="18"/>
      <c r="J121" s="5"/>
      <c r="K121" s="19">
        <v>10348.33</v>
      </c>
      <c r="L121" s="6"/>
      <c r="M121" s="19">
        <v>10348.33</v>
      </c>
      <c r="N121" s="5"/>
      <c r="O121" s="20">
        <v>8</v>
      </c>
      <c r="P121" s="6"/>
      <c r="Q121" s="20">
        <v>8</v>
      </c>
    </row>
    <row r="122" spans="1:17" ht="24" x14ac:dyDescent="0.2">
      <c r="A122" s="16" t="s">
        <v>2</v>
      </c>
      <c r="B122" s="16" t="s">
        <v>9109</v>
      </c>
      <c r="C122" s="17" t="s">
        <v>118</v>
      </c>
      <c r="D122" s="18" t="s">
        <v>8995</v>
      </c>
      <c r="E122" s="18"/>
      <c r="F122" s="18"/>
      <c r="G122" s="18"/>
      <c r="H122" s="18"/>
      <c r="I122" s="18"/>
      <c r="J122" s="5"/>
      <c r="K122" s="19">
        <v>1862</v>
      </c>
      <c r="L122" s="7">
        <v>1862</v>
      </c>
      <c r="M122" s="5"/>
      <c r="N122" s="5"/>
      <c r="O122" s="20">
        <v>4</v>
      </c>
      <c r="P122" s="8">
        <v>4</v>
      </c>
      <c r="Q122" s="5"/>
    </row>
    <row r="123" spans="1:17" ht="24" x14ac:dyDescent="0.2">
      <c r="A123" s="16" t="s">
        <v>2</v>
      </c>
      <c r="B123" s="16" t="s">
        <v>9109</v>
      </c>
      <c r="C123" s="17" t="s">
        <v>119</v>
      </c>
      <c r="D123" s="18" t="s">
        <v>8995</v>
      </c>
      <c r="E123" s="18"/>
      <c r="F123" s="18"/>
      <c r="G123" s="18"/>
      <c r="H123" s="18"/>
      <c r="I123" s="18"/>
      <c r="J123" s="5"/>
      <c r="K123" s="19">
        <v>16983.330000000002</v>
      </c>
      <c r="L123" s="7">
        <v>16983.330000000002</v>
      </c>
      <c r="M123" s="5"/>
      <c r="N123" s="5"/>
      <c r="O123" s="20">
        <v>4</v>
      </c>
      <c r="P123" s="8">
        <v>4</v>
      </c>
      <c r="Q123" s="5"/>
    </row>
    <row r="124" spans="1:17" ht="24" x14ac:dyDescent="0.2">
      <c r="A124" s="16" t="s">
        <v>2</v>
      </c>
      <c r="B124" s="16" t="s">
        <v>9109</v>
      </c>
      <c r="C124" s="17" t="s">
        <v>120</v>
      </c>
      <c r="D124" s="18" t="s">
        <v>8995</v>
      </c>
      <c r="E124" s="18"/>
      <c r="F124" s="18"/>
      <c r="G124" s="18"/>
      <c r="H124" s="18"/>
      <c r="I124" s="18"/>
      <c r="J124" s="5"/>
      <c r="K124" s="19">
        <v>11051.67</v>
      </c>
      <c r="L124" s="6"/>
      <c r="M124" s="19">
        <v>11051.67</v>
      </c>
      <c r="N124" s="5"/>
      <c r="O124" s="20">
        <v>2</v>
      </c>
      <c r="P124" s="6"/>
      <c r="Q124" s="20">
        <v>2</v>
      </c>
    </row>
    <row r="125" spans="1:17" ht="24" x14ac:dyDescent="0.2">
      <c r="A125" s="16" t="s">
        <v>2</v>
      </c>
      <c r="B125" s="16" t="s">
        <v>9109</v>
      </c>
      <c r="C125" s="17" t="s">
        <v>121</v>
      </c>
      <c r="D125" s="18" t="s">
        <v>8995</v>
      </c>
      <c r="E125" s="18"/>
      <c r="F125" s="18"/>
      <c r="G125" s="18"/>
      <c r="H125" s="18"/>
      <c r="I125" s="18"/>
      <c r="J125" s="5"/>
      <c r="K125" s="19">
        <v>14861.7</v>
      </c>
      <c r="L125" s="7">
        <v>2793.57</v>
      </c>
      <c r="M125" s="19">
        <v>12068.13</v>
      </c>
      <c r="N125" s="5"/>
      <c r="O125" s="20">
        <v>20</v>
      </c>
      <c r="P125" s="8">
        <v>4</v>
      </c>
      <c r="Q125" s="20">
        <v>16</v>
      </c>
    </row>
    <row r="126" spans="1:17" ht="24" x14ac:dyDescent="0.2">
      <c r="A126" s="16" t="s">
        <v>2</v>
      </c>
      <c r="B126" s="16" t="s">
        <v>9109</v>
      </c>
      <c r="C126" s="17" t="s">
        <v>122</v>
      </c>
      <c r="D126" s="18" t="s">
        <v>8995</v>
      </c>
      <c r="E126" s="18"/>
      <c r="F126" s="18"/>
      <c r="G126" s="18"/>
      <c r="H126" s="18"/>
      <c r="I126" s="18"/>
      <c r="J126" s="21">
        <v>500</v>
      </c>
      <c r="K126" s="5"/>
      <c r="L126" s="9">
        <v>500</v>
      </c>
      <c r="M126" s="5"/>
      <c r="N126" s="20">
        <v>1</v>
      </c>
      <c r="O126" s="5"/>
      <c r="P126" s="8">
        <v>1</v>
      </c>
      <c r="Q126" s="5"/>
    </row>
    <row r="127" spans="1:17" ht="24" x14ac:dyDescent="0.2">
      <c r="A127" s="16" t="s">
        <v>2</v>
      </c>
      <c r="B127" s="16" t="s">
        <v>9109</v>
      </c>
      <c r="C127" s="17" t="s">
        <v>122</v>
      </c>
      <c r="D127" s="18" t="s">
        <v>8995</v>
      </c>
      <c r="E127" s="18"/>
      <c r="F127" s="18"/>
      <c r="G127" s="18"/>
      <c r="H127" s="18"/>
      <c r="I127" s="18"/>
      <c r="J127" s="5"/>
      <c r="K127" s="21">
        <v>500</v>
      </c>
      <c r="L127" s="6"/>
      <c r="M127" s="21">
        <v>500</v>
      </c>
      <c r="N127" s="5"/>
      <c r="O127" s="20">
        <v>1</v>
      </c>
      <c r="P127" s="6"/>
      <c r="Q127" s="20">
        <v>1</v>
      </c>
    </row>
    <row r="128" spans="1:17" ht="24" x14ac:dyDescent="0.2">
      <c r="A128" s="16" t="s">
        <v>2</v>
      </c>
      <c r="B128" s="16" t="s">
        <v>9109</v>
      </c>
      <c r="C128" s="17" t="s">
        <v>123</v>
      </c>
      <c r="D128" s="18" t="s">
        <v>8995</v>
      </c>
      <c r="E128" s="18"/>
      <c r="F128" s="18"/>
      <c r="G128" s="18"/>
      <c r="H128" s="18"/>
      <c r="I128" s="18"/>
      <c r="J128" s="5"/>
      <c r="K128" s="21">
        <v>500</v>
      </c>
      <c r="L128" s="9">
        <v>500</v>
      </c>
      <c r="M128" s="5"/>
      <c r="N128" s="5"/>
      <c r="O128" s="20">
        <v>1</v>
      </c>
      <c r="P128" s="8">
        <v>1</v>
      </c>
      <c r="Q128" s="5"/>
    </row>
    <row r="129" spans="1:18" ht="24" x14ac:dyDescent="0.2">
      <c r="A129" s="16" t="s">
        <v>2</v>
      </c>
      <c r="B129" s="16" t="s">
        <v>9109</v>
      </c>
      <c r="C129" s="17" t="s">
        <v>124</v>
      </c>
      <c r="D129" s="18" t="s">
        <v>8995</v>
      </c>
      <c r="E129" s="18"/>
      <c r="F129" s="18"/>
      <c r="G129" s="18"/>
      <c r="H129" s="18"/>
      <c r="I129" s="18"/>
      <c r="J129" s="5"/>
      <c r="K129" s="19">
        <v>1200</v>
      </c>
      <c r="L129" s="7">
        <v>1200</v>
      </c>
      <c r="M129" s="5"/>
      <c r="N129" s="5"/>
      <c r="O129" s="20">
        <v>3</v>
      </c>
      <c r="P129" s="8">
        <v>3</v>
      </c>
      <c r="Q129" s="5"/>
    </row>
    <row r="130" spans="1:18" ht="24" x14ac:dyDescent="0.2">
      <c r="A130" s="16" t="s">
        <v>2</v>
      </c>
      <c r="B130" s="16" t="s">
        <v>9109</v>
      </c>
      <c r="C130" s="17" t="s">
        <v>125</v>
      </c>
      <c r="D130" s="18" t="s">
        <v>8995</v>
      </c>
      <c r="E130" s="18"/>
      <c r="F130" s="18"/>
      <c r="G130" s="18"/>
      <c r="H130" s="18"/>
      <c r="I130" s="18"/>
      <c r="J130" s="5"/>
      <c r="K130" s="19">
        <v>7788</v>
      </c>
      <c r="L130" s="6"/>
      <c r="M130" s="19">
        <v>7788</v>
      </c>
      <c r="N130" s="5"/>
      <c r="O130" s="20">
        <v>30</v>
      </c>
      <c r="P130" s="6"/>
      <c r="Q130" s="20">
        <v>30</v>
      </c>
    </row>
    <row r="131" spans="1:18" ht="24" x14ac:dyDescent="0.2">
      <c r="A131" s="16" t="s">
        <v>2</v>
      </c>
      <c r="B131" s="16" t="s">
        <v>9109</v>
      </c>
      <c r="C131" s="17" t="s">
        <v>126</v>
      </c>
      <c r="D131" s="18" t="s">
        <v>8995</v>
      </c>
      <c r="E131" s="18"/>
      <c r="F131" s="18"/>
      <c r="G131" s="18"/>
      <c r="H131" s="18"/>
      <c r="I131" s="18"/>
      <c r="J131" s="5"/>
      <c r="K131" s="19">
        <v>3642.5</v>
      </c>
      <c r="L131" s="7">
        <v>3642.5</v>
      </c>
      <c r="M131" s="5"/>
      <c r="N131" s="5"/>
      <c r="O131" s="20">
        <v>30</v>
      </c>
      <c r="P131" s="8">
        <v>30</v>
      </c>
      <c r="Q131" s="5"/>
    </row>
    <row r="132" spans="1:18" ht="24" x14ac:dyDescent="0.2">
      <c r="A132" s="16" t="s">
        <v>2</v>
      </c>
      <c r="B132" s="16" t="s">
        <v>9109</v>
      </c>
      <c r="C132" s="17" t="s">
        <v>127</v>
      </c>
      <c r="D132" s="18" t="s">
        <v>8995</v>
      </c>
      <c r="E132" s="18"/>
      <c r="F132" s="18"/>
      <c r="G132" s="18"/>
      <c r="H132" s="18"/>
      <c r="I132" s="18"/>
      <c r="J132" s="5"/>
      <c r="K132" s="19">
        <v>26545.599999999999</v>
      </c>
      <c r="L132" s="7">
        <v>3318.2</v>
      </c>
      <c r="M132" s="19">
        <v>23227.4</v>
      </c>
      <c r="N132" s="5"/>
      <c r="O132" s="20">
        <v>80</v>
      </c>
      <c r="P132" s="8">
        <v>10</v>
      </c>
      <c r="Q132" s="20">
        <v>70</v>
      </c>
    </row>
    <row r="133" spans="1:18" ht="24" x14ac:dyDescent="0.2">
      <c r="A133" s="16" t="s">
        <v>2</v>
      </c>
      <c r="B133" s="16" t="s">
        <v>9109</v>
      </c>
      <c r="C133" s="17" t="s">
        <v>128</v>
      </c>
      <c r="D133" s="18" t="s">
        <v>8995</v>
      </c>
      <c r="E133" s="18"/>
      <c r="F133" s="18"/>
      <c r="G133" s="18"/>
      <c r="H133" s="18"/>
      <c r="I133" s="18"/>
      <c r="J133" s="5"/>
      <c r="K133" s="19">
        <v>18074.169999999998</v>
      </c>
      <c r="L133" s="7">
        <v>18074.169999999998</v>
      </c>
      <c r="M133" s="5"/>
      <c r="N133" s="5"/>
      <c r="O133" s="20">
        <v>1</v>
      </c>
      <c r="P133" s="8">
        <v>1</v>
      </c>
      <c r="Q133" s="5"/>
    </row>
    <row r="134" spans="1:18" ht="24" x14ac:dyDescent="0.2">
      <c r="A134" s="16" t="s">
        <v>2</v>
      </c>
      <c r="B134" s="16" t="s">
        <v>9109</v>
      </c>
      <c r="C134" s="17" t="s">
        <v>129</v>
      </c>
      <c r="D134" s="18" t="s">
        <v>8995</v>
      </c>
      <c r="E134" s="18"/>
      <c r="F134" s="18"/>
      <c r="G134" s="18"/>
      <c r="H134" s="18"/>
      <c r="I134" s="18"/>
      <c r="J134" s="5"/>
      <c r="K134" s="19">
        <v>6891.67</v>
      </c>
      <c r="L134" s="7">
        <v>6891.67</v>
      </c>
      <c r="M134" s="5"/>
      <c r="N134" s="5"/>
      <c r="O134" s="20">
        <v>1</v>
      </c>
      <c r="P134" s="8">
        <v>1</v>
      </c>
      <c r="Q134" s="5"/>
    </row>
    <row r="135" spans="1:18" ht="24" x14ac:dyDescent="0.2">
      <c r="A135" s="16" t="s">
        <v>2</v>
      </c>
      <c r="B135" s="16" t="s">
        <v>9109</v>
      </c>
      <c r="C135" s="17" t="s">
        <v>130</v>
      </c>
      <c r="D135" s="18" t="s">
        <v>8995</v>
      </c>
      <c r="E135" s="18"/>
      <c r="F135" s="18"/>
      <c r="G135" s="18"/>
      <c r="H135" s="18"/>
      <c r="I135" s="18"/>
      <c r="J135" s="5"/>
      <c r="K135" s="19">
        <v>12963.34</v>
      </c>
      <c r="L135" s="7">
        <v>6481.67</v>
      </c>
      <c r="M135" s="19">
        <v>6481.67</v>
      </c>
      <c r="N135" s="5"/>
      <c r="O135" s="20">
        <v>2</v>
      </c>
      <c r="P135" s="8">
        <v>1</v>
      </c>
      <c r="Q135" s="20">
        <v>1</v>
      </c>
    </row>
    <row r="136" spans="1:18" ht="24" x14ac:dyDescent="0.2">
      <c r="A136" s="16" t="s">
        <v>2</v>
      </c>
      <c r="B136" s="16" t="s">
        <v>9109</v>
      </c>
      <c r="C136" s="17" t="s">
        <v>131</v>
      </c>
      <c r="D136" s="18" t="s">
        <v>8995</v>
      </c>
      <c r="E136" s="18"/>
      <c r="F136" s="18"/>
      <c r="G136" s="18"/>
      <c r="H136" s="18"/>
      <c r="I136" s="18"/>
      <c r="J136" s="5"/>
      <c r="K136" s="19">
        <v>16016</v>
      </c>
      <c r="L136" s="6"/>
      <c r="M136" s="19">
        <v>16016</v>
      </c>
      <c r="N136" s="5"/>
      <c r="O136" s="20">
        <v>1</v>
      </c>
      <c r="P136" s="6"/>
      <c r="Q136" s="20">
        <v>1</v>
      </c>
    </row>
    <row r="137" spans="1:18" ht="24" x14ac:dyDescent="0.2">
      <c r="A137" s="16" t="s">
        <v>2</v>
      </c>
      <c r="B137" s="16" t="s">
        <v>9109</v>
      </c>
      <c r="C137" s="17" t="s">
        <v>132</v>
      </c>
      <c r="D137" s="18" t="s">
        <v>8995</v>
      </c>
      <c r="E137" s="18"/>
      <c r="F137" s="18"/>
      <c r="G137" s="18"/>
      <c r="H137" s="18"/>
      <c r="I137" s="18"/>
      <c r="J137" s="5"/>
      <c r="K137" s="19">
        <v>12669.17</v>
      </c>
      <c r="L137" s="7">
        <v>12669.17</v>
      </c>
      <c r="M137" s="5"/>
      <c r="N137" s="5"/>
      <c r="O137" s="20">
        <v>1</v>
      </c>
      <c r="P137" s="8">
        <v>1</v>
      </c>
      <c r="Q137" s="5"/>
    </row>
    <row r="138" spans="1:18" ht="24" x14ac:dyDescent="0.2">
      <c r="A138" s="16" t="s">
        <v>2</v>
      </c>
      <c r="B138" s="16" t="s">
        <v>9109</v>
      </c>
      <c r="C138" s="17" t="s">
        <v>133</v>
      </c>
      <c r="D138" s="18" t="s">
        <v>8995</v>
      </c>
      <c r="E138" s="18"/>
      <c r="F138" s="18"/>
      <c r="G138" s="18"/>
      <c r="H138" s="18"/>
      <c r="I138" s="18"/>
      <c r="J138" s="5"/>
      <c r="K138" s="19">
        <v>11914.95</v>
      </c>
      <c r="L138" s="6"/>
      <c r="M138" s="19">
        <v>11914.95</v>
      </c>
      <c r="N138" s="5"/>
      <c r="O138" s="20">
        <v>1</v>
      </c>
      <c r="P138" s="6"/>
      <c r="Q138" s="20">
        <v>1</v>
      </c>
    </row>
    <row r="139" spans="1:18" ht="24" x14ac:dyDescent="0.2">
      <c r="A139" s="16" t="s">
        <v>2</v>
      </c>
      <c r="B139" s="16" t="s">
        <v>9109</v>
      </c>
      <c r="C139" s="17" t="s">
        <v>134</v>
      </c>
      <c r="D139" s="18" t="s">
        <v>8995</v>
      </c>
      <c r="E139" s="18"/>
      <c r="F139" s="18"/>
      <c r="G139" s="18"/>
      <c r="H139" s="18"/>
      <c r="I139" s="18"/>
      <c r="J139" s="5"/>
      <c r="K139" s="19">
        <v>8053.33</v>
      </c>
      <c r="L139" s="7">
        <v>8053.33</v>
      </c>
      <c r="M139" s="5"/>
      <c r="N139" s="5"/>
      <c r="O139" s="20">
        <v>2</v>
      </c>
      <c r="P139" s="8">
        <v>2</v>
      </c>
      <c r="Q139" s="5"/>
    </row>
    <row r="140" spans="1:18" ht="24" x14ac:dyDescent="0.2">
      <c r="A140" s="16" t="s">
        <v>2</v>
      </c>
      <c r="B140" s="16" t="s">
        <v>9109</v>
      </c>
      <c r="C140" s="17" t="s">
        <v>135</v>
      </c>
      <c r="D140" s="18" t="s">
        <v>8995</v>
      </c>
      <c r="E140" s="18"/>
      <c r="F140" s="18"/>
      <c r="G140" s="18"/>
      <c r="H140" s="18"/>
      <c r="I140" s="18"/>
      <c r="J140" s="5"/>
      <c r="K140" s="19">
        <v>38887.5</v>
      </c>
      <c r="L140" s="7">
        <v>38887.5</v>
      </c>
      <c r="M140" s="5"/>
      <c r="N140" s="5"/>
      <c r="O140" s="20">
        <v>9</v>
      </c>
      <c r="P140" s="8">
        <v>9</v>
      </c>
      <c r="Q140" s="5"/>
    </row>
    <row r="141" spans="1:18" ht="24" x14ac:dyDescent="0.2">
      <c r="A141" s="16" t="s">
        <v>2</v>
      </c>
      <c r="B141" s="16" t="s">
        <v>9109</v>
      </c>
      <c r="C141" s="17" t="s">
        <v>136</v>
      </c>
      <c r="D141" s="18" t="s">
        <v>8995</v>
      </c>
      <c r="E141" s="18"/>
      <c r="F141" s="18"/>
      <c r="G141" s="18"/>
      <c r="H141" s="18"/>
      <c r="I141" s="18"/>
      <c r="J141" s="5"/>
      <c r="K141" s="19">
        <v>4275</v>
      </c>
      <c r="L141" s="7">
        <v>4275</v>
      </c>
      <c r="M141" s="5"/>
      <c r="N141" s="5"/>
      <c r="O141" s="20">
        <v>1</v>
      </c>
      <c r="P141" s="8">
        <v>1</v>
      </c>
      <c r="Q141" s="5"/>
    </row>
    <row r="142" spans="1:18" ht="24" x14ac:dyDescent="0.2">
      <c r="A142" s="16" t="s">
        <v>2</v>
      </c>
      <c r="B142" s="16" t="s">
        <v>9109</v>
      </c>
      <c r="C142" s="17" t="s">
        <v>137</v>
      </c>
      <c r="D142" s="18" t="s">
        <v>9004</v>
      </c>
      <c r="E142" s="26">
        <f>J142-L142</f>
        <v>3989.07</v>
      </c>
      <c r="F142" s="26">
        <f>N142-P142</f>
        <v>2</v>
      </c>
      <c r="G142" s="26" t="s">
        <v>9000</v>
      </c>
      <c r="H142" s="21" t="s">
        <v>9533</v>
      </c>
      <c r="I142" s="18"/>
      <c r="J142" s="19">
        <v>3989.07</v>
      </c>
      <c r="K142" s="5"/>
      <c r="L142" s="6"/>
      <c r="M142" s="19">
        <v>3989.07</v>
      </c>
      <c r="N142" s="20">
        <v>2</v>
      </c>
      <c r="O142" s="5"/>
      <c r="P142" s="6"/>
      <c r="Q142" s="20">
        <v>2</v>
      </c>
      <c r="R142" s="76" t="str">
        <f>VLOOKUP(C142,[3]НВЛ!$E$17:$Y$197,21,FALSE)</f>
        <v>в производство</v>
      </c>
    </row>
    <row r="143" spans="1:18" ht="24" x14ac:dyDescent="0.2">
      <c r="A143" s="16" t="s">
        <v>2</v>
      </c>
      <c r="B143" s="16" t="s">
        <v>9109</v>
      </c>
      <c r="C143" s="17" t="s">
        <v>138</v>
      </c>
      <c r="D143" s="18" t="s">
        <v>8995</v>
      </c>
      <c r="E143" s="18"/>
      <c r="F143" s="18"/>
      <c r="G143" s="18"/>
      <c r="H143" s="18"/>
      <c r="I143" s="18"/>
      <c r="J143" s="5"/>
      <c r="K143" s="19">
        <v>5260</v>
      </c>
      <c r="L143" s="7">
        <v>5260</v>
      </c>
      <c r="M143" s="5"/>
      <c r="N143" s="5"/>
      <c r="O143" s="20">
        <v>2</v>
      </c>
      <c r="P143" s="8">
        <v>2</v>
      </c>
      <c r="Q143" s="5"/>
    </row>
    <row r="144" spans="1:18" ht="24" x14ac:dyDescent="0.2">
      <c r="A144" s="16" t="s">
        <v>2</v>
      </c>
      <c r="B144" s="16" t="s">
        <v>9109</v>
      </c>
      <c r="C144" s="17" t="s">
        <v>139</v>
      </c>
      <c r="D144" s="18" t="s">
        <v>8995</v>
      </c>
      <c r="E144" s="18"/>
      <c r="F144" s="18"/>
      <c r="G144" s="18"/>
      <c r="H144" s="18"/>
      <c r="I144" s="18"/>
      <c r="J144" s="5"/>
      <c r="K144" s="19">
        <v>27576</v>
      </c>
      <c r="L144" s="7">
        <v>12090</v>
      </c>
      <c r="M144" s="19">
        <v>15486</v>
      </c>
      <c r="N144" s="5"/>
      <c r="O144" s="20">
        <v>5</v>
      </c>
      <c r="P144" s="8">
        <v>2</v>
      </c>
      <c r="Q144" s="20">
        <v>3</v>
      </c>
    </row>
    <row r="145" spans="1:17" ht="24" x14ac:dyDescent="0.2">
      <c r="A145" s="16" t="s">
        <v>2</v>
      </c>
      <c r="B145" s="16" t="s">
        <v>9109</v>
      </c>
      <c r="C145" s="17" t="s">
        <v>140</v>
      </c>
      <c r="D145" s="18" t="s">
        <v>8995</v>
      </c>
      <c r="E145" s="18"/>
      <c r="F145" s="18"/>
      <c r="G145" s="18"/>
      <c r="H145" s="18"/>
      <c r="I145" s="18"/>
      <c r="J145" s="5"/>
      <c r="K145" s="19">
        <v>10320</v>
      </c>
      <c r="L145" s="6"/>
      <c r="M145" s="19">
        <v>10320</v>
      </c>
      <c r="N145" s="5"/>
      <c r="O145" s="20">
        <v>2</v>
      </c>
      <c r="P145" s="6"/>
      <c r="Q145" s="20">
        <v>2</v>
      </c>
    </row>
    <row r="146" spans="1:17" ht="24" x14ac:dyDescent="0.2">
      <c r="A146" s="16" t="s">
        <v>2</v>
      </c>
      <c r="B146" s="16" t="s">
        <v>9109</v>
      </c>
      <c r="C146" s="17" t="s">
        <v>141</v>
      </c>
      <c r="D146" s="18" t="s">
        <v>8995</v>
      </c>
      <c r="E146" s="18"/>
      <c r="F146" s="18"/>
      <c r="G146" s="18"/>
      <c r="H146" s="18"/>
      <c r="I146" s="18"/>
      <c r="J146" s="5"/>
      <c r="K146" s="19">
        <v>15120</v>
      </c>
      <c r="L146" s="6"/>
      <c r="M146" s="19">
        <v>15120</v>
      </c>
      <c r="N146" s="5"/>
      <c r="O146" s="20">
        <v>2</v>
      </c>
      <c r="P146" s="6"/>
      <c r="Q146" s="20">
        <v>2</v>
      </c>
    </row>
    <row r="147" spans="1:17" ht="24" x14ac:dyDescent="0.2">
      <c r="A147" s="16" t="s">
        <v>2</v>
      </c>
      <c r="B147" s="16" t="s">
        <v>9109</v>
      </c>
      <c r="C147" s="17" t="s">
        <v>142</v>
      </c>
      <c r="D147" s="18" t="s">
        <v>8995</v>
      </c>
      <c r="E147" s="18"/>
      <c r="F147" s="18"/>
      <c r="G147" s="18"/>
      <c r="H147" s="18"/>
      <c r="I147" s="18"/>
      <c r="J147" s="5"/>
      <c r="K147" s="21">
        <v>387.42</v>
      </c>
      <c r="L147" s="9">
        <v>387.42</v>
      </c>
      <c r="M147" s="5"/>
      <c r="N147" s="5"/>
      <c r="O147" s="20">
        <v>1</v>
      </c>
      <c r="P147" s="8">
        <v>1</v>
      </c>
      <c r="Q147" s="5"/>
    </row>
    <row r="148" spans="1:17" ht="24" x14ac:dyDescent="0.2">
      <c r="A148" s="16" t="s">
        <v>2</v>
      </c>
      <c r="B148" s="16" t="s">
        <v>9109</v>
      </c>
      <c r="C148" s="17" t="s">
        <v>143</v>
      </c>
      <c r="D148" s="18" t="s">
        <v>8995</v>
      </c>
      <c r="E148" s="18"/>
      <c r="F148" s="18"/>
      <c r="G148" s="18"/>
      <c r="H148" s="18"/>
      <c r="I148" s="18"/>
      <c r="J148" s="5"/>
      <c r="K148" s="21">
        <v>534.96</v>
      </c>
      <c r="L148" s="9">
        <v>534.96</v>
      </c>
      <c r="M148" s="5"/>
      <c r="N148" s="5"/>
      <c r="O148" s="20">
        <v>1</v>
      </c>
      <c r="P148" s="8">
        <v>1</v>
      </c>
      <c r="Q148" s="5"/>
    </row>
    <row r="149" spans="1:17" ht="24" x14ac:dyDescent="0.2">
      <c r="A149" s="16" t="s">
        <v>2</v>
      </c>
      <c r="B149" s="16" t="s">
        <v>9109</v>
      </c>
      <c r="C149" s="17" t="s">
        <v>144</v>
      </c>
      <c r="D149" s="18" t="s">
        <v>8995</v>
      </c>
      <c r="E149" s="18"/>
      <c r="F149" s="18"/>
      <c r="G149" s="18"/>
      <c r="H149" s="18"/>
      <c r="I149" s="18"/>
      <c r="J149" s="5"/>
      <c r="K149" s="19">
        <v>1370</v>
      </c>
      <c r="L149" s="7">
        <v>1370</v>
      </c>
      <c r="M149" s="5"/>
      <c r="N149" s="5"/>
      <c r="O149" s="20">
        <v>1</v>
      </c>
      <c r="P149" s="8">
        <v>1</v>
      </c>
      <c r="Q149" s="5"/>
    </row>
    <row r="150" spans="1:17" ht="24" x14ac:dyDescent="0.2">
      <c r="A150" s="16" t="s">
        <v>2</v>
      </c>
      <c r="B150" s="16" t="s">
        <v>9109</v>
      </c>
      <c r="C150" s="17" t="s">
        <v>145</v>
      </c>
      <c r="D150" s="18" t="s">
        <v>8995</v>
      </c>
      <c r="E150" s="18"/>
      <c r="F150" s="18"/>
      <c r="G150" s="18"/>
      <c r="H150" s="18"/>
      <c r="I150" s="18"/>
      <c r="J150" s="5"/>
      <c r="K150" s="19">
        <v>1370</v>
      </c>
      <c r="L150" s="6"/>
      <c r="M150" s="19">
        <v>1370</v>
      </c>
      <c r="N150" s="5"/>
      <c r="O150" s="20">
        <v>1</v>
      </c>
      <c r="P150" s="6"/>
      <c r="Q150" s="20">
        <v>1</v>
      </c>
    </row>
    <row r="151" spans="1:17" ht="24" x14ac:dyDescent="0.2">
      <c r="A151" s="16" t="s">
        <v>2</v>
      </c>
      <c r="B151" s="16" t="s">
        <v>9109</v>
      </c>
      <c r="C151" s="17" t="s">
        <v>146</v>
      </c>
      <c r="D151" s="18" t="s">
        <v>8995</v>
      </c>
      <c r="E151" s="18"/>
      <c r="F151" s="18"/>
      <c r="G151" s="18"/>
      <c r="H151" s="18"/>
      <c r="I151" s="18"/>
      <c r="J151" s="5"/>
      <c r="K151" s="21">
        <v>234.79</v>
      </c>
      <c r="L151" s="9">
        <v>234.79</v>
      </c>
      <c r="M151" s="5"/>
      <c r="N151" s="5"/>
      <c r="O151" s="20">
        <v>1</v>
      </c>
      <c r="P151" s="8">
        <v>1</v>
      </c>
      <c r="Q151" s="5"/>
    </row>
    <row r="152" spans="1:17" ht="24" x14ac:dyDescent="0.2">
      <c r="A152" s="16" t="s">
        <v>2</v>
      </c>
      <c r="B152" s="16" t="s">
        <v>9109</v>
      </c>
      <c r="C152" s="17" t="s">
        <v>147</v>
      </c>
      <c r="D152" s="18" t="s">
        <v>8995</v>
      </c>
      <c r="E152" s="26">
        <f>J152-L152</f>
        <v>-7450.3099999999995</v>
      </c>
      <c r="F152" s="26">
        <f>N152-P152</f>
        <v>-9</v>
      </c>
      <c r="G152" s="26"/>
      <c r="H152" s="26"/>
      <c r="I152" s="18"/>
      <c r="J152" s="19">
        <v>1495</v>
      </c>
      <c r="K152" s="19">
        <v>10250.31</v>
      </c>
      <c r="L152" s="7">
        <v>8945.31</v>
      </c>
      <c r="M152" s="19">
        <v>2800</v>
      </c>
      <c r="N152" s="20">
        <v>2</v>
      </c>
      <c r="O152" s="20">
        <v>12</v>
      </c>
      <c r="P152" s="8">
        <v>11</v>
      </c>
      <c r="Q152" s="20">
        <v>3</v>
      </c>
    </row>
    <row r="153" spans="1:17" ht="24" x14ac:dyDescent="0.2">
      <c r="A153" s="16" t="s">
        <v>2</v>
      </c>
      <c r="B153" s="16" t="s">
        <v>9109</v>
      </c>
      <c r="C153" s="17" t="s">
        <v>148</v>
      </c>
      <c r="D153" s="18" t="s">
        <v>8995</v>
      </c>
      <c r="E153" s="18"/>
      <c r="F153" s="18"/>
      <c r="G153" s="18"/>
      <c r="H153" s="18"/>
      <c r="I153" s="18"/>
      <c r="J153" s="5"/>
      <c r="K153" s="21">
        <v>381.53</v>
      </c>
      <c r="L153" s="9">
        <v>381.53</v>
      </c>
      <c r="M153" s="5"/>
      <c r="N153" s="5"/>
      <c r="O153" s="20">
        <v>1</v>
      </c>
      <c r="P153" s="8">
        <v>1</v>
      </c>
      <c r="Q153" s="5"/>
    </row>
    <row r="154" spans="1:17" ht="24" x14ac:dyDescent="0.2">
      <c r="A154" s="16" t="s">
        <v>2</v>
      </c>
      <c r="B154" s="16" t="s">
        <v>9109</v>
      </c>
      <c r="C154" s="17" t="s">
        <v>149</v>
      </c>
      <c r="D154" s="18" t="s">
        <v>8995</v>
      </c>
      <c r="E154" s="18"/>
      <c r="F154" s="18"/>
      <c r="G154" s="18"/>
      <c r="H154" s="18"/>
      <c r="I154" s="18"/>
      <c r="J154" s="5"/>
      <c r="K154" s="19">
        <v>14833.33</v>
      </c>
      <c r="L154" s="6"/>
      <c r="M154" s="19">
        <v>14833.33</v>
      </c>
      <c r="N154" s="5"/>
      <c r="O154" s="20">
        <v>2</v>
      </c>
      <c r="P154" s="6"/>
      <c r="Q154" s="20">
        <v>2</v>
      </c>
    </row>
    <row r="155" spans="1:17" ht="24" x14ac:dyDescent="0.2">
      <c r="A155" s="16" t="s">
        <v>2</v>
      </c>
      <c r="B155" s="16" t="s">
        <v>9109</v>
      </c>
      <c r="C155" s="17" t="s">
        <v>150</v>
      </c>
      <c r="D155" s="18" t="s">
        <v>8995</v>
      </c>
      <c r="E155" s="18"/>
      <c r="F155" s="18"/>
      <c r="G155" s="18"/>
      <c r="H155" s="18"/>
      <c r="I155" s="18"/>
      <c r="J155" s="19">
        <v>10012.5</v>
      </c>
      <c r="K155" s="5"/>
      <c r="L155" s="7">
        <v>10012.5</v>
      </c>
      <c r="M155" s="5"/>
      <c r="N155" s="20">
        <v>2</v>
      </c>
      <c r="O155" s="5"/>
      <c r="P155" s="8">
        <v>2</v>
      </c>
      <c r="Q155" s="5"/>
    </row>
    <row r="156" spans="1:17" ht="24" x14ac:dyDescent="0.2">
      <c r="A156" s="16" t="s">
        <v>2</v>
      </c>
      <c r="B156" s="16" t="s">
        <v>9109</v>
      </c>
      <c r="C156" s="17" t="s">
        <v>151</v>
      </c>
      <c r="D156" s="18" t="s">
        <v>8995</v>
      </c>
      <c r="E156" s="18"/>
      <c r="F156" s="18"/>
      <c r="G156" s="18"/>
      <c r="H156" s="18"/>
      <c r="I156" s="18"/>
      <c r="J156" s="5"/>
      <c r="K156" s="19">
        <v>23086.67</v>
      </c>
      <c r="L156" s="7">
        <v>23086.67</v>
      </c>
      <c r="M156" s="5"/>
      <c r="N156" s="5"/>
      <c r="O156" s="20">
        <v>4</v>
      </c>
      <c r="P156" s="8">
        <v>4</v>
      </c>
      <c r="Q156" s="5"/>
    </row>
    <row r="157" spans="1:17" ht="24" x14ac:dyDescent="0.2">
      <c r="A157" s="16" t="s">
        <v>2</v>
      </c>
      <c r="B157" s="16" t="s">
        <v>9109</v>
      </c>
      <c r="C157" s="17" t="s">
        <v>152</v>
      </c>
      <c r="D157" s="18" t="str">
        <f>VLOOKUP(C157,[2]итоговая!$C$6:$H$1018,4,FALSE)</f>
        <v>Аварийный резерв</v>
      </c>
      <c r="E157" s="26">
        <f t="shared" ref="E157:E158" si="16">J157-L157</f>
        <v>397.4</v>
      </c>
      <c r="F157" s="26">
        <f t="shared" ref="F157:F158" si="17">N157-P157</f>
        <v>1</v>
      </c>
      <c r="G157" s="26" t="s">
        <v>9000</v>
      </c>
      <c r="H157" s="26" t="str">
        <f>VLOOKUP(C157,[2]итоговая!$C$6:$H$1018,6,FALSE)</f>
        <v>Аварийный резерв</v>
      </c>
      <c r="I157" s="18"/>
      <c r="J157" s="21">
        <v>397.4</v>
      </c>
      <c r="K157" s="5"/>
      <c r="L157" s="6"/>
      <c r="M157" s="21">
        <v>397.4</v>
      </c>
      <c r="N157" s="20">
        <v>1</v>
      </c>
      <c r="O157" s="5"/>
      <c r="P157" s="6"/>
      <c r="Q157" s="20">
        <v>1</v>
      </c>
    </row>
    <row r="158" spans="1:17" ht="24" x14ac:dyDescent="0.2">
      <c r="A158" s="16" t="s">
        <v>2</v>
      </c>
      <c r="B158" s="16" t="s">
        <v>9109</v>
      </c>
      <c r="C158" s="17" t="s">
        <v>153</v>
      </c>
      <c r="D158" s="18" t="str">
        <f>VLOOKUP(C158,[2]итоговая!$C$6:$H$1018,4,FALSE)</f>
        <v>Аварийный резерв</v>
      </c>
      <c r="E158" s="26">
        <f t="shared" si="16"/>
        <v>619.32000000000005</v>
      </c>
      <c r="F158" s="26">
        <f t="shared" si="17"/>
        <v>1</v>
      </c>
      <c r="G158" s="26" t="s">
        <v>9000</v>
      </c>
      <c r="H158" s="26" t="str">
        <f>VLOOKUP(C158,[2]итоговая!$C$6:$H$1018,6,FALSE)</f>
        <v>Аварийный резерв</v>
      </c>
      <c r="I158" s="18"/>
      <c r="J158" s="21">
        <v>619.32000000000005</v>
      </c>
      <c r="K158" s="5"/>
      <c r="L158" s="6"/>
      <c r="M158" s="21">
        <v>619.32000000000005</v>
      </c>
      <c r="N158" s="20">
        <v>1</v>
      </c>
      <c r="O158" s="5"/>
      <c r="P158" s="6"/>
      <c r="Q158" s="20">
        <v>1</v>
      </c>
    </row>
    <row r="159" spans="1:17" ht="24" x14ac:dyDescent="0.2">
      <c r="A159" s="16" t="s">
        <v>2</v>
      </c>
      <c r="B159" s="16" t="s">
        <v>9109</v>
      </c>
      <c r="C159" s="17" t="s">
        <v>154</v>
      </c>
      <c r="D159" s="18" t="s">
        <v>8995</v>
      </c>
      <c r="E159" s="18"/>
      <c r="F159" s="18"/>
      <c r="G159" s="18"/>
      <c r="H159" s="18"/>
      <c r="I159" s="18"/>
      <c r="J159" s="5"/>
      <c r="K159" s="21">
        <v>861.5</v>
      </c>
      <c r="L159" s="9">
        <v>861.5</v>
      </c>
      <c r="M159" s="5"/>
      <c r="N159" s="5"/>
      <c r="O159" s="20">
        <v>2</v>
      </c>
      <c r="P159" s="8">
        <v>2</v>
      </c>
      <c r="Q159" s="5"/>
    </row>
    <row r="160" spans="1:17" ht="24" x14ac:dyDescent="0.2">
      <c r="A160" s="16" t="s">
        <v>2</v>
      </c>
      <c r="B160" s="16" t="s">
        <v>9109</v>
      </c>
      <c r="C160" s="17" t="s">
        <v>155</v>
      </c>
      <c r="D160" s="18" t="s">
        <v>8995</v>
      </c>
      <c r="E160" s="18"/>
      <c r="F160" s="18"/>
      <c r="G160" s="18"/>
      <c r="H160" s="18"/>
      <c r="I160" s="18"/>
      <c r="J160" s="5"/>
      <c r="K160" s="19">
        <v>2127.5</v>
      </c>
      <c r="L160" s="7">
        <v>2127.5</v>
      </c>
      <c r="M160" s="5"/>
      <c r="N160" s="5"/>
      <c r="O160" s="20">
        <v>3</v>
      </c>
      <c r="P160" s="8">
        <v>3</v>
      </c>
      <c r="Q160" s="5"/>
    </row>
    <row r="161" spans="1:17" ht="24" x14ac:dyDescent="0.2">
      <c r="A161" s="16" t="s">
        <v>2</v>
      </c>
      <c r="B161" s="16" t="s">
        <v>9109</v>
      </c>
      <c r="C161" s="17" t="s">
        <v>156</v>
      </c>
      <c r="D161" s="18" t="s">
        <v>8995</v>
      </c>
      <c r="E161" s="18"/>
      <c r="F161" s="18"/>
      <c r="G161" s="18"/>
      <c r="H161" s="18"/>
      <c r="I161" s="18"/>
      <c r="J161" s="5"/>
      <c r="K161" s="19">
        <v>6190</v>
      </c>
      <c r="L161" s="7">
        <v>6190</v>
      </c>
      <c r="M161" s="5"/>
      <c r="N161" s="5"/>
      <c r="O161" s="20">
        <v>2</v>
      </c>
      <c r="P161" s="8">
        <v>2</v>
      </c>
      <c r="Q161" s="5"/>
    </row>
    <row r="162" spans="1:17" ht="24" x14ac:dyDescent="0.2">
      <c r="A162" s="16" t="s">
        <v>2</v>
      </c>
      <c r="B162" s="16" t="s">
        <v>9109</v>
      </c>
      <c r="C162" s="17" t="s">
        <v>157</v>
      </c>
      <c r="D162" s="18" t="s">
        <v>8995</v>
      </c>
      <c r="E162" s="18"/>
      <c r="F162" s="18"/>
      <c r="G162" s="18"/>
      <c r="H162" s="18"/>
      <c r="I162" s="18"/>
      <c r="J162" s="5"/>
      <c r="K162" s="19">
        <v>1334.3</v>
      </c>
      <c r="L162" s="9">
        <v>444.77</v>
      </c>
      <c r="M162" s="21">
        <v>889.53</v>
      </c>
      <c r="N162" s="5"/>
      <c r="O162" s="20">
        <v>3</v>
      </c>
      <c r="P162" s="8">
        <v>1</v>
      </c>
      <c r="Q162" s="20">
        <v>2</v>
      </c>
    </row>
    <row r="163" spans="1:17" ht="24" x14ac:dyDescent="0.2">
      <c r="A163" s="16" t="s">
        <v>2</v>
      </c>
      <c r="B163" s="16" t="s">
        <v>9109</v>
      </c>
      <c r="C163" s="17" t="s">
        <v>158</v>
      </c>
      <c r="D163" s="18" t="s">
        <v>8995</v>
      </c>
      <c r="E163" s="18"/>
      <c r="F163" s="18"/>
      <c r="G163" s="18"/>
      <c r="H163" s="18"/>
      <c r="I163" s="18"/>
      <c r="J163" s="5"/>
      <c r="K163" s="19">
        <v>1838.62</v>
      </c>
      <c r="L163" s="7">
        <v>1225.75</v>
      </c>
      <c r="M163" s="21">
        <v>612.87</v>
      </c>
      <c r="N163" s="5"/>
      <c r="O163" s="20">
        <v>3</v>
      </c>
      <c r="P163" s="8">
        <v>2</v>
      </c>
      <c r="Q163" s="20">
        <v>1</v>
      </c>
    </row>
    <row r="164" spans="1:17" ht="24" x14ac:dyDescent="0.2">
      <c r="A164" s="16" t="s">
        <v>2</v>
      </c>
      <c r="B164" s="16" t="s">
        <v>9109</v>
      </c>
      <c r="C164" s="17" t="s">
        <v>159</v>
      </c>
      <c r="D164" s="18" t="s">
        <v>8995</v>
      </c>
      <c r="E164" s="18"/>
      <c r="F164" s="18"/>
      <c r="G164" s="18"/>
      <c r="H164" s="18"/>
      <c r="I164" s="18"/>
      <c r="J164" s="5"/>
      <c r="K164" s="19">
        <v>1135.96</v>
      </c>
      <c r="L164" s="7">
        <v>1135.96</v>
      </c>
      <c r="M164" s="5"/>
      <c r="N164" s="5"/>
      <c r="O164" s="20">
        <v>1</v>
      </c>
      <c r="P164" s="8">
        <v>1</v>
      </c>
      <c r="Q164" s="5"/>
    </row>
    <row r="165" spans="1:17" ht="24" x14ac:dyDescent="0.2">
      <c r="A165" s="16" t="s">
        <v>2</v>
      </c>
      <c r="B165" s="16" t="s">
        <v>9109</v>
      </c>
      <c r="C165" s="17" t="s">
        <v>160</v>
      </c>
      <c r="D165" s="18" t="str">
        <f>VLOOKUP(C165,[2]итоговая!$C$6:$H$1018,4,FALSE)</f>
        <v>Аварийный резерв</v>
      </c>
      <c r="E165" s="26">
        <f>J165-L165</f>
        <v>5135.21</v>
      </c>
      <c r="F165" s="26">
        <f>N165-P165</f>
        <v>1</v>
      </c>
      <c r="G165" s="26" t="s">
        <v>9000</v>
      </c>
      <c r="H165" s="26" t="str">
        <f>VLOOKUP(C165,[2]итоговая!$C$6:$H$1018,6,FALSE)</f>
        <v>Аварийный резерв</v>
      </c>
      <c r="I165" s="18"/>
      <c r="J165" s="19">
        <v>5135.21</v>
      </c>
      <c r="K165" s="5"/>
      <c r="L165" s="6"/>
      <c r="M165" s="19">
        <v>5135.21</v>
      </c>
      <c r="N165" s="20">
        <v>1</v>
      </c>
      <c r="O165" s="5"/>
      <c r="P165" s="6"/>
      <c r="Q165" s="20">
        <v>1</v>
      </c>
    </row>
    <row r="166" spans="1:17" ht="24" x14ac:dyDescent="0.2">
      <c r="A166" s="16" t="s">
        <v>2</v>
      </c>
      <c r="B166" s="16" t="s">
        <v>9109</v>
      </c>
      <c r="C166" s="17" t="s">
        <v>161</v>
      </c>
      <c r="D166" s="18" t="s">
        <v>8995</v>
      </c>
      <c r="E166" s="18"/>
      <c r="F166" s="18"/>
      <c r="G166" s="18"/>
      <c r="H166" s="18"/>
      <c r="I166" s="18"/>
      <c r="J166" s="5"/>
      <c r="K166" s="19">
        <v>47500</v>
      </c>
      <c r="L166" s="7">
        <v>47500</v>
      </c>
      <c r="M166" s="5"/>
      <c r="N166" s="5"/>
      <c r="O166" s="20">
        <v>1</v>
      </c>
      <c r="P166" s="8">
        <v>1</v>
      </c>
      <c r="Q166" s="5"/>
    </row>
    <row r="167" spans="1:17" ht="24" x14ac:dyDescent="0.2">
      <c r="A167" s="16" t="s">
        <v>2</v>
      </c>
      <c r="B167" s="16" t="s">
        <v>9109</v>
      </c>
      <c r="C167" s="17" t="s">
        <v>162</v>
      </c>
      <c r="D167" s="18" t="s">
        <v>8995</v>
      </c>
      <c r="E167" s="18"/>
      <c r="F167" s="18"/>
      <c r="G167" s="18"/>
      <c r="H167" s="18"/>
      <c r="I167" s="18"/>
      <c r="J167" s="19">
        <v>3151.37</v>
      </c>
      <c r="K167" s="5"/>
      <c r="L167" s="7">
        <v>3151.37</v>
      </c>
      <c r="M167" s="5"/>
      <c r="N167" s="20">
        <v>1</v>
      </c>
      <c r="O167" s="5"/>
      <c r="P167" s="8">
        <v>1</v>
      </c>
      <c r="Q167" s="5"/>
    </row>
    <row r="168" spans="1:17" ht="24" x14ac:dyDescent="0.2">
      <c r="A168" s="16" t="s">
        <v>2</v>
      </c>
      <c r="B168" s="16" t="s">
        <v>9109</v>
      </c>
      <c r="C168" s="17" t="s">
        <v>163</v>
      </c>
      <c r="D168" s="18" t="s">
        <v>8995</v>
      </c>
      <c r="E168" s="18"/>
      <c r="F168" s="18"/>
      <c r="G168" s="18"/>
      <c r="H168" s="18"/>
      <c r="I168" s="18"/>
      <c r="J168" s="5"/>
      <c r="K168" s="19">
        <v>2575.2800000000002</v>
      </c>
      <c r="L168" s="7">
        <v>2575.2800000000002</v>
      </c>
      <c r="M168" s="5"/>
      <c r="N168" s="5"/>
      <c r="O168" s="20">
        <v>1</v>
      </c>
      <c r="P168" s="8">
        <v>1</v>
      </c>
      <c r="Q168" s="5"/>
    </row>
    <row r="169" spans="1:17" ht="24" x14ac:dyDescent="0.2">
      <c r="A169" s="16" t="s">
        <v>2</v>
      </c>
      <c r="B169" s="16" t="s">
        <v>9109</v>
      </c>
      <c r="C169" s="17" t="s">
        <v>164</v>
      </c>
      <c r="D169" s="18" t="s">
        <v>8995</v>
      </c>
      <c r="E169" s="18"/>
      <c r="F169" s="18"/>
      <c r="G169" s="18"/>
      <c r="H169" s="18"/>
      <c r="I169" s="18"/>
      <c r="J169" s="5"/>
      <c r="K169" s="21">
        <v>686.67</v>
      </c>
      <c r="L169" s="9">
        <v>686.67</v>
      </c>
      <c r="M169" s="5"/>
      <c r="N169" s="5"/>
      <c r="O169" s="20">
        <v>2</v>
      </c>
      <c r="P169" s="8">
        <v>2</v>
      </c>
      <c r="Q169" s="5"/>
    </row>
    <row r="170" spans="1:17" ht="24" x14ac:dyDescent="0.2">
      <c r="A170" s="16" t="s">
        <v>2</v>
      </c>
      <c r="B170" s="16" t="s">
        <v>9109</v>
      </c>
      <c r="C170" s="17" t="s">
        <v>165</v>
      </c>
      <c r="D170" s="18" t="s">
        <v>8995</v>
      </c>
      <c r="E170" s="18"/>
      <c r="F170" s="18"/>
      <c r="G170" s="18"/>
      <c r="H170" s="18"/>
      <c r="I170" s="18"/>
      <c r="J170" s="5"/>
      <c r="K170" s="21">
        <v>227.5</v>
      </c>
      <c r="L170" s="9">
        <v>227.5</v>
      </c>
      <c r="M170" s="5"/>
      <c r="N170" s="5"/>
      <c r="O170" s="20">
        <v>1</v>
      </c>
      <c r="P170" s="8">
        <v>1</v>
      </c>
      <c r="Q170" s="5"/>
    </row>
    <row r="171" spans="1:17" ht="24" x14ac:dyDescent="0.2">
      <c r="A171" s="16" t="s">
        <v>2</v>
      </c>
      <c r="B171" s="16" t="s">
        <v>9109</v>
      </c>
      <c r="C171" s="17" t="s">
        <v>166</v>
      </c>
      <c r="D171" s="18" t="str">
        <f>VLOOKUP(C171,[2]итоговая!$C$6:$H$1018,4,FALSE)</f>
        <v>Аварийный резерв</v>
      </c>
      <c r="E171" s="26">
        <f t="shared" ref="E171:E172" si="18">J171-L171</f>
        <v>374.5</v>
      </c>
      <c r="F171" s="26">
        <f t="shared" ref="F171:F172" si="19">N171-P171</f>
        <v>1</v>
      </c>
      <c r="G171" s="26" t="s">
        <v>9000</v>
      </c>
      <c r="H171" s="26" t="str">
        <f>VLOOKUP(C171,[2]итоговая!$C$6:$H$1018,6,FALSE)</f>
        <v>Аварийный резерв</v>
      </c>
      <c r="I171" s="18"/>
      <c r="J171" s="19">
        <v>1123.51</v>
      </c>
      <c r="K171" s="5"/>
      <c r="L171" s="9">
        <v>749.01</v>
      </c>
      <c r="M171" s="21">
        <v>374.5</v>
      </c>
      <c r="N171" s="20">
        <v>3</v>
      </c>
      <c r="O171" s="5"/>
      <c r="P171" s="8">
        <v>2</v>
      </c>
      <c r="Q171" s="20">
        <v>1</v>
      </c>
    </row>
    <row r="172" spans="1:17" ht="24" x14ac:dyDescent="0.2">
      <c r="A172" s="16" t="s">
        <v>2</v>
      </c>
      <c r="B172" s="16" t="s">
        <v>9109</v>
      </c>
      <c r="C172" s="17" t="s">
        <v>167</v>
      </c>
      <c r="D172" s="18" t="str">
        <f>VLOOKUP(C172,[2]итоговая!$C$6:$H$1018,4,FALSE)</f>
        <v>Аварийный резерв</v>
      </c>
      <c r="E172" s="26">
        <f t="shared" si="18"/>
        <v>4484</v>
      </c>
      <c r="F172" s="26">
        <f t="shared" si="19"/>
        <v>1</v>
      </c>
      <c r="G172" s="26" t="s">
        <v>9000</v>
      </c>
      <c r="H172" s="26" t="str">
        <f>VLOOKUP(C172,[2]итоговая!$C$6:$H$1018,6,FALSE)</f>
        <v>Аварийный резерв</v>
      </c>
      <c r="I172" s="18"/>
      <c r="J172" s="19">
        <v>4484</v>
      </c>
      <c r="K172" s="5"/>
      <c r="L172" s="6"/>
      <c r="M172" s="19">
        <v>4484</v>
      </c>
      <c r="N172" s="20">
        <v>1</v>
      </c>
      <c r="O172" s="5"/>
      <c r="P172" s="6"/>
      <c r="Q172" s="20">
        <v>1</v>
      </c>
    </row>
    <row r="173" spans="1:17" ht="24" x14ac:dyDescent="0.2">
      <c r="A173" s="16" t="s">
        <v>2</v>
      </c>
      <c r="B173" s="16" t="s">
        <v>9109</v>
      </c>
      <c r="C173" s="17" t="s">
        <v>168</v>
      </c>
      <c r="D173" s="18" t="s">
        <v>8995</v>
      </c>
      <c r="E173" s="18"/>
      <c r="F173" s="18"/>
      <c r="G173" s="18"/>
      <c r="H173" s="18"/>
      <c r="I173" s="18"/>
      <c r="J173" s="5"/>
      <c r="K173" s="19">
        <v>6924.06</v>
      </c>
      <c r="L173" s="7">
        <v>6924.06</v>
      </c>
      <c r="M173" s="5"/>
      <c r="N173" s="5"/>
      <c r="O173" s="20">
        <v>1</v>
      </c>
      <c r="P173" s="8">
        <v>1</v>
      </c>
      <c r="Q173" s="5"/>
    </row>
    <row r="174" spans="1:17" ht="24" x14ac:dyDescent="0.2">
      <c r="A174" s="16" t="s">
        <v>2</v>
      </c>
      <c r="B174" s="16" t="s">
        <v>9109</v>
      </c>
      <c r="C174" s="17" t="s">
        <v>169</v>
      </c>
      <c r="D174" s="18" t="s">
        <v>8995</v>
      </c>
      <c r="E174" s="18"/>
      <c r="F174" s="18"/>
      <c r="G174" s="18"/>
      <c r="H174" s="18"/>
      <c r="I174" s="18"/>
      <c r="J174" s="5"/>
      <c r="K174" s="19">
        <v>2683.75</v>
      </c>
      <c r="L174" s="7">
        <v>2683.75</v>
      </c>
      <c r="M174" s="5"/>
      <c r="N174" s="5"/>
      <c r="O174" s="20">
        <v>1</v>
      </c>
      <c r="P174" s="8">
        <v>1</v>
      </c>
      <c r="Q174" s="5"/>
    </row>
    <row r="175" spans="1:17" ht="24" x14ac:dyDescent="0.2">
      <c r="A175" s="16" t="s">
        <v>2</v>
      </c>
      <c r="B175" s="16" t="s">
        <v>9109</v>
      </c>
      <c r="C175" s="17" t="s">
        <v>170</v>
      </c>
      <c r="D175" s="18" t="str">
        <f>VLOOKUP(C175,[2]итоговая!$C$6:$H$1018,4,FALSE)</f>
        <v>Аварийный резерв</v>
      </c>
      <c r="E175" s="26">
        <f>J175-L175</f>
        <v>9444.17</v>
      </c>
      <c r="F175" s="26">
        <f>N175-P175</f>
        <v>1</v>
      </c>
      <c r="G175" s="26" t="s">
        <v>9000</v>
      </c>
      <c r="H175" s="26" t="str">
        <f>VLOOKUP(C175,[2]итоговая!$C$6:$H$1018,6,FALSE)</f>
        <v>Аварийный резерв</v>
      </c>
      <c r="I175" s="18"/>
      <c r="J175" s="19">
        <v>9444.17</v>
      </c>
      <c r="K175" s="5"/>
      <c r="L175" s="6"/>
      <c r="M175" s="19">
        <v>9444.17</v>
      </c>
      <c r="N175" s="20">
        <v>1</v>
      </c>
      <c r="O175" s="5"/>
      <c r="P175" s="6"/>
      <c r="Q175" s="20">
        <v>1</v>
      </c>
    </row>
    <row r="176" spans="1:17" ht="24" x14ac:dyDescent="0.2">
      <c r="A176" s="16" t="s">
        <v>2</v>
      </c>
      <c r="B176" s="16" t="s">
        <v>9109</v>
      </c>
      <c r="C176" s="17" t="s">
        <v>171</v>
      </c>
      <c r="D176" s="18" t="s">
        <v>8995</v>
      </c>
      <c r="E176" s="18"/>
      <c r="F176" s="18"/>
      <c r="G176" s="18"/>
      <c r="H176" s="18"/>
      <c r="I176" s="18"/>
      <c r="J176" s="5"/>
      <c r="K176" s="19">
        <v>1851.18</v>
      </c>
      <c r="L176" s="7">
        <v>1851.18</v>
      </c>
      <c r="M176" s="5"/>
      <c r="N176" s="5"/>
      <c r="O176" s="20">
        <v>1</v>
      </c>
      <c r="P176" s="8">
        <v>1</v>
      </c>
      <c r="Q176" s="5"/>
    </row>
    <row r="177" spans="1:17" ht="24" x14ac:dyDescent="0.2">
      <c r="A177" s="16" t="s">
        <v>2</v>
      </c>
      <c r="B177" s="16" t="s">
        <v>9109</v>
      </c>
      <c r="C177" s="17" t="s">
        <v>172</v>
      </c>
      <c r="D177" s="18" t="s">
        <v>8995</v>
      </c>
      <c r="E177" s="18"/>
      <c r="F177" s="18"/>
      <c r="G177" s="18"/>
      <c r="H177" s="18"/>
      <c r="I177" s="18"/>
      <c r="J177" s="5"/>
      <c r="K177" s="19">
        <v>1574.16</v>
      </c>
      <c r="L177" s="7">
        <v>1574.16</v>
      </c>
      <c r="M177" s="5"/>
      <c r="N177" s="5"/>
      <c r="O177" s="20">
        <v>1</v>
      </c>
      <c r="P177" s="8">
        <v>1</v>
      </c>
      <c r="Q177" s="5"/>
    </row>
    <row r="178" spans="1:17" ht="24" x14ac:dyDescent="0.2">
      <c r="A178" s="16" t="s">
        <v>2</v>
      </c>
      <c r="B178" s="16" t="s">
        <v>9109</v>
      </c>
      <c r="C178" s="17" t="s">
        <v>173</v>
      </c>
      <c r="D178" s="18" t="s">
        <v>8995</v>
      </c>
      <c r="E178" s="18"/>
      <c r="F178" s="18"/>
      <c r="G178" s="18"/>
      <c r="H178" s="18"/>
      <c r="I178" s="18"/>
      <c r="J178" s="5"/>
      <c r="K178" s="19">
        <v>462134.96</v>
      </c>
      <c r="L178" s="7">
        <v>462134.96</v>
      </c>
      <c r="M178" s="5"/>
      <c r="N178" s="5"/>
      <c r="O178" s="20">
        <v>2</v>
      </c>
      <c r="P178" s="8">
        <v>2</v>
      </c>
      <c r="Q178" s="5"/>
    </row>
    <row r="179" spans="1:17" ht="24" x14ac:dyDescent="0.2">
      <c r="A179" s="16" t="s">
        <v>2</v>
      </c>
      <c r="B179" s="16" t="s">
        <v>9109</v>
      </c>
      <c r="C179" s="17" t="s">
        <v>174</v>
      </c>
      <c r="D179" s="18" t="s">
        <v>8995</v>
      </c>
      <c r="E179" s="18"/>
      <c r="F179" s="18"/>
      <c r="G179" s="18"/>
      <c r="H179" s="18"/>
      <c r="I179" s="18"/>
      <c r="J179" s="5"/>
      <c r="K179" s="19">
        <v>220833.33</v>
      </c>
      <c r="L179" s="7">
        <v>220833.33</v>
      </c>
      <c r="M179" s="5"/>
      <c r="N179" s="5"/>
      <c r="O179" s="20">
        <v>1</v>
      </c>
      <c r="P179" s="8">
        <v>1</v>
      </c>
      <c r="Q179" s="5"/>
    </row>
    <row r="180" spans="1:17" ht="24" x14ac:dyDescent="0.2">
      <c r="A180" s="16" t="s">
        <v>2</v>
      </c>
      <c r="B180" s="16" t="s">
        <v>9109</v>
      </c>
      <c r="C180" s="17" t="s">
        <v>175</v>
      </c>
      <c r="D180" s="18" t="s">
        <v>8995</v>
      </c>
      <c r="E180" s="18"/>
      <c r="F180" s="18"/>
      <c r="G180" s="18"/>
      <c r="H180" s="18"/>
      <c r="I180" s="18"/>
      <c r="J180" s="5"/>
      <c r="K180" s="19">
        <v>516552.63</v>
      </c>
      <c r="L180" s="7">
        <v>235833.33</v>
      </c>
      <c r="M180" s="19">
        <v>280719.3</v>
      </c>
      <c r="N180" s="5"/>
      <c r="O180" s="20">
        <v>2</v>
      </c>
      <c r="P180" s="8">
        <v>1</v>
      </c>
      <c r="Q180" s="20">
        <v>1</v>
      </c>
    </row>
    <row r="181" spans="1:17" ht="24" x14ac:dyDescent="0.2">
      <c r="A181" s="16" t="s">
        <v>2</v>
      </c>
      <c r="B181" s="16" t="s">
        <v>9109</v>
      </c>
      <c r="C181" s="17" t="s">
        <v>176</v>
      </c>
      <c r="D181" s="18" t="s">
        <v>8995</v>
      </c>
      <c r="E181" s="18"/>
      <c r="F181" s="18"/>
      <c r="G181" s="18"/>
      <c r="H181" s="18"/>
      <c r="I181" s="18"/>
      <c r="J181" s="5"/>
      <c r="K181" s="19">
        <v>2664.17</v>
      </c>
      <c r="L181" s="7">
        <v>2664.17</v>
      </c>
      <c r="M181" s="5"/>
      <c r="N181" s="5"/>
      <c r="O181" s="20">
        <v>1</v>
      </c>
      <c r="P181" s="8">
        <v>1</v>
      </c>
      <c r="Q181" s="5"/>
    </row>
    <row r="182" spans="1:17" ht="24" x14ac:dyDescent="0.2">
      <c r="A182" s="16" t="s">
        <v>2</v>
      </c>
      <c r="B182" s="16" t="s">
        <v>9109</v>
      </c>
      <c r="C182" s="17" t="s">
        <v>177</v>
      </c>
      <c r="D182" s="18" t="s">
        <v>8995</v>
      </c>
      <c r="E182" s="18"/>
      <c r="F182" s="18"/>
      <c r="G182" s="18"/>
      <c r="H182" s="18"/>
      <c r="I182" s="18"/>
      <c r="J182" s="5"/>
      <c r="K182" s="19">
        <v>11426.67</v>
      </c>
      <c r="L182" s="7">
        <v>11426.67</v>
      </c>
      <c r="M182" s="5"/>
      <c r="N182" s="5"/>
      <c r="O182" s="20">
        <v>8</v>
      </c>
      <c r="P182" s="8">
        <v>8</v>
      </c>
      <c r="Q182" s="5"/>
    </row>
    <row r="183" spans="1:17" ht="24" x14ac:dyDescent="0.2">
      <c r="A183" s="16" t="s">
        <v>2</v>
      </c>
      <c r="B183" s="16" t="s">
        <v>9109</v>
      </c>
      <c r="C183" s="17" t="s">
        <v>178</v>
      </c>
      <c r="D183" s="18" t="s">
        <v>8995</v>
      </c>
      <c r="E183" s="18"/>
      <c r="F183" s="18"/>
      <c r="G183" s="18"/>
      <c r="H183" s="18"/>
      <c r="I183" s="18"/>
      <c r="J183" s="5"/>
      <c r="K183" s="21">
        <v>348.33</v>
      </c>
      <c r="L183" s="9">
        <v>348.33</v>
      </c>
      <c r="M183" s="5"/>
      <c r="N183" s="5"/>
      <c r="O183" s="20">
        <v>1</v>
      </c>
      <c r="P183" s="8">
        <v>1</v>
      </c>
      <c r="Q183" s="5"/>
    </row>
    <row r="184" spans="1:17" ht="24" x14ac:dyDescent="0.2">
      <c r="A184" s="16" t="s">
        <v>2</v>
      </c>
      <c r="B184" s="16" t="s">
        <v>9109</v>
      </c>
      <c r="C184" s="17" t="s">
        <v>179</v>
      </c>
      <c r="D184" s="18" t="str">
        <f>VLOOKUP(C184,[2]итоговая!$C$6:$H$1018,4,FALSE)</f>
        <v>Аварийный резерв</v>
      </c>
      <c r="E184" s="26">
        <f>J184-L184</f>
        <v>208.92</v>
      </c>
      <c r="F184" s="26">
        <f>N184-P184</f>
        <v>11</v>
      </c>
      <c r="G184" s="26" t="s">
        <v>9000</v>
      </c>
      <c r="H184" s="26" t="str">
        <f>VLOOKUP(C184,[2]итоговая!$C$6:$H$1018,6,FALSE)</f>
        <v>Аварийный резерв</v>
      </c>
      <c r="I184" s="18"/>
      <c r="J184" s="21">
        <v>265.89</v>
      </c>
      <c r="K184" s="5"/>
      <c r="L184" s="9">
        <v>56.97</v>
      </c>
      <c r="M184" s="21">
        <v>208.92</v>
      </c>
      <c r="N184" s="20">
        <v>14</v>
      </c>
      <c r="O184" s="5"/>
      <c r="P184" s="8">
        <v>3</v>
      </c>
      <c r="Q184" s="20">
        <v>11</v>
      </c>
    </row>
    <row r="185" spans="1:17" ht="24" x14ac:dyDescent="0.2">
      <c r="A185" s="16" t="s">
        <v>2</v>
      </c>
      <c r="B185" s="16" t="s">
        <v>9109</v>
      </c>
      <c r="C185" s="17" t="s">
        <v>180</v>
      </c>
      <c r="D185" s="18" t="s">
        <v>8995</v>
      </c>
      <c r="E185" s="18"/>
      <c r="F185" s="18"/>
      <c r="G185" s="18"/>
      <c r="H185" s="18"/>
      <c r="I185" s="18"/>
      <c r="J185" s="5"/>
      <c r="K185" s="21">
        <v>310.63</v>
      </c>
      <c r="L185" s="9">
        <v>310.63</v>
      </c>
      <c r="M185" s="5"/>
      <c r="N185" s="5"/>
      <c r="O185" s="20">
        <v>2</v>
      </c>
      <c r="P185" s="8">
        <v>2</v>
      </c>
      <c r="Q185" s="5"/>
    </row>
    <row r="186" spans="1:17" ht="24" x14ac:dyDescent="0.2">
      <c r="A186" s="16" t="s">
        <v>2</v>
      </c>
      <c r="B186" s="16" t="s">
        <v>9109</v>
      </c>
      <c r="C186" s="17" t="s">
        <v>181</v>
      </c>
      <c r="D186" s="18" t="s">
        <v>8995</v>
      </c>
      <c r="E186" s="18"/>
      <c r="F186" s="18"/>
      <c r="G186" s="18"/>
      <c r="H186" s="18"/>
      <c r="I186" s="18"/>
      <c r="J186" s="5"/>
      <c r="K186" s="19">
        <v>1679.17</v>
      </c>
      <c r="L186" s="7">
        <v>1679.17</v>
      </c>
      <c r="M186" s="5"/>
      <c r="N186" s="5"/>
      <c r="O186" s="20">
        <v>50</v>
      </c>
      <c r="P186" s="8">
        <v>50</v>
      </c>
      <c r="Q186" s="5"/>
    </row>
    <row r="187" spans="1:17" ht="24" x14ac:dyDescent="0.2">
      <c r="A187" s="16" t="s">
        <v>2</v>
      </c>
      <c r="B187" s="16" t="s">
        <v>9109</v>
      </c>
      <c r="C187" s="17" t="s">
        <v>182</v>
      </c>
      <c r="D187" s="18" t="s">
        <v>8995</v>
      </c>
      <c r="E187" s="18"/>
      <c r="F187" s="18"/>
      <c r="G187" s="18"/>
      <c r="H187" s="18"/>
      <c r="I187" s="18"/>
      <c r="J187" s="21">
        <v>322.26</v>
      </c>
      <c r="K187" s="19">
        <v>2000</v>
      </c>
      <c r="L187" s="7">
        <v>2322.2600000000002</v>
      </c>
      <c r="M187" s="5"/>
      <c r="N187" s="20">
        <v>3</v>
      </c>
      <c r="O187" s="20">
        <v>30</v>
      </c>
      <c r="P187" s="8">
        <v>33</v>
      </c>
      <c r="Q187" s="5"/>
    </row>
    <row r="188" spans="1:17" ht="24" x14ac:dyDescent="0.2">
      <c r="A188" s="16" t="s">
        <v>2</v>
      </c>
      <c r="B188" s="16" t="s">
        <v>9109</v>
      </c>
      <c r="C188" s="17" t="s">
        <v>183</v>
      </c>
      <c r="D188" s="18" t="s">
        <v>8995</v>
      </c>
      <c r="E188" s="18"/>
      <c r="F188" s="18"/>
      <c r="G188" s="18"/>
      <c r="H188" s="18"/>
      <c r="I188" s="18"/>
      <c r="J188" s="5"/>
      <c r="K188" s="21">
        <v>860</v>
      </c>
      <c r="L188" s="9">
        <v>860</v>
      </c>
      <c r="M188" s="5"/>
      <c r="N188" s="5"/>
      <c r="O188" s="20">
        <v>12</v>
      </c>
      <c r="P188" s="8">
        <v>12</v>
      </c>
      <c r="Q188" s="5"/>
    </row>
    <row r="189" spans="1:17" ht="24" x14ac:dyDescent="0.2">
      <c r="A189" s="16" t="s">
        <v>2</v>
      </c>
      <c r="B189" s="16" t="s">
        <v>9109</v>
      </c>
      <c r="C189" s="17" t="s">
        <v>184</v>
      </c>
      <c r="D189" s="18" t="s">
        <v>8995</v>
      </c>
      <c r="E189" s="18"/>
      <c r="F189" s="18"/>
      <c r="G189" s="18"/>
      <c r="H189" s="18"/>
      <c r="I189" s="18"/>
      <c r="J189" s="5"/>
      <c r="K189" s="21">
        <v>910</v>
      </c>
      <c r="L189" s="9">
        <v>910</v>
      </c>
      <c r="M189" s="5"/>
      <c r="N189" s="5"/>
      <c r="O189" s="20">
        <v>12</v>
      </c>
      <c r="P189" s="8">
        <v>12</v>
      </c>
      <c r="Q189" s="5"/>
    </row>
    <row r="190" spans="1:17" ht="24" x14ac:dyDescent="0.2">
      <c r="A190" s="16" t="s">
        <v>2</v>
      </c>
      <c r="B190" s="16" t="s">
        <v>9109</v>
      </c>
      <c r="C190" s="17" t="s">
        <v>185</v>
      </c>
      <c r="D190" s="18" t="s">
        <v>8995</v>
      </c>
      <c r="E190" s="18"/>
      <c r="F190" s="18"/>
      <c r="G190" s="18"/>
      <c r="H190" s="18"/>
      <c r="I190" s="18"/>
      <c r="J190" s="5"/>
      <c r="K190" s="21">
        <v>308.33</v>
      </c>
      <c r="L190" s="9">
        <v>308.33</v>
      </c>
      <c r="M190" s="5"/>
      <c r="N190" s="5"/>
      <c r="O190" s="20">
        <v>4</v>
      </c>
      <c r="P190" s="8">
        <v>4</v>
      </c>
      <c r="Q190" s="5"/>
    </row>
    <row r="191" spans="1:17" ht="24" x14ac:dyDescent="0.2">
      <c r="A191" s="16" t="s">
        <v>2</v>
      </c>
      <c r="B191" s="16" t="s">
        <v>9109</v>
      </c>
      <c r="C191" s="17" t="s">
        <v>186</v>
      </c>
      <c r="D191" s="18" t="s">
        <v>8995</v>
      </c>
      <c r="E191" s="18"/>
      <c r="F191" s="18"/>
      <c r="G191" s="18"/>
      <c r="H191" s="18"/>
      <c r="I191" s="18"/>
      <c r="J191" s="5"/>
      <c r="K191" s="21">
        <v>900</v>
      </c>
      <c r="L191" s="9">
        <v>900</v>
      </c>
      <c r="M191" s="5"/>
      <c r="N191" s="5"/>
      <c r="O191" s="20">
        <v>30</v>
      </c>
      <c r="P191" s="8">
        <v>30</v>
      </c>
      <c r="Q191" s="5"/>
    </row>
    <row r="192" spans="1:17" ht="24" x14ac:dyDescent="0.2">
      <c r="A192" s="16" t="s">
        <v>2</v>
      </c>
      <c r="B192" s="16" t="s">
        <v>9109</v>
      </c>
      <c r="C192" s="17" t="s">
        <v>187</v>
      </c>
      <c r="D192" s="18" t="s">
        <v>8995</v>
      </c>
      <c r="E192" s="18"/>
      <c r="F192" s="18"/>
      <c r="G192" s="18"/>
      <c r="H192" s="18"/>
      <c r="I192" s="18"/>
      <c r="J192" s="5"/>
      <c r="K192" s="21">
        <v>658.16</v>
      </c>
      <c r="L192" s="9">
        <v>557.94000000000005</v>
      </c>
      <c r="M192" s="21">
        <v>100.22</v>
      </c>
      <c r="N192" s="5"/>
      <c r="O192" s="20">
        <v>20</v>
      </c>
      <c r="P192" s="8">
        <v>17</v>
      </c>
      <c r="Q192" s="20">
        <v>3</v>
      </c>
    </row>
    <row r="193" spans="1:17" ht="24" x14ac:dyDescent="0.2">
      <c r="A193" s="16" t="s">
        <v>2</v>
      </c>
      <c r="B193" s="16" t="s">
        <v>9109</v>
      </c>
      <c r="C193" s="17" t="s">
        <v>188</v>
      </c>
      <c r="D193" s="18" t="s">
        <v>8995</v>
      </c>
      <c r="E193" s="18"/>
      <c r="F193" s="18"/>
      <c r="G193" s="18"/>
      <c r="H193" s="18"/>
      <c r="I193" s="18"/>
      <c r="J193" s="5"/>
      <c r="K193" s="21">
        <v>57.73</v>
      </c>
      <c r="L193" s="9">
        <v>57.73</v>
      </c>
      <c r="M193" s="5"/>
      <c r="N193" s="5"/>
      <c r="O193" s="20">
        <v>8</v>
      </c>
      <c r="P193" s="8">
        <v>8</v>
      </c>
      <c r="Q193" s="5"/>
    </row>
    <row r="194" spans="1:17" ht="24" x14ac:dyDescent="0.2">
      <c r="A194" s="16" t="s">
        <v>2</v>
      </c>
      <c r="B194" s="16" t="s">
        <v>9109</v>
      </c>
      <c r="C194" s="17" t="s">
        <v>189</v>
      </c>
      <c r="D194" s="18" t="s">
        <v>8995</v>
      </c>
      <c r="E194" s="18"/>
      <c r="F194" s="18"/>
      <c r="G194" s="18"/>
      <c r="H194" s="18"/>
      <c r="I194" s="18"/>
      <c r="J194" s="5"/>
      <c r="K194" s="21">
        <v>676.67</v>
      </c>
      <c r="L194" s="9">
        <v>676.67</v>
      </c>
      <c r="M194" s="5"/>
      <c r="N194" s="5"/>
      <c r="O194" s="20">
        <v>8</v>
      </c>
      <c r="P194" s="8">
        <v>8</v>
      </c>
      <c r="Q194" s="5"/>
    </row>
    <row r="195" spans="1:17" ht="24" x14ac:dyDescent="0.2">
      <c r="A195" s="16" t="s">
        <v>2</v>
      </c>
      <c r="B195" s="16" t="s">
        <v>9109</v>
      </c>
      <c r="C195" s="17" t="s">
        <v>190</v>
      </c>
      <c r="D195" s="18" t="str">
        <f>VLOOKUP(C195,[2]итоговая!$C$6:$H$1018,4,FALSE)</f>
        <v>Аварийный резерв</v>
      </c>
      <c r="E195" s="26">
        <f>J195-L195</f>
        <v>1033.3400000000001</v>
      </c>
      <c r="F195" s="26">
        <f>N195-P195</f>
        <v>16</v>
      </c>
      <c r="G195" s="26" t="s">
        <v>9000</v>
      </c>
      <c r="H195" s="26" t="str">
        <f>VLOOKUP(C195,[2]итоговая!$C$6:$H$1018,6,FALSE)</f>
        <v>Аварийный резерв</v>
      </c>
      <c r="I195" s="18"/>
      <c r="J195" s="19">
        <v>1291.67</v>
      </c>
      <c r="K195" s="5"/>
      <c r="L195" s="9">
        <v>258.33</v>
      </c>
      <c r="M195" s="19">
        <v>1033.3399999999999</v>
      </c>
      <c r="N195" s="20">
        <v>20</v>
      </c>
      <c r="O195" s="5"/>
      <c r="P195" s="8">
        <v>4</v>
      </c>
      <c r="Q195" s="20">
        <v>16</v>
      </c>
    </row>
    <row r="196" spans="1:17" ht="24" x14ac:dyDescent="0.2">
      <c r="A196" s="16" t="s">
        <v>2</v>
      </c>
      <c r="B196" s="16" t="s">
        <v>9109</v>
      </c>
      <c r="C196" s="17" t="s">
        <v>191</v>
      </c>
      <c r="D196" s="18" t="s">
        <v>8995</v>
      </c>
      <c r="E196" s="18"/>
      <c r="F196" s="18"/>
      <c r="G196" s="18"/>
      <c r="H196" s="18"/>
      <c r="I196" s="18"/>
      <c r="J196" s="5"/>
      <c r="K196" s="19">
        <v>1016.67</v>
      </c>
      <c r="L196" s="7">
        <v>1016.67</v>
      </c>
      <c r="M196" s="5"/>
      <c r="N196" s="5"/>
      <c r="O196" s="20">
        <v>5</v>
      </c>
      <c r="P196" s="8">
        <v>5</v>
      </c>
      <c r="Q196" s="5"/>
    </row>
    <row r="197" spans="1:17" ht="24" x14ac:dyDescent="0.2">
      <c r="A197" s="16" t="s">
        <v>2</v>
      </c>
      <c r="B197" s="16" t="s">
        <v>9109</v>
      </c>
      <c r="C197" s="17" t="s">
        <v>192</v>
      </c>
      <c r="D197" s="18" t="s">
        <v>8995</v>
      </c>
      <c r="E197" s="18"/>
      <c r="F197" s="18"/>
      <c r="G197" s="18"/>
      <c r="H197" s="18"/>
      <c r="I197" s="18"/>
      <c r="J197" s="5"/>
      <c r="K197" s="19">
        <v>1200</v>
      </c>
      <c r="L197" s="6"/>
      <c r="M197" s="19">
        <v>1200</v>
      </c>
      <c r="N197" s="5"/>
      <c r="O197" s="20">
        <v>20</v>
      </c>
      <c r="P197" s="6"/>
      <c r="Q197" s="20">
        <v>20</v>
      </c>
    </row>
    <row r="198" spans="1:17" ht="24" x14ac:dyDescent="0.2">
      <c r="A198" s="16" t="s">
        <v>2</v>
      </c>
      <c r="B198" s="16" t="s">
        <v>9109</v>
      </c>
      <c r="C198" s="17" t="s">
        <v>193</v>
      </c>
      <c r="D198" s="18" t="s">
        <v>8995</v>
      </c>
      <c r="E198" s="18"/>
      <c r="F198" s="18"/>
      <c r="G198" s="18"/>
      <c r="H198" s="18"/>
      <c r="I198" s="18"/>
      <c r="J198" s="5"/>
      <c r="K198" s="19">
        <v>9691.67</v>
      </c>
      <c r="L198" s="6"/>
      <c r="M198" s="19">
        <v>9691.67</v>
      </c>
      <c r="N198" s="5"/>
      <c r="O198" s="20">
        <v>20</v>
      </c>
      <c r="P198" s="6"/>
      <c r="Q198" s="20">
        <v>20</v>
      </c>
    </row>
    <row r="199" spans="1:17" ht="24" x14ac:dyDescent="0.2">
      <c r="A199" s="16" t="s">
        <v>2</v>
      </c>
      <c r="B199" s="16" t="s">
        <v>9109</v>
      </c>
      <c r="C199" s="17" t="s">
        <v>194</v>
      </c>
      <c r="D199" s="18" t="s">
        <v>8995</v>
      </c>
      <c r="E199" s="18"/>
      <c r="F199" s="18"/>
      <c r="G199" s="18"/>
      <c r="H199" s="18"/>
      <c r="I199" s="18"/>
      <c r="J199" s="5"/>
      <c r="K199" s="21">
        <v>560</v>
      </c>
      <c r="L199" s="9">
        <v>560</v>
      </c>
      <c r="M199" s="5"/>
      <c r="N199" s="5"/>
      <c r="O199" s="20">
        <v>4</v>
      </c>
      <c r="P199" s="8">
        <v>4</v>
      </c>
      <c r="Q199" s="5"/>
    </row>
    <row r="200" spans="1:17" ht="24" x14ac:dyDescent="0.2">
      <c r="A200" s="16" t="s">
        <v>2</v>
      </c>
      <c r="B200" s="16" t="s">
        <v>9109</v>
      </c>
      <c r="C200" s="17" t="s">
        <v>195</v>
      </c>
      <c r="D200" s="18" t="s">
        <v>8995</v>
      </c>
      <c r="E200" s="18"/>
      <c r="F200" s="18"/>
      <c r="G200" s="18"/>
      <c r="H200" s="18"/>
      <c r="I200" s="18"/>
      <c r="J200" s="19">
        <v>2031.66</v>
      </c>
      <c r="K200" s="5"/>
      <c r="L200" s="7">
        <v>2031.66</v>
      </c>
      <c r="M200" s="5"/>
      <c r="N200" s="20">
        <v>2</v>
      </c>
      <c r="O200" s="5"/>
      <c r="P200" s="8">
        <v>2</v>
      </c>
      <c r="Q200" s="5"/>
    </row>
    <row r="201" spans="1:17" ht="24" x14ac:dyDescent="0.2">
      <c r="A201" s="16" t="s">
        <v>2</v>
      </c>
      <c r="B201" s="16" t="s">
        <v>9109</v>
      </c>
      <c r="C201" s="17" t="s">
        <v>196</v>
      </c>
      <c r="D201" s="18" t="s">
        <v>8995</v>
      </c>
      <c r="E201" s="18"/>
      <c r="F201" s="18"/>
      <c r="G201" s="18"/>
      <c r="H201" s="18"/>
      <c r="I201" s="18"/>
      <c r="J201" s="5"/>
      <c r="K201" s="19">
        <v>2457.5</v>
      </c>
      <c r="L201" s="7">
        <v>2457.5</v>
      </c>
      <c r="M201" s="5"/>
      <c r="N201" s="5"/>
      <c r="O201" s="20">
        <v>6</v>
      </c>
      <c r="P201" s="8">
        <v>6</v>
      </c>
      <c r="Q201" s="5"/>
    </row>
    <row r="202" spans="1:17" ht="24" x14ac:dyDescent="0.2">
      <c r="A202" s="16" t="s">
        <v>2</v>
      </c>
      <c r="B202" s="16" t="s">
        <v>9109</v>
      </c>
      <c r="C202" s="17" t="s">
        <v>197</v>
      </c>
      <c r="D202" s="18" t="str">
        <f>VLOOKUP(C202,[2]итоговая!$C$6:$H$1018,4,FALSE)</f>
        <v>Аварийный резерв</v>
      </c>
      <c r="E202" s="26">
        <f t="shared" ref="E202:E203" si="20">J202-L202</f>
        <v>41.669999999999959</v>
      </c>
      <c r="F202" s="26">
        <f t="shared" ref="F202:F203" si="21">N202-P202</f>
        <v>2</v>
      </c>
      <c r="G202" s="26" t="s">
        <v>9000</v>
      </c>
      <c r="H202" s="26" t="str">
        <f>VLOOKUP(C202,[2]итоговая!$C$6:$H$1018,6,FALSE)</f>
        <v>Аварийный резерв</v>
      </c>
      <c r="I202" s="18"/>
      <c r="J202" s="21">
        <v>333.33</v>
      </c>
      <c r="K202" s="5"/>
      <c r="L202" s="9">
        <v>291.66000000000003</v>
      </c>
      <c r="M202" s="21">
        <v>41.67</v>
      </c>
      <c r="N202" s="20">
        <v>16</v>
      </c>
      <c r="O202" s="5"/>
      <c r="P202" s="8">
        <v>14</v>
      </c>
      <c r="Q202" s="20">
        <v>2</v>
      </c>
    </row>
    <row r="203" spans="1:17" ht="24" x14ac:dyDescent="0.2">
      <c r="A203" s="16" t="s">
        <v>2</v>
      </c>
      <c r="B203" s="16" t="s">
        <v>9109</v>
      </c>
      <c r="C203" s="17" t="s">
        <v>198</v>
      </c>
      <c r="D203" s="18" t="s">
        <v>8995</v>
      </c>
      <c r="E203" s="26">
        <f t="shared" si="20"/>
        <v>-145.93</v>
      </c>
      <c r="F203" s="26">
        <f t="shared" si="21"/>
        <v>-8</v>
      </c>
      <c r="G203" s="26"/>
      <c r="H203" s="26"/>
      <c r="I203" s="18"/>
      <c r="J203" s="21">
        <v>100</v>
      </c>
      <c r="K203" s="21">
        <v>437.8</v>
      </c>
      <c r="L203" s="9">
        <v>245.93</v>
      </c>
      <c r="M203" s="21">
        <v>291.87</v>
      </c>
      <c r="N203" s="20">
        <v>4</v>
      </c>
      <c r="O203" s="20">
        <v>24</v>
      </c>
      <c r="P203" s="8">
        <v>12</v>
      </c>
      <c r="Q203" s="20">
        <v>16</v>
      </c>
    </row>
    <row r="204" spans="1:17" ht="24" x14ac:dyDescent="0.2">
      <c r="A204" s="16" t="s">
        <v>2</v>
      </c>
      <c r="B204" s="16" t="s">
        <v>9109</v>
      </c>
      <c r="C204" s="17" t="s">
        <v>199</v>
      </c>
      <c r="D204" s="18" t="s">
        <v>8995</v>
      </c>
      <c r="E204" s="18"/>
      <c r="F204" s="18"/>
      <c r="G204" s="18"/>
      <c r="H204" s="18"/>
      <c r="I204" s="18"/>
      <c r="J204" s="5"/>
      <c r="K204" s="21">
        <v>648</v>
      </c>
      <c r="L204" s="9">
        <v>648</v>
      </c>
      <c r="M204" s="5"/>
      <c r="N204" s="5"/>
      <c r="O204" s="20">
        <v>40</v>
      </c>
      <c r="P204" s="8">
        <v>40</v>
      </c>
      <c r="Q204" s="5"/>
    </row>
    <row r="205" spans="1:17" ht="24" x14ac:dyDescent="0.2">
      <c r="A205" s="16" t="s">
        <v>2</v>
      </c>
      <c r="B205" s="16" t="s">
        <v>9109</v>
      </c>
      <c r="C205" s="17" t="s">
        <v>200</v>
      </c>
      <c r="D205" s="18" t="s">
        <v>8995</v>
      </c>
      <c r="E205" s="18"/>
      <c r="F205" s="18"/>
      <c r="G205" s="18"/>
      <c r="H205" s="18"/>
      <c r="I205" s="18"/>
      <c r="J205" s="5"/>
      <c r="K205" s="19">
        <v>2874</v>
      </c>
      <c r="L205" s="7">
        <v>1724.4</v>
      </c>
      <c r="M205" s="19">
        <v>1149.5999999999999</v>
      </c>
      <c r="N205" s="5"/>
      <c r="O205" s="20">
        <v>60</v>
      </c>
      <c r="P205" s="8">
        <v>36</v>
      </c>
      <c r="Q205" s="20">
        <v>24</v>
      </c>
    </row>
    <row r="206" spans="1:17" ht="24" x14ac:dyDescent="0.2">
      <c r="A206" s="16" t="s">
        <v>2</v>
      </c>
      <c r="B206" s="16" t="s">
        <v>9109</v>
      </c>
      <c r="C206" s="17" t="s">
        <v>201</v>
      </c>
      <c r="D206" s="18" t="str">
        <f>VLOOKUP(C206,[2]итоговая!$C$6:$H$1018,4,FALSE)</f>
        <v>Аварийный резерв</v>
      </c>
      <c r="E206" s="26">
        <f>J206-L206</f>
        <v>351.59000000000003</v>
      </c>
      <c r="F206" s="26">
        <f>N206-P206</f>
        <v>5</v>
      </c>
      <c r="G206" s="26" t="s">
        <v>9000</v>
      </c>
      <c r="H206" s="26" t="str">
        <f>VLOOKUP(C206,[2]итоговая!$C$6:$H$1018,6,FALSE)</f>
        <v>Аварийный резерв</v>
      </c>
      <c r="I206" s="18"/>
      <c r="J206" s="21">
        <v>984.44</v>
      </c>
      <c r="K206" s="5"/>
      <c r="L206" s="9">
        <v>632.85</v>
      </c>
      <c r="M206" s="21">
        <v>351.59</v>
      </c>
      <c r="N206" s="20">
        <v>14</v>
      </c>
      <c r="O206" s="5"/>
      <c r="P206" s="8">
        <v>9</v>
      </c>
      <c r="Q206" s="20">
        <v>5</v>
      </c>
    </row>
    <row r="207" spans="1:17" ht="24" x14ac:dyDescent="0.2">
      <c r="A207" s="16" t="s">
        <v>2</v>
      </c>
      <c r="B207" s="16" t="s">
        <v>9109</v>
      </c>
      <c r="C207" s="17" t="s">
        <v>202</v>
      </c>
      <c r="D207" s="18" t="s">
        <v>8995</v>
      </c>
      <c r="E207" s="18"/>
      <c r="F207" s="18"/>
      <c r="G207" s="18"/>
      <c r="H207" s="18"/>
      <c r="I207" s="18"/>
      <c r="J207" s="5"/>
      <c r="K207" s="21">
        <v>477.75</v>
      </c>
      <c r="L207" s="9">
        <v>477.75</v>
      </c>
      <c r="M207" s="5"/>
      <c r="N207" s="5"/>
      <c r="O207" s="20">
        <v>10</v>
      </c>
      <c r="P207" s="8">
        <v>10</v>
      </c>
      <c r="Q207" s="5"/>
    </row>
    <row r="208" spans="1:17" ht="24" x14ac:dyDescent="0.2">
      <c r="A208" s="16" t="s">
        <v>2</v>
      </c>
      <c r="B208" s="16" t="s">
        <v>9109</v>
      </c>
      <c r="C208" s="17" t="s">
        <v>203</v>
      </c>
      <c r="D208" s="18" t="s">
        <v>8995</v>
      </c>
      <c r="E208" s="18"/>
      <c r="F208" s="18"/>
      <c r="G208" s="18"/>
      <c r="H208" s="18"/>
      <c r="I208" s="18"/>
      <c r="J208" s="21">
        <v>809.44</v>
      </c>
      <c r="K208" s="5"/>
      <c r="L208" s="9">
        <v>809.44</v>
      </c>
      <c r="M208" s="5"/>
      <c r="N208" s="20">
        <v>14</v>
      </c>
      <c r="O208" s="5"/>
      <c r="P208" s="8">
        <v>14</v>
      </c>
      <c r="Q208" s="5"/>
    </row>
    <row r="209" spans="1:17" ht="24" x14ac:dyDescent="0.2">
      <c r="A209" s="16" t="s">
        <v>2</v>
      </c>
      <c r="B209" s="16" t="s">
        <v>9109</v>
      </c>
      <c r="C209" s="17" t="s">
        <v>204</v>
      </c>
      <c r="D209" s="18" t="s">
        <v>8995</v>
      </c>
      <c r="E209" s="18"/>
      <c r="F209" s="18"/>
      <c r="G209" s="18"/>
      <c r="H209" s="18"/>
      <c r="I209" s="18"/>
      <c r="J209" s="5"/>
      <c r="K209" s="21">
        <v>816</v>
      </c>
      <c r="L209" s="9">
        <v>550.79999999999995</v>
      </c>
      <c r="M209" s="21">
        <v>265.2</v>
      </c>
      <c r="N209" s="5"/>
      <c r="O209" s="20">
        <v>40</v>
      </c>
      <c r="P209" s="8">
        <v>27</v>
      </c>
      <c r="Q209" s="20">
        <v>13</v>
      </c>
    </row>
    <row r="210" spans="1:17" ht="24" x14ac:dyDescent="0.2">
      <c r="A210" s="16" t="s">
        <v>2</v>
      </c>
      <c r="B210" s="16" t="s">
        <v>9109</v>
      </c>
      <c r="C210" s="17" t="s">
        <v>205</v>
      </c>
      <c r="D210" s="18" t="str">
        <f>VLOOKUP(C210,[2]итоговая!$C$6:$H$1018,4,FALSE)</f>
        <v>Аварийный резерв</v>
      </c>
      <c r="E210" s="26">
        <f t="shared" ref="E210:E211" si="22">J210-L210</f>
        <v>340.51</v>
      </c>
      <c r="F210" s="26">
        <f t="shared" ref="F210:F211" si="23">N210-P210</f>
        <v>6</v>
      </c>
      <c r="G210" s="26" t="s">
        <v>9000</v>
      </c>
      <c r="H210" s="26" t="str">
        <f>VLOOKUP(C210,[2]итоговая!$C$6:$H$1018,6,FALSE)</f>
        <v>Аварийный резерв</v>
      </c>
      <c r="I210" s="18"/>
      <c r="J210" s="21">
        <v>510.77</v>
      </c>
      <c r="K210" s="5"/>
      <c r="L210" s="9">
        <v>170.26</v>
      </c>
      <c r="M210" s="21">
        <v>340.51</v>
      </c>
      <c r="N210" s="20">
        <v>9</v>
      </c>
      <c r="O210" s="5"/>
      <c r="P210" s="8">
        <v>3</v>
      </c>
      <c r="Q210" s="20">
        <v>6</v>
      </c>
    </row>
    <row r="211" spans="1:17" ht="24" x14ac:dyDescent="0.2">
      <c r="A211" s="16" t="s">
        <v>2</v>
      </c>
      <c r="B211" s="16" t="s">
        <v>9109</v>
      </c>
      <c r="C211" s="17" t="s">
        <v>206</v>
      </c>
      <c r="D211" s="18" t="str">
        <f>VLOOKUP(C211,[2]итоговая!$C$6:$H$1018,4,FALSE)</f>
        <v>Аварийный резерв</v>
      </c>
      <c r="E211" s="26">
        <f t="shared" si="22"/>
        <v>69.779999999999973</v>
      </c>
      <c r="F211" s="26">
        <f t="shared" si="23"/>
        <v>1</v>
      </c>
      <c r="G211" s="26" t="s">
        <v>9000</v>
      </c>
      <c r="H211" s="26" t="str">
        <f>VLOOKUP(C211,[2]итоговая!$C$6:$H$1018,6,FALSE)</f>
        <v>Аварийный резерв</v>
      </c>
      <c r="I211" s="18"/>
      <c r="J211" s="21">
        <v>628.03</v>
      </c>
      <c r="K211" s="5"/>
      <c r="L211" s="9">
        <v>558.25</v>
      </c>
      <c r="M211" s="21">
        <v>69.78</v>
      </c>
      <c r="N211" s="20">
        <v>9</v>
      </c>
      <c r="O211" s="5"/>
      <c r="P211" s="8">
        <v>8</v>
      </c>
      <c r="Q211" s="20">
        <v>1</v>
      </c>
    </row>
    <row r="212" spans="1:17" ht="24" x14ac:dyDescent="0.2">
      <c r="A212" s="16" t="s">
        <v>2</v>
      </c>
      <c r="B212" s="16" t="s">
        <v>9109</v>
      </c>
      <c r="C212" s="17" t="s">
        <v>207</v>
      </c>
      <c r="D212" s="18" t="s">
        <v>8995</v>
      </c>
      <c r="E212" s="18"/>
      <c r="F212" s="18"/>
      <c r="G212" s="18"/>
      <c r="H212" s="18"/>
      <c r="I212" s="18"/>
      <c r="J212" s="5"/>
      <c r="K212" s="21">
        <v>233.33</v>
      </c>
      <c r="L212" s="9">
        <v>204.17</v>
      </c>
      <c r="M212" s="21">
        <v>29.16</v>
      </c>
      <c r="N212" s="5"/>
      <c r="O212" s="20">
        <v>8</v>
      </c>
      <c r="P212" s="8">
        <v>7</v>
      </c>
      <c r="Q212" s="20">
        <v>1</v>
      </c>
    </row>
    <row r="213" spans="1:17" ht="24" x14ac:dyDescent="0.2">
      <c r="A213" s="16" t="s">
        <v>2</v>
      </c>
      <c r="B213" s="16" t="s">
        <v>9109</v>
      </c>
      <c r="C213" s="17" t="s">
        <v>208</v>
      </c>
      <c r="D213" s="18" t="s">
        <v>8995</v>
      </c>
      <c r="E213" s="18"/>
      <c r="F213" s="18"/>
      <c r="G213" s="18"/>
      <c r="H213" s="18"/>
      <c r="I213" s="18"/>
      <c r="J213" s="5"/>
      <c r="K213" s="19">
        <v>1291.67</v>
      </c>
      <c r="L213" s="9">
        <v>671.66</v>
      </c>
      <c r="M213" s="21">
        <v>620.01</v>
      </c>
      <c r="N213" s="5"/>
      <c r="O213" s="20">
        <v>50</v>
      </c>
      <c r="P213" s="8">
        <v>26</v>
      </c>
      <c r="Q213" s="20">
        <v>24</v>
      </c>
    </row>
    <row r="214" spans="1:17" ht="24" x14ac:dyDescent="0.2">
      <c r="A214" s="16" t="s">
        <v>2</v>
      </c>
      <c r="B214" s="16" t="s">
        <v>9109</v>
      </c>
      <c r="C214" s="17" t="s">
        <v>209</v>
      </c>
      <c r="D214" s="18" t="s">
        <v>8995</v>
      </c>
      <c r="E214" s="18"/>
      <c r="F214" s="18"/>
      <c r="G214" s="18"/>
      <c r="H214" s="18"/>
      <c r="I214" s="18"/>
      <c r="J214" s="5"/>
      <c r="K214" s="19">
        <v>1225</v>
      </c>
      <c r="L214" s="9">
        <v>61.25</v>
      </c>
      <c r="M214" s="19">
        <v>1163.75</v>
      </c>
      <c r="N214" s="5"/>
      <c r="O214" s="20">
        <v>100</v>
      </c>
      <c r="P214" s="8">
        <v>5</v>
      </c>
      <c r="Q214" s="20">
        <v>95</v>
      </c>
    </row>
    <row r="215" spans="1:17" ht="24" x14ac:dyDescent="0.2">
      <c r="A215" s="16" t="s">
        <v>2</v>
      </c>
      <c r="B215" s="16" t="s">
        <v>9109</v>
      </c>
      <c r="C215" s="17" t="s">
        <v>210</v>
      </c>
      <c r="D215" s="18" t="s">
        <v>8995</v>
      </c>
      <c r="E215" s="18"/>
      <c r="F215" s="18"/>
      <c r="G215" s="18"/>
      <c r="H215" s="18"/>
      <c r="I215" s="18"/>
      <c r="J215" s="5"/>
      <c r="K215" s="21">
        <v>81.67</v>
      </c>
      <c r="L215" s="9">
        <v>81.67</v>
      </c>
      <c r="M215" s="5"/>
      <c r="N215" s="5"/>
      <c r="O215" s="20">
        <v>2</v>
      </c>
      <c r="P215" s="8">
        <v>2</v>
      </c>
      <c r="Q215" s="5"/>
    </row>
    <row r="216" spans="1:17" ht="24" x14ac:dyDescent="0.2">
      <c r="A216" s="16" t="s">
        <v>2</v>
      </c>
      <c r="B216" s="16" t="s">
        <v>9109</v>
      </c>
      <c r="C216" s="17" t="s">
        <v>211</v>
      </c>
      <c r="D216" s="18" t="s">
        <v>8995</v>
      </c>
      <c r="E216" s="18"/>
      <c r="F216" s="18"/>
      <c r="G216" s="18"/>
      <c r="H216" s="18"/>
      <c r="I216" s="18"/>
      <c r="J216" s="5"/>
      <c r="K216" s="21">
        <v>881.67</v>
      </c>
      <c r="L216" s="9">
        <v>881.67</v>
      </c>
      <c r="M216" s="5"/>
      <c r="N216" s="5"/>
      <c r="O216" s="20">
        <v>40</v>
      </c>
      <c r="P216" s="8">
        <v>40</v>
      </c>
      <c r="Q216" s="5"/>
    </row>
    <row r="217" spans="1:17" ht="24" x14ac:dyDescent="0.2">
      <c r="A217" s="16" t="s">
        <v>2</v>
      </c>
      <c r="B217" s="16" t="s">
        <v>9109</v>
      </c>
      <c r="C217" s="17" t="s">
        <v>212</v>
      </c>
      <c r="D217" s="18" t="s">
        <v>8995</v>
      </c>
      <c r="E217" s="18"/>
      <c r="F217" s="18"/>
      <c r="G217" s="18"/>
      <c r="H217" s="18"/>
      <c r="I217" s="18"/>
      <c r="J217" s="5"/>
      <c r="K217" s="19">
        <v>3437.5</v>
      </c>
      <c r="L217" s="7">
        <v>1650</v>
      </c>
      <c r="M217" s="19">
        <v>1787.5</v>
      </c>
      <c r="N217" s="5"/>
      <c r="O217" s="20">
        <v>50</v>
      </c>
      <c r="P217" s="8">
        <v>24</v>
      </c>
      <c r="Q217" s="20">
        <v>26</v>
      </c>
    </row>
    <row r="218" spans="1:17" ht="24" x14ac:dyDescent="0.2">
      <c r="A218" s="16" t="s">
        <v>2</v>
      </c>
      <c r="B218" s="16" t="s">
        <v>9109</v>
      </c>
      <c r="C218" s="17" t="s">
        <v>213</v>
      </c>
      <c r="D218" s="18" t="s">
        <v>8995</v>
      </c>
      <c r="E218" s="18"/>
      <c r="F218" s="18"/>
      <c r="G218" s="18"/>
      <c r="H218" s="18"/>
      <c r="I218" s="18"/>
      <c r="J218" s="5"/>
      <c r="K218" s="19">
        <v>2804</v>
      </c>
      <c r="L218" s="7">
        <v>1682.4</v>
      </c>
      <c r="M218" s="19">
        <v>1121.5999999999999</v>
      </c>
      <c r="N218" s="5"/>
      <c r="O218" s="20">
        <v>20</v>
      </c>
      <c r="P218" s="8">
        <v>12</v>
      </c>
      <c r="Q218" s="20">
        <v>8</v>
      </c>
    </row>
    <row r="219" spans="1:17" ht="24" x14ac:dyDescent="0.2">
      <c r="A219" s="16" t="s">
        <v>2</v>
      </c>
      <c r="B219" s="16" t="s">
        <v>9109</v>
      </c>
      <c r="C219" s="17" t="s">
        <v>214</v>
      </c>
      <c r="D219" s="18" t="s">
        <v>8995</v>
      </c>
      <c r="E219" s="18"/>
      <c r="F219" s="18"/>
      <c r="G219" s="18"/>
      <c r="H219" s="18"/>
      <c r="I219" s="18"/>
      <c r="J219" s="5"/>
      <c r="K219" s="21">
        <v>169.6</v>
      </c>
      <c r="L219" s="9">
        <v>169.6</v>
      </c>
      <c r="M219" s="5"/>
      <c r="N219" s="5"/>
      <c r="O219" s="20">
        <v>16</v>
      </c>
      <c r="P219" s="8">
        <v>16</v>
      </c>
      <c r="Q219" s="5"/>
    </row>
    <row r="220" spans="1:17" ht="24" x14ac:dyDescent="0.2">
      <c r="A220" s="16" t="s">
        <v>2</v>
      </c>
      <c r="B220" s="16" t="s">
        <v>9109</v>
      </c>
      <c r="C220" s="17" t="s">
        <v>215</v>
      </c>
      <c r="D220" s="18" t="s">
        <v>8995</v>
      </c>
      <c r="E220" s="18"/>
      <c r="F220" s="18"/>
      <c r="G220" s="18"/>
      <c r="H220" s="18"/>
      <c r="I220" s="18"/>
      <c r="J220" s="5"/>
      <c r="K220" s="19">
        <v>1270</v>
      </c>
      <c r="L220" s="9">
        <v>423.33</v>
      </c>
      <c r="M220" s="21">
        <v>846.67</v>
      </c>
      <c r="N220" s="5"/>
      <c r="O220" s="20">
        <v>12</v>
      </c>
      <c r="P220" s="8">
        <v>4</v>
      </c>
      <c r="Q220" s="20">
        <v>8</v>
      </c>
    </row>
    <row r="221" spans="1:17" ht="24" x14ac:dyDescent="0.2">
      <c r="A221" s="16" t="s">
        <v>2</v>
      </c>
      <c r="B221" s="16" t="s">
        <v>9109</v>
      </c>
      <c r="C221" s="17" t="s">
        <v>216</v>
      </c>
      <c r="D221" s="18" t="s">
        <v>8995</v>
      </c>
      <c r="E221" s="18"/>
      <c r="F221" s="18"/>
      <c r="G221" s="18"/>
      <c r="H221" s="18"/>
      <c r="I221" s="18"/>
      <c r="J221" s="5"/>
      <c r="K221" s="21">
        <v>252</v>
      </c>
      <c r="L221" s="9">
        <v>126</v>
      </c>
      <c r="M221" s="21">
        <v>126</v>
      </c>
      <c r="N221" s="5"/>
      <c r="O221" s="20">
        <v>12</v>
      </c>
      <c r="P221" s="8">
        <v>6</v>
      </c>
      <c r="Q221" s="20">
        <v>6</v>
      </c>
    </row>
    <row r="222" spans="1:17" ht="24" x14ac:dyDescent="0.2">
      <c r="A222" s="16" t="s">
        <v>2</v>
      </c>
      <c r="B222" s="16" t="s">
        <v>9109</v>
      </c>
      <c r="C222" s="17" t="s">
        <v>217</v>
      </c>
      <c r="D222" s="18" t="s">
        <v>8995</v>
      </c>
      <c r="E222" s="18"/>
      <c r="F222" s="18"/>
      <c r="G222" s="18"/>
      <c r="H222" s="18"/>
      <c r="I222" s="18"/>
      <c r="J222" s="21">
        <v>412.88</v>
      </c>
      <c r="K222" s="5"/>
      <c r="L222" s="9">
        <v>412.88</v>
      </c>
      <c r="M222" s="5"/>
      <c r="N222" s="20">
        <v>6</v>
      </c>
      <c r="O222" s="5"/>
      <c r="P222" s="8">
        <v>6</v>
      </c>
      <c r="Q222" s="5"/>
    </row>
    <row r="223" spans="1:17" ht="24" x14ac:dyDescent="0.2">
      <c r="A223" s="16" t="s">
        <v>2</v>
      </c>
      <c r="B223" s="16" t="s">
        <v>9109</v>
      </c>
      <c r="C223" s="17" t="s">
        <v>218</v>
      </c>
      <c r="D223" s="18" t="s">
        <v>8995</v>
      </c>
      <c r="E223" s="18"/>
      <c r="F223" s="18"/>
      <c r="G223" s="18"/>
      <c r="H223" s="18"/>
      <c r="I223" s="18"/>
      <c r="J223" s="5"/>
      <c r="K223" s="21">
        <v>672</v>
      </c>
      <c r="L223" s="9">
        <v>672</v>
      </c>
      <c r="M223" s="5"/>
      <c r="N223" s="5"/>
      <c r="O223" s="20">
        <v>16</v>
      </c>
      <c r="P223" s="8">
        <v>16</v>
      </c>
      <c r="Q223" s="5"/>
    </row>
    <row r="224" spans="1:17" ht="24" x14ac:dyDescent="0.2">
      <c r="A224" s="16" t="s">
        <v>2</v>
      </c>
      <c r="B224" s="16" t="s">
        <v>9109</v>
      </c>
      <c r="C224" s="17" t="s">
        <v>219</v>
      </c>
      <c r="D224" s="18" t="s">
        <v>8995</v>
      </c>
      <c r="E224" s="18"/>
      <c r="F224" s="18"/>
      <c r="G224" s="18"/>
      <c r="H224" s="18"/>
      <c r="I224" s="18"/>
      <c r="J224" s="5"/>
      <c r="K224" s="21">
        <v>800</v>
      </c>
      <c r="L224" s="6"/>
      <c r="M224" s="21">
        <v>800</v>
      </c>
      <c r="N224" s="5"/>
      <c r="O224" s="20">
        <v>24</v>
      </c>
      <c r="P224" s="6"/>
      <c r="Q224" s="20">
        <v>24</v>
      </c>
    </row>
    <row r="225" spans="1:17" ht="24" x14ac:dyDescent="0.2">
      <c r="A225" s="16" t="s">
        <v>2</v>
      </c>
      <c r="B225" s="16" t="s">
        <v>9109</v>
      </c>
      <c r="C225" s="17" t="s">
        <v>220</v>
      </c>
      <c r="D225" s="18" t="s">
        <v>8995</v>
      </c>
      <c r="E225" s="18"/>
      <c r="F225" s="18"/>
      <c r="G225" s="18"/>
      <c r="H225" s="18"/>
      <c r="I225" s="18"/>
      <c r="J225" s="5"/>
      <c r="K225" s="21">
        <v>453.33</v>
      </c>
      <c r="L225" s="6"/>
      <c r="M225" s="21">
        <v>453.33</v>
      </c>
      <c r="N225" s="5"/>
      <c r="O225" s="20">
        <v>16</v>
      </c>
      <c r="P225" s="6"/>
      <c r="Q225" s="20">
        <v>16</v>
      </c>
    </row>
    <row r="226" spans="1:17" ht="24" x14ac:dyDescent="0.2">
      <c r="A226" s="16" t="s">
        <v>2</v>
      </c>
      <c r="B226" s="16" t="s">
        <v>9109</v>
      </c>
      <c r="C226" s="17" t="s">
        <v>221</v>
      </c>
      <c r="D226" s="18" t="s">
        <v>8995</v>
      </c>
      <c r="E226" s="18"/>
      <c r="F226" s="18"/>
      <c r="G226" s="18"/>
      <c r="H226" s="18"/>
      <c r="I226" s="18"/>
      <c r="J226" s="5"/>
      <c r="K226" s="21">
        <v>236</v>
      </c>
      <c r="L226" s="9">
        <v>236</v>
      </c>
      <c r="M226" s="5"/>
      <c r="N226" s="5"/>
      <c r="O226" s="20">
        <v>4</v>
      </c>
      <c r="P226" s="8">
        <v>4</v>
      </c>
      <c r="Q226" s="5"/>
    </row>
    <row r="227" spans="1:17" ht="24" x14ac:dyDescent="0.2">
      <c r="A227" s="16" t="s">
        <v>2</v>
      </c>
      <c r="B227" s="16" t="s">
        <v>9109</v>
      </c>
      <c r="C227" s="17" t="s">
        <v>222</v>
      </c>
      <c r="D227" s="18" t="s">
        <v>8995</v>
      </c>
      <c r="E227" s="18"/>
      <c r="F227" s="18"/>
      <c r="G227" s="18"/>
      <c r="H227" s="18"/>
      <c r="I227" s="18"/>
      <c r="J227" s="5"/>
      <c r="K227" s="21">
        <v>305</v>
      </c>
      <c r="L227" s="9">
        <v>305</v>
      </c>
      <c r="M227" s="5"/>
      <c r="N227" s="5"/>
      <c r="O227" s="20">
        <v>2</v>
      </c>
      <c r="P227" s="8">
        <v>2</v>
      </c>
      <c r="Q227" s="5"/>
    </row>
    <row r="228" spans="1:17" ht="24" x14ac:dyDescent="0.2">
      <c r="A228" s="16" t="s">
        <v>2</v>
      </c>
      <c r="B228" s="16" t="s">
        <v>9109</v>
      </c>
      <c r="C228" s="17" t="s">
        <v>223</v>
      </c>
      <c r="D228" s="18" t="s">
        <v>8995</v>
      </c>
      <c r="E228" s="18"/>
      <c r="F228" s="18"/>
      <c r="G228" s="18"/>
      <c r="H228" s="18"/>
      <c r="I228" s="18"/>
      <c r="J228" s="5"/>
      <c r="K228" s="21">
        <v>220</v>
      </c>
      <c r="L228" s="9">
        <v>220</v>
      </c>
      <c r="M228" s="5"/>
      <c r="N228" s="5"/>
      <c r="O228" s="20">
        <v>8</v>
      </c>
      <c r="P228" s="8">
        <v>8</v>
      </c>
      <c r="Q228" s="5"/>
    </row>
    <row r="229" spans="1:17" ht="24" x14ac:dyDescent="0.2">
      <c r="A229" s="16" t="s">
        <v>2</v>
      </c>
      <c r="B229" s="16" t="s">
        <v>9109</v>
      </c>
      <c r="C229" s="17" t="s">
        <v>224</v>
      </c>
      <c r="D229" s="18" t="s">
        <v>8995</v>
      </c>
      <c r="E229" s="18"/>
      <c r="F229" s="18"/>
      <c r="G229" s="18"/>
      <c r="H229" s="18"/>
      <c r="I229" s="18"/>
      <c r="J229" s="5"/>
      <c r="K229" s="19">
        <v>1360</v>
      </c>
      <c r="L229" s="6"/>
      <c r="M229" s="19">
        <v>1360</v>
      </c>
      <c r="N229" s="5"/>
      <c r="O229" s="20">
        <v>16</v>
      </c>
      <c r="P229" s="6"/>
      <c r="Q229" s="20">
        <v>16</v>
      </c>
    </row>
    <row r="230" spans="1:17" ht="24" x14ac:dyDescent="0.2">
      <c r="A230" s="16" t="s">
        <v>2</v>
      </c>
      <c r="B230" s="16" t="s">
        <v>9109</v>
      </c>
      <c r="C230" s="17" t="s">
        <v>225</v>
      </c>
      <c r="D230" s="18" t="str">
        <f>VLOOKUP(C230,[2]итоговая!$C$6:$H$1018,4,FALSE)</f>
        <v>Аварийный резерв</v>
      </c>
      <c r="E230" s="26">
        <f>J230-L230</f>
        <v>268.37</v>
      </c>
      <c r="F230" s="26">
        <f>N230-P230</f>
        <v>2</v>
      </c>
      <c r="G230" s="26" t="s">
        <v>9000</v>
      </c>
      <c r="H230" s="26" t="str">
        <f>VLOOKUP(C230,[2]итоговая!$C$6:$H$1018,6,FALSE)</f>
        <v>Аварийный резерв</v>
      </c>
      <c r="I230" s="18"/>
      <c r="J230" s="21">
        <v>402.56</v>
      </c>
      <c r="K230" s="5"/>
      <c r="L230" s="9">
        <v>134.19</v>
      </c>
      <c r="M230" s="21">
        <v>268.37</v>
      </c>
      <c r="N230" s="20">
        <v>3</v>
      </c>
      <c r="O230" s="5"/>
      <c r="P230" s="8">
        <v>1</v>
      </c>
      <c r="Q230" s="20">
        <v>2</v>
      </c>
    </row>
    <row r="231" spans="1:17" ht="24" x14ac:dyDescent="0.2">
      <c r="A231" s="16" t="s">
        <v>2</v>
      </c>
      <c r="B231" s="16" t="s">
        <v>9109</v>
      </c>
      <c r="C231" s="17" t="s">
        <v>226</v>
      </c>
      <c r="D231" s="18" t="s">
        <v>8995</v>
      </c>
      <c r="E231" s="18"/>
      <c r="F231" s="18"/>
      <c r="G231" s="18"/>
      <c r="H231" s="18"/>
      <c r="I231" s="18"/>
      <c r="J231" s="5"/>
      <c r="K231" s="21">
        <v>608.33000000000004</v>
      </c>
      <c r="L231" s="9">
        <v>60.83</v>
      </c>
      <c r="M231" s="21">
        <v>547.5</v>
      </c>
      <c r="N231" s="5"/>
      <c r="O231" s="20">
        <v>20</v>
      </c>
      <c r="P231" s="8">
        <v>2</v>
      </c>
      <c r="Q231" s="20">
        <v>18</v>
      </c>
    </row>
    <row r="232" spans="1:17" ht="24" x14ac:dyDescent="0.2">
      <c r="A232" s="16" t="s">
        <v>2</v>
      </c>
      <c r="B232" s="16" t="s">
        <v>9109</v>
      </c>
      <c r="C232" s="17" t="s">
        <v>227</v>
      </c>
      <c r="D232" s="18" t="s">
        <v>8995</v>
      </c>
      <c r="E232" s="18"/>
      <c r="F232" s="18"/>
      <c r="G232" s="18"/>
      <c r="H232" s="18"/>
      <c r="I232" s="18"/>
      <c r="J232" s="5"/>
      <c r="K232" s="19">
        <v>2301</v>
      </c>
      <c r="L232" s="9">
        <v>517.73</v>
      </c>
      <c r="M232" s="19">
        <v>1783.27</v>
      </c>
      <c r="N232" s="5"/>
      <c r="O232" s="20">
        <v>40</v>
      </c>
      <c r="P232" s="8">
        <v>9</v>
      </c>
      <c r="Q232" s="20">
        <v>31</v>
      </c>
    </row>
    <row r="233" spans="1:17" ht="24" x14ac:dyDescent="0.2">
      <c r="A233" s="16" t="s">
        <v>2</v>
      </c>
      <c r="B233" s="16" t="s">
        <v>9109</v>
      </c>
      <c r="C233" s="17" t="s">
        <v>228</v>
      </c>
      <c r="D233" s="18" t="s">
        <v>8995</v>
      </c>
      <c r="E233" s="18"/>
      <c r="F233" s="18"/>
      <c r="G233" s="18"/>
      <c r="H233" s="18"/>
      <c r="I233" s="18"/>
      <c r="J233" s="5"/>
      <c r="K233" s="21">
        <v>230.1</v>
      </c>
      <c r="L233" s="9">
        <v>230.1</v>
      </c>
      <c r="M233" s="5"/>
      <c r="N233" s="5"/>
      <c r="O233" s="20">
        <v>2</v>
      </c>
      <c r="P233" s="8">
        <v>2</v>
      </c>
      <c r="Q233" s="5"/>
    </row>
    <row r="234" spans="1:17" ht="24" x14ac:dyDescent="0.2">
      <c r="A234" s="16" t="s">
        <v>2</v>
      </c>
      <c r="B234" s="16" t="s">
        <v>9109</v>
      </c>
      <c r="C234" s="17" t="s">
        <v>229</v>
      </c>
      <c r="D234" s="18" t="s">
        <v>8995</v>
      </c>
      <c r="E234" s="18"/>
      <c r="F234" s="18"/>
      <c r="G234" s="18"/>
      <c r="H234" s="18"/>
      <c r="I234" s="18"/>
      <c r="J234" s="21">
        <v>139.83000000000001</v>
      </c>
      <c r="K234" s="5"/>
      <c r="L234" s="9">
        <v>139.83000000000001</v>
      </c>
      <c r="M234" s="5"/>
      <c r="N234" s="20">
        <v>3</v>
      </c>
      <c r="O234" s="5"/>
      <c r="P234" s="8">
        <v>3</v>
      </c>
      <c r="Q234" s="5"/>
    </row>
    <row r="235" spans="1:17" ht="24" x14ac:dyDescent="0.2">
      <c r="A235" s="16" t="s">
        <v>2</v>
      </c>
      <c r="B235" s="16" t="s">
        <v>9109</v>
      </c>
      <c r="C235" s="17" t="s">
        <v>230</v>
      </c>
      <c r="D235" s="18" t="s">
        <v>8995</v>
      </c>
      <c r="E235" s="18"/>
      <c r="F235" s="18"/>
      <c r="G235" s="18"/>
      <c r="H235" s="18"/>
      <c r="I235" s="18"/>
      <c r="J235" s="5"/>
      <c r="K235" s="21">
        <v>360.94</v>
      </c>
      <c r="L235" s="9">
        <v>288.75</v>
      </c>
      <c r="M235" s="21">
        <v>72.19</v>
      </c>
      <c r="N235" s="5"/>
      <c r="O235" s="20">
        <v>5</v>
      </c>
      <c r="P235" s="8">
        <v>4</v>
      </c>
      <c r="Q235" s="20">
        <v>1</v>
      </c>
    </row>
    <row r="236" spans="1:17" ht="24" x14ac:dyDescent="0.2">
      <c r="A236" s="16" t="s">
        <v>2</v>
      </c>
      <c r="B236" s="16" t="s">
        <v>9109</v>
      </c>
      <c r="C236" s="17" t="s">
        <v>231</v>
      </c>
      <c r="D236" s="18" t="str">
        <f>VLOOKUP(C236,[2]итоговая!$C$6:$H$1018,4,FALSE)</f>
        <v>Аварийный резерв</v>
      </c>
      <c r="E236" s="26">
        <f>J236-L236</f>
        <v>2769.75</v>
      </c>
      <c r="F236" s="26">
        <f>N236-P236</f>
        <v>12</v>
      </c>
      <c r="G236" s="26" t="s">
        <v>9000</v>
      </c>
      <c r="H236" s="26" t="str">
        <f>VLOOKUP(C236,[2]итоговая!$C$6:$H$1018,6,FALSE)</f>
        <v>Аварийный резерв</v>
      </c>
      <c r="I236" s="18"/>
      <c r="J236" s="19">
        <v>7616.8</v>
      </c>
      <c r="K236" s="5"/>
      <c r="L236" s="7">
        <v>4847.05</v>
      </c>
      <c r="M236" s="19">
        <v>2769.75</v>
      </c>
      <c r="N236" s="20">
        <v>33</v>
      </c>
      <c r="O236" s="5"/>
      <c r="P236" s="8">
        <v>21</v>
      </c>
      <c r="Q236" s="20">
        <v>12</v>
      </c>
    </row>
    <row r="237" spans="1:17" ht="24" x14ac:dyDescent="0.2">
      <c r="A237" s="16" t="s">
        <v>2</v>
      </c>
      <c r="B237" s="16" t="s">
        <v>9109</v>
      </c>
      <c r="C237" s="17" t="s">
        <v>232</v>
      </c>
      <c r="D237" s="18" t="s">
        <v>8995</v>
      </c>
      <c r="E237" s="18"/>
      <c r="F237" s="18"/>
      <c r="G237" s="18"/>
      <c r="H237" s="18"/>
      <c r="I237" s="18"/>
      <c r="J237" s="5"/>
      <c r="K237" s="21">
        <v>292.05</v>
      </c>
      <c r="L237" s="9">
        <v>292.05</v>
      </c>
      <c r="M237" s="5"/>
      <c r="N237" s="5"/>
      <c r="O237" s="20">
        <v>2</v>
      </c>
      <c r="P237" s="8">
        <v>2</v>
      </c>
      <c r="Q237" s="5"/>
    </row>
    <row r="238" spans="1:17" ht="24" x14ac:dyDescent="0.2">
      <c r="A238" s="16" t="s">
        <v>2</v>
      </c>
      <c r="B238" s="16" t="s">
        <v>9109</v>
      </c>
      <c r="C238" s="17" t="s">
        <v>233</v>
      </c>
      <c r="D238" s="18" t="str">
        <f>VLOOKUP(C238,[2]итоговая!$C$6:$H$1018,4,FALSE)</f>
        <v>Аварийный резерв</v>
      </c>
      <c r="E238" s="26">
        <f>J238-L238</f>
        <v>1579.54</v>
      </c>
      <c r="F238" s="26">
        <f>N238-P238</f>
        <v>20</v>
      </c>
      <c r="G238" s="26" t="s">
        <v>9000</v>
      </c>
      <c r="H238" s="26" t="str">
        <f>VLOOKUP(C238,[2]итоговая!$C$6:$H$1018,6,FALSE)</f>
        <v>Аварийный резерв</v>
      </c>
      <c r="I238" s="18"/>
      <c r="J238" s="19">
        <v>1579.54</v>
      </c>
      <c r="K238" s="5"/>
      <c r="L238" s="6"/>
      <c r="M238" s="19">
        <v>1579.54</v>
      </c>
      <c r="N238" s="20">
        <v>20</v>
      </c>
      <c r="O238" s="5"/>
      <c r="P238" s="6"/>
      <c r="Q238" s="20">
        <v>20</v>
      </c>
    </row>
    <row r="239" spans="1:17" ht="24" x14ac:dyDescent="0.2">
      <c r="A239" s="16" t="s">
        <v>2</v>
      </c>
      <c r="B239" s="16" t="s">
        <v>9109</v>
      </c>
      <c r="C239" s="17" t="s">
        <v>234</v>
      </c>
      <c r="D239" s="18" t="s">
        <v>8995</v>
      </c>
      <c r="E239" s="18"/>
      <c r="F239" s="18"/>
      <c r="G239" s="18"/>
      <c r="H239" s="18"/>
      <c r="I239" s="18"/>
      <c r="J239" s="5"/>
      <c r="K239" s="21">
        <v>31.2</v>
      </c>
      <c r="L239" s="9">
        <v>31.2</v>
      </c>
      <c r="M239" s="5"/>
      <c r="N239" s="5"/>
      <c r="O239" s="20">
        <v>8</v>
      </c>
      <c r="P239" s="8">
        <v>8</v>
      </c>
      <c r="Q239" s="5"/>
    </row>
    <row r="240" spans="1:17" ht="24" x14ac:dyDescent="0.2">
      <c r="A240" s="16" t="s">
        <v>2</v>
      </c>
      <c r="B240" s="16" t="s">
        <v>9109</v>
      </c>
      <c r="C240" s="17" t="s">
        <v>235</v>
      </c>
      <c r="D240" s="18" t="s">
        <v>8995</v>
      </c>
      <c r="E240" s="18"/>
      <c r="F240" s="18"/>
      <c r="G240" s="18"/>
      <c r="H240" s="18"/>
      <c r="I240" s="18"/>
      <c r="J240" s="5"/>
      <c r="K240" s="21">
        <v>110.67</v>
      </c>
      <c r="L240" s="9">
        <v>110.67</v>
      </c>
      <c r="M240" s="5"/>
      <c r="N240" s="5"/>
      <c r="O240" s="20">
        <v>8</v>
      </c>
      <c r="P240" s="8">
        <v>8</v>
      </c>
      <c r="Q240" s="5"/>
    </row>
    <row r="241" spans="1:17" ht="24" x14ac:dyDescent="0.2">
      <c r="A241" s="16" t="s">
        <v>2</v>
      </c>
      <c r="B241" s="16" t="s">
        <v>9109</v>
      </c>
      <c r="C241" s="17" t="s">
        <v>236</v>
      </c>
      <c r="D241" s="18" t="s">
        <v>8995</v>
      </c>
      <c r="E241" s="18"/>
      <c r="F241" s="18"/>
      <c r="G241" s="18"/>
      <c r="H241" s="18"/>
      <c r="I241" s="18"/>
      <c r="J241" s="5"/>
      <c r="K241" s="19">
        <v>1437.5</v>
      </c>
      <c r="L241" s="9">
        <v>287.5</v>
      </c>
      <c r="M241" s="19">
        <v>1150</v>
      </c>
      <c r="N241" s="5"/>
      <c r="O241" s="20">
        <v>100</v>
      </c>
      <c r="P241" s="8">
        <v>20</v>
      </c>
      <c r="Q241" s="20">
        <v>80</v>
      </c>
    </row>
    <row r="242" spans="1:17" ht="24" x14ac:dyDescent="0.2">
      <c r="A242" s="16" t="s">
        <v>2</v>
      </c>
      <c r="B242" s="16" t="s">
        <v>9109</v>
      </c>
      <c r="C242" s="17" t="s">
        <v>237</v>
      </c>
      <c r="D242" s="18" t="s">
        <v>8995</v>
      </c>
      <c r="E242" s="18"/>
      <c r="F242" s="18"/>
      <c r="G242" s="18"/>
      <c r="H242" s="18"/>
      <c r="I242" s="18"/>
      <c r="J242" s="5"/>
      <c r="K242" s="21">
        <v>500</v>
      </c>
      <c r="L242" s="9">
        <v>250</v>
      </c>
      <c r="M242" s="21">
        <v>250</v>
      </c>
      <c r="N242" s="5"/>
      <c r="O242" s="20">
        <v>100</v>
      </c>
      <c r="P242" s="8">
        <v>50</v>
      </c>
      <c r="Q242" s="20">
        <v>50</v>
      </c>
    </row>
    <row r="243" spans="1:17" ht="24" x14ac:dyDescent="0.2">
      <c r="A243" s="16" t="s">
        <v>2</v>
      </c>
      <c r="B243" s="16" t="s">
        <v>9109</v>
      </c>
      <c r="C243" s="17" t="s">
        <v>238</v>
      </c>
      <c r="D243" s="18" t="s">
        <v>8995</v>
      </c>
      <c r="E243" s="18"/>
      <c r="F243" s="18"/>
      <c r="G243" s="18"/>
      <c r="H243" s="18"/>
      <c r="I243" s="18"/>
      <c r="J243" s="5"/>
      <c r="K243" s="19">
        <v>1041.67</v>
      </c>
      <c r="L243" s="7">
        <v>1041.67</v>
      </c>
      <c r="M243" s="5"/>
      <c r="N243" s="5"/>
      <c r="O243" s="20">
        <v>50</v>
      </c>
      <c r="P243" s="8">
        <v>50</v>
      </c>
      <c r="Q243" s="5"/>
    </row>
    <row r="244" spans="1:17" ht="24" x14ac:dyDescent="0.2">
      <c r="A244" s="16" t="s">
        <v>2</v>
      </c>
      <c r="B244" s="16" t="s">
        <v>9109</v>
      </c>
      <c r="C244" s="17" t="s">
        <v>239</v>
      </c>
      <c r="D244" s="18" t="s">
        <v>8995</v>
      </c>
      <c r="E244" s="18"/>
      <c r="F244" s="18"/>
      <c r="G244" s="18"/>
      <c r="H244" s="18"/>
      <c r="I244" s="18"/>
      <c r="J244" s="5"/>
      <c r="K244" s="21">
        <v>748.33</v>
      </c>
      <c r="L244" s="9">
        <v>748.33</v>
      </c>
      <c r="M244" s="5"/>
      <c r="N244" s="5"/>
      <c r="O244" s="20">
        <v>2</v>
      </c>
      <c r="P244" s="8">
        <v>2</v>
      </c>
      <c r="Q244" s="5"/>
    </row>
    <row r="245" spans="1:17" ht="24" x14ac:dyDescent="0.2">
      <c r="A245" s="16" t="s">
        <v>2</v>
      </c>
      <c r="B245" s="16" t="s">
        <v>9109</v>
      </c>
      <c r="C245" s="17" t="s">
        <v>240</v>
      </c>
      <c r="D245" s="18" t="s">
        <v>8995</v>
      </c>
      <c r="E245" s="18"/>
      <c r="F245" s="18"/>
      <c r="G245" s="18"/>
      <c r="H245" s="18"/>
      <c r="I245" s="18"/>
      <c r="J245" s="5"/>
      <c r="K245" s="21">
        <v>253.33</v>
      </c>
      <c r="L245" s="9">
        <v>253.33</v>
      </c>
      <c r="M245" s="5"/>
      <c r="N245" s="5"/>
      <c r="O245" s="20">
        <v>4</v>
      </c>
      <c r="P245" s="8">
        <v>4</v>
      </c>
      <c r="Q245" s="5"/>
    </row>
    <row r="246" spans="1:17" ht="24" x14ac:dyDescent="0.2">
      <c r="A246" s="16" t="s">
        <v>2</v>
      </c>
      <c r="B246" s="16" t="s">
        <v>9109</v>
      </c>
      <c r="C246" s="17" t="s">
        <v>241</v>
      </c>
      <c r="D246" s="18" t="s">
        <v>8995</v>
      </c>
      <c r="E246" s="18"/>
      <c r="F246" s="18"/>
      <c r="G246" s="18"/>
      <c r="H246" s="18"/>
      <c r="I246" s="18"/>
      <c r="J246" s="5"/>
      <c r="K246" s="19">
        <v>1116.67</v>
      </c>
      <c r="L246" s="7">
        <v>1116.67</v>
      </c>
      <c r="M246" s="5"/>
      <c r="N246" s="5"/>
      <c r="O246" s="20">
        <v>10</v>
      </c>
      <c r="P246" s="8">
        <v>10</v>
      </c>
      <c r="Q246" s="5"/>
    </row>
    <row r="247" spans="1:17" ht="24" x14ac:dyDescent="0.2">
      <c r="A247" s="16" t="s">
        <v>2</v>
      </c>
      <c r="B247" s="16" t="s">
        <v>9109</v>
      </c>
      <c r="C247" s="17" t="s">
        <v>242</v>
      </c>
      <c r="D247" s="18" t="str">
        <f>VLOOKUP(C247,[2]итоговая!$C$6:$H$1018,4,FALSE)</f>
        <v>Аварийный резерв</v>
      </c>
      <c r="E247" s="26">
        <f>J247-L247</f>
        <v>1238.6500000000001</v>
      </c>
      <c r="F247" s="26">
        <f>N247-P247</f>
        <v>16</v>
      </c>
      <c r="G247" s="26" t="s">
        <v>9000</v>
      </c>
      <c r="H247" s="26" t="str">
        <f>VLOOKUP(C247,[2]итоговая!$C$6:$H$1018,6,FALSE)</f>
        <v>Аварийный резерв</v>
      </c>
      <c r="I247" s="18"/>
      <c r="J247" s="19">
        <v>1238.6500000000001</v>
      </c>
      <c r="K247" s="5"/>
      <c r="L247" s="6"/>
      <c r="M247" s="19">
        <v>1238.6500000000001</v>
      </c>
      <c r="N247" s="20">
        <v>16</v>
      </c>
      <c r="O247" s="5"/>
      <c r="P247" s="6"/>
      <c r="Q247" s="20">
        <v>16</v>
      </c>
    </row>
    <row r="248" spans="1:17" ht="24" x14ac:dyDescent="0.2">
      <c r="A248" s="16" t="s">
        <v>2</v>
      </c>
      <c r="B248" s="16" t="s">
        <v>9109</v>
      </c>
      <c r="C248" s="17" t="s">
        <v>243</v>
      </c>
      <c r="D248" s="18" t="s">
        <v>8995</v>
      </c>
      <c r="E248" s="18"/>
      <c r="F248" s="18"/>
      <c r="G248" s="18"/>
      <c r="H248" s="18"/>
      <c r="I248" s="18"/>
      <c r="J248" s="5"/>
      <c r="K248" s="19">
        <v>1150</v>
      </c>
      <c r="L248" s="7">
        <v>1150</v>
      </c>
      <c r="M248" s="5"/>
      <c r="N248" s="5"/>
      <c r="O248" s="20">
        <v>10</v>
      </c>
      <c r="P248" s="8">
        <v>10</v>
      </c>
      <c r="Q248" s="5"/>
    </row>
    <row r="249" spans="1:17" ht="24" x14ac:dyDescent="0.2">
      <c r="A249" s="16" t="s">
        <v>2</v>
      </c>
      <c r="B249" s="16" t="s">
        <v>9109</v>
      </c>
      <c r="C249" s="17" t="s">
        <v>244</v>
      </c>
      <c r="D249" s="18" t="s">
        <v>8995</v>
      </c>
      <c r="E249" s="18"/>
      <c r="F249" s="18"/>
      <c r="G249" s="18"/>
      <c r="H249" s="18"/>
      <c r="I249" s="18"/>
      <c r="J249" s="5"/>
      <c r="K249" s="19">
        <v>7534.17</v>
      </c>
      <c r="L249" s="7">
        <v>7534.17</v>
      </c>
      <c r="M249" s="5"/>
      <c r="N249" s="5"/>
      <c r="O249" s="20">
        <v>1</v>
      </c>
      <c r="P249" s="8">
        <v>1</v>
      </c>
      <c r="Q249" s="5"/>
    </row>
    <row r="250" spans="1:17" ht="24" x14ac:dyDescent="0.2">
      <c r="A250" s="16" t="s">
        <v>2</v>
      </c>
      <c r="B250" s="16" t="s">
        <v>9109</v>
      </c>
      <c r="C250" s="17" t="s">
        <v>245</v>
      </c>
      <c r="D250" s="18" t="s">
        <v>8995</v>
      </c>
      <c r="E250" s="18"/>
      <c r="F250" s="18"/>
      <c r="G250" s="18"/>
      <c r="H250" s="18"/>
      <c r="I250" s="18"/>
      <c r="J250" s="5"/>
      <c r="K250" s="19">
        <v>3435</v>
      </c>
      <c r="L250" s="7">
        <v>3435</v>
      </c>
      <c r="M250" s="5"/>
      <c r="N250" s="5"/>
      <c r="O250" s="20">
        <v>6</v>
      </c>
      <c r="P250" s="8">
        <v>6</v>
      </c>
      <c r="Q250" s="5"/>
    </row>
    <row r="251" spans="1:17" ht="24" x14ac:dyDescent="0.2">
      <c r="A251" s="16" t="s">
        <v>2</v>
      </c>
      <c r="B251" s="16" t="s">
        <v>9109</v>
      </c>
      <c r="C251" s="17" t="s">
        <v>246</v>
      </c>
      <c r="D251" s="18" t="s">
        <v>8995</v>
      </c>
      <c r="E251" s="18"/>
      <c r="F251" s="18"/>
      <c r="G251" s="18"/>
      <c r="H251" s="18"/>
      <c r="I251" s="18"/>
      <c r="J251" s="19">
        <v>2213.33</v>
      </c>
      <c r="K251" s="5"/>
      <c r="L251" s="7">
        <v>2213.33</v>
      </c>
      <c r="M251" s="5"/>
      <c r="N251" s="20">
        <v>1</v>
      </c>
      <c r="O251" s="5"/>
      <c r="P251" s="8">
        <v>1</v>
      </c>
      <c r="Q251" s="5"/>
    </row>
    <row r="252" spans="1:17" ht="24" x14ac:dyDescent="0.2">
      <c r="A252" s="16" t="s">
        <v>2</v>
      </c>
      <c r="B252" s="16" t="s">
        <v>9109</v>
      </c>
      <c r="C252" s="17" t="s">
        <v>247</v>
      </c>
      <c r="D252" s="18" t="s">
        <v>8995</v>
      </c>
      <c r="E252" s="18"/>
      <c r="F252" s="18"/>
      <c r="G252" s="18"/>
      <c r="H252" s="18"/>
      <c r="I252" s="18"/>
      <c r="J252" s="5"/>
      <c r="K252" s="21">
        <v>79.62</v>
      </c>
      <c r="L252" s="9">
        <v>79.62</v>
      </c>
      <c r="M252" s="5"/>
      <c r="N252" s="5"/>
      <c r="O252" s="20">
        <v>1</v>
      </c>
      <c r="P252" s="8">
        <v>1</v>
      </c>
      <c r="Q252" s="5"/>
    </row>
    <row r="253" spans="1:17" ht="24" x14ac:dyDescent="0.2">
      <c r="A253" s="16" t="s">
        <v>2</v>
      </c>
      <c r="B253" s="16" t="s">
        <v>9109</v>
      </c>
      <c r="C253" s="17" t="s">
        <v>248</v>
      </c>
      <c r="D253" s="18" t="s">
        <v>8995</v>
      </c>
      <c r="E253" s="18"/>
      <c r="F253" s="18"/>
      <c r="G253" s="18"/>
      <c r="H253" s="18"/>
      <c r="I253" s="18"/>
      <c r="J253" s="5"/>
      <c r="K253" s="21">
        <v>79.62</v>
      </c>
      <c r="L253" s="9">
        <v>79.62</v>
      </c>
      <c r="M253" s="5"/>
      <c r="N253" s="5"/>
      <c r="O253" s="20">
        <v>1</v>
      </c>
      <c r="P253" s="8">
        <v>1</v>
      </c>
      <c r="Q253" s="5"/>
    </row>
    <row r="254" spans="1:17" ht="24" x14ac:dyDescent="0.2">
      <c r="A254" s="16" t="s">
        <v>2</v>
      </c>
      <c r="B254" s="16" t="s">
        <v>9109</v>
      </c>
      <c r="C254" s="17" t="s">
        <v>249</v>
      </c>
      <c r="D254" s="18" t="str">
        <f>VLOOKUP(C254,[2]итоговая!$C$6:$H$1018,4,FALSE)</f>
        <v>Аварийный резерв</v>
      </c>
      <c r="E254" s="26">
        <f>J254-L254</f>
        <v>223.64</v>
      </c>
      <c r="F254" s="26">
        <f>N254-P254</f>
        <v>1</v>
      </c>
      <c r="G254" s="26" t="s">
        <v>9000</v>
      </c>
      <c r="H254" s="26" t="str">
        <f>VLOOKUP(C254,[2]итоговая!$C$6:$H$1018,6,FALSE)</f>
        <v>Аварийный резерв</v>
      </c>
      <c r="I254" s="18"/>
      <c r="J254" s="21">
        <v>223.64</v>
      </c>
      <c r="K254" s="5"/>
      <c r="L254" s="6"/>
      <c r="M254" s="21">
        <v>223.64</v>
      </c>
      <c r="N254" s="20">
        <v>1</v>
      </c>
      <c r="O254" s="5"/>
      <c r="P254" s="6"/>
      <c r="Q254" s="20">
        <v>1</v>
      </c>
    </row>
    <row r="255" spans="1:17" ht="24" x14ac:dyDescent="0.2">
      <c r="A255" s="16" t="s">
        <v>2</v>
      </c>
      <c r="B255" s="16" t="s">
        <v>9109</v>
      </c>
      <c r="C255" s="17" t="s">
        <v>250</v>
      </c>
      <c r="D255" s="18" t="s">
        <v>8995</v>
      </c>
      <c r="E255" s="18"/>
      <c r="F255" s="18"/>
      <c r="G255" s="18"/>
      <c r="H255" s="18"/>
      <c r="I255" s="18"/>
      <c r="J255" s="5"/>
      <c r="K255" s="19">
        <v>3903.75</v>
      </c>
      <c r="L255" s="7">
        <v>3903.75</v>
      </c>
      <c r="M255" s="5"/>
      <c r="N255" s="5"/>
      <c r="O255" s="20">
        <v>10</v>
      </c>
      <c r="P255" s="8">
        <v>10</v>
      </c>
      <c r="Q255" s="5"/>
    </row>
    <row r="256" spans="1:17" ht="24" x14ac:dyDescent="0.2">
      <c r="A256" s="16" t="s">
        <v>2</v>
      </c>
      <c r="B256" s="16" t="s">
        <v>9109</v>
      </c>
      <c r="C256" s="17" t="s">
        <v>251</v>
      </c>
      <c r="D256" s="18" t="s">
        <v>8995</v>
      </c>
      <c r="E256" s="18"/>
      <c r="F256" s="18"/>
      <c r="G256" s="18"/>
      <c r="H256" s="18"/>
      <c r="I256" s="18"/>
      <c r="J256" s="5"/>
      <c r="K256" s="19">
        <v>85291.67</v>
      </c>
      <c r="L256" s="7">
        <v>85291.67</v>
      </c>
      <c r="M256" s="5"/>
      <c r="N256" s="5"/>
      <c r="O256" s="20">
        <v>1</v>
      </c>
      <c r="P256" s="8">
        <v>1</v>
      </c>
      <c r="Q256" s="5"/>
    </row>
    <row r="257" spans="1:17" ht="24" x14ac:dyDescent="0.2">
      <c r="A257" s="16" t="s">
        <v>2</v>
      </c>
      <c r="B257" s="16" t="s">
        <v>9109</v>
      </c>
      <c r="C257" s="17" t="s">
        <v>252</v>
      </c>
      <c r="D257" s="18" t="str">
        <f>VLOOKUP(C257,[2]итоговая!$C$6:$H$1018,4,FALSE)</f>
        <v>Аварийный резерв</v>
      </c>
      <c r="E257" s="26">
        <f>J257-L257</f>
        <v>4286.67</v>
      </c>
      <c r="F257" s="26">
        <f>N257-P257</f>
        <v>1</v>
      </c>
      <c r="G257" s="26" t="s">
        <v>9000</v>
      </c>
      <c r="H257" s="26" t="str">
        <f>VLOOKUP(C257,[2]итоговая!$C$6:$H$1018,6,FALSE)</f>
        <v>Аварийный резерв</v>
      </c>
      <c r="I257" s="18"/>
      <c r="J257" s="19">
        <v>4286.67</v>
      </c>
      <c r="K257" s="19">
        <v>2333.33</v>
      </c>
      <c r="L257" s="6"/>
      <c r="M257" s="19">
        <v>6620</v>
      </c>
      <c r="N257" s="20">
        <v>1</v>
      </c>
      <c r="O257" s="20">
        <v>1</v>
      </c>
      <c r="P257" s="6"/>
      <c r="Q257" s="20">
        <v>2</v>
      </c>
    </row>
    <row r="258" spans="1:17" ht="24" x14ac:dyDescent="0.2">
      <c r="A258" s="16" t="s">
        <v>2</v>
      </c>
      <c r="B258" s="16" t="s">
        <v>9109</v>
      </c>
      <c r="C258" s="17" t="s">
        <v>253</v>
      </c>
      <c r="D258" s="18" t="s">
        <v>8995</v>
      </c>
      <c r="E258" s="18"/>
      <c r="F258" s="18"/>
      <c r="G258" s="18"/>
      <c r="H258" s="18"/>
      <c r="I258" s="18"/>
      <c r="J258" s="5"/>
      <c r="K258" s="19">
        <v>3600</v>
      </c>
      <c r="L258" s="7">
        <v>3600</v>
      </c>
      <c r="M258" s="5"/>
      <c r="N258" s="5"/>
      <c r="O258" s="20">
        <v>1</v>
      </c>
      <c r="P258" s="8">
        <v>1</v>
      </c>
      <c r="Q258" s="5"/>
    </row>
    <row r="259" spans="1:17" ht="24" x14ac:dyDescent="0.2">
      <c r="A259" s="16" t="s">
        <v>2</v>
      </c>
      <c r="B259" s="16" t="s">
        <v>9109</v>
      </c>
      <c r="C259" s="17" t="s">
        <v>254</v>
      </c>
      <c r="D259" s="18" t="s">
        <v>8995</v>
      </c>
      <c r="E259" s="18"/>
      <c r="F259" s="18"/>
      <c r="G259" s="18"/>
      <c r="H259" s="18"/>
      <c r="I259" s="18"/>
      <c r="J259" s="5"/>
      <c r="K259" s="19">
        <v>1415.83</v>
      </c>
      <c r="L259" s="6"/>
      <c r="M259" s="19">
        <v>1415.83</v>
      </c>
      <c r="N259" s="5"/>
      <c r="O259" s="20">
        <v>1</v>
      </c>
      <c r="P259" s="6"/>
      <c r="Q259" s="20">
        <v>1</v>
      </c>
    </row>
    <row r="260" spans="1:17" ht="24" x14ac:dyDescent="0.2">
      <c r="A260" s="16" t="s">
        <v>2</v>
      </c>
      <c r="B260" s="16" t="s">
        <v>9109</v>
      </c>
      <c r="C260" s="17" t="s">
        <v>255</v>
      </c>
      <c r="D260" s="18" t="s">
        <v>8995</v>
      </c>
      <c r="E260" s="18"/>
      <c r="F260" s="18"/>
      <c r="G260" s="18"/>
      <c r="H260" s="18"/>
      <c r="I260" s="18"/>
      <c r="J260" s="5"/>
      <c r="K260" s="19">
        <v>1287</v>
      </c>
      <c r="L260" s="7">
        <v>1287</v>
      </c>
      <c r="M260" s="5"/>
      <c r="N260" s="5"/>
      <c r="O260" s="20">
        <v>1</v>
      </c>
      <c r="P260" s="8">
        <v>1</v>
      </c>
      <c r="Q260" s="5"/>
    </row>
    <row r="261" spans="1:17" ht="24" x14ac:dyDescent="0.2">
      <c r="A261" s="16" t="s">
        <v>2</v>
      </c>
      <c r="B261" s="16" t="s">
        <v>9109</v>
      </c>
      <c r="C261" s="17" t="s">
        <v>256</v>
      </c>
      <c r="D261" s="18" t="str">
        <f>VLOOKUP(C261,[2]итоговая!$C$6:$H$1018,4,FALSE)</f>
        <v>Аварийный резерв</v>
      </c>
      <c r="E261" s="26">
        <f>J261-L261</f>
        <v>2551.1</v>
      </c>
      <c r="F261" s="26">
        <f>N261-P261</f>
        <v>2</v>
      </c>
      <c r="G261" s="26" t="s">
        <v>9000</v>
      </c>
      <c r="H261" s="26" t="str">
        <f>VLOOKUP(C261,[2]итоговая!$C$6:$H$1018,6,FALSE)</f>
        <v>Аварийный резерв</v>
      </c>
      <c r="I261" s="18"/>
      <c r="J261" s="19">
        <v>2551.1</v>
      </c>
      <c r="K261" s="5"/>
      <c r="L261" s="6"/>
      <c r="M261" s="19">
        <v>2551.1</v>
      </c>
      <c r="N261" s="20">
        <v>2</v>
      </c>
      <c r="O261" s="5"/>
      <c r="P261" s="6"/>
      <c r="Q261" s="20">
        <v>2</v>
      </c>
    </row>
    <row r="262" spans="1:17" ht="24" x14ac:dyDescent="0.2">
      <c r="A262" s="16" t="s">
        <v>2</v>
      </c>
      <c r="B262" s="16" t="s">
        <v>9109</v>
      </c>
      <c r="C262" s="17" t="s">
        <v>257</v>
      </c>
      <c r="D262" s="18" t="s">
        <v>8995</v>
      </c>
      <c r="E262" s="18"/>
      <c r="F262" s="18"/>
      <c r="G262" s="18"/>
      <c r="H262" s="18"/>
      <c r="I262" s="18"/>
      <c r="J262" s="5"/>
      <c r="K262" s="19">
        <v>4422.5</v>
      </c>
      <c r="L262" s="6"/>
      <c r="M262" s="19">
        <v>4422.5</v>
      </c>
      <c r="N262" s="5"/>
      <c r="O262" s="20">
        <v>3</v>
      </c>
      <c r="P262" s="6"/>
      <c r="Q262" s="20">
        <v>3</v>
      </c>
    </row>
    <row r="263" spans="1:17" ht="24" x14ac:dyDescent="0.2">
      <c r="A263" s="16" t="s">
        <v>2</v>
      </c>
      <c r="B263" s="16" t="s">
        <v>9109</v>
      </c>
      <c r="C263" s="17" t="s">
        <v>258</v>
      </c>
      <c r="D263" s="18" t="s">
        <v>8995</v>
      </c>
      <c r="E263" s="18"/>
      <c r="F263" s="18"/>
      <c r="G263" s="18"/>
      <c r="H263" s="18"/>
      <c r="I263" s="18"/>
      <c r="J263" s="19">
        <v>2333.33</v>
      </c>
      <c r="K263" s="5"/>
      <c r="L263" s="7">
        <v>2333.33</v>
      </c>
      <c r="M263" s="5"/>
      <c r="N263" s="20">
        <v>1</v>
      </c>
      <c r="O263" s="5"/>
      <c r="P263" s="8">
        <v>1</v>
      </c>
      <c r="Q263" s="5"/>
    </row>
    <row r="264" spans="1:17" ht="24" x14ac:dyDescent="0.2">
      <c r="A264" s="16" t="s">
        <v>2</v>
      </c>
      <c r="B264" s="16" t="s">
        <v>9109</v>
      </c>
      <c r="C264" s="17" t="s">
        <v>259</v>
      </c>
      <c r="D264" s="18" t="s">
        <v>8995</v>
      </c>
      <c r="E264" s="18"/>
      <c r="F264" s="18"/>
      <c r="G264" s="18"/>
      <c r="H264" s="18"/>
      <c r="I264" s="18"/>
      <c r="J264" s="5"/>
      <c r="K264" s="21">
        <v>262.5</v>
      </c>
      <c r="L264" s="6"/>
      <c r="M264" s="21">
        <v>262.5</v>
      </c>
      <c r="N264" s="5"/>
      <c r="O264" s="20">
        <v>1</v>
      </c>
      <c r="P264" s="6"/>
      <c r="Q264" s="20">
        <v>1</v>
      </c>
    </row>
    <row r="265" spans="1:17" ht="24" x14ac:dyDescent="0.2">
      <c r="A265" s="16" t="s">
        <v>2</v>
      </c>
      <c r="B265" s="16" t="s">
        <v>9109</v>
      </c>
      <c r="C265" s="17" t="s">
        <v>260</v>
      </c>
      <c r="D265" s="18" t="s">
        <v>8995</v>
      </c>
      <c r="E265" s="18"/>
      <c r="F265" s="18"/>
      <c r="G265" s="18"/>
      <c r="H265" s="18"/>
      <c r="I265" s="18"/>
      <c r="J265" s="5"/>
      <c r="K265" s="19">
        <v>1371.67</v>
      </c>
      <c r="L265" s="6"/>
      <c r="M265" s="19">
        <v>1371.67</v>
      </c>
      <c r="N265" s="5"/>
      <c r="O265" s="20">
        <v>1</v>
      </c>
      <c r="P265" s="6"/>
      <c r="Q265" s="20">
        <v>1</v>
      </c>
    </row>
    <row r="266" spans="1:17" ht="24" x14ac:dyDescent="0.2">
      <c r="A266" s="16" t="s">
        <v>2</v>
      </c>
      <c r="B266" s="16" t="s">
        <v>9109</v>
      </c>
      <c r="C266" s="17" t="s">
        <v>261</v>
      </c>
      <c r="D266" s="18" t="s">
        <v>8995</v>
      </c>
      <c r="E266" s="18"/>
      <c r="F266" s="18"/>
      <c r="G266" s="18"/>
      <c r="H266" s="18"/>
      <c r="I266" s="18"/>
      <c r="J266" s="5"/>
      <c r="K266" s="19">
        <v>16936.419999999998</v>
      </c>
      <c r="L266" s="7">
        <v>16936.419999999998</v>
      </c>
      <c r="M266" s="5"/>
      <c r="N266" s="5"/>
      <c r="O266" s="20">
        <v>2</v>
      </c>
      <c r="P266" s="8">
        <v>2</v>
      </c>
      <c r="Q266" s="5"/>
    </row>
    <row r="267" spans="1:17" ht="24" x14ac:dyDescent="0.2">
      <c r="A267" s="16" t="s">
        <v>2</v>
      </c>
      <c r="B267" s="16" t="s">
        <v>9109</v>
      </c>
      <c r="C267" s="17" t="s">
        <v>262</v>
      </c>
      <c r="D267" s="18" t="s">
        <v>8995</v>
      </c>
      <c r="E267" s="18"/>
      <c r="F267" s="18"/>
      <c r="G267" s="18"/>
      <c r="H267" s="18"/>
      <c r="I267" s="18"/>
      <c r="J267" s="5"/>
      <c r="K267" s="19">
        <v>5010</v>
      </c>
      <c r="L267" s="7">
        <v>5010</v>
      </c>
      <c r="M267" s="5"/>
      <c r="N267" s="5"/>
      <c r="O267" s="20">
        <v>1</v>
      </c>
      <c r="P267" s="8">
        <v>1</v>
      </c>
      <c r="Q267" s="5"/>
    </row>
    <row r="268" spans="1:17" ht="24" x14ac:dyDescent="0.2">
      <c r="A268" s="16" t="s">
        <v>2</v>
      </c>
      <c r="B268" s="16" t="s">
        <v>9109</v>
      </c>
      <c r="C268" s="17" t="s">
        <v>263</v>
      </c>
      <c r="D268" s="18" t="s">
        <v>8995</v>
      </c>
      <c r="E268" s="18"/>
      <c r="F268" s="18"/>
      <c r="G268" s="18"/>
      <c r="H268" s="18"/>
      <c r="I268" s="18"/>
      <c r="J268" s="5"/>
      <c r="K268" s="19">
        <v>15250</v>
      </c>
      <c r="L268" s="7">
        <v>15250</v>
      </c>
      <c r="M268" s="5"/>
      <c r="N268" s="5"/>
      <c r="O268" s="20">
        <v>1</v>
      </c>
      <c r="P268" s="8">
        <v>1</v>
      </c>
      <c r="Q268" s="5"/>
    </row>
    <row r="269" spans="1:17" ht="24" x14ac:dyDescent="0.2">
      <c r="A269" s="16" t="s">
        <v>2</v>
      </c>
      <c r="B269" s="16" t="s">
        <v>9109</v>
      </c>
      <c r="C269" s="17" t="s">
        <v>264</v>
      </c>
      <c r="D269" s="18" t="s">
        <v>8995</v>
      </c>
      <c r="E269" s="18"/>
      <c r="F269" s="18"/>
      <c r="G269" s="18"/>
      <c r="H269" s="18"/>
      <c r="I269" s="18"/>
      <c r="J269" s="5"/>
      <c r="K269" s="19">
        <v>10500</v>
      </c>
      <c r="L269" s="7">
        <v>10500</v>
      </c>
      <c r="M269" s="5"/>
      <c r="N269" s="5"/>
      <c r="O269" s="20">
        <v>1</v>
      </c>
      <c r="P269" s="8">
        <v>1</v>
      </c>
      <c r="Q269" s="5"/>
    </row>
    <row r="270" spans="1:17" ht="24" x14ac:dyDescent="0.2">
      <c r="A270" s="16" t="s">
        <v>2</v>
      </c>
      <c r="B270" s="16" t="s">
        <v>9109</v>
      </c>
      <c r="C270" s="17" t="s">
        <v>265</v>
      </c>
      <c r="D270" s="18" t="str">
        <f>VLOOKUP(C270,[2]итоговая!$C$6:$H$1018,4,FALSE)</f>
        <v>Аварийный резерв</v>
      </c>
      <c r="E270" s="26">
        <f>J270-L270</f>
        <v>10838.14</v>
      </c>
      <c r="F270" s="26">
        <f>N270-P270</f>
        <v>1</v>
      </c>
      <c r="G270" s="26" t="s">
        <v>9000</v>
      </c>
      <c r="H270" s="26" t="str">
        <f>VLOOKUP(C270,[2]итоговая!$C$6:$H$1018,6,FALSE)</f>
        <v>Аварийный резерв</v>
      </c>
      <c r="I270" s="18"/>
      <c r="J270" s="19">
        <v>10838.14</v>
      </c>
      <c r="K270" s="5"/>
      <c r="L270" s="6"/>
      <c r="M270" s="19">
        <v>10838.14</v>
      </c>
      <c r="N270" s="20">
        <v>1</v>
      </c>
      <c r="O270" s="5"/>
      <c r="P270" s="6"/>
      <c r="Q270" s="20">
        <v>1</v>
      </c>
    </row>
    <row r="271" spans="1:17" ht="24" x14ac:dyDescent="0.2">
      <c r="A271" s="16" t="s">
        <v>2</v>
      </c>
      <c r="B271" s="16" t="s">
        <v>9109</v>
      </c>
      <c r="C271" s="17" t="s">
        <v>266</v>
      </c>
      <c r="D271" s="18" t="s">
        <v>8995</v>
      </c>
      <c r="E271" s="18"/>
      <c r="F271" s="18"/>
      <c r="G271" s="18"/>
      <c r="H271" s="18"/>
      <c r="I271" s="18"/>
      <c r="J271" s="19">
        <v>57588.35</v>
      </c>
      <c r="K271" s="5"/>
      <c r="L271" s="7">
        <v>57588.35</v>
      </c>
      <c r="M271" s="5"/>
      <c r="N271" s="20">
        <v>1</v>
      </c>
      <c r="O271" s="5"/>
      <c r="P271" s="8">
        <v>1</v>
      </c>
      <c r="Q271" s="5"/>
    </row>
    <row r="272" spans="1:17" ht="24" x14ac:dyDescent="0.2">
      <c r="A272" s="16" t="s">
        <v>2</v>
      </c>
      <c r="B272" s="16" t="s">
        <v>9109</v>
      </c>
      <c r="C272" s="17" t="s">
        <v>267</v>
      </c>
      <c r="D272" s="18" t="s">
        <v>8995</v>
      </c>
      <c r="E272" s="18"/>
      <c r="F272" s="18"/>
      <c r="G272" s="18"/>
      <c r="H272" s="18"/>
      <c r="I272" s="18"/>
      <c r="J272" s="5"/>
      <c r="K272" s="19">
        <v>9384.17</v>
      </c>
      <c r="L272" s="6"/>
      <c r="M272" s="19">
        <v>9384.17</v>
      </c>
      <c r="N272" s="5"/>
      <c r="O272" s="20">
        <v>1</v>
      </c>
      <c r="P272" s="6"/>
      <c r="Q272" s="20">
        <v>1</v>
      </c>
    </row>
    <row r="273" spans="1:17" ht="24" x14ac:dyDescent="0.2">
      <c r="A273" s="16" t="s">
        <v>2</v>
      </c>
      <c r="B273" s="16" t="s">
        <v>9109</v>
      </c>
      <c r="C273" s="17" t="s">
        <v>268</v>
      </c>
      <c r="D273" s="18" t="s">
        <v>8995</v>
      </c>
      <c r="E273" s="18"/>
      <c r="F273" s="18"/>
      <c r="G273" s="18"/>
      <c r="H273" s="18"/>
      <c r="I273" s="18"/>
      <c r="J273" s="5"/>
      <c r="K273" s="19">
        <v>20023</v>
      </c>
      <c r="L273" s="7">
        <v>20023</v>
      </c>
      <c r="M273" s="5"/>
      <c r="N273" s="5"/>
      <c r="O273" s="20">
        <v>1</v>
      </c>
      <c r="P273" s="8">
        <v>1</v>
      </c>
      <c r="Q273" s="5"/>
    </row>
    <row r="274" spans="1:17" ht="24" x14ac:dyDescent="0.2">
      <c r="A274" s="16" t="s">
        <v>2</v>
      </c>
      <c r="B274" s="16" t="s">
        <v>9109</v>
      </c>
      <c r="C274" s="17" t="s">
        <v>269</v>
      </c>
      <c r="D274" s="18" t="s">
        <v>8995</v>
      </c>
      <c r="E274" s="18"/>
      <c r="F274" s="18"/>
      <c r="G274" s="18"/>
      <c r="H274" s="18"/>
      <c r="I274" s="18"/>
      <c r="J274" s="5"/>
      <c r="K274" s="19">
        <v>37139.67</v>
      </c>
      <c r="L274" s="7">
        <v>20023</v>
      </c>
      <c r="M274" s="19">
        <v>17116.669999999998</v>
      </c>
      <c r="N274" s="5"/>
      <c r="O274" s="20">
        <v>2</v>
      </c>
      <c r="P274" s="8">
        <v>1</v>
      </c>
      <c r="Q274" s="20">
        <v>1</v>
      </c>
    </row>
    <row r="275" spans="1:17" ht="24" x14ac:dyDescent="0.2">
      <c r="A275" s="16" t="s">
        <v>2</v>
      </c>
      <c r="B275" s="16" t="s">
        <v>9109</v>
      </c>
      <c r="C275" s="17" t="s">
        <v>270</v>
      </c>
      <c r="D275" s="18" t="s">
        <v>8995</v>
      </c>
      <c r="E275" s="18"/>
      <c r="F275" s="18"/>
      <c r="G275" s="18"/>
      <c r="H275" s="18"/>
      <c r="I275" s="18"/>
      <c r="J275" s="5"/>
      <c r="K275" s="19">
        <v>40000</v>
      </c>
      <c r="L275" s="7">
        <v>40000</v>
      </c>
      <c r="M275" s="5"/>
      <c r="N275" s="5"/>
      <c r="O275" s="20">
        <v>2</v>
      </c>
      <c r="P275" s="8">
        <v>2</v>
      </c>
      <c r="Q275" s="5"/>
    </row>
    <row r="276" spans="1:17" ht="24" x14ac:dyDescent="0.2">
      <c r="A276" s="16" t="s">
        <v>2</v>
      </c>
      <c r="B276" s="16" t="s">
        <v>9109</v>
      </c>
      <c r="C276" s="17" t="s">
        <v>271</v>
      </c>
      <c r="D276" s="18" t="s">
        <v>8995</v>
      </c>
      <c r="E276" s="18"/>
      <c r="F276" s="18"/>
      <c r="G276" s="18"/>
      <c r="H276" s="18"/>
      <c r="I276" s="18"/>
      <c r="J276" s="5"/>
      <c r="K276" s="19">
        <v>2415</v>
      </c>
      <c r="L276" s="7">
        <v>2415</v>
      </c>
      <c r="M276" s="5"/>
      <c r="N276" s="5"/>
      <c r="O276" s="20">
        <v>2</v>
      </c>
      <c r="P276" s="8">
        <v>2</v>
      </c>
      <c r="Q276" s="5"/>
    </row>
    <row r="277" spans="1:17" ht="24" x14ac:dyDescent="0.2">
      <c r="A277" s="16" t="s">
        <v>2</v>
      </c>
      <c r="B277" s="16" t="s">
        <v>9109</v>
      </c>
      <c r="C277" s="17" t="s">
        <v>272</v>
      </c>
      <c r="D277" s="18" t="s">
        <v>8995</v>
      </c>
      <c r="E277" s="18"/>
      <c r="F277" s="18"/>
      <c r="G277" s="18"/>
      <c r="H277" s="18"/>
      <c r="I277" s="18"/>
      <c r="J277" s="5"/>
      <c r="K277" s="19">
        <v>30327.5</v>
      </c>
      <c r="L277" s="6"/>
      <c r="M277" s="19">
        <v>30327.5</v>
      </c>
      <c r="N277" s="5"/>
      <c r="O277" s="20">
        <v>2</v>
      </c>
      <c r="P277" s="6"/>
      <c r="Q277" s="20">
        <v>2</v>
      </c>
    </row>
    <row r="278" spans="1:17" ht="24" x14ac:dyDescent="0.2">
      <c r="A278" s="16" t="s">
        <v>2</v>
      </c>
      <c r="B278" s="16" t="s">
        <v>9109</v>
      </c>
      <c r="C278" s="17" t="s">
        <v>273</v>
      </c>
      <c r="D278" s="18" t="s">
        <v>8995</v>
      </c>
      <c r="E278" s="18"/>
      <c r="F278" s="18"/>
      <c r="G278" s="18"/>
      <c r="H278" s="18"/>
      <c r="I278" s="18"/>
      <c r="J278" s="5"/>
      <c r="K278" s="19">
        <v>11818.72</v>
      </c>
      <c r="L278" s="7">
        <v>5643.3</v>
      </c>
      <c r="M278" s="19">
        <v>6175.42</v>
      </c>
      <c r="N278" s="5"/>
      <c r="O278" s="20">
        <v>2</v>
      </c>
      <c r="P278" s="8">
        <v>1</v>
      </c>
      <c r="Q278" s="20">
        <v>1</v>
      </c>
    </row>
    <row r="279" spans="1:17" ht="24" x14ac:dyDescent="0.2">
      <c r="A279" s="16" t="s">
        <v>2</v>
      </c>
      <c r="B279" s="16" t="s">
        <v>9109</v>
      </c>
      <c r="C279" s="17" t="s">
        <v>274</v>
      </c>
      <c r="D279" s="18" t="s">
        <v>8995</v>
      </c>
      <c r="E279" s="18"/>
      <c r="F279" s="18"/>
      <c r="G279" s="18"/>
      <c r="H279" s="18"/>
      <c r="I279" s="18"/>
      <c r="J279" s="5"/>
      <c r="K279" s="19">
        <v>14151</v>
      </c>
      <c r="L279" s="7">
        <v>14151</v>
      </c>
      <c r="M279" s="5"/>
      <c r="N279" s="5"/>
      <c r="O279" s="20">
        <v>2</v>
      </c>
      <c r="P279" s="8">
        <v>2</v>
      </c>
      <c r="Q279" s="5"/>
    </row>
    <row r="280" spans="1:17" ht="24" x14ac:dyDescent="0.2">
      <c r="A280" s="16" t="s">
        <v>2</v>
      </c>
      <c r="B280" s="16" t="s">
        <v>9109</v>
      </c>
      <c r="C280" s="17" t="s">
        <v>275</v>
      </c>
      <c r="D280" s="18" t="s">
        <v>8995</v>
      </c>
      <c r="E280" s="18"/>
      <c r="F280" s="18"/>
      <c r="G280" s="18"/>
      <c r="H280" s="18"/>
      <c r="I280" s="18"/>
      <c r="J280" s="5"/>
      <c r="K280" s="19">
        <v>8376</v>
      </c>
      <c r="L280" s="7">
        <v>8376</v>
      </c>
      <c r="M280" s="5"/>
      <c r="N280" s="5"/>
      <c r="O280" s="20">
        <v>1</v>
      </c>
      <c r="P280" s="8">
        <v>1</v>
      </c>
      <c r="Q280" s="5"/>
    </row>
    <row r="281" spans="1:17" ht="24" x14ac:dyDescent="0.2">
      <c r="A281" s="16" t="s">
        <v>2</v>
      </c>
      <c r="B281" s="16" t="s">
        <v>9109</v>
      </c>
      <c r="C281" s="17" t="s">
        <v>276</v>
      </c>
      <c r="D281" s="18" t="s">
        <v>8995</v>
      </c>
      <c r="E281" s="18"/>
      <c r="F281" s="18"/>
      <c r="G281" s="18"/>
      <c r="H281" s="18"/>
      <c r="I281" s="18"/>
      <c r="J281" s="5"/>
      <c r="K281" s="19">
        <v>11826</v>
      </c>
      <c r="L281" s="7">
        <v>11826</v>
      </c>
      <c r="M281" s="5"/>
      <c r="N281" s="5"/>
      <c r="O281" s="20">
        <v>1</v>
      </c>
      <c r="P281" s="8">
        <v>1</v>
      </c>
      <c r="Q281" s="5"/>
    </row>
    <row r="282" spans="1:17" ht="24" x14ac:dyDescent="0.2">
      <c r="A282" s="16" t="s">
        <v>2</v>
      </c>
      <c r="B282" s="16" t="s">
        <v>9109</v>
      </c>
      <c r="C282" s="17" t="s">
        <v>277</v>
      </c>
      <c r="D282" s="18" t="s">
        <v>8995</v>
      </c>
      <c r="E282" s="18"/>
      <c r="F282" s="18"/>
      <c r="G282" s="18"/>
      <c r="H282" s="18"/>
      <c r="I282" s="18"/>
      <c r="J282" s="5"/>
      <c r="K282" s="19">
        <v>22900</v>
      </c>
      <c r="L282" s="7">
        <v>22900</v>
      </c>
      <c r="M282" s="5"/>
      <c r="N282" s="5"/>
      <c r="O282" s="20">
        <v>1</v>
      </c>
      <c r="P282" s="8">
        <v>1</v>
      </c>
      <c r="Q282" s="5"/>
    </row>
    <row r="283" spans="1:17" ht="24" x14ac:dyDescent="0.2">
      <c r="A283" s="16" t="s">
        <v>2</v>
      </c>
      <c r="B283" s="16" t="s">
        <v>9109</v>
      </c>
      <c r="C283" s="17" t="s">
        <v>278</v>
      </c>
      <c r="D283" s="18" t="s">
        <v>8995</v>
      </c>
      <c r="E283" s="18"/>
      <c r="F283" s="18"/>
      <c r="G283" s="18"/>
      <c r="H283" s="18"/>
      <c r="I283" s="18"/>
      <c r="J283" s="5"/>
      <c r="K283" s="19">
        <v>15659.4</v>
      </c>
      <c r="L283" s="7">
        <v>15659.4</v>
      </c>
      <c r="M283" s="5"/>
      <c r="N283" s="5"/>
      <c r="O283" s="20">
        <v>1</v>
      </c>
      <c r="P283" s="8">
        <v>1</v>
      </c>
      <c r="Q283" s="5"/>
    </row>
    <row r="284" spans="1:17" ht="24" x14ac:dyDescent="0.2">
      <c r="A284" s="16" t="s">
        <v>2</v>
      </c>
      <c r="B284" s="16" t="s">
        <v>9109</v>
      </c>
      <c r="C284" s="17" t="s">
        <v>279</v>
      </c>
      <c r="D284" s="18" t="s">
        <v>8995</v>
      </c>
      <c r="E284" s="18"/>
      <c r="F284" s="18"/>
      <c r="G284" s="18"/>
      <c r="H284" s="18"/>
      <c r="I284" s="18"/>
      <c r="J284" s="5"/>
      <c r="K284" s="19">
        <v>8330</v>
      </c>
      <c r="L284" s="7">
        <v>8330</v>
      </c>
      <c r="M284" s="5"/>
      <c r="N284" s="5"/>
      <c r="O284" s="20">
        <v>1</v>
      </c>
      <c r="P284" s="8">
        <v>1</v>
      </c>
      <c r="Q284" s="5"/>
    </row>
    <row r="285" spans="1:17" ht="24" x14ac:dyDescent="0.2">
      <c r="A285" s="16" t="s">
        <v>2</v>
      </c>
      <c r="B285" s="16" t="s">
        <v>9109</v>
      </c>
      <c r="C285" s="17" t="s">
        <v>280</v>
      </c>
      <c r="D285" s="18" t="s">
        <v>8995</v>
      </c>
      <c r="E285" s="18"/>
      <c r="F285" s="18"/>
      <c r="G285" s="18"/>
      <c r="H285" s="18"/>
      <c r="I285" s="18"/>
      <c r="J285" s="5"/>
      <c r="K285" s="19">
        <v>6300</v>
      </c>
      <c r="L285" s="7">
        <v>6300</v>
      </c>
      <c r="M285" s="5"/>
      <c r="N285" s="5"/>
      <c r="O285" s="20">
        <v>1</v>
      </c>
      <c r="P285" s="8">
        <v>1</v>
      </c>
      <c r="Q285" s="5"/>
    </row>
    <row r="286" spans="1:17" ht="24" x14ac:dyDescent="0.2">
      <c r="A286" s="16" t="s">
        <v>2</v>
      </c>
      <c r="B286" s="16" t="s">
        <v>9109</v>
      </c>
      <c r="C286" s="17" t="s">
        <v>281</v>
      </c>
      <c r="D286" s="18" t="s">
        <v>8995</v>
      </c>
      <c r="E286" s="18"/>
      <c r="F286" s="18"/>
      <c r="G286" s="18"/>
      <c r="H286" s="18"/>
      <c r="I286" s="18"/>
      <c r="J286" s="5"/>
      <c r="K286" s="19">
        <v>6630</v>
      </c>
      <c r="L286" s="7">
        <v>6630</v>
      </c>
      <c r="M286" s="5"/>
      <c r="N286" s="5"/>
      <c r="O286" s="20">
        <v>1</v>
      </c>
      <c r="P286" s="8">
        <v>1</v>
      </c>
      <c r="Q286" s="5"/>
    </row>
    <row r="287" spans="1:17" ht="24" x14ac:dyDescent="0.2">
      <c r="A287" s="16" t="s">
        <v>2</v>
      </c>
      <c r="B287" s="16" t="s">
        <v>9109</v>
      </c>
      <c r="C287" s="17" t="s">
        <v>282</v>
      </c>
      <c r="D287" s="18" t="s">
        <v>8995</v>
      </c>
      <c r="E287" s="18"/>
      <c r="F287" s="18"/>
      <c r="G287" s="18"/>
      <c r="H287" s="18"/>
      <c r="I287" s="18"/>
      <c r="J287" s="5"/>
      <c r="K287" s="19">
        <v>15920</v>
      </c>
      <c r="L287" s="6"/>
      <c r="M287" s="19">
        <v>15920</v>
      </c>
      <c r="N287" s="5"/>
      <c r="O287" s="20">
        <v>1</v>
      </c>
      <c r="P287" s="6"/>
      <c r="Q287" s="20">
        <v>1</v>
      </c>
    </row>
    <row r="288" spans="1:17" ht="24" x14ac:dyDescent="0.2">
      <c r="A288" s="16" t="s">
        <v>2</v>
      </c>
      <c r="B288" s="16" t="s">
        <v>9109</v>
      </c>
      <c r="C288" s="17" t="s">
        <v>283</v>
      </c>
      <c r="D288" s="18" t="s">
        <v>8995</v>
      </c>
      <c r="E288" s="18"/>
      <c r="F288" s="18"/>
      <c r="G288" s="18"/>
      <c r="H288" s="18"/>
      <c r="I288" s="18"/>
      <c r="J288" s="5"/>
      <c r="K288" s="19">
        <v>18400</v>
      </c>
      <c r="L288" s="6"/>
      <c r="M288" s="19">
        <v>18400</v>
      </c>
      <c r="N288" s="5"/>
      <c r="O288" s="20">
        <v>2</v>
      </c>
      <c r="P288" s="6"/>
      <c r="Q288" s="20">
        <v>2</v>
      </c>
    </row>
    <row r="289" spans="1:17" ht="24" x14ac:dyDescent="0.2">
      <c r="A289" s="16" t="s">
        <v>2</v>
      </c>
      <c r="B289" s="16" t="s">
        <v>9109</v>
      </c>
      <c r="C289" s="17" t="s">
        <v>284</v>
      </c>
      <c r="D289" s="18" t="s">
        <v>8995</v>
      </c>
      <c r="E289" s="18"/>
      <c r="F289" s="18"/>
      <c r="G289" s="18"/>
      <c r="H289" s="18"/>
      <c r="I289" s="18"/>
      <c r="J289" s="5"/>
      <c r="K289" s="19">
        <v>6398.12</v>
      </c>
      <c r="L289" s="7">
        <v>6398.12</v>
      </c>
      <c r="M289" s="5"/>
      <c r="N289" s="5"/>
      <c r="O289" s="20">
        <v>1</v>
      </c>
      <c r="P289" s="8">
        <v>1</v>
      </c>
      <c r="Q289" s="5"/>
    </row>
    <row r="290" spans="1:17" ht="24" x14ac:dyDescent="0.2">
      <c r="A290" s="16" t="s">
        <v>2</v>
      </c>
      <c r="B290" s="16" t="s">
        <v>9109</v>
      </c>
      <c r="C290" s="17" t="s">
        <v>285</v>
      </c>
      <c r="D290" s="18" t="s">
        <v>8995</v>
      </c>
      <c r="E290" s="18"/>
      <c r="F290" s="18"/>
      <c r="G290" s="18"/>
      <c r="H290" s="18"/>
      <c r="I290" s="18"/>
      <c r="J290" s="5"/>
      <c r="K290" s="19">
        <v>4655.12</v>
      </c>
      <c r="L290" s="7">
        <v>4655.12</v>
      </c>
      <c r="M290" s="5"/>
      <c r="N290" s="5"/>
      <c r="O290" s="20">
        <v>1</v>
      </c>
      <c r="P290" s="8">
        <v>1</v>
      </c>
      <c r="Q290" s="5"/>
    </row>
    <row r="291" spans="1:17" ht="24" x14ac:dyDescent="0.2">
      <c r="A291" s="16" t="s">
        <v>2</v>
      </c>
      <c r="B291" s="16" t="s">
        <v>9109</v>
      </c>
      <c r="C291" s="17" t="s">
        <v>286</v>
      </c>
      <c r="D291" s="18" t="s">
        <v>8995</v>
      </c>
      <c r="E291" s="18"/>
      <c r="F291" s="18"/>
      <c r="G291" s="18"/>
      <c r="H291" s="18"/>
      <c r="I291" s="18"/>
      <c r="J291" s="5"/>
      <c r="K291" s="19">
        <v>3335.94</v>
      </c>
      <c r="L291" s="7">
        <v>3335.94</v>
      </c>
      <c r="M291" s="5"/>
      <c r="N291" s="5"/>
      <c r="O291" s="20">
        <v>1</v>
      </c>
      <c r="P291" s="8">
        <v>1</v>
      </c>
      <c r="Q291" s="5"/>
    </row>
    <row r="292" spans="1:17" ht="24" x14ac:dyDescent="0.2">
      <c r="A292" s="16" t="s">
        <v>2</v>
      </c>
      <c r="B292" s="16" t="s">
        <v>9109</v>
      </c>
      <c r="C292" s="17" t="s">
        <v>287</v>
      </c>
      <c r="D292" s="18" t="s">
        <v>8995</v>
      </c>
      <c r="E292" s="18"/>
      <c r="F292" s="18"/>
      <c r="G292" s="18"/>
      <c r="H292" s="18"/>
      <c r="I292" s="18"/>
      <c r="J292" s="5"/>
      <c r="K292" s="19">
        <v>6650.32</v>
      </c>
      <c r="L292" s="7">
        <v>6650.32</v>
      </c>
      <c r="M292" s="5"/>
      <c r="N292" s="5"/>
      <c r="O292" s="20">
        <v>1</v>
      </c>
      <c r="P292" s="8">
        <v>1</v>
      </c>
      <c r="Q292" s="5"/>
    </row>
    <row r="293" spans="1:17" ht="24" x14ac:dyDescent="0.2">
      <c r="A293" s="16" t="s">
        <v>2</v>
      </c>
      <c r="B293" s="16" t="s">
        <v>9109</v>
      </c>
      <c r="C293" s="17" t="s">
        <v>288</v>
      </c>
      <c r="D293" s="18" t="s">
        <v>8995</v>
      </c>
      <c r="E293" s="18"/>
      <c r="F293" s="18"/>
      <c r="G293" s="18"/>
      <c r="H293" s="18"/>
      <c r="I293" s="18"/>
      <c r="J293" s="19">
        <v>4736.67</v>
      </c>
      <c r="K293" s="5"/>
      <c r="L293" s="7">
        <v>4736.67</v>
      </c>
      <c r="M293" s="5"/>
      <c r="N293" s="20">
        <v>1</v>
      </c>
      <c r="O293" s="5"/>
      <c r="P293" s="8">
        <v>1</v>
      </c>
      <c r="Q293" s="5"/>
    </row>
    <row r="294" spans="1:17" ht="24" x14ac:dyDescent="0.2">
      <c r="A294" s="16" t="s">
        <v>2</v>
      </c>
      <c r="B294" s="16" t="s">
        <v>9109</v>
      </c>
      <c r="C294" s="17" t="s">
        <v>289</v>
      </c>
      <c r="D294" s="18" t="s">
        <v>8995</v>
      </c>
      <c r="E294" s="18"/>
      <c r="F294" s="18"/>
      <c r="G294" s="18"/>
      <c r="H294" s="18"/>
      <c r="I294" s="18"/>
      <c r="J294" s="5"/>
      <c r="K294" s="19">
        <v>5127.08</v>
      </c>
      <c r="L294" s="7">
        <v>5127.08</v>
      </c>
      <c r="M294" s="5"/>
      <c r="N294" s="5"/>
      <c r="O294" s="20">
        <v>1</v>
      </c>
      <c r="P294" s="8">
        <v>1</v>
      </c>
      <c r="Q294" s="5"/>
    </row>
    <row r="295" spans="1:17" ht="24" x14ac:dyDescent="0.2">
      <c r="A295" s="16" t="s">
        <v>2</v>
      </c>
      <c r="B295" s="16" t="s">
        <v>9109</v>
      </c>
      <c r="C295" s="17" t="s">
        <v>290</v>
      </c>
      <c r="D295" s="18" t="s">
        <v>8995</v>
      </c>
      <c r="E295" s="18"/>
      <c r="F295" s="18"/>
      <c r="G295" s="18"/>
      <c r="H295" s="18"/>
      <c r="I295" s="18"/>
      <c r="J295" s="5"/>
      <c r="K295" s="19">
        <v>4856.67</v>
      </c>
      <c r="L295" s="7">
        <v>4856.67</v>
      </c>
      <c r="M295" s="5"/>
      <c r="N295" s="5"/>
      <c r="O295" s="20">
        <v>2</v>
      </c>
      <c r="P295" s="8">
        <v>2</v>
      </c>
      <c r="Q295" s="5"/>
    </row>
    <row r="296" spans="1:17" ht="24" x14ac:dyDescent="0.2">
      <c r="A296" s="16" t="s">
        <v>2</v>
      </c>
      <c r="B296" s="16" t="s">
        <v>9109</v>
      </c>
      <c r="C296" s="17" t="s">
        <v>291</v>
      </c>
      <c r="D296" s="18" t="s">
        <v>8995</v>
      </c>
      <c r="E296" s="18"/>
      <c r="F296" s="18"/>
      <c r="G296" s="18"/>
      <c r="H296" s="18"/>
      <c r="I296" s="18"/>
      <c r="J296" s="5"/>
      <c r="K296" s="19">
        <v>36406.67</v>
      </c>
      <c r="L296" s="7">
        <v>36406.67</v>
      </c>
      <c r="M296" s="5"/>
      <c r="N296" s="5"/>
      <c r="O296" s="20">
        <v>2</v>
      </c>
      <c r="P296" s="8">
        <v>2</v>
      </c>
      <c r="Q296" s="5"/>
    </row>
    <row r="297" spans="1:17" ht="24" x14ac:dyDescent="0.2">
      <c r="A297" s="16" t="s">
        <v>2</v>
      </c>
      <c r="B297" s="16" t="s">
        <v>9109</v>
      </c>
      <c r="C297" s="17" t="s">
        <v>292</v>
      </c>
      <c r="D297" s="18" t="s">
        <v>8995</v>
      </c>
      <c r="E297" s="18"/>
      <c r="F297" s="18"/>
      <c r="G297" s="18"/>
      <c r="H297" s="18"/>
      <c r="I297" s="18"/>
      <c r="J297" s="5"/>
      <c r="K297" s="19">
        <v>6671.66</v>
      </c>
      <c r="L297" s="7">
        <v>6671.66</v>
      </c>
      <c r="M297" s="5"/>
      <c r="N297" s="5"/>
      <c r="O297" s="20">
        <v>2</v>
      </c>
      <c r="P297" s="8">
        <v>2</v>
      </c>
      <c r="Q297" s="5"/>
    </row>
    <row r="298" spans="1:17" ht="24" x14ac:dyDescent="0.2">
      <c r="A298" s="16" t="s">
        <v>2</v>
      </c>
      <c r="B298" s="16" t="s">
        <v>9109</v>
      </c>
      <c r="C298" s="17" t="s">
        <v>293</v>
      </c>
      <c r="D298" s="18" t="s">
        <v>8995</v>
      </c>
      <c r="E298" s="18"/>
      <c r="F298" s="18"/>
      <c r="G298" s="18"/>
      <c r="H298" s="18"/>
      <c r="I298" s="18"/>
      <c r="J298" s="5"/>
      <c r="K298" s="19">
        <v>30253.119999999999</v>
      </c>
      <c r="L298" s="7">
        <v>18151.87</v>
      </c>
      <c r="M298" s="19">
        <v>12101.25</v>
      </c>
      <c r="N298" s="5"/>
      <c r="O298" s="20">
        <v>5</v>
      </c>
      <c r="P298" s="8">
        <v>3</v>
      </c>
      <c r="Q298" s="20">
        <v>2</v>
      </c>
    </row>
    <row r="299" spans="1:17" ht="24" x14ac:dyDescent="0.2">
      <c r="A299" s="16" t="s">
        <v>2</v>
      </c>
      <c r="B299" s="16" t="s">
        <v>9109</v>
      </c>
      <c r="C299" s="17" t="s">
        <v>294</v>
      </c>
      <c r="D299" s="18" t="s">
        <v>8995</v>
      </c>
      <c r="E299" s="18"/>
      <c r="F299" s="18"/>
      <c r="G299" s="18"/>
      <c r="H299" s="18"/>
      <c r="I299" s="18"/>
      <c r="J299" s="5"/>
      <c r="K299" s="19">
        <v>9843.75</v>
      </c>
      <c r="L299" s="7">
        <v>9843.75</v>
      </c>
      <c r="M299" s="5"/>
      <c r="N299" s="5"/>
      <c r="O299" s="20">
        <v>3</v>
      </c>
      <c r="P299" s="8">
        <v>3</v>
      </c>
      <c r="Q299" s="5"/>
    </row>
    <row r="300" spans="1:17" ht="24" x14ac:dyDescent="0.2">
      <c r="A300" s="16" t="s">
        <v>2</v>
      </c>
      <c r="B300" s="16" t="s">
        <v>9109</v>
      </c>
      <c r="C300" s="17" t="s">
        <v>295</v>
      </c>
      <c r="D300" s="18" t="s">
        <v>8995</v>
      </c>
      <c r="E300" s="18"/>
      <c r="F300" s="18"/>
      <c r="G300" s="18"/>
      <c r="H300" s="18"/>
      <c r="I300" s="18"/>
      <c r="J300" s="5"/>
      <c r="K300" s="19">
        <v>6741.87</v>
      </c>
      <c r="L300" s="6"/>
      <c r="M300" s="19">
        <v>6741.87</v>
      </c>
      <c r="N300" s="5"/>
      <c r="O300" s="20">
        <v>1</v>
      </c>
      <c r="P300" s="6"/>
      <c r="Q300" s="20">
        <v>1</v>
      </c>
    </row>
    <row r="301" spans="1:17" ht="24" x14ac:dyDescent="0.2">
      <c r="A301" s="16" t="s">
        <v>2</v>
      </c>
      <c r="B301" s="16" t="s">
        <v>9109</v>
      </c>
      <c r="C301" s="17" t="s">
        <v>296</v>
      </c>
      <c r="D301" s="18" t="s">
        <v>8995</v>
      </c>
      <c r="E301" s="18"/>
      <c r="F301" s="18"/>
      <c r="G301" s="18"/>
      <c r="H301" s="18"/>
      <c r="I301" s="18"/>
      <c r="J301" s="5"/>
      <c r="K301" s="19">
        <v>5622.75</v>
      </c>
      <c r="L301" s="7">
        <v>5622.75</v>
      </c>
      <c r="M301" s="5"/>
      <c r="N301" s="5"/>
      <c r="O301" s="20">
        <v>1</v>
      </c>
      <c r="P301" s="8">
        <v>1</v>
      </c>
      <c r="Q301" s="5"/>
    </row>
    <row r="302" spans="1:17" ht="24" x14ac:dyDescent="0.2">
      <c r="A302" s="16" t="s">
        <v>2</v>
      </c>
      <c r="B302" s="16" t="s">
        <v>9109</v>
      </c>
      <c r="C302" s="17" t="s">
        <v>297</v>
      </c>
      <c r="D302" s="18" t="s">
        <v>8995</v>
      </c>
      <c r="E302" s="18"/>
      <c r="F302" s="18"/>
      <c r="G302" s="18"/>
      <c r="H302" s="18"/>
      <c r="I302" s="18"/>
      <c r="J302" s="5"/>
      <c r="K302" s="19">
        <v>2697</v>
      </c>
      <c r="L302" s="6"/>
      <c r="M302" s="19">
        <v>2697</v>
      </c>
      <c r="N302" s="5"/>
      <c r="O302" s="20">
        <v>1</v>
      </c>
      <c r="P302" s="6"/>
      <c r="Q302" s="20">
        <v>1</v>
      </c>
    </row>
    <row r="303" spans="1:17" ht="24" x14ac:dyDescent="0.2">
      <c r="A303" s="16" t="s">
        <v>2</v>
      </c>
      <c r="B303" s="16" t="s">
        <v>9109</v>
      </c>
      <c r="C303" s="17" t="s">
        <v>298</v>
      </c>
      <c r="D303" s="18" t="s">
        <v>8995</v>
      </c>
      <c r="E303" s="18"/>
      <c r="F303" s="18"/>
      <c r="G303" s="18"/>
      <c r="H303" s="18"/>
      <c r="I303" s="18"/>
      <c r="J303" s="5"/>
      <c r="K303" s="19">
        <v>11710.83</v>
      </c>
      <c r="L303" s="7">
        <v>11710.83</v>
      </c>
      <c r="M303" s="5"/>
      <c r="N303" s="5"/>
      <c r="O303" s="20">
        <v>1</v>
      </c>
      <c r="P303" s="8">
        <v>1</v>
      </c>
      <c r="Q303" s="5"/>
    </row>
    <row r="304" spans="1:17" ht="24" x14ac:dyDescent="0.2">
      <c r="A304" s="16" t="s">
        <v>2</v>
      </c>
      <c r="B304" s="16" t="s">
        <v>9109</v>
      </c>
      <c r="C304" s="17" t="s">
        <v>299</v>
      </c>
      <c r="D304" s="18" t="s">
        <v>8995</v>
      </c>
      <c r="E304" s="18"/>
      <c r="F304" s="18"/>
      <c r="G304" s="18"/>
      <c r="H304" s="18"/>
      <c r="I304" s="18"/>
      <c r="J304" s="5"/>
      <c r="K304" s="19">
        <v>3659.25</v>
      </c>
      <c r="L304" s="7">
        <v>3659.25</v>
      </c>
      <c r="M304" s="5"/>
      <c r="N304" s="5"/>
      <c r="O304" s="20">
        <v>1</v>
      </c>
      <c r="P304" s="8">
        <v>1</v>
      </c>
      <c r="Q304" s="5"/>
    </row>
    <row r="305" spans="1:17" ht="24" x14ac:dyDescent="0.2">
      <c r="A305" s="16" t="s">
        <v>2</v>
      </c>
      <c r="B305" s="16" t="s">
        <v>9109</v>
      </c>
      <c r="C305" s="17" t="s">
        <v>300</v>
      </c>
      <c r="D305" s="18" t="s">
        <v>8995</v>
      </c>
      <c r="E305" s="18"/>
      <c r="F305" s="18"/>
      <c r="G305" s="18"/>
      <c r="H305" s="18"/>
      <c r="I305" s="18"/>
      <c r="J305" s="5"/>
      <c r="K305" s="19">
        <v>46900.83</v>
      </c>
      <c r="L305" s="7">
        <v>32219.17</v>
      </c>
      <c r="M305" s="19">
        <v>14681.66</v>
      </c>
      <c r="N305" s="5"/>
      <c r="O305" s="20">
        <v>3</v>
      </c>
      <c r="P305" s="8">
        <v>2</v>
      </c>
      <c r="Q305" s="20">
        <v>1</v>
      </c>
    </row>
    <row r="306" spans="1:17" ht="24" x14ac:dyDescent="0.2">
      <c r="A306" s="16" t="s">
        <v>2</v>
      </c>
      <c r="B306" s="16" t="s">
        <v>9109</v>
      </c>
      <c r="C306" s="17" t="s">
        <v>301</v>
      </c>
      <c r="D306" s="18" t="s">
        <v>8995</v>
      </c>
      <c r="E306" s="18"/>
      <c r="F306" s="18"/>
      <c r="G306" s="18"/>
      <c r="H306" s="18"/>
      <c r="I306" s="18"/>
      <c r="J306" s="5"/>
      <c r="K306" s="19">
        <v>103119.33</v>
      </c>
      <c r="L306" s="7">
        <v>103119.33</v>
      </c>
      <c r="M306" s="5"/>
      <c r="N306" s="5"/>
      <c r="O306" s="20">
        <v>1</v>
      </c>
      <c r="P306" s="8">
        <v>1</v>
      </c>
      <c r="Q306" s="5"/>
    </row>
    <row r="307" spans="1:17" ht="24" x14ac:dyDescent="0.2">
      <c r="A307" s="16" t="s">
        <v>2</v>
      </c>
      <c r="B307" s="16" t="s">
        <v>9109</v>
      </c>
      <c r="C307" s="17" t="s">
        <v>302</v>
      </c>
      <c r="D307" s="18" t="s">
        <v>8995</v>
      </c>
      <c r="E307" s="18"/>
      <c r="F307" s="18"/>
      <c r="G307" s="18"/>
      <c r="H307" s="18"/>
      <c r="I307" s="18"/>
      <c r="J307" s="5"/>
      <c r="K307" s="19">
        <v>106275</v>
      </c>
      <c r="L307" s="7">
        <v>106275</v>
      </c>
      <c r="M307" s="5"/>
      <c r="N307" s="5"/>
      <c r="O307" s="20">
        <v>1</v>
      </c>
      <c r="P307" s="8">
        <v>1</v>
      </c>
      <c r="Q307" s="5"/>
    </row>
    <row r="308" spans="1:17" ht="24" x14ac:dyDescent="0.2">
      <c r="A308" s="16" t="s">
        <v>2</v>
      </c>
      <c r="B308" s="16" t="s">
        <v>9109</v>
      </c>
      <c r="C308" s="17" t="s">
        <v>303</v>
      </c>
      <c r="D308" s="18" t="s">
        <v>8995</v>
      </c>
      <c r="E308" s="18"/>
      <c r="F308" s="18"/>
      <c r="G308" s="18"/>
      <c r="H308" s="18"/>
      <c r="I308" s="18"/>
      <c r="J308" s="5"/>
      <c r="K308" s="19">
        <v>13943.06</v>
      </c>
      <c r="L308" s="7">
        <v>13943.06</v>
      </c>
      <c r="M308" s="5"/>
      <c r="N308" s="5"/>
      <c r="O308" s="20">
        <v>1</v>
      </c>
      <c r="P308" s="8">
        <v>1</v>
      </c>
      <c r="Q308" s="5"/>
    </row>
    <row r="309" spans="1:17" ht="24" x14ac:dyDescent="0.2">
      <c r="A309" s="16" t="s">
        <v>2</v>
      </c>
      <c r="B309" s="16" t="s">
        <v>9109</v>
      </c>
      <c r="C309" s="17" t="s">
        <v>304</v>
      </c>
      <c r="D309" s="18" t="s">
        <v>8995</v>
      </c>
      <c r="E309" s="18"/>
      <c r="F309" s="18"/>
      <c r="G309" s="18"/>
      <c r="H309" s="18"/>
      <c r="I309" s="18"/>
      <c r="J309" s="5"/>
      <c r="K309" s="19">
        <v>116298.05</v>
      </c>
      <c r="L309" s="6"/>
      <c r="M309" s="19">
        <v>116298.05</v>
      </c>
      <c r="N309" s="5"/>
      <c r="O309" s="20">
        <v>1</v>
      </c>
      <c r="P309" s="6"/>
      <c r="Q309" s="20">
        <v>1</v>
      </c>
    </row>
    <row r="310" spans="1:17" ht="24" x14ac:dyDescent="0.2">
      <c r="A310" s="16" t="s">
        <v>2</v>
      </c>
      <c r="B310" s="16" t="s">
        <v>9109</v>
      </c>
      <c r="C310" s="17" t="s">
        <v>305</v>
      </c>
      <c r="D310" s="18" t="s">
        <v>8995</v>
      </c>
      <c r="E310" s="18"/>
      <c r="F310" s="18"/>
      <c r="G310" s="18"/>
      <c r="H310" s="18"/>
      <c r="I310" s="18"/>
      <c r="J310" s="5"/>
      <c r="K310" s="19">
        <v>107440.81</v>
      </c>
      <c r="L310" s="7">
        <v>107440.81</v>
      </c>
      <c r="M310" s="5"/>
      <c r="N310" s="5"/>
      <c r="O310" s="20">
        <v>1</v>
      </c>
      <c r="P310" s="8">
        <v>1</v>
      </c>
      <c r="Q310" s="5"/>
    </row>
    <row r="311" spans="1:17" ht="24" x14ac:dyDescent="0.2">
      <c r="A311" s="16" t="s">
        <v>2</v>
      </c>
      <c r="B311" s="16" t="s">
        <v>9109</v>
      </c>
      <c r="C311" s="17" t="s">
        <v>306</v>
      </c>
      <c r="D311" s="18" t="s">
        <v>8995</v>
      </c>
      <c r="E311" s="18"/>
      <c r="F311" s="18"/>
      <c r="G311" s="18"/>
      <c r="H311" s="18"/>
      <c r="I311" s="18"/>
      <c r="J311" s="5"/>
      <c r="K311" s="19">
        <v>40035</v>
      </c>
      <c r="L311" s="7">
        <v>40035</v>
      </c>
      <c r="M311" s="5"/>
      <c r="N311" s="5"/>
      <c r="O311" s="20">
        <v>1</v>
      </c>
      <c r="P311" s="8">
        <v>1</v>
      </c>
      <c r="Q311" s="5"/>
    </row>
    <row r="312" spans="1:17" ht="24" x14ac:dyDescent="0.2">
      <c r="A312" s="16" t="s">
        <v>2</v>
      </c>
      <c r="B312" s="16" t="s">
        <v>9109</v>
      </c>
      <c r="C312" s="17" t="s">
        <v>307</v>
      </c>
      <c r="D312" s="18" t="s">
        <v>8995</v>
      </c>
      <c r="E312" s="18"/>
      <c r="F312" s="18"/>
      <c r="G312" s="18"/>
      <c r="H312" s="18"/>
      <c r="I312" s="18"/>
      <c r="J312" s="5"/>
      <c r="K312" s="19">
        <v>19500</v>
      </c>
      <c r="L312" s="7">
        <v>19500</v>
      </c>
      <c r="M312" s="5"/>
      <c r="N312" s="5"/>
      <c r="O312" s="20">
        <v>1</v>
      </c>
      <c r="P312" s="8">
        <v>1</v>
      </c>
      <c r="Q312" s="5"/>
    </row>
    <row r="313" spans="1:17" ht="24" x14ac:dyDescent="0.2">
      <c r="A313" s="16" t="s">
        <v>2</v>
      </c>
      <c r="B313" s="16" t="s">
        <v>9109</v>
      </c>
      <c r="C313" s="17" t="s">
        <v>308</v>
      </c>
      <c r="D313" s="18" t="s">
        <v>8995</v>
      </c>
      <c r="E313" s="18"/>
      <c r="F313" s="18"/>
      <c r="G313" s="18"/>
      <c r="H313" s="18"/>
      <c r="I313" s="18"/>
      <c r="J313" s="5"/>
      <c r="K313" s="19">
        <v>9486.67</v>
      </c>
      <c r="L313" s="7">
        <v>9486.67</v>
      </c>
      <c r="M313" s="5"/>
      <c r="N313" s="5"/>
      <c r="O313" s="20">
        <v>1</v>
      </c>
      <c r="P313" s="8">
        <v>1</v>
      </c>
      <c r="Q313" s="5"/>
    </row>
    <row r="314" spans="1:17" ht="24" x14ac:dyDescent="0.2">
      <c r="A314" s="16" t="s">
        <v>2</v>
      </c>
      <c r="B314" s="16" t="s">
        <v>9109</v>
      </c>
      <c r="C314" s="17" t="s">
        <v>309</v>
      </c>
      <c r="D314" s="18" t="s">
        <v>8995</v>
      </c>
      <c r="E314" s="18"/>
      <c r="F314" s="18"/>
      <c r="G314" s="18"/>
      <c r="H314" s="18"/>
      <c r="I314" s="18"/>
      <c r="J314" s="5"/>
      <c r="K314" s="19">
        <v>2933.33</v>
      </c>
      <c r="L314" s="7">
        <v>2933.33</v>
      </c>
      <c r="M314" s="5"/>
      <c r="N314" s="5"/>
      <c r="O314" s="20">
        <v>1</v>
      </c>
      <c r="P314" s="8">
        <v>1</v>
      </c>
      <c r="Q314" s="5"/>
    </row>
    <row r="315" spans="1:17" ht="24" x14ac:dyDescent="0.2">
      <c r="A315" s="16" t="s">
        <v>2</v>
      </c>
      <c r="B315" s="16" t="s">
        <v>9109</v>
      </c>
      <c r="C315" s="17" t="s">
        <v>310</v>
      </c>
      <c r="D315" s="18" t="s">
        <v>8995</v>
      </c>
      <c r="E315" s="18"/>
      <c r="F315" s="18"/>
      <c r="G315" s="18"/>
      <c r="H315" s="18"/>
      <c r="I315" s="18"/>
      <c r="J315" s="19">
        <v>3930</v>
      </c>
      <c r="K315" s="5"/>
      <c r="L315" s="7">
        <v>3930</v>
      </c>
      <c r="M315" s="5"/>
      <c r="N315" s="20">
        <v>1</v>
      </c>
      <c r="O315" s="5"/>
      <c r="P315" s="8">
        <v>1</v>
      </c>
      <c r="Q315" s="5"/>
    </row>
    <row r="316" spans="1:17" ht="24" x14ac:dyDescent="0.2">
      <c r="A316" s="16" t="s">
        <v>2</v>
      </c>
      <c r="B316" s="16" t="s">
        <v>9109</v>
      </c>
      <c r="C316" s="17" t="s">
        <v>311</v>
      </c>
      <c r="D316" s="18" t="s">
        <v>8995</v>
      </c>
      <c r="E316" s="18"/>
      <c r="F316" s="18"/>
      <c r="G316" s="18"/>
      <c r="H316" s="18"/>
      <c r="I316" s="18"/>
      <c r="J316" s="5"/>
      <c r="K316" s="19">
        <v>3577.73</v>
      </c>
      <c r="L316" s="6"/>
      <c r="M316" s="19">
        <v>3577.73</v>
      </c>
      <c r="N316" s="5"/>
      <c r="O316" s="20">
        <v>1</v>
      </c>
      <c r="P316" s="6"/>
      <c r="Q316" s="20">
        <v>1</v>
      </c>
    </row>
    <row r="317" spans="1:17" ht="24" x14ac:dyDescent="0.2">
      <c r="A317" s="16" t="s">
        <v>2</v>
      </c>
      <c r="B317" s="16" t="s">
        <v>9109</v>
      </c>
      <c r="C317" s="17" t="s">
        <v>312</v>
      </c>
      <c r="D317" s="18" t="s">
        <v>8995</v>
      </c>
      <c r="E317" s="18"/>
      <c r="F317" s="18"/>
      <c r="G317" s="18"/>
      <c r="H317" s="18"/>
      <c r="I317" s="18"/>
      <c r="J317" s="5"/>
      <c r="K317" s="19">
        <v>18797.669999999998</v>
      </c>
      <c r="L317" s="7">
        <v>18797.669999999998</v>
      </c>
      <c r="M317" s="5"/>
      <c r="N317" s="5"/>
      <c r="O317" s="20">
        <v>1</v>
      </c>
      <c r="P317" s="8">
        <v>1</v>
      </c>
      <c r="Q317" s="5"/>
    </row>
    <row r="318" spans="1:17" ht="24" x14ac:dyDescent="0.2">
      <c r="A318" s="16" t="s">
        <v>2</v>
      </c>
      <c r="B318" s="16" t="s">
        <v>9109</v>
      </c>
      <c r="C318" s="17" t="s">
        <v>313</v>
      </c>
      <c r="D318" s="18" t="s">
        <v>8995</v>
      </c>
      <c r="E318" s="18"/>
      <c r="F318" s="18"/>
      <c r="G318" s="18"/>
      <c r="H318" s="18"/>
      <c r="I318" s="18"/>
      <c r="J318" s="5"/>
      <c r="K318" s="19">
        <v>8077.5</v>
      </c>
      <c r="L318" s="7">
        <v>8077.5</v>
      </c>
      <c r="M318" s="5"/>
      <c r="N318" s="5"/>
      <c r="O318" s="20">
        <v>1</v>
      </c>
      <c r="P318" s="8">
        <v>1</v>
      </c>
      <c r="Q318" s="5"/>
    </row>
    <row r="319" spans="1:17" ht="24" x14ac:dyDescent="0.2">
      <c r="A319" s="16" t="s">
        <v>2</v>
      </c>
      <c r="B319" s="16" t="s">
        <v>9109</v>
      </c>
      <c r="C319" s="17" t="s">
        <v>314</v>
      </c>
      <c r="D319" s="18" t="s">
        <v>8995</v>
      </c>
      <c r="E319" s="18"/>
      <c r="F319" s="18"/>
      <c r="G319" s="18"/>
      <c r="H319" s="18"/>
      <c r="I319" s="18"/>
      <c r="J319" s="21">
        <v>433.33</v>
      </c>
      <c r="K319" s="5"/>
      <c r="L319" s="9">
        <v>433.33</v>
      </c>
      <c r="M319" s="5"/>
      <c r="N319" s="20">
        <v>1</v>
      </c>
      <c r="O319" s="5"/>
      <c r="P319" s="8">
        <v>1</v>
      </c>
      <c r="Q319" s="5"/>
    </row>
    <row r="320" spans="1:17" ht="24" x14ac:dyDescent="0.2">
      <c r="A320" s="16" t="s">
        <v>2</v>
      </c>
      <c r="B320" s="16" t="s">
        <v>9109</v>
      </c>
      <c r="C320" s="17" t="s">
        <v>315</v>
      </c>
      <c r="D320" s="18" t="str">
        <f>VLOOKUP(C320,[2]итоговая!$C$6:$H$1018,4,FALSE)</f>
        <v>Аварийный резерв</v>
      </c>
      <c r="E320" s="26">
        <f>J320-L320</f>
        <v>12489.66</v>
      </c>
      <c r="F320" s="26">
        <f>N320-P320</f>
        <v>4</v>
      </c>
      <c r="G320" s="26" t="s">
        <v>9000</v>
      </c>
      <c r="H320" s="26" t="str">
        <f>VLOOKUP(C320,[2]итоговая!$C$6:$H$1018,6,FALSE)</f>
        <v>Аварийный резерв</v>
      </c>
      <c r="I320" s="18"/>
      <c r="J320" s="19">
        <v>12489.66</v>
      </c>
      <c r="K320" s="5"/>
      <c r="L320" s="6"/>
      <c r="M320" s="19">
        <v>12489.66</v>
      </c>
      <c r="N320" s="20">
        <v>4</v>
      </c>
      <c r="O320" s="5"/>
      <c r="P320" s="6"/>
      <c r="Q320" s="20">
        <v>4</v>
      </c>
    </row>
    <row r="321" spans="1:17" ht="24" x14ac:dyDescent="0.2">
      <c r="A321" s="16" t="s">
        <v>2</v>
      </c>
      <c r="B321" s="16" t="s">
        <v>9109</v>
      </c>
      <c r="C321" s="17" t="s">
        <v>316</v>
      </c>
      <c r="D321" s="18" t="s">
        <v>8995</v>
      </c>
      <c r="E321" s="18"/>
      <c r="F321" s="18"/>
      <c r="G321" s="18"/>
      <c r="H321" s="18"/>
      <c r="I321" s="18"/>
      <c r="J321" s="5"/>
      <c r="K321" s="19">
        <v>23833.33</v>
      </c>
      <c r="L321" s="7">
        <v>23833.33</v>
      </c>
      <c r="M321" s="5"/>
      <c r="N321" s="5"/>
      <c r="O321" s="20">
        <v>1</v>
      </c>
      <c r="P321" s="8">
        <v>1</v>
      </c>
      <c r="Q321" s="5"/>
    </row>
    <row r="322" spans="1:17" ht="24" x14ac:dyDescent="0.2">
      <c r="A322" s="16" t="s">
        <v>2</v>
      </c>
      <c r="B322" s="16" t="s">
        <v>9109</v>
      </c>
      <c r="C322" s="17" t="s">
        <v>317</v>
      </c>
      <c r="D322" s="18" t="s">
        <v>8995</v>
      </c>
      <c r="E322" s="18"/>
      <c r="F322" s="18"/>
      <c r="G322" s="18"/>
      <c r="H322" s="18"/>
      <c r="I322" s="18"/>
      <c r="J322" s="5"/>
      <c r="K322" s="21">
        <v>745.25</v>
      </c>
      <c r="L322" s="9">
        <v>745.25</v>
      </c>
      <c r="M322" s="5"/>
      <c r="N322" s="5"/>
      <c r="O322" s="20">
        <v>1</v>
      </c>
      <c r="P322" s="8">
        <v>1</v>
      </c>
      <c r="Q322" s="5"/>
    </row>
    <row r="323" spans="1:17" ht="24" x14ac:dyDescent="0.2">
      <c r="A323" s="16" t="s">
        <v>2</v>
      </c>
      <c r="B323" s="16" t="s">
        <v>9109</v>
      </c>
      <c r="C323" s="17" t="s">
        <v>318</v>
      </c>
      <c r="D323" s="18" t="s">
        <v>8995</v>
      </c>
      <c r="E323" s="18"/>
      <c r="F323" s="18"/>
      <c r="G323" s="18"/>
      <c r="H323" s="18"/>
      <c r="I323" s="18"/>
      <c r="J323" s="5"/>
      <c r="K323" s="19">
        <v>29671.22</v>
      </c>
      <c r="L323" s="7">
        <v>29671.22</v>
      </c>
      <c r="M323" s="5"/>
      <c r="N323" s="5"/>
      <c r="O323" s="20">
        <v>1</v>
      </c>
      <c r="P323" s="8">
        <v>1</v>
      </c>
      <c r="Q323" s="5"/>
    </row>
    <row r="324" spans="1:17" ht="24" x14ac:dyDescent="0.2">
      <c r="A324" s="16" t="s">
        <v>2</v>
      </c>
      <c r="B324" s="16" t="s">
        <v>9109</v>
      </c>
      <c r="C324" s="17" t="s">
        <v>319</v>
      </c>
      <c r="D324" s="18" t="s">
        <v>8995</v>
      </c>
      <c r="E324" s="18"/>
      <c r="F324" s="18"/>
      <c r="G324" s="18"/>
      <c r="H324" s="18"/>
      <c r="I324" s="18"/>
      <c r="J324" s="5"/>
      <c r="K324" s="19">
        <v>3775.5</v>
      </c>
      <c r="L324" s="6"/>
      <c r="M324" s="19">
        <v>3775.5</v>
      </c>
      <c r="N324" s="5"/>
      <c r="O324" s="20">
        <v>1</v>
      </c>
      <c r="P324" s="6"/>
      <c r="Q324" s="20">
        <v>1</v>
      </c>
    </row>
    <row r="325" spans="1:17" ht="24" x14ac:dyDescent="0.2">
      <c r="A325" s="16" t="s">
        <v>2</v>
      </c>
      <c r="B325" s="16" t="s">
        <v>9109</v>
      </c>
      <c r="C325" s="17" t="s">
        <v>320</v>
      </c>
      <c r="D325" s="18" t="s">
        <v>8995</v>
      </c>
      <c r="E325" s="18"/>
      <c r="F325" s="18"/>
      <c r="G325" s="18"/>
      <c r="H325" s="18"/>
      <c r="I325" s="18"/>
      <c r="J325" s="5"/>
      <c r="K325" s="19">
        <v>4129.51</v>
      </c>
      <c r="L325" s="6"/>
      <c r="M325" s="19">
        <v>4129.51</v>
      </c>
      <c r="N325" s="5"/>
      <c r="O325" s="20">
        <v>1</v>
      </c>
      <c r="P325" s="6"/>
      <c r="Q325" s="20">
        <v>1</v>
      </c>
    </row>
    <row r="326" spans="1:17" ht="24" x14ac:dyDescent="0.2">
      <c r="A326" s="16" t="s">
        <v>2</v>
      </c>
      <c r="B326" s="16" t="s">
        <v>9109</v>
      </c>
      <c r="C326" s="17" t="s">
        <v>321</v>
      </c>
      <c r="D326" s="18" t="s">
        <v>8995</v>
      </c>
      <c r="E326" s="18"/>
      <c r="F326" s="18"/>
      <c r="G326" s="18"/>
      <c r="H326" s="18"/>
      <c r="I326" s="18"/>
      <c r="J326" s="5"/>
      <c r="K326" s="19">
        <v>1275</v>
      </c>
      <c r="L326" s="6"/>
      <c r="M326" s="19">
        <v>1275</v>
      </c>
      <c r="N326" s="5"/>
      <c r="O326" s="20">
        <v>24</v>
      </c>
      <c r="P326" s="6"/>
      <c r="Q326" s="20">
        <v>24</v>
      </c>
    </row>
    <row r="327" spans="1:17" ht="24" x14ac:dyDescent="0.2">
      <c r="A327" s="16" t="s">
        <v>2</v>
      </c>
      <c r="B327" s="16" t="s">
        <v>9109</v>
      </c>
      <c r="C327" s="17" t="s">
        <v>322</v>
      </c>
      <c r="D327" s="18" t="s">
        <v>8995</v>
      </c>
      <c r="E327" s="18"/>
      <c r="F327" s="18"/>
      <c r="G327" s="18"/>
      <c r="H327" s="18"/>
      <c r="I327" s="18"/>
      <c r="J327" s="5"/>
      <c r="K327" s="19">
        <v>5702.5</v>
      </c>
      <c r="L327" s="7">
        <v>5702.5</v>
      </c>
      <c r="M327" s="5"/>
      <c r="N327" s="5"/>
      <c r="O327" s="20">
        <v>1</v>
      </c>
      <c r="P327" s="8">
        <v>1</v>
      </c>
      <c r="Q327" s="5"/>
    </row>
    <row r="328" spans="1:17" ht="24" x14ac:dyDescent="0.2">
      <c r="A328" s="16" t="s">
        <v>2</v>
      </c>
      <c r="B328" s="16" t="s">
        <v>9109</v>
      </c>
      <c r="C328" s="17" t="s">
        <v>323</v>
      </c>
      <c r="D328" s="18" t="s">
        <v>8995</v>
      </c>
      <c r="E328" s="18"/>
      <c r="F328" s="18"/>
      <c r="G328" s="18"/>
      <c r="H328" s="18"/>
      <c r="I328" s="18"/>
      <c r="J328" s="5"/>
      <c r="K328" s="19">
        <v>30800</v>
      </c>
      <c r="L328" s="7">
        <v>30800</v>
      </c>
      <c r="M328" s="5"/>
      <c r="N328" s="5"/>
      <c r="O328" s="20">
        <v>1</v>
      </c>
      <c r="P328" s="8">
        <v>1</v>
      </c>
      <c r="Q328" s="5"/>
    </row>
    <row r="329" spans="1:17" ht="24" x14ac:dyDescent="0.2">
      <c r="A329" s="16" t="s">
        <v>2</v>
      </c>
      <c r="B329" s="16" t="s">
        <v>9109</v>
      </c>
      <c r="C329" s="17" t="s">
        <v>324</v>
      </c>
      <c r="D329" s="18" t="s">
        <v>8995</v>
      </c>
      <c r="E329" s="18"/>
      <c r="F329" s="18"/>
      <c r="G329" s="18"/>
      <c r="H329" s="18"/>
      <c r="I329" s="18"/>
      <c r="J329" s="5"/>
      <c r="K329" s="19">
        <v>9591.6</v>
      </c>
      <c r="L329" s="7">
        <v>4720.7700000000004</v>
      </c>
      <c r="M329" s="19">
        <v>4870.83</v>
      </c>
      <c r="N329" s="5"/>
      <c r="O329" s="20">
        <v>2</v>
      </c>
      <c r="P329" s="8">
        <v>1</v>
      </c>
      <c r="Q329" s="20">
        <v>1</v>
      </c>
    </row>
    <row r="330" spans="1:17" ht="24" x14ac:dyDescent="0.2">
      <c r="A330" s="16" t="s">
        <v>2</v>
      </c>
      <c r="B330" s="16" t="s">
        <v>9109</v>
      </c>
      <c r="C330" s="17" t="s">
        <v>325</v>
      </c>
      <c r="D330" s="18" t="s">
        <v>8995</v>
      </c>
      <c r="E330" s="18"/>
      <c r="F330" s="18"/>
      <c r="G330" s="18"/>
      <c r="H330" s="18"/>
      <c r="I330" s="18"/>
      <c r="J330" s="5"/>
      <c r="K330" s="21">
        <v>393.75</v>
      </c>
      <c r="L330" s="9">
        <v>393.75</v>
      </c>
      <c r="M330" s="5"/>
      <c r="N330" s="5"/>
      <c r="O330" s="20">
        <v>1</v>
      </c>
      <c r="P330" s="8">
        <v>1</v>
      </c>
      <c r="Q330" s="5"/>
    </row>
    <row r="331" spans="1:17" ht="24" x14ac:dyDescent="0.2">
      <c r="A331" s="16" t="s">
        <v>2</v>
      </c>
      <c r="B331" s="16" t="s">
        <v>9109</v>
      </c>
      <c r="C331" s="17" t="s">
        <v>326</v>
      </c>
      <c r="D331" s="18" t="str">
        <f>VLOOKUP(C331,[2]итоговая!$C$6:$H$1018,4,FALSE)</f>
        <v>Аварийный резерв</v>
      </c>
      <c r="E331" s="26">
        <f>J331-L331</f>
        <v>3296.57</v>
      </c>
      <c r="F331" s="26">
        <f>N331-P331</f>
        <v>1</v>
      </c>
      <c r="G331" s="26" t="s">
        <v>9000</v>
      </c>
      <c r="H331" s="26" t="str">
        <f>VLOOKUP(C331,[2]итоговая!$C$6:$H$1018,6,FALSE)</f>
        <v>Аварийный резерв</v>
      </c>
      <c r="I331" s="18"/>
      <c r="J331" s="19">
        <v>3296.57</v>
      </c>
      <c r="K331" s="5"/>
      <c r="L331" s="6"/>
      <c r="M331" s="19">
        <v>3296.57</v>
      </c>
      <c r="N331" s="20">
        <v>1</v>
      </c>
      <c r="O331" s="5"/>
      <c r="P331" s="6"/>
      <c r="Q331" s="20">
        <v>1</v>
      </c>
    </row>
    <row r="332" spans="1:17" ht="24" x14ac:dyDescent="0.2">
      <c r="A332" s="16" t="s">
        <v>2</v>
      </c>
      <c r="B332" s="16" t="s">
        <v>9109</v>
      </c>
      <c r="C332" s="17" t="s">
        <v>327</v>
      </c>
      <c r="D332" s="18" t="s">
        <v>8995</v>
      </c>
      <c r="E332" s="18"/>
      <c r="F332" s="18"/>
      <c r="G332" s="18"/>
      <c r="H332" s="18"/>
      <c r="I332" s="18"/>
      <c r="J332" s="5"/>
      <c r="K332" s="21">
        <v>983.33</v>
      </c>
      <c r="L332" s="9">
        <v>983.33</v>
      </c>
      <c r="M332" s="5"/>
      <c r="N332" s="5"/>
      <c r="O332" s="20">
        <v>2</v>
      </c>
      <c r="P332" s="8">
        <v>2</v>
      </c>
      <c r="Q332" s="5"/>
    </row>
    <row r="333" spans="1:17" ht="24" x14ac:dyDescent="0.2">
      <c r="A333" s="16" t="s">
        <v>2</v>
      </c>
      <c r="B333" s="16" t="s">
        <v>9109</v>
      </c>
      <c r="C333" s="17" t="s">
        <v>328</v>
      </c>
      <c r="D333" s="18" t="s">
        <v>8995</v>
      </c>
      <c r="E333" s="18"/>
      <c r="F333" s="18"/>
      <c r="G333" s="18"/>
      <c r="H333" s="18"/>
      <c r="I333" s="18"/>
      <c r="J333" s="5"/>
      <c r="K333" s="19">
        <v>1485</v>
      </c>
      <c r="L333" s="7">
        <v>1485</v>
      </c>
      <c r="M333" s="5"/>
      <c r="N333" s="5"/>
      <c r="O333" s="20">
        <v>30</v>
      </c>
      <c r="P333" s="8">
        <v>30</v>
      </c>
      <c r="Q333" s="5"/>
    </row>
    <row r="334" spans="1:17" ht="24" x14ac:dyDescent="0.2">
      <c r="A334" s="16" t="s">
        <v>2</v>
      </c>
      <c r="B334" s="16" t="s">
        <v>9109</v>
      </c>
      <c r="C334" s="17" t="s">
        <v>329</v>
      </c>
      <c r="D334" s="18" t="str">
        <f>VLOOKUP(C334,[2]итоговая!$C$6:$H$1018,4,FALSE)</f>
        <v>Аварийный резерв</v>
      </c>
      <c r="E334" s="26">
        <f>J334-L334</f>
        <v>27253.33</v>
      </c>
      <c r="F334" s="26">
        <f>N334-P334</f>
        <v>4</v>
      </c>
      <c r="G334" s="26" t="s">
        <v>9000</v>
      </c>
      <c r="H334" s="26" t="str">
        <f>VLOOKUP(C334,[2]итоговая!$C$6:$H$1018,6,FALSE)</f>
        <v>Аварийный резерв</v>
      </c>
      <c r="I334" s="18"/>
      <c r="J334" s="19">
        <v>27253.33</v>
      </c>
      <c r="K334" s="5"/>
      <c r="L334" s="6"/>
      <c r="M334" s="19">
        <v>27253.33</v>
      </c>
      <c r="N334" s="20">
        <v>4</v>
      </c>
      <c r="O334" s="5"/>
      <c r="P334" s="6"/>
      <c r="Q334" s="20">
        <v>4</v>
      </c>
    </row>
    <row r="335" spans="1:17" ht="24" x14ac:dyDescent="0.2">
      <c r="A335" s="16" t="s">
        <v>2</v>
      </c>
      <c r="B335" s="16" t="s">
        <v>9109</v>
      </c>
      <c r="C335" s="17" t="s">
        <v>330</v>
      </c>
      <c r="D335" s="18" t="s">
        <v>8995</v>
      </c>
      <c r="E335" s="18"/>
      <c r="F335" s="18"/>
      <c r="G335" s="18"/>
      <c r="H335" s="18"/>
      <c r="I335" s="18"/>
      <c r="J335" s="5"/>
      <c r="K335" s="19">
        <v>2459.17</v>
      </c>
      <c r="L335" s="7">
        <v>2459.17</v>
      </c>
      <c r="M335" s="5"/>
      <c r="N335" s="5"/>
      <c r="O335" s="20">
        <v>1</v>
      </c>
      <c r="P335" s="8">
        <v>1</v>
      </c>
      <c r="Q335" s="5"/>
    </row>
    <row r="336" spans="1:17" ht="24" x14ac:dyDescent="0.2">
      <c r="A336" s="16" t="s">
        <v>2</v>
      </c>
      <c r="B336" s="16" t="s">
        <v>9109</v>
      </c>
      <c r="C336" s="17" t="s">
        <v>331</v>
      </c>
      <c r="D336" s="18" t="s">
        <v>8995</v>
      </c>
      <c r="E336" s="18"/>
      <c r="F336" s="18"/>
      <c r="G336" s="18"/>
      <c r="H336" s="18"/>
      <c r="I336" s="18"/>
      <c r="J336" s="5"/>
      <c r="K336" s="19">
        <v>2248.33</v>
      </c>
      <c r="L336" s="7">
        <v>2248.33</v>
      </c>
      <c r="M336" s="5"/>
      <c r="N336" s="5"/>
      <c r="O336" s="20">
        <v>1</v>
      </c>
      <c r="P336" s="8">
        <v>1</v>
      </c>
      <c r="Q336" s="5"/>
    </row>
    <row r="337" spans="1:18" ht="24" x14ac:dyDescent="0.2">
      <c r="A337" s="16" t="s">
        <v>2</v>
      </c>
      <c r="B337" s="16" t="s">
        <v>9109</v>
      </c>
      <c r="C337" s="17" t="s">
        <v>332</v>
      </c>
      <c r="D337" s="18" t="s">
        <v>8995</v>
      </c>
      <c r="E337" s="18"/>
      <c r="F337" s="18"/>
      <c r="G337" s="18"/>
      <c r="H337" s="18"/>
      <c r="I337" s="18"/>
      <c r="J337" s="5"/>
      <c r="K337" s="21">
        <v>956.42</v>
      </c>
      <c r="L337" s="6"/>
      <c r="M337" s="21">
        <v>956.42</v>
      </c>
      <c r="N337" s="5"/>
      <c r="O337" s="20">
        <v>1</v>
      </c>
      <c r="P337" s="6"/>
      <c r="Q337" s="20">
        <v>1</v>
      </c>
    </row>
    <row r="338" spans="1:18" ht="24" x14ac:dyDescent="0.2">
      <c r="A338" s="16" t="s">
        <v>2</v>
      </c>
      <c r="B338" s="16" t="s">
        <v>9109</v>
      </c>
      <c r="C338" s="17" t="s">
        <v>333</v>
      </c>
      <c r="D338" s="18" t="s">
        <v>8995</v>
      </c>
      <c r="E338" s="18"/>
      <c r="F338" s="18"/>
      <c r="G338" s="18"/>
      <c r="H338" s="18"/>
      <c r="I338" s="18"/>
      <c r="J338" s="5"/>
      <c r="K338" s="21">
        <v>330</v>
      </c>
      <c r="L338" s="9">
        <v>330</v>
      </c>
      <c r="M338" s="5"/>
      <c r="N338" s="5"/>
      <c r="O338" s="20">
        <v>1</v>
      </c>
      <c r="P338" s="8">
        <v>1</v>
      </c>
      <c r="Q338" s="5"/>
    </row>
    <row r="339" spans="1:18" ht="24" x14ac:dyDescent="0.2">
      <c r="A339" s="16" t="s">
        <v>2</v>
      </c>
      <c r="B339" s="16" t="s">
        <v>9109</v>
      </c>
      <c r="C339" s="17" t="s">
        <v>334</v>
      </c>
      <c r="D339" s="18" t="s">
        <v>8995</v>
      </c>
      <c r="E339" s="18"/>
      <c r="F339" s="18"/>
      <c r="G339" s="18"/>
      <c r="H339" s="18"/>
      <c r="I339" s="18"/>
      <c r="J339" s="19">
        <v>2360</v>
      </c>
      <c r="K339" s="5"/>
      <c r="L339" s="7">
        <v>2360</v>
      </c>
      <c r="M339" s="5"/>
      <c r="N339" s="20">
        <v>1</v>
      </c>
      <c r="O339" s="5"/>
      <c r="P339" s="8">
        <v>1</v>
      </c>
      <c r="Q339" s="5"/>
    </row>
    <row r="340" spans="1:18" ht="24" x14ac:dyDescent="0.2">
      <c r="A340" s="16" t="s">
        <v>2</v>
      </c>
      <c r="B340" s="16" t="s">
        <v>9109</v>
      </c>
      <c r="C340" s="17" t="s">
        <v>335</v>
      </c>
      <c r="D340" s="18" t="s">
        <v>8995</v>
      </c>
      <c r="E340" s="18"/>
      <c r="F340" s="18"/>
      <c r="G340" s="18"/>
      <c r="H340" s="18"/>
      <c r="I340" s="18"/>
      <c r="J340" s="5"/>
      <c r="K340" s="19">
        <v>9500</v>
      </c>
      <c r="L340" s="6"/>
      <c r="M340" s="19">
        <v>9500</v>
      </c>
      <c r="N340" s="5"/>
      <c r="O340" s="20">
        <v>4</v>
      </c>
      <c r="P340" s="6"/>
      <c r="Q340" s="20">
        <v>4</v>
      </c>
    </row>
    <row r="341" spans="1:18" ht="24" x14ac:dyDescent="0.2">
      <c r="A341" s="16" t="s">
        <v>2</v>
      </c>
      <c r="B341" s="16" t="s">
        <v>9109</v>
      </c>
      <c r="C341" s="17" t="s">
        <v>336</v>
      </c>
      <c r="D341" s="18" t="str">
        <f>VLOOKUP(C341,[2]итоговая!$C$6:$H$1018,4,FALSE)</f>
        <v>Аварийный резерв</v>
      </c>
      <c r="E341" s="26">
        <f t="shared" ref="E341:E342" si="24">J341-L341</f>
        <v>1281.6500000000001</v>
      </c>
      <c r="F341" s="26">
        <f t="shared" ref="F341:F342" si="25">N341-P341</f>
        <v>1</v>
      </c>
      <c r="G341" s="26" t="s">
        <v>9000</v>
      </c>
      <c r="H341" s="26" t="str">
        <f>VLOOKUP(C341,[2]итоговая!$C$6:$H$1018,6,FALSE)</f>
        <v>Аварийный резерв</v>
      </c>
      <c r="I341" s="18"/>
      <c r="J341" s="19">
        <v>1281.6500000000001</v>
      </c>
      <c r="K341" s="5"/>
      <c r="L341" s="6"/>
      <c r="M341" s="19">
        <v>1281.6500000000001</v>
      </c>
      <c r="N341" s="20">
        <v>1</v>
      </c>
      <c r="O341" s="5"/>
      <c r="P341" s="6"/>
      <c r="Q341" s="20">
        <v>1</v>
      </c>
    </row>
    <row r="342" spans="1:18" ht="24" x14ac:dyDescent="0.2">
      <c r="A342" s="16" t="s">
        <v>2</v>
      </c>
      <c r="B342" s="16" t="s">
        <v>9109</v>
      </c>
      <c r="C342" s="17" t="s">
        <v>337</v>
      </c>
      <c r="D342" s="18" t="str">
        <f>VLOOKUP(C342,[2]итоговая!$C$6:$H$1018,4,FALSE)</f>
        <v>Аварийный резерв</v>
      </c>
      <c r="E342" s="26">
        <f t="shared" si="24"/>
        <v>688.13</v>
      </c>
      <c r="F342" s="26">
        <f t="shared" si="25"/>
        <v>1</v>
      </c>
      <c r="G342" s="26" t="s">
        <v>9000</v>
      </c>
      <c r="H342" s="26" t="str">
        <f>VLOOKUP(C342,[2]итоговая!$C$6:$H$1018,6,FALSE)</f>
        <v>Аварийный резерв</v>
      </c>
      <c r="I342" s="18"/>
      <c r="J342" s="19">
        <v>1376.27</v>
      </c>
      <c r="K342" s="5"/>
      <c r="L342" s="9">
        <v>688.14</v>
      </c>
      <c r="M342" s="21">
        <v>688.13</v>
      </c>
      <c r="N342" s="20">
        <v>2</v>
      </c>
      <c r="O342" s="5"/>
      <c r="P342" s="8">
        <v>1</v>
      </c>
      <c r="Q342" s="20">
        <v>1</v>
      </c>
    </row>
    <row r="343" spans="1:18" ht="24" x14ac:dyDescent="0.2">
      <c r="A343" s="16" t="s">
        <v>2</v>
      </c>
      <c r="B343" s="16" t="s">
        <v>9109</v>
      </c>
      <c r="C343" s="17" t="s">
        <v>338</v>
      </c>
      <c r="D343" s="18" t="s">
        <v>8995</v>
      </c>
      <c r="E343" s="18"/>
      <c r="F343" s="18"/>
      <c r="G343" s="18"/>
      <c r="H343" s="18"/>
      <c r="I343" s="18"/>
      <c r="J343" s="5"/>
      <c r="K343" s="19">
        <v>1718.33</v>
      </c>
      <c r="L343" s="7">
        <v>1718.33</v>
      </c>
      <c r="M343" s="5"/>
      <c r="N343" s="5"/>
      <c r="O343" s="20">
        <v>1</v>
      </c>
      <c r="P343" s="8">
        <v>1</v>
      </c>
      <c r="Q343" s="5"/>
    </row>
    <row r="344" spans="1:18" ht="24" x14ac:dyDescent="0.2">
      <c r="A344" s="16" t="s">
        <v>2</v>
      </c>
      <c r="B344" s="16" t="s">
        <v>9109</v>
      </c>
      <c r="C344" s="17" t="s">
        <v>339</v>
      </c>
      <c r="D344" s="18" t="s">
        <v>8995</v>
      </c>
      <c r="E344" s="18"/>
      <c r="F344" s="18"/>
      <c r="G344" s="18"/>
      <c r="H344" s="18"/>
      <c r="I344" s="18"/>
      <c r="J344" s="5"/>
      <c r="K344" s="19">
        <v>2418.75</v>
      </c>
      <c r="L344" s="7">
        <v>2418.75</v>
      </c>
      <c r="M344" s="5"/>
      <c r="N344" s="5"/>
      <c r="O344" s="20">
        <v>1</v>
      </c>
      <c r="P344" s="8">
        <v>1</v>
      </c>
      <c r="Q344" s="5"/>
    </row>
    <row r="345" spans="1:18" ht="24" x14ac:dyDescent="0.2">
      <c r="A345" s="16" t="s">
        <v>2</v>
      </c>
      <c r="B345" s="16" t="s">
        <v>9109</v>
      </c>
      <c r="C345" s="17" t="s">
        <v>340</v>
      </c>
      <c r="D345" s="18" t="s">
        <v>8995</v>
      </c>
      <c r="E345" s="18"/>
      <c r="F345" s="18"/>
      <c r="G345" s="18"/>
      <c r="H345" s="18"/>
      <c r="I345" s="18"/>
      <c r="J345" s="5"/>
      <c r="K345" s="19">
        <v>2306.25</v>
      </c>
      <c r="L345" s="7">
        <v>2306.25</v>
      </c>
      <c r="M345" s="5"/>
      <c r="N345" s="5"/>
      <c r="O345" s="20">
        <v>1</v>
      </c>
      <c r="P345" s="8">
        <v>1</v>
      </c>
      <c r="Q345" s="5"/>
    </row>
    <row r="346" spans="1:18" ht="24" x14ac:dyDescent="0.2">
      <c r="A346" s="16" t="s">
        <v>2</v>
      </c>
      <c r="B346" s="16" t="s">
        <v>9109</v>
      </c>
      <c r="C346" s="17" t="s">
        <v>341</v>
      </c>
      <c r="D346" s="18" t="s">
        <v>9004</v>
      </c>
      <c r="E346" s="26">
        <f>J346-L346</f>
        <v>2910.7799999999997</v>
      </c>
      <c r="F346" s="26">
        <f>N346-P346</f>
        <v>12</v>
      </c>
      <c r="G346" s="26" t="s">
        <v>9000</v>
      </c>
      <c r="H346" s="21" t="s">
        <v>9533</v>
      </c>
      <c r="I346" s="18"/>
      <c r="J346" s="19">
        <v>8732.33</v>
      </c>
      <c r="K346" s="5"/>
      <c r="L346" s="7">
        <v>5821.55</v>
      </c>
      <c r="M346" s="19">
        <v>2910.78</v>
      </c>
      <c r="N346" s="20">
        <v>36</v>
      </c>
      <c r="O346" s="5"/>
      <c r="P346" s="8">
        <v>24</v>
      </c>
      <c r="Q346" s="20">
        <v>12</v>
      </c>
      <c r="R346" s="76" t="str">
        <f>VLOOKUP(C346,[3]НВЛ!$E$17:$Y$197,21,FALSE)</f>
        <v>в производство</v>
      </c>
    </row>
    <row r="347" spans="1:18" ht="24" x14ac:dyDescent="0.2">
      <c r="A347" s="16" t="s">
        <v>2</v>
      </c>
      <c r="B347" s="16" t="s">
        <v>9109</v>
      </c>
      <c r="C347" s="17" t="s">
        <v>342</v>
      </c>
      <c r="D347" s="18" t="s">
        <v>8995</v>
      </c>
      <c r="E347" s="18"/>
      <c r="F347" s="18"/>
      <c r="G347" s="18"/>
      <c r="H347" s="18"/>
      <c r="I347" s="18"/>
      <c r="J347" s="5"/>
      <c r="K347" s="21">
        <v>428.33</v>
      </c>
      <c r="L347" s="9">
        <v>428.33</v>
      </c>
      <c r="M347" s="5"/>
      <c r="N347" s="5"/>
      <c r="O347" s="20">
        <v>2</v>
      </c>
      <c r="P347" s="8">
        <v>2</v>
      </c>
      <c r="Q347" s="5"/>
    </row>
    <row r="348" spans="1:18" ht="24" x14ac:dyDescent="0.2">
      <c r="A348" s="16" t="s">
        <v>2</v>
      </c>
      <c r="B348" s="16" t="s">
        <v>9109</v>
      </c>
      <c r="C348" s="17" t="s">
        <v>343</v>
      </c>
      <c r="D348" s="18" t="str">
        <f>VLOOKUP(C348,[2]итоговая!$C$6:$H$1018,4,FALSE)</f>
        <v>Аварийный резерв</v>
      </c>
      <c r="E348" s="26">
        <f t="shared" ref="E348:E349" si="26">J348-L348</f>
        <v>1978.39</v>
      </c>
      <c r="F348" s="26">
        <f t="shared" ref="F348:F349" si="27">N348-P348</f>
        <v>1</v>
      </c>
      <c r="G348" s="26" t="s">
        <v>9000</v>
      </c>
      <c r="H348" s="26" t="str">
        <f>VLOOKUP(C348,[2]итоговая!$C$6:$H$1018,6,FALSE)</f>
        <v>Аварийный резерв</v>
      </c>
      <c r="I348" s="18"/>
      <c r="J348" s="19">
        <v>1978.39</v>
      </c>
      <c r="K348" s="5"/>
      <c r="L348" s="6"/>
      <c r="M348" s="19">
        <v>1978.39</v>
      </c>
      <c r="N348" s="20">
        <v>1</v>
      </c>
      <c r="O348" s="5"/>
      <c r="P348" s="6"/>
      <c r="Q348" s="20">
        <v>1</v>
      </c>
    </row>
    <row r="349" spans="1:18" ht="24" x14ac:dyDescent="0.2">
      <c r="A349" s="16" t="s">
        <v>2</v>
      </c>
      <c r="B349" s="16" t="s">
        <v>9109</v>
      </c>
      <c r="C349" s="17" t="s">
        <v>344</v>
      </c>
      <c r="D349" s="18" t="str">
        <f>VLOOKUP(C349,[2]итоговая!$C$6:$H$1018,4,FALSE)</f>
        <v>Аварийный резерв</v>
      </c>
      <c r="E349" s="26">
        <f t="shared" si="26"/>
        <v>812.45</v>
      </c>
      <c r="F349" s="26">
        <f t="shared" si="27"/>
        <v>4</v>
      </c>
      <c r="G349" s="26" t="s">
        <v>9000</v>
      </c>
      <c r="H349" s="26" t="str">
        <f>VLOOKUP(C349,[2]итоговая!$C$6:$H$1018,6,FALSE)</f>
        <v>Аварийный резерв</v>
      </c>
      <c r="I349" s="18"/>
      <c r="J349" s="21">
        <v>812.45</v>
      </c>
      <c r="K349" s="5"/>
      <c r="L349" s="6"/>
      <c r="M349" s="21">
        <v>812.45</v>
      </c>
      <c r="N349" s="20">
        <v>4</v>
      </c>
      <c r="O349" s="5"/>
      <c r="P349" s="6"/>
      <c r="Q349" s="20">
        <v>4</v>
      </c>
    </row>
    <row r="350" spans="1:18" ht="24" x14ac:dyDescent="0.2">
      <c r="A350" s="16" t="s">
        <v>2</v>
      </c>
      <c r="B350" s="16" t="s">
        <v>9109</v>
      </c>
      <c r="C350" s="17" t="s">
        <v>345</v>
      </c>
      <c r="D350" s="18" t="s">
        <v>8995</v>
      </c>
      <c r="E350" s="18"/>
      <c r="F350" s="18"/>
      <c r="G350" s="18"/>
      <c r="H350" s="18"/>
      <c r="I350" s="18"/>
      <c r="J350" s="19">
        <v>1500</v>
      </c>
      <c r="K350" s="5"/>
      <c r="L350" s="7">
        <v>1500</v>
      </c>
      <c r="M350" s="5"/>
      <c r="N350" s="20">
        <v>1</v>
      </c>
      <c r="O350" s="5"/>
      <c r="P350" s="8">
        <v>1</v>
      </c>
      <c r="Q350" s="5"/>
    </row>
    <row r="351" spans="1:18" ht="24" x14ac:dyDescent="0.2">
      <c r="A351" s="16" t="s">
        <v>2</v>
      </c>
      <c r="B351" s="16" t="s">
        <v>9109</v>
      </c>
      <c r="C351" s="17" t="s">
        <v>346</v>
      </c>
      <c r="D351" s="18" t="s">
        <v>8995</v>
      </c>
      <c r="E351" s="18"/>
      <c r="F351" s="18"/>
      <c r="G351" s="18"/>
      <c r="H351" s="18"/>
      <c r="I351" s="18"/>
      <c r="J351" s="19">
        <v>3659.02</v>
      </c>
      <c r="K351" s="5"/>
      <c r="L351" s="7">
        <v>3659.02</v>
      </c>
      <c r="M351" s="5"/>
      <c r="N351" s="20">
        <v>4</v>
      </c>
      <c r="O351" s="5"/>
      <c r="P351" s="8">
        <v>4</v>
      </c>
      <c r="Q351" s="5"/>
    </row>
    <row r="352" spans="1:18" ht="24" x14ac:dyDescent="0.2">
      <c r="A352" s="16" t="s">
        <v>2</v>
      </c>
      <c r="B352" s="16" t="s">
        <v>9109</v>
      </c>
      <c r="C352" s="17" t="s">
        <v>347</v>
      </c>
      <c r="D352" s="18" t="s">
        <v>8995</v>
      </c>
      <c r="E352" s="26">
        <f>J352-L352</f>
        <v>-72198.73</v>
      </c>
      <c r="F352" s="26">
        <f>N352-P352</f>
        <v>-72</v>
      </c>
      <c r="G352" s="26"/>
      <c r="H352" s="26"/>
      <c r="I352" s="18"/>
      <c r="J352" s="19">
        <v>3083.33</v>
      </c>
      <c r="K352" s="19">
        <v>96129.13</v>
      </c>
      <c r="L352" s="7">
        <v>75282.06</v>
      </c>
      <c r="M352" s="19">
        <v>23930.400000000001</v>
      </c>
      <c r="N352" s="20">
        <v>4</v>
      </c>
      <c r="O352" s="20">
        <v>98</v>
      </c>
      <c r="P352" s="8">
        <v>76</v>
      </c>
      <c r="Q352" s="20">
        <v>26</v>
      </c>
    </row>
    <row r="353" spans="1:18" ht="24" x14ac:dyDescent="0.2">
      <c r="A353" s="16" t="s">
        <v>2</v>
      </c>
      <c r="B353" s="16" t="s">
        <v>9109</v>
      </c>
      <c r="C353" s="17" t="s">
        <v>348</v>
      </c>
      <c r="D353" s="18" t="s">
        <v>8995</v>
      </c>
      <c r="E353" s="18"/>
      <c r="F353" s="18"/>
      <c r="G353" s="18"/>
      <c r="H353" s="18"/>
      <c r="I353" s="18"/>
      <c r="J353" s="5"/>
      <c r="K353" s="21">
        <v>428.33</v>
      </c>
      <c r="L353" s="9">
        <v>428.33</v>
      </c>
      <c r="M353" s="5"/>
      <c r="N353" s="5"/>
      <c r="O353" s="20">
        <v>2</v>
      </c>
      <c r="P353" s="8">
        <v>2</v>
      </c>
      <c r="Q353" s="5"/>
    </row>
    <row r="354" spans="1:18" ht="24" x14ac:dyDescent="0.2">
      <c r="A354" s="16" t="s">
        <v>2</v>
      </c>
      <c r="B354" s="16" t="s">
        <v>9109</v>
      </c>
      <c r="C354" s="17" t="s">
        <v>349</v>
      </c>
      <c r="D354" s="18" t="str">
        <f>VLOOKUP(C354,[2]итоговая!$C$6:$H$1018,4,FALSE)</f>
        <v>Аварийный резерв</v>
      </c>
      <c r="E354" s="26">
        <f t="shared" ref="E354:E355" si="28">J354-L354</f>
        <v>1958.33</v>
      </c>
      <c r="F354" s="26">
        <f t="shared" ref="F354:F355" si="29">N354-P354</f>
        <v>1</v>
      </c>
      <c r="G354" s="26" t="s">
        <v>9000</v>
      </c>
      <c r="H354" s="26" t="str">
        <f>VLOOKUP(C354,[2]итоговая!$C$6:$H$1018,6,FALSE)</f>
        <v>Аварийный резерв</v>
      </c>
      <c r="I354" s="18"/>
      <c r="J354" s="19">
        <v>1958.33</v>
      </c>
      <c r="K354" s="5"/>
      <c r="L354" s="6"/>
      <c r="M354" s="19">
        <v>1958.33</v>
      </c>
      <c r="N354" s="20">
        <v>1</v>
      </c>
      <c r="O354" s="5"/>
      <c r="P354" s="6"/>
      <c r="Q354" s="20">
        <v>1</v>
      </c>
    </row>
    <row r="355" spans="1:18" ht="24" x14ac:dyDescent="0.2">
      <c r="A355" s="16" t="s">
        <v>2</v>
      </c>
      <c r="B355" s="16" t="s">
        <v>9109</v>
      </c>
      <c r="C355" s="17" t="s">
        <v>350</v>
      </c>
      <c r="D355" s="18" t="str">
        <f>VLOOKUP(C355,[2]итоговая!$C$6:$H$1018,4,FALSE)</f>
        <v>НВЛ и НЛ</v>
      </c>
      <c r="E355" s="26">
        <f t="shared" si="28"/>
        <v>602.12</v>
      </c>
      <c r="F355" s="26">
        <f t="shared" si="29"/>
        <v>4</v>
      </c>
      <c r="G355" s="26" t="s">
        <v>9000</v>
      </c>
      <c r="H355" s="26" t="str">
        <f>VLOOKUP(C355,[2]итоговая!$C$6:$H$1018,6,FALSE)</f>
        <v>отсутствие необходимости</v>
      </c>
      <c r="I355" s="18"/>
      <c r="J355" s="21">
        <v>602.12</v>
      </c>
      <c r="K355" s="5"/>
      <c r="L355" s="6"/>
      <c r="M355" s="21">
        <v>602.12</v>
      </c>
      <c r="N355" s="20">
        <v>4</v>
      </c>
      <c r="O355" s="5"/>
      <c r="P355" s="6"/>
      <c r="Q355" s="20">
        <v>4</v>
      </c>
      <c r="R355" s="76" t="str">
        <f>VLOOKUP(C355,[3]НВЛ!$E$17:$Y$197,21,FALSE)</f>
        <v>списание</v>
      </c>
    </row>
    <row r="356" spans="1:18" ht="24" x14ac:dyDescent="0.2">
      <c r="A356" s="16" t="s">
        <v>2</v>
      </c>
      <c r="B356" s="16" t="s">
        <v>9109</v>
      </c>
      <c r="C356" s="17" t="s">
        <v>351</v>
      </c>
      <c r="D356" s="18" t="s">
        <v>8995</v>
      </c>
      <c r="E356" s="18"/>
      <c r="F356" s="18"/>
      <c r="G356" s="18"/>
      <c r="H356" s="18"/>
      <c r="I356" s="18"/>
      <c r="J356" s="5"/>
      <c r="K356" s="19">
        <v>6036.24</v>
      </c>
      <c r="L356" s="7">
        <v>4024.16</v>
      </c>
      <c r="M356" s="19">
        <v>2012.08</v>
      </c>
      <c r="N356" s="5"/>
      <c r="O356" s="20">
        <v>3</v>
      </c>
      <c r="P356" s="8">
        <v>2</v>
      </c>
      <c r="Q356" s="20">
        <v>1</v>
      </c>
    </row>
    <row r="357" spans="1:18" ht="24" x14ac:dyDescent="0.2">
      <c r="A357" s="16" t="s">
        <v>2</v>
      </c>
      <c r="B357" s="16" t="s">
        <v>9109</v>
      </c>
      <c r="C357" s="17" t="s">
        <v>352</v>
      </c>
      <c r="D357" s="18" t="s">
        <v>8995</v>
      </c>
      <c r="E357" s="18"/>
      <c r="F357" s="18"/>
      <c r="G357" s="18"/>
      <c r="H357" s="18"/>
      <c r="I357" s="18"/>
      <c r="J357" s="5"/>
      <c r="K357" s="19">
        <v>17062.5</v>
      </c>
      <c r="L357" s="7">
        <v>17062.5</v>
      </c>
      <c r="M357" s="5"/>
      <c r="N357" s="5"/>
      <c r="O357" s="20">
        <v>3</v>
      </c>
      <c r="P357" s="8">
        <v>3</v>
      </c>
      <c r="Q357" s="5"/>
    </row>
    <row r="358" spans="1:18" ht="24" x14ac:dyDescent="0.2">
      <c r="A358" s="16" t="s">
        <v>2</v>
      </c>
      <c r="B358" s="16" t="s">
        <v>9109</v>
      </c>
      <c r="C358" s="17" t="s">
        <v>353</v>
      </c>
      <c r="D358" s="18" t="s">
        <v>8995</v>
      </c>
      <c r="E358" s="18"/>
      <c r="F358" s="18"/>
      <c r="G358" s="18"/>
      <c r="H358" s="18"/>
      <c r="I358" s="18"/>
      <c r="J358" s="5"/>
      <c r="K358" s="19">
        <v>17062.5</v>
      </c>
      <c r="L358" s="7">
        <v>17062.5</v>
      </c>
      <c r="M358" s="5"/>
      <c r="N358" s="5"/>
      <c r="O358" s="20">
        <v>3</v>
      </c>
      <c r="P358" s="8">
        <v>3</v>
      </c>
      <c r="Q358" s="5"/>
    </row>
    <row r="359" spans="1:18" ht="24" x14ac:dyDescent="0.2">
      <c r="A359" s="16" t="s">
        <v>2</v>
      </c>
      <c r="B359" s="16" t="s">
        <v>9109</v>
      </c>
      <c r="C359" s="17" t="s">
        <v>354</v>
      </c>
      <c r="D359" s="18" t="s">
        <v>8995</v>
      </c>
      <c r="E359" s="18"/>
      <c r="F359" s="18"/>
      <c r="G359" s="18"/>
      <c r="H359" s="18"/>
      <c r="I359" s="18"/>
      <c r="J359" s="5"/>
      <c r="K359" s="19">
        <v>8126.25</v>
      </c>
      <c r="L359" s="7">
        <v>5417.5</v>
      </c>
      <c r="M359" s="19">
        <v>2708.75</v>
      </c>
      <c r="N359" s="5"/>
      <c r="O359" s="20">
        <v>3</v>
      </c>
      <c r="P359" s="8">
        <v>2</v>
      </c>
      <c r="Q359" s="20">
        <v>1</v>
      </c>
    </row>
    <row r="360" spans="1:18" ht="24" x14ac:dyDescent="0.2">
      <c r="A360" s="16" t="s">
        <v>2</v>
      </c>
      <c r="B360" s="16" t="s">
        <v>9109</v>
      </c>
      <c r="C360" s="17" t="s">
        <v>355</v>
      </c>
      <c r="D360" s="18" t="s">
        <v>8995</v>
      </c>
      <c r="E360" s="18"/>
      <c r="F360" s="18"/>
      <c r="G360" s="18"/>
      <c r="H360" s="18"/>
      <c r="I360" s="18"/>
      <c r="J360" s="19">
        <v>1916.67</v>
      </c>
      <c r="K360" s="5"/>
      <c r="L360" s="7">
        <v>1916.67</v>
      </c>
      <c r="M360" s="5"/>
      <c r="N360" s="20">
        <v>1</v>
      </c>
      <c r="O360" s="5"/>
      <c r="P360" s="8">
        <v>1</v>
      </c>
      <c r="Q360" s="5"/>
    </row>
    <row r="361" spans="1:18" ht="24" x14ac:dyDescent="0.2">
      <c r="A361" s="16" t="s">
        <v>2</v>
      </c>
      <c r="B361" s="16" t="s">
        <v>9109</v>
      </c>
      <c r="C361" s="17" t="s">
        <v>356</v>
      </c>
      <c r="D361" s="18" t="s">
        <v>8995</v>
      </c>
      <c r="E361" s="18"/>
      <c r="F361" s="18"/>
      <c r="G361" s="18"/>
      <c r="H361" s="18"/>
      <c r="I361" s="18"/>
      <c r="J361" s="5"/>
      <c r="K361" s="19">
        <v>1326</v>
      </c>
      <c r="L361" s="6"/>
      <c r="M361" s="19">
        <v>1326</v>
      </c>
      <c r="N361" s="5"/>
      <c r="O361" s="20">
        <v>1</v>
      </c>
      <c r="P361" s="6"/>
      <c r="Q361" s="20">
        <v>1</v>
      </c>
    </row>
    <row r="362" spans="1:18" ht="24" x14ac:dyDescent="0.2">
      <c r="A362" s="16" t="s">
        <v>2</v>
      </c>
      <c r="B362" s="16" t="s">
        <v>9109</v>
      </c>
      <c r="C362" s="17" t="s">
        <v>357</v>
      </c>
      <c r="D362" s="18" t="s">
        <v>8995</v>
      </c>
      <c r="E362" s="18"/>
      <c r="F362" s="18"/>
      <c r="G362" s="18"/>
      <c r="H362" s="18"/>
      <c r="I362" s="18"/>
      <c r="J362" s="5"/>
      <c r="K362" s="19">
        <v>1787.17</v>
      </c>
      <c r="L362" s="7">
        <v>1787.17</v>
      </c>
      <c r="M362" s="5"/>
      <c r="N362" s="5"/>
      <c r="O362" s="20">
        <v>1</v>
      </c>
      <c r="P362" s="8">
        <v>1</v>
      </c>
      <c r="Q362" s="5"/>
    </row>
    <row r="363" spans="1:18" ht="24" x14ac:dyDescent="0.2">
      <c r="A363" s="16" t="s">
        <v>2</v>
      </c>
      <c r="B363" s="16" t="s">
        <v>9109</v>
      </c>
      <c r="C363" s="17" t="s">
        <v>358</v>
      </c>
      <c r="D363" s="18" t="s">
        <v>9004</v>
      </c>
      <c r="E363" s="26">
        <f>J363-L363</f>
        <v>1400.35</v>
      </c>
      <c r="F363" s="26">
        <f>N363-P363</f>
        <v>1</v>
      </c>
      <c r="G363" s="26" t="s">
        <v>9000</v>
      </c>
      <c r="H363" s="21" t="s">
        <v>9533</v>
      </c>
      <c r="I363" s="18"/>
      <c r="J363" s="19">
        <v>1400.35</v>
      </c>
      <c r="K363" s="5"/>
      <c r="L363" s="6"/>
      <c r="M363" s="19">
        <v>1400.35</v>
      </c>
      <c r="N363" s="20">
        <v>1</v>
      </c>
      <c r="O363" s="5"/>
      <c r="P363" s="6"/>
      <c r="Q363" s="20">
        <v>1</v>
      </c>
      <c r="R363" s="76" t="str">
        <f>VLOOKUP(C363,[3]НВЛ!$E$17:$Y$197,21,FALSE)</f>
        <v>в производство</v>
      </c>
    </row>
    <row r="364" spans="1:18" ht="24" x14ac:dyDescent="0.2">
      <c r="A364" s="16" t="s">
        <v>2</v>
      </c>
      <c r="B364" s="16" t="s">
        <v>9109</v>
      </c>
      <c r="C364" s="17" t="s">
        <v>359</v>
      </c>
      <c r="D364" s="18" t="s">
        <v>8995</v>
      </c>
      <c r="E364" s="18"/>
      <c r="F364" s="18"/>
      <c r="G364" s="18"/>
      <c r="H364" s="18"/>
      <c r="I364" s="18"/>
      <c r="J364" s="19">
        <v>1291.97</v>
      </c>
      <c r="K364" s="5"/>
      <c r="L364" s="7">
        <v>1291.97</v>
      </c>
      <c r="M364" s="5"/>
      <c r="N364" s="20">
        <v>1</v>
      </c>
      <c r="O364" s="5"/>
      <c r="P364" s="8">
        <v>1</v>
      </c>
      <c r="Q364" s="5"/>
    </row>
    <row r="365" spans="1:18" ht="24" x14ac:dyDescent="0.2">
      <c r="A365" s="16" t="s">
        <v>2</v>
      </c>
      <c r="B365" s="16" t="s">
        <v>9109</v>
      </c>
      <c r="C365" s="17" t="s">
        <v>360</v>
      </c>
      <c r="D365" s="18" t="s">
        <v>8995</v>
      </c>
      <c r="E365" s="18"/>
      <c r="F365" s="18"/>
      <c r="G365" s="18"/>
      <c r="H365" s="18"/>
      <c r="I365" s="18"/>
      <c r="J365" s="5"/>
      <c r="K365" s="21">
        <v>747.94</v>
      </c>
      <c r="L365" s="9">
        <v>747.94</v>
      </c>
      <c r="M365" s="5"/>
      <c r="N365" s="5"/>
      <c r="O365" s="20">
        <v>1</v>
      </c>
      <c r="P365" s="8">
        <v>1</v>
      </c>
      <c r="Q365" s="5"/>
    </row>
    <row r="366" spans="1:18" ht="24" x14ac:dyDescent="0.2">
      <c r="A366" s="16" t="s">
        <v>2</v>
      </c>
      <c r="B366" s="16" t="s">
        <v>9109</v>
      </c>
      <c r="C366" s="17" t="s">
        <v>361</v>
      </c>
      <c r="D366" s="18" t="s">
        <v>8995</v>
      </c>
      <c r="E366" s="18"/>
      <c r="F366" s="18"/>
      <c r="G366" s="18"/>
      <c r="H366" s="18"/>
      <c r="I366" s="18"/>
      <c r="J366" s="5"/>
      <c r="K366" s="19">
        <v>3422.37</v>
      </c>
      <c r="L366" s="7">
        <v>3422.37</v>
      </c>
      <c r="M366" s="5"/>
      <c r="N366" s="5"/>
      <c r="O366" s="20">
        <v>1</v>
      </c>
      <c r="P366" s="8">
        <v>1</v>
      </c>
      <c r="Q366" s="5"/>
    </row>
    <row r="367" spans="1:18" ht="24" x14ac:dyDescent="0.2">
      <c r="A367" s="16" t="s">
        <v>2</v>
      </c>
      <c r="B367" s="16" t="s">
        <v>9109</v>
      </c>
      <c r="C367" s="17" t="s">
        <v>362</v>
      </c>
      <c r="D367" s="18" t="s">
        <v>8995</v>
      </c>
      <c r="E367" s="18"/>
      <c r="F367" s="18"/>
      <c r="G367" s="18"/>
      <c r="H367" s="18"/>
      <c r="I367" s="18"/>
      <c r="J367" s="5"/>
      <c r="K367" s="19">
        <v>1500</v>
      </c>
      <c r="L367" s="6"/>
      <c r="M367" s="19">
        <v>1500</v>
      </c>
      <c r="N367" s="5"/>
      <c r="O367" s="20">
        <v>1</v>
      </c>
      <c r="P367" s="6"/>
      <c r="Q367" s="20">
        <v>1</v>
      </c>
    </row>
    <row r="368" spans="1:18" ht="24" x14ac:dyDescent="0.2">
      <c r="A368" s="16" t="s">
        <v>2</v>
      </c>
      <c r="B368" s="16" t="s">
        <v>9109</v>
      </c>
      <c r="C368" s="17" t="s">
        <v>363</v>
      </c>
      <c r="D368" s="18" t="s">
        <v>8995</v>
      </c>
      <c r="E368" s="18"/>
      <c r="F368" s="18"/>
      <c r="G368" s="18"/>
      <c r="H368" s="18"/>
      <c r="I368" s="18"/>
      <c r="J368" s="5"/>
      <c r="K368" s="19">
        <v>4261.67</v>
      </c>
      <c r="L368" s="7">
        <v>4261.67</v>
      </c>
      <c r="M368" s="5"/>
      <c r="N368" s="5"/>
      <c r="O368" s="20">
        <v>2</v>
      </c>
      <c r="P368" s="8">
        <v>2</v>
      </c>
      <c r="Q368" s="5"/>
    </row>
    <row r="369" spans="1:18" ht="24" x14ac:dyDescent="0.2">
      <c r="A369" s="16" t="s">
        <v>2</v>
      </c>
      <c r="B369" s="16" t="s">
        <v>9109</v>
      </c>
      <c r="C369" s="17" t="s">
        <v>364</v>
      </c>
      <c r="D369" s="18" t="s">
        <v>8995</v>
      </c>
      <c r="E369" s="26">
        <f>J369-L369</f>
        <v>0</v>
      </c>
      <c r="F369" s="26">
        <f>N369-P369</f>
        <v>0</v>
      </c>
      <c r="G369" s="26"/>
      <c r="H369" s="26"/>
      <c r="I369" s="18"/>
      <c r="J369" s="19">
        <v>3441.67</v>
      </c>
      <c r="K369" s="19">
        <v>1696.25</v>
      </c>
      <c r="L369" s="7">
        <v>3441.67</v>
      </c>
      <c r="M369" s="19">
        <v>1696.25</v>
      </c>
      <c r="N369" s="20">
        <v>2</v>
      </c>
      <c r="O369" s="20">
        <v>1</v>
      </c>
      <c r="P369" s="8">
        <v>2</v>
      </c>
      <c r="Q369" s="20">
        <v>1</v>
      </c>
    </row>
    <row r="370" spans="1:18" ht="24" x14ac:dyDescent="0.2">
      <c r="A370" s="16" t="s">
        <v>2</v>
      </c>
      <c r="B370" s="16" t="s">
        <v>9109</v>
      </c>
      <c r="C370" s="17" t="s">
        <v>365</v>
      </c>
      <c r="D370" s="18" t="s">
        <v>8995</v>
      </c>
      <c r="E370" s="18"/>
      <c r="F370" s="18"/>
      <c r="G370" s="18"/>
      <c r="H370" s="18"/>
      <c r="I370" s="18"/>
      <c r="J370" s="5"/>
      <c r="K370" s="19">
        <v>1430</v>
      </c>
      <c r="L370" s="6"/>
      <c r="M370" s="19">
        <v>1430</v>
      </c>
      <c r="N370" s="5"/>
      <c r="O370" s="20">
        <v>1</v>
      </c>
      <c r="P370" s="6"/>
      <c r="Q370" s="20">
        <v>1</v>
      </c>
    </row>
    <row r="371" spans="1:18" ht="24" x14ac:dyDescent="0.2">
      <c r="A371" s="16" t="s">
        <v>2</v>
      </c>
      <c r="B371" s="16" t="s">
        <v>9109</v>
      </c>
      <c r="C371" s="17" t="s">
        <v>366</v>
      </c>
      <c r="D371" s="18" t="s">
        <v>8995</v>
      </c>
      <c r="E371" s="18"/>
      <c r="F371" s="18"/>
      <c r="G371" s="18"/>
      <c r="H371" s="18"/>
      <c r="I371" s="18"/>
      <c r="J371" s="5"/>
      <c r="K371" s="21">
        <v>568.32000000000005</v>
      </c>
      <c r="L371" s="9">
        <v>568.32000000000005</v>
      </c>
      <c r="M371" s="5"/>
      <c r="N371" s="5"/>
      <c r="O371" s="20">
        <v>1</v>
      </c>
      <c r="P371" s="8">
        <v>1</v>
      </c>
      <c r="Q371" s="5"/>
    </row>
    <row r="372" spans="1:18" ht="24" x14ac:dyDescent="0.2">
      <c r="A372" s="16" t="s">
        <v>2</v>
      </c>
      <c r="B372" s="16" t="s">
        <v>9109</v>
      </c>
      <c r="C372" s="17" t="s">
        <v>367</v>
      </c>
      <c r="D372" s="18" t="s">
        <v>8995</v>
      </c>
      <c r="E372" s="18"/>
      <c r="F372" s="18"/>
      <c r="G372" s="18"/>
      <c r="H372" s="18"/>
      <c r="I372" s="18"/>
      <c r="J372" s="5"/>
      <c r="K372" s="21">
        <v>444.75</v>
      </c>
      <c r="L372" s="9">
        <v>444.75</v>
      </c>
      <c r="M372" s="5"/>
      <c r="N372" s="5"/>
      <c r="O372" s="20">
        <v>1</v>
      </c>
      <c r="P372" s="8">
        <v>1</v>
      </c>
      <c r="Q372" s="5"/>
    </row>
    <row r="373" spans="1:18" ht="24" x14ac:dyDescent="0.2">
      <c r="A373" s="16" t="s">
        <v>2</v>
      </c>
      <c r="B373" s="16" t="s">
        <v>9109</v>
      </c>
      <c r="C373" s="17" t="s">
        <v>368</v>
      </c>
      <c r="D373" s="18" t="s">
        <v>8995</v>
      </c>
      <c r="E373" s="18"/>
      <c r="F373" s="18"/>
      <c r="G373" s="18"/>
      <c r="H373" s="18"/>
      <c r="I373" s="18"/>
      <c r="J373" s="5"/>
      <c r="K373" s="19">
        <v>2000</v>
      </c>
      <c r="L373" s="6"/>
      <c r="M373" s="19">
        <v>2000</v>
      </c>
      <c r="N373" s="5"/>
      <c r="O373" s="20">
        <v>1</v>
      </c>
      <c r="P373" s="6"/>
      <c r="Q373" s="20">
        <v>1</v>
      </c>
    </row>
    <row r="374" spans="1:18" ht="24" x14ac:dyDescent="0.2">
      <c r="A374" s="16" t="s">
        <v>2</v>
      </c>
      <c r="B374" s="16" t="s">
        <v>9109</v>
      </c>
      <c r="C374" s="17" t="s">
        <v>369</v>
      </c>
      <c r="D374" s="18" t="s">
        <v>8995</v>
      </c>
      <c r="E374" s="18"/>
      <c r="F374" s="18"/>
      <c r="G374" s="18"/>
      <c r="H374" s="18"/>
      <c r="I374" s="18"/>
      <c r="J374" s="5"/>
      <c r="K374" s="19">
        <v>1930</v>
      </c>
      <c r="L374" s="7">
        <v>1930</v>
      </c>
      <c r="M374" s="5"/>
      <c r="N374" s="5"/>
      <c r="O374" s="20">
        <v>1</v>
      </c>
      <c r="P374" s="8">
        <v>1</v>
      </c>
      <c r="Q374" s="5"/>
    </row>
    <row r="375" spans="1:18" ht="24" x14ac:dyDescent="0.2">
      <c r="A375" s="16" t="s">
        <v>2</v>
      </c>
      <c r="B375" s="16" t="s">
        <v>9109</v>
      </c>
      <c r="C375" s="17" t="s">
        <v>370</v>
      </c>
      <c r="D375" s="18" t="s">
        <v>8995</v>
      </c>
      <c r="E375" s="18"/>
      <c r="F375" s="18"/>
      <c r="G375" s="18"/>
      <c r="H375" s="18"/>
      <c r="I375" s="18"/>
      <c r="J375" s="5"/>
      <c r="K375" s="19">
        <v>1916.67</v>
      </c>
      <c r="L375" s="7">
        <v>1916.67</v>
      </c>
      <c r="M375" s="5"/>
      <c r="N375" s="5"/>
      <c r="O375" s="20">
        <v>1</v>
      </c>
      <c r="P375" s="8">
        <v>1</v>
      </c>
      <c r="Q375" s="5"/>
    </row>
    <row r="376" spans="1:18" ht="24" x14ac:dyDescent="0.2">
      <c r="A376" s="16" t="s">
        <v>2</v>
      </c>
      <c r="B376" s="16" t="s">
        <v>9109</v>
      </c>
      <c r="C376" s="17" t="s">
        <v>371</v>
      </c>
      <c r="D376" s="18" t="s">
        <v>8995</v>
      </c>
      <c r="E376" s="18"/>
      <c r="F376" s="18"/>
      <c r="G376" s="18"/>
      <c r="H376" s="18"/>
      <c r="I376" s="18"/>
      <c r="J376" s="5"/>
      <c r="K376" s="19">
        <v>5486.25</v>
      </c>
      <c r="L376" s="7">
        <v>5486.25</v>
      </c>
      <c r="M376" s="5"/>
      <c r="N376" s="5"/>
      <c r="O376" s="20">
        <v>1</v>
      </c>
      <c r="P376" s="8">
        <v>1</v>
      </c>
      <c r="Q376" s="5"/>
    </row>
    <row r="377" spans="1:18" ht="24" x14ac:dyDescent="0.2">
      <c r="A377" s="16" t="s">
        <v>2</v>
      </c>
      <c r="B377" s="16" t="s">
        <v>9109</v>
      </c>
      <c r="C377" s="17" t="s">
        <v>372</v>
      </c>
      <c r="D377" s="18" t="s">
        <v>8995</v>
      </c>
      <c r="E377" s="26">
        <f t="shared" ref="E377:E379" si="30">J377-L377</f>
        <v>-2819.1699999999996</v>
      </c>
      <c r="F377" s="26">
        <f t="shared" ref="F377:F379" si="31">N377-P377</f>
        <v>-1</v>
      </c>
      <c r="G377" s="26"/>
      <c r="H377" s="26"/>
      <c r="I377" s="18"/>
      <c r="J377" s="19">
        <v>2127.77</v>
      </c>
      <c r="K377" s="19">
        <v>5639.17</v>
      </c>
      <c r="L377" s="7">
        <v>4946.9399999999996</v>
      </c>
      <c r="M377" s="19">
        <v>2820</v>
      </c>
      <c r="N377" s="20">
        <v>1</v>
      </c>
      <c r="O377" s="20">
        <v>2</v>
      </c>
      <c r="P377" s="8">
        <v>2</v>
      </c>
      <c r="Q377" s="20">
        <v>1</v>
      </c>
    </row>
    <row r="378" spans="1:18" ht="24" x14ac:dyDescent="0.2">
      <c r="A378" s="16" t="s">
        <v>2</v>
      </c>
      <c r="B378" s="16" t="s">
        <v>9109</v>
      </c>
      <c r="C378" s="17" t="s">
        <v>373</v>
      </c>
      <c r="D378" s="18" t="s">
        <v>9004</v>
      </c>
      <c r="E378" s="26">
        <f t="shared" si="30"/>
        <v>1980.75</v>
      </c>
      <c r="F378" s="26">
        <f t="shared" si="31"/>
        <v>1</v>
      </c>
      <c r="G378" s="26" t="s">
        <v>9000</v>
      </c>
      <c r="H378" s="21" t="s">
        <v>9533</v>
      </c>
      <c r="I378" s="18"/>
      <c r="J378" s="19">
        <v>1980.75</v>
      </c>
      <c r="K378" s="5"/>
      <c r="L378" s="6"/>
      <c r="M378" s="19">
        <v>1980.75</v>
      </c>
      <c r="N378" s="20">
        <v>1</v>
      </c>
      <c r="O378" s="5"/>
      <c r="P378" s="6"/>
      <c r="Q378" s="20">
        <v>1</v>
      </c>
      <c r="R378" s="76" t="str">
        <f>VLOOKUP(C378,[3]НВЛ!$E$17:$Y$197,21,FALSE)</f>
        <v>в производство</v>
      </c>
    </row>
    <row r="379" spans="1:18" ht="24" x14ac:dyDescent="0.2">
      <c r="A379" s="16" t="s">
        <v>2</v>
      </c>
      <c r="B379" s="16" t="s">
        <v>9109</v>
      </c>
      <c r="C379" s="17" t="s">
        <v>374</v>
      </c>
      <c r="D379" s="18" t="s">
        <v>9004</v>
      </c>
      <c r="E379" s="26">
        <f t="shared" si="30"/>
        <v>333.74</v>
      </c>
      <c r="F379" s="26">
        <f t="shared" si="31"/>
        <v>4</v>
      </c>
      <c r="G379" s="26" t="s">
        <v>9000</v>
      </c>
      <c r="H379" s="21" t="s">
        <v>9533</v>
      </c>
      <c r="I379" s="18"/>
      <c r="J379" s="21">
        <v>333.74</v>
      </c>
      <c r="K379" s="5"/>
      <c r="L379" s="6"/>
      <c r="M379" s="21">
        <v>333.74</v>
      </c>
      <c r="N379" s="20">
        <v>4</v>
      </c>
      <c r="O379" s="5"/>
      <c r="P379" s="6"/>
      <c r="Q379" s="20">
        <v>4</v>
      </c>
      <c r="R379" s="76" t="str">
        <f>VLOOKUP(C379,[3]НВЛ!$E$17:$Y$197,21,FALSE)</f>
        <v>в производство</v>
      </c>
    </row>
    <row r="380" spans="1:18" ht="24" x14ac:dyDescent="0.2">
      <c r="A380" s="16" t="s">
        <v>2</v>
      </c>
      <c r="B380" s="16" t="s">
        <v>9109</v>
      </c>
      <c r="C380" s="17" t="s">
        <v>375</v>
      </c>
      <c r="D380" s="18" t="s">
        <v>8995</v>
      </c>
      <c r="E380" s="18"/>
      <c r="F380" s="18"/>
      <c r="G380" s="18"/>
      <c r="H380" s="18"/>
      <c r="I380" s="18"/>
      <c r="J380" s="21">
        <v>739.07</v>
      </c>
      <c r="K380" s="5"/>
      <c r="L380" s="9">
        <v>739.07</v>
      </c>
      <c r="M380" s="5"/>
      <c r="N380" s="20">
        <v>1</v>
      </c>
      <c r="O380" s="5"/>
      <c r="P380" s="8">
        <v>1</v>
      </c>
      <c r="Q380" s="5"/>
    </row>
    <row r="381" spans="1:18" ht="24" x14ac:dyDescent="0.2">
      <c r="A381" s="16" t="s">
        <v>2</v>
      </c>
      <c r="B381" s="16" t="s">
        <v>9109</v>
      </c>
      <c r="C381" s="17" t="s">
        <v>376</v>
      </c>
      <c r="D381" s="18" t="s">
        <v>8995</v>
      </c>
      <c r="E381" s="18"/>
      <c r="F381" s="18"/>
      <c r="G381" s="18"/>
      <c r="H381" s="18"/>
      <c r="I381" s="18"/>
      <c r="J381" s="5"/>
      <c r="K381" s="21">
        <v>217.75</v>
      </c>
      <c r="L381" s="6"/>
      <c r="M381" s="21">
        <v>217.75</v>
      </c>
      <c r="N381" s="5"/>
      <c r="O381" s="20">
        <v>1</v>
      </c>
      <c r="P381" s="6"/>
      <c r="Q381" s="20">
        <v>1</v>
      </c>
    </row>
    <row r="382" spans="1:18" ht="24" x14ac:dyDescent="0.2">
      <c r="A382" s="16" t="s">
        <v>2</v>
      </c>
      <c r="B382" s="16" t="s">
        <v>9109</v>
      </c>
      <c r="C382" s="17" t="s">
        <v>377</v>
      </c>
      <c r="D382" s="18" t="s">
        <v>8995</v>
      </c>
      <c r="E382" s="18"/>
      <c r="F382" s="18"/>
      <c r="G382" s="18"/>
      <c r="H382" s="18"/>
      <c r="I382" s="18"/>
      <c r="J382" s="5"/>
      <c r="K382" s="21">
        <v>506.67</v>
      </c>
      <c r="L382" s="9">
        <v>506.67</v>
      </c>
      <c r="M382" s="5"/>
      <c r="N382" s="5"/>
      <c r="O382" s="20">
        <v>4</v>
      </c>
      <c r="P382" s="8">
        <v>4</v>
      </c>
      <c r="Q382" s="5"/>
    </row>
    <row r="383" spans="1:18" ht="24" x14ac:dyDescent="0.2">
      <c r="A383" s="16" t="s">
        <v>2</v>
      </c>
      <c r="B383" s="16" t="s">
        <v>9109</v>
      </c>
      <c r="C383" s="17" t="s">
        <v>378</v>
      </c>
      <c r="D383" s="18" t="s">
        <v>8995</v>
      </c>
      <c r="E383" s="18"/>
      <c r="F383" s="18"/>
      <c r="G383" s="18"/>
      <c r="H383" s="18"/>
      <c r="I383" s="18"/>
      <c r="J383" s="5"/>
      <c r="K383" s="21">
        <v>160</v>
      </c>
      <c r="L383" s="9">
        <v>160</v>
      </c>
      <c r="M383" s="5"/>
      <c r="N383" s="5"/>
      <c r="O383" s="20">
        <v>1</v>
      </c>
      <c r="P383" s="8">
        <v>1</v>
      </c>
      <c r="Q383" s="5"/>
    </row>
    <row r="384" spans="1:18" ht="24" x14ac:dyDescent="0.2">
      <c r="A384" s="16" t="s">
        <v>2</v>
      </c>
      <c r="B384" s="16" t="s">
        <v>9109</v>
      </c>
      <c r="C384" s="17" t="s">
        <v>379</v>
      </c>
      <c r="D384" s="18" t="s">
        <v>8995</v>
      </c>
      <c r="E384" s="18"/>
      <c r="F384" s="18"/>
      <c r="G384" s="18"/>
      <c r="H384" s="18"/>
      <c r="I384" s="18"/>
      <c r="J384" s="5"/>
      <c r="K384" s="19">
        <v>8073.75</v>
      </c>
      <c r="L384" s="7">
        <v>8073.75</v>
      </c>
      <c r="M384" s="5"/>
      <c r="N384" s="5"/>
      <c r="O384" s="20">
        <v>2</v>
      </c>
      <c r="P384" s="8">
        <v>2</v>
      </c>
      <c r="Q384" s="5"/>
    </row>
    <row r="385" spans="1:18" ht="24" x14ac:dyDescent="0.2">
      <c r="A385" s="16" t="s">
        <v>2</v>
      </c>
      <c r="B385" s="16" t="s">
        <v>9109</v>
      </c>
      <c r="C385" s="17" t="s">
        <v>380</v>
      </c>
      <c r="D385" s="18" t="s">
        <v>8995</v>
      </c>
      <c r="E385" s="18"/>
      <c r="F385" s="18"/>
      <c r="G385" s="18"/>
      <c r="H385" s="18"/>
      <c r="I385" s="18"/>
      <c r="J385" s="5"/>
      <c r="K385" s="19">
        <v>6791.67</v>
      </c>
      <c r="L385" s="7">
        <v>6791.67</v>
      </c>
      <c r="M385" s="5"/>
      <c r="N385" s="5"/>
      <c r="O385" s="20">
        <v>2</v>
      </c>
      <c r="P385" s="8">
        <v>2</v>
      </c>
      <c r="Q385" s="5"/>
    </row>
    <row r="386" spans="1:18" ht="24" x14ac:dyDescent="0.2">
      <c r="A386" s="16" t="s">
        <v>2</v>
      </c>
      <c r="B386" s="16" t="s">
        <v>9109</v>
      </c>
      <c r="C386" s="17" t="s">
        <v>381</v>
      </c>
      <c r="D386" s="18" t="s">
        <v>8995</v>
      </c>
      <c r="E386" s="18"/>
      <c r="F386" s="18"/>
      <c r="G386" s="18"/>
      <c r="H386" s="18"/>
      <c r="I386" s="18"/>
      <c r="J386" s="5"/>
      <c r="K386" s="19">
        <v>6196.5</v>
      </c>
      <c r="L386" s="6"/>
      <c r="M386" s="19">
        <v>6196.5</v>
      </c>
      <c r="N386" s="5"/>
      <c r="O386" s="20">
        <v>1</v>
      </c>
      <c r="P386" s="6"/>
      <c r="Q386" s="20">
        <v>1</v>
      </c>
    </row>
    <row r="387" spans="1:18" ht="24" x14ac:dyDescent="0.2">
      <c r="A387" s="16" t="s">
        <v>2</v>
      </c>
      <c r="B387" s="16" t="s">
        <v>9109</v>
      </c>
      <c r="C387" s="17" t="s">
        <v>382</v>
      </c>
      <c r="D387" s="18" t="s">
        <v>9004</v>
      </c>
      <c r="E387" s="26">
        <f>J387-L387</f>
        <v>4644.0600000000004</v>
      </c>
      <c r="F387" s="26">
        <f>N387-P387</f>
        <v>2</v>
      </c>
      <c r="G387" s="26" t="s">
        <v>9000</v>
      </c>
      <c r="H387" s="21" t="s">
        <v>9533</v>
      </c>
      <c r="I387" s="18"/>
      <c r="J387" s="19">
        <v>4644.0600000000004</v>
      </c>
      <c r="K387" s="5"/>
      <c r="L387" s="6"/>
      <c r="M387" s="19">
        <v>4644.0600000000004</v>
      </c>
      <c r="N387" s="20">
        <v>2</v>
      </c>
      <c r="O387" s="5"/>
      <c r="P387" s="6"/>
      <c r="Q387" s="20">
        <v>2</v>
      </c>
      <c r="R387" s="76" t="str">
        <f>VLOOKUP(C387,[3]НВЛ!$E$17:$Y$197,21,FALSE)</f>
        <v>в производство</v>
      </c>
    </row>
    <row r="388" spans="1:18" ht="24" x14ac:dyDescent="0.2">
      <c r="A388" s="16" t="s">
        <v>2</v>
      </c>
      <c r="B388" s="16" t="s">
        <v>9109</v>
      </c>
      <c r="C388" s="17" t="s">
        <v>383</v>
      </c>
      <c r="D388" s="18" t="s">
        <v>8995</v>
      </c>
      <c r="E388" s="18"/>
      <c r="F388" s="18"/>
      <c r="G388" s="18"/>
      <c r="H388" s="18"/>
      <c r="I388" s="18"/>
      <c r="J388" s="5"/>
      <c r="K388" s="21">
        <v>517.5</v>
      </c>
      <c r="L388" s="9">
        <v>517.5</v>
      </c>
      <c r="M388" s="5"/>
      <c r="N388" s="5"/>
      <c r="O388" s="20">
        <v>1</v>
      </c>
      <c r="P388" s="8">
        <v>1</v>
      </c>
      <c r="Q388" s="5"/>
    </row>
    <row r="389" spans="1:18" ht="24" x14ac:dyDescent="0.2">
      <c r="A389" s="16" t="s">
        <v>2</v>
      </c>
      <c r="B389" s="16" t="s">
        <v>9109</v>
      </c>
      <c r="C389" s="17" t="s">
        <v>384</v>
      </c>
      <c r="D389" s="18" t="s">
        <v>8995</v>
      </c>
      <c r="E389" s="18"/>
      <c r="F389" s="18"/>
      <c r="G389" s="18"/>
      <c r="H389" s="18"/>
      <c r="I389" s="18"/>
      <c r="J389" s="5"/>
      <c r="K389" s="19">
        <v>1965</v>
      </c>
      <c r="L389" s="7">
        <v>1965</v>
      </c>
      <c r="M389" s="5"/>
      <c r="N389" s="5"/>
      <c r="O389" s="20">
        <v>1</v>
      </c>
      <c r="P389" s="8">
        <v>1</v>
      </c>
      <c r="Q389" s="5"/>
    </row>
    <row r="390" spans="1:18" ht="24" x14ac:dyDescent="0.2">
      <c r="A390" s="16" t="s">
        <v>2</v>
      </c>
      <c r="B390" s="16" t="s">
        <v>9109</v>
      </c>
      <c r="C390" s="17" t="s">
        <v>385</v>
      </c>
      <c r="D390" s="18" t="s">
        <v>8995</v>
      </c>
      <c r="E390" s="18"/>
      <c r="F390" s="18"/>
      <c r="G390" s="18"/>
      <c r="H390" s="18"/>
      <c r="I390" s="18"/>
      <c r="J390" s="5"/>
      <c r="K390" s="21">
        <v>241.67</v>
      </c>
      <c r="L390" s="9">
        <v>241.67</v>
      </c>
      <c r="M390" s="5"/>
      <c r="N390" s="5"/>
      <c r="O390" s="20">
        <v>1</v>
      </c>
      <c r="P390" s="8">
        <v>1</v>
      </c>
      <c r="Q390" s="5"/>
    </row>
    <row r="391" spans="1:18" ht="24" x14ac:dyDescent="0.2">
      <c r="A391" s="16" t="s">
        <v>2</v>
      </c>
      <c r="B391" s="16" t="s">
        <v>9109</v>
      </c>
      <c r="C391" s="17" t="s">
        <v>386</v>
      </c>
      <c r="D391" s="18" t="s">
        <v>8995</v>
      </c>
      <c r="E391" s="18"/>
      <c r="F391" s="18"/>
      <c r="G391" s="18"/>
      <c r="H391" s="18"/>
      <c r="I391" s="18"/>
      <c r="J391" s="5"/>
      <c r="K391" s="21">
        <v>62.12</v>
      </c>
      <c r="L391" s="9">
        <v>31.06</v>
      </c>
      <c r="M391" s="21">
        <v>31.06</v>
      </c>
      <c r="N391" s="5"/>
      <c r="O391" s="20">
        <v>2</v>
      </c>
      <c r="P391" s="8">
        <v>1</v>
      </c>
      <c r="Q391" s="20">
        <v>1</v>
      </c>
    </row>
    <row r="392" spans="1:18" ht="24" x14ac:dyDescent="0.2">
      <c r="A392" s="16" t="s">
        <v>2</v>
      </c>
      <c r="B392" s="16" t="s">
        <v>9109</v>
      </c>
      <c r="C392" s="17" t="s">
        <v>387</v>
      </c>
      <c r="D392" s="18" t="str">
        <f>VLOOKUP(C392,[2]итоговая!$C$6:$H$1018,4,FALSE)</f>
        <v>НВЛ и НЛ</v>
      </c>
      <c r="E392" s="26">
        <f>J392-L392</f>
        <v>746.67</v>
      </c>
      <c r="F392" s="26">
        <f>N392-P392</f>
        <v>4</v>
      </c>
      <c r="G392" s="26" t="s">
        <v>9000</v>
      </c>
      <c r="H392" s="26" t="str">
        <f>VLOOKUP(C392,[2]итоговая!$C$6:$H$1018,6,FALSE)</f>
        <v>отсутствие необходимости</v>
      </c>
      <c r="I392" s="18"/>
      <c r="J392" s="21">
        <v>746.67</v>
      </c>
      <c r="K392" s="5"/>
      <c r="L392" s="6"/>
      <c r="M392" s="21">
        <v>746.67</v>
      </c>
      <c r="N392" s="20">
        <v>4</v>
      </c>
      <c r="O392" s="5"/>
      <c r="P392" s="6"/>
      <c r="Q392" s="20">
        <v>4</v>
      </c>
      <c r="R392" s="76" t="str">
        <f>VLOOKUP(C392,[3]НВЛ!$E$17:$Y$197,21,FALSE)</f>
        <v>списание</v>
      </c>
    </row>
    <row r="393" spans="1:18" ht="24" x14ac:dyDescent="0.2">
      <c r="A393" s="16" t="s">
        <v>2</v>
      </c>
      <c r="B393" s="16" t="s">
        <v>9109</v>
      </c>
      <c r="C393" s="17" t="s">
        <v>388</v>
      </c>
      <c r="D393" s="18" t="s">
        <v>8995</v>
      </c>
      <c r="E393" s="18"/>
      <c r="F393" s="18"/>
      <c r="G393" s="18"/>
      <c r="H393" s="18"/>
      <c r="I393" s="18"/>
      <c r="J393" s="21">
        <v>277.70999999999998</v>
      </c>
      <c r="K393" s="5"/>
      <c r="L393" s="9">
        <v>277.70999999999998</v>
      </c>
      <c r="M393" s="5"/>
      <c r="N393" s="20">
        <v>8</v>
      </c>
      <c r="O393" s="5"/>
      <c r="P393" s="8">
        <v>8</v>
      </c>
      <c r="Q393" s="5"/>
    </row>
    <row r="394" spans="1:18" ht="24" x14ac:dyDescent="0.2">
      <c r="A394" s="16" t="s">
        <v>2</v>
      </c>
      <c r="B394" s="16" t="s">
        <v>9109</v>
      </c>
      <c r="C394" s="17" t="s">
        <v>389</v>
      </c>
      <c r="D394" s="18" t="s">
        <v>8995</v>
      </c>
      <c r="E394" s="18"/>
      <c r="F394" s="18"/>
      <c r="G394" s="18"/>
      <c r="H394" s="18"/>
      <c r="I394" s="18"/>
      <c r="J394" s="21">
        <v>208.33</v>
      </c>
      <c r="K394" s="5"/>
      <c r="L394" s="9">
        <v>208.33</v>
      </c>
      <c r="M394" s="5"/>
      <c r="N394" s="20">
        <v>1</v>
      </c>
      <c r="O394" s="5"/>
      <c r="P394" s="8">
        <v>1</v>
      </c>
      <c r="Q394" s="5"/>
    </row>
    <row r="395" spans="1:18" ht="24" x14ac:dyDescent="0.2">
      <c r="A395" s="16" t="s">
        <v>2</v>
      </c>
      <c r="B395" s="16" t="s">
        <v>9109</v>
      </c>
      <c r="C395" s="17" t="s">
        <v>390</v>
      </c>
      <c r="D395" s="18" t="s">
        <v>8995</v>
      </c>
      <c r="E395" s="18"/>
      <c r="F395" s="18"/>
      <c r="G395" s="18"/>
      <c r="H395" s="18"/>
      <c r="I395" s="18"/>
      <c r="J395" s="5"/>
      <c r="K395" s="21">
        <v>65</v>
      </c>
      <c r="L395" s="9">
        <v>65</v>
      </c>
      <c r="M395" s="5"/>
      <c r="N395" s="5"/>
      <c r="O395" s="20">
        <v>2</v>
      </c>
      <c r="P395" s="8">
        <v>2</v>
      </c>
      <c r="Q395" s="5"/>
    </row>
    <row r="396" spans="1:18" ht="24" x14ac:dyDescent="0.2">
      <c r="A396" s="16" t="s">
        <v>2</v>
      </c>
      <c r="B396" s="16" t="s">
        <v>9109</v>
      </c>
      <c r="C396" s="17" t="s">
        <v>391</v>
      </c>
      <c r="D396" s="18" t="s">
        <v>8995</v>
      </c>
      <c r="E396" s="18"/>
      <c r="F396" s="18"/>
      <c r="G396" s="18"/>
      <c r="H396" s="18"/>
      <c r="I396" s="18"/>
      <c r="J396" s="5"/>
      <c r="K396" s="21">
        <v>467.75</v>
      </c>
      <c r="L396" s="9">
        <v>378.61</v>
      </c>
      <c r="M396" s="21">
        <v>89.14</v>
      </c>
      <c r="N396" s="5"/>
      <c r="O396" s="20">
        <v>120</v>
      </c>
      <c r="P396" s="8">
        <v>92</v>
      </c>
      <c r="Q396" s="20">
        <v>28</v>
      </c>
    </row>
    <row r="397" spans="1:18" ht="24" x14ac:dyDescent="0.2">
      <c r="A397" s="16" t="s">
        <v>2</v>
      </c>
      <c r="B397" s="16" t="s">
        <v>9109</v>
      </c>
      <c r="C397" s="17" t="s">
        <v>392</v>
      </c>
      <c r="D397" s="18" t="s">
        <v>8995</v>
      </c>
      <c r="E397" s="18"/>
      <c r="F397" s="18"/>
      <c r="G397" s="18"/>
      <c r="H397" s="18"/>
      <c r="I397" s="18"/>
      <c r="J397" s="21">
        <v>126.66</v>
      </c>
      <c r="K397" s="5"/>
      <c r="L397" s="9">
        <v>126.66</v>
      </c>
      <c r="M397" s="5"/>
      <c r="N397" s="20">
        <v>16</v>
      </c>
      <c r="O397" s="5"/>
      <c r="P397" s="8">
        <v>16</v>
      </c>
      <c r="Q397" s="5"/>
    </row>
    <row r="398" spans="1:18" ht="24" x14ac:dyDescent="0.2">
      <c r="A398" s="16" t="s">
        <v>2</v>
      </c>
      <c r="B398" s="16" t="s">
        <v>9109</v>
      </c>
      <c r="C398" s="17" t="s">
        <v>393</v>
      </c>
      <c r="D398" s="18" t="s">
        <v>8995</v>
      </c>
      <c r="E398" s="18"/>
      <c r="F398" s="18"/>
      <c r="G398" s="18"/>
      <c r="H398" s="18"/>
      <c r="I398" s="18"/>
      <c r="J398" s="5"/>
      <c r="K398" s="19">
        <v>2773.33</v>
      </c>
      <c r="L398" s="6"/>
      <c r="M398" s="19">
        <v>2773.33</v>
      </c>
      <c r="N398" s="5"/>
      <c r="O398" s="20">
        <v>64</v>
      </c>
      <c r="P398" s="6"/>
      <c r="Q398" s="20">
        <v>64</v>
      </c>
    </row>
    <row r="399" spans="1:18" ht="24" x14ac:dyDescent="0.2">
      <c r="A399" s="16" t="s">
        <v>2</v>
      </c>
      <c r="B399" s="16" t="s">
        <v>9109</v>
      </c>
      <c r="C399" s="17" t="s">
        <v>394</v>
      </c>
      <c r="D399" s="18" t="s">
        <v>8995</v>
      </c>
      <c r="E399" s="18"/>
      <c r="F399" s="18"/>
      <c r="G399" s="18"/>
      <c r="H399" s="18"/>
      <c r="I399" s="18"/>
      <c r="J399" s="5"/>
      <c r="K399" s="21">
        <v>273.07</v>
      </c>
      <c r="L399" s="9">
        <v>136.54</v>
      </c>
      <c r="M399" s="21">
        <v>136.53</v>
      </c>
      <c r="N399" s="5"/>
      <c r="O399" s="20">
        <v>32</v>
      </c>
      <c r="P399" s="8">
        <v>16</v>
      </c>
      <c r="Q399" s="20">
        <v>16</v>
      </c>
    </row>
    <row r="400" spans="1:18" ht="24" x14ac:dyDescent="0.2">
      <c r="A400" s="16" t="s">
        <v>2</v>
      </c>
      <c r="B400" s="16" t="s">
        <v>9109</v>
      </c>
      <c r="C400" s="17" t="s">
        <v>395</v>
      </c>
      <c r="D400" s="18" t="s">
        <v>8995</v>
      </c>
      <c r="E400" s="18"/>
      <c r="F400" s="18"/>
      <c r="G400" s="18"/>
      <c r="H400" s="18"/>
      <c r="I400" s="18"/>
      <c r="J400" s="19">
        <v>2559.86</v>
      </c>
      <c r="K400" s="5"/>
      <c r="L400" s="7">
        <v>2559.86</v>
      </c>
      <c r="M400" s="5"/>
      <c r="N400" s="20">
        <v>2</v>
      </c>
      <c r="O400" s="5"/>
      <c r="P400" s="8">
        <v>2</v>
      </c>
      <c r="Q400" s="5"/>
    </row>
    <row r="401" spans="1:18" ht="24" x14ac:dyDescent="0.2">
      <c r="A401" s="16" t="s">
        <v>2</v>
      </c>
      <c r="B401" s="16" t="s">
        <v>9109</v>
      </c>
      <c r="C401" s="17" t="s">
        <v>396</v>
      </c>
      <c r="D401" s="18" t="s">
        <v>9004</v>
      </c>
      <c r="E401" s="26">
        <f>J401-L401</f>
        <v>5865</v>
      </c>
      <c r="F401" s="26">
        <f>N401-P401</f>
        <v>2</v>
      </c>
      <c r="G401" s="26" t="s">
        <v>9000</v>
      </c>
      <c r="H401" s="21" t="s">
        <v>9533</v>
      </c>
      <c r="I401" s="18"/>
      <c r="J401" s="19">
        <v>5865</v>
      </c>
      <c r="K401" s="5"/>
      <c r="L401" s="6"/>
      <c r="M401" s="19">
        <v>5865</v>
      </c>
      <c r="N401" s="20">
        <v>2</v>
      </c>
      <c r="O401" s="5"/>
      <c r="P401" s="6"/>
      <c r="Q401" s="20">
        <v>2</v>
      </c>
      <c r="R401" s="76" t="str">
        <f>VLOOKUP(C401,[3]НВЛ!$E$17:$Y$197,21,FALSE)</f>
        <v>в производство</v>
      </c>
    </row>
    <row r="402" spans="1:18" ht="24" x14ac:dyDescent="0.2">
      <c r="A402" s="16" t="s">
        <v>2</v>
      </c>
      <c r="B402" s="16" t="s">
        <v>9109</v>
      </c>
      <c r="C402" s="17" t="s">
        <v>397</v>
      </c>
      <c r="D402" s="18" t="s">
        <v>8995</v>
      </c>
      <c r="E402" s="18"/>
      <c r="F402" s="18"/>
      <c r="G402" s="18"/>
      <c r="H402" s="18"/>
      <c r="I402" s="18"/>
      <c r="J402" s="5"/>
      <c r="K402" s="19">
        <v>1266.67</v>
      </c>
      <c r="L402" s="6"/>
      <c r="M402" s="19">
        <v>1266.67</v>
      </c>
      <c r="N402" s="5"/>
      <c r="O402" s="20">
        <v>16</v>
      </c>
      <c r="P402" s="6"/>
      <c r="Q402" s="20">
        <v>16</v>
      </c>
    </row>
    <row r="403" spans="1:18" ht="24" x14ac:dyDescent="0.2">
      <c r="A403" s="16" t="s">
        <v>2</v>
      </c>
      <c r="B403" s="16" t="s">
        <v>9109</v>
      </c>
      <c r="C403" s="17" t="s">
        <v>398</v>
      </c>
      <c r="D403" s="18" t="s">
        <v>8995</v>
      </c>
      <c r="E403" s="18"/>
      <c r="F403" s="18"/>
      <c r="G403" s="18"/>
      <c r="H403" s="18"/>
      <c r="I403" s="18"/>
      <c r="J403" s="5"/>
      <c r="K403" s="21">
        <v>568</v>
      </c>
      <c r="L403" s="6"/>
      <c r="M403" s="21">
        <v>568</v>
      </c>
      <c r="N403" s="5"/>
      <c r="O403" s="20">
        <v>2</v>
      </c>
      <c r="P403" s="6"/>
      <c r="Q403" s="20">
        <v>2</v>
      </c>
    </row>
    <row r="404" spans="1:18" ht="24" x14ac:dyDescent="0.2">
      <c r="A404" s="16" t="s">
        <v>2</v>
      </c>
      <c r="B404" s="16" t="s">
        <v>9109</v>
      </c>
      <c r="C404" s="17" t="s">
        <v>399</v>
      </c>
      <c r="D404" s="18" t="s">
        <v>8995</v>
      </c>
      <c r="E404" s="18"/>
      <c r="F404" s="18"/>
      <c r="G404" s="18"/>
      <c r="H404" s="18"/>
      <c r="I404" s="18"/>
      <c r="J404" s="19">
        <v>6833.33</v>
      </c>
      <c r="K404" s="5"/>
      <c r="L404" s="7">
        <v>6833.33</v>
      </c>
      <c r="M404" s="5"/>
      <c r="N404" s="20">
        <v>8</v>
      </c>
      <c r="O404" s="5"/>
      <c r="P404" s="8">
        <v>8</v>
      </c>
      <c r="Q404" s="5"/>
    </row>
    <row r="405" spans="1:18" ht="24" x14ac:dyDescent="0.2">
      <c r="A405" s="16" t="s">
        <v>2</v>
      </c>
      <c r="B405" s="16" t="s">
        <v>9109</v>
      </c>
      <c r="C405" s="17" t="s">
        <v>400</v>
      </c>
      <c r="D405" s="18" t="s">
        <v>8995</v>
      </c>
      <c r="E405" s="18"/>
      <c r="F405" s="18"/>
      <c r="G405" s="18"/>
      <c r="H405" s="18"/>
      <c r="I405" s="18"/>
      <c r="J405" s="19">
        <v>1733.33</v>
      </c>
      <c r="K405" s="5"/>
      <c r="L405" s="7">
        <v>1733.33</v>
      </c>
      <c r="M405" s="5"/>
      <c r="N405" s="20">
        <v>12</v>
      </c>
      <c r="O405" s="5"/>
      <c r="P405" s="8">
        <v>12</v>
      </c>
      <c r="Q405" s="5"/>
    </row>
    <row r="406" spans="1:18" ht="24" x14ac:dyDescent="0.2">
      <c r="A406" s="16" t="s">
        <v>2</v>
      </c>
      <c r="B406" s="16" t="s">
        <v>9109</v>
      </c>
      <c r="C406" s="17" t="s">
        <v>401</v>
      </c>
      <c r="D406" s="18" t="str">
        <f>VLOOKUP(C406,[2]итоговая!$C$6:$H$1018,4,FALSE)</f>
        <v>Аварийный резерв</v>
      </c>
      <c r="E406" s="26">
        <f>J406-L406</f>
        <v>100</v>
      </c>
      <c r="F406" s="26">
        <f>N406-P406</f>
        <v>2</v>
      </c>
      <c r="G406" s="26" t="s">
        <v>9000</v>
      </c>
      <c r="H406" s="26" t="str">
        <f>VLOOKUP(C406,[2]итоговая!$C$6:$H$1018,6,FALSE)</f>
        <v>Аварийный резерв</v>
      </c>
      <c r="I406" s="18"/>
      <c r="J406" s="21">
        <v>100</v>
      </c>
      <c r="K406" s="5"/>
      <c r="L406" s="6"/>
      <c r="M406" s="21">
        <v>100</v>
      </c>
      <c r="N406" s="20">
        <v>2</v>
      </c>
      <c r="O406" s="5"/>
      <c r="P406" s="6"/>
      <c r="Q406" s="20">
        <v>2</v>
      </c>
    </row>
    <row r="407" spans="1:18" ht="24" x14ac:dyDescent="0.2">
      <c r="A407" s="16" t="s">
        <v>2</v>
      </c>
      <c r="B407" s="16" t="s">
        <v>9109</v>
      </c>
      <c r="C407" s="17" t="s">
        <v>402</v>
      </c>
      <c r="D407" s="18" t="s">
        <v>8995</v>
      </c>
      <c r="E407" s="18"/>
      <c r="F407" s="18"/>
      <c r="G407" s="18"/>
      <c r="H407" s="18"/>
      <c r="I407" s="18"/>
      <c r="J407" s="5"/>
      <c r="K407" s="19">
        <v>1360</v>
      </c>
      <c r="L407" s="9">
        <v>226.67</v>
      </c>
      <c r="M407" s="19">
        <v>1133.33</v>
      </c>
      <c r="N407" s="5"/>
      <c r="O407" s="20">
        <v>24</v>
      </c>
      <c r="P407" s="8">
        <v>4</v>
      </c>
      <c r="Q407" s="20">
        <v>20</v>
      </c>
    </row>
    <row r="408" spans="1:18" ht="24" x14ac:dyDescent="0.2">
      <c r="A408" s="16" t="s">
        <v>2</v>
      </c>
      <c r="B408" s="16" t="s">
        <v>9109</v>
      </c>
      <c r="C408" s="17" t="s">
        <v>403</v>
      </c>
      <c r="D408" s="18" t="s">
        <v>8995</v>
      </c>
      <c r="E408" s="26">
        <f>J408-L408</f>
        <v>-1150</v>
      </c>
      <c r="F408" s="26">
        <f>N408-P408</f>
        <v>-6</v>
      </c>
      <c r="G408" s="26"/>
      <c r="H408" s="26"/>
      <c r="I408" s="18"/>
      <c r="J408" s="21">
        <v>167.91</v>
      </c>
      <c r="K408" s="19">
        <v>1533.33</v>
      </c>
      <c r="L408" s="7">
        <v>1317.91</v>
      </c>
      <c r="M408" s="21">
        <v>383.33</v>
      </c>
      <c r="N408" s="20">
        <v>1</v>
      </c>
      <c r="O408" s="20">
        <v>8</v>
      </c>
      <c r="P408" s="8">
        <v>7</v>
      </c>
      <c r="Q408" s="20">
        <v>2</v>
      </c>
    </row>
    <row r="409" spans="1:18" ht="24" x14ac:dyDescent="0.2">
      <c r="A409" s="16" t="s">
        <v>2</v>
      </c>
      <c r="B409" s="16" t="s">
        <v>9109</v>
      </c>
      <c r="C409" s="17" t="s">
        <v>404</v>
      </c>
      <c r="D409" s="18" t="s">
        <v>8995</v>
      </c>
      <c r="E409" s="18"/>
      <c r="F409" s="18"/>
      <c r="G409" s="18"/>
      <c r="H409" s="18"/>
      <c r="I409" s="18"/>
      <c r="J409" s="5"/>
      <c r="K409" s="21">
        <v>216.67</v>
      </c>
      <c r="L409" s="6"/>
      <c r="M409" s="21">
        <v>216.67</v>
      </c>
      <c r="N409" s="5"/>
      <c r="O409" s="20">
        <v>2</v>
      </c>
      <c r="P409" s="6"/>
      <c r="Q409" s="20">
        <v>2</v>
      </c>
    </row>
    <row r="410" spans="1:18" ht="24" x14ac:dyDescent="0.2">
      <c r="A410" s="16" t="s">
        <v>2</v>
      </c>
      <c r="B410" s="16" t="s">
        <v>9109</v>
      </c>
      <c r="C410" s="17" t="s">
        <v>405</v>
      </c>
      <c r="D410" s="18" t="s">
        <v>8995</v>
      </c>
      <c r="E410" s="18"/>
      <c r="F410" s="18"/>
      <c r="G410" s="18"/>
      <c r="H410" s="18"/>
      <c r="I410" s="18"/>
      <c r="J410" s="21">
        <v>993.49</v>
      </c>
      <c r="K410" s="5"/>
      <c r="L410" s="9">
        <v>993.49</v>
      </c>
      <c r="M410" s="5"/>
      <c r="N410" s="20">
        <v>1</v>
      </c>
      <c r="O410" s="5"/>
      <c r="P410" s="8">
        <v>1</v>
      </c>
      <c r="Q410" s="5"/>
    </row>
    <row r="411" spans="1:18" ht="24" x14ac:dyDescent="0.2">
      <c r="A411" s="16" t="s">
        <v>2</v>
      </c>
      <c r="B411" s="16" t="s">
        <v>9109</v>
      </c>
      <c r="C411" s="17" t="s">
        <v>406</v>
      </c>
      <c r="D411" s="18" t="s">
        <v>8995</v>
      </c>
      <c r="E411" s="18"/>
      <c r="F411" s="18"/>
      <c r="G411" s="18"/>
      <c r="H411" s="18"/>
      <c r="I411" s="18"/>
      <c r="J411" s="5"/>
      <c r="K411" s="19">
        <v>2980</v>
      </c>
      <c r="L411" s="6"/>
      <c r="M411" s="19">
        <v>2980</v>
      </c>
      <c r="N411" s="5"/>
      <c r="O411" s="20">
        <v>4</v>
      </c>
      <c r="P411" s="6"/>
      <c r="Q411" s="20">
        <v>4</v>
      </c>
    </row>
    <row r="412" spans="1:18" ht="24" x14ac:dyDescent="0.2">
      <c r="A412" s="16" t="s">
        <v>2</v>
      </c>
      <c r="B412" s="16" t="s">
        <v>9109</v>
      </c>
      <c r="C412" s="17" t="s">
        <v>407</v>
      </c>
      <c r="D412" s="18" t="s">
        <v>8995</v>
      </c>
      <c r="E412" s="26">
        <f t="shared" ref="E412:E413" si="32">J412-L412</f>
        <v>-363.34000000000003</v>
      </c>
      <c r="F412" s="26">
        <f t="shared" ref="F412:F413" si="33">N412-P412</f>
        <v>-8</v>
      </c>
      <c r="G412" s="26"/>
      <c r="H412" s="26"/>
      <c r="I412" s="18"/>
      <c r="J412" s="21">
        <v>199.99</v>
      </c>
      <c r="K412" s="21">
        <v>908.33</v>
      </c>
      <c r="L412" s="9">
        <v>563.33000000000004</v>
      </c>
      <c r="M412" s="21">
        <v>544.99</v>
      </c>
      <c r="N412" s="20">
        <v>3</v>
      </c>
      <c r="O412" s="20">
        <v>20</v>
      </c>
      <c r="P412" s="8">
        <v>11</v>
      </c>
      <c r="Q412" s="20">
        <v>12</v>
      </c>
    </row>
    <row r="413" spans="1:18" ht="24" x14ac:dyDescent="0.2">
      <c r="A413" s="16" t="s">
        <v>2</v>
      </c>
      <c r="B413" s="16" t="s">
        <v>9109</v>
      </c>
      <c r="C413" s="17" t="s">
        <v>408</v>
      </c>
      <c r="D413" s="18" t="str">
        <f>VLOOKUP(C413,[2]итоговая!$C$6:$H$1018,4,FALSE)</f>
        <v>Аварийный резерв</v>
      </c>
      <c r="E413" s="26">
        <f t="shared" si="32"/>
        <v>1083.3399999999999</v>
      </c>
      <c r="F413" s="26">
        <f t="shared" si="33"/>
        <v>26</v>
      </c>
      <c r="G413" s="26" t="s">
        <v>9000</v>
      </c>
      <c r="H413" s="26" t="str">
        <f>VLOOKUP(C413,[2]итоговая!$C$6:$H$1018,6,FALSE)</f>
        <v>Аварийный резерв</v>
      </c>
      <c r="I413" s="18"/>
      <c r="J413" s="19">
        <v>1083.3399999999999</v>
      </c>
      <c r="K413" s="5"/>
      <c r="L413" s="6"/>
      <c r="M413" s="19">
        <v>1083.3399999999999</v>
      </c>
      <c r="N413" s="20">
        <v>26</v>
      </c>
      <c r="O413" s="5"/>
      <c r="P413" s="6"/>
      <c r="Q413" s="20">
        <v>26</v>
      </c>
    </row>
    <row r="414" spans="1:18" ht="24" x14ac:dyDescent="0.2">
      <c r="A414" s="16" t="s">
        <v>2</v>
      </c>
      <c r="B414" s="16" t="s">
        <v>9109</v>
      </c>
      <c r="C414" s="17" t="s">
        <v>409</v>
      </c>
      <c r="D414" s="18" t="s">
        <v>8995</v>
      </c>
      <c r="E414" s="18"/>
      <c r="F414" s="18"/>
      <c r="G414" s="18"/>
      <c r="H414" s="18"/>
      <c r="I414" s="18"/>
      <c r="J414" s="21">
        <v>834.54</v>
      </c>
      <c r="K414" s="5"/>
      <c r="L414" s="9">
        <v>834.54</v>
      </c>
      <c r="M414" s="5"/>
      <c r="N414" s="20">
        <v>47</v>
      </c>
      <c r="O414" s="5"/>
      <c r="P414" s="8">
        <v>47</v>
      </c>
      <c r="Q414" s="5"/>
    </row>
    <row r="415" spans="1:18" ht="24" x14ac:dyDescent="0.2">
      <c r="A415" s="16" t="s">
        <v>2</v>
      </c>
      <c r="B415" s="16" t="s">
        <v>9109</v>
      </c>
      <c r="C415" s="17" t="s">
        <v>410</v>
      </c>
      <c r="D415" s="18" t="s">
        <v>8995</v>
      </c>
      <c r="E415" s="18"/>
      <c r="F415" s="18"/>
      <c r="G415" s="18"/>
      <c r="H415" s="18"/>
      <c r="I415" s="18"/>
      <c r="J415" s="5"/>
      <c r="K415" s="21">
        <v>850</v>
      </c>
      <c r="L415" s="9">
        <v>544</v>
      </c>
      <c r="M415" s="21">
        <v>306</v>
      </c>
      <c r="N415" s="5"/>
      <c r="O415" s="20">
        <v>50</v>
      </c>
      <c r="P415" s="8">
        <v>32</v>
      </c>
      <c r="Q415" s="20">
        <v>18</v>
      </c>
    </row>
    <row r="416" spans="1:18" ht="24" x14ac:dyDescent="0.2">
      <c r="A416" s="16" t="s">
        <v>2</v>
      </c>
      <c r="B416" s="16" t="s">
        <v>9109</v>
      </c>
      <c r="C416" s="17" t="s">
        <v>411</v>
      </c>
      <c r="D416" s="18" t="str">
        <f>VLOOKUP(C416,[2]итоговая!$C$6:$H$1018,4,FALSE)</f>
        <v>Аварийный резерв</v>
      </c>
      <c r="E416" s="26">
        <f t="shared" ref="E416:E417" si="34">J416-L416</f>
        <v>150</v>
      </c>
      <c r="F416" s="26">
        <f t="shared" ref="F416:F417" si="35">N416-P416</f>
        <v>10</v>
      </c>
      <c r="G416" s="26" t="s">
        <v>9000</v>
      </c>
      <c r="H416" s="26" t="str">
        <f>VLOOKUP(C416,[2]итоговая!$C$6:$H$1018,6,FALSE)</f>
        <v>Аварийный резерв</v>
      </c>
      <c r="I416" s="18"/>
      <c r="J416" s="21">
        <v>150</v>
      </c>
      <c r="K416" s="5"/>
      <c r="L416" s="6"/>
      <c r="M416" s="21">
        <v>150</v>
      </c>
      <c r="N416" s="20">
        <v>10</v>
      </c>
      <c r="O416" s="5"/>
      <c r="P416" s="6"/>
      <c r="Q416" s="20">
        <v>10</v>
      </c>
    </row>
    <row r="417" spans="1:18" ht="24" x14ac:dyDescent="0.2">
      <c r="A417" s="16" t="s">
        <v>2</v>
      </c>
      <c r="B417" s="16" t="s">
        <v>9109</v>
      </c>
      <c r="C417" s="17" t="s">
        <v>412</v>
      </c>
      <c r="D417" s="18" t="s">
        <v>9004</v>
      </c>
      <c r="E417" s="26">
        <f t="shared" si="34"/>
        <v>1515.22</v>
      </c>
      <c r="F417" s="26">
        <f t="shared" si="35"/>
        <v>5</v>
      </c>
      <c r="G417" s="26" t="s">
        <v>9000</v>
      </c>
      <c r="H417" s="21" t="s">
        <v>9533</v>
      </c>
      <c r="I417" s="18">
        <f>VLOOKUP(C417,[4]НВЛ!$E$15:$I$68,5,FALSE)</f>
        <v>1515.22</v>
      </c>
      <c r="J417" s="19">
        <v>1515.22</v>
      </c>
      <c r="K417" s="5"/>
      <c r="L417" s="6"/>
      <c r="M417" s="19">
        <v>1515.22</v>
      </c>
      <c r="N417" s="20">
        <v>5</v>
      </c>
      <c r="O417" s="5"/>
      <c r="P417" s="6"/>
      <c r="Q417" s="20">
        <v>5</v>
      </c>
      <c r="R417" s="76" t="str">
        <f>VLOOKUP(C417,[3]НВЛ!$E$17:$Y$197,21,FALSE)</f>
        <v>в производство</v>
      </c>
    </row>
    <row r="418" spans="1:18" ht="24" x14ac:dyDescent="0.2">
      <c r="A418" s="16" t="s">
        <v>2</v>
      </c>
      <c r="B418" s="16" t="s">
        <v>9109</v>
      </c>
      <c r="C418" s="17" t="s">
        <v>413</v>
      </c>
      <c r="D418" s="18" t="s">
        <v>8995</v>
      </c>
      <c r="E418" s="18"/>
      <c r="F418" s="18"/>
      <c r="G418" s="18"/>
      <c r="H418" s="18"/>
      <c r="I418" s="18"/>
      <c r="J418" s="5"/>
      <c r="K418" s="21">
        <v>797.33</v>
      </c>
      <c r="L418" s="6"/>
      <c r="M418" s="21">
        <v>797.33</v>
      </c>
      <c r="N418" s="5"/>
      <c r="O418" s="20">
        <v>1</v>
      </c>
      <c r="P418" s="6"/>
      <c r="Q418" s="20">
        <v>1</v>
      </c>
    </row>
    <row r="419" spans="1:18" ht="24" x14ac:dyDescent="0.2">
      <c r="A419" s="16" t="s">
        <v>2</v>
      </c>
      <c r="B419" s="16" t="s">
        <v>9109</v>
      </c>
      <c r="C419" s="17" t="s">
        <v>414</v>
      </c>
      <c r="D419" s="18" t="s">
        <v>8995</v>
      </c>
      <c r="E419" s="18"/>
      <c r="F419" s="18"/>
      <c r="G419" s="18"/>
      <c r="H419" s="18"/>
      <c r="I419" s="18"/>
      <c r="J419" s="5"/>
      <c r="K419" s="19">
        <v>2388.67</v>
      </c>
      <c r="L419" s="9">
        <v>192</v>
      </c>
      <c r="M419" s="19">
        <v>2196.67</v>
      </c>
      <c r="N419" s="5"/>
      <c r="O419" s="20">
        <v>52</v>
      </c>
      <c r="P419" s="8">
        <v>4</v>
      </c>
      <c r="Q419" s="20">
        <v>48</v>
      </c>
    </row>
    <row r="420" spans="1:18" ht="24" x14ac:dyDescent="0.2">
      <c r="A420" s="16" t="s">
        <v>2</v>
      </c>
      <c r="B420" s="16" t="s">
        <v>9109</v>
      </c>
      <c r="C420" s="17" t="s">
        <v>415</v>
      </c>
      <c r="D420" s="18" t="s">
        <v>9004</v>
      </c>
      <c r="E420" s="26">
        <f>J420-L420</f>
        <v>738.08999999999992</v>
      </c>
      <c r="F420" s="26">
        <f>N420-P420</f>
        <v>20</v>
      </c>
      <c r="G420" s="26" t="s">
        <v>9000</v>
      </c>
      <c r="H420" s="21" t="s">
        <v>9533</v>
      </c>
      <c r="I420" s="18"/>
      <c r="J420" s="19">
        <v>1033.33</v>
      </c>
      <c r="K420" s="5"/>
      <c r="L420" s="9">
        <v>295.24</v>
      </c>
      <c r="M420" s="21">
        <v>738.09</v>
      </c>
      <c r="N420" s="20">
        <v>28</v>
      </c>
      <c r="O420" s="5"/>
      <c r="P420" s="8">
        <v>8</v>
      </c>
      <c r="Q420" s="20">
        <v>20</v>
      </c>
      <c r="R420" s="76" t="str">
        <f>VLOOKUP(C420,[3]НВЛ!$E$17:$Y$197,21,FALSE)</f>
        <v>в производство</v>
      </c>
    </row>
    <row r="421" spans="1:18" ht="24" x14ac:dyDescent="0.2">
      <c r="A421" s="16" t="s">
        <v>2</v>
      </c>
      <c r="B421" s="16" t="s">
        <v>9109</v>
      </c>
      <c r="C421" s="17" t="s">
        <v>416</v>
      </c>
      <c r="D421" s="18" t="s">
        <v>8995</v>
      </c>
      <c r="E421" s="18"/>
      <c r="F421" s="18"/>
      <c r="G421" s="18"/>
      <c r="H421" s="18"/>
      <c r="I421" s="18"/>
      <c r="J421" s="19">
        <v>1135.42</v>
      </c>
      <c r="K421" s="5"/>
      <c r="L421" s="7">
        <v>1135.42</v>
      </c>
      <c r="M421" s="5"/>
      <c r="N421" s="20">
        <v>6</v>
      </c>
      <c r="O421" s="5"/>
      <c r="P421" s="8">
        <v>6</v>
      </c>
      <c r="Q421" s="5"/>
    </row>
    <row r="422" spans="1:18" ht="24" x14ac:dyDescent="0.2">
      <c r="A422" s="16" t="s">
        <v>2</v>
      </c>
      <c r="B422" s="16" t="s">
        <v>9109</v>
      </c>
      <c r="C422" s="17" t="s">
        <v>417</v>
      </c>
      <c r="D422" s="18" t="s">
        <v>8995</v>
      </c>
      <c r="E422" s="26">
        <f>J422-L422</f>
        <v>-600</v>
      </c>
      <c r="F422" s="26">
        <f>N422-P422</f>
        <v>-8</v>
      </c>
      <c r="G422" s="26"/>
      <c r="H422" s="26"/>
      <c r="I422" s="18"/>
      <c r="J422" s="21">
        <v>90</v>
      </c>
      <c r="K422" s="19">
        <v>2493.83</v>
      </c>
      <c r="L422" s="9">
        <v>690</v>
      </c>
      <c r="M422" s="19">
        <v>1893.83</v>
      </c>
      <c r="N422" s="20">
        <v>2</v>
      </c>
      <c r="O422" s="20">
        <v>28</v>
      </c>
      <c r="P422" s="8">
        <v>10</v>
      </c>
      <c r="Q422" s="20">
        <v>20</v>
      </c>
    </row>
    <row r="423" spans="1:18" ht="24" x14ac:dyDescent="0.2">
      <c r="A423" s="16" t="s">
        <v>2</v>
      </c>
      <c r="B423" s="16" t="s">
        <v>9109</v>
      </c>
      <c r="C423" s="17" t="s">
        <v>418</v>
      </c>
      <c r="D423" s="18" t="s">
        <v>8995</v>
      </c>
      <c r="E423" s="18"/>
      <c r="F423" s="18"/>
      <c r="G423" s="18"/>
      <c r="H423" s="18"/>
      <c r="I423" s="18"/>
      <c r="J423" s="5"/>
      <c r="K423" s="21">
        <v>312.94</v>
      </c>
      <c r="L423" s="9">
        <v>312.94</v>
      </c>
      <c r="M423" s="5"/>
      <c r="N423" s="5"/>
      <c r="O423" s="20">
        <v>1</v>
      </c>
      <c r="P423" s="8">
        <v>1</v>
      </c>
      <c r="Q423" s="5"/>
    </row>
    <row r="424" spans="1:18" ht="24" x14ac:dyDescent="0.2">
      <c r="A424" s="16" t="s">
        <v>2</v>
      </c>
      <c r="B424" s="16" t="s">
        <v>9109</v>
      </c>
      <c r="C424" s="17" t="s">
        <v>419</v>
      </c>
      <c r="D424" s="18" t="s">
        <v>8995</v>
      </c>
      <c r="E424" s="18"/>
      <c r="F424" s="18"/>
      <c r="G424" s="18"/>
      <c r="H424" s="18"/>
      <c r="I424" s="18"/>
      <c r="J424" s="5"/>
      <c r="K424" s="21">
        <v>906.09</v>
      </c>
      <c r="L424" s="9">
        <v>906.09</v>
      </c>
      <c r="M424" s="5"/>
      <c r="N424" s="5"/>
      <c r="O424" s="20">
        <v>4</v>
      </c>
      <c r="P424" s="8">
        <v>4</v>
      </c>
      <c r="Q424" s="5"/>
    </row>
    <row r="425" spans="1:18" ht="24" x14ac:dyDescent="0.2">
      <c r="A425" s="16" t="s">
        <v>2</v>
      </c>
      <c r="B425" s="16" t="s">
        <v>9109</v>
      </c>
      <c r="C425" s="17" t="s">
        <v>420</v>
      </c>
      <c r="D425" s="18" t="s">
        <v>8995</v>
      </c>
      <c r="E425" s="18"/>
      <c r="F425" s="18"/>
      <c r="G425" s="18"/>
      <c r="H425" s="18"/>
      <c r="I425" s="18"/>
      <c r="J425" s="5"/>
      <c r="K425" s="21">
        <v>325</v>
      </c>
      <c r="L425" s="9">
        <v>325</v>
      </c>
      <c r="M425" s="5"/>
      <c r="N425" s="5"/>
      <c r="O425" s="20">
        <v>2</v>
      </c>
      <c r="P425" s="8">
        <v>2</v>
      </c>
      <c r="Q425" s="5"/>
    </row>
    <row r="426" spans="1:18" ht="24" x14ac:dyDescent="0.2">
      <c r="A426" s="16" t="s">
        <v>2</v>
      </c>
      <c r="B426" s="16" t="s">
        <v>9109</v>
      </c>
      <c r="C426" s="17" t="s">
        <v>421</v>
      </c>
      <c r="D426" s="18" t="s">
        <v>8995</v>
      </c>
      <c r="E426" s="18"/>
      <c r="F426" s="18"/>
      <c r="G426" s="18"/>
      <c r="H426" s="18"/>
      <c r="I426" s="18"/>
      <c r="J426" s="5"/>
      <c r="K426" s="19">
        <v>2261.67</v>
      </c>
      <c r="L426" s="7">
        <v>2261.67</v>
      </c>
      <c r="M426" s="5"/>
      <c r="N426" s="5"/>
      <c r="O426" s="20">
        <v>8</v>
      </c>
      <c r="P426" s="8">
        <v>8</v>
      </c>
      <c r="Q426" s="5"/>
    </row>
    <row r="427" spans="1:18" ht="24" x14ac:dyDescent="0.2">
      <c r="A427" s="16" t="s">
        <v>2</v>
      </c>
      <c r="B427" s="16" t="s">
        <v>9109</v>
      </c>
      <c r="C427" s="17" t="s">
        <v>422</v>
      </c>
      <c r="D427" s="18" t="s">
        <v>8995</v>
      </c>
      <c r="E427" s="18"/>
      <c r="F427" s="18"/>
      <c r="G427" s="18"/>
      <c r="H427" s="18"/>
      <c r="I427" s="18"/>
      <c r="J427" s="5"/>
      <c r="K427" s="19">
        <v>6210</v>
      </c>
      <c r="L427" s="6"/>
      <c r="M427" s="19">
        <v>6210</v>
      </c>
      <c r="N427" s="5"/>
      <c r="O427" s="20">
        <v>60</v>
      </c>
      <c r="P427" s="6"/>
      <c r="Q427" s="20">
        <v>60</v>
      </c>
    </row>
    <row r="428" spans="1:18" ht="24" x14ac:dyDescent="0.2">
      <c r="A428" s="16" t="s">
        <v>2</v>
      </c>
      <c r="B428" s="16" t="s">
        <v>9109</v>
      </c>
      <c r="C428" s="17" t="s">
        <v>423</v>
      </c>
      <c r="D428" s="18" t="s">
        <v>8995</v>
      </c>
      <c r="E428" s="18"/>
      <c r="F428" s="18"/>
      <c r="G428" s="18"/>
      <c r="H428" s="18"/>
      <c r="I428" s="18"/>
      <c r="J428" s="19">
        <v>1067.08</v>
      </c>
      <c r="K428" s="5"/>
      <c r="L428" s="7">
        <v>1067.08</v>
      </c>
      <c r="M428" s="5"/>
      <c r="N428" s="20">
        <v>1</v>
      </c>
      <c r="O428" s="5"/>
      <c r="P428" s="8">
        <v>1</v>
      </c>
      <c r="Q428" s="5"/>
    </row>
    <row r="429" spans="1:18" ht="24" x14ac:dyDescent="0.2">
      <c r="A429" s="16" t="s">
        <v>2</v>
      </c>
      <c r="B429" s="16" t="s">
        <v>9109</v>
      </c>
      <c r="C429" s="17" t="s">
        <v>424</v>
      </c>
      <c r="D429" s="18" t="s">
        <v>8995</v>
      </c>
      <c r="E429" s="18"/>
      <c r="F429" s="18"/>
      <c r="G429" s="18"/>
      <c r="H429" s="18"/>
      <c r="I429" s="18"/>
      <c r="J429" s="5"/>
      <c r="K429" s="19">
        <v>3830</v>
      </c>
      <c r="L429" s="7">
        <v>3830</v>
      </c>
      <c r="M429" s="5"/>
      <c r="N429" s="5"/>
      <c r="O429" s="20">
        <v>12</v>
      </c>
      <c r="P429" s="8">
        <v>12</v>
      </c>
      <c r="Q429" s="5"/>
    </row>
    <row r="430" spans="1:18" ht="24" x14ac:dyDescent="0.2">
      <c r="A430" s="16" t="s">
        <v>2</v>
      </c>
      <c r="B430" s="16" t="s">
        <v>9109</v>
      </c>
      <c r="C430" s="17" t="s">
        <v>425</v>
      </c>
      <c r="D430" s="18" t="s">
        <v>8995</v>
      </c>
      <c r="E430" s="18"/>
      <c r="F430" s="18"/>
      <c r="G430" s="18"/>
      <c r="H430" s="18"/>
      <c r="I430" s="18"/>
      <c r="J430" s="5"/>
      <c r="K430" s="21">
        <v>541.66999999999996</v>
      </c>
      <c r="L430" s="9">
        <v>541.66999999999996</v>
      </c>
      <c r="M430" s="5"/>
      <c r="N430" s="5"/>
      <c r="O430" s="20">
        <v>2</v>
      </c>
      <c r="P430" s="8">
        <v>2</v>
      </c>
      <c r="Q430" s="5"/>
    </row>
    <row r="431" spans="1:18" ht="24" x14ac:dyDescent="0.2">
      <c r="A431" s="16" t="s">
        <v>2</v>
      </c>
      <c r="B431" s="16" t="s">
        <v>9109</v>
      </c>
      <c r="C431" s="17" t="s">
        <v>426</v>
      </c>
      <c r="D431" s="18" t="s">
        <v>8995</v>
      </c>
      <c r="E431" s="18"/>
      <c r="F431" s="18"/>
      <c r="G431" s="18"/>
      <c r="H431" s="18"/>
      <c r="I431" s="18"/>
      <c r="J431" s="5"/>
      <c r="K431" s="21">
        <v>433.33</v>
      </c>
      <c r="L431" s="9">
        <v>433.33</v>
      </c>
      <c r="M431" s="5"/>
      <c r="N431" s="5"/>
      <c r="O431" s="20">
        <v>2</v>
      </c>
      <c r="P431" s="8">
        <v>2</v>
      </c>
      <c r="Q431" s="5"/>
    </row>
    <row r="432" spans="1:18" ht="24" x14ac:dyDescent="0.2">
      <c r="A432" s="16" t="s">
        <v>2</v>
      </c>
      <c r="B432" s="16" t="s">
        <v>9109</v>
      </c>
      <c r="C432" s="17" t="s">
        <v>427</v>
      </c>
      <c r="D432" s="18" t="s">
        <v>8995</v>
      </c>
      <c r="E432" s="18"/>
      <c r="F432" s="18"/>
      <c r="G432" s="18"/>
      <c r="H432" s="18"/>
      <c r="I432" s="18"/>
      <c r="J432" s="5"/>
      <c r="K432" s="21">
        <v>803.33</v>
      </c>
      <c r="L432" s="9">
        <v>803.33</v>
      </c>
      <c r="M432" s="5"/>
      <c r="N432" s="5"/>
      <c r="O432" s="20">
        <v>2</v>
      </c>
      <c r="P432" s="8">
        <v>2</v>
      </c>
      <c r="Q432" s="5"/>
    </row>
    <row r="433" spans="1:18" ht="24" x14ac:dyDescent="0.2">
      <c r="A433" s="16" t="s">
        <v>2</v>
      </c>
      <c r="B433" s="16" t="s">
        <v>9109</v>
      </c>
      <c r="C433" s="17" t="s">
        <v>428</v>
      </c>
      <c r="D433" s="18" t="s">
        <v>9004</v>
      </c>
      <c r="E433" s="26">
        <f t="shared" ref="E433:E435" si="36">J433-L433</f>
        <v>750</v>
      </c>
      <c r="F433" s="26">
        <f t="shared" ref="F433:F435" si="37">N433-P433</f>
        <v>15</v>
      </c>
      <c r="G433" s="26" t="s">
        <v>9000</v>
      </c>
      <c r="H433" s="21" t="s">
        <v>9533</v>
      </c>
      <c r="I433" s="18"/>
      <c r="J433" s="19">
        <v>1100</v>
      </c>
      <c r="K433" s="5"/>
      <c r="L433" s="9">
        <v>350</v>
      </c>
      <c r="M433" s="21">
        <v>750</v>
      </c>
      <c r="N433" s="20">
        <v>22</v>
      </c>
      <c r="O433" s="5"/>
      <c r="P433" s="8">
        <v>7</v>
      </c>
      <c r="Q433" s="20">
        <v>15</v>
      </c>
      <c r="R433" s="76" t="str">
        <f>VLOOKUP(C433,[3]НВЛ!$E$17:$Y$197,21,FALSE)</f>
        <v>в производство</v>
      </c>
    </row>
    <row r="434" spans="1:18" ht="24" x14ac:dyDescent="0.2">
      <c r="A434" s="16" t="s">
        <v>2</v>
      </c>
      <c r="B434" s="16" t="s">
        <v>9109</v>
      </c>
      <c r="C434" s="17" t="s">
        <v>429</v>
      </c>
      <c r="D434" s="18" t="s">
        <v>9004</v>
      </c>
      <c r="E434" s="26">
        <f t="shared" si="36"/>
        <v>777.88</v>
      </c>
      <c r="F434" s="26">
        <f t="shared" si="37"/>
        <v>1</v>
      </c>
      <c r="G434" s="26" t="s">
        <v>9000</v>
      </c>
      <c r="H434" s="21" t="s">
        <v>9533</v>
      </c>
      <c r="I434" s="18"/>
      <c r="J434" s="21">
        <v>777.88</v>
      </c>
      <c r="K434" s="5"/>
      <c r="L434" s="6"/>
      <c r="M434" s="21">
        <v>777.88</v>
      </c>
      <c r="N434" s="20">
        <v>1</v>
      </c>
      <c r="O434" s="5"/>
      <c r="P434" s="6"/>
      <c r="Q434" s="20">
        <v>1</v>
      </c>
      <c r="R434" s="76" t="str">
        <f>VLOOKUP(C434,[3]НВЛ!$E$17:$Y$197,21,FALSE)</f>
        <v>в производство</v>
      </c>
    </row>
    <row r="435" spans="1:18" ht="24" x14ac:dyDescent="0.2">
      <c r="A435" s="16" t="s">
        <v>2</v>
      </c>
      <c r="B435" s="16" t="s">
        <v>9109</v>
      </c>
      <c r="C435" s="17" t="s">
        <v>430</v>
      </c>
      <c r="D435" s="18" t="str">
        <f>VLOOKUP(C435,[2]итоговая!$C$6:$H$1018,4,FALSE)</f>
        <v>НВЛ и НЛ</v>
      </c>
      <c r="E435" s="26">
        <f t="shared" si="36"/>
        <v>2234.8200000000002</v>
      </c>
      <c r="F435" s="26">
        <f t="shared" si="37"/>
        <v>2</v>
      </c>
      <c r="G435" s="26" t="s">
        <v>9000</v>
      </c>
      <c r="H435" s="26" t="str">
        <f>VLOOKUP(C435,[2]итоговая!$C$6:$H$1018,6,FALSE)</f>
        <v>отсутствие необходимости</v>
      </c>
      <c r="I435" s="18"/>
      <c r="J435" s="19">
        <v>2234.8200000000002</v>
      </c>
      <c r="K435" s="5"/>
      <c r="L435" s="6"/>
      <c r="M435" s="19">
        <v>2234.8200000000002</v>
      </c>
      <c r="N435" s="20">
        <v>2</v>
      </c>
      <c r="O435" s="5"/>
      <c r="P435" s="6"/>
      <c r="Q435" s="20">
        <v>2</v>
      </c>
      <c r="R435" s="76" t="str">
        <f>VLOOKUP(C435,[3]НВЛ!$E$17:$Y$197,21,FALSE)</f>
        <v>списание</v>
      </c>
    </row>
    <row r="436" spans="1:18" ht="24" x14ac:dyDescent="0.2">
      <c r="A436" s="16" t="s">
        <v>2</v>
      </c>
      <c r="B436" s="16" t="s">
        <v>9109</v>
      </c>
      <c r="C436" s="17" t="s">
        <v>431</v>
      </c>
      <c r="D436" s="18" t="s">
        <v>8995</v>
      </c>
      <c r="E436" s="18"/>
      <c r="F436" s="18"/>
      <c r="G436" s="18"/>
      <c r="H436" s="18"/>
      <c r="I436" s="18"/>
      <c r="J436" s="5"/>
      <c r="K436" s="21">
        <v>315</v>
      </c>
      <c r="L436" s="6"/>
      <c r="M436" s="21">
        <v>315</v>
      </c>
      <c r="N436" s="5"/>
      <c r="O436" s="20">
        <v>2</v>
      </c>
      <c r="P436" s="6"/>
      <c r="Q436" s="20">
        <v>2</v>
      </c>
    </row>
    <row r="437" spans="1:18" ht="24" x14ac:dyDescent="0.2">
      <c r="A437" s="16" t="s">
        <v>2</v>
      </c>
      <c r="B437" s="16" t="s">
        <v>9109</v>
      </c>
      <c r="C437" s="17" t="s">
        <v>432</v>
      </c>
      <c r="D437" s="18" t="s">
        <v>8995</v>
      </c>
      <c r="E437" s="18"/>
      <c r="F437" s="18"/>
      <c r="G437" s="18"/>
      <c r="H437" s="18"/>
      <c r="I437" s="18"/>
      <c r="J437" s="5"/>
      <c r="K437" s="21">
        <v>195.75</v>
      </c>
      <c r="L437" s="9">
        <v>195.75</v>
      </c>
      <c r="M437" s="5"/>
      <c r="N437" s="5"/>
      <c r="O437" s="20">
        <v>2</v>
      </c>
      <c r="P437" s="8">
        <v>2</v>
      </c>
      <c r="Q437" s="5"/>
    </row>
    <row r="438" spans="1:18" ht="24" x14ac:dyDescent="0.2">
      <c r="A438" s="16" t="s">
        <v>2</v>
      </c>
      <c r="B438" s="16" t="s">
        <v>9109</v>
      </c>
      <c r="C438" s="17" t="s">
        <v>433</v>
      </c>
      <c r="D438" s="18" t="s">
        <v>8995</v>
      </c>
      <c r="E438" s="18"/>
      <c r="F438" s="18"/>
      <c r="G438" s="18"/>
      <c r="H438" s="18"/>
      <c r="I438" s="18"/>
      <c r="J438" s="5"/>
      <c r="K438" s="19">
        <v>2700</v>
      </c>
      <c r="L438" s="7">
        <v>1350</v>
      </c>
      <c r="M438" s="19">
        <v>1350</v>
      </c>
      <c r="N438" s="5"/>
      <c r="O438" s="20">
        <v>12</v>
      </c>
      <c r="P438" s="8">
        <v>6</v>
      </c>
      <c r="Q438" s="20">
        <v>6</v>
      </c>
    </row>
    <row r="439" spans="1:18" ht="24" x14ac:dyDescent="0.2">
      <c r="A439" s="16" t="s">
        <v>2</v>
      </c>
      <c r="B439" s="16" t="s">
        <v>9109</v>
      </c>
      <c r="C439" s="17" t="s">
        <v>434</v>
      </c>
      <c r="D439" s="18" t="str">
        <f>VLOOKUP(C439,[2]итоговая!$C$6:$H$1018,4,FALSE)</f>
        <v>НВЛ и НЛ</v>
      </c>
      <c r="E439" s="26">
        <f t="shared" ref="E439:E440" si="38">J439-L439</f>
        <v>3110.38</v>
      </c>
      <c r="F439" s="26">
        <f t="shared" ref="F439:F440" si="39">N439-P439</f>
        <v>2</v>
      </c>
      <c r="G439" s="26" t="s">
        <v>9000</v>
      </c>
      <c r="H439" s="26" t="str">
        <f>VLOOKUP(C439,[2]итоговая!$C$6:$H$1018,6,FALSE)</f>
        <v>отсутствие необходимости</v>
      </c>
      <c r="I439" s="18">
        <f>VLOOKUP(C439,[4]НВЛ!$E$15:$I$68,5,FALSE)</f>
        <v>3110.38</v>
      </c>
      <c r="J439" s="19">
        <v>3110.38</v>
      </c>
      <c r="K439" s="5"/>
      <c r="L439" s="6"/>
      <c r="M439" s="19">
        <v>3110.38</v>
      </c>
      <c r="N439" s="20">
        <v>2</v>
      </c>
      <c r="O439" s="5"/>
      <c r="P439" s="6"/>
      <c r="Q439" s="20">
        <v>2</v>
      </c>
      <c r="R439" s="76" t="str">
        <f>VLOOKUP(C439,[3]НВЛ!$E$17:$Y$197,21,FALSE)</f>
        <v>списание</v>
      </c>
    </row>
    <row r="440" spans="1:18" ht="24" x14ac:dyDescent="0.2">
      <c r="A440" s="16" t="s">
        <v>2</v>
      </c>
      <c r="B440" s="16" t="s">
        <v>9109</v>
      </c>
      <c r="C440" s="17" t="s">
        <v>435</v>
      </c>
      <c r="D440" s="18" t="str">
        <f>VLOOKUP(C440,[2]итоговая!$C$6:$H$1018,4,FALSE)</f>
        <v>Аварийный резерв</v>
      </c>
      <c r="E440" s="26">
        <f t="shared" si="38"/>
        <v>590</v>
      </c>
      <c r="F440" s="26">
        <f t="shared" si="39"/>
        <v>1</v>
      </c>
      <c r="G440" s="26" t="s">
        <v>9000</v>
      </c>
      <c r="H440" s="26" t="str">
        <f>VLOOKUP(C440,[2]итоговая!$C$6:$H$1018,6,FALSE)</f>
        <v>Аварийный резерв</v>
      </c>
      <c r="I440" s="18"/>
      <c r="J440" s="21">
        <v>590</v>
      </c>
      <c r="K440" s="5"/>
      <c r="L440" s="6"/>
      <c r="M440" s="21">
        <v>590</v>
      </c>
      <c r="N440" s="20">
        <v>1</v>
      </c>
      <c r="O440" s="5"/>
      <c r="P440" s="6"/>
      <c r="Q440" s="20">
        <v>1</v>
      </c>
    </row>
    <row r="441" spans="1:18" ht="24" x14ac:dyDescent="0.2">
      <c r="A441" s="16" t="s">
        <v>2</v>
      </c>
      <c r="B441" s="16" t="s">
        <v>9109</v>
      </c>
      <c r="C441" s="17" t="s">
        <v>436</v>
      </c>
      <c r="D441" s="18" t="s">
        <v>8995</v>
      </c>
      <c r="E441" s="18"/>
      <c r="F441" s="18"/>
      <c r="G441" s="18"/>
      <c r="H441" s="18"/>
      <c r="I441" s="18"/>
      <c r="J441" s="19">
        <v>9180</v>
      </c>
      <c r="K441" s="19">
        <v>8233.33</v>
      </c>
      <c r="L441" s="7">
        <v>17413.330000000002</v>
      </c>
      <c r="M441" s="5"/>
      <c r="N441" s="20">
        <v>2</v>
      </c>
      <c r="O441" s="20">
        <v>2</v>
      </c>
      <c r="P441" s="8">
        <v>4</v>
      </c>
      <c r="Q441" s="5"/>
    </row>
    <row r="442" spans="1:18" ht="24" x14ac:dyDescent="0.2">
      <c r="A442" s="16" t="s">
        <v>2</v>
      </c>
      <c r="B442" s="16" t="s">
        <v>9109</v>
      </c>
      <c r="C442" s="17" t="s">
        <v>437</v>
      </c>
      <c r="D442" s="18" t="str">
        <f>VLOOKUP(C442,[2]итоговая!$C$6:$H$1018,4,FALSE)</f>
        <v>Аварийный резерв</v>
      </c>
      <c r="E442" s="26">
        <f t="shared" ref="E442:E445" si="40">J442-L442</f>
        <v>23740.69</v>
      </c>
      <c r="F442" s="26">
        <f t="shared" ref="F442:F445" si="41">N442-P442</f>
        <v>8</v>
      </c>
      <c r="G442" s="26" t="s">
        <v>9000</v>
      </c>
      <c r="H442" s="26" t="str">
        <f>VLOOKUP(C442,[2]итоговая!$C$6:$H$1018,6,FALSE)</f>
        <v>Аварийный резерв</v>
      </c>
      <c r="I442" s="18">
        <f>VLOOKUP(C442,[4]НВЛ!$E$15:$I$68,5,FALSE)</f>
        <v>23740.69</v>
      </c>
      <c r="J442" s="19">
        <v>23740.69</v>
      </c>
      <c r="K442" s="5"/>
      <c r="L442" s="6"/>
      <c r="M442" s="19">
        <v>23740.69</v>
      </c>
      <c r="N442" s="20">
        <v>8</v>
      </c>
      <c r="O442" s="5"/>
      <c r="P442" s="6"/>
      <c r="Q442" s="20">
        <v>8</v>
      </c>
    </row>
    <row r="443" spans="1:18" ht="24" x14ac:dyDescent="0.2">
      <c r="A443" s="16" t="s">
        <v>2</v>
      </c>
      <c r="B443" s="16" t="s">
        <v>9109</v>
      </c>
      <c r="C443" s="17" t="s">
        <v>438</v>
      </c>
      <c r="D443" s="18" t="str">
        <f>VLOOKUP(C443,[2]итоговая!$C$6:$H$1018,4,FALSE)</f>
        <v>НВЛ и НЛ</v>
      </c>
      <c r="E443" s="26">
        <f t="shared" si="40"/>
        <v>368.7</v>
      </c>
      <c r="F443" s="26">
        <f t="shared" si="41"/>
        <v>3</v>
      </c>
      <c r="G443" s="26" t="s">
        <v>9000</v>
      </c>
      <c r="H443" s="26" t="str">
        <f>VLOOKUP(C443,[2]итоговая!$C$6:$H$1018,6,FALSE)</f>
        <v>отсутствие необходимости</v>
      </c>
      <c r="I443" s="18"/>
      <c r="J443" s="21">
        <v>368.7</v>
      </c>
      <c r="K443" s="5"/>
      <c r="L443" s="6"/>
      <c r="M443" s="21">
        <v>368.7</v>
      </c>
      <c r="N443" s="20">
        <v>3</v>
      </c>
      <c r="O443" s="5"/>
      <c r="P443" s="6"/>
      <c r="Q443" s="20">
        <v>3</v>
      </c>
      <c r="R443" s="76" t="str">
        <f>VLOOKUP(C443,[3]НВЛ!$E$17:$Y$197,21,FALSE)</f>
        <v>списание</v>
      </c>
    </row>
    <row r="444" spans="1:18" ht="24" x14ac:dyDescent="0.2">
      <c r="A444" s="16" t="s">
        <v>2</v>
      </c>
      <c r="B444" s="16" t="s">
        <v>9109</v>
      </c>
      <c r="C444" s="17" t="s">
        <v>439</v>
      </c>
      <c r="D444" s="18" t="s">
        <v>9004</v>
      </c>
      <c r="E444" s="26">
        <f t="shared" si="40"/>
        <v>2908.0499999999997</v>
      </c>
      <c r="F444" s="26">
        <f t="shared" si="41"/>
        <v>3</v>
      </c>
      <c r="G444" s="26" t="s">
        <v>9000</v>
      </c>
      <c r="H444" s="21" t="s">
        <v>9533</v>
      </c>
      <c r="I444" s="18"/>
      <c r="J444" s="19">
        <v>4132.07</v>
      </c>
      <c r="K444" s="5"/>
      <c r="L444" s="7">
        <v>1224.02</v>
      </c>
      <c r="M444" s="19">
        <v>2908.05</v>
      </c>
      <c r="N444" s="20">
        <v>4</v>
      </c>
      <c r="O444" s="5"/>
      <c r="P444" s="8">
        <v>1</v>
      </c>
      <c r="Q444" s="20">
        <v>3</v>
      </c>
      <c r="R444" s="76" t="str">
        <f>VLOOKUP(C444,[3]НВЛ!$E$17:$Y$197,21,FALSE)</f>
        <v>в производство</v>
      </c>
    </row>
    <row r="445" spans="1:18" ht="24" x14ac:dyDescent="0.2">
      <c r="A445" s="16" t="s">
        <v>2</v>
      </c>
      <c r="B445" s="16" t="s">
        <v>9109</v>
      </c>
      <c r="C445" s="17" t="s">
        <v>440</v>
      </c>
      <c r="D445" s="18" t="s">
        <v>8995</v>
      </c>
      <c r="E445" s="26">
        <f t="shared" si="40"/>
        <v>-229.17000000000007</v>
      </c>
      <c r="F445" s="26">
        <f t="shared" si="41"/>
        <v>-1</v>
      </c>
      <c r="G445" s="26"/>
      <c r="H445" s="26"/>
      <c r="I445" s="18"/>
      <c r="J445" s="19">
        <v>1900</v>
      </c>
      <c r="K445" s="21">
        <v>916.67</v>
      </c>
      <c r="L445" s="7">
        <v>2129.17</v>
      </c>
      <c r="M445" s="21">
        <v>687.5</v>
      </c>
      <c r="N445" s="20">
        <v>8</v>
      </c>
      <c r="O445" s="20">
        <v>4</v>
      </c>
      <c r="P445" s="8">
        <v>9</v>
      </c>
      <c r="Q445" s="20">
        <v>3</v>
      </c>
    </row>
    <row r="446" spans="1:18" ht="24" x14ac:dyDescent="0.2">
      <c r="A446" s="16" t="s">
        <v>2</v>
      </c>
      <c r="B446" s="16" t="s">
        <v>9109</v>
      </c>
      <c r="C446" s="17" t="s">
        <v>441</v>
      </c>
      <c r="D446" s="18" t="s">
        <v>8995</v>
      </c>
      <c r="E446" s="18"/>
      <c r="F446" s="18"/>
      <c r="G446" s="18"/>
      <c r="H446" s="18"/>
      <c r="I446" s="18"/>
      <c r="J446" s="5"/>
      <c r="K446" s="19">
        <v>1175</v>
      </c>
      <c r="L446" s="9">
        <v>391.66</v>
      </c>
      <c r="M446" s="21">
        <v>783.34</v>
      </c>
      <c r="N446" s="5"/>
      <c r="O446" s="20">
        <v>6</v>
      </c>
      <c r="P446" s="8">
        <v>2</v>
      </c>
      <c r="Q446" s="20">
        <v>4</v>
      </c>
    </row>
    <row r="447" spans="1:18" ht="24" x14ac:dyDescent="0.2">
      <c r="A447" s="16" t="s">
        <v>2</v>
      </c>
      <c r="B447" s="16" t="s">
        <v>9109</v>
      </c>
      <c r="C447" s="17" t="s">
        <v>442</v>
      </c>
      <c r="D447" s="18" t="str">
        <f>VLOOKUP(C447,[2]итоговая!$C$6:$H$1018,4,FALSE)</f>
        <v>НВЛ и НЛ</v>
      </c>
      <c r="E447" s="26">
        <f>J447-L447</f>
        <v>180.64</v>
      </c>
      <c r="F447" s="26">
        <f>N447-P447</f>
        <v>4</v>
      </c>
      <c r="G447" s="26" t="s">
        <v>9000</v>
      </c>
      <c r="H447" s="26" t="str">
        <f>VLOOKUP(C447,[2]итоговая!$C$6:$H$1018,6,FALSE)</f>
        <v>отсутствие необходимости</v>
      </c>
      <c r="I447" s="18">
        <f>VLOOKUP(C447,[4]НВЛ!$E$15:$I$68,5,FALSE)</f>
        <v>180.64</v>
      </c>
      <c r="J447" s="21">
        <v>180.64</v>
      </c>
      <c r="K447" s="5"/>
      <c r="L447" s="6"/>
      <c r="M447" s="21">
        <v>180.64</v>
      </c>
      <c r="N447" s="20">
        <v>4</v>
      </c>
      <c r="O447" s="5"/>
      <c r="P447" s="6"/>
      <c r="Q447" s="20">
        <v>4</v>
      </c>
      <c r="R447" s="76" t="str">
        <f>VLOOKUP(C447,[3]НВЛ!$E$17:$Y$197,21,FALSE)</f>
        <v>списание</v>
      </c>
    </row>
    <row r="448" spans="1:18" ht="24" x14ac:dyDescent="0.2">
      <c r="A448" s="16" t="s">
        <v>2</v>
      </c>
      <c r="B448" s="16" t="s">
        <v>9109</v>
      </c>
      <c r="C448" s="17" t="s">
        <v>443</v>
      </c>
      <c r="D448" s="18" t="s">
        <v>8995</v>
      </c>
      <c r="E448" s="18"/>
      <c r="F448" s="18"/>
      <c r="G448" s="18"/>
      <c r="H448" s="18"/>
      <c r="I448" s="18"/>
      <c r="J448" s="5"/>
      <c r="K448" s="21">
        <v>414.92</v>
      </c>
      <c r="L448" s="9">
        <v>414.92</v>
      </c>
      <c r="M448" s="5"/>
      <c r="N448" s="5"/>
      <c r="O448" s="20">
        <v>1</v>
      </c>
      <c r="P448" s="8">
        <v>1</v>
      </c>
      <c r="Q448" s="5"/>
    </row>
    <row r="449" spans="1:17" ht="24" x14ac:dyDescent="0.2">
      <c r="A449" s="16" t="s">
        <v>2</v>
      </c>
      <c r="B449" s="16" t="s">
        <v>9109</v>
      </c>
      <c r="C449" s="17" t="s">
        <v>444</v>
      </c>
      <c r="D449" s="18" t="s">
        <v>8995</v>
      </c>
      <c r="E449" s="26">
        <f>J449-L449</f>
        <v>0</v>
      </c>
      <c r="F449" s="26">
        <f>N449-P449</f>
        <v>0</v>
      </c>
      <c r="G449" s="26"/>
      <c r="H449" s="26"/>
      <c r="I449" s="18"/>
      <c r="J449" s="21">
        <v>500</v>
      </c>
      <c r="K449" s="21">
        <v>871.6</v>
      </c>
      <c r="L449" s="9">
        <v>500</v>
      </c>
      <c r="M449" s="21">
        <v>871.6</v>
      </c>
      <c r="N449" s="20">
        <v>3</v>
      </c>
      <c r="O449" s="20">
        <v>6</v>
      </c>
      <c r="P449" s="8">
        <v>3</v>
      </c>
      <c r="Q449" s="20">
        <v>6</v>
      </c>
    </row>
    <row r="450" spans="1:17" ht="24" x14ac:dyDescent="0.2">
      <c r="A450" s="16" t="s">
        <v>2</v>
      </c>
      <c r="B450" s="16" t="s">
        <v>9109</v>
      </c>
      <c r="C450" s="17" t="s">
        <v>445</v>
      </c>
      <c r="D450" s="18" t="s">
        <v>8995</v>
      </c>
      <c r="E450" s="18"/>
      <c r="F450" s="18"/>
      <c r="G450" s="18"/>
      <c r="H450" s="18"/>
      <c r="I450" s="18"/>
      <c r="J450" s="21">
        <v>833.33</v>
      </c>
      <c r="K450" s="5"/>
      <c r="L450" s="9">
        <v>833.33</v>
      </c>
      <c r="M450" s="5"/>
      <c r="N450" s="20">
        <v>4</v>
      </c>
      <c r="O450" s="5"/>
      <c r="P450" s="8">
        <v>4</v>
      </c>
      <c r="Q450" s="5"/>
    </row>
    <row r="451" spans="1:17" ht="24" x14ac:dyDescent="0.2">
      <c r="A451" s="16" t="s">
        <v>2</v>
      </c>
      <c r="B451" s="16" t="s">
        <v>9109</v>
      </c>
      <c r="C451" s="17" t="s">
        <v>446</v>
      </c>
      <c r="D451" s="18" t="s">
        <v>8995</v>
      </c>
      <c r="E451" s="18"/>
      <c r="F451" s="18"/>
      <c r="G451" s="18"/>
      <c r="H451" s="18"/>
      <c r="I451" s="18"/>
      <c r="J451" s="21">
        <v>797.37</v>
      </c>
      <c r="K451" s="5"/>
      <c r="L451" s="9">
        <v>797.37</v>
      </c>
      <c r="M451" s="5"/>
      <c r="N451" s="20">
        <v>2</v>
      </c>
      <c r="O451" s="5"/>
      <c r="P451" s="8">
        <v>2</v>
      </c>
      <c r="Q451" s="5"/>
    </row>
    <row r="452" spans="1:17" ht="24" x14ac:dyDescent="0.2">
      <c r="A452" s="16" t="s">
        <v>2</v>
      </c>
      <c r="B452" s="16" t="s">
        <v>9109</v>
      </c>
      <c r="C452" s="17" t="s">
        <v>447</v>
      </c>
      <c r="D452" s="18" t="s">
        <v>8995</v>
      </c>
      <c r="E452" s="18"/>
      <c r="F452" s="18"/>
      <c r="G452" s="18"/>
      <c r="H452" s="18"/>
      <c r="I452" s="18"/>
      <c r="J452" s="5"/>
      <c r="K452" s="19">
        <v>2491.67</v>
      </c>
      <c r="L452" s="7">
        <v>2491.67</v>
      </c>
      <c r="M452" s="5"/>
      <c r="N452" s="5"/>
      <c r="O452" s="20">
        <v>2</v>
      </c>
      <c r="P452" s="8">
        <v>2</v>
      </c>
      <c r="Q452" s="5"/>
    </row>
    <row r="453" spans="1:17" ht="24" x14ac:dyDescent="0.2">
      <c r="A453" s="16" t="s">
        <v>2</v>
      </c>
      <c r="B453" s="16" t="s">
        <v>9109</v>
      </c>
      <c r="C453" s="17" t="s">
        <v>448</v>
      </c>
      <c r="D453" s="18" t="s">
        <v>8995</v>
      </c>
      <c r="E453" s="18"/>
      <c r="F453" s="18"/>
      <c r="G453" s="18"/>
      <c r="H453" s="18"/>
      <c r="I453" s="18"/>
      <c r="J453" s="21">
        <v>292.45999999999998</v>
      </c>
      <c r="K453" s="5"/>
      <c r="L453" s="9">
        <v>292.45999999999998</v>
      </c>
      <c r="M453" s="5"/>
      <c r="N453" s="20">
        <v>2</v>
      </c>
      <c r="O453" s="5"/>
      <c r="P453" s="8">
        <v>2</v>
      </c>
      <c r="Q453" s="5"/>
    </row>
    <row r="454" spans="1:17" ht="24" x14ac:dyDescent="0.2">
      <c r="A454" s="16" t="s">
        <v>2</v>
      </c>
      <c r="B454" s="16" t="s">
        <v>9109</v>
      </c>
      <c r="C454" s="17" t="s">
        <v>449</v>
      </c>
      <c r="D454" s="18" t="s">
        <v>8995</v>
      </c>
      <c r="E454" s="18"/>
      <c r="F454" s="18"/>
      <c r="G454" s="18"/>
      <c r="H454" s="18"/>
      <c r="I454" s="18"/>
      <c r="J454" s="21">
        <v>700</v>
      </c>
      <c r="K454" s="5"/>
      <c r="L454" s="9">
        <v>700</v>
      </c>
      <c r="M454" s="5"/>
      <c r="N454" s="20">
        <v>5</v>
      </c>
      <c r="O454" s="5"/>
      <c r="P454" s="8">
        <v>5</v>
      </c>
      <c r="Q454" s="5"/>
    </row>
    <row r="455" spans="1:17" ht="24" x14ac:dyDescent="0.2">
      <c r="A455" s="16" t="s">
        <v>2</v>
      </c>
      <c r="B455" s="16" t="s">
        <v>9109</v>
      </c>
      <c r="C455" s="17" t="s">
        <v>450</v>
      </c>
      <c r="D455" s="18" t="s">
        <v>8995</v>
      </c>
      <c r="E455" s="18"/>
      <c r="F455" s="18"/>
      <c r="G455" s="18"/>
      <c r="H455" s="18"/>
      <c r="I455" s="18"/>
      <c r="J455" s="5"/>
      <c r="K455" s="19">
        <v>2893.33</v>
      </c>
      <c r="L455" s="7">
        <v>1446.67</v>
      </c>
      <c r="M455" s="19">
        <v>1446.66</v>
      </c>
      <c r="N455" s="5"/>
      <c r="O455" s="20">
        <v>4</v>
      </c>
      <c r="P455" s="8">
        <v>2</v>
      </c>
      <c r="Q455" s="20">
        <v>2</v>
      </c>
    </row>
    <row r="456" spans="1:17" ht="24" x14ac:dyDescent="0.2">
      <c r="A456" s="16" t="s">
        <v>2</v>
      </c>
      <c r="B456" s="16" t="s">
        <v>9109</v>
      </c>
      <c r="C456" s="17" t="s">
        <v>451</v>
      </c>
      <c r="D456" s="18" t="s">
        <v>8995</v>
      </c>
      <c r="E456" s="18"/>
      <c r="F456" s="18"/>
      <c r="G456" s="18"/>
      <c r="H456" s="18"/>
      <c r="I456" s="18"/>
      <c r="J456" s="5"/>
      <c r="K456" s="21">
        <v>250</v>
      </c>
      <c r="L456" s="9">
        <v>250</v>
      </c>
      <c r="M456" s="5"/>
      <c r="N456" s="5"/>
      <c r="O456" s="20">
        <v>2</v>
      </c>
      <c r="P456" s="8">
        <v>2</v>
      </c>
      <c r="Q456" s="5"/>
    </row>
    <row r="457" spans="1:17" ht="24" x14ac:dyDescent="0.2">
      <c r="A457" s="16" t="s">
        <v>2</v>
      </c>
      <c r="B457" s="16" t="s">
        <v>9109</v>
      </c>
      <c r="C457" s="17" t="s">
        <v>452</v>
      </c>
      <c r="D457" s="18" t="s">
        <v>8995</v>
      </c>
      <c r="E457" s="18"/>
      <c r="F457" s="18"/>
      <c r="G457" s="18"/>
      <c r="H457" s="18"/>
      <c r="I457" s="18"/>
      <c r="J457" s="5"/>
      <c r="K457" s="19">
        <v>4650</v>
      </c>
      <c r="L457" s="7">
        <v>4650</v>
      </c>
      <c r="M457" s="5"/>
      <c r="N457" s="5"/>
      <c r="O457" s="20">
        <v>6</v>
      </c>
      <c r="P457" s="8">
        <v>6</v>
      </c>
      <c r="Q457" s="5"/>
    </row>
    <row r="458" spans="1:17" ht="24" x14ac:dyDescent="0.2">
      <c r="A458" s="16" t="s">
        <v>2</v>
      </c>
      <c r="B458" s="16" t="s">
        <v>9109</v>
      </c>
      <c r="C458" s="17" t="s">
        <v>453</v>
      </c>
      <c r="D458" s="18" t="s">
        <v>8995</v>
      </c>
      <c r="E458" s="18"/>
      <c r="F458" s="18"/>
      <c r="G458" s="18"/>
      <c r="H458" s="18"/>
      <c r="I458" s="18"/>
      <c r="J458" s="5"/>
      <c r="K458" s="19">
        <v>2500</v>
      </c>
      <c r="L458" s="7">
        <v>1250</v>
      </c>
      <c r="M458" s="19">
        <v>1250</v>
      </c>
      <c r="N458" s="5"/>
      <c r="O458" s="20">
        <v>2</v>
      </c>
      <c r="P458" s="8">
        <v>1</v>
      </c>
      <c r="Q458" s="20">
        <v>1</v>
      </c>
    </row>
    <row r="459" spans="1:17" ht="24" x14ac:dyDescent="0.2">
      <c r="A459" s="16" t="s">
        <v>2</v>
      </c>
      <c r="B459" s="16" t="s">
        <v>9109</v>
      </c>
      <c r="C459" s="17" t="s">
        <v>454</v>
      </c>
      <c r="D459" s="18" t="s">
        <v>8995</v>
      </c>
      <c r="E459" s="18"/>
      <c r="F459" s="18"/>
      <c r="G459" s="18"/>
      <c r="H459" s="18"/>
      <c r="I459" s="18"/>
      <c r="J459" s="5"/>
      <c r="K459" s="19">
        <v>4525</v>
      </c>
      <c r="L459" s="7">
        <v>4525</v>
      </c>
      <c r="M459" s="5"/>
      <c r="N459" s="5"/>
      <c r="O459" s="20">
        <v>6</v>
      </c>
      <c r="P459" s="8">
        <v>6</v>
      </c>
      <c r="Q459" s="5"/>
    </row>
    <row r="460" spans="1:17" ht="24" x14ac:dyDescent="0.2">
      <c r="A460" s="16" t="s">
        <v>2</v>
      </c>
      <c r="B460" s="16" t="s">
        <v>9109</v>
      </c>
      <c r="C460" s="17" t="s">
        <v>455</v>
      </c>
      <c r="D460" s="18" t="s">
        <v>8995</v>
      </c>
      <c r="E460" s="18"/>
      <c r="F460" s="18"/>
      <c r="G460" s="18"/>
      <c r="H460" s="18"/>
      <c r="I460" s="18"/>
      <c r="J460" s="5"/>
      <c r="K460" s="19">
        <v>1022.5</v>
      </c>
      <c r="L460" s="7">
        <v>1022.5</v>
      </c>
      <c r="M460" s="5"/>
      <c r="N460" s="5"/>
      <c r="O460" s="20">
        <v>5</v>
      </c>
      <c r="P460" s="8">
        <v>5</v>
      </c>
      <c r="Q460" s="5"/>
    </row>
    <row r="461" spans="1:17" ht="24" x14ac:dyDescent="0.2">
      <c r="A461" s="16" t="s">
        <v>2</v>
      </c>
      <c r="B461" s="16" t="s">
        <v>9109</v>
      </c>
      <c r="C461" s="17" t="s">
        <v>456</v>
      </c>
      <c r="D461" s="18" t="s">
        <v>8995</v>
      </c>
      <c r="E461" s="18"/>
      <c r="F461" s="18"/>
      <c r="G461" s="18"/>
      <c r="H461" s="18"/>
      <c r="I461" s="18"/>
      <c r="J461" s="21">
        <v>26.22</v>
      </c>
      <c r="K461" s="21">
        <v>173.33</v>
      </c>
      <c r="L461" s="9">
        <v>199.55</v>
      </c>
      <c r="M461" s="5"/>
      <c r="N461" s="20">
        <v>1</v>
      </c>
      <c r="O461" s="20">
        <v>4</v>
      </c>
      <c r="P461" s="8">
        <v>5</v>
      </c>
      <c r="Q461" s="5"/>
    </row>
    <row r="462" spans="1:17" ht="24" x14ac:dyDescent="0.2">
      <c r="A462" s="16" t="s">
        <v>2</v>
      </c>
      <c r="B462" s="16" t="s">
        <v>9109</v>
      </c>
      <c r="C462" s="17" t="s">
        <v>457</v>
      </c>
      <c r="D462" s="18" t="str">
        <f>VLOOKUP(C462,[2]итоговая!$C$6:$H$1018,4,FALSE)</f>
        <v>Аварийный резерв</v>
      </c>
      <c r="E462" s="26">
        <f>J462-L462</f>
        <v>352.67</v>
      </c>
      <c r="F462" s="26">
        <f>N462-P462</f>
        <v>1</v>
      </c>
      <c r="G462" s="26" t="s">
        <v>9000</v>
      </c>
      <c r="H462" s="26" t="str">
        <f>VLOOKUP(C462,[2]итоговая!$C$6:$H$1018,6,FALSE)</f>
        <v>Аварийный резерв</v>
      </c>
      <c r="I462" s="18"/>
      <c r="J462" s="21">
        <v>352.67</v>
      </c>
      <c r="K462" s="5"/>
      <c r="L462" s="6"/>
      <c r="M462" s="21">
        <v>352.67</v>
      </c>
      <c r="N462" s="20">
        <v>1</v>
      </c>
      <c r="O462" s="5"/>
      <c r="P462" s="6"/>
      <c r="Q462" s="20">
        <v>1</v>
      </c>
    </row>
    <row r="463" spans="1:17" ht="24" x14ac:dyDescent="0.2">
      <c r="A463" s="16" t="s">
        <v>2</v>
      </c>
      <c r="B463" s="16" t="s">
        <v>9109</v>
      </c>
      <c r="C463" s="17" t="s">
        <v>458</v>
      </c>
      <c r="D463" s="18" t="s">
        <v>8995</v>
      </c>
      <c r="E463" s="18"/>
      <c r="F463" s="18"/>
      <c r="G463" s="18"/>
      <c r="H463" s="18"/>
      <c r="I463" s="18"/>
      <c r="J463" s="5"/>
      <c r="K463" s="21">
        <v>218.75</v>
      </c>
      <c r="L463" s="6"/>
      <c r="M463" s="21">
        <v>218.75</v>
      </c>
      <c r="N463" s="5"/>
      <c r="O463" s="20">
        <v>1</v>
      </c>
      <c r="P463" s="6"/>
      <c r="Q463" s="20">
        <v>1</v>
      </c>
    </row>
    <row r="464" spans="1:17" ht="24" x14ac:dyDescent="0.2">
      <c r="A464" s="16" t="s">
        <v>2</v>
      </c>
      <c r="B464" s="16" t="s">
        <v>9109</v>
      </c>
      <c r="C464" s="17" t="s">
        <v>459</v>
      </c>
      <c r="D464" s="18" t="s">
        <v>8995</v>
      </c>
      <c r="E464" s="18"/>
      <c r="F464" s="18"/>
      <c r="G464" s="18"/>
      <c r="H464" s="18"/>
      <c r="I464" s="18"/>
      <c r="J464" s="5"/>
      <c r="K464" s="19">
        <v>54166.67</v>
      </c>
      <c r="L464" s="7">
        <v>54166.67</v>
      </c>
      <c r="M464" s="5"/>
      <c r="N464" s="5"/>
      <c r="O464" s="20">
        <v>1</v>
      </c>
      <c r="P464" s="8">
        <v>1</v>
      </c>
      <c r="Q464" s="5"/>
    </row>
    <row r="465" spans="1:18" ht="24" x14ac:dyDescent="0.2">
      <c r="A465" s="16" t="s">
        <v>2</v>
      </c>
      <c r="B465" s="16" t="s">
        <v>9109</v>
      </c>
      <c r="C465" s="17" t="s">
        <v>460</v>
      </c>
      <c r="D465" s="18" t="s">
        <v>8995</v>
      </c>
      <c r="E465" s="18"/>
      <c r="F465" s="18"/>
      <c r="G465" s="18"/>
      <c r="H465" s="18"/>
      <c r="I465" s="18"/>
      <c r="J465" s="5"/>
      <c r="K465" s="19">
        <v>1733.33</v>
      </c>
      <c r="L465" s="7">
        <v>1733.33</v>
      </c>
      <c r="M465" s="5"/>
      <c r="N465" s="5"/>
      <c r="O465" s="20">
        <v>2</v>
      </c>
      <c r="P465" s="8">
        <v>2</v>
      </c>
      <c r="Q465" s="5"/>
    </row>
    <row r="466" spans="1:18" ht="24" x14ac:dyDescent="0.2">
      <c r="A466" s="16" t="s">
        <v>2</v>
      </c>
      <c r="B466" s="16" t="s">
        <v>9109</v>
      </c>
      <c r="C466" s="17" t="s">
        <v>461</v>
      </c>
      <c r="D466" s="18" t="s">
        <v>8995</v>
      </c>
      <c r="E466" s="18"/>
      <c r="F466" s="18"/>
      <c r="G466" s="18"/>
      <c r="H466" s="18"/>
      <c r="I466" s="18"/>
      <c r="J466" s="5"/>
      <c r="K466" s="21">
        <v>380.8</v>
      </c>
      <c r="L466" s="9">
        <v>190.4</v>
      </c>
      <c r="M466" s="21">
        <v>190.4</v>
      </c>
      <c r="N466" s="5"/>
      <c r="O466" s="20">
        <v>4</v>
      </c>
      <c r="P466" s="8">
        <v>2</v>
      </c>
      <c r="Q466" s="20">
        <v>2</v>
      </c>
    </row>
    <row r="467" spans="1:18" ht="24" x14ac:dyDescent="0.2">
      <c r="A467" s="16" t="s">
        <v>2</v>
      </c>
      <c r="B467" s="16" t="s">
        <v>9109</v>
      </c>
      <c r="C467" s="17" t="s">
        <v>462</v>
      </c>
      <c r="D467" s="18" t="s">
        <v>8995</v>
      </c>
      <c r="E467" s="18"/>
      <c r="F467" s="18"/>
      <c r="G467" s="18"/>
      <c r="H467" s="18"/>
      <c r="I467" s="18"/>
      <c r="J467" s="5"/>
      <c r="K467" s="21">
        <v>564.58000000000004</v>
      </c>
      <c r="L467" s="9">
        <v>112.92</v>
      </c>
      <c r="M467" s="21">
        <v>451.66</v>
      </c>
      <c r="N467" s="5"/>
      <c r="O467" s="20">
        <v>5</v>
      </c>
      <c r="P467" s="8">
        <v>1</v>
      </c>
      <c r="Q467" s="20">
        <v>4</v>
      </c>
    </row>
    <row r="468" spans="1:18" ht="24" x14ac:dyDescent="0.2">
      <c r="A468" s="16" t="s">
        <v>2</v>
      </c>
      <c r="B468" s="16" t="s">
        <v>9109</v>
      </c>
      <c r="C468" s="17" t="s">
        <v>463</v>
      </c>
      <c r="D468" s="18" t="s">
        <v>8995</v>
      </c>
      <c r="E468" s="18"/>
      <c r="F468" s="18"/>
      <c r="G468" s="18"/>
      <c r="H468" s="18"/>
      <c r="I468" s="18"/>
      <c r="J468" s="5"/>
      <c r="K468" s="21">
        <v>249.17</v>
      </c>
      <c r="L468" s="9">
        <v>249.17</v>
      </c>
      <c r="M468" s="5"/>
      <c r="N468" s="5"/>
      <c r="O468" s="20">
        <v>1</v>
      </c>
      <c r="P468" s="8">
        <v>1</v>
      </c>
      <c r="Q468" s="5"/>
    </row>
    <row r="469" spans="1:18" ht="24" x14ac:dyDescent="0.2">
      <c r="A469" s="16" t="s">
        <v>2</v>
      </c>
      <c r="B469" s="16" t="s">
        <v>9109</v>
      </c>
      <c r="C469" s="17" t="s">
        <v>464</v>
      </c>
      <c r="D469" s="18" t="s">
        <v>8995</v>
      </c>
      <c r="E469" s="18"/>
      <c r="F469" s="18"/>
      <c r="G469" s="18"/>
      <c r="H469" s="18"/>
      <c r="I469" s="18"/>
      <c r="J469" s="21">
        <v>68.430000000000007</v>
      </c>
      <c r="K469" s="5"/>
      <c r="L469" s="9">
        <v>68.430000000000007</v>
      </c>
      <c r="M469" s="5"/>
      <c r="N469" s="20">
        <v>2</v>
      </c>
      <c r="O469" s="5"/>
      <c r="P469" s="8">
        <v>2</v>
      </c>
      <c r="Q469" s="5"/>
    </row>
    <row r="470" spans="1:18" ht="24" x14ac:dyDescent="0.2">
      <c r="A470" s="16" t="s">
        <v>2</v>
      </c>
      <c r="B470" s="16" t="s">
        <v>9109</v>
      </c>
      <c r="C470" s="17" t="s">
        <v>465</v>
      </c>
      <c r="D470" s="18" t="s">
        <v>8995</v>
      </c>
      <c r="E470" s="18"/>
      <c r="F470" s="18"/>
      <c r="G470" s="18"/>
      <c r="H470" s="18"/>
      <c r="I470" s="18"/>
      <c r="J470" s="5"/>
      <c r="K470" s="21">
        <v>432</v>
      </c>
      <c r="L470" s="6"/>
      <c r="M470" s="21">
        <v>432</v>
      </c>
      <c r="N470" s="5"/>
      <c r="O470" s="20">
        <v>12</v>
      </c>
      <c r="P470" s="6"/>
      <c r="Q470" s="20">
        <v>12</v>
      </c>
    </row>
    <row r="471" spans="1:18" ht="24" x14ac:dyDescent="0.2">
      <c r="A471" s="16" t="s">
        <v>2</v>
      </c>
      <c r="B471" s="16" t="s">
        <v>9109</v>
      </c>
      <c r="C471" s="17" t="s">
        <v>466</v>
      </c>
      <c r="D471" s="18" t="str">
        <f>VLOOKUP(C471,[2]итоговая!$C$6:$H$1018,4,FALSE)</f>
        <v>Аварийный резерв</v>
      </c>
      <c r="E471" s="26">
        <f t="shared" ref="E471:E473" si="42">J471-L471</f>
        <v>3750.66</v>
      </c>
      <c r="F471" s="26">
        <f t="shared" ref="F471:F473" si="43">N471-P471</f>
        <v>2</v>
      </c>
      <c r="G471" s="26" t="s">
        <v>9000</v>
      </c>
      <c r="H471" s="26" t="str">
        <f>VLOOKUP(C471,[2]итоговая!$C$6:$H$1018,6,FALSE)</f>
        <v>Аварийный резерв</v>
      </c>
      <c r="I471" s="18"/>
      <c r="J471" s="19">
        <v>3750.66</v>
      </c>
      <c r="K471" s="5"/>
      <c r="L471" s="6"/>
      <c r="M471" s="19">
        <v>3750.66</v>
      </c>
      <c r="N471" s="20">
        <v>2</v>
      </c>
      <c r="O471" s="5"/>
      <c r="P471" s="6"/>
      <c r="Q471" s="20">
        <v>2</v>
      </c>
    </row>
    <row r="472" spans="1:18" ht="24" x14ac:dyDescent="0.2">
      <c r="A472" s="16" t="s">
        <v>2</v>
      </c>
      <c r="B472" s="16" t="s">
        <v>9109</v>
      </c>
      <c r="C472" s="17" t="s">
        <v>467</v>
      </c>
      <c r="D472" s="18" t="str">
        <f>VLOOKUP(C472,[2]итоговая!$C$6:$H$1018,4,FALSE)</f>
        <v>Аварийный резерв</v>
      </c>
      <c r="E472" s="26">
        <f t="shared" si="42"/>
        <v>4866.67</v>
      </c>
      <c r="F472" s="26">
        <f t="shared" si="43"/>
        <v>17</v>
      </c>
      <c r="G472" s="26" t="s">
        <v>9000</v>
      </c>
      <c r="H472" s="26" t="str">
        <f>VLOOKUP(C472,[2]итоговая!$C$6:$H$1018,6,FALSE)</f>
        <v>Аварийный резерв</v>
      </c>
      <c r="I472" s="18"/>
      <c r="J472" s="19">
        <v>5704.17</v>
      </c>
      <c r="K472" s="5"/>
      <c r="L472" s="9">
        <v>837.5</v>
      </c>
      <c r="M472" s="19">
        <v>4866.67</v>
      </c>
      <c r="N472" s="20">
        <v>20</v>
      </c>
      <c r="O472" s="5"/>
      <c r="P472" s="8">
        <v>3</v>
      </c>
      <c r="Q472" s="20">
        <v>17</v>
      </c>
    </row>
    <row r="473" spans="1:18" ht="24" x14ac:dyDescent="0.2">
      <c r="A473" s="16" t="s">
        <v>2</v>
      </c>
      <c r="B473" s="16" t="s">
        <v>9109</v>
      </c>
      <c r="C473" s="17" t="s">
        <v>468</v>
      </c>
      <c r="D473" s="18" t="s">
        <v>9004</v>
      </c>
      <c r="E473" s="26">
        <f t="shared" si="42"/>
        <v>270.83</v>
      </c>
      <c r="F473" s="26">
        <f t="shared" si="43"/>
        <v>1</v>
      </c>
      <c r="G473" s="26" t="s">
        <v>9000</v>
      </c>
      <c r="H473" s="21" t="s">
        <v>9533</v>
      </c>
      <c r="I473" s="18"/>
      <c r="J473" s="21">
        <v>541.66</v>
      </c>
      <c r="K473" s="5"/>
      <c r="L473" s="9">
        <v>270.83</v>
      </c>
      <c r="M473" s="21">
        <v>270.83</v>
      </c>
      <c r="N473" s="20">
        <v>2</v>
      </c>
      <c r="O473" s="5"/>
      <c r="P473" s="8">
        <v>1</v>
      </c>
      <c r="Q473" s="20">
        <v>1</v>
      </c>
      <c r="R473" s="76" t="str">
        <f>VLOOKUP(C473,[3]НВЛ!$E$17:$Y$197,21,FALSE)</f>
        <v>в производство</v>
      </c>
    </row>
    <row r="474" spans="1:18" ht="24" x14ac:dyDescent="0.2">
      <c r="A474" s="16" t="s">
        <v>2</v>
      </c>
      <c r="B474" s="16" t="s">
        <v>9109</v>
      </c>
      <c r="C474" s="17" t="s">
        <v>469</v>
      </c>
      <c r="D474" s="18" t="s">
        <v>8995</v>
      </c>
      <c r="E474" s="18"/>
      <c r="F474" s="18"/>
      <c r="G474" s="18"/>
      <c r="H474" s="18"/>
      <c r="I474" s="18"/>
      <c r="J474" s="5"/>
      <c r="K474" s="21">
        <v>306.67</v>
      </c>
      <c r="L474" s="9">
        <v>306.67</v>
      </c>
      <c r="M474" s="5"/>
      <c r="N474" s="5"/>
      <c r="O474" s="20">
        <v>1</v>
      </c>
      <c r="P474" s="8">
        <v>1</v>
      </c>
      <c r="Q474" s="5"/>
    </row>
    <row r="475" spans="1:18" ht="24" x14ac:dyDescent="0.2">
      <c r="A475" s="16" t="s">
        <v>2</v>
      </c>
      <c r="B475" s="16" t="s">
        <v>9109</v>
      </c>
      <c r="C475" s="17" t="s">
        <v>470</v>
      </c>
      <c r="D475" s="18" t="str">
        <f>VLOOKUP(C475,[2]итоговая!$C$6:$H$1018,4,FALSE)</f>
        <v>Аварийный резерв</v>
      </c>
      <c r="E475" s="26">
        <f>J475-L475</f>
        <v>159.41999999999999</v>
      </c>
      <c r="F475" s="26">
        <f>N475-P475</f>
        <v>4</v>
      </c>
      <c r="G475" s="26" t="s">
        <v>9000</v>
      </c>
      <c r="H475" s="26" t="str">
        <f>VLOOKUP(C475,[2]итоговая!$C$6:$H$1018,6,FALSE)</f>
        <v>Аварийный резерв</v>
      </c>
      <c r="I475" s="18">
        <f>VLOOKUP(C475,[4]НВЛ!$E$15:$I$68,5,FALSE)</f>
        <v>159.41999999999999</v>
      </c>
      <c r="J475" s="21">
        <v>159.41999999999999</v>
      </c>
      <c r="K475" s="5"/>
      <c r="L475" s="6"/>
      <c r="M475" s="21">
        <v>159.41999999999999</v>
      </c>
      <c r="N475" s="20">
        <v>4</v>
      </c>
      <c r="O475" s="5"/>
      <c r="P475" s="6"/>
      <c r="Q475" s="20">
        <v>4</v>
      </c>
    </row>
    <row r="476" spans="1:18" ht="24" x14ac:dyDescent="0.2">
      <c r="A476" s="16" t="s">
        <v>2</v>
      </c>
      <c r="B476" s="16" t="s">
        <v>9109</v>
      </c>
      <c r="C476" s="17" t="s">
        <v>471</v>
      </c>
      <c r="D476" s="18" t="s">
        <v>8995</v>
      </c>
      <c r="E476" s="18"/>
      <c r="F476" s="18"/>
      <c r="G476" s="18"/>
      <c r="H476" s="18"/>
      <c r="I476" s="18"/>
      <c r="J476" s="5"/>
      <c r="K476" s="21">
        <v>553</v>
      </c>
      <c r="L476" s="6"/>
      <c r="M476" s="21">
        <v>553</v>
      </c>
      <c r="N476" s="5"/>
      <c r="O476" s="20">
        <v>2</v>
      </c>
      <c r="P476" s="6"/>
      <c r="Q476" s="20">
        <v>2</v>
      </c>
    </row>
    <row r="477" spans="1:18" ht="24" x14ac:dyDescent="0.2">
      <c r="A477" s="16" t="s">
        <v>2</v>
      </c>
      <c r="B477" s="16" t="s">
        <v>9109</v>
      </c>
      <c r="C477" s="17" t="s">
        <v>472</v>
      </c>
      <c r="D477" s="18" t="s">
        <v>8995</v>
      </c>
      <c r="E477" s="18"/>
      <c r="F477" s="18"/>
      <c r="G477" s="18"/>
      <c r="H477" s="18"/>
      <c r="I477" s="18"/>
      <c r="J477" s="5"/>
      <c r="K477" s="21">
        <v>825</v>
      </c>
      <c r="L477" s="9">
        <v>825</v>
      </c>
      <c r="M477" s="5"/>
      <c r="N477" s="5"/>
      <c r="O477" s="20">
        <v>10</v>
      </c>
      <c r="P477" s="8">
        <v>10</v>
      </c>
      <c r="Q477" s="5"/>
    </row>
    <row r="478" spans="1:18" ht="24" x14ac:dyDescent="0.2">
      <c r="A478" s="16" t="s">
        <v>2</v>
      </c>
      <c r="B478" s="16" t="s">
        <v>9109</v>
      </c>
      <c r="C478" s="17" t="s">
        <v>473</v>
      </c>
      <c r="D478" s="18" t="s">
        <v>8995</v>
      </c>
      <c r="E478" s="18"/>
      <c r="F478" s="18"/>
      <c r="G478" s="18"/>
      <c r="H478" s="18"/>
      <c r="I478" s="18"/>
      <c r="J478" s="5"/>
      <c r="K478" s="21">
        <v>439.04</v>
      </c>
      <c r="L478" s="6"/>
      <c r="M478" s="21">
        <v>439.04</v>
      </c>
      <c r="N478" s="5"/>
      <c r="O478" s="20">
        <v>5</v>
      </c>
      <c r="P478" s="6"/>
      <c r="Q478" s="20">
        <v>5</v>
      </c>
    </row>
    <row r="479" spans="1:18" ht="24" x14ac:dyDescent="0.2">
      <c r="A479" s="16" t="s">
        <v>2</v>
      </c>
      <c r="B479" s="16" t="s">
        <v>9109</v>
      </c>
      <c r="C479" s="17" t="s">
        <v>474</v>
      </c>
      <c r="D479" s="18" t="s">
        <v>8995</v>
      </c>
      <c r="E479" s="18"/>
      <c r="F479" s="18"/>
      <c r="G479" s="18"/>
      <c r="H479" s="18"/>
      <c r="I479" s="18"/>
      <c r="J479" s="5"/>
      <c r="K479" s="21">
        <v>790</v>
      </c>
      <c r="L479" s="9">
        <v>790</v>
      </c>
      <c r="M479" s="5"/>
      <c r="N479" s="5"/>
      <c r="O479" s="20">
        <v>12</v>
      </c>
      <c r="P479" s="8">
        <v>12</v>
      </c>
      <c r="Q479" s="5"/>
    </row>
    <row r="480" spans="1:18" ht="24" x14ac:dyDescent="0.2">
      <c r="A480" s="16" t="s">
        <v>2</v>
      </c>
      <c r="B480" s="16" t="s">
        <v>9109</v>
      </c>
      <c r="C480" s="17" t="s">
        <v>475</v>
      </c>
      <c r="D480" s="18" t="s">
        <v>8995</v>
      </c>
      <c r="E480" s="18"/>
      <c r="F480" s="18"/>
      <c r="G480" s="18"/>
      <c r="H480" s="18"/>
      <c r="I480" s="18"/>
      <c r="J480" s="5"/>
      <c r="K480" s="21">
        <v>790</v>
      </c>
      <c r="L480" s="9">
        <v>790</v>
      </c>
      <c r="M480" s="5"/>
      <c r="N480" s="5"/>
      <c r="O480" s="20">
        <v>12</v>
      </c>
      <c r="P480" s="8">
        <v>12</v>
      </c>
      <c r="Q480" s="5"/>
    </row>
    <row r="481" spans="1:17" ht="24" x14ac:dyDescent="0.2">
      <c r="A481" s="16" t="s">
        <v>2</v>
      </c>
      <c r="B481" s="16" t="s">
        <v>9109</v>
      </c>
      <c r="C481" s="17" t="s">
        <v>476</v>
      </c>
      <c r="D481" s="18" t="s">
        <v>8995</v>
      </c>
      <c r="E481" s="18"/>
      <c r="F481" s="18"/>
      <c r="G481" s="18"/>
      <c r="H481" s="18"/>
      <c r="I481" s="18"/>
      <c r="J481" s="5"/>
      <c r="K481" s="19">
        <v>1102.67</v>
      </c>
      <c r="L481" s="7">
        <v>1102.67</v>
      </c>
      <c r="M481" s="5"/>
      <c r="N481" s="5"/>
      <c r="O481" s="20">
        <v>20</v>
      </c>
      <c r="P481" s="8">
        <v>20</v>
      </c>
      <c r="Q481" s="5"/>
    </row>
    <row r="482" spans="1:17" ht="24" x14ac:dyDescent="0.2">
      <c r="A482" s="16" t="s">
        <v>2</v>
      </c>
      <c r="B482" s="16" t="s">
        <v>9109</v>
      </c>
      <c r="C482" s="17" t="s">
        <v>477</v>
      </c>
      <c r="D482" s="18" t="s">
        <v>8995</v>
      </c>
      <c r="E482" s="18"/>
      <c r="F482" s="18"/>
      <c r="G482" s="18"/>
      <c r="H482" s="18"/>
      <c r="I482" s="18"/>
      <c r="J482" s="5"/>
      <c r="K482" s="21">
        <v>180</v>
      </c>
      <c r="L482" s="9">
        <v>180</v>
      </c>
      <c r="M482" s="5"/>
      <c r="N482" s="5"/>
      <c r="O482" s="20">
        <v>24</v>
      </c>
      <c r="P482" s="8">
        <v>24</v>
      </c>
      <c r="Q482" s="5"/>
    </row>
    <row r="483" spans="1:17" ht="24" x14ac:dyDescent="0.2">
      <c r="A483" s="16" t="s">
        <v>2</v>
      </c>
      <c r="B483" s="16" t="s">
        <v>9109</v>
      </c>
      <c r="C483" s="17" t="s">
        <v>478</v>
      </c>
      <c r="D483" s="18" t="s">
        <v>8995</v>
      </c>
      <c r="E483" s="18"/>
      <c r="F483" s="18"/>
      <c r="G483" s="18"/>
      <c r="H483" s="18"/>
      <c r="I483" s="18"/>
      <c r="J483" s="5"/>
      <c r="K483" s="21">
        <v>66.67</v>
      </c>
      <c r="L483" s="6"/>
      <c r="M483" s="21">
        <v>66.67</v>
      </c>
      <c r="N483" s="5"/>
      <c r="O483" s="20">
        <v>8</v>
      </c>
      <c r="P483" s="6"/>
      <c r="Q483" s="20">
        <v>8</v>
      </c>
    </row>
    <row r="484" spans="1:17" ht="24" x14ac:dyDescent="0.2">
      <c r="A484" s="16" t="s">
        <v>2</v>
      </c>
      <c r="B484" s="16" t="s">
        <v>9109</v>
      </c>
      <c r="C484" s="17" t="s">
        <v>479</v>
      </c>
      <c r="D484" s="18" t="s">
        <v>8995</v>
      </c>
      <c r="E484" s="18"/>
      <c r="F484" s="18"/>
      <c r="G484" s="18"/>
      <c r="H484" s="18"/>
      <c r="I484" s="18"/>
      <c r="J484" s="21">
        <v>700</v>
      </c>
      <c r="K484" s="5"/>
      <c r="L484" s="9">
        <v>700</v>
      </c>
      <c r="M484" s="5"/>
      <c r="N484" s="20">
        <v>10</v>
      </c>
      <c r="O484" s="5"/>
      <c r="P484" s="8">
        <v>10</v>
      </c>
      <c r="Q484" s="5"/>
    </row>
    <row r="485" spans="1:17" ht="24" x14ac:dyDescent="0.2">
      <c r="A485" s="16" t="s">
        <v>2</v>
      </c>
      <c r="B485" s="16" t="s">
        <v>9109</v>
      </c>
      <c r="C485" s="17" t="s">
        <v>480</v>
      </c>
      <c r="D485" s="18" t="s">
        <v>8995</v>
      </c>
      <c r="E485" s="18"/>
      <c r="F485" s="18"/>
      <c r="G485" s="18"/>
      <c r="H485" s="18"/>
      <c r="I485" s="18"/>
      <c r="J485" s="5"/>
      <c r="K485" s="21">
        <v>950</v>
      </c>
      <c r="L485" s="9">
        <v>316.67</v>
      </c>
      <c r="M485" s="21">
        <v>633.33000000000004</v>
      </c>
      <c r="N485" s="5"/>
      <c r="O485" s="20">
        <v>60</v>
      </c>
      <c r="P485" s="8">
        <v>20</v>
      </c>
      <c r="Q485" s="20">
        <v>40</v>
      </c>
    </row>
    <row r="486" spans="1:17" ht="24" x14ac:dyDescent="0.2">
      <c r="A486" s="16" t="s">
        <v>2</v>
      </c>
      <c r="B486" s="16" t="s">
        <v>9109</v>
      </c>
      <c r="C486" s="17" t="s">
        <v>481</v>
      </c>
      <c r="D486" s="18" t="s">
        <v>8995</v>
      </c>
      <c r="E486" s="18"/>
      <c r="F486" s="18"/>
      <c r="G486" s="18"/>
      <c r="H486" s="18"/>
      <c r="I486" s="18"/>
      <c r="J486" s="5"/>
      <c r="K486" s="21">
        <v>922.92</v>
      </c>
      <c r="L486" s="9">
        <v>922.92</v>
      </c>
      <c r="M486" s="5"/>
      <c r="N486" s="5"/>
      <c r="O486" s="20">
        <v>150</v>
      </c>
      <c r="P486" s="8">
        <v>150</v>
      </c>
      <c r="Q486" s="5"/>
    </row>
    <row r="487" spans="1:17" ht="24" x14ac:dyDescent="0.2">
      <c r="A487" s="16" t="s">
        <v>2</v>
      </c>
      <c r="B487" s="16" t="s">
        <v>9109</v>
      </c>
      <c r="C487" s="17" t="s">
        <v>482</v>
      </c>
      <c r="D487" s="18" t="s">
        <v>8995</v>
      </c>
      <c r="E487" s="18"/>
      <c r="F487" s="18"/>
      <c r="G487" s="18"/>
      <c r="H487" s="18"/>
      <c r="I487" s="18"/>
      <c r="J487" s="5"/>
      <c r="K487" s="21">
        <v>600</v>
      </c>
      <c r="L487" s="9">
        <v>600</v>
      </c>
      <c r="M487" s="5"/>
      <c r="N487" s="5"/>
      <c r="O487" s="20">
        <v>16</v>
      </c>
      <c r="P487" s="8">
        <v>16</v>
      </c>
      <c r="Q487" s="5"/>
    </row>
    <row r="488" spans="1:17" ht="24" x14ac:dyDescent="0.2">
      <c r="A488" s="16" t="s">
        <v>2</v>
      </c>
      <c r="B488" s="16" t="s">
        <v>9109</v>
      </c>
      <c r="C488" s="17" t="s">
        <v>483</v>
      </c>
      <c r="D488" s="18" t="s">
        <v>8995</v>
      </c>
      <c r="E488" s="18"/>
      <c r="F488" s="18"/>
      <c r="G488" s="18"/>
      <c r="H488" s="18"/>
      <c r="I488" s="18"/>
      <c r="J488" s="5"/>
      <c r="K488" s="21">
        <v>200</v>
      </c>
      <c r="L488" s="9">
        <v>200</v>
      </c>
      <c r="M488" s="5"/>
      <c r="N488" s="5"/>
      <c r="O488" s="20">
        <v>10</v>
      </c>
      <c r="P488" s="8">
        <v>10</v>
      </c>
      <c r="Q488" s="5"/>
    </row>
    <row r="489" spans="1:17" ht="24" x14ac:dyDescent="0.2">
      <c r="A489" s="16" t="s">
        <v>2</v>
      </c>
      <c r="B489" s="16" t="s">
        <v>9109</v>
      </c>
      <c r="C489" s="17" t="s">
        <v>484</v>
      </c>
      <c r="D489" s="18" t="s">
        <v>8995</v>
      </c>
      <c r="E489" s="26">
        <f>J489-L489</f>
        <v>-400</v>
      </c>
      <c r="F489" s="26">
        <f>N489-P489</f>
        <v>-69</v>
      </c>
      <c r="G489" s="26"/>
      <c r="H489" s="26"/>
      <c r="I489" s="18"/>
      <c r="J489" s="21">
        <v>33.340000000000003</v>
      </c>
      <c r="K489" s="21">
        <v>916.67</v>
      </c>
      <c r="L489" s="9">
        <v>433.34</v>
      </c>
      <c r="M489" s="21">
        <v>516.66999999999996</v>
      </c>
      <c r="N489" s="20">
        <v>10</v>
      </c>
      <c r="O489" s="20">
        <v>100</v>
      </c>
      <c r="P489" s="8">
        <v>79</v>
      </c>
      <c r="Q489" s="20">
        <v>31</v>
      </c>
    </row>
    <row r="490" spans="1:17" ht="24" x14ac:dyDescent="0.2">
      <c r="A490" s="16" t="s">
        <v>2</v>
      </c>
      <c r="B490" s="16" t="s">
        <v>9109</v>
      </c>
      <c r="C490" s="17" t="s">
        <v>485</v>
      </c>
      <c r="D490" s="18" t="s">
        <v>8995</v>
      </c>
      <c r="E490" s="18"/>
      <c r="F490" s="18"/>
      <c r="G490" s="18"/>
      <c r="H490" s="18"/>
      <c r="I490" s="18"/>
      <c r="J490" s="5"/>
      <c r="K490" s="21">
        <v>625</v>
      </c>
      <c r="L490" s="9">
        <v>625</v>
      </c>
      <c r="M490" s="5"/>
      <c r="N490" s="5"/>
      <c r="O490" s="20">
        <v>50</v>
      </c>
      <c r="P490" s="8">
        <v>50</v>
      </c>
      <c r="Q490" s="5"/>
    </row>
    <row r="491" spans="1:17" ht="24" x14ac:dyDescent="0.2">
      <c r="A491" s="16" t="s">
        <v>2</v>
      </c>
      <c r="B491" s="16" t="s">
        <v>9109</v>
      </c>
      <c r="C491" s="17" t="s">
        <v>486</v>
      </c>
      <c r="D491" s="18" t="s">
        <v>8995</v>
      </c>
      <c r="E491" s="18"/>
      <c r="F491" s="18"/>
      <c r="G491" s="18"/>
      <c r="H491" s="18"/>
      <c r="I491" s="18"/>
      <c r="J491" s="21">
        <v>62</v>
      </c>
      <c r="K491" s="5"/>
      <c r="L491" s="9">
        <v>62</v>
      </c>
      <c r="M491" s="5"/>
      <c r="N491" s="20">
        <v>6</v>
      </c>
      <c r="O491" s="5"/>
      <c r="P491" s="8">
        <v>6</v>
      </c>
      <c r="Q491" s="5"/>
    </row>
    <row r="492" spans="1:17" ht="24" x14ac:dyDescent="0.2">
      <c r="A492" s="16" t="s">
        <v>2</v>
      </c>
      <c r="B492" s="16" t="s">
        <v>9109</v>
      </c>
      <c r="C492" s="17" t="s">
        <v>487</v>
      </c>
      <c r="D492" s="18" t="s">
        <v>8995</v>
      </c>
      <c r="E492" s="18"/>
      <c r="F492" s="18"/>
      <c r="G492" s="18"/>
      <c r="H492" s="18"/>
      <c r="I492" s="18"/>
      <c r="J492" s="5"/>
      <c r="K492" s="21">
        <v>333.33</v>
      </c>
      <c r="L492" s="6"/>
      <c r="M492" s="21">
        <v>333.33</v>
      </c>
      <c r="N492" s="5"/>
      <c r="O492" s="20">
        <v>16</v>
      </c>
      <c r="P492" s="6"/>
      <c r="Q492" s="20">
        <v>16</v>
      </c>
    </row>
    <row r="493" spans="1:17" ht="24" x14ac:dyDescent="0.2">
      <c r="A493" s="16" t="s">
        <v>2</v>
      </c>
      <c r="B493" s="16" t="s">
        <v>9109</v>
      </c>
      <c r="C493" s="17" t="s">
        <v>488</v>
      </c>
      <c r="D493" s="18" t="s">
        <v>8995</v>
      </c>
      <c r="E493" s="18"/>
      <c r="F493" s="18"/>
      <c r="G493" s="18"/>
      <c r="H493" s="18"/>
      <c r="I493" s="18"/>
      <c r="J493" s="5"/>
      <c r="K493" s="21">
        <v>208.33</v>
      </c>
      <c r="L493" s="9">
        <v>33.33</v>
      </c>
      <c r="M493" s="21">
        <v>175</v>
      </c>
      <c r="N493" s="5"/>
      <c r="O493" s="20">
        <v>50</v>
      </c>
      <c r="P493" s="8">
        <v>8</v>
      </c>
      <c r="Q493" s="20">
        <v>42</v>
      </c>
    </row>
    <row r="494" spans="1:17" ht="24" x14ac:dyDescent="0.2">
      <c r="A494" s="16" t="s">
        <v>2</v>
      </c>
      <c r="B494" s="16" t="s">
        <v>9109</v>
      </c>
      <c r="C494" s="17" t="s">
        <v>489</v>
      </c>
      <c r="D494" s="18" t="s">
        <v>8995</v>
      </c>
      <c r="E494" s="18"/>
      <c r="F494" s="18"/>
      <c r="G494" s="18"/>
      <c r="H494" s="18"/>
      <c r="I494" s="18"/>
      <c r="J494" s="5"/>
      <c r="K494" s="21">
        <v>625</v>
      </c>
      <c r="L494" s="9">
        <v>625</v>
      </c>
      <c r="M494" s="5"/>
      <c r="N494" s="5"/>
      <c r="O494" s="20">
        <v>50</v>
      </c>
      <c r="P494" s="8">
        <v>50</v>
      </c>
      <c r="Q494" s="5"/>
    </row>
    <row r="495" spans="1:17" ht="24" x14ac:dyDescent="0.2">
      <c r="A495" s="16" t="s">
        <v>2</v>
      </c>
      <c r="B495" s="16" t="s">
        <v>9109</v>
      </c>
      <c r="C495" s="17" t="s">
        <v>490</v>
      </c>
      <c r="D495" s="18" t="str">
        <f>VLOOKUP(C495,[2]итоговая!$C$6:$H$1018,4,FALSE)</f>
        <v>Аварийный резерв</v>
      </c>
      <c r="E495" s="26">
        <f>J495-L495</f>
        <v>61.37</v>
      </c>
      <c r="F495" s="26">
        <f>N495-P495</f>
        <v>0.6</v>
      </c>
      <c r="G495" s="26" t="s">
        <v>9000</v>
      </c>
      <c r="H495" s="26" t="str">
        <f>VLOOKUP(C495,[2]итоговая!$C$6:$H$1018,6,FALSE)</f>
        <v>Аварийный резерв</v>
      </c>
      <c r="I495" s="18"/>
      <c r="J495" s="21">
        <v>122.75</v>
      </c>
      <c r="K495" s="5"/>
      <c r="L495" s="9">
        <v>61.38</v>
      </c>
      <c r="M495" s="21">
        <v>61.37</v>
      </c>
      <c r="N495" s="20">
        <v>1.2</v>
      </c>
      <c r="O495" s="5"/>
      <c r="P495" s="8">
        <v>0.6</v>
      </c>
      <c r="Q495" s="20">
        <v>0.6</v>
      </c>
    </row>
    <row r="496" spans="1:17" ht="24" x14ac:dyDescent="0.2">
      <c r="A496" s="16" t="s">
        <v>2</v>
      </c>
      <c r="B496" s="16" t="s">
        <v>9109</v>
      </c>
      <c r="C496" s="17" t="s">
        <v>491</v>
      </c>
      <c r="D496" s="18" t="s">
        <v>8995</v>
      </c>
      <c r="E496" s="18"/>
      <c r="F496" s="18"/>
      <c r="G496" s="18"/>
      <c r="H496" s="18"/>
      <c r="I496" s="18"/>
      <c r="J496" s="5"/>
      <c r="K496" s="19">
        <v>1509.67</v>
      </c>
      <c r="L496" s="9">
        <v>510.9</v>
      </c>
      <c r="M496" s="21">
        <v>998.77</v>
      </c>
      <c r="N496" s="5"/>
      <c r="O496" s="20">
        <v>120</v>
      </c>
      <c r="P496" s="8">
        <v>53</v>
      </c>
      <c r="Q496" s="20">
        <v>67</v>
      </c>
    </row>
    <row r="497" spans="1:17" ht="24" x14ac:dyDescent="0.2">
      <c r="A497" s="16" t="s">
        <v>2</v>
      </c>
      <c r="B497" s="16" t="s">
        <v>9109</v>
      </c>
      <c r="C497" s="17" t="s">
        <v>492</v>
      </c>
      <c r="D497" s="18" t="str">
        <f>VLOOKUP(C497,[2]итоговая!$C$6:$H$1018,4,FALSE)</f>
        <v>Аварийный резерв</v>
      </c>
      <c r="E497" s="26">
        <f>J497-L497</f>
        <v>483.33</v>
      </c>
      <c r="F497" s="26">
        <f>N497-P497</f>
        <v>58</v>
      </c>
      <c r="G497" s="26" t="s">
        <v>9000</v>
      </c>
      <c r="H497" s="26" t="str">
        <f>VLOOKUP(C497,[2]итоговая!$C$6:$H$1018,6,FALSE)</f>
        <v>Аварийный резерв</v>
      </c>
      <c r="I497" s="18"/>
      <c r="J497" s="21">
        <v>500</v>
      </c>
      <c r="K497" s="5"/>
      <c r="L497" s="9">
        <v>16.670000000000002</v>
      </c>
      <c r="M497" s="21">
        <v>483.33</v>
      </c>
      <c r="N497" s="20">
        <v>60</v>
      </c>
      <c r="O497" s="5"/>
      <c r="P497" s="8">
        <v>2</v>
      </c>
      <c r="Q497" s="20">
        <v>58</v>
      </c>
    </row>
    <row r="498" spans="1:17" ht="24" x14ac:dyDescent="0.2">
      <c r="A498" s="16" t="s">
        <v>2</v>
      </c>
      <c r="B498" s="16" t="s">
        <v>9109</v>
      </c>
      <c r="C498" s="17" t="s">
        <v>493</v>
      </c>
      <c r="D498" s="18" t="s">
        <v>8995</v>
      </c>
      <c r="E498" s="18"/>
      <c r="F498" s="18"/>
      <c r="G498" s="18"/>
      <c r="H498" s="18"/>
      <c r="I498" s="18"/>
      <c r="J498" s="21">
        <v>70.92</v>
      </c>
      <c r="K498" s="5"/>
      <c r="L498" s="9">
        <v>70.92</v>
      </c>
      <c r="M498" s="5"/>
      <c r="N498" s="20">
        <v>0.7</v>
      </c>
      <c r="O498" s="5"/>
      <c r="P498" s="8">
        <v>0.7</v>
      </c>
      <c r="Q498" s="5"/>
    </row>
    <row r="499" spans="1:17" ht="24" x14ac:dyDescent="0.2">
      <c r="A499" s="16" t="s">
        <v>2</v>
      </c>
      <c r="B499" s="16" t="s">
        <v>9109</v>
      </c>
      <c r="C499" s="17" t="s">
        <v>494</v>
      </c>
      <c r="D499" s="18" t="s">
        <v>8995</v>
      </c>
      <c r="E499" s="18"/>
      <c r="F499" s="18"/>
      <c r="G499" s="18"/>
      <c r="H499" s="18"/>
      <c r="I499" s="18"/>
      <c r="J499" s="5"/>
      <c r="K499" s="21">
        <v>97</v>
      </c>
      <c r="L499" s="9">
        <v>97</v>
      </c>
      <c r="M499" s="5"/>
      <c r="N499" s="5"/>
      <c r="O499" s="20">
        <v>4</v>
      </c>
      <c r="P499" s="8">
        <v>4</v>
      </c>
      <c r="Q499" s="5"/>
    </row>
    <row r="500" spans="1:17" ht="24" x14ac:dyDescent="0.2">
      <c r="A500" s="16" t="s">
        <v>2</v>
      </c>
      <c r="B500" s="16" t="s">
        <v>9109</v>
      </c>
      <c r="C500" s="17" t="s">
        <v>495</v>
      </c>
      <c r="D500" s="18" t="s">
        <v>8995</v>
      </c>
      <c r="E500" s="18"/>
      <c r="F500" s="18"/>
      <c r="G500" s="18"/>
      <c r="H500" s="18"/>
      <c r="I500" s="18"/>
      <c r="J500" s="5"/>
      <c r="K500" s="19">
        <v>1004.67</v>
      </c>
      <c r="L500" s="9">
        <v>867.17</v>
      </c>
      <c r="M500" s="21">
        <v>137.5</v>
      </c>
      <c r="N500" s="5"/>
      <c r="O500" s="20">
        <v>44</v>
      </c>
      <c r="P500" s="8">
        <v>38</v>
      </c>
      <c r="Q500" s="20">
        <v>6</v>
      </c>
    </row>
    <row r="501" spans="1:17" ht="24" x14ac:dyDescent="0.2">
      <c r="A501" s="16" t="s">
        <v>2</v>
      </c>
      <c r="B501" s="16" t="s">
        <v>9109</v>
      </c>
      <c r="C501" s="17" t="s">
        <v>496</v>
      </c>
      <c r="D501" s="18" t="str">
        <f>VLOOKUP(C501,[2]итоговая!$C$6:$H$1018,4,FALSE)</f>
        <v>Аварийный резерв</v>
      </c>
      <c r="E501" s="26">
        <f t="shared" ref="E501:E503" si="44">J501-L501</f>
        <v>473.59</v>
      </c>
      <c r="F501" s="26">
        <f t="shared" ref="F501:F503" si="45">N501-P501</f>
        <v>4.5</v>
      </c>
      <c r="G501" s="26" t="s">
        <v>9000</v>
      </c>
      <c r="H501" s="26" t="str">
        <f>VLOOKUP(C501,[2]итоговая!$C$6:$H$1018,6,FALSE)</f>
        <v>Аварийный резерв</v>
      </c>
      <c r="I501" s="18"/>
      <c r="J501" s="21">
        <v>473.59</v>
      </c>
      <c r="K501" s="5"/>
      <c r="L501" s="6"/>
      <c r="M501" s="21">
        <v>473.59</v>
      </c>
      <c r="N501" s="20">
        <v>4.5</v>
      </c>
      <c r="O501" s="5"/>
      <c r="P501" s="6"/>
      <c r="Q501" s="20">
        <v>4.5</v>
      </c>
    </row>
    <row r="502" spans="1:17" ht="24" x14ac:dyDescent="0.2">
      <c r="A502" s="16" t="s">
        <v>2</v>
      </c>
      <c r="B502" s="16" t="s">
        <v>9109</v>
      </c>
      <c r="C502" s="17" t="s">
        <v>497</v>
      </c>
      <c r="D502" s="18" t="str">
        <f>VLOOKUP(C502,[2]итоговая!$C$6:$H$1018,4,FALSE)</f>
        <v>Аварийный резерв</v>
      </c>
      <c r="E502" s="26">
        <f t="shared" si="44"/>
        <v>2015.83</v>
      </c>
      <c r="F502" s="26">
        <f t="shared" si="45"/>
        <v>59</v>
      </c>
      <c r="G502" s="26" t="s">
        <v>9000</v>
      </c>
      <c r="H502" s="26" t="str">
        <f>VLOOKUP(C502,[2]итоговая!$C$6:$H$1018,6,FALSE)</f>
        <v>Аварийный резерв</v>
      </c>
      <c r="I502" s="18"/>
      <c r="J502" s="19">
        <v>2655.56</v>
      </c>
      <c r="K502" s="5"/>
      <c r="L502" s="9">
        <v>639.73</v>
      </c>
      <c r="M502" s="19">
        <v>2015.83</v>
      </c>
      <c r="N502" s="20">
        <v>72</v>
      </c>
      <c r="O502" s="5"/>
      <c r="P502" s="8">
        <v>13</v>
      </c>
      <c r="Q502" s="20">
        <v>59</v>
      </c>
    </row>
    <row r="503" spans="1:17" ht="24" x14ac:dyDescent="0.2">
      <c r="A503" s="16" t="s">
        <v>2</v>
      </c>
      <c r="B503" s="16" t="s">
        <v>9109</v>
      </c>
      <c r="C503" s="17" t="s">
        <v>498</v>
      </c>
      <c r="D503" s="18" t="str">
        <f>VLOOKUP(C503,[2]итоговая!$C$6:$H$1018,4,FALSE)</f>
        <v>Аварийный резерв</v>
      </c>
      <c r="E503" s="26">
        <f t="shared" si="44"/>
        <v>97.170000000000016</v>
      </c>
      <c r="F503" s="26">
        <f t="shared" si="45"/>
        <v>0.95</v>
      </c>
      <c r="G503" s="26" t="s">
        <v>9000</v>
      </c>
      <c r="H503" s="26" t="str">
        <f>VLOOKUP(C503,[2]итоговая!$C$6:$H$1018,6,FALSE)</f>
        <v>Аварийный резерв</v>
      </c>
      <c r="I503" s="18"/>
      <c r="J503" s="21">
        <v>153.43</v>
      </c>
      <c r="K503" s="5"/>
      <c r="L503" s="9">
        <v>56.26</v>
      </c>
      <c r="M503" s="21">
        <v>97.17</v>
      </c>
      <c r="N503" s="20">
        <v>1.5</v>
      </c>
      <c r="O503" s="5"/>
      <c r="P503" s="8">
        <v>0.55000000000000004</v>
      </c>
      <c r="Q503" s="20">
        <v>0.95</v>
      </c>
    </row>
    <row r="504" spans="1:17" ht="24" x14ac:dyDescent="0.2">
      <c r="A504" s="16" t="s">
        <v>2</v>
      </c>
      <c r="B504" s="16" t="s">
        <v>9109</v>
      </c>
      <c r="C504" s="17" t="s">
        <v>499</v>
      </c>
      <c r="D504" s="18" t="s">
        <v>8995</v>
      </c>
      <c r="E504" s="18"/>
      <c r="F504" s="18"/>
      <c r="G504" s="18"/>
      <c r="H504" s="18"/>
      <c r="I504" s="18"/>
      <c r="J504" s="5"/>
      <c r="K504" s="19">
        <v>2425</v>
      </c>
      <c r="L504" s="7">
        <v>2425</v>
      </c>
      <c r="M504" s="5"/>
      <c r="N504" s="5"/>
      <c r="O504" s="20">
        <v>60</v>
      </c>
      <c r="P504" s="8">
        <v>60</v>
      </c>
      <c r="Q504" s="5"/>
    </row>
    <row r="505" spans="1:17" ht="24" x14ac:dyDescent="0.2">
      <c r="A505" s="16" t="s">
        <v>2</v>
      </c>
      <c r="B505" s="16" t="s">
        <v>9109</v>
      </c>
      <c r="C505" s="17" t="s">
        <v>500</v>
      </c>
      <c r="D505" s="18" t="s">
        <v>8995</v>
      </c>
      <c r="E505" s="18"/>
      <c r="F505" s="18"/>
      <c r="G505" s="18"/>
      <c r="H505" s="18"/>
      <c r="I505" s="18"/>
      <c r="J505" s="5"/>
      <c r="K505" s="21">
        <v>825</v>
      </c>
      <c r="L505" s="9">
        <v>220</v>
      </c>
      <c r="M505" s="21">
        <v>605</v>
      </c>
      <c r="N505" s="5"/>
      <c r="O505" s="20">
        <v>60</v>
      </c>
      <c r="P505" s="8">
        <v>16</v>
      </c>
      <c r="Q505" s="20">
        <v>44</v>
      </c>
    </row>
    <row r="506" spans="1:17" ht="24" x14ac:dyDescent="0.2">
      <c r="A506" s="16" t="s">
        <v>2</v>
      </c>
      <c r="B506" s="16" t="s">
        <v>9109</v>
      </c>
      <c r="C506" s="17" t="s">
        <v>501</v>
      </c>
      <c r="D506" s="18" t="str">
        <f>VLOOKUP(C506,[2]итоговая!$C$6:$H$1018,4,FALSE)</f>
        <v>Аварийный резерв</v>
      </c>
      <c r="E506" s="26">
        <f t="shared" ref="E506:E507" si="46">J506-L506</f>
        <v>402.5</v>
      </c>
      <c r="F506" s="26">
        <f t="shared" ref="F506:F507" si="47">N506-P506</f>
        <v>7</v>
      </c>
      <c r="G506" s="26" t="s">
        <v>9000</v>
      </c>
      <c r="H506" s="26" t="str">
        <f>VLOOKUP(C506,[2]итоговая!$C$6:$H$1018,6,FALSE)</f>
        <v>Аварийный резерв</v>
      </c>
      <c r="I506" s="18"/>
      <c r="J506" s="21">
        <v>977.5</v>
      </c>
      <c r="K506" s="5"/>
      <c r="L506" s="9">
        <v>575</v>
      </c>
      <c r="M506" s="21">
        <v>402.5</v>
      </c>
      <c r="N506" s="20">
        <v>17</v>
      </c>
      <c r="O506" s="5"/>
      <c r="P506" s="8">
        <v>10</v>
      </c>
      <c r="Q506" s="20">
        <v>7</v>
      </c>
    </row>
    <row r="507" spans="1:17" ht="24" x14ac:dyDescent="0.2">
      <c r="A507" s="16" t="s">
        <v>2</v>
      </c>
      <c r="B507" s="16" t="s">
        <v>9109</v>
      </c>
      <c r="C507" s="17" t="s">
        <v>502</v>
      </c>
      <c r="D507" s="18" t="str">
        <f>VLOOKUP(C507,[2]итоговая!$C$6:$H$1018,4,FALSE)</f>
        <v>Аварийный резерв</v>
      </c>
      <c r="E507" s="26">
        <f t="shared" si="46"/>
        <v>449.34000000000003</v>
      </c>
      <c r="F507" s="26">
        <f t="shared" si="47"/>
        <v>5</v>
      </c>
      <c r="G507" s="26" t="s">
        <v>9000</v>
      </c>
      <c r="H507" s="26" t="str">
        <f>VLOOKUP(C507,[2]итоговая!$C$6:$H$1018,6,FALSE)</f>
        <v>Аварийный резерв</v>
      </c>
      <c r="I507" s="18"/>
      <c r="J507" s="21">
        <v>718.94</v>
      </c>
      <c r="K507" s="5"/>
      <c r="L507" s="9">
        <v>269.60000000000002</v>
      </c>
      <c r="M507" s="21">
        <v>449.34</v>
      </c>
      <c r="N507" s="20">
        <v>8</v>
      </c>
      <c r="O507" s="5"/>
      <c r="P507" s="8">
        <v>3</v>
      </c>
      <c r="Q507" s="20">
        <v>5</v>
      </c>
    </row>
    <row r="508" spans="1:17" ht="24" x14ac:dyDescent="0.2">
      <c r="A508" s="16" t="s">
        <v>2</v>
      </c>
      <c r="B508" s="16" t="s">
        <v>9109</v>
      </c>
      <c r="C508" s="17" t="s">
        <v>503</v>
      </c>
      <c r="D508" s="18" t="s">
        <v>8995</v>
      </c>
      <c r="E508" s="18"/>
      <c r="F508" s="18"/>
      <c r="G508" s="18"/>
      <c r="H508" s="18"/>
      <c r="I508" s="18"/>
      <c r="J508" s="21">
        <v>166.67</v>
      </c>
      <c r="K508" s="21">
        <v>453.33</v>
      </c>
      <c r="L508" s="9">
        <v>620</v>
      </c>
      <c r="M508" s="5"/>
      <c r="N508" s="20">
        <v>4</v>
      </c>
      <c r="O508" s="20">
        <v>8</v>
      </c>
      <c r="P508" s="8">
        <v>12</v>
      </c>
      <c r="Q508" s="5"/>
    </row>
    <row r="509" spans="1:17" ht="24" x14ac:dyDescent="0.2">
      <c r="A509" s="16" t="s">
        <v>2</v>
      </c>
      <c r="B509" s="16" t="s">
        <v>9109</v>
      </c>
      <c r="C509" s="17" t="s">
        <v>504</v>
      </c>
      <c r="D509" s="18" t="s">
        <v>8995</v>
      </c>
      <c r="E509" s="18"/>
      <c r="F509" s="18"/>
      <c r="G509" s="18"/>
      <c r="H509" s="18"/>
      <c r="I509" s="18"/>
      <c r="J509" s="21">
        <v>168.33</v>
      </c>
      <c r="K509" s="5"/>
      <c r="L509" s="9">
        <v>168.33</v>
      </c>
      <c r="M509" s="5"/>
      <c r="N509" s="20">
        <v>4</v>
      </c>
      <c r="O509" s="5"/>
      <c r="P509" s="8">
        <v>4</v>
      </c>
      <c r="Q509" s="5"/>
    </row>
    <row r="510" spans="1:17" ht="24" x14ac:dyDescent="0.2">
      <c r="A510" s="16" t="s">
        <v>2</v>
      </c>
      <c r="B510" s="16" t="s">
        <v>9109</v>
      </c>
      <c r="C510" s="17" t="s">
        <v>505</v>
      </c>
      <c r="D510" s="18" t="s">
        <v>8995</v>
      </c>
      <c r="E510" s="18"/>
      <c r="F510" s="18"/>
      <c r="G510" s="18"/>
      <c r="H510" s="18"/>
      <c r="I510" s="18"/>
      <c r="J510" s="5"/>
      <c r="K510" s="21">
        <v>105</v>
      </c>
      <c r="L510" s="9">
        <v>105</v>
      </c>
      <c r="M510" s="5"/>
      <c r="N510" s="5"/>
      <c r="O510" s="20">
        <v>2</v>
      </c>
      <c r="P510" s="8">
        <v>2</v>
      </c>
      <c r="Q510" s="5"/>
    </row>
    <row r="511" spans="1:17" ht="24" x14ac:dyDescent="0.2">
      <c r="A511" s="16" t="s">
        <v>2</v>
      </c>
      <c r="B511" s="16" t="s">
        <v>9109</v>
      </c>
      <c r="C511" s="17" t="s">
        <v>506</v>
      </c>
      <c r="D511" s="18" t="str">
        <f>VLOOKUP(C511,[2]итоговая!$C$6:$H$1018,4,FALSE)</f>
        <v>Аварийный резерв</v>
      </c>
      <c r="E511" s="26">
        <f t="shared" ref="E511:E512" si="48">J511-L511</f>
        <v>227.5</v>
      </c>
      <c r="F511" s="26">
        <f t="shared" ref="F511:F512" si="49">N511-P511</f>
        <v>2</v>
      </c>
      <c r="G511" s="26" t="s">
        <v>9000</v>
      </c>
      <c r="H511" s="26" t="str">
        <f>VLOOKUP(C511,[2]итоговая!$C$6:$H$1018,6,FALSE)</f>
        <v>Аварийный резерв</v>
      </c>
      <c r="I511" s="18"/>
      <c r="J511" s="21">
        <v>227.5</v>
      </c>
      <c r="K511" s="5"/>
      <c r="L511" s="6"/>
      <c r="M511" s="21">
        <v>227.5</v>
      </c>
      <c r="N511" s="20">
        <v>2</v>
      </c>
      <c r="O511" s="5"/>
      <c r="P511" s="6"/>
      <c r="Q511" s="20">
        <v>2</v>
      </c>
    </row>
    <row r="512" spans="1:17" ht="24" x14ac:dyDescent="0.2">
      <c r="A512" s="16" t="s">
        <v>2</v>
      </c>
      <c r="B512" s="16" t="s">
        <v>9109</v>
      </c>
      <c r="C512" s="17" t="s">
        <v>507</v>
      </c>
      <c r="D512" s="18" t="str">
        <f>VLOOKUP(C512,[2]итоговая!$C$6:$H$1018,4,FALSE)</f>
        <v>Аварийный резерв</v>
      </c>
      <c r="E512" s="26">
        <f t="shared" si="48"/>
        <v>144.51</v>
      </c>
      <c r="F512" s="26">
        <f t="shared" si="49"/>
        <v>4</v>
      </c>
      <c r="G512" s="26" t="s">
        <v>9000</v>
      </c>
      <c r="H512" s="26" t="str">
        <f>VLOOKUP(C512,[2]итоговая!$C$6:$H$1018,6,FALSE)</f>
        <v>Аварийный резерв</v>
      </c>
      <c r="I512" s="18"/>
      <c r="J512" s="21">
        <v>216.76</v>
      </c>
      <c r="K512" s="5"/>
      <c r="L512" s="9">
        <v>72.25</v>
      </c>
      <c r="M512" s="21">
        <v>144.51</v>
      </c>
      <c r="N512" s="20">
        <v>6</v>
      </c>
      <c r="O512" s="5"/>
      <c r="P512" s="8">
        <v>2</v>
      </c>
      <c r="Q512" s="20">
        <v>4</v>
      </c>
    </row>
    <row r="513" spans="1:18" ht="24" x14ac:dyDescent="0.2">
      <c r="A513" s="16" t="s">
        <v>2</v>
      </c>
      <c r="B513" s="16" t="s">
        <v>9109</v>
      </c>
      <c r="C513" s="17" t="s">
        <v>508</v>
      </c>
      <c r="D513" s="18" t="s">
        <v>8995</v>
      </c>
      <c r="E513" s="18"/>
      <c r="F513" s="18"/>
      <c r="G513" s="18"/>
      <c r="H513" s="18"/>
      <c r="I513" s="18"/>
      <c r="J513" s="21">
        <v>151.38999999999999</v>
      </c>
      <c r="K513" s="5"/>
      <c r="L513" s="9">
        <v>151.38999999999999</v>
      </c>
      <c r="M513" s="5"/>
      <c r="N513" s="20">
        <v>1</v>
      </c>
      <c r="O513" s="5"/>
      <c r="P513" s="8">
        <v>1</v>
      </c>
      <c r="Q513" s="5"/>
    </row>
    <row r="514" spans="1:18" ht="24" x14ac:dyDescent="0.2">
      <c r="A514" s="16" t="s">
        <v>2</v>
      </c>
      <c r="B514" s="16" t="s">
        <v>9109</v>
      </c>
      <c r="C514" s="17" t="s">
        <v>509</v>
      </c>
      <c r="D514" s="18" t="str">
        <f>VLOOKUP(C514,[2]итоговая!$C$6:$H$1018,4,FALSE)</f>
        <v>Аварийный резерв</v>
      </c>
      <c r="E514" s="26">
        <f t="shared" ref="E514:E515" si="50">J514-L514</f>
        <v>385.57</v>
      </c>
      <c r="F514" s="26">
        <f t="shared" ref="F514:F515" si="51">N514-P514</f>
        <v>3.5</v>
      </c>
      <c r="G514" s="26" t="s">
        <v>9000</v>
      </c>
      <c r="H514" s="26" t="str">
        <f>VLOOKUP(C514,[2]итоговая!$C$6:$H$1018,6,FALSE)</f>
        <v>Аварийный резерв</v>
      </c>
      <c r="I514" s="18"/>
      <c r="J514" s="21">
        <v>440.65</v>
      </c>
      <c r="K514" s="5"/>
      <c r="L514" s="9">
        <v>55.08</v>
      </c>
      <c r="M514" s="21">
        <v>385.57</v>
      </c>
      <c r="N514" s="20">
        <v>4</v>
      </c>
      <c r="O514" s="5"/>
      <c r="P514" s="8">
        <v>0.5</v>
      </c>
      <c r="Q514" s="20">
        <v>3.5</v>
      </c>
    </row>
    <row r="515" spans="1:18" ht="24" x14ac:dyDescent="0.2">
      <c r="A515" s="16" t="s">
        <v>2</v>
      </c>
      <c r="B515" s="16" t="s">
        <v>9109</v>
      </c>
      <c r="C515" s="17" t="s">
        <v>510</v>
      </c>
      <c r="D515" s="18" t="str">
        <f>VLOOKUP(C515,[2]итоговая!$C$6:$H$1018,4,FALSE)</f>
        <v>НВЛ и НЛ</v>
      </c>
      <c r="E515" s="26">
        <f t="shared" si="50"/>
        <v>2033.44</v>
      </c>
      <c r="F515" s="26">
        <f t="shared" si="51"/>
        <v>3</v>
      </c>
      <c r="G515" s="26" t="s">
        <v>9000</v>
      </c>
      <c r="H515" s="26" t="str">
        <f>VLOOKUP(C515,[2]итоговая!$C$6:$H$1018,6,FALSE)</f>
        <v>отсутствие необходимости</v>
      </c>
      <c r="I515" s="18"/>
      <c r="J515" s="19">
        <v>2033.44</v>
      </c>
      <c r="K515" s="5"/>
      <c r="L515" s="6"/>
      <c r="M515" s="19">
        <v>2033.44</v>
      </c>
      <c r="N515" s="20">
        <v>3</v>
      </c>
      <c r="O515" s="5"/>
      <c r="P515" s="6"/>
      <c r="Q515" s="20">
        <v>3</v>
      </c>
      <c r="R515" s="76" t="str">
        <f>VLOOKUP(C515,[3]НВЛ!$E$17:$Y$197,21,FALSE)</f>
        <v>списание</v>
      </c>
    </row>
    <row r="516" spans="1:18" ht="24" x14ac:dyDescent="0.2">
      <c r="A516" s="16" t="s">
        <v>2</v>
      </c>
      <c r="B516" s="16" t="s">
        <v>9109</v>
      </c>
      <c r="C516" s="17" t="s">
        <v>511</v>
      </c>
      <c r="D516" s="18" t="s">
        <v>8995</v>
      </c>
      <c r="E516" s="18"/>
      <c r="F516" s="18"/>
      <c r="G516" s="18"/>
      <c r="H516" s="18"/>
      <c r="I516" s="18"/>
      <c r="J516" s="5"/>
      <c r="K516" s="21">
        <v>250</v>
      </c>
      <c r="L516" s="9">
        <v>65</v>
      </c>
      <c r="M516" s="21">
        <v>185</v>
      </c>
      <c r="N516" s="5"/>
      <c r="O516" s="20">
        <v>100</v>
      </c>
      <c r="P516" s="8">
        <v>26</v>
      </c>
      <c r="Q516" s="20">
        <v>74</v>
      </c>
    </row>
    <row r="517" spans="1:18" ht="24" x14ac:dyDescent="0.2">
      <c r="A517" s="16" t="s">
        <v>2</v>
      </c>
      <c r="B517" s="16" t="s">
        <v>9109</v>
      </c>
      <c r="C517" s="17" t="s">
        <v>512</v>
      </c>
      <c r="D517" s="18" t="s">
        <v>8995</v>
      </c>
      <c r="E517" s="18"/>
      <c r="F517" s="18"/>
      <c r="G517" s="18"/>
      <c r="H517" s="18"/>
      <c r="I517" s="18"/>
      <c r="J517" s="5"/>
      <c r="K517" s="21">
        <v>625</v>
      </c>
      <c r="L517" s="9">
        <v>625</v>
      </c>
      <c r="M517" s="5"/>
      <c r="N517" s="5"/>
      <c r="O517" s="20">
        <v>50</v>
      </c>
      <c r="P517" s="8">
        <v>50</v>
      </c>
      <c r="Q517" s="5"/>
    </row>
    <row r="518" spans="1:18" ht="24" x14ac:dyDescent="0.2">
      <c r="A518" s="16" t="s">
        <v>2</v>
      </c>
      <c r="B518" s="16" t="s">
        <v>9109</v>
      </c>
      <c r="C518" s="17" t="s">
        <v>513</v>
      </c>
      <c r="D518" s="18" t="s">
        <v>8995</v>
      </c>
      <c r="E518" s="18"/>
      <c r="F518" s="18"/>
      <c r="G518" s="18"/>
      <c r="H518" s="18"/>
      <c r="I518" s="18"/>
      <c r="J518" s="21">
        <v>83.2</v>
      </c>
      <c r="K518" s="5"/>
      <c r="L518" s="9">
        <v>83.2</v>
      </c>
      <c r="M518" s="5"/>
      <c r="N518" s="20">
        <v>1</v>
      </c>
      <c r="O518" s="5"/>
      <c r="P518" s="8">
        <v>1</v>
      </c>
      <c r="Q518" s="5"/>
    </row>
    <row r="519" spans="1:18" ht="24" x14ac:dyDescent="0.2">
      <c r="A519" s="16" t="s">
        <v>2</v>
      </c>
      <c r="B519" s="16" t="s">
        <v>9109</v>
      </c>
      <c r="C519" s="17" t="s">
        <v>514</v>
      </c>
      <c r="D519" s="18" t="s">
        <v>8995</v>
      </c>
      <c r="E519" s="18"/>
      <c r="F519" s="18"/>
      <c r="G519" s="18"/>
      <c r="H519" s="18"/>
      <c r="I519" s="18"/>
      <c r="J519" s="5"/>
      <c r="K519" s="21">
        <v>875</v>
      </c>
      <c r="L519" s="9">
        <v>875</v>
      </c>
      <c r="M519" s="5"/>
      <c r="N519" s="5"/>
      <c r="O519" s="20">
        <v>8</v>
      </c>
      <c r="P519" s="8">
        <v>8</v>
      </c>
      <c r="Q519" s="5"/>
    </row>
    <row r="520" spans="1:18" ht="24" x14ac:dyDescent="0.2">
      <c r="A520" s="16" t="s">
        <v>2</v>
      </c>
      <c r="B520" s="16" t="s">
        <v>9109</v>
      </c>
      <c r="C520" s="17" t="s">
        <v>515</v>
      </c>
      <c r="D520" s="18" t="s">
        <v>8995</v>
      </c>
      <c r="E520" s="18"/>
      <c r="F520" s="18"/>
      <c r="G520" s="18"/>
      <c r="H520" s="18"/>
      <c r="I520" s="18"/>
      <c r="J520" s="5"/>
      <c r="K520" s="19">
        <v>1116.67</v>
      </c>
      <c r="L520" s="7">
        <v>1116.67</v>
      </c>
      <c r="M520" s="5"/>
      <c r="N520" s="5"/>
      <c r="O520" s="20">
        <v>20</v>
      </c>
      <c r="P520" s="8">
        <v>20</v>
      </c>
      <c r="Q520" s="5"/>
    </row>
    <row r="521" spans="1:18" ht="24" x14ac:dyDescent="0.2">
      <c r="A521" s="16" t="s">
        <v>2</v>
      </c>
      <c r="B521" s="16" t="s">
        <v>9109</v>
      </c>
      <c r="C521" s="17" t="s">
        <v>516</v>
      </c>
      <c r="D521" s="18" t="str">
        <f>VLOOKUP(C521,[2]итоговая!$C$6:$H$1018,4,FALSE)</f>
        <v>Аварийный резерв</v>
      </c>
      <c r="E521" s="26">
        <f>J521-L521</f>
        <v>567.71</v>
      </c>
      <c r="F521" s="26">
        <f>N521-P521</f>
        <v>1</v>
      </c>
      <c r="G521" s="26" t="s">
        <v>9000</v>
      </c>
      <c r="H521" s="26" t="str">
        <f>VLOOKUP(C521,[2]итоговая!$C$6:$H$1018,6,FALSE)</f>
        <v>Аварийный резерв</v>
      </c>
      <c r="I521" s="18"/>
      <c r="J521" s="19">
        <v>6244.83</v>
      </c>
      <c r="K521" s="5"/>
      <c r="L521" s="7">
        <v>5677.12</v>
      </c>
      <c r="M521" s="21">
        <v>567.71</v>
      </c>
      <c r="N521" s="20">
        <v>11</v>
      </c>
      <c r="O521" s="5"/>
      <c r="P521" s="8">
        <v>10</v>
      </c>
      <c r="Q521" s="20">
        <v>1</v>
      </c>
    </row>
    <row r="522" spans="1:18" ht="24" x14ac:dyDescent="0.2">
      <c r="A522" s="16" t="s">
        <v>2</v>
      </c>
      <c r="B522" s="16" t="s">
        <v>9109</v>
      </c>
      <c r="C522" s="17" t="s">
        <v>517</v>
      </c>
      <c r="D522" s="18" t="s">
        <v>8995</v>
      </c>
      <c r="E522" s="18"/>
      <c r="F522" s="18"/>
      <c r="G522" s="18"/>
      <c r="H522" s="18"/>
      <c r="I522" s="18"/>
      <c r="J522" s="5"/>
      <c r="K522" s="19">
        <v>2532</v>
      </c>
      <c r="L522" s="7">
        <v>2532</v>
      </c>
      <c r="M522" s="5"/>
      <c r="N522" s="5"/>
      <c r="O522" s="20">
        <v>2</v>
      </c>
      <c r="P522" s="8">
        <v>2</v>
      </c>
      <c r="Q522" s="5"/>
    </row>
    <row r="523" spans="1:18" ht="24" x14ac:dyDescent="0.2">
      <c r="A523" s="16" t="s">
        <v>2</v>
      </c>
      <c r="B523" s="16" t="s">
        <v>9109</v>
      </c>
      <c r="C523" s="17" t="s">
        <v>518</v>
      </c>
      <c r="D523" s="18" t="str">
        <f>VLOOKUP(C523,[2]итоговая!$C$6:$H$1018,4,FALSE)</f>
        <v>Аварийный резерв</v>
      </c>
      <c r="E523" s="26">
        <f>J523-L523</f>
        <v>698.45</v>
      </c>
      <c r="F523" s="26">
        <f>N523-P523</f>
        <v>1</v>
      </c>
      <c r="G523" s="26" t="s">
        <v>9000</v>
      </c>
      <c r="H523" s="26" t="str">
        <f>VLOOKUP(C523,[2]итоговая!$C$6:$H$1018,6,FALSE)</f>
        <v>Аварийный резерв</v>
      </c>
      <c r="I523" s="18"/>
      <c r="J523" s="19">
        <v>1396.91</v>
      </c>
      <c r="K523" s="5"/>
      <c r="L523" s="9">
        <v>698.46</v>
      </c>
      <c r="M523" s="21">
        <v>698.45</v>
      </c>
      <c r="N523" s="20">
        <v>2</v>
      </c>
      <c r="O523" s="5"/>
      <c r="P523" s="8">
        <v>1</v>
      </c>
      <c r="Q523" s="20">
        <v>1</v>
      </c>
    </row>
    <row r="524" spans="1:18" ht="24" x14ac:dyDescent="0.2">
      <c r="A524" s="16" t="s">
        <v>2</v>
      </c>
      <c r="B524" s="16" t="s">
        <v>9109</v>
      </c>
      <c r="C524" s="17" t="s">
        <v>519</v>
      </c>
      <c r="D524" s="18" t="s">
        <v>8995</v>
      </c>
      <c r="E524" s="18"/>
      <c r="F524" s="18"/>
      <c r="G524" s="18"/>
      <c r="H524" s="18"/>
      <c r="I524" s="18"/>
      <c r="J524" s="5"/>
      <c r="K524" s="21">
        <v>833.33</v>
      </c>
      <c r="L524" s="9">
        <v>416.67</v>
      </c>
      <c r="M524" s="21">
        <v>416.66</v>
      </c>
      <c r="N524" s="5"/>
      <c r="O524" s="20">
        <v>4</v>
      </c>
      <c r="P524" s="8">
        <v>2</v>
      </c>
      <c r="Q524" s="20">
        <v>2</v>
      </c>
    </row>
    <row r="525" spans="1:18" ht="24" x14ac:dyDescent="0.2">
      <c r="A525" s="16" t="s">
        <v>2</v>
      </c>
      <c r="B525" s="16" t="s">
        <v>9109</v>
      </c>
      <c r="C525" s="17" t="s">
        <v>520</v>
      </c>
      <c r="D525" s="18" t="s">
        <v>8995</v>
      </c>
      <c r="E525" s="18"/>
      <c r="F525" s="18"/>
      <c r="G525" s="18"/>
      <c r="H525" s="18"/>
      <c r="I525" s="18"/>
      <c r="J525" s="5"/>
      <c r="K525" s="21">
        <v>450.83</v>
      </c>
      <c r="L525" s="9">
        <v>450.83</v>
      </c>
      <c r="M525" s="5"/>
      <c r="N525" s="5"/>
      <c r="O525" s="20">
        <v>1</v>
      </c>
      <c r="P525" s="8">
        <v>1</v>
      </c>
      <c r="Q525" s="5"/>
    </row>
    <row r="526" spans="1:18" ht="24" x14ac:dyDescent="0.2">
      <c r="A526" s="16" t="s">
        <v>2</v>
      </c>
      <c r="B526" s="16" t="s">
        <v>9109</v>
      </c>
      <c r="C526" s="17" t="s">
        <v>521</v>
      </c>
      <c r="D526" s="18" t="s">
        <v>8995</v>
      </c>
      <c r="E526" s="18"/>
      <c r="F526" s="18"/>
      <c r="G526" s="18"/>
      <c r="H526" s="18"/>
      <c r="I526" s="18"/>
      <c r="J526" s="21">
        <v>562.5</v>
      </c>
      <c r="K526" s="5"/>
      <c r="L526" s="9">
        <v>562.5</v>
      </c>
      <c r="M526" s="5"/>
      <c r="N526" s="20">
        <v>10</v>
      </c>
      <c r="O526" s="5"/>
      <c r="P526" s="8">
        <v>10</v>
      </c>
      <c r="Q526" s="5"/>
    </row>
    <row r="527" spans="1:18" ht="24" x14ac:dyDescent="0.2">
      <c r="A527" s="16" t="s">
        <v>2</v>
      </c>
      <c r="B527" s="16" t="s">
        <v>9109</v>
      </c>
      <c r="C527" s="17" t="s">
        <v>522</v>
      </c>
      <c r="D527" s="18" t="s">
        <v>8995</v>
      </c>
      <c r="E527" s="18"/>
      <c r="F527" s="18"/>
      <c r="G527" s="18"/>
      <c r="H527" s="18"/>
      <c r="I527" s="18"/>
      <c r="J527" s="5"/>
      <c r="K527" s="21">
        <v>633.33000000000004</v>
      </c>
      <c r="L527" s="9">
        <v>126.67</v>
      </c>
      <c r="M527" s="21">
        <v>506.66</v>
      </c>
      <c r="N527" s="5"/>
      <c r="O527" s="20">
        <v>10</v>
      </c>
      <c r="P527" s="8">
        <v>2</v>
      </c>
      <c r="Q527" s="20">
        <v>8</v>
      </c>
    </row>
    <row r="528" spans="1:18" ht="24" x14ac:dyDescent="0.2">
      <c r="A528" s="16" t="s">
        <v>2</v>
      </c>
      <c r="B528" s="16" t="s">
        <v>9109</v>
      </c>
      <c r="C528" s="17" t="s">
        <v>523</v>
      </c>
      <c r="D528" s="18" t="s">
        <v>8995</v>
      </c>
      <c r="E528" s="18"/>
      <c r="F528" s="18"/>
      <c r="G528" s="18"/>
      <c r="H528" s="18"/>
      <c r="I528" s="18"/>
      <c r="J528" s="5"/>
      <c r="K528" s="21">
        <v>54.6</v>
      </c>
      <c r="L528" s="9">
        <v>54.6</v>
      </c>
      <c r="M528" s="5"/>
      <c r="N528" s="5"/>
      <c r="O528" s="20">
        <v>8</v>
      </c>
      <c r="P528" s="8">
        <v>8</v>
      </c>
      <c r="Q528" s="5"/>
    </row>
    <row r="529" spans="1:18" ht="24" x14ac:dyDescent="0.2">
      <c r="A529" s="16" t="s">
        <v>2</v>
      </c>
      <c r="B529" s="16" t="s">
        <v>9109</v>
      </c>
      <c r="C529" s="17" t="s">
        <v>524</v>
      </c>
      <c r="D529" s="18" t="str">
        <f>VLOOKUP(C529,[2]итоговая!$C$6:$H$1018,4,FALSE)</f>
        <v>Аварийный резерв</v>
      </c>
      <c r="E529" s="26">
        <f>J529-L529</f>
        <v>22020.34</v>
      </c>
      <c r="F529" s="26">
        <f>N529-P529</f>
        <v>4</v>
      </c>
      <c r="G529" s="26" t="s">
        <v>9000</v>
      </c>
      <c r="H529" s="26" t="str">
        <f>VLOOKUP(C529,[2]итоговая!$C$6:$H$1018,6,FALSE)</f>
        <v>Аварийный резерв</v>
      </c>
      <c r="I529" s="18"/>
      <c r="J529" s="19">
        <v>22020.34</v>
      </c>
      <c r="K529" s="5"/>
      <c r="L529" s="6"/>
      <c r="M529" s="19">
        <v>22020.34</v>
      </c>
      <c r="N529" s="20">
        <v>4</v>
      </c>
      <c r="O529" s="5"/>
      <c r="P529" s="6"/>
      <c r="Q529" s="20">
        <v>4</v>
      </c>
    </row>
    <row r="530" spans="1:18" ht="24" x14ac:dyDescent="0.2">
      <c r="A530" s="16" t="s">
        <v>2</v>
      </c>
      <c r="B530" s="16" t="s">
        <v>9109</v>
      </c>
      <c r="C530" s="17" t="s">
        <v>525</v>
      </c>
      <c r="D530" s="18" t="s">
        <v>8995</v>
      </c>
      <c r="E530" s="18"/>
      <c r="F530" s="18"/>
      <c r="G530" s="18"/>
      <c r="H530" s="18"/>
      <c r="I530" s="18"/>
      <c r="J530" s="5"/>
      <c r="K530" s="21">
        <v>88.35</v>
      </c>
      <c r="L530" s="9">
        <v>88.35</v>
      </c>
      <c r="M530" s="5"/>
      <c r="N530" s="5"/>
      <c r="O530" s="20">
        <v>2</v>
      </c>
      <c r="P530" s="8">
        <v>2</v>
      </c>
      <c r="Q530" s="5"/>
    </row>
    <row r="531" spans="1:18" ht="24" x14ac:dyDescent="0.2">
      <c r="A531" s="16" t="s">
        <v>2</v>
      </c>
      <c r="B531" s="16" t="s">
        <v>9109</v>
      </c>
      <c r="C531" s="17" t="s">
        <v>526</v>
      </c>
      <c r="D531" s="18" t="s">
        <v>8995</v>
      </c>
      <c r="E531" s="18"/>
      <c r="F531" s="18"/>
      <c r="G531" s="18"/>
      <c r="H531" s="18"/>
      <c r="I531" s="18"/>
      <c r="J531" s="5"/>
      <c r="K531" s="19">
        <v>1732.5</v>
      </c>
      <c r="L531" s="7">
        <v>1732.5</v>
      </c>
      <c r="M531" s="5"/>
      <c r="N531" s="5"/>
      <c r="O531" s="20">
        <v>3</v>
      </c>
      <c r="P531" s="8">
        <v>3</v>
      </c>
      <c r="Q531" s="5"/>
    </row>
    <row r="532" spans="1:18" ht="24" x14ac:dyDescent="0.2">
      <c r="A532" s="16" t="s">
        <v>2</v>
      </c>
      <c r="B532" s="16" t="s">
        <v>9109</v>
      </c>
      <c r="C532" s="17" t="s">
        <v>527</v>
      </c>
      <c r="D532" s="18" t="str">
        <f>VLOOKUP(C532,[2]итоговая!$C$6:$H$1018,4,FALSE)</f>
        <v>Аварийный резерв</v>
      </c>
      <c r="E532" s="26">
        <f>J532-L532</f>
        <v>980.59</v>
      </c>
      <c r="F532" s="26">
        <f>N532-P532</f>
        <v>6</v>
      </c>
      <c r="G532" s="26" t="s">
        <v>9000</v>
      </c>
      <c r="H532" s="26" t="str">
        <f>VLOOKUP(C532,[2]итоговая!$C$6:$H$1018,6,FALSE)</f>
        <v>Аварийный резерв</v>
      </c>
      <c r="I532" s="18">
        <f>VLOOKUP(C532,[4]НВЛ!$E$15:$I$68,5,FALSE)</f>
        <v>980.59</v>
      </c>
      <c r="J532" s="21">
        <v>980.59</v>
      </c>
      <c r="K532" s="5"/>
      <c r="L532" s="6"/>
      <c r="M532" s="21">
        <v>980.59</v>
      </c>
      <c r="N532" s="20">
        <v>6</v>
      </c>
      <c r="O532" s="5"/>
      <c r="P532" s="6"/>
      <c r="Q532" s="20">
        <v>6</v>
      </c>
    </row>
    <row r="533" spans="1:18" ht="24" x14ac:dyDescent="0.2">
      <c r="A533" s="16" t="s">
        <v>2</v>
      </c>
      <c r="B533" s="16" t="s">
        <v>9109</v>
      </c>
      <c r="C533" s="17" t="s">
        <v>528</v>
      </c>
      <c r="D533" s="18" t="s">
        <v>8995</v>
      </c>
      <c r="E533" s="18"/>
      <c r="F533" s="18"/>
      <c r="G533" s="18"/>
      <c r="H533" s="18"/>
      <c r="I533" s="18"/>
      <c r="J533" s="21">
        <v>175.47</v>
      </c>
      <c r="K533" s="5"/>
      <c r="L533" s="9">
        <v>175.47</v>
      </c>
      <c r="M533" s="5"/>
      <c r="N533" s="20">
        <v>4</v>
      </c>
      <c r="O533" s="5"/>
      <c r="P533" s="8">
        <v>4</v>
      </c>
      <c r="Q533" s="5"/>
    </row>
    <row r="534" spans="1:18" ht="24" x14ac:dyDescent="0.2">
      <c r="A534" s="16" t="s">
        <v>2</v>
      </c>
      <c r="B534" s="16" t="s">
        <v>9109</v>
      </c>
      <c r="C534" s="17" t="s">
        <v>529</v>
      </c>
      <c r="D534" s="18" t="str">
        <f>VLOOKUP(C534,[2]итоговая!$C$6:$H$1018,4,FALSE)</f>
        <v>Аварийный резерв</v>
      </c>
      <c r="E534" s="26">
        <f>J534-L534</f>
        <v>19.7</v>
      </c>
      <c r="F534" s="26">
        <f>N534-P534</f>
        <v>2</v>
      </c>
      <c r="G534" s="26" t="s">
        <v>9000</v>
      </c>
      <c r="H534" s="26" t="str">
        <f>VLOOKUP(C534,[2]итоговая!$C$6:$H$1018,6,FALSE)</f>
        <v>Аварийный резерв</v>
      </c>
      <c r="I534" s="18"/>
      <c r="J534" s="21">
        <v>19.7</v>
      </c>
      <c r="K534" s="5"/>
      <c r="L534" s="6"/>
      <c r="M534" s="21">
        <v>19.7</v>
      </c>
      <c r="N534" s="20">
        <v>2</v>
      </c>
      <c r="O534" s="5"/>
      <c r="P534" s="6"/>
      <c r="Q534" s="20">
        <v>2</v>
      </c>
    </row>
    <row r="535" spans="1:18" ht="24" x14ac:dyDescent="0.2">
      <c r="A535" s="16" t="s">
        <v>2</v>
      </c>
      <c r="B535" s="16" t="s">
        <v>9109</v>
      </c>
      <c r="C535" s="17" t="s">
        <v>530</v>
      </c>
      <c r="D535" s="18" t="s">
        <v>8995</v>
      </c>
      <c r="E535" s="18"/>
      <c r="F535" s="18"/>
      <c r="G535" s="18"/>
      <c r="H535" s="18"/>
      <c r="I535" s="18"/>
      <c r="J535" s="5"/>
      <c r="K535" s="21">
        <v>170.83</v>
      </c>
      <c r="L535" s="9">
        <v>170.83</v>
      </c>
      <c r="M535" s="5"/>
      <c r="N535" s="5"/>
      <c r="O535" s="20">
        <v>10</v>
      </c>
      <c r="P535" s="8">
        <v>10</v>
      </c>
      <c r="Q535" s="5"/>
    </row>
    <row r="536" spans="1:18" ht="24" x14ac:dyDescent="0.2">
      <c r="A536" s="16" t="s">
        <v>2</v>
      </c>
      <c r="B536" s="16" t="s">
        <v>9109</v>
      </c>
      <c r="C536" s="17" t="s">
        <v>531</v>
      </c>
      <c r="D536" s="18" t="s">
        <v>9004</v>
      </c>
      <c r="E536" s="26">
        <f t="shared" ref="E536:E540" si="52">J536-L536</f>
        <v>337.5</v>
      </c>
      <c r="F536" s="26">
        <f t="shared" ref="F536:F540" si="53">N536-P536</f>
        <v>1</v>
      </c>
      <c r="G536" s="26" t="s">
        <v>9000</v>
      </c>
      <c r="H536" s="21" t="s">
        <v>9533</v>
      </c>
      <c r="I536" s="18"/>
      <c r="J536" s="19">
        <v>4050</v>
      </c>
      <c r="K536" s="19">
        <v>1408.33</v>
      </c>
      <c r="L536" s="7">
        <v>3712.5</v>
      </c>
      <c r="M536" s="19">
        <v>1745.83</v>
      </c>
      <c r="N536" s="20">
        <v>12</v>
      </c>
      <c r="O536" s="20">
        <v>10</v>
      </c>
      <c r="P536" s="8">
        <v>11</v>
      </c>
      <c r="Q536" s="20">
        <v>11</v>
      </c>
      <c r="R536" s="76" t="str">
        <f>VLOOKUP(C536,[3]НВЛ!$E$17:$Y$197,21,FALSE)</f>
        <v>в производство</v>
      </c>
    </row>
    <row r="537" spans="1:18" ht="24" x14ac:dyDescent="0.2">
      <c r="A537" s="16" t="s">
        <v>2</v>
      </c>
      <c r="B537" s="16" t="s">
        <v>9109</v>
      </c>
      <c r="C537" s="17" t="s">
        <v>532</v>
      </c>
      <c r="D537" s="18" t="str">
        <f>VLOOKUP(C537,[2]итоговая!$C$6:$H$1018,4,FALSE)</f>
        <v>Аварийный резерв</v>
      </c>
      <c r="E537" s="26">
        <f t="shared" si="52"/>
        <v>883.33</v>
      </c>
      <c r="F537" s="26">
        <f t="shared" si="53"/>
        <v>10</v>
      </c>
      <c r="G537" s="26" t="s">
        <v>9000</v>
      </c>
      <c r="H537" s="26" t="str">
        <f>VLOOKUP(C537,[2]итоговая!$C$6:$H$1018,6,FALSE)</f>
        <v>Аварийный резерв</v>
      </c>
      <c r="I537" s="18"/>
      <c r="J537" s="21">
        <v>883.33</v>
      </c>
      <c r="K537" s="5"/>
      <c r="L537" s="6"/>
      <c r="M537" s="21">
        <v>883.33</v>
      </c>
      <c r="N537" s="20">
        <v>10</v>
      </c>
      <c r="O537" s="5"/>
      <c r="P537" s="6"/>
      <c r="Q537" s="20">
        <v>10</v>
      </c>
    </row>
    <row r="538" spans="1:18" ht="24" x14ac:dyDescent="0.2">
      <c r="A538" s="16" t="s">
        <v>2</v>
      </c>
      <c r="B538" s="16" t="s">
        <v>9109</v>
      </c>
      <c r="C538" s="17" t="s">
        <v>533</v>
      </c>
      <c r="D538" s="18" t="str">
        <f>VLOOKUP(C538,[2]итоговая!$C$6:$H$1018,4,FALSE)</f>
        <v>Аварийный резерв</v>
      </c>
      <c r="E538" s="26">
        <f t="shared" si="52"/>
        <v>1748.61</v>
      </c>
      <c r="F538" s="26">
        <f t="shared" si="53"/>
        <v>10</v>
      </c>
      <c r="G538" s="26" t="s">
        <v>9000</v>
      </c>
      <c r="H538" s="26" t="str">
        <f>VLOOKUP(C538,[2]итоговая!$C$6:$H$1018,6,FALSE)</f>
        <v>Аварийный резерв</v>
      </c>
      <c r="I538" s="18"/>
      <c r="J538" s="19">
        <v>1748.61</v>
      </c>
      <c r="K538" s="5"/>
      <c r="L538" s="6"/>
      <c r="M538" s="19">
        <v>1748.61</v>
      </c>
      <c r="N538" s="20">
        <v>10</v>
      </c>
      <c r="O538" s="5"/>
      <c r="P538" s="6"/>
      <c r="Q538" s="20">
        <v>10</v>
      </c>
    </row>
    <row r="539" spans="1:18" ht="24" x14ac:dyDescent="0.2">
      <c r="A539" s="16" t="s">
        <v>2</v>
      </c>
      <c r="B539" s="16" t="s">
        <v>9109</v>
      </c>
      <c r="C539" s="17" t="s">
        <v>534</v>
      </c>
      <c r="D539" s="18" t="str">
        <f>VLOOKUP(C539,[2]итоговая!$C$6:$H$1018,4,FALSE)</f>
        <v>Аварийный резерв</v>
      </c>
      <c r="E539" s="26">
        <f t="shared" si="52"/>
        <v>1228.98</v>
      </c>
      <c r="F539" s="26">
        <f t="shared" si="53"/>
        <v>7</v>
      </c>
      <c r="G539" s="26" t="s">
        <v>9000</v>
      </c>
      <c r="H539" s="26" t="str">
        <f>VLOOKUP(C539,[2]итоговая!$C$6:$H$1018,6,FALSE)</f>
        <v>Аварийный резерв</v>
      </c>
      <c r="I539" s="18"/>
      <c r="J539" s="19">
        <v>1228.98</v>
      </c>
      <c r="K539" s="5"/>
      <c r="L539" s="6"/>
      <c r="M539" s="19">
        <v>1228.98</v>
      </c>
      <c r="N539" s="20">
        <v>7</v>
      </c>
      <c r="O539" s="5"/>
      <c r="P539" s="6"/>
      <c r="Q539" s="20">
        <v>7</v>
      </c>
    </row>
    <row r="540" spans="1:18" ht="24" x14ac:dyDescent="0.2">
      <c r="A540" s="16" t="s">
        <v>2</v>
      </c>
      <c r="B540" s="16" t="s">
        <v>9109</v>
      </c>
      <c r="C540" s="17" t="s">
        <v>535</v>
      </c>
      <c r="D540" s="18" t="str">
        <f>VLOOKUP(C540,[2]итоговая!$C$6:$H$1018,4,FALSE)</f>
        <v>Аварийный резерв</v>
      </c>
      <c r="E540" s="26">
        <f t="shared" si="52"/>
        <v>877.84</v>
      </c>
      <c r="F540" s="26">
        <f t="shared" si="53"/>
        <v>5</v>
      </c>
      <c r="G540" s="26" t="s">
        <v>9000</v>
      </c>
      <c r="H540" s="26" t="str">
        <f>VLOOKUP(C540,[2]итоговая!$C$6:$H$1018,6,FALSE)</f>
        <v>Аварийный резерв</v>
      </c>
      <c r="I540" s="18"/>
      <c r="J540" s="21">
        <v>877.84</v>
      </c>
      <c r="K540" s="5"/>
      <c r="L540" s="6"/>
      <c r="M540" s="21">
        <v>877.84</v>
      </c>
      <c r="N540" s="20">
        <v>5</v>
      </c>
      <c r="O540" s="5"/>
      <c r="P540" s="6"/>
      <c r="Q540" s="20">
        <v>5</v>
      </c>
    </row>
    <row r="541" spans="1:18" ht="24" x14ac:dyDescent="0.2">
      <c r="A541" s="16" t="s">
        <v>2</v>
      </c>
      <c r="B541" s="16" t="s">
        <v>9109</v>
      </c>
      <c r="C541" s="17" t="s">
        <v>536</v>
      </c>
      <c r="D541" s="18" t="s">
        <v>8995</v>
      </c>
      <c r="E541" s="18"/>
      <c r="F541" s="18"/>
      <c r="G541" s="18"/>
      <c r="H541" s="18"/>
      <c r="I541" s="18"/>
      <c r="J541" s="5"/>
      <c r="K541" s="19">
        <v>4795</v>
      </c>
      <c r="L541" s="7">
        <v>4795</v>
      </c>
      <c r="M541" s="5"/>
      <c r="N541" s="5"/>
      <c r="O541" s="20">
        <v>1</v>
      </c>
      <c r="P541" s="8">
        <v>1</v>
      </c>
      <c r="Q541" s="5"/>
    </row>
    <row r="542" spans="1:18" ht="24" x14ac:dyDescent="0.2">
      <c r="A542" s="16" t="s">
        <v>2</v>
      </c>
      <c r="B542" s="16" t="s">
        <v>9109</v>
      </c>
      <c r="C542" s="17" t="s">
        <v>537</v>
      </c>
      <c r="D542" s="18" t="s">
        <v>8995</v>
      </c>
      <c r="E542" s="18"/>
      <c r="F542" s="18"/>
      <c r="G542" s="18"/>
      <c r="H542" s="18"/>
      <c r="I542" s="18"/>
      <c r="J542" s="5"/>
      <c r="K542" s="19">
        <v>5855</v>
      </c>
      <c r="L542" s="7">
        <v>5855</v>
      </c>
      <c r="M542" s="5"/>
      <c r="N542" s="5"/>
      <c r="O542" s="20">
        <v>1</v>
      </c>
      <c r="P542" s="8">
        <v>1</v>
      </c>
      <c r="Q542" s="5"/>
    </row>
    <row r="543" spans="1:18" ht="24" x14ac:dyDescent="0.2">
      <c r="A543" s="16" t="s">
        <v>2</v>
      </c>
      <c r="B543" s="16" t="s">
        <v>9109</v>
      </c>
      <c r="C543" s="17" t="s">
        <v>538</v>
      </c>
      <c r="D543" s="18" t="s">
        <v>8995</v>
      </c>
      <c r="E543" s="18"/>
      <c r="F543" s="18"/>
      <c r="G543" s="18"/>
      <c r="H543" s="18"/>
      <c r="I543" s="18"/>
      <c r="J543" s="5"/>
      <c r="K543" s="19">
        <v>6882.5</v>
      </c>
      <c r="L543" s="7">
        <v>6882.5</v>
      </c>
      <c r="M543" s="5"/>
      <c r="N543" s="5"/>
      <c r="O543" s="20">
        <v>1</v>
      </c>
      <c r="P543" s="8">
        <v>1</v>
      </c>
      <c r="Q543" s="5"/>
    </row>
    <row r="544" spans="1:18" ht="24" x14ac:dyDescent="0.2">
      <c r="A544" s="16" t="s">
        <v>2</v>
      </c>
      <c r="B544" s="16" t="s">
        <v>9109</v>
      </c>
      <c r="C544" s="17" t="s">
        <v>539</v>
      </c>
      <c r="D544" s="18" t="s">
        <v>8995</v>
      </c>
      <c r="E544" s="18"/>
      <c r="F544" s="18"/>
      <c r="G544" s="18"/>
      <c r="H544" s="18"/>
      <c r="I544" s="18"/>
      <c r="J544" s="5"/>
      <c r="K544" s="19">
        <v>6516.67</v>
      </c>
      <c r="L544" s="7">
        <v>6516.67</v>
      </c>
      <c r="M544" s="5"/>
      <c r="N544" s="5"/>
      <c r="O544" s="20">
        <v>1</v>
      </c>
      <c r="P544" s="8">
        <v>1</v>
      </c>
      <c r="Q544" s="5"/>
    </row>
    <row r="545" spans="1:17" ht="24" x14ac:dyDescent="0.2">
      <c r="A545" s="16" t="s">
        <v>2</v>
      </c>
      <c r="B545" s="16" t="s">
        <v>9109</v>
      </c>
      <c r="C545" s="17" t="s">
        <v>540</v>
      </c>
      <c r="D545" s="18" t="s">
        <v>8995</v>
      </c>
      <c r="E545" s="18"/>
      <c r="F545" s="18"/>
      <c r="G545" s="18"/>
      <c r="H545" s="18"/>
      <c r="I545" s="18"/>
      <c r="J545" s="5"/>
      <c r="K545" s="19">
        <v>7223.33</v>
      </c>
      <c r="L545" s="7">
        <v>7223.33</v>
      </c>
      <c r="M545" s="5"/>
      <c r="N545" s="5"/>
      <c r="O545" s="20">
        <v>1</v>
      </c>
      <c r="P545" s="8">
        <v>1</v>
      </c>
      <c r="Q545" s="5"/>
    </row>
    <row r="546" spans="1:17" ht="24" x14ac:dyDescent="0.2">
      <c r="A546" s="16" t="s">
        <v>2</v>
      </c>
      <c r="B546" s="16" t="s">
        <v>9109</v>
      </c>
      <c r="C546" s="17" t="s">
        <v>541</v>
      </c>
      <c r="D546" s="18" t="s">
        <v>8995</v>
      </c>
      <c r="E546" s="18"/>
      <c r="F546" s="18"/>
      <c r="G546" s="18"/>
      <c r="H546" s="18"/>
      <c r="I546" s="18"/>
      <c r="J546" s="5"/>
      <c r="K546" s="19">
        <v>4854.17</v>
      </c>
      <c r="L546" s="7">
        <v>4854.17</v>
      </c>
      <c r="M546" s="5"/>
      <c r="N546" s="5"/>
      <c r="O546" s="20">
        <v>1</v>
      </c>
      <c r="P546" s="8">
        <v>1</v>
      </c>
      <c r="Q546" s="5"/>
    </row>
    <row r="547" spans="1:17" ht="24" x14ac:dyDescent="0.2">
      <c r="A547" s="16" t="s">
        <v>2</v>
      </c>
      <c r="B547" s="16" t="s">
        <v>9109</v>
      </c>
      <c r="C547" s="17" t="s">
        <v>542</v>
      </c>
      <c r="D547" s="18" t="s">
        <v>8995</v>
      </c>
      <c r="E547" s="18"/>
      <c r="F547" s="18"/>
      <c r="G547" s="18"/>
      <c r="H547" s="18"/>
      <c r="I547" s="18"/>
      <c r="J547" s="5"/>
      <c r="K547" s="19">
        <v>12480</v>
      </c>
      <c r="L547" s="7">
        <v>12480</v>
      </c>
      <c r="M547" s="5"/>
      <c r="N547" s="5"/>
      <c r="O547" s="20">
        <v>2</v>
      </c>
      <c r="P547" s="8">
        <v>2</v>
      </c>
      <c r="Q547" s="5"/>
    </row>
    <row r="548" spans="1:17" ht="24" x14ac:dyDescent="0.2">
      <c r="A548" s="16" t="s">
        <v>2</v>
      </c>
      <c r="B548" s="16" t="s">
        <v>9109</v>
      </c>
      <c r="C548" s="17" t="s">
        <v>543</v>
      </c>
      <c r="D548" s="18" t="s">
        <v>8995</v>
      </c>
      <c r="E548" s="18"/>
      <c r="F548" s="18"/>
      <c r="G548" s="18"/>
      <c r="H548" s="18"/>
      <c r="I548" s="18"/>
      <c r="J548" s="5"/>
      <c r="K548" s="19">
        <v>6882.5</v>
      </c>
      <c r="L548" s="7">
        <v>6882.5</v>
      </c>
      <c r="M548" s="5"/>
      <c r="N548" s="5"/>
      <c r="O548" s="20">
        <v>1</v>
      </c>
      <c r="P548" s="8">
        <v>1</v>
      </c>
      <c r="Q548" s="5"/>
    </row>
    <row r="549" spans="1:17" ht="24" x14ac:dyDescent="0.2">
      <c r="A549" s="16" t="s">
        <v>2</v>
      </c>
      <c r="B549" s="16" t="s">
        <v>9109</v>
      </c>
      <c r="C549" s="17" t="s">
        <v>544</v>
      </c>
      <c r="D549" s="18" t="s">
        <v>8995</v>
      </c>
      <c r="E549" s="18"/>
      <c r="F549" s="18"/>
      <c r="G549" s="18"/>
      <c r="H549" s="18"/>
      <c r="I549" s="18"/>
      <c r="J549" s="5"/>
      <c r="K549" s="19">
        <v>6916.67</v>
      </c>
      <c r="L549" s="7">
        <v>6916.67</v>
      </c>
      <c r="M549" s="5"/>
      <c r="N549" s="5"/>
      <c r="O549" s="20">
        <v>1</v>
      </c>
      <c r="P549" s="8">
        <v>1</v>
      </c>
      <c r="Q549" s="5"/>
    </row>
    <row r="550" spans="1:17" ht="24" x14ac:dyDescent="0.2">
      <c r="A550" s="16" t="s">
        <v>2</v>
      </c>
      <c r="B550" s="16" t="s">
        <v>9109</v>
      </c>
      <c r="C550" s="17" t="s">
        <v>545</v>
      </c>
      <c r="D550" s="18" t="s">
        <v>8995</v>
      </c>
      <c r="E550" s="18"/>
      <c r="F550" s="18"/>
      <c r="G550" s="18"/>
      <c r="H550" s="18"/>
      <c r="I550" s="18"/>
      <c r="J550" s="5"/>
      <c r="K550" s="19">
        <v>5061.3900000000003</v>
      </c>
      <c r="L550" s="6"/>
      <c r="M550" s="19">
        <v>5061.3900000000003</v>
      </c>
      <c r="N550" s="5"/>
      <c r="O550" s="20">
        <v>1</v>
      </c>
      <c r="P550" s="6"/>
      <c r="Q550" s="20">
        <v>1</v>
      </c>
    </row>
    <row r="551" spans="1:17" ht="24" x14ac:dyDescent="0.2">
      <c r="A551" s="16" t="s">
        <v>2</v>
      </c>
      <c r="B551" s="16" t="s">
        <v>9109</v>
      </c>
      <c r="C551" s="17" t="s">
        <v>546</v>
      </c>
      <c r="D551" s="18" t="s">
        <v>8995</v>
      </c>
      <c r="E551" s="18"/>
      <c r="F551" s="18"/>
      <c r="G551" s="18"/>
      <c r="H551" s="18"/>
      <c r="I551" s="18"/>
      <c r="J551" s="5"/>
      <c r="K551" s="19">
        <v>4226.08</v>
      </c>
      <c r="L551" s="7">
        <v>4226.08</v>
      </c>
      <c r="M551" s="5"/>
      <c r="N551" s="5"/>
      <c r="O551" s="20">
        <v>1</v>
      </c>
      <c r="P551" s="8">
        <v>1</v>
      </c>
      <c r="Q551" s="5"/>
    </row>
    <row r="552" spans="1:17" ht="24" x14ac:dyDescent="0.2">
      <c r="A552" s="16" t="s">
        <v>2</v>
      </c>
      <c r="B552" s="16" t="s">
        <v>9109</v>
      </c>
      <c r="C552" s="17" t="s">
        <v>547</v>
      </c>
      <c r="D552" s="18" t="s">
        <v>8995</v>
      </c>
      <c r="E552" s="18"/>
      <c r="F552" s="18"/>
      <c r="G552" s="18"/>
      <c r="H552" s="18"/>
      <c r="I552" s="18"/>
      <c r="J552" s="5"/>
      <c r="K552" s="19">
        <v>28743.33</v>
      </c>
      <c r="L552" s="7">
        <v>23273.33</v>
      </c>
      <c r="M552" s="19">
        <v>5470</v>
      </c>
      <c r="N552" s="5"/>
      <c r="O552" s="20">
        <v>5</v>
      </c>
      <c r="P552" s="8">
        <v>4</v>
      </c>
      <c r="Q552" s="20">
        <v>1</v>
      </c>
    </row>
    <row r="553" spans="1:17" ht="24" x14ac:dyDescent="0.2">
      <c r="A553" s="16" t="s">
        <v>2</v>
      </c>
      <c r="B553" s="16" t="s">
        <v>9109</v>
      </c>
      <c r="C553" s="17" t="s">
        <v>548</v>
      </c>
      <c r="D553" s="18" t="s">
        <v>8995</v>
      </c>
      <c r="E553" s="18"/>
      <c r="F553" s="18"/>
      <c r="G553" s="18"/>
      <c r="H553" s="18"/>
      <c r="I553" s="18"/>
      <c r="J553" s="5"/>
      <c r="K553" s="19">
        <v>4341.67</v>
      </c>
      <c r="L553" s="7">
        <v>4341.67</v>
      </c>
      <c r="M553" s="5"/>
      <c r="N553" s="5"/>
      <c r="O553" s="20">
        <v>1</v>
      </c>
      <c r="P553" s="8">
        <v>1</v>
      </c>
      <c r="Q553" s="5"/>
    </row>
    <row r="554" spans="1:17" ht="24" x14ac:dyDescent="0.2">
      <c r="A554" s="16" t="s">
        <v>2</v>
      </c>
      <c r="B554" s="16" t="s">
        <v>9109</v>
      </c>
      <c r="C554" s="17" t="s">
        <v>549</v>
      </c>
      <c r="D554" s="18" t="s">
        <v>8995</v>
      </c>
      <c r="E554" s="18"/>
      <c r="F554" s="18"/>
      <c r="G554" s="18"/>
      <c r="H554" s="18"/>
      <c r="I554" s="18"/>
      <c r="J554" s="5"/>
      <c r="K554" s="19">
        <v>21750</v>
      </c>
      <c r="L554" s="7">
        <v>21750</v>
      </c>
      <c r="M554" s="5"/>
      <c r="N554" s="5"/>
      <c r="O554" s="20">
        <v>2</v>
      </c>
      <c r="P554" s="8">
        <v>2</v>
      </c>
      <c r="Q554" s="5"/>
    </row>
    <row r="555" spans="1:17" ht="24" x14ac:dyDescent="0.2">
      <c r="A555" s="16" t="s">
        <v>2</v>
      </c>
      <c r="B555" s="16" t="s">
        <v>9109</v>
      </c>
      <c r="C555" s="17" t="s">
        <v>550</v>
      </c>
      <c r="D555" s="18" t="s">
        <v>8995</v>
      </c>
      <c r="E555" s="18"/>
      <c r="F555" s="18"/>
      <c r="G555" s="18"/>
      <c r="H555" s="18"/>
      <c r="I555" s="18"/>
      <c r="J555" s="5"/>
      <c r="K555" s="19">
        <v>9833.33</v>
      </c>
      <c r="L555" s="7">
        <v>4916.67</v>
      </c>
      <c r="M555" s="19">
        <v>4916.66</v>
      </c>
      <c r="N555" s="5"/>
      <c r="O555" s="20">
        <v>2</v>
      </c>
      <c r="P555" s="8">
        <v>1</v>
      </c>
      <c r="Q555" s="20">
        <v>1</v>
      </c>
    </row>
    <row r="556" spans="1:17" ht="24" x14ac:dyDescent="0.2">
      <c r="A556" s="16" t="s">
        <v>2</v>
      </c>
      <c r="B556" s="16" t="s">
        <v>9109</v>
      </c>
      <c r="C556" s="17" t="s">
        <v>551</v>
      </c>
      <c r="D556" s="18" t="s">
        <v>8995</v>
      </c>
      <c r="E556" s="18"/>
      <c r="F556" s="18"/>
      <c r="G556" s="18"/>
      <c r="H556" s="18"/>
      <c r="I556" s="18"/>
      <c r="J556" s="5"/>
      <c r="K556" s="19">
        <v>7270</v>
      </c>
      <c r="L556" s="7">
        <v>7270</v>
      </c>
      <c r="M556" s="5"/>
      <c r="N556" s="5"/>
      <c r="O556" s="20">
        <v>1</v>
      </c>
      <c r="P556" s="8">
        <v>1</v>
      </c>
      <c r="Q556" s="5"/>
    </row>
    <row r="557" spans="1:17" ht="24" x14ac:dyDescent="0.2">
      <c r="A557" s="16" t="s">
        <v>2</v>
      </c>
      <c r="B557" s="16" t="s">
        <v>9109</v>
      </c>
      <c r="C557" s="17" t="s">
        <v>552</v>
      </c>
      <c r="D557" s="18" t="s">
        <v>8995</v>
      </c>
      <c r="E557" s="18"/>
      <c r="F557" s="18"/>
      <c r="G557" s="18"/>
      <c r="H557" s="18"/>
      <c r="I557" s="18"/>
      <c r="J557" s="5"/>
      <c r="K557" s="21">
        <v>766.67</v>
      </c>
      <c r="L557" s="9">
        <v>766.67</v>
      </c>
      <c r="M557" s="5"/>
      <c r="N557" s="5"/>
      <c r="O557" s="20">
        <v>8</v>
      </c>
      <c r="P557" s="8">
        <v>8</v>
      </c>
      <c r="Q557" s="5"/>
    </row>
    <row r="558" spans="1:17" ht="24" x14ac:dyDescent="0.2">
      <c r="A558" s="16" t="s">
        <v>2</v>
      </c>
      <c r="B558" s="16" t="s">
        <v>9109</v>
      </c>
      <c r="C558" s="17" t="s">
        <v>553</v>
      </c>
      <c r="D558" s="18" t="s">
        <v>8995</v>
      </c>
      <c r="E558" s="18"/>
      <c r="F558" s="18"/>
      <c r="G558" s="18"/>
      <c r="H558" s="18"/>
      <c r="I558" s="18"/>
      <c r="J558" s="21">
        <v>383.33</v>
      </c>
      <c r="K558" s="5"/>
      <c r="L558" s="9">
        <v>383.33</v>
      </c>
      <c r="M558" s="5"/>
      <c r="N558" s="20">
        <v>10</v>
      </c>
      <c r="O558" s="5"/>
      <c r="P558" s="8">
        <v>10</v>
      </c>
      <c r="Q558" s="5"/>
    </row>
    <row r="559" spans="1:17" ht="24" x14ac:dyDescent="0.2">
      <c r="A559" s="16" t="s">
        <v>2</v>
      </c>
      <c r="B559" s="16" t="s">
        <v>9109</v>
      </c>
      <c r="C559" s="17" t="s">
        <v>554</v>
      </c>
      <c r="D559" s="18" t="s">
        <v>8995</v>
      </c>
      <c r="E559" s="18"/>
      <c r="F559" s="18"/>
      <c r="G559" s="18"/>
      <c r="H559" s="18"/>
      <c r="I559" s="18"/>
      <c r="J559" s="5"/>
      <c r="K559" s="19">
        <v>3617.25</v>
      </c>
      <c r="L559" s="7">
        <v>1808.63</v>
      </c>
      <c r="M559" s="19">
        <v>1808.62</v>
      </c>
      <c r="N559" s="5"/>
      <c r="O559" s="20">
        <v>10</v>
      </c>
      <c r="P559" s="8">
        <v>5</v>
      </c>
      <c r="Q559" s="20">
        <v>5</v>
      </c>
    </row>
    <row r="560" spans="1:17" ht="24" x14ac:dyDescent="0.2">
      <c r="A560" s="16" t="s">
        <v>2</v>
      </c>
      <c r="B560" s="16" t="s">
        <v>9109</v>
      </c>
      <c r="C560" s="17" t="s">
        <v>555</v>
      </c>
      <c r="D560" s="18" t="s">
        <v>8995</v>
      </c>
      <c r="E560" s="18"/>
      <c r="F560" s="18"/>
      <c r="G560" s="18"/>
      <c r="H560" s="18"/>
      <c r="I560" s="18"/>
      <c r="J560" s="5"/>
      <c r="K560" s="19">
        <v>4616.67</v>
      </c>
      <c r="L560" s="7">
        <v>4616.67</v>
      </c>
      <c r="M560" s="5"/>
      <c r="N560" s="5"/>
      <c r="O560" s="20">
        <v>47</v>
      </c>
      <c r="P560" s="8">
        <v>47</v>
      </c>
      <c r="Q560" s="5"/>
    </row>
    <row r="561" spans="1:17" ht="24" x14ac:dyDescent="0.2">
      <c r="A561" s="16" t="s">
        <v>2</v>
      </c>
      <c r="B561" s="16" t="s">
        <v>9109</v>
      </c>
      <c r="C561" s="17" t="s">
        <v>556</v>
      </c>
      <c r="D561" s="18" t="s">
        <v>8995</v>
      </c>
      <c r="E561" s="18"/>
      <c r="F561" s="18"/>
      <c r="G561" s="18"/>
      <c r="H561" s="18"/>
      <c r="I561" s="18"/>
      <c r="J561" s="5"/>
      <c r="K561" s="21">
        <v>108.64</v>
      </c>
      <c r="L561" s="9">
        <v>108.64</v>
      </c>
      <c r="M561" s="5"/>
      <c r="N561" s="5"/>
      <c r="O561" s="20">
        <v>1</v>
      </c>
      <c r="P561" s="8">
        <v>1</v>
      </c>
      <c r="Q561" s="5"/>
    </row>
    <row r="562" spans="1:17" ht="24" x14ac:dyDescent="0.2">
      <c r="A562" s="16" t="s">
        <v>2</v>
      </c>
      <c r="B562" s="16" t="s">
        <v>9109</v>
      </c>
      <c r="C562" s="17" t="s">
        <v>557</v>
      </c>
      <c r="D562" s="18" t="s">
        <v>8995</v>
      </c>
      <c r="E562" s="18"/>
      <c r="F562" s="18"/>
      <c r="G562" s="18"/>
      <c r="H562" s="18"/>
      <c r="I562" s="18"/>
      <c r="J562" s="5"/>
      <c r="K562" s="19">
        <v>6727.5</v>
      </c>
      <c r="L562" s="6"/>
      <c r="M562" s="19">
        <v>6727.5</v>
      </c>
      <c r="N562" s="5"/>
      <c r="O562" s="20">
        <v>2</v>
      </c>
      <c r="P562" s="6"/>
      <c r="Q562" s="20">
        <v>2</v>
      </c>
    </row>
    <row r="563" spans="1:17" ht="24" x14ac:dyDescent="0.2">
      <c r="A563" s="16" t="s">
        <v>2</v>
      </c>
      <c r="B563" s="16" t="s">
        <v>9109</v>
      </c>
      <c r="C563" s="17" t="s">
        <v>558</v>
      </c>
      <c r="D563" s="18" t="s">
        <v>8995</v>
      </c>
      <c r="E563" s="18"/>
      <c r="F563" s="18"/>
      <c r="G563" s="18"/>
      <c r="H563" s="18"/>
      <c r="I563" s="18"/>
      <c r="J563" s="5"/>
      <c r="K563" s="19">
        <v>6375</v>
      </c>
      <c r="L563" s="6"/>
      <c r="M563" s="19">
        <v>6375</v>
      </c>
      <c r="N563" s="5"/>
      <c r="O563" s="20">
        <v>1</v>
      </c>
      <c r="P563" s="6"/>
      <c r="Q563" s="20">
        <v>1</v>
      </c>
    </row>
    <row r="564" spans="1:17" ht="24" x14ac:dyDescent="0.2">
      <c r="A564" s="16" t="s">
        <v>2</v>
      </c>
      <c r="B564" s="16" t="s">
        <v>9109</v>
      </c>
      <c r="C564" s="17" t="s">
        <v>559</v>
      </c>
      <c r="D564" s="18" t="s">
        <v>8995</v>
      </c>
      <c r="E564" s="18"/>
      <c r="F564" s="18"/>
      <c r="G564" s="18"/>
      <c r="H564" s="18"/>
      <c r="I564" s="18"/>
      <c r="J564" s="5"/>
      <c r="K564" s="19">
        <v>207000</v>
      </c>
      <c r="L564" s="7">
        <v>69000</v>
      </c>
      <c r="M564" s="19">
        <v>138000</v>
      </c>
      <c r="N564" s="5"/>
      <c r="O564" s="20">
        <v>3</v>
      </c>
      <c r="P564" s="8">
        <v>1</v>
      </c>
      <c r="Q564" s="20">
        <v>2</v>
      </c>
    </row>
    <row r="565" spans="1:17" ht="24" x14ac:dyDescent="0.2">
      <c r="A565" s="16" t="s">
        <v>2</v>
      </c>
      <c r="B565" s="16" t="s">
        <v>9109</v>
      </c>
      <c r="C565" s="17" t="s">
        <v>560</v>
      </c>
      <c r="D565" s="18" t="s">
        <v>8995</v>
      </c>
      <c r="E565" s="18"/>
      <c r="F565" s="18"/>
      <c r="G565" s="18"/>
      <c r="H565" s="18"/>
      <c r="I565" s="18"/>
      <c r="J565" s="5"/>
      <c r="K565" s="19">
        <v>33166.67</v>
      </c>
      <c r="L565" s="7">
        <v>33166.67</v>
      </c>
      <c r="M565" s="5"/>
      <c r="N565" s="5"/>
      <c r="O565" s="20">
        <v>1</v>
      </c>
      <c r="P565" s="8">
        <v>1</v>
      </c>
      <c r="Q565" s="5"/>
    </row>
    <row r="566" spans="1:17" ht="24" x14ac:dyDescent="0.2">
      <c r="A566" s="16" t="s">
        <v>2</v>
      </c>
      <c r="B566" s="16" t="s">
        <v>9109</v>
      </c>
      <c r="C566" s="17" t="s">
        <v>561</v>
      </c>
      <c r="D566" s="18" t="s">
        <v>8995</v>
      </c>
      <c r="E566" s="18"/>
      <c r="F566" s="18"/>
      <c r="G566" s="18"/>
      <c r="H566" s="18"/>
      <c r="I566" s="18"/>
      <c r="J566" s="19">
        <v>20666.669999999998</v>
      </c>
      <c r="K566" s="5"/>
      <c r="L566" s="7">
        <v>20666.669999999998</v>
      </c>
      <c r="M566" s="5"/>
      <c r="N566" s="20">
        <v>1</v>
      </c>
      <c r="O566" s="5"/>
      <c r="P566" s="8">
        <v>1</v>
      </c>
      <c r="Q566" s="5"/>
    </row>
    <row r="567" spans="1:17" ht="24" x14ac:dyDescent="0.2">
      <c r="A567" s="16" t="s">
        <v>2</v>
      </c>
      <c r="B567" s="16" t="s">
        <v>9109</v>
      </c>
      <c r="C567" s="17" t="s">
        <v>562</v>
      </c>
      <c r="D567" s="18" t="s">
        <v>8995</v>
      </c>
      <c r="E567" s="18"/>
      <c r="F567" s="18"/>
      <c r="G567" s="18"/>
      <c r="H567" s="18"/>
      <c r="I567" s="18"/>
      <c r="J567" s="5"/>
      <c r="K567" s="19">
        <v>1786.35</v>
      </c>
      <c r="L567" s="7">
        <v>1786.35</v>
      </c>
      <c r="M567" s="5"/>
      <c r="N567" s="5"/>
      <c r="O567" s="20">
        <v>6</v>
      </c>
      <c r="P567" s="8">
        <v>6</v>
      </c>
      <c r="Q567" s="5"/>
    </row>
    <row r="568" spans="1:17" ht="24" x14ac:dyDescent="0.2">
      <c r="A568" s="16" t="s">
        <v>2</v>
      </c>
      <c r="B568" s="16" t="s">
        <v>9109</v>
      </c>
      <c r="C568" s="17" t="s">
        <v>563</v>
      </c>
      <c r="D568" s="18" t="str">
        <f>VLOOKUP(C568,[2]итоговая!$C$6:$H$1018,4,FALSE)</f>
        <v>Аварийный резерв</v>
      </c>
      <c r="E568" s="26">
        <f>J568-L568</f>
        <v>69142.73</v>
      </c>
      <c r="F568" s="26">
        <f>N568-P568</f>
        <v>3</v>
      </c>
      <c r="G568" s="26" t="s">
        <v>9000</v>
      </c>
      <c r="H568" s="26" t="str">
        <f>VLOOKUP(C568,[2]итоговая!$C$6:$H$1018,6,FALSE)</f>
        <v>Аварийный резерв</v>
      </c>
      <c r="I568" s="18"/>
      <c r="J568" s="19">
        <v>69142.73</v>
      </c>
      <c r="K568" s="5"/>
      <c r="L568" s="6"/>
      <c r="M568" s="19">
        <v>69142.73</v>
      </c>
      <c r="N568" s="20">
        <v>3</v>
      </c>
      <c r="O568" s="5"/>
      <c r="P568" s="6"/>
      <c r="Q568" s="20">
        <v>3</v>
      </c>
    </row>
    <row r="569" spans="1:17" ht="24" x14ac:dyDescent="0.2">
      <c r="A569" s="16" t="s">
        <v>2</v>
      </c>
      <c r="B569" s="16" t="s">
        <v>9109</v>
      </c>
      <c r="C569" s="17" t="s">
        <v>564</v>
      </c>
      <c r="D569" s="18" t="s">
        <v>8995</v>
      </c>
      <c r="E569" s="18"/>
      <c r="F569" s="18"/>
      <c r="G569" s="18"/>
      <c r="H569" s="18"/>
      <c r="I569" s="18"/>
      <c r="J569" s="5"/>
      <c r="K569" s="19">
        <v>9614.17</v>
      </c>
      <c r="L569" s="7">
        <v>9614.17</v>
      </c>
      <c r="M569" s="5"/>
      <c r="N569" s="5"/>
      <c r="O569" s="20">
        <v>1</v>
      </c>
      <c r="P569" s="8">
        <v>1</v>
      </c>
      <c r="Q569" s="5"/>
    </row>
    <row r="570" spans="1:17" ht="24" x14ac:dyDescent="0.2">
      <c r="A570" s="16" t="s">
        <v>2</v>
      </c>
      <c r="B570" s="16" t="s">
        <v>9109</v>
      </c>
      <c r="C570" s="17" t="s">
        <v>565</v>
      </c>
      <c r="D570" s="18" t="s">
        <v>8995</v>
      </c>
      <c r="E570" s="18"/>
      <c r="F570" s="18"/>
      <c r="G570" s="18"/>
      <c r="H570" s="18"/>
      <c r="I570" s="18"/>
      <c r="J570" s="5"/>
      <c r="K570" s="19">
        <v>90000</v>
      </c>
      <c r="L570" s="7">
        <v>90000</v>
      </c>
      <c r="M570" s="5"/>
      <c r="N570" s="5"/>
      <c r="O570" s="20">
        <v>1</v>
      </c>
      <c r="P570" s="8">
        <v>1</v>
      </c>
      <c r="Q570" s="5"/>
    </row>
    <row r="571" spans="1:17" ht="24" x14ac:dyDescent="0.2">
      <c r="A571" s="16" t="s">
        <v>2</v>
      </c>
      <c r="B571" s="16" t="s">
        <v>9109</v>
      </c>
      <c r="C571" s="17" t="s">
        <v>566</v>
      </c>
      <c r="D571" s="18" t="s">
        <v>8995</v>
      </c>
      <c r="E571" s="18"/>
      <c r="F571" s="18"/>
      <c r="G571" s="18"/>
      <c r="H571" s="18"/>
      <c r="I571" s="18"/>
      <c r="J571" s="5"/>
      <c r="K571" s="19">
        <v>11916.67</v>
      </c>
      <c r="L571" s="6"/>
      <c r="M571" s="19">
        <v>11916.67</v>
      </c>
      <c r="N571" s="5"/>
      <c r="O571" s="20">
        <v>1</v>
      </c>
      <c r="P571" s="6"/>
      <c r="Q571" s="20">
        <v>1</v>
      </c>
    </row>
    <row r="572" spans="1:17" ht="24" x14ac:dyDescent="0.2">
      <c r="A572" s="16" t="s">
        <v>2</v>
      </c>
      <c r="B572" s="16" t="s">
        <v>9109</v>
      </c>
      <c r="C572" s="17" t="s">
        <v>567</v>
      </c>
      <c r="D572" s="18" t="s">
        <v>8995</v>
      </c>
      <c r="E572" s="18"/>
      <c r="F572" s="18"/>
      <c r="G572" s="18"/>
      <c r="H572" s="18"/>
      <c r="I572" s="18"/>
      <c r="J572" s="19">
        <v>9008.1299999999992</v>
      </c>
      <c r="K572" s="5"/>
      <c r="L572" s="7">
        <v>9008.1299999999992</v>
      </c>
      <c r="M572" s="5"/>
      <c r="N572" s="20">
        <v>1</v>
      </c>
      <c r="O572" s="5"/>
      <c r="P572" s="8">
        <v>1</v>
      </c>
      <c r="Q572" s="5"/>
    </row>
    <row r="573" spans="1:17" ht="24" x14ac:dyDescent="0.2">
      <c r="A573" s="16" t="s">
        <v>2</v>
      </c>
      <c r="B573" s="16" t="s">
        <v>9109</v>
      </c>
      <c r="C573" s="17" t="s">
        <v>568</v>
      </c>
      <c r="D573" s="18" t="s">
        <v>8995</v>
      </c>
      <c r="E573" s="18"/>
      <c r="F573" s="18"/>
      <c r="G573" s="18"/>
      <c r="H573" s="18"/>
      <c r="I573" s="18"/>
      <c r="J573" s="5"/>
      <c r="K573" s="19">
        <v>1916.67</v>
      </c>
      <c r="L573" s="6"/>
      <c r="M573" s="19">
        <v>1916.67</v>
      </c>
      <c r="N573" s="5"/>
      <c r="O573" s="20">
        <v>1</v>
      </c>
      <c r="P573" s="6"/>
      <c r="Q573" s="20">
        <v>1</v>
      </c>
    </row>
    <row r="574" spans="1:17" ht="24" x14ac:dyDescent="0.2">
      <c r="A574" s="16" t="s">
        <v>2</v>
      </c>
      <c r="B574" s="16" t="s">
        <v>9109</v>
      </c>
      <c r="C574" s="17" t="s">
        <v>569</v>
      </c>
      <c r="D574" s="18" t="s">
        <v>8995</v>
      </c>
      <c r="E574" s="18"/>
      <c r="F574" s="18"/>
      <c r="G574" s="18"/>
      <c r="H574" s="18"/>
      <c r="I574" s="18"/>
      <c r="J574" s="19">
        <v>10841.67</v>
      </c>
      <c r="K574" s="5"/>
      <c r="L574" s="7">
        <v>10841.67</v>
      </c>
      <c r="M574" s="5"/>
      <c r="N574" s="20">
        <v>8</v>
      </c>
      <c r="O574" s="5"/>
      <c r="P574" s="8">
        <v>8</v>
      </c>
      <c r="Q574" s="5"/>
    </row>
    <row r="575" spans="1:17" ht="24" x14ac:dyDescent="0.2">
      <c r="A575" s="16" t="s">
        <v>2</v>
      </c>
      <c r="B575" s="16" t="s">
        <v>9109</v>
      </c>
      <c r="C575" s="17" t="s">
        <v>570</v>
      </c>
      <c r="D575" s="18" t="s">
        <v>8995</v>
      </c>
      <c r="E575" s="18"/>
      <c r="F575" s="18"/>
      <c r="G575" s="18"/>
      <c r="H575" s="18"/>
      <c r="I575" s="18"/>
      <c r="J575" s="5"/>
      <c r="K575" s="19">
        <v>34666.67</v>
      </c>
      <c r="L575" s="7">
        <v>34666.67</v>
      </c>
      <c r="M575" s="5"/>
      <c r="N575" s="5"/>
      <c r="O575" s="20">
        <v>8</v>
      </c>
      <c r="P575" s="8">
        <v>8</v>
      </c>
      <c r="Q575" s="5"/>
    </row>
    <row r="576" spans="1:17" ht="24" x14ac:dyDescent="0.2">
      <c r="A576" s="16" t="s">
        <v>2</v>
      </c>
      <c r="B576" s="16" t="s">
        <v>9109</v>
      </c>
      <c r="C576" s="17" t="s">
        <v>571</v>
      </c>
      <c r="D576" s="18" t="s">
        <v>8995</v>
      </c>
      <c r="E576" s="18"/>
      <c r="F576" s="18"/>
      <c r="G576" s="18"/>
      <c r="H576" s="18"/>
      <c r="I576" s="18"/>
      <c r="J576" s="5"/>
      <c r="K576" s="19">
        <v>97846.66</v>
      </c>
      <c r="L576" s="7">
        <v>97846.66</v>
      </c>
      <c r="M576" s="5"/>
      <c r="N576" s="5"/>
      <c r="O576" s="20">
        <v>24</v>
      </c>
      <c r="P576" s="8">
        <v>24</v>
      </c>
      <c r="Q576" s="5"/>
    </row>
    <row r="577" spans="1:17" ht="24" x14ac:dyDescent="0.2">
      <c r="A577" s="16" t="s">
        <v>2</v>
      </c>
      <c r="B577" s="16" t="s">
        <v>9109</v>
      </c>
      <c r="C577" s="17" t="s">
        <v>572</v>
      </c>
      <c r="D577" s="18" t="s">
        <v>8995</v>
      </c>
      <c r="E577" s="18"/>
      <c r="F577" s="18"/>
      <c r="G577" s="18"/>
      <c r="H577" s="18"/>
      <c r="I577" s="18"/>
      <c r="J577" s="5"/>
      <c r="K577" s="19">
        <v>2812.5</v>
      </c>
      <c r="L577" s="7">
        <v>2812.5</v>
      </c>
      <c r="M577" s="5"/>
      <c r="N577" s="5"/>
      <c r="O577" s="20">
        <v>1</v>
      </c>
      <c r="P577" s="8">
        <v>1</v>
      </c>
      <c r="Q577" s="5"/>
    </row>
    <row r="578" spans="1:17" ht="24" x14ac:dyDescent="0.2">
      <c r="A578" s="16" t="s">
        <v>2</v>
      </c>
      <c r="B578" s="16" t="s">
        <v>9109</v>
      </c>
      <c r="C578" s="17" t="s">
        <v>573</v>
      </c>
      <c r="D578" s="18" t="s">
        <v>8995</v>
      </c>
      <c r="E578" s="18"/>
      <c r="F578" s="18"/>
      <c r="G578" s="18"/>
      <c r="H578" s="18"/>
      <c r="I578" s="18"/>
      <c r="J578" s="5"/>
      <c r="K578" s="19">
        <v>3641.67</v>
      </c>
      <c r="L578" s="7">
        <v>3641.67</v>
      </c>
      <c r="M578" s="5"/>
      <c r="N578" s="5"/>
      <c r="O578" s="20">
        <v>2</v>
      </c>
      <c r="P578" s="8">
        <v>2</v>
      </c>
      <c r="Q578" s="5"/>
    </row>
    <row r="579" spans="1:17" ht="24" x14ac:dyDescent="0.2">
      <c r="A579" s="16" t="s">
        <v>2</v>
      </c>
      <c r="B579" s="16" t="s">
        <v>9109</v>
      </c>
      <c r="C579" s="17" t="s">
        <v>574</v>
      </c>
      <c r="D579" s="18" t="s">
        <v>8995</v>
      </c>
      <c r="E579" s="18"/>
      <c r="F579" s="18"/>
      <c r="G579" s="18"/>
      <c r="H579" s="18"/>
      <c r="I579" s="18"/>
      <c r="J579" s="5"/>
      <c r="K579" s="19">
        <v>1901.25</v>
      </c>
      <c r="L579" s="7">
        <v>1901.25</v>
      </c>
      <c r="M579" s="5"/>
      <c r="N579" s="5"/>
      <c r="O579" s="20">
        <v>1</v>
      </c>
      <c r="P579" s="8">
        <v>1</v>
      </c>
      <c r="Q579" s="5"/>
    </row>
    <row r="580" spans="1:17" ht="24" x14ac:dyDescent="0.2">
      <c r="A580" s="16" t="s">
        <v>2</v>
      </c>
      <c r="B580" s="16" t="s">
        <v>9109</v>
      </c>
      <c r="C580" s="17" t="s">
        <v>575</v>
      </c>
      <c r="D580" s="18" t="s">
        <v>8995</v>
      </c>
      <c r="E580" s="18"/>
      <c r="F580" s="18"/>
      <c r="G580" s="18"/>
      <c r="H580" s="18"/>
      <c r="I580" s="18"/>
      <c r="J580" s="5"/>
      <c r="K580" s="19">
        <v>1454.79</v>
      </c>
      <c r="L580" s="6"/>
      <c r="M580" s="19">
        <v>1454.79</v>
      </c>
      <c r="N580" s="5"/>
      <c r="O580" s="20">
        <v>1</v>
      </c>
      <c r="P580" s="6"/>
      <c r="Q580" s="20">
        <v>1</v>
      </c>
    </row>
    <row r="581" spans="1:17" ht="24" x14ac:dyDescent="0.2">
      <c r="A581" s="16" t="s">
        <v>2</v>
      </c>
      <c r="B581" s="16" t="s">
        <v>9109</v>
      </c>
      <c r="C581" s="17" t="s">
        <v>576</v>
      </c>
      <c r="D581" s="18" t="s">
        <v>8995</v>
      </c>
      <c r="E581" s="18"/>
      <c r="F581" s="18"/>
      <c r="G581" s="18"/>
      <c r="H581" s="18"/>
      <c r="I581" s="18"/>
      <c r="J581" s="5"/>
      <c r="K581" s="19">
        <v>2152.5</v>
      </c>
      <c r="L581" s="7">
        <v>2152.5</v>
      </c>
      <c r="M581" s="5"/>
      <c r="N581" s="5"/>
      <c r="O581" s="20">
        <v>1</v>
      </c>
      <c r="P581" s="8">
        <v>1</v>
      </c>
      <c r="Q581" s="5"/>
    </row>
    <row r="582" spans="1:17" ht="24" x14ac:dyDescent="0.2">
      <c r="A582" s="16" t="s">
        <v>2</v>
      </c>
      <c r="B582" s="16" t="s">
        <v>9109</v>
      </c>
      <c r="C582" s="17" t="s">
        <v>577</v>
      </c>
      <c r="D582" s="18" t="s">
        <v>8995</v>
      </c>
      <c r="E582" s="18"/>
      <c r="F582" s="18"/>
      <c r="G582" s="18"/>
      <c r="H582" s="18"/>
      <c r="I582" s="18"/>
      <c r="J582" s="5"/>
      <c r="K582" s="19">
        <v>2132.29</v>
      </c>
      <c r="L582" s="7">
        <v>2132.29</v>
      </c>
      <c r="M582" s="5"/>
      <c r="N582" s="5"/>
      <c r="O582" s="20">
        <v>1</v>
      </c>
      <c r="P582" s="8">
        <v>1</v>
      </c>
      <c r="Q582" s="5"/>
    </row>
    <row r="583" spans="1:17" ht="24" x14ac:dyDescent="0.2">
      <c r="A583" s="16" t="s">
        <v>2</v>
      </c>
      <c r="B583" s="16" t="s">
        <v>9109</v>
      </c>
      <c r="C583" s="17" t="s">
        <v>578</v>
      </c>
      <c r="D583" s="18" t="s">
        <v>8995</v>
      </c>
      <c r="E583" s="18"/>
      <c r="F583" s="18"/>
      <c r="G583" s="18"/>
      <c r="H583" s="18"/>
      <c r="I583" s="18"/>
      <c r="J583" s="5"/>
      <c r="K583" s="19">
        <v>2320</v>
      </c>
      <c r="L583" s="7">
        <v>2320</v>
      </c>
      <c r="M583" s="5"/>
      <c r="N583" s="5"/>
      <c r="O583" s="20">
        <v>2</v>
      </c>
      <c r="P583" s="8">
        <v>2</v>
      </c>
      <c r="Q583" s="5"/>
    </row>
    <row r="584" spans="1:17" ht="24" x14ac:dyDescent="0.2">
      <c r="A584" s="16" t="s">
        <v>2</v>
      </c>
      <c r="B584" s="16" t="s">
        <v>9109</v>
      </c>
      <c r="C584" s="17" t="s">
        <v>579</v>
      </c>
      <c r="D584" s="18" t="s">
        <v>8995</v>
      </c>
      <c r="E584" s="18"/>
      <c r="F584" s="18"/>
      <c r="G584" s="18"/>
      <c r="H584" s="18"/>
      <c r="I584" s="18"/>
      <c r="J584" s="5"/>
      <c r="K584" s="19">
        <v>2123.33</v>
      </c>
      <c r="L584" s="6"/>
      <c r="M584" s="19">
        <v>2123.33</v>
      </c>
      <c r="N584" s="5"/>
      <c r="O584" s="20">
        <v>1</v>
      </c>
      <c r="P584" s="6"/>
      <c r="Q584" s="20">
        <v>1</v>
      </c>
    </row>
    <row r="585" spans="1:17" ht="24" x14ac:dyDescent="0.2">
      <c r="A585" s="16" t="s">
        <v>2</v>
      </c>
      <c r="B585" s="16" t="s">
        <v>9109</v>
      </c>
      <c r="C585" s="17" t="s">
        <v>580</v>
      </c>
      <c r="D585" s="18" t="s">
        <v>8995</v>
      </c>
      <c r="E585" s="18"/>
      <c r="F585" s="18"/>
      <c r="G585" s="18"/>
      <c r="H585" s="18"/>
      <c r="I585" s="18"/>
      <c r="J585" s="5"/>
      <c r="K585" s="19">
        <v>3662.5</v>
      </c>
      <c r="L585" s="7">
        <v>3662.5</v>
      </c>
      <c r="M585" s="5"/>
      <c r="N585" s="5"/>
      <c r="O585" s="20">
        <v>1</v>
      </c>
      <c r="P585" s="8">
        <v>1</v>
      </c>
      <c r="Q585" s="5"/>
    </row>
    <row r="586" spans="1:17" ht="24" x14ac:dyDescent="0.2">
      <c r="A586" s="16" t="s">
        <v>2</v>
      </c>
      <c r="B586" s="16" t="s">
        <v>9109</v>
      </c>
      <c r="C586" s="17" t="s">
        <v>581</v>
      </c>
      <c r="D586" s="18" t="s">
        <v>8995</v>
      </c>
      <c r="E586" s="18"/>
      <c r="F586" s="18"/>
      <c r="G586" s="18"/>
      <c r="H586" s="18"/>
      <c r="I586" s="18"/>
      <c r="J586" s="5"/>
      <c r="K586" s="19">
        <v>6675.71</v>
      </c>
      <c r="L586" s="7">
        <v>6675.71</v>
      </c>
      <c r="M586" s="5"/>
      <c r="N586" s="5"/>
      <c r="O586" s="20">
        <v>1</v>
      </c>
      <c r="P586" s="8">
        <v>1</v>
      </c>
      <c r="Q586" s="5"/>
    </row>
    <row r="587" spans="1:17" ht="24" x14ac:dyDescent="0.2">
      <c r="A587" s="16" t="s">
        <v>2</v>
      </c>
      <c r="B587" s="16" t="s">
        <v>9109</v>
      </c>
      <c r="C587" s="17" t="s">
        <v>582</v>
      </c>
      <c r="D587" s="18" t="s">
        <v>8995</v>
      </c>
      <c r="E587" s="18"/>
      <c r="F587" s="18"/>
      <c r="G587" s="18"/>
      <c r="H587" s="18"/>
      <c r="I587" s="18"/>
      <c r="J587" s="5"/>
      <c r="K587" s="19">
        <v>3333.33</v>
      </c>
      <c r="L587" s="7">
        <v>3333.33</v>
      </c>
      <c r="M587" s="5"/>
      <c r="N587" s="5"/>
      <c r="O587" s="20">
        <v>1</v>
      </c>
      <c r="P587" s="8">
        <v>1</v>
      </c>
      <c r="Q587" s="5"/>
    </row>
    <row r="588" spans="1:17" ht="24" x14ac:dyDescent="0.2">
      <c r="A588" s="16" t="s">
        <v>2</v>
      </c>
      <c r="B588" s="16" t="s">
        <v>9109</v>
      </c>
      <c r="C588" s="17" t="s">
        <v>583</v>
      </c>
      <c r="D588" s="18" t="s">
        <v>8995</v>
      </c>
      <c r="E588" s="18"/>
      <c r="F588" s="18"/>
      <c r="G588" s="18"/>
      <c r="H588" s="18"/>
      <c r="I588" s="18"/>
      <c r="J588" s="5"/>
      <c r="K588" s="19">
        <v>56771.67</v>
      </c>
      <c r="L588" s="7">
        <v>35482.300000000003</v>
      </c>
      <c r="M588" s="19">
        <v>21289.37</v>
      </c>
      <c r="N588" s="5"/>
      <c r="O588" s="20">
        <v>8</v>
      </c>
      <c r="P588" s="8">
        <v>5</v>
      </c>
      <c r="Q588" s="20">
        <v>3</v>
      </c>
    </row>
    <row r="589" spans="1:17" ht="24" x14ac:dyDescent="0.2">
      <c r="A589" s="16" t="s">
        <v>2</v>
      </c>
      <c r="B589" s="16" t="s">
        <v>9109</v>
      </c>
      <c r="C589" s="17" t="s">
        <v>584</v>
      </c>
      <c r="D589" s="18" t="s">
        <v>8995</v>
      </c>
      <c r="E589" s="18"/>
      <c r="F589" s="18"/>
      <c r="G589" s="18"/>
      <c r="H589" s="18"/>
      <c r="I589" s="18"/>
      <c r="J589" s="5"/>
      <c r="K589" s="19">
        <v>48666.66</v>
      </c>
      <c r="L589" s="7">
        <v>48666.66</v>
      </c>
      <c r="M589" s="5"/>
      <c r="N589" s="5"/>
      <c r="O589" s="20">
        <v>8</v>
      </c>
      <c r="P589" s="8">
        <v>8</v>
      </c>
      <c r="Q589" s="5"/>
    </row>
    <row r="590" spans="1:17" ht="24" x14ac:dyDescent="0.2">
      <c r="A590" s="16" t="s">
        <v>2</v>
      </c>
      <c r="B590" s="16" t="s">
        <v>9109</v>
      </c>
      <c r="C590" s="17" t="s">
        <v>585</v>
      </c>
      <c r="D590" s="18" t="s">
        <v>8995</v>
      </c>
      <c r="E590" s="18"/>
      <c r="F590" s="18"/>
      <c r="G590" s="18"/>
      <c r="H590" s="18"/>
      <c r="I590" s="18"/>
      <c r="J590" s="5"/>
      <c r="K590" s="19">
        <v>98083.33</v>
      </c>
      <c r="L590" s="7">
        <v>19616.669999999998</v>
      </c>
      <c r="M590" s="19">
        <v>78466.66</v>
      </c>
      <c r="N590" s="5"/>
      <c r="O590" s="20">
        <v>10</v>
      </c>
      <c r="P590" s="8">
        <v>2</v>
      </c>
      <c r="Q590" s="20">
        <v>8</v>
      </c>
    </row>
    <row r="591" spans="1:17" ht="24" x14ac:dyDescent="0.2">
      <c r="A591" s="16" t="s">
        <v>2</v>
      </c>
      <c r="B591" s="16" t="s">
        <v>9109</v>
      </c>
      <c r="C591" s="17" t="s">
        <v>586</v>
      </c>
      <c r="D591" s="18" t="s">
        <v>8995</v>
      </c>
      <c r="E591" s="18"/>
      <c r="F591" s="18"/>
      <c r="G591" s="18"/>
      <c r="H591" s="18"/>
      <c r="I591" s="18"/>
      <c r="J591" s="19">
        <v>42560.27</v>
      </c>
      <c r="K591" s="5"/>
      <c r="L591" s="7">
        <v>42560.27</v>
      </c>
      <c r="M591" s="5"/>
      <c r="N591" s="20">
        <v>1</v>
      </c>
      <c r="O591" s="5"/>
      <c r="P591" s="8">
        <v>1</v>
      </c>
      <c r="Q591" s="5"/>
    </row>
    <row r="592" spans="1:17" ht="24" x14ac:dyDescent="0.2">
      <c r="A592" s="16" t="s">
        <v>2</v>
      </c>
      <c r="B592" s="16" t="s">
        <v>9109</v>
      </c>
      <c r="C592" s="17" t="s">
        <v>587</v>
      </c>
      <c r="D592" s="18" t="s">
        <v>8995</v>
      </c>
      <c r="E592" s="18"/>
      <c r="F592" s="18"/>
      <c r="G592" s="18"/>
      <c r="H592" s="18"/>
      <c r="I592" s="18"/>
      <c r="J592" s="5"/>
      <c r="K592" s="19">
        <v>22052.21</v>
      </c>
      <c r="L592" s="6"/>
      <c r="M592" s="19">
        <v>22052.21</v>
      </c>
      <c r="N592" s="5"/>
      <c r="O592" s="20">
        <v>1</v>
      </c>
      <c r="P592" s="6"/>
      <c r="Q592" s="20">
        <v>1</v>
      </c>
    </row>
    <row r="593" spans="1:17" ht="24" x14ac:dyDescent="0.2">
      <c r="A593" s="16" t="s">
        <v>2</v>
      </c>
      <c r="B593" s="16" t="s">
        <v>9109</v>
      </c>
      <c r="C593" s="17" t="s">
        <v>588</v>
      </c>
      <c r="D593" s="18" t="s">
        <v>8995</v>
      </c>
      <c r="E593" s="18"/>
      <c r="F593" s="18"/>
      <c r="G593" s="18"/>
      <c r="H593" s="18"/>
      <c r="I593" s="18"/>
      <c r="J593" s="5"/>
      <c r="K593" s="19">
        <v>27959.919999999998</v>
      </c>
      <c r="L593" s="7">
        <v>27959.919999999998</v>
      </c>
      <c r="M593" s="5"/>
      <c r="N593" s="5"/>
      <c r="O593" s="20">
        <v>1</v>
      </c>
      <c r="P593" s="8">
        <v>1</v>
      </c>
      <c r="Q593" s="5"/>
    </row>
    <row r="594" spans="1:17" ht="24" x14ac:dyDescent="0.2">
      <c r="A594" s="16" t="s">
        <v>2</v>
      </c>
      <c r="B594" s="16" t="s">
        <v>9109</v>
      </c>
      <c r="C594" s="17" t="s">
        <v>589</v>
      </c>
      <c r="D594" s="18" t="s">
        <v>8995</v>
      </c>
      <c r="E594" s="18"/>
      <c r="F594" s="18"/>
      <c r="G594" s="18"/>
      <c r="H594" s="18"/>
      <c r="I594" s="18"/>
      <c r="J594" s="5"/>
      <c r="K594" s="19">
        <v>87066.67</v>
      </c>
      <c r="L594" s="7">
        <v>87066.67</v>
      </c>
      <c r="M594" s="5"/>
      <c r="N594" s="5"/>
      <c r="O594" s="20">
        <v>2</v>
      </c>
      <c r="P594" s="8">
        <v>2</v>
      </c>
      <c r="Q594" s="5"/>
    </row>
    <row r="595" spans="1:17" ht="24" x14ac:dyDescent="0.2">
      <c r="A595" s="16" t="s">
        <v>2</v>
      </c>
      <c r="B595" s="16" t="s">
        <v>9109</v>
      </c>
      <c r="C595" s="17" t="s">
        <v>590</v>
      </c>
      <c r="D595" s="18" t="s">
        <v>8995</v>
      </c>
      <c r="E595" s="18"/>
      <c r="F595" s="18"/>
      <c r="G595" s="18"/>
      <c r="H595" s="18"/>
      <c r="I595" s="18"/>
      <c r="J595" s="5"/>
      <c r="K595" s="19">
        <v>1593.75</v>
      </c>
      <c r="L595" s="7">
        <v>1593.75</v>
      </c>
      <c r="M595" s="5"/>
      <c r="N595" s="5"/>
      <c r="O595" s="20">
        <v>5</v>
      </c>
      <c r="P595" s="8">
        <v>5</v>
      </c>
      <c r="Q595" s="5"/>
    </row>
    <row r="596" spans="1:17" ht="24" x14ac:dyDescent="0.2">
      <c r="A596" s="16" t="s">
        <v>2</v>
      </c>
      <c r="B596" s="16" t="s">
        <v>9109</v>
      </c>
      <c r="C596" s="17" t="s">
        <v>591</v>
      </c>
      <c r="D596" s="18" t="s">
        <v>8995</v>
      </c>
      <c r="E596" s="18"/>
      <c r="F596" s="18"/>
      <c r="G596" s="18"/>
      <c r="H596" s="18"/>
      <c r="I596" s="18"/>
      <c r="J596" s="5"/>
      <c r="K596" s="19">
        <v>1755</v>
      </c>
      <c r="L596" s="7">
        <v>1755</v>
      </c>
      <c r="M596" s="5"/>
      <c r="N596" s="5"/>
      <c r="O596" s="20">
        <v>5</v>
      </c>
      <c r="P596" s="8">
        <v>5</v>
      </c>
      <c r="Q596" s="5"/>
    </row>
    <row r="597" spans="1:17" ht="24" x14ac:dyDescent="0.2">
      <c r="A597" s="16" t="s">
        <v>2</v>
      </c>
      <c r="B597" s="16" t="s">
        <v>9109</v>
      </c>
      <c r="C597" s="17" t="s">
        <v>592</v>
      </c>
      <c r="D597" s="18" t="s">
        <v>8995</v>
      </c>
      <c r="E597" s="18"/>
      <c r="F597" s="18"/>
      <c r="G597" s="18"/>
      <c r="H597" s="18"/>
      <c r="I597" s="18"/>
      <c r="J597" s="5"/>
      <c r="K597" s="21">
        <v>351</v>
      </c>
      <c r="L597" s="9">
        <v>351</v>
      </c>
      <c r="M597" s="5"/>
      <c r="N597" s="5"/>
      <c r="O597" s="20">
        <v>1</v>
      </c>
      <c r="P597" s="8">
        <v>1</v>
      </c>
      <c r="Q597" s="5"/>
    </row>
    <row r="598" spans="1:17" ht="24" x14ac:dyDescent="0.2">
      <c r="A598" s="16" t="s">
        <v>2</v>
      </c>
      <c r="B598" s="16" t="s">
        <v>9109</v>
      </c>
      <c r="C598" s="17" t="s">
        <v>593</v>
      </c>
      <c r="D598" s="18" t="s">
        <v>8995</v>
      </c>
      <c r="E598" s="18"/>
      <c r="F598" s="18"/>
      <c r="G598" s="18"/>
      <c r="H598" s="18"/>
      <c r="I598" s="18"/>
      <c r="J598" s="5"/>
      <c r="K598" s="21">
        <v>620</v>
      </c>
      <c r="L598" s="9">
        <v>620</v>
      </c>
      <c r="M598" s="5"/>
      <c r="N598" s="5"/>
      <c r="O598" s="20">
        <v>2</v>
      </c>
      <c r="P598" s="8">
        <v>2</v>
      </c>
      <c r="Q598" s="5"/>
    </row>
    <row r="599" spans="1:17" ht="24" x14ac:dyDescent="0.2">
      <c r="A599" s="16" t="s">
        <v>2</v>
      </c>
      <c r="B599" s="16" t="s">
        <v>9109</v>
      </c>
      <c r="C599" s="17" t="s">
        <v>594</v>
      </c>
      <c r="D599" s="18" t="s">
        <v>8995</v>
      </c>
      <c r="E599" s="18"/>
      <c r="F599" s="18"/>
      <c r="G599" s="18"/>
      <c r="H599" s="18"/>
      <c r="I599" s="18"/>
      <c r="J599" s="5"/>
      <c r="K599" s="19">
        <v>1395.33</v>
      </c>
      <c r="L599" s="7">
        <v>1395.33</v>
      </c>
      <c r="M599" s="5"/>
      <c r="N599" s="5"/>
      <c r="O599" s="20">
        <v>4</v>
      </c>
      <c r="P599" s="8">
        <v>4</v>
      </c>
      <c r="Q599" s="5"/>
    </row>
    <row r="600" spans="1:17" ht="24" x14ac:dyDescent="0.2">
      <c r="A600" s="16" t="s">
        <v>2</v>
      </c>
      <c r="B600" s="16" t="s">
        <v>9109</v>
      </c>
      <c r="C600" s="17" t="s">
        <v>595</v>
      </c>
      <c r="D600" s="18" t="s">
        <v>8995</v>
      </c>
      <c r="E600" s="18"/>
      <c r="F600" s="18"/>
      <c r="G600" s="18"/>
      <c r="H600" s="18"/>
      <c r="I600" s="18"/>
      <c r="J600" s="5"/>
      <c r="K600" s="19">
        <v>2389.5</v>
      </c>
      <c r="L600" s="6"/>
      <c r="M600" s="19">
        <v>2389.5</v>
      </c>
      <c r="N600" s="5"/>
      <c r="O600" s="20">
        <v>3</v>
      </c>
      <c r="P600" s="6"/>
      <c r="Q600" s="20">
        <v>3</v>
      </c>
    </row>
    <row r="601" spans="1:17" ht="24" x14ac:dyDescent="0.2">
      <c r="A601" s="16" t="s">
        <v>2</v>
      </c>
      <c r="B601" s="16" t="s">
        <v>9109</v>
      </c>
      <c r="C601" s="17" t="s">
        <v>596</v>
      </c>
      <c r="D601" s="18" t="s">
        <v>8995</v>
      </c>
      <c r="E601" s="18"/>
      <c r="F601" s="18"/>
      <c r="G601" s="18"/>
      <c r="H601" s="18"/>
      <c r="I601" s="18"/>
      <c r="J601" s="5"/>
      <c r="K601" s="19">
        <v>1933.33</v>
      </c>
      <c r="L601" s="7">
        <v>1933.33</v>
      </c>
      <c r="M601" s="5"/>
      <c r="N601" s="5"/>
      <c r="O601" s="20">
        <v>1</v>
      </c>
      <c r="P601" s="8">
        <v>1</v>
      </c>
      <c r="Q601" s="5"/>
    </row>
    <row r="602" spans="1:17" ht="24" x14ac:dyDescent="0.2">
      <c r="A602" s="16" t="s">
        <v>2</v>
      </c>
      <c r="B602" s="16" t="s">
        <v>9109</v>
      </c>
      <c r="C602" s="17" t="s">
        <v>597</v>
      </c>
      <c r="D602" s="18" t="s">
        <v>8995</v>
      </c>
      <c r="E602" s="18"/>
      <c r="F602" s="18"/>
      <c r="G602" s="18"/>
      <c r="H602" s="18"/>
      <c r="I602" s="18"/>
      <c r="J602" s="5"/>
      <c r="K602" s="19">
        <v>1971.32</v>
      </c>
      <c r="L602" s="7">
        <v>1971.32</v>
      </c>
      <c r="M602" s="5"/>
      <c r="N602" s="5"/>
      <c r="O602" s="20">
        <v>1</v>
      </c>
      <c r="P602" s="8">
        <v>1</v>
      </c>
      <c r="Q602" s="5"/>
    </row>
    <row r="603" spans="1:17" ht="24" x14ac:dyDescent="0.2">
      <c r="A603" s="16" t="s">
        <v>2</v>
      </c>
      <c r="B603" s="16" t="s">
        <v>9109</v>
      </c>
      <c r="C603" s="17" t="s">
        <v>597</v>
      </c>
      <c r="D603" s="18" t="s">
        <v>8995</v>
      </c>
      <c r="E603" s="18"/>
      <c r="F603" s="18"/>
      <c r="G603" s="18"/>
      <c r="H603" s="18"/>
      <c r="I603" s="18"/>
      <c r="J603" s="5"/>
      <c r="K603" s="19">
        <v>1680</v>
      </c>
      <c r="L603" s="7">
        <v>1680</v>
      </c>
      <c r="M603" s="5"/>
      <c r="N603" s="5"/>
      <c r="O603" s="20">
        <v>1</v>
      </c>
      <c r="P603" s="8">
        <v>1</v>
      </c>
      <c r="Q603" s="5"/>
    </row>
    <row r="604" spans="1:17" ht="24" x14ac:dyDescent="0.2">
      <c r="A604" s="16" t="s">
        <v>2</v>
      </c>
      <c r="B604" s="16" t="s">
        <v>9109</v>
      </c>
      <c r="C604" s="17" t="s">
        <v>598</v>
      </c>
      <c r="D604" s="18" t="s">
        <v>8995</v>
      </c>
      <c r="E604" s="18"/>
      <c r="F604" s="18"/>
      <c r="G604" s="18"/>
      <c r="H604" s="18"/>
      <c r="I604" s="18"/>
      <c r="J604" s="5"/>
      <c r="K604" s="19">
        <v>1930.42</v>
      </c>
      <c r="L604" s="7">
        <v>1930.42</v>
      </c>
      <c r="M604" s="5"/>
      <c r="N604" s="5"/>
      <c r="O604" s="20">
        <v>1</v>
      </c>
      <c r="P604" s="8">
        <v>1</v>
      </c>
      <c r="Q604" s="5"/>
    </row>
    <row r="605" spans="1:17" ht="24" x14ac:dyDescent="0.2">
      <c r="A605" s="16" t="s">
        <v>2</v>
      </c>
      <c r="B605" s="16" t="s">
        <v>9109</v>
      </c>
      <c r="C605" s="17" t="s">
        <v>599</v>
      </c>
      <c r="D605" s="18" t="s">
        <v>8995</v>
      </c>
      <c r="E605" s="18"/>
      <c r="F605" s="18"/>
      <c r="G605" s="18"/>
      <c r="H605" s="18"/>
      <c r="I605" s="18"/>
      <c r="J605" s="5"/>
      <c r="K605" s="19">
        <v>2026.65</v>
      </c>
      <c r="L605" s="6"/>
      <c r="M605" s="19">
        <v>2026.65</v>
      </c>
      <c r="N605" s="5"/>
      <c r="O605" s="20">
        <v>2</v>
      </c>
      <c r="P605" s="6"/>
      <c r="Q605" s="20">
        <v>2</v>
      </c>
    </row>
    <row r="606" spans="1:17" ht="24" x14ac:dyDescent="0.2">
      <c r="A606" s="16" t="s">
        <v>2</v>
      </c>
      <c r="B606" s="16" t="s">
        <v>9109</v>
      </c>
      <c r="C606" s="17" t="s">
        <v>600</v>
      </c>
      <c r="D606" s="18" t="s">
        <v>8995</v>
      </c>
      <c r="E606" s="18"/>
      <c r="F606" s="18"/>
      <c r="G606" s="18"/>
      <c r="H606" s="18"/>
      <c r="I606" s="18"/>
      <c r="J606" s="5"/>
      <c r="K606" s="19">
        <v>2371.8000000000002</v>
      </c>
      <c r="L606" s="6"/>
      <c r="M606" s="19">
        <v>2371.8000000000002</v>
      </c>
      <c r="N606" s="5"/>
      <c r="O606" s="20">
        <v>2</v>
      </c>
      <c r="P606" s="6"/>
      <c r="Q606" s="20">
        <v>2</v>
      </c>
    </row>
    <row r="607" spans="1:17" ht="24" x14ac:dyDescent="0.2">
      <c r="A607" s="16" t="s">
        <v>2</v>
      </c>
      <c r="B607" s="16" t="s">
        <v>9109</v>
      </c>
      <c r="C607" s="17" t="s">
        <v>601</v>
      </c>
      <c r="D607" s="18" t="s">
        <v>8995</v>
      </c>
      <c r="E607" s="18"/>
      <c r="F607" s="18"/>
      <c r="G607" s="18"/>
      <c r="H607" s="18"/>
      <c r="I607" s="18"/>
      <c r="J607" s="5"/>
      <c r="K607" s="19">
        <v>14365.92</v>
      </c>
      <c r="L607" s="7">
        <v>14365.92</v>
      </c>
      <c r="M607" s="5"/>
      <c r="N607" s="5"/>
      <c r="O607" s="20">
        <v>1</v>
      </c>
      <c r="P607" s="8">
        <v>1</v>
      </c>
      <c r="Q607" s="5"/>
    </row>
    <row r="608" spans="1:17" ht="24" x14ac:dyDescent="0.2">
      <c r="A608" s="16" t="s">
        <v>2</v>
      </c>
      <c r="B608" s="16" t="s">
        <v>9109</v>
      </c>
      <c r="C608" s="17" t="s">
        <v>602</v>
      </c>
      <c r="D608" s="18" t="s">
        <v>8995</v>
      </c>
      <c r="E608" s="18"/>
      <c r="F608" s="18"/>
      <c r="G608" s="18"/>
      <c r="H608" s="18"/>
      <c r="I608" s="18"/>
      <c r="J608" s="5"/>
      <c r="K608" s="19">
        <v>14849.5</v>
      </c>
      <c r="L608" s="7">
        <v>14849.5</v>
      </c>
      <c r="M608" s="5"/>
      <c r="N608" s="5"/>
      <c r="O608" s="20">
        <v>1</v>
      </c>
      <c r="P608" s="8">
        <v>1</v>
      </c>
      <c r="Q608" s="5"/>
    </row>
    <row r="609" spans="1:18" ht="24" x14ac:dyDescent="0.2">
      <c r="A609" s="16" t="s">
        <v>2</v>
      </c>
      <c r="B609" s="16" t="s">
        <v>9109</v>
      </c>
      <c r="C609" s="17" t="s">
        <v>603</v>
      </c>
      <c r="D609" s="18" t="s">
        <v>8995</v>
      </c>
      <c r="E609" s="18"/>
      <c r="F609" s="18"/>
      <c r="G609" s="18"/>
      <c r="H609" s="18"/>
      <c r="I609" s="18"/>
      <c r="J609" s="5"/>
      <c r="K609" s="19">
        <v>1374.53</v>
      </c>
      <c r="L609" s="7">
        <v>1374.53</v>
      </c>
      <c r="M609" s="5"/>
      <c r="N609" s="5"/>
      <c r="O609" s="20">
        <v>1</v>
      </c>
      <c r="P609" s="8">
        <v>1</v>
      </c>
      <c r="Q609" s="5"/>
    </row>
    <row r="610" spans="1:18" ht="24" x14ac:dyDescent="0.2">
      <c r="A610" s="16" t="s">
        <v>2</v>
      </c>
      <c r="B610" s="16" t="s">
        <v>9109</v>
      </c>
      <c r="C610" s="17" t="s">
        <v>604</v>
      </c>
      <c r="D610" s="18" t="s">
        <v>8995</v>
      </c>
      <c r="E610" s="18"/>
      <c r="F610" s="18"/>
      <c r="G610" s="18"/>
      <c r="H610" s="18"/>
      <c r="I610" s="18"/>
      <c r="J610" s="5"/>
      <c r="K610" s="21">
        <v>806.67</v>
      </c>
      <c r="L610" s="9">
        <v>806.67</v>
      </c>
      <c r="M610" s="5"/>
      <c r="N610" s="5"/>
      <c r="O610" s="20">
        <v>1</v>
      </c>
      <c r="P610" s="8">
        <v>1</v>
      </c>
      <c r="Q610" s="5"/>
    </row>
    <row r="611" spans="1:18" ht="24" x14ac:dyDescent="0.2">
      <c r="A611" s="16" t="s">
        <v>2</v>
      </c>
      <c r="B611" s="16" t="s">
        <v>9109</v>
      </c>
      <c r="C611" s="17" t="s">
        <v>605</v>
      </c>
      <c r="D611" s="18" t="s">
        <v>8995</v>
      </c>
      <c r="E611" s="18"/>
      <c r="F611" s="18"/>
      <c r="G611" s="18"/>
      <c r="H611" s="18"/>
      <c r="I611" s="18"/>
      <c r="J611" s="5"/>
      <c r="K611" s="19">
        <v>5271.52</v>
      </c>
      <c r="L611" s="7">
        <v>5271.52</v>
      </c>
      <c r="M611" s="5"/>
      <c r="N611" s="5"/>
      <c r="O611" s="20">
        <v>3</v>
      </c>
      <c r="P611" s="8">
        <v>3</v>
      </c>
      <c r="Q611" s="5"/>
    </row>
    <row r="612" spans="1:18" ht="24" x14ac:dyDescent="0.2">
      <c r="A612" s="16" t="s">
        <v>2</v>
      </c>
      <c r="B612" s="16" t="s">
        <v>9109</v>
      </c>
      <c r="C612" s="17" t="s">
        <v>606</v>
      </c>
      <c r="D612" s="18" t="s">
        <v>8995</v>
      </c>
      <c r="E612" s="18"/>
      <c r="F612" s="18"/>
      <c r="G612" s="18"/>
      <c r="H612" s="18"/>
      <c r="I612" s="18"/>
      <c r="J612" s="5"/>
      <c r="K612" s="21">
        <v>75.83</v>
      </c>
      <c r="L612" s="9">
        <v>75.83</v>
      </c>
      <c r="M612" s="5"/>
      <c r="N612" s="5"/>
      <c r="O612" s="20">
        <v>1</v>
      </c>
      <c r="P612" s="8">
        <v>1</v>
      </c>
      <c r="Q612" s="5"/>
    </row>
    <row r="613" spans="1:18" ht="24" x14ac:dyDescent="0.2">
      <c r="A613" s="16" t="s">
        <v>2</v>
      </c>
      <c r="B613" s="16" t="s">
        <v>9109</v>
      </c>
      <c r="C613" s="17" t="s">
        <v>607</v>
      </c>
      <c r="D613" s="18" t="s">
        <v>8995</v>
      </c>
      <c r="E613" s="18"/>
      <c r="F613" s="18"/>
      <c r="G613" s="18"/>
      <c r="H613" s="18"/>
      <c r="I613" s="18"/>
      <c r="J613" s="5"/>
      <c r="K613" s="21">
        <v>135</v>
      </c>
      <c r="L613" s="9">
        <v>135</v>
      </c>
      <c r="M613" s="5"/>
      <c r="N613" s="5"/>
      <c r="O613" s="20">
        <v>2</v>
      </c>
      <c r="P613" s="8">
        <v>2</v>
      </c>
      <c r="Q613" s="5"/>
    </row>
    <row r="614" spans="1:18" ht="24" x14ac:dyDescent="0.2">
      <c r="A614" s="16" t="s">
        <v>2</v>
      </c>
      <c r="B614" s="16" t="s">
        <v>9109</v>
      </c>
      <c r="C614" s="17" t="s">
        <v>608</v>
      </c>
      <c r="D614" s="18" t="s">
        <v>8995</v>
      </c>
      <c r="E614" s="18"/>
      <c r="F614" s="18"/>
      <c r="G614" s="18"/>
      <c r="H614" s="18"/>
      <c r="I614" s="18"/>
      <c r="J614" s="5"/>
      <c r="K614" s="21">
        <v>534</v>
      </c>
      <c r="L614" s="9">
        <v>534</v>
      </c>
      <c r="M614" s="5"/>
      <c r="N614" s="5"/>
      <c r="O614" s="20">
        <v>2</v>
      </c>
      <c r="P614" s="8">
        <v>2</v>
      </c>
      <c r="Q614" s="5"/>
    </row>
    <row r="615" spans="1:18" ht="24" x14ac:dyDescent="0.2">
      <c r="A615" s="16" t="s">
        <v>2</v>
      </c>
      <c r="B615" s="16" t="s">
        <v>9109</v>
      </c>
      <c r="C615" s="17" t="s">
        <v>609</v>
      </c>
      <c r="D615" s="18" t="s">
        <v>8995</v>
      </c>
      <c r="E615" s="18"/>
      <c r="F615" s="18"/>
      <c r="G615" s="18"/>
      <c r="H615" s="18"/>
      <c r="I615" s="18"/>
      <c r="J615" s="5"/>
      <c r="K615" s="19">
        <v>2736.87</v>
      </c>
      <c r="L615" s="7">
        <v>2736.87</v>
      </c>
      <c r="M615" s="5"/>
      <c r="N615" s="5"/>
      <c r="O615" s="20">
        <v>18</v>
      </c>
      <c r="P615" s="8">
        <v>18</v>
      </c>
      <c r="Q615" s="5"/>
    </row>
    <row r="616" spans="1:18" ht="24" x14ac:dyDescent="0.2">
      <c r="A616" s="16" t="s">
        <v>2</v>
      </c>
      <c r="B616" s="16" t="s">
        <v>9109</v>
      </c>
      <c r="C616" s="17" t="s">
        <v>610</v>
      </c>
      <c r="D616" s="18" t="s">
        <v>8995</v>
      </c>
      <c r="E616" s="18"/>
      <c r="F616" s="18"/>
      <c r="G616" s="18"/>
      <c r="H616" s="18"/>
      <c r="I616" s="18"/>
      <c r="J616" s="5"/>
      <c r="K616" s="19">
        <v>9533.33</v>
      </c>
      <c r="L616" s="7">
        <v>9533.33</v>
      </c>
      <c r="M616" s="5"/>
      <c r="N616" s="5"/>
      <c r="O616" s="20">
        <v>1</v>
      </c>
      <c r="P616" s="8">
        <v>1</v>
      </c>
      <c r="Q616" s="5"/>
    </row>
    <row r="617" spans="1:18" ht="24" x14ac:dyDescent="0.2">
      <c r="A617" s="16" t="s">
        <v>2</v>
      </c>
      <c r="B617" s="16" t="s">
        <v>9109</v>
      </c>
      <c r="C617" s="17" t="s">
        <v>611</v>
      </c>
      <c r="D617" s="18" t="str">
        <f>VLOOKUP(C617,[2]итоговая!$C$6:$H$1018,4,FALSE)</f>
        <v>Аварийный резерв</v>
      </c>
      <c r="E617" s="26">
        <f t="shared" ref="E617:E618" si="54">J617-L617</f>
        <v>8214.6200000000008</v>
      </c>
      <c r="F617" s="26">
        <f t="shared" ref="F617:F618" si="55">N617-P617</f>
        <v>1</v>
      </c>
      <c r="G617" s="26" t="s">
        <v>9000</v>
      </c>
      <c r="H617" s="26" t="str">
        <f>VLOOKUP(C617,[2]итоговая!$C$6:$H$1018,6,FALSE)</f>
        <v>Аварийный резерв</v>
      </c>
      <c r="I617" s="18"/>
      <c r="J617" s="19">
        <v>8214.6200000000008</v>
      </c>
      <c r="K617" s="5"/>
      <c r="L617" s="6"/>
      <c r="M617" s="19">
        <v>8214.6200000000008</v>
      </c>
      <c r="N617" s="20">
        <v>1</v>
      </c>
      <c r="O617" s="5"/>
      <c r="P617" s="6"/>
      <c r="Q617" s="20">
        <v>1</v>
      </c>
    </row>
    <row r="618" spans="1:18" ht="24" x14ac:dyDescent="0.2">
      <c r="A618" s="16" t="s">
        <v>2</v>
      </c>
      <c r="B618" s="16" t="s">
        <v>9109</v>
      </c>
      <c r="C618" s="17" t="s">
        <v>612</v>
      </c>
      <c r="D618" s="18" t="s">
        <v>9004</v>
      </c>
      <c r="E618" s="26">
        <f t="shared" si="54"/>
        <v>2083.33</v>
      </c>
      <c r="F618" s="26">
        <f t="shared" si="55"/>
        <v>1</v>
      </c>
      <c r="G618" s="26" t="s">
        <v>9000</v>
      </c>
      <c r="H618" s="21" t="s">
        <v>9533</v>
      </c>
      <c r="I618" s="18"/>
      <c r="J618" s="19">
        <v>2083.33</v>
      </c>
      <c r="K618" s="5"/>
      <c r="L618" s="6"/>
      <c r="M618" s="19">
        <v>2083.33</v>
      </c>
      <c r="N618" s="20">
        <v>1</v>
      </c>
      <c r="O618" s="5"/>
      <c r="P618" s="6"/>
      <c r="Q618" s="20">
        <v>1</v>
      </c>
      <c r="R618" s="76" t="str">
        <f>VLOOKUP(C618,[3]НВЛ!$E$17:$Y$197,21,FALSE)</f>
        <v>в производство</v>
      </c>
    </row>
    <row r="619" spans="1:18" ht="24" x14ac:dyDescent="0.2">
      <c r="A619" s="16" t="s">
        <v>2</v>
      </c>
      <c r="B619" s="16" t="s">
        <v>9109</v>
      </c>
      <c r="C619" s="17" t="s">
        <v>613</v>
      </c>
      <c r="D619" s="18" t="s">
        <v>8995</v>
      </c>
      <c r="E619" s="18"/>
      <c r="F619" s="18"/>
      <c r="G619" s="18"/>
      <c r="H619" s="18"/>
      <c r="I619" s="18"/>
      <c r="J619" s="5"/>
      <c r="K619" s="21">
        <v>870</v>
      </c>
      <c r="L619" s="9">
        <v>870</v>
      </c>
      <c r="M619" s="5"/>
      <c r="N619" s="5"/>
      <c r="O619" s="20">
        <v>3</v>
      </c>
      <c r="P619" s="8">
        <v>3</v>
      </c>
      <c r="Q619" s="5"/>
    </row>
    <row r="620" spans="1:18" ht="24" x14ac:dyDescent="0.2">
      <c r="A620" s="16" t="s">
        <v>2</v>
      </c>
      <c r="B620" s="16" t="s">
        <v>9109</v>
      </c>
      <c r="C620" s="17" t="s">
        <v>614</v>
      </c>
      <c r="D620" s="18" t="s">
        <v>8995</v>
      </c>
      <c r="E620" s="18"/>
      <c r="F620" s="18"/>
      <c r="G620" s="18"/>
      <c r="H620" s="18"/>
      <c r="I620" s="18"/>
      <c r="J620" s="5"/>
      <c r="K620" s="21">
        <v>304.2</v>
      </c>
      <c r="L620" s="9">
        <v>304.2</v>
      </c>
      <c r="M620" s="5"/>
      <c r="N620" s="5"/>
      <c r="O620" s="20">
        <v>1</v>
      </c>
      <c r="P620" s="8">
        <v>1</v>
      </c>
      <c r="Q620" s="5"/>
    </row>
    <row r="621" spans="1:18" ht="24" x14ac:dyDescent="0.2">
      <c r="A621" s="16" t="s">
        <v>2</v>
      </c>
      <c r="B621" s="16" t="s">
        <v>9109</v>
      </c>
      <c r="C621" s="17" t="s">
        <v>615</v>
      </c>
      <c r="D621" s="18" t="s">
        <v>8995</v>
      </c>
      <c r="E621" s="18"/>
      <c r="F621" s="18"/>
      <c r="G621" s="18"/>
      <c r="H621" s="18"/>
      <c r="I621" s="18"/>
      <c r="J621" s="5"/>
      <c r="K621" s="21">
        <v>383.33</v>
      </c>
      <c r="L621" s="9">
        <v>383.33</v>
      </c>
      <c r="M621" s="5"/>
      <c r="N621" s="5"/>
      <c r="O621" s="20">
        <v>2</v>
      </c>
      <c r="P621" s="8">
        <v>2</v>
      </c>
      <c r="Q621" s="5"/>
    </row>
    <row r="622" spans="1:18" ht="24" x14ac:dyDescent="0.2">
      <c r="A622" s="16" t="s">
        <v>2</v>
      </c>
      <c r="B622" s="16" t="s">
        <v>9109</v>
      </c>
      <c r="C622" s="17" t="s">
        <v>616</v>
      </c>
      <c r="D622" s="18" t="s">
        <v>8995</v>
      </c>
      <c r="E622" s="18"/>
      <c r="F622" s="18"/>
      <c r="G622" s="18"/>
      <c r="H622" s="18"/>
      <c r="I622" s="18"/>
      <c r="J622" s="5"/>
      <c r="K622" s="21">
        <v>416.67</v>
      </c>
      <c r="L622" s="9">
        <v>416.67</v>
      </c>
      <c r="M622" s="5"/>
      <c r="N622" s="5"/>
      <c r="O622" s="20">
        <v>2</v>
      </c>
      <c r="P622" s="8">
        <v>2</v>
      </c>
      <c r="Q622" s="5"/>
    </row>
    <row r="623" spans="1:18" ht="24" x14ac:dyDescent="0.2">
      <c r="A623" s="16" t="s">
        <v>2</v>
      </c>
      <c r="B623" s="16" t="s">
        <v>9109</v>
      </c>
      <c r="C623" s="17" t="s">
        <v>617</v>
      </c>
      <c r="D623" s="18" t="s">
        <v>8995</v>
      </c>
      <c r="E623" s="18"/>
      <c r="F623" s="18"/>
      <c r="G623" s="18"/>
      <c r="H623" s="18"/>
      <c r="I623" s="18"/>
      <c r="J623" s="5"/>
      <c r="K623" s="19">
        <v>1150</v>
      </c>
      <c r="L623" s="9">
        <v>632.5</v>
      </c>
      <c r="M623" s="21">
        <v>517.5</v>
      </c>
      <c r="N623" s="5"/>
      <c r="O623" s="20">
        <v>20</v>
      </c>
      <c r="P623" s="8">
        <v>11</v>
      </c>
      <c r="Q623" s="20">
        <v>9</v>
      </c>
    </row>
    <row r="624" spans="1:18" ht="24" x14ac:dyDescent="0.2">
      <c r="A624" s="16" t="s">
        <v>2</v>
      </c>
      <c r="B624" s="16" t="s">
        <v>9109</v>
      </c>
      <c r="C624" s="17" t="s">
        <v>618</v>
      </c>
      <c r="D624" s="18" t="s">
        <v>8995</v>
      </c>
      <c r="E624" s="18"/>
      <c r="F624" s="18"/>
      <c r="G624" s="18"/>
      <c r="H624" s="18"/>
      <c r="I624" s="18"/>
      <c r="J624" s="19">
        <v>1125</v>
      </c>
      <c r="K624" s="5"/>
      <c r="L624" s="7">
        <v>1125</v>
      </c>
      <c r="M624" s="5"/>
      <c r="N624" s="20">
        <v>3</v>
      </c>
      <c r="O624" s="5"/>
      <c r="P624" s="8">
        <v>3</v>
      </c>
      <c r="Q624" s="5"/>
    </row>
    <row r="625" spans="1:18" ht="24" x14ac:dyDescent="0.2">
      <c r="A625" s="16" t="s">
        <v>2</v>
      </c>
      <c r="B625" s="16" t="s">
        <v>9109</v>
      </c>
      <c r="C625" s="17" t="s">
        <v>619</v>
      </c>
      <c r="D625" s="18" t="s">
        <v>8995</v>
      </c>
      <c r="E625" s="18"/>
      <c r="F625" s="18"/>
      <c r="G625" s="18"/>
      <c r="H625" s="18"/>
      <c r="I625" s="18"/>
      <c r="J625" s="5"/>
      <c r="K625" s="19">
        <v>3052.08</v>
      </c>
      <c r="L625" s="7">
        <v>3052.08</v>
      </c>
      <c r="M625" s="5"/>
      <c r="N625" s="5"/>
      <c r="O625" s="20">
        <v>21</v>
      </c>
      <c r="P625" s="8">
        <v>21</v>
      </c>
      <c r="Q625" s="5"/>
    </row>
    <row r="626" spans="1:18" ht="24" x14ac:dyDescent="0.2">
      <c r="A626" s="16" t="s">
        <v>2</v>
      </c>
      <c r="B626" s="16" t="s">
        <v>9109</v>
      </c>
      <c r="C626" s="17" t="s">
        <v>620</v>
      </c>
      <c r="D626" s="18" t="s">
        <v>8995</v>
      </c>
      <c r="E626" s="18"/>
      <c r="F626" s="18"/>
      <c r="G626" s="18"/>
      <c r="H626" s="18"/>
      <c r="I626" s="18"/>
      <c r="J626" s="5"/>
      <c r="K626" s="19">
        <v>9560</v>
      </c>
      <c r="L626" s="7">
        <v>3186.67</v>
      </c>
      <c r="M626" s="19">
        <v>6373.33</v>
      </c>
      <c r="N626" s="5"/>
      <c r="O626" s="20">
        <v>3</v>
      </c>
      <c r="P626" s="8">
        <v>1</v>
      </c>
      <c r="Q626" s="20">
        <v>2</v>
      </c>
    </row>
    <row r="627" spans="1:18" ht="24" x14ac:dyDescent="0.2">
      <c r="A627" s="16" t="s">
        <v>2</v>
      </c>
      <c r="B627" s="16" t="s">
        <v>9109</v>
      </c>
      <c r="C627" s="17" t="s">
        <v>621</v>
      </c>
      <c r="D627" s="18" t="s">
        <v>8995</v>
      </c>
      <c r="E627" s="18"/>
      <c r="F627" s="18"/>
      <c r="G627" s="18"/>
      <c r="H627" s="18"/>
      <c r="I627" s="18"/>
      <c r="J627" s="5"/>
      <c r="K627" s="19">
        <v>10350</v>
      </c>
      <c r="L627" s="7">
        <v>10350</v>
      </c>
      <c r="M627" s="5"/>
      <c r="N627" s="5"/>
      <c r="O627" s="20">
        <v>5</v>
      </c>
      <c r="P627" s="8">
        <v>5</v>
      </c>
      <c r="Q627" s="5"/>
    </row>
    <row r="628" spans="1:18" ht="24" x14ac:dyDescent="0.2">
      <c r="A628" s="16" t="s">
        <v>2</v>
      </c>
      <c r="B628" s="16" t="s">
        <v>9109</v>
      </c>
      <c r="C628" s="17" t="s">
        <v>622</v>
      </c>
      <c r="D628" s="18" t="s">
        <v>8995</v>
      </c>
      <c r="E628" s="18"/>
      <c r="F628" s="18"/>
      <c r="G628" s="18"/>
      <c r="H628" s="18"/>
      <c r="I628" s="18"/>
      <c r="J628" s="5"/>
      <c r="K628" s="19">
        <v>2101.67</v>
      </c>
      <c r="L628" s="7">
        <v>2101.67</v>
      </c>
      <c r="M628" s="5"/>
      <c r="N628" s="5"/>
      <c r="O628" s="20">
        <v>1</v>
      </c>
      <c r="P628" s="8">
        <v>1</v>
      </c>
      <c r="Q628" s="5"/>
    </row>
    <row r="629" spans="1:18" ht="24" x14ac:dyDescent="0.2">
      <c r="A629" s="16" t="s">
        <v>2</v>
      </c>
      <c r="B629" s="16" t="s">
        <v>9109</v>
      </c>
      <c r="C629" s="17" t="s">
        <v>623</v>
      </c>
      <c r="D629" s="18" t="s">
        <v>8995</v>
      </c>
      <c r="E629" s="18"/>
      <c r="F629" s="18"/>
      <c r="G629" s="18"/>
      <c r="H629" s="18"/>
      <c r="I629" s="18"/>
      <c r="J629" s="5"/>
      <c r="K629" s="19">
        <v>63912.5</v>
      </c>
      <c r="L629" s="7">
        <v>63912.5</v>
      </c>
      <c r="M629" s="5"/>
      <c r="N629" s="5"/>
      <c r="O629" s="20">
        <v>1</v>
      </c>
      <c r="P629" s="8">
        <v>1</v>
      </c>
      <c r="Q629" s="5"/>
    </row>
    <row r="630" spans="1:18" ht="24" x14ac:dyDescent="0.2">
      <c r="A630" s="16" t="s">
        <v>2</v>
      </c>
      <c r="B630" s="16" t="s">
        <v>9109</v>
      </c>
      <c r="C630" s="17" t="s">
        <v>624</v>
      </c>
      <c r="D630" s="18" t="str">
        <f>VLOOKUP(C630,[2]итоговая!$C$6:$H$1018,4,FALSE)</f>
        <v>Аварийный резерв</v>
      </c>
      <c r="E630" s="26">
        <f t="shared" ref="E630:E631" si="56">J630-L630</f>
        <v>938.88</v>
      </c>
      <c r="F630" s="26">
        <f t="shared" ref="F630:F631" si="57">N630-P630</f>
        <v>1</v>
      </c>
      <c r="G630" s="26" t="s">
        <v>9000</v>
      </c>
      <c r="H630" s="26" t="str">
        <f>VLOOKUP(C630,[2]итоговая!$C$6:$H$1018,6,FALSE)</f>
        <v>Аварийный резерв</v>
      </c>
      <c r="I630" s="18"/>
      <c r="J630" s="21">
        <v>938.88</v>
      </c>
      <c r="K630" s="5"/>
      <c r="L630" s="6"/>
      <c r="M630" s="21">
        <v>938.88</v>
      </c>
      <c r="N630" s="20">
        <v>1</v>
      </c>
      <c r="O630" s="5"/>
      <c r="P630" s="6"/>
      <c r="Q630" s="20">
        <v>1</v>
      </c>
    </row>
    <row r="631" spans="1:18" ht="24" x14ac:dyDescent="0.2">
      <c r="A631" s="16" t="s">
        <v>2</v>
      </c>
      <c r="B631" s="16" t="s">
        <v>9109</v>
      </c>
      <c r="C631" s="17" t="s">
        <v>625</v>
      </c>
      <c r="D631" s="18" t="s">
        <v>9004</v>
      </c>
      <c r="E631" s="26">
        <f t="shared" si="56"/>
        <v>283.99</v>
      </c>
      <c r="F631" s="26">
        <f t="shared" si="57"/>
        <v>3</v>
      </c>
      <c r="G631" s="26" t="s">
        <v>9000</v>
      </c>
      <c r="H631" s="21" t="s">
        <v>9533</v>
      </c>
      <c r="I631" s="18"/>
      <c r="J631" s="21">
        <v>473.33</v>
      </c>
      <c r="K631" s="5"/>
      <c r="L631" s="9">
        <v>189.34</v>
      </c>
      <c r="M631" s="21">
        <v>283.99</v>
      </c>
      <c r="N631" s="20">
        <v>5</v>
      </c>
      <c r="O631" s="5"/>
      <c r="P631" s="8">
        <v>2</v>
      </c>
      <c r="Q631" s="20">
        <v>3</v>
      </c>
      <c r="R631" s="76" t="str">
        <f>VLOOKUP(C631,[3]НВЛ!$E$17:$Y$197,21,FALSE)</f>
        <v>в производство</v>
      </c>
    </row>
    <row r="632" spans="1:18" ht="24" x14ac:dyDescent="0.2">
      <c r="A632" s="16" t="s">
        <v>2</v>
      </c>
      <c r="B632" s="16" t="s">
        <v>9109</v>
      </c>
      <c r="C632" s="17" t="s">
        <v>626</v>
      </c>
      <c r="D632" s="18" t="s">
        <v>8995</v>
      </c>
      <c r="E632" s="18"/>
      <c r="F632" s="18"/>
      <c r="G632" s="18"/>
      <c r="H632" s="18"/>
      <c r="I632" s="18"/>
      <c r="J632" s="5"/>
      <c r="K632" s="19">
        <v>1355.25</v>
      </c>
      <c r="L632" s="7">
        <v>1355.25</v>
      </c>
      <c r="M632" s="5"/>
      <c r="N632" s="5"/>
      <c r="O632" s="20">
        <v>1</v>
      </c>
      <c r="P632" s="8">
        <v>1</v>
      </c>
      <c r="Q632" s="5"/>
    </row>
    <row r="633" spans="1:18" ht="24" x14ac:dyDescent="0.2">
      <c r="A633" s="16" t="s">
        <v>2</v>
      </c>
      <c r="B633" s="16" t="s">
        <v>9109</v>
      </c>
      <c r="C633" s="17" t="s">
        <v>627</v>
      </c>
      <c r="D633" s="18" t="s">
        <v>8995</v>
      </c>
      <c r="E633" s="18"/>
      <c r="F633" s="18"/>
      <c r="G633" s="18"/>
      <c r="H633" s="18"/>
      <c r="I633" s="18"/>
      <c r="J633" s="5"/>
      <c r="K633" s="19">
        <v>1575.31</v>
      </c>
      <c r="L633" s="7">
        <v>1575.31</v>
      </c>
      <c r="M633" s="5"/>
      <c r="N633" s="5"/>
      <c r="O633" s="20">
        <v>1</v>
      </c>
      <c r="P633" s="8">
        <v>1</v>
      </c>
      <c r="Q633" s="5"/>
    </row>
    <row r="634" spans="1:18" ht="24" x14ac:dyDescent="0.2">
      <c r="A634" s="16" t="s">
        <v>2</v>
      </c>
      <c r="B634" s="16" t="s">
        <v>9109</v>
      </c>
      <c r="C634" s="17" t="s">
        <v>628</v>
      </c>
      <c r="D634" s="18" t="s">
        <v>8995</v>
      </c>
      <c r="E634" s="18"/>
      <c r="F634" s="18"/>
      <c r="G634" s="18"/>
      <c r="H634" s="18"/>
      <c r="I634" s="18"/>
      <c r="J634" s="5"/>
      <c r="K634" s="21">
        <v>727.5</v>
      </c>
      <c r="L634" s="9">
        <v>135</v>
      </c>
      <c r="M634" s="21">
        <v>592.5</v>
      </c>
      <c r="N634" s="5"/>
      <c r="O634" s="20">
        <v>11</v>
      </c>
      <c r="P634" s="8">
        <v>2</v>
      </c>
      <c r="Q634" s="20">
        <v>9</v>
      </c>
    </row>
    <row r="635" spans="1:18" ht="24" x14ac:dyDescent="0.2">
      <c r="A635" s="16" t="s">
        <v>2</v>
      </c>
      <c r="B635" s="16" t="s">
        <v>9109</v>
      </c>
      <c r="C635" s="17" t="s">
        <v>629</v>
      </c>
      <c r="D635" s="18" t="s">
        <v>8995</v>
      </c>
      <c r="E635" s="18"/>
      <c r="F635" s="18"/>
      <c r="G635" s="18"/>
      <c r="H635" s="18"/>
      <c r="I635" s="18"/>
      <c r="J635" s="5"/>
      <c r="K635" s="21">
        <v>996.67</v>
      </c>
      <c r="L635" s="9">
        <v>996.67</v>
      </c>
      <c r="M635" s="5"/>
      <c r="N635" s="5"/>
      <c r="O635" s="20">
        <v>5</v>
      </c>
      <c r="P635" s="8">
        <v>5</v>
      </c>
      <c r="Q635" s="5"/>
    </row>
    <row r="636" spans="1:18" ht="24" x14ac:dyDescent="0.2">
      <c r="A636" s="16" t="s">
        <v>2</v>
      </c>
      <c r="B636" s="16" t="s">
        <v>9109</v>
      </c>
      <c r="C636" s="17" t="s">
        <v>630</v>
      </c>
      <c r="D636" s="18" t="s">
        <v>8995</v>
      </c>
      <c r="E636" s="18"/>
      <c r="F636" s="18"/>
      <c r="G636" s="18"/>
      <c r="H636" s="18"/>
      <c r="I636" s="18"/>
      <c r="J636" s="5"/>
      <c r="K636" s="21">
        <v>741.67</v>
      </c>
      <c r="L636" s="9">
        <v>148.33000000000001</v>
      </c>
      <c r="M636" s="21">
        <v>593.34</v>
      </c>
      <c r="N636" s="5"/>
      <c r="O636" s="20">
        <v>10</v>
      </c>
      <c r="P636" s="8">
        <v>2</v>
      </c>
      <c r="Q636" s="20">
        <v>8</v>
      </c>
    </row>
    <row r="637" spans="1:18" ht="24" x14ac:dyDescent="0.2">
      <c r="A637" s="16" t="s">
        <v>2</v>
      </c>
      <c r="B637" s="16" t="s">
        <v>9109</v>
      </c>
      <c r="C637" s="17" t="s">
        <v>631</v>
      </c>
      <c r="D637" s="18" t="s">
        <v>8995</v>
      </c>
      <c r="E637" s="18"/>
      <c r="F637" s="18"/>
      <c r="G637" s="18"/>
      <c r="H637" s="18"/>
      <c r="I637" s="18"/>
      <c r="J637" s="5"/>
      <c r="K637" s="21">
        <v>314.58</v>
      </c>
      <c r="L637" s="9">
        <v>314.58</v>
      </c>
      <c r="M637" s="5"/>
      <c r="N637" s="5"/>
      <c r="O637" s="20">
        <v>5</v>
      </c>
      <c r="P637" s="8">
        <v>5</v>
      </c>
      <c r="Q637" s="5"/>
    </row>
    <row r="638" spans="1:18" ht="24" x14ac:dyDescent="0.2">
      <c r="A638" s="16" t="s">
        <v>2</v>
      </c>
      <c r="B638" s="16" t="s">
        <v>9109</v>
      </c>
      <c r="C638" s="17" t="s">
        <v>632</v>
      </c>
      <c r="D638" s="18" t="s">
        <v>8995</v>
      </c>
      <c r="E638" s="18"/>
      <c r="F638" s="18"/>
      <c r="G638" s="18"/>
      <c r="H638" s="18"/>
      <c r="I638" s="18"/>
      <c r="J638" s="5"/>
      <c r="K638" s="21">
        <v>790</v>
      </c>
      <c r="L638" s="9">
        <v>790</v>
      </c>
      <c r="M638" s="5"/>
      <c r="N638" s="5"/>
      <c r="O638" s="20">
        <v>12</v>
      </c>
      <c r="P638" s="8">
        <v>12</v>
      </c>
      <c r="Q638" s="5"/>
    </row>
    <row r="639" spans="1:18" ht="24" x14ac:dyDescent="0.2">
      <c r="A639" s="16" t="s">
        <v>2</v>
      </c>
      <c r="B639" s="16" t="s">
        <v>9109</v>
      </c>
      <c r="C639" s="17" t="s">
        <v>633</v>
      </c>
      <c r="D639" s="18" t="s">
        <v>8995</v>
      </c>
      <c r="E639" s="18"/>
      <c r="F639" s="18"/>
      <c r="G639" s="18"/>
      <c r="H639" s="18"/>
      <c r="I639" s="18"/>
      <c r="J639" s="5"/>
      <c r="K639" s="21">
        <v>422.5</v>
      </c>
      <c r="L639" s="9">
        <v>422.5</v>
      </c>
      <c r="M639" s="5"/>
      <c r="N639" s="5"/>
      <c r="O639" s="20">
        <v>2</v>
      </c>
      <c r="P639" s="8">
        <v>2</v>
      </c>
      <c r="Q639" s="5"/>
    </row>
    <row r="640" spans="1:18" ht="24" x14ac:dyDescent="0.2">
      <c r="A640" s="16" t="s">
        <v>2</v>
      </c>
      <c r="B640" s="16" t="s">
        <v>9109</v>
      </c>
      <c r="C640" s="17" t="s">
        <v>634</v>
      </c>
      <c r="D640" s="18" t="s">
        <v>8995</v>
      </c>
      <c r="E640" s="18"/>
      <c r="F640" s="18"/>
      <c r="G640" s="18"/>
      <c r="H640" s="18"/>
      <c r="I640" s="18"/>
      <c r="J640" s="5"/>
      <c r="K640" s="21">
        <v>817.5</v>
      </c>
      <c r="L640" s="9">
        <v>817.5</v>
      </c>
      <c r="M640" s="5"/>
      <c r="N640" s="5"/>
      <c r="O640" s="20">
        <v>2</v>
      </c>
      <c r="P640" s="8">
        <v>2</v>
      </c>
      <c r="Q640" s="5"/>
    </row>
    <row r="641" spans="1:18" ht="24" x14ac:dyDescent="0.2">
      <c r="A641" s="16" t="s">
        <v>2</v>
      </c>
      <c r="B641" s="16" t="s">
        <v>9109</v>
      </c>
      <c r="C641" s="17" t="s">
        <v>635</v>
      </c>
      <c r="D641" s="18" t="s">
        <v>8995</v>
      </c>
      <c r="E641" s="18"/>
      <c r="F641" s="18"/>
      <c r="G641" s="18"/>
      <c r="H641" s="18"/>
      <c r="I641" s="18"/>
      <c r="J641" s="19">
        <v>4479.33</v>
      </c>
      <c r="K641" s="5"/>
      <c r="L641" s="7">
        <v>4479.33</v>
      </c>
      <c r="M641" s="5"/>
      <c r="N641" s="20">
        <v>1</v>
      </c>
      <c r="O641" s="5"/>
      <c r="P641" s="8">
        <v>1</v>
      </c>
      <c r="Q641" s="5"/>
    </row>
    <row r="642" spans="1:18" ht="24" x14ac:dyDescent="0.2">
      <c r="A642" s="16" t="s">
        <v>2</v>
      </c>
      <c r="B642" s="16" t="s">
        <v>9109</v>
      </c>
      <c r="C642" s="17" t="s">
        <v>636</v>
      </c>
      <c r="D642" s="18" t="s">
        <v>8995</v>
      </c>
      <c r="E642" s="18"/>
      <c r="F642" s="18"/>
      <c r="G642" s="18"/>
      <c r="H642" s="18"/>
      <c r="I642" s="18"/>
      <c r="J642" s="21">
        <v>236.11</v>
      </c>
      <c r="K642" s="5"/>
      <c r="L642" s="9">
        <v>236.11</v>
      </c>
      <c r="M642" s="5"/>
      <c r="N642" s="20">
        <v>1</v>
      </c>
      <c r="O642" s="5"/>
      <c r="P642" s="8">
        <v>1</v>
      </c>
      <c r="Q642" s="5"/>
    </row>
    <row r="643" spans="1:18" ht="24" x14ac:dyDescent="0.2">
      <c r="A643" s="16" t="s">
        <v>2</v>
      </c>
      <c r="B643" s="16" t="s">
        <v>9109</v>
      </c>
      <c r="C643" s="17" t="s">
        <v>637</v>
      </c>
      <c r="D643" s="18" t="s">
        <v>8995</v>
      </c>
      <c r="E643" s="18"/>
      <c r="F643" s="18"/>
      <c r="G643" s="18"/>
      <c r="H643" s="18"/>
      <c r="I643" s="18"/>
      <c r="J643" s="5"/>
      <c r="K643" s="19">
        <v>2133.33</v>
      </c>
      <c r="L643" s="6"/>
      <c r="M643" s="19">
        <v>2133.33</v>
      </c>
      <c r="N643" s="5"/>
      <c r="O643" s="20">
        <v>5</v>
      </c>
      <c r="P643" s="6"/>
      <c r="Q643" s="20">
        <v>5</v>
      </c>
    </row>
    <row r="644" spans="1:18" ht="24" x14ac:dyDescent="0.2">
      <c r="A644" s="16" t="s">
        <v>2</v>
      </c>
      <c r="B644" s="16" t="s">
        <v>9109</v>
      </c>
      <c r="C644" s="17" t="s">
        <v>638</v>
      </c>
      <c r="D644" s="18" t="s">
        <v>8995</v>
      </c>
      <c r="E644" s="18"/>
      <c r="F644" s="18"/>
      <c r="G644" s="18"/>
      <c r="H644" s="18"/>
      <c r="I644" s="18"/>
      <c r="J644" s="19">
        <v>1361.75</v>
      </c>
      <c r="K644" s="5"/>
      <c r="L644" s="7">
        <v>1361.75</v>
      </c>
      <c r="M644" s="5"/>
      <c r="N644" s="20">
        <v>1</v>
      </c>
      <c r="O644" s="5"/>
      <c r="P644" s="8">
        <v>1</v>
      </c>
      <c r="Q644" s="5"/>
    </row>
    <row r="645" spans="1:18" ht="24" x14ac:dyDescent="0.2">
      <c r="A645" s="16" t="s">
        <v>2</v>
      </c>
      <c r="B645" s="16" t="s">
        <v>9109</v>
      </c>
      <c r="C645" s="17" t="s">
        <v>639</v>
      </c>
      <c r="D645" s="18" t="s">
        <v>8995</v>
      </c>
      <c r="E645" s="18"/>
      <c r="F645" s="18"/>
      <c r="G645" s="18"/>
      <c r="H645" s="18"/>
      <c r="I645" s="18"/>
      <c r="J645" s="5"/>
      <c r="K645" s="19">
        <v>8291.67</v>
      </c>
      <c r="L645" s="7">
        <v>8291.67</v>
      </c>
      <c r="M645" s="5"/>
      <c r="N645" s="5"/>
      <c r="O645" s="20">
        <v>1</v>
      </c>
      <c r="P645" s="8">
        <v>1</v>
      </c>
      <c r="Q645" s="5"/>
    </row>
    <row r="646" spans="1:18" ht="24" x14ac:dyDescent="0.2">
      <c r="A646" s="16" t="s">
        <v>2</v>
      </c>
      <c r="B646" s="16" t="s">
        <v>9109</v>
      </c>
      <c r="C646" s="17" t="s">
        <v>640</v>
      </c>
      <c r="D646" s="18" t="s">
        <v>8995</v>
      </c>
      <c r="E646" s="18"/>
      <c r="F646" s="18"/>
      <c r="G646" s="18"/>
      <c r="H646" s="18"/>
      <c r="I646" s="18"/>
      <c r="J646" s="5"/>
      <c r="K646" s="21">
        <v>115.83</v>
      </c>
      <c r="L646" s="6"/>
      <c r="M646" s="21">
        <v>115.83</v>
      </c>
      <c r="N646" s="5"/>
      <c r="O646" s="20">
        <v>1</v>
      </c>
      <c r="P646" s="6"/>
      <c r="Q646" s="20">
        <v>1</v>
      </c>
    </row>
    <row r="647" spans="1:18" ht="24" x14ac:dyDescent="0.2">
      <c r="A647" s="16" t="s">
        <v>2</v>
      </c>
      <c r="B647" s="16" t="s">
        <v>9109</v>
      </c>
      <c r="C647" s="17" t="s">
        <v>641</v>
      </c>
      <c r="D647" s="18" t="s">
        <v>8995</v>
      </c>
      <c r="E647" s="18"/>
      <c r="F647" s="18"/>
      <c r="G647" s="18"/>
      <c r="H647" s="18"/>
      <c r="I647" s="18"/>
      <c r="J647" s="5"/>
      <c r="K647" s="21">
        <v>194.01</v>
      </c>
      <c r="L647" s="9">
        <v>194.01</v>
      </c>
      <c r="M647" s="5"/>
      <c r="N647" s="5"/>
      <c r="O647" s="20">
        <v>1</v>
      </c>
      <c r="P647" s="8">
        <v>1</v>
      </c>
      <c r="Q647" s="5"/>
    </row>
    <row r="648" spans="1:18" ht="24" x14ac:dyDescent="0.2">
      <c r="A648" s="16" t="s">
        <v>2</v>
      </c>
      <c r="B648" s="16" t="s">
        <v>9109</v>
      </c>
      <c r="C648" s="17" t="s">
        <v>642</v>
      </c>
      <c r="D648" s="18" t="str">
        <f>VLOOKUP(C648,[2]итоговая!$C$6:$H$1018,4,FALSE)</f>
        <v>НВЛ и НЛ</v>
      </c>
      <c r="E648" s="26">
        <f>J648-L648</f>
        <v>651.29999999999995</v>
      </c>
      <c r="F648" s="26">
        <f>N648-P648</f>
        <v>1</v>
      </c>
      <c r="G648" s="26" t="s">
        <v>9000</v>
      </c>
      <c r="H648" s="26" t="str">
        <f>VLOOKUP(C648,[2]итоговая!$C$6:$H$1018,6,FALSE)</f>
        <v>отсутствие необходимости</v>
      </c>
      <c r="I648" s="18"/>
      <c r="J648" s="21">
        <v>651.29999999999995</v>
      </c>
      <c r="K648" s="5"/>
      <c r="L648" s="6"/>
      <c r="M648" s="21">
        <v>651.29999999999995</v>
      </c>
      <c r="N648" s="20">
        <v>1</v>
      </c>
      <c r="O648" s="5"/>
      <c r="P648" s="6"/>
      <c r="Q648" s="20">
        <v>1</v>
      </c>
      <c r="R648" s="76" t="str">
        <f>VLOOKUP(C648,[3]НВЛ!$E$17:$Y$197,21,FALSE)</f>
        <v>списание</v>
      </c>
    </row>
    <row r="649" spans="1:18" ht="24" x14ac:dyDescent="0.2">
      <c r="A649" s="16" t="s">
        <v>2</v>
      </c>
      <c r="B649" s="16" t="s">
        <v>9109</v>
      </c>
      <c r="C649" s="17" t="s">
        <v>643</v>
      </c>
      <c r="D649" s="18" t="s">
        <v>8995</v>
      </c>
      <c r="E649" s="18"/>
      <c r="F649" s="18"/>
      <c r="G649" s="18"/>
      <c r="H649" s="18"/>
      <c r="I649" s="18"/>
      <c r="J649" s="5"/>
      <c r="K649" s="21">
        <v>221.41</v>
      </c>
      <c r="L649" s="9">
        <v>221.41</v>
      </c>
      <c r="M649" s="5"/>
      <c r="N649" s="5"/>
      <c r="O649" s="20">
        <v>2</v>
      </c>
      <c r="P649" s="8">
        <v>2</v>
      </c>
      <c r="Q649" s="5"/>
    </row>
    <row r="650" spans="1:18" ht="24" x14ac:dyDescent="0.2">
      <c r="A650" s="16" t="s">
        <v>2</v>
      </c>
      <c r="B650" s="16" t="s">
        <v>9109</v>
      </c>
      <c r="C650" s="17" t="s">
        <v>644</v>
      </c>
      <c r="D650" s="18" t="s">
        <v>8995</v>
      </c>
      <c r="E650" s="18"/>
      <c r="F650" s="18"/>
      <c r="G650" s="18"/>
      <c r="H650" s="18"/>
      <c r="I650" s="18"/>
      <c r="J650" s="5"/>
      <c r="K650" s="21">
        <v>293.14999999999998</v>
      </c>
      <c r="L650" s="9">
        <v>293.14999999999998</v>
      </c>
      <c r="M650" s="5"/>
      <c r="N650" s="5"/>
      <c r="O650" s="20">
        <v>1</v>
      </c>
      <c r="P650" s="8">
        <v>1</v>
      </c>
      <c r="Q650" s="5"/>
    </row>
    <row r="651" spans="1:18" ht="24" x14ac:dyDescent="0.2">
      <c r="A651" s="16" t="s">
        <v>2</v>
      </c>
      <c r="B651" s="16" t="s">
        <v>9109</v>
      </c>
      <c r="C651" s="17" t="s">
        <v>645</v>
      </c>
      <c r="D651" s="18" t="s">
        <v>9004</v>
      </c>
      <c r="E651" s="26">
        <f t="shared" ref="E651:E652" si="58">J651-L651</f>
        <v>233.33</v>
      </c>
      <c r="F651" s="26">
        <f t="shared" ref="F651:F652" si="59">N651-P651</f>
        <v>1</v>
      </c>
      <c r="G651" s="26" t="s">
        <v>9000</v>
      </c>
      <c r="H651" s="21" t="s">
        <v>9533</v>
      </c>
      <c r="I651" s="18"/>
      <c r="J651" s="21">
        <v>233.33</v>
      </c>
      <c r="K651" s="5"/>
      <c r="L651" s="6"/>
      <c r="M651" s="21">
        <v>233.33</v>
      </c>
      <c r="N651" s="20">
        <v>1</v>
      </c>
      <c r="O651" s="5"/>
      <c r="P651" s="6"/>
      <c r="Q651" s="20">
        <v>1</v>
      </c>
      <c r="R651" s="76" t="str">
        <f>VLOOKUP(C651,[3]НВЛ!$E$17:$Y$197,21,FALSE)</f>
        <v>в производство</v>
      </c>
    </row>
    <row r="652" spans="1:18" ht="24" x14ac:dyDescent="0.2">
      <c r="A652" s="16" t="s">
        <v>2</v>
      </c>
      <c r="B652" s="16" t="s">
        <v>9109</v>
      </c>
      <c r="C652" s="17" t="s">
        <v>646</v>
      </c>
      <c r="D652" s="18" t="str">
        <f>VLOOKUP(C652,[2]итоговая!$C$6:$H$1018,4,FALSE)</f>
        <v>Аварийный резерв</v>
      </c>
      <c r="E652" s="26">
        <f t="shared" si="58"/>
        <v>258.33</v>
      </c>
      <c r="F652" s="26">
        <f t="shared" si="59"/>
        <v>1</v>
      </c>
      <c r="G652" s="26" t="s">
        <v>9000</v>
      </c>
      <c r="H652" s="26" t="str">
        <f>VLOOKUP(C652,[2]итоговая!$C$6:$H$1018,6,FALSE)</f>
        <v>Аварийный резерв</v>
      </c>
      <c r="I652" s="18"/>
      <c r="J652" s="21">
        <v>258.33</v>
      </c>
      <c r="K652" s="5"/>
      <c r="L652" s="6"/>
      <c r="M652" s="21">
        <v>258.33</v>
      </c>
      <c r="N652" s="20">
        <v>1</v>
      </c>
      <c r="O652" s="5"/>
      <c r="P652" s="6"/>
      <c r="Q652" s="20">
        <v>1</v>
      </c>
    </row>
    <row r="653" spans="1:18" ht="24" x14ac:dyDescent="0.2">
      <c r="A653" s="16" t="s">
        <v>2</v>
      </c>
      <c r="B653" s="16" t="s">
        <v>9109</v>
      </c>
      <c r="C653" s="17" t="s">
        <v>647</v>
      </c>
      <c r="D653" s="18" t="s">
        <v>8995</v>
      </c>
      <c r="E653" s="18"/>
      <c r="F653" s="18"/>
      <c r="G653" s="18"/>
      <c r="H653" s="18"/>
      <c r="I653" s="18"/>
      <c r="J653" s="5"/>
      <c r="K653" s="21">
        <v>930.15</v>
      </c>
      <c r="L653" s="9">
        <v>930.15</v>
      </c>
      <c r="M653" s="5"/>
      <c r="N653" s="5"/>
      <c r="O653" s="20">
        <v>1</v>
      </c>
      <c r="P653" s="8">
        <v>1</v>
      </c>
      <c r="Q653" s="5"/>
    </row>
    <row r="654" spans="1:18" ht="24" x14ac:dyDescent="0.2">
      <c r="A654" s="16" t="s">
        <v>2</v>
      </c>
      <c r="B654" s="16" t="s">
        <v>9109</v>
      </c>
      <c r="C654" s="17" t="s">
        <v>648</v>
      </c>
      <c r="D654" s="18" t="s">
        <v>8995</v>
      </c>
      <c r="E654" s="18"/>
      <c r="F654" s="18"/>
      <c r="G654" s="18"/>
      <c r="H654" s="18"/>
      <c r="I654" s="18"/>
      <c r="J654" s="5"/>
      <c r="K654" s="19">
        <v>1074.17</v>
      </c>
      <c r="L654" s="7">
        <v>1074.17</v>
      </c>
      <c r="M654" s="5"/>
      <c r="N654" s="5"/>
      <c r="O654" s="20">
        <v>1</v>
      </c>
      <c r="P654" s="8">
        <v>1</v>
      </c>
      <c r="Q654" s="5"/>
    </row>
    <row r="655" spans="1:18" ht="24" x14ac:dyDescent="0.2">
      <c r="A655" s="16" t="s">
        <v>2</v>
      </c>
      <c r="B655" s="16" t="s">
        <v>9109</v>
      </c>
      <c r="C655" s="17" t="s">
        <v>649</v>
      </c>
      <c r="D655" s="18" t="s">
        <v>8995</v>
      </c>
      <c r="E655" s="18"/>
      <c r="F655" s="18"/>
      <c r="G655" s="18"/>
      <c r="H655" s="18"/>
      <c r="I655" s="18"/>
      <c r="J655" s="5"/>
      <c r="K655" s="21">
        <v>145.83000000000001</v>
      </c>
      <c r="L655" s="9">
        <v>145.83000000000001</v>
      </c>
      <c r="M655" s="5"/>
      <c r="N655" s="5"/>
      <c r="O655" s="20">
        <v>1</v>
      </c>
      <c r="P655" s="8">
        <v>1</v>
      </c>
      <c r="Q655" s="5"/>
    </row>
    <row r="656" spans="1:18" ht="24" x14ac:dyDescent="0.2">
      <c r="A656" s="16" t="s">
        <v>2</v>
      </c>
      <c r="B656" s="16" t="s">
        <v>9109</v>
      </c>
      <c r="C656" s="17" t="s">
        <v>650</v>
      </c>
      <c r="D656" s="18" t="s">
        <v>8995</v>
      </c>
      <c r="E656" s="18"/>
      <c r="F656" s="18"/>
      <c r="G656" s="18"/>
      <c r="H656" s="18"/>
      <c r="I656" s="18"/>
      <c r="J656" s="5"/>
      <c r="K656" s="21">
        <v>930.15</v>
      </c>
      <c r="L656" s="9">
        <v>930.15</v>
      </c>
      <c r="M656" s="5"/>
      <c r="N656" s="5"/>
      <c r="O656" s="20">
        <v>1</v>
      </c>
      <c r="P656" s="8">
        <v>1</v>
      </c>
      <c r="Q656" s="5"/>
    </row>
    <row r="657" spans="1:17" ht="24" x14ac:dyDescent="0.2">
      <c r="A657" s="16" t="s">
        <v>2</v>
      </c>
      <c r="B657" s="16" t="s">
        <v>9109</v>
      </c>
      <c r="C657" s="17" t="s">
        <v>651</v>
      </c>
      <c r="D657" s="18" t="s">
        <v>8995</v>
      </c>
      <c r="E657" s="18"/>
      <c r="F657" s="18"/>
      <c r="G657" s="18"/>
      <c r="H657" s="18"/>
      <c r="I657" s="18"/>
      <c r="J657" s="5"/>
      <c r="K657" s="21">
        <v>131.08000000000001</v>
      </c>
      <c r="L657" s="9">
        <v>131.08000000000001</v>
      </c>
      <c r="M657" s="5"/>
      <c r="N657" s="5"/>
      <c r="O657" s="20">
        <v>1</v>
      </c>
      <c r="P657" s="8">
        <v>1</v>
      </c>
      <c r="Q657" s="5"/>
    </row>
    <row r="658" spans="1:17" ht="24" x14ac:dyDescent="0.2">
      <c r="A658" s="16" t="s">
        <v>2</v>
      </c>
      <c r="B658" s="16" t="s">
        <v>9109</v>
      </c>
      <c r="C658" s="17" t="s">
        <v>652</v>
      </c>
      <c r="D658" s="18" t="s">
        <v>8995</v>
      </c>
      <c r="E658" s="18"/>
      <c r="F658" s="18"/>
      <c r="G658" s="18"/>
      <c r="H658" s="18"/>
      <c r="I658" s="18"/>
      <c r="J658" s="5"/>
      <c r="K658" s="21">
        <v>142.41999999999999</v>
      </c>
      <c r="L658" s="9">
        <v>142.41999999999999</v>
      </c>
      <c r="M658" s="5"/>
      <c r="N658" s="5"/>
      <c r="O658" s="20">
        <v>1</v>
      </c>
      <c r="P658" s="8">
        <v>1</v>
      </c>
      <c r="Q658" s="5"/>
    </row>
    <row r="659" spans="1:17" ht="24" x14ac:dyDescent="0.2">
      <c r="A659" s="16" t="s">
        <v>2</v>
      </c>
      <c r="B659" s="16" t="s">
        <v>9109</v>
      </c>
      <c r="C659" s="17" t="s">
        <v>653</v>
      </c>
      <c r="D659" s="18" t="s">
        <v>8995</v>
      </c>
      <c r="E659" s="18"/>
      <c r="F659" s="18"/>
      <c r="G659" s="18"/>
      <c r="H659" s="18"/>
      <c r="I659" s="18"/>
      <c r="J659" s="21">
        <v>102.91</v>
      </c>
      <c r="K659" s="5"/>
      <c r="L659" s="9">
        <v>102.91</v>
      </c>
      <c r="M659" s="5"/>
      <c r="N659" s="20">
        <v>1</v>
      </c>
      <c r="O659" s="5"/>
      <c r="P659" s="8">
        <v>1</v>
      </c>
      <c r="Q659" s="5"/>
    </row>
    <row r="660" spans="1:17" ht="24" x14ac:dyDescent="0.2">
      <c r="A660" s="16" t="s">
        <v>2</v>
      </c>
      <c r="B660" s="16" t="s">
        <v>9109</v>
      </c>
      <c r="C660" s="17" t="s">
        <v>654</v>
      </c>
      <c r="D660" s="18" t="str">
        <f>VLOOKUP(C660,[2]итоговая!$C$6:$H$1018,4,FALSE)</f>
        <v>Аварийный резерв</v>
      </c>
      <c r="E660" s="26">
        <f>J660-L660</f>
        <v>277.77</v>
      </c>
      <c r="F660" s="26">
        <f>N660-P660</f>
        <v>2</v>
      </c>
      <c r="G660" s="26" t="s">
        <v>9000</v>
      </c>
      <c r="H660" s="26" t="str">
        <f>VLOOKUP(C660,[2]итоговая!$C$6:$H$1018,6,FALSE)</f>
        <v>Аварийный резерв</v>
      </c>
      <c r="I660" s="18"/>
      <c r="J660" s="21">
        <v>277.77</v>
      </c>
      <c r="K660" s="5"/>
      <c r="L660" s="6"/>
      <c r="M660" s="21">
        <v>277.77</v>
      </c>
      <c r="N660" s="20">
        <v>2</v>
      </c>
      <c r="O660" s="5"/>
      <c r="P660" s="6"/>
      <c r="Q660" s="20">
        <v>2</v>
      </c>
    </row>
    <row r="661" spans="1:17" ht="24" x14ac:dyDescent="0.2">
      <c r="A661" s="16" t="s">
        <v>2</v>
      </c>
      <c r="B661" s="16" t="s">
        <v>9109</v>
      </c>
      <c r="C661" s="17" t="s">
        <v>655</v>
      </c>
      <c r="D661" s="18" t="s">
        <v>8995</v>
      </c>
      <c r="E661" s="18"/>
      <c r="F661" s="18"/>
      <c r="G661" s="18"/>
      <c r="H661" s="18"/>
      <c r="I661" s="18"/>
      <c r="J661" s="5"/>
      <c r="K661" s="21">
        <v>590.83000000000004</v>
      </c>
      <c r="L661" s="9">
        <v>590.83000000000004</v>
      </c>
      <c r="M661" s="5"/>
      <c r="N661" s="5"/>
      <c r="O661" s="20">
        <v>1</v>
      </c>
      <c r="P661" s="8">
        <v>1</v>
      </c>
      <c r="Q661" s="5"/>
    </row>
    <row r="662" spans="1:17" ht="24" x14ac:dyDescent="0.2">
      <c r="A662" s="16" t="s">
        <v>2</v>
      </c>
      <c r="B662" s="16" t="s">
        <v>9109</v>
      </c>
      <c r="C662" s="17" t="s">
        <v>656</v>
      </c>
      <c r="D662" s="18" t="s">
        <v>8995</v>
      </c>
      <c r="E662" s="18"/>
      <c r="F662" s="18"/>
      <c r="G662" s="18"/>
      <c r="H662" s="18"/>
      <c r="I662" s="18"/>
      <c r="J662" s="5"/>
      <c r="K662" s="21">
        <v>162</v>
      </c>
      <c r="L662" s="9">
        <v>162</v>
      </c>
      <c r="M662" s="5"/>
      <c r="N662" s="5"/>
      <c r="O662" s="20">
        <v>1</v>
      </c>
      <c r="P662" s="8">
        <v>1</v>
      </c>
      <c r="Q662" s="5"/>
    </row>
    <row r="663" spans="1:17" ht="24" x14ac:dyDescent="0.2">
      <c r="A663" s="16" t="s">
        <v>2</v>
      </c>
      <c r="B663" s="16" t="s">
        <v>9109</v>
      </c>
      <c r="C663" s="17" t="s">
        <v>657</v>
      </c>
      <c r="D663" s="18" t="s">
        <v>8995</v>
      </c>
      <c r="E663" s="18"/>
      <c r="F663" s="18"/>
      <c r="G663" s="18"/>
      <c r="H663" s="18"/>
      <c r="I663" s="18"/>
      <c r="J663" s="5"/>
      <c r="K663" s="21">
        <v>271</v>
      </c>
      <c r="L663" s="6"/>
      <c r="M663" s="21">
        <v>271</v>
      </c>
      <c r="N663" s="5"/>
      <c r="O663" s="20">
        <v>1</v>
      </c>
      <c r="P663" s="6"/>
      <c r="Q663" s="20">
        <v>1</v>
      </c>
    </row>
    <row r="664" spans="1:17" ht="24" x14ac:dyDescent="0.2">
      <c r="A664" s="16" t="s">
        <v>2</v>
      </c>
      <c r="B664" s="16" t="s">
        <v>9109</v>
      </c>
      <c r="C664" s="17" t="s">
        <v>658</v>
      </c>
      <c r="D664" s="18" t="s">
        <v>8995</v>
      </c>
      <c r="E664" s="18"/>
      <c r="F664" s="18"/>
      <c r="G664" s="18"/>
      <c r="H664" s="18"/>
      <c r="I664" s="18"/>
      <c r="J664" s="5"/>
      <c r="K664" s="19">
        <v>2466.67</v>
      </c>
      <c r="L664" s="9">
        <v>280</v>
      </c>
      <c r="M664" s="19">
        <v>2186.67</v>
      </c>
      <c r="N664" s="5"/>
      <c r="O664" s="20">
        <v>20</v>
      </c>
      <c r="P664" s="8">
        <v>2</v>
      </c>
      <c r="Q664" s="20">
        <v>18</v>
      </c>
    </row>
    <row r="665" spans="1:17" ht="24" x14ac:dyDescent="0.2">
      <c r="A665" s="16" t="s">
        <v>2</v>
      </c>
      <c r="B665" s="16" t="s">
        <v>9109</v>
      </c>
      <c r="C665" s="17" t="s">
        <v>659</v>
      </c>
      <c r="D665" s="18" t="s">
        <v>8995</v>
      </c>
      <c r="E665" s="18"/>
      <c r="F665" s="18"/>
      <c r="G665" s="18"/>
      <c r="H665" s="18"/>
      <c r="I665" s="18"/>
      <c r="J665" s="5"/>
      <c r="K665" s="19">
        <v>3035</v>
      </c>
      <c r="L665" s="6"/>
      <c r="M665" s="19">
        <v>3035</v>
      </c>
      <c r="N665" s="5"/>
      <c r="O665" s="20">
        <v>18</v>
      </c>
      <c r="P665" s="6"/>
      <c r="Q665" s="20">
        <v>18</v>
      </c>
    </row>
    <row r="666" spans="1:17" ht="24" x14ac:dyDescent="0.2">
      <c r="A666" s="16" t="s">
        <v>2</v>
      </c>
      <c r="B666" s="16" t="s">
        <v>9109</v>
      </c>
      <c r="C666" s="17" t="s">
        <v>660</v>
      </c>
      <c r="D666" s="18" t="str">
        <f>VLOOKUP(C666,[2]итоговая!$C$6:$H$1018,4,FALSE)</f>
        <v>Аварийный резерв</v>
      </c>
      <c r="E666" s="26">
        <f>J666-L666</f>
        <v>106.57</v>
      </c>
      <c r="F666" s="26">
        <f>N666-P666</f>
        <v>3</v>
      </c>
      <c r="G666" s="26" t="s">
        <v>9000</v>
      </c>
      <c r="H666" s="26" t="str">
        <f>VLOOKUP(C666,[2]итоговая!$C$6:$H$1018,6,FALSE)</f>
        <v>Аварийный резерв</v>
      </c>
      <c r="I666" s="18"/>
      <c r="J666" s="21">
        <v>142.1</v>
      </c>
      <c r="K666" s="5"/>
      <c r="L666" s="9">
        <v>35.53</v>
      </c>
      <c r="M666" s="21">
        <v>106.57</v>
      </c>
      <c r="N666" s="20">
        <v>4</v>
      </c>
      <c r="O666" s="5"/>
      <c r="P666" s="8">
        <v>1</v>
      </c>
      <c r="Q666" s="20">
        <v>3</v>
      </c>
    </row>
    <row r="667" spans="1:17" ht="24" x14ac:dyDescent="0.2">
      <c r="A667" s="16" t="s">
        <v>2</v>
      </c>
      <c r="B667" s="16" t="s">
        <v>9109</v>
      </c>
      <c r="C667" s="17" t="s">
        <v>661</v>
      </c>
      <c r="D667" s="18" t="s">
        <v>8995</v>
      </c>
      <c r="E667" s="18"/>
      <c r="F667" s="18"/>
      <c r="G667" s="18"/>
      <c r="H667" s="18"/>
      <c r="I667" s="18"/>
      <c r="J667" s="5"/>
      <c r="K667" s="21">
        <v>512.5</v>
      </c>
      <c r="L667" s="6"/>
      <c r="M667" s="21">
        <v>512.5</v>
      </c>
      <c r="N667" s="5"/>
      <c r="O667" s="20">
        <v>3</v>
      </c>
      <c r="P667" s="6"/>
      <c r="Q667" s="20">
        <v>3</v>
      </c>
    </row>
    <row r="668" spans="1:17" ht="24" x14ac:dyDescent="0.2">
      <c r="A668" s="16" t="s">
        <v>2</v>
      </c>
      <c r="B668" s="16" t="s">
        <v>9109</v>
      </c>
      <c r="C668" s="17" t="s">
        <v>662</v>
      </c>
      <c r="D668" s="18" t="s">
        <v>8995</v>
      </c>
      <c r="E668" s="18"/>
      <c r="F668" s="18"/>
      <c r="G668" s="18"/>
      <c r="H668" s="18"/>
      <c r="I668" s="18"/>
      <c r="J668" s="5"/>
      <c r="K668" s="21">
        <v>850</v>
      </c>
      <c r="L668" s="9">
        <v>850</v>
      </c>
      <c r="M668" s="5"/>
      <c r="N668" s="5"/>
      <c r="O668" s="20">
        <v>2</v>
      </c>
      <c r="P668" s="8">
        <v>2</v>
      </c>
      <c r="Q668" s="5"/>
    </row>
    <row r="669" spans="1:17" ht="24" x14ac:dyDescent="0.2">
      <c r="A669" s="16" t="s">
        <v>2</v>
      </c>
      <c r="B669" s="16" t="s">
        <v>9109</v>
      </c>
      <c r="C669" s="17" t="s">
        <v>663</v>
      </c>
      <c r="D669" s="18" t="s">
        <v>8995</v>
      </c>
      <c r="E669" s="18"/>
      <c r="F669" s="18"/>
      <c r="G669" s="18"/>
      <c r="H669" s="18"/>
      <c r="I669" s="18"/>
      <c r="J669" s="5"/>
      <c r="K669" s="21">
        <v>494.52</v>
      </c>
      <c r="L669" s="9">
        <v>494.52</v>
      </c>
      <c r="M669" s="5"/>
      <c r="N669" s="5"/>
      <c r="O669" s="20">
        <v>3</v>
      </c>
      <c r="P669" s="8">
        <v>3</v>
      </c>
      <c r="Q669" s="5"/>
    </row>
    <row r="670" spans="1:17" ht="24" x14ac:dyDescent="0.2">
      <c r="A670" s="16" t="s">
        <v>2</v>
      </c>
      <c r="B670" s="16" t="s">
        <v>9109</v>
      </c>
      <c r="C670" s="17" t="s">
        <v>664</v>
      </c>
      <c r="D670" s="18" t="s">
        <v>8995</v>
      </c>
      <c r="E670" s="18"/>
      <c r="F670" s="18"/>
      <c r="G670" s="18"/>
      <c r="H670" s="18"/>
      <c r="I670" s="18"/>
      <c r="J670" s="5"/>
      <c r="K670" s="21">
        <v>485</v>
      </c>
      <c r="L670" s="9">
        <v>485</v>
      </c>
      <c r="M670" s="5"/>
      <c r="N670" s="5"/>
      <c r="O670" s="20">
        <v>2</v>
      </c>
      <c r="P670" s="8">
        <v>2</v>
      </c>
      <c r="Q670" s="5"/>
    </row>
    <row r="671" spans="1:17" ht="24" x14ac:dyDescent="0.2">
      <c r="A671" s="16" t="s">
        <v>2</v>
      </c>
      <c r="B671" s="16" t="s">
        <v>9109</v>
      </c>
      <c r="C671" s="17" t="s">
        <v>665</v>
      </c>
      <c r="D671" s="18" t="s">
        <v>8995</v>
      </c>
      <c r="E671" s="18"/>
      <c r="F671" s="18"/>
      <c r="G671" s="18"/>
      <c r="H671" s="18"/>
      <c r="I671" s="18"/>
      <c r="J671" s="21">
        <v>216.35</v>
      </c>
      <c r="K671" s="5"/>
      <c r="L671" s="9">
        <v>216.35</v>
      </c>
      <c r="M671" s="5"/>
      <c r="N671" s="20">
        <v>1</v>
      </c>
      <c r="O671" s="5"/>
      <c r="P671" s="8">
        <v>1</v>
      </c>
      <c r="Q671" s="5"/>
    </row>
    <row r="672" spans="1:17" ht="24" x14ac:dyDescent="0.2">
      <c r="A672" s="16" t="s">
        <v>2</v>
      </c>
      <c r="B672" s="16" t="s">
        <v>9109</v>
      </c>
      <c r="C672" s="17" t="s">
        <v>666</v>
      </c>
      <c r="D672" s="18" t="s">
        <v>8995</v>
      </c>
      <c r="E672" s="18"/>
      <c r="F672" s="18"/>
      <c r="G672" s="18"/>
      <c r="H672" s="18"/>
      <c r="I672" s="18"/>
      <c r="J672" s="5"/>
      <c r="K672" s="21">
        <v>958.33</v>
      </c>
      <c r="L672" s="9">
        <v>958.33</v>
      </c>
      <c r="M672" s="5"/>
      <c r="N672" s="5"/>
      <c r="O672" s="20">
        <v>2</v>
      </c>
      <c r="P672" s="8">
        <v>2</v>
      </c>
      <c r="Q672" s="5"/>
    </row>
    <row r="673" spans="1:17" ht="24" x14ac:dyDescent="0.2">
      <c r="A673" s="16" t="s">
        <v>2</v>
      </c>
      <c r="B673" s="16" t="s">
        <v>9109</v>
      </c>
      <c r="C673" s="17" t="s">
        <v>667</v>
      </c>
      <c r="D673" s="18" t="str">
        <f>VLOOKUP(C673,[2]итоговая!$C$6:$H$1018,4,FALSE)</f>
        <v>Аварийный резерв</v>
      </c>
      <c r="E673" s="26">
        <f>J673-L673</f>
        <v>420.83</v>
      </c>
      <c r="F673" s="26">
        <f>N673-P673</f>
        <v>1</v>
      </c>
      <c r="G673" s="26" t="s">
        <v>9000</v>
      </c>
      <c r="H673" s="26" t="str">
        <f>VLOOKUP(C673,[2]итоговая!$C$6:$H$1018,6,FALSE)</f>
        <v>Аварийный резерв</v>
      </c>
      <c r="I673" s="18"/>
      <c r="J673" s="21">
        <v>420.83</v>
      </c>
      <c r="K673" s="5"/>
      <c r="L673" s="6"/>
      <c r="M673" s="21">
        <v>420.83</v>
      </c>
      <c r="N673" s="20">
        <v>1</v>
      </c>
      <c r="O673" s="5"/>
      <c r="P673" s="6"/>
      <c r="Q673" s="20">
        <v>1</v>
      </c>
    </row>
    <row r="674" spans="1:17" ht="24" x14ac:dyDescent="0.2">
      <c r="A674" s="16" t="s">
        <v>2</v>
      </c>
      <c r="B674" s="16" t="s">
        <v>9109</v>
      </c>
      <c r="C674" s="17" t="s">
        <v>668</v>
      </c>
      <c r="D674" s="18" t="s">
        <v>8995</v>
      </c>
      <c r="E674" s="18"/>
      <c r="F674" s="18"/>
      <c r="G674" s="18"/>
      <c r="H674" s="18"/>
      <c r="I674" s="18"/>
      <c r="J674" s="5"/>
      <c r="K674" s="19">
        <v>1313.33</v>
      </c>
      <c r="L674" s="7">
        <v>1313.33</v>
      </c>
      <c r="M674" s="5"/>
      <c r="N674" s="5"/>
      <c r="O674" s="20">
        <v>2</v>
      </c>
      <c r="P674" s="8">
        <v>2</v>
      </c>
      <c r="Q674" s="5"/>
    </row>
    <row r="675" spans="1:17" ht="24" x14ac:dyDescent="0.2">
      <c r="A675" s="16" t="s">
        <v>2</v>
      </c>
      <c r="B675" s="16" t="s">
        <v>9109</v>
      </c>
      <c r="C675" s="17" t="s">
        <v>669</v>
      </c>
      <c r="D675" s="18" t="s">
        <v>8995</v>
      </c>
      <c r="E675" s="18"/>
      <c r="F675" s="18"/>
      <c r="G675" s="18"/>
      <c r="H675" s="18"/>
      <c r="I675" s="18"/>
      <c r="J675" s="5"/>
      <c r="K675" s="19">
        <v>7187.5</v>
      </c>
      <c r="L675" s="7">
        <v>7187.5</v>
      </c>
      <c r="M675" s="5"/>
      <c r="N675" s="5"/>
      <c r="O675" s="20">
        <v>3</v>
      </c>
      <c r="P675" s="8">
        <v>3</v>
      </c>
      <c r="Q675" s="5"/>
    </row>
    <row r="676" spans="1:17" ht="24" x14ac:dyDescent="0.2">
      <c r="A676" s="16" t="s">
        <v>2</v>
      </c>
      <c r="B676" s="16" t="s">
        <v>9109</v>
      </c>
      <c r="C676" s="17" t="s">
        <v>670</v>
      </c>
      <c r="D676" s="18" t="str">
        <f>VLOOKUP(C676,[2]итоговая!$C$6:$H$1018,4,FALSE)</f>
        <v>Аварийный резерв</v>
      </c>
      <c r="E676" s="26">
        <f>J676-L676</f>
        <v>6037.24</v>
      </c>
      <c r="F676" s="26">
        <f>N676-P676</f>
        <v>7</v>
      </c>
      <c r="G676" s="26" t="s">
        <v>9000</v>
      </c>
      <c r="H676" s="26" t="str">
        <f>VLOOKUP(C676,[2]итоговая!$C$6:$H$1018,6,FALSE)</f>
        <v>Аварийный резерв</v>
      </c>
      <c r="I676" s="18"/>
      <c r="J676" s="19">
        <v>6037.24</v>
      </c>
      <c r="K676" s="5"/>
      <c r="L676" s="6"/>
      <c r="M676" s="19">
        <v>6037.24</v>
      </c>
      <c r="N676" s="20">
        <v>7</v>
      </c>
      <c r="O676" s="5"/>
      <c r="P676" s="6"/>
      <c r="Q676" s="20">
        <v>7</v>
      </c>
    </row>
    <row r="677" spans="1:17" ht="24" x14ac:dyDescent="0.2">
      <c r="A677" s="16" t="s">
        <v>2</v>
      </c>
      <c r="B677" s="16" t="s">
        <v>9109</v>
      </c>
      <c r="C677" s="17" t="s">
        <v>671</v>
      </c>
      <c r="D677" s="18" t="s">
        <v>8995</v>
      </c>
      <c r="E677" s="18"/>
      <c r="F677" s="18"/>
      <c r="G677" s="18"/>
      <c r="H677" s="18"/>
      <c r="I677" s="18"/>
      <c r="J677" s="5"/>
      <c r="K677" s="21">
        <v>140.83000000000001</v>
      </c>
      <c r="L677" s="9">
        <v>140.83000000000001</v>
      </c>
      <c r="M677" s="5"/>
      <c r="N677" s="5"/>
      <c r="O677" s="20">
        <v>1</v>
      </c>
      <c r="P677" s="8">
        <v>1</v>
      </c>
      <c r="Q677" s="5"/>
    </row>
    <row r="678" spans="1:17" ht="24" x14ac:dyDescent="0.2">
      <c r="A678" s="16" t="s">
        <v>2</v>
      </c>
      <c r="B678" s="16" t="s">
        <v>9109</v>
      </c>
      <c r="C678" s="17" t="s">
        <v>672</v>
      </c>
      <c r="D678" s="18" t="s">
        <v>8995</v>
      </c>
      <c r="E678" s="26">
        <f t="shared" ref="E678:E679" si="60">J678-L678</f>
        <v>0</v>
      </c>
      <c r="F678" s="26">
        <f t="shared" ref="F678:F679" si="61">N678-P678</f>
        <v>0</v>
      </c>
      <c r="G678" s="26"/>
      <c r="H678" s="26"/>
      <c r="I678" s="18"/>
      <c r="J678" s="19">
        <v>6131.28</v>
      </c>
      <c r="K678" s="19">
        <v>21250</v>
      </c>
      <c r="L678" s="7">
        <v>6131.28</v>
      </c>
      <c r="M678" s="19">
        <v>21250</v>
      </c>
      <c r="N678" s="20">
        <v>1</v>
      </c>
      <c r="O678" s="20">
        <v>5</v>
      </c>
      <c r="P678" s="8">
        <v>1</v>
      </c>
      <c r="Q678" s="20">
        <v>5</v>
      </c>
    </row>
    <row r="679" spans="1:17" ht="24" x14ac:dyDescent="0.2">
      <c r="A679" s="16" t="s">
        <v>2</v>
      </c>
      <c r="B679" s="16" t="s">
        <v>9109</v>
      </c>
      <c r="C679" s="17" t="s">
        <v>673</v>
      </c>
      <c r="D679" s="18" t="str">
        <f>VLOOKUP(C679,[2]итоговая!$C$6:$H$1018,4,FALSE)</f>
        <v>Аварийный резерв</v>
      </c>
      <c r="E679" s="26">
        <f t="shared" si="60"/>
        <v>1083.33</v>
      </c>
      <c r="F679" s="26">
        <f t="shared" si="61"/>
        <v>4</v>
      </c>
      <c r="G679" s="26" t="s">
        <v>9000</v>
      </c>
      <c r="H679" s="26" t="str">
        <f>VLOOKUP(C679,[2]итоговая!$C$6:$H$1018,6,FALSE)</f>
        <v>Аварийный резерв</v>
      </c>
      <c r="I679" s="18"/>
      <c r="J679" s="19">
        <v>2708.33</v>
      </c>
      <c r="K679" s="5"/>
      <c r="L679" s="7">
        <v>1625</v>
      </c>
      <c r="M679" s="19">
        <v>1083.33</v>
      </c>
      <c r="N679" s="20">
        <v>10</v>
      </c>
      <c r="O679" s="5"/>
      <c r="P679" s="8">
        <v>6</v>
      </c>
      <c r="Q679" s="20">
        <v>4</v>
      </c>
    </row>
    <row r="680" spans="1:17" ht="24" x14ac:dyDescent="0.2">
      <c r="A680" s="16" t="s">
        <v>2</v>
      </c>
      <c r="B680" s="16" t="s">
        <v>9109</v>
      </c>
      <c r="C680" s="17" t="s">
        <v>674</v>
      </c>
      <c r="D680" s="18" t="s">
        <v>8995</v>
      </c>
      <c r="E680" s="18"/>
      <c r="F680" s="18"/>
      <c r="G680" s="18"/>
      <c r="H680" s="18"/>
      <c r="I680" s="18"/>
      <c r="J680" s="5"/>
      <c r="K680" s="21">
        <v>941.67</v>
      </c>
      <c r="L680" s="9">
        <v>941.67</v>
      </c>
      <c r="M680" s="5"/>
      <c r="N680" s="5"/>
      <c r="O680" s="20">
        <v>10</v>
      </c>
      <c r="P680" s="8">
        <v>10</v>
      </c>
      <c r="Q680" s="5"/>
    </row>
    <row r="681" spans="1:17" ht="24" x14ac:dyDescent="0.2">
      <c r="A681" s="16" t="s">
        <v>2</v>
      </c>
      <c r="B681" s="16" t="s">
        <v>9109</v>
      </c>
      <c r="C681" s="17" t="s">
        <v>675</v>
      </c>
      <c r="D681" s="18" t="str">
        <f>VLOOKUP(C681,[2]итоговая!$C$6:$H$1018,4,FALSE)</f>
        <v>Аварийный резерв</v>
      </c>
      <c r="E681" s="26">
        <f>J681-L681</f>
        <v>49430.2</v>
      </c>
      <c r="F681" s="26">
        <f>N681-P681</f>
        <v>5</v>
      </c>
      <c r="G681" s="26" t="s">
        <v>9000</v>
      </c>
      <c r="H681" s="26" t="str">
        <f>VLOOKUP(C681,[2]итоговая!$C$6:$H$1018,6,FALSE)</f>
        <v>Аварийный резерв</v>
      </c>
      <c r="I681" s="18"/>
      <c r="J681" s="19">
        <v>49430.2</v>
      </c>
      <c r="K681" s="5"/>
      <c r="L681" s="6"/>
      <c r="M681" s="19">
        <v>49430.2</v>
      </c>
      <c r="N681" s="20">
        <v>5</v>
      </c>
      <c r="O681" s="5"/>
      <c r="P681" s="6"/>
      <c r="Q681" s="20">
        <v>5</v>
      </c>
    </row>
    <row r="682" spans="1:17" ht="24" x14ac:dyDescent="0.2">
      <c r="A682" s="16" t="s">
        <v>2</v>
      </c>
      <c r="B682" s="16" t="s">
        <v>9109</v>
      </c>
      <c r="C682" s="17" t="s">
        <v>676</v>
      </c>
      <c r="D682" s="18" t="s">
        <v>8995</v>
      </c>
      <c r="E682" s="18"/>
      <c r="F682" s="18"/>
      <c r="G682" s="18"/>
      <c r="H682" s="18"/>
      <c r="I682" s="18"/>
      <c r="J682" s="5"/>
      <c r="K682" s="21">
        <v>468</v>
      </c>
      <c r="L682" s="9">
        <v>468</v>
      </c>
      <c r="M682" s="5"/>
      <c r="N682" s="5"/>
      <c r="O682" s="20">
        <v>10</v>
      </c>
      <c r="P682" s="8">
        <v>10</v>
      </c>
      <c r="Q682" s="5"/>
    </row>
    <row r="683" spans="1:17" ht="24" x14ac:dyDescent="0.2">
      <c r="A683" s="16" t="s">
        <v>2</v>
      </c>
      <c r="B683" s="16" t="s">
        <v>9109</v>
      </c>
      <c r="C683" s="17" t="s">
        <v>677</v>
      </c>
      <c r="D683" s="18" t="str">
        <f>VLOOKUP(C683,[2]итоговая!$C$6:$H$1018,4,FALSE)</f>
        <v>Аварийный резерв</v>
      </c>
      <c r="E683" s="26">
        <f>J683-L683</f>
        <v>480.41999999999996</v>
      </c>
      <c r="F683" s="26">
        <f>N683-P683</f>
        <v>3</v>
      </c>
      <c r="G683" s="26" t="s">
        <v>9000</v>
      </c>
      <c r="H683" s="26" t="str">
        <f>VLOOKUP(C683,[2]итоговая!$C$6:$H$1018,6,FALSE)</f>
        <v>Аварийный резерв</v>
      </c>
      <c r="I683" s="18"/>
      <c r="J683" s="21">
        <v>644.16999999999996</v>
      </c>
      <c r="K683" s="5"/>
      <c r="L683" s="9">
        <v>163.75</v>
      </c>
      <c r="M683" s="21">
        <v>480.42</v>
      </c>
      <c r="N683" s="20">
        <v>4</v>
      </c>
      <c r="O683" s="5"/>
      <c r="P683" s="8">
        <v>1</v>
      </c>
      <c r="Q683" s="20">
        <v>3</v>
      </c>
    </row>
    <row r="684" spans="1:17" ht="24" x14ac:dyDescent="0.2">
      <c r="A684" s="16" t="s">
        <v>2</v>
      </c>
      <c r="B684" s="16" t="s">
        <v>9109</v>
      </c>
      <c r="C684" s="17" t="s">
        <v>678</v>
      </c>
      <c r="D684" s="18" t="s">
        <v>8995</v>
      </c>
      <c r="E684" s="18"/>
      <c r="F684" s="18"/>
      <c r="G684" s="18"/>
      <c r="H684" s="18"/>
      <c r="I684" s="18"/>
      <c r="J684" s="21">
        <v>625</v>
      </c>
      <c r="K684" s="5"/>
      <c r="L684" s="9">
        <v>625</v>
      </c>
      <c r="M684" s="5"/>
      <c r="N684" s="20">
        <v>1</v>
      </c>
      <c r="O684" s="5"/>
      <c r="P684" s="8">
        <v>1</v>
      </c>
      <c r="Q684" s="5"/>
    </row>
    <row r="685" spans="1:17" ht="24" x14ac:dyDescent="0.2">
      <c r="A685" s="16" t="s">
        <v>2</v>
      </c>
      <c r="B685" s="16" t="s">
        <v>9109</v>
      </c>
      <c r="C685" s="17" t="s">
        <v>679</v>
      </c>
      <c r="D685" s="18" t="s">
        <v>8995</v>
      </c>
      <c r="E685" s="18"/>
      <c r="F685" s="18"/>
      <c r="G685" s="18"/>
      <c r="H685" s="18"/>
      <c r="I685" s="18"/>
      <c r="J685" s="5"/>
      <c r="K685" s="19">
        <v>1866.77</v>
      </c>
      <c r="L685" s="6"/>
      <c r="M685" s="19">
        <v>1866.77</v>
      </c>
      <c r="N685" s="5"/>
      <c r="O685" s="20">
        <v>2</v>
      </c>
      <c r="P685" s="6"/>
      <c r="Q685" s="20">
        <v>2</v>
      </c>
    </row>
    <row r="686" spans="1:17" ht="24" x14ac:dyDescent="0.2">
      <c r="A686" s="16" t="s">
        <v>2</v>
      </c>
      <c r="B686" s="16" t="s">
        <v>9109</v>
      </c>
      <c r="C686" s="17" t="s">
        <v>680</v>
      </c>
      <c r="D686" s="18" t="s">
        <v>8995</v>
      </c>
      <c r="E686" s="18"/>
      <c r="F686" s="18"/>
      <c r="G686" s="18"/>
      <c r="H686" s="18"/>
      <c r="I686" s="18"/>
      <c r="J686" s="5"/>
      <c r="K686" s="19">
        <v>1453.83</v>
      </c>
      <c r="L686" s="6"/>
      <c r="M686" s="19">
        <v>1453.83</v>
      </c>
      <c r="N686" s="5"/>
      <c r="O686" s="20">
        <v>2</v>
      </c>
      <c r="P686" s="6"/>
      <c r="Q686" s="20">
        <v>2</v>
      </c>
    </row>
    <row r="687" spans="1:17" ht="24" x14ac:dyDescent="0.2">
      <c r="A687" s="16" t="s">
        <v>2</v>
      </c>
      <c r="B687" s="16" t="s">
        <v>9109</v>
      </c>
      <c r="C687" s="17" t="s">
        <v>681</v>
      </c>
      <c r="D687" s="18" t="s">
        <v>8995</v>
      </c>
      <c r="E687" s="18"/>
      <c r="F687" s="18"/>
      <c r="G687" s="18"/>
      <c r="H687" s="18"/>
      <c r="I687" s="18"/>
      <c r="J687" s="5"/>
      <c r="K687" s="19">
        <v>1345.5</v>
      </c>
      <c r="L687" s="6"/>
      <c r="M687" s="19">
        <v>1345.5</v>
      </c>
      <c r="N687" s="5"/>
      <c r="O687" s="20">
        <v>2</v>
      </c>
      <c r="P687" s="6"/>
      <c r="Q687" s="20">
        <v>2</v>
      </c>
    </row>
    <row r="688" spans="1:17" ht="24" x14ac:dyDescent="0.2">
      <c r="A688" s="16" t="s">
        <v>2</v>
      </c>
      <c r="B688" s="16" t="s">
        <v>9109</v>
      </c>
      <c r="C688" s="17" t="s">
        <v>682</v>
      </c>
      <c r="D688" s="18" t="s">
        <v>8995</v>
      </c>
      <c r="E688" s="18"/>
      <c r="F688" s="18"/>
      <c r="G688" s="18"/>
      <c r="H688" s="18"/>
      <c r="I688" s="18"/>
      <c r="J688" s="5"/>
      <c r="K688" s="19">
        <v>8395</v>
      </c>
      <c r="L688" s="7">
        <v>8395</v>
      </c>
      <c r="M688" s="5"/>
      <c r="N688" s="5"/>
      <c r="O688" s="20">
        <v>6</v>
      </c>
      <c r="P688" s="8">
        <v>6</v>
      </c>
      <c r="Q688" s="5"/>
    </row>
    <row r="689" spans="1:17" ht="24" x14ac:dyDescent="0.2">
      <c r="A689" s="16" t="s">
        <v>2</v>
      </c>
      <c r="B689" s="16" t="s">
        <v>9109</v>
      </c>
      <c r="C689" s="17" t="s">
        <v>683</v>
      </c>
      <c r="D689" s="18" t="str">
        <f>VLOOKUP(C689,[2]итоговая!$C$6:$H$1018,4,FALSE)</f>
        <v>Аварийный резерв</v>
      </c>
      <c r="E689" s="26">
        <f>J689-L689</f>
        <v>1223.75</v>
      </c>
      <c r="F689" s="26">
        <f>N689-P689</f>
        <v>1</v>
      </c>
      <c r="G689" s="26" t="s">
        <v>9000</v>
      </c>
      <c r="H689" s="26" t="str">
        <f>VLOOKUP(C689,[2]итоговая!$C$6:$H$1018,6,FALSE)</f>
        <v>Аварийный резерв</v>
      </c>
      <c r="I689" s="18"/>
      <c r="J689" s="19">
        <v>1223.75</v>
      </c>
      <c r="K689" s="5"/>
      <c r="L689" s="6"/>
      <c r="M689" s="19">
        <v>1223.75</v>
      </c>
      <c r="N689" s="20">
        <v>1</v>
      </c>
      <c r="O689" s="5"/>
      <c r="P689" s="6"/>
      <c r="Q689" s="20">
        <v>1</v>
      </c>
    </row>
    <row r="690" spans="1:17" ht="24" x14ac:dyDescent="0.2">
      <c r="A690" s="16" t="s">
        <v>2</v>
      </c>
      <c r="B690" s="16" t="s">
        <v>9109</v>
      </c>
      <c r="C690" s="17" t="s">
        <v>684</v>
      </c>
      <c r="D690" s="18" t="s">
        <v>8995</v>
      </c>
      <c r="E690" s="18"/>
      <c r="F690" s="18"/>
      <c r="G690" s="18"/>
      <c r="H690" s="18"/>
      <c r="I690" s="18"/>
      <c r="J690" s="19">
        <v>3312.5</v>
      </c>
      <c r="K690" s="5"/>
      <c r="L690" s="7">
        <v>3312.5</v>
      </c>
      <c r="M690" s="5"/>
      <c r="N690" s="20">
        <v>1</v>
      </c>
      <c r="O690" s="5"/>
      <c r="P690" s="8">
        <v>1</v>
      </c>
      <c r="Q690" s="5"/>
    </row>
    <row r="691" spans="1:17" ht="24" x14ac:dyDescent="0.2">
      <c r="A691" s="16" t="s">
        <v>2</v>
      </c>
      <c r="B691" s="16" t="s">
        <v>9109</v>
      </c>
      <c r="C691" s="17" t="s">
        <v>685</v>
      </c>
      <c r="D691" s="18" t="s">
        <v>8995</v>
      </c>
      <c r="E691" s="18"/>
      <c r="F691" s="18"/>
      <c r="G691" s="18"/>
      <c r="H691" s="18"/>
      <c r="I691" s="18"/>
      <c r="J691" s="5"/>
      <c r="K691" s="19">
        <v>4735</v>
      </c>
      <c r="L691" s="7">
        <v>4735</v>
      </c>
      <c r="M691" s="5"/>
      <c r="N691" s="5"/>
      <c r="O691" s="20">
        <v>2</v>
      </c>
      <c r="P691" s="8">
        <v>2</v>
      </c>
      <c r="Q691" s="5"/>
    </row>
    <row r="692" spans="1:17" ht="24" x14ac:dyDescent="0.2">
      <c r="A692" s="16" t="s">
        <v>2</v>
      </c>
      <c r="B692" s="16" t="s">
        <v>9109</v>
      </c>
      <c r="C692" s="17" t="s">
        <v>686</v>
      </c>
      <c r="D692" s="18" t="s">
        <v>8995</v>
      </c>
      <c r="E692" s="18"/>
      <c r="F692" s="18"/>
      <c r="G692" s="18"/>
      <c r="H692" s="18"/>
      <c r="I692" s="18"/>
      <c r="J692" s="5"/>
      <c r="K692" s="19">
        <v>59770</v>
      </c>
      <c r="L692" s="7">
        <v>59770</v>
      </c>
      <c r="M692" s="5"/>
      <c r="N692" s="5"/>
      <c r="O692" s="20">
        <v>6</v>
      </c>
      <c r="P692" s="8">
        <v>6</v>
      </c>
      <c r="Q692" s="5"/>
    </row>
    <row r="693" spans="1:17" ht="24" x14ac:dyDescent="0.2">
      <c r="A693" s="16" t="s">
        <v>2</v>
      </c>
      <c r="B693" s="16" t="s">
        <v>9109</v>
      </c>
      <c r="C693" s="17" t="s">
        <v>687</v>
      </c>
      <c r="D693" s="18" t="s">
        <v>8995</v>
      </c>
      <c r="E693" s="18"/>
      <c r="F693" s="18"/>
      <c r="G693" s="18"/>
      <c r="H693" s="18"/>
      <c r="I693" s="18"/>
      <c r="J693" s="5"/>
      <c r="K693" s="19">
        <v>16667.18</v>
      </c>
      <c r="L693" s="7">
        <v>16667.18</v>
      </c>
      <c r="M693" s="5"/>
      <c r="N693" s="5"/>
      <c r="O693" s="20">
        <v>2</v>
      </c>
      <c r="P693" s="8">
        <v>2</v>
      </c>
      <c r="Q693" s="5"/>
    </row>
    <row r="694" spans="1:17" ht="24" x14ac:dyDescent="0.2">
      <c r="A694" s="16" t="s">
        <v>2</v>
      </c>
      <c r="B694" s="16" t="s">
        <v>9109</v>
      </c>
      <c r="C694" s="17" t="s">
        <v>688</v>
      </c>
      <c r="D694" s="18" t="s">
        <v>8995</v>
      </c>
      <c r="E694" s="18"/>
      <c r="F694" s="18"/>
      <c r="G694" s="18"/>
      <c r="H694" s="18"/>
      <c r="I694" s="18"/>
      <c r="J694" s="5"/>
      <c r="K694" s="19">
        <v>59590</v>
      </c>
      <c r="L694" s="7">
        <v>59590</v>
      </c>
      <c r="M694" s="5"/>
      <c r="N694" s="5"/>
      <c r="O694" s="20">
        <v>6</v>
      </c>
      <c r="P694" s="8">
        <v>6</v>
      </c>
      <c r="Q694" s="5"/>
    </row>
    <row r="695" spans="1:17" ht="24" x14ac:dyDescent="0.2">
      <c r="A695" s="16" t="s">
        <v>2</v>
      </c>
      <c r="B695" s="16" t="s">
        <v>9109</v>
      </c>
      <c r="C695" s="17" t="s">
        <v>689</v>
      </c>
      <c r="D695" s="18" t="s">
        <v>8995</v>
      </c>
      <c r="E695" s="18"/>
      <c r="F695" s="18"/>
      <c r="G695" s="18"/>
      <c r="H695" s="18"/>
      <c r="I695" s="18"/>
      <c r="J695" s="5"/>
      <c r="K695" s="19">
        <v>10752.5</v>
      </c>
      <c r="L695" s="7">
        <v>10752.5</v>
      </c>
      <c r="M695" s="5"/>
      <c r="N695" s="5"/>
      <c r="O695" s="20">
        <v>1</v>
      </c>
      <c r="P695" s="8">
        <v>1</v>
      </c>
      <c r="Q695" s="5"/>
    </row>
    <row r="696" spans="1:17" ht="24" x14ac:dyDescent="0.2">
      <c r="A696" s="16" t="s">
        <v>2</v>
      </c>
      <c r="B696" s="16" t="s">
        <v>9109</v>
      </c>
      <c r="C696" s="17" t="s">
        <v>690</v>
      </c>
      <c r="D696" s="18" t="s">
        <v>8995</v>
      </c>
      <c r="E696" s="18"/>
      <c r="F696" s="18"/>
      <c r="G696" s="18"/>
      <c r="H696" s="18"/>
      <c r="I696" s="18"/>
      <c r="J696" s="5"/>
      <c r="K696" s="21">
        <v>736.67</v>
      </c>
      <c r="L696" s="6"/>
      <c r="M696" s="21">
        <v>736.67</v>
      </c>
      <c r="N696" s="5"/>
      <c r="O696" s="20">
        <v>1</v>
      </c>
      <c r="P696" s="6"/>
      <c r="Q696" s="20">
        <v>1</v>
      </c>
    </row>
    <row r="697" spans="1:17" ht="24" x14ac:dyDescent="0.2">
      <c r="A697" s="16" t="s">
        <v>2</v>
      </c>
      <c r="B697" s="16" t="s">
        <v>9109</v>
      </c>
      <c r="C697" s="17" t="s">
        <v>691</v>
      </c>
      <c r="D697" s="18" t="s">
        <v>8995</v>
      </c>
      <c r="E697" s="18"/>
      <c r="F697" s="18"/>
      <c r="G697" s="18"/>
      <c r="H697" s="18"/>
      <c r="I697" s="18"/>
      <c r="J697" s="5"/>
      <c r="K697" s="19">
        <v>8330.83</v>
      </c>
      <c r="L697" s="7">
        <v>8330.83</v>
      </c>
      <c r="M697" s="5"/>
      <c r="N697" s="5"/>
      <c r="O697" s="20">
        <v>1</v>
      </c>
      <c r="P697" s="8">
        <v>1</v>
      </c>
      <c r="Q697" s="5"/>
    </row>
    <row r="698" spans="1:17" ht="24" x14ac:dyDescent="0.2">
      <c r="A698" s="16" t="s">
        <v>2</v>
      </c>
      <c r="B698" s="16" t="s">
        <v>9109</v>
      </c>
      <c r="C698" s="17" t="s">
        <v>692</v>
      </c>
      <c r="D698" s="18" t="s">
        <v>8995</v>
      </c>
      <c r="E698" s="18"/>
      <c r="F698" s="18"/>
      <c r="G698" s="18"/>
      <c r="H698" s="18"/>
      <c r="I698" s="18"/>
      <c r="J698" s="5"/>
      <c r="K698" s="19">
        <v>9449.17</v>
      </c>
      <c r="L698" s="7">
        <v>9449.17</v>
      </c>
      <c r="M698" s="5"/>
      <c r="N698" s="5"/>
      <c r="O698" s="20">
        <v>1</v>
      </c>
      <c r="P698" s="8">
        <v>1</v>
      </c>
      <c r="Q698" s="5"/>
    </row>
    <row r="699" spans="1:17" ht="24" x14ac:dyDescent="0.2">
      <c r="A699" s="16" t="s">
        <v>2</v>
      </c>
      <c r="B699" s="16" t="s">
        <v>9109</v>
      </c>
      <c r="C699" s="17" t="s">
        <v>693</v>
      </c>
      <c r="D699" s="18" t="s">
        <v>8995</v>
      </c>
      <c r="E699" s="18"/>
      <c r="F699" s="18"/>
      <c r="G699" s="18"/>
      <c r="H699" s="18"/>
      <c r="I699" s="18"/>
      <c r="J699" s="5"/>
      <c r="K699" s="19">
        <v>3315</v>
      </c>
      <c r="L699" s="7">
        <v>3315</v>
      </c>
      <c r="M699" s="5"/>
      <c r="N699" s="5"/>
      <c r="O699" s="20">
        <v>2</v>
      </c>
      <c r="P699" s="8">
        <v>2</v>
      </c>
      <c r="Q699" s="5"/>
    </row>
    <row r="700" spans="1:17" ht="24" x14ac:dyDescent="0.2">
      <c r="A700" s="16" t="s">
        <v>2</v>
      </c>
      <c r="B700" s="16" t="s">
        <v>9109</v>
      </c>
      <c r="C700" s="17" t="s">
        <v>694</v>
      </c>
      <c r="D700" s="18" t="s">
        <v>8995</v>
      </c>
      <c r="E700" s="18"/>
      <c r="F700" s="18"/>
      <c r="G700" s="18"/>
      <c r="H700" s="18"/>
      <c r="I700" s="18"/>
      <c r="J700" s="5"/>
      <c r="K700" s="19">
        <v>2228.33</v>
      </c>
      <c r="L700" s="6"/>
      <c r="M700" s="19">
        <v>2228.33</v>
      </c>
      <c r="N700" s="5"/>
      <c r="O700" s="20">
        <v>1</v>
      </c>
      <c r="P700" s="6"/>
      <c r="Q700" s="20">
        <v>1</v>
      </c>
    </row>
    <row r="701" spans="1:17" ht="24" x14ac:dyDescent="0.2">
      <c r="A701" s="16" t="s">
        <v>2</v>
      </c>
      <c r="B701" s="16" t="s">
        <v>9109</v>
      </c>
      <c r="C701" s="17" t="s">
        <v>695</v>
      </c>
      <c r="D701" s="18" t="s">
        <v>8995</v>
      </c>
      <c r="E701" s="18"/>
      <c r="F701" s="18"/>
      <c r="G701" s="18"/>
      <c r="H701" s="18"/>
      <c r="I701" s="18"/>
      <c r="J701" s="5"/>
      <c r="K701" s="19">
        <v>2163.12</v>
      </c>
      <c r="L701" s="7">
        <v>2163.12</v>
      </c>
      <c r="M701" s="5"/>
      <c r="N701" s="5"/>
      <c r="O701" s="20">
        <v>1</v>
      </c>
      <c r="P701" s="8">
        <v>1</v>
      </c>
      <c r="Q701" s="5"/>
    </row>
    <row r="702" spans="1:17" ht="24" x14ac:dyDescent="0.2">
      <c r="A702" s="16" t="s">
        <v>2</v>
      </c>
      <c r="B702" s="16" t="s">
        <v>9109</v>
      </c>
      <c r="C702" s="17" t="s">
        <v>696</v>
      </c>
      <c r="D702" s="18" t="s">
        <v>8995</v>
      </c>
      <c r="E702" s="18"/>
      <c r="F702" s="18"/>
      <c r="G702" s="18"/>
      <c r="H702" s="18"/>
      <c r="I702" s="18"/>
      <c r="J702" s="5"/>
      <c r="K702" s="19">
        <v>5175</v>
      </c>
      <c r="L702" s="6"/>
      <c r="M702" s="19">
        <v>5175</v>
      </c>
      <c r="N702" s="5"/>
      <c r="O702" s="20">
        <v>1</v>
      </c>
      <c r="P702" s="6"/>
      <c r="Q702" s="20">
        <v>1</v>
      </c>
    </row>
    <row r="703" spans="1:17" ht="24" x14ac:dyDescent="0.2">
      <c r="A703" s="16" t="s">
        <v>2</v>
      </c>
      <c r="B703" s="16" t="s">
        <v>9109</v>
      </c>
      <c r="C703" s="17" t="s">
        <v>697</v>
      </c>
      <c r="D703" s="18" t="s">
        <v>8995</v>
      </c>
      <c r="E703" s="18"/>
      <c r="F703" s="18"/>
      <c r="G703" s="18"/>
      <c r="H703" s="18"/>
      <c r="I703" s="18"/>
      <c r="J703" s="5"/>
      <c r="K703" s="19">
        <v>1355</v>
      </c>
      <c r="L703" s="6"/>
      <c r="M703" s="19">
        <v>1355</v>
      </c>
      <c r="N703" s="5"/>
      <c r="O703" s="20">
        <v>1</v>
      </c>
      <c r="P703" s="6"/>
      <c r="Q703" s="20">
        <v>1</v>
      </c>
    </row>
    <row r="704" spans="1:17" ht="24" x14ac:dyDescent="0.2">
      <c r="A704" s="16" t="s">
        <v>2</v>
      </c>
      <c r="B704" s="16" t="s">
        <v>9109</v>
      </c>
      <c r="C704" s="17" t="s">
        <v>698</v>
      </c>
      <c r="D704" s="18" t="s">
        <v>8995</v>
      </c>
      <c r="E704" s="18"/>
      <c r="F704" s="18"/>
      <c r="G704" s="18"/>
      <c r="H704" s="18"/>
      <c r="I704" s="18"/>
      <c r="J704" s="5"/>
      <c r="K704" s="19">
        <v>2894.17</v>
      </c>
      <c r="L704" s="7">
        <v>2894.17</v>
      </c>
      <c r="M704" s="5"/>
      <c r="N704" s="5"/>
      <c r="O704" s="20">
        <v>2</v>
      </c>
      <c r="P704" s="8">
        <v>2</v>
      </c>
      <c r="Q704" s="5"/>
    </row>
    <row r="705" spans="1:17" ht="24" x14ac:dyDescent="0.2">
      <c r="A705" s="16" t="s">
        <v>2</v>
      </c>
      <c r="B705" s="16" t="s">
        <v>9109</v>
      </c>
      <c r="C705" s="17" t="s">
        <v>699</v>
      </c>
      <c r="D705" s="18" t="s">
        <v>8995</v>
      </c>
      <c r="E705" s="18"/>
      <c r="F705" s="18"/>
      <c r="G705" s="18"/>
      <c r="H705" s="18"/>
      <c r="I705" s="18"/>
      <c r="J705" s="5"/>
      <c r="K705" s="19">
        <v>17416.66</v>
      </c>
      <c r="L705" s="7">
        <v>7513.33</v>
      </c>
      <c r="M705" s="19">
        <v>9903.33</v>
      </c>
      <c r="N705" s="5"/>
      <c r="O705" s="20">
        <v>8</v>
      </c>
      <c r="P705" s="8">
        <v>4</v>
      </c>
      <c r="Q705" s="20">
        <v>4</v>
      </c>
    </row>
    <row r="706" spans="1:17" ht="24" x14ac:dyDescent="0.2">
      <c r="A706" s="16" t="s">
        <v>2</v>
      </c>
      <c r="B706" s="16" t="s">
        <v>9109</v>
      </c>
      <c r="C706" s="17" t="s">
        <v>700</v>
      </c>
      <c r="D706" s="18" t="s">
        <v>8995</v>
      </c>
      <c r="E706" s="26">
        <f>J706-L706</f>
        <v>0</v>
      </c>
      <c r="F706" s="26">
        <f>N706-P706</f>
        <v>0</v>
      </c>
      <c r="G706" s="26"/>
      <c r="H706" s="26"/>
      <c r="I706" s="18"/>
      <c r="J706" s="19">
        <v>16691.669999999998</v>
      </c>
      <c r="K706" s="19">
        <v>17275</v>
      </c>
      <c r="L706" s="7">
        <v>16691.669999999998</v>
      </c>
      <c r="M706" s="19">
        <v>17275</v>
      </c>
      <c r="N706" s="20">
        <v>2</v>
      </c>
      <c r="O706" s="20">
        <v>3</v>
      </c>
      <c r="P706" s="8">
        <v>2</v>
      </c>
      <c r="Q706" s="20">
        <v>3</v>
      </c>
    </row>
    <row r="707" spans="1:17" ht="24" x14ac:dyDescent="0.2">
      <c r="A707" s="16" t="s">
        <v>2</v>
      </c>
      <c r="B707" s="16" t="s">
        <v>9109</v>
      </c>
      <c r="C707" s="17" t="s">
        <v>701</v>
      </c>
      <c r="D707" s="18" t="s">
        <v>8995</v>
      </c>
      <c r="E707" s="18"/>
      <c r="F707" s="18"/>
      <c r="G707" s="18"/>
      <c r="H707" s="18"/>
      <c r="I707" s="18"/>
      <c r="J707" s="5"/>
      <c r="K707" s="19">
        <v>5958.33</v>
      </c>
      <c r="L707" s="7">
        <v>2979.17</v>
      </c>
      <c r="M707" s="19">
        <v>2979.16</v>
      </c>
      <c r="N707" s="5"/>
      <c r="O707" s="20">
        <v>2</v>
      </c>
      <c r="P707" s="8">
        <v>1</v>
      </c>
      <c r="Q707" s="20">
        <v>1</v>
      </c>
    </row>
    <row r="708" spans="1:17" ht="24" x14ac:dyDescent="0.2">
      <c r="A708" s="16" t="s">
        <v>2</v>
      </c>
      <c r="B708" s="16" t="s">
        <v>9109</v>
      </c>
      <c r="C708" s="17" t="s">
        <v>702</v>
      </c>
      <c r="D708" s="18" t="s">
        <v>8995</v>
      </c>
      <c r="E708" s="18"/>
      <c r="F708" s="18"/>
      <c r="G708" s="18"/>
      <c r="H708" s="18"/>
      <c r="I708" s="18"/>
      <c r="J708" s="5"/>
      <c r="K708" s="19">
        <v>7752.5</v>
      </c>
      <c r="L708" s="7">
        <v>7752.5</v>
      </c>
      <c r="M708" s="5"/>
      <c r="N708" s="5"/>
      <c r="O708" s="20">
        <v>1</v>
      </c>
      <c r="P708" s="8">
        <v>1</v>
      </c>
      <c r="Q708" s="5"/>
    </row>
    <row r="709" spans="1:17" ht="24" x14ac:dyDescent="0.2">
      <c r="A709" s="16" t="s">
        <v>2</v>
      </c>
      <c r="B709" s="16" t="s">
        <v>9109</v>
      </c>
      <c r="C709" s="17" t="s">
        <v>703</v>
      </c>
      <c r="D709" s="18" t="s">
        <v>8995</v>
      </c>
      <c r="E709" s="18"/>
      <c r="F709" s="18"/>
      <c r="G709" s="18"/>
      <c r="H709" s="18"/>
      <c r="I709" s="18"/>
      <c r="J709" s="5"/>
      <c r="K709" s="19">
        <v>2205</v>
      </c>
      <c r="L709" s="7">
        <v>2205</v>
      </c>
      <c r="M709" s="5"/>
      <c r="N709" s="5"/>
      <c r="O709" s="20">
        <v>1</v>
      </c>
      <c r="P709" s="8">
        <v>1</v>
      </c>
      <c r="Q709" s="5"/>
    </row>
    <row r="710" spans="1:17" ht="24" x14ac:dyDescent="0.2">
      <c r="A710" s="16" t="s">
        <v>2</v>
      </c>
      <c r="B710" s="16" t="s">
        <v>9109</v>
      </c>
      <c r="C710" s="17" t="s">
        <v>704</v>
      </c>
      <c r="D710" s="18" t="s">
        <v>8995</v>
      </c>
      <c r="E710" s="18"/>
      <c r="F710" s="18"/>
      <c r="G710" s="18"/>
      <c r="H710" s="18"/>
      <c r="I710" s="18"/>
      <c r="J710" s="5"/>
      <c r="K710" s="19">
        <v>7356.67</v>
      </c>
      <c r="L710" s="7">
        <v>7356.67</v>
      </c>
      <c r="M710" s="5"/>
      <c r="N710" s="5"/>
      <c r="O710" s="20">
        <v>1</v>
      </c>
      <c r="P710" s="8">
        <v>1</v>
      </c>
      <c r="Q710" s="5"/>
    </row>
    <row r="711" spans="1:17" ht="24" x14ac:dyDescent="0.2">
      <c r="A711" s="16" t="s">
        <v>2</v>
      </c>
      <c r="B711" s="16" t="s">
        <v>9109</v>
      </c>
      <c r="C711" s="17" t="s">
        <v>705</v>
      </c>
      <c r="D711" s="18" t="s">
        <v>8995</v>
      </c>
      <c r="E711" s="26">
        <f>J711-L711</f>
        <v>0</v>
      </c>
      <c r="F711" s="26">
        <f>N711-P711</f>
        <v>0</v>
      </c>
      <c r="G711" s="26"/>
      <c r="H711" s="26"/>
      <c r="I711" s="18"/>
      <c r="J711" s="19">
        <v>12083.33</v>
      </c>
      <c r="K711" s="19">
        <v>11783.33</v>
      </c>
      <c r="L711" s="7">
        <v>12083.33</v>
      </c>
      <c r="M711" s="19">
        <v>11783.33</v>
      </c>
      <c r="N711" s="20">
        <v>1</v>
      </c>
      <c r="O711" s="20">
        <v>2</v>
      </c>
      <c r="P711" s="8">
        <v>1</v>
      </c>
      <c r="Q711" s="20">
        <v>2</v>
      </c>
    </row>
    <row r="712" spans="1:17" ht="24" x14ac:dyDescent="0.2">
      <c r="A712" s="16" t="s">
        <v>2</v>
      </c>
      <c r="B712" s="16" t="s">
        <v>9109</v>
      </c>
      <c r="C712" s="17" t="s">
        <v>706</v>
      </c>
      <c r="D712" s="18" t="s">
        <v>8995</v>
      </c>
      <c r="E712" s="18"/>
      <c r="F712" s="18"/>
      <c r="G712" s="18"/>
      <c r="H712" s="18"/>
      <c r="I712" s="18"/>
      <c r="J712" s="5"/>
      <c r="K712" s="19">
        <v>13637.5</v>
      </c>
      <c r="L712" s="7">
        <v>13637.5</v>
      </c>
      <c r="M712" s="5"/>
      <c r="N712" s="5"/>
      <c r="O712" s="20">
        <v>1</v>
      </c>
      <c r="P712" s="8">
        <v>1</v>
      </c>
      <c r="Q712" s="5"/>
    </row>
    <row r="713" spans="1:17" ht="24" x14ac:dyDescent="0.2">
      <c r="A713" s="16" t="s">
        <v>2</v>
      </c>
      <c r="B713" s="16" t="s">
        <v>9109</v>
      </c>
      <c r="C713" s="17" t="s">
        <v>707</v>
      </c>
      <c r="D713" s="18" t="str">
        <f>VLOOKUP(C713,[2]итоговая!$C$6:$H$1018,4,FALSE)</f>
        <v>Аварийный резерв</v>
      </c>
      <c r="E713" s="26">
        <f>J713-L713</f>
        <v>3458.33</v>
      </c>
      <c r="F713" s="26">
        <f>N713-P713</f>
        <v>1</v>
      </c>
      <c r="G713" s="26" t="s">
        <v>9000</v>
      </c>
      <c r="H713" s="26" t="str">
        <f>VLOOKUP(C713,[2]итоговая!$C$6:$H$1018,6,FALSE)</f>
        <v>Аварийный резерв</v>
      </c>
      <c r="I713" s="18"/>
      <c r="J713" s="19">
        <v>3458.33</v>
      </c>
      <c r="K713" s="5"/>
      <c r="L713" s="6"/>
      <c r="M713" s="19">
        <v>3458.33</v>
      </c>
      <c r="N713" s="20">
        <v>1</v>
      </c>
      <c r="O713" s="5"/>
      <c r="P713" s="6"/>
      <c r="Q713" s="20">
        <v>1</v>
      </c>
    </row>
    <row r="714" spans="1:17" ht="24" x14ac:dyDescent="0.2">
      <c r="A714" s="16" t="s">
        <v>2</v>
      </c>
      <c r="B714" s="16" t="s">
        <v>9109</v>
      </c>
      <c r="C714" s="17" t="s">
        <v>708</v>
      </c>
      <c r="D714" s="18" t="s">
        <v>8995</v>
      </c>
      <c r="E714" s="18"/>
      <c r="F714" s="18"/>
      <c r="G714" s="18"/>
      <c r="H714" s="18"/>
      <c r="I714" s="18"/>
      <c r="J714" s="19">
        <v>11250</v>
      </c>
      <c r="K714" s="5"/>
      <c r="L714" s="7">
        <v>11250</v>
      </c>
      <c r="M714" s="5"/>
      <c r="N714" s="20">
        <v>1</v>
      </c>
      <c r="O714" s="5"/>
      <c r="P714" s="8">
        <v>1</v>
      </c>
      <c r="Q714" s="5"/>
    </row>
    <row r="715" spans="1:17" ht="24" x14ac:dyDescent="0.2">
      <c r="A715" s="16" t="s">
        <v>2</v>
      </c>
      <c r="B715" s="16" t="s">
        <v>9109</v>
      </c>
      <c r="C715" s="17" t="s">
        <v>709</v>
      </c>
      <c r="D715" s="18" t="s">
        <v>8995</v>
      </c>
      <c r="E715" s="18"/>
      <c r="F715" s="18"/>
      <c r="G715" s="18"/>
      <c r="H715" s="18"/>
      <c r="I715" s="18"/>
      <c r="J715" s="5"/>
      <c r="K715" s="19">
        <v>1481.25</v>
      </c>
      <c r="L715" s="6"/>
      <c r="M715" s="19">
        <v>1481.25</v>
      </c>
      <c r="N715" s="5"/>
      <c r="O715" s="20">
        <v>2</v>
      </c>
      <c r="P715" s="6"/>
      <c r="Q715" s="20">
        <v>2</v>
      </c>
    </row>
    <row r="716" spans="1:17" ht="24" x14ac:dyDescent="0.2">
      <c r="A716" s="16" t="s">
        <v>2</v>
      </c>
      <c r="B716" s="16" t="s">
        <v>9109</v>
      </c>
      <c r="C716" s="17" t="s">
        <v>710</v>
      </c>
      <c r="D716" s="18" t="s">
        <v>8995</v>
      </c>
      <c r="E716" s="18"/>
      <c r="F716" s="18"/>
      <c r="G716" s="18"/>
      <c r="H716" s="18"/>
      <c r="I716" s="18"/>
      <c r="J716" s="19">
        <v>6583.74</v>
      </c>
      <c r="K716" s="5"/>
      <c r="L716" s="7">
        <v>6583.74</v>
      </c>
      <c r="M716" s="5"/>
      <c r="N716" s="20">
        <v>1</v>
      </c>
      <c r="O716" s="5"/>
      <c r="P716" s="8">
        <v>1</v>
      </c>
      <c r="Q716" s="5"/>
    </row>
    <row r="717" spans="1:17" ht="24" x14ac:dyDescent="0.2">
      <c r="A717" s="16" t="s">
        <v>2</v>
      </c>
      <c r="B717" s="16" t="s">
        <v>9109</v>
      </c>
      <c r="C717" s="17" t="s">
        <v>711</v>
      </c>
      <c r="D717" s="18" t="s">
        <v>8995</v>
      </c>
      <c r="E717" s="18"/>
      <c r="F717" s="18"/>
      <c r="G717" s="18"/>
      <c r="H717" s="18"/>
      <c r="I717" s="18"/>
      <c r="J717" s="5"/>
      <c r="K717" s="19">
        <v>7263.33</v>
      </c>
      <c r="L717" s="7">
        <v>7263.33</v>
      </c>
      <c r="M717" s="5"/>
      <c r="N717" s="5"/>
      <c r="O717" s="20">
        <v>1</v>
      </c>
      <c r="P717" s="8">
        <v>1</v>
      </c>
      <c r="Q717" s="5"/>
    </row>
    <row r="718" spans="1:17" ht="24" x14ac:dyDescent="0.2">
      <c r="A718" s="16" t="s">
        <v>2</v>
      </c>
      <c r="B718" s="16" t="s">
        <v>9109</v>
      </c>
      <c r="C718" s="17" t="s">
        <v>712</v>
      </c>
      <c r="D718" s="18" t="s">
        <v>8995</v>
      </c>
      <c r="E718" s="18"/>
      <c r="F718" s="18"/>
      <c r="G718" s="18"/>
      <c r="H718" s="18"/>
      <c r="I718" s="18"/>
      <c r="J718" s="5"/>
      <c r="K718" s="19">
        <v>8400.83</v>
      </c>
      <c r="L718" s="7">
        <v>8400.83</v>
      </c>
      <c r="M718" s="5"/>
      <c r="N718" s="5"/>
      <c r="O718" s="20">
        <v>1</v>
      </c>
      <c r="P718" s="8">
        <v>1</v>
      </c>
      <c r="Q718" s="5"/>
    </row>
    <row r="719" spans="1:17" ht="24" x14ac:dyDescent="0.2">
      <c r="A719" s="16" t="s">
        <v>2</v>
      </c>
      <c r="B719" s="16" t="s">
        <v>9109</v>
      </c>
      <c r="C719" s="17" t="s">
        <v>713</v>
      </c>
      <c r="D719" s="18" t="s">
        <v>8995</v>
      </c>
      <c r="E719" s="18"/>
      <c r="F719" s="18"/>
      <c r="G719" s="18"/>
      <c r="H719" s="18"/>
      <c r="I719" s="18"/>
      <c r="J719" s="5"/>
      <c r="K719" s="19">
        <v>13982.5</v>
      </c>
      <c r="L719" s="7">
        <v>13982.5</v>
      </c>
      <c r="M719" s="5"/>
      <c r="N719" s="5"/>
      <c r="O719" s="20">
        <v>1</v>
      </c>
      <c r="P719" s="8">
        <v>1</v>
      </c>
      <c r="Q719" s="5"/>
    </row>
    <row r="720" spans="1:17" ht="24" x14ac:dyDescent="0.2">
      <c r="A720" s="16" t="s">
        <v>2</v>
      </c>
      <c r="B720" s="16" t="s">
        <v>9109</v>
      </c>
      <c r="C720" s="17" t="s">
        <v>714</v>
      </c>
      <c r="D720" s="18" t="s">
        <v>8995</v>
      </c>
      <c r="E720" s="18"/>
      <c r="F720" s="18"/>
      <c r="G720" s="18"/>
      <c r="H720" s="18"/>
      <c r="I720" s="18"/>
      <c r="J720" s="5"/>
      <c r="K720" s="19">
        <v>7455</v>
      </c>
      <c r="L720" s="6"/>
      <c r="M720" s="19">
        <v>7455</v>
      </c>
      <c r="N720" s="5"/>
      <c r="O720" s="20">
        <v>1</v>
      </c>
      <c r="P720" s="6"/>
      <c r="Q720" s="20">
        <v>1</v>
      </c>
    </row>
    <row r="721" spans="1:17" ht="24" x14ac:dyDescent="0.2">
      <c r="A721" s="16" t="s">
        <v>2</v>
      </c>
      <c r="B721" s="16" t="s">
        <v>9109</v>
      </c>
      <c r="C721" s="17" t="s">
        <v>715</v>
      </c>
      <c r="D721" s="18" t="s">
        <v>8995</v>
      </c>
      <c r="E721" s="26">
        <f>J721-L721</f>
        <v>0</v>
      </c>
      <c r="F721" s="26">
        <f>N721-P721</f>
        <v>0</v>
      </c>
      <c r="G721" s="26"/>
      <c r="H721" s="26"/>
      <c r="I721" s="18"/>
      <c r="J721" s="19">
        <v>11633.33</v>
      </c>
      <c r="K721" s="19">
        <v>31430</v>
      </c>
      <c r="L721" s="7">
        <v>11633.33</v>
      </c>
      <c r="M721" s="19">
        <v>31430</v>
      </c>
      <c r="N721" s="20">
        <v>1</v>
      </c>
      <c r="O721" s="20">
        <v>3</v>
      </c>
      <c r="P721" s="8">
        <v>1</v>
      </c>
      <c r="Q721" s="20">
        <v>3</v>
      </c>
    </row>
    <row r="722" spans="1:17" ht="24" x14ac:dyDescent="0.2">
      <c r="A722" s="16" t="s">
        <v>2</v>
      </c>
      <c r="B722" s="16" t="s">
        <v>9109</v>
      </c>
      <c r="C722" s="17" t="s">
        <v>716</v>
      </c>
      <c r="D722" s="18" t="s">
        <v>8995</v>
      </c>
      <c r="E722" s="18"/>
      <c r="F722" s="18"/>
      <c r="G722" s="18"/>
      <c r="H722" s="18"/>
      <c r="I722" s="18"/>
      <c r="J722" s="5"/>
      <c r="K722" s="19">
        <v>4829.17</v>
      </c>
      <c r="L722" s="7">
        <v>2227.5</v>
      </c>
      <c r="M722" s="19">
        <v>2601.67</v>
      </c>
      <c r="N722" s="5"/>
      <c r="O722" s="20">
        <v>2</v>
      </c>
      <c r="P722" s="8">
        <v>1</v>
      </c>
      <c r="Q722" s="20">
        <v>1</v>
      </c>
    </row>
    <row r="723" spans="1:17" ht="24" x14ac:dyDescent="0.2">
      <c r="A723" s="16" t="s">
        <v>2</v>
      </c>
      <c r="B723" s="16" t="s">
        <v>9109</v>
      </c>
      <c r="C723" s="17" t="s">
        <v>717</v>
      </c>
      <c r="D723" s="18" t="s">
        <v>8995</v>
      </c>
      <c r="E723" s="18"/>
      <c r="F723" s="18"/>
      <c r="G723" s="18"/>
      <c r="H723" s="18"/>
      <c r="I723" s="18"/>
      <c r="J723" s="5"/>
      <c r="K723" s="19">
        <v>15505</v>
      </c>
      <c r="L723" s="7">
        <v>15505</v>
      </c>
      <c r="M723" s="5"/>
      <c r="N723" s="5"/>
      <c r="O723" s="20">
        <v>2</v>
      </c>
      <c r="P723" s="8">
        <v>2</v>
      </c>
      <c r="Q723" s="5"/>
    </row>
    <row r="724" spans="1:17" ht="24" x14ac:dyDescent="0.2">
      <c r="A724" s="16" t="s">
        <v>2</v>
      </c>
      <c r="B724" s="16" t="s">
        <v>9109</v>
      </c>
      <c r="C724" s="17" t="s">
        <v>718</v>
      </c>
      <c r="D724" s="18" t="s">
        <v>8995</v>
      </c>
      <c r="E724" s="26">
        <f>J724-L724</f>
        <v>0</v>
      </c>
      <c r="F724" s="26">
        <f>N724-P724</f>
        <v>0</v>
      </c>
      <c r="G724" s="26"/>
      <c r="H724" s="26"/>
      <c r="I724" s="18"/>
      <c r="J724" s="19">
        <v>2854.17</v>
      </c>
      <c r="K724" s="19">
        <v>2574.52</v>
      </c>
      <c r="L724" s="7">
        <v>2854.17</v>
      </c>
      <c r="M724" s="19">
        <v>2574.52</v>
      </c>
      <c r="N724" s="20">
        <v>2</v>
      </c>
      <c r="O724" s="20">
        <v>2</v>
      </c>
      <c r="P724" s="8">
        <v>2</v>
      </c>
      <c r="Q724" s="20">
        <v>2</v>
      </c>
    </row>
    <row r="725" spans="1:17" ht="24" x14ac:dyDescent="0.2">
      <c r="A725" s="16" t="s">
        <v>2</v>
      </c>
      <c r="B725" s="16" t="s">
        <v>9109</v>
      </c>
      <c r="C725" s="17" t="s">
        <v>719</v>
      </c>
      <c r="D725" s="18" t="s">
        <v>8995</v>
      </c>
      <c r="E725" s="18"/>
      <c r="F725" s="18"/>
      <c r="G725" s="18"/>
      <c r="H725" s="18"/>
      <c r="I725" s="18"/>
      <c r="J725" s="5"/>
      <c r="K725" s="19">
        <v>3520.83</v>
      </c>
      <c r="L725" s="7">
        <v>3520.83</v>
      </c>
      <c r="M725" s="5"/>
      <c r="N725" s="5"/>
      <c r="O725" s="20">
        <v>2</v>
      </c>
      <c r="P725" s="8">
        <v>2</v>
      </c>
      <c r="Q725" s="5"/>
    </row>
    <row r="726" spans="1:17" ht="24" x14ac:dyDescent="0.2">
      <c r="A726" s="16" t="s">
        <v>2</v>
      </c>
      <c r="B726" s="16" t="s">
        <v>9109</v>
      </c>
      <c r="C726" s="17" t="s">
        <v>720</v>
      </c>
      <c r="D726" s="18" t="s">
        <v>8995</v>
      </c>
      <c r="E726" s="18"/>
      <c r="F726" s="18"/>
      <c r="G726" s="18"/>
      <c r="H726" s="18"/>
      <c r="I726" s="18"/>
      <c r="J726" s="5"/>
      <c r="K726" s="19">
        <v>2135.77</v>
      </c>
      <c r="L726" s="7">
        <v>2135.77</v>
      </c>
      <c r="M726" s="5"/>
      <c r="N726" s="5"/>
      <c r="O726" s="20">
        <v>2</v>
      </c>
      <c r="P726" s="8">
        <v>2</v>
      </c>
      <c r="Q726" s="5"/>
    </row>
    <row r="727" spans="1:17" ht="24" x14ac:dyDescent="0.2">
      <c r="A727" s="16" t="s">
        <v>2</v>
      </c>
      <c r="B727" s="16" t="s">
        <v>9109</v>
      </c>
      <c r="C727" s="17" t="s">
        <v>721</v>
      </c>
      <c r="D727" s="18" t="s">
        <v>8995</v>
      </c>
      <c r="E727" s="18"/>
      <c r="F727" s="18"/>
      <c r="G727" s="18"/>
      <c r="H727" s="18"/>
      <c r="I727" s="18"/>
      <c r="J727" s="5"/>
      <c r="K727" s="19">
        <v>1335</v>
      </c>
      <c r="L727" s="7">
        <v>1335</v>
      </c>
      <c r="M727" s="5"/>
      <c r="N727" s="5"/>
      <c r="O727" s="20">
        <v>6</v>
      </c>
      <c r="P727" s="8">
        <v>6</v>
      </c>
      <c r="Q727" s="5"/>
    </row>
    <row r="728" spans="1:17" ht="24" x14ac:dyDescent="0.2">
      <c r="A728" s="16" t="s">
        <v>2</v>
      </c>
      <c r="B728" s="16" t="s">
        <v>9109</v>
      </c>
      <c r="C728" s="17" t="s">
        <v>722</v>
      </c>
      <c r="D728" s="18" t="s">
        <v>8995</v>
      </c>
      <c r="E728" s="18"/>
      <c r="F728" s="18"/>
      <c r="G728" s="18"/>
      <c r="H728" s="18"/>
      <c r="I728" s="18"/>
      <c r="J728" s="5"/>
      <c r="K728" s="19">
        <v>2383.33</v>
      </c>
      <c r="L728" s="7">
        <v>1191.67</v>
      </c>
      <c r="M728" s="19">
        <v>1191.6600000000001</v>
      </c>
      <c r="N728" s="5"/>
      <c r="O728" s="20">
        <v>8</v>
      </c>
      <c r="P728" s="8">
        <v>4</v>
      </c>
      <c r="Q728" s="20">
        <v>4</v>
      </c>
    </row>
    <row r="729" spans="1:17" ht="24" x14ac:dyDescent="0.2">
      <c r="A729" s="16" t="s">
        <v>2</v>
      </c>
      <c r="B729" s="16" t="s">
        <v>9109</v>
      </c>
      <c r="C729" s="17" t="s">
        <v>723</v>
      </c>
      <c r="D729" s="18" t="s">
        <v>8995</v>
      </c>
      <c r="E729" s="18"/>
      <c r="F729" s="18"/>
      <c r="G729" s="18"/>
      <c r="H729" s="18"/>
      <c r="I729" s="18"/>
      <c r="J729" s="5"/>
      <c r="K729" s="21">
        <v>736.67</v>
      </c>
      <c r="L729" s="6"/>
      <c r="M729" s="21">
        <v>736.67</v>
      </c>
      <c r="N729" s="5"/>
      <c r="O729" s="20">
        <v>4</v>
      </c>
      <c r="P729" s="6"/>
      <c r="Q729" s="20">
        <v>4</v>
      </c>
    </row>
    <row r="730" spans="1:17" ht="24" x14ac:dyDescent="0.2">
      <c r="A730" s="16" t="s">
        <v>2</v>
      </c>
      <c r="B730" s="16" t="s">
        <v>9109</v>
      </c>
      <c r="C730" s="17" t="s">
        <v>724</v>
      </c>
      <c r="D730" s="18" t="s">
        <v>8995</v>
      </c>
      <c r="E730" s="18"/>
      <c r="F730" s="18"/>
      <c r="G730" s="18"/>
      <c r="H730" s="18"/>
      <c r="I730" s="18"/>
      <c r="J730" s="19">
        <v>4157.97</v>
      </c>
      <c r="K730" s="5"/>
      <c r="L730" s="7">
        <v>4157.97</v>
      </c>
      <c r="M730" s="5"/>
      <c r="N730" s="20">
        <v>5</v>
      </c>
      <c r="O730" s="5"/>
      <c r="P730" s="8">
        <v>5</v>
      </c>
      <c r="Q730" s="5"/>
    </row>
    <row r="731" spans="1:17" ht="24" x14ac:dyDescent="0.2">
      <c r="A731" s="16" t="s">
        <v>2</v>
      </c>
      <c r="B731" s="16" t="s">
        <v>9109</v>
      </c>
      <c r="C731" s="17" t="s">
        <v>725</v>
      </c>
      <c r="D731" s="18" t="s">
        <v>8995</v>
      </c>
      <c r="E731" s="26">
        <f>J731-L731</f>
        <v>0</v>
      </c>
      <c r="F731" s="26">
        <f>N731-P731</f>
        <v>0</v>
      </c>
      <c r="G731" s="26"/>
      <c r="H731" s="26"/>
      <c r="I731" s="18"/>
      <c r="J731" s="19">
        <v>1000</v>
      </c>
      <c r="K731" s="19">
        <v>2178.33</v>
      </c>
      <c r="L731" s="7">
        <v>1000</v>
      </c>
      <c r="M731" s="19">
        <v>2178.33</v>
      </c>
      <c r="N731" s="20">
        <v>2</v>
      </c>
      <c r="O731" s="20">
        <v>4</v>
      </c>
      <c r="P731" s="8">
        <v>2</v>
      </c>
      <c r="Q731" s="20">
        <v>4</v>
      </c>
    </row>
    <row r="732" spans="1:17" ht="24" x14ac:dyDescent="0.2">
      <c r="A732" s="16" t="s">
        <v>2</v>
      </c>
      <c r="B732" s="16" t="s">
        <v>9109</v>
      </c>
      <c r="C732" s="17" t="s">
        <v>726</v>
      </c>
      <c r="D732" s="18" t="s">
        <v>8995</v>
      </c>
      <c r="E732" s="18"/>
      <c r="F732" s="18"/>
      <c r="G732" s="18"/>
      <c r="H732" s="18"/>
      <c r="I732" s="18"/>
      <c r="J732" s="5"/>
      <c r="K732" s="19">
        <v>5060</v>
      </c>
      <c r="L732" s="7">
        <v>4638.34</v>
      </c>
      <c r="M732" s="21">
        <v>421.66</v>
      </c>
      <c r="N732" s="5"/>
      <c r="O732" s="20">
        <v>12</v>
      </c>
      <c r="P732" s="8">
        <v>11</v>
      </c>
      <c r="Q732" s="20">
        <v>1</v>
      </c>
    </row>
    <row r="733" spans="1:17" ht="24" x14ac:dyDescent="0.2">
      <c r="A733" s="16" t="s">
        <v>2</v>
      </c>
      <c r="B733" s="16" t="s">
        <v>9109</v>
      </c>
      <c r="C733" s="17" t="s">
        <v>727</v>
      </c>
      <c r="D733" s="18" t="s">
        <v>8995</v>
      </c>
      <c r="E733" s="18"/>
      <c r="F733" s="18"/>
      <c r="G733" s="18"/>
      <c r="H733" s="18"/>
      <c r="I733" s="18"/>
      <c r="J733" s="5"/>
      <c r="K733" s="19">
        <v>8858.6</v>
      </c>
      <c r="L733" s="7">
        <v>3566.3</v>
      </c>
      <c r="M733" s="19">
        <v>5292.3</v>
      </c>
      <c r="N733" s="5"/>
      <c r="O733" s="20">
        <v>22</v>
      </c>
      <c r="P733" s="8">
        <v>9</v>
      </c>
      <c r="Q733" s="20">
        <v>13</v>
      </c>
    </row>
    <row r="734" spans="1:17" ht="24" x14ac:dyDescent="0.2">
      <c r="A734" s="16" t="s">
        <v>2</v>
      </c>
      <c r="B734" s="16" t="s">
        <v>9109</v>
      </c>
      <c r="C734" s="17" t="s">
        <v>728</v>
      </c>
      <c r="D734" s="18" t="s">
        <v>8995</v>
      </c>
      <c r="E734" s="18"/>
      <c r="F734" s="18"/>
      <c r="G734" s="18"/>
      <c r="H734" s="18"/>
      <c r="I734" s="18"/>
      <c r="J734" s="19">
        <v>1313.33</v>
      </c>
      <c r="K734" s="19">
        <v>4332</v>
      </c>
      <c r="L734" s="7">
        <v>5645.33</v>
      </c>
      <c r="M734" s="5"/>
      <c r="N734" s="20">
        <v>3</v>
      </c>
      <c r="O734" s="20">
        <v>14</v>
      </c>
      <c r="P734" s="8">
        <v>17</v>
      </c>
      <c r="Q734" s="5"/>
    </row>
    <row r="735" spans="1:17" ht="24" x14ac:dyDescent="0.2">
      <c r="A735" s="16" t="s">
        <v>2</v>
      </c>
      <c r="B735" s="16" t="s">
        <v>9109</v>
      </c>
      <c r="C735" s="17" t="s">
        <v>729</v>
      </c>
      <c r="D735" s="18" t="s">
        <v>8995</v>
      </c>
      <c r="E735" s="18"/>
      <c r="F735" s="18"/>
      <c r="G735" s="18"/>
      <c r="H735" s="18"/>
      <c r="I735" s="18"/>
      <c r="J735" s="5"/>
      <c r="K735" s="19">
        <v>20056.669999999998</v>
      </c>
      <c r="L735" s="6"/>
      <c r="M735" s="19">
        <v>20056.669999999998</v>
      </c>
      <c r="N735" s="5"/>
      <c r="O735" s="20">
        <v>80</v>
      </c>
      <c r="P735" s="6"/>
      <c r="Q735" s="20">
        <v>80</v>
      </c>
    </row>
    <row r="736" spans="1:17" ht="24" x14ac:dyDescent="0.2">
      <c r="A736" s="16" t="s">
        <v>2</v>
      </c>
      <c r="B736" s="16" t="s">
        <v>9109</v>
      </c>
      <c r="C736" s="17" t="s">
        <v>730</v>
      </c>
      <c r="D736" s="18" t="s">
        <v>8995</v>
      </c>
      <c r="E736" s="18"/>
      <c r="F736" s="18"/>
      <c r="G736" s="18"/>
      <c r="H736" s="18"/>
      <c r="I736" s="18"/>
      <c r="J736" s="19">
        <v>16492.78</v>
      </c>
      <c r="K736" s="5"/>
      <c r="L736" s="7">
        <v>16492.78</v>
      </c>
      <c r="M736" s="5"/>
      <c r="N736" s="20">
        <v>2</v>
      </c>
      <c r="O736" s="5"/>
      <c r="P736" s="8">
        <v>2</v>
      </c>
      <c r="Q736" s="5"/>
    </row>
    <row r="737" spans="1:17" ht="24" x14ac:dyDescent="0.2">
      <c r="A737" s="16" t="s">
        <v>2</v>
      </c>
      <c r="B737" s="16" t="s">
        <v>9109</v>
      </c>
      <c r="C737" s="17" t="s">
        <v>731</v>
      </c>
      <c r="D737" s="18" t="s">
        <v>8995</v>
      </c>
      <c r="E737" s="18"/>
      <c r="F737" s="18"/>
      <c r="G737" s="18"/>
      <c r="H737" s="18"/>
      <c r="I737" s="18"/>
      <c r="J737" s="5"/>
      <c r="K737" s="19">
        <v>29166.67</v>
      </c>
      <c r="L737" s="7">
        <v>29166.67</v>
      </c>
      <c r="M737" s="5"/>
      <c r="N737" s="5"/>
      <c r="O737" s="20">
        <v>1</v>
      </c>
      <c r="P737" s="8">
        <v>1</v>
      </c>
      <c r="Q737" s="5"/>
    </row>
    <row r="738" spans="1:17" ht="24" x14ac:dyDescent="0.2">
      <c r="A738" s="16" t="s">
        <v>2</v>
      </c>
      <c r="B738" s="16" t="s">
        <v>9109</v>
      </c>
      <c r="C738" s="17" t="s">
        <v>732</v>
      </c>
      <c r="D738" s="18" t="s">
        <v>8995</v>
      </c>
      <c r="E738" s="18"/>
      <c r="F738" s="18"/>
      <c r="G738" s="18"/>
      <c r="H738" s="18"/>
      <c r="I738" s="18"/>
      <c r="J738" s="5"/>
      <c r="K738" s="19">
        <v>26102.7</v>
      </c>
      <c r="L738" s="7">
        <v>26102.7</v>
      </c>
      <c r="M738" s="5"/>
      <c r="N738" s="5"/>
      <c r="O738" s="20">
        <v>2</v>
      </c>
      <c r="P738" s="8">
        <v>2</v>
      </c>
      <c r="Q738" s="5"/>
    </row>
    <row r="739" spans="1:17" ht="24" x14ac:dyDescent="0.2">
      <c r="A739" s="16" t="s">
        <v>2</v>
      </c>
      <c r="B739" s="16" t="s">
        <v>9109</v>
      </c>
      <c r="C739" s="17" t="s">
        <v>733</v>
      </c>
      <c r="D739" s="18" t="s">
        <v>8995</v>
      </c>
      <c r="E739" s="18"/>
      <c r="F739" s="18"/>
      <c r="G739" s="18"/>
      <c r="H739" s="18"/>
      <c r="I739" s="18"/>
      <c r="J739" s="5"/>
      <c r="K739" s="19">
        <v>67873.33</v>
      </c>
      <c r="L739" s="7">
        <v>67873.33</v>
      </c>
      <c r="M739" s="5"/>
      <c r="N739" s="5"/>
      <c r="O739" s="20">
        <v>1</v>
      </c>
      <c r="P739" s="8">
        <v>1</v>
      </c>
      <c r="Q739" s="5"/>
    </row>
    <row r="740" spans="1:17" ht="24" x14ac:dyDescent="0.2">
      <c r="A740" s="16" t="s">
        <v>2</v>
      </c>
      <c r="B740" s="16" t="s">
        <v>9109</v>
      </c>
      <c r="C740" s="17" t="s">
        <v>734</v>
      </c>
      <c r="D740" s="18" t="str">
        <f>VLOOKUP(C740,[2]итоговая!$C$6:$H$1018,4,FALSE)</f>
        <v>Аварийный резерв</v>
      </c>
      <c r="E740" s="26">
        <f>J740-L740</f>
        <v>8299.7199999999975</v>
      </c>
      <c r="F740" s="26">
        <f>N740-P740</f>
        <v>1</v>
      </c>
      <c r="G740" s="26" t="s">
        <v>9000</v>
      </c>
      <c r="H740" s="26" t="str">
        <f>VLOOKUP(C740,[2]итоговая!$C$6:$H$1018,6,FALSE)</f>
        <v>Аварийный резерв</v>
      </c>
      <c r="I740" s="18"/>
      <c r="J740" s="19">
        <v>24899.17</v>
      </c>
      <c r="K740" s="5"/>
      <c r="L740" s="7">
        <v>16599.45</v>
      </c>
      <c r="M740" s="19">
        <v>8299.7199999999993</v>
      </c>
      <c r="N740" s="20">
        <v>3</v>
      </c>
      <c r="O740" s="5"/>
      <c r="P740" s="8">
        <v>2</v>
      </c>
      <c r="Q740" s="20">
        <v>1</v>
      </c>
    </row>
    <row r="741" spans="1:17" ht="24" x14ac:dyDescent="0.2">
      <c r="A741" s="16" t="s">
        <v>2</v>
      </c>
      <c r="B741" s="16" t="s">
        <v>9109</v>
      </c>
      <c r="C741" s="17" t="s">
        <v>735</v>
      </c>
      <c r="D741" s="18" t="s">
        <v>8995</v>
      </c>
      <c r="E741" s="18"/>
      <c r="F741" s="18"/>
      <c r="G741" s="18"/>
      <c r="H741" s="18"/>
      <c r="I741" s="18"/>
      <c r="J741" s="5"/>
      <c r="K741" s="19">
        <v>1420</v>
      </c>
      <c r="L741" s="7">
        <v>1420</v>
      </c>
      <c r="M741" s="5"/>
      <c r="N741" s="5"/>
      <c r="O741" s="20">
        <v>1</v>
      </c>
      <c r="P741" s="8">
        <v>1</v>
      </c>
      <c r="Q741" s="5"/>
    </row>
    <row r="742" spans="1:17" ht="24" x14ac:dyDescent="0.2">
      <c r="A742" s="16" t="s">
        <v>2</v>
      </c>
      <c r="B742" s="16" t="s">
        <v>9109</v>
      </c>
      <c r="C742" s="17" t="s">
        <v>736</v>
      </c>
      <c r="D742" s="18" t="s">
        <v>8995</v>
      </c>
      <c r="E742" s="18"/>
      <c r="F742" s="18"/>
      <c r="G742" s="18"/>
      <c r="H742" s="18"/>
      <c r="I742" s="18"/>
      <c r="J742" s="5"/>
      <c r="K742" s="19">
        <v>8958.33</v>
      </c>
      <c r="L742" s="7">
        <v>8958.33</v>
      </c>
      <c r="M742" s="5"/>
      <c r="N742" s="5"/>
      <c r="O742" s="20">
        <v>5</v>
      </c>
      <c r="P742" s="8">
        <v>5</v>
      </c>
      <c r="Q742" s="5"/>
    </row>
    <row r="743" spans="1:17" ht="24" x14ac:dyDescent="0.2">
      <c r="A743" s="16" t="s">
        <v>2</v>
      </c>
      <c r="B743" s="16" t="s">
        <v>9109</v>
      </c>
      <c r="C743" s="17" t="s">
        <v>737</v>
      </c>
      <c r="D743" s="18" t="s">
        <v>8995</v>
      </c>
      <c r="E743" s="18"/>
      <c r="F743" s="18"/>
      <c r="G743" s="18"/>
      <c r="H743" s="18"/>
      <c r="I743" s="18"/>
      <c r="J743" s="19">
        <v>3166.67</v>
      </c>
      <c r="K743" s="5"/>
      <c r="L743" s="7">
        <v>3166.67</v>
      </c>
      <c r="M743" s="5"/>
      <c r="N743" s="20">
        <v>2</v>
      </c>
      <c r="O743" s="5"/>
      <c r="P743" s="8">
        <v>2</v>
      </c>
      <c r="Q743" s="5"/>
    </row>
    <row r="744" spans="1:17" ht="24" x14ac:dyDescent="0.2">
      <c r="A744" s="16" t="s">
        <v>2</v>
      </c>
      <c r="B744" s="16" t="s">
        <v>9109</v>
      </c>
      <c r="C744" s="17" t="s">
        <v>738</v>
      </c>
      <c r="D744" s="18" t="s">
        <v>8995</v>
      </c>
      <c r="E744" s="18"/>
      <c r="F744" s="18"/>
      <c r="G744" s="18"/>
      <c r="H744" s="18"/>
      <c r="I744" s="18"/>
      <c r="J744" s="5"/>
      <c r="K744" s="19">
        <v>1745</v>
      </c>
      <c r="L744" s="7">
        <v>1745</v>
      </c>
      <c r="M744" s="5"/>
      <c r="N744" s="5"/>
      <c r="O744" s="20">
        <v>1</v>
      </c>
      <c r="P744" s="8">
        <v>1</v>
      </c>
      <c r="Q744" s="5"/>
    </row>
    <row r="745" spans="1:17" ht="24" x14ac:dyDescent="0.2">
      <c r="A745" s="16" t="s">
        <v>2</v>
      </c>
      <c r="B745" s="16" t="s">
        <v>9109</v>
      </c>
      <c r="C745" s="17" t="s">
        <v>739</v>
      </c>
      <c r="D745" s="18" t="str">
        <f>VLOOKUP(C745,[2]итоговая!$C$6:$H$1018,4,FALSE)</f>
        <v>Аварийный резерв</v>
      </c>
      <c r="E745" s="26">
        <f>J745-L745</f>
        <v>8073.33</v>
      </c>
      <c r="F745" s="26">
        <f>N745-P745</f>
        <v>1</v>
      </c>
      <c r="G745" s="26" t="s">
        <v>9000</v>
      </c>
      <c r="H745" s="26" t="str">
        <f>VLOOKUP(C745,[2]итоговая!$C$6:$H$1018,6,FALSE)</f>
        <v>Аварийный резерв</v>
      </c>
      <c r="I745" s="18"/>
      <c r="J745" s="19">
        <v>8073.33</v>
      </c>
      <c r="K745" s="5"/>
      <c r="L745" s="6"/>
      <c r="M745" s="19">
        <v>8073.33</v>
      </c>
      <c r="N745" s="20">
        <v>1</v>
      </c>
      <c r="O745" s="5"/>
      <c r="P745" s="6"/>
      <c r="Q745" s="20">
        <v>1</v>
      </c>
    </row>
    <row r="746" spans="1:17" ht="24" x14ac:dyDescent="0.2">
      <c r="A746" s="16" t="s">
        <v>2</v>
      </c>
      <c r="B746" s="16" t="s">
        <v>9109</v>
      </c>
      <c r="C746" s="17" t="s">
        <v>740</v>
      </c>
      <c r="D746" s="18" t="s">
        <v>8995</v>
      </c>
      <c r="E746" s="18"/>
      <c r="F746" s="18"/>
      <c r="G746" s="18"/>
      <c r="H746" s="18"/>
      <c r="I746" s="18"/>
      <c r="J746" s="5"/>
      <c r="K746" s="19">
        <v>11250</v>
      </c>
      <c r="L746" s="7">
        <v>11250</v>
      </c>
      <c r="M746" s="5"/>
      <c r="N746" s="5"/>
      <c r="O746" s="20">
        <v>1</v>
      </c>
      <c r="P746" s="8">
        <v>1</v>
      </c>
      <c r="Q746" s="5"/>
    </row>
    <row r="747" spans="1:17" ht="24" x14ac:dyDescent="0.2">
      <c r="A747" s="16" t="s">
        <v>2</v>
      </c>
      <c r="B747" s="16" t="s">
        <v>9109</v>
      </c>
      <c r="C747" s="17" t="s">
        <v>741</v>
      </c>
      <c r="D747" s="18" t="str">
        <f>VLOOKUP(C747,[2]итоговая!$C$6:$H$1018,4,FALSE)</f>
        <v>Аварийный резерв</v>
      </c>
      <c r="E747" s="26">
        <f>J747-L747</f>
        <v>26666.67</v>
      </c>
      <c r="F747" s="26">
        <f>N747-P747</f>
        <v>1</v>
      </c>
      <c r="G747" s="26" t="s">
        <v>9000</v>
      </c>
      <c r="H747" s="26" t="str">
        <f>VLOOKUP(C747,[2]итоговая!$C$6:$H$1018,6,FALSE)</f>
        <v>Аварийный резерв</v>
      </c>
      <c r="I747" s="18"/>
      <c r="J747" s="19">
        <v>26666.67</v>
      </c>
      <c r="K747" s="5"/>
      <c r="L747" s="6"/>
      <c r="M747" s="19">
        <v>26666.67</v>
      </c>
      <c r="N747" s="20">
        <v>1</v>
      </c>
      <c r="O747" s="5"/>
      <c r="P747" s="6"/>
      <c r="Q747" s="20">
        <v>1</v>
      </c>
    </row>
    <row r="748" spans="1:17" ht="24" x14ac:dyDescent="0.2">
      <c r="A748" s="16" t="s">
        <v>2</v>
      </c>
      <c r="B748" s="16" t="s">
        <v>9109</v>
      </c>
      <c r="C748" s="17" t="s">
        <v>742</v>
      </c>
      <c r="D748" s="18" t="s">
        <v>8995</v>
      </c>
      <c r="E748" s="18"/>
      <c r="F748" s="18"/>
      <c r="G748" s="18"/>
      <c r="H748" s="18"/>
      <c r="I748" s="18"/>
      <c r="J748" s="5"/>
      <c r="K748" s="19">
        <v>4855.01</v>
      </c>
      <c r="L748" s="7">
        <v>4855.01</v>
      </c>
      <c r="M748" s="5"/>
      <c r="N748" s="5"/>
      <c r="O748" s="20">
        <v>1</v>
      </c>
      <c r="P748" s="8">
        <v>1</v>
      </c>
      <c r="Q748" s="5"/>
    </row>
    <row r="749" spans="1:17" ht="24" x14ac:dyDescent="0.2">
      <c r="A749" s="16" t="s">
        <v>2</v>
      </c>
      <c r="B749" s="16" t="s">
        <v>9109</v>
      </c>
      <c r="C749" s="17" t="s">
        <v>743</v>
      </c>
      <c r="D749" s="18" t="s">
        <v>8995</v>
      </c>
      <c r="E749" s="18"/>
      <c r="F749" s="18"/>
      <c r="G749" s="18"/>
      <c r="H749" s="18"/>
      <c r="I749" s="18"/>
      <c r="J749" s="5"/>
      <c r="K749" s="19">
        <v>3212.33</v>
      </c>
      <c r="L749" s="7">
        <v>3212.33</v>
      </c>
      <c r="M749" s="5"/>
      <c r="N749" s="5"/>
      <c r="O749" s="20">
        <v>5</v>
      </c>
      <c r="P749" s="8">
        <v>5</v>
      </c>
      <c r="Q749" s="5"/>
    </row>
    <row r="750" spans="1:17" ht="24" x14ac:dyDescent="0.2">
      <c r="A750" s="16" t="s">
        <v>2</v>
      </c>
      <c r="B750" s="16" t="s">
        <v>9109</v>
      </c>
      <c r="C750" s="17" t="s">
        <v>744</v>
      </c>
      <c r="D750" s="18" t="s">
        <v>8995</v>
      </c>
      <c r="E750" s="18"/>
      <c r="F750" s="18"/>
      <c r="G750" s="18"/>
      <c r="H750" s="18"/>
      <c r="I750" s="18"/>
      <c r="J750" s="5"/>
      <c r="K750" s="19">
        <v>1612.5</v>
      </c>
      <c r="L750" s="7">
        <v>1612.5</v>
      </c>
      <c r="M750" s="5"/>
      <c r="N750" s="5"/>
      <c r="O750" s="20">
        <v>20</v>
      </c>
      <c r="P750" s="8">
        <v>20</v>
      </c>
      <c r="Q750" s="5"/>
    </row>
    <row r="751" spans="1:17" ht="24" x14ac:dyDescent="0.2">
      <c r="A751" s="16" t="s">
        <v>2</v>
      </c>
      <c r="B751" s="16" t="s">
        <v>9109</v>
      </c>
      <c r="C751" s="17" t="s">
        <v>745</v>
      </c>
      <c r="D751" s="18" t="s">
        <v>8995</v>
      </c>
      <c r="E751" s="18"/>
      <c r="F751" s="18"/>
      <c r="G751" s="18"/>
      <c r="H751" s="18"/>
      <c r="I751" s="18"/>
      <c r="J751" s="5"/>
      <c r="K751" s="21">
        <v>816.67</v>
      </c>
      <c r="L751" s="9">
        <v>816.67</v>
      </c>
      <c r="M751" s="5"/>
      <c r="N751" s="5"/>
      <c r="O751" s="20">
        <v>10</v>
      </c>
      <c r="P751" s="8">
        <v>10</v>
      </c>
      <c r="Q751" s="5"/>
    </row>
    <row r="752" spans="1:17" ht="24" x14ac:dyDescent="0.2">
      <c r="A752" s="16" t="s">
        <v>2</v>
      </c>
      <c r="B752" s="16" t="s">
        <v>9109</v>
      </c>
      <c r="C752" s="17" t="s">
        <v>746</v>
      </c>
      <c r="D752" s="18" t="s">
        <v>8995</v>
      </c>
      <c r="E752" s="18"/>
      <c r="F752" s="18"/>
      <c r="G752" s="18"/>
      <c r="H752" s="18"/>
      <c r="I752" s="18"/>
      <c r="J752" s="5"/>
      <c r="K752" s="19">
        <v>10500</v>
      </c>
      <c r="L752" s="7">
        <v>10500</v>
      </c>
      <c r="M752" s="5"/>
      <c r="N752" s="5"/>
      <c r="O752" s="20">
        <v>90</v>
      </c>
      <c r="P752" s="8">
        <v>90</v>
      </c>
      <c r="Q752" s="5"/>
    </row>
    <row r="753" spans="1:17" ht="24" x14ac:dyDescent="0.2">
      <c r="A753" s="16" t="s">
        <v>2</v>
      </c>
      <c r="B753" s="16" t="s">
        <v>9109</v>
      </c>
      <c r="C753" s="17" t="s">
        <v>747</v>
      </c>
      <c r="D753" s="18" t="str">
        <f>VLOOKUP(C753,[2]итоговая!$C$6:$H$1018,4,FALSE)</f>
        <v>Аварийный резерв</v>
      </c>
      <c r="E753" s="26">
        <f>J753-L753</f>
        <v>156</v>
      </c>
      <c r="F753" s="26">
        <f>N753-P753</f>
        <v>0.45</v>
      </c>
      <c r="G753" s="26" t="s">
        <v>9000</v>
      </c>
      <c r="H753" s="26" t="str">
        <f>VLOOKUP(C753,[2]итоговая!$C$6:$H$1018,6,FALSE)</f>
        <v>Аварийный резерв</v>
      </c>
      <c r="I753" s="18"/>
      <c r="J753" s="21">
        <v>156</v>
      </c>
      <c r="K753" s="5"/>
      <c r="L753" s="6"/>
      <c r="M753" s="21">
        <v>156</v>
      </c>
      <c r="N753" s="20">
        <v>0.45</v>
      </c>
      <c r="O753" s="5"/>
      <c r="P753" s="6"/>
      <c r="Q753" s="20">
        <v>0.45</v>
      </c>
    </row>
    <row r="754" spans="1:17" ht="24" x14ac:dyDescent="0.2">
      <c r="A754" s="16" t="s">
        <v>2</v>
      </c>
      <c r="B754" s="16" t="s">
        <v>9109</v>
      </c>
      <c r="C754" s="17" t="s">
        <v>748</v>
      </c>
      <c r="D754" s="18" t="s">
        <v>8995</v>
      </c>
      <c r="E754" s="18"/>
      <c r="F754" s="18"/>
      <c r="G754" s="18"/>
      <c r="H754" s="18"/>
      <c r="I754" s="18"/>
      <c r="J754" s="5"/>
      <c r="K754" s="19">
        <v>3173.3</v>
      </c>
      <c r="L754" s="7">
        <v>2733.92</v>
      </c>
      <c r="M754" s="21">
        <v>439.38</v>
      </c>
      <c r="N754" s="5"/>
      <c r="O754" s="20">
        <v>65</v>
      </c>
      <c r="P754" s="8">
        <v>56</v>
      </c>
      <c r="Q754" s="20">
        <v>9</v>
      </c>
    </row>
    <row r="755" spans="1:17" ht="24" x14ac:dyDescent="0.2">
      <c r="A755" s="16" t="s">
        <v>2</v>
      </c>
      <c r="B755" s="16" t="s">
        <v>9109</v>
      </c>
      <c r="C755" s="17" t="s">
        <v>749</v>
      </c>
      <c r="D755" s="18" t="s">
        <v>8995</v>
      </c>
      <c r="E755" s="18"/>
      <c r="F755" s="18"/>
      <c r="G755" s="18"/>
      <c r="H755" s="18"/>
      <c r="I755" s="18"/>
      <c r="J755" s="5"/>
      <c r="K755" s="19">
        <v>10050</v>
      </c>
      <c r="L755" s="7">
        <v>3350</v>
      </c>
      <c r="M755" s="19">
        <v>6700</v>
      </c>
      <c r="N755" s="5"/>
      <c r="O755" s="20">
        <v>90</v>
      </c>
      <c r="P755" s="8">
        <v>30</v>
      </c>
      <c r="Q755" s="20">
        <v>60</v>
      </c>
    </row>
    <row r="756" spans="1:17" ht="24" x14ac:dyDescent="0.2">
      <c r="A756" s="16" t="s">
        <v>2</v>
      </c>
      <c r="B756" s="16" t="s">
        <v>9109</v>
      </c>
      <c r="C756" s="17" t="s">
        <v>750</v>
      </c>
      <c r="D756" s="18" t="str">
        <f>VLOOKUP(C756,[2]итоговая!$C$6:$H$1018,4,FALSE)</f>
        <v>Аварийный резерв</v>
      </c>
      <c r="E756" s="26">
        <f>J756-L756</f>
        <v>525</v>
      </c>
      <c r="F756" s="26">
        <f>N756-P756</f>
        <v>3</v>
      </c>
      <c r="G756" s="26" t="s">
        <v>9000</v>
      </c>
      <c r="H756" s="26" t="str">
        <f>VLOOKUP(C756,[2]итоговая!$C$6:$H$1018,6,FALSE)</f>
        <v>Аварийный резерв</v>
      </c>
      <c r="I756" s="18"/>
      <c r="J756" s="19">
        <v>27650</v>
      </c>
      <c r="K756" s="5"/>
      <c r="L756" s="7">
        <v>27125</v>
      </c>
      <c r="M756" s="21">
        <v>525</v>
      </c>
      <c r="N756" s="20">
        <v>158</v>
      </c>
      <c r="O756" s="5"/>
      <c r="P756" s="8">
        <v>155</v>
      </c>
      <c r="Q756" s="20">
        <v>3</v>
      </c>
    </row>
    <row r="757" spans="1:17" ht="24" x14ac:dyDescent="0.2">
      <c r="A757" s="16" t="s">
        <v>2</v>
      </c>
      <c r="B757" s="16" t="s">
        <v>9109</v>
      </c>
      <c r="C757" s="17" t="s">
        <v>751</v>
      </c>
      <c r="D757" s="18" t="s">
        <v>8995</v>
      </c>
      <c r="E757" s="18"/>
      <c r="F757" s="18"/>
      <c r="G757" s="18"/>
      <c r="H757" s="18"/>
      <c r="I757" s="18"/>
      <c r="J757" s="5"/>
      <c r="K757" s="21">
        <v>176.25</v>
      </c>
      <c r="L757" s="9">
        <v>176.25</v>
      </c>
      <c r="M757" s="5"/>
      <c r="N757" s="5"/>
      <c r="O757" s="20">
        <v>5</v>
      </c>
      <c r="P757" s="8">
        <v>5</v>
      </c>
      <c r="Q757" s="5"/>
    </row>
    <row r="758" spans="1:17" ht="24" x14ac:dyDescent="0.2">
      <c r="A758" s="16" t="s">
        <v>2</v>
      </c>
      <c r="B758" s="16" t="s">
        <v>9109</v>
      </c>
      <c r="C758" s="17" t="s">
        <v>752</v>
      </c>
      <c r="D758" s="18" t="str">
        <f>VLOOKUP(C758,[2]итоговая!$C$6:$H$1018,4,FALSE)</f>
        <v>Аварийный резерв</v>
      </c>
      <c r="E758" s="26">
        <f>J758-L758</f>
        <v>204.17000000000002</v>
      </c>
      <c r="F758" s="26">
        <f>N758-P758</f>
        <v>4</v>
      </c>
      <c r="G758" s="26" t="s">
        <v>9000</v>
      </c>
      <c r="H758" s="26" t="str">
        <f>VLOOKUP(C758,[2]итоговая!$C$6:$H$1018,6,FALSE)</f>
        <v>Аварийный резерв</v>
      </c>
      <c r="I758" s="18"/>
      <c r="J758" s="21">
        <v>510.42</v>
      </c>
      <c r="K758" s="5"/>
      <c r="L758" s="9">
        <v>306.25</v>
      </c>
      <c r="M758" s="21">
        <v>204.17</v>
      </c>
      <c r="N758" s="20">
        <v>10</v>
      </c>
      <c r="O758" s="5"/>
      <c r="P758" s="8">
        <v>6</v>
      </c>
      <c r="Q758" s="20">
        <v>4</v>
      </c>
    </row>
    <row r="759" spans="1:17" ht="24" x14ac:dyDescent="0.2">
      <c r="A759" s="16" t="s">
        <v>2</v>
      </c>
      <c r="B759" s="16" t="s">
        <v>9109</v>
      </c>
      <c r="C759" s="17" t="s">
        <v>753</v>
      </c>
      <c r="D759" s="18" t="s">
        <v>8995</v>
      </c>
      <c r="E759" s="18"/>
      <c r="F759" s="18"/>
      <c r="G759" s="18"/>
      <c r="H759" s="18"/>
      <c r="I759" s="18"/>
      <c r="J759" s="5"/>
      <c r="K759" s="19">
        <v>27187.5</v>
      </c>
      <c r="L759" s="7">
        <v>27187.5</v>
      </c>
      <c r="M759" s="5"/>
      <c r="N759" s="5"/>
      <c r="O759" s="20">
        <v>1</v>
      </c>
      <c r="P759" s="8">
        <v>1</v>
      </c>
      <c r="Q759" s="5"/>
    </row>
    <row r="760" spans="1:17" ht="24" x14ac:dyDescent="0.2">
      <c r="A760" s="16" t="s">
        <v>2</v>
      </c>
      <c r="B760" s="16" t="s">
        <v>9109</v>
      </c>
      <c r="C760" s="17" t="s">
        <v>754</v>
      </c>
      <c r="D760" s="18" t="str">
        <f>VLOOKUP(C760,[2]итоговая!$C$6:$H$1018,4,FALSE)</f>
        <v>Аварийный резерв</v>
      </c>
      <c r="E760" s="26">
        <f t="shared" ref="E760:E763" si="62">J760-L760</f>
        <v>344.06</v>
      </c>
      <c r="F760" s="26">
        <f t="shared" ref="F760:F763" si="63">N760-P760</f>
        <v>1</v>
      </c>
      <c r="G760" s="26" t="s">
        <v>9000</v>
      </c>
      <c r="H760" s="26" t="str">
        <f>VLOOKUP(C760,[2]итоговая!$C$6:$H$1018,6,FALSE)</f>
        <v>Аварийный резерв</v>
      </c>
      <c r="I760" s="18"/>
      <c r="J760" s="21">
        <v>688.13</v>
      </c>
      <c r="K760" s="5"/>
      <c r="L760" s="9">
        <v>344.07</v>
      </c>
      <c r="M760" s="21">
        <v>344.06</v>
      </c>
      <c r="N760" s="20">
        <v>2</v>
      </c>
      <c r="O760" s="5"/>
      <c r="P760" s="8">
        <v>1</v>
      </c>
      <c r="Q760" s="20">
        <v>1</v>
      </c>
    </row>
    <row r="761" spans="1:17" ht="24" x14ac:dyDescent="0.2">
      <c r="A761" s="16" t="s">
        <v>2</v>
      </c>
      <c r="B761" s="16" t="s">
        <v>9109</v>
      </c>
      <c r="C761" s="17" t="s">
        <v>755</v>
      </c>
      <c r="D761" s="18" t="str">
        <f>VLOOKUP(C761,[2]итоговая!$C$6:$H$1018,4,FALSE)</f>
        <v>Аварийный резерв</v>
      </c>
      <c r="E761" s="26">
        <f t="shared" si="62"/>
        <v>58.33</v>
      </c>
      <c r="F761" s="26">
        <f t="shared" si="63"/>
        <v>100</v>
      </c>
      <c r="G761" s="26" t="s">
        <v>9000</v>
      </c>
      <c r="H761" s="26" t="str">
        <f>VLOOKUP(C761,[2]итоговая!$C$6:$H$1018,6,FALSE)</f>
        <v>Аварийный резерв</v>
      </c>
      <c r="I761" s="18"/>
      <c r="J761" s="21">
        <v>58.33</v>
      </c>
      <c r="K761" s="5"/>
      <c r="L761" s="6"/>
      <c r="M761" s="21">
        <v>58.33</v>
      </c>
      <c r="N761" s="20">
        <v>100</v>
      </c>
      <c r="O761" s="5"/>
      <c r="P761" s="6"/>
      <c r="Q761" s="20">
        <v>100</v>
      </c>
    </row>
    <row r="762" spans="1:17" ht="24" x14ac:dyDescent="0.2">
      <c r="A762" s="16" t="s">
        <v>2</v>
      </c>
      <c r="B762" s="16" t="s">
        <v>9109</v>
      </c>
      <c r="C762" s="17" t="s">
        <v>756</v>
      </c>
      <c r="D762" s="18" t="str">
        <f>VLOOKUP(C762,[2]итоговая!$C$6:$H$1018,4,FALSE)</f>
        <v>Аварийный резерв</v>
      </c>
      <c r="E762" s="26">
        <f t="shared" si="62"/>
        <v>15483.04</v>
      </c>
      <c r="F762" s="26">
        <f t="shared" si="63"/>
        <v>1500</v>
      </c>
      <c r="G762" s="26" t="s">
        <v>9000</v>
      </c>
      <c r="H762" s="26" t="str">
        <f>VLOOKUP(C762,[2]итоговая!$C$6:$H$1018,6,FALSE)</f>
        <v>Аварийный резерв</v>
      </c>
      <c r="I762" s="18"/>
      <c r="J762" s="19">
        <v>15483.04</v>
      </c>
      <c r="K762" s="5"/>
      <c r="L762" s="6"/>
      <c r="M762" s="19">
        <v>15483.04</v>
      </c>
      <c r="N762" s="22">
        <v>1500</v>
      </c>
      <c r="O762" s="5"/>
      <c r="P762" s="6"/>
      <c r="Q762" s="22">
        <v>1500</v>
      </c>
    </row>
    <row r="763" spans="1:17" ht="24" x14ac:dyDescent="0.2">
      <c r="A763" s="16" t="s">
        <v>2</v>
      </c>
      <c r="B763" s="16" t="s">
        <v>9109</v>
      </c>
      <c r="C763" s="17" t="s">
        <v>757</v>
      </c>
      <c r="D763" s="18" t="str">
        <f>VLOOKUP(C763,[2]итоговая!$C$6:$H$1018,4,FALSE)</f>
        <v>Аварийный резерв</v>
      </c>
      <c r="E763" s="26">
        <f t="shared" si="62"/>
        <v>130</v>
      </c>
      <c r="F763" s="26">
        <f t="shared" si="63"/>
        <v>1</v>
      </c>
      <c r="G763" s="26" t="s">
        <v>9000</v>
      </c>
      <c r="H763" s="26" t="str">
        <f>VLOOKUP(C763,[2]итоговая!$C$6:$H$1018,6,FALSE)</f>
        <v>Аварийный резерв</v>
      </c>
      <c r="I763" s="18"/>
      <c r="J763" s="19">
        <v>1560</v>
      </c>
      <c r="K763" s="21">
        <v>800</v>
      </c>
      <c r="L763" s="7">
        <v>1430</v>
      </c>
      <c r="M763" s="21">
        <v>930</v>
      </c>
      <c r="N763" s="20">
        <v>12</v>
      </c>
      <c r="O763" s="20">
        <v>8</v>
      </c>
      <c r="P763" s="8">
        <v>11</v>
      </c>
      <c r="Q763" s="20">
        <v>9</v>
      </c>
    </row>
    <row r="764" spans="1:17" ht="24" x14ac:dyDescent="0.2">
      <c r="A764" s="16" t="s">
        <v>2</v>
      </c>
      <c r="B764" s="16" t="s">
        <v>9109</v>
      </c>
      <c r="C764" s="17" t="s">
        <v>758</v>
      </c>
      <c r="D764" s="18" t="s">
        <v>8995</v>
      </c>
      <c r="E764" s="18"/>
      <c r="F764" s="18"/>
      <c r="G764" s="18"/>
      <c r="H764" s="18"/>
      <c r="I764" s="18"/>
      <c r="J764" s="5"/>
      <c r="K764" s="21">
        <v>64.959999999999994</v>
      </c>
      <c r="L764" s="6"/>
      <c r="M764" s="21">
        <v>64.959999999999994</v>
      </c>
      <c r="N764" s="5"/>
      <c r="O764" s="20">
        <v>5</v>
      </c>
      <c r="P764" s="6"/>
      <c r="Q764" s="20">
        <v>5</v>
      </c>
    </row>
    <row r="765" spans="1:17" ht="24" x14ac:dyDescent="0.2">
      <c r="A765" s="16" t="s">
        <v>2</v>
      </c>
      <c r="B765" s="16" t="s">
        <v>9109</v>
      </c>
      <c r="C765" s="17" t="s">
        <v>759</v>
      </c>
      <c r="D765" s="18" t="s">
        <v>8995</v>
      </c>
      <c r="E765" s="18"/>
      <c r="F765" s="18"/>
      <c r="G765" s="18"/>
      <c r="H765" s="18"/>
      <c r="I765" s="18"/>
      <c r="J765" s="5"/>
      <c r="K765" s="21">
        <v>94.5</v>
      </c>
      <c r="L765" s="9">
        <v>28.35</v>
      </c>
      <c r="M765" s="21">
        <v>66.150000000000006</v>
      </c>
      <c r="N765" s="5"/>
      <c r="O765" s="20">
        <v>3</v>
      </c>
      <c r="P765" s="8">
        <v>1</v>
      </c>
      <c r="Q765" s="20">
        <v>2</v>
      </c>
    </row>
    <row r="766" spans="1:17" ht="24" x14ac:dyDescent="0.2">
      <c r="A766" s="16" t="s">
        <v>2</v>
      </c>
      <c r="B766" s="16" t="s">
        <v>9109</v>
      </c>
      <c r="C766" s="17" t="s">
        <v>760</v>
      </c>
      <c r="D766" s="18" t="s">
        <v>8995</v>
      </c>
      <c r="E766" s="18"/>
      <c r="F766" s="18"/>
      <c r="G766" s="18"/>
      <c r="H766" s="18"/>
      <c r="I766" s="18"/>
      <c r="J766" s="5"/>
      <c r="K766" s="19">
        <v>2020.83</v>
      </c>
      <c r="L766" s="7">
        <v>2020.83</v>
      </c>
      <c r="M766" s="5"/>
      <c r="N766" s="5"/>
      <c r="O766" s="20">
        <v>1</v>
      </c>
      <c r="P766" s="8">
        <v>1</v>
      </c>
      <c r="Q766" s="5"/>
    </row>
    <row r="767" spans="1:17" ht="24" x14ac:dyDescent="0.2">
      <c r="A767" s="16" t="s">
        <v>2</v>
      </c>
      <c r="B767" s="16" t="s">
        <v>9109</v>
      </c>
      <c r="C767" s="17" t="s">
        <v>761</v>
      </c>
      <c r="D767" s="18" t="str">
        <f>VLOOKUP(C767,[2]итоговая!$C$6:$H$1018,4,FALSE)</f>
        <v>Аварийный резерв</v>
      </c>
      <c r="E767" s="26">
        <f>J767-L767</f>
        <v>1406.37</v>
      </c>
      <c r="F767" s="26">
        <f>N767-P767</f>
        <v>1</v>
      </c>
      <c r="G767" s="26" t="s">
        <v>9000</v>
      </c>
      <c r="H767" s="26" t="str">
        <f>VLOOKUP(C767,[2]итоговая!$C$6:$H$1018,6,FALSE)</f>
        <v>Аварийный резерв</v>
      </c>
      <c r="I767" s="18"/>
      <c r="J767" s="19">
        <v>1406.37</v>
      </c>
      <c r="K767" s="5"/>
      <c r="L767" s="6"/>
      <c r="M767" s="19">
        <v>1406.37</v>
      </c>
      <c r="N767" s="20">
        <v>1</v>
      </c>
      <c r="O767" s="5"/>
      <c r="P767" s="6"/>
      <c r="Q767" s="20">
        <v>1</v>
      </c>
    </row>
    <row r="768" spans="1:17" ht="24" x14ac:dyDescent="0.2">
      <c r="A768" s="16" t="s">
        <v>2</v>
      </c>
      <c r="B768" s="16" t="s">
        <v>9109</v>
      </c>
      <c r="C768" s="17" t="s">
        <v>762</v>
      </c>
      <c r="D768" s="18" t="s">
        <v>8995</v>
      </c>
      <c r="E768" s="18"/>
      <c r="F768" s="18"/>
      <c r="G768" s="18"/>
      <c r="H768" s="18"/>
      <c r="I768" s="18"/>
      <c r="J768" s="5"/>
      <c r="K768" s="19">
        <v>5544.5</v>
      </c>
      <c r="L768" s="7">
        <v>5544.5</v>
      </c>
      <c r="M768" s="5"/>
      <c r="N768" s="5"/>
      <c r="O768" s="20">
        <v>1</v>
      </c>
      <c r="P768" s="8">
        <v>1</v>
      </c>
      <c r="Q768" s="5"/>
    </row>
    <row r="769" spans="1:18" ht="24" x14ac:dyDescent="0.2">
      <c r="A769" s="16" t="s">
        <v>2</v>
      </c>
      <c r="B769" s="16" t="s">
        <v>9109</v>
      </c>
      <c r="C769" s="17" t="s">
        <v>763</v>
      </c>
      <c r="D769" s="18" t="s">
        <v>8995</v>
      </c>
      <c r="E769" s="18"/>
      <c r="F769" s="18"/>
      <c r="G769" s="18"/>
      <c r="H769" s="18"/>
      <c r="I769" s="18"/>
      <c r="J769" s="5"/>
      <c r="K769" s="19">
        <v>5175</v>
      </c>
      <c r="L769" s="7">
        <v>5175</v>
      </c>
      <c r="M769" s="5"/>
      <c r="N769" s="5"/>
      <c r="O769" s="20">
        <v>1</v>
      </c>
      <c r="P769" s="8">
        <v>1</v>
      </c>
      <c r="Q769" s="5"/>
    </row>
    <row r="770" spans="1:18" ht="24" x14ac:dyDescent="0.2">
      <c r="A770" s="16" t="s">
        <v>2</v>
      </c>
      <c r="B770" s="16" t="s">
        <v>9109</v>
      </c>
      <c r="C770" s="17" t="s">
        <v>764</v>
      </c>
      <c r="D770" s="18" t="s">
        <v>8995</v>
      </c>
      <c r="E770" s="18"/>
      <c r="F770" s="18"/>
      <c r="G770" s="18"/>
      <c r="H770" s="18"/>
      <c r="I770" s="18"/>
      <c r="J770" s="21">
        <v>325</v>
      </c>
      <c r="K770" s="5"/>
      <c r="L770" s="9">
        <v>325</v>
      </c>
      <c r="M770" s="5"/>
      <c r="N770" s="20">
        <v>1</v>
      </c>
      <c r="O770" s="5"/>
      <c r="P770" s="8">
        <v>1</v>
      </c>
      <c r="Q770" s="5"/>
    </row>
    <row r="771" spans="1:18" ht="24" x14ac:dyDescent="0.2">
      <c r="A771" s="16" t="s">
        <v>2</v>
      </c>
      <c r="B771" s="16" t="s">
        <v>9109</v>
      </c>
      <c r="C771" s="17" t="s">
        <v>765</v>
      </c>
      <c r="D771" s="18" t="s">
        <v>8995</v>
      </c>
      <c r="E771" s="18"/>
      <c r="F771" s="18"/>
      <c r="G771" s="18"/>
      <c r="H771" s="18"/>
      <c r="I771" s="18"/>
      <c r="J771" s="5"/>
      <c r="K771" s="21">
        <v>158.33000000000001</v>
      </c>
      <c r="L771" s="9">
        <v>158.33000000000001</v>
      </c>
      <c r="M771" s="5"/>
      <c r="N771" s="5"/>
      <c r="O771" s="20">
        <v>1</v>
      </c>
      <c r="P771" s="8">
        <v>1</v>
      </c>
      <c r="Q771" s="5"/>
    </row>
    <row r="772" spans="1:18" ht="24" x14ac:dyDescent="0.2">
      <c r="A772" s="16" t="s">
        <v>2</v>
      </c>
      <c r="B772" s="16" t="s">
        <v>9109</v>
      </c>
      <c r="C772" s="17" t="s">
        <v>766</v>
      </c>
      <c r="D772" s="18" t="s">
        <v>8995</v>
      </c>
      <c r="E772" s="18"/>
      <c r="F772" s="18"/>
      <c r="G772" s="18"/>
      <c r="H772" s="18"/>
      <c r="I772" s="18"/>
      <c r="J772" s="5"/>
      <c r="K772" s="21">
        <v>783.33</v>
      </c>
      <c r="L772" s="9">
        <v>783.33</v>
      </c>
      <c r="M772" s="5"/>
      <c r="N772" s="5"/>
      <c r="O772" s="20">
        <v>4</v>
      </c>
      <c r="P772" s="8">
        <v>4</v>
      </c>
      <c r="Q772" s="5"/>
    </row>
    <row r="773" spans="1:18" ht="24" x14ac:dyDescent="0.2">
      <c r="A773" s="16" t="s">
        <v>2</v>
      </c>
      <c r="B773" s="16" t="s">
        <v>9109</v>
      </c>
      <c r="C773" s="17" t="s">
        <v>767</v>
      </c>
      <c r="D773" s="18" t="s">
        <v>8995</v>
      </c>
      <c r="E773" s="18"/>
      <c r="F773" s="18"/>
      <c r="G773" s="18"/>
      <c r="H773" s="18"/>
      <c r="I773" s="18"/>
      <c r="J773" s="5"/>
      <c r="K773" s="19">
        <v>1367.93</v>
      </c>
      <c r="L773" s="7">
        <v>1367.93</v>
      </c>
      <c r="M773" s="5"/>
      <c r="N773" s="5"/>
      <c r="O773" s="20">
        <v>2</v>
      </c>
      <c r="P773" s="8">
        <v>2</v>
      </c>
      <c r="Q773" s="5"/>
    </row>
    <row r="774" spans="1:18" ht="24" x14ac:dyDescent="0.2">
      <c r="A774" s="16" t="s">
        <v>2</v>
      </c>
      <c r="B774" s="16" t="s">
        <v>9109</v>
      </c>
      <c r="C774" s="17" t="s">
        <v>768</v>
      </c>
      <c r="D774" s="18" t="s">
        <v>8995</v>
      </c>
      <c r="E774" s="18"/>
      <c r="F774" s="18"/>
      <c r="G774" s="18"/>
      <c r="H774" s="18"/>
      <c r="I774" s="18"/>
      <c r="J774" s="5"/>
      <c r="K774" s="19">
        <v>1416.67</v>
      </c>
      <c r="L774" s="7">
        <v>1416.67</v>
      </c>
      <c r="M774" s="5"/>
      <c r="N774" s="5"/>
      <c r="O774" s="20">
        <v>1</v>
      </c>
      <c r="P774" s="8">
        <v>1</v>
      </c>
      <c r="Q774" s="5"/>
    </row>
    <row r="775" spans="1:18" ht="24" x14ac:dyDescent="0.2">
      <c r="A775" s="16" t="s">
        <v>2</v>
      </c>
      <c r="B775" s="16" t="s">
        <v>9109</v>
      </c>
      <c r="C775" s="17" t="s">
        <v>769</v>
      </c>
      <c r="D775" s="18" t="s">
        <v>8995</v>
      </c>
      <c r="E775" s="18"/>
      <c r="F775" s="18"/>
      <c r="G775" s="18"/>
      <c r="H775" s="18"/>
      <c r="I775" s="18"/>
      <c r="J775" s="5"/>
      <c r="K775" s="19">
        <v>1948.8</v>
      </c>
      <c r="L775" s="7">
        <v>1167.95</v>
      </c>
      <c r="M775" s="21">
        <v>780.85</v>
      </c>
      <c r="N775" s="5"/>
      <c r="O775" s="20">
        <v>5</v>
      </c>
      <c r="P775" s="8">
        <v>3</v>
      </c>
      <c r="Q775" s="20">
        <v>2</v>
      </c>
    </row>
    <row r="776" spans="1:18" ht="24" x14ac:dyDescent="0.2">
      <c r="A776" s="16" t="s">
        <v>2</v>
      </c>
      <c r="B776" s="16" t="s">
        <v>9109</v>
      </c>
      <c r="C776" s="17" t="s">
        <v>770</v>
      </c>
      <c r="D776" s="18" t="s">
        <v>8995</v>
      </c>
      <c r="E776" s="18"/>
      <c r="F776" s="18"/>
      <c r="G776" s="18"/>
      <c r="H776" s="18"/>
      <c r="I776" s="18"/>
      <c r="J776" s="5"/>
      <c r="K776" s="19">
        <v>1841.67</v>
      </c>
      <c r="L776" s="7">
        <v>1841.67</v>
      </c>
      <c r="M776" s="5"/>
      <c r="N776" s="5"/>
      <c r="O776" s="20">
        <v>1</v>
      </c>
      <c r="P776" s="8">
        <v>1</v>
      </c>
      <c r="Q776" s="5"/>
    </row>
    <row r="777" spans="1:18" ht="24" x14ac:dyDescent="0.2">
      <c r="A777" s="16" t="s">
        <v>2</v>
      </c>
      <c r="B777" s="16" t="s">
        <v>9109</v>
      </c>
      <c r="C777" s="17" t="s">
        <v>771</v>
      </c>
      <c r="D777" s="18" t="s">
        <v>8995</v>
      </c>
      <c r="E777" s="18"/>
      <c r="F777" s="18"/>
      <c r="G777" s="18"/>
      <c r="H777" s="18"/>
      <c r="I777" s="18"/>
      <c r="J777" s="5"/>
      <c r="K777" s="19">
        <v>60666.67</v>
      </c>
      <c r="L777" s="7">
        <v>60666.67</v>
      </c>
      <c r="M777" s="5"/>
      <c r="N777" s="5"/>
      <c r="O777" s="20">
        <v>5</v>
      </c>
      <c r="P777" s="8">
        <v>5</v>
      </c>
      <c r="Q777" s="5"/>
    </row>
    <row r="778" spans="1:18" ht="24" x14ac:dyDescent="0.2">
      <c r="A778" s="16" t="s">
        <v>2</v>
      </c>
      <c r="B778" s="16" t="s">
        <v>9109</v>
      </c>
      <c r="C778" s="17" t="s">
        <v>772</v>
      </c>
      <c r="D778" s="18" t="s">
        <v>8995</v>
      </c>
      <c r="E778" s="18"/>
      <c r="F778" s="18"/>
      <c r="G778" s="18"/>
      <c r="H778" s="18"/>
      <c r="I778" s="18"/>
      <c r="J778" s="5"/>
      <c r="K778" s="19">
        <v>60250</v>
      </c>
      <c r="L778" s="6"/>
      <c r="M778" s="19">
        <v>60250</v>
      </c>
      <c r="N778" s="5"/>
      <c r="O778" s="20">
        <v>6</v>
      </c>
      <c r="P778" s="6"/>
      <c r="Q778" s="20">
        <v>6</v>
      </c>
    </row>
    <row r="779" spans="1:18" ht="24" x14ac:dyDescent="0.2">
      <c r="A779" s="16" t="s">
        <v>2</v>
      </c>
      <c r="B779" s="16" t="s">
        <v>9109</v>
      </c>
      <c r="C779" s="17" t="s">
        <v>773</v>
      </c>
      <c r="D779" s="18" t="s">
        <v>8995</v>
      </c>
      <c r="E779" s="18"/>
      <c r="F779" s="18"/>
      <c r="G779" s="18"/>
      <c r="H779" s="18"/>
      <c r="I779" s="18"/>
      <c r="J779" s="5"/>
      <c r="K779" s="19">
        <v>180100</v>
      </c>
      <c r="L779" s="7">
        <v>31200</v>
      </c>
      <c r="M779" s="19">
        <v>148900</v>
      </c>
      <c r="N779" s="5"/>
      <c r="O779" s="20">
        <v>17</v>
      </c>
      <c r="P779" s="8">
        <v>3</v>
      </c>
      <c r="Q779" s="20">
        <v>14</v>
      </c>
    </row>
    <row r="780" spans="1:18" ht="24" x14ac:dyDescent="0.2">
      <c r="A780" s="16" t="s">
        <v>2</v>
      </c>
      <c r="B780" s="16" t="s">
        <v>9109</v>
      </c>
      <c r="C780" s="17" t="s">
        <v>774</v>
      </c>
      <c r="D780" s="18" t="s">
        <v>8995</v>
      </c>
      <c r="E780" s="18"/>
      <c r="F780" s="18"/>
      <c r="G780" s="18"/>
      <c r="H780" s="18"/>
      <c r="I780" s="18"/>
      <c r="J780" s="5"/>
      <c r="K780" s="19">
        <v>5438.33</v>
      </c>
      <c r="L780" s="7">
        <v>5438.33</v>
      </c>
      <c r="M780" s="5"/>
      <c r="N780" s="5"/>
      <c r="O780" s="20">
        <v>2</v>
      </c>
      <c r="P780" s="8">
        <v>2</v>
      </c>
      <c r="Q780" s="5"/>
    </row>
    <row r="781" spans="1:18" ht="24" x14ac:dyDescent="0.2">
      <c r="A781" s="16" t="s">
        <v>2</v>
      </c>
      <c r="B781" s="16" t="s">
        <v>9109</v>
      </c>
      <c r="C781" s="17" t="s">
        <v>775</v>
      </c>
      <c r="D781" s="18" t="s">
        <v>8995</v>
      </c>
      <c r="E781" s="18"/>
      <c r="F781" s="18"/>
      <c r="G781" s="18"/>
      <c r="H781" s="18"/>
      <c r="I781" s="18"/>
      <c r="J781" s="21">
        <v>185.15</v>
      </c>
      <c r="K781" s="5"/>
      <c r="L781" s="9">
        <v>185.15</v>
      </c>
      <c r="M781" s="5"/>
      <c r="N781" s="20">
        <v>1</v>
      </c>
      <c r="O781" s="5"/>
      <c r="P781" s="8">
        <v>1</v>
      </c>
      <c r="Q781" s="5"/>
    </row>
    <row r="782" spans="1:18" ht="24" x14ac:dyDescent="0.2">
      <c r="A782" s="16" t="s">
        <v>2</v>
      </c>
      <c r="B782" s="16" t="s">
        <v>9109</v>
      </c>
      <c r="C782" s="17" t="s">
        <v>776</v>
      </c>
      <c r="D782" s="18" t="s">
        <v>8995</v>
      </c>
      <c r="E782" s="18"/>
      <c r="F782" s="18"/>
      <c r="G782" s="18"/>
      <c r="H782" s="18"/>
      <c r="I782" s="18"/>
      <c r="J782" s="21">
        <v>185.15</v>
      </c>
      <c r="K782" s="5"/>
      <c r="L782" s="9">
        <v>185.15</v>
      </c>
      <c r="M782" s="5"/>
      <c r="N782" s="20">
        <v>1</v>
      </c>
      <c r="O782" s="5"/>
      <c r="P782" s="8">
        <v>1</v>
      </c>
      <c r="Q782" s="5"/>
    </row>
    <row r="783" spans="1:18" ht="24" x14ac:dyDescent="0.2">
      <c r="A783" s="16" t="s">
        <v>2</v>
      </c>
      <c r="B783" s="16" t="s">
        <v>9109</v>
      </c>
      <c r="C783" s="17" t="s">
        <v>777</v>
      </c>
      <c r="D783" s="18" t="s">
        <v>8995</v>
      </c>
      <c r="E783" s="18"/>
      <c r="F783" s="18"/>
      <c r="G783" s="18"/>
      <c r="H783" s="18"/>
      <c r="I783" s="18"/>
      <c r="J783" s="19">
        <v>16250</v>
      </c>
      <c r="K783" s="5"/>
      <c r="L783" s="7">
        <v>16250</v>
      </c>
      <c r="M783" s="5"/>
      <c r="N783" s="20">
        <v>1</v>
      </c>
      <c r="O783" s="5"/>
      <c r="P783" s="8">
        <v>1</v>
      </c>
      <c r="Q783" s="5"/>
    </row>
    <row r="784" spans="1:18" ht="24" x14ac:dyDescent="0.2">
      <c r="A784" s="16" t="s">
        <v>2</v>
      </c>
      <c r="B784" s="16" t="s">
        <v>9109</v>
      </c>
      <c r="C784" s="17" t="s">
        <v>778</v>
      </c>
      <c r="D784" s="18" t="str">
        <f>VLOOKUP(C784,[2]итоговая!$C$6:$H$1018,4,FALSE)</f>
        <v>НВЛ и НЛ</v>
      </c>
      <c r="E784" s="26">
        <f t="shared" ref="E784:E786" si="64">J784-L784</f>
        <v>1702.52</v>
      </c>
      <c r="F784" s="26">
        <f t="shared" ref="F784:F786" si="65">N784-P784</f>
        <v>1</v>
      </c>
      <c r="G784" s="26" t="s">
        <v>9000</v>
      </c>
      <c r="H784" s="26" t="str">
        <f>VLOOKUP(C784,[2]итоговая!$C$6:$H$1018,6,FALSE)</f>
        <v>отсутствие необходимости</v>
      </c>
      <c r="I784" s="18"/>
      <c r="J784" s="19">
        <v>1702.52</v>
      </c>
      <c r="K784" s="5"/>
      <c r="L784" s="6"/>
      <c r="M784" s="19">
        <v>1702.52</v>
      </c>
      <c r="N784" s="20">
        <v>1</v>
      </c>
      <c r="O784" s="5"/>
      <c r="P784" s="6"/>
      <c r="Q784" s="20">
        <v>1</v>
      </c>
      <c r="R784" s="76" t="str">
        <f>VLOOKUP(C784,[3]НВЛ!$E$17:$Y$197,21,FALSE)</f>
        <v>списание</v>
      </c>
    </row>
    <row r="785" spans="1:18" ht="24" x14ac:dyDescent="0.2">
      <c r="A785" s="16" t="s">
        <v>2</v>
      </c>
      <c r="B785" s="16" t="s">
        <v>9109</v>
      </c>
      <c r="C785" s="17" t="s">
        <v>779</v>
      </c>
      <c r="D785" s="18" t="str">
        <f>VLOOKUP(C785,[2]итоговая!$C$6:$H$1018,4,FALSE)</f>
        <v>НВЛ и НЛ</v>
      </c>
      <c r="E785" s="26">
        <f t="shared" si="64"/>
        <v>1444.84</v>
      </c>
      <c r="F785" s="26">
        <f t="shared" si="65"/>
        <v>1</v>
      </c>
      <c r="G785" s="26" t="s">
        <v>9000</v>
      </c>
      <c r="H785" s="26" t="str">
        <f>VLOOKUP(C785,[2]итоговая!$C$6:$H$1018,6,FALSE)</f>
        <v>отсутствие необходимости</v>
      </c>
      <c r="I785" s="18"/>
      <c r="J785" s="19">
        <v>1444.84</v>
      </c>
      <c r="K785" s="5"/>
      <c r="L785" s="6"/>
      <c r="M785" s="19">
        <v>1444.84</v>
      </c>
      <c r="N785" s="20">
        <v>1</v>
      </c>
      <c r="O785" s="5"/>
      <c r="P785" s="6"/>
      <c r="Q785" s="20">
        <v>1</v>
      </c>
      <c r="R785" s="76" t="str">
        <f>VLOOKUP(C785,[3]НВЛ!$E$17:$Y$197,21,FALSE)</f>
        <v>списание</v>
      </c>
    </row>
    <row r="786" spans="1:18" ht="24" x14ac:dyDescent="0.2">
      <c r="A786" s="16" t="s">
        <v>2</v>
      </c>
      <c r="B786" s="16" t="s">
        <v>9109</v>
      </c>
      <c r="C786" s="17" t="s">
        <v>780</v>
      </c>
      <c r="D786" s="18" t="str">
        <f>VLOOKUP(C786,[2]итоговая!$C$6:$H$1018,4,FALSE)</f>
        <v>Аварийный резерв</v>
      </c>
      <c r="E786" s="26">
        <f t="shared" si="64"/>
        <v>4064.3</v>
      </c>
      <c r="F786" s="26">
        <f t="shared" si="65"/>
        <v>1</v>
      </c>
      <c r="G786" s="26" t="s">
        <v>9000</v>
      </c>
      <c r="H786" s="26" t="str">
        <f>VLOOKUP(C786,[2]итоговая!$C$6:$H$1018,6,FALSE)</f>
        <v>Аварийный резерв</v>
      </c>
      <c r="I786" s="18">
        <f>VLOOKUP(C786,[4]НВЛ!$E$15:$I$68,5,FALSE)</f>
        <v>4064.3</v>
      </c>
      <c r="J786" s="19">
        <v>4064.3</v>
      </c>
      <c r="K786" s="5"/>
      <c r="L786" s="6"/>
      <c r="M786" s="19">
        <v>4064.3</v>
      </c>
      <c r="N786" s="20">
        <v>1</v>
      </c>
      <c r="O786" s="5"/>
      <c r="P786" s="6"/>
      <c r="Q786" s="20">
        <v>1</v>
      </c>
    </row>
    <row r="787" spans="1:18" ht="24" x14ac:dyDescent="0.2">
      <c r="A787" s="16" t="s">
        <v>2</v>
      </c>
      <c r="B787" s="16" t="s">
        <v>9109</v>
      </c>
      <c r="C787" s="17" t="s">
        <v>781</v>
      </c>
      <c r="D787" s="18" t="s">
        <v>8995</v>
      </c>
      <c r="E787" s="18"/>
      <c r="F787" s="18"/>
      <c r="G787" s="18"/>
      <c r="H787" s="18"/>
      <c r="I787" s="18"/>
      <c r="J787" s="5"/>
      <c r="K787" s="21">
        <v>616.66999999999996</v>
      </c>
      <c r="L787" s="9">
        <v>616.66999999999996</v>
      </c>
      <c r="M787" s="5"/>
      <c r="N787" s="5"/>
      <c r="O787" s="20">
        <v>2</v>
      </c>
      <c r="P787" s="8">
        <v>2</v>
      </c>
      <c r="Q787" s="5"/>
    </row>
    <row r="788" spans="1:18" ht="24" x14ac:dyDescent="0.2">
      <c r="A788" s="16" t="s">
        <v>2</v>
      </c>
      <c r="B788" s="16" t="s">
        <v>9109</v>
      </c>
      <c r="C788" s="17" t="s">
        <v>782</v>
      </c>
      <c r="D788" s="18" t="s">
        <v>8995</v>
      </c>
      <c r="E788" s="18"/>
      <c r="F788" s="18"/>
      <c r="G788" s="18"/>
      <c r="H788" s="18"/>
      <c r="I788" s="18"/>
      <c r="J788" s="5"/>
      <c r="K788" s="19">
        <v>3237.56</v>
      </c>
      <c r="L788" s="7">
        <v>3237.56</v>
      </c>
      <c r="M788" s="5"/>
      <c r="N788" s="5"/>
      <c r="O788" s="20">
        <v>1</v>
      </c>
      <c r="P788" s="8">
        <v>1</v>
      </c>
      <c r="Q788" s="5"/>
    </row>
    <row r="789" spans="1:18" ht="24" x14ac:dyDescent="0.2">
      <c r="A789" s="16" t="s">
        <v>2</v>
      </c>
      <c r="B789" s="16" t="s">
        <v>9109</v>
      </c>
      <c r="C789" s="17" t="s">
        <v>783</v>
      </c>
      <c r="D789" s="18" t="s">
        <v>8995</v>
      </c>
      <c r="E789" s="18"/>
      <c r="F789" s="18"/>
      <c r="G789" s="18"/>
      <c r="H789" s="18"/>
      <c r="I789" s="18"/>
      <c r="J789" s="5"/>
      <c r="K789" s="21">
        <v>335</v>
      </c>
      <c r="L789" s="9">
        <v>335</v>
      </c>
      <c r="M789" s="5"/>
      <c r="N789" s="5"/>
      <c r="O789" s="20">
        <v>2</v>
      </c>
      <c r="P789" s="8">
        <v>2</v>
      </c>
      <c r="Q789" s="5"/>
    </row>
    <row r="790" spans="1:18" ht="24" x14ac:dyDescent="0.2">
      <c r="A790" s="16" t="s">
        <v>2</v>
      </c>
      <c r="B790" s="16" t="s">
        <v>9109</v>
      </c>
      <c r="C790" s="17" t="s">
        <v>784</v>
      </c>
      <c r="D790" s="18" t="s">
        <v>8995</v>
      </c>
      <c r="E790" s="18"/>
      <c r="F790" s="18"/>
      <c r="G790" s="18"/>
      <c r="H790" s="18"/>
      <c r="I790" s="18"/>
      <c r="J790" s="5"/>
      <c r="K790" s="21">
        <v>423.15</v>
      </c>
      <c r="L790" s="9">
        <v>423.15</v>
      </c>
      <c r="M790" s="5"/>
      <c r="N790" s="5"/>
      <c r="O790" s="20">
        <v>1</v>
      </c>
      <c r="P790" s="8">
        <v>1</v>
      </c>
      <c r="Q790" s="5"/>
    </row>
    <row r="791" spans="1:18" ht="24" x14ac:dyDescent="0.2">
      <c r="A791" s="16" t="s">
        <v>2</v>
      </c>
      <c r="B791" s="16" t="s">
        <v>9109</v>
      </c>
      <c r="C791" s="17" t="s">
        <v>785</v>
      </c>
      <c r="D791" s="18" t="s">
        <v>8995</v>
      </c>
      <c r="E791" s="18"/>
      <c r="F791" s="18"/>
      <c r="G791" s="18"/>
      <c r="H791" s="18"/>
      <c r="I791" s="18"/>
      <c r="J791" s="5"/>
      <c r="K791" s="19">
        <v>1291.67</v>
      </c>
      <c r="L791" s="7">
        <v>1291.67</v>
      </c>
      <c r="M791" s="5"/>
      <c r="N791" s="5"/>
      <c r="O791" s="20">
        <v>1</v>
      </c>
      <c r="P791" s="8">
        <v>1</v>
      </c>
      <c r="Q791" s="5"/>
    </row>
    <row r="792" spans="1:18" ht="24" x14ac:dyDescent="0.2">
      <c r="A792" s="16" t="s">
        <v>2</v>
      </c>
      <c r="B792" s="16" t="s">
        <v>9109</v>
      </c>
      <c r="C792" s="17" t="s">
        <v>786</v>
      </c>
      <c r="D792" s="18" t="s">
        <v>8995</v>
      </c>
      <c r="E792" s="18"/>
      <c r="F792" s="18"/>
      <c r="G792" s="18"/>
      <c r="H792" s="18"/>
      <c r="I792" s="18"/>
      <c r="J792" s="5"/>
      <c r="K792" s="19">
        <v>12610.42</v>
      </c>
      <c r="L792" s="6"/>
      <c r="M792" s="19">
        <v>12610.42</v>
      </c>
      <c r="N792" s="5"/>
      <c r="O792" s="20">
        <v>1</v>
      </c>
      <c r="P792" s="6"/>
      <c r="Q792" s="20">
        <v>1</v>
      </c>
    </row>
    <row r="793" spans="1:18" ht="24" x14ac:dyDescent="0.2">
      <c r="A793" s="16" t="s">
        <v>2</v>
      </c>
      <c r="B793" s="16" t="s">
        <v>9109</v>
      </c>
      <c r="C793" s="17" t="s">
        <v>787</v>
      </c>
      <c r="D793" s="18" t="s">
        <v>8995</v>
      </c>
      <c r="E793" s="18"/>
      <c r="F793" s="18"/>
      <c r="G793" s="18"/>
      <c r="H793" s="18"/>
      <c r="I793" s="18"/>
      <c r="J793" s="21">
        <v>670</v>
      </c>
      <c r="K793" s="5"/>
      <c r="L793" s="9">
        <v>670</v>
      </c>
      <c r="M793" s="5"/>
      <c r="N793" s="20">
        <v>3</v>
      </c>
      <c r="O793" s="5"/>
      <c r="P793" s="8">
        <v>3</v>
      </c>
      <c r="Q793" s="5"/>
    </row>
    <row r="794" spans="1:18" ht="24" x14ac:dyDescent="0.2">
      <c r="A794" s="16" t="s">
        <v>2</v>
      </c>
      <c r="B794" s="16" t="s">
        <v>9109</v>
      </c>
      <c r="C794" s="17" t="s">
        <v>788</v>
      </c>
      <c r="D794" s="18" t="s">
        <v>8995</v>
      </c>
      <c r="E794" s="18"/>
      <c r="F794" s="18"/>
      <c r="G794" s="18"/>
      <c r="H794" s="18"/>
      <c r="I794" s="18"/>
      <c r="J794" s="5"/>
      <c r="K794" s="21">
        <v>761.67</v>
      </c>
      <c r="L794" s="9">
        <v>380.84</v>
      </c>
      <c r="M794" s="21">
        <v>380.83</v>
      </c>
      <c r="N794" s="5"/>
      <c r="O794" s="20">
        <v>2</v>
      </c>
      <c r="P794" s="8">
        <v>1</v>
      </c>
      <c r="Q794" s="20">
        <v>1</v>
      </c>
    </row>
    <row r="795" spans="1:18" ht="24" x14ac:dyDescent="0.2">
      <c r="A795" s="16" t="s">
        <v>2</v>
      </c>
      <c r="B795" s="16" t="s">
        <v>9109</v>
      </c>
      <c r="C795" s="17" t="s">
        <v>789</v>
      </c>
      <c r="D795" s="18" t="s">
        <v>8995</v>
      </c>
      <c r="E795" s="18"/>
      <c r="F795" s="18"/>
      <c r="G795" s="18"/>
      <c r="H795" s="18"/>
      <c r="I795" s="18"/>
      <c r="J795" s="21">
        <v>525</v>
      </c>
      <c r="K795" s="5"/>
      <c r="L795" s="9">
        <v>525</v>
      </c>
      <c r="M795" s="5"/>
      <c r="N795" s="20">
        <v>10</v>
      </c>
      <c r="O795" s="5"/>
      <c r="P795" s="8">
        <v>10</v>
      </c>
      <c r="Q795" s="5"/>
    </row>
    <row r="796" spans="1:18" ht="24" x14ac:dyDescent="0.2">
      <c r="A796" s="16" t="s">
        <v>2</v>
      </c>
      <c r="B796" s="16" t="s">
        <v>9109</v>
      </c>
      <c r="C796" s="17" t="s">
        <v>790</v>
      </c>
      <c r="D796" s="18" t="s">
        <v>8995</v>
      </c>
      <c r="E796" s="18"/>
      <c r="F796" s="18"/>
      <c r="G796" s="18"/>
      <c r="H796" s="18"/>
      <c r="I796" s="18"/>
      <c r="J796" s="21">
        <v>200</v>
      </c>
      <c r="K796" s="21">
        <v>793.33</v>
      </c>
      <c r="L796" s="9">
        <v>993.33</v>
      </c>
      <c r="M796" s="5"/>
      <c r="N796" s="20">
        <v>8</v>
      </c>
      <c r="O796" s="20">
        <v>20</v>
      </c>
      <c r="P796" s="8">
        <v>28</v>
      </c>
      <c r="Q796" s="5"/>
    </row>
    <row r="797" spans="1:18" ht="24" x14ac:dyDescent="0.2">
      <c r="A797" s="16" t="s">
        <v>2</v>
      </c>
      <c r="B797" s="16" t="s">
        <v>9109</v>
      </c>
      <c r="C797" s="17" t="s">
        <v>791</v>
      </c>
      <c r="D797" s="18" t="s">
        <v>8995</v>
      </c>
      <c r="E797" s="18"/>
      <c r="F797" s="18"/>
      <c r="G797" s="18"/>
      <c r="H797" s="18"/>
      <c r="I797" s="18"/>
      <c r="J797" s="5"/>
      <c r="K797" s="19">
        <v>2509.6</v>
      </c>
      <c r="L797" s="6"/>
      <c r="M797" s="19">
        <v>2509.6</v>
      </c>
      <c r="N797" s="5"/>
      <c r="O797" s="20">
        <v>6</v>
      </c>
      <c r="P797" s="6"/>
      <c r="Q797" s="20">
        <v>6</v>
      </c>
    </row>
    <row r="798" spans="1:18" ht="24" x14ac:dyDescent="0.2">
      <c r="A798" s="16" t="s">
        <v>2</v>
      </c>
      <c r="B798" s="16" t="s">
        <v>9109</v>
      </c>
      <c r="C798" s="17" t="s">
        <v>792</v>
      </c>
      <c r="D798" s="18" t="s">
        <v>9004</v>
      </c>
      <c r="E798" s="26">
        <f>J798-L798</f>
        <v>5577.5</v>
      </c>
      <c r="F798" s="26">
        <f>N798-P798</f>
        <v>1</v>
      </c>
      <c r="G798" s="26" t="s">
        <v>9000</v>
      </c>
      <c r="H798" s="21" t="s">
        <v>9533</v>
      </c>
      <c r="I798" s="18"/>
      <c r="J798" s="19">
        <v>11155</v>
      </c>
      <c r="K798" s="5"/>
      <c r="L798" s="7">
        <v>5577.5</v>
      </c>
      <c r="M798" s="19">
        <v>5577.5</v>
      </c>
      <c r="N798" s="20">
        <v>2</v>
      </c>
      <c r="O798" s="5"/>
      <c r="P798" s="8">
        <v>1</v>
      </c>
      <c r="Q798" s="20">
        <v>1</v>
      </c>
      <c r="R798" s="76" t="str">
        <f>VLOOKUP(C798,[3]НВЛ!$E$17:$Y$197,21,FALSE)</f>
        <v>в производство</v>
      </c>
    </row>
    <row r="799" spans="1:18" ht="24" x14ac:dyDescent="0.2">
      <c r="A799" s="16" t="s">
        <v>2</v>
      </c>
      <c r="B799" s="16" t="s">
        <v>9109</v>
      </c>
      <c r="C799" s="17" t="s">
        <v>793</v>
      </c>
      <c r="D799" s="18" t="s">
        <v>8995</v>
      </c>
      <c r="E799" s="18"/>
      <c r="F799" s="18"/>
      <c r="G799" s="18"/>
      <c r="H799" s="18"/>
      <c r="I799" s="18"/>
      <c r="J799" s="5"/>
      <c r="K799" s="19">
        <v>4000</v>
      </c>
      <c r="L799" s="7">
        <v>4000</v>
      </c>
      <c r="M799" s="5"/>
      <c r="N799" s="5"/>
      <c r="O799" s="20">
        <v>100</v>
      </c>
      <c r="P799" s="8">
        <v>100</v>
      </c>
      <c r="Q799" s="5"/>
    </row>
    <row r="800" spans="1:18" ht="24" x14ac:dyDescent="0.2">
      <c r="A800" s="16" t="s">
        <v>2</v>
      </c>
      <c r="B800" s="16" t="s">
        <v>9109</v>
      </c>
      <c r="C800" s="17" t="s">
        <v>794</v>
      </c>
      <c r="D800" s="18" t="s">
        <v>8995</v>
      </c>
      <c r="E800" s="18"/>
      <c r="F800" s="18"/>
      <c r="G800" s="18"/>
      <c r="H800" s="18"/>
      <c r="I800" s="18"/>
      <c r="J800" s="5"/>
      <c r="K800" s="19">
        <v>2500</v>
      </c>
      <c r="L800" s="9">
        <v>150</v>
      </c>
      <c r="M800" s="19">
        <v>2350</v>
      </c>
      <c r="N800" s="5"/>
      <c r="O800" s="20">
        <v>50</v>
      </c>
      <c r="P800" s="8">
        <v>3</v>
      </c>
      <c r="Q800" s="20">
        <v>47</v>
      </c>
    </row>
    <row r="801" spans="1:17" ht="24" x14ac:dyDescent="0.2">
      <c r="A801" s="16" t="s">
        <v>2</v>
      </c>
      <c r="B801" s="16" t="s">
        <v>9109</v>
      </c>
      <c r="C801" s="17" t="s">
        <v>795</v>
      </c>
      <c r="D801" s="18" t="s">
        <v>8995</v>
      </c>
      <c r="E801" s="18"/>
      <c r="F801" s="18"/>
      <c r="G801" s="18"/>
      <c r="H801" s="18"/>
      <c r="I801" s="18"/>
      <c r="J801" s="5"/>
      <c r="K801" s="19">
        <v>2451.25</v>
      </c>
      <c r="L801" s="6"/>
      <c r="M801" s="19">
        <v>2451.25</v>
      </c>
      <c r="N801" s="5"/>
      <c r="O801" s="20">
        <v>50</v>
      </c>
      <c r="P801" s="6"/>
      <c r="Q801" s="20">
        <v>50</v>
      </c>
    </row>
    <row r="802" spans="1:17" ht="24" x14ac:dyDescent="0.2">
      <c r="A802" s="16" t="s">
        <v>2</v>
      </c>
      <c r="B802" s="16" t="s">
        <v>9109</v>
      </c>
      <c r="C802" s="17" t="s">
        <v>796</v>
      </c>
      <c r="D802" s="18" t="s">
        <v>8995</v>
      </c>
      <c r="E802" s="18"/>
      <c r="F802" s="18"/>
      <c r="G802" s="18"/>
      <c r="H802" s="18"/>
      <c r="I802" s="18"/>
      <c r="J802" s="5"/>
      <c r="K802" s="19">
        <v>9950</v>
      </c>
      <c r="L802" s="7">
        <v>9950</v>
      </c>
      <c r="M802" s="5"/>
      <c r="N802" s="5"/>
      <c r="O802" s="20">
        <v>60</v>
      </c>
      <c r="P802" s="8">
        <v>60</v>
      </c>
      <c r="Q802" s="5"/>
    </row>
    <row r="803" spans="1:17" ht="24" x14ac:dyDescent="0.2">
      <c r="A803" s="16" t="s">
        <v>2</v>
      </c>
      <c r="B803" s="16" t="s">
        <v>9109</v>
      </c>
      <c r="C803" s="17" t="s">
        <v>797</v>
      </c>
      <c r="D803" s="18" t="s">
        <v>8995</v>
      </c>
      <c r="E803" s="18"/>
      <c r="F803" s="18"/>
      <c r="G803" s="18"/>
      <c r="H803" s="18"/>
      <c r="I803" s="18"/>
      <c r="J803" s="5"/>
      <c r="K803" s="19">
        <v>12115.83</v>
      </c>
      <c r="L803" s="6"/>
      <c r="M803" s="19">
        <v>12115.83</v>
      </c>
      <c r="N803" s="5"/>
      <c r="O803" s="20">
        <v>1</v>
      </c>
      <c r="P803" s="6"/>
      <c r="Q803" s="20">
        <v>1</v>
      </c>
    </row>
    <row r="804" spans="1:17" ht="24" x14ac:dyDescent="0.2">
      <c r="A804" s="16" t="s">
        <v>2</v>
      </c>
      <c r="B804" s="16" t="s">
        <v>9109</v>
      </c>
      <c r="C804" s="17" t="s">
        <v>798</v>
      </c>
      <c r="D804" s="18" t="s">
        <v>8995</v>
      </c>
      <c r="E804" s="18"/>
      <c r="F804" s="18"/>
      <c r="G804" s="18"/>
      <c r="H804" s="18"/>
      <c r="I804" s="18"/>
      <c r="J804" s="5"/>
      <c r="K804" s="19">
        <v>3906.67</v>
      </c>
      <c r="L804" s="6"/>
      <c r="M804" s="19">
        <v>3906.67</v>
      </c>
      <c r="N804" s="5"/>
      <c r="O804" s="20">
        <v>2</v>
      </c>
      <c r="P804" s="6"/>
      <c r="Q804" s="20">
        <v>2</v>
      </c>
    </row>
    <row r="805" spans="1:17" ht="24" x14ac:dyDescent="0.2">
      <c r="A805" s="16" t="s">
        <v>2</v>
      </c>
      <c r="B805" s="16" t="s">
        <v>9109</v>
      </c>
      <c r="C805" s="17" t="s">
        <v>799</v>
      </c>
      <c r="D805" s="18" t="s">
        <v>8995</v>
      </c>
      <c r="E805" s="18"/>
      <c r="F805" s="18"/>
      <c r="G805" s="18"/>
      <c r="H805" s="18"/>
      <c r="I805" s="18"/>
      <c r="J805" s="5"/>
      <c r="K805" s="19">
        <v>24814.58</v>
      </c>
      <c r="L805" s="7">
        <v>24814.58</v>
      </c>
      <c r="M805" s="5"/>
      <c r="N805" s="5"/>
      <c r="O805" s="20">
        <v>5</v>
      </c>
      <c r="P805" s="8">
        <v>5</v>
      </c>
      <c r="Q805" s="5"/>
    </row>
    <row r="806" spans="1:17" ht="24" x14ac:dyDescent="0.2">
      <c r="A806" s="16" t="s">
        <v>2</v>
      </c>
      <c r="B806" s="16" t="s">
        <v>9109</v>
      </c>
      <c r="C806" s="17" t="s">
        <v>800</v>
      </c>
      <c r="D806" s="18" t="s">
        <v>8995</v>
      </c>
      <c r="E806" s="18"/>
      <c r="F806" s="18"/>
      <c r="G806" s="18"/>
      <c r="H806" s="18"/>
      <c r="I806" s="18"/>
      <c r="J806" s="5"/>
      <c r="K806" s="19">
        <v>2450</v>
      </c>
      <c r="L806" s="6"/>
      <c r="M806" s="19">
        <v>2450</v>
      </c>
      <c r="N806" s="5"/>
      <c r="O806" s="20">
        <v>2</v>
      </c>
      <c r="P806" s="6"/>
      <c r="Q806" s="20">
        <v>2</v>
      </c>
    </row>
    <row r="807" spans="1:17" ht="24" x14ac:dyDescent="0.2">
      <c r="A807" s="16" t="s">
        <v>2</v>
      </c>
      <c r="B807" s="16" t="s">
        <v>9109</v>
      </c>
      <c r="C807" s="17" t="s">
        <v>801</v>
      </c>
      <c r="D807" s="18" t="s">
        <v>8995</v>
      </c>
      <c r="E807" s="18"/>
      <c r="F807" s="18"/>
      <c r="G807" s="18"/>
      <c r="H807" s="18"/>
      <c r="I807" s="18"/>
      <c r="J807" s="5"/>
      <c r="K807" s="19">
        <v>12325</v>
      </c>
      <c r="L807" s="6"/>
      <c r="M807" s="19">
        <v>12325</v>
      </c>
      <c r="N807" s="5"/>
      <c r="O807" s="20">
        <v>1</v>
      </c>
      <c r="P807" s="6"/>
      <c r="Q807" s="20">
        <v>1</v>
      </c>
    </row>
    <row r="808" spans="1:17" ht="24" x14ac:dyDescent="0.2">
      <c r="A808" s="16" t="s">
        <v>2</v>
      </c>
      <c r="B808" s="16" t="s">
        <v>9109</v>
      </c>
      <c r="C808" s="17" t="s">
        <v>802</v>
      </c>
      <c r="D808" s="18" t="s">
        <v>8995</v>
      </c>
      <c r="E808" s="18"/>
      <c r="F808" s="18"/>
      <c r="G808" s="18"/>
      <c r="H808" s="18"/>
      <c r="I808" s="18"/>
      <c r="J808" s="5"/>
      <c r="K808" s="19">
        <v>1891.5</v>
      </c>
      <c r="L808" s="7">
        <v>1891.5</v>
      </c>
      <c r="M808" s="5"/>
      <c r="N808" s="5"/>
      <c r="O808" s="20">
        <v>3</v>
      </c>
      <c r="P808" s="8">
        <v>3</v>
      </c>
      <c r="Q808" s="5"/>
    </row>
    <row r="809" spans="1:17" ht="24" x14ac:dyDescent="0.2">
      <c r="A809" s="16" t="s">
        <v>2</v>
      </c>
      <c r="B809" s="16" t="s">
        <v>9109</v>
      </c>
      <c r="C809" s="17" t="s">
        <v>803</v>
      </c>
      <c r="D809" s="18" t="s">
        <v>8995</v>
      </c>
      <c r="E809" s="18"/>
      <c r="F809" s="18"/>
      <c r="G809" s="18"/>
      <c r="H809" s="18"/>
      <c r="I809" s="18"/>
      <c r="J809" s="5"/>
      <c r="K809" s="19">
        <v>101333.33</v>
      </c>
      <c r="L809" s="7">
        <v>101333.33</v>
      </c>
      <c r="M809" s="5"/>
      <c r="N809" s="5"/>
      <c r="O809" s="20">
        <v>1</v>
      </c>
      <c r="P809" s="8">
        <v>1</v>
      </c>
      <c r="Q809" s="5"/>
    </row>
    <row r="810" spans="1:17" ht="24" x14ac:dyDescent="0.2">
      <c r="A810" s="16" t="s">
        <v>2</v>
      </c>
      <c r="B810" s="16" t="s">
        <v>9109</v>
      </c>
      <c r="C810" s="17" t="s">
        <v>804</v>
      </c>
      <c r="D810" s="18" t="s">
        <v>8995</v>
      </c>
      <c r="E810" s="18"/>
      <c r="F810" s="18"/>
      <c r="G810" s="18"/>
      <c r="H810" s="18"/>
      <c r="I810" s="18"/>
      <c r="J810" s="5"/>
      <c r="K810" s="19">
        <v>480000</v>
      </c>
      <c r="L810" s="6"/>
      <c r="M810" s="19">
        <v>480000</v>
      </c>
      <c r="N810" s="5"/>
      <c r="O810" s="20">
        <v>1</v>
      </c>
      <c r="P810" s="6"/>
      <c r="Q810" s="20">
        <v>1</v>
      </c>
    </row>
    <row r="811" spans="1:17" ht="24" x14ac:dyDescent="0.2">
      <c r="A811" s="16" t="s">
        <v>2</v>
      </c>
      <c r="B811" s="16" t="s">
        <v>9109</v>
      </c>
      <c r="C811" s="17" t="s">
        <v>805</v>
      </c>
      <c r="D811" s="18" t="s">
        <v>8995</v>
      </c>
      <c r="E811" s="18"/>
      <c r="F811" s="18"/>
      <c r="G811" s="18"/>
      <c r="H811" s="18"/>
      <c r="I811" s="18"/>
      <c r="J811" s="5"/>
      <c r="K811" s="19">
        <v>62425</v>
      </c>
      <c r="L811" s="7">
        <v>62425</v>
      </c>
      <c r="M811" s="5"/>
      <c r="N811" s="5"/>
      <c r="O811" s="20">
        <v>25</v>
      </c>
      <c r="P811" s="8">
        <v>25</v>
      </c>
      <c r="Q811" s="5"/>
    </row>
    <row r="812" spans="1:17" ht="24" x14ac:dyDescent="0.2">
      <c r="A812" s="16" t="s">
        <v>2</v>
      </c>
      <c r="B812" s="16" t="s">
        <v>9109</v>
      </c>
      <c r="C812" s="17" t="s">
        <v>806</v>
      </c>
      <c r="D812" s="18" t="s">
        <v>8995</v>
      </c>
      <c r="E812" s="18"/>
      <c r="F812" s="18"/>
      <c r="G812" s="18"/>
      <c r="H812" s="18"/>
      <c r="I812" s="18"/>
      <c r="J812" s="5"/>
      <c r="K812" s="19">
        <v>6410</v>
      </c>
      <c r="L812" s="7">
        <v>6410</v>
      </c>
      <c r="M812" s="5"/>
      <c r="N812" s="5"/>
      <c r="O812" s="20">
        <v>10</v>
      </c>
      <c r="P812" s="8">
        <v>10</v>
      </c>
      <c r="Q812" s="5"/>
    </row>
    <row r="813" spans="1:17" ht="24" x14ac:dyDescent="0.2">
      <c r="A813" s="16" t="s">
        <v>2</v>
      </c>
      <c r="B813" s="16" t="s">
        <v>9109</v>
      </c>
      <c r="C813" s="17" t="s">
        <v>807</v>
      </c>
      <c r="D813" s="18" t="s">
        <v>8995</v>
      </c>
      <c r="E813" s="18"/>
      <c r="F813" s="18"/>
      <c r="G813" s="18"/>
      <c r="H813" s="18"/>
      <c r="I813" s="18"/>
      <c r="J813" s="5"/>
      <c r="K813" s="19">
        <v>2310</v>
      </c>
      <c r="L813" s="7">
        <v>2310</v>
      </c>
      <c r="M813" s="5"/>
      <c r="N813" s="5"/>
      <c r="O813" s="20">
        <v>2</v>
      </c>
      <c r="P813" s="8">
        <v>2</v>
      </c>
      <c r="Q813" s="5"/>
    </row>
    <row r="814" spans="1:17" ht="24" x14ac:dyDescent="0.2">
      <c r="A814" s="16" t="s">
        <v>2</v>
      </c>
      <c r="B814" s="16" t="s">
        <v>9109</v>
      </c>
      <c r="C814" s="17" t="s">
        <v>808</v>
      </c>
      <c r="D814" s="18" t="s">
        <v>8995</v>
      </c>
      <c r="E814" s="18"/>
      <c r="F814" s="18"/>
      <c r="G814" s="18"/>
      <c r="H814" s="18"/>
      <c r="I814" s="18"/>
      <c r="J814" s="5"/>
      <c r="K814" s="19">
        <v>7068.04</v>
      </c>
      <c r="L814" s="7">
        <v>7068.04</v>
      </c>
      <c r="M814" s="5"/>
      <c r="N814" s="5"/>
      <c r="O814" s="20">
        <v>7</v>
      </c>
      <c r="P814" s="8">
        <v>7</v>
      </c>
      <c r="Q814" s="5"/>
    </row>
    <row r="815" spans="1:17" ht="24" x14ac:dyDescent="0.2">
      <c r="A815" s="16" t="s">
        <v>2</v>
      </c>
      <c r="B815" s="16" t="s">
        <v>9109</v>
      </c>
      <c r="C815" s="17" t="s">
        <v>809</v>
      </c>
      <c r="D815" s="18" t="s">
        <v>8995</v>
      </c>
      <c r="E815" s="18"/>
      <c r="F815" s="18"/>
      <c r="G815" s="18"/>
      <c r="H815" s="18"/>
      <c r="I815" s="18"/>
      <c r="J815" s="5"/>
      <c r="K815" s="19">
        <v>18396</v>
      </c>
      <c r="L815" s="7">
        <v>9198</v>
      </c>
      <c r="M815" s="19">
        <v>9198</v>
      </c>
      <c r="N815" s="5"/>
      <c r="O815" s="20">
        <v>140</v>
      </c>
      <c r="P815" s="8">
        <v>70</v>
      </c>
      <c r="Q815" s="20">
        <v>70</v>
      </c>
    </row>
    <row r="816" spans="1:17" ht="24" x14ac:dyDescent="0.2">
      <c r="A816" s="16" t="s">
        <v>2</v>
      </c>
      <c r="B816" s="16" t="s">
        <v>9109</v>
      </c>
      <c r="C816" s="17" t="s">
        <v>810</v>
      </c>
      <c r="D816" s="18" t="s">
        <v>8995</v>
      </c>
      <c r="E816" s="18"/>
      <c r="F816" s="18"/>
      <c r="G816" s="18"/>
      <c r="H816" s="18"/>
      <c r="I816" s="18"/>
      <c r="J816" s="5"/>
      <c r="K816" s="19">
        <v>32333.33</v>
      </c>
      <c r="L816" s="7">
        <v>32333.33</v>
      </c>
      <c r="M816" s="5"/>
      <c r="N816" s="5"/>
      <c r="O816" s="20">
        <v>200</v>
      </c>
      <c r="P816" s="8">
        <v>200</v>
      </c>
      <c r="Q816" s="5"/>
    </row>
    <row r="817" spans="1:17" ht="24" x14ac:dyDescent="0.2">
      <c r="A817" s="16" t="s">
        <v>2</v>
      </c>
      <c r="B817" s="16" t="s">
        <v>9109</v>
      </c>
      <c r="C817" s="17" t="s">
        <v>811</v>
      </c>
      <c r="D817" s="18" t="str">
        <f>VLOOKUP(C817,[2]итоговая!$C$6:$H$1018,4,FALSE)</f>
        <v>Аварийный резерв</v>
      </c>
      <c r="E817" s="26">
        <f>J817-L817</f>
        <v>5680.45</v>
      </c>
      <c r="F817" s="26">
        <f>N817-P817</f>
        <v>70</v>
      </c>
      <c r="G817" s="26" t="s">
        <v>9000</v>
      </c>
      <c r="H817" s="26" t="str">
        <f>VLOOKUP(C817,[2]итоговая!$C$6:$H$1018,6,FALSE)</f>
        <v>Аварийный резерв</v>
      </c>
      <c r="I817" s="18">
        <f>VLOOKUP(C817,[4]НВЛ!$E$15:$I$68,5,FALSE)</f>
        <v>5680.45</v>
      </c>
      <c r="J817" s="19">
        <v>5680.45</v>
      </c>
      <c r="K817" s="5"/>
      <c r="L817" s="6"/>
      <c r="M817" s="19">
        <v>5680.45</v>
      </c>
      <c r="N817" s="20">
        <v>70</v>
      </c>
      <c r="O817" s="5"/>
      <c r="P817" s="6"/>
      <c r="Q817" s="20">
        <v>70</v>
      </c>
    </row>
    <row r="818" spans="1:17" ht="24" x14ac:dyDescent="0.2">
      <c r="A818" s="16" t="s">
        <v>2</v>
      </c>
      <c r="B818" s="16" t="s">
        <v>9109</v>
      </c>
      <c r="C818" s="17" t="s">
        <v>812</v>
      </c>
      <c r="D818" s="18" t="s">
        <v>8995</v>
      </c>
      <c r="E818" s="18"/>
      <c r="F818" s="18"/>
      <c r="G818" s="18"/>
      <c r="H818" s="18"/>
      <c r="I818" s="18"/>
      <c r="J818" s="5"/>
      <c r="K818" s="19">
        <v>338333.33</v>
      </c>
      <c r="L818" s="7">
        <v>338333.33</v>
      </c>
      <c r="M818" s="5"/>
      <c r="N818" s="5"/>
      <c r="O818" s="22">
        <v>1000</v>
      </c>
      <c r="P818" s="10">
        <v>1000</v>
      </c>
      <c r="Q818" s="5"/>
    </row>
    <row r="819" spans="1:17" ht="24" x14ac:dyDescent="0.2">
      <c r="A819" s="16" t="s">
        <v>2</v>
      </c>
      <c r="B819" s="16" t="s">
        <v>9109</v>
      </c>
      <c r="C819" s="17" t="s">
        <v>813</v>
      </c>
      <c r="D819" s="18" t="s">
        <v>8995</v>
      </c>
      <c r="E819" s="18"/>
      <c r="F819" s="18"/>
      <c r="G819" s="18"/>
      <c r="H819" s="18"/>
      <c r="I819" s="18"/>
      <c r="J819" s="5"/>
      <c r="K819" s="19">
        <v>10533.33</v>
      </c>
      <c r="L819" s="7">
        <v>2962.5</v>
      </c>
      <c r="M819" s="19">
        <v>7570.83</v>
      </c>
      <c r="N819" s="5"/>
      <c r="O819" s="20">
        <v>160</v>
      </c>
      <c r="P819" s="8">
        <v>45</v>
      </c>
      <c r="Q819" s="20">
        <v>115</v>
      </c>
    </row>
    <row r="820" spans="1:17" ht="24" x14ac:dyDescent="0.2">
      <c r="A820" s="16" t="s">
        <v>2</v>
      </c>
      <c r="B820" s="16" t="s">
        <v>9109</v>
      </c>
      <c r="C820" s="17" t="s">
        <v>814</v>
      </c>
      <c r="D820" s="18" t="s">
        <v>8995</v>
      </c>
      <c r="E820" s="18"/>
      <c r="F820" s="18"/>
      <c r="G820" s="18"/>
      <c r="H820" s="18"/>
      <c r="I820" s="18"/>
      <c r="J820" s="5"/>
      <c r="K820" s="19">
        <v>5118.7299999999996</v>
      </c>
      <c r="L820" s="7">
        <v>5118.7299999999996</v>
      </c>
      <c r="M820" s="5"/>
      <c r="N820" s="5"/>
      <c r="O820" s="20">
        <v>1</v>
      </c>
      <c r="P820" s="8">
        <v>1</v>
      </c>
      <c r="Q820" s="5"/>
    </row>
    <row r="821" spans="1:17" ht="24" x14ac:dyDescent="0.2">
      <c r="A821" s="16" t="s">
        <v>2</v>
      </c>
      <c r="B821" s="16" t="s">
        <v>9109</v>
      </c>
      <c r="C821" s="17" t="s">
        <v>815</v>
      </c>
      <c r="D821" s="18" t="s">
        <v>8995</v>
      </c>
      <c r="E821" s="18"/>
      <c r="F821" s="18"/>
      <c r="G821" s="18"/>
      <c r="H821" s="18"/>
      <c r="I821" s="18"/>
      <c r="J821" s="5"/>
      <c r="K821" s="19">
        <v>12234.14</v>
      </c>
      <c r="L821" s="6"/>
      <c r="M821" s="19">
        <v>12234.14</v>
      </c>
      <c r="N821" s="5"/>
      <c r="O821" s="20">
        <v>1</v>
      </c>
      <c r="P821" s="6"/>
      <c r="Q821" s="20">
        <v>1</v>
      </c>
    </row>
    <row r="822" spans="1:17" ht="24" x14ac:dyDescent="0.2">
      <c r="A822" s="16" t="s">
        <v>2</v>
      </c>
      <c r="B822" s="16" t="s">
        <v>9109</v>
      </c>
      <c r="C822" s="17" t="s">
        <v>816</v>
      </c>
      <c r="D822" s="18" t="s">
        <v>8995</v>
      </c>
      <c r="E822" s="18"/>
      <c r="F822" s="18"/>
      <c r="G822" s="18"/>
      <c r="H822" s="18"/>
      <c r="I822" s="18"/>
      <c r="J822" s="5"/>
      <c r="K822" s="21">
        <v>930</v>
      </c>
      <c r="L822" s="6"/>
      <c r="M822" s="21">
        <v>930</v>
      </c>
      <c r="N822" s="5"/>
      <c r="O822" s="20">
        <v>2</v>
      </c>
      <c r="P822" s="6"/>
      <c r="Q822" s="20">
        <v>2</v>
      </c>
    </row>
    <row r="823" spans="1:17" ht="24" x14ac:dyDescent="0.2">
      <c r="A823" s="16" t="s">
        <v>2</v>
      </c>
      <c r="B823" s="16" t="s">
        <v>9109</v>
      </c>
      <c r="C823" s="17" t="s">
        <v>817</v>
      </c>
      <c r="D823" s="18" t="s">
        <v>8995</v>
      </c>
      <c r="E823" s="18"/>
      <c r="F823" s="18"/>
      <c r="G823" s="18"/>
      <c r="H823" s="18"/>
      <c r="I823" s="18"/>
      <c r="J823" s="5"/>
      <c r="K823" s="19">
        <v>14000</v>
      </c>
      <c r="L823" s="7">
        <v>14000</v>
      </c>
      <c r="M823" s="5"/>
      <c r="N823" s="5"/>
      <c r="O823" s="20">
        <v>4</v>
      </c>
      <c r="P823" s="8">
        <v>4</v>
      </c>
      <c r="Q823" s="5"/>
    </row>
    <row r="824" spans="1:17" ht="24" x14ac:dyDescent="0.2">
      <c r="A824" s="16" t="s">
        <v>2</v>
      </c>
      <c r="B824" s="16" t="s">
        <v>9109</v>
      </c>
      <c r="C824" s="17" t="s">
        <v>817</v>
      </c>
      <c r="D824" s="18" t="s">
        <v>8995</v>
      </c>
      <c r="E824" s="18"/>
      <c r="F824" s="18"/>
      <c r="G824" s="18"/>
      <c r="H824" s="18"/>
      <c r="I824" s="18"/>
      <c r="J824" s="5"/>
      <c r="K824" s="19">
        <v>31500</v>
      </c>
      <c r="L824" s="7">
        <v>31500</v>
      </c>
      <c r="M824" s="5"/>
      <c r="N824" s="5"/>
      <c r="O824" s="20">
        <v>9</v>
      </c>
      <c r="P824" s="8">
        <v>9</v>
      </c>
      <c r="Q824" s="5"/>
    </row>
    <row r="825" spans="1:17" ht="24" x14ac:dyDescent="0.2">
      <c r="A825" s="16" t="s">
        <v>2</v>
      </c>
      <c r="B825" s="16" t="s">
        <v>9109</v>
      </c>
      <c r="C825" s="17" t="s">
        <v>818</v>
      </c>
      <c r="D825" s="18" t="s">
        <v>8995</v>
      </c>
      <c r="E825" s="18"/>
      <c r="F825" s="18"/>
      <c r="G825" s="18"/>
      <c r="H825" s="18"/>
      <c r="I825" s="18"/>
      <c r="J825" s="5"/>
      <c r="K825" s="19">
        <v>75672.92</v>
      </c>
      <c r="L825" s="7">
        <v>75672.92</v>
      </c>
      <c r="M825" s="5"/>
      <c r="N825" s="5"/>
      <c r="O825" s="20">
        <v>2</v>
      </c>
      <c r="P825" s="8">
        <v>2</v>
      </c>
      <c r="Q825" s="5"/>
    </row>
    <row r="826" spans="1:17" ht="24" x14ac:dyDescent="0.2">
      <c r="A826" s="16" t="s">
        <v>2</v>
      </c>
      <c r="B826" s="16" t="s">
        <v>9109</v>
      </c>
      <c r="C826" s="17" t="s">
        <v>819</v>
      </c>
      <c r="D826" s="18" t="s">
        <v>8995</v>
      </c>
      <c r="E826" s="18"/>
      <c r="F826" s="18"/>
      <c r="G826" s="18"/>
      <c r="H826" s="18"/>
      <c r="I826" s="18"/>
      <c r="J826" s="5"/>
      <c r="K826" s="19">
        <v>47288.02</v>
      </c>
      <c r="L826" s="6"/>
      <c r="M826" s="19">
        <v>47288.02</v>
      </c>
      <c r="N826" s="5"/>
      <c r="O826" s="20">
        <v>1</v>
      </c>
      <c r="P826" s="6"/>
      <c r="Q826" s="20">
        <v>1</v>
      </c>
    </row>
    <row r="827" spans="1:17" ht="24" x14ac:dyDescent="0.2">
      <c r="A827" s="16" t="s">
        <v>2</v>
      </c>
      <c r="B827" s="16" t="s">
        <v>9109</v>
      </c>
      <c r="C827" s="17" t="s">
        <v>820</v>
      </c>
      <c r="D827" s="18" t="s">
        <v>8995</v>
      </c>
      <c r="E827" s="18"/>
      <c r="F827" s="18"/>
      <c r="G827" s="18"/>
      <c r="H827" s="18"/>
      <c r="I827" s="18"/>
      <c r="J827" s="5"/>
      <c r="K827" s="19">
        <v>55941.67</v>
      </c>
      <c r="L827" s="6"/>
      <c r="M827" s="19">
        <v>55941.67</v>
      </c>
      <c r="N827" s="5"/>
      <c r="O827" s="20">
        <v>1</v>
      </c>
      <c r="P827" s="6"/>
      <c r="Q827" s="20">
        <v>1</v>
      </c>
    </row>
    <row r="828" spans="1:17" ht="24" x14ac:dyDescent="0.2">
      <c r="A828" s="16" t="s">
        <v>2</v>
      </c>
      <c r="B828" s="16" t="s">
        <v>9109</v>
      </c>
      <c r="C828" s="17" t="s">
        <v>821</v>
      </c>
      <c r="D828" s="18" t="s">
        <v>8995</v>
      </c>
      <c r="E828" s="18"/>
      <c r="F828" s="18"/>
      <c r="G828" s="18"/>
      <c r="H828" s="18"/>
      <c r="I828" s="18"/>
      <c r="J828" s="19">
        <v>15102.5</v>
      </c>
      <c r="K828" s="5"/>
      <c r="L828" s="7">
        <v>15102.5</v>
      </c>
      <c r="M828" s="5"/>
      <c r="N828" s="20">
        <v>1</v>
      </c>
      <c r="O828" s="5"/>
      <c r="P828" s="8">
        <v>1</v>
      </c>
      <c r="Q828" s="5"/>
    </row>
    <row r="829" spans="1:17" ht="24" x14ac:dyDescent="0.2">
      <c r="A829" s="16" t="s">
        <v>2</v>
      </c>
      <c r="B829" s="16" t="s">
        <v>9109</v>
      </c>
      <c r="C829" s="17" t="s">
        <v>822</v>
      </c>
      <c r="D829" s="18" t="s">
        <v>8995</v>
      </c>
      <c r="E829" s="18"/>
      <c r="F829" s="18"/>
      <c r="G829" s="18"/>
      <c r="H829" s="18"/>
      <c r="I829" s="18"/>
      <c r="J829" s="5"/>
      <c r="K829" s="19">
        <v>58333.33</v>
      </c>
      <c r="L829" s="7">
        <v>58333.33</v>
      </c>
      <c r="M829" s="5"/>
      <c r="N829" s="5"/>
      <c r="O829" s="20">
        <v>1</v>
      </c>
      <c r="P829" s="8">
        <v>1</v>
      </c>
      <c r="Q829" s="5"/>
    </row>
    <row r="830" spans="1:17" ht="24" x14ac:dyDescent="0.2">
      <c r="A830" s="16" t="s">
        <v>2</v>
      </c>
      <c r="B830" s="16" t="s">
        <v>9109</v>
      </c>
      <c r="C830" s="17" t="s">
        <v>823</v>
      </c>
      <c r="D830" s="18" t="s">
        <v>8995</v>
      </c>
      <c r="E830" s="18"/>
      <c r="F830" s="18"/>
      <c r="G830" s="18"/>
      <c r="H830" s="18"/>
      <c r="I830" s="18"/>
      <c r="J830" s="5"/>
      <c r="K830" s="19">
        <v>9583.33</v>
      </c>
      <c r="L830" s="7">
        <v>9583.33</v>
      </c>
      <c r="M830" s="5"/>
      <c r="N830" s="5"/>
      <c r="O830" s="20">
        <v>1</v>
      </c>
      <c r="P830" s="8">
        <v>1</v>
      </c>
      <c r="Q830" s="5"/>
    </row>
    <row r="831" spans="1:17" ht="24" x14ac:dyDescent="0.2">
      <c r="A831" s="16" t="s">
        <v>2</v>
      </c>
      <c r="B831" s="16" t="s">
        <v>9109</v>
      </c>
      <c r="C831" s="17" t="s">
        <v>824</v>
      </c>
      <c r="D831" s="18" t="s">
        <v>8995</v>
      </c>
      <c r="E831" s="18"/>
      <c r="F831" s="18"/>
      <c r="G831" s="18"/>
      <c r="H831" s="18"/>
      <c r="I831" s="18"/>
      <c r="J831" s="5"/>
      <c r="K831" s="19">
        <v>9583.33</v>
      </c>
      <c r="L831" s="7">
        <v>9583.33</v>
      </c>
      <c r="M831" s="5"/>
      <c r="N831" s="5"/>
      <c r="O831" s="20">
        <v>4</v>
      </c>
      <c r="P831" s="8">
        <v>4</v>
      </c>
      <c r="Q831" s="5"/>
    </row>
    <row r="832" spans="1:17" ht="24" x14ac:dyDescent="0.2">
      <c r="A832" s="16" t="s">
        <v>2</v>
      </c>
      <c r="B832" s="16" t="s">
        <v>9109</v>
      </c>
      <c r="C832" s="17" t="s">
        <v>825</v>
      </c>
      <c r="D832" s="18" t="s">
        <v>8995</v>
      </c>
      <c r="E832" s="18"/>
      <c r="F832" s="18"/>
      <c r="G832" s="18"/>
      <c r="H832" s="18"/>
      <c r="I832" s="18"/>
      <c r="J832" s="5"/>
      <c r="K832" s="19">
        <v>6350.53</v>
      </c>
      <c r="L832" s="7">
        <v>6350.53</v>
      </c>
      <c r="M832" s="5"/>
      <c r="N832" s="5"/>
      <c r="O832" s="20">
        <v>8</v>
      </c>
      <c r="P832" s="8">
        <v>8</v>
      </c>
      <c r="Q832" s="5"/>
    </row>
    <row r="833" spans="1:17" ht="24" x14ac:dyDescent="0.2">
      <c r="A833" s="16" t="s">
        <v>2</v>
      </c>
      <c r="B833" s="16" t="s">
        <v>9109</v>
      </c>
      <c r="C833" s="17" t="s">
        <v>826</v>
      </c>
      <c r="D833" s="18" t="s">
        <v>8995</v>
      </c>
      <c r="E833" s="18"/>
      <c r="F833" s="18"/>
      <c r="G833" s="18"/>
      <c r="H833" s="18"/>
      <c r="I833" s="18"/>
      <c r="J833" s="5"/>
      <c r="K833" s="19">
        <v>11010</v>
      </c>
      <c r="L833" s="7">
        <v>11010</v>
      </c>
      <c r="M833" s="5"/>
      <c r="N833" s="5"/>
      <c r="O833" s="20">
        <v>6</v>
      </c>
      <c r="P833" s="8">
        <v>6</v>
      </c>
      <c r="Q833" s="5"/>
    </row>
    <row r="834" spans="1:17" ht="24" x14ac:dyDescent="0.2">
      <c r="A834" s="16" t="s">
        <v>2</v>
      </c>
      <c r="B834" s="16" t="s">
        <v>9109</v>
      </c>
      <c r="C834" s="17" t="s">
        <v>827</v>
      </c>
      <c r="D834" s="18" t="s">
        <v>8995</v>
      </c>
      <c r="E834" s="18"/>
      <c r="F834" s="18"/>
      <c r="G834" s="18"/>
      <c r="H834" s="18"/>
      <c r="I834" s="18"/>
      <c r="J834" s="5"/>
      <c r="K834" s="19">
        <v>1072.5</v>
      </c>
      <c r="L834" s="7">
        <v>1072.5</v>
      </c>
      <c r="M834" s="5"/>
      <c r="N834" s="5"/>
      <c r="O834" s="20">
        <v>1</v>
      </c>
      <c r="P834" s="8">
        <v>1</v>
      </c>
      <c r="Q834" s="5"/>
    </row>
    <row r="835" spans="1:17" ht="24" x14ac:dyDescent="0.2">
      <c r="A835" s="16" t="s">
        <v>2</v>
      </c>
      <c r="B835" s="16" t="s">
        <v>9109</v>
      </c>
      <c r="C835" s="17" t="s">
        <v>828</v>
      </c>
      <c r="D835" s="18" t="s">
        <v>8995</v>
      </c>
      <c r="E835" s="18"/>
      <c r="F835" s="18"/>
      <c r="G835" s="18"/>
      <c r="H835" s="18"/>
      <c r="I835" s="18"/>
      <c r="J835" s="5"/>
      <c r="K835" s="19">
        <v>1397.89</v>
      </c>
      <c r="L835" s="7">
        <v>1397.89</v>
      </c>
      <c r="M835" s="5"/>
      <c r="N835" s="5"/>
      <c r="O835" s="20">
        <v>1</v>
      </c>
      <c r="P835" s="8">
        <v>1</v>
      </c>
      <c r="Q835" s="5"/>
    </row>
    <row r="836" spans="1:17" ht="24" x14ac:dyDescent="0.2">
      <c r="A836" s="16" t="s">
        <v>2</v>
      </c>
      <c r="B836" s="16" t="s">
        <v>9109</v>
      </c>
      <c r="C836" s="17" t="s">
        <v>829</v>
      </c>
      <c r="D836" s="18" t="s">
        <v>8995</v>
      </c>
      <c r="E836" s="18"/>
      <c r="F836" s="18"/>
      <c r="G836" s="18"/>
      <c r="H836" s="18"/>
      <c r="I836" s="18"/>
      <c r="J836" s="5"/>
      <c r="K836" s="19">
        <v>1300</v>
      </c>
      <c r="L836" s="7">
        <v>1300</v>
      </c>
      <c r="M836" s="5"/>
      <c r="N836" s="5"/>
      <c r="O836" s="20">
        <v>1</v>
      </c>
      <c r="P836" s="8">
        <v>1</v>
      </c>
      <c r="Q836" s="5"/>
    </row>
    <row r="837" spans="1:17" ht="24" x14ac:dyDescent="0.2">
      <c r="A837" s="16" t="s">
        <v>2</v>
      </c>
      <c r="B837" s="16" t="s">
        <v>9109</v>
      </c>
      <c r="C837" s="17" t="s">
        <v>830</v>
      </c>
      <c r="D837" s="18" t="s">
        <v>8995</v>
      </c>
      <c r="E837" s="18"/>
      <c r="F837" s="18"/>
      <c r="G837" s="18"/>
      <c r="H837" s="18"/>
      <c r="I837" s="18"/>
      <c r="J837" s="5"/>
      <c r="K837" s="19">
        <v>2119.73</v>
      </c>
      <c r="L837" s="7">
        <v>2119.73</v>
      </c>
      <c r="M837" s="5"/>
      <c r="N837" s="5"/>
      <c r="O837" s="20">
        <v>4</v>
      </c>
      <c r="P837" s="8">
        <v>4</v>
      </c>
      <c r="Q837" s="5"/>
    </row>
    <row r="838" spans="1:17" ht="24" x14ac:dyDescent="0.2">
      <c r="A838" s="16" t="s">
        <v>2</v>
      </c>
      <c r="B838" s="16" t="s">
        <v>9109</v>
      </c>
      <c r="C838" s="17" t="s">
        <v>831</v>
      </c>
      <c r="D838" s="18" t="s">
        <v>8995</v>
      </c>
      <c r="E838" s="18"/>
      <c r="F838" s="18"/>
      <c r="G838" s="18"/>
      <c r="H838" s="18"/>
      <c r="I838" s="18"/>
      <c r="J838" s="5"/>
      <c r="K838" s="19">
        <v>6726.66</v>
      </c>
      <c r="L838" s="7">
        <v>6726.66</v>
      </c>
      <c r="M838" s="5"/>
      <c r="N838" s="5"/>
      <c r="O838" s="20">
        <v>8</v>
      </c>
      <c r="P838" s="8">
        <v>8</v>
      </c>
      <c r="Q838" s="5"/>
    </row>
    <row r="839" spans="1:17" ht="24" x14ac:dyDescent="0.2">
      <c r="A839" s="16" t="s">
        <v>2</v>
      </c>
      <c r="B839" s="16" t="s">
        <v>9109</v>
      </c>
      <c r="C839" s="17" t="s">
        <v>832</v>
      </c>
      <c r="D839" s="18" t="s">
        <v>8995</v>
      </c>
      <c r="E839" s="18"/>
      <c r="F839" s="18"/>
      <c r="G839" s="18"/>
      <c r="H839" s="18"/>
      <c r="I839" s="18"/>
      <c r="J839" s="5"/>
      <c r="K839" s="19">
        <v>8482.5</v>
      </c>
      <c r="L839" s="6"/>
      <c r="M839" s="19">
        <v>8482.5</v>
      </c>
      <c r="N839" s="5"/>
      <c r="O839" s="20">
        <v>3</v>
      </c>
      <c r="P839" s="6"/>
      <c r="Q839" s="20">
        <v>3</v>
      </c>
    </row>
    <row r="840" spans="1:17" ht="24" x14ac:dyDescent="0.2">
      <c r="A840" s="16" t="s">
        <v>2</v>
      </c>
      <c r="B840" s="16" t="s">
        <v>9109</v>
      </c>
      <c r="C840" s="17" t="s">
        <v>833</v>
      </c>
      <c r="D840" s="18" t="s">
        <v>8995</v>
      </c>
      <c r="E840" s="18"/>
      <c r="F840" s="18"/>
      <c r="G840" s="18"/>
      <c r="H840" s="18"/>
      <c r="I840" s="18"/>
      <c r="J840" s="5"/>
      <c r="K840" s="21">
        <v>625</v>
      </c>
      <c r="L840" s="6"/>
      <c r="M840" s="21">
        <v>625</v>
      </c>
      <c r="N840" s="5"/>
      <c r="O840" s="20">
        <v>30</v>
      </c>
      <c r="P840" s="6"/>
      <c r="Q840" s="20">
        <v>30</v>
      </c>
    </row>
    <row r="841" spans="1:17" ht="24" x14ac:dyDescent="0.2">
      <c r="A841" s="16" t="s">
        <v>2</v>
      </c>
      <c r="B841" s="16" t="s">
        <v>9109</v>
      </c>
      <c r="C841" s="17" t="s">
        <v>834</v>
      </c>
      <c r="D841" s="18" t="s">
        <v>8995</v>
      </c>
      <c r="E841" s="18"/>
      <c r="F841" s="18"/>
      <c r="G841" s="18"/>
      <c r="H841" s="18"/>
      <c r="I841" s="18"/>
      <c r="J841" s="5"/>
      <c r="K841" s="21">
        <v>325</v>
      </c>
      <c r="L841" s="6"/>
      <c r="M841" s="21">
        <v>325</v>
      </c>
      <c r="N841" s="5"/>
      <c r="O841" s="20">
        <v>30</v>
      </c>
      <c r="P841" s="6"/>
      <c r="Q841" s="20">
        <v>30</v>
      </c>
    </row>
    <row r="842" spans="1:17" ht="24" x14ac:dyDescent="0.2">
      <c r="A842" s="16" t="s">
        <v>2</v>
      </c>
      <c r="B842" s="16" t="s">
        <v>9109</v>
      </c>
      <c r="C842" s="17" t="s">
        <v>835</v>
      </c>
      <c r="D842" s="18" t="s">
        <v>8995</v>
      </c>
      <c r="E842" s="18"/>
      <c r="F842" s="18"/>
      <c r="G842" s="18"/>
      <c r="H842" s="18"/>
      <c r="I842" s="18"/>
      <c r="J842" s="5"/>
      <c r="K842" s="19">
        <v>1433.33</v>
      </c>
      <c r="L842" s="6"/>
      <c r="M842" s="19">
        <v>1433.33</v>
      </c>
      <c r="N842" s="5"/>
      <c r="O842" s="20">
        <v>86</v>
      </c>
      <c r="P842" s="6"/>
      <c r="Q842" s="20">
        <v>86</v>
      </c>
    </row>
    <row r="843" spans="1:17" ht="24" x14ac:dyDescent="0.2">
      <c r="A843" s="16" t="s">
        <v>2</v>
      </c>
      <c r="B843" s="16" t="s">
        <v>9109</v>
      </c>
      <c r="C843" s="17" t="s">
        <v>836</v>
      </c>
      <c r="D843" s="18" t="s">
        <v>8995</v>
      </c>
      <c r="E843" s="18"/>
      <c r="F843" s="18"/>
      <c r="G843" s="18"/>
      <c r="H843" s="18"/>
      <c r="I843" s="18"/>
      <c r="J843" s="5"/>
      <c r="K843" s="19">
        <v>1166.68</v>
      </c>
      <c r="L843" s="7">
        <v>1166.68</v>
      </c>
      <c r="M843" s="5"/>
      <c r="N843" s="5"/>
      <c r="O843" s="20">
        <v>25.2</v>
      </c>
      <c r="P843" s="8">
        <v>25.2</v>
      </c>
      <c r="Q843" s="5"/>
    </row>
    <row r="844" spans="1:17" ht="24" x14ac:dyDescent="0.2">
      <c r="A844" s="16" t="s">
        <v>2</v>
      </c>
      <c r="B844" s="16" t="s">
        <v>9109</v>
      </c>
      <c r="C844" s="17" t="s">
        <v>837</v>
      </c>
      <c r="D844" s="18" t="s">
        <v>8995</v>
      </c>
      <c r="E844" s="18"/>
      <c r="F844" s="18"/>
      <c r="G844" s="18"/>
      <c r="H844" s="18"/>
      <c r="I844" s="18"/>
      <c r="J844" s="5"/>
      <c r="K844" s="21">
        <v>405.17</v>
      </c>
      <c r="L844" s="9">
        <v>405.17</v>
      </c>
      <c r="M844" s="5"/>
      <c r="N844" s="5"/>
      <c r="O844" s="20">
        <v>2</v>
      </c>
      <c r="P844" s="8">
        <v>2</v>
      </c>
      <c r="Q844" s="5"/>
    </row>
    <row r="845" spans="1:17" ht="24" x14ac:dyDescent="0.2">
      <c r="A845" s="16" t="s">
        <v>2</v>
      </c>
      <c r="B845" s="16" t="s">
        <v>9109</v>
      </c>
      <c r="C845" s="17" t="s">
        <v>838</v>
      </c>
      <c r="D845" s="18" t="s">
        <v>8995</v>
      </c>
      <c r="E845" s="18"/>
      <c r="F845" s="18"/>
      <c r="G845" s="18"/>
      <c r="H845" s="18"/>
      <c r="I845" s="18"/>
      <c r="J845" s="5"/>
      <c r="K845" s="19">
        <v>2437.5</v>
      </c>
      <c r="L845" s="7">
        <v>2437.5</v>
      </c>
      <c r="M845" s="5"/>
      <c r="N845" s="5"/>
      <c r="O845" s="20">
        <v>1</v>
      </c>
      <c r="P845" s="8">
        <v>1</v>
      </c>
      <c r="Q845" s="5"/>
    </row>
    <row r="846" spans="1:17" ht="24" x14ac:dyDescent="0.2">
      <c r="A846" s="16" t="s">
        <v>2</v>
      </c>
      <c r="B846" s="16" t="s">
        <v>9109</v>
      </c>
      <c r="C846" s="17" t="s">
        <v>839</v>
      </c>
      <c r="D846" s="18" t="s">
        <v>8995</v>
      </c>
      <c r="E846" s="18"/>
      <c r="F846" s="18"/>
      <c r="G846" s="18"/>
      <c r="H846" s="18"/>
      <c r="I846" s="18"/>
      <c r="J846" s="5"/>
      <c r="K846" s="21">
        <v>458.75</v>
      </c>
      <c r="L846" s="9">
        <v>458.75</v>
      </c>
      <c r="M846" s="5"/>
      <c r="N846" s="5"/>
      <c r="O846" s="20">
        <v>3</v>
      </c>
      <c r="P846" s="8">
        <v>3</v>
      </c>
      <c r="Q846" s="5"/>
    </row>
    <row r="847" spans="1:17" ht="24" x14ac:dyDescent="0.2">
      <c r="A847" s="16" t="s">
        <v>2</v>
      </c>
      <c r="B847" s="16" t="s">
        <v>9109</v>
      </c>
      <c r="C847" s="17" t="s">
        <v>840</v>
      </c>
      <c r="D847" s="18" t="s">
        <v>8995</v>
      </c>
      <c r="E847" s="18"/>
      <c r="F847" s="18"/>
      <c r="G847" s="18"/>
      <c r="H847" s="18"/>
      <c r="I847" s="18"/>
      <c r="J847" s="5"/>
      <c r="K847" s="19">
        <v>2004.96</v>
      </c>
      <c r="L847" s="9">
        <v>557.09</v>
      </c>
      <c r="M847" s="19">
        <v>1447.87</v>
      </c>
      <c r="N847" s="5"/>
      <c r="O847" s="20">
        <v>20</v>
      </c>
      <c r="P847" s="8">
        <v>5</v>
      </c>
      <c r="Q847" s="20">
        <v>15</v>
      </c>
    </row>
    <row r="848" spans="1:17" ht="24" x14ac:dyDescent="0.2">
      <c r="A848" s="16" t="s">
        <v>2</v>
      </c>
      <c r="B848" s="16" t="s">
        <v>9109</v>
      </c>
      <c r="C848" s="17" t="s">
        <v>841</v>
      </c>
      <c r="D848" s="18" t="s">
        <v>8995</v>
      </c>
      <c r="E848" s="18"/>
      <c r="F848" s="18"/>
      <c r="G848" s="18"/>
      <c r="H848" s="18"/>
      <c r="I848" s="18"/>
      <c r="J848" s="5"/>
      <c r="K848" s="21">
        <v>614.25</v>
      </c>
      <c r="L848" s="6"/>
      <c r="M848" s="21">
        <v>614.25</v>
      </c>
      <c r="N848" s="5"/>
      <c r="O848" s="20">
        <v>10</v>
      </c>
      <c r="P848" s="6"/>
      <c r="Q848" s="20">
        <v>10</v>
      </c>
    </row>
    <row r="849" spans="1:17" ht="24" x14ac:dyDescent="0.2">
      <c r="A849" s="16" t="s">
        <v>2</v>
      </c>
      <c r="B849" s="16" t="s">
        <v>9109</v>
      </c>
      <c r="C849" s="17" t="s">
        <v>842</v>
      </c>
      <c r="D849" s="18" t="s">
        <v>8995</v>
      </c>
      <c r="E849" s="18"/>
      <c r="F849" s="18"/>
      <c r="G849" s="18"/>
      <c r="H849" s="18"/>
      <c r="I849" s="18"/>
      <c r="J849" s="5"/>
      <c r="K849" s="21">
        <v>398.25</v>
      </c>
      <c r="L849" s="9">
        <v>398.25</v>
      </c>
      <c r="M849" s="5"/>
      <c r="N849" s="5"/>
      <c r="O849" s="20">
        <v>6</v>
      </c>
      <c r="P849" s="8">
        <v>6</v>
      </c>
      <c r="Q849" s="5"/>
    </row>
    <row r="850" spans="1:17" ht="24" x14ac:dyDescent="0.2">
      <c r="A850" s="16" t="s">
        <v>2</v>
      </c>
      <c r="B850" s="16" t="s">
        <v>9109</v>
      </c>
      <c r="C850" s="17" t="s">
        <v>843</v>
      </c>
      <c r="D850" s="18" t="s">
        <v>8995</v>
      </c>
      <c r="E850" s="18"/>
      <c r="F850" s="18"/>
      <c r="G850" s="18"/>
      <c r="H850" s="18"/>
      <c r="I850" s="18"/>
      <c r="J850" s="5"/>
      <c r="K850" s="21">
        <v>240</v>
      </c>
      <c r="L850" s="9">
        <v>240</v>
      </c>
      <c r="M850" s="5"/>
      <c r="N850" s="5"/>
      <c r="O850" s="20">
        <v>2</v>
      </c>
      <c r="P850" s="8">
        <v>2</v>
      </c>
      <c r="Q850" s="5"/>
    </row>
    <row r="851" spans="1:17" ht="24" x14ac:dyDescent="0.2">
      <c r="A851" s="16" t="s">
        <v>2</v>
      </c>
      <c r="B851" s="16" t="s">
        <v>9109</v>
      </c>
      <c r="C851" s="17" t="s">
        <v>844</v>
      </c>
      <c r="D851" s="18" t="s">
        <v>8995</v>
      </c>
      <c r="E851" s="18"/>
      <c r="F851" s="18"/>
      <c r="G851" s="18"/>
      <c r="H851" s="18"/>
      <c r="I851" s="18"/>
      <c r="J851" s="5"/>
      <c r="K851" s="19">
        <v>3114</v>
      </c>
      <c r="L851" s="7">
        <v>3114</v>
      </c>
      <c r="M851" s="5"/>
      <c r="N851" s="5"/>
      <c r="O851" s="20">
        <v>1</v>
      </c>
      <c r="P851" s="8">
        <v>1</v>
      </c>
      <c r="Q851" s="5"/>
    </row>
    <row r="852" spans="1:17" ht="24" x14ac:dyDescent="0.2">
      <c r="A852" s="16" t="s">
        <v>2</v>
      </c>
      <c r="B852" s="16" t="s">
        <v>9109</v>
      </c>
      <c r="C852" s="17" t="s">
        <v>845</v>
      </c>
      <c r="D852" s="18" t="s">
        <v>8995</v>
      </c>
      <c r="E852" s="18"/>
      <c r="F852" s="18"/>
      <c r="G852" s="18"/>
      <c r="H852" s="18"/>
      <c r="I852" s="18"/>
      <c r="J852" s="5"/>
      <c r="K852" s="19">
        <v>5545</v>
      </c>
      <c r="L852" s="7">
        <v>5545</v>
      </c>
      <c r="M852" s="5"/>
      <c r="N852" s="5"/>
      <c r="O852" s="20">
        <v>3</v>
      </c>
      <c r="P852" s="8">
        <v>3</v>
      </c>
      <c r="Q852" s="5"/>
    </row>
    <row r="853" spans="1:17" ht="24" x14ac:dyDescent="0.2">
      <c r="A853" s="16" t="s">
        <v>2</v>
      </c>
      <c r="B853" s="16" t="s">
        <v>9109</v>
      </c>
      <c r="C853" s="17" t="s">
        <v>846</v>
      </c>
      <c r="D853" s="18" t="s">
        <v>8995</v>
      </c>
      <c r="E853" s="18"/>
      <c r="F853" s="18"/>
      <c r="G853" s="18"/>
      <c r="H853" s="18"/>
      <c r="I853" s="18"/>
      <c r="J853" s="5"/>
      <c r="K853" s="19">
        <v>1159.17</v>
      </c>
      <c r="L853" s="7">
        <v>1159.17</v>
      </c>
      <c r="M853" s="5"/>
      <c r="N853" s="5"/>
      <c r="O853" s="20">
        <v>1</v>
      </c>
      <c r="P853" s="8">
        <v>1</v>
      </c>
      <c r="Q853" s="5"/>
    </row>
    <row r="854" spans="1:17" ht="24" x14ac:dyDescent="0.2">
      <c r="A854" s="16" t="s">
        <v>2</v>
      </c>
      <c r="B854" s="16" t="s">
        <v>9109</v>
      </c>
      <c r="C854" s="17" t="s">
        <v>847</v>
      </c>
      <c r="D854" s="18" t="s">
        <v>8995</v>
      </c>
      <c r="E854" s="18"/>
      <c r="F854" s="18"/>
      <c r="G854" s="18"/>
      <c r="H854" s="18"/>
      <c r="I854" s="18"/>
      <c r="J854" s="5"/>
      <c r="K854" s="19">
        <v>11050</v>
      </c>
      <c r="L854" s="7">
        <v>11050</v>
      </c>
      <c r="M854" s="5"/>
      <c r="N854" s="5"/>
      <c r="O854" s="20">
        <v>12</v>
      </c>
      <c r="P854" s="8">
        <v>12</v>
      </c>
      <c r="Q854" s="5"/>
    </row>
    <row r="855" spans="1:17" ht="24" x14ac:dyDescent="0.2">
      <c r="A855" s="16" t="s">
        <v>2</v>
      </c>
      <c r="B855" s="16" t="s">
        <v>9109</v>
      </c>
      <c r="C855" s="17" t="s">
        <v>848</v>
      </c>
      <c r="D855" s="18" t="s">
        <v>8995</v>
      </c>
      <c r="E855" s="18"/>
      <c r="F855" s="18"/>
      <c r="G855" s="18"/>
      <c r="H855" s="18"/>
      <c r="I855" s="18"/>
      <c r="J855" s="19">
        <v>12600</v>
      </c>
      <c r="K855" s="5"/>
      <c r="L855" s="7">
        <v>12600</v>
      </c>
      <c r="M855" s="5"/>
      <c r="N855" s="20">
        <v>6</v>
      </c>
      <c r="O855" s="5"/>
      <c r="P855" s="8">
        <v>6</v>
      </c>
      <c r="Q855" s="5"/>
    </row>
    <row r="856" spans="1:17" ht="24" x14ac:dyDescent="0.2">
      <c r="A856" s="16" t="s">
        <v>2</v>
      </c>
      <c r="B856" s="16" t="s">
        <v>9109</v>
      </c>
      <c r="C856" s="17" t="s">
        <v>849</v>
      </c>
      <c r="D856" s="18" t="s">
        <v>8995</v>
      </c>
      <c r="E856" s="18"/>
      <c r="F856" s="18"/>
      <c r="G856" s="18"/>
      <c r="H856" s="18"/>
      <c r="I856" s="18"/>
      <c r="J856" s="21">
        <v>350.11</v>
      </c>
      <c r="K856" s="5"/>
      <c r="L856" s="9">
        <v>350.11</v>
      </c>
      <c r="M856" s="5"/>
      <c r="N856" s="20">
        <v>1</v>
      </c>
      <c r="O856" s="5"/>
      <c r="P856" s="8">
        <v>1</v>
      </c>
      <c r="Q856" s="5"/>
    </row>
    <row r="857" spans="1:17" ht="24" x14ac:dyDescent="0.2">
      <c r="A857" s="16" t="s">
        <v>2</v>
      </c>
      <c r="B857" s="16" t="s">
        <v>9109</v>
      </c>
      <c r="C857" s="17" t="s">
        <v>850</v>
      </c>
      <c r="D857" s="18" t="s">
        <v>9002</v>
      </c>
      <c r="E857" s="26">
        <f>J857-L857</f>
        <v>433.53</v>
      </c>
      <c r="F857" s="26">
        <f>N857-P857</f>
        <v>4</v>
      </c>
      <c r="G857" s="26" t="s">
        <v>9000</v>
      </c>
      <c r="H857" s="26" t="s">
        <v>9002</v>
      </c>
      <c r="I857" s="18"/>
      <c r="J857" s="21">
        <v>433.53</v>
      </c>
      <c r="K857" s="5"/>
      <c r="L857" s="6"/>
      <c r="M857" s="21">
        <v>433.53</v>
      </c>
      <c r="N857" s="20">
        <v>4</v>
      </c>
      <c r="O857" s="5"/>
      <c r="P857" s="6"/>
      <c r="Q857" s="20">
        <v>4</v>
      </c>
    </row>
    <row r="858" spans="1:17" ht="24" x14ac:dyDescent="0.2">
      <c r="A858" s="16" t="s">
        <v>2</v>
      </c>
      <c r="B858" s="16" t="s">
        <v>9109</v>
      </c>
      <c r="C858" s="17" t="s">
        <v>851</v>
      </c>
      <c r="D858" s="18" t="s">
        <v>8995</v>
      </c>
      <c r="E858" s="18"/>
      <c r="F858" s="18"/>
      <c r="G858" s="18"/>
      <c r="H858" s="18"/>
      <c r="I858" s="18"/>
      <c r="J858" s="5"/>
      <c r="K858" s="19">
        <v>44795</v>
      </c>
      <c r="L858" s="6"/>
      <c r="M858" s="19">
        <v>44795</v>
      </c>
      <c r="N858" s="5"/>
      <c r="O858" s="20">
        <v>12</v>
      </c>
      <c r="P858" s="6"/>
      <c r="Q858" s="20">
        <v>12</v>
      </c>
    </row>
    <row r="859" spans="1:17" ht="24" x14ac:dyDescent="0.2">
      <c r="A859" s="16" t="s">
        <v>2</v>
      </c>
      <c r="B859" s="16" t="s">
        <v>9109</v>
      </c>
      <c r="C859" s="17" t="s">
        <v>852</v>
      </c>
      <c r="D859" s="18" t="str">
        <f>VLOOKUP(C859,[2]итоговая!$C$6:$H$1018,4,FALSE)</f>
        <v>Аварийный резерв</v>
      </c>
      <c r="E859" s="26">
        <f>J859-L859</f>
        <v>1414.12</v>
      </c>
      <c r="F859" s="26">
        <f>N859-P859</f>
        <v>6</v>
      </c>
      <c r="G859" s="26" t="s">
        <v>9000</v>
      </c>
      <c r="H859" s="26" t="str">
        <f>VLOOKUP(C859,[2]итоговая!$C$6:$H$1018,6,FALSE)</f>
        <v>Аварийный резерв</v>
      </c>
      <c r="I859" s="18"/>
      <c r="J859" s="19">
        <v>1414.12</v>
      </c>
      <c r="K859" s="5"/>
      <c r="L859" s="6"/>
      <c r="M859" s="19">
        <v>1414.12</v>
      </c>
      <c r="N859" s="20">
        <v>6</v>
      </c>
      <c r="O859" s="5"/>
      <c r="P859" s="6"/>
      <c r="Q859" s="20">
        <v>6</v>
      </c>
    </row>
    <row r="860" spans="1:17" ht="24" x14ac:dyDescent="0.2">
      <c r="A860" s="16" t="s">
        <v>2</v>
      </c>
      <c r="B860" s="16" t="s">
        <v>9109</v>
      </c>
      <c r="C860" s="17" t="s">
        <v>853</v>
      </c>
      <c r="D860" s="18" t="s">
        <v>8995</v>
      </c>
      <c r="E860" s="18"/>
      <c r="F860" s="18"/>
      <c r="G860" s="18"/>
      <c r="H860" s="18"/>
      <c r="I860" s="18"/>
      <c r="J860" s="21">
        <v>822.83</v>
      </c>
      <c r="K860" s="5"/>
      <c r="L860" s="9">
        <v>822.83</v>
      </c>
      <c r="M860" s="5"/>
      <c r="N860" s="20">
        <v>2</v>
      </c>
      <c r="O860" s="5"/>
      <c r="P860" s="8">
        <v>2</v>
      </c>
      <c r="Q860" s="5"/>
    </row>
    <row r="861" spans="1:17" ht="24" x14ac:dyDescent="0.2">
      <c r="A861" s="16" t="s">
        <v>2</v>
      </c>
      <c r="B861" s="16" t="s">
        <v>9109</v>
      </c>
      <c r="C861" s="17" t="s">
        <v>854</v>
      </c>
      <c r="D861" s="18" t="s">
        <v>8995</v>
      </c>
      <c r="E861" s="18"/>
      <c r="F861" s="18"/>
      <c r="G861" s="18"/>
      <c r="H861" s="18"/>
      <c r="I861" s="18"/>
      <c r="J861" s="21">
        <v>191.67</v>
      </c>
      <c r="K861" s="5"/>
      <c r="L861" s="9">
        <v>191.67</v>
      </c>
      <c r="M861" s="5"/>
      <c r="N861" s="20">
        <v>2</v>
      </c>
      <c r="O861" s="5"/>
      <c r="P861" s="8">
        <v>2</v>
      </c>
      <c r="Q861" s="5"/>
    </row>
    <row r="862" spans="1:17" ht="24" x14ac:dyDescent="0.2">
      <c r="A862" s="16" t="s">
        <v>2</v>
      </c>
      <c r="B862" s="16" t="s">
        <v>9109</v>
      </c>
      <c r="C862" s="17" t="s">
        <v>855</v>
      </c>
      <c r="D862" s="18" t="s">
        <v>8995</v>
      </c>
      <c r="E862" s="18"/>
      <c r="F862" s="18"/>
      <c r="G862" s="18"/>
      <c r="H862" s="18"/>
      <c r="I862" s="18"/>
      <c r="J862" s="5"/>
      <c r="K862" s="19">
        <v>17250</v>
      </c>
      <c r="L862" s="7">
        <v>5750</v>
      </c>
      <c r="M862" s="19">
        <v>11500</v>
      </c>
      <c r="N862" s="5"/>
      <c r="O862" s="20">
        <v>3</v>
      </c>
      <c r="P862" s="8">
        <v>1</v>
      </c>
      <c r="Q862" s="20">
        <v>2</v>
      </c>
    </row>
    <row r="863" spans="1:17" ht="24" x14ac:dyDescent="0.2">
      <c r="A863" s="16" t="s">
        <v>2</v>
      </c>
      <c r="B863" s="16" t="s">
        <v>9109</v>
      </c>
      <c r="C863" s="17" t="s">
        <v>856</v>
      </c>
      <c r="D863" s="18" t="s">
        <v>8995</v>
      </c>
      <c r="E863" s="18"/>
      <c r="F863" s="18"/>
      <c r="G863" s="18"/>
      <c r="H863" s="18"/>
      <c r="I863" s="18"/>
      <c r="J863" s="5"/>
      <c r="K863" s="19">
        <v>135910.75</v>
      </c>
      <c r="L863" s="7">
        <v>59410.75</v>
      </c>
      <c r="M863" s="19">
        <v>76500</v>
      </c>
      <c r="N863" s="5"/>
      <c r="O863" s="20">
        <v>60</v>
      </c>
      <c r="P863" s="8">
        <v>30</v>
      </c>
      <c r="Q863" s="20">
        <v>30</v>
      </c>
    </row>
    <row r="864" spans="1:17" ht="24" x14ac:dyDescent="0.2">
      <c r="A864" s="16" t="s">
        <v>2</v>
      </c>
      <c r="B864" s="16" t="s">
        <v>9109</v>
      </c>
      <c r="C864" s="17" t="s">
        <v>857</v>
      </c>
      <c r="D864" s="18" t="s">
        <v>8995</v>
      </c>
      <c r="E864" s="18"/>
      <c r="F864" s="18"/>
      <c r="G864" s="18"/>
      <c r="H864" s="18"/>
      <c r="I864" s="18"/>
      <c r="J864" s="5"/>
      <c r="K864" s="19">
        <v>12675</v>
      </c>
      <c r="L864" s="7">
        <v>12675</v>
      </c>
      <c r="M864" s="5"/>
      <c r="N864" s="5"/>
      <c r="O864" s="20">
        <v>6</v>
      </c>
      <c r="P864" s="8">
        <v>6</v>
      </c>
      <c r="Q864" s="5"/>
    </row>
    <row r="865" spans="1:17" ht="24" x14ac:dyDescent="0.2">
      <c r="A865" s="16" t="s">
        <v>2</v>
      </c>
      <c r="B865" s="16" t="s">
        <v>9109</v>
      </c>
      <c r="C865" s="17" t="s">
        <v>858</v>
      </c>
      <c r="D865" s="18" t="s">
        <v>8995</v>
      </c>
      <c r="E865" s="18"/>
      <c r="F865" s="18"/>
      <c r="G865" s="18"/>
      <c r="H865" s="18"/>
      <c r="I865" s="18"/>
      <c r="J865" s="5"/>
      <c r="K865" s="19">
        <v>1000</v>
      </c>
      <c r="L865" s="7">
        <v>1000</v>
      </c>
      <c r="M865" s="5"/>
      <c r="N865" s="5"/>
      <c r="O865" s="20">
        <v>3</v>
      </c>
      <c r="P865" s="8">
        <v>3</v>
      </c>
      <c r="Q865" s="5"/>
    </row>
    <row r="866" spans="1:17" ht="24" x14ac:dyDescent="0.2">
      <c r="A866" s="16" t="s">
        <v>2</v>
      </c>
      <c r="B866" s="16" t="s">
        <v>9109</v>
      </c>
      <c r="C866" s="17" t="s">
        <v>859</v>
      </c>
      <c r="D866" s="18" t="s">
        <v>8995</v>
      </c>
      <c r="E866" s="18"/>
      <c r="F866" s="18"/>
      <c r="G866" s="18"/>
      <c r="H866" s="18"/>
      <c r="I866" s="18"/>
      <c r="J866" s="5"/>
      <c r="K866" s="19">
        <v>6587</v>
      </c>
      <c r="L866" s="7">
        <v>2195.67</v>
      </c>
      <c r="M866" s="19">
        <v>4391.33</v>
      </c>
      <c r="N866" s="5"/>
      <c r="O866" s="20">
        <v>3</v>
      </c>
      <c r="P866" s="8">
        <v>1</v>
      </c>
      <c r="Q866" s="20">
        <v>2</v>
      </c>
    </row>
    <row r="867" spans="1:17" ht="24" x14ac:dyDescent="0.2">
      <c r="A867" s="16" t="s">
        <v>2</v>
      </c>
      <c r="B867" s="16" t="s">
        <v>9109</v>
      </c>
      <c r="C867" s="17" t="s">
        <v>860</v>
      </c>
      <c r="D867" s="18" t="s">
        <v>8995</v>
      </c>
      <c r="E867" s="18"/>
      <c r="F867" s="18"/>
      <c r="G867" s="18"/>
      <c r="H867" s="18"/>
      <c r="I867" s="18"/>
      <c r="J867" s="5"/>
      <c r="K867" s="19">
        <v>2500</v>
      </c>
      <c r="L867" s="7">
        <v>2500</v>
      </c>
      <c r="M867" s="5"/>
      <c r="N867" s="5"/>
      <c r="O867" s="20">
        <v>1</v>
      </c>
      <c r="P867" s="8">
        <v>1</v>
      </c>
      <c r="Q867" s="5"/>
    </row>
    <row r="868" spans="1:17" ht="24" x14ac:dyDescent="0.2">
      <c r="A868" s="16" t="s">
        <v>2</v>
      </c>
      <c r="B868" s="16" t="s">
        <v>9109</v>
      </c>
      <c r="C868" s="17" t="s">
        <v>861</v>
      </c>
      <c r="D868" s="18" t="s">
        <v>8995</v>
      </c>
      <c r="E868" s="18"/>
      <c r="F868" s="18"/>
      <c r="G868" s="18"/>
      <c r="H868" s="18"/>
      <c r="I868" s="18"/>
      <c r="J868" s="5"/>
      <c r="K868" s="19">
        <v>5427.65</v>
      </c>
      <c r="L868" s="7">
        <v>5427.65</v>
      </c>
      <c r="M868" s="5"/>
      <c r="N868" s="5"/>
      <c r="O868" s="20">
        <v>6</v>
      </c>
      <c r="P868" s="8">
        <v>6</v>
      </c>
      <c r="Q868" s="5"/>
    </row>
    <row r="869" spans="1:17" ht="24" x14ac:dyDescent="0.2">
      <c r="A869" s="16" t="s">
        <v>2</v>
      </c>
      <c r="B869" s="16" t="s">
        <v>9109</v>
      </c>
      <c r="C869" s="17" t="s">
        <v>862</v>
      </c>
      <c r="D869" s="18" t="s">
        <v>8995</v>
      </c>
      <c r="E869" s="18"/>
      <c r="F869" s="18"/>
      <c r="G869" s="18"/>
      <c r="H869" s="18"/>
      <c r="I869" s="18"/>
      <c r="J869" s="5"/>
      <c r="K869" s="19">
        <v>2913.55</v>
      </c>
      <c r="L869" s="7">
        <v>2913.55</v>
      </c>
      <c r="M869" s="5"/>
      <c r="N869" s="5"/>
      <c r="O869" s="20">
        <v>2</v>
      </c>
      <c r="P869" s="8">
        <v>2</v>
      </c>
      <c r="Q869" s="5"/>
    </row>
    <row r="870" spans="1:17" ht="24" x14ac:dyDescent="0.2">
      <c r="A870" s="16" t="s">
        <v>2</v>
      </c>
      <c r="B870" s="16" t="s">
        <v>9109</v>
      </c>
      <c r="C870" s="17" t="s">
        <v>863</v>
      </c>
      <c r="D870" s="18" t="s">
        <v>8995</v>
      </c>
      <c r="E870" s="18"/>
      <c r="F870" s="18"/>
      <c r="G870" s="18"/>
      <c r="H870" s="18"/>
      <c r="I870" s="18"/>
      <c r="J870" s="5"/>
      <c r="K870" s="19">
        <v>7949.17</v>
      </c>
      <c r="L870" s="6"/>
      <c r="M870" s="19">
        <v>7949.17</v>
      </c>
      <c r="N870" s="5"/>
      <c r="O870" s="20">
        <v>1</v>
      </c>
      <c r="P870" s="6"/>
      <c r="Q870" s="20">
        <v>1</v>
      </c>
    </row>
    <row r="871" spans="1:17" ht="24" x14ac:dyDescent="0.2">
      <c r="A871" s="16" t="s">
        <v>2</v>
      </c>
      <c r="B871" s="16" t="s">
        <v>9109</v>
      </c>
      <c r="C871" s="17" t="s">
        <v>864</v>
      </c>
      <c r="D871" s="18" t="s">
        <v>8995</v>
      </c>
      <c r="E871" s="18"/>
      <c r="F871" s="18"/>
      <c r="G871" s="18"/>
      <c r="H871" s="18"/>
      <c r="I871" s="18"/>
      <c r="J871" s="5"/>
      <c r="K871" s="21">
        <v>263.25</v>
      </c>
      <c r="L871" s="6"/>
      <c r="M871" s="21">
        <v>263.25</v>
      </c>
      <c r="N871" s="5"/>
      <c r="O871" s="20">
        <v>1</v>
      </c>
      <c r="P871" s="6"/>
      <c r="Q871" s="20">
        <v>1</v>
      </c>
    </row>
    <row r="872" spans="1:17" ht="24" x14ac:dyDescent="0.2">
      <c r="A872" s="16" t="s">
        <v>2</v>
      </c>
      <c r="B872" s="16" t="s">
        <v>9109</v>
      </c>
      <c r="C872" s="17" t="s">
        <v>865</v>
      </c>
      <c r="D872" s="18" t="s">
        <v>8995</v>
      </c>
      <c r="E872" s="18"/>
      <c r="F872" s="18"/>
      <c r="G872" s="18"/>
      <c r="H872" s="18"/>
      <c r="I872" s="18"/>
      <c r="J872" s="5"/>
      <c r="K872" s="19">
        <v>2335.83</v>
      </c>
      <c r="L872" s="7">
        <v>2335.83</v>
      </c>
      <c r="M872" s="5"/>
      <c r="N872" s="5"/>
      <c r="O872" s="20">
        <v>1</v>
      </c>
      <c r="P872" s="8">
        <v>1</v>
      </c>
      <c r="Q872" s="5"/>
    </row>
    <row r="873" spans="1:17" ht="24" x14ac:dyDescent="0.2">
      <c r="A873" s="16" t="s">
        <v>2</v>
      </c>
      <c r="B873" s="16" t="s">
        <v>9109</v>
      </c>
      <c r="C873" s="17" t="s">
        <v>866</v>
      </c>
      <c r="D873" s="18" t="s">
        <v>8995</v>
      </c>
      <c r="E873" s="18"/>
      <c r="F873" s="18"/>
      <c r="G873" s="18"/>
      <c r="H873" s="18"/>
      <c r="I873" s="18"/>
      <c r="J873" s="19">
        <v>11390.4</v>
      </c>
      <c r="K873" s="5"/>
      <c r="L873" s="7">
        <v>11390.4</v>
      </c>
      <c r="M873" s="5"/>
      <c r="N873" s="20">
        <v>9</v>
      </c>
      <c r="O873" s="5"/>
      <c r="P873" s="8">
        <v>9</v>
      </c>
      <c r="Q873" s="5"/>
    </row>
    <row r="874" spans="1:17" ht="24" x14ac:dyDescent="0.2">
      <c r="A874" s="16" t="s">
        <v>2</v>
      </c>
      <c r="B874" s="16" t="s">
        <v>9109</v>
      </c>
      <c r="C874" s="17" t="s">
        <v>867</v>
      </c>
      <c r="D874" s="18" t="s">
        <v>8995</v>
      </c>
      <c r="E874" s="18"/>
      <c r="F874" s="18"/>
      <c r="G874" s="18"/>
      <c r="H874" s="18"/>
      <c r="I874" s="18"/>
      <c r="J874" s="19">
        <v>4886.67</v>
      </c>
      <c r="K874" s="5"/>
      <c r="L874" s="7">
        <v>4886.67</v>
      </c>
      <c r="M874" s="5"/>
      <c r="N874" s="20">
        <v>4</v>
      </c>
      <c r="O874" s="5"/>
      <c r="P874" s="8">
        <v>4</v>
      </c>
      <c r="Q874" s="5"/>
    </row>
    <row r="875" spans="1:17" ht="24" x14ac:dyDescent="0.2">
      <c r="A875" s="16" t="s">
        <v>2</v>
      </c>
      <c r="B875" s="16" t="s">
        <v>9109</v>
      </c>
      <c r="C875" s="17" t="s">
        <v>868</v>
      </c>
      <c r="D875" s="18" t="s">
        <v>8995</v>
      </c>
      <c r="E875" s="18"/>
      <c r="F875" s="18"/>
      <c r="G875" s="18"/>
      <c r="H875" s="18"/>
      <c r="I875" s="18"/>
      <c r="J875" s="5"/>
      <c r="K875" s="19">
        <v>2877.33</v>
      </c>
      <c r="L875" s="7">
        <v>2877.33</v>
      </c>
      <c r="M875" s="5"/>
      <c r="N875" s="5"/>
      <c r="O875" s="20">
        <v>16</v>
      </c>
      <c r="P875" s="8">
        <v>16</v>
      </c>
      <c r="Q875" s="5"/>
    </row>
    <row r="876" spans="1:17" ht="24" x14ac:dyDescent="0.2">
      <c r="A876" s="16" t="s">
        <v>2</v>
      </c>
      <c r="B876" s="16" t="s">
        <v>9109</v>
      </c>
      <c r="C876" s="17" t="s">
        <v>869</v>
      </c>
      <c r="D876" s="18" t="s">
        <v>8995</v>
      </c>
      <c r="E876" s="18"/>
      <c r="F876" s="18"/>
      <c r="G876" s="18"/>
      <c r="H876" s="18"/>
      <c r="I876" s="18"/>
      <c r="J876" s="5"/>
      <c r="K876" s="21">
        <v>791.67</v>
      </c>
      <c r="L876" s="9">
        <v>475</v>
      </c>
      <c r="M876" s="21">
        <v>316.67</v>
      </c>
      <c r="N876" s="5"/>
      <c r="O876" s="20">
        <v>50</v>
      </c>
      <c r="P876" s="8">
        <v>30</v>
      </c>
      <c r="Q876" s="20">
        <v>20</v>
      </c>
    </row>
    <row r="877" spans="1:17" ht="24" x14ac:dyDescent="0.2">
      <c r="A877" s="16" t="s">
        <v>2</v>
      </c>
      <c r="B877" s="16" t="s">
        <v>9109</v>
      </c>
      <c r="C877" s="17" t="s">
        <v>870</v>
      </c>
      <c r="D877" s="18" t="s">
        <v>8995</v>
      </c>
      <c r="E877" s="18"/>
      <c r="F877" s="18"/>
      <c r="G877" s="18"/>
      <c r="H877" s="18"/>
      <c r="I877" s="18"/>
      <c r="J877" s="5"/>
      <c r="K877" s="21">
        <v>791.67</v>
      </c>
      <c r="L877" s="9">
        <v>475</v>
      </c>
      <c r="M877" s="21">
        <v>316.67</v>
      </c>
      <c r="N877" s="5"/>
      <c r="O877" s="20">
        <v>50</v>
      </c>
      <c r="P877" s="8">
        <v>30</v>
      </c>
      <c r="Q877" s="20">
        <v>20</v>
      </c>
    </row>
    <row r="878" spans="1:17" ht="24" x14ac:dyDescent="0.2">
      <c r="A878" s="16" t="s">
        <v>2</v>
      </c>
      <c r="B878" s="16" t="s">
        <v>9109</v>
      </c>
      <c r="C878" s="17" t="s">
        <v>871</v>
      </c>
      <c r="D878" s="18" t="s">
        <v>8995</v>
      </c>
      <c r="E878" s="18"/>
      <c r="F878" s="18"/>
      <c r="G878" s="18"/>
      <c r="H878" s="18"/>
      <c r="I878" s="18"/>
      <c r="J878" s="5"/>
      <c r="K878" s="19">
        <v>2572.5</v>
      </c>
      <c r="L878" s="7">
        <v>1800.75</v>
      </c>
      <c r="M878" s="21">
        <v>771.75</v>
      </c>
      <c r="N878" s="5"/>
      <c r="O878" s="20">
        <v>50</v>
      </c>
      <c r="P878" s="8">
        <v>35</v>
      </c>
      <c r="Q878" s="20">
        <v>15</v>
      </c>
    </row>
    <row r="879" spans="1:17" ht="24" x14ac:dyDescent="0.2">
      <c r="A879" s="16" t="s">
        <v>2</v>
      </c>
      <c r="B879" s="16" t="s">
        <v>9109</v>
      </c>
      <c r="C879" s="17" t="s">
        <v>872</v>
      </c>
      <c r="D879" s="18" t="s">
        <v>8995</v>
      </c>
      <c r="E879" s="18"/>
      <c r="F879" s="18"/>
      <c r="G879" s="18"/>
      <c r="H879" s="18"/>
      <c r="I879" s="18"/>
      <c r="J879" s="5"/>
      <c r="K879" s="19">
        <v>7700</v>
      </c>
      <c r="L879" s="6"/>
      <c r="M879" s="19">
        <v>7700</v>
      </c>
      <c r="N879" s="5"/>
      <c r="O879" s="20">
        <v>10</v>
      </c>
      <c r="P879" s="6"/>
      <c r="Q879" s="20">
        <v>10</v>
      </c>
    </row>
    <row r="880" spans="1:17" ht="24" x14ac:dyDescent="0.2">
      <c r="A880" s="16" t="s">
        <v>2</v>
      </c>
      <c r="B880" s="16" t="s">
        <v>9109</v>
      </c>
      <c r="C880" s="17" t="s">
        <v>873</v>
      </c>
      <c r="D880" s="18" t="s">
        <v>8995</v>
      </c>
      <c r="E880" s="18"/>
      <c r="F880" s="18"/>
      <c r="G880" s="18"/>
      <c r="H880" s="18"/>
      <c r="I880" s="18"/>
      <c r="J880" s="5"/>
      <c r="K880" s="19">
        <v>1541.67</v>
      </c>
      <c r="L880" s="9">
        <v>770.84</v>
      </c>
      <c r="M880" s="21">
        <v>770.83</v>
      </c>
      <c r="N880" s="5"/>
      <c r="O880" s="20">
        <v>2</v>
      </c>
      <c r="P880" s="8">
        <v>1</v>
      </c>
      <c r="Q880" s="20">
        <v>1</v>
      </c>
    </row>
    <row r="881" spans="1:17" ht="24" x14ac:dyDescent="0.2">
      <c r="A881" s="16" t="s">
        <v>2</v>
      </c>
      <c r="B881" s="16" t="s">
        <v>9109</v>
      </c>
      <c r="C881" s="17" t="s">
        <v>874</v>
      </c>
      <c r="D881" s="18" t="str">
        <f>VLOOKUP(C881,[2]итоговая!$C$6:$H$1018,4,FALSE)</f>
        <v>Аварийный резерв</v>
      </c>
      <c r="E881" s="26">
        <f t="shared" ref="E881:E882" si="66">J881-L881</f>
        <v>929.52</v>
      </c>
      <c r="F881" s="26">
        <f t="shared" ref="F881:F882" si="67">N881-P881</f>
        <v>2</v>
      </c>
      <c r="G881" s="26" t="s">
        <v>9000</v>
      </c>
      <c r="H881" s="26" t="str">
        <f>VLOOKUP(C881,[2]итоговая!$C$6:$H$1018,6,FALSE)</f>
        <v>Аварийный резерв</v>
      </c>
      <c r="I881" s="18"/>
      <c r="J881" s="21">
        <v>929.52</v>
      </c>
      <c r="K881" s="5"/>
      <c r="L881" s="6"/>
      <c r="M881" s="21">
        <v>929.52</v>
      </c>
      <c r="N881" s="20">
        <v>2</v>
      </c>
      <c r="O881" s="5"/>
      <c r="P881" s="6"/>
      <c r="Q881" s="20">
        <v>2</v>
      </c>
    </row>
    <row r="882" spans="1:17" ht="24" x14ac:dyDescent="0.2">
      <c r="A882" s="16" t="s">
        <v>2</v>
      </c>
      <c r="B882" s="16" t="s">
        <v>9109</v>
      </c>
      <c r="C882" s="17" t="s">
        <v>875</v>
      </c>
      <c r="D882" s="18" t="str">
        <f>VLOOKUP(C882,[2]итоговая!$C$6:$H$1018,4,FALSE)</f>
        <v>Аварийный резерв</v>
      </c>
      <c r="E882" s="26">
        <f t="shared" si="66"/>
        <v>1155.6300000000001</v>
      </c>
      <c r="F882" s="26">
        <f t="shared" si="67"/>
        <v>2</v>
      </c>
      <c r="G882" s="26" t="s">
        <v>9000</v>
      </c>
      <c r="H882" s="26" t="str">
        <f>VLOOKUP(C882,[2]итоговая!$C$6:$H$1018,6,FALSE)</f>
        <v>Аварийный резерв</v>
      </c>
      <c r="I882" s="18"/>
      <c r="J882" s="19">
        <v>1155.6300000000001</v>
      </c>
      <c r="K882" s="5"/>
      <c r="L882" s="6"/>
      <c r="M882" s="19">
        <v>1155.6300000000001</v>
      </c>
      <c r="N882" s="20">
        <v>2</v>
      </c>
      <c r="O882" s="5"/>
      <c r="P882" s="6"/>
      <c r="Q882" s="20">
        <v>2</v>
      </c>
    </row>
    <row r="883" spans="1:17" ht="24" x14ac:dyDescent="0.2">
      <c r="A883" s="16" t="s">
        <v>2</v>
      </c>
      <c r="B883" s="16" t="s">
        <v>9109</v>
      </c>
      <c r="C883" s="17" t="s">
        <v>876</v>
      </c>
      <c r="D883" s="18" t="s">
        <v>8995</v>
      </c>
      <c r="E883" s="18"/>
      <c r="F883" s="18"/>
      <c r="G883" s="18"/>
      <c r="H883" s="18"/>
      <c r="I883" s="18"/>
      <c r="J883" s="5"/>
      <c r="K883" s="21">
        <v>991.67</v>
      </c>
      <c r="L883" s="9">
        <v>297.5</v>
      </c>
      <c r="M883" s="21">
        <v>694.17</v>
      </c>
      <c r="N883" s="5"/>
      <c r="O883" s="20">
        <v>10</v>
      </c>
      <c r="P883" s="8">
        <v>3</v>
      </c>
      <c r="Q883" s="20">
        <v>7</v>
      </c>
    </row>
    <row r="884" spans="1:17" ht="24" x14ac:dyDescent="0.2">
      <c r="A884" s="16" t="s">
        <v>2</v>
      </c>
      <c r="B884" s="16" t="s">
        <v>9109</v>
      </c>
      <c r="C884" s="17" t="s">
        <v>877</v>
      </c>
      <c r="D884" s="18" t="s">
        <v>8995</v>
      </c>
      <c r="E884" s="18"/>
      <c r="F884" s="18"/>
      <c r="G884" s="18"/>
      <c r="H884" s="18"/>
      <c r="I884" s="18"/>
      <c r="J884" s="5"/>
      <c r="K884" s="19">
        <v>1974.42</v>
      </c>
      <c r="L884" s="6"/>
      <c r="M884" s="19">
        <v>1974.42</v>
      </c>
      <c r="N884" s="5"/>
      <c r="O884" s="20">
        <v>10</v>
      </c>
      <c r="P884" s="6"/>
      <c r="Q884" s="20">
        <v>10</v>
      </c>
    </row>
    <row r="885" spans="1:17" ht="24" x14ac:dyDescent="0.2">
      <c r="A885" s="16" t="s">
        <v>2</v>
      </c>
      <c r="B885" s="16" t="s">
        <v>9109</v>
      </c>
      <c r="C885" s="17" t="s">
        <v>878</v>
      </c>
      <c r="D885" s="18" t="s">
        <v>8995</v>
      </c>
      <c r="E885" s="18"/>
      <c r="F885" s="18"/>
      <c r="G885" s="18"/>
      <c r="H885" s="18"/>
      <c r="I885" s="18"/>
      <c r="J885" s="5"/>
      <c r="K885" s="21">
        <v>209.2</v>
      </c>
      <c r="L885" s="9">
        <v>209.2</v>
      </c>
      <c r="M885" s="5"/>
      <c r="N885" s="5"/>
      <c r="O885" s="20">
        <v>2</v>
      </c>
      <c r="P885" s="8">
        <v>2</v>
      </c>
      <c r="Q885" s="5"/>
    </row>
    <row r="886" spans="1:17" ht="24" x14ac:dyDescent="0.2">
      <c r="A886" s="16" t="s">
        <v>2</v>
      </c>
      <c r="B886" s="16" t="s">
        <v>9109</v>
      </c>
      <c r="C886" s="17" t="s">
        <v>879</v>
      </c>
      <c r="D886" s="18" t="s">
        <v>8995</v>
      </c>
      <c r="E886" s="18"/>
      <c r="F886" s="18"/>
      <c r="G886" s="18"/>
      <c r="H886" s="18"/>
      <c r="I886" s="18"/>
      <c r="J886" s="5"/>
      <c r="K886" s="19">
        <v>2200</v>
      </c>
      <c r="L886" s="6"/>
      <c r="M886" s="19">
        <v>2200</v>
      </c>
      <c r="N886" s="5"/>
      <c r="O886" s="20">
        <v>1</v>
      </c>
      <c r="P886" s="6"/>
      <c r="Q886" s="20">
        <v>1</v>
      </c>
    </row>
    <row r="887" spans="1:17" ht="24" x14ac:dyDescent="0.2">
      <c r="A887" s="16" t="s">
        <v>2</v>
      </c>
      <c r="B887" s="16" t="s">
        <v>9109</v>
      </c>
      <c r="C887" s="17" t="s">
        <v>880</v>
      </c>
      <c r="D887" s="18" t="s">
        <v>8995</v>
      </c>
      <c r="E887" s="18"/>
      <c r="F887" s="18"/>
      <c r="G887" s="18"/>
      <c r="H887" s="18"/>
      <c r="I887" s="18"/>
      <c r="J887" s="5"/>
      <c r="K887" s="19">
        <v>319995.98</v>
      </c>
      <c r="L887" s="7">
        <v>319995.98</v>
      </c>
      <c r="M887" s="5"/>
      <c r="N887" s="5"/>
      <c r="O887" s="20">
        <v>3</v>
      </c>
      <c r="P887" s="8">
        <v>3</v>
      </c>
      <c r="Q887" s="5"/>
    </row>
    <row r="888" spans="1:17" ht="24" x14ac:dyDescent="0.2">
      <c r="A888" s="16" t="s">
        <v>2</v>
      </c>
      <c r="B888" s="16" t="s">
        <v>9109</v>
      </c>
      <c r="C888" s="17" t="s">
        <v>881</v>
      </c>
      <c r="D888" s="18" t="s">
        <v>8995</v>
      </c>
      <c r="E888" s="18"/>
      <c r="F888" s="18"/>
      <c r="G888" s="18"/>
      <c r="H888" s="18"/>
      <c r="I888" s="18"/>
      <c r="J888" s="5"/>
      <c r="K888" s="19">
        <v>114690</v>
      </c>
      <c r="L888" s="7">
        <v>114690</v>
      </c>
      <c r="M888" s="5"/>
      <c r="N888" s="5"/>
      <c r="O888" s="20">
        <v>1</v>
      </c>
      <c r="P888" s="8">
        <v>1</v>
      </c>
      <c r="Q888" s="5"/>
    </row>
    <row r="889" spans="1:17" ht="24" x14ac:dyDescent="0.2">
      <c r="A889" s="16" t="s">
        <v>2</v>
      </c>
      <c r="B889" s="16" t="s">
        <v>9109</v>
      </c>
      <c r="C889" s="17" t="s">
        <v>882</v>
      </c>
      <c r="D889" s="18" t="s">
        <v>8995</v>
      </c>
      <c r="E889" s="18"/>
      <c r="F889" s="18"/>
      <c r="G889" s="18"/>
      <c r="H889" s="18"/>
      <c r="I889" s="18"/>
      <c r="J889" s="5"/>
      <c r="K889" s="19">
        <v>108333.33</v>
      </c>
      <c r="L889" s="6"/>
      <c r="M889" s="19">
        <v>108333.33</v>
      </c>
      <c r="N889" s="5"/>
      <c r="O889" s="20">
        <v>1</v>
      </c>
      <c r="P889" s="6"/>
      <c r="Q889" s="20">
        <v>1</v>
      </c>
    </row>
    <row r="890" spans="1:17" ht="24" x14ac:dyDescent="0.2">
      <c r="A890" s="16" t="s">
        <v>2</v>
      </c>
      <c r="B890" s="16" t="s">
        <v>9109</v>
      </c>
      <c r="C890" s="17" t="s">
        <v>883</v>
      </c>
      <c r="D890" s="18" t="s">
        <v>8995</v>
      </c>
      <c r="E890" s="18"/>
      <c r="F890" s="18"/>
      <c r="G890" s="18"/>
      <c r="H890" s="18"/>
      <c r="I890" s="18"/>
      <c r="J890" s="5"/>
      <c r="K890" s="19">
        <v>18626.669999999998</v>
      </c>
      <c r="L890" s="7">
        <v>18626.669999999998</v>
      </c>
      <c r="M890" s="5"/>
      <c r="N890" s="5"/>
      <c r="O890" s="20">
        <v>4</v>
      </c>
      <c r="P890" s="8">
        <v>4</v>
      </c>
      <c r="Q890" s="5"/>
    </row>
    <row r="891" spans="1:17" ht="24" x14ac:dyDescent="0.2">
      <c r="A891" s="16" t="s">
        <v>2</v>
      </c>
      <c r="B891" s="16" t="s">
        <v>9109</v>
      </c>
      <c r="C891" s="17" t="s">
        <v>884</v>
      </c>
      <c r="D891" s="18" t="s">
        <v>8995</v>
      </c>
      <c r="E891" s="18"/>
      <c r="F891" s="18"/>
      <c r="G891" s="18"/>
      <c r="H891" s="18"/>
      <c r="I891" s="18"/>
      <c r="J891" s="5"/>
      <c r="K891" s="19">
        <v>3550</v>
      </c>
      <c r="L891" s="7">
        <v>3550</v>
      </c>
      <c r="M891" s="5"/>
      <c r="N891" s="5"/>
      <c r="O891" s="20">
        <v>2</v>
      </c>
      <c r="P891" s="8">
        <v>2</v>
      </c>
      <c r="Q891" s="5"/>
    </row>
    <row r="892" spans="1:17" ht="24" x14ac:dyDescent="0.2">
      <c r="A892" s="16" t="s">
        <v>2</v>
      </c>
      <c r="B892" s="16" t="s">
        <v>9109</v>
      </c>
      <c r="C892" s="17" t="s">
        <v>885</v>
      </c>
      <c r="D892" s="18" t="s">
        <v>8995</v>
      </c>
      <c r="E892" s="18"/>
      <c r="F892" s="18"/>
      <c r="G892" s="18"/>
      <c r="H892" s="18"/>
      <c r="I892" s="18"/>
      <c r="J892" s="5"/>
      <c r="K892" s="19">
        <v>47666.67</v>
      </c>
      <c r="L892" s="7">
        <v>47666.67</v>
      </c>
      <c r="M892" s="5"/>
      <c r="N892" s="5"/>
      <c r="O892" s="20">
        <v>4</v>
      </c>
      <c r="P892" s="8">
        <v>4</v>
      </c>
      <c r="Q892" s="5"/>
    </row>
    <row r="893" spans="1:17" ht="24" x14ac:dyDescent="0.2">
      <c r="A893" s="16" t="s">
        <v>2</v>
      </c>
      <c r="B893" s="16" t="s">
        <v>9109</v>
      </c>
      <c r="C893" s="17" t="s">
        <v>886</v>
      </c>
      <c r="D893" s="18" t="s">
        <v>8995</v>
      </c>
      <c r="E893" s="18"/>
      <c r="F893" s="18"/>
      <c r="G893" s="18"/>
      <c r="H893" s="18"/>
      <c r="I893" s="18"/>
      <c r="J893" s="5"/>
      <c r="K893" s="19">
        <v>79924.12</v>
      </c>
      <c r="L893" s="7">
        <v>79924.12</v>
      </c>
      <c r="M893" s="5"/>
      <c r="N893" s="5"/>
      <c r="O893" s="20">
        <v>10</v>
      </c>
      <c r="P893" s="8">
        <v>10</v>
      </c>
      <c r="Q893" s="5"/>
    </row>
    <row r="894" spans="1:17" ht="24" x14ac:dyDescent="0.2">
      <c r="A894" s="16" t="s">
        <v>2</v>
      </c>
      <c r="B894" s="16" t="s">
        <v>9109</v>
      </c>
      <c r="C894" s="17" t="s">
        <v>887</v>
      </c>
      <c r="D894" s="18" t="str">
        <f>VLOOKUP(C894,[2]итоговая!$C$6:$H$1018,4,FALSE)</f>
        <v>Аварийный резерв</v>
      </c>
      <c r="E894" s="26">
        <f>J894-L894</f>
        <v>26312.48</v>
      </c>
      <c r="F894" s="26">
        <f>N894-P894</f>
        <v>3</v>
      </c>
      <c r="G894" s="26" t="s">
        <v>9000</v>
      </c>
      <c r="H894" s="26" t="str">
        <f>VLOOKUP(C894,[2]итоговая!$C$6:$H$1018,6,FALSE)</f>
        <v>Аварийный резерв</v>
      </c>
      <c r="I894" s="18"/>
      <c r="J894" s="19">
        <v>26312.48</v>
      </c>
      <c r="K894" s="5"/>
      <c r="L894" s="6"/>
      <c r="M894" s="19">
        <v>26312.48</v>
      </c>
      <c r="N894" s="20">
        <v>3</v>
      </c>
      <c r="O894" s="5"/>
      <c r="P894" s="6"/>
      <c r="Q894" s="20">
        <v>3</v>
      </c>
    </row>
    <row r="895" spans="1:17" ht="24" x14ac:dyDescent="0.2">
      <c r="A895" s="16" t="s">
        <v>2</v>
      </c>
      <c r="B895" s="16" t="s">
        <v>9109</v>
      </c>
      <c r="C895" s="17" t="s">
        <v>888</v>
      </c>
      <c r="D895" s="18" t="s">
        <v>8995</v>
      </c>
      <c r="E895" s="18"/>
      <c r="F895" s="18"/>
      <c r="G895" s="18"/>
      <c r="H895" s="18"/>
      <c r="I895" s="18"/>
      <c r="J895" s="5"/>
      <c r="K895" s="19">
        <v>56457.5</v>
      </c>
      <c r="L895" s="7">
        <v>56457.5</v>
      </c>
      <c r="M895" s="5"/>
      <c r="N895" s="5"/>
      <c r="O895" s="20">
        <v>1</v>
      </c>
      <c r="P895" s="8">
        <v>1</v>
      </c>
      <c r="Q895" s="5"/>
    </row>
    <row r="896" spans="1:17" ht="24" x14ac:dyDescent="0.2">
      <c r="A896" s="16" t="s">
        <v>2</v>
      </c>
      <c r="B896" s="16" t="s">
        <v>9109</v>
      </c>
      <c r="C896" s="17" t="s">
        <v>889</v>
      </c>
      <c r="D896" s="18" t="s">
        <v>8995</v>
      </c>
      <c r="E896" s="18"/>
      <c r="F896" s="18"/>
      <c r="G896" s="18"/>
      <c r="H896" s="18"/>
      <c r="I896" s="18"/>
      <c r="J896" s="5"/>
      <c r="K896" s="19">
        <v>9200</v>
      </c>
      <c r="L896" s="7">
        <v>9200</v>
      </c>
      <c r="M896" s="5"/>
      <c r="N896" s="5"/>
      <c r="O896" s="20">
        <v>1</v>
      </c>
      <c r="P896" s="8">
        <v>1</v>
      </c>
      <c r="Q896" s="5"/>
    </row>
    <row r="897" spans="1:17" ht="24" x14ac:dyDescent="0.2">
      <c r="A897" s="16" t="s">
        <v>2</v>
      </c>
      <c r="B897" s="16" t="s">
        <v>9109</v>
      </c>
      <c r="C897" s="17" t="s">
        <v>890</v>
      </c>
      <c r="D897" s="18" t="s">
        <v>8995</v>
      </c>
      <c r="E897" s="18"/>
      <c r="F897" s="18"/>
      <c r="G897" s="18"/>
      <c r="H897" s="18"/>
      <c r="I897" s="18"/>
      <c r="J897" s="5"/>
      <c r="K897" s="19">
        <v>4806.17</v>
      </c>
      <c r="L897" s="7">
        <v>4806.17</v>
      </c>
      <c r="M897" s="5"/>
      <c r="N897" s="5"/>
      <c r="O897" s="20">
        <v>1</v>
      </c>
      <c r="P897" s="8">
        <v>1</v>
      </c>
      <c r="Q897" s="5"/>
    </row>
    <row r="898" spans="1:17" ht="24" x14ac:dyDescent="0.2">
      <c r="A898" s="16" t="s">
        <v>2</v>
      </c>
      <c r="B898" s="16" t="s">
        <v>9109</v>
      </c>
      <c r="C898" s="17" t="s">
        <v>891</v>
      </c>
      <c r="D898" s="18" t="s">
        <v>8995</v>
      </c>
      <c r="E898" s="18"/>
      <c r="F898" s="18"/>
      <c r="G898" s="18"/>
      <c r="H898" s="18"/>
      <c r="I898" s="18"/>
      <c r="J898" s="5"/>
      <c r="K898" s="19">
        <v>1841.67</v>
      </c>
      <c r="L898" s="7">
        <v>1841.67</v>
      </c>
      <c r="M898" s="5"/>
      <c r="N898" s="5"/>
      <c r="O898" s="20">
        <v>1</v>
      </c>
      <c r="P898" s="8">
        <v>1</v>
      </c>
      <c r="Q898" s="5"/>
    </row>
    <row r="899" spans="1:17" ht="24" x14ac:dyDescent="0.2">
      <c r="A899" s="16" t="s">
        <v>2</v>
      </c>
      <c r="B899" s="16" t="s">
        <v>9109</v>
      </c>
      <c r="C899" s="17" t="s">
        <v>892</v>
      </c>
      <c r="D899" s="18" t="s">
        <v>8995</v>
      </c>
      <c r="E899" s="18"/>
      <c r="F899" s="18"/>
      <c r="G899" s="18"/>
      <c r="H899" s="18"/>
      <c r="I899" s="18"/>
      <c r="J899" s="5"/>
      <c r="K899" s="21">
        <v>757.47</v>
      </c>
      <c r="L899" s="9">
        <v>189.37</v>
      </c>
      <c r="M899" s="21">
        <v>568.1</v>
      </c>
      <c r="N899" s="5"/>
      <c r="O899" s="20">
        <v>4</v>
      </c>
      <c r="P899" s="8">
        <v>1</v>
      </c>
      <c r="Q899" s="20">
        <v>3</v>
      </c>
    </row>
    <row r="900" spans="1:17" ht="24" x14ac:dyDescent="0.2">
      <c r="A900" s="16" t="s">
        <v>2</v>
      </c>
      <c r="B900" s="16" t="s">
        <v>9109</v>
      </c>
      <c r="C900" s="17" t="s">
        <v>893</v>
      </c>
      <c r="D900" s="18" t="s">
        <v>8995</v>
      </c>
      <c r="E900" s="18"/>
      <c r="F900" s="18"/>
      <c r="G900" s="18"/>
      <c r="H900" s="18"/>
      <c r="I900" s="18"/>
      <c r="J900" s="5"/>
      <c r="K900" s="19">
        <v>9113.5300000000007</v>
      </c>
      <c r="L900" s="7">
        <v>9113.5300000000007</v>
      </c>
      <c r="M900" s="5"/>
      <c r="N900" s="5"/>
      <c r="O900" s="20">
        <v>8</v>
      </c>
      <c r="P900" s="8">
        <v>8</v>
      </c>
      <c r="Q900" s="5"/>
    </row>
    <row r="901" spans="1:17" ht="24" x14ac:dyDescent="0.2">
      <c r="A901" s="16" t="s">
        <v>2</v>
      </c>
      <c r="B901" s="16" t="s">
        <v>9109</v>
      </c>
      <c r="C901" s="17" t="s">
        <v>894</v>
      </c>
      <c r="D901" s="18" t="str">
        <f>VLOOKUP(C901,[2]итоговая!$C$6:$H$1018,4,FALSE)</f>
        <v>Аварийный резерв</v>
      </c>
      <c r="E901" s="26">
        <f>J901-L901</f>
        <v>11585</v>
      </c>
      <c r="F901" s="26">
        <f>N901-P901</f>
        <v>2</v>
      </c>
      <c r="G901" s="26" t="s">
        <v>9000</v>
      </c>
      <c r="H901" s="26" t="str">
        <f>VLOOKUP(C901,[2]итоговая!$C$6:$H$1018,6,FALSE)</f>
        <v>Аварийный резерв</v>
      </c>
      <c r="I901" s="18"/>
      <c r="J901" s="19">
        <v>11585</v>
      </c>
      <c r="K901" s="5"/>
      <c r="L901" s="6"/>
      <c r="M901" s="19">
        <v>11585</v>
      </c>
      <c r="N901" s="20">
        <v>2</v>
      </c>
      <c r="O901" s="5"/>
      <c r="P901" s="6"/>
      <c r="Q901" s="20">
        <v>2</v>
      </c>
    </row>
    <row r="902" spans="1:17" ht="24" x14ac:dyDescent="0.2">
      <c r="A902" s="16" t="s">
        <v>2</v>
      </c>
      <c r="B902" s="16" t="s">
        <v>9109</v>
      </c>
      <c r="C902" s="17" t="s">
        <v>895</v>
      </c>
      <c r="D902" s="18" t="s">
        <v>8995</v>
      </c>
      <c r="E902" s="18"/>
      <c r="F902" s="18"/>
      <c r="G902" s="18"/>
      <c r="H902" s="18"/>
      <c r="I902" s="18"/>
      <c r="J902" s="5"/>
      <c r="K902" s="21">
        <v>731.17</v>
      </c>
      <c r="L902" s="9">
        <v>731.17</v>
      </c>
      <c r="M902" s="5"/>
      <c r="N902" s="5"/>
      <c r="O902" s="20">
        <v>1</v>
      </c>
      <c r="P902" s="8">
        <v>1</v>
      </c>
      <c r="Q902" s="5"/>
    </row>
    <row r="903" spans="1:17" ht="24" x14ac:dyDescent="0.2">
      <c r="A903" s="16" t="s">
        <v>2</v>
      </c>
      <c r="B903" s="16" t="s">
        <v>9109</v>
      </c>
      <c r="C903" s="17" t="s">
        <v>896</v>
      </c>
      <c r="D903" s="18" t="str">
        <f>VLOOKUP(C903,[2]итоговая!$C$6:$H$1018,4,FALSE)</f>
        <v>Аварийный резерв</v>
      </c>
      <c r="E903" s="26">
        <f>J903-L903</f>
        <v>1762.81</v>
      </c>
      <c r="F903" s="26">
        <f>N903-P903</f>
        <v>9</v>
      </c>
      <c r="G903" s="26" t="s">
        <v>9000</v>
      </c>
      <c r="H903" s="26" t="str">
        <f>VLOOKUP(C903,[2]итоговая!$C$6:$H$1018,6,FALSE)</f>
        <v>Аварийный резерв</v>
      </c>
      <c r="I903" s="18"/>
      <c r="J903" s="19">
        <v>2154.54</v>
      </c>
      <c r="K903" s="5"/>
      <c r="L903" s="9">
        <v>391.73</v>
      </c>
      <c r="M903" s="19">
        <v>1762.81</v>
      </c>
      <c r="N903" s="20">
        <v>11</v>
      </c>
      <c r="O903" s="5"/>
      <c r="P903" s="8">
        <v>2</v>
      </c>
      <c r="Q903" s="20">
        <v>9</v>
      </c>
    </row>
    <row r="904" spans="1:17" ht="24" x14ac:dyDescent="0.2">
      <c r="A904" s="16" t="s">
        <v>2</v>
      </c>
      <c r="B904" s="16" t="s">
        <v>9109</v>
      </c>
      <c r="C904" s="17" t="s">
        <v>897</v>
      </c>
      <c r="D904" s="18" t="s">
        <v>8995</v>
      </c>
      <c r="E904" s="18"/>
      <c r="F904" s="18"/>
      <c r="G904" s="18"/>
      <c r="H904" s="18"/>
      <c r="I904" s="18"/>
      <c r="J904" s="5"/>
      <c r="K904" s="21">
        <v>375.42</v>
      </c>
      <c r="L904" s="6"/>
      <c r="M904" s="21">
        <v>375.42</v>
      </c>
      <c r="N904" s="5"/>
      <c r="O904" s="20">
        <v>1</v>
      </c>
      <c r="P904" s="6"/>
      <c r="Q904" s="20">
        <v>1</v>
      </c>
    </row>
    <row r="905" spans="1:17" ht="24" x14ac:dyDescent="0.2">
      <c r="A905" s="16" t="s">
        <v>2</v>
      </c>
      <c r="B905" s="16" t="s">
        <v>9109</v>
      </c>
      <c r="C905" s="17" t="s">
        <v>898</v>
      </c>
      <c r="D905" s="18" t="s">
        <v>8995</v>
      </c>
      <c r="E905" s="18"/>
      <c r="F905" s="18"/>
      <c r="G905" s="18"/>
      <c r="H905" s="18"/>
      <c r="I905" s="18"/>
      <c r="J905" s="5"/>
      <c r="K905" s="19">
        <v>1168.55</v>
      </c>
      <c r="L905" s="7">
        <v>1168.55</v>
      </c>
      <c r="M905" s="5"/>
      <c r="N905" s="5"/>
      <c r="O905" s="20">
        <v>3</v>
      </c>
      <c r="P905" s="8">
        <v>3</v>
      </c>
      <c r="Q905" s="5"/>
    </row>
    <row r="906" spans="1:17" ht="24" x14ac:dyDescent="0.2">
      <c r="A906" s="16" t="s">
        <v>2</v>
      </c>
      <c r="B906" s="16" t="s">
        <v>9109</v>
      </c>
      <c r="C906" s="17" t="s">
        <v>899</v>
      </c>
      <c r="D906" s="18" t="s">
        <v>8995</v>
      </c>
      <c r="E906" s="18"/>
      <c r="F906" s="18"/>
      <c r="G906" s="18"/>
      <c r="H906" s="18"/>
      <c r="I906" s="18"/>
      <c r="J906" s="19">
        <v>2250</v>
      </c>
      <c r="K906" s="5"/>
      <c r="L906" s="7">
        <v>2250</v>
      </c>
      <c r="M906" s="5"/>
      <c r="N906" s="20">
        <v>4</v>
      </c>
      <c r="O906" s="5"/>
      <c r="P906" s="8">
        <v>4</v>
      </c>
      <c r="Q906" s="5"/>
    </row>
    <row r="907" spans="1:17" ht="24" x14ac:dyDescent="0.2">
      <c r="A907" s="16" t="s">
        <v>2</v>
      </c>
      <c r="B907" s="16" t="s">
        <v>9109</v>
      </c>
      <c r="C907" s="17" t="s">
        <v>900</v>
      </c>
      <c r="D907" s="18" t="s">
        <v>8995</v>
      </c>
      <c r="E907" s="18"/>
      <c r="F907" s="18"/>
      <c r="G907" s="18"/>
      <c r="H907" s="18"/>
      <c r="I907" s="18"/>
      <c r="J907" s="5"/>
      <c r="K907" s="19">
        <v>19474.169999999998</v>
      </c>
      <c r="L907" s="7">
        <v>19474.169999999998</v>
      </c>
      <c r="M907" s="5"/>
      <c r="N907" s="5"/>
      <c r="O907" s="20">
        <v>11</v>
      </c>
      <c r="P907" s="8">
        <v>11</v>
      </c>
      <c r="Q907" s="5"/>
    </row>
    <row r="908" spans="1:17" ht="24" x14ac:dyDescent="0.2">
      <c r="A908" s="16" t="s">
        <v>2</v>
      </c>
      <c r="B908" s="16" t="s">
        <v>9109</v>
      </c>
      <c r="C908" s="17" t="s">
        <v>901</v>
      </c>
      <c r="D908" s="18" t="str">
        <f>VLOOKUP(C908,[2]итоговая!$C$6:$H$1018,4,FALSE)</f>
        <v>Аварийный резерв</v>
      </c>
      <c r="E908" s="26">
        <f>J908-L908</f>
        <v>18171.669999999998</v>
      </c>
      <c r="F908" s="26">
        <f>N908-P908</f>
        <v>4</v>
      </c>
      <c r="G908" s="26" t="s">
        <v>9000</v>
      </c>
      <c r="H908" s="26" t="str">
        <f>VLOOKUP(C908,[2]итоговая!$C$6:$H$1018,6,FALSE)</f>
        <v>Аварийный резерв</v>
      </c>
      <c r="I908" s="18"/>
      <c r="J908" s="19">
        <v>18171.669999999998</v>
      </c>
      <c r="K908" s="5"/>
      <c r="L908" s="6"/>
      <c r="M908" s="19">
        <v>18171.669999999998</v>
      </c>
      <c r="N908" s="20">
        <v>4</v>
      </c>
      <c r="O908" s="5"/>
      <c r="P908" s="6"/>
      <c r="Q908" s="20">
        <v>4</v>
      </c>
    </row>
    <row r="909" spans="1:17" ht="24" x14ac:dyDescent="0.2">
      <c r="A909" s="16" t="s">
        <v>2</v>
      </c>
      <c r="B909" s="16" t="s">
        <v>9109</v>
      </c>
      <c r="C909" s="17" t="s">
        <v>902</v>
      </c>
      <c r="D909" s="18" t="s">
        <v>8995</v>
      </c>
      <c r="E909" s="18"/>
      <c r="F909" s="18"/>
      <c r="G909" s="18"/>
      <c r="H909" s="18"/>
      <c r="I909" s="18"/>
      <c r="J909" s="5"/>
      <c r="K909" s="19">
        <v>9200</v>
      </c>
      <c r="L909" s="7">
        <v>9200</v>
      </c>
      <c r="M909" s="5"/>
      <c r="N909" s="5"/>
      <c r="O909" s="20">
        <v>4</v>
      </c>
      <c r="P909" s="8">
        <v>4</v>
      </c>
      <c r="Q909" s="5"/>
    </row>
    <row r="910" spans="1:17" ht="24" x14ac:dyDescent="0.2">
      <c r="A910" s="16" t="s">
        <v>2</v>
      </c>
      <c r="B910" s="16" t="s">
        <v>9109</v>
      </c>
      <c r="C910" s="17" t="s">
        <v>903</v>
      </c>
      <c r="D910" s="18" t="str">
        <f>VLOOKUP(C910,[2]итоговая!$C$6:$H$1018,4,FALSE)</f>
        <v>Аварийный резерв</v>
      </c>
      <c r="E910" s="26">
        <f>J910-L910</f>
        <v>3722.7899999999972</v>
      </c>
      <c r="F910" s="26">
        <f>N910-P910</f>
        <v>6</v>
      </c>
      <c r="G910" s="26" t="s">
        <v>9000</v>
      </c>
      <c r="H910" s="26" t="str">
        <f>VLOOKUP(C910,[2]итоговая!$C$6:$H$1018,6,FALSE)</f>
        <v>Аварийный резерв</v>
      </c>
      <c r="I910" s="18"/>
      <c r="J910" s="19">
        <v>27300.42</v>
      </c>
      <c r="K910" s="5"/>
      <c r="L910" s="7">
        <v>23577.63</v>
      </c>
      <c r="M910" s="19">
        <v>3722.79</v>
      </c>
      <c r="N910" s="20">
        <v>44</v>
      </c>
      <c r="O910" s="5"/>
      <c r="P910" s="8">
        <v>38</v>
      </c>
      <c r="Q910" s="20">
        <v>6</v>
      </c>
    </row>
    <row r="911" spans="1:17" ht="24" x14ac:dyDescent="0.2">
      <c r="A911" s="16" t="s">
        <v>2</v>
      </c>
      <c r="B911" s="16" t="s">
        <v>9109</v>
      </c>
      <c r="C911" s="17" t="s">
        <v>904</v>
      </c>
      <c r="D911" s="18" t="s">
        <v>8995</v>
      </c>
      <c r="E911" s="18"/>
      <c r="F911" s="18"/>
      <c r="G911" s="18"/>
      <c r="H911" s="18"/>
      <c r="I911" s="18"/>
      <c r="J911" s="5"/>
      <c r="K911" s="19">
        <v>2842.5</v>
      </c>
      <c r="L911" s="7">
        <v>2842.5</v>
      </c>
      <c r="M911" s="5"/>
      <c r="N911" s="5"/>
      <c r="O911" s="20">
        <v>1</v>
      </c>
      <c r="P911" s="8">
        <v>1</v>
      </c>
      <c r="Q911" s="5"/>
    </row>
    <row r="912" spans="1:17" ht="24" x14ac:dyDescent="0.2">
      <c r="A912" s="16" t="s">
        <v>2</v>
      </c>
      <c r="B912" s="16" t="s">
        <v>9109</v>
      </c>
      <c r="C912" s="17" t="s">
        <v>905</v>
      </c>
      <c r="D912" s="18" t="s">
        <v>8995</v>
      </c>
      <c r="E912" s="18"/>
      <c r="F912" s="18"/>
      <c r="G912" s="18"/>
      <c r="H912" s="18"/>
      <c r="I912" s="18"/>
      <c r="J912" s="19">
        <v>3130</v>
      </c>
      <c r="K912" s="5"/>
      <c r="L912" s="7">
        <v>3130</v>
      </c>
      <c r="M912" s="5"/>
      <c r="N912" s="20">
        <v>2</v>
      </c>
      <c r="O912" s="5"/>
      <c r="P912" s="8">
        <v>2</v>
      </c>
      <c r="Q912" s="5"/>
    </row>
    <row r="913" spans="1:17" ht="24" x14ac:dyDescent="0.2">
      <c r="A913" s="16" t="s">
        <v>2</v>
      </c>
      <c r="B913" s="16" t="s">
        <v>9109</v>
      </c>
      <c r="C913" s="17" t="s">
        <v>906</v>
      </c>
      <c r="D913" s="18" t="s">
        <v>8995</v>
      </c>
      <c r="E913" s="18"/>
      <c r="F913" s="18"/>
      <c r="G913" s="18"/>
      <c r="H913" s="18"/>
      <c r="I913" s="18"/>
      <c r="J913" s="5"/>
      <c r="K913" s="19">
        <v>2633.75</v>
      </c>
      <c r="L913" s="7">
        <v>1505</v>
      </c>
      <c r="M913" s="19">
        <v>1128.75</v>
      </c>
      <c r="N913" s="5"/>
      <c r="O913" s="20">
        <v>7</v>
      </c>
      <c r="P913" s="8">
        <v>4</v>
      </c>
      <c r="Q913" s="20">
        <v>3</v>
      </c>
    </row>
    <row r="914" spans="1:17" ht="24" x14ac:dyDescent="0.2">
      <c r="A914" s="16" t="s">
        <v>2</v>
      </c>
      <c r="B914" s="16" t="s">
        <v>9109</v>
      </c>
      <c r="C914" s="17" t="s">
        <v>907</v>
      </c>
      <c r="D914" s="18" t="s">
        <v>8995</v>
      </c>
      <c r="E914" s="18"/>
      <c r="F914" s="18"/>
      <c r="G914" s="18"/>
      <c r="H914" s="18"/>
      <c r="I914" s="18"/>
      <c r="J914" s="5"/>
      <c r="K914" s="19">
        <v>1023.75</v>
      </c>
      <c r="L914" s="7">
        <v>1023.75</v>
      </c>
      <c r="M914" s="5"/>
      <c r="N914" s="5"/>
      <c r="O914" s="20">
        <v>3</v>
      </c>
      <c r="P914" s="8">
        <v>3</v>
      </c>
      <c r="Q914" s="5"/>
    </row>
    <row r="915" spans="1:17" ht="24" x14ac:dyDescent="0.2">
      <c r="A915" s="16" t="s">
        <v>2</v>
      </c>
      <c r="B915" s="16" t="s">
        <v>9109</v>
      </c>
      <c r="C915" s="17" t="s">
        <v>908</v>
      </c>
      <c r="D915" s="18" t="s">
        <v>8995</v>
      </c>
      <c r="E915" s="18"/>
      <c r="F915" s="18"/>
      <c r="G915" s="18"/>
      <c r="H915" s="18"/>
      <c r="I915" s="18"/>
      <c r="J915" s="5"/>
      <c r="K915" s="19">
        <v>38019.599999999999</v>
      </c>
      <c r="L915" s="7">
        <v>3168.3</v>
      </c>
      <c r="M915" s="19">
        <v>34851.300000000003</v>
      </c>
      <c r="N915" s="5"/>
      <c r="O915" s="20">
        <v>24</v>
      </c>
      <c r="P915" s="8">
        <v>2</v>
      </c>
      <c r="Q915" s="20">
        <v>22</v>
      </c>
    </row>
    <row r="916" spans="1:17" ht="24" x14ac:dyDescent="0.2">
      <c r="A916" s="16" t="s">
        <v>2</v>
      </c>
      <c r="B916" s="16" t="s">
        <v>9109</v>
      </c>
      <c r="C916" s="17" t="s">
        <v>909</v>
      </c>
      <c r="D916" s="18" t="s">
        <v>8995</v>
      </c>
      <c r="E916" s="18"/>
      <c r="F916" s="18"/>
      <c r="G916" s="18"/>
      <c r="H916" s="18"/>
      <c r="I916" s="18"/>
      <c r="J916" s="5"/>
      <c r="K916" s="19">
        <v>8990</v>
      </c>
      <c r="L916" s="6"/>
      <c r="M916" s="19">
        <v>8990</v>
      </c>
      <c r="N916" s="5"/>
      <c r="O916" s="20">
        <v>4</v>
      </c>
      <c r="P916" s="6"/>
      <c r="Q916" s="20">
        <v>4</v>
      </c>
    </row>
    <row r="917" spans="1:17" ht="24" x14ac:dyDescent="0.2">
      <c r="A917" s="16" t="s">
        <v>2</v>
      </c>
      <c r="B917" s="16" t="s">
        <v>9109</v>
      </c>
      <c r="C917" s="17" t="s">
        <v>910</v>
      </c>
      <c r="D917" s="18" t="s">
        <v>8995</v>
      </c>
      <c r="E917" s="18"/>
      <c r="F917" s="18"/>
      <c r="G917" s="18"/>
      <c r="H917" s="18"/>
      <c r="I917" s="18"/>
      <c r="J917" s="5"/>
      <c r="K917" s="21">
        <v>759.04</v>
      </c>
      <c r="L917" s="9">
        <v>759.04</v>
      </c>
      <c r="M917" s="5"/>
      <c r="N917" s="5"/>
      <c r="O917" s="20">
        <v>1</v>
      </c>
      <c r="P917" s="8">
        <v>1</v>
      </c>
      <c r="Q917" s="5"/>
    </row>
    <row r="918" spans="1:17" ht="24" x14ac:dyDescent="0.2">
      <c r="A918" s="16" t="s">
        <v>2</v>
      </c>
      <c r="B918" s="16" t="s">
        <v>9109</v>
      </c>
      <c r="C918" s="17" t="s">
        <v>911</v>
      </c>
      <c r="D918" s="18" t="s">
        <v>8995</v>
      </c>
      <c r="E918" s="18"/>
      <c r="F918" s="18"/>
      <c r="G918" s="18"/>
      <c r="H918" s="18"/>
      <c r="I918" s="18"/>
      <c r="J918" s="5"/>
      <c r="K918" s="21">
        <v>806.1</v>
      </c>
      <c r="L918" s="9">
        <v>806.1</v>
      </c>
      <c r="M918" s="5"/>
      <c r="N918" s="5"/>
      <c r="O918" s="20">
        <v>2</v>
      </c>
      <c r="P918" s="8">
        <v>2</v>
      </c>
      <c r="Q918" s="5"/>
    </row>
    <row r="919" spans="1:17" ht="24" x14ac:dyDescent="0.2">
      <c r="A919" s="16" t="s">
        <v>2</v>
      </c>
      <c r="B919" s="16" t="s">
        <v>9109</v>
      </c>
      <c r="C919" s="17" t="s">
        <v>912</v>
      </c>
      <c r="D919" s="18" t="s">
        <v>8995</v>
      </c>
      <c r="E919" s="18"/>
      <c r="F919" s="18"/>
      <c r="G919" s="18"/>
      <c r="H919" s="18"/>
      <c r="I919" s="18"/>
      <c r="J919" s="5"/>
      <c r="K919" s="19">
        <v>11253.33</v>
      </c>
      <c r="L919" s="7">
        <v>8440</v>
      </c>
      <c r="M919" s="19">
        <v>2813.33</v>
      </c>
      <c r="N919" s="5"/>
      <c r="O919" s="20">
        <v>8</v>
      </c>
      <c r="P919" s="8">
        <v>6</v>
      </c>
      <c r="Q919" s="20">
        <v>2</v>
      </c>
    </row>
    <row r="920" spans="1:17" ht="24" x14ac:dyDescent="0.2">
      <c r="A920" s="16" t="s">
        <v>2</v>
      </c>
      <c r="B920" s="16" t="s">
        <v>9109</v>
      </c>
      <c r="C920" s="17" t="s">
        <v>913</v>
      </c>
      <c r="D920" s="18" t="s">
        <v>8995</v>
      </c>
      <c r="E920" s="18"/>
      <c r="F920" s="18"/>
      <c r="G920" s="18"/>
      <c r="H920" s="18"/>
      <c r="I920" s="18"/>
      <c r="J920" s="5"/>
      <c r="K920" s="21">
        <v>418.25</v>
      </c>
      <c r="L920" s="9">
        <v>418.25</v>
      </c>
      <c r="M920" s="5"/>
      <c r="N920" s="5"/>
      <c r="O920" s="20">
        <v>1</v>
      </c>
      <c r="P920" s="8">
        <v>1</v>
      </c>
      <c r="Q920" s="5"/>
    </row>
    <row r="921" spans="1:17" ht="24" x14ac:dyDescent="0.2">
      <c r="A921" s="16" t="s">
        <v>2</v>
      </c>
      <c r="B921" s="16" t="s">
        <v>9109</v>
      </c>
      <c r="C921" s="17" t="s">
        <v>914</v>
      </c>
      <c r="D921" s="18" t="s">
        <v>8995</v>
      </c>
      <c r="E921" s="18"/>
      <c r="F921" s="18"/>
      <c r="G921" s="18"/>
      <c r="H921" s="18"/>
      <c r="I921" s="18"/>
      <c r="J921" s="5"/>
      <c r="K921" s="21">
        <v>733.33</v>
      </c>
      <c r="L921" s="9">
        <v>733.33</v>
      </c>
      <c r="M921" s="5"/>
      <c r="N921" s="5"/>
      <c r="O921" s="20">
        <v>2</v>
      </c>
      <c r="P921" s="8">
        <v>2</v>
      </c>
      <c r="Q921" s="5"/>
    </row>
    <row r="922" spans="1:17" ht="24" x14ac:dyDescent="0.2">
      <c r="A922" s="16" t="s">
        <v>2</v>
      </c>
      <c r="B922" s="16" t="s">
        <v>9109</v>
      </c>
      <c r="C922" s="17" t="s">
        <v>915</v>
      </c>
      <c r="D922" s="18" t="s">
        <v>8995</v>
      </c>
      <c r="E922" s="18"/>
      <c r="F922" s="18"/>
      <c r="G922" s="18"/>
      <c r="H922" s="18"/>
      <c r="I922" s="18"/>
      <c r="J922" s="5"/>
      <c r="K922" s="21">
        <v>515.29</v>
      </c>
      <c r="L922" s="9">
        <v>515.29</v>
      </c>
      <c r="M922" s="5"/>
      <c r="N922" s="5"/>
      <c r="O922" s="20">
        <v>1</v>
      </c>
      <c r="P922" s="8">
        <v>1</v>
      </c>
      <c r="Q922" s="5"/>
    </row>
    <row r="923" spans="1:17" ht="24" x14ac:dyDescent="0.2">
      <c r="A923" s="16" t="s">
        <v>2</v>
      </c>
      <c r="B923" s="16" t="s">
        <v>9109</v>
      </c>
      <c r="C923" s="17" t="s">
        <v>916</v>
      </c>
      <c r="D923" s="18" t="s">
        <v>8995</v>
      </c>
      <c r="E923" s="18"/>
      <c r="F923" s="18"/>
      <c r="G923" s="18"/>
      <c r="H923" s="18"/>
      <c r="I923" s="18"/>
      <c r="J923" s="5"/>
      <c r="K923" s="21">
        <v>631.66999999999996</v>
      </c>
      <c r="L923" s="9">
        <v>631.66999999999996</v>
      </c>
      <c r="M923" s="5"/>
      <c r="N923" s="5"/>
      <c r="O923" s="20">
        <v>1</v>
      </c>
      <c r="P923" s="8">
        <v>1</v>
      </c>
      <c r="Q923" s="5"/>
    </row>
    <row r="924" spans="1:17" ht="24" x14ac:dyDescent="0.2">
      <c r="A924" s="16" t="s">
        <v>2</v>
      </c>
      <c r="B924" s="16" t="s">
        <v>9109</v>
      </c>
      <c r="C924" s="17" t="s">
        <v>917</v>
      </c>
      <c r="D924" s="18" t="s">
        <v>8995</v>
      </c>
      <c r="E924" s="18"/>
      <c r="F924" s="18"/>
      <c r="G924" s="18"/>
      <c r="H924" s="18"/>
      <c r="I924" s="18"/>
      <c r="J924" s="5"/>
      <c r="K924" s="19">
        <v>1795</v>
      </c>
      <c r="L924" s="7">
        <v>1795</v>
      </c>
      <c r="M924" s="5"/>
      <c r="N924" s="5"/>
      <c r="O924" s="20">
        <v>2</v>
      </c>
      <c r="P924" s="8">
        <v>2</v>
      </c>
      <c r="Q924" s="5"/>
    </row>
    <row r="925" spans="1:17" ht="24" x14ac:dyDescent="0.2">
      <c r="A925" s="16" t="s">
        <v>2</v>
      </c>
      <c r="B925" s="16" t="s">
        <v>9109</v>
      </c>
      <c r="C925" s="17" t="s">
        <v>918</v>
      </c>
      <c r="D925" s="18" t="s">
        <v>8995</v>
      </c>
      <c r="E925" s="18"/>
      <c r="F925" s="18"/>
      <c r="G925" s="18"/>
      <c r="H925" s="18"/>
      <c r="I925" s="18"/>
      <c r="J925" s="5"/>
      <c r="K925" s="21">
        <v>837.5</v>
      </c>
      <c r="L925" s="9">
        <v>837.5</v>
      </c>
      <c r="M925" s="5"/>
      <c r="N925" s="5"/>
      <c r="O925" s="20">
        <v>1</v>
      </c>
      <c r="P925" s="8">
        <v>1</v>
      </c>
      <c r="Q925" s="5"/>
    </row>
    <row r="926" spans="1:17" ht="24" x14ac:dyDescent="0.2">
      <c r="A926" s="16" t="s">
        <v>2</v>
      </c>
      <c r="B926" s="16" t="s">
        <v>9109</v>
      </c>
      <c r="C926" s="17" t="s">
        <v>919</v>
      </c>
      <c r="D926" s="18" t="s">
        <v>8995</v>
      </c>
      <c r="E926" s="18"/>
      <c r="F926" s="18"/>
      <c r="G926" s="18"/>
      <c r="H926" s="18"/>
      <c r="I926" s="18"/>
      <c r="J926" s="5"/>
      <c r="K926" s="21">
        <v>961.67</v>
      </c>
      <c r="L926" s="9">
        <v>961.67</v>
      </c>
      <c r="M926" s="5"/>
      <c r="N926" s="5"/>
      <c r="O926" s="20">
        <v>1</v>
      </c>
      <c r="P926" s="8">
        <v>1</v>
      </c>
      <c r="Q926" s="5"/>
    </row>
    <row r="927" spans="1:17" ht="24" x14ac:dyDescent="0.2">
      <c r="A927" s="16" t="s">
        <v>2</v>
      </c>
      <c r="B927" s="16" t="s">
        <v>9109</v>
      </c>
      <c r="C927" s="17" t="s">
        <v>920</v>
      </c>
      <c r="D927" s="18" t="s">
        <v>8995</v>
      </c>
      <c r="E927" s="18"/>
      <c r="F927" s="18"/>
      <c r="G927" s="18"/>
      <c r="H927" s="18"/>
      <c r="I927" s="18"/>
      <c r="J927" s="5"/>
      <c r="K927" s="19">
        <v>3220</v>
      </c>
      <c r="L927" s="7">
        <v>3220</v>
      </c>
      <c r="M927" s="5"/>
      <c r="N927" s="5"/>
      <c r="O927" s="20">
        <v>4</v>
      </c>
      <c r="P927" s="8">
        <v>4</v>
      </c>
      <c r="Q927" s="5"/>
    </row>
    <row r="928" spans="1:17" ht="24" x14ac:dyDescent="0.2">
      <c r="A928" s="16" t="s">
        <v>2</v>
      </c>
      <c r="B928" s="16" t="s">
        <v>9109</v>
      </c>
      <c r="C928" s="17" t="s">
        <v>921</v>
      </c>
      <c r="D928" s="18" t="s">
        <v>8995</v>
      </c>
      <c r="E928" s="18"/>
      <c r="F928" s="18"/>
      <c r="G928" s="18"/>
      <c r="H928" s="18"/>
      <c r="I928" s="18"/>
      <c r="J928" s="5"/>
      <c r="K928" s="21">
        <v>650</v>
      </c>
      <c r="L928" s="9">
        <v>650</v>
      </c>
      <c r="M928" s="5"/>
      <c r="N928" s="5"/>
      <c r="O928" s="20">
        <v>1</v>
      </c>
      <c r="P928" s="8">
        <v>1</v>
      </c>
      <c r="Q928" s="5"/>
    </row>
    <row r="929" spans="1:17" ht="24" x14ac:dyDescent="0.2">
      <c r="A929" s="16" t="s">
        <v>2</v>
      </c>
      <c r="B929" s="16" t="s">
        <v>9109</v>
      </c>
      <c r="C929" s="17" t="s">
        <v>922</v>
      </c>
      <c r="D929" s="18" t="s">
        <v>8995</v>
      </c>
      <c r="E929" s="18"/>
      <c r="F929" s="18"/>
      <c r="G929" s="18"/>
      <c r="H929" s="18"/>
      <c r="I929" s="18"/>
      <c r="J929" s="5"/>
      <c r="K929" s="19">
        <v>7867.65</v>
      </c>
      <c r="L929" s="7">
        <v>7867.65</v>
      </c>
      <c r="M929" s="5"/>
      <c r="N929" s="5"/>
      <c r="O929" s="20">
        <v>3</v>
      </c>
      <c r="P929" s="8">
        <v>3</v>
      </c>
      <c r="Q929" s="5"/>
    </row>
    <row r="930" spans="1:17" ht="24" x14ac:dyDescent="0.2">
      <c r="A930" s="16" t="s">
        <v>2</v>
      </c>
      <c r="B930" s="16" t="s">
        <v>9109</v>
      </c>
      <c r="C930" s="17" t="s">
        <v>923</v>
      </c>
      <c r="D930" s="18" t="s">
        <v>8995</v>
      </c>
      <c r="E930" s="18"/>
      <c r="F930" s="18"/>
      <c r="G930" s="18"/>
      <c r="H930" s="18"/>
      <c r="I930" s="18"/>
      <c r="J930" s="5"/>
      <c r="K930" s="19">
        <v>1946.67</v>
      </c>
      <c r="L930" s="9">
        <v>802.5</v>
      </c>
      <c r="M930" s="19">
        <v>1144.17</v>
      </c>
      <c r="N930" s="5"/>
      <c r="O930" s="20">
        <v>2</v>
      </c>
      <c r="P930" s="8">
        <v>1</v>
      </c>
      <c r="Q930" s="20">
        <v>1</v>
      </c>
    </row>
    <row r="931" spans="1:17" ht="24" x14ac:dyDescent="0.2">
      <c r="A931" s="16" t="s">
        <v>2</v>
      </c>
      <c r="B931" s="16" t="s">
        <v>9109</v>
      </c>
      <c r="C931" s="17" t="s">
        <v>924</v>
      </c>
      <c r="D931" s="18" t="s">
        <v>8995</v>
      </c>
      <c r="E931" s="18"/>
      <c r="F931" s="18"/>
      <c r="G931" s="18"/>
      <c r="H931" s="18"/>
      <c r="I931" s="18"/>
      <c r="J931" s="5"/>
      <c r="K931" s="19">
        <v>7858.8</v>
      </c>
      <c r="L931" s="7">
        <v>7858.8</v>
      </c>
      <c r="M931" s="5"/>
      <c r="N931" s="5"/>
      <c r="O931" s="20">
        <v>3</v>
      </c>
      <c r="P931" s="8">
        <v>3</v>
      </c>
      <c r="Q931" s="5"/>
    </row>
    <row r="932" spans="1:17" ht="24" x14ac:dyDescent="0.2">
      <c r="A932" s="16" t="s">
        <v>2</v>
      </c>
      <c r="B932" s="16" t="s">
        <v>9109</v>
      </c>
      <c r="C932" s="17" t="s">
        <v>925</v>
      </c>
      <c r="D932" s="18" t="s">
        <v>8995</v>
      </c>
      <c r="E932" s="18"/>
      <c r="F932" s="18"/>
      <c r="G932" s="18"/>
      <c r="H932" s="18"/>
      <c r="I932" s="18"/>
      <c r="J932" s="5"/>
      <c r="K932" s="21">
        <v>866.67</v>
      </c>
      <c r="L932" s="9">
        <v>866.67</v>
      </c>
      <c r="M932" s="5"/>
      <c r="N932" s="5"/>
      <c r="O932" s="20">
        <v>1</v>
      </c>
      <c r="P932" s="8">
        <v>1</v>
      </c>
      <c r="Q932" s="5"/>
    </row>
    <row r="933" spans="1:17" ht="24" x14ac:dyDescent="0.2">
      <c r="A933" s="16" t="s">
        <v>2</v>
      </c>
      <c r="B933" s="16" t="s">
        <v>9109</v>
      </c>
      <c r="C933" s="17" t="s">
        <v>926</v>
      </c>
      <c r="D933" s="18" t="s">
        <v>8995</v>
      </c>
      <c r="E933" s="18"/>
      <c r="F933" s="18"/>
      <c r="G933" s="18"/>
      <c r="H933" s="18"/>
      <c r="I933" s="18"/>
      <c r="J933" s="5"/>
      <c r="K933" s="19">
        <v>1925</v>
      </c>
      <c r="L933" s="7">
        <v>1925</v>
      </c>
      <c r="M933" s="5"/>
      <c r="N933" s="5"/>
      <c r="O933" s="20">
        <v>1</v>
      </c>
      <c r="P933" s="8">
        <v>1</v>
      </c>
      <c r="Q933" s="5"/>
    </row>
    <row r="934" spans="1:17" ht="24" x14ac:dyDescent="0.2">
      <c r="A934" s="16" t="s">
        <v>2</v>
      </c>
      <c r="B934" s="16" t="s">
        <v>9109</v>
      </c>
      <c r="C934" s="17" t="s">
        <v>927</v>
      </c>
      <c r="D934" s="18" t="s">
        <v>8995</v>
      </c>
      <c r="E934" s="18"/>
      <c r="F934" s="18"/>
      <c r="G934" s="18"/>
      <c r="H934" s="18"/>
      <c r="I934" s="18"/>
      <c r="J934" s="5"/>
      <c r="K934" s="21">
        <v>729</v>
      </c>
      <c r="L934" s="9">
        <v>729</v>
      </c>
      <c r="M934" s="5"/>
      <c r="N934" s="5"/>
      <c r="O934" s="20">
        <v>1</v>
      </c>
      <c r="P934" s="8">
        <v>1</v>
      </c>
      <c r="Q934" s="5"/>
    </row>
    <row r="935" spans="1:17" ht="24" x14ac:dyDescent="0.2">
      <c r="A935" s="16" t="s">
        <v>2</v>
      </c>
      <c r="B935" s="16" t="s">
        <v>9109</v>
      </c>
      <c r="C935" s="17" t="s">
        <v>928</v>
      </c>
      <c r="D935" s="18" t="s">
        <v>8995</v>
      </c>
      <c r="E935" s="18"/>
      <c r="F935" s="18"/>
      <c r="G935" s="18"/>
      <c r="H935" s="18"/>
      <c r="I935" s="18"/>
      <c r="J935" s="5"/>
      <c r="K935" s="19">
        <v>1628.33</v>
      </c>
      <c r="L935" s="7">
        <v>1628.33</v>
      </c>
      <c r="M935" s="5"/>
      <c r="N935" s="5"/>
      <c r="O935" s="20">
        <v>2</v>
      </c>
      <c r="P935" s="8">
        <v>2</v>
      </c>
      <c r="Q935" s="5"/>
    </row>
    <row r="936" spans="1:17" ht="24" x14ac:dyDescent="0.2">
      <c r="A936" s="16" t="s">
        <v>2</v>
      </c>
      <c r="B936" s="16" t="s">
        <v>9109</v>
      </c>
      <c r="C936" s="17" t="s">
        <v>929</v>
      </c>
      <c r="D936" s="18" t="s">
        <v>8995</v>
      </c>
      <c r="E936" s="18"/>
      <c r="F936" s="18"/>
      <c r="G936" s="18"/>
      <c r="H936" s="18"/>
      <c r="I936" s="18"/>
      <c r="J936" s="5"/>
      <c r="K936" s="21">
        <v>902.42</v>
      </c>
      <c r="L936" s="9">
        <v>902.42</v>
      </c>
      <c r="M936" s="5"/>
      <c r="N936" s="5"/>
      <c r="O936" s="20">
        <v>1</v>
      </c>
      <c r="P936" s="8">
        <v>1</v>
      </c>
      <c r="Q936" s="5"/>
    </row>
    <row r="937" spans="1:17" ht="24" x14ac:dyDescent="0.2">
      <c r="A937" s="16" t="s">
        <v>2</v>
      </c>
      <c r="B937" s="16" t="s">
        <v>9109</v>
      </c>
      <c r="C937" s="17" t="s">
        <v>930</v>
      </c>
      <c r="D937" s="18" t="s">
        <v>8995</v>
      </c>
      <c r="E937" s="18"/>
      <c r="F937" s="18"/>
      <c r="G937" s="18"/>
      <c r="H937" s="18"/>
      <c r="I937" s="18"/>
      <c r="J937" s="5"/>
      <c r="K937" s="19">
        <v>1425</v>
      </c>
      <c r="L937" s="7">
        <v>1425</v>
      </c>
      <c r="M937" s="5"/>
      <c r="N937" s="5"/>
      <c r="O937" s="20">
        <v>2</v>
      </c>
      <c r="P937" s="8">
        <v>2</v>
      </c>
      <c r="Q937" s="5"/>
    </row>
    <row r="938" spans="1:17" ht="24" x14ac:dyDescent="0.2">
      <c r="A938" s="16" t="s">
        <v>2</v>
      </c>
      <c r="B938" s="16" t="s">
        <v>9109</v>
      </c>
      <c r="C938" s="17" t="s">
        <v>931</v>
      </c>
      <c r="D938" s="18" t="s">
        <v>8995</v>
      </c>
      <c r="E938" s="18"/>
      <c r="F938" s="18"/>
      <c r="G938" s="18"/>
      <c r="H938" s="18"/>
      <c r="I938" s="18"/>
      <c r="J938" s="5"/>
      <c r="K938" s="19">
        <v>1925</v>
      </c>
      <c r="L938" s="7">
        <v>1925</v>
      </c>
      <c r="M938" s="5"/>
      <c r="N938" s="5"/>
      <c r="O938" s="20">
        <v>1</v>
      </c>
      <c r="P938" s="8">
        <v>1</v>
      </c>
      <c r="Q938" s="5"/>
    </row>
    <row r="939" spans="1:17" ht="24" x14ac:dyDescent="0.2">
      <c r="A939" s="16" t="s">
        <v>2</v>
      </c>
      <c r="B939" s="16" t="s">
        <v>9109</v>
      </c>
      <c r="C939" s="17" t="s">
        <v>932</v>
      </c>
      <c r="D939" s="18" t="s">
        <v>8995</v>
      </c>
      <c r="E939" s="18"/>
      <c r="F939" s="18"/>
      <c r="G939" s="18"/>
      <c r="H939" s="18"/>
      <c r="I939" s="18"/>
      <c r="J939" s="5"/>
      <c r="K939" s="21">
        <v>891</v>
      </c>
      <c r="L939" s="9">
        <v>891</v>
      </c>
      <c r="M939" s="5"/>
      <c r="N939" s="5"/>
      <c r="O939" s="20">
        <v>1</v>
      </c>
      <c r="P939" s="8">
        <v>1</v>
      </c>
      <c r="Q939" s="5"/>
    </row>
    <row r="940" spans="1:17" ht="24" x14ac:dyDescent="0.2">
      <c r="A940" s="16" t="s">
        <v>2</v>
      </c>
      <c r="B940" s="16" t="s">
        <v>9109</v>
      </c>
      <c r="C940" s="17" t="s">
        <v>933</v>
      </c>
      <c r="D940" s="18" t="s">
        <v>8995</v>
      </c>
      <c r="E940" s="18"/>
      <c r="F940" s="18"/>
      <c r="G940" s="18"/>
      <c r="H940" s="18"/>
      <c r="I940" s="18"/>
      <c r="J940" s="5"/>
      <c r="K940" s="19">
        <v>1105</v>
      </c>
      <c r="L940" s="7">
        <v>1105</v>
      </c>
      <c r="M940" s="5"/>
      <c r="N940" s="5"/>
      <c r="O940" s="20">
        <v>1</v>
      </c>
      <c r="P940" s="8">
        <v>1</v>
      </c>
      <c r="Q940" s="5"/>
    </row>
    <row r="941" spans="1:17" ht="24" x14ac:dyDescent="0.2">
      <c r="A941" s="16" t="s">
        <v>2</v>
      </c>
      <c r="B941" s="16" t="s">
        <v>9109</v>
      </c>
      <c r="C941" s="17" t="s">
        <v>934</v>
      </c>
      <c r="D941" s="18" t="s">
        <v>8995</v>
      </c>
      <c r="E941" s="18"/>
      <c r="F941" s="18"/>
      <c r="G941" s="18"/>
      <c r="H941" s="18"/>
      <c r="I941" s="18"/>
      <c r="J941" s="5"/>
      <c r="K941" s="21">
        <v>254.58</v>
      </c>
      <c r="L941" s="9">
        <v>254.58</v>
      </c>
      <c r="M941" s="5"/>
      <c r="N941" s="5"/>
      <c r="O941" s="20">
        <v>1</v>
      </c>
      <c r="P941" s="8">
        <v>1</v>
      </c>
      <c r="Q941" s="5"/>
    </row>
    <row r="942" spans="1:17" ht="24" x14ac:dyDescent="0.2">
      <c r="A942" s="16" t="s">
        <v>2</v>
      </c>
      <c r="B942" s="16" t="s">
        <v>9109</v>
      </c>
      <c r="C942" s="17" t="s">
        <v>935</v>
      </c>
      <c r="D942" s="18" t="s">
        <v>8995</v>
      </c>
      <c r="E942" s="18"/>
      <c r="F942" s="18"/>
      <c r="G942" s="18"/>
      <c r="H942" s="18"/>
      <c r="I942" s="18"/>
      <c r="J942" s="5"/>
      <c r="K942" s="21">
        <v>396.67</v>
      </c>
      <c r="L942" s="9">
        <v>396.67</v>
      </c>
      <c r="M942" s="5"/>
      <c r="N942" s="5"/>
      <c r="O942" s="20">
        <v>1</v>
      </c>
      <c r="P942" s="8">
        <v>1</v>
      </c>
      <c r="Q942" s="5"/>
    </row>
    <row r="943" spans="1:17" ht="24" x14ac:dyDescent="0.2">
      <c r="A943" s="16" t="s">
        <v>2</v>
      </c>
      <c r="B943" s="16" t="s">
        <v>9109</v>
      </c>
      <c r="C943" s="17" t="s">
        <v>936</v>
      </c>
      <c r="D943" s="18" t="s">
        <v>8995</v>
      </c>
      <c r="E943" s="18"/>
      <c r="F943" s="18"/>
      <c r="G943" s="18"/>
      <c r="H943" s="18"/>
      <c r="I943" s="18"/>
      <c r="J943" s="5"/>
      <c r="K943" s="19">
        <v>9614</v>
      </c>
      <c r="L943" s="7">
        <v>9614</v>
      </c>
      <c r="M943" s="5"/>
      <c r="N943" s="5"/>
      <c r="O943" s="20">
        <v>2</v>
      </c>
      <c r="P943" s="8">
        <v>2</v>
      </c>
      <c r="Q943" s="5"/>
    </row>
    <row r="944" spans="1:17" ht="24" x14ac:dyDescent="0.2">
      <c r="A944" s="16" t="s">
        <v>2</v>
      </c>
      <c r="B944" s="16" t="s">
        <v>9109</v>
      </c>
      <c r="C944" s="17" t="s">
        <v>937</v>
      </c>
      <c r="D944" s="18" t="s">
        <v>8995</v>
      </c>
      <c r="E944" s="18"/>
      <c r="F944" s="18"/>
      <c r="G944" s="18"/>
      <c r="H944" s="18"/>
      <c r="I944" s="18"/>
      <c r="J944" s="5"/>
      <c r="K944" s="19">
        <v>2913.33</v>
      </c>
      <c r="L944" s="9">
        <v>728.33</v>
      </c>
      <c r="M944" s="19">
        <v>2185</v>
      </c>
      <c r="N944" s="5"/>
      <c r="O944" s="20">
        <v>4</v>
      </c>
      <c r="P944" s="8">
        <v>1</v>
      </c>
      <c r="Q944" s="20">
        <v>3</v>
      </c>
    </row>
    <row r="945" spans="1:17" ht="24" x14ac:dyDescent="0.2">
      <c r="A945" s="16" t="s">
        <v>2</v>
      </c>
      <c r="B945" s="16" t="s">
        <v>9109</v>
      </c>
      <c r="C945" s="17" t="s">
        <v>938</v>
      </c>
      <c r="D945" s="18" t="str">
        <f>VLOOKUP(C945,[2]итоговая!$C$6:$H$1018,4,FALSE)</f>
        <v>Аварийный резерв</v>
      </c>
      <c r="E945" s="26">
        <f t="shared" ref="E945:E946" si="68">J945-L945</f>
        <v>7207.36</v>
      </c>
      <c r="F945" s="26">
        <f t="shared" ref="F945:F946" si="69">N945-P945</f>
        <v>1</v>
      </c>
      <c r="G945" s="26" t="s">
        <v>9000</v>
      </c>
      <c r="H945" s="26" t="str">
        <f>VLOOKUP(C945,[2]итоговая!$C$6:$H$1018,6,FALSE)</f>
        <v>Аварийный резерв</v>
      </c>
      <c r="I945" s="18"/>
      <c r="J945" s="19">
        <v>7207.36</v>
      </c>
      <c r="K945" s="5"/>
      <c r="L945" s="6"/>
      <c r="M945" s="19">
        <v>7207.36</v>
      </c>
      <c r="N945" s="20">
        <v>1</v>
      </c>
      <c r="O945" s="5"/>
      <c r="P945" s="6"/>
      <c r="Q945" s="20">
        <v>1</v>
      </c>
    </row>
    <row r="946" spans="1:17" ht="24" x14ac:dyDescent="0.2">
      <c r="A946" s="16" t="s">
        <v>2</v>
      </c>
      <c r="B946" s="16" t="s">
        <v>9109</v>
      </c>
      <c r="C946" s="17" t="s">
        <v>939</v>
      </c>
      <c r="D946" s="18" t="str">
        <f>VLOOKUP(C946,[2]итоговая!$C$6:$H$1018,4,FALSE)</f>
        <v>Аварийный резерв</v>
      </c>
      <c r="E946" s="26">
        <f t="shared" si="68"/>
        <v>13095.22</v>
      </c>
      <c r="F946" s="26">
        <f t="shared" si="69"/>
        <v>1</v>
      </c>
      <c r="G946" s="26" t="s">
        <v>9000</v>
      </c>
      <c r="H946" s="26" t="str">
        <f>VLOOKUP(C946,[2]итоговая!$C$6:$H$1018,6,FALSE)</f>
        <v>Аварийный резерв</v>
      </c>
      <c r="I946" s="18"/>
      <c r="J946" s="19">
        <v>13095.22</v>
      </c>
      <c r="K946" s="5"/>
      <c r="L946" s="6"/>
      <c r="M946" s="19">
        <v>13095.22</v>
      </c>
      <c r="N946" s="20">
        <v>1</v>
      </c>
      <c r="O946" s="5"/>
      <c r="P946" s="6"/>
      <c r="Q946" s="20">
        <v>1</v>
      </c>
    </row>
    <row r="947" spans="1:17" ht="24" x14ac:dyDescent="0.2">
      <c r="A947" s="16" t="s">
        <v>2</v>
      </c>
      <c r="B947" s="16" t="s">
        <v>9109</v>
      </c>
      <c r="C947" s="17" t="s">
        <v>940</v>
      </c>
      <c r="D947" s="18" t="s">
        <v>8995</v>
      </c>
      <c r="E947" s="18"/>
      <c r="F947" s="18"/>
      <c r="G947" s="18"/>
      <c r="H947" s="18"/>
      <c r="I947" s="18"/>
      <c r="J947" s="5"/>
      <c r="K947" s="19">
        <v>2002.92</v>
      </c>
      <c r="L947" s="7">
        <v>2002.92</v>
      </c>
      <c r="M947" s="5"/>
      <c r="N947" s="5"/>
      <c r="O947" s="20">
        <v>2</v>
      </c>
      <c r="P947" s="8">
        <v>2</v>
      </c>
      <c r="Q947" s="5"/>
    </row>
    <row r="948" spans="1:17" ht="24" x14ac:dyDescent="0.2">
      <c r="A948" s="16" t="s">
        <v>2</v>
      </c>
      <c r="B948" s="16" t="s">
        <v>9109</v>
      </c>
      <c r="C948" s="17" t="s">
        <v>941</v>
      </c>
      <c r="D948" s="18" t="str">
        <f>VLOOKUP(C948,[2]итоговая!$C$6:$H$1018,4,FALSE)</f>
        <v>Аварийный резерв</v>
      </c>
      <c r="E948" s="26">
        <f>J948-L948</f>
        <v>258.05</v>
      </c>
      <c r="F948" s="26">
        <f>N948-P948</f>
        <v>2</v>
      </c>
      <c r="G948" s="26" t="s">
        <v>9000</v>
      </c>
      <c r="H948" s="26" t="str">
        <f>VLOOKUP(C948,[2]итоговая!$C$6:$H$1018,6,FALSE)</f>
        <v>Аварийный резерв</v>
      </c>
      <c r="I948" s="18"/>
      <c r="J948" s="21">
        <v>258.05</v>
      </c>
      <c r="K948" s="5"/>
      <c r="L948" s="6"/>
      <c r="M948" s="21">
        <v>258.05</v>
      </c>
      <c r="N948" s="20">
        <v>2</v>
      </c>
      <c r="O948" s="5"/>
      <c r="P948" s="6"/>
      <c r="Q948" s="20">
        <v>2</v>
      </c>
    </row>
    <row r="949" spans="1:17" ht="24" x14ac:dyDescent="0.2">
      <c r="A949" s="16" t="s">
        <v>2</v>
      </c>
      <c r="B949" s="16" t="s">
        <v>9109</v>
      </c>
      <c r="C949" s="17" t="s">
        <v>942</v>
      </c>
      <c r="D949" s="18" t="s">
        <v>8995</v>
      </c>
      <c r="E949" s="18"/>
      <c r="F949" s="18"/>
      <c r="G949" s="18"/>
      <c r="H949" s="18"/>
      <c r="I949" s="18"/>
      <c r="J949" s="5"/>
      <c r="K949" s="19">
        <v>1282.5</v>
      </c>
      <c r="L949" s="7">
        <v>1282.5</v>
      </c>
      <c r="M949" s="5"/>
      <c r="N949" s="5"/>
      <c r="O949" s="20">
        <v>1</v>
      </c>
      <c r="P949" s="8">
        <v>1</v>
      </c>
      <c r="Q949" s="5"/>
    </row>
    <row r="950" spans="1:17" ht="24" x14ac:dyDescent="0.2">
      <c r="A950" s="16" t="s">
        <v>2</v>
      </c>
      <c r="B950" s="16" t="s">
        <v>9109</v>
      </c>
      <c r="C950" s="17" t="s">
        <v>943</v>
      </c>
      <c r="D950" s="18" t="s">
        <v>8995</v>
      </c>
      <c r="E950" s="18"/>
      <c r="F950" s="18"/>
      <c r="G950" s="18"/>
      <c r="H950" s="18"/>
      <c r="I950" s="18"/>
      <c r="J950" s="5"/>
      <c r="K950" s="21">
        <v>806.67</v>
      </c>
      <c r="L950" s="9">
        <v>403.34</v>
      </c>
      <c r="M950" s="21">
        <v>403.33</v>
      </c>
      <c r="N950" s="5"/>
      <c r="O950" s="20">
        <v>2</v>
      </c>
      <c r="P950" s="8">
        <v>1</v>
      </c>
      <c r="Q950" s="20">
        <v>1</v>
      </c>
    </row>
    <row r="951" spans="1:17" ht="24" x14ac:dyDescent="0.2">
      <c r="A951" s="16" t="s">
        <v>2</v>
      </c>
      <c r="B951" s="16" t="s">
        <v>9109</v>
      </c>
      <c r="C951" s="17" t="s">
        <v>944</v>
      </c>
      <c r="D951" s="18" t="str">
        <f>VLOOKUP(C951,[2]итоговая!$C$6:$H$1018,4,FALSE)</f>
        <v>Аварийный резерв</v>
      </c>
      <c r="E951" s="26">
        <f>J951-L951</f>
        <v>15173.39</v>
      </c>
      <c r="F951" s="26">
        <f>N951-P951</f>
        <v>8</v>
      </c>
      <c r="G951" s="26" t="s">
        <v>9000</v>
      </c>
      <c r="H951" s="26" t="str">
        <f>VLOOKUP(C951,[2]итоговая!$C$6:$H$1018,6,FALSE)</f>
        <v>Аварийный резерв</v>
      </c>
      <c r="I951" s="18"/>
      <c r="J951" s="19">
        <v>15173.39</v>
      </c>
      <c r="K951" s="5"/>
      <c r="L951" s="6"/>
      <c r="M951" s="19">
        <v>15173.39</v>
      </c>
      <c r="N951" s="20">
        <v>8</v>
      </c>
      <c r="O951" s="5"/>
      <c r="P951" s="6"/>
      <c r="Q951" s="20">
        <v>8</v>
      </c>
    </row>
    <row r="952" spans="1:17" ht="24" x14ac:dyDescent="0.2">
      <c r="A952" s="16" t="s">
        <v>2</v>
      </c>
      <c r="B952" s="16" t="s">
        <v>9109</v>
      </c>
      <c r="C952" s="17" t="s">
        <v>945</v>
      </c>
      <c r="D952" s="18" t="s">
        <v>8995</v>
      </c>
      <c r="E952" s="18"/>
      <c r="F952" s="18"/>
      <c r="G952" s="18"/>
      <c r="H952" s="18"/>
      <c r="I952" s="18"/>
      <c r="J952" s="5"/>
      <c r="K952" s="19">
        <v>2020.42</v>
      </c>
      <c r="L952" s="7">
        <v>2020.42</v>
      </c>
      <c r="M952" s="5"/>
      <c r="N952" s="5"/>
      <c r="O952" s="20">
        <v>1</v>
      </c>
      <c r="P952" s="8">
        <v>1</v>
      </c>
      <c r="Q952" s="5"/>
    </row>
    <row r="953" spans="1:17" ht="24" x14ac:dyDescent="0.2">
      <c r="A953" s="16" t="s">
        <v>2</v>
      </c>
      <c r="B953" s="16" t="s">
        <v>9109</v>
      </c>
      <c r="C953" s="17" t="s">
        <v>946</v>
      </c>
      <c r="D953" s="18" t="s">
        <v>8995</v>
      </c>
      <c r="E953" s="18"/>
      <c r="F953" s="18"/>
      <c r="G953" s="18"/>
      <c r="H953" s="18"/>
      <c r="I953" s="18"/>
      <c r="J953" s="5"/>
      <c r="K953" s="21">
        <v>336.83</v>
      </c>
      <c r="L953" s="6"/>
      <c r="M953" s="21">
        <v>336.83</v>
      </c>
      <c r="N953" s="5"/>
      <c r="O953" s="20">
        <v>2</v>
      </c>
      <c r="P953" s="6"/>
      <c r="Q953" s="20">
        <v>2</v>
      </c>
    </row>
    <row r="954" spans="1:17" ht="24" x14ac:dyDescent="0.2">
      <c r="A954" s="16" t="s">
        <v>2</v>
      </c>
      <c r="B954" s="16" t="s">
        <v>9109</v>
      </c>
      <c r="C954" s="17" t="s">
        <v>947</v>
      </c>
      <c r="D954" s="18" t="str">
        <f>VLOOKUP(C954,[2]итоговая!$C$6:$H$1018,4,FALSE)</f>
        <v>Аварийный резерв</v>
      </c>
      <c r="E954" s="26">
        <f t="shared" ref="E954:E962" si="70">J954-L954</f>
        <v>69.09</v>
      </c>
      <c r="F954" s="26">
        <f t="shared" ref="F954:F962" si="71">N954-P954</f>
        <v>4</v>
      </c>
      <c r="G954" s="26" t="s">
        <v>9000</v>
      </c>
      <c r="H954" s="26" t="str">
        <f>VLOOKUP(C954,[2]итоговая!$C$6:$H$1018,6,FALSE)</f>
        <v>Аварийный резерв</v>
      </c>
      <c r="I954" s="18"/>
      <c r="J954" s="21">
        <v>138.19</v>
      </c>
      <c r="K954" s="5"/>
      <c r="L954" s="9">
        <v>69.099999999999994</v>
      </c>
      <c r="M954" s="21">
        <v>69.09</v>
      </c>
      <c r="N954" s="20">
        <v>8</v>
      </c>
      <c r="O954" s="5"/>
      <c r="P954" s="8">
        <v>4</v>
      </c>
      <c r="Q954" s="20">
        <v>4</v>
      </c>
    </row>
    <row r="955" spans="1:17" ht="24" x14ac:dyDescent="0.2">
      <c r="A955" s="16" t="s">
        <v>2</v>
      </c>
      <c r="B955" s="16" t="s">
        <v>9109</v>
      </c>
      <c r="C955" s="17" t="s">
        <v>948</v>
      </c>
      <c r="D955" s="18" t="str">
        <f>VLOOKUP(C955,[2]итоговая!$C$6:$H$1018,4,FALSE)</f>
        <v>Аварийный резерв</v>
      </c>
      <c r="E955" s="26">
        <f t="shared" si="70"/>
        <v>345.47</v>
      </c>
      <c r="F955" s="26">
        <f t="shared" si="71"/>
        <v>20</v>
      </c>
      <c r="G955" s="26" t="s">
        <v>9000</v>
      </c>
      <c r="H955" s="26" t="str">
        <f>VLOOKUP(C955,[2]итоговая!$C$6:$H$1018,6,FALSE)</f>
        <v>Аварийный резерв</v>
      </c>
      <c r="I955" s="18"/>
      <c r="J955" s="21">
        <v>345.47</v>
      </c>
      <c r="K955" s="5"/>
      <c r="L955" s="6"/>
      <c r="M955" s="21">
        <v>345.47</v>
      </c>
      <c r="N955" s="20">
        <v>20</v>
      </c>
      <c r="O955" s="5"/>
      <c r="P955" s="6"/>
      <c r="Q955" s="20">
        <v>20</v>
      </c>
    </row>
    <row r="956" spans="1:17" ht="24" x14ac:dyDescent="0.2">
      <c r="A956" s="16" t="s">
        <v>2</v>
      </c>
      <c r="B956" s="16" t="s">
        <v>9109</v>
      </c>
      <c r="C956" s="17" t="s">
        <v>949</v>
      </c>
      <c r="D956" s="18" t="str">
        <f>VLOOKUP(C956,[2]итоговая!$C$6:$H$1018,4,FALSE)</f>
        <v>Аварийный резерв</v>
      </c>
      <c r="E956" s="26">
        <f t="shared" si="70"/>
        <v>104.81</v>
      </c>
      <c r="F956" s="26">
        <f t="shared" si="71"/>
        <v>2</v>
      </c>
      <c r="G956" s="26" t="s">
        <v>9000</v>
      </c>
      <c r="H956" s="26" t="str">
        <f>VLOOKUP(C956,[2]итоговая!$C$6:$H$1018,6,FALSE)</f>
        <v>Аварийный резерв</v>
      </c>
      <c r="I956" s="18"/>
      <c r="J956" s="21">
        <v>104.81</v>
      </c>
      <c r="K956" s="5"/>
      <c r="L956" s="6"/>
      <c r="M956" s="21">
        <v>104.81</v>
      </c>
      <c r="N956" s="20">
        <v>2</v>
      </c>
      <c r="O956" s="5"/>
      <c r="P956" s="6"/>
      <c r="Q956" s="20">
        <v>2</v>
      </c>
    </row>
    <row r="957" spans="1:17" ht="24" x14ac:dyDescent="0.2">
      <c r="A957" s="16" t="s">
        <v>2</v>
      </c>
      <c r="B957" s="16" t="s">
        <v>9109</v>
      </c>
      <c r="C957" s="17" t="s">
        <v>950</v>
      </c>
      <c r="D957" s="18" t="str">
        <f>VLOOKUP(C957,[2]итоговая!$C$6:$H$1018,4,FALSE)</f>
        <v>Аварийный резерв</v>
      </c>
      <c r="E957" s="26">
        <f t="shared" si="70"/>
        <v>145.11000000000001</v>
      </c>
      <c r="F957" s="26">
        <f t="shared" si="71"/>
        <v>7</v>
      </c>
      <c r="G957" s="26" t="s">
        <v>9000</v>
      </c>
      <c r="H957" s="26" t="str">
        <f>VLOOKUP(C957,[2]итоговая!$C$6:$H$1018,6,FALSE)</f>
        <v>Аварийный резерв</v>
      </c>
      <c r="I957" s="18"/>
      <c r="J957" s="21">
        <v>145.11000000000001</v>
      </c>
      <c r="K957" s="5"/>
      <c r="L957" s="6"/>
      <c r="M957" s="21">
        <v>145.11000000000001</v>
      </c>
      <c r="N957" s="20">
        <v>7</v>
      </c>
      <c r="O957" s="5"/>
      <c r="P957" s="6"/>
      <c r="Q957" s="20">
        <v>7</v>
      </c>
    </row>
    <row r="958" spans="1:17" ht="24" x14ac:dyDescent="0.2">
      <c r="A958" s="16" t="s">
        <v>2</v>
      </c>
      <c r="B958" s="16" t="s">
        <v>9109</v>
      </c>
      <c r="C958" s="17" t="s">
        <v>951</v>
      </c>
      <c r="D958" s="18" t="str">
        <f>VLOOKUP(C958,[2]итоговая!$C$6:$H$1018,4,FALSE)</f>
        <v>Аварийный резерв</v>
      </c>
      <c r="E958" s="26">
        <f t="shared" si="70"/>
        <v>145</v>
      </c>
      <c r="F958" s="26">
        <f t="shared" si="71"/>
        <v>3</v>
      </c>
      <c r="G958" s="26" t="s">
        <v>9000</v>
      </c>
      <c r="H958" s="26" t="str">
        <f>VLOOKUP(C958,[2]итоговая!$C$6:$H$1018,6,FALSE)</f>
        <v>Аварийный резерв</v>
      </c>
      <c r="I958" s="18"/>
      <c r="J958" s="21">
        <v>290</v>
      </c>
      <c r="K958" s="5"/>
      <c r="L958" s="9">
        <v>145</v>
      </c>
      <c r="M958" s="21">
        <v>145</v>
      </c>
      <c r="N958" s="20">
        <v>6</v>
      </c>
      <c r="O958" s="5"/>
      <c r="P958" s="8">
        <v>3</v>
      </c>
      <c r="Q958" s="20">
        <v>3</v>
      </c>
    </row>
    <row r="959" spans="1:17" ht="24" x14ac:dyDescent="0.2">
      <c r="A959" s="16" t="s">
        <v>2</v>
      </c>
      <c r="B959" s="16" t="s">
        <v>9109</v>
      </c>
      <c r="C959" s="17" t="s">
        <v>952</v>
      </c>
      <c r="D959" s="18" t="str">
        <f>VLOOKUP(C959,[2]итоговая!$C$6:$H$1018,4,FALSE)</f>
        <v>Аварийный резерв</v>
      </c>
      <c r="E959" s="26">
        <f t="shared" si="70"/>
        <v>235.19</v>
      </c>
      <c r="F959" s="26">
        <f t="shared" si="71"/>
        <v>6</v>
      </c>
      <c r="G959" s="26" t="s">
        <v>9000</v>
      </c>
      <c r="H959" s="26" t="str">
        <f>VLOOKUP(C959,[2]итоговая!$C$6:$H$1018,6,FALSE)</f>
        <v>Аварийный резерв</v>
      </c>
      <c r="I959" s="18"/>
      <c r="J959" s="21">
        <v>235.19</v>
      </c>
      <c r="K959" s="5"/>
      <c r="L959" s="6"/>
      <c r="M959" s="21">
        <v>235.19</v>
      </c>
      <c r="N959" s="20">
        <v>6</v>
      </c>
      <c r="O959" s="5"/>
      <c r="P959" s="6"/>
      <c r="Q959" s="20">
        <v>6</v>
      </c>
    </row>
    <row r="960" spans="1:17" ht="24" x14ac:dyDescent="0.2">
      <c r="A960" s="16" t="s">
        <v>2</v>
      </c>
      <c r="B960" s="16" t="s">
        <v>9109</v>
      </c>
      <c r="C960" s="17" t="s">
        <v>953</v>
      </c>
      <c r="D960" s="18" t="str">
        <f>VLOOKUP(C960,[2]итоговая!$C$6:$H$1018,4,FALSE)</f>
        <v>Аварийный резерв</v>
      </c>
      <c r="E960" s="26">
        <f t="shared" si="70"/>
        <v>1462.89</v>
      </c>
      <c r="F960" s="26">
        <f t="shared" si="71"/>
        <v>17</v>
      </c>
      <c r="G960" s="26" t="s">
        <v>9000</v>
      </c>
      <c r="H960" s="26" t="str">
        <f>VLOOKUP(C960,[2]итоговая!$C$6:$H$1018,6,FALSE)</f>
        <v>Аварийный резерв</v>
      </c>
      <c r="I960" s="18"/>
      <c r="J960" s="19">
        <v>1462.89</v>
      </c>
      <c r="K960" s="21">
        <v>420</v>
      </c>
      <c r="L960" s="6"/>
      <c r="M960" s="19">
        <v>1882.89</v>
      </c>
      <c r="N960" s="20">
        <v>17</v>
      </c>
      <c r="O960" s="20">
        <v>12</v>
      </c>
      <c r="P960" s="6"/>
      <c r="Q960" s="20">
        <v>29</v>
      </c>
    </row>
    <row r="961" spans="1:17" ht="24" x14ac:dyDescent="0.2">
      <c r="A961" s="16" t="s">
        <v>2</v>
      </c>
      <c r="B961" s="16" t="s">
        <v>9109</v>
      </c>
      <c r="C961" s="17" t="s">
        <v>954</v>
      </c>
      <c r="D961" s="18" t="str">
        <f>VLOOKUP(C961,[2]итоговая!$C$6:$H$1018,4,FALSE)</f>
        <v>Аварийный резерв</v>
      </c>
      <c r="E961" s="26">
        <f t="shared" si="70"/>
        <v>504.15</v>
      </c>
      <c r="F961" s="26">
        <f t="shared" si="71"/>
        <v>9</v>
      </c>
      <c r="G961" s="26" t="s">
        <v>9000</v>
      </c>
      <c r="H961" s="26" t="str">
        <f>VLOOKUP(C961,[2]итоговая!$C$6:$H$1018,6,FALSE)</f>
        <v>Аварийный резерв</v>
      </c>
      <c r="I961" s="18"/>
      <c r="J961" s="21">
        <v>840.25</v>
      </c>
      <c r="K961" s="5"/>
      <c r="L961" s="9">
        <v>336.1</v>
      </c>
      <c r="M961" s="21">
        <v>504.15</v>
      </c>
      <c r="N961" s="20">
        <v>15</v>
      </c>
      <c r="O961" s="5"/>
      <c r="P961" s="8">
        <v>6</v>
      </c>
      <c r="Q961" s="20">
        <v>9</v>
      </c>
    </row>
    <row r="962" spans="1:17" ht="24" x14ac:dyDescent="0.2">
      <c r="A962" s="16" t="s">
        <v>2</v>
      </c>
      <c r="B962" s="16" t="s">
        <v>9109</v>
      </c>
      <c r="C962" s="17" t="s">
        <v>955</v>
      </c>
      <c r="D962" s="18" t="str">
        <f>VLOOKUP(C962,[2]итоговая!$C$6:$H$1018,4,FALSE)</f>
        <v>Аварийный резерв</v>
      </c>
      <c r="E962" s="26">
        <f t="shared" si="70"/>
        <v>2082.59</v>
      </c>
      <c r="F962" s="26">
        <f t="shared" si="71"/>
        <v>3</v>
      </c>
      <c r="G962" s="26" t="s">
        <v>9000</v>
      </c>
      <c r="H962" s="26" t="str">
        <f>VLOOKUP(C962,[2]итоговая!$C$6:$H$1018,6,FALSE)</f>
        <v>Аварийный резерв</v>
      </c>
      <c r="I962" s="18"/>
      <c r="J962" s="19">
        <v>2082.59</v>
      </c>
      <c r="K962" s="5"/>
      <c r="L962" s="6"/>
      <c r="M962" s="19">
        <v>2082.59</v>
      </c>
      <c r="N962" s="20">
        <v>3</v>
      </c>
      <c r="O962" s="5"/>
      <c r="P962" s="6"/>
      <c r="Q962" s="20">
        <v>3</v>
      </c>
    </row>
    <row r="963" spans="1:17" ht="24" x14ac:dyDescent="0.2">
      <c r="A963" s="16" t="s">
        <v>2</v>
      </c>
      <c r="B963" s="16" t="s">
        <v>9109</v>
      </c>
      <c r="C963" s="17" t="s">
        <v>956</v>
      </c>
      <c r="D963" s="18" t="s">
        <v>8995</v>
      </c>
      <c r="E963" s="18"/>
      <c r="F963" s="18"/>
      <c r="G963" s="18"/>
      <c r="H963" s="18"/>
      <c r="I963" s="18"/>
      <c r="J963" s="5"/>
      <c r="K963" s="21">
        <v>32.5</v>
      </c>
      <c r="L963" s="9">
        <v>32.5</v>
      </c>
      <c r="M963" s="5"/>
      <c r="N963" s="5"/>
      <c r="O963" s="20">
        <v>1</v>
      </c>
      <c r="P963" s="8">
        <v>1</v>
      </c>
      <c r="Q963" s="5"/>
    </row>
    <row r="964" spans="1:17" ht="24" x14ac:dyDescent="0.2">
      <c r="A964" s="16" t="s">
        <v>2</v>
      </c>
      <c r="B964" s="16" t="s">
        <v>9109</v>
      </c>
      <c r="C964" s="17" t="s">
        <v>957</v>
      </c>
      <c r="D964" s="18" t="s">
        <v>8995</v>
      </c>
      <c r="E964" s="18"/>
      <c r="F964" s="18"/>
      <c r="G964" s="18"/>
      <c r="H964" s="18"/>
      <c r="I964" s="18"/>
      <c r="J964" s="5"/>
      <c r="K964" s="19">
        <v>1830</v>
      </c>
      <c r="L964" s="7">
        <v>1275</v>
      </c>
      <c r="M964" s="21">
        <v>555</v>
      </c>
      <c r="N964" s="5"/>
      <c r="O964" s="20">
        <v>22</v>
      </c>
      <c r="P964" s="8">
        <v>17</v>
      </c>
      <c r="Q964" s="20">
        <v>5</v>
      </c>
    </row>
    <row r="965" spans="1:17" ht="24" x14ac:dyDescent="0.2">
      <c r="A965" s="16" t="s">
        <v>2</v>
      </c>
      <c r="B965" s="16" t="s">
        <v>9109</v>
      </c>
      <c r="C965" s="17" t="s">
        <v>958</v>
      </c>
      <c r="D965" s="18" t="str">
        <f>VLOOKUP(C965,[2]итоговая!$C$6:$H$1018,4,FALSE)</f>
        <v>Аварийный резерв</v>
      </c>
      <c r="E965" s="26">
        <f>J965-L965</f>
        <v>387.08000000000004</v>
      </c>
      <c r="F965" s="26">
        <f>N965-P965</f>
        <v>9</v>
      </c>
      <c r="G965" s="26" t="s">
        <v>9000</v>
      </c>
      <c r="H965" s="26" t="str">
        <f>VLOOKUP(C965,[2]итоговая!$C$6:$H$1018,6,FALSE)</f>
        <v>Аварийный резерв</v>
      </c>
      <c r="I965" s="18"/>
      <c r="J965" s="21">
        <v>473.1</v>
      </c>
      <c r="K965" s="5"/>
      <c r="L965" s="9">
        <v>86.02</v>
      </c>
      <c r="M965" s="21">
        <v>387.08</v>
      </c>
      <c r="N965" s="20">
        <v>11</v>
      </c>
      <c r="O965" s="5"/>
      <c r="P965" s="8">
        <v>2</v>
      </c>
      <c r="Q965" s="20">
        <v>9</v>
      </c>
    </row>
    <row r="966" spans="1:17" ht="24" x14ac:dyDescent="0.2">
      <c r="A966" s="16" t="s">
        <v>2</v>
      </c>
      <c r="B966" s="16" t="s">
        <v>9109</v>
      </c>
      <c r="C966" s="17" t="s">
        <v>959</v>
      </c>
      <c r="D966" s="18" t="s">
        <v>8995</v>
      </c>
      <c r="E966" s="18"/>
      <c r="F966" s="18"/>
      <c r="G966" s="18"/>
      <c r="H966" s="18"/>
      <c r="I966" s="18"/>
      <c r="J966" s="5"/>
      <c r="K966" s="21">
        <v>28</v>
      </c>
      <c r="L966" s="9">
        <v>28</v>
      </c>
      <c r="M966" s="5"/>
      <c r="N966" s="5"/>
      <c r="O966" s="20">
        <v>2</v>
      </c>
      <c r="P966" s="8">
        <v>2</v>
      </c>
      <c r="Q966" s="5"/>
    </row>
    <row r="967" spans="1:17" ht="24" x14ac:dyDescent="0.2">
      <c r="A967" s="16" t="s">
        <v>2</v>
      </c>
      <c r="B967" s="16" t="s">
        <v>9109</v>
      </c>
      <c r="C967" s="17" t="s">
        <v>960</v>
      </c>
      <c r="D967" s="18" t="str">
        <f>VLOOKUP(C967,[2]итоговая!$C$6:$H$1018,4,FALSE)</f>
        <v>Аварийный резерв</v>
      </c>
      <c r="E967" s="26">
        <f>J967-L967</f>
        <v>329.02</v>
      </c>
      <c r="F967" s="26">
        <f>N967-P967</f>
        <v>6</v>
      </c>
      <c r="G967" s="26" t="s">
        <v>9000</v>
      </c>
      <c r="H967" s="26" t="str">
        <f>VLOOKUP(C967,[2]итоговая!$C$6:$H$1018,6,FALSE)</f>
        <v>Аварийный резерв</v>
      </c>
      <c r="I967" s="18"/>
      <c r="J967" s="21">
        <v>458.05</v>
      </c>
      <c r="K967" s="5"/>
      <c r="L967" s="9">
        <v>129.03</v>
      </c>
      <c r="M967" s="21">
        <v>329.02</v>
      </c>
      <c r="N967" s="20">
        <v>8</v>
      </c>
      <c r="O967" s="5"/>
      <c r="P967" s="8">
        <v>2</v>
      </c>
      <c r="Q967" s="20">
        <v>6</v>
      </c>
    </row>
    <row r="968" spans="1:17" ht="24" x14ac:dyDescent="0.2">
      <c r="A968" s="16" t="s">
        <v>2</v>
      </c>
      <c r="B968" s="16" t="s">
        <v>9109</v>
      </c>
      <c r="C968" s="17" t="s">
        <v>961</v>
      </c>
      <c r="D968" s="18" t="s">
        <v>8995</v>
      </c>
      <c r="E968" s="18"/>
      <c r="F968" s="18"/>
      <c r="G968" s="18"/>
      <c r="H968" s="18"/>
      <c r="I968" s="18"/>
      <c r="J968" s="21">
        <v>90.99</v>
      </c>
      <c r="K968" s="5"/>
      <c r="L968" s="9">
        <v>90.99</v>
      </c>
      <c r="M968" s="5"/>
      <c r="N968" s="20">
        <v>12</v>
      </c>
      <c r="O968" s="5"/>
      <c r="P968" s="8">
        <v>12</v>
      </c>
      <c r="Q968" s="5"/>
    </row>
    <row r="969" spans="1:17" ht="24" x14ac:dyDescent="0.2">
      <c r="A969" s="16" t="s">
        <v>2</v>
      </c>
      <c r="B969" s="16" t="s">
        <v>9109</v>
      </c>
      <c r="C969" s="17" t="s">
        <v>962</v>
      </c>
      <c r="D969" s="18" t="s">
        <v>8995</v>
      </c>
      <c r="E969" s="18"/>
      <c r="F969" s="18"/>
      <c r="G969" s="18"/>
      <c r="H969" s="18"/>
      <c r="I969" s="18"/>
      <c r="J969" s="5"/>
      <c r="K969" s="21">
        <v>40.83</v>
      </c>
      <c r="L969" s="9">
        <v>28.58</v>
      </c>
      <c r="M969" s="21">
        <v>12.25</v>
      </c>
      <c r="N969" s="5"/>
      <c r="O969" s="20">
        <v>10</v>
      </c>
      <c r="P969" s="8">
        <v>7</v>
      </c>
      <c r="Q969" s="20">
        <v>3</v>
      </c>
    </row>
    <row r="970" spans="1:17" ht="24" x14ac:dyDescent="0.2">
      <c r="A970" s="16" t="s">
        <v>2</v>
      </c>
      <c r="B970" s="16" t="s">
        <v>9109</v>
      </c>
      <c r="C970" s="17" t="s">
        <v>963</v>
      </c>
      <c r="D970" s="18" t="str">
        <f>VLOOKUP(C970,[2]итоговая!$C$6:$H$1018,4,FALSE)</f>
        <v>Аварийный резерв</v>
      </c>
      <c r="E970" s="26">
        <f>J970-L970</f>
        <v>866.67</v>
      </c>
      <c r="F970" s="26">
        <f>N970-P970</f>
        <v>26</v>
      </c>
      <c r="G970" s="26" t="s">
        <v>9000</v>
      </c>
      <c r="H970" s="26" t="str">
        <f>VLOOKUP(C970,[2]итоговая!$C$6:$H$1018,6,FALSE)</f>
        <v>Аварийный резерв</v>
      </c>
      <c r="I970" s="18"/>
      <c r="J970" s="19">
        <v>1000</v>
      </c>
      <c r="K970" s="5"/>
      <c r="L970" s="9">
        <v>133.33000000000001</v>
      </c>
      <c r="M970" s="21">
        <v>866.67</v>
      </c>
      <c r="N970" s="20">
        <v>30</v>
      </c>
      <c r="O970" s="5"/>
      <c r="P970" s="8">
        <v>4</v>
      </c>
      <c r="Q970" s="20">
        <v>26</v>
      </c>
    </row>
    <row r="971" spans="1:17" ht="24" x14ac:dyDescent="0.2">
      <c r="A971" s="16" t="s">
        <v>2</v>
      </c>
      <c r="B971" s="16" t="s">
        <v>9109</v>
      </c>
      <c r="C971" s="17" t="s">
        <v>964</v>
      </c>
      <c r="D971" s="18" t="s">
        <v>8995</v>
      </c>
      <c r="E971" s="18"/>
      <c r="F971" s="18"/>
      <c r="G971" s="18"/>
      <c r="H971" s="18"/>
      <c r="I971" s="18"/>
      <c r="J971" s="19">
        <v>6900</v>
      </c>
      <c r="K971" s="19">
        <v>16298.67</v>
      </c>
      <c r="L971" s="7">
        <v>23198.67</v>
      </c>
      <c r="M971" s="5"/>
      <c r="N971" s="20">
        <v>32</v>
      </c>
      <c r="O971" s="20">
        <v>64</v>
      </c>
      <c r="P971" s="8">
        <v>96</v>
      </c>
      <c r="Q971" s="5"/>
    </row>
    <row r="972" spans="1:17" ht="24" x14ac:dyDescent="0.2">
      <c r="A972" s="16" t="s">
        <v>2</v>
      </c>
      <c r="B972" s="16" t="s">
        <v>9109</v>
      </c>
      <c r="C972" s="17" t="s">
        <v>965</v>
      </c>
      <c r="D972" s="18" t="str">
        <f>VLOOKUP(C972,[2]итоговая!$C$6:$H$1018,4,FALSE)</f>
        <v>Аварийный резерв</v>
      </c>
      <c r="E972" s="26">
        <f>J972-L972</f>
        <v>41.29</v>
      </c>
      <c r="F972" s="26">
        <f>N972-P972</f>
        <v>2</v>
      </c>
      <c r="G972" s="26" t="s">
        <v>9000</v>
      </c>
      <c r="H972" s="26" t="str">
        <f>VLOOKUP(C972,[2]итоговая!$C$6:$H$1018,6,FALSE)</f>
        <v>Аварийный резерв</v>
      </c>
      <c r="I972" s="18"/>
      <c r="J972" s="21">
        <v>41.29</v>
      </c>
      <c r="K972" s="5"/>
      <c r="L972" s="6"/>
      <c r="M972" s="21">
        <v>41.29</v>
      </c>
      <c r="N972" s="20">
        <v>2</v>
      </c>
      <c r="O972" s="5"/>
      <c r="P972" s="6"/>
      <c r="Q972" s="20">
        <v>2</v>
      </c>
    </row>
    <row r="973" spans="1:17" ht="24" x14ac:dyDescent="0.2">
      <c r="A973" s="16" t="s">
        <v>2</v>
      </c>
      <c r="B973" s="16" t="s">
        <v>9109</v>
      </c>
      <c r="C973" s="17" t="s">
        <v>966</v>
      </c>
      <c r="D973" s="18" t="s">
        <v>8995</v>
      </c>
      <c r="E973" s="18"/>
      <c r="F973" s="18"/>
      <c r="G973" s="18"/>
      <c r="H973" s="18"/>
      <c r="I973" s="18"/>
      <c r="J973" s="5"/>
      <c r="K973" s="21">
        <v>186.67</v>
      </c>
      <c r="L973" s="9">
        <v>186.67</v>
      </c>
      <c r="M973" s="5"/>
      <c r="N973" s="5"/>
      <c r="O973" s="20">
        <v>8</v>
      </c>
      <c r="P973" s="8">
        <v>8</v>
      </c>
      <c r="Q973" s="5"/>
    </row>
    <row r="974" spans="1:17" ht="24" x14ac:dyDescent="0.2">
      <c r="A974" s="16" t="s">
        <v>2</v>
      </c>
      <c r="B974" s="16" t="s">
        <v>9109</v>
      </c>
      <c r="C974" s="17" t="s">
        <v>967</v>
      </c>
      <c r="D974" s="18" t="s">
        <v>8995</v>
      </c>
      <c r="E974" s="18"/>
      <c r="F974" s="18"/>
      <c r="G974" s="18"/>
      <c r="H974" s="18"/>
      <c r="I974" s="18"/>
      <c r="J974" s="5"/>
      <c r="K974" s="21">
        <v>16.670000000000002</v>
      </c>
      <c r="L974" s="9">
        <v>16.670000000000002</v>
      </c>
      <c r="M974" s="5"/>
      <c r="N974" s="5"/>
      <c r="O974" s="20">
        <v>1</v>
      </c>
      <c r="P974" s="8">
        <v>1</v>
      </c>
      <c r="Q974" s="5"/>
    </row>
    <row r="975" spans="1:17" ht="24" x14ac:dyDescent="0.2">
      <c r="A975" s="16" t="s">
        <v>2</v>
      </c>
      <c r="B975" s="16" t="s">
        <v>9109</v>
      </c>
      <c r="C975" s="17" t="s">
        <v>968</v>
      </c>
      <c r="D975" s="18" t="str">
        <f>VLOOKUP(C975,[2]итоговая!$C$6:$H$1018,4,FALSE)</f>
        <v>Аварийный резерв</v>
      </c>
      <c r="E975" s="26">
        <f t="shared" ref="E975:E976" si="72">J975-L975</f>
        <v>1388.95</v>
      </c>
      <c r="F975" s="26">
        <f t="shared" ref="F975:F976" si="73">N975-P975</f>
        <v>7</v>
      </c>
      <c r="G975" s="26" t="s">
        <v>9000</v>
      </c>
      <c r="H975" s="26" t="str">
        <f>VLOOKUP(C975,[2]итоговая!$C$6:$H$1018,6,FALSE)</f>
        <v>Аварийный резерв</v>
      </c>
      <c r="I975" s="18"/>
      <c r="J975" s="19">
        <v>1388.95</v>
      </c>
      <c r="K975" s="5"/>
      <c r="L975" s="6"/>
      <c r="M975" s="19">
        <v>1388.95</v>
      </c>
      <c r="N975" s="20">
        <v>7</v>
      </c>
      <c r="O975" s="5"/>
      <c r="P975" s="6"/>
      <c r="Q975" s="20">
        <v>7</v>
      </c>
    </row>
    <row r="976" spans="1:17" ht="24" x14ac:dyDescent="0.2">
      <c r="A976" s="16" t="s">
        <v>2</v>
      </c>
      <c r="B976" s="16" t="s">
        <v>9109</v>
      </c>
      <c r="C976" s="17" t="s">
        <v>969</v>
      </c>
      <c r="D976" s="18" t="str">
        <f>VLOOKUP(C976,[2]итоговая!$C$6:$H$1018,4,FALSE)</f>
        <v>Аварийный резерв</v>
      </c>
      <c r="E976" s="26">
        <f t="shared" si="72"/>
        <v>3240.75</v>
      </c>
      <c r="F976" s="26">
        <f t="shared" si="73"/>
        <v>105</v>
      </c>
      <c r="G976" s="26" t="s">
        <v>9000</v>
      </c>
      <c r="H976" s="26" t="str">
        <f>VLOOKUP(C976,[2]итоговая!$C$6:$H$1018,6,FALSE)</f>
        <v>Аварийный резерв</v>
      </c>
      <c r="I976" s="18"/>
      <c r="J976" s="19">
        <v>3271.61</v>
      </c>
      <c r="K976" s="5"/>
      <c r="L976" s="9">
        <v>30.86</v>
      </c>
      <c r="M976" s="19">
        <v>3240.75</v>
      </c>
      <c r="N976" s="20">
        <v>106</v>
      </c>
      <c r="O976" s="5"/>
      <c r="P976" s="8">
        <v>1</v>
      </c>
      <c r="Q976" s="20">
        <v>105</v>
      </c>
    </row>
    <row r="977" spans="1:17" ht="24" x14ac:dyDescent="0.2">
      <c r="A977" s="16" t="s">
        <v>2</v>
      </c>
      <c r="B977" s="16" t="s">
        <v>9109</v>
      </c>
      <c r="C977" s="17" t="s">
        <v>970</v>
      </c>
      <c r="D977" s="18" t="s">
        <v>8995</v>
      </c>
      <c r="E977" s="18"/>
      <c r="F977" s="18"/>
      <c r="G977" s="18"/>
      <c r="H977" s="18"/>
      <c r="I977" s="18"/>
      <c r="J977" s="21">
        <v>22.36</v>
      </c>
      <c r="K977" s="5"/>
      <c r="L977" s="9">
        <v>22.36</v>
      </c>
      <c r="M977" s="5"/>
      <c r="N977" s="20">
        <v>1</v>
      </c>
      <c r="O977" s="5"/>
      <c r="P977" s="8">
        <v>1</v>
      </c>
      <c r="Q977" s="5"/>
    </row>
    <row r="978" spans="1:17" ht="24" x14ac:dyDescent="0.2">
      <c r="A978" s="16" t="s">
        <v>2</v>
      </c>
      <c r="B978" s="16" t="s">
        <v>9109</v>
      </c>
      <c r="C978" s="17" t="s">
        <v>971</v>
      </c>
      <c r="D978" s="18" t="s">
        <v>8995</v>
      </c>
      <c r="E978" s="18"/>
      <c r="F978" s="18"/>
      <c r="G978" s="18"/>
      <c r="H978" s="18"/>
      <c r="I978" s="18"/>
      <c r="J978" s="5"/>
      <c r="K978" s="21">
        <v>74.400000000000006</v>
      </c>
      <c r="L978" s="6"/>
      <c r="M978" s="21">
        <v>74.400000000000006</v>
      </c>
      <c r="N978" s="5"/>
      <c r="O978" s="20">
        <v>8</v>
      </c>
      <c r="P978" s="6"/>
      <c r="Q978" s="20">
        <v>8</v>
      </c>
    </row>
    <row r="979" spans="1:17" ht="24" x14ac:dyDescent="0.2">
      <c r="A979" s="16" t="s">
        <v>2</v>
      </c>
      <c r="B979" s="16" t="s">
        <v>9109</v>
      </c>
      <c r="C979" s="17" t="s">
        <v>972</v>
      </c>
      <c r="D979" s="18" t="str">
        <f>VLOOKUP(C979,[2]итоговая!$C$6:$H$1018,4,FALSE)</f>
        <v>Аварийный резерв</v>
      </c>
      <c r="E979" s="26">
        <f>J979-L979</f>
        <v>423.85</v>
      </c>
      <c r="F979" s="26">
        <f>N979-P979</f>
        <v>16</v>
      </c>
      <c r="G979" s="26" t="s">
        <v>9000</v>
      </c>
      <c r="H979" s="26" t="str">
        <f>VLOOKUP(C979,[2]итоговая!$C$6:$H$1018,6,FALSE)</f>
        <v>Аварийный резерв</v>
      </c>
      <c r="I979" s="18"/>
      <c r="J979" s="21">
        <v>423.85</v>
      </c>
      <c r="K979" s="5"/>
      <c r="L979" s="6"/>
      <c r="M979" s="21">
        <v>423.85</v>
      </c>
      <c r="N979" s="20">
        <v>16</v>
      </c>
      <c r="O979" s="5"/>
      <c r="P979" s="6"/>
      <c r="Q979" s="20">
        <v>16</v>
      </c>
    </row>
    <row r="980" spans="1:17" ht="24" x14ac:dyDescent="0.2">
      <c r="A980" s="16" t="s">
        <v>2</v>
      </c>
      <c r="B980" s="16" t="s">
        <v>9109</v>
      </c>
      <c r="C980" s="17" t="s">
        <v>973</v>
      </c>
      <c r="D980" s="18" t="s">
        <v>8995</v>
      </c>
      <c r="E980" s="18"/>
      <c r="F980" s="18"/>
      <c r="G980" s="18"/>
      <c r="H980" s="18"/>
      <c r="I980" s="18"/>
      <c r="J980" s="5"/>
      <c r="K980" s="19">
        <v>4050</v>
      </c>
      <c r="L980" s="6"/>
      <c r="M980" s="19">
        <v>4050</v>
      </c>
      <c r="N980" s="5"/>
      <c r="O980" s="20">
        <v>3</v>
      </c>
      <c r="P980" s="6"/>
      <c r="Q980" s="20">
        <v>3</v>
      </c>
    </row>
    <row r="981" spans="1:17" ht="24" x14ac:dyDescent="0.2">
      <c r="A981" s="16" t="s">
        <v>2</v>
      </c>
      <c r="B981" s="16" t="s">
        <v>9109</v>
      </c>
      <c r="C981" s="17" t="s">
        <v>974</v>
      </c>
      <c r="D981" s="18" t="str">
        <f>VLOOKUP(C981,[2]итоговая!$C$6:$H$1018,4,FALSE)</f>
        <v>Аварийный резерв</v>
      </c>
      <c r="E981" s="26">
        <f t="shared" ref="E981:E983" si="74">J981-L981</f>
        <v>10683.31</v>
      </c>
      <c r="F981" s="26">
        <f t="shared" ref="F981:F983" si="75">N981-P981</f>
        <v>3</v>
      </c>
      <c r="G981" s="26" t="s">
        <v>9000</v>
      </c>
      <c r="H981" s="26" t="str">
        <f>VLOOKUP(C981,[2]итоговая!$C$6:$H$1018,6,FALSE)</f>
        <v>Аварийный резерв</v>
      </c>
      <c r="I981" s="18"/>
      <c r="J981" s="19">
        <v>14244.41</v>
      </c>
      <c r="K981" s="5"/>
      <c r="L981" s="7">
        <v>3561.1</v>
      </c>
      <c r="M981" s="19">
        <v>10683.31</v>
      </c>
      <c r="N981" s="20">
        <v>4</v>
      </c>
      <c r="O981" s="5"/>
      <c r="P981" s="8">
        <v>1</v>
      </c>
      <c r="Q981" s="20">
        <v>3</v>
      </c>
    </row>
    <row r="982" spans="1:17" ht="24" x14ac:dyDescent="0.2">
      <c r="A982" s="16" t="s">
        <v>2</v>
      </c>
      <c r="B982" s="16" t="s">
        <v>9109</v>
      </c>
      <c r="C982" s="17" t="s">
        <v>975</v>
      </c>
      <c r="D982" s="18" t="str">
        <f>VLOOKUP(C982,[2]итоговая!$C$6:$H$1018,4,FALSE)</f>
        <v>Аварийный резерв</v>
      </c>
      <c r="E982" s="26">
        <f t="shared" si="74"/>
        <v>11097.33</v>
      </c>
      <c r="F982" s="26">
        <f t="shared" si="75"/>
        <v>2</v>
      </c>
      <c r="G982" s="26" t="s">
        <v>9000</v>
      </c>
      <c r="H982" s="26" t="str">
        <f>VLOOKUP(C982,[2]итоговая!$C$6:$H$1018,6,FALSE)</f>
        <v>Аварийный резерв</v>
      </c>
      <c r="I982" s="18"/>
      <c r="J982" s="19">
        <v>16646</v>
      </c>
      <c r="K982" s="19">
        <v>4950</v>
      </c>
      <c r="L982" s="7">
        <v>5548.67</v>
      </c>
      <c r="M982" s="19">
        <v>16047.33</v>
      </c>
      <c r="N982" s="20">
        <v>3</v>
      </c>
      <c r="O982" s="20">
        <v>3</v>
      </c>
      <c r="P982" s="8">
        <v>1</v>
      </c>
      <c r="Q982" s="20">
        <v>5</v>
      </c>
    </row>
    <row r="983" spans="1:17" ht="24" x14ac:dyDescent="0.2">
      <c r="A983" s="16" t="s">
        <v>2</v>
      </c>
      <c r="B983" s="16" t="s">
        <v>9109</v>
      </c>
      <c r="C983" s="17" t="s">
        <v>976</v>
      </c>
      <c r="D983" s="18" t="str">
        <f>VLOOKUP(C983,[2]итоговая!$C$6:$H$1018,4,FALSE)</f>
        <v>Аварийный резерв</v>
      </c>
      <c r="E983" s="26">
        <f t="shared" si="74"/>
        <v>6862.22</v>
      </c>
      <c r="F983" s="26">
        <f t="shared" si="75"/>
        <v>1</v>
      </c>
      <c r="G983" s="26" t="s">
        <v>9000</v>
      </c>
      <c r="H983" s="26" t="str">
        <f>VLOOKUP(C983,[2]итоговая!$C$6:$H$1018,6,FALSE)</f>
        <v>Аварийный резерв</v>
      </c>
      <c r="I983" s="18"/>
      <c r="J983" s="19">
        <v>6862.22</v>
      </c>
      <c r="K983" s="5"/>
      <c r="L983" s="6"/>
      <c r="M983" s="19">
        <v>6862.22</v>
      </c>
      <c r="N983" s="20">
        <v>1</v>
      </c>
      <c r="O983" s="5"/>
      <c r="P983" s="6"/>
      <c r="Q983" s="20">
        <v>1</v>
      </c>
    </row>
    <row r="984" spans="1:17" ht="24" x14ac:dyDescent="0.2">
      <c r="A984" s="16" t="s">
        <v>2</v>
      </c>
      <c r="B984" s="16" t="s">
        <v>9109</v>
      </c>
      <c r="C984" s="17" t="s">
        <v>977</v>
      </c>
      <c r="D984" s="18" t="s">
        <v>8995</v>
      </c>
      <c r="E984" s="18"/>
      <c r="F984" s="18"/>
      <c r="G984" s="18"/>
      <c r="H984" s="18"/>
      <c r="I984" s="18"/>
      <c r="J984" s="5"/>
      <c r="K984" s="21">
        <v>410</v>
      </c>
      <c r="L984" s="9">
        <v>410</v>
      </c>
      <c r="M984" s="5"/>
      <c r="N984" s="5"/>
      <c r="O984" s="20">
        <v>1</v>
      </c>
      <c r="P984" s="8">
        <v>1</v>
      </c>
      <c r="Q984" s="5"/>
    </row>
    <row r="985" spans="1:17" ht="24" x14ac:dyDescent="0.2">
      <c r="A985" s="16" t="s">
        <v>2</v>
      </c>
      <c r="B985" s="16" t="s">
        <v>9109</v>
      </c>
      <c r="C985" s="17" t="s">
        <v>978</v>
      </c>
      <c r="D985" s="18" t="s">
        <v>8995</v>
      </c>
      <c r="E985" s="18"/>
      <c r="F985" s="18"/>
      <c r="G985" s="18"/>
      <c r="H985" s="18"/>
      <c r="I985" s="18"/>
      <c r="J985" s="5"/>
      <c r="K985" s="19">
        <v>1010</v>
      </c>
      <c r="L985" s="6"/>
      <c r="M985" s="19">
        <v>1010</v>
      </c>
      <c r="N985" s="5"/>
      <c r="O985" s="20">
        <v>6</v>
      </c>
      <c r="P985" s="6"/>
      <c r="Q985" s="20">
        <v>6</v>
      </c>
    </row>
    <row r="986" spans="1:17" ht="24" x14ac:dyDescent="0.2">
      <c r="A986" s="16" t="s">
        <v>2</v>
      </c>
      <c r="B986" s="16" t="s">
        <v>9109</v>
      </c>
      <c r="C986" s="17" t="s">
        <v>979</v>
      </c>
      <c r="D986" s="18" t="s">
        <v>8995</v>
      </c>
      <c r="E986" s="18"/>
      <c r="F986" s="18"/>
      <c r="G986" s="18"/>
      <c r="H986" s="18"/>
      <c r="I986" s="18"/>
      <c r="J986" s="19">
        <v>1892.37</v>
      </c>
      <c r="K986" s="5"/>
      <c r="L986" s="7">
        <v>1892.37</v>
      </c>
      <c r="M986" s="5"/>
      <c r="N986" s="20">
        <v>1</v>
      </c>
      <c r="O986" s="5"/>
      <c r="P986" s="8">
        <v>1</v>
      </c>
      <c r="Q986" s="5"/>
    </row>
    <row r="987" spans="1:17" ht="24" x14ac:dyDescent="0.2">
      <c r="A987" s="16" t="s">
        <v>2</v>
      </c>
      <c r="B987" s="16" t="s">
        <v>9109</v>
      </c>
      <c r="C987" s="17" t="s">
        <v>980</v>
      </c>
      <c r="D987" s="18" t="s">
        <v>8995</v>
      </c>
      <c r="E987" s="18"/>
      <c r="F987" s="18"/>
      <c r="G987" s="18"/>
      <c r="H987" s="18"/>
      <c r="I987" s="18"/>
      <c r="J987" s="5"/>
      <c r="K987" s="21">
        <v>528.33000000000004</v>
      </c>
      <c r="L987" s="6"/>
      <c r="M987" s="21">
        <v>528.33000000000004</v>
      </c>
      <c r="N987" s="5"/>
      <c r="O987" s="20">
        <v>2</v>
      </c>
      <c r="P987" s="6"/>
      <c r="Q987" s="20">
        <v>2</v>
      </c>
    </row>
    <row r="988" spans="1:17" ht="24" x14ac:dyDescent="0.2">
      <c r="A988" s="16" t="s">
        <v>2</v>
      </c>
      <c r="B988" s="16" t="s">
        <v>9109</v>
      </c>
      <c r="C988" s="17" t="s">
        <v>981</v>
      </c>
      <c r="D988" s="18" t="str">
        <f>VLOOKUP(C988,[2]итоговая!$C$6:$H$1018,4,FALSE)</f>
        <v>Аварийный резерв</v>
      </c>
      <c r="E988" s="26">
        <f t="shared" ref="E988:E998" si="76">J988-L988</f>
        <v>240.84</v>
      </c>
      <c r="F988" s="26">
        <f t="shared" ref="F988:F998" si="77">N988-P988</f>
        <v>7</v>
      </c>
      <c r="G988" s="26" t="s">
        <v>9000</v>
      </c>
      <c r="H988" s="26" t="str">
        <f>VLOOKUP(C988,[2]итоговая!$C$6:$H$1018,6,FALSE)</f>
        <v>Аварийный резерв</v>
      </c>
      <c r="I988" s="18"/>
      <c r="J988" s="21">
        <v>240.84</v>
      </c>
      <c r="K988" s="5"/>
      <c r="L988" s="6"/>
      <c r="M988" s="21">
        <v>240.84</v>
      </c>
      <c r="N988" s="20">
        <v>7</v>
      </c>
      <c r="O988" s="5"/>
      <c r="P988" s="6"/>
      <c r="Q988" s="20">
        <v>7</v>
      </c>
    </row>
    <row r="989" spans="1:17" ht="24" x14ac:dyDescent="0.2">
      <c r="A989" s="16" t="s">
        <v>2</v>
      </c>
      <c r="B989" s="16" t="s">
        <v>9109</v>
      </c>
      <c r="C989" s="17" t="s">
        <v>982</v>
      </c>
      <c r="D989" s="18" t="str">
        <f>VLOOKUP(C989,[2]итоговая!$C$6:$H$1018,4,FALSE)</f>
        <v>Аварийный резерв</v>
      </c>
      <c r="E989" s="26">
        <f t="shared" si="76"/>
        <v>736.66000000000008</v>
      </c>
      <c r="F989" s="26">
        <f t="shared" si="77"/>
        <v>10</v>
      </c>
      <c r="G989" s="26" t="s">
        <v>9000</v>
      </c>
      <c r="H989" s="26" t="str">
        <f>VLOOKUP(C989,[2]итоговая!$C$6:$H$1018,6,FALSE)</f>
        <v>Аварийный резерв</v>
      </c>
      <c r="I989" s="18"/>
      <c r="J989" s="19">
        <v>1105</v>
      </c>
      <c r="K989" s="5"/>
      <c r="L989" s="9">
        <v>368.34</v>
      </c>
      <c r="M989" s="21">
        <v>736.66</v>
      </c>
      <c r="N989" s="20">
        <v>15</v>
      </c>
      <c r="O989" s="5"/>
      <c r="P989" s="8">
        <v>5</v>
      </c>
      <c r="Q989" s="20">
        <v>10</v>
      </c>
    </row>
    <row r="990" spans="1:17" ht="24" x14ac:dyDescent="0.2">
      <c r="A990" s="16" t="s">
        <v>2</v>
      </c>
      <c r="B990" s="16" t="s">
        <v>9109</v>
      </c>
      <c r="C990" s="17" t="s">
        <v>983</v>
      </c>
      <c r="D990" s="18" t="str">
        <f>VLOOKUP(C990,[2]итоговая!$C$6:$H$1018,4,FALSE)</f>
        <v>Аварийный резерв</v>
      </c>
      <c r="E990" s="26">
        <f t="shared" si="76"/>
        <v>322.57</v>
      </c>
      <c r="F990" s="26">
        <f t="shared" si="77"/>
        <v>75</v>
      </c>
      <c r="G990" s="26" t="s">
        <v>9000</v>
      </c>
      <c r="H990" s="26" t="str">
        <f>VLOOKUP(C990,[2]итоговая!$C$6:$H$1018,6,FALSE)</f>
        <v>Аварийный резерв</v>
      </c>
      <c r="I990" s="18"/>
      <c r="J990" s="21">
        <v>331.17</v>
      </c>
      <c r="K990" s="5"/>
      <c r="L990" s="9">
        <v>8.6</v>
      </c>
      <c r="M990" s="21">
        <v>322.57</v>
      </c>
      <c r="N990" s="20">
        <v>77</v>
      </c>
      <c r="O990" s="5"/>
      <c r="P990" s="8">
        <v>2</v>
      </c>
      <c r="Q990" s="20">
        <v>75</v>
      </c>
    </row>
    <row r="991" spans="1:17" ht="24" x14ac:dyDescent="0.2">
      <c r="A991" s="16" t="s">
        <v>2</v>
      </c>
      <c r="B991" s="16" t="s">
        <v>9109</v>
      </c>
      <c r="C991" s="17" t="s">
        <v>984</v>
      </c>
      <c r="D991" s="18" t="str">
        <f>VLOOKUP(C991,[2]итоговая!$C$6:$H$1018,4,FALSE)</f>
        <v>Аварийный резерв</v>
      </c>
      <c r="E991" s="26">
        <f t="shared" si="76"/>
        <v>1517.9599999999998</v>
      </c>
      <c r="F991" s="26">
        <f t="shared" si="77"/>
        <v>7</v>
      </c>
      <c r="G991" s="26" t="s">
        <v>9000</v>
      </c>
      <c r="H991" s="26" t="str">
        <f>VLOOKUP(C991,[2]итоговая!$C$6:$H$1018,6,FALSE)</f>
        <v>Аварийный резерв</v>
      </c>
      <c r="I991" s="18"/>
      <c r="J991" s="19">
        <v>1623.86</v>
      </c>
      <c r="K991" s="5"/>
      <c r="L991" s="9">
        <v>105.9</v>
      </c>
      <c r="M991" s="19">
        <v>1517.96</v>
      </c>
      <c r="N991" s="20">
        <v>8</v>
      </c>
      <c r="O991" s="5"/>
      <c r="P991" s="8">
        <v>1</v>
      </c>
      <c r="Q991" s="20">
        <v>7</v>
      </c>
    </row>
    <row r="992" spans="1:17" ht="24" x14ac:dyDescent="0.2">
      <c r="A992" s="16" t="s">
        <v>2</v>
      </c>
      <c r="B992" s="16" t="s">
        <v>9109</v>
      </c>
      <c r="C992" s="17" t="s">
        <v>985</v>
      </c>
      <c r="D992" s="18" t="str">
        <f>VLOOKUP(C992,[2]итоговая!$C$6:$H$1018,4,FALSE)</f>
        <v>Аварийный резерв</v>
      </c>
      <c r="E992" s="26">
        <f t="shared" si="76"/>
        <v>333.22</v>
      </c>
      <c r="F992" s="26">
        <f t="shared" si="77"/>
        <v>18</v>
      </c>
      <c r="G992" s="26" t="s">
        <v>9000</v>
      </c>
      <c r="H992" s="26" t="str">
        <f>VLOOKUP(C992,[2]итоговая!$C$6:$H$1018,6,FALSE)</f>
        <v>Аварийный резерв</v>
      </c>
      <c r="I992" s="18"/>
      <c r="J992" s="21">
        <v>370.24</v>
      </c>
      <c r="K992" s="5"/>
      <c r="L992" s="9">
        <v>37.020000000000003</v>
      </c>
      <c r="M992" s="21">
        <v>333.22</v>
      </c>
      <c r="N992" s="20">
        <v>20</v>
      </c>
      <c r="O992" s="5"/>
      <c r="P992" s="8">
        <v>2</v>
      </c>
      <c r="Q992" s="20">
        <v>18</v>
      </c>
    </row>
    <row r="993" spans="1:17" ht="24" x14ac:dyDescent="0.2">
      <c r="A993" s="16" t="s">
        <v>2</v>
      </c>
      <c r="B993" s="16" t="s">
        <v>9109</v>
      </c>
      <c r="C993" s="17" t="s">
        <v>986</v>
      </c>
      <c r="D993" s="18" t="str">
        <f>VLOOKUP(C993,[2]итоговая!$C$6:$H$1018,4,FALSE)</f>
        <v>Аварийный резерв</v>
      </c>
      <c r="E993" s="26">
        <f t="shared" si="76"/>
        <v>559.97</v>
      </c>
      <c r="F993" s="26">
        <f t="shared" si="77"/>
        <v>31</v>
      </c>
      <c r="G993" s="26" t="s">
        <v>9000</v>
      </c>
      <c r="H993" s="26" t="str">
        <f>VLOOKUP(C993,[2]итоговая!$C$6:$H$1018,6,FALSE)</f>
        <v>Аварийный резерв</v>
      </c>
      <c r="I993" s="18"/>
      <c r="J993" s="21">
        <v>614.16</v>
      </c>
      <c r="K993" s="5"/>
      <c r="L993" s="9">
        <v>54.19</v>
      </c>
      <c r="M993" s="21">
        <v>559.97</v>
      </c>
      <c r="N993" s="20">
        <v>34</v>
      </c>
      <c r="O993" s="5"/>
      <c r="P993" s="8">
        <v>3</v>
      </c>
      <c r="Q993" s="20">
        <v>31</v>
      </c>
    </row>
    <row r="994" spans="1:17" ht="24" x14ac:dyDescent="0.2">
      <c r="A994" s="16" t="s">
        <v>2</v>
      </c>
      <c r="B994" s="16" t="s">
        <v>9109</v>
      </c>
      <c r="C994" s="17" t="s">
        <v>987</v>
      </c>
      <c r="D994" s="18" t="str">
        <f>VLOOKUP(C994,[2]итоговая!$C$6:$H$1018,4,FALSE)</f>
        <v>Аварийный резерв</v>
      </c>
      <c r="E994" s="26">
        <f t="shared" si="76"/>
        <v>244.08</v>
      </c>
      <c r="F994" s="26">
        <f t="shared" si="77"/>
        <v>43</v>
      </c>
      <c r="G994" s="26" t="s">
        <v>9000</v>
      </c>
      <c r="H994" s="26" t="str">
        <f>VLOOKUP(C994,[2]итоговая!$C$6:$H$1018,6,FALSE)</f>
        <v>Аварийный резерв</v>
      </c>
      <c r="I994" s="18"/>
      <c r="J994" s="21">
        <v>441.86</v>
      </c>
      <c r="K994" s="5"/>
      <c r="L994" s="9">
        <v>197.78</v>
      </c>
      <c r="M994" s="21">
        <v>244.08</v>
      </c>
      <c r="N994" s="20">
        <v>88</v>
      </c>
      <c r="O994" s="5"/>
      <c r="P994" s="8">
        <v>45</v>
      </c>
      <c r="Q994" s="20">
        <v>43</v>
      </c>
    </row>
    <row r="995" spans="1:17" ht="24" x14ac:dyDescent="0.2">
      <c r="A995" s="16" t="s">
        <v>2</v>
      </c>
      <c r="B995" s="16" t="s">
        <v>9109</v>
      </c>
      <c r="C995" s="17" t="s">
        <v>988</v>
      </c>
      <c r="D995" s="18" t="s">
        <v>8995</v>
      </c>
      <c r="E995" s="26">
        <f t="shared" si="76"/>
        <v>-120</v>
      </c>
      <c r="F995" s="26">
        <f t="shared" si="77"/>
        <v>-24</v>
      </c>
      <c r="G995" s="26"/>
      <c r="H995" s="26"/>
      <c r="I995" s="18"/>
      <c r="J995" s="21">
        <v>62.59</v>
      </c>
      <c r="K995" s="21">
        <v>300</v>
      </c>
      <c r="L995" s="9">
        <v>182.59</v>
      </c>
      <c r="M995" s="21">
        <v>180</v>
      </c>
      <c r="N995" s="20">
        <v>2</v>
      </c>
      <c r="O995" s="20">
        <v>60</v>
      </c>
      <c r="P995" s="8">
        <v>26</v>
      </c>
      <c r="Q995" s="20">
        <v>36</v>
      </c>
    </row>
    <row r="996" spans="1:17" ht="24" x14ac:dyDescent="0.2">
      <c r="A996" s="16" t="s">
        <v>2</v>
      </c>
      <c r="B996" s="16" t="s">
        <v>9109</v>
      </c>
      <c r="C996" s="17" t="s">
        <v>989</v>
      </c>
      <c r="D996" s="18" t="str">
        <f>VLOOKUP(C996,[2]итоговая!$C$6:$H$1018,4,FALSE)</f>
        <v>Аварийный резерв</v>
      </c>
      <c r="E996" s="26">
        <f t="shared" si="76"/>
        <v>2515.9899999999998</v>
      </c>
      <c r="F996" s="26">
        <f t="shared" si="77"/>
        <v>65</v>
      </c>
      <c r="G996" s="26" t="s">
        <v>9000</v>
      </c>
      <c r="H996" s="26" t="str">
        <f>VLOOKUP(C996,[2]итоговая!$C$6:$H$1018,6,FALSE)</f>
        <v>Аварийный резерв</v>
      </c>
      <c r="I996" s="18"/>
      <c r="J996" s="19">
        <v>2515.9899999999998</v>
      </c>
      <c r="K996" s="5"/>
      <c r="L996" s="6"/>
      <c r="M996" s="19">
        <v>2515.9899999999998</v>
      </c>
      <c r="N996" s="20">
        <v>65</v>
      </c>
      <c r="O996" s="5"/>
      <c r="P996" s="6"/>
      <c r="Q996" s="20">
        <v>65</v>
      </c>
    </row>
    <row r="997" spans="1:17" ht="24" x14ac:dyDescent="0.2">
      <c r="A997" s="16" t="s">
        <v>2</v>
      </c>
      <c r="B997" s="16" t="s">
        <v>9109</v>
      </c>
      <c r="C997" s="17" t="s">
        <v>990</v>
      </c>
      <c r="D997" s="18" t="str">
        <f>VLOOKUP(C997,[2]итоговая!$C$6:$H$1018,4,FALSE)</f>
        <v>Аварийный резерв</v>
      </c>
      <c r="E997" s="26">
        <f t="shared" si="76"/>
        <v>14233.630000000001</v>
      </c>
      <c r="F997" s="26">
        <f t="shared" si="77"/>
        <v>355</v>
      </c>
      <c r="G997" s="26" t="s">
        <v>9000</v>
      </c>
      <c r="H997" s="26" t="str">
        <f>VLOOKUP(C997,[2]итоговая!$C$6:$H$1018,6,FALSE)</f>
        <v>Аварийный резерв</v>
      </c>
      <c r="I997" s="18"/>
      <c r="J997" s="19">
        <v>15035.52</v>
      </c>
      <c r="K997" s="5"/>
      <c r="L997" s="9">
        <v>801.89</v>
      </c>
      <c r="M997" s="19">
        <v>14233.63</v>
      </c>
      <c r="N997" s="20">
        <v>375</v>
      </c>
      <c r="O997" s="5"/>
      <c r="P997" s="8">
        <v>20</v>
      </c>
      <c r="Q997" s="20">
        <v>355</v>
      </c>
    </row>
    <row r="998" spans="1:17" ht="24" x14ac:dyDescent="0.2">
      <c r="A998" s="16" t="s">
        <v>2</v>
      </c>
      <c r="B998" s="16" t="s">
        <v>9109</v>
      </c>
      <c r="C998" s="17" t="s">
        <v>991</v>
      </c>
      <c r="D998" s="18" t="str">
        <f>VLOOKUP(C998,[2]итоговая!$C$6:$H$1018,4,FALSE)</f>
        <v>Аварийный резерв</v>
      </c>
      <c r="E998" s="26">
        <f t="shared" si="76"/>
        <v>1857.96</v>
      </c>
      <c r="F998" s="26">
        <f t="shared" si="77"/>
        <v>48</v>
      </c>
      <c r="G998" s="26" t="s">
        <v>9000</v>
      </c>
      <c r="H998" s="26" t="str">
        <f>VLOOKUP(C998,[2]итоговая!$C$6:$H$1018,6,FALSE)</f>
        <v>Аварийный резерв</v>
      </c>
      <c r="I998" s="18"/>
      <c r="J998" s="19">
        <v>1935.38</v>
      </c>
      <c r="K998" s="5"/>
      <c r="L998" s="9">
        <v>77.42</v>
      </c>
      <c r="M998" s="19">
        <v>1857.96</v>
      </c>
      <c r="N998" s="20">
        <v>50</v>
      </c>
      <c r="O998" s="5"/>
      <c r="P998" s="8">
        <v>2</v>
      </c>
      <c r="Q998" s="20">
        <v>48</v>
      </c>
    </row>
    <row r="999" spans="1:17" ht="24" x14ac:dyDescent="0.2">
      <c r="A999" s="16" t="s">
        <v>2</v>
      </c>
      <c r="B999" s="16" t="s">
        <v>9109</v>
      </c>
      <c r="C999" s="17" t="s">
        <v>992</v>
      </c>
      <c r="D999" s="18" t="s">
        <v>8995</v>
      </c>
      <c r="E999" s="18"/>
      <c r="F999" s="18"/>
      <c r="G999" s="18"/>
      <c r="H999" s="18"/>
      <c r="I999" s="18"/>
      <c r="J999" s="5"/>
      <c r="K999" s="21">
        <v>441.67</v>
      </c>
      <c r="L999" s="9">
        <v>441.67</v>
      </c>
      <c r="M999" s="5"/>
      <c r="N999" s="5"/>
      <c r="O999" s="20">
        <v>10</v>
      </c>
      <c r="P999" s="8">
        <v>10</v>
      </c>
      <c r="Q999" s="5"/>
    </row>
    <row r="1000" spans="1:17" ht="24" x14ac:dyDescent="0.2">
      <c r="A1000" s="16" t="s">
        <v>2</v>
      </c>
      <c r="B1000" s="16" t="s">
        <v>9109</v>
      </c>
      <c r="C1000" s="17" t="s">
        <v>993</v>
      </c>
      <c r="D1000" s="18" t="str">
        <f>VLOOKUP(C1000,[2]итоговая!$C$6:$H$1018,4,FALSE)</f>
        <v>Аварийный резерв</v>
      </c>
      <c r="E1000" s="26">
        <f>J1000-L1000</f>
        <v>491.03</v>
      </c>
      <c r="F1000" s="26">
        <f>N1000-P1000</f>
        <v>9</v>
      </c>
      <c r="G1000" s="26" t="s">
        <v>9000</v>
      </c>
      <c r="H1000" s="26" t="str">
        <f>VLOOKUP(C1000,[2]итоговая!$C$6:$H$1018,6,FALSE)</f>
        <v>Аварийный резерв</v>
      </c>
      <c r="I1000" s="18"/>
      <c r="J1000" s="21">
        <v>491.03</v>
      </c>
      <c r="K1000" s="5"/>
      <c r="L1000" s="6"/>
      <c r="M1000" s="21">
        <v>491.03</v>
      </c>
      <c r="N1000" s="20">
        <v>9</v>
      </c>
      <c r="O1000" s="5"/>
      <c r="P1000" s="6"/>
      <c r="Q1000" s="20">
        <v>9</v>
      </c>
    </row>
    <row r="1001" spans="1:17" ht="24" x14ac:dyDescent="0.2">
      <c r="A1001" s="16" t="s">
        <v>2</v>
      </c>
      <c r="B1001" s="16" t="s">
        <v>9109</v>
      </c>
      <c r="C1001" s="17" t="s">
        <v>994</v>
      </c>
      <c r="D1001" s="18" t="s">
        <v>8995</v>
      </c>
      <c r="E1001" s="18"/>
      <c r="F1001" s="18"/>
      <c r="G1001" s="18"/>
      <c r="H1001" s="18"/>
      <c r="I1001" s="18"/>
      <c r="J1001" s="5"/>
      <c r="K1001" s="21">
        <v>336.12</v>
      </c>
      <c r="L1001" s="9">
        <v>67.22</v>
      </c>
      <c r="M1001" s="21">
        <v>268.89999999999998</v>
      </c>
      <c r="N1001" s="5"/>
      <c r="O1001" s="20">
        <v>5</v>
      </c>
      <c r="P1001" s="8">
        <v>1</v>
      </c>
      <c r="Q1001" s="20">
        <v>4</v>
      </c>
    </row>
    <row r="1002" spans="1:17" ht="24" x14ac:dyDescent="0.2">
      <c r="A1002" s="16" t="s">
        <v>2</v>
      </c>
      <c r="B1002" s="16" t="s">
        <v>9109</v>
      </c>
      <c r="C1002" s="17" t="s">
        <v>995</v>
      </c>
      <c r="D1002" s="18" t="s">
        <v>8995</v>
      </c>
      <c r="E1002" s="18"/>
      <c r="F1002" s="18"/>
      <c r="G1002" s="18"/>
      <c r="H1002" s="18"/>
      <c r="I1002" s="18"/>
      <c r="J1002" s="21">
        <v>646.85</v>
      </c>
      <c r="K1002" s="5"/>
      <c r="L1002" s="9">
        <v>646.85</v>
      </c>
      <c r="M1002" s="5"/>
      <c r="N1002" s="20">
        <v>8</v>
      </c>
      <c r="O1002" s="5"/>
      <c r="P1002" s="8">
        <v>8</v>
      </c>
      <c r="Q1002" s="5"/>
    </row>
    <row r="1003" spans="1:17" ht="24" x14ac:dyDescent="0.2">
      <c r="A1003" s="16" t="s">
        <v>2</v>
      </c>
      <c r="B1003" s="16" t="s">
        <v>9109</v>
      </c>
      <c r="C1003" s="17" t="s">
        <v>996</v>
      </c>
      <c r="D1003" s="18" t="str">
        <f>VLOOKUP(C1003,[2]итоговая!$C$6:$H$1018,4,FALSE)</f>
        <v>Аварийный резерв</v>
      </c>
      <c r="E1003" s="26">
        <f>J1003-L1003</f>
        <v>103.22</v>
      </c>
      <c r="F1003" s="26">
        <f>N1003-P1003</f>
        <v>5</v>
      </c>
      <c r="G1003" s="26" t="s">
        <v>9000</v>
      </c>
      <c r="H1003" s="26" t="str">
        <f>VLOOKUP(C1003,[2]итоговая!$C$6:$H$1018,6,FALSE)</f>
        <v>Аварийный резерв</v>
      </c>
      <c r="I1003" s="18"/>
      <c r="J1003" s="21">
        <v>144.51</v>
      </c>
      <c r="K1003" s="5"/>
      <c r="L1003" s="9">
        <v>41.29</v>
      </c>
      <c r="M1003" s="21">
        <v>103.22</v>
      </c>
      <c r="N1003" s="20">
        <v>7</v>
      </c>
      <c r="O1003" s="5"/>
      <c r="P1003" s="8">
        <v>2</v>
      </c>
      <c r="Q1003" s="20">
        <v>5</v>
      </c>
    </row>
    <row r="1004" spans="1:17" ht="24" x14ac:dyDescent="0.2">
      <c r="A1004" s="16" t="s">
        <v>2</v>
      </c>
      <c r="B1004" s="16" t="s">
        <v>9109</v>
      </c>
      <c r="C1004" s="17" t="s">
        <v>997</v>
      </c>
      <c r="D1004" s="18" t="s">
        <v>8995</v>
      </c>
      <c r="E1004" s="18"/>
      <c r="F1004" s="18"/>
      <c r="G1004" s="18"/>
      <c r="H1004" s="18"/>
      <c r="I1004" s="18"/>
      <c r="J1004" s="21">
        <v>52.47</v>
      </c>
      <c r="K1004" s="5"/>
      <c r="L1004" s="9">
        <v>52.47</v>
      </c>
      <c r="M1004" s="5"/>
      <c r="N1004" s="20">
        <v>1</v>
      </c>
      <c r="O1004" s="5"/>
      <c r="P1004" s="8">
        <v>1</v>
      </c>
      <c r="Q1004" s="5"/>
    </row>
    <row r="1005" spans="1:17" ht="24" x14ac:dyDescent="0.2">
      <c r="A1005" s="16" t="s">
        <v>2</v>
      </c>
      <c r="B1005" s="16" t="s">
        <v>9109</v>
      </c>
      <c r="C1005" s="17" t="s">
        <v>998</v>
      </c>
      <c r="D1005" s="18" t="s">
        <v>8995</v>
      </c>
      <c r="E1005" s="18"/>
      <c r="F1005" s="18"/>
      <c r="G1005" s="18"/>
      <c r="H1005" s="18"/>
      <c r="I1005" s="18"/>
      <c r="J1005" s="21">
        <v>29.64</v>
      </c>
      <c r="K1005" s="5"/>
      <c r="L1005" s="9">
        <v>29.64</v>
      </c>
      <c r="M1005" s="5"/>
      <c r="N1005" s="20">
        <v>2</v>
      </c>
      <c r="O1005" s="5"/>
      <c r="P1005" s="8">
        <v>2</v>
      </c>
      <c r="Q1005" s="5"/>
    </row>
    <row r="1006" spans="1:17" ht="24" x14ac:dyDescent="0.2">
      <c r="A1006" s="16" t="s">
        <v>2</v>
      </c>
      <c r="B1006" s="16" t="s">
        <v>9109</v>
      </c>
      <c r="C1006" s="17" t="s">
        <v>999</v>
      </c>
      <c r="D1006" s="18" t="str">
        <f>VLOOKUP(C1006,[2]итоговая!$C$6:$H$1018,4,FALSE)</f>
        <v>Аварийный резерв</v>
      </c>
      <c r="E1006" s="26">
        <f t="shared" ref="E1006:E1012" si="78">J1006-L1006</f>
        <v>216.76</v>
      </c>
      <c r="F1006" s="26">
        <f t="shared" ref="F1006:F1012" si="79">N1006-P1006</f>
        <v>28</v>
      </c>
      <c r="G1006" s="26" t="s">
        <v>9000</v>
      </c>
      <c r="H1006" s="26" t="str">
        <f>VLOOKUP(C1006,[2]итоговая!$C$6:$H$1018,6,FALSE)</f>
        <v>Аварийный резерв</v>
      </c>
      <c r="I1006" s="18"/>
      <c r="J1006" s="21">
        <v>294.18</v>
      </c>
      <c r="K1006" s="5"/>
      <c r="L1006" s="9">
        <v>77.42</v>
      </c>
      <c r="M1006" s="21">
        <v>216.76</v>
      </c>
      <c r="N1006" s="20">
        <v>38</v>
      </c>
      <c r="O1006" s="5"/>
      <c r="P1006" s="8">
        <v>10</v>
      </c>
      <c r="Q1006" s="20">
        <v>28</v>
      </c>
    </row>
    <row r="1007" spans="1:17" ht="24" x14ac:dyDescent="0.2">
      <c r="A1007" s="16" t="s">
        <v>2</v>
      </c>
      <c r="B1007" s="16" t="s">
        <v>9109</v>
      </c>
      <c r="C1007" s="17" t="s">
        <v>1000</v>
      </c>
      <c r="D1007" s="18" t="str">
        <f>VLOOKUP(C1007,[2]итоговая!$C$6:$H$1018,4,FALSE)</f>
        <v>Аварийный резерв</v>
      </c>
      <c r="E1007" s="26">
        <f t="shared" si="78"/>
        <v>149.69</v>
      </c>
      <c r="F1007" s="26">
        <f t="shared" si="79"/>
        <v>6</v>
      </c>
      <c r="G1007" s="26" t="s">
        <v>9000</v>
      </c>
      <c r="H1007" s="26" t="str">
        <f>VLOOKUP(C1007,[2]итоговая!$C$6:$H$1018,6,FALSE)</f>
        <v>Аварийный резерв</v>
      </c>
      <c r="I1007" s="18"/>
      <c r="J1007" s="21">
        <v>149.69</v>
      </c>
      <c r="K1007" s="5"/>
      <c r="L1007" s="6"/>
      <c r="M1007" s="21">
        <v>149.69</v>
      </c>
      <c r="N1007" s="20">
        <v>6</v>
      </c>
      <c r="O1007" s="5"/>
      <c r="P1007" s="6"/>
      <c r="Q1007" s="20">
        <v>6</v>
      </c>
    </row>
    <row r="1008" spans="1:17" ht="24" x14ac:dyDescent="0.2">
      <c r="A1008" s="16" t="s">
        <v>2</v>
      </c>
      <c r="B1008" s="16" t="s">
        <v>9109</v>
      </c>
      <c r="C1008" s="17" t="s">
        <v>1001</v>
      </c>
      <c r="D1008" s="18" t="str">
        <f>VLOOKUP(C1008,[2]итоговая!$C$6:$H$1018,4,FALSE)</f>
        <v>Аварийный резерв</v>
      </c>
      <c r="E1008" s="26">
        <f t="shared" si="78"/>
        <v>82.58</v>
      </c>
      <c r="F1008" s="26">
        <f t="shared" si="79"/>
        <v>8</v>
      </c>
      <c r="G1008" s="26" t="s">
        <v>9000</v>
      </c>
      <c r="H1008" s="26" t="str">
        <f>VLOOKUP(C1008,[2]итоговая!$C$6:$H$1018,6,FALSE)</f>
        <v>Аварийный резерв</v>
      </c>
      <c r="I1008" s="18"/>
      <c r="J1008" s="21">
        <v>103.22</v>
      </c>
      <c r="K1008" s="5"/>
      <c r="L1008" s="9">
        <v>20.64</v>
      </c>
      <c r="M1008" s="21">
        <v>82.58</v>
      </c>
      <c r="N1008" s="20">
        <v>10</v>
      </c>
      <c r="O1008" s="5"/>
      <c r="P1008" s="8">
        <v>2</v>
      </c>
      <c r="Q1008" s="20">
        <v>8</v>
      </c>
    </row>
    <row r="1009" spans="1:17" ht="24" x14ac:dyDescent="0.2">
      <c r="A1009" s="16" t="s">
        <v>2</v>
      </c>
      <c r="B1009" s="16" t="s">
        <v>9109</v>
      </c>
      <c r="C1009" s="17" t="s">
        <v>1002</v>
      </c>
      <c r="D1009" s="18" t="str">
        <f>VLOOKUP(C1009,[2]итоговая!$C$6:$H$1018,4,FALSE)</f>
        <v>Аварийный резерв</v>
      </c>
      <c r="E1009" s="26">
        <f t="shared" si="78"/>
        <v>316.55</v>
      </c>
      <c r="F1009" s="26">
        <f t="shared" si="79"/>
        <v>16</v>
      </c>
      <c r="G1009" s="26" t="s">
        <v>9000</v>
      </c>
      <c r="H1009" s="26" t="str">
        <f>VLOOKUP(C1009,[2]итоговая!$C$6:$H$1018,6,FALSE)</f>
        <v>Аварийный резерв</v>
      </c>
      <c r="I1009" s="18"/>
      <c r="J1009" s="21">
        <v>316.55</v>
      </c>
      <c r="K1009" s="5"/>
      <c r="L1009" s="6"/>
      <c r="M1009" s="21">
        <v>316.55</v>
      </c>
      <c r="N1009" s="20">
        <v>16</v>
      </c>
      <c r="O1009" s="5"/>
      <c r="P1009" s="6"/>
      <c r="Q1009" s="20">
        <v>16</v>
      </c>
    </row>
    <row r="1010" spans="1:17" ht="24" x14ac:dyDescent="0.2">
      <c r="A1010" s="16" t="s">
        <v>2</v>
      </c>
      <c r="B1010" s="16" t="s">
        <v>9109</v>
      </c>
      <c r="C1010" s="17" t="s">
        <v>1003</v>
      </c>
      <c r="D1010" s="18" t="str">
        <f>VLOOKUP(C1010,[2]итоговая!$C$6:$H$1018,4,FALSE)</f>
        <v>Аварийный резерв</v>
      </c>
      <c r="E1010" s="26">
        <f t="shared" si="78"/>
        <v>591.79</v>
      </c>
      <c r="F1010" s="26">
        <f t="shared" si="79"/>
        <v>1</v>
      </c>
      <c r="G1010" s="26" t="s">
        <v>9000</v>
      </c>
      <c r="H1010" s="26" t="str">
        <f>VLOOKUP(C1010,[2]итоговая!$C$6:$H$1018,6,FALSE)</f>
        <v>Аварийный резерв</v>
      </c>
      <c r="I1010" s="18"/>
      <c r="J1010" s="19">
        <v>1183.5899999999999</v>
      </c>
      <c r="K1010" s="5"/>
      <c r="L1010" s="9">
        <v>591.79999999999995</v>
      </c>
      <c r="M1010" s="21">
        <v>591.79</v>
      </c>
      <c r="N1010" s="20">
        <v>2</v>
      </c>
      <c r="O1010" s="5"/>
      <c r="P1010" s="8">
        <v>1</v>
      </c>
      <c r="Q1010" s="20">
        <v>1</v>
      </c>
    </row>
    <row r="1011" spans="1:17" ht="24" x14ac:dyDescent="0.2">
      <c r="A1011" s="16" t="s">
        <v>2</v>
      </c>
      <c r="B1011" s="16" t="s">
        <v>9109</v>
      </c>
      <c r="C1011" s="17" t="s">
        <v>1004</v>
      </c>
      <c r="D1011" s="18" t="s">
        <v>8995</v>
      </c>
      <c r="E1011" s="26">
        <f t="shared" si="78"/>
        <v>-8557.5</v>
      </c>
      <c r="F1011" s="26">
        <f t="shared" si="79"/>
        <v>-23</v>
      </c>
      <c r="G1011" s="26"/>
      <c r="H1011" s="26"/>
      <c r="I1011" s="18"/>
      <c r="J1011" s="19">
        <v>1081.67</v>
      </c>
      <c r="K1011" s="19">
        <v>12204.16</v>
      </c>
      <c r="L1011" s="7">
        <v>9639.17</v>
      </c>
      <c r="M1011" s="19">
        <v>3646.66</v>
      </c>
      <c r="N1011" s="20">
        <v>2</v>
      </c>
      <c r="O1011" s="20">
        <v>32</v>
      </c>
      <c r="P1011" s="8">
        <v>25</v>
      </c>
      <c r="Q1011" s="20">
        <v>9</v>
      </c>
    </row>
    <row r="1012" spans="1:17" ht="24" x14ac:dyDescent="0.2">
      <c r="A1012" s="16" t="s">
        <v>2</v>
      </c>
      <c r="B1012" s="16" t="s">
        <v>9109</v>
      </c>
      <c r="C1012" s="17" t="s">
        <v>1005</v>
      </c>
      <c r="D1012" s="18" t="s">
        <v>8995</v>
      </c>
      <c r="E1012" s="26">
        <f t="shared" si="78"/>
        <v>-253</v>
      </c>
      <c r="F1012" s="26">
        <f t="shared" si="79"/>
        <v>-1</v>
      </c>
      <c r="G1012" s="26"/>
      <c r="H1012" s="26"/>
      <c r="I1012" s="18"/>
      <c r="J1012" s="21">
        <v>149.44</v>
      </c>
      <c r="K1012" s="21">
        <v>506</v>
      </c>
      <c r="L1012" s="9">
        <v>402.44</v>
      </c>
      <c r="M1012" s="21">
        <v>253</v>
      </c>
      <c r="N1012" s="20">
        <v>1</v>
      </c>
      <c r="O1012" s="20">
        <v>2</v>
      </c>
      <c r="P1012" s="8">
        <v>2</v>
      </c>
      <c r="Q1012" s="20">
        <v>1</v>
      </c>
    </row>
    <row r="1013" spans="1:17" ht="24" x14ac:dyDescent="0.2">
      <c r="A1013" s="16" t="s">
        <v>2</v>
      </c>
      <c r="B1013" s="16" t="s">
        <v>9109</v>
      </c>
      <c r="C1013" s="17" t="s">
        <v>1006</v>
      </c>
      <c r="D1013" s="18" t="s">
        <v>8995</v>
      </c>
      <c r="E1013" s="18"/>
      <c r="F1013" s="18"/>
      <c r="G1013" s="18"/>
      <c r="H1013" s="18"/>
      <c r="I1013" s="18"/>
      <c r="J1013" s="5"/>
      <c r="K1013" s="19">
        <v>1021.67</v>
      </c>
      <c r="L1013" s="7">
        <v>1021.67</v>
      </c>
      <c r="M1013" s="5"/>
      <c r="N1013" s="5"/>
      <c r="O1013" s="20">
        <v>2</v>
      </c>
      <c r="P1013" s="8">
        <v>2</v>
      </c>
      <c r="Q1013" s="5"/>
    </row>
    <row r="1014" spans="1:17" ht="24" x14ac:dyDescent="0.2">
      <c r="A1014" s="16" t="s">
        <v>2</v>
      </c>
      <c r="B1014" s="16" t="s">
        <v>9109</v>
      </c>
      <c r="C1014" s="17" t="s">
        <v>1007</v>
      </c>
      <c r="D1014" s="18" t="s">
        <v>8995</v>
      </c>
      <c r="E1014" s="18"/>
      <c r="F1014" s="18"/>
      <c r="G1014" s="18"/>
      <c r="H1014" s="18"/>
      <c r="I1014" s="18"/>
      <c r="J1014" s="5"/>
      <c r="K1014" s="19">
        <v>3808.33</v>
      </c>
      <c r="L1014" s="7">
        <v>3808.33</v>
      </c>
      <c r="M1014" s="5"/>
      <c r="N1014" s="5"/>
      <c r="O1014" s="20">
        <v>10</v>
      </c>
      <c r="P1014" s="8">
        <v>10</v>
      </c>
      <c r="Q1014" s="5"/>
    </row>
    <row r="1015" spans="1:17" ht="24" x14ac:dyDescent="0.2">
      <c r="A1015" s="16" t="s">
        <v>2</v>
      </c>
      <c r="B1015" s="16" t="s">
        <v>9109</v>
      </c>
      <c r="C1015" s="17" t="s">
        <v>1008</v>
      </c>
      <c r="D1015" s="18" t="s">
        <v>8995</v>
      </c>
      <c r="E1015" s="18"/>
      <c r="F1015" s="18"/>
      <c r="G1015" s="18"/>
      <c r="H1015" s="18"/>
      <c r="I1015" s="18"/>
      <c r="J1015" s="5"/>
      <c r="K1015" s="21">
        <v>26.67</v>
      </c>
      <c r="L1015" s="9">
        <v>26.67</v>
      </c>
      <c r="M1015" s="5"/>
      <c r="N1015" s="5"/>
      <c r="O1015" s="20">
        <v>4</v>
      </c>
      <c r="P1015" s="8">
        <v>4</v>
      </c>
      <c r="Q1015" s="5"/>
    </row>
    <row r="1016" spans="1:17" ht="24" x14ac:dyDescent="0.2">
      <c r="A1016" s="16" t="s">
        <v>2</v>
      </c>
      <c r="B1016" s="16" t="s">
        <v>9109</v>
      </c>
      <c r="C1016" s="17" t="s">
        <v>1009</v>
      </c>
      <c r="D1016" s="18" t="s">
        <v>8995</v>
      </c>
      <c r="E1016" s="18"/>
      <c r="F1016" s="18"/>
      <c r="G1016" s="18"/>
      <c r="H1016" s="18"/>
      <c r="I1016" s="18"/>
      <c r="J1016" s="5"/>
      <c r="K1016" s="21">
        <v>360</v>
      </c>
      <c r="L1016" s="9">
        <v>360</v>
      </c>
      <c r="M1016" s="5"/>
      <c r="N1016" s="5"/>
      <c r="O1016" s="20">
        <v>16</v>
      </c>
      <c r="P1016" s="8">
        <v>16</v>
      </c>
      <c r="Q1016" s="5"/>
    </row>
    <row r="1017" spans="1:17" ht="24" x14ac:dyDescent="0.2">
      <c r="A1017" s="16" t="s">
        <v>2</v>
      </c>
      <c r="B1017" s="16" t="s">
        <v>9109</v>
      </c>
      <c r="C1017" s="17" t="s">
        <v>1010</v>
      </c>
      <c r="D1017" s="18" t="str">
        <f>VLOOKUP(C1017,[2]итоговая!$C$6:$H$1018,4,FALSE)</f>
        <v>Аварийный резерв</v>
      </c>
      <c r="E1017" s="26">
        <f>J1017-L1017</f>
        <v>142.97</v>
      </c>
      <c r="F1017" s="26">
        <f>N1017-P1017</f>
        <v>40</v>
      </c>
      <c r="G1017" s="26" t="s">
        <v>9000</v>
      </c>
      <c r="H1017" s="26" t="str">
        <f>VLOOKUP(C1017,[2]итоговая!$C$6:$H$1018,6,FALSE)</f>
        <v>Аварийный резерв</v>
      </c>
      <c r="I1017" s="18"/>
      <c r="J1017" s="21">
        <v>142.97</v>
      </c>
      <c r="K1017" s="5"/>
      <c r="L1017" s="6"/>
      <c r="M1017" s="21">
        <v>142.97</v>
      </c>
      <c r="N1017" s="20">
        <v>40</v>
      </c>
      <c r="O1017" s="5"/>
      <c r="P1017" s="6"/>
      <c r="Q1017" s="20">
        <v>40</v>
      </c>
    </row>
    <row r="1018" spans="1:17" ht="24" x14ac:dyDescent="0.2">
      <c r="A1018" s="16" t="s">
        <v>2</v>
      </c>
      <c r="B1018" s="16" t="s">
        <v>9109</v>
      </c>
      <c r="C1018" s="17" t="s">
        <v>1011</v>
      </c>
      <c r="D1018" s="18" t="s">
        <v>8995</v>
      </c>
      <c r="E1018" s="18"/>
      <c r="F1018" s="18"/>
      <c r="G1018" s="18"/>
      <c r="H1018" s="18"/>
      <c r="I1018" s="18"/>
      <c r="J1018" s="5"/>
      <c r="K1018" s="19">
        <v>8210.83</v>
      </c>
      <c r="L1018" s="6"/>
      <c r="M1018" s="19">
        <v>8210.83</v>
      </c>
      <c r="N1018" s="5"/>
      <c r="O1018" s="20">
        <v>1</v>
      </c>
      <c r="P1018" s="6"/>
      <c r="Q1018" s="20">
        <v>1</v>
      </c>
    </row>
    <row r="1019" spans="1:17" ht="24" x14ac:dyDescent="0.2">
      <c r="A1019" s="16" t="s">
        <v>2</v>
      </c>
      <c r="B1019" s="16" t="s">
        <v>9109</v>
      </c>
      <c r="C1019" s="17" t="s">
        <v>1012</v>
      </c>
      <c r="D1019" s="18" t="s">
        <v>8995</v>
      </c>
      <c r="E1019" s="18"/>
      <c r="F1019" s="18"/>
      <c r="G1019" s="18"/>
      <c r="H1019" s="18"/>
      <c r="I1019" s="18"/>
      <c r="J1019" s="19">
        <v>1778.33</v>
      </c>
      <c r="K1019" s="19">
        <v>3784.2</v>
      </c>
      <c r="L1019" s="7">
        <v>5562.53</v>
      </c>
      <c r="M1019" s="5"/>
      <c r="N1019" s="20">
        <v>1</v>
      </c>
      <c r="O1019" s="20">
        <v>2</v>
      </c>
      <c r="P1019" s="8">
        <v>3</v>
      </c>
      <c r="Q1019" s="5"/>
    </row>
    <row r="1020" spans="1:17" ht="24" x14ac:dyDescent="0.2">
      <c r="A1020" s="16" t="s">
        <v>2</v>
      </c>
      <c r="B1020" s="16" t="s">
        <v>9109</v>
      </c>
      <c r="C1020" s="17" t="s">
        <v>1013</v>
      </c>
      <c r="D1020" s="18" t="s">
        <v>8995</v>
      </c>
      <c r="E1020" s="18"/>
      <c r="F1020" s="18"/>
      <c r="G1020" s="18"/>
      <c r="H1020" s="18"/>
      <c r="I1020" s="18"/>
      <c r="J1020" s="5"/>
      <c r="K1020" s="19">
        <v>8594.58</v>
      </c>
      <c r="L1020" s="7">
        <v>8594.58</v>
      </c>
      <c r="M1020" s="5"/>
      <c r="N1020" s="5"/>
      <c r="O1020" s="20">
        <v>1</v>
      </c>
      <c r="P1020" s="8">
        <v>1</v>
      </c>
      <c r="Q1020" s="5"/>
    </row>
    <row r="1021" spans="1:17" ht="24" x14ac:dyDescent="0.2">
      <c r="A1021" s="16" t="s">
        <v>2</v>
      </c>
      <c r="B1021" s="16" t="s">
        <v>9109</v>
      </c>
      <c r="C1021" s="17" t="s">
        <v>1014</v>
      </c>
      <c r="D1021" s="18" t="s">
        <v>8995</v>
      </c>
      <c r="E1021" s="18"/>
      <c r="F1021" s="18"/>
      <c r="G1021" s="18"/>
      <c r="H1021" s="18"/>
      <c r="I1021" s="18"/>
      <c r="J1021" s="5"/>
      <c r="K1021" s="19">
        <v>10967.9</v>
      </c>
      <c r="L1021" s="7">
        <v>10967.9</v>
      </c>
      <c r="M1021" s="5"/>
      <c r="N1021" s="5"/>
      <c r="O1021" s="20">
        <v>1</v>
      </c>
      <c r="P1021" s="8">
        <v>1</v>
      </c>
      <c r="Q1021" s="5"/>
    </row>
    <row r="1022" spans="1:17" ht="24" x14ac:dyDescent="0.2">
      <c r="A1022" s="16" t="s">
        <v>2</v>
      </c>
      <c r="B1022" s="16" t="s">
        <v>9109</v>
      </c>
      <c r="C1022" s="17" t="s">
        <v>1015</v>
      </c>
      <c r="D1022" s="18" t="s">
        <v>8995</v>
      </c>
      <c r="E1022" s="18"/>
      <c r="F1022" s="18"/>
      <c r="G1022" s="18"/>
      <c r="H1022" s="18"/>
      <c r="I1022" s="18"/>
      <c r="J1022" s="19">
        <v>1333.33</v>
      </c>
      <c r="K1022" s="5"/>
      <c r="L1022" s="7">
        <v>1333.33</v>
      </c>
      <c r="M1022" s="5"/>
      <c r="N1022" s="20">
        <v>2</v>
      </c>
      <c r="O1022" s="5"/>
      <c r="P1022" s="8">
        <v>2</v>
      </c>
      <c r="Q1022" s="5"/>
    </row>
    <row r="1023" spans="1:17" ht="24" x14ac:dyDescent="0.2">
      <c r="A1023" s="16" t="s">
        <v>2</v>
      </c>
      <c r="B1023" s="16" t="s">
        <v>9109</v>
      </c>
      <c r="C1023" s="17" t="s">
        <v>1016</v>
      </c>
      <c r="D1023" s="18" t="s">
        <v>8995</v>
      </c>
      <c r="E1023" s="18"/>
      <c r="F1023" s="18"/>
      <c r="G1023" s="18"/>
      <c r="H1023" s="18"/>
      <c r="I1023" s="18"/>
      <c r="J1023" s="5"/>
      <c r="K1023" s="19">
        <v>2513.3200000000002</v>
      </c>
      <c r="L1023" s="7">
        <v>1721.66</v>
      </c>
      <c r="M1023" s="21">
        <v>791.66</v>
      </c>
      <c r="N1023" s="5"/>
      <c r="O1023" s="20">
        <v>3</v>
      </c>
      <c r="P1023" s="8">
        <v>2</v>
      </c>
      <c r="Q1023" s="20">
        <v>1</v>
      </c>
    </row>
    <row r="1024" spans="1:17" ht="24" x14ac:dyDescent="0.2">
      <c r="A1024" s="16" t="s">
        <v>2</v>
      </c>
      <c r="B1024" s="16" t="s">
        <v>9109</v>
      </c>
      <c r="C1024" s="17" t="s">
        <v>1017</v>
      </c>
      <c r="D1024" s="18" t="s">
        <v>8995</v>
      </c>
      <c r="E1024" s="18"/>
      <c r="F1024" s="18"/>
      <c r="G1024" s="18"/>
      <c r="H1024" s="18"/>
      <c r="I1024" s="18"/>
      <c r="J1024" s="5"/>
      <c r="K1024" s="19">
        <v>8691.75</v>
      </c>
      <c r="L1024" s="7">
        <v>8691.75</v>
      </c>
      <c r="M1024" s="5"/>
      <c r="N1024" s="5"/>
      <c r="O1024" s="20">
        <v>6</v>
      </c>
      <c r="P1024" s="8">
        <v>6</v>
      </c>
      <c r="Q1024" s="5"/>
    </row>
    <row r="1025" spans="1:17" ht="24" x14ac:dyDescent="0.2">
      <c r="A1025" s="16" t="s">
        <v>2</v>
      </c>
      <c r="B1025" s="16" t="s">
        <v>9109</v>
      </c>
      <c r="C1025" s="17" t="s">
        <v>1018</v>
      </c>
      <c r="D1025" s="18" t="s">
        <v>8995</v>
      </c>
      <c r="E1025" s="18"/>
      <c r="F1025" s="18"/>
      <c r="G1025" s="18"/>
      <c r="H1025" s="18"/>
      <c r="I1025" s="18"/>
      <c r="J1025" s="5"/>
      <c r="K1025" s="19">
        <v>32491.33</v>
      </c>
      <c r="L1025" s="7">
        <v>32491.33</v>
      </c>
      <c r="M1025" s="5"/>
      <c r="N1025" s="5"/>
      <c r="O1025" s="20">
        <v>8</v>
      </c>
      <c r="P1025" s="8">
        <v>8</v>
      </c>
      <c r="Q1025" s="5"/>
    </row>
    <row r="1026" spans="1:17" ht="24" x14ac:dyDescent="0.2">
      <c r="A1026" s="16" t="s">
        <v>2</v>
      </c>
      <c r="B1026" s="16" t="s">
        <v>9109</v>
      </c>
      <c r="C1026" s="17" t="s">
        <v>1019</v>
      </c>
      <c r="D1026" s="18" t="str">
        <f>VLOOKUP(C1026,[2]итоговая!$C$6:$H$1018,4,FALSE)</f>
        <v>Аварийный резерв</v>
      </c>
      <c r="E1026" s="26">
        <f t="shared" ref="E1026:E1028" si="80">J1026-L1026</f>
        <v>70.12</v>
      </c>
      <c r="F1026" s="26">
        <f t="shared" ref="F1026:F1028" si="81">N1026-P1026</f>
        <v>1</v>
      </c>
      <c r="G1026" s="26" t="s">
        <v>9000</v>
      </c>
      <c r="H1026" s="26" t="str">
        <f>VLOOKUP(C1026,[2]итоговая!$C$6:$H$1018,6,FALSE)</f>
        <v>Аварийный резерв</v>
      </c>
      <c r="I1026" s="18"/>
      <c r="J1026" s="21">
        <v>70.12</v>
      </c>
      <c r="K1026" s="5"/>
      <c r="L1026" s="6"/>
      <c r="M1026" s="21">
        <v>70.12</v>
      </c>
      <c r="N1026" s="20">
        <v>1</v>
      </c>
      <c r="O1026" s="5"/>
      <c r="P1026" s="6"/>
      <c r="Q1026" s="20">
        <v>1</v>
      </c>
    </row>
    <row r="1027" spans="1:17" ht="24" x14ac:dyDescent="0.2">
      <c r="A1027" s="16" t="s">
        <v>2</v>
      </c>
      <c r="B1027" s="16" t="s">
        <v>9109</v>
      </c>
      <c r="C1027" s="17" t="s">
        <v>1020</v>
      </c>
      <c r="D1027" s="18" t="str">
        <f>VLOOKUP(C1027,[2]итоговая!$C$6:$H$1018,4,FALSE)</f>
        <v>Аварийный резерв</v>
      </c>
      <c r="E1027" s="26">
        <f t="shared" si="80"/>
        <v>3262.11</v>
      </c>
      <c r="F1027" s="26">
        <f t="shared" si="81"/>
        <v>2</v>
      </c>
      <c r="G1027" s="26" t="s">
        <v>9000</v>
      </c>
      <c r="H1027" s="26" t="str">
        <f>VLOOKUP(C1027,[2]итоговая!$C$6:$H$1018,6,FALSE)</f>
        <v>Аварийный резерв</v>
      </c>
      <c r="I1027" s="18"/>
      <c r="J1027" s="19">
        <v>3262.11</v>
      </c>
      <c r="K1027" s="5"/>
      <c r="L1027" s="6"/>
      <c r="M1027" s="19">
        <v>3262.11</v>
      </c>
      <c r="N1027" s="20">
        <v>2</v>
      </c>
      <c r="O1027" s="5"/>
      <c r="P1027" s="6"/>
      <c r="Q1027" s="20">
        <v>2</v>
      </c>
    </row>
    <row r="1028" spans="1:17" ht="24" x14ac:dyDescent="0.2">
      <c r="A1028" s="16" t="s">
        <v>2</v>
      </c>
      <c r="B1028" s="16" t="s">
        <v>9109</v>
      </c>
      <c r="C1028" s="17" t="s">
        <v>1021</v>
      </c>
      <c r="D1028" s="18" t="str">
        <f>VLOOKUP(C1028,[2]итоговая!$C$6:$H$1018,4,FALSE)</f>
        <v>Аварийный резерв</v>
      </c>
      <c r="E1028" s="26">
        <f t="shared" si="80"/>
        <v>4432.84</v>
      </c>
      <c r="F1028" s="26">
        <f t="shared" si="81"/>
        <v>2</v>
      </c>
      <c r="G1028" s="26" t="s">
        <v>9000</v>
      </c>
      <c r="H1028" s="26" t="str">
        <f>VLOOKUP(C1028,[2]итоговая!$C$6:$H$1018,6,FALSE)</f>
        <v>Аварийный резерв</v>
      </c>
      <c r="I1028" s="18"/>
      <c r="J1028" s="19">
        <v>4432.84</v>
      </c>
      <c r="K1028" s="5"/>
      <c r="L1028" s="6"/>
      <c r="M1028" s="19">
        <v>4432.84</v>
      </c>
      <c r="N1028" s="20">
        <v>2</v>
      </c>
      <c r="O1028" s="5"/>
      <c r="P1028" s="6"/>
      <c r="Q1028" s="20">
        <v>2</v>
      </c>
    </row>
    <row r="1029" spans="1:17" ht="24" x14ac:dyDescent="0.2">
      <c r="A1029" s="16" t="s">
        <v>2</v>
      </c>
      <c r="B1029" s="16" t="s">
        <v>9109</v>
      </c>
      <c r="C1029" s="17" t="s">
        <v>1022</v>
      </c>
      <c r="D1029" s="18" t="s">
        <v>8995</v>
      </c>
      <c r="E1029" s="18"/>
      <c r="F1029" s="18"/>
      <c r="G1029" s="18"/>
      <c r="H1029" s="18"/>
      <c r="I1029" s="18"/>
      <c r="J1029" s="5"/>
      <c r="K1029" s="21">
        <v>658.33</v>
      </c>
      <c r="L1029" s="9">
        <v>658.33</v>
      </c>
      <c r="M1029" s="5"/>
      <c r="N1029" s="5"/>
      <c r="O1029" s="20">
        <v>1</v>
      </c>
      <c r="P1029" s="8">
        <v>1</v>
      </c>
      <c r="Q1029" s="5"/>
    </row>
    <row r="1030" spans="1:17" ht="24" x14ac:dyDescent="0.2">
      <c r="A1030" s="16" t="s">
        <v>2</v>
      </c>
      <c r="B1030" s="16" t="s">
        <v>9109</v>
      </c>
      <c r="C1030" s="17" t="s">
        <v>1023</v>
      </c>
      <c r="D1030" s="18" t="s">
        <v>8995</v>
      </c>
      <c r="E1030" s="18"/>
      <c r="F1030" s="18"/>
      <c r="G1030" s="18"/>
      <c r="H1030" s="18"/>
      <c r="I1030" s="18"/>
      <c r="J1030" s="5"/>
      <c r="K1030" s="19">
        <v>1160</v>
      </c>
      <c r="L1030" s="6"/>
      <c r="M1030" s="19">
        <v>1160</v>
      </c>
      <c r="N1030" s="5"/>
      <c r="O1030" s="20">
        <v>1</v>
      </c>
      <c r="P1030" s="6"/>
      <c r="Q1030" s="20">
        <v>1</v>
      </c>
    </row>
    <row r="1031" spans="1:17" ht="24" x14ac:dyDescent="0.2">
      <c r="A1031" s="16" t="s">
        <v>2</v>
      </c>
      <c r="B1031" s="16" t="s">
        <v>9109</v>
      </c>
      <c r="C1031" s="17" t="s">
        <v>1024</v>
      </c>
      <c r="D1031" s="18" t="s">
        <v>8995</v>
      </c>
      <c r="E1031" s="18"/>
      <c r="F1031" s="18"/>
      <c r="G1031" s="18"/>
      <c r="H1031" s="18"/>
      <c r="I1031" s="18"/>
      <c r="J1031" s="5"/>
      <c r="K1031" s="19">
        <v>35906.67</v>
      </c>
      <c r="L1031" s="7">
        <v>35906.67</v>
      </c>
      <c r="M1031" s="5"/>
      <c r="N1031" s="5"/>
      <c r="O1031" s="20">
        <v>8</v>
      </c>
      <c r="P1031" s="8">
        <v>8</v>
      </c>
      <c r="Q1031" s="5"/>
    </row>
    <row r="1032" spans="1:17" ht="24" x14ac:dyDescent="0.2">
      <c r="A1032" s="16" t="s">
        <v>2</v>
      </c>
      <c r="B1032" s="16" t="s">
        <v>9109</v>
      </c>
      <c r="C1032" s="17" t="s">
        <v>1025</v>
      </c>
      <c r="D1032" s="18" t="s">
        <v>8995</v>
      </c>
      <c r="E1032" s="18"/>
      <c r="F1032" s="18"/>
      <c r="G1032" s="18"/>
      <c r="H1032" s="18"/>
      <c r="I1032" s="18"/>
      <c r="J1032" s="5"/>
      <c r="K1032" s="19">
        <v>34218.85</v>
      </c>
      <c r="L1032" s="7">
        <v>16613.25</v>
      </c>
      <c r="M1032" s="19">
        <v>17605.599999999999</v>
      </c>
      <c r="N1032" s="5"/>
      <c r="O1032" s="20">
        <v>6</v>
      </c>
      <c r="P1032" s="8">
        <v>3</v>
      </c>
      <c r="Q1032" s="20">
        <v>3</v>
      </c>
    </row>
    <row r="1033" spans="1:17" ht="24" x14ac:dyDescent="0.2">
      <c r="A1033" s="16" t="s">
        <v>2</v>
      </c>
      <c r="B1033" s="16" t="s">
        <v>9109</v>
      </c>
      <c r="C1033" s="17" t="s">
        <v>1026</v>
      </c>
      <c r="D1033" s="18" t="s">
        <v>8995</v>
      </c>
      <c r="E1033" s="18"/>
      <c r="F1033" s="18"/>
      <c r="G1033" s="18"/>
      <c r="H1033" s="18"/>
      <c r="I1033" s="18"/>
      <c r="J1033" s="5"/>
      <c r="K1033" s="19">
        <v>172500</v>
      </c>
      <c r="L1033" s="6"/>
      <c r="M1033" s="19">
        <v>172500</v>
      </c>
      <c r="N1033" s="5"/>
      <c r="O1033" s="20">
        <v>1</v>
      </c>
      <c r="P1033" s="6"/>
      <c r="Q1033" s="20">
        <v>1</v>
      </c>
    </row>
    <row r="1034" spans="1:17" ht="24" x14ac:dyDescent="0.2">
      <c r="A1034" s="16" t="s">
        <v>2</v>
      </c>
      <c r="B1034" s="16" t="s">
        <v>9109</v>
      </c>
      <c r="C1034" s="17" t="s">
        <v>1027</v>
      </c>
      <c r="D1034" s="18" t="s">
        <v>8995</v>
      </c>
      <c r="E1034" s="18"/>
      <c r="F1034" s="18"/>
      <c r="G1034" s="18"/>
      <c r="H1034" s="18"/>
      <c r="I1034" s="18"/>
      <c r="J1034" s="19">
        <v>1119.8699999999999</v>
      </c>
      <c r="K1034" s="5"/>
      <c r="L1034" s="7">
        <v>1119.8699999999999</v>
      </c>
      <c r="M1034" s="5"/>
      <c r="N1034" s="20">
        <v>2</v>
      </c>
      <c r="O1034" s="5"/>
      <c r="P1034" s="8">
        <v>2</v>
      </c>
      <c r="Q1034" s="5"/>
    </row>
    <row r="1035" spans="1:17" ht="24" x14ac:dyDescent="0.2">
      <c r="A1035" s="16" t="s">
        <v>2</v>
      </c>
      <c r="B1035" s="16" t="s">
        <v>9109</v>
      </c>
      <c r="C1035" s="17" t="s">
        <v>1028</v>
      </c>
      <c r="D1035" s="18" t="s">
        <v>8995</v>
      </c>
      <c r="E1035" s="18"/>
      <c r="F1035" s="18"/>
      <c r="G1035" s="18"/>
      <c r="H1035" s="18"/>
      <c r="I1035" s="18"/>
      <c r="J1035" s="5"/>
      <c r="K1035" s="21">
        <v>918.25</v>
      </c>
      <c r="L1035" s="9">
        <v>918.25</v>
      </c>
      <c r="M1035" s="5"/>
      <c r="N1035" s="5"/>
      <c r="O1035" s="20">
        <v>1</v>
      </c>
      <c r="P1035" s="8">
        <v>1</v>
      </c>
      <c r="Q1035" s="5"/>
    </row>
    <row r="1036" spans="1:17" ht="24" x14ac:dyDescent="0.2">
      <c r="A1036" s="16" t="s">
        <v>2</v>
      </c>
      <c r="B1036" s="16" t="s">
        <v>9109</v>
      </c>
      <c r="C1036" s="17" t="s">
        <v>1029</v>
      </c>
      <c r="D1036" s="18" t="s">
        <v>8995</v>
      </c>
      <c r="E1036" s="18"/>
      <c r="F1036" s="18"/>
      <c r="G1036" s="18"/>
      <c r="H1036" s="18"/>
      <c r="I1036" s="18"/>
      <c r="J1036" s="5"/>
      <c r="K1036" s="21">
        <v>375</v>
      </c>
      <c r="L1036" s="6"/>
      <c r="M1036" s="21">
        <v>375</v>
      </c>
      <c r="N1036" s="5"/>
      <c r="O1036" s="20">
        <v>2</v>
      </c>
      <c r="P1036" s="6"/>
      <c r="Q1036" s="20">
        <v>2</v>
      </c>
    </row>
    <row r="1037" spans="1:17" ht="24" x14ac:dyDescent="0.2">
      <c r="A1037" s="16" t="s">
        <v>2</v>
      </c>
      <c r="B1037" s="16" t="s">
        <v>9109</v>
      </c>
      <c r="C1037" s="17" t="s">
        <v>1030</v>
      </c>
      <c r="D1037" s="18" t="s">
        <v>8995</v>
      </c>
      <c r="E1037" s="18"/>
      <c r="F1037" s="18"/>
      <c r="G1037" s="18"/>
      <c r="H1037" s="18"/>
      <c r="I1037" s="18"/>
      <c r="J1037" s="5"/>
      <c r="K1037" s="19">
        <v>1261</v>
      </c>
      <c r="L1037" s="7">
        <v>1261</v>
      </c>
      <c r="M1037" s="5"/>
      <c r="N1037" s="5"/>
      <c r="O1037" s="20">
        <v>1</v>
      </c>
      <c r="P1037" s="8">
        <v>1</v>
      </c>
      <c r="Q1037" s="5"/>
    </row>
    <row r="1038" spans="1:17" ht="24" x14ac:dyDescent="0.2">
      <c r="A1038" s="16" t="s">
        <v>2</v>
      </c>
      <c r="B1038" s="16" t="s">
        <v>9109</v>
      </c>
      <c r="C1038" s="17" t="s">
        <v>1031</v>
      </c>
      <c r="D1038" s="18" t="s">
        <v>8995</v>
      </c>
      <c r="E1038" s="18"/>
      <c r="F1038" s="18"/>
      <c r="G1038" s="18"/>
      <c r="H1038" s="18"/>
      <c r="I1038" s="18"/>
      <c r="J1038" s="5"/>
      <c r="K1038" s="19">
        <v>15760</v>
      </c>
      <c r="L1038" s="7">
        <v>15760</v>
      </c>
      <c r="M1038" s="5"/>
      <c r="N1038" s="5"/>
      <c r="O1038" s="20">
        <v>4</v>
      </c>
      <c r="P1038" s="8">
        <v>4</v>
      </c>
      <c r="Q1038" s="5"/>
    </row>
    <row r="1039" spans="1:17" ht="24" x14ac:dyDescent="0.2">
      <c r="A1039" s="16" t="s">
        <v>2</v>
      </c>
      <c r="B1039" s="16" t="s">
        <v>9109</v>
      </c>
      <c r="C1039" s="17" t="s">
        <v>1032</v>
      </c>
      <c r="D1039" s="18" t="s">
        <v>8995</v>
      </c>
      <c r="E1039" s="18"/>
      <c r="F1039" s="18"/>
      <c r="G1039" s="18"/>
      <c r="H1039" s="18"/>
      <c r="I1039" s="18"/>
      <c r="J1039" s="5"/>
      <c r="K1039" s="21">
        <v>357.08</v>
      </c>
      <c r="L1039" s="9">
        <v>357.08</v>
      </c>
      <c r="M1039" s="5"/>
      <c r="N1039" s="5"/>
      <c r="O1039" s="20">
        <v>1</v>
      </c>
      <c r="P1039" s="8">
        <v>1</v>
      </c>
      <c r="Q1039" s="5"/>
    </row>
    <row r="1040" spans="1:17" ht="24" x14ac:dyDescent="0.2">
      <c r="A1040" s="16" t="s">
        <v>2</v>
      </c>
      <c r="B1040" s="16" t="s">
        <v>9109</v>
      </c>
      <c r="C1040" s="17" t="s">
        <v>1033</v>
      </c>
      <c r="D1040" s="18" t="s">
        <v>8995</v>
      </c>
      <c r="E1040" s="18"/>
      <c r="F1040" s="18"/>
      <c r="G1040" s="18"/>
      <c r="H1040" s="18"/>
      <c r="I1040" s="18"/>
      <c r="J1040" s="5"/>
      <c r="K1040" s="21">
        <v>666.67</v>
      </c>
      <c r="L1040" s="6"/>
      <c r="M1040" s="21">
        <v>666.67</v>
      </c>
      <c r="N1040" s="5"/>
      <c r="O1040" s="20">
        <v>2</v>
      </c>
      <c r="P1040" s="6"/>
      <c r="Q1040" s="20">
        <v>2</v>
      </c>
    </row>
    <row r="1041" spans="1:17" ht="24" x14ac:dyDescent="0.2">
      <c r="A1041" s="16" t="s">
        <v>2</v>
      </c>
      <c r="B1041" s="16" t="s">
        <v>9109</v>
      </c>
      <c r="C1041" s="17" t="s">
        <v>1034</v>
      </c>
      <c r="D1041" s="18" t="s">
        <v>8995</v>
      </c>
      <c r="E1041" s="18"/>
      <c r="F1041" s="18"/>
      <c r="G1041" s="18"/>
      <c r="H1041" s="18"/>
      <c r="I1041" s="18"/>
      <c r="J1041" s="19">
        <v>1882.91</v>
      </c>
      <c r="K1041" s="5"/>
      <c r="L1041" s="7">
        <v>1882.91</v>
      </c>
      <c r="M1041" s="5"/>
      <c r="N1041" s="20">
        <v>1</v>
      </c>
      <c r="O1041" s="5"/>
      <c r="P1041" s="8">
        <v>1</v>
      </c>
      <c r="Q1041" s="5"/>
    </row>
    <row r="1042" spans="1:17" ht="24" x14ac:dyDescent="0.2">
      <c r="A1042" s="16" t="s">
        <v>2</v>
      </c>
      <c r="B1042" s="16" t="s">
        <v>9109</v>
      </c>
      <c r="C1042" s="17" t="s">
        <v>1035</v>
      </c>
      <c r="D1042" s="18" t="s">
        <v>8995</v>
      </c>
      <c r="E1042" s="18"/>
      <c r="F1042" s="18"/>
      <c r="G1042" s="18"/>
      <c r="H1042" s="18"/>
      <c r="I1042" s="18"/>
      <c r="J1042" s="5"/>
      <c r="K1042" s="19">
        <v>6150</v>
      </c>
      <c r="L1042" s="7">
        <v>6150</v>
      </c>
      <c r="M1042" s="5"/>
      <c r="N1042" s="5"/>
      <c r="O1042" s="20">
        <v>2</v>
      </c>
      <c r="P1042" s="8">
        <v>2</v>
      </c>
      <c r="Q1042" s="5"/>
    </row>
    <row r="1043" spans="1:17" ht="24" x14ac:dyDescent="0.2">
      <c r="A1043" s="16" t="s">
        <v>2</v>
      </c>
      <c r="B1043" s="16" t="s">
        <v>9109</v>
      </c>
      <c r="C1043" s="17" t="s">
        <v>1036</v>
      </c>
      <c r="D1043" s="18" t="s">
        <v>8995</v>
      </c>
      <c r="E1043" s="18"/>
      <c r="F1043" s="18"/>
      <c r="G1043" s="18"/>
      <c r="H1043" s="18"/>
      <c r="I1043" s="18"/>
      <c r="J1043" s="5"/>
      <c r="K1043" s="19">
        <v>3416.67</v>
      </c>
      <c r="L1043" s="7">
        <v>3416.67</v>
      </c>
      <c r="M1043" s="5"/>
      <c r="N1043" s="5"/>
      <c r="O1043" s="20">
        <v>2</v>
      </c>
      <c r="P1043" s="8">
        <v>2</v>
      </c>
      <c r="Q1043" s="5"/>
    </row>
    <row r="1044" spans="1:17" ht="24" x14ac:dyDescent="0.2">
      <c r="A1044" s="16" t="s">
        <v>2</v>
      </c>
      <c r="B1044" s="16" t="s">
        <v>9109</v>
      </c>
      <c r="C1044" s="17" t="s">
        <v>1037</v>
      </c>
      <c r="D1044" s="18" t="str">
        <f>VLOOKUP(C1044,[2]итоговая!$C$6:$H$1018,4,FALSE)</f>
        <v>Аварийный резерв</v>
      </c>
      <c r="E1044" s="26">
        <f>J1044-L1044</f>
        <v>1214.96</v>
      </c>
      <c r="F1044" s="26">
        <f>N1044-P1044</f>
        <v>2</v>
      </c>
      <c r="G1044" s="26" t="s">
        <v>9000</v>
      </c>
      <c r="H1044" s="26" t="str">
        <f>VLOOKUP(C1044,[2]итоговая!$C$6:$H$1018,6,FALSE)</f>
        <v>Аварийный резерв</v>
      </c>
      <c r="I1044" s="18"/>
      <c r="J1044" s="19">
        <v>1214.96</v>
      </c>
      <c r="K1044" s="5"/>
      <c r="L1044" s="6"/>
      <c r="M1044" s="19">
        <v>1214.96</v>
      </c>
      <c r="N1044" s="20">
        <v>2</v>
      </c>
      <c r="O1044" s="5"/>
      <c r="P1044" s="6"/>
      <c r="Q1044" s="20">
        <v>2</v>
      </c>
    </row>
    <row r="1045" spans="1:17" ht="24" x14ac:dyDescent="0.2">
      <c r="A1045" s="16" t="s">
        <v>2</v>
      </c>
      <c r="B1045" s="16" t="s">
        <v>9109</v>
      </c>
      <c r="C1045" s="17" t="s">
        <v>1038</v>
      </c>
      <c r="D1045" s="18" t="s">
        <v>8995</v>
      </c>
      <c r="E1045" s="18"/>
      <c r="F1045" s="18"/>
      <c r="G1045" s="18"/>
      <c r="H1045" s="18"/>
      <c r="I1045" s="18"/>
      <c r="J1045" s="5"/>
      <c r="K1045" s="21">
        <v>50</v>
      </c>
      <c r="L1045" s="9">
        <v>50</v>
      </c>
      <c r="M1045" s="5"/>
      <c r="N1045" s="5"/>
      <c r="O1045" s="20">
        <v>1</v>
      </c>
      <c r="P1045" s="8">
        <v>1</v>
      </c>
      <c r="Q1045" s="5"/>
    </row>
    <row r="1046" spans="1:17" ht="24" x14ac:dyDescent="0.2">
      <c r="A1046" s="16" t="s">
        <v>2</v>
      </c>
      <c r="B1046" s="16" t="s">
        <v>9109</v>
      </c>
      <c r="C1046" s="17" t="s">
        <v>1039</v>
      </c>
      <c r="D1046" s="18" t="s">
        <v>8995</v>
      </c>
      <c r="E1046" s="18"/>
      <c r="F1046" s="18"/>
      <c r="G1046" s="18"/>
      <c r="H1046" s="18"/>
      <c r="I1046" s="18"/>
      <c r="J1046" s="5"/>
      <c r="K1046" s="19">
        <v>7900</v>
      </c>
      <c r="L1046" s="7">
        <v>7900</v>
      </c>
      <c r="M1046" s="5"/>
      <c r="N1046" s="5"/>
      <c r="O1046" s="20">
        <v>1</v>
      </c>
      <c r="P1046" s="8">
        <v>1</v>
      </c>
      <c r="Q1046" s="5"/>
    </row>
    <row r="1047" spans="1:17" ht="24" x14ac:dyDescent="0.2">
      <c r="A1047" s="16" t="s">
        <v>2</v>
      </c>
      <c r="B1047" s="16" t="s">
        <v>9109</v>
      </c>
      <c r="C1047" s="17" t="s">
        <v>1040</v>
      </c>
      <c r="D1047" s="18" t="s">
        <v>8995</v>
      </c>
      <c r="E1047" s="18"/>
      <c r="F1047" s="18"/>
      <c r="G1047" s="18"/>
      <c r="H1047" s="18"/>
      <c r="I1047" s="18"/>
      <c r="J1047" s="5"/>
      <c r="K1047" s="19">
        <v>6200</v>
      </c>
      <c r="L1047" s="7">
        <v>6200</v>
      </c>
      <c r="M1047" s="5"/>
      <c r="N1047" s="5"/>
      <c r="O1047" s="20">
        <v>1</v>
      </c>
      <c r="P1047" s="8">
        <v>1</v>
      </c>
      <c r="Q1047" s="5"/>
    </row>
    <row r="1048" spans="1:17" ht="24" x14ac:dyDescent="0.2">
      <c r="A1048" s="16" t="s">
        <v>2</v>
      </c>
      <c r="B1048" s="16" t="s">
        <v>9109</v>
      </c>
      <c r="C1048" s="17" t="s">
        <v>1041</v>
      </c>
      <c r="D1048" s="18" t="s">
        <v>8995</v>
      </c>
      <c r="E1048" s="18"/>
      <c r="F1048" s="18"/>
      <c r="G1048" s="18"/>
      <c r="H1048" s="18"/>
      <c r="I1048" s="18"/>
      <c r="J1048" s="5"/>
      <c r="K1048" s="21">
        <v>986.67</v>
      </c>
      <c r="L1048" s="6"/>
      <c r="M1048" s="21">
        <v>986.67</v>
      </c>
      <c r="N1048" s="5"/>
      <c r="O1048" s="20">
        <v>1</v>
      </c>
      <c r="P1048" s="6"/>
      <c r="Q1048" s="20">
        <v>1</v>
      </c>
    </row>
    <row r="1049" spans="1:17" ht="24" x14ac:dyDescent="0.2">
      <c r="A1049" s="16" t="s">
        <v>2</v>
      </c>
      <c r="B1049" s="16" t="s">
        <v>9109</v>
      </c>
      <c r="C1049" s="17" t="s">
        <v>1042</v>
      </c>
      <c r="D1049" s="18" t="s">
        <v>8995</v>
      </c>
      <c r="E1049" s="18"/>
      <c r="F1049" s="18"/>
      <c r="G1049" s="18"/>
      <c r="H1049" s="18"/>
      <c r="I1049" s="18"/>
      <c r="J1049" s="21">
        <v>305.83</v>
      </c>
      <c r="K1049" s="5"/>
      <c r="L1049" s="9">
        <v>305.83</v>
      </c>
      <c r="M1049" s="5"/>
      <c r="N1049" s="20">
        <v>2</v>
      </c>
      <c r="O1049" s="5"/>
      <c r="P1049" s="8">
        <v>2</v>
      </c>
      <c r="Q1049" s="5"/>
    </row>
    <row r="1050" spans="1:17" ht="24" x14ac:dyDescent="0.2">
      <c r="A1050" s="16" t="s">
        <v>2</v>
      </c>
      <c r="B1050" s="16" t="s">
        <v>9109</v>
      </c>
      <c r="C1050" s="17" t="s">
        <v>1043</v>
      </c>
      <c r="D1050" s="18" t="str">
        <f>VLOOKUP(C1050,[2]итоговая!$C$6:$H$1018,4,FALSE)</f>
        <v>Аварийный резерв</v>
      </c>
      <c r="E1050" s="26">
        <f>J1050-L1050</f>
        <v>221.66</v>
      </c>
      <c r="F1050" s="26">
        <f>N1050-P1050</f>
        <v>1</v>
      </c>
      <c r="G1050" s="26" t="s">
        <v>9000</v>
      </c>
      <c r="H1050" s="26" t="str">
        <f>VLOOKUP(C1050,[2]итоговая!$C$6:$H$1018,6,FALSE)</f>
        <v>Аварийный резерв</v>
      </c>
      <c r="I1050" s="18"/>
      <c r="J1050" s="21">
        <v>443.33</v>
      </c>
      <c r="K1050" s="5"/>
      <c r="L1050" s="9">
        <v>221.67</v>
      </c>
      <c r="M1050" s="21">
        <v>221.66</v>
      </c>
      <c r="N1050" s="20">
        <v>2</v>
      </c>
      <c r="O1050" s="5"/>
      <c r="P1050" s="8">
        <v>1</v>
      </c>
      <c r="Q1050" s="20">
        <v>1</v>
      </c>
    </row>
    <row r="1051" spans="1:17" ht="24" x14ac:dyDescent="0.2">
      <c r="A1051" s="16" t="s">
        <v>2</v>
      </c>
      <c r="B1051" s="16" t="s">
        <v>9109</v>
      </c>
      <c r="C1051" s="17" t="s">
        <v>1044</v>
      </c>
      <c r="D1051" s="18" t="s">
        <v>8995</v>
      </c>
      <c r="E1051" s="18"/>
      <c r="F1051" s="18"/>
      <c r="G1051" s="18"/>
      <c r="H1051" s="18"/>
      <c r="I1051" s="18"/>
      <c r="J1051" s="5"/>
      <c r="K1051" s="21">
        <v>255</v>
      </c>
      <c r="L1051" s="9">
        <v>63.75</v>
      </c>
      <c r="M1051" s="21">
        <v>191.25</v>
      </c>
      <c r="N1051" s="5"/>
      <c r="O1051" s="20">
        <v>4</v>
      </c>
      <c r="P1051" s="8">
        <v>1</v>
      </c>
      <c r="Q1051" s="20">
        <v>3</v>
      </c>
    </row>
    <row r="1052" spans="1:17" ht="24" x14ac:dyDescent="0.2">
      <c r="A1052" s="16" t="s">
        <v>2</v>
      </c>
      <c r="B1052" s="16" t="s">
        <v>9109</v>
      </c>
      <c r="C1052" s="17" t="s">
        <v>1045</v>
      </c>
      <c r="D1052" s="18" t="s">
        <v>8995</v>
      </c>
      <c r="E1052" s="18"/>
      <c r="F1052" s="18"/>
      <c r="G1052" s="18"/>
      <c r="H1052" s="18"/>
      <c r="I1052" s="18"/>
      <c r="J1052" s="5"/>
      <c r="K1052" s="21">
        <v>378</v>
      </c>
      <c r="L1052" s="9">
        <v>325.08999999999997</v>
      </c>
      <c r="M1052" s="21">
        <v>52.91</v>
      </c>
      <c r="N1052" s="5"/>
      <c r="O1052" s="20">
        <v>7</v>
      </c>
      <c r="P1052" s="8">
        <v>6</v>
      </c>
      <c r="Q1052" s="20">
        <v>1</v>
      </c>
    </row>
    <row r="1053" spans="1:17" ht="24" x14ac:dyDescent="0.2">
      <c r="A1053" s="16" t="s">
        <v>2</v>
      </c>
      <c r="B1053" s="16" t="s">
        <v>9109</v>
      </c>
      <c r="C1053" s="17" t="s">
        <v>1046</v>
      </c>
      <c r="D1053" s="18" t="str">
        <f>VLOOKUP(C1053,[2]итоговая!$C$6:$H$1018,4,FALSE)</f>
        <v>Аварийный резерв</v>
      </c>
      <c r="E1053" s="26">
        <f>J1053-L1053</f>
        <v>743.18</v>
      </c>
      <c r="F1053" s="26">
        <f>N1053-P1053</f>
        <v>1</v>
      </c>
      <c r="G1053" s="26" t="s">
        <v>9000</v>
      </c>
      <c r="H1053" s="26" t="str">
        <f>VLOOKUP(C1053,[2]итоговая!$C$6:$H$1018,6,FALSE)</f>
        <v>Аварийный резерв</v>
      </c>
      <c r="I1053" s="18"/>
      <c r="J1053" s="21">
        <v>743.18</v>
      </c>
      <c r="K1053" s="5"/>
      <c r="L1053" s="6"/>
      <c r="M1053" s="21">
        <v>743.18</v>
      </c>
      <c r="N1053" s="20">
        <v>1</v>
      </c>
      <c r="O1053" s="5"/>
      <c r="P1053" s="6"/>
      <c r="Q1053" s="20">
        <v>1</v>
      </c>
    </row>
    <row r="1054" spans="1:17" ht="24" x14ac:dyDescent="0.2">
      <c r="A1054" s="16" t="s">
        <v>2</v>
      </c>
      <c r="B1054" s="16" t="s">
        <v>9109</v>
      </c>
      <c r="C1054" s="17" t="s">
        <v>1047</v>
      </c>
      <c r="D1054" s="18" t="s">
        <v>8995</v>
      </c>
      <c r="E1054" s="18"/>
      <c r="F1054" s="18"/>
      <c r="G1054" s="18"/>
      <c r="H1054" s="18"/>
      <c r="I1054" s="18"/>
      <c r="J1054" s="19">
        <v>3750</v>
      </c>
      <c r="K1054" s="5"/>
      <c r="L1054" s="7">
        <v>3750</v>
      </c>
      <c r="M1054" s="5"/>
      <c r="N1054" s="20">
        <v>1</v>
      </c>
      <c r="O1054" s="5"/>
      <c r="P1054" s="8">
        <v>1</v>
      </c>
      <c r="Q1054" s="5"/>
    </row>
    <row r="1055" spans="1:17" ht="24" x14ac:dyDescent="0.2">
      <c r="A1055" s="16" t="s">
        <v>2</v>
      </c>
      <c r="B1055" s="16" t="s">
        <v>9109</v>
      </c>
      <c r="C1055" s="17" t="s">
        <v>1048</v>
      </c>
      <c r="D1055" s="18" t="str">
        <f>VLOOKUP(C1055,[2]итоговая!$C$6:$H$1018,4,FALSE)</f>
        <v>Аварийный резерв</v>
      </c>
      <c r="E1055" s="26">
        <f>J1055-L1055</f>
        <v>344.17</v>
      </c>
      <c r="F1055" s="26">
        <f>N1055-P1055</f>
        <v>1</v>
      </c>
      <c r="G1055" s="26" t="s">
        <v>9000</v>
      </c>
      <c r="H1055" s="26" t="str">
        <f>VLOOKUP(C1055,[2]итоговая!$C$6:$H$1018,6,FALSE)</f>
        <v>Аварийный резерв</v>
      </c>
      <c r="I1055" s="18"/>
      <c r="J1055" s="21">
        <v>344.17</v>
      </c>
      <c r="K1055" s="5"/>
      <c r="L1055" s="6"/>
      <c r="M1055" s="21">
        <v>344.17</v>
      </c>
      <c r="N1055" s="20">
        <v>1</v>
      </c>
      <c r="O1055" s="5"/>
      <c r="P1055" s="6"/>
      <c r="Q1055" s="20">
        <v>1</v>
      </c>
    </row>
    <row r="1056" spans="1:17" ht="24" x14ac:dyDescent="0.2">
      <c r="A1056" s="16" t="s">
        <v>2</v>
      </c>
      <c r="B1056" s="16" t="s">
        <v>9109</v>
      </c>
      <c r="C1056" s="17" t="s">
        <v>1049</v>
      </c>
      <c r="D1056" s="18" t="s">
        <v>8995</v>
      </c>
      <c r="E1056" s="18"/>
      <c r="F1056" s="18"/>
      <c r="G1056" s="18"/>
      <c r="H1056" s="18"/>
      <c r="I1056" s="18"/>
      <c r="J1056" s="5"/>
      <c r="K1056" s="19">
        <v>9367.77</v>
      </c>
      <c r="L1056" s="7">
        <v>9367.77</v>
      </c>
      <c r="M1056" s="5"/>
      <c r="N1056" s="5"/>
      <c r="O1056" s="20">
        <v>2</v>
      </c>
      <c r="P1056" s="8">
        <v>2</v>
      </c>
      <c r="Q1056" s="5"/>
    </row>
    <row r="1057" spans="1:17" ht="24" x14ac:dyDescent="0.2">
      <c r="A1057" s="16" t="s">
        <v>2</v>
      </c>
      <c r="B1057" s="16" t="s">
        <v>9109</v>
      </c>
      <c r="C1057" s="17" t="s">
        <v>1050</v>
      </c>
      <c r="D1057" s="18" t="s">
        <v>8995</v>
      </c>
      <c r="E1057" s="18"/>
      <c r="F1057" s="18"/>
      <c r="G1057" s="18"/>
      <c r="H1057" s="18"/>
      <c r="I1057" s="18"/>
      <c r="J1057" s="5"/>
      <c r="K1057" s="19">
        <v>2122.5</v>
      </c>
      <c r="L1057" s="7">
        <v>2122.5</v>
      </c>
      <c r="M1057" s="5"/>
      <c r="N1057" s="5"/>
      <c r="O1057" s="20">
        <v>1</v>
      </c>
      <c r="P1057" s="8">
        <v>1</v>
      </c>
      <c r="Q1057" s="5"/>
    </row>
    <row r="1058" spans="1:17" ht="24" x14ac:dyDescent="0.2">
      <c r="A1058" s="16" t="s">
        <v>2</v>
      </c>
      <c r="B1058" s="16" t="s">
        <v>9109</v>
      </c>
      <c r="C1058" s="17" t="s">
        <v>1051</v>
      </c>
      <c r="D1058" s="18" t="s">
        <v>8995</v>
      </c>
      <c r="E1058" s="18"/>
      <c r="F1058" s="18"/>
      <c r="G1058" s="18"/>
      <c r="H1058" s="18"/>
      <c r="I1058" s="18"/>
      <c r="J1058" s="5"/>
      <c r="K1058" s="19">
        <v>11011</v>
      </c>
      <c r="L1058" s="7">
        <v>11011</v>
      </c>
      <c r="M1058" s="5"/>
      <c r="N1058" s="5"/>
      <c r="O1058" s="20">
        <v>2</v>
      </c>
      <c r="P1058" s="8">
        <v>2</v>
      </c>
      <c r="Q1058" s="5"/>
    </row>
    <row r="1059" spans="1:17" ht="24" x14ac:dyDescent="0.2">
      <c r="A1059" s="16" t="s">
        <v>2</v>
      </c>
      <c r="B1059" s="16" t="s">
        <v>9109</v>
      </c>
      <c r="C1059" s="17" t="s">
        <v>1052</v>
      </c>
      <c r="D1059" s="18" t="s">
        <v>8995</v>
      </c>
      <c r="E1059" s="18"/>
      <c r="F1059" s="18"/>
      <c r="G1059" s="18"/>
      <c r="H1059" s="18"/>
      <c r="I1059" s="18"/>
      <c r="J1059" s="5"/>
      <c r="K1059" s="19">
        <v>11468.9</v>
      </c>
      <c r="L1059" s="7">
        <v>11468.9</v>
      </c>
      <c r="M1059" s="5"/>
      <c r="N1059" s="5"/>
      <c r="O1059" s="20">
        <v>2</v>
      </c>
      <c r="P1059" s="8">
        <v>2</v>
      </c>
      <c r="Q1059" s="5"/>
    </row>
    <row r="1060" spans="1:17" ht="24" x14ac:dyDescent="0.2">
      <c r="A1060" s="16" t="s">
        <v>2</v>
      </c>
      <c r="B1060" s="16" t="s">
        <v>9109</v>
      </c>
      <c r="C1060" s="17" t="s">
        <v>1053</v>
      </c>
      <c r="D1060" s="18" t="s">
        <v>8995</v>
      </c>
      <c r="E1060" s="18"/>
      <c r="F1060" s="18"/>
      <c r="G1060" s="18"/>
      <c r="H1060" s="18"/>
      <c r="I1060" s="18"/>
      <c r="J1060" s="5"/>
      <c r="K1060" s="19">
        <v>5505.5</v>
      </c>
      <c r="L1060" s="7">
        <v>5505.5</v>
      </c>
      <c r="M1060" s="5"/>
      <c r="N1060" s="5"/>
      <c r="O1060" s="20">
        <v>1</v>
      </c>
      <c r="P1060" s="8">
        <v>1</v>
      </c>
      <c r="Q1060" s="5"/>
    </row>
    <row r="1061" spans="1:17" ht="24" x14ac:dyDescent="0.2">
      <c r="A1061" s="16" t="s">
        <v>2</v>
      </c>
      <c r="B1061" s="16" t="s">
        <v>9109</v>
      </c>
      <c r="C1061" s="17" t="s">
        <v>1054</v>
      </c>
      <c r="D1061" s="18" t="s">
        <v>8995</v>
      </c>
      <c r="E1061" s="18"/>
      <c r="F1061" s="18"/>
      <c r="G1061" s="18"/>
      <c r="H1061" s="18"/>
      <c r="I1061" s="18"/>
      <c r="J1061" s="5"/>
      <c r="K1061" s="19">
        <v>39250</v>
      </c>
      <c r="L1061" s="7">
        <v>39250</v>
      </c>
      <c r="M1061" s="5"/>
      <c r="N1061" s="5"/>
      <c r="O1061" s="20">
        <v>2</v>
      </c>
      <c r="P1061" s="8">
        <v>2</v>
      </c>
      <c r="Q1061" s="5"/>
    </row>
    <row r="1062" spans="1:17" ht="24" x14ac:dyDescent="0.2">
      <c r="A1062" s="16" t="s">
        <v>2</v>
      </c>
      <c r="B1062" s="16" t="s">
        <v>9109</v>
      </c>
      <c r="C1062" s="17" t="s">
        <v>1055</v>
      </c>
      <c r="D1062" s="18" t="s">
        <v>8995</v>
      </c>
      <c r="E1062" s="18"/>
      <c r="F1062" s="18"/>
      <c r="G1062" s="18"/>
      <c r="H1062" s="18"/>
      <c r="I1062" s="18"/>
      <c r="J1062" s="5"/>
      <c r="K1062" s="19">
        <v>8347.0300000000007</v>
      </c>
      <c r="L1062" s="6"/>
      <c r="M1062" s="19">
        <v>8347.0300000000007</v>
      </c>
      <c r="N1062" s="5"/>
      <c r="O1062" s="20">
        <v>1</v>
      </c>
      <c r="P1062" s="6"/>
      <c r="Q1062" s="20">
        <v>1</v>
      </c>
    </row>
    <row r="1063" spans="1:17" ht="24" x14ac:dyDescent="0.2">
      <c r="A1063" s="16" t="s">
        <v>2</v>
      </c>
      <c r="B1063" s="16" t="s">
        <v>9109</v>
      </c>
      <c r="C1063" s="17" t="s">
        <v>1056</v>
      </c>
      <c r="D1063" s="18" t="str">
        <f>VLOOKUP(C1063,[2]итоговая!$C$6:$H$1018,4,FALSE)</f>
        <v>Аварийный резерв</v>
      </c>
      <c r="E1063" s="26">
        <f t="shared" ref="E1063:E1064" si="82">J1063-L1063</f>
        <v>1300.83</v>
      </c>
      <c r="F1063" s="26">
        <f t="shared" ref="F1063:F1064" si="83">N1063-P1063</f>
        <v>1</v>
      </c>
      <c r="G1063" s="26" t="s">
        <v>9000</v>
      </c>
      <c r="H1063" s="26" t="str">
        <f>VLOOKUP(C1063,[2]итоговая!$C$6:$H$1018,6,FALSE)</f>
        <v>Аварийный резерв</v>
      </c>
      <c r="I1063" s="18"/>
      <c r="J1063" s="19">
        <v>7805</v>
      </c>
      <c r="K1063" s="5"/>
      <c r="L1063" s="7">
        <v>6504.17</v>
      </c>
      <c r="M1063" s="19">
        <v>1300.83</v>
      </c>
      <c r="N1063" s="20">
        <v>6</v>
      </c>
      <c r="O1063" s="5"/>
      <c r="P1063" s="8">
        <v>5</v>
      </c>
      <c r="Q1063" s="20">
        <v>1</v>
      </c>
    </row>
    <row r="1064" spans="1:17" ht="24" x14ac:dyDescent="0.2">
      <c r="A1064" s="16" t="s">
        <v>2</v>
      </c>
      <c r="B1064" s="16" t="s">
        <v>9109</v>
      </c>
      <c r="C1064" s="17" t="s">
        <v>1057</v>
      </c>
      <c r="D1064" s="18" t="str">
        <f>VLOOKUP(C1064,[2]итоговая!$C$6:$H$1018,4,FALSE)</f>
        <v>Аварийный резерв</v>
      </c>
      <c r="E1064" s="26">
        <f t="shared" si="82"/>
        <v>12250.42</v>
      </c>
      <c r="F1064" s="26">
        <f t="shared" si="83"/>
        <v>5</v>
      </c>
      <c r="G1064" s="26" t="s">
        <v>9000</v>
      </c>
      <c r="H1064" s="26" t="str">
        <f>VLOOKUP(C1064,[2]итоговая!$C$6:$H$1018,6,FALSE)</f>
        <v>Аварийный резерв</v>
      </c>
      <c r="I1064" s="18"/>
      <c r="J1064" s="19">
        <v>12250.42</v>
      </c>
      <c r="K1064" s="5"/>
      <c r="L1064" s="6"/>
      <c r="M1064" s="19">
        <v>12250.42</v>
      </c>
      <c r="N1064" s="20">
        <v>5</v>
      </c>
      <c r="O1064" s="5"/>
      <c r="P1064" s="6"/>
      <c r="Q1064" s="20">
        <v>5</v>
      </c>
    </row>
    <row r="1065" spans="1:17" ht="24" x14ac:dyDescent="0.2">
      <c r="A1065" s="16" t="s">
        <v>2</v>
      </c>
      <c r="B1065" s="16" t="s">
        <v>9109</v>
      </c>
      <c r="C1065" s="17" t="s">
        <v>1058</v>
      </c>
      <c r="D1065" s="18" t="s">
        <v>8995</v>
      </c>
      <c r="E1065" s="18"/>
      <c r="F1065" s="18"/>
      <c r="G1065" s="18"/>
      <c r="H1065" s="18"/>
      <c r="I1065" s="18"/>
      <c r="J1065" s="5"/>
      <c r="K1065" s="19">
        <v>35251.33</v>
      </c>
      <c r="L1065" s="7">
        <v>35251.33</v>
      </c>
      <c r="M1065" s="5"/>
      <c r="N1065" s="5"/>
      <c r="O1065" s="20">
        <v>8</v>
      </c>
      <c r="P1065" s="8">
        <v>8</v>
      </c>
      <c r="Q1065" s="5"/>
    </row>
    <row r="1066" spans="1:17" ht="24" x14ac:dyDescent="0.2">
      <c r="A1066" s="16" t="s">
        <v>2</v>
      </c>
      <c r="B1066" s="16" t="s">
        <v>9109</v>
      </c>
      <c r="C1066" s="17" t="s">
        <v>1059</v>
      </c>
      <c r="D1066" s="18" t="s">
        <v>8995</v>
      </c>
      <c r="E1066" s="18"/>
      <c r="F1066" s="18"/>
      <c r="G1066" s="18"/>
      <c r="H1066" s="18"/>
      <c r="I1066" s="18"/>
      <c r="J1066" s="5"/>
      <c r="K1066" s="19">
        <v>24870</v>
      </c>
      <c r="L1066" s="7">
        <v>24870</v>
      </c>
      <c r="M1066" s="5"/>
      <c r="N1066" s="5"/>
      <c r="O1066" s="20">
        <v>6</v>
      </c>
      <c r="P1066" s="8">
        <v>6</v>
      </c>
      <c r="Q1066" s="5"/>
    </row>
    <row r="1067" spans="1:17" ht="24" x14ac:dyDescent="0.2">
      <c r="A1067" s="16" t="s">
        <v>2</v>
      </c>
      <c r="B1067" s="16" t="s">
        <v>9109</v>
      </c>
      <c r="C1067" s="17" t="s">
        <v>1060</v>
      </c>
      <c r="D1067" s="18" t="s">
        <v>8995</v>
      </c>
      <c r="E1067" s="18"/>
      <c r="F1067" s="18"/>
      <c r="G1067" s="18"/>
      <c r="H1067" s="18"/>
      <c r="I1067" s="18"/>
      <c r="J1067" s="5"/>
      <c r="K1067" s="19">
        <v>71326.67</v>
      </c>
      <c r="L1067" s="7">
        <v>71326.67</v>
      </c>
      <c r="M1067" s="5"/>
      <c r="N1067" s="5"/>
      <c r="O1067" s="20">
        <v>8</v>
      </c>
      <c r="P1067" s="8">
        <v>8</v>
      </c>
      <c r="Q1067" s="5"/>
    </row>
    <row r="1068" spans="1:17" ht="24" x14ac:dyDescent="0.2">
      <c r="A1068" s="16" t="s">
        <v>2</v>
      </c>
      <c r="B1068" s="16" t="s">
        <v>9109</v>
      </c>
      <c r="C1068" s="17" t="s">
        <v>1061</v>
      </c>
      <c r="D1068" s="18" t="s">
        <v>8995</v>
      </c>
      <c r="E1068" s="18"/>
      <c r="F1068" s="18"/>
      <c r="G1068" s="18"/>
      <c r="H1068" s="18"/>
      <c r="I1068" s="18"/>
      <c r="J1068" s="5"/>
      <c r="K1068" s="19">
        <v>105408.67</v>
      </c>
      <c r="L1068" s="7">
        <v>105408.67</v>
      </c>
      <c r="M1068" s="5"/>
      <c r="N1068" s="5"/>
      <c r="O1068" s="20">
        <v>24</v>
      </c>
      <c r="P1068" s="8">
        <v>24</v>
      </c>
      <c r="Q1068" s="5"/>
    </row>
    <row r="1069" spans="1:17" ht="24" x14ac:dyDescent="0.2">
      <c r="A1069" s="16" t="s">
        <v>2</v>
      </c>
      <c r="B1069" s="16" t="s">
        <v>9109</v>
      </c>
      <c r="C1069" s="17" t="s">
        <v>1062</v>
      </c>
      <c r="D1069" s="18" t="s">
        <v>8995</v>
      </c>
      <c r="E1069" s="18"/>
      <c r="F1069" s="18"/>
      <c r="G1069" s="18"/>
      <c r="H1069" s="18"/>
      <c r="I1069" s="18"/>
      <c r="J1069" s="5"/>
      <c r="K1069" s="19">
        <v>37708</v>
      </c>
      <c r="L1069" s="6"/>
      <c r="M1069" s="19">
        <v>37708</v>
      </c>
      <c r="N1069" s="5"/>
      <c r="O1069" s="20">
        <v>8</v>
      </c>
      <c r="P1069" s="6"/>
      <c r="Q1069" s="20">
        <v>8</v>
      </c>
    </row>
    <row r="1070" spans="1:17" ht="24" x14ac:dyDescent="0.2">
      <c r="A1070" s="16" t="s">
        <v>2</v>
      </c>
      <c r="B1070" s="16" t="s">
        <v>9109</v>
      </c>
      <c r="C1070" s="17" t="s">
        <v>1063</v>
      </c>
      <c r="D1070" s="18" t="s">
        <v>8995</v>
      </c>
      <c r="E1070" s="18"/>
      <c r="F1070" s="18"/>
      <c r="G1070" s="18"/>
      <c r="H1070" s="18"/>
      <c r="I1070" s="18"/>
      <c r="J1070" s="5"/>
      <c r="K1070" s="19">
        <v>27910.67</v>
      </c>
      <c r="L1070" s="7">
        <v>27910.67</v>
      </c>
      <c r="M1070" s="5"/>
      <c r="N1070" s="5"/>
      <c r="O1070" s="20">
        <v>8</v>
      </c>
      <c r="P1070" s="8">
        <v>8</v>
      </c>
      <c r="Q1070" s="5"/>
    </row>
    <row r="1071" spans="1:17" ht="24" x14ac:dyDescent="0.2">
      <c r="A1071" s="16" t="s">
        <v>2</v>
      </c>
      <c r="B1071" s="16" t="s">
        <v>9109</v>
      </c>
      <c r="C1071" s="17" t="s">
        <v>1064</v>
      </c>
      <c r="D1071" s="18" t="s">
        <v>8995</v>
      </c>
      <c r="E1071" s="26">
        <f>J1071-L1071</f>
        <v>-47412.17</v>
      </c>
      <c r="F1071" s="26">
        <f>N1071-P1071</f>
        <v>-9</v>
      </c>
      <c r="G1071" s="26"/>
      <c r="H1071" s="26"/>
      <c r="I1071" s="18"/>
      <c r="J1071" s="19">
        <v>6957.5</v>
      </c>
      <c r="K1071" s="19">
        <v>72712.17</v>
      </c>
      <c r="L1071" s="7">
        <v>54369.67</v>
      </c>
      <c r="M1071" s="19">
        <v>25300</v>
      </c>
      <c r="N1071" s="20">
        <v>1</v>
      </c>
      <c r="O1071" s="20">
        <v>14</v>
      </c>
      <c r="P1071" s="8">
        <v>10</v>
      </c>
      <c r="Q1071" s="20">
        <v>5</v>
      </c>
    </row>
    <row r="1072" spans="1:17" ht="24" x14ac:dyDescent="0.2">
      <c r="A1072" s="16" t="s">
        <v>2</v>
      </c>
      <c r="B1072" s="16" t="s">
        <v>9109</v>
      </c>
      <c r="C1072" s="17" t="s">
        <v>1065</v>
      </c>
      <c r="D1072" s="18" t="s">
        <v>8995</v>
      </c>
      <c r="E1072" s="18"/>
      <c r="F1072" s="18"/>
      <c r="G1072" s="18"/>
      <c r="H1072" s="18"/>
      <c r="I1072" s="18"/>
      <c r="J1072" s="5"/>
      <c r="K1072" s="19">
        <v>9675</v>
      </c>
      <c r="L1072" s="7">
        <v>9675</v>
      </c>
      <c r="M1072" s="5"/>
      <c r="N1072" s="5"/>
      <c r="O1072" s="20">
        <v>1</v>
      </c>
      <c r="P1072" s="8">
        <v>1</v>
      </c>
      <c r="Q1072" s="5"/>
    </row>
    <row r="1073" spans="1:18" ht="24" x14ac:dyDescent="0.2">
      <c r="A1073" s="16" t="s">
        <v>2</v>
      </c>
      <c r="B1073" s="16" t="s">
        <v>9109</v>
      </c>
      <c r="C1073" s="17" t="s">
        <v>1066</v>
      </c>
      <c r="D1073" s="18" t="s">
        <v>8995</v>
      </c>
      <c r="E1073" s="18"/>
      <c r="F1073" s="18"/>
      <c r="G1073" s="18"/>
      <c r="H1073" s="18"/>
      <c r="I1073" s="18"/>
      <c r="J1073" s="5"/>
      <c r="K1073" s="19">
        <v>4211.8500000000004</v>
      </c>
      <c r="L1073" s="7">
        <v>4211.8500000000004</v>
      </c>
      <c r="M1073" s="5"/>
      <c r="N1073" s="5"/>
      <c r="O1073" s="20">
        <v>1</v>
      </c>
      <c r="P1073" s="8">
        <v>1</v>
      </c>
      <c r="Q1073" s="5"/>
    </row>
    <row r="1074" spans="1:18" ht="24" x14ac:dyDescent="0.2">
      <c r="A1074" s="16" t="s">
        <v>2</v>
      </c>
      <c r="B1074" s="16" t="s">
        <v>9109</v>
      </c>
      <c r="C1074" s="17" t="s">
        <v>1067</v>
      </c>
      <c r="D1074" s="18" t="s">
        <v>8995</v>
      </c>
      <c r="E1074" s="18"/>
      <c r="F1074" s="18"/>
      <c r="G1074" s="18"/>
      <c r="H1074" s="18"/>
      <c r="I1074" s="18"/>
      <c r="J1074" s="19">
        <v>10600</v>
      </c>
      <c r="K1074" s="5"/>
      <c r="L1074" s="7">
        <v>10600</v>
      </c>
      <c r="M1074" s="5"/>
      <c r="N1074" s="20">
        <v>1</v>
      </c>
      <c r="O1074" s="5"/>
      <c r="P1074" s="8">
        <v>1</v>
      </c>
      <c r="Q1074" s="5"/>
    </row>
    <row r="1075" spans="1:18" ht="24" x14ac:dyDescent="0.2">
      <c r="A1075" s="16" t="s">
        <v>2</v>
      </c>
      <c r="B1075" s="16" t="s">
        <v>9109</v>
      </c>
      <c r="C1075" s="17" t="s">
        <v>1068</v>
      </c>
      <c r="D1075" s="18" t="s">
        <v>8995</v>
      </c>
      <c r="E1075" s="18"/>
      <c r="F1075" s="18"/>
      <c r="G1075" s="18"/>
      <c r="H1075" s="18"/>
      <c r="I1075" s="18"/>
      <c r="J1075" s="5"/>
      <c r="K1075" s="19">
        <v>5825</v>
      </c>
      <c r="L1075" s="7">
        <v>5825</v>
      </c>
      <c r="M1075" s="5"/>
      <c r="N1075" s="5"/>
      <c r="O1075" s="20">
        <v>1</v>
      </c>
      <c r="P1075" s="8">
        <v>1</v>
      </c>
      <c r="Q1075" s="5"/>
    </row>
    <row r="1076" spans="1:18" ht="24" x14ac:dyDescent="0.2">
      <c r="A1076" s="16" t="s">
        <v>2</v>
      </c>
      <c r="B1076" s="16" t="s">
        <v>9109</v>
      </c>
      <c r="C1076" s="17" t="s">
        <v>1069</v>
      </c>
      <c r="D1076" s="18" t="s">
        <v>8995</v>
      </c>
      <c r="E1076" s="18"/>
      <c r="F1076" s="18"/>
      <c r="G1076" s="18"/>
      <c r="H1076" s="18"/>
      <c r="I1076" s="18"/>
      <c r="J1076" s="19">
        <v>8161.46</v>
      </c>
      <c r="K1076" s="5"/>
      <c r="L1076" s="7">
        <v>8161.46</v>
      </c>
      <c r="M1076" s="5"/>
      <c r="N1076" s="20">
        <v>1</v>
      </c>
      <c r="O1076" s="5"/>
      <c r="P1076" s="8">
        <v>1</v>
      </c>
      <c r="Q1076" s="5"/>
    </row>
    <row r="1077" spans="1:18" ht="24" x14ac:dyDescent="0.2">
      <c r="A1077" s="16" t="s">
        <v>2</v>
      </c>
      <c r="B1077" s="16" t="s">
        <v>9109</v>
      </c>
      <c r="C1077" s="17" t="s">
        <v>1070</v>
      </c>
      <c r="D1077" s="18" t="s">
        <v>8995</v>
      </c>
      <c r="E1077" s="18"/>
      <c r="F1077" s="18"/>
      <c r="G1077" s="18"/>
      <c r="H1077" s="18"/>
      <c r="I1077" s="18"/>
      <c r="J1077" s="5"/>
      <c r="K1077" s="19">
        <v>18256.669999999998</v>
      </c>
      <c r="L1077" s="7">
        <v>18256.669999999998</v>
      </c>
      <c r="M1077" s="5"/>
      <c r="N1077" s="5"/>
      <c r="O1077" s="20">
        <v>1</v>
      </c>
      <c r="P1077" s="8">
        <v>1</v>
      </c>
      <c r="Q1077" s="5"/>
    </row>
    <row r="1078" spans="1:18" ht="24" x14ac:dyDescent="0.2">
      <c r="A1078" s="16" t="s">
        <v>2</v>
      </c>
      <c r="B1078" s="16" t="s">
        <v>9109</v>
      </c>
      <c r="C1078" s="17" t="s">
        <v>1071</v>
      </c>
      <c r="D1078" s="18" t="str">
        <f>VLOOKUP(C1078,[2]итоговая!$C$6:$H$1018,4,FALSE)</f>
        <v>Аварийный резерв</v>
      </c>
      <c r="E1078" s="26">
        <f>J1078-L1078</f>
        <v>9958.3299999999981</v>
      </c>
      <c r="F1078" s="26">
        <f>N1078-P1078</f>
        <v>1</v>
      </c>
      <c r="G1078" s="26" t="s">
        <v>9000</v>
      </c>
      <c r="H1078" s="26" t="str">
        <f>VLOOKUP(C1078,[2]итоговая!$C$6:$H$1018,6,FALSE)</f>
        <v>Аварийный резерв</v>
      </c>
      <c r="I1078" s="18"/>
      <c r="J1078" s="19">
        <v>19916.669999999998</v>
      </c>
      <c r="K1078" s="5"/>
      <c r="L1078" s="7">
        <v>9958.34</v>
      </c>
      <c r="M1078" s="19">
        <v>9958.33</v>
      </c>
      <c r="N1078" s="20">
        <v>2</v>
      </c>
      <c r="O1078" s="5"/>
      <c r="P1078" s="8">
        <v>1</v>
      </c>
      <c r="Q1078" s="20">
        <v>1</v>
      </c>
    </row>
    <row r="1079" spans="1:18" ht="24" x14ac:dyDescent="0.2">
      <c r="A1079" s="16" t="s">
        <v>2</v>
      </c>
      <c r="B1079" s="16" t="s">
        <v>9109</v>
      </c>
      <c r="C1079" s="17" t="s">
        <v>1072</v>
      </c>
      <c r="D1079" s="18" t="s">
        <v>8995</v>
      </c>
      <c r="E1079" s="18"/>
      <c r="F1079" s="18"/>
      <c r="G1079" s="18"/>
      <c r="H1079" s="18"/>
      <c r="I1079" s="18"/>
      <c r="J1079" s="5"/>
      <c r="K1079" s="19">
        <v>26580</v>
      </c>
      <c r="L1079" s="7">
        <v>26580</v>
      </c>
      <c r="M1079" s="5"/>
      <c r="N1079" s="5"/>
      <c r="O1079" s="20">
        <v>2</v>
      </c>
      <c r="P1079" s="8">
        <v>2</v>
      </c>
      <c r="Q1079" s="5"/>
    </row>
    <row r="1080" spans="1:18" ht="24" x14ac:dyDescent="0.2">
      <c r="A1080" s="16" t="s">
        <v>2</v>
      </c>
      <c r="B1080" s="16" t="s">
        <v>9109</v>
      </c>
      <c r="C1080" s="17" t="s">
        <v>1073</v>
      </c>
      <c r="D1080" s="18" t="s">
        <v>8995</v>
      </c>
      <c r="E1080" s="18"/>
      <c r="F1080" s="18"/>
      <c r="G1080" s="18"/>
      <c r="H1080" s="18"/>
      <c r="I1080" s="18"/>
      <c r="J1080" s="5"/>
      <c r="K1080" s="19">
        <v>5969.17</v>
      </c>
      <c r="L1080" s="7">
        <v>5969.17</v>
      </c>
      <c r="M1080" s="5"/>
      <c r="N1080" s="5"/>
      <c r="O1080" s="20">
        <v>5</v>
      </c>
      <c r="P1080" s="8">
        <v>5</v>
      </c>
      <c r="Q1080" s="5"/>
    </row>
    <row r="1081" spans="1:18" ht="24" x14ac:dyDescent="0.2">
      <c r="A1081" s="16" t="s">
        <v>2</v>
      </c>
      <c r="B1081" s="16" t="s">
        <v>9109</v>
      </c>
      <c r="C1081" s="17" t="s">
        <v>1074</v>
      </c>
      <c r="D1081" s="18" t="s">
        <v>8995</v>
      </c>
      <c r="E1081" s="18"/>
      <c r="F1081" s="18"/>
      <c r="G1081" s="18"/>
      <c r="H1081" s="18"/>
      <c r="I1081" s="18"/>
      <c r="J1081" s="5"/>
      <c r="K1081" s="19">
        <v>17832.830000000002</v>
      </c>
      <c r="L1081" s="7">
        <v>17832.830000000002</v>
      </c>
      <c r="M1081" s="5"/>
      <c r="N1081" s="5"/>
      <c r="O1081" s="20">
        <v>2</v>
      </c>
      <c r="P1081" s="8">
        <v>2</v>
      </c>
      <c r="Q1081" s="5"/>
    </row>
    <row r="1082" spans="1:18" ht="24" x14ac:dyDescent="0.2">
      <c r="A1082" s="16" t="s">
        <v>2</v>
      </c>
      <c r="B1082" s="16" t="s">
        <v>9109</v>
      </c>
      <c r="C1082" s="17" t="s">
        <v>1075</v>
      </c>
      <c r="D1082" s="18" t="s">
        <v>8995</v>
      </c>
      <c r="E1082" s="18"/>
      <c r="F1082" s="18"/>
      <c r="G1082" s="18"/>
      <c r="H1082" s="18"/>
      <c r="I1082" s="18"/>
      <c r="J1082" s="5"/>
      <c r="K1082" s="19">
        <v>2000</v>
      </c>
      <c r="L1082" s="6"/>
      <c r="M1082" s="19">
        <v>2000</v>
      </c>
      <c r="N1082" s="5"/>
      <c r="O1082" s="20">
        <v>8</v>
      </c>
      <c r="P1082" s="6"/>
      <c r="Q1082" s="20">
        <v>8</v>
      </c>
    </row>
    <row r="1083" spans="1:18" ht="24" x14ac:dyDescent="0.2">
      <c r="A1083" s="16" t="s">
        <v>2</v>
      </c>
      <c r="B1083" s="16" t="s">
        <v>9109</v>
      </c>
      <c r="C1083" s="17" t="s">
        <v>1076</v>
      </c>
      <c r="D1083" s="18" t="s">
        <v>8995</v>
      </c>
      <c r="E1083" s="18"/>
      <c r="F1083" s="18"/>
      <c r="G1083" s="18"/>
      <c r="H1083" s="18"/>
      <c r="I1083" s="18"/>
      <c r="J1083" s="5"/>
      <c r="K1083" s="19">
        <v>36291.67</v>
      </c>
      <c r="L1083" s="7">
        <v>36291.67</v>
      </c>
      <c r="M1083" s="5"/>
      <c r="N1083" s="5"/>
      <c r="O1083" s="20">
        <v>1</v>
      </c>
      <c r="P1083" s="8">
        <v>1</v>
      </c>
      <c r="Q1083" s="5"/>
    </row>
    <row r="1084" spans="1:18" ht="24" x14ac:dyDescent="0.2">
      <c r="A1084" s="16" t="s">
        <v>2</v>
      </c>
      <c r="B1084" s="16" t="s">
        <v>9109</v>
      </c>
      <c r="C1084" s="17" t="s">
        <v>1077</v>
      </c>
      <c r="D1084" s="18" t="str">
        <f>VLOOKUP(C1084,[2]итоговая!$C$6:$H$1018,4,FALSE)</f>
        <v>Аварийный резерв</v>
      </c>
      <c r="E1084" s="26">
        <f t="shared" ref="E1084:E1086" si="84">J1084-L1084</f>
        <v>2451.48</v>
      </c>
      <c r="F1084" s="26">
        <f t="shared" ref="F1084:F1086" si="85">N1084-P1084</f>
        <v>15</v>
      </c>
      <c r="G1084" s="26" t="s">
        <v>9000</v>
      </c>
      <c r="H1084" s="26" t="str">
        <f>VLOOKUP(C1084,[2]итоговая!$C$6:$H$1018,6,FALSE)</f>
        <v>Аварийный резерв</v>
      </c>
      <c r="I1084" s="18"/>
      <c r="J1084" s="19">
        <v>2451.48</v>
      </c>
      <c r="K1084" s="5"/>
      <c r="L1084" s="6"/>
      <c r="M1084" s="19">
        <v>2451.48</v>
      </c>
      <c r="N1084" s="20">
        <v>15</v>
      </c>
      <c r="O1084" s="5"/>
      <c r="P1084" s="6"/>
      <c r="Q1084" s="20">
        <v>15</v>
      </c>
    </row>
    <row r="1085" spans="1:18" ht="24" x14ac:dyDescent="0.2">
      <c r="A1085" s="16" t="s">
        <v>2</v>
      </c>
      <c r="B1085" s="16" t="s">
        <v>9109</v>
      </c>
      <c r="C1085" s="17" t="s">
        <v>1078</v>
      </c>
      <c r="D1085" s="18" t="s">
        <v>9004</v>
      </c>
      <c r="E1085" s="26">
        <f t="shared" si="84"/>
        <v>2055.7800000000002</v>
      </c>
      <c r="F1085" s="26">
        <f t="shared" si="85"/>
        <v>11</v>
      </c>
      <c r="G1085" s="26" t="s">
        <v>9000</v>
      </c>
      <c r="H1085" s="21" t="s">
        <v>9533</v>
      </c>
      <c r="I1085" s="18"/>
      <c r="J1085" s="19">
        <v>2055.7800000000002</v>
      </c>
      <c r="K1085" s="5"/>
      <c r="L1085" s="6"/>
      <c r="M1085" s="19">
        <v>2055.7800000000002</v>
      </c>
      <c r="N1085" s="20">
        <v>11</v>
      </c>
      <c r="O1085" s="5"/>
      <c r="P1085" s="6"/>
      <c r="Q1085" s="20">
        <v>11</v>
      </c>
      <c r="R1085" s="76" t="str">
        <f>VLOOKUP(C1085,[3]НВЛ!$E$17:$Y$197,21,FALSE)</f>
        <v>в производство</v>
      </c>
    </row>
    <row r="1086" spans="1:18" ht="24" x14ac:dyDescent="0.2">
      <c r="A1086" s="16" t="s">
        <v>2</v>
      </c>
      <c r="B1086" s="16" t="s">
        <v>9109</v>
      </c>
      <c r="C1086" s="17" t="s">
        <v>1079</v>
      </c>
      <c r="D1086" s="18" t="str">
        <f>VLOOKUP(C1086,[2]итоговая!$C$6:$H$1018,4,FALSE)</f>
        <v>Аварийный резерв</v>
      </c>
      <c r="E1086" s="26">
        <f t="shared" si="84"/>
        <v>509.22</v>
      </c>
      <c r="F1086" s="26">
        <f t="shared" si="85"/>
        <v>4</v>
      </c>
      <c r="G1086" s="26" t="s">
        <v>9000</v>
      </c>
      <c r="H1086" s="26" t="str">
        <f>VLOOKUP(C1086,[2]итоговая!$C$6:$H$1018,6,FALSE)</f>
        <v>Аварийный резерв</v>
      </c>
      <c r="I1086" s="18"/>
      <c r="J1086" s="21">
        <v>509.22</v>
      </c>
      <c r="K1086" s="5"/>
      <c r="L1086" s="6"/>
      <c r="M1086" s="21">
        <v>509.22</v>
      </c>
      <c r="N1086" s="20">
        <v>4</v>
      </c>
      <c r="O1086" s="5"/>
      <c r="P1086" s="6"/>
      <c r="Q1086" s="20">
        <v>4</v>
      </c>
    </row>
    <row r="1087" spans="1:18" ht="24" x14ac:dyDescent="0.2">
      <c r="A1087" s="16" t="s">
        <v>2</v>
      </c>
      <c r="B1087" s="16" t="s">
        <v>9109</v>
      </c>
      <c r="C1087" s="17" t="s">
        <v>1080</v>
      </c>
      <c r="D1087" s="18" t="s">
        <v>8995</v>
      </c>
      <c r="E1087" s="18"/>
      <c r="F1087" s="18"/>
      <c r="G1087" s="18"/>
      <c r="H1087" s="18"/>
      <c r="I1087" s="18"/>
      <c r="J1087" s="5"/>
      <c r="K1087" s="19">
        <v>20166.669999999998</v>
      </c>
      <c r="L1087" s="6"/>
      <c r="M1087" s="19">
        <v>20166.669999999998</v>
      </c>
      <c r="N1087" s="5"/>
      <c r="O1087" s="20">
        <v>20</v>
      </c>
      <c r="P1087" s="6"/>
      <c r="Q1087" s="20">
        <v>20</v>
      </c>
    </row>
    <row r="1088" spans="1:18" ht="24" x14ac:dyDescent="0.2">
      <c r="A1088" s="16" t="s">
        <v>2</v>
      </c>
      <c r="B1088" s="16" t="s">
        <v>9109</v>
      </c>
      <c r="C1088" s="17" t="s">
        <v>1081</v>
      </c>
      <c r="D1088" s="18" t="s">
        <v>8995</v>
      </c>
      <c r="E1088" s="18"/>
      <c r="F1088" s="18"/>
      <c r="G1088" s="18"/>
      <c r="H1088" s="18"/>
      <c r="I1088" s="18"/>
      <c r="J1088" s="5"/>
      <c r="K1088" s="19">
        <v>6562.5</v>
      </c>
      <c r="L1088" s="7">
        <v>6562.5</v>
      </c>
      <c r="M1088" s="5"/>
      <c r="N1088" s="5"/>
      <c r="O1088" s="20">
        <v>1</v>
      </c>
      <c r="P1088" s="8">
        <v>1</v>
      </c>
      <c r="Q1088" s="5"/>
    </row>
    <row r="1089" spans="1:17" ht="24" x14ac:dyDescent="0.2">
      <c r="A1089" s="16" t="s">
        <v>2</v>
      </c>
      <c r="B1089" s="16" t="s">
        <v>9109</v>
      </c>
      <c r="C1089" s="17" t="s">
        <v>1082</v>
      </c>
      <c r="D1089" s="18" t="s">
        <v>8995</v>
      </c>
      <c r="E1089" s="18"/>
      <c r="F1089" s="18"/>
      <c r="G1089" s="18"/>
      <c r="H1089" s="18"/>
      <c r="I1089" s="18"/>
      <c r="J1089" s="5"/>
      <c r="K1089" s="19">
        <v>5270.83</v>
      </c>
      <c r="L1089" s="7">
        <v>5270.83</v>
      </c>
      <c r="M1089" s="5"/>
      <c r="N1089" s="5"/>
      <c r="O1089" s="20">
        <v>1</v>
      </c>
      <c r="P1089" s="8">
        <v>1</v>
      </c>
      <c r="Q1089" s="5"/>
    </row>
    <row r="1090" spans="1:17" ht="24" x14ac:dyDescent="0.2">
      <c r="A1090" s="16" t="s">
        <v>2</v>
      </c>
      <c r="B1090" s="16" t="s">
        <v>9109</v>
      </c>
      <c r="C1090" s="17" t="s">
        <v>1083</v>
      </c>
      <c r="D1090" s="18" t="s">
        <v>8995</v>
      </c>
      <c r="E1090" s="18"/>
      <c r="F1090" s="18"/>
      <c r="G1090" s="18"/>
      <c r="H1090" s="18"/>
      <c r="I1090" s="18"/>
      <c r="J1090" s="5"/>
      <c r="K1090" s="19">
        <v>2188.33</v>
      </c>
      <c r="L1090" s="6"/>
      <c r="M1090" s="19">
        <v>2188.33</v>
      </c>
      <c r="N1090" s="5"/>
      <c r="O1090" s="20">
        <v>1</v>
      </c>
      <c r="P1090" s="6"/>
      <c r="Q1090" s="20">
        <v>1</v>
      </c>
    </row>
    <row r="1091" spans="1:17" ht="24" x14ac:dyDescent="0.2">
      <c r="A1091" s="16" t="s">
        <v>2</v>
      </c>
      <c r="B1091" s="16" t="s">
        <v>9109</v>
      </c>
      <c r="C1091" s="17" t="s">
        <v>1084</v>
      </c>
      <c r="D1091" s="18" t="s">
        <v>8995</v>
      </c>
      <c r="E1091" s="18"/>
      <c r="F1091" s="18"/>
      <c r="G1091" s="18"/>
      <c r="H1091" s="18"/>
      <c r="I1091" s="18"/>
      <c r="J1091" s="5"/>
      <c r="K1091" s="19">
        <v>43774.17</v>
      </c>
      <c r="L1091" s="7">
        <v>43774.17</v>
      </c>
      <c r="M1091" s="5"/>
      <c r="N1091" s="5"/>
      <c r="O1091" s="20">
        <v>1</v>
      </c>
      <c r="P1091" s="8">
        <v>1</v>
      </c>
      <c r="Q1091" s="5"/>
    </row>
    <row r="1092" spans="1:17" ht="24" x14ac:dyDescent="0.2">
      <c r="A1092" s="16" t="s">
        <v>2</v>
      </c>
      <c r="B1092" s="16" t="s">
        <v>9109</v>
      </c>
      <c r="C1092" s="17" t="s">
        <v>1085</v>
      </c>
      <c r="D1092" s="18" t="s">
        <v>8995</v>
      </c>
      <c r="E1092" s="18"/>
      <c r="F1092" s="18"/>
      <c r="G1092" s="18"/>
      <c r="H1092" s="18"/>
      <c r="I1092" s="18"/>
      <c r="J1092" s="5"/>
      <c r="K1092" s="19">
        <v>24666.67</v>
      </c>
      <c r="L1092" s="6"/>
      <c r="M1092" s="19">
        <v>24666.67</v>
      </c>
      <c r="N1092" s="5"/>
      <c r="O1092" s="20">
        <v>1</v>
      </c>
      <c r="P1092" s="6"/>
      <c r="Q1092" s="20">
        <v>1</v>
      </c>
    </row>
    <row r="1093" spans="1:17" ht="24" x14ac:dyDescent="0.2">
      <c r="A1093" s="16" t="s">
        <v>2</v>
      </c>
      <c r="B1093" s="16" t="s">
        <v>9109</v>
      </c>
      <c r="C1093" s="17" t="s">
        <v>1086</v>
      </c>
      <c r="D1093" s="18" t="s">
        <v>8995</v>
      </c>
      <c r="E1093" s="18"/>
      <c r="F1093" s="18"/>
      <c r="G1093" s="18"/>
      <c r="H1093" s="18"/>
      <c r="I1093" s="18"/>
      <c r="J1093" s="5"/>
      <c r="K1093" s="19">
        <v>169083.33</v>
      </c>
      <c r="L1093" s="7">
        <v>169083.33</v>
      </c>
      <c r="M1093" s="5"/>
      <c r="N1093" s="5"/>
      <c r="O1093" s="20">
        <v>1</v>
      </c>
      <c r="P1093" s="8">
        <v>1</v>
      </c>
      <c r="Q1093" s="5"/>
    </row>
    <row r="1094" spans="1:17" ht="24" x14ac:dyDescent="0.2">
      <c r="A1094" s="16" t="s">
        <v>2</v>
      </c>
      <c r="B1094" s="16" t="s">
        <v>9109</v>
      </c>
      <c r="C1094" s="17" t="s">
        <v>1087</v>
      </c>
      <c r="D1094" s="18" t="s">
        <v>8995</v>
      </c>
      <c r="E1094" s="18"/>
      <c r="F1094" s="18"/>
      <c r="G1094" s="18"/>
      <c r="H1094" s="18"/>
      <c r="I1094" s="18"/>
      <c r="J1094" s="5"/>
      <c r="K1094" s="19">
        <v>5884.17</v>
      </c>
      <c r="L1094" s="6"/>
      <c r="M1094" s="19">
        <v>5884.17</v>
      </c>
      <c r="N1094" s="5"/>
      <c r="O1094" s="20">
        <v>1</v>
      </c>
      <c r="P1094" s="6"/>
      <c r="Q1094" s="20">
        <v>1</v>
      </c>
    </row>
    <row r="1095" spans="1:17" ht="24" x14ac:dyDescent="0.2">
      <c r="A1095" s="16" t="s">
        <v>2</v>
      </c>
      <c r="B1095" s="16" t="s">
        <v>9109</v>
      </c>
      <c r="C1095" s="17" t="s">
        <v>1088</v>
      </c>
      <c r="D1095" s="18" t="s">
        <v>8995</v>
      </c>
      <c r="E1095" s="18"/>
      <c r="F1095" s="18"/>
      <c r="G1095" s="18"/>
      <c r="H1095" s="18"/>
      <c r="I1095" s="18"/>
      <c r="J1095" s="5"/>
      <c r="K1095" s="19">
        <v>39390.51</v>
      </c>
      <c r="L1095" s="7">
        <v>17900.509999999998</v>
      </c>
      <c r="M1095" s="19">
        <v>21490</v>
      </c>
      <c r="N1095" s="5"/>
      <c r="O1095" s="20">
        <v>2</v>
      </c>
      <c r="P1095" s="8">
        <v>1</v>
      </c>
      <c r="Q1095" s="20">
        <v>1</v>
      </c>
    </row>
    <row r="1096" spans="1:17" ht="24" x14ac:dyDescent="0.2">
      <c r="A1096" s="16" t="s">
        <v>2</v>
      </c>
      <c r="B1096" s="16" t="s">
        <v>9109</v>
      </c>
      <c r="C1096" s="17" t="s">
        <v>1089</v>
      </c>
      <c r="D1096" s="18" t="s">
        <v>8995</v>
      </c>
      <c r="E1096" s="18"/>
      <c r="F1096" s="18"/>
      <c r="G1096" s="18"/>
      <c r="H1096" s="18"/>
      <c r="I1096" s="18"/>
      <c r="J1096" s="5"/>
      <c r="K1096" s="19">
        <v>2700</v>
      </c>
      <c r="L1096" s="7">
        <v>2700</v>
      </c>
      <c r="M1096" s="5"/>
      <c r="N1096" s="5"/>
      <c r="O1096" s="20">
        <v>1</v>
      </c>
      <c r="P1096" s="8">
        <v>1</v>
      </c>
      <c r="Q1096" s="5"/>
    </row>
    <row r="1097" spans="1:17" ht="24" x14ac:dyDescent="0.2">
      <c r="A1097" s="16" t="s">
        <v>2</v>
      </c>
      <c r="B1097" s="16" t="s">
        <v>9109</v>
      </c>
      <c r="C1097" s="17" t="s">
        <v>1090</v>
      </c>
      <c r="D1097" s="18" t="s">
        <v>8995</v>
      </c>
      <c r="E1097" s="18"/>
      <c r="F1097" s="18"/>
      <c r="G1097" s="18"/>
      <c r="H1097" s="18"/>
      <c r="I1097" s="18"/>
      <c r="J1097" s="5"/>
      <c r="K1097" s="19">
        <v>28000</v>
      </c>
      <c r="L1097" s="6"/>
      <c r="M1097" s="19">
        <v>28000</v>
      </c>
      <c r="N1097" s="5"/>
      <c r="O1097" s="20">
        <v>1</v>
      </c>
      <c r="P1097" s="6"/>
      <c r="Q1097" s="20">
        <v>1</v>
      </c>
    </row>
    <row r="1098" spans="1:17" ht="24" x14ac:dyDescent="0.2">
      <c r="A1098" s="16" t="s">
        <v>2</v>
      </c>
      <c r="B1098" s="16" t="s">
        <v>9109</v>
      </c>
      <c r="C1098" s="17" t="s">
        <v>1091</v>
      </c>
      <c r="D1098" s="18" t="str">
        <f>VLOOKUP(C1098,[2]итоговая!$C$6:$H$1018,4,FALSE)</f>
        <v>Аварийный резерв</v>
      </c>
      <c r="E1098" s="26">
        <f t="shared" ref="E1098:E1099" si="86">J1098-L1098</f>
        <v>22583.33</v>
      </c>
      <c r="F1098" s="26">
        <f t="shared" ref="F1098:F1099" si="87">N1098-P1098</f>
        <v>2</v>
      </c>
      <c r="G1098" s="26" t="s">
        <v>9000</v>
      </c>
      <c r="H1098" s="26" t="str">
        <f>VLOOKUP(C1098,[2]итоговая!$C$6:$H$1018,6,FALSE)</f>
        <v>Аварийный резерв</v>
      </c>
      <c r="I1098" s="18"/>
      <c r="J1098" s="19">
        <v>22583.33</v>
      </c>
      <c r="K1098" s="5"/>
      <c r="L1098" s="6"/>
      <c r="M1098" s="19">
        <v>22583.33</v>
      </c>
      <c r="N1098" s="20">
        <v>2</v>
      </c>
      <c r="O1098" s="5"/>
      <c r="P1098" s="6"/>
      <c r="Q1098" s="20">
        <v>2</v>
      </c>
    </row>
    <row r="1099" spans="1:17" ht="24" x14ac:dyDescent="0.2">
      <c r="A1099" s="16" t="s">
        <v>2</v>
      </c>
      <c r="B1099" s="16" t="s">
        <v>9109</v>
      </c>
      <c r="C1099" s="17" t="s">
        <v>1092</v>
      </c>
      <c r="D1099" s="18" t="str">
        <f>VLOOKUP(C1099,[2]итоговая!$C$6:$H$1018,4,FALSE)</f>
        <v>Аварийный резерв</v>
      </c>
      <c r="E1099" s="26">
        <f t="shared" si="86"/>
        <v>22583.33</v>
      </c>
      <c r="F1099" s="26">
        <f t="shared" si="87"/>
        <v>2</v>
      </c>
      <c r="G1099" s="26" t="s">
        <v>9000</v>
      </c>
      <c r="H1099" s="26" t="str">
        <f>VLOOKUP(C1099,[2]итоговая!$C$6:$H$1018,6,FALSE)</f>
        <v>Аварийный резерв</v>
      </c>
      <c r="I1099" s="18"/>
      <c r="J1099" s="19">
        <v>22583.33</v>
      </c>
      <c r="K1099" s="5"/>
      <c r="L1099" s="6"/>
      <c r="M1099" s="19">
        <v>22583.33</v>
      </c>
      <c r="N1099" s="20">
        <v>2</v>
      </c>
      <c r="O1099" s="5"/>
      <c r="P1099" s="6"/>
      <c r="Q1099" s="20">
        <v>2</v>
      </c>
    </row>
    <row r="1100" spans="1:17" ht="24" x14ac:dyDescent="0.2">
      <c r="A1100" s="16" t="s">
        <v>2</v>
      </c>
      <c r="B1100" s="16" t="s">
        <v>9109</v>
      </c>
      <c r="C1100" s="17" t="s">
        <v>1093</v>
      </c>
      <c r="D1100" s="18" t="s">
        <v>8995</v>
      </c>
      <c r="E1100" s="18"/>
      <c r="F1100" s="18"/>
      <c r="G1100" s="18"/>
      <c r="H1100" s="18"/>
      <c r="I1100" s="18"/>
      <c r="J1100" s="19">
        <v>4379.9799999999996</v>
      </c>
      <c r="K1100" s="5"/>
      <c r="L1100" s="7">
        <v>4379.9799999999996</v>
      </c>
      <c r="M1100" s="5"/>
      <c r="N1100" s="20">
        <v>2</v>
      </c>
      <c r="O1100" s="5"/>
      <c r="P1100" s="8">
        <v>2</v>
      </c>
      <c r="Q1100" s="5"/>
    </row>
    <row r="1101" spans="1:17" ht="24" x14ac:dyDescent="0.2">
      <c r="A1101" s="16" t="s">
        <v>2</v>
      </c>
      <c r="B1101" s="16" t="s">
        <v>9109</v>
      </c>
      <c r="C1101" s="17" t="s">
        <v>1094</v>
      </c>
      <c r="D1101" s="18" t="str">
        <f>VLOOKUP(C1101,[2]итоговая!$C$6:$H$1018,4,FALSE)</f>
        <v>Аварийный резерв</v>
      </c>
      <c r="E1101" s="26">
        <f>J1101-L1101</f>
        <v>11250</v>
      </c>
      <c r="F1101" s="26">
        <f>N1101-P1101</f>
        <v>1</v>
      </c>
      <c r="G1101" s="26" t="s">
        <v>9000</v>
      </c>
      <c r="H1101" s="26" t="str">
        <f>VLOOKUP(C1101,[2]итоговая!$C$6:$H$1018,6,FALSE)</f>
        <v>Аварийный резерв</v>
      </c>
      <c r="I1101" s="18"/>
      <c r="J1101" s="19">
        <v>11250</v>
      </c>
      <c r="K1101" s="5"/>
      <c r="L1101" s="6"/>
      <c r="M1101" s="19">
        <v>11250</v>
      </c>
      <c r="N1101" s="20">
        <v>1</v>
      </c>
      <c r="O1101" s="5"/>
      <c r="P1101" s="6"/>
      <c r="Q1101" s="20">
        <v>1</v>
      </c>
    </row>
    <row r="1102" spans="1:17" ht="24" x14ac:dyDescent="0.2">
      <c r="A1102" s="16" t="s">
        <v>2</v>
      </c>
      <c r="B1102" s="16" t="s">
        <v>9109</v>
      </c>
      <c r="C1102" s="17" t="s">
        <v>1095</v>
      </c>
      <c r="D1102" s="18" t="s">
        <v>8995</v>
      </c>
      <c r="E1102" s="18"/>
      <c r="F1102" s="18"/>
      <c r="G1102" s="18"/>
      <c r="H1102" s="18"/>
      <c r="I1102" s="18"/>
      <c r="J1102" s="5"/>
      <c r="K1102" s="19">
        <v>4134.04</v>
      </c>
      <c r="L1102" s="7">
        <v>4134.04</v>
      </c>
      <c r="M1102" s="5"/>
      <c r="N1102" s="5"/>
      <c r="O1102" s="20">
        <v>1</v>
      </c>
      <c r="P1102" s="8">
        <v>1</v>
      </c>
      <c r="Q1102" s="5"/>
    </row>
    <row r="1103" spans="1:17" ht="24" x14ac:dyDescent="0.2">
      <c r="A1103" s="16" t="s">
        <v>2</v>
      </c>
      <c r="B1103" s="16" t="s">
        <v>9109</v>
      </c>
      <c r="C1103" s="17" t="s">
        <v>1096</v>
      </c>
      <c r="D1103" s="18" t="s">
        <v>8995</v>
      </c>
      <c r="E1103" s="18"/>
      <c r="F1103" s="18"/>
      <c r="G1103" s="18"/>
      <c r="H1103" s="18"/>
      <c r="I1103" s="18"/>
      <c r="J1103" s="5"/>
      <c r="K1103" s="19">
        <v>56250</v>
      </c>
      <c r="L1103" s="7">
        <v>56250</v>
      </c>
      <c r="M1103" s="5"/>
      <c r="N1103" s="5"/>
      <c r="O1103" s="20">
        <v>1</v>
      </c>
      <c r="P1103" s="8">
        <v>1</v>
      </c>
      <c r="Q1103" s="5"/>
    </row>
    <row r="1104" spans="1:17" ht="24" x14ac:dyDescent="0.2">
      <c r="A1104" s="16" t="s">
        <v>2</v>
      </c>
      <c r="B1104" s="16" t="s">
        <v>9109</v>
      </c>
      <c r="C1104" s="17" t="s">
        <v>1097</v>
      </c>
      <c r="D1104" s="18" t="s">
        <v>8995</v>
      </c>
      <c r="E1104" s="18"/>
      <c r="F1104" s="18"/>
      <c r="G1104" s="18"/>
      <c r="H1104" s="18"/>
      <c r="I1104" s="18"/>
      <c r="J1104" s="5"/>
      <c r="K1104" s="19">
        <v>2335.83</v>
      </c>
      <c r="L1104" s="6"/>
      <c r="M1104" s="19">
        <v>2335.83</v>
      </c>
      <c r="N1104" s="5"/>
      <c r="O1104" s="20">
        <v>1</v>
      </c>
      <c r="P1104" s="6"/>
      <c r="Q1104" s="20">
        <v>1</v>
      </c>
    </row>
    <row r="1105" spans="1:17" ht="24" x14ac:dyDescent="0.2">
      <c r="A1105" s="16" t="s">
        <v>2</v>
      </c>
      <c r="B1105" s="16" t="s">
        <v>9109</v>
      </c>
      <c r="C1105" s="17" t="s">
        <v>1098</v>
      </c>
      <c r="D1105" s="18" t="s">
        <v>8995</v>
      </c>
      <c r="E1105" s="18"/>
      <c r="F1105" s="18"/>
      <c r="G1105" s="18"/>
      <c r="H1105" s="18"/>
      <c r="I1105" s="18"/>
      <c r="J1105" s="5"/>
      <c r="K1105" s="19">
        <v>216666.67</v>
      </c>
      <c r="L1105" s="7">
        <v>216666.67</v>
      </c>
      <c r="M1105" s="5"/>
      <c r="N1105" s="5"/>
      <c r="O1105" s="20">
        <v>1</v>
      </c>
      <c r="P1105" s="8">
        <v>1</v>
      </c>
      <c r="Q1105" s="5"/>
    </row>
    <row r="1106" spans="1:17" ht="24" x14ac:dyDescent="0.2">
      <c r="A1106" s="16" t="s">
        <v>2</v>
      </c>
      <c r="B1106" s="16" t="s">
        <v>9109</v>
      </c>
      <c r="C1106" s="17" t="s">
        <v>1099</v>
      </c>
      <c r="D1106" s="18" t="s">
        <v>8995</v>
      </c>
      <c r="E1106" s="18"/>
      <c r="F1106" s="18"/>
      <c r="G1106" s="18"/>
      <c r="H1106" s="18"/>
      <c r="I1106" s="18"/>
      <c r="J1106" s="5"/>
      <c r="K1106" s="19">
        <v>286250</v>
      </c>
      <c r="L1106" s="6"/>
      <c r="M1106" s="19">
        <v>286250</v>
      </c>
      <c r="N1106" s="5"/>
      <c r="O1106" s="20">
        <v>1</v>
      </c>
      <c r="P1106" s="6"/>
      <c r="Q1106" s="20">
        <v>1</v>
      </c>
    </row>
    <row r="1107" spans="1:17" ht="24" x14ac:dyDescent="0.2">
      <c r="A1107" s="16" t="s">
        <v>2</v>
      </c>
      <c r="B1107" s="16" t="s">
        <v>9109</v>
      </c>
      <c r="C1107" s="17" t="s">
        <v>1100</v>
      </c>
      <c r="D1107" s="18" t="s">
        <v>8995</v>
      </c>
      <c r="E1107" s="18"/>
      <c r="F1107" s="18"/>
      <c r="G1107" s="18"/>
      <c r="H1107" s="18"/>
      <c r="I1107" s="18"/>
      <c r="J1107" s="5"/>
      <c r="K1107" s="19">
        <v>31160.83</v>
      </c>
      <c r="L1107" s="6"/>
      <c r="M1107" s="19">
        <v>31160.83</v>
      </c>
      <c r="N1107" s="5"/>
      <c r="O1107" s="20">
        <v>1</v>
      </c>
      <c r="P1107" s="6"/>
      <c r="Q1107" s="20">
        <v>1</v>
      </c>
    </row>
    <row r="1108" spans="1:17" ht="24" x14ac:dyDescent="0.2">
      <c r="A1108" s="16" t="s">
        <v>2</v>
      </c>
      <c r="B1108" s="16" t="s">
        <v>9109</v>
      </c>
      <c r="C1108" s="17" t="s">
        <v>1101</v>
      </c>
      <c r="D1108" s="18" t="s">
        <v>8995</v>
      </c>
      <c r="E1108" s="18"/>
      <c r="F1108" s="18"/>
      <c r="G1108" s="18"/>
      <c r="H1108" s="18"/>
      <c r="I1108" s="18"/>
      <c r="J1108" s="5"/>
      <c r="K1108" s="21">
        <v>656.67</v>
      </c>
      <c r="L1108" s="9">
        <v>656.67</v>
      </c>
      <c r="M1108" s="5"/>
      <c r="N1108" s="5"/>
      <c r="O1108" s="20">
        <v>1</v>
      </c>
      <c r="P1108" s="8">
        <v>1</v>
      </c>
      <c r="Q1108" s="5"/>
    </row>
    <row r="1109" spans="1:17" ht="24" x14ac:dyDescent="0.2">
      <c r="A1109" s="16" t="s">
        <v>2</v>
      </c>
      <c r="B1109" s="16" t="s">
        <v>9109</v>
      </c>
      <c r="C1109" s="17" t="s">
        <v>1102</v>
      </c>
      <c r="D1109" s="18" t="str">
        <f>VLOOKUP(C1109,[2]итоговая!$C$6:$H$1018,4,FALSE)</f>
        <v>Аварийный резерв</v>
      </c>
      <c r="E1109" s="26">
        <f>J1109-L1109</f>
        <v>6415.15</v>
      </c>
      <c r="F1109" s="26">
        <f>N1109-P1109</f>
        <v>1</v>
      </c>
      <c r="G1109" s="26" t="s">
        <v>9000</v>
      </c>
      <c r="H1109" s="26" t="str">
        <f>VLOOKUP(C1109,[2]итоговая!$C$6:$H$1018,6,FALSE)</f>
        <v>Аварийный резерв</v>
      </c>
      <c r="I1109" s="18">
        <f>VLOOKUP(C1109,[4]НВЛ!$E$15:$I$68,5,FALSE)</f>
        <v>6415.15</v>
      </c>
      <c r="J1109" s="19">
        <v>6415.15</v>
      </c>
      <c r="K1109" s="5"/>
      <c r="L1109" s="6"/>
      <c r="M1109" s="19">
        <v>6415.15</v>
      </c>
      <c r="N1109" s="20">
        <v>1</v>
      </c>
      <c r="O1109" s="5"/>
      <c r="P1109" s="6"/>
      <c r="Q1109" s="20">
        <v>1</v>
      </c>
    </row>
    <row r="1110" spans="1:17" ht="24" x14ac:dyDescent="0.2">
      <c r="A1110" s="16" t="s">
        <v>2</v>
      </c>
      <c r="B1110" s="16" t="s">
        <v>9109</v>
      </c>
      <c r="C1110" s="17" t="s">
        <v>1103</v>
      </c>
      <c r="D1110" s="18" t="s">
        <v>8995</v>
      </c>
      <c r="E1110" s="18"/>
      <c r="F1110" s="18"/>
      <c r="G1110" s="18"/>
      <c r="H1110" s="18"/>
      <c r="I1110" s="18"/>
      <c r="J1110" s="5"/>
      <c r="K1110" s="19">
        <v>3071.67</v>
      </c>
      <c r="L1110" s="7">
        <v>3071.67</v>
      </c>
      <c r="M1110" s="5"/>
      <c r="N1110" s="5"/>
      <c r="O1110" s="20">
        <v>1</v>
      </c>
      <c r="P1110" s="8">
        <v>1</v>
      </c>
      <c r="Q1110" s="5"/>
    </row>
    <row r="1111" spans="1:17" ht="24" x14ac:dyDescent="0.2">
      <c r="A1111" s="16" t="s">
        <v>2</v>
      </c>
      <c r="B1111" s="16" t="s">
        <v>9109</v>
      </c>
      <c r="C1111" s="17" t="s">
        <v>1104</v>
      </c>
      <c r="D1111" s="18" t="s">
        <v>8995</v>
      </c>
      <c r="E1111" s="18"/>
      <c r="F1111" s="18"/>
      <c r="G1111" s="18"/>
      <c r="H1111" s="18"/>
      <c r="I1111" s="18"/>
      <c r="J1111" s="5"/>
      <c r="K1111" s="21">
        <v>630</v>
      </c>
      <c r="L1111" s="9">
        <v>630</v>
      </c>
      <c r="M1111" s="5"/>
      <c r="N1111" s="5"/>
      <c r="O1111" s="20">
        <v>3</v>
      </c>
      <c r="P1111" s="8">
        <v>3</v>
      </c>
      <c r="Q1111" s="5"/>
    </row>
    <row r="1112" spans="1:17" ht="24" x14ac:dyDescent="0.2">
      <c r="A1112" s="16" t="s">
        <v>2</v>
      </c>
      <c r="B1112" s="16" t="s">
        <v>9109</v>
      </c>
      <c r="C1112" s="17" t="s">
        <v>1105</v>
      </c>
      <c r="D1112" s="18" t="s">
        <v>8995</v>
      </c>
      <c r="E1112" s="18"/>
      <c r="F1112" s="18"/>
      <c r="G1112" s="18"/>
      <c r="H1112" s="18"/>
      <c r="I1112" s="18"/>
      <c r="J1112" s="5"/>
      <c r="K1112" s="21">
        <v>382.5</v>
      </c>
      <c r="L1112" s="6"/>
      <c r="M1112" s="21">
        <v>382.5</v>
      </c>
      <c r="N1112" s="5"/>
      <c r="O1112" s="20">
        <v>1</v>
      </c>
      <c r="P1112" s="6"/>
      <c r="Q1112" s="20">
        <v>1</v>
      </c>
    </row>
    <row r="1113" spans="1:17" ht="24" x14ac:dyDescent="0.2">
      <c r="A1113" s="16" t="s">
        <v>2</v>
      </c>
      <c r="B1113" s="16" t="s">
        <v>9109</v>
      </c>
      <c r="C1113" s="17" t="s">
        <v>1106</v>
      </c>
      <c r="D1113" s="18" t="s">
        <v>8995</v>
      </c>
      <c r="E1113" s="18"/>
      <c r="F1113" s="18"/>
      <c r="G1113" s="18"/>
      <c r="H1113" s="18"/>
      <c r="I1113" s="18"/>
      <c r="J1113" s="5"/>
      <c r="K1113" s="19">
        <v>4902.5</v>
      </c>
      <c r="L1113" s="7">
        <v>4902.5</v>
      </c>
      <c r="M1113" s="5"/>
      <c r="N1113" s="5"/>
      <c r="O1113" s="20">
        <v>1</v>
      </c>
      <c r="P1113" s="8">
        <v>1</v>
      </c>
      <c r="Q1113" s="5"/>
    </row>
    <row r="1114" spans="1:17" ht="24" x14ac:dyDescent="0.2">
      <c r="A1114" s="16" t="s">
        <v>2</v>
      </c>
      <c r="B1114" s="16" t="s">
        <v>9109</v>
      </c>
      <c r="C1114" s="17" t="s">
        <v>1107</v>
      </c>
      <c r="D1114" s="18" t="s">
        <v>8995</v>
      </c>
      <c r="E1114" s="18"/>
      <c r="F1114" s="18"/>
      <c r="G1114" s="18"/>
      <c r="H1114" s="18"/>
      <c r="I1114" s="18"/>
      <c r="J1114" s="5"/>
      <c r="K1114" s="19">
        <v>2495.83</v>
      </c>
      <c r="L1114" s="7">
        <v>2495.83</v>
      </c>
      <c r="M1114" s="5"/>
      <c r="N1114" s="5"/>
      <c r="O1114" s="20">
        <v>1</v>
      </c>
      <c r="P1114" s="8">
        <v>1</v>
      </c>
      <c r="Q1114" s="5"/>
    </row>
    <row r="1115" spans="1:17" ht="24" x14ac:dyDescent="0.2">
      <c r="A1115" s="16" t="s">
        <v>2</v>
      </c>
      <c r="B1115" s="16" t="s">
        <v>9109</v>
      </c>
      <c r="C1115" s="17" t="s">
        <v>1108</v>
      </c>
      <c r="D1115" s="18" t="s">
        <v>8995</v>
      </c>
      <c r="E1115" s="18"/>
      <c r="F1115" s="18"/>
      <c r="G1115" s="18"/>
      <c r="H1115" s="18"/>
      <c r="I1115" s="18"/>
      <c r="J1115" s="5"/>
      <c r="K1115" s="21">
        <v>930.71</v>
      </c>
      <c r="L1115" s="9">
        <v>930.71</v>
      </c>
      <c r="M1115" s="5"/>
      <c r="N1115" s="5"/>
      <c r="O1115" s="20">
        <v>1</v>
      </c>
      <c r="P1115" s="8">
        <v>1</v>
      </c>
      <c r="Q1115" s="5"/>
    </row>
    <row r="1116" spans="1:17" ht="24" x14ac:dyDescent="0.2">
      <c r="A1116" s="16" t="s">
        <v>2</v>
      </c>
      <c r="B1116" s="16" t="s">
        <v>9109</v>
      </c>
      <c r="C1116" s="17" t="s">
        <v>1109</v>
      </c>
      <c r="D1116" s="18" t="s">
        <v>8995</v>
      </c>
      <c r="E1116" s="18"/>
      <c r="F1116" s="18"/>
      <c r="G1116" s="18"/>
      <c r="H1116" s="18"/>
      <c r="I1116" s="18"/>
      <c r="J1116" s="5"/>
      <c r="K1116" s="21">
        <v>556.66999999999996</v>
      </c>
      <c r="L1116" s="9">
        <v>556.66999999999996</v>
      </c>
      <c r="M1116" s="5"/>
      <c r="N1116" s="5"/>
      <c r="O1116" s="20">
        <v>2</v>
      </c>
      <c r="P1116" s="8">
        <v>2</v>
      </c>
      <c r="Q1116" s="5"/>
    </row>
    <row r="1117" spans="1:17" ht="24" x14ac:dyDescent="0.2">
      <c r="A1117" s="16" t="s">
        <v>2</v>
      </c>
      <c r="B1117" s="16" t="s">
        <v>9109</v>
      </c>
      <c r="C1117" s="17" t="s">
        <v>1110</v>
      </c>
      <c r="D1117" s="18" t="s">
        <v>8995</v>
      </c>
      <c r="E1117" s="18"/>
      <c r="F1117" s="18"/>
      <c r="G1117" s="18"/>
      <c r="H1117" s="18"/>
      <c r="I1117" s="18"/>
      <c r="J1117" s="19">
        <v>1056.28</v>
      </c>
      <c r="K1117" s="5"/>
      <c r="L1117" s="7">
        <v>1056.28</v>
      </c>
      <c r="M1117" s="5"/>
      <c r="N1117" s="20">
        <v>1</v>
      </c>
      <c r="O1117" s="5"/>
      <c r="P1117" s="8">
        <v>1</v>
      </c>
      <c r="Q1117" s="5"/>
    </row>
    <row r="1118" spans="1:17" ht="24" x14ac:dyDescent="0.2">
      <c r="A1118" s="16" t="s">
        <v>2</v>
      </c>
      <c r="B1118" s="16" t="s">
        <v>9109</v>
      </c>
      <c r="C1118" s="17" t="s">
        <v>1111</v>
      </c>
      <c r="D1118" s="18" t="str">
        <f>VLOOKUP(C1118,[2]итоговая!$C$6:$H$1018,4,FALSE)</f>
        <v>Аварийный резерв</v>
      </c>
      <c r="E1118" s="26">
        <f>J1118-L1118</f>
        <v>11666.67</v>
      </c>
      <c r="F1118" s="26">
        <f>N1118-P1118</f>
        <v>2</v>
      </c>
      <c r="G1118" s="26" t="s">
        <v>9000</v>
      </c>
      <c r="H1118" s="26" t="str">
        <f>VLOOKUP(C1118,[2]итоговая!$C$6:$H$1018,6,FALSE)</f>
        <v>Аварийный резерв</v>
      </c>
      <c r="I1118" s="18"/>
      <c r="J1118" s="19">
        <v>11666.67</v>
      </c>
      <c r="K1118" s="5"/>
      <c r="L1118" s="6"/>
      <c r="M1118" s="19">
        <v>11666.67</v>
      </c>
      <c r="N1118" s="20">
        <v>2</v>
      </c>
      <c r="O1118" s="5"/>
      <c r="P1118" s="6"/>
      <c r="Q1118" s="20">
        <v>2</v>
      </c>
    </row>
    <row r="1119" spans="1:17" ht="24" x14ac:dyDescent="0.2">
      <c r="A1119" s="16" t="s">
        <v>2</v>
      </c>
      <c r="B1119" s="16" t="s">
        <v>9109</v>
      </c>
      <c r="C1119" s="17" t="s">
        <v>1112</v>
      </c>
      <c r="D1119" s="18" t="s">
        <v>8995</v>
      </c>
      <c r="E1119" s="18"/>
      <c r="F1119" s="18"/>
      <c r="G1119" s="18"/>
      <c r="H1119" s="18"/>
      <c r="I1119" s="18"/>
      <c r="J1119" s="5"/>
      <c r="K1119" s="19">
        <v>12650</v>
      </c>
      <c r="L1119" s="7">
        <v>12650</v>
      </c>
      <c r="M1119" s="5"/>
      <c r="N1119" s="5"/>
      <c r="O1119" s="20">
        <v>1</v>
      </c>
      <c r="P1119" s="8">
        <v>1</v>
      </c>
      <c r="Q1119" s="5"/>
    </row>
    <row r="1120" spans="1:17" ht="24" x14ac:dyDescent="0.2">
      <c r="A1120" s="16" t="s">
        <v>2</v>
      </c>
      <c r="B1120" s="16" t="s">
        <v>9109</v>
      </c>
      <c r="C1120" s="17" t="s">
        <v>1113</v>
      </c>
      <c r="D1120" s="18" t="str">
        <f>VLOOKUP(C1120,[2]итоговая!$C$6:$H$1018,4,FALSE)</f>
        <v>Аварийный резерв</v>
      </c>
      <c r="E1120" s="26">
        <f>J1120-L1120</f>
        <v>2090.83</v>
      </c>
      <c r="F1120" s="26">
        <f>N1120-P1120</f>
        <v>1</v>
      </c>
      <c r="G1120" s="26" t="s">
        <v>9000</v>
      </c>
      <c r="H1120" s="26" t="str">
        <f>VLOOKUP(C1120,[2]итоговая!$C$6:$H$1018,6,FALSE)</f>
        <v>Аварийный резерв</v>
      </c>
      <c r="I1120" s="18"/>
      <c r="J1120" s="19">
        <v>2090.83</v>
      </c>
      <c r="K1120" s="5"/>
      <c r="L1120" s="6"/>
      <c r="M1120" s="19">
        <v>2090.83</v>
      </c>
      <c r="N1120" s="20">
        <v>1</v>
      </c>
      <c r="O1120" s="5"/>
      <c r="P1120" s="6"/>
      <c r="Q1120" s="20">
        <v>1</v>
      </c>
    </row>
    <row r="1121" spans="1:17" ht="24" x14ac:dyDescent="0.2">
      <c r="A1121" s="16" t="s">
        <v>2</v>
      </c>
      <c r="B1121" s="16" t="s">
        <v>9109</v>
      </c>
      <c r="C1121" s="17" t="s">
        <v>1114</v>
      </c>
      <c r="D1121" s="18" t="s">
        <v>8995</v>
      </c>
      <c r="E1121" s="18"/>
      <c r="F1121" s="18"/>
      <c r="G1121" s="18"/>
      <c r="H1121" s="18"/>
      <c r="I1121" s="18"/>
      <c r="J1121" s="5"/>
      <c r="K1121" s="21">
        <v>357.21</v>
      </c>
      <c r="L1121" s="9">
        <v>357.21</v>
      </c>
      <c r="M1121" s="5"/>
      <c r="N1121" s="5"/>
      <c r="O1121" s="20">
        <v>2</v>
      </c>
      <c r="P1121" s="8">
        <v>2</v>
      </c>
      <c r="Q1121" s="5"/>
    </row>
    <row r="1122" spans="1:17" ht="24" x14ac:dyDescent="0.2">
      <c r="A1122" s="16" t="s">
        <v>2</v>
      </c>
      <c r="B1122" s="16" t="s">
        <v>9109</v>
      </c>
      <c r="C1122" s="17" t="s">
        <v>1115</v>
      </c>
      <c r="D1122" s="18" t="s">
        <v>8995</v>
      </c>
      <c r="E1122" s="18"/>
      <c r="F1122" s="18"/>
      <c r="G1122" s="18"/>
      <c r="H1122" s="18"/>
      <c r="I1122" s="18"/>
      <c r="J1122" s="21">
        <v>97.85</v>
      </c>
      <c r="K1122" s="5"/>
      <c r="L1122" s="9">
        <v>97.85</v>
      </c>
      <c r="M1122" s="5"/>
      <c r="N1122" s="20">
        <v>1</v>
      </c>
      <c r="O1122" s="5"/>
      <c r="P1122" s="8">
        <v>1</v>
      </c>
      <c r="Q1122" s="5"/>
    </row>
    <row r="1123" spans="1:17" ht="24" x14ac:dyDescent="0.2">
      <c r="A1123" s="16" t="s">
        <v>2</v>
      </c>
      <c r="B1123" s="16" t="s">
        <v>9109</v>
      </c>
      <c r="C1123" s="17" t="s">
        <v>1116</v>
      </c>
      <c r="D1123" s="18" t="s">
        <v>8995</v>
      </c>
      <c r="E1123" s="18"/>
      <c r="F1123" s="18"/>
      <c r="G1123" s="18"/>
      <c r="H1123" s="18"/>
      <c r="I1123" s="18"/>
      <c r="J1123" s="5"/>
      <c r="K1123" s="21">
        <v>170.83</v>
      </c>
      <c r="L1123" s="9">
        <v>170.83</v>
      </c>
      <c r="M1123" s="5"/>
      <c r="N1123" s="5"/>
      <c r="O1123" s="20">
        <v>1</v>
      </c>
      <c r="P1123" s="8">
        <v>1</v>
      </c>
      <c r="Q1123" s="5"/>
    </row>
    <row r="1124" spans="1:17" ht="24" x14ac:dyDescent="0.2">
      <c r="A1124" s="16" t="s">
        <v>2</v>
      </c>
      <c r="B1124" s="16" t="s">
        <v>9109</v>
      </c>
      <c r="C1124" s="17" t="s">
        <v>1117</v>
      </c>
      <c r="D1124" s="18" t="s">
        <v>8995</v>
      </c>
      <c r="E1124" s="18"/>
      <c r="F1124" s="18"/>
      <c r="G1124" s="18"/>
      <c r="H1124" s="18"/>
      <c r="I1124" s="18"/>
      <c r="J1124" s="21">
        <v>795.83</v>
      </c>
      <c r="K1124" s="19">
        <v>2535</v>
      </c>
      <c r="L1124" s="7">
        <v>3330.83</v>
      </c>
      <c r="M1124" s="5"/>
      <c r="N1124" s="20">
        <v>1</v>
      </c>
      <c r="O1124" s="20">
        <v>3</v>
      </c>
      <c r="P1124" s="8">
        <v>4</v>
      </c>
      <c r="Q1124" s="5"/>
    </row>
    <row r="1125" spans="1:17" ht="24" x14ac:dyDescent="0.2">
      <c r="A1125" s="16" t="s">
        <v>2</v>
      </c>
      <c r="B1125" s="16" t="s">
        <v>9109</v>
      </c>
      <c r="C1125" s="17" t="s">
        <v>1118</v>
      </c>
      <c r="D1125" s="18" t="s">
        <v>8995</v>
      </c>
      <c r="E1125" s="18"/>
      <c r="F1125" s="18"/>
      <c r="G1125" s="18"/>
      <c r="H1125" s="18"/>
      <c r="I1125" s="18"/>
      <c r="J1125" s="5"/>
      <c r="K1125" s="21">
        <v>700.83</v>
      </c>
      <c r="L1125" s="6"/>
      <c r="M1125" s="21">
        <v>700.83</v>
      </c>
      <c r="N1125" s="5"/>
      <c r="O1125" s="20">
        <v>1</v>
      </c>
      <c r="P1125" s="6"/>
      <c r="Q1125" s="20">
        <v>1</v>
      </c>
    </row>
    <row r="1126" spans="1:17" ht="24" x14ac:dyDescent="0.2">
      <c r="A1126" s="16" t="s">
        <v>2</v>
      </c>
      <c r="B1126" s="16" t="s">
        <v>9109</v>
      </c>
      <c r="C1126" s="17" t="s">
        <v>1119</v>
      </c>
      <c r="D1126" s="18" t="s">
        <v>8995</v>
      </c>
      <c r="E1126" s="18"/>
      <c r="F1126" s="18"/>
      <c r="G1126" s="18"/>
      <c r="H1126" s="18"/>
      <c r="I1126" s="18"/>
      <c r="J1126" s="5"/>
      <c r="K1126" s="21">
        <v>882</v>
      </c>
      <c r="L1126" s="6"/>
      <c r="M1126" s="21">
        <v>882</v>
      </c>
      <c r="N1126" s="5"/>
      <c r="O1126" s="20">
        <v>1</v>
      </c>
      <c r="P1126" s="6"/>
      <c r="Q1126" s="20">
        <v>1</v>
      </c>
    </row>
    <row r="1127" spans="1:17" ht="24" x14ac:dyDescent="0.2">
      <c r="A1127" s="16" t="s">
        <v>2</v>
      </c>
      <c r="B1127" s="16" t="s">
        <v>9109</v>
      </c>
      <c r="C1127" s="17" t="s">
        <v>1120</v>
      </c>
      <c r="D1127" s="18" t="s">
        <v>8995</v>
      </c>
      <c r="E1127" s="18"/>
      <c r="F1127" s="18"/>
      <c r="G1127" s="18"/>
      <c r="H1127" s="18"/>
      <c r="I1127" s="18"/>
      <c r="J1127" s="5"/>
      <c r="K1127" s="19">
        <v>2000</v>
      </c>
      <c r="L1127" s="9">
        <v>500</v>
      </c>
      <c r="M1127" s="19">
        <v>1500</v>
      </c>
      <c r="N1127" s="5"/>
      <c r="O1127" s="20">
        <v>4</v>
      </c>
      <c r="P1127" s="8">
        <v>1</v>
      </c>
      <c r="Q1127" s="20">
        <v>3</v>
      </c>
    </row>
    <row r="1128" spans="1:17" ht="24" x14ac:dyDescent="0.2">
      <c r="A1128" s="16" t="s">
        <v>2</v>
      </c>
      <c r="B1128" s="16" t="s">
        <v>9109</v>
      </c>
      <c r="C1128" s="17" t="s">
        <v>1121</v>
      </c>
      <c r="D1128" s="18" t="s">
        <v>8995</v>
      </c>
      <c r="E1128" s="18"/>
      <c r="F1128" s="18"/>
      <c r="G1128" s="18"/>
      <c r="H1128" s="18"/>
      <c r="I1128" s="18"/>
      <c r="J1128" s="5"/>
      <c r="K1128" s="19">
        <v>2507.5</v>
      </c>
      <c r="L1128" s="7">
        <v>2507.5</v>
      </c>
      <c r="M1128" s="5"/>
      <c r="N1128" s="5"/>
      <c r="O1128" s="20">
        <v>5</v>
      </c>
      <c r="P1128" s="8">
        <v>5</v>
      </c>
      <c r="Q1128" s="5"/>
    </row>
    <row r="1129" spans="1:17" ht="24" x14ac:dyDescent="0.2">
      <c r="A1129" s="16" t="s">
        <v>2</v>
      </c>
      <c r="B1129" s="16" t="s">
        <v>9109</v>
      </c>
      <c r="C1129" s="17" t="s">
        <v>1122</v>
      </c>
      <c r="D1129" s="18" t="s">
        <v>8995</v>
      </c>
      <c r="E1129" s="18"/>
      <c r="F1129" s="18"/>
      <c r="G1129" s="18"/>
      <c r="H1129" s="18"/>
      <c r="I1129" s="18"/>
      <c r="J1129" s="5"/>
      <c r="K1129" s="19">
        <v>14807.5</v>
      </c>
      <c r="L1129" s="7">
        <v>9871.67</v>
      </c>
      <c r="M1129" s="19">
        <v>4935.83</v>
      </c>
      <c r="N1129" s="5"/>
      <c r="O1129" s="20">
        <v>3</v>
      </c>
      <c r="P1129" s="8">
        <v>2</v>
      </c>
      <c r="Q1129" s="20">
        <v>1</v>
      </c>
    </row>
    <row r="1130" spans="1:17" ht="24" x14ac:dyDescent="0.2">
      <c r="A1130" s="16" t="s">
        <v>2</v>
      </c>
      <c r="B1130" s="16" t="s">
        <v>9109</v>
      </c>
      <c r="C1130" s="17" t="s">
        <v>1123</v>
      </c>
      <c r="D1130" s="18" t="s">
        <v>8995</v>
      </c>
      <c r="E1130" s="18"/>
      <c r="F1130" s="18"/>
      <c r="G1130" s="18"/>
      <c r="H1130" s="18"/>
      <c r="I1130" s="18"/>
      <c r="J1130" s="5"/>
      <c r="K1130" s="19">
        <v>2934.16</v>
      </c>
      <c r="L1130" s="7">
        <v>1933.33</v>
      </c>
      <c r="M1130" s="19">
        <v>1000.83</v>
      </c>
      <c r="N1130" s="5"/>
      <c r="O1130" s="20">
        <v>2</v>
      </c>
      <c r="P1130" s="8">
        <v>1</v>
      </c>
      <c r="Q1130" s="20">
        <v>1</v>
      </c>
    </row>
    <row r="1131" spans="1:17" ht="24" x14ac:dyDescent="0.2">
      <c r="A1131" s="16" t="s">
        <v>2</v>
      </c>
      <c r="B1131" s="16" t="s">
        <v>9109</v>
      </c>
      <c r="C1131" s="17" t="s">
        <v>1124</v>
      </c>
      <c r="D1131" s="18" t="s">
        <v>8995</v>
      </c>
      <c r="E1131" s="18"/>
      <c r="F1131" s="18"/>
      <c r="G1131" s="18"/>
      <c r="H1131" s="18"/>
      <c r="I1131" s="18"/>
      <c r="J1131" s="5"/>
      <c r="K1131" s="19">
        <v>2767.92</v>
      </c>
      <c r="L1131" s="6"/>
      <c r="M1131" s="19">
        <v>2767.92</v>
      </c>
      <c r="N1131" s="5"/>
      <c r="O1131" s="20">
        <v>1</v>
      </c>
      <c r="P1131" s="6"/>
      <c r="Q1131" s="20">
        <v>1</v>
      </c>
    </row>
    <row r="1132" spans="1:17" ht="24" x14ac:dyDescent="0.2">
      <c r="A1132" s="16" t="s">
        <v>2</v>
      </c>
      <c r="B1132" s="16" t="s">
        <v>9109</v>
      </c>
      <c r="C1132" s="17" t="s">
        <v>1125</v>
      </c>
      <c r="D1132" s="18" t="s">
        <v>8995</v>
      </c>
      <c r="E1132" s="18"/>
      <c r="F1132" s="18"/>
      <c r="G1132" s="18"/>
      <c r="H1132" s="18"/>
      <c r="I1132" s="18"/>
      <c r="J1132" s="19">
        <v>60291</v>
      </c>
      <c r="K1132" s="5"/>
      <c r="L1132" s="7">
        <v>60291</v>
      </c>
      <c r="M1132" s="5"/>
      <c r="N1132" s="20">
        <v>3</v>
      </c>
      <c r="O1132" s="5"/>
      <c r="P1132" s="8">
        <v>3</v>
      </c>
      <c r="Q1132" s="5"/>
    </row>
    <row r="1133" spans="1:17" ht="24" x14ac:dyDescent="0.2">
      <c r="A1133" s="16" t="s">
        <v>2</v>
      </c>
      <c r="B1133" s="16" t="s">
        <v>9109</v>
      </c>
      <c r="C1133" s="17" t="s">
        <v>1126</v>
      </c>
      <c r="D1133" s="18" t="str">
        <f>VLOOKUP(C1133,[2]итоговая!$C$6:$H$1018,4,FALSE)</f>
        <v>Аварийный резерв</v>
      </c>
      <c r="E1133" s="26">
        <f>J1133-L1133</f>
        <v>23200</v>
      </c>
      <c r="F1133" s="26">
        <f>N1133-P1133</f>
        <v>2</v>
      </c>
      <c r="G1133" s="26" t="s">
        <v>9000</v>
      </c>
      <c r="H1133" s="26" t="str">
        <f>VLOOKUP(C1133,[2]итоговая!$C$6:$H$1018,6,FALSE)</f>
        <v>Аварийный резерв</v>
      </c>
      <c r="I1133" s="18"/>
      <c r="J1133" s="19">
        <v>58000</v>
      </c>
      <c r="K1133" s="5"/>
      <c r="L1133" s="7">
        <v>34800</v>
      </c>
      <c r="M1133" s="19">
        <v>23200</v>
      </c>
      <c r="N1133" s="20">
        <v>5</v>
      </c>
      <c r="O1133" s="5"/>
      <c r="P1133" s="8">
        <v>3</v>
      </c>
      <c r="Q1133" s="20">
        <v>2</v>
      </c>
    </row>
    <row r="1134" spans="1:17" ht="24" x14ac:dyDescent="0.2">
      <c r="A1134" s="16" t="s">
        <v>2</v>
      </c>
      <c r="B1134" s="16" t="s">
        <v>9109</v>
      </c>
      <c r="C1134" s="17" t="s">
        <v>1127</v>
      </c>
      <c r="D1134" s="18" t="s">
        <v>8995</v>
      </c>
      <c r="E1134" s="18"/>
      <c r="F1134" s="18"/>
      <c r="G1134" s="18"/>
      <c r="H1134" s="18"/>
      <c r="I1134" s="18"/>
      <c r="J1134" s="19">
        <v>33240</v>
      </c>
      <c r="K1134" s="5"/>
      <c r="L1134" s="7">
        <v>33240</v>
      </c>
      <c r="M1134" s="5"/>
      <c r="N1134" s="20">
        <v>2</v>
      </c>
      <c r="O1134" s="5"/>
      <c r="P1134" s="8">
        <v>2</v>
      </c>
      <c r="Q1134" s="5"/>
    </row>
    <row r="1135" spans="1:17" ht="24" x14ac:dyDescent="0.2">
      <c r="A1135" s="16" t="s">
        <v>2</v>
      </c>
      <c r="B1135" s="16" t="s">
        <v>9109</v>
      </c>
      <c r="C1135" s="17" t="s">
        <v>1128</v>
      </c>
      <c r="D1135" s="18" t="str">
        <f>VLOOKUP(C1135,[2]итоговая!$C$6:$H$1018,4,FALSE)</f>
        <v>Аварийный резерв</v>
      </c>
      <c r="E1135" s="26">
        <f>J1135-L1135</f>
        <v>81995.759999999995</v>
      </c>
      <c r="F1135" s="26">
        <f>N1135-P1135</f>
        <v>4</v>
      </c>
      <c r="G1135" s="26" t="s">
        <v>9000</v>
      </c>
      <c r="H1135" s="26" t="str">
        <f>VLOOKUP(C1135,[2]итоговая!$C$6:$H$1018,6,FALSE)</f>
        <v>Аварийный резерв</v>
      </c>
      <c r="I1135" s="18"/>
      <c r="J1135" s="19">
        <v>102494.7</v>
      </c>
      <c r="K1135" s="5"/>
      <c r="L1135" s="7">
        <v>20498.939999999999</v>
      </c>
      <c r="M1135" s="19">
        <v>81995.759999999995</v>
      </c>
      <c r="N1135" s="20">
        <v>5</v>
      </c>
      <c r="O1135" s="5"/>
      <c r="P1135" s="8">
        <v>1</v>
      </c>
      <c r="Q1135" s="20">
        <v>4</v>
      </c>
    </row>
    <row r="1136" spans="1:17" ht="24" x14ac:dyDescent="0.2">
      <c r="A1136" s="16" t="s">
        <v>2</v>
      </c>
      <c r="B1136" s="16" t="s">
        <v>9109</v>
      </c>
      <c r="C1136" s="17" t="s">
        <v>1129</v>
      </c>
      <c r="D1136" s="18" t="s">
        <v>8995</v>
      </c>
      <c r="E1136" s="18"/>
      <c r="F1136" s="18"/>
      <c r="G1136" s="18"/>
      <c r="H1136" s="18"/>
      <c r="I1136" s="18"/>
      <c r="J1136" s="5"/>
      <c r="K1136" s="19">
        <v>230400</v>
      </c>
      <c r="L1136" s="7">
        <v>230400</v>
      </c>
      <c r="M1136" s="5"/>
      <c r="N1136" s="5"/>
      <c r="O1136" s="20">
        <v>10</v>
      </c>
      <c r="P1136" s="8">
        <v>10</v>
      </c>
      <c r="Q1136" s="5"/>
    </row>
    <row r="1137" spans="1:17" ht="24" x14ac:dyDescent="0.2">
      <c r="A1137" s="16" t="s">
        <v>2</v>
      </c>
      <c r="B1137" s="16" t="s">
        <v>9109</v>
      </c>
      <c r="C1137" s="17" t="s">
        <v>1130</v>
      </c>
      <c r="D1137" s="18" t="s">
        <v>8995</v>
      </c>
      <c r="E1137" s="18"/>
      <c r="F1137" s="18"/>
      <c r="G1137" s="18"/>
      <c r="H1137" s="18"/>
      <c r="I1137" s="18"/>
      <c r="J1137" s="5"/>
      <c r="K1137" s="19">
        <v>99360</v>
      </c>
      <c r="L1137" s="7">
        <v>66240</v>
      </c>
      <c r="M1137" s="19">
        <v>33120</v>
      </c>
      <c r="N1137" s="5"/>
      <c r="O1137" s="20">
        <v>6</v>
      </c>
      <c r="P1137" s="8">
        <v>4</v>
      </c>
      <c r="Q1137" s="20">
        <v>2</v>
      </c>
    </row>
    <row r="1138" spans="1:17" ht="24" x14ac:dyDescent="0.2">
      <c r="A1138" s="16" t="s">
        <v>2</v>
      </c>
      <c r="B1138" s="16" t="s">
        <v>9109</v>
      </c>
      <c r="C1138" s="17" t="s">
        <v>1131</v>
      </c>
      <c r="D1138" s="18" t="s">
        <v>8995</v>
      </c>
      <c r="E1138" s="18"/>
      <c r="F1138" s="18"/>
      <c r="G1138" s="18"/>
      <c r="H1138" s="18"/>
      <c r="I1138" s="18"/>
      <c r="J1138" s="5"/>
      <c r="K1138" s="19">
        <v>6500</v>
      </c>
      <c r="L1138" s="6"/>
      <c r="M1138" s="19">
        <v>6500</v>
      </c>
      <c r="N1138" s="5"/>
      <c r="O1138" s="20">
        <v>1</v>
      </c>
      <c r="P1138" s="6"/>
      <c r="Q1138" s="20">
        <v>1</v>
      </c>
    </row>
    <row r="1139" spans="1:17" ht="24" x14ac:dyDescent="0.2">
      <c r="A1139" s="16" t="s">
        <v>2</v>
      </c>
      <c r="B1139" s="16" t="s">
        <v>9109</v>
      </c>
      <c r="C1139" s="17" t="s">
        <v>1132</v>
      </c>
      <c r="D1139" s="18" t="s">
        <v>8995</v>
      </c>
      <c r="E1139" s="18"/>
      <c r="F1139" s="18"/>
      <c r="G1139" s="18"/>
      <c r="H1139" s="18"/>
      <c r="I1139" s="18"/>
      <c r="J1139" s="5"/>
      <c r="K1139" s="19">
        <v>5250</v>
      </c>
      <c r="L1139" s="6"/>
      <c r="M1139" s="19">
        <v>5250</v>
      </c>
      <c r="N1139" s="5"/>
      <c r="O1139" s="20">
        <v>1</v>
      </c>
      <c r="P1139" s="6"/>
      <c r="Q1139" s="20">
        <v>1</v>
      </c>
    </row>
    <row r="1140" spans="1:17" ht="24" x14ac:dyDescent="0.2">
      <c r="A1140" s="16" t="s">
        <v>2</v>
      </c>
      <c r="B1140" s="16" t="s">
        <v>9109</v>
      </c>
      <c r="C1140" s="17" t="s">
        <v>1133</v>
      </c>
      <c r="D1140" s="18" t="str">
        <f>VLOOKUP(C1140,[2]итоговая!$C$6:$H$1018,4,FALSE)</f>
        <v>Аварийный резерв</v>
      </c>
      <c r="E1140" s="26">
        <f>J1140-L1140</f>
        <v>2322.4499999999998</v>
      </c>
      <c r="F1140" s="26">
        <f>N1140-P1140</f>
        <v>1</v>
      </c>
      <c r="G1140" s="26" t="s">
        <v>9000</v>
      </c>
      <c r="H1140" s="26" t="str">
        <f>VLOOKUP(C1140,[2]итоговая!$C$6:$H$1018,6,FALSE)</f>
        <v>Аварийный резерв</v>
      </c>
      <c r="I1140" s="18"/>
      <c r="J1140" s="19">
        <v>2322.4499999999998</v>
      </c>
      <c r="K1140" s="5"/>
      <c r="L1140" s="6"/>
      <c r="M1140" s="19">
        <v>2322.4499999999998</v>
      </c>
      <c r="N1140" s="20">
        <v>1</v>
      </c>
      <c r="O1140" s="5"/>
      <c r="P1140" s="6"/>
      <c r="Q1140" s="20">
        <v>1</v>
      </c>
    </row>
    <row r="1141" spans="1:17" ht="24" x14ac:dyDescent="0.2">
      <c r="A1141" s="16" t="s">
        <v>2</v>
      </c>
      <c r="B1141" s="16" t="s">
        <v>9109</v>
      </c>
      <c r="C1141" s="17" t="s">
        <v>1134</v>
      </c>
      <c r="D1141" s="18" t="s">
        <v>8995</v>
      </c>
      <c r="E1141" s="18"/>
      <c r="F1141" s="18"/>
      <c r="G1141" s="18"/>
      <c r="H1141" s="18"/>
      <c r="I1141" s="18"/>
      <c r="J1141" s="19">
        <v>28450</v>
      </c>
      <c r="K1141" s="19">
        <v>18966.669999999998</v>
      </c>
      <c r="L1141" s="7">
        <v>47416.67</v>
      </c>
      <c r="M1141" s="5"/>
      <c r="N1141" s="20">
        <v>3</v>
      </c>
      <c r="O1141" s="20">
        <v>2</v>
      </c>
      <c r="P1141" s="8">
        <v>5</v>
      </c>
      <c r="Q1141" s="5"/>
    </row>
    <row r="1142" spans="1:17" ht="24" x14ac:dyDescent="0.2">
      <c r="A1142" s="16" t="s">
        <v>2</v>
      </c>
      <c r="B1142" s="16" t="s">
        <v>9109</v>
      </c>
      <c r="C1142" s="17" t="s">
        <v>1135</v>
      </c>
      <c r="D1142" s="18" t="s">
        <v>8995</v>
      </c>
      <c r="E1142" s="18"/>
      <c r="F1142" s="18"/>
      <c r="G1142" s="18"/>
      <c r="H1142" s="18"/>
      <c r="I1142" s="18"/>
      <c r="J1142" s="5"/>
      <c r="K1142" s="19">
        <v>8500</v>
      </c>
      <c r="L1142" s="7">
        <v>8500</v>
      </c>
      <c r="M1142" s="5"/>
      <c r="N1142" s="5"/>
      <c r="O1142" s="20">
        <v>2</v>
      </c>
      <c r="P1142" s="8">
        <v>2</v>
      </c>
      <c r="Q1142" s="5"/>
    </row>
    <row r="1143" spans="1:17" ht="24" x14ac:dyDescent="0.2">
      <c r="A1143" s="16" t="s">
        <v>2</v>
      </c>
      <c r="B1143" s="16" t="s">
        <v>9109</v>
      </c>
      <c r="C1143" s="17" t="s">
        <v>1136</v>
      </c>
      <c r="D1143" s="18" t="s">
        <v>8995</v>
      </c>
      <c r="E1143" s="18"/>
      <c r="F1143" s="18"/>
      <c r="G1143" s="18"/>
      <c r="H1143" s="18"/>
      <c r="I1143" s="18"/>
      <c r="J1143" s="5"/>
      <c r="K1143" s="19">
        <v>65994</v>
      </c>
      <c r="L1143" s="6"/>
      <c r="M1143" s="19">
        <v>65994</v>
      </c>
      <c r="N1143" s="5"/>
      <c r="O1143" s="20">
        <v>6</v>
      </c>
      <c r="P1143" s="6"/>
      <c r="Q1143" s="20">
        <v>6</v>
      </c>
    </row>
    <row r="1144" spans="1:17" ht="24" x14ac:dyDescent="0.2">
      <c r="A1144" s="16" t="s">
        <v>2</v>
      </c>
      <c r="B1144" s="16" t="s">
        <v>9109</v>
      </c>
      <c r="C1144" s="17" t="s">
        <v>1137</v>
      </c>
      <c r="D1144" s="18" t="s">
        <v>8995</v>
      </c>
      <c r="E1144" s="18"/>
      <c r="F1144" s="18"/>
      <c r="G1144" s="18"/>
      <c r="H1144" s="18"/>
      <c r="I1144" s="18"/>
      <c r="J1144" s="5"/>
      <c r="K1144" s="21">
        <v>95.83</v>
      </c>
      <c r="L1144" s="6"/>
      <c r="M1144" s="21">
        <v>95.83</v>
      </c>
      <c r="N1144" s="5"/>
      <c r="O1144" s="20">
        <v>1</v>
      </c>
      <c r="P1144" s="6"/>
      <c r="Q1144" s="20">
        <v>1</v>
      </c>
    </row>
    <row r="1145" spans="1:17" ht="24" x14ac:dyDescent="0.2">
      <c r="A1145" s="16" t="s">
        <v>2</v>
      </c>
      <c r="B1145" s="16" t="s">
        <v>9109</v>
      </c>
      <c r="C1145" s="17" t="s">
        <v>1138</v>
      </c>
      <c r="D1145" s="18" t="s">
        <v>8995</v>
      </c>
      <c r="E1145" s="18"/>
      <c r="F1145" s="18"/>
      <c r="G1145" s="18"/>
      <c r="H1145" s="18"/>
      <c r="I1145" s="18"/>
      <c r="J1145" s="19">
        <v>21675</v>
      </c>
      <c r="K1145" s="5"/>
      <c r="L1145" s="7">
        <v>21675</v>
      </c>
      <c r="M1145" s="5"/>
      <c r="N1145" s="20">
        <v>2</v>
      </c>
      <c r="O1145" s="5"/>
      <c r="P1145" s="8">
        <v>2</v>
      </c>
      <c r="Q1145" s="5"/>
    </row>
    <row r="1146" spans="1:17" ht="24" x14ac:dyDescent="0.2">
      <c r="A1146" s="16" t="s">
        <v>2</v>
      </c>
      <c r="B1146" s="16" t="s">
        <v>9109</v>
      </c>
      <c r="C1146" s="17" t="s">
        <v>1139</v>
      </c>
      <c r="D1146" s="18" t="s">
        <v>8995</v>
      </c>
      <c r="E1146" s="18"/>
      <c r="F1146" s="18"/>
      <c r="G1146" s="18"/>
      <c r="H1146" s="18"/>
      <c r="I1146" s="18"/>
      <c r="J1146" s="5"/>
      <c r="K1146" s="21">
        <v>54.6</v>
      </c>
      <c r="L1146" s="9">
        <v>54.6</v>
      </c>
      <c r="M1146" s="5"/>
      <c r="N1146" s="5"/>
      <c r="O1146" s="20">
        <v>4</v>
      </c>
      <c r="P1146" s="8">
        <v>4</v>
      </c>
      <c r="Q1146" s="5"/>
    </row>
    <row r="1147" spans="1:17" ht="24" x14ac:dyDescent="0.2">
      <c r="A1147" s="16" t="s">
        <v>2</v>
      </c>
      <c r="B1147" s="16" t="s">
        <v>9109</v>
      </c>
      <c r="C1147" s="17" t="s">
        <v>1140</v>
      </c>
      <c r="D1147" s="18" t="s">
        <v>8995</v>
      </c>
      <c r="E1147" s="18"/>
      <c r="F1147" s="18"/>
      <c r="G1147" s="18"/>
      <c r="H1147" s="18"/>
      <c r="I1147" s="18"/>
      <c r="J1147" s="5"/>
      <c r="K1147" s="19">
        <v>2660.96</v>
      </c>
      <c r="L1147" s="7">
        <v>2660.96</v>
      </c>
      <c r="M1147" s="5"/>
      <c r="N1147" s="5"/>
      <c r="O1147" s="20">
        <v>6</v>
      </c>
      <c r="P1147" s="8">
        <v>6</v>
      </c>
      <c r="Q1147" s="5"/>
    </row>
    <row r="1148" spans="1:17" ht="24" x14ac:dyDescent="0.2">
      <c r="A1148" s="16" t="s">
        <v>2</v>
      </c>
      <c r="B1148" s="16" t="s">
        <v>9109</v>
      </c>
      <c r="C1148" s="17" t="s">
        <v>1141</v>
      </c>
      <c r="D1148" s="18" t="s">
        <v>8995</v>
      </c>
      <c r="E1148" s="18"/>
      <c r="F1148" s="18"/>
      <c r="G1148" s="18"/>
      <c r="H1148" s="18"/>
      <c r="I1148" s="18"/>
      <c r="J1148" s="19">
        <v>5354.01</v>
      </c>
      <c r="K1148" s="5"/>
      <c r="L1148" s="7">
        <v>5354.01</v>
      </c>
      <c r="M1148" s="5"/>
      <c r="N1148" s="20">
        <v>2</v>
      </c>
      <c r="O1148" s="5"/>
      <c r="P1148" s="8">
        <v>2</v>
      </c>
      <c r="Q1148" s="5"/>
    </row>
    <row r="1149" spans="1:17" ht="24" x14ac:dyDescent="0.2">
      <c r="A1149" s="16" t="s">
        <v>2</v>
      </c>
      <c r="B1149" s="16" t="s">
        <v>9109</v>
      </c>
      <c r="C1149" s="17" t="s">
        <v>1142</v>
      </c>
      <c r="D1149" s="18" t="s">
        <v>8995</v>
      </c>
      <c r="E1149" s="18"/>
      <c r="F1149" s="18"/>
      <c r="G1149" s="18"/>
      <c r="H1149" s="18"/>
      <c r="I1149" s="18"/>
      <c r="J1149" s="19">
        <v>14224.23</v>
      </c>
      <c r="K1149" s="5"/>
      <c r="L1149" s="7">
        <v>14224.23</v>
      </c>
      <c r="M1149" s="5"/>
      <c r="N1149" s="20">
        <v>5</v>
      </c>
      <c r="O1149" s="5"/>
      <c r="P1149" s="8">
        <v>5</v>
      </c>
      <c r="Q1149" s="5"/>
    </row>
    <row r="1150" spans="1:17" ht="24" x14ac:dyDescent="0.2">
      <c r="A1150" s="16" t="s">
        <v>2</v>
      </c>
      <c r="B1150" s="16" t="s">
        <v>9109</v>
      </c>
      <c r="C1150" s="17" t="s">
        <v>1143</v>
      </c>
      <c r="D1150" s="18" t="s">
        <v>8995</v>
      </c>
      <c r="E1150" s="18"/>
      <c r="F1150" s="18"/>
      <c r="G1150" s="18"/>
      <c r="H1150" s="18"/>
      <c r="I1150" s="18"/>
      <c r="J1150" s="5"/>
      <c r="K1150" s="19">
        <v>2513.33</v>
      </c>
      <c r="L1150" s="7">
        <v>2513.33</v>
      </c>
      <c r="M1150" s="5"/>
      <c r="N1150" s="5"/>
      <c r="O1150" s="20">
        <v>4</v>
      </c>
      <c r="P1150" s="8">
        <v>4</v>
      </c>
      <c r="Q1150" s="5"/>
    </row>
    <row r="1151" spans="1:17" ht="24" x14ac:dyDescent="0.2">
      <c r="A1151" s="16" t="s">
        <v>2</v>
      </c>
      <c r="B1151" s="16" t="s">
        <v>9109</v>
      </c>
      <c r="C1151" s="17" t="s">
        <v>1144</v>
      </c>
      <c r="D1151" s="18" t="s">
        <v>8995</v>
      </c>
      <c r="E1151" s="18"/>
      <c r="F1151" s="18"/>
      <c r="G1151" s="18"/>
      <c r="H1151" s="18"/>
      <c r="I1151" s="18"/>
      <c r="J1151" s="5"/>
      <c r="K1151" s="19">
        <v>1244.53</v>
      </c>
      <c r="L1151" s="7">
        <v>1244.53</v>
      </c>
      <c r="M1151" s="5"/>
      <c r="N1151" s="5"/>
      <c r="O1151" s="20">
        <v>4</v>
      </c>
      <c r="P1151" s="8">
        <v>4</v>
      </c>
      <c r="Q1151" s="5"/>
    </row>
    <row r="1152" spans="1:17" ht="24" x14ac:dyDescent="0.2">
      <c r="A1152" s="16" t="s">
        <v>2</v>
      </c>
      <c r="B1152" s="16" t="s">
        <v>9109</v>
      </c>
      <c r="C1152" s="17" t="s">
        <v>1145</v>
      </c>
      <c r="D1152" s="18" t="s">
        <v>8995</v>
      </c>
      <c r="E1152" s="18"/>
      <c r="F1152" s="18"/>
      <c r="G1152" s="18"/>
      <c r="H1152" s="18"/>
      <c r="I1152" s="18"/>
      <c r="J1152" s="5"/>
      <c r="K1152" s="19">
        <v>13333.33</v>
      </c>
      <c r="L1152" s="7">
        <v>10000</v>
      </c>
      <c r="M1152" s="19">
        <v>3333.33</v>
      </c>
      <c r="N1152" s="5"/>
      <c r="O1152" s="20">
        <v>4</v>
      </c>
      <c r="P1152" s="8">
        <v>3</v>
      </c>
      <c r="Q1152" s="20">
        <v>1</v>
      </c>
    </row>
    <row r="1153" spans="1:17" ht="24" x14ac:dyDescent="0.2">
      <c r="A1153" s="16" t="s">
        <v>2</v>
      </c>
      <c r="B1153" s="16" t="s">
        <v>9109</v>
      </c>
      <c r="C1153" s="17" t="s">
        <v>1146</v>
      </c>
      <c r="D1153" s="18" t="s">
        <v>8995</v>
      </c>
      <c r="E1153" s="18"/>
      <c r="F1153" s="18"/>
      <c r="G1153" s="18"/>
      <c r="H1153" s="18"/>
      <c r="I1153" s="18"/>
      <c r="J1153" s="5"/>
      <c r="K1153" s="19">
        <v>4765</v>
      </c>
      <c r="L1153" s="7">
        <v>4765</v>
      </c>
      <c r="M1153" s="5"/>
      <c r="N1153" s="5"/>
      <c r="O1153" s="20">
        <v>2</v>
      </c>
      <c r="P1153" s="8">
        <v>2</v>
      </c>
      <c r="Q1153" s="5"/>
    </row>
    <row r="1154" spans="1:17" ht="24" x14ac:dyDescent="0.2">
      <c r="A1154" s="16" t="s">
        <v>2</v>
      </c>
      <c r="B1154" s="16" t="s">
        <v>9109</v>
      </c>
      <c r="C1154" s="17" t="s">
        <v>1147</v>
      </c>
      <c r="D1154" s="18" t="s">
        <v>8995</v>
      </c>
      <c r="E1154" s="18"/>
      <c r="F1154" s="18"/>
      <c r="G1154" s="18"/>
      <c r="H1154" s="18"/>
      <c r="I1154" s="18"/>
      <c r="J1154" s="19">
        <v>2893.75</v>
      </c>
      <c r="K1154" s="19">
        <v>7991.67</v>
      </c>
      <c r="L1154" s="7">
        <v>10885.42</v>
      </c>
      <c r="M1154" s="5"/>
      <c r="N1154" s="20">
        <v>3</v>
      </c>
      <c r="O1154" s="20">
        <v>10</v>
      </c>
      <c r="P1154" s="8">
        <v>13</v>
      </c>
      <c r="Q1154" s="5"/>
    </row>
    <row r="1155" spans="1:17" ht="24" x14ac:dyDescent="0.2">
      <c r="A1155" s="16" t="s">
        <v>2</v>
      </c>
      <c r="B1155" s="16" t="s">
        <v>9109</v>
      </c>
      <c r="C1155" s="17" t="s">
        <v>1148</v>
      </c>
      <c r="D1155" s="18" t="s">
        <v>8995</v>
      </c>
      <c r="E1155" s="18"/>
      <c r="F1155" s="18"/>
      <c r="G1155" s="18"/>
      <c r="H1155" s="18"/>
      <c r="I1155" s="18"/>
      <c r="J1155" s="5"/>
      <c r="K1155" s="19">
        <v>5148.33</v>
      </c>
      <c r="L1155" s="7">
        <v>5148.33</v>
      </c>
      <c r="M1155" s="5"/>
      <c r="N1155" s="5"/>
      <c r="O1155" s="20">
        <v>2</v>
      </c>
      <c r="P1155" s="8">
        <v>2</v>
      </c>
      <c r="Q1155" s="5"/>
    </row>
    <row r="1156" spans="1:17" ht="24" x14ac:dyDescent="0.2">
      <c r="A1156" s="16" t="s">
        <v>2</v>
      </c>
      <c r="B1156" s="16" t="s">
        <v>9109</v>
      </c>
      <c r="C1156" s="17" t="s">
        <v>1149</v>
      </c>
      <c r="D1156" s="18" t="s">
        <v>8995</v>
      </c>
      <c r="E1156" s="18"/>
      <c r="F1156" s="18"/>
      <c r="G1156" s="18"/>
      <c r="H1156" s="18"/>
      <c r="I1156" s="18"/>
      <c r="J1156" s="5"/>
      <c r="K1156" s="19">
        <v>7416.67</v>
      </c>
      <c r="L1156" s="7">
        <v>7416.67</v>
      </c>
      <c r="M1156" s="5"/>
      <c r="N1156" s="5"/>
      <c r="O1156" s="20">
        <v>10</v>
      </c>
      <c r="P1156" s="8">
        <v>10</v>
      </c>
      <c r="Q1156" s="5"/>
    </row>
    <row r="1157" spans="1:17" ht="24" x14ac:dyDescent="0.2">
      <c r="A1157" s="16" t="s">
        <v>2</v>
      </c>
      <c r="B1157" s="16" t="s">
        <v>9109</v>
      </c>
      <c r="C1157" s="17" t="s">
        <v>1150</v>
      </c>
      <c r="D1157" s="18" t="s">
        <v>8995</v>
      </c>
      <c r="E1157" s="18"/>
      <c r="F1157" s="18"/>
      <c r="G1157" s="18"/>
      <c r="H1157" s="18"/>
      <c r="I1157" s="18"/>
      <c r="J1157" s="5"/>
      <c r="K1157" s="21">
        <v>575</v>
      </c>
      <c r="L1157" s="9">
        <v>575</v>
      </c>
      <c r="M1157" s="5"/>
      <c r="N1157" s="5"/>
      <c r="O1157" s="20">
        <v>2</v>
      </c>
      <c r="P1157" s="8">
        <v>2</v>
      </c>
      <c r="Q1157" s="5"/>
    </row>
    <row r="1158" spans="1:17" ht="24" x14ac:dyDescent="0.2">
      <c r="A1158" s="16" t="s">
        <v>2</v>
      </c>
      <c r="B1158" s="16" t="s">
        <v>9109</v>
      </c>
      <c r="C1158" s="17" t="s">
        <v>1151</v>
      </c>
      <c r="D1158" s="18" t="s">
        <v>8995</v>
      </c>
      <c r="E1158" s="18"/>
      <c r="F1158" s="18"/>
      <c r="G1158" s="18"/>
      <c r="H1158" s="18"/>
      <c r="I1158" s="18"/>
      <c r="J1158" s="19">
        <v>4620.3999999999996</v>
      </c>
      <c r="K1158" s="5"/>
      <c r="L1158" s="7">
        <v>4620.3999999999996</v>
      </c>
      <c r="M1158" s="5"/>
      <c r="N1158" s="20">
        <v>4</v>
      </c>
      <c r="O1158" s="5"/>
      <c r="P1158" s="8">
        <v>4</v>
      </c>
      <c r="Q1158" s="5"/>
    </row>
    <row r="1159" spans="1:17" ht="24" x14ac:dyDescent="0.2">
      <c r="A1159" s="16" t="s">
        <v>2</v>
      </c>
      <c r="B1159" s="16" t="s">
        <v>9109</v>
      </c>
      <c r="C1159" s="17" t="s">
        <v>1152</v>
      </c>
      <c r="D1159" s="18" t="str">
        <f>VLOOKUP(C1159,[2]итоговая!$C$6:$H$1018,4,FALSE)</f>
        <v>Аварийный резерв</v>
      </c>
      <c r="E1159" s="26">
        <f>J1159-L1159</f>
        <v>1460.4099999999999</v>
      </c>
      <c r="F1159" s="26">
        <f>N1159-P1159</f>
        <v>2</v>
      </c>
      <c r="G1159" s="26" t="s">
        <v>9000</v>
      </c>
      <c r="H1159" s="26" t="str">
        <f>VLOOKUP(C1159,[2]итоговая!$C$6:$H$1018,6,FALSE)</f>
        <v>Аварийный резерв</v>
      </c>
      <c r="I1159" s="18"/>
      <c r="J1159" s="19">
        <v>2920.83</v>
      </c>
      <c r="K1159" s="5"/>
      <c r="L1159" s="7">
        <v>1460.42</v>
      </c>
      <c r="M1159" s="19">
        <v>1460.41</v>
      </c>
      <c r="N1159" s="20">
        <v>4</v>
      </c>
      <c r="O1159" s="5"/>
      <c r="P1159" s="8">
        <v>2</v>
      </c>
      <c r="Q1159" s="20">
        <v>2</v>
      </c>
    </row>
    <row r="1160" spans="1:17" ht="24" x14ac:dyDescent="0.2">
      <c r="A1160" s="16" t="s">
        <v>2</v>
      </c>
      <c r="B1160" s="16" t="s">
        <v>9109</v>
      </c>
      <c r="C1160" s="17" t="s">
        <v>1153</v>
      </c>
      <c r="D1160" s="18" t="s">
        <v>8995</v>
      </c>
      <c r="E1160" s="18"/>
      <c r="F1160" s="18"/>
      <c r="G1160" s="18"/>
      <c r="H1160" s="18"/>
      <c r="I1160" s="18"/>
      <c r="J1160" s="5"/>
      <c r="K1160" s="19">
        <v>16053.79</v>
      </c>
      <c r="L1160" s="7">
        <v>16053.79</v>
      </c>
      <c r="M1160" s="5"/>
      <c r="N1160" s="5"/>
      <c r="O1160" s="20">
        <v>40</v>
      </c>
      <c r="P1160" s="8">
        <v>40</v>
      </c>
      <c r="Q1160" s="5"/>
    </row>
    <row r="1161" spans="1:17" ht="24" x14ac:dyDescent="0.2">
      <c r="A1161" s="16" t="s">
        <v>2</v>
      </c>
      <c r="B1161" s="16" t="s">
        <v>9109</v>
      </c>
      <c r="C1161" s="17" t="s">
        <v>1154</v>
      </c>
      <c r="D1161" s="18" t="s">
        <v>8995</v>
      </c>
      <c r="E1161" s="18"/>
      <c r="F1161" s="18"/>
      <c r="G1161" s="18"/>
      <c r="H1161" s="18"/>
      <c r="I1161" s="18"/>
      <c r="J1161" s="19">
        <v>1875.43</v>
      </c>
      <c r="K1161" s="19">
        <v>4879.17</v>
      </c>
      <c r="L1161" s="7">
        <v>6754.6</v>
      </c>
      <c r="M1161" s="5"/>
      <c r="N1161" s="20">
        <v>4</v>
      </c>
      <c r="O1161" s="20">
        <v>10</v>
      </c>
      <c r="P1161" s="8">
        <v>14</v>
      </c>
      <c r="Q1161" s="5"/>
    </row>
    <row r="1162" spans="1:17" ht="24" x14ac:dyDescent="0.2">
      <c r="A1162" s="16" t="s">
        <v>2</v>
      </c>
      <c r="B1162" s="16" t="s">
        <v>9109</v>
      </c>
      <c r="C1162" s="17" t="s">
        <v>1155</v>
      </c>
      <c r="D1162" s="18" t="s">
        <v>8995</v>
      </c>
      <c r="E1162" s="18"/>
      <c r="F1162" s="18"/>
      <c r="G1162" s="18"/>
      <c r="H1162" s="18"/>
      <c r="I1162" s="18"/>
      <c r="J1162" s="5"/>
      <c r="K1162" s="19">
        <v>2456.67</v>
      </c>
      <c r="L1162" s="7">
        <v>1228.3399999999999</v>
      </c>
      <c r="M1162" s="19">
        <v>1228.33</v>
      </c>
      <c r="N1162" s="5"/>
      <c r="O1162" s="20">
        <v>4</v>
      </c>
      <c r="P1162" s="8">
        <v>2</v>
      </c>
      <c r="Q1162" s="20">
        <v>2</v>
      </c>
    </row>
    <row r="1163" spans="1:17" ht="24" x14ac:dyDescent="0.2">
      <c r="A1163" s="16" t="s">
        <v>2</v>
      </c>
      <c r="B1163" s="16" t="s">
        <v>9109</v>
      </c>
      <c r="C1163" s="17" t="s">
        <v>1156</v>
      </c>
      <c r="D1163" s="18" t="s">
        <v>8995</v>
      </c>
      <c r="E1163" s="18"/>
      <c r="F1163" s="18"/>
      <c r="G1163" s="18"/>
      <c r="H1163" s="18"/>
      <c r="I1163" s="18"/>
      <c r="J1163" s="5"/>
      <c r="K1163" s="19">
        <v>2453.33</v>
      </c>
      <c r="L1163" s="6"/>
      <c r="M1163" s="19">
        <v>2453.33</v>
      </c>
      <c r="N1163" s="5"/>
      <c r="O1163" s="20">
        <v>4</v>
      </c>
      <c r="P1163" s="6"/>
      <c r="Q1163" s="20">
        <v>4</v>
      </c>
    </row>
    <row r="1164" spans="1:17" ht="24" x14ac:dyDescent="0.2">
      <c r="A1164" s="16" t="s">
        <v>2</v>
      </c>
      <c r="B1164" s="16" t="s">
        <v>9109</v>
      </c>
      <c r="C1164" s="17" t="s">
        <v>1157</v>
      </c>
      <c r="D1164" s="18" t="s">
        <v>8995</v>
      </c>
      <c r="E1164" s="18"/>
      <c r="F1164" s="18"/>
      <c r="G1164" s="18"/>
      <c r="H1164" s="18"/>
      <c r="I1164" s="18"/>
      <c r="J1164" s="19">
        <v>8470</v>
      </c>
      <c r="K1164" s="5"/>
      <c r="L1164" s="7">
        <v>8470</v>
      </c>
      <c r="M1164" s="5"/>
      <c r="N1164" s="20">
        <v>2</v>
      </c>
      <c r="O1164" s="5"/>
      <c r="P1164" s="8">
        <v>2</v>
      </c>
      <c r="Q1164" s="5"/>
    </row>
    <row r="1165" spans="1:17" ht="24" x14ac:dyDescent="0.2">
      <c r="A1165" s="16" t="s">
        <v>2</v>
      </c>
      <c r="B1165" s="16" t="s">
        <v>9109</v>
      </c>
      <c r="C1165" s="17" t="s">
        <v>1158</v>
      </c>
      <c r="D1165" s="18" t="s">
        <v>8995</v>
      </c>
      <c r="E1165" s="18"/>
      <c r="F1165" s="18"/>
      <c r="G1165" s="18"/>
      <c r="H1165" s="18"/>
      <c r="I1165" s="18"/>
      <c r="J1165" s="5"/>
      <c r="K1165" s="19">
        <v>22070</v>
      </c>
      <c r="L1165" s="7">
        <v>15328.33</v>
      </c>
      <c r="M1165" s="19">
        <v>6741.67</v>
      </c>
      <c r="N1165" s="5"/>
      <c r="O1165" s="20">
        <v>8</v>
      </c>
      <c r="P1165" s="8">
        <v>6</v>
      </c>
      <c r="Q1165" s="20">
        <v>2</v>
      </c>
    </row>
    <row r="1166" spans="1:17" ht="24" x14ac:dyDescent="0.2">
      <c r="A1166" s="16" t="s">
        <v>2</v>
      </c>
      <c r="B1166" s="16" t="s">
        <v>9109</v>
      </c>
      <c r="C1166" s="17" t="s">
        <v>1159</v>
      </c>
      <c r="D1166" s="18" t="s">
        <v>8995</v>
      </c>
      <c r="E1166" s="18"/>
      <c r="F1166" s="18"/>
      <c r="G1166" s="18"/>
      <c r="H1166" s="18"/>
      <c r="I1166" s="18"/>
      <c r="J1166" s="19">
        <v>9470.83</v>
      </c>
      <c r="K1166" s="5"/>
      <c r="L1166" s="7">
        <v>9470.83</v>
      </c>
      <c r="M1166" s="5"/>
      <c r="N1166" s="20">
        <v>1</v>
      </c>
      <c r="O1166" s="5"/>
      <c r="P1166" s="8">
        <v>1</v>
      </c>
      <c r="Q1166" s="5"/>
    </row>
    <row r="1167" spans="1:17" ht="24" x14ac:dyDescent="0.2">
      <c r="A1167" s="16" t="s">
        <v>2</v>
      </c>
      <c r="B1167" s="16" t="s">
        <v>9109</v>
      </c>
      <c r="C1167" s="17" t="s">
        <v>1160</v>
      </c>
      <c r="D1167" s="18" t="s">
        <v>8995</v>
      </c>
      <c r="E1167" s="18"/>
      <c r="F1167" s="18"/>
      <c r="G1167" s="18"/>
      <c r="H1167" s="18"/>
      <c r="I1167" s="18"/>
      <c r="J1167" s="5"/>
      <c r="K1167" s="19">
        <v>8906.25</v>
      </c>
      <c r="L1167" s="9">
        <v>890.63</v>
      </c>
      <c r="M1167" s="19">
        <v>8015.62</v>
      </c>
      <c r="N1167" s="5"/>
      <c r="O1167" s="20">
        <v>10</v>
      </c>
      <c r="P1167" s="8">
        <v>1</v>
      </c>
      <c r="Q1167" s="20">
        <v>9</v>
      </c>
    </row>
    <row r="1168" spans="1:17" ht="24" x14ac:dyDescent="0.2">
      <c r="A1168" s="16" t="s">
        <v>2</v>
      </c>
      <c r="B1168" s="16" t="s">
        <v>9109</v>
      </c>
      <c r="C1168" s="17" t="s">
        <v>1161</v>
      </c>
      <c r="D1168" s="18" t="str">
        <f>VLOOKUP(C1168,[2]итоговая!$C$6:$H$1018,4,FALSE)</f>
        <v>Аварийный резерв</v>
      </c>
      <c r="E1168" s="26">
        <f>J1168-L1168</f>
        <v>1213.17</v>
      </c>
      <c r="F1168" s="26">
        <f>N1168-P1168</f>
        <v>2</v>
      </c>
      <c r="G1168" s="26" t="s">
        <v>9000</v>
      </c>
      <c r="H1168" s="26" t="str">
        <f>VLOOKUP(C1168,[2]итоговая!$C$6:$H$1018,6,FALSE)</f>
        <v>Аварийный резерв</v>
      </c>
      <c r="I1168" s="18"/>
      <c r="J1168" s="19">
        <v>1819.76</v>
      </c>
      <c r="K1168" s="5"/>
      <c r="L1168" s="9">
        <v>606.59</v>
      </c>
      <c r="M1168" s="19">
        <v>1213.17</v>
      </c>
      <c r="N1168" s="20">
        <v>3</v>
      </c>
      <c r="O1168" s="5"/>
      <c r="P1168" s="8">
        <v>1</v>
      </c>
      <c r="Q1168" s="20">
        <v>2</v>
      </c>
    </row>
    <row r="1169" spans="1:17" ht="24" x14ac:dyDescent="0.2">
      <c r="A1169" s="16" t="s">
        <v>2</v>
      </c>
      <c r="B1169" s="16" t="s">
        <v>9109</v>
      </c>
      <c r="C1169" s="17" t="s">
        <v>1162</v>
      </c>
      <c r="D1169" s="18" t="s">
        <v>8995</v>
      </c>
      <c r="E1169" s="18"/>
      <c r="F1169" s="18"/>
      <c r="G1169" s="18"/>
      <c r="H1169" s="18"/>
      <c r="I1169" s="18"/>
      <c r="J1169" s="5"/>
      <c r="K1169" s="21">
        <v>539.16999999999996</v>
      </c>
      <c r="L1169" s="6"/>
      <c r="M1169" s="21">
        <v>539.16999999999996</v>
      </c>
      <c r="N1169" s="5"/>
      <c r="O1169" s="20">
        <v>1</v>
      </c>
      <c r="P1169" s="6"/>
      <c r="Q1169" s="20">
        <v>1</v>
      </c>
    </row>
    <row r="1170" spans="1:17" ht="24" x14ac:dyDescent="0.2">
      <c r="A1170" s="16" t="s">
        <v>2</v>
      </c>
      <c r="B1170" s="16" t="s">
        <v>9109</v>
      </c>
      <c r="C1170" s="17" t="s">
        <v>1163</v>
      </c>
      <c r="D1170" s="18" t="s">
        <v>8995</v>
      </c>
      <c r="E1170" s="18"/>
      <c r="F1170" s="18"/>
      <c r="G1170" s="18"/>
      <c r="H1170" s="18"/>
      <c r="I1170" s="18"/>
      <c r="J1170" s="5"/>
      <c r="K1170" s="21">
        <v>571.35</v>
      </c>
      <c r="L1170" s="6"/>
      <c r="M1170" s="21">
        <v>571.35</v>
      </c>
      <c r="N1170" s="5"/>
      <c r="O1170" s="20">
        <v>1</v>
      </c>
      <c r="P1170" s="6"/>
      <c r="Q1170" s="20">
        <v>1</v>
      </c>
    </row>
    <row r="1171" spans="1:17" ht="24" x14ac:dyDescent="0.2">
      <c r="A1171" s="16" t="s">
        <v>2</v>
      </c>
      <c r="B1171" s="16" t="s">
        <v>9109</v>
      </c>
      <c r="C1171" s="17" t="s">
        <v>1164</v>
      </c>
      <c r="D1171" s="18" t="s">
        <v>8995</v>
      </c>
      <c r="E1171" s="18"/>
      <c r="F1171" s="18"/>
      <c r="G1171" s="18"/>
      <c r="H1171" s="18"/>
      <c r="I1171" s="18"/>
      <c r="J1171" s="5"/>
      <c r="K1171" s="19">
        <v>6414</v>
      </c>
      <c r="L1171" s="7">
        <v>6414</v>
      </c>
      <c r="M1171" s="5"/>
      <c r="N1171" s="5"/>
      <c r="O1171" s="20">
        <v>1</v>
      </c>
      <c r="P1171" s="8">
        <v>1</v>
      </c>
      <c r="Q1171" s="5"/>
    </row>
    <row r="1172" spans="1:17" ht="24" x14ac:dyDescent="0.2">
      <c r="A1172" s="16" t="s">
        <v>2</v>
      </c>
      <c r="B1172" s="16" t="s">
        <v>9109</v>
      </c>
      <c r="C1172" s="17" t="s">
        <v>1165</v>
      </c>
      <c r="D1172" s="18" t="s">
        <v>8995</v>
      </c>
      <c r="E1172" s="18"/>
      <c r="F1172" s="18"/>
      <c r="G1172" s="18"/>
      <c r="H1172" s="18"/>
      <c r="I1172" s="18"/>
      <c r="J1172" s="5"/>
      <c r="K1172" s="19">
        <v>6899</v>
      </c>
      <c r="L1172" s="6"/>
      <c r="M1172" s="19">
        <v>6899</v>
      </c>
      <c r="N1172" s="5"/>
      <c r="O1172" s="20">
        <v>1</v>
      </c>
      <c r="P1172" s="6"/>
      <c r="Q1172" s="20">
        <v>1</v>
      </c>
    </row>
    <row r="1173" spans="1:17" ht="24" x14ac:dyDescent="0.2">
      <c r="A1173" s="16" t="s">
        <v>2</v>
      </c>
      <c r="B1173" s="16" t="s">
        <v>9109</v>
      </c>
      <c r="C1173" s="17" t="s">
        <v>1166</v>
      </c>
      <c r="D1173" s="18" t="s">
        <v>8995</v>
      </c>
      <c r="E1173" s="18"/>
      <c r="F1173" s="18"/>
      <c r="G1173" s="18"/>
      <c r="H1173" s="18"/>
      <c r="I1173" s="18"/>
      <c r="J1173" s="5"/>
      <c r="K1173" s="21">
        <v>188.33</v>
      </c>
      <c r="L1173" s="9">
        <v>188.33</v>
      </c>
      <c r="M1173" s="5"/>
      <c r="N1173" s="5"/>
      <c r="O1173" s="20">
        <v>1</v>
      </c>
      <c r="P1173" s="8">
        <v>1</v>
      </c>
      <c r="Q1173" s="5"/>
    </row>
    <row r="1174" spans="1:17" ht="24" x14ac:dyDescent="0.2">
      <c r="A1174" s="16" t="s">
        <v>2</v>
      </c>
      <c r="B1174" s="16" t="s">
        <v>9109</v>
      </c>
      <c r="C1174" s="17" t="s">
        <v>1167</v>
      </c>
      <c r="D1174" s="18" t="s">
        <v>8995</v>
      </c>
      <c r="E1174" s="18"/>
      <c r="F1174" s="18"/>
      <c r="G1174" s="18"/>
      <c r="H1174" s="18"/>
      <c r="I1174" s="18"/>
      <c r="J1174" s="5"/>
      <c r="K1174" s="21">
        <v>974.85</v>
      </c>
      <c r="L1174" s="6"/>
      <c r="M1174" s="21">
        <v>974.85</v>
      </c>
      <c r="N1174" s="5"/>
      <c r="O1174" s="20">
        <v>1</v>
      </c>
      <c r="P1174" s="6"/>
      <c r="Q1174" s="20">
        <v>1</v>
      </c>
    </row>
    <row r="1175" spans="1:17" ht="24" x14ac:dyDescent="0.2">
      <c r="A1175" s="16" t="s">
        <v>2</v>
      </c>
      <c r="B1175" s="16" t="s">
        <v>9109</v>
      </c>
      <c r="C1175" s="17" t="s">
        <v>1168</v>
      </c>
      <c r="D1175" s="18" t="str">
        <f>VLOOKUP(C1175,[2]итоговая!$C$6:$H$1018,4,FALSE)</f>
        <v>Аварийный резерв</v>
      </c>
      <c r="E1175" s="26">
        <f t="shared" ref="E1175:E1176" si="88">J1175-L1175</f>
        <v>1095.67</v>
      </c>
      <c r="F1175" s="26">
        <f t="shared" ref="F1175:F1176" si="89">N1175-P1175</f>
        <v>1</v>
      </c>
      <c r="G1175" s="26" t="s">
        <v>9000</v>
      </c>
      <c r="H1175" s="26" t="str">
        <f>VLOOKUP(C1175,[2]итоговая!$C$6:$H$1018,6,FALSE)</f>
        <v>Аварийный резерв</v>
      </c>
      <c r="I1175" s="18"/>
      <c r="J1175" s="19">
        <v>1095.67</v>
      </c>
      <c r="K1175" s="5"/>
      <c r="L1175" s="6"/>
      <c r="M1175" s="19">
        <v>1095.67</v>
      </c>
      <c r="N1175" s="20">
        <v>1</v>
      </c>
      <c r="O1175" s="5"/>
      <c r="P1175" s="6"/>
      <c r="Q1175" s="20">
        <v>1</v>
      </c>
    </row>
    <row r="1176" spans="1:17" ht="24" x14ac:dyDescent="0.2">
      <c r="A1176" s="16" t="s">
        <v>2</v>
      </c>
      <c r="B1176" s="16" t="s">
        <v>9109</v>
      </c>
      <c r="C1176" s="17" t="s">
        <v>1169</v>
      </c>
      <c r="D1176" s="18" t="str">
        <f>VLOOKUP(C1176,[2]итоговая!$C$6:$H$1018,4,FALSE)</f>
        <v>Аварийный резерв</v>
      </c>
      <c r="E1176" s="26">
        <f t="shared" si="88"/>
        <v>1676.04</v>
      </c>
      <c r="F1176" s="26">
        <f t="shared" si="89"/>
        <v>1</v>
      </c>
      <c r="G1176" s="26" t="s">
        <v>9000</v>
      </c>
      <c r="H1176" s="26" t="str">
        <f>VLOOKUP(C1176,[2]итоговая!$C$6:$H$1018,6,FALSE)</f>
        <v>Аварийный резерв</v>
      </c>
      <c r="I1176" s="18"/>
      <c r="J1176" s="19">
        <v>1676.04</v>
      </c>
      <c r="K1176" s="5"/>
      <c r="L1176" s="6"/>
      <c r="M1176" s="19">
        <v>1676.04</v>
      </c>
      <c r="N1176" s="20">
        <v>1</v>
      </c>
      <c r="O1176" s="5"/>
      <c r="P1176" s="6"/>
      <c r="Q1176" s="20">
        <v>1</v>
      </c>
    </row>
    <row r="1177" spans="1:17" ht="24" x14ac:dyDescent="0.2">
      <c r="A1177" s="16" t="s">
        <v>2</v>
      </c>
      <c r="B1177" s="16" t="s">
        <v>9109</v>
      </c>
      <c r="C1177" s="17" t="s">
        <v>1170</v>
      </c>
      <c r="D1177" s="18" t="s">
        <v>8995</v>
      </c>
      <c r="E1177" s="18"/>
      <c r="F1177" s="18"/>
      <c r="G1177" s="18"/>
      <c r="H1177" s="18"/>
      <c r="I1177" s="18"/>
      <c r="J1177" s="19">
        <v>6642.71</v>
      </c>
      <c r="K1177" s="5"/>
      <c r="L1177" s="7">
        <v>6642.71</v>
      </c>
      <c r="M1177" s="5"/>
      <c r="N1177" s="20">
        <v>1</v>
      </c>
      <c r="O1177" s="5"/>
      <c r="P1177" s="8">
        <v>1</v>
      </c>
      <c r="Q1177" s="5"/>
    </row>
    <row r="1178" spans="1:17" ht="24" x14ac:dyDescent="0.2">
      <c r="A1178" s="16" t="s">
        <v>2</v>
      </c>
      <c r="B1178" s="16" t="s">
        <v>9109</v>
      </c>
      <c r="C1178" s="17" t="s">
        <v>1171</v>
      </c>
      <c r="D1178" s="18" t="str">
        <f>VLOOKUP(C1178,[2]итоговая!$C$6:$H$1018,4,FALSE)</f>
        <v>Аварийный резерв</v>
      </c>
      <c r="E1178" s="26">
        <f>J1178-L1178</f>
        <v>1208.3300000000002</v>
      </c>
      <c r="F1178" s="26">
        <f>N1178-P1178</f>
        <v>1</v>
      </c>
      <c r="G1178" s="26" t="s">
        <v>9000</v>
      </c>
      <c r="H1178" s="26" t="str">
        <f>VLOOKUP(C1178,[2]итоговая!$C$6:$H$1018,6,FALSE)</f>
        <v>Аварийный резерв</v>
      </c>
      <c r="I1178" s="18"/>
      <c r="J1178" s="19">
        <v>2416.67</v>
      </c>
      <c r="K1178" s="5"/>
      <c r="L1178" s="7">
        <v>1208.3399999999999</v>
      </c>
      <c r="M1178" s="19">
        <v>1208.33</v>
      </c>
      <c r="N1178" s="20">
        <v>2</v>
      </c>
      <c r="O1178" s="5"/>
      <c r="P1178" s="8">
        <v>1</v>
      </c>
      <c r="Q1178" s="20">
        <v>1</v>
      </c>
    </row>
    <row r="1179" spans="1:17" ht="24" x14ac:dyDescent="0.2">
      <c r="A1179" s="16" t="s">
        <v>2</v>
      </c>
      <c r="B1179" s="16" t="s">
        <v>9109</v>
      </c>
      <c r="C1179" s="17" t="s">
        <v>1172</v>
      </c>
      <c r="D1179" s="18" t="s">
        <v>8995</v>
      </c>
      <c r="E1179" s="18"/>
      <c r="F1179" s="18"/>
      <c r="G1179" s="18"/>
      <c r="H1179" s="18"/>
      <c r="I1179" s="18"/>
      <c r="J1179" s="19">
        <v>5839.58</v>
      </c>
      <c r="K1179" s="5"/>
      <c r="L1179" s="7">
        <v>5839.58</v>
      </c>
      <c r="M1179" s="5"/>
      <c r="N1179" s="20">
        <v>1</v>
      </c>
      <c r="O1179" s="5"/>
      <c r="P1179" s="8">
        <v>1</v>
      </c>
      <c r="Q1179" s="5"/>
    </row>
    <row r="1180" spans="1:17" ht="24" x14ac:dyDescent="0.2">
      <c r="A1180" s="16" t="s">
        <v>2</v>
      </c>
      <c r="B1180" s="16" t="s">
        <v>9109</v>
      </c>
      <c r="C1180" s="17" t="s">
        <v>1173</v>
      </c>
      <c r="D1180" s="18" t="str">
        <f>VLOOKUP(C1180,[2]итоговая!$C$6:$H$1018,4,FALSE)</f>
        <v>Аварийный резерв</v>
      </c>
      <c r="E1180" s="26">
        <f>J1180-L1180</f>
        <v>2416.67</v>
      </c>
      <c r="F1180" s="26">
        <f>N1180-P1180</f>
        <v>2</v>
      </c>
      <c r="G1180" s="26" t="s">
        <v>9000</v>
      </c>
      <c r="H1180" s="26" t="str">
        <f>VLOOKUP(C1180,[2]итоговая!$C$6:$H$1018,6,FALSE)</f>
        <v>Аварийный резерв</v>
      </c>
      <c r="I1180" s="18"/>
      <c r="J1180" s="19">
        <v>2416.67</v>
      </c>
      <c r="K1180" s="5"/>
      <c r="L1180" s="6"/>
      <c r="M1180" s="19">
        <v>2416.67</v>
      </c>
      <c r="N1180" s="20">
        <v>2</v>
      </c>
      <c r="O1180" s="5"/>
      <c r="P1180" s="6"/>
      <c r="Q1180" s="20">
        <v>2</v>
      </c>
    </row>
    <row r="1181" spans="1:17" ht="24" x14ac:dyDescent="0.2">
      <c r="A1181" s="16" t="s">
        <v>2</v>
      </c>
      <c r="B1181" s="16" t="s">
        <v>9109</v>
      </c>
      <c r="C1181" s="17" t="s">
        <v>1174</v>
      </c>
      <c r="D1181" s="18" t="s">
        <v>8995</v>
      </c>
      <c r="E1181" s="18"/>
      <c r="F1181" s="18"/>
      <c r="G1181" s="18"/>
      <c r="H1181" s="18"/>
      <c r="I1181" s="18"/>
      <c r="J1181" s="19">
        <v>14533.33</v>
      </c>
      <c r="K1181" s="5"/>
      <c r="L1181" s="7">
        <v>14533.33</v>
      </c>
      <c r="M1181" s="5"/>
      <c r="N1181" s="20">
        <v>2</v>
      </c>
      <c r="O1181" s="5"/>
      <c r="P1181" s="8">
        <v>2</v>
      </c>
      <c r="Q1181" s="5"/>
    </row>
    <row r="1182" spans="1:17" ht="24" x14ac:dyDescent="0.2">
      <c r="A1182" s="16" t="s">
        <v>2</v>
      </c>
      <c r="B1182" s="16" t="s">
        <v>9109</v>
      </c>
      <c r="C1182" s="17" t="s">
        <v>1175</v>
      </c>
      <c r="D1182" s="18" t="s">
        <v>8995</v>
      </c>
      <c r="E1182" s="18"/>
      <c r="F1182" s="18"/>
      <c r="G1182" s="18"/>
      <c r="H1182" s="18"/>
      <c r="I1182" s="18"/>
      <c r="J1182" s="5"/>
      <c r="K1182" s="19">
        <v>2176</v>
      </c>
      <c r="L1182" s="7">
        <v>2176</v>
      </c>
      <c r="M1182" s="5"/>
      <c r="N1182" s="5"/>
      <c r="O1182" s="20">
        <v>1</v>
      </c>
      <c r="P1182" s="8">
        <v>1</v>
      </c>
      <c r="Q1182" s="5"/>
    </row>
    <row r="1183" spans="1:17" ht="24" x14ac:dyDescent="0.2">
      <c r="A1183" s="16" t="s">
        <v>2</v>
      </c>
      <c r="B1183" s="16" t="s">
        <v>9109</v>
      </c>
      <c r="C1183" s="17" t="s">
        <v>1176</v>
      </c>
      <c r="D1183" s="18" t="s">
        <v>8995</v>
      </c>
      <c r="E1183" s="18"/>
      <c r="F1183" s="18"/>
      <c r="G1183" s="18"/>
      <c r="H1183" s="18"/>
      <c r="I1183" s="18"/>
      <c r="J1183" s="5"/>
      <c r="K1183" s="19">
        <v>1787</v>
      </c>
      <c r="L1183" s="7">
        <v>1787</v>
      </c>
      <c r="M1183" s="5"/>
      <c r="N1183" s="5"/>
      <c r="O1183" s="20">
        <v>1</v>
      </c>
      <c r="P1183" s="8">
        <v>1</v>
      </c>
      <c r="Q1183" s="5"/>
    </row>
    <row r="1184" spans="1:17" ht="24" x14ac:dyDescent="0.2">
      <c r="A1184" s="16" t="s">
        <v>2</v>
      </c>
      <c r="B1184" s="16" t="s">
        <v>9109</v>
      </c>
      <c r="C1184" s="17" t="s">
        <v>1177</v>
      </c>
      <c r="D1184" s="18" t="s">
        <v>8995</v>
      </c>
      <c r="E1184" s="18"/>
      <c r="F1184" s="18"/>
      <c r="G1184" s="18"/>
      <c r="H1184" s="18"/>
      <c r="I1184" s="18"/>
      <c r="J1184" s="5"/>
      <c r="K1184" s="19">
        <v>1696.67</v>
      </c>
      <c r="L1184" s="6"/>
      <c r="M1184" s="19">
        <v>1696.67</v>
      </c>
      <c r="N1184" s="5"/>
      <c r="O1184" s="20">
        <v>1</v>
      </c>
      <c r="P1184" s="6"/>
      <c r="Q1184" s="20">
        <v>1</v>
      </c>
    </row>
    <row r="1185" spans="1:17" ht="24" x14ac:dyDescent="0.2">
      <c r="A1185" s="16" t="s">
        <v>2</v>
      </c>
      <c r="B1185" s="16" t="s">
        <v>9109</v>
      </c>
      <c r="C1185" s="17" t="s">
        <v>1178</v>
      </c>
      <c r="D1185" s="18" t="s">
        <v>8995</v>
      </c>
      <c r="E1185" s="18"/>
      <c r="F1185" s="18"/>
      <c r="G1185" s="18"/>
      <c r="H1185" s="18"/>
      <c r="I1185" s="18"/>
      <c r="J1185" s="5"/>
      <c r="K1185" s="21">
        <v>918.75</v>
      </c>
      <c r="L1185" s="9">
        <v>918.75</v>
      </c>
      <c r="M1185" s="5"/>
      <c r="N1185" s="5"/>
      <c r="O1185" s="20">
        <v>1</v>
      </c>
      <c r="P1185" s="8">
        <v>1</v>
      </c>
      <c r="Q1185" s="5"/>
    </row>
    <row r="1186" spans="1:17" ht="24" x14ac:dyDescent="0.2">
      <c r="A1186" s="16" t="s">
        <v>2</v>
      </c>
      <c r="B1186" s="16" t="s">
        <v>9109</v>
      </c>
      <c r="C1186" s="17" t="s">
        <v>1179</v>
      </c>
      <c r="D1186" s="18" t="s">
        <v>8995</v>
      </c>
      <c r="E1186" s="18"/>
      <c r="F1186" s="18"/>
      <c r="G1186" s="18"/>
      <c r="H1186" s="18"/>
      <c r="I1186" s="18"/>
      <c r="J1186" s="5"/>
      <c r="K1186" s="19">
        <v>1725</v>
      </c>
      <c r="L1186" s="7">
        <v>1725</v>
      </c>
      <c r="M1186" s="5"/>
      <c r="N1186" s="5"/>
      <c r="O1186" s="20">
        <v>1</v>
      </c>
      <c r="P1186" s="8">
        <v>1</v>
      </c>
      <c r="Q1186" s="5"/>
    </row>
    <row r="1187" spans="1:17" ht="24" x14ac:dyDescent="0.2">
      <c r="A1187" s="16" t="s">
        <v>2</v>
      </c>
      <c r="B1187" s="16" t="s">
        <v>9109</v>
      </c>
      <c r="C1187" s="17" t="s">
        <v>1180</v>
      </c>
      <c r="D1187" s="18" t="s">
        <v>8995</v>
      </c>
      <c r="E1187" s="18"/>
      <c r="F1187" s="18"/>
      <c r="G1187" s="18"/>
      <c r="H1187" s="18"/>
      <c r="I1187" s="18"/>
      <c r="J1187" s="5"/>
      <c r="K1187" s="21">
        <v>656.67</v>
      </c>
      <c r="L1187" s="9">
        <v>656.67</v>
      </c>
      <c r="M1187" s="5"/>
      <c r="N1187" s="5"/>
      <c r="O1187" s="20">
        <v>1</v>
      </c>
      <c r="P1187" s="8">
        <v>1</v>
      </c>
      <c r="Q1187" s="5"/>
    </row>
    <row r="1188" spans="1:17" ht="24" x14ac:dyDescent="0.2">
      <c r="A1188" s="16" t="s">
        <v>2</v>
      </c>
      <c r="B1188" s="16" t="s">
        <v>9109</v>
      </c>
      <c r="C1188" s="17" t="s">
        <v>1181</v>
      </c>
      <c r="D1188" s="18" t="s">
        <v>8995</v>
      </c>
      <c r="E1188" s="18"/>
      <c r="F1188" s="18"/>
      <c r="G1188" s="18"/>
      <c r="H1188" s="18"/>
      <c r="I1188" s="18"/>
      <c r="J1188" s="5"/>
      <c r="K1188" s="19">
        <v>1438.75</v>
      </c>
      <c r="L1188" s="6"/>
      <c r="M1188" s="19">
        <v>1438.75</v>
      </c>
      <c r="N1188" s="5"/>
      <c r="O1188" s="20">
        <v>1</v>
      </c>
      <c r="P1188" s="6"/>
      <c r="Q1188" s="20">
        <v>1</v>
      </c>
    </row>
    <row r="1189" spans="1:17" ht="24" x14ac:dyDescent="0.2">
      <c r="A1189" s="16" t="s">
        <v>2</v>
      </c>
      <c r="B1189" s="16" t="s">
        <v>9109</v>
      </c>
      <c r="C1189" s="17" t="s">
        <v>1182</v>
      </c>
      <c r="D1189" s="18" t="str">
        <f>VLOOKUP(C1189,[2]итоговая!$C$6:$H$1018,4,FALSE)</f>
        <v>Аварийный резерв</v>
      </c>
      <c r="E1189" s="26">
        <f>J1189-L1189</f>
        <v>3156.81</v>
      </c>
      <c r="F1189" s="26">
        <f>N1189-P1189</f>
        <v>1</v>
      </c>
      <c r="G1189" s="26" t="s">
        <v>9000</v>
      </c>
      <c r="H1189" s="26" t="str">
        <f>VLOOKUP(C1189,[2]итоговая!$C$6:$H$1018,6,FALSE)</f>
        <v>Аварийный резерв</v>
      </c>
      <c r="I1189" s="18"/>
      <c r="J1189" s="19">
        <v>3156.81</v>
      </c>
      <c r="K1189" s="5"/>
      <c r="L1189" s="6"/>
      <c r="M1189" s="19">
        <v>3156.81</v>
      </c>
      <c r="N1189" s="20">
        <v>1</v>
      </c>
      <c r="O1189" s="5"/>
      <c r="P1189" s="6"/>
      <c r="Q1189" s="20">
        <v>1</v>
      </c>
    </row>
    <row r="1190" spans="1:17" ht="24" x14ac:dyDescent="0.2">
      <c r="A1190" s="16" t="s">
        <v>2</v>
      </c>
      <c r="B1190" s="16" t="s">
        <v>9109</v>
      </c>
      <c r="C1190" s="17" t="s">
        <v>1183</v>
      </c>
      <c r="D1190" s="18" t="s">
        <v>8995</v>
      </c>
      <c r="E1190" s="18"/>
      <c r="F1190" s="18"/>
      <c r="G1190" s="18"/>
      <c r="H1190" s="18"/>
      <c r="I1190" s="18"/>
      <c r="J1190" s="21">
        <v>155.61000000000001</v>
      </c>
      <c r="K1190" s="5"/>
      <c r="L1190" s="9">
        <v>155.61000000000001</v>
      </c>
      <c r="M1190" s="5"/>
      <c r="N1190" s="20">
        <v>5</v>
      </c>
      <c r="O1190" s="5"/>
      <c r="P1190" s="8">
        <v>5</v>
      </c>
      <c r="Q1190" s="5"/>
    </row>
    <row r="1191" spans="1:17" ht="24" x14ac:dyDescent="0.2">
      <c r="A1191" s="16" t="s">
        <v>2</v>
      </c>
      <c r="B1191" s="16" t="s">
        <v>9109</v>
      </c>
      <c r="C1191" s="17" t="s">
        <v>1184</v>
      </c>
      <c r="D1191" s="18" t="s">
        <v>8995</v>
      </c>
      <c r="E1191" s="18"/>
      <c r="F1191" s="18"/>
      <c r="G1191" s="18"/>
      <c r="H1191" s="18"/>
      <c r="I1191" s="18"/>
      <c r="J1191" s="19">
        <v>1180.5899999999999</v>
      </c>
      <c r="K1191" s="5"/>
      <c r="L1191" s="7">
        <v>1180.5899999999999</v>
      </c>
      <c r="M1191" s="5"/>
      <c r="N1191" s="20">
        <v>35</v>
      </c>
      <c r="O1191" s="5"/>
      <c r="P1191" s="8">
        <v>35</v>
      </c>
      <c r="Q1191" s="5"/>
    </row>
    <row r="1192" spans="1:17" ht="24" x14ac:dyDescent="0.2">
      <c r="A1192" s="16" t="s">
        <v>2</v>
      </c>
      <c r="B1192" s="16" t="s">
        <v>9109</v>
      </c>
      <c r="C1192" s="17" t="s">
        <v>1185</v>
      </c>
      <c r="D1192" s="18" t="str">
        <f>VLOOKUP(C1192,[2]итоговая!$C$6:$H$1018,4,FALSE)</f>
        <v>Аварийный резерв</v>
      </c>
      <c r="E1192" s="26">
        <f t="shared" ref="E1192:E1194" si="90">J1192-L1192</f>
        <v>1540.44</v>
      </c>
      <c r="F1192" s="26">
        <f t="shared" ref="F1192:F1194" si="91">N1192-P1192</f>
        <v>6</v>
      </c>
      <c r="G1192" s="26" t="s">
        <v>9000</v>
      </c>
      <c r="H1192" s="26" t="str">
        <f>VLOOKUP(C1192,[2]итоговая!$C$6:$H$1018,6,FALSE)</f>
        <v>Аварийный резерв</v>
      </c>
      <c r="I1192" s="18"/>
      <c r="J1192" s="19">
        <v>1540.44</v>
      </c>
      <c r="K1192" s="5"/>
      <c r="L1192" s="6"/>
      <c r="M1192" s="19">
        <v>1540.44</v>
      </c>
      <c r="N1192" s="20">
        <v>6</v>
      </c>
      <c r="O1192" s="5"/>
      <c r="P1192" s="6"/>
      <c r="Q1192" s="20">
        <v>6</v>
      </c>
    </row>
    <row r="1193" spans="1:17" ht="24" x14ac:dyDescent="0.2">
      <c r="A1193" s="16" t="s">
        <v>2</v>
      </c>
      <c r="B1193" s="16" t="s">
        <v>9109</v>
      </c>
      <c r="C1193" s="17" t="s">
        <v>1186</v>
      </c>
      <c r="D1193" s="18" t="str">
        <f>VLOOKUP(C1193,[2]итоговая!$C$6:$H$1018,4,FALSE)</f>
        <v>Аварийный резерв</v>
      </c>
      <c r="E1193" s="26">
        <f t="shared" si="90"/>
        <v>835.67</v>
      </c>
      <c r="F1193" s="26">
        <f t="shared" si="91"/>
        <v>4</v>
      </c>
      <c r="G1193" s="26" t="s">
        <v>9000</v>
      </c>
      <c r="H1193" s="26" t="str">
        <f>VLOOKUP(C1193,[2]итоговая!$C$6:$H$1018,6,FALSE)</f>
        <v>Аварийный резерв</v>
      </c>
      <c r="I1193" s="18"/>
      <c r="J1193" s="21">
        <v>835.67</v>
      </c>
      <c r="K1193" s="5"/>
      <c r="L1193" s="6"/>
      <c r="M1193" s="21">
        <v>835.67</v>
      </c>
      <c r="N1193" s="20">
        <v>4</v>
      </c>
      <c r="O1193" s="5"/>
      <c r="P1193" s="6"/>
      <c r="Q1193" s="20">
        <v>4</v>
      </c>
    </row>
    <row r="1194" spans="1:17" ht="24" x14ac:dyDescent="0.2">
      <c r="A1194" s="16" t="s">
        <v>2</v>
      </c>
      <c r="B1194" s="16" t="s">
        <v>9109</v>
      </c>
      <c r="C1194" s="17" t="s">
        <v>1187</v>
      </c>
      <c r="D1194" s="18" t="str">
        <f>VLOOKUP(C1194,[2]итоговая!$C$6:$H$1018,4,FALSE)</f>
        <v>Аварийный резерв</v>
      </c>
      <c r="E1194" s="26">
        <f t="shared" si="90"/>
        <v>1360.32</v>
      </c>
      <c r="F1194" s="26">
        <f t="shared" si="91"/>
        <v>4</v>
      </c>
      <c r="G1194" s="26" t="s">
        <v>9000</v>
      </c>
      <c r="H1194" s="26" t="str">
        <f>VLOOKUP(C1194,[2]итоговая!$C$6:$H$1018,6,FALSE)</f>
        <v>Аварийный резерв</v>
      </c>
      <c r="I1194" s="18"/>
      <c r="J1194" s="19">
        <v>1360.32</v>
      </c>
      <c r="K1194" s="5"/>
      <c r="L1194" s="6"/>
      <c r="M1194" s="19">
        <v>1360.32</v>
      </c>
      <c r="N1194" s="20">
        <v>4</v>
      </c>
      <c r="O1194" s="5"/>
      <c r="P1194" s="6"/>
      <c r="Q1194" s="20">
        <v>4</v>
      </c>
    </row>
    <row r="1195" spans="1:17" ht="24" x14ac:dyDescent="0.2">
      <c r="A1195" s="16" t="s">
        <v>2</v>
      </c>
      <c r="B1195" s="16" t="s">
        <v>9109</v>
      </c>
      <c r="C1195" s="17" t="s">
        <v>1188</v>
      </c>
      <c r="D1195" s="18" t="s">
        <v>8995</v>
      </c>
      <c r="E1195" s="18"/>
      <c r="F1195" s="18"/>
      <c r="G1195" s="18"/>
      <c r="H1195" s="18"/>
      <c r="I1195" s="18"/>
      <c r="J1195" s="5"/>
      <c r="K1195" s="19">
        <v>24300</v>
      </c>
      <c r="L1195" s="7">
        <v>4050</v>
      </c>
      <c r="M1195" s="19">
        <v>20250</v>
      </c>
      <c r="N1195" s="5"/>
      <c r="O1195" s="20">
        <v>12</v>
      </c>
      <c r="P1195" s="8">
        <v>2</v>
      </c>
      <c r="Q1195" s="20">
        <v>10</v>
      </c>
    </row>
    <row r="1196" spans="1:17" ht="24" x14ac:dyDescent="0.2">
      <c r="A1196" s="16" t="s">
        <v>2</v>
      </c>
      <c r="B1196" s="16" t="s">
        <v>9109</v>
      </c>
      <c r="C1196" s="17" t="s">
        <v>1189</v>
      </c>
      <c r="D1196" s="18" t="s">
        <v>8995</v>
      </c>
      <c r="E1196" s="18"/>
      <c r="F1196" s="18"/>
      <c r="G1196" s="18"/>
      <c r="H1196" s="18"/>
      <c r="I1196" s="18"/>
      <c r="J1196" s="5"/>
      <c r="K1196" s="19">
        <v>6880</v>
      </c>
      <c r="L1196" s="7">
        <v>6880</v>
      </c>
      <c r="M1196" s="5"/>
      <c r="N1196" s="5"/>
      <c r="O1196" s="20">
        <v>1</v>
      </c>
      <c r="P1196" s="8">
        <v>1</v>
      </c>
      <c r="Q1196" s="5"/>
    </row>
    <row r="1197" spans="1:17" ht="24" x14ac:dyDescent="0.2">
      <c r="A1197" s="16" t="s">
        <v>2</v>
      </c>
      <c r="B1197" s="16" t="s">
        <v>9109</v>
      </c>
      <c r="C1197" s="17" t="s">
        <v>1190</v>
      </c>
      <c r="D1197" s="18" t="s">
        <v>8995</v>
      </c>
      <c r="E1197" s="18"/>
      <c r="F1197" s="18"/>
      <c r="G1197" s="18"/>
      <c r="H1197" s="18"/>
      <c r="I1197" s="18"/>
      <c r="J1197" s="5"/>
      <c r="K1197" s="21">
        <v>150</v>
      </c>
      <c r="L1197" s="9">
        <v>150</v>
      </c>
      <c r="M1197" s="5"/>
      <c r="N1197" s="5"/>
      <c r="O1197" s="20">
        <v>2</v>
      </c>
      <c r="P1197" s="8">
        <v>2</v>
      </c>
      <c r="Q1197" s="5"/>
    </row>
    <row r="1198" spans="1:17" ht="24" x14ac:dyDescent="0.2">
      <c r="A1198" s="16" t="s">
        <v>2</v>
      </c>
      <c r="B1198" s="16" t="s">
        <v>9109</v>
      </c>
      <c r="C1198" s="17" t="s">
        <v>1191</v>
      </c>
      <c r="D1198" s="18" t="str">
        <f>VLOOKUP(C1198,[2]итоговая!$C$6:$H$1018,4,FALSE)</f>
        <v>Аварийный резерв</v>
      </c>
      <c r="E1198" s="26">
        <f>J1198-L1198</f>
        <v>2295.96</v>
      </c>
      <c r="F1198" s="26">
        <f>N1198-P1198</f>
        <v>6</v>
      </c>
      <c r="G1198" s="26" t="s">
        <v>9000</v>
      </c>
      <c r="H1198" s="26" t="str">
        <f>VLOOKUP(C1198,[2]итоговая!$C$6:$H$1018,6,FALSE)</f>
        <v>Аварийный резерв</v>
      </c>
      <c r="I1198" s="18"/>
      <c r="J1198" s="19">
        <v>3061.28</v>
      </c>
      <c r="K1198" s="5"/>
      <c r="L1198" s="9">
        <v>765.32</v>
      </c>
      <c r="M1198" s="19">
        <v>2295.96</v>
      </c>
      <c r="N1198" s="20">
        <v>8</v>
      </c>
      <c r="O1198" s="5"/>
      <c r="P1198" s="8">
        <v>2</v>
      </c>
      <c r="Q1198" s="20">
        <v>6</v>
      </c>
    </row>
    <row r="1199" spans="1:17" ht="24" x14ac:dyDescent="0.2">
      <c r="A1199" s="16" t="s">
        <v>2</v>
      </c>
      <c r="B1199" s="16" t="s">
        <v>9109</v>
      </c>
      <c r="C1199" s="17" t="s">
        <v>1192</v>
      </c>
      <c r="D1199" s="18" t="s">
        <v>8995</v>
      </c>
      <c r="E1199" s="18"/>
      <c r="F1199" s="18"/>
      <c r="G1199" s="18"/>
      <c r="H1199" s="18"/>
      <c r="I1199" s="18"/>
      <c r="J1199" s="5"/>
      <c r="K1199" s="19">
        <v>1130.83</v>
      </c>
      <c r="L1199" s="7">
        <v>1130.83</v>
      </c>
      <c r="M1199" s="5"/>
      <c r="N1199" s="5"/>
      <c r="O1199" s="20">
        <v>1</v>
      </c>
      <c r="P1199" s="8">
        <v>1</v>
      </c>
      <c r="Q1199" s="5"/>
    </row>
    <row r="1200" spans="1:17" ht="24" x14ac:dyDescent="0.2">
      <c r="A1200" s="16" t="s">
        <v>2</v>
      </c>
      <c r="B1200" s="16" t="s">
        <v>9109</v>
      </c>
      <c r="C1200" s="17" t="s">
        <v>1193</v>
      </c>
      <c r="D1200" s="18" t="s">
        <v>8995</v>
      </c>
      <c r="E1200" s="18"/>
      <c r="F1200" s="18"/>
      <c r="G1200" s="18"/>
      <c r="H1200" s="18"/>
      <c r="I1200" s="18"/>
      <c r="J1200" s="5"/>
      <c r="K1200" s="19">
        <v>2677.5</v>
      </c>
      <c r="L1200" s="7">
        <v>2677.5</v>
      </c>
      <c r="M1200" s="5"/>
      <c r="N1200" s="5"/>
      <c r="O1200" s="20">
        <v>3</v>
      </c>
      <c r="P1200" s="8">
        <v>3</v>
      </c>
      <c r="Q1200" s="5"/>
    </row>
    <row r="1201" spans="1:17" ht="24" x14ac:dyDescent="0.2">
      <c r="A1201" s="16" t="s">
        <v>2</v>
      </c>
      <c r="B1201" s="16" t="s">
        <v>9109</v>
      </c>
      <c r="C1201" s="17" t="s">
        <v>1194</v>
      </c>
      <c r="D1201" s="18" t="str">
        <f>VLOOKUP(C1201,[2]итоговая!$C$6:$H$1018,4,FALSE)</f>
        <v>Аварийный резерв</v>
      </c>
      <c r="E1201" s="26">
        <f>J1201-L1201</f>
        <v>733.32999999999993</v>
      </c>
      <c r="F1201" s="26">
        <f>N1201-P1201</f>
        <v>3</v>
      </c>
      <c r="G1201" s="26" t="s">
        <v>9000</v>
      </c>
      <c r="H1201" s="26" t="str">
        <f>VLOOKUP(C1201,[2]итоговая!$C$6:$H$1018,6,FALSE)</f>
        <v>Аварийный резерв</v>
      </c>
      <c r="I1201" s="18"/>
      <c r="J1201" s="19">
        <v>3443.7</v>
      </c>
      <c r="K1201" s="5"/>
      <c r="L1201" s="7">
        <v>2710.37</v>
      </c>
      <c r="M1201" s="21">
        <v>733.33</v>
      </c>
      <c r="N1201" s="20">
        <v>10</v>
      </c>
      <c r="O1201" s="5"/>
      <c r="P1201" s="8">
        <v>7</v>
      </c>
      <c r="Q1201" s="20">
        <v>3</v>
      </c>
    </row>
    <row r="1202" spans="1:17" ht="24" x14ac:dyDescent="0.2">
      <c r="A1202" s="16" t="s">
        <v>2</v>
      </c>
      <c r="B1202" s="16" t="s">
        <v>9109</v>
      </c>
      <c r="C1202" s="17" t="s">
        <v>1195</v>
      </c>
      <c r="D1202" s="18" t="s">
        <v>8995</v>
      </c>
      <c r="E1202" s="18"/>
      <c r="F1202" s="18"/>
      <c r="G1202" s="18"/>
      <c r="H1202" s="18"/>
      <c r="I1202" s="18"/>
      <c r="J1202" s="5"/>
      <c r="K1202" s="19">
        <v>1765.83</v>
      </c>
      <c r="L1202" s="7">
        <v>1765.83</v>
      </c>
      <c r="M1202" s="5"/>
      <c r="N1202" s="5"/>
      <c r="O1202" s="20">
        <v>1</v>
      </c>
      <c r="P1202" s="8">
        <v>1</v>
      </c>
      <c r="Q1202" s="5"/>
    </row>
    <row r="1203" spans="1:17" ht="24" x14ac:dyDescent="0.2">
      <c r="A1203" s="16" t="s">
        <v>2</v>
      </c>
      <c r="B1203" s="16" t="s">
        <v>9109</v>
      </c>
      <c r="C1203" s="17" t="s">
        <v>1196</v>
      </c>
      <c r="D1203" s="18" t="s">
        <v>8995</v>
      </c>
      <c r="E1203" s="18"/>
      <c r="F1203" s="18"/>
      <c r="G1203" s="18"/>
      <c r="H1203" s="18"/>
      <c r="I1203" s="18"/>
      <c r="J1203" s="19">
        <v>2303.5300000000002</v>
      </c>
      <c r="K1203" s="5"/>
      <c r="L1203" s="7">
        <v>2303.5300000000002</v>
      </c>
      <c r="M1203" s="5"/>
      <c r="N1203" s="20">
        <v>1</v>
      </c>
      <c r="O1203" s="5"/>
      <c r="P1203" s="8">
        <v>1</v>
      </c>
      <c r="Q1203" s="5"/>
    </row>
    <row r="1204" spans="1:17" ht="24" x14ac:dyDescent="0.2">
      <c r="A1204" s="16" t="s">
        <v>2</v>
      </c>
      <c r="B1204" s="16" t="s">
        <v>9109</v>
      </c>
      <c r="C1204" s="17" t="s">
        <v>1197</v>
      </c>
      <c r="D1204" s="18" t="s">
        <v>8995</v>
      </c>
      <c r="E1204" s="18"/>
      <c r="F1204" s="18"/>
      <c r="G1204" s="18"/>
      <c r="H1204" s="18"/>
      <c r="I1204" s="18"/>
      <c r="J1204" s="5"/>
      <c r="K1204" s="19">
        <v>3000</v>
      </c>
      <c r="L1204" s="7">
        <v>3000</v>
      </c>
      <c r="M1204" s="5"/>
      <c r="N1204" s="5"/>
      <c r="O1204" s="20">
        <v>1</v>
      </c>
      <c r="P1204" s="8">
        <v>1</v>
      </c>
      <c r="Q1204" s="5"/>
    </row>
    <row r="1205" spans="1:17" ht="24" x14ac:dyDescent="0.2">
      <c r="A1205" s="16" t="s">
        <v>2</v>
      </c>
      <c r="B1205" s="16" t="s">
        <v>9109</v>
      </c>
      <c r="C1205" s="17" t="s">
        <v>1198</v>
      </c>
      <c r="D1205" s="18" t="str">
        <f>VLOOKUP(C1205,[2]итоговая!$C$6:$H$1018,4,FALSE)</f>
        <v>Аварийный резерв</v>
      </c>
      <c r="E1205" s="26">
        <f t="shared" ref="E1205:E1206" si="92">J1205-L1205</f>
        <v>6500</v>
      </c>
      <c r="F1205" s="26">
        <f t="shared" ref="F1205:F1206" si="93">N1205-P1205</f>
        <v>1</v>
      </c>
      <c r="G1205" s="26" t="s">
        <v>9000</v>
      </c>
      <c r="H1205" s="26" t="str">
        <f>VLOOKUP(C1205,[2]итоговая!$C$6:$H$1018,6,FALSE)</f>
        <v>Аварийный резерв</v>
      </c>
      <c r="I1205" s="18"/>
      <c r="J1205" s="19">
        <v>6500</v>
      </c>
      <c r="K1205" s="5"/>
      <c r="L1205" s="6"/>
      <c r="M1205" s="19">
        <v>6500</v>
      </c>
      <c r="N1205" s="20">
        <v>1</v>
      </c>
      <c r="O1205" s="5"/>
      <c r="P1205" s="6"/>
      <c r="Q1205" s="20">
        <v>1</v>
      </c>
    </row>
    <row r="1206" spans="1:17" ht="24" x14ac:dyDescent="0.2">
      <c r="A1206" s="16" t="s">
        <v>2</v>
      </c>
      <c r="B1206" s="16" t="s">
        <v>9109</v>
      </c>
      <c r="C1206" s="17" t="s">
        <v>1199</v>
      </c>
      <c r="D1206" s="18" t="str">
        <f>VLOOKUP(C1206,[2]итоговая!$C$6:$H$1018,4,FALSE)</f>
        <v>Аварийный резерв</v>
      </c>
      <c r="E1206" s="26">
        <f t="shared" si="92"/>
        <v>2477.29</v>
      </c>
      <c r="F1206" s="26">
        <f t="shared" si="93"/>
        <v>1</v>
      </c>
      <c r="G1206" s="26" t="s">
        <v>9000</v>
      </c>
      <c r="H1206" s="26" t="str">
        <f>VLOOKUP(C1206,[2]итоговая!$C$6:$H$1018,6,FALSE)</f>
        <v>Аварийный резерв</v>
      </c>
      <c r="I1206" s="18"/>
      <c r="J1206" s="19">
        <v>2477.29</v>
      </c>
      <c r="K1206" s="5"/>
      <c r="L1206" s="6"/>
      <c r="M1206" s="19">
        <v>2477.29</v>
      </c>
      <c r="N1206" s="20">
        <v>1</v>
      </c>
      <c r="O1206" s="5"/>
      <c r="P1206" s="6"/>
      <c r="Q1206" s="20">
        <v>1</v>
      </c>
    </row>
    <row r="1207" spans="1:17" ht="24" x14ac:dyDescent="0.2">
      <c r="A1207" s="16" t="s">
        <v>2</v>
      </c>
      <c r="B1207" s="16" t="s">
        <v>9109</v>
      </c>
      <c r="C1207" s="17" t="s">
        <v>1200</v>
      </c>
      <c r="D1207" s="18" t="s">
        <v>8995</v>
      </c>
      <c r="E1207" s="18"/>
      <c r="F1207" s="18"/>
      <c r="G1207" s="18"/>
      <c r="H1207" s="18"/>
      <c r="I1207" s="18"/>
      <c r="J1207" s="5"/>
      <c r="K1207" s="21">
        <v>67.7</v>
      </c>
      <c r="L1207" s="9">
        <v>67.7</v>
      </c>
      <c r="M1207" s="5"/>
      <c r="N1207" s="5"/>
      <c r="O1207" s="20">
        <v>6</v>
      </c>
      <c r="P1207" s="8">
        <v>6</v>
      </c>
      <c r="Q1207" s="5"/>
    </row>
    <row r="1208" spans="1:17" ht="24" x14ac:dyDescent="0.2">
      <c r="A1208" s="16" t="s">
        <v>2</v>
      </c>
      <c r="B1208" s="16" t="s">
        <v>9109</v>
      </c>
      <c r="C1208" s="17" t="s">
        <v>1201</v>
      </c>
      <c r="D1208" s="18" t="s">
        <v>8995</v>
      </c>
      <c r="E1208" s="18"/>
      <c r="F1208" s="18"/>
      <c r="G1208" s="18"/>
      <c r="H1208" s="18"/>
      <c r="I1208" s="18"/>
      <c r="J1208" s="5"/>
      <c r="K1208" s="19">
        <v>4915.79</v>
      </c>
      <c r="L1208" s="7">
        <v>4915.79</v>
      </c>
      <c r="M1208" s="5"/>
      <c r="N1208" s="5"/>
      <c r="O1208" s="20">
        <v>1</v>
      </c>
      <c r="P1208" s="8">
        <v>1</v>
      </c>
      <c r="Q1208" s="5"/>
    </row>
    <row r="1209" spans="1:17" ht="24" x14ac:dyDescent="0.2">
      <c r="A1209" s="16" t="s">
        <v>2</v>
      </c>
      <c r="B1209" s="16" t="s">
        <v>9109</v>
      </c>
      <c r="C1209" s="17" t="s">
        <v>1202</v>
      </c>
      <c r="D1209" s="18" t="str">
        <f>VLOOKUP(C1209,[2]итоговая!$C$6:$H$1018,4,FALSE)</f>
        <v>Аварийный резерв</v>
      </c>
      <c r="E1209" s="26">
        <f t="shared" ref="E1209:E1210" si="94">J1209-L1209</f>
        <v>1490.24</v>
      </c>
      <c r="F1209" s="26">
        <f t="shared" ref="F1209:F1210" si="95">N1209-P1209</f>
        <v>1</v>
      </c>
      <c r="G1209" s="26" t="s">
        <v>9000</v>
      </c>
      <c r="H1209" s="26" t="str">
        <f>VLOOKUP(C1209,[2]итоговая!$C$6:$H$1018,6,FALSE)</f>
        <v>Аварийный резерв</v>
      </c>
      <c r="I1209" s="18"/>
      <c r="J1209" s="19">
        <v>1490.24</v>
      </c>
      <c r="K1209" s="5"/>
      <c r="L1209" s="6"/>
      <c r="M1209" s="19">
        <v>1490.24</v>
      </c>
      <c r="N1209" s="20">
        <v>1</v>
      </c>
      <c r="O1209" s="5"/>
      <c r="P1209" s="6"/>
      <c r="Q1209" s="20">
        <v>1</v>
      </c>
    </row>
    <row r="1210" spans="1:17" ht="24" x14ac:dyDescent="0.2">
      <c r="A1210" s="16" t="s">
        <v>2</v>
      </c>
      <c r="B1210" s="16" t="s">
        <v>9109</v>
      </c>
      <c r="C1210" s="17" t="s">
        <v>1203</v>
      </c>
      <c r="D1210" s="18" t="str">
        <f>VLOOKUP(C1210,[2]итоговая!$C$6:$H$1018,4,FALSE)</f>
        <v>Аварийный резерв</v>
      </c>
      <c r="E1210" s="26">
        <f t="shared" si="94"/>
        <v>502.34</v>
      </c>
      <c r="F1210" s="26">
        <f t="shared" si="95"/>
        <v>1</v>
      </c>
      <c r="G1210" s="26" t="s">
        <v>9000</v>
      </c>
      <c r="H1210" s="26" t="str">
        <f>VLOOKUP(C1210,[2]итоговая!$C$6:$H$1018,6,FALSE)</f>
        <v>Аварийный резерв</v>
      </c>
      <c r="I1210" s="18"/>
      <c r="J1210" s="21">
        <v>502.34</v>
      </c>
      <c r="K1210" s="5"/>
      <c r="L1210" s="6"/>
      <c r="M1210" s="21">
        <v>502.34</v>
      </c>
      <c r="N1210" s="20">
        <v>1</v>
      </c>
      <c r="O1210" s="5"/>
      <c r="P1210" s="6"/>
      <c r="Q1210" s="20">
        <v>1</v>
      </c>
    </row>
    <row r="1211" spans="1:17" ht="24" x14ac:dyDescent="0.2">
      <c r="A1211" s="16" t="s">
        <v>2</v>
      </c>
      <c r="B1211" s="16" t="s">
        <v>9109</v>
      </c>
      <c r="C1211" s="17" t="s">
        <v>1204</v>
      </c>
      <c r="D1211" s="18" t="s">
        <v>8995</v>
      </c>
      <c r="E1211" s="18"/>
      <c r="F1211" s="18"/>
      <c r="G1211" s="18"/>
      <c r="H1211" s="18"/>
      <c r="I1211" s="18"/>
      <c r="J1211" s="21">
        <v>566.66999999999996</v>
      </c>
      <c r="K1211" s="5"/>
      <c r="L1211" s="9">
        <v>566.66999999999996</v>
      </c>
      <c r="M1211" s="5"/>
      <c r="N1211" s="20">
        <v>4</v>
      </c>
      <c r="O1211" s="5"/>
      <c r="P1211" s="8">
        <v>4</v>
      </c>
      <c r="Q1211" s="5"/>
    </row>
    <row r="1212" spans="1:17" ht="24" x14ac:dyDescent="0.2">
      <c r="A1212" s="16" t="s">
        <v>2</v>
      </c>
      <c r="B1212" s="16" t="s">
        <v>9109</v>
      </c>
      <c r="C1212" s="17" t="s">
        <v>1205</v>
      </c>
      <c r="D1212" s="18" t="str">
        <f>VLOOKUP(C1212,[2]итоговая!$C$6:$H$1018,4,FALSE)</f>
        <v>Аварийный резерв</v>
      </c>
      <c r="E1212" s="26">
        <f>J1212-L1212</f>
        <v>3262.63</v>
      </c>
      <c r="F1212" s="26">
        <f>N1212-P1212</f>
        <v>1</v>
      </c>
      <c r="G1212" s="26" t="s">
        <v>9000</v>
      </c>
      <c r="H1212" s="26" t="str">
        <f>VLOOKUP(C1212,[2]итоговая!$C$6:$H$1018,6,FALSE)</f>
        <v>Аварийный резерв</v>
      </c>
      <c r="I1212" s="18"/>
      <c r="J1212" s="19">
        <v>3262.63</v>
      </c>
      <c r="K1212" s="5"/>
      <c r="L1212" s="6"/>
      <c r="M1212" s="19">
        <v>3262.63</v>
      </c>
      <c r="N1212" s="20">
        <v>1</v>
      </c>
      <c r="O1212" s="5"/>
      <c r="P1212" s="6"/>
      <c r="Q1212" s="20">
        <v>1</v>
      </c>
    </row>
    <row r="1213" spans="1:17" ht="24" x14ac:dyDescent="0.2">
      <c r="A1213" s="16" t="s">
        <v>2</v>
      </c>
      <c r="B1213" s="16" t="s">
        <v>9109</v>
      </c>
      <c r="C1213" s="17" t="s">
        <v>1206</v>
      </c>
      <c r="D1213" s="18" t="s">
        <v>8995</v>
      </c>
      <c r="E1213" s="18"/>
      <c r="F1213" s="18"/>
      <c r="G1213" s="18"/>
      <c r="H1213" s="18"/>
      <c r="I1213" s="18"/>
      <c r="J1213" s="5"/>
      <c r="K1213" s="19">
        <v>5372.05</v>
      </c>
      <c r="L1213" s="7">
        <v>2686.03</v>
      </c>
      <c r="M1213" s="19">
        <v>2686.02</v>
      </c>
      <c r="N1213" s="5"/>
      <c r="O1213" s="20">
        <v>2</v>
      </c>
      <c r="P1213" s="8">
        <v>1</v>
      </c>
      <c r="Q1213" s="20">
        <v>1</v>
      </c>
    </row>
    <row r="1214" spans="1:17" ht="24" x14ac:dyDescent="0.2">
      <c r="A1214" s="16" t="s">
        <v>2</v>
      </c>
      <c r="B1214" s="16" t="s">
        <v>9109</v>
      </c>
      <c r="C1214" s="17" t="s">
        <v>1207</v>
      </c>
      <c r="D1214" s="18" t="s">
        <v>8995</v>
      </c>
      <c r="E1214" s="18"/>
      <c r="F1214" s="18"/>
      <c r="G1214" s="18"/>
      <c r="H1214" s="18"/>
      <c r="I1214" s="18"/>
      <c r="J1214" s="5"/>
      <c r="K1214" s="19">
        <v>2449.42</v>
      </c>
      <c r="L1214" s="7">
        <v>2449.42</v>
      </c>
      <c r="M1214" s="5"/>
      <c r="N1214" s="5"/>
      <c r="O1214" s="20">
        <v>1</v>
      </c>
      <c r="P1214" s="8">
        <v>1</v>
      </c>
      <c r="Q1214" s="5"/>
    </row>
    <row r="1215" spans="1:17" ht="24" x14ac:dyDescent="0.2">
      <c r="A1215" s="16" t="s">
        <v>2</v>
      </c>
      <c r="B1215" s="16" t="s">
        <v>9109</v>
      </c>
      <c r="C1215" s="17" t="s">
        <v>1208</v>
      </c>
      <c r="D1215" s="18" t="s">
        <v>8995</v>
      </c>
      <c r="E1215" s="18"/>
      <c r="F1215" s="18"/>
      <c r="G1215" s="18"/>
      <c r="H1215" s="18"/>
      <c r="I1215" s="18"/>
      <c r="J1215" s="5"/>
      <c r="K1215" s="21">
        <v>375</v>
      </c>
      <c r="L1215" s="6"/>
      <c r="M1215" s="21">
        <v>375</v>
      </c>
      <c r="N1215" s="5"/>
      <c r="O1215" s="20">
        <v>2</v>
      </c>
      <c r="P1215" s="6"/>
      <c r="Q1215" s="20">
        <v>2</v>
      </c>
    </row>
    <row r="1216" spans="1:17" ht="24" x14ac:dyDescent="0.2">
      <c r="A1216" s="16" t="s">
        <v>2</v>
      </c>
      <c r="B1216" s="16" t="s">
        <v>9109</v>
      </c>
      <c r="C1216" s="17" t="s">
        <v>1209</v>
      </c>
      <c r="D1216" s="18" t="str">
        <f>VLOOKUP(C1216,[2]итоговая!$C$6:$H$1018,4,FALSE)</f>
        <v>Аварийный резерв</v>
      </c>
      <c r="E1216" s="26">
        <f>J1216-L1216</f>
        <v>5021.67</v>
      </c>
      <c r="F1216" s="26">
        <f>N1216-P1216</f>
        <v>7</v>
      </c>
      <c r="G1216" s="26" t="s">
        <v>9000</v>
      </c>
      <c r="H1216" s="26" t="str">
        <f>VLOOKUP(C1216,[2]итоговая!$C$6:$H$1018,6,FALSE)</f>
        <v>Аварийный резерв</v>
      </c>
      <c r="I1216" s="18"/>
      <c r="J1216" s="19">
        <v>5021.67</v>
      </c>
      <c r="K1216" s="5"/>
      <c r="L1216" s="6"/>
      <c r="M1216" s="19">
        <v>5021.67</v>
      </c>
      <c r="N1216" s="20">
        <v>7</v>
      </c>
      <c r="O1216" s="5"/>
      <c r="P1216" s="6"/>
      <c r="Q1216" s="20">
        <v>7</v>
      </c>
    </row>
    <row r="1217" spans="1:18" ht="24" x14ac:dyDescent="0.2">
      <c r="A1217" s="16" t="s">
        <v>2</v>
      </c>
      <c r="B1217" s="16" t="s">
        <v>9109</v>
      </c>
      <c r="C1217" s="17" t="s">
        <v>1210</v>
      </c>
      <c r="D1217" s="18" t="s">
        <v>8995</v>
      </c>
      <c r="E1217" s="18"/>
      <c r="F1217" s="18"/>
      <c r="G1217" s="18"/>
      <c r="H1217" s="18"/>
      <c r="I1217" s="18"/>
      <c r="J1217" s="19">
        <v>1415</v>
      </c>
      <c r="K1217" s="5"/>
      <c r="L1217" s="7">
        <v>1415</v>
      </c>
      <c r="M1217" s="5"/>
      <c r="N1217" s="20">
        <v>3</v>
      </c>
      <c r="O1217" s="5"/>
      <c r="P1217" s="8">
        <v>3</v>
      </c>
      <c r="Q1217" s="5"/>
    </row>
    <row r="1218" spans="1:18" ht="24" x14ac:dyDescent="0.2">
      <c r="A1218" s="16" t="s">
        <v>2</v>
      </c>
      <c r="B1218" s="16" t="s">
        <v>9109</v>
      </c>
      <c r="C1218" s="17" t="s">
        <v>1211</v>
      </c>
      <c r="D1218" s="18" t="s">
        <v>8995</v>
      </c>
      <c r="E1218" s="18"/>
      <c r="F1218" s="18"/>
      <c r="G1218" s="18"/>
      <c r="H1218" s="18"/>
      <c r="I1218" s="18"/>
      <c r="J1218" s="19">
        <v>1166.6600000000001</v>
      </c>
      <c r="K1218" s="5"/>
      <c r="L1218" s="7">
        <v>1166.6600000000001</v>
      </c>
      <c r="M1218" s="5"/>
      <c r="N1218" s="20">
        <v>1</v>
      </c>
      <c r="O1218" s="5"/>
      <c r="P1218" s="8">
        <v>1</v>
      </c>
      <c r="Q1218" s="5"/>
    </row>
    <row r="1219" spans="1:18" ht="24" x14ac:dyDescent="0.2">
      <c r="A1219" s="16" t="s">
        <v>2</v>
      </c>
      <c r="B1219" s="16" t="s">
        <v>9109</v>
      </c>
      <c r="C1219" s="17" t="s">
        <v>1212</v>
      </c>
      <c r="D1219" s="18" t="str">
        <f>VLOOKUP(C1219,[2]итоговая!$C$6:$H$1018,4,FALSE)</f>
        <v>Аварийный резерв</v>
      </c>
      <c r="E1219" s="26">
        <f t="shared" ref="E1219:E1222" si="96">J1219-L1219</f>
        <v>4816.67</v>
      </c>
      <c r="F1219" s="26">
        <f t="shared" ref="F1219:F1222" si="97">N1219-P1219</f>
        <v>2</v>
      </c>
      <c r="G1219" s="26" t="s">
        <v>9000</v>
      </c>
      <c r="H1219" s="26" t="str">
        <f>VLOOKUP(C1219,[2]итоговая!$C$6:$H$1018,6,FALSE)</f>
        <v>Аварийный резерв</v>
      </c>
      <c r="I1219" s="18"/>
      <c r="J1219" s="19">
        <v>4816.67</v>
      </c>
      <c r="K1219" s="5"/>
      <c r="L1219" s="6"/>
      <c r="M1219" s="19">
        <v>4816.67</v>
      </c>
      <c r="N1219" s="20">
        <v>2</v>
      </c>
      <c r="O1219" s="5"/>
      <c r="P1219" s="6"/>
      <c r="Q1219" s="20">
        <v>2</v>
      </c>
    </row>
    <row r="1220" spans="1:18" ht="24" x14ac:dyDescent="0.2">
      <c r="A1220" s="16" t="s">
        <v>2</v>
      </c>
      <c r="B1220" s="16" t="s">
        <v>9109</v>
      </c>
      <c r="C1220" s="17" t="s">
        <v>1213</v>
      </c>
      <c r="D1220" s="18" t="str">
        <f>VLOOKUP(C1220,[2]итоговая!$C$6:$H$1018,4,FALSE)</f>
        <v>Аварийный резерв</v>
      </c>
      <c r="E1220" s="26">
        <f t="shared" si="96"/>
        <v>1228.33</v>
      </c>
      <c r="F1220" s="26">
        <f t="shared" si="97"/>
        <v>1</v>
      </c>
      <c r="G1220" s="26" t="s">
        <v>9000</v>
      </c>
      <c r="H1220" s="26" t="str">
        <f>VLOOKUP(C1220,[2]итоговая!$C$6:$H$1018,6,FALSE)</f>
        <v>Аварийный резерв</v>
      </c>
      <c r="I1220" s="18"/>
      <c r="J1220" s="19">
        <v>1228.33</v>
      </c>
      <c r="K1220" s="5"/>
      <c r="L1220" s="6"/>
      <c r="M1220" s="19">
        <v>1228.33</v>
      </c>
      <c r="N1220" s="20">
        <v>1</v>
      </c>
      <c r="O1220" s="5"/>
      <c r="P1220" s="6"/>
      <c r="Q1220" s="20">
        <v>1</v>
      </c>
    </row>
    <row r="1221" spans="1:18" ht="24" x14ac:dyDescent="0.2">
      <c r="A1221" s="16" t="s">
        <v>2</v>
      </c>
      <c r="B1221" s="16" t="s">
        <v>9109</v>
      </c>
      <c r="C1221" s="17" t="s">
        <v>1214</v>
      </c>
      <c r="D1221" s="18" t="str">
        <f>VLOOKUP(C1221,[2]итоговая!$C$6:$H$1018,4,FALSE)</f>
        <v>Аварийный резерв</v>
      </c>
      <c r="E1221" s="26">
        <f t="shared" si="96"/>
        <v>1476.91</v>
      </c>
      <c r="F1221" s="26">
        <f t="shared" si="97"/>
        <v>1</v>
      </c>
      <c r="G1221" s="26" t="s">
        <v>9000</v>
      </c>
      <c r="H1221" s="26" t="str">
        <f>VLOOKUP(C1221,[2]итоговая!$C$6:$H$1018,6,FALSE)</f>
        <v>Аварийный резерв</v>
      </c>
      <c r="I1221" s="18"/>
      <c r="J1221" s="19">
        <v>1476.91</v>
      </c>
      <c r="K1221" s="5"/>
      <c r="L1221" s="6"/>
      <c r="M1221" s="19">
        <v>1476.91</v>
      </c>
      <c r="N1221" s="20">
        <v>1</v>
      </c>
      <c r="O1221" s="5"/>
      <c r="P1221" s="6"/>
      <c r="Q1221" s="20">
        <v>1</v>
      </c>
    </row>
    <row r="1222" spans="1:18" ht="24" x14ac:dyDescent="0.2">
      <c r="A1222" s="16" t="s">
        <v>2</v>
      </c>
      <c r="B1222" s="16" t="s">
        <v>9109</v>
      </c>
      <c r="C1222" s="17" t="s">
        <v>1215</v>
      </c>
      <c r="D1222" s="18" t="str">
        <f>VLOOKUP(C1222,[2]итоговая!$C$6:$H$1018,4,FALSE)</f>
        <v>Аварийный резерв</v>
      </c>
      <c r="E1222" s="26">
        <f t="shared" si="96"/>
        <v>1333.33</v>
      </c>
      <c r="F1222" s="26">
        <f t="shared" si="97"/>
        <v>1</v>
      </c>
      <c r="G1222" s="26" t="s">
        <v>9000</v>
      </c>
      <c r="H1222" s="26" t="str">
        <f>VLOOKUP(C1222,[2]итоговая!$C$6:$H$1018,6,FALSE)</f>
        <v>Аварийный резерв</v>
      </c>
      <c r="I1222" s="18"/>
      <c r="J1222" s="19">
        <v>2666.66</v>
      </c>
      <c r="K1222" s="5"/>
      <c r="L1222" s="7">
        <v>1333.33</v>
      </c>
      <c r="M1222" s="19">
        <v>1333.33</v>
      </c>
      <c r="N1222" s="20">
        <v>2</v>
      </c>
      <c r="O1222" s="5"/>
      <c r="P1222" s="8">
        <v>1</v>
      </c>
      <c r="Q1222" s="20">
        <v>1</v>
      </c>
    </row>
    <row r="1223" spans="1:18" ht="24" x14ac:dyDescent="0.2">
      <c r="A1223" s="16" t="s">
        <v>2</v>
      </c>
      <c r="B1223" s="16" t="s">
        <v>9109</v>
      </c>
      <c r="C1223" s="17" t="s">
        <v>1216</v>
      </c>
      <c r="D1223" s="18" t="s">
        <v>8995</v>
      </c>
      <c r="E1223" s="18"/>
      <c r="F1223" s="18"/>
      <c r="G1223" s="18"/>
      <c r="H1223" s="18"/>
      <c r="I1223" s="18"/>
      <c r="J1223" s="5"/>
      <c r="K1223" s="19">
        <v>1291.67</v>
      </c>
      <c r="L1223" s="7">
        <v>1291.67</v>
      </c>
      <c r="M1223" s="5"/>
      <c r="N1223" s="5"/>
      <c r="O1223" s="20">
        <v>1</v>
      </c>
      <c r="P1223" s="8">
        <v>1</v>
      </c>
      <c r="Q1223" s="5"/>
    </row>
    <row r="1224" spans="1:18" ht="24" x14ac:dyDescent="0.2">
      <c r="A1224" s="16" t="s">
        <v>2</v>
      </c>
      <c r="B1224" s="16" t="s">
        <v>9109</v>
      </c>
      <c r="C1224" s="17" t="s">
        <v>1217</v>
      </c>
      <c r="D1224" s="18" t="s">
        <v>8995</v>
      </c>
      <c r="E1224" s="18"/>
      <c r="F1224" s="18"/>
      <c r="G1224" s="18"/>
      <c r="H1224" s="18"/>
      <c r="I1224" s="18"/>
      <c r="J1224" s="5"/>
      <c r="K1224" s="19">
        <v>3342.5</v>
      </c>
      <c r="L1224" s="6"/>
      <c r="M1224" s="19">
        <v>3342.5</v>
      </c>
      <c r="N1224" s="5"/>
      <c r="O1224" s="20">
        <v>3</v>
      </c>
      <c r="P1224" s="6"/>
      <c r="Q1224" s="20">
        <v>3</v>
      </c>
    </row>
    <row r="1225" spans="1:18" ht="24" x14ac:dyDescent="0.2">
      <c r="A1225" s="16" t="s">
        <v>2</v>
      </c>
      <c r="B1225" s="16" t="s">
        <v>9109</v>
      </c>
      <c r="C1225" s="17" t="s">
        <v>1218</v>
      </c>
      <c r="D1225" s="18" t="str">
        <f>VLOOKUP(C1225,[2]итоговая!$C$6:$H$1018,4,FALSE)</f>
        <v>Аварийный резерв</v>
      </c>
      <c r="E1225" s="26">
        <f>J1225-L1225</f>
        <v>2666.66</v>
      </c>
      <c r="F1225" s="26">
        <f>N1225-P1225</f>
        <v>2</v>
      </c>
      <c r="G1225" s="26" t="s">
        <v>9000</v>
      </c>
      <c r="H1225" s="26" t="str">
        <f>VLOOKUP(C1225,[2]итоговая!$C$6:$H$1018,6,FALSE)</f>
        <v>Аварийный резерв</v>
      </c>
      <c r="I1225" s="18"/>
      <c r="J1225" s="19">
        <v>2666.66</v>
      </c>
      <c r="K1225" s="5"/>
      <c r="L1225" s="6"/>
      <c r="M1225" s="19">
        <v>2666.66</v>
      </c>
      <c r="N1225" s="20">
        <v>2</v>
      </c>
      <c r="O1225" s="5"/>
      <c r="P1225" s="6"/>
      <c r="Q1225" s="20">
        <v>2</v>
      </c>
    </row>
    <row r="1226" spans="1:18" ht="24" x14ac:dyDescent="0.2">
      <c r="A1226" s="16" t="s">
        <v>2</v>
      </c>
      <c r="B1226" s="16" t="s">
        <v>9109</v>
      </c>
      <c r="C1226" s="17" t="s">
        <v>1219</v>
      </c>
      <c r="D1226" s="18" t="s">
        <v>8995</v>
      </c>
      <c r="E1226" s="18"/>
      <c r="F1226" s="18"/>
      <c r="G1226" s="18"/>
      <c r="H1226" s="18"/>
      <c r="I1226" s="18"/>
      <c r="J1226" s="5"/>
      <c r="K1226" s="19">
        <v>3342.5</v>
      </c>
      <c r="L1226" s="6"/>
      <c r="M1226" s="19">
        <v>3342.5</v>
      </c>
      <c r="N1226" s="5"/>
      <c r="O1226" s="20">
        <v>3</v>
      </c>
      <c r="P1226" s="6"/>
      <c r="Q1226" s="20">
        <v>3</v>
      </c>
    </row>
    <row r="1227" spans="1:18" ht="24" x14ac:dyDescent="0.2">
      <c r="A1227" s="16" t="s">
        <v>2</v>
      </c>
      <c r="B1227" s="16" t="s">
        <v>9109</v>
      </c>
      <c r="C1227" s="17" t="s">
        <v>1220</v>
      </c>
      <c r="D1227" s="18" t="str">
        <f>VLOOKUP(C1227,[2]итоговая!$C$6:$H$1018,4,FALSE)</f>
        <v>Аварийный резерв</v>
      </c>
      <c r="E1227" s="26">
        <f>J1227-L1227</f>
        <v>11124.58</v>
      </c>
      <c r="F1227" s="26">
        <f>N1227-P1227</f>
        <v>2</v>
      </c>
      <c r="G1227" s="26" t="s">
        <v>9000</v>
      </c>
      <c r="H1227" s="26" t="str">
        <f>VLOOKUP(C1227,[2]итоговая!$C$6:$H$1018,6,FALSE)</f>
        <v>Аварийный резерв</v>
      </c>
      <c r="I1227" s="18"/>
      <c r="J1227" s="19">
        <v>16591.25</v>
      </c>
      <c r="K1227" s="19">
        <v>6175.42</v>
      </c>
      <c r="L1227" s="7">
        <v>5466.67</v>
      </c>
      <c r="M1227" s="19">
        <v>17300</v>
      </c>
      <c r="N1227" s="20">
        <v>3</v>
      </c>
      <c r="O1227" s="20">
        <v>1</v>
      </c>
      <c r="P1227" s="8">
        <v>1</v>
      </c>
      <c r="Q1227" s="20">
        <v>3</v>
      </c>
    </row>
    <row r="1228" spans="1:18" ht="24" x14ac:dyDescent="0.2">
      <c r="A1228" s="16" t="s">
        <v>2</v>
      </c>
      <c r="B1228" s="16" t="s">
        <v>9109</v>
      </c>
      <c r="C1228" s="17" t="s">
        <v>1221</v>
      </c>
      <c r="D1228" s="18" t="s">
        <v>8995</v>
      </c>
      <c r="E1228" s="18"/>
      <c r="F1228" s="18"/>
      <c r="G1228" s="18"/>
      <c r="H1228" s="18"/>
      <c r="I1228" s="18"/>
      <c r="J1228" s="19">
        <v>5466.66</v>
      </c>
      <c r="K1228" s="5"/>
      <c r="L1228" s="7">
        <v>5466.66</v>
      </c>
      <c r="M1228" s="5"/>
      <c r="N1228" s="20">
        <v>1</v>
      </c>
      <c r="O1228" s="5"/>
      <c r="P1228" s="8">
        <v>1</v>
      </c>
      <c r="Q1228" s="5"/>
    </row>
    <row r="1229" spans="1:18" ht="24" x14ac:dyDescent="0.2">
      <c r="A1229" s="16" t="s">
        <v>2</v>
      </c>
      <c r="B1229" s="16" t="s">
        <v>9109</v>
      </c>
      <c r="C1229" s="17" t="s">
        <v>1222</v>
      </c>
      <c r="D1229" s="18" t="str">
        <f>VLOOKUP(C1229,[2]итоговая!$C$6:$H$1018,4,FALSE)</f>
        <v>Аварийный резерв</v>
      </c>
      <c r="E1229" s="26">
        <f t="shared" ref="E1229:E1232" si="98">J1229-L1229</f>
        <v>7692.5</v>
      </c>
      <c r="F1229" s="26">
        <f t="shared" ref="F1229:F1232" si="99">N1229-P1229</f>
        <v>1</v>
      </c>
      <c r="G1229" s="26" t="s">
        <v>9000</v>
      </c>
      <c r="H1229" s="26" t="str">
        <f>VLOOKUP(C1229,[2]итоговая!$C$6:$H$1018,6,FALSE)</f>
        <v>Аварийный резерв</v>
      </c>
      <c r="I1229" s="18"/>
      <c r="J1229" s="19">
        <v>7692.5</v>
      </c>
      <c r="K1229" s="5"/>
      <c r="L1229" s="6"/>
      <c r="M1229" s="19">
        <v>7692.5</v>
      </c>
      <c r="N1229" s="20">
        <v>1</v>
      </c>
      <c r="O1229" s="5"/>
      <c r="P1229" s="6"/>
      <c r="Q1229" s="20">
        <v>1</v>
      </c>
    </row>
    <row r="1230" spans="1:18" ht="24" x14ac:dyDescent="0.2">
      <c r="A1230" s="16" t="s">
        <v>2</v>
      </c>
      <c r="B1230" s="16" t="s">
        <v>9109</v>
      </c>
      <c r="C1230" s="17" t="s">
        <v>1223</v>
      </c>
      <c r="D1230" s="18" t="str">
        <f>VLOOKUP(C1230,[2]итоговая!$C$6:$H$1018,4,FALSE)</f>
        <v>НВЛ и НЛ</v>
      </c>
      <c r="E1230" s="26">
        <f t="shared" si="98"/>
        <v>7510</v>
      </c>
      <c r="F1230" s="26">
        <f t="shared" si="99"/>
        <v>1</v>
      </c>
      <c r="G1230" s="26" t="s">
        <v>9000</v>
      </c>
      <c r="H1230" s="26" t="str">
        <f>VLOOKUP(C1230,[2]итоговая!$C$6:$H$1018,6,FALSE)</f>
        <v>отсутствие необходимости</v>
      </c>
      <c r="I1230" s="18"/>
      <c r="J1230" s="19">
        <v>7510</v>
      </c>
      <c r="K1230" s="5"/>
      <c r="L1230" s="6"/>
      <c r="M1230" s="19">
        <v>7510</v>
      </c>
      <c r="N1230" s="20">
        <v>1</v>
      </c>
      <c r="O1230" s="5"/>
      <c r="P1230" s="6"/>
      <c r="Q1230" s="20">
        <v>1</v>
      </c>
      <c r="R1230" s="76" t="str">
        <f>VLOOKUP(C1230,[3]НВЛ!$E$17:$Y$197,21,FALSE)</f>
        <v>списание</v>
      </c>
    </row>
    <row r="1231" spans="1:18" ht="24" x14ac:dyDescent="0.2">
      <c r="A1231" s="16" t="s">
        <v>2</v>
      </c>
      <c r="B1231" s="16" t="s">
        <v>9109</v>
      </c>
      <c r="C1231" s="17" t="s">
        <v>1224</v>
      </c>
      <c r="D1231" s="18" t="s">
        <v>8995</v>
      </c>
      <c r="E1231" s="26">
        <f t="shared" si="98"/>
        <v>-7022.5</v>
      </c>
      <c r="F1231" s="26">
        <f t="shared" si="99"/>
        <v>-1</v>
      </c>
      <c r="G1231" s="26"/>
      <c r="H1231" s="26"/>
      <c r="I1231" s="18"/>
      <c r="J1231" s="19">
        <v>14180</v>
      </c>
      <c r="K1231" s="19">
        <v>23961.67</v>
      </c>
      <c r="L1231" s="7">
        <v>21202.5</v>
      </c>
      <c r="M1231" s="19">
        <v>16939.169999999998</v>
      </c>
      <c r="N1231" s="20">
        <v>2</v>
      </c>
      <c r="O1231" s="20">
        <v>3</v>
      </c>
      <c r="P1231" s="8">
        <v>3</v>
      </c>
      <c r="Q1231" s="20">
        <v>2</v>
      </c>
    </row>
    <row r="1232" spans="1:18" ht="24" x14ac:dyDescent="0.2">
      <c r="A1232" s="16" t="s">
        <v>2</v>
      </c>
      <c r="B1232" s="16" t="s">
        <v>9109</v>
      </c>
      <c r="C1232" s="17" t="s">
        <v>1225</v>
      </c>
      <c r="D1232" s="18" t="s">
        <v>8995</v>
      </c>
      <c r="E1232" s="26">
        <f t="shared" si="98"/>
        <v>-32651.08</v>
      </c>
      <c r="F1232" s="26">
        <f t="shared" si="99"/>
        <v>-7</v>
      </c>
      <c r="G1232" s="26"/>
      <c r="H1232" s="26"/>
      <c r="I1232" s="18"/>
      <c r="J1232" s="19">
        <v>8681.67</v>
      </c>
      <c r="K1232" s="19">
        <v>66788.33</v>
      </c>
      <c r="L1232" s="7">
        <v>41332.75</v>
      </c>
      <c r="M1232" s="19">
        <v>34137.25</v>
      </c>
      <c r="N1232" s="20">
        <v>2</v>
      </c>
      <c r="O1232" s="20">
        <v>14</v>
      </c>
      <c r="P1232" s="8">
        <v>9</v>
      </c>
      <c r="Q1232" s="20">
        <v>7</v>
      </c>
    </row>
    <row r="1233" spans="1:17" ht="24" x14ac:dyDescent="0.2">
      <c r="A1233" s="16" t="s">
        <v>2</v>
      </c>
      <c r="B1233" s="16" t="s">
        <v>9109</v>
      </c>
      <c r="C1233" s="17" t="s">
        <v>1226</v>
      </c>
      <c r="D1233" s="18" t="s">
        <v>8995</v>
      </c>
      <c r="E1233" s="18"/>
      <c r="F1233" s="18"/>
      <c r="G1233" s="18"/>
      <c r="H1233" s="18"/>
      <c r="I1233" s="18"/>
      <c r="J1233" s="5"/>
      <c r="K1233" s="19">
        <v>10500</v>
      </c>
      <c r="L1233" s="7">
        <v>10500</v>
      </c>
      <c r="M1233" s="5"/>
      <c r="N1233" s="5"/>
      <c r="O1233" s="20">
        <v>2</v>
      </c>
      <c r="P1233" s="8">
        <v>2</v>
      </c>
      <c r="Q1233" s="5"/>
    </row>
    <row r="1234" spans="1:17" ht="24" x14ac:dyDescent="0.2">
      <c r="A1234" s="16" t="s">
        <v>2</v>
      </c>
      <c r="B1234" s="16" t="s">
        <v>9109</v>
      </c>
      <c r="C1234" s="17" t="s">
        <v>1227</v>
      </c>
      <c r="D1234" s="18" t="s">
        <v>8995</v>
      </c>
      <c r="E1234" s="18"/>
      <c r="F1234" s="18"/>
      <c r="G1234" s="18"/>
      <c r="H1234" s="18"/>
      <c r="I1234" s="18"/>
      <c r="J1234" s="19">
        <v>4300</v>
      </c>
      <c r="K1234" s="5"/>
      <c r="L1234" s="7">
        <v>4300</v>
      </c>
      <c r="M1234" s="5"/>
      <c r="N1234" s="20">
        <v>4</v>
      </c>
      <c r="O1234" s="5"/>
      <c r="P1234" s="8">
        <v>4</v>
      </c>
      <c r="Q1234" s="5"/>
    </row>
    <row r="1235" spans="1:17" ht="24" x14ac:dyDescent="0.2">
      <c r="A1235" s="16" t="s">
        <v>2</v>
      </c>
      <c r="B1235" s="16" t="s">
        <v>9109</v>
      </c>
      <c r="C1235" s="17" t="s">
        <v>1228</v>
      </c>
      <c r="D1235" s="18" t="s">
        <v>8995</v>
      </c>
      <c r="E1235" s="18"/>
      <c r="F1235" s="18"/>
      <c r="G1235" s="18"/>
      <c r="H1235" s="18"/>
      <c r="I1235" s="18"/>
      <c r="J1235" s="5"/>
      <c r="K1235" s="19">
        <v>4583.33</v>
      </c>
      <c r="L1235" s="6"/>
      <c r="M1235" s="19">
        <v>4583.33</v>
      </c>
      <c r="N1235" s="5"/>
      <c r="O1235" s="20">
        <v>4</v>
      </c>
      <c r="P1235" s="6"/>
      <c r="Q1235" s="20">
        <v>4</v>
      </c>
    </row>
    <row r="1236" spans="1:17" ht="24" x14ac:dyDescent="0.2">
      <c r="A1236" s="16" t="s">
        <v>2</v>
      </c>
      <c r="B1236" s="16" t="s">
        <v>9109</v>
      </c>
      <c r="C1236" s="17" t="s">
        <v>1229</v>
      </c>
      <c r="D1236" s="18" t="s">
        <v>8995</v>
      </c>
      <c r="E1236" s="18"/>
      <c r="F1236" s="18"/>
      <c r="G1236" s="18"/>
      <c r="H1236" s="18"/>
      <c r="I1236" s="18"/>
      <c r="J1236" s="5"/>
      <c r="K1236" s="19">
        <v>6802.08</v>
      </c>
      <c r="L1236" s="6"/>
      <c r="M1236" s="19">
        <v>6802.08</v>
      </c>
      <c r="N1236" s="5"/>
      <c r="O1236" s="20">
        <v>1</v>
      </c>
      <c r="P1236" s="6"/>
      <c r="Q1236" s="20">
        <v>1</v>
      </c>
    </row>
    <row r="1237" spans="1:17" ht="24" x14ac:dyDescent="0.2">
      <c r="A1237" s="16" t="s">
        <v>2</v>
      </c>
      <c r="B1237" s="16" t="s">
        <v>9109</v>
      </c>
      <c r="C1237" s="17" t="s">
        <v>1230</v>
      </c>
      <c r="D1237" s="18" t="s">
        <v>8995</v>
      </c>
      <c r="E1237" s="26">
        <f>J1237-L1237</f>
        <v>-4209</v>
      </c>
      <c r="F1237" s="26">
        <f>N1237-P1237</f>
        <v>-3</v>
      </c>
      <c r="G1237" s="26"/>
      <c r="H1237" s="26"/>
      <c r="I1237" s="18"/>
      <c r="J1237" s="19">
        <v>1413.33</v>
      </c>
      <c r="K1237" s="19">
        <v>6892.33</v>
      </c>
      <c r="L1237" s="7">
        <v>5622.33</v>
      </c>
      <c r="M1237" s="19">
        <v>2683.33</v>
      </c>
      <c r="N1237" s="20">
        <v>1</v>
      </c>
      <c r="O1237" s="20">
        <v>4</v>
      </c>
      <c r="P1237" s="8">
        <v>4</v>
      </c>
      <c r="Q1237" s="20">
        <v>1</v>
      </c>
    </row>
    <row r="1238" spans="1:17" ht="24" x14ac:dyDescent="0.2">
      <c r="A1238" s="16" t="s">
        <v>2</v>
      </c>
      <c r="B1238" s="16" t="s">
        <v>9109</v>
      </c>
      <c r="C1238" s="17" t="s">
        <v>1231</v>
      </c>
      <c r="D1238" s="18" t="s">
        <v>8995</v>
      </c>
      <c r="E1238" s="18"/>
      <c r="F1238" s="18"/>
      <c r="G1238" s="18"/>
      <c r="H1238" s="18"/>
      <c r="I1238" s="18"/>
      <c r="J1238" s="5"/>
      <c r="K1238" s="19">
        <v>3200</v>
      </c>
      <c r="L1238" s="6"/>
      <c r="M1238" s="19">
        <v>3200</v>
      </c>
      <c r="N1238" s="5"/>
      <c r="O1238" s="20">
        <v>1</v>
      </c>
      <c r="P1238" s="6"/>
      <c r="Q1238" s="20">
        <v>1</v>
      </c>
    </row>
    <row r="1239" spans="1:17" ht="24" x14ac:dyDescent="0.2">
      <c r="A1239" s="16" t="s">
        <v>2</v>
      </c>
      <c r="B1239" s="16" t="s">
        <v>9109</v>
      </c>
      <c r="C1239" s="17" t="s">
        <v>1232</v>
      </c>
      <c r="D1239" s="18" t="s">
        <v>8995</v>
      </c>
      <c r="E1239" s="18"/>
      <c r="F1239" s="18"/>
      <c r="G1239" s="18"/>
      <c r="H1239" s="18"/>
      <c r="I1239" s="18"/>
      <c r="J1239" s="5"/>
      <c r="K1239" s="21">
        <v>625</v>
      </c>
      <c r="L1239" s="9">
        <v>625</v>
      </c>
      <c r="M1239" s="5"/>
      <c r="N1239" s="5"/>
      <c r="O1239" s="20">
        <v>100</v>
      </c>
      <c r="P1239" s="8">
        <v>100</v>
      </c>
      <c r="Q1239" s="5"/>
    </row>
    <row r="1240" spans="1:17" ht="24" x14ac:dyDescent="0.2">
      <c r="A1240" s="16" t="s">
        <v>2</v>
      </c>
      <c r="B1240" s="16" t="s">
        <v>9109</v>
      </c>
      <c r="C1240" s="17" t="s">
        <v>1233</v>
      </c>
      <c r="D1240" s="18" t="s">
        <v>8995</v>
      </c>
      <c r="E1240" s="18"/>
      <c r="F1240" s="18"/>
      <c r="G1240" s="18"/>
      <c r="H1240" s="18"/>
      <c r="I1240" s="18"/>
      <c r="J1240" s="21">
        <v>520.48</v>
      </c>
      <c r="K1240" s="5"/>
      <c r="L1240" s="9">
        <v>520.48</v>
      </c>
      <c r="M1240" s="5"/>
      <c r="N1240" s="20">
        <v>32</v>
      </c>
      <c r="O1240" s="5"/>
      <c r="P1240" s="8">
        <v>32</v>
      </c>
      <c r="Q1240" s="5"/>
    </row>
    <row r="1241" spans="1:17" ht="24" x14ac:dyDescent="0.2">
      <c r="A1241" s="16" t="s">
        <v>2</v>
      </c>
      <c r="B1241" s="16" t="s">
        <v>9109</v>
      </c>
      <c r="C1241" s="17" t="s">
        <v>1234</v>
      </c>
      <c r="D1241" s="18" t="s">
        <v>8995</v>
      </c>
      <c r="E1241" s="18"/>
      <c r="F1241" s="18"/>
      <c r="G1241" s="18"/>
      <c r="H1241" s="18"/>
      <c r="I1241" s="18"/>
      <c r="J1241" s="5"/>
      <c r="K1241" s="21">
        <v>201.67</v>
      </c>
      <c r="L1241" s="9">
        <v>50.42</v>
      </c>
      <c r="M1241" s="21">
        <v>151.25</v>
      </c>
      <c r="N1241" s="5"/>
      <c r="O1241" s="20">
        <v>20</v>
      </c>
      <c r="P1241" s="8">
        <v>5</v>
      </c>
      <c r="Q1241" s="20">
        <v>15</v>
      </c>
    </row>
    <row r="1242" spans="1:17" ht="24" x14ac:dyDescent="0.2">
      <c r="A1242" s="16" t="s">
        <v>2</v>
      </c>
      <c r="B1242" s="16" t="s">
        <v>9109</v>
      </c>
      <c r="C1242" s="17" t="s">
        <v>1235</v>
      </c>
      <c r="D1242" s="18" t="s">
        <v>8995</v>
      </c>
      <c r="E1242" s="18"/>
      <c r="F1242" s="18"/>
      <c r="G1242" s="18"/>
      <c r="H1242" s="18"/>
      <c r="I1242" s="18"/>
      <c r="J1242" s="5"/>
      <c r="K1242" s="21">
        <v>643.33000000000004</v>
      </c>
      <c r="L1242" s="9">
        <v>321.67</v>
      </c>
      <c r="M1242" s="21">
        <v>321.66000000000003</v>
      </c>
      <c r="N1242" s="5"/>
      <c r="O1242" s="20">
        <v>100</v>
      </c>
      <c r="P1242" s="8">
        <v>50</v>
      </c>
      <c r="Q1242" s="20">
        <v>50</v>
      </c>
    </row>
    <row r="1243" spans="1:17" ht="24" x14ac:dyDescent="0.2">
      <c r="A1243" s="16" t="s">
        <v>2</v>
      </c>
      <c r="B1243" s="16" t="s">
        <v>9109</v>
      </c>
      <c r="C1243" s="17" t="s">
        <v>1236</v>
      </c>
      <c r="D1243" s="18" t="s">
        <v>8995</v>
      </c>
      <c r="E1243" s="18"/>
      <c r="F1243" s="18"/>
      <c r="G1243" s="18"/>
      <c r="H1243" s="18"/>
      <c r="I1243" s="18"/>
      <c r="J1243" s="5"/>
      <c r="K1243" s="21">
        <v>238.33</v>
      </c>
      <c r="L1243" s="9">
        <v>119.17</v>
      </c>
      <c r="M1243" s="21">
        <v>119.16</v>
      </c>
      <c r="N1243" s="5"/>
      <c r="O1243" s="20">
        <v>20</v>
      </c>
      <c r="P1243" s="8">
        <v>10</v>
      </c>
      <c r="Q1243" s="20">
        <v>10</v>
      </c>
    </row>
    <row r="1244" spans="1:17" ht="24" x14ac:dyDescent="0.2">
      <c r="A1244" s="16" t="s">
        <v>2</v>
      </c>
      <c r="B1244" s="16" t="s">
        <v>9109</v>
      </c>
      <c r="C1244" s="17" t="s">
        <v>1237</v>
      </c>
      <c r="D1244" s="18" t="s">
        <v>8995</v>
      </c>
      <c r="E1244" s="18"/>
      <c r="F1244" s="18"/>
      <c r="G1244" s="18"/>
      <c r="H1244" s="18"/>
      <c r="I1244" s="18"/>
      <c r="J1244" s="5"/>
      <c r="K1244" s="21">
        <v>291.67</v>
      </c>
      <c r="L1244" s="9">
        <v>291.67</v>
      </c>
      <c r="M1244" s="5"/>
      <c r="N1244" s="5"/>
      <c r="O1244" s="20">
        <v>40</v>
      </c>
      <c r="P1244" s="8">
        <v>40</v>
      </c>
      <c r="Q1244" s="5"/>
    </row>
    <row r="1245" spans="1:17" ht="24" x14ac:dyDescent="0.2">
      <c r="A1245" s="16" t="s">
        <v>2</v>
      </c>
      <c r="B1245" s="16" t="s">
        <v>9109</v>
      </c>
      <c r="C1245" s="17" t="s">
        <v>1238</v>
      </c>
      <c r="D1245" s="18" t="s">
        <v>8995</v>
      </c>
      <c r="E1245" s="26">
        <f>J1245-L1245</f>
        <v>-2825.82</v>
      </c>
      <c r="F1245" s="26">
        <f>N1245-P1245</f>
        <v>-244</v>
      </c>
      <c r="G1245" s="26"/>
      <c r="H1245" s="26"/>
      <c r="I1245" s="18"/>
      <c r="J1245" s="21">
        <v>170</v>
      </c>
      <c r="K1245" s="19">
        <v>3479.16</v>
      </c>
      <c r="L1245" s="7">
        <v>2995.82</v>
      </c>
      <c r="M1245" s="21">
        <v>653.34</v>
      </c>
      <c r="N1245" s="20">
        <v>17</v>
      </c>
      <c r="O1245" s="20">
        <v>300</v>
      </c>
      <c r="P1245" s="8">
        <v>261</v>
      </c>
      <c r="Q1245" s="20">
        <v>56</v>
      </c>
    </row>
    <row r="1246" spans="1:17" ht="24" x14ac:dyDescent="0.2">
      <c r="A1246" s="16" t="s">
        <v>2</v>
      </c>
      <c r="B1246" s="16" t="s">
        <v>9109</v>
      </c>
      <c r="C1246" s="17" t="s">
        <v>1239</v>
      </c>
      <c r="D1246" s="18" t="s">
        <v>8995</v>
      </c>
      <c r="E1246" s="18"/>
      <c r="F1246" s="18"/>
      <c r="G1246" s="18"/>
      <c r="H1246" s="18"/>
      <c r="I1246" s="18"/>
      <c r="J1246" s="5"/>
      <c r="K1246" s="21">
        <v>375</v>
      </c>
      <c r="L1246" s="6"/>
      <c r="M1246" s="21">
        <v>375</v>
      </c>
      <c r="N1246" s="5"/>
      <c r="O1246" s="20">
        <v>100</v>
      </c>
      <c r="P1246" s="6"/>
      <c r="Q1246" s="20">
        <v>100</v>
      </c>
    </row>
    <row r="1247" spans="1:17" ht="24" x14ac:dyDescent="0.2">
      <c r="A1247" s="16" t="s">
        <v>2</v>
      </c>
      <c r="B1247" s="16" t="s">
        <v>9109</v>
      </c>
      <c r="C1247" s="17" t="s">
        <v>1240</v>
      </c>
      <c r="D1247" s="18" t="s">
        <v>8995</v>
      </c>
      <c r="E1247" s="18"/>
      <c r="F1247" s="18"/>
      <c r="G1247" s="18"/>
      <c r="H1247" s="18"/>
      <c r="I1247" s="18"/>
      <c r="J1247" s="21">
        <v>533.33000000000004</v>
      </c>
      <c r="K1247" s="19">
        <v>1500</v>
      </c>
      <c r="L1247" s="7">
        <v>2033.33</v>
      </c>
      <c r="M1247" s="5"/>
      <c r="N1247" s="20">
        <v>80</v>
      </c>
      <c r="O1247" s="20">
        <v>200</v>
      </c>
      <c r="P1247" s="8">
        <v>280</v>
      </c>
      <c r="Q1247" s="5"/>
    </row>
    <row r="1248" spans="1:17" ht="24" x14ac:dyDescent="0.2">
      <c r="A1248" s="16" t="s">
        <v>2</v>
      </c>
      <c r="B1248" s="16" t="s">
        <v>9109</v>
      </c>
      <c r="C1248" s="17" t="s">
        <v>1241</v>
      </c>
      <c r="D1248" s="18" t="s">
        <v>8995</v>
      </c>
      <c r="E1248" s="18"/>
      <c r="F1248" s="18"/>
      <c r="G1248" s="18"/>
      <c r="H1248" s="18"/>
      <c r="I1248" s="18"/>
      <c r="J1248" s="5"/>
      <c r="K1248" s="19">
        <v>11812.5</v>
      </c>
      <c r="L1248" s="7">
        <v>8662.5</v>
      </c>
      <c r="M1248" s="19">
        <v>3150</v>
      </c>
      <c r="N1248" s="5"/>
      <c r="O1248" s="20">
        <v>150</v>
      </c>
      <c r="P1248" s="8">
        <v>110</v>
      </c>
      <c r="Q1248" s="20">
        <v>40</v>
      </c>
    </row>
    <row r="1249" spans="1:17" ht="24" x14ac:dyDescent="0.2">
      <c r="A1249" s="16" t="s">
        <v>2</v>
      </c>
      <c r="B1249" s="16" t="s">
        <v>9109</v>
      </c>
      <c r="C1249" s="17" t="s">
        <v>1242</v>
      </c>
      <c r="D1249" s="18" t="s">
        <v>8995</v>
      </c>
      <c r="E1249" s="18"/>
      <c r="F1249" s="18"/>
      <c r="G1249" s="18"/>
      <c r="H1249" s="18"/>
      <c r="I1249" s="18"/>
      <c r="J1249" s="5"/>
      <c r="K1249" s="21">
        <v>187.5</v>
      </c>
      <c r="L1249" s="9">
        <v>87.5</v>
      </c>
      <c r="M1249" s="21">
        <v>100</v>
      </c>
      <c r="N1249" s="5"/>
      <c r="O1249" s="20">
        <v>30</v>
      </c>
      <c r="P1249" s="8">
        <v>14</v>
      </c>
      <c r="Q1249" s="20">
        <v>16</v>
      </c>
    </row>
    <row r="1250" spans="1:17" ht="24" x14ac:dyDescent="0.2">
      <c r="A1250" s="16" t="s">
        <v>2</v>
      </c>
      <c r="B1250" s="16" t="s">
        <v>9109</v>
      </c>
      <c r="C1250" s="17" t="s">
        <v>1243</v>
      </c>
      <c r="D1250" s="18" t="s">
        <v>8995</v>
      </c>
      <c r="E1250" s="18"/>
      <c r="F1250" s="18"/>
      <c r="G1250" s="18"/>
      <c r="H1250" s="18"/>
      <c r="I1250" s="18"/>
      <c r="J1250" s="5"/>
      <c r="K1250" s="19">
        <v>3120</v>
      </c>
      <c r="L1250" s="7">
        <v>3120</v>
      </c>
      <c r="M1250" s="5"/>
      <c r="N1250" s="5"/>
      <c r="O1250" s="20">
        <v>4</v>
      </c>
      <c r="P1250" s="8">
        <v>4</v>
      </c>
      <c r="Q1250" s="5"/>
    </row>
    <row r="1251" spans="1:17" ht="24" x14ac:dyDescent="0.2">
      <c r="A1251" s="16" t="s">
        <v>2</v>
      </c>
      <c r="B1251" s="16" t="s">
        <v>9109</v>
      </c>
      <c r="C1251" s="17" t="s">
        <v>1244</v>
      </c>
      <c r="D1251" s="18" t="s">
        <v>8995</v>
      </c>
      <c r="E1251" s="18"/>
      <c r="F1251" s="18"/>
      <c r="G1251" s="18"/>
      <c r="H1251" s="18"/>
      <c r="I1251" s="18"/>
      <c r="J1251" s="5"/>
      <c r="K1251" s="21">
        <v>688.33</v>
      </c>
      <c r="L1251" s="6"/>
      <c r="M1251" s="21">
        <v>688.33</v>
      </c>
      <c r="N1251" s="5"/>
      <c r="O1251" s="20">
        <v>20</v>
      </c>
      <c r="P1251" s="6"/>
      <c r="Q1251" s="20">
        <v>20</v>
      </c>
    </row>
    <row r="1252" spans="1:17" ht="24" x14ac:dyDescent="0.2">
      <c r="A1252" s="16" t="s">
        <v>2</v>
      </c>
      <c r="B1252" s="16" t="s">
        <v>9109</v>
      </c>
      <c r="C1252" s="17" t="s">
        <v>1245</v>
      </c>
      <c r="D1252" s="18" t="s">
        <v>8995</v>
      </c>
      <c r="E1252" s="18"/>
      <c r="F1252" s="18"/>
      <c r="G1252" s="18"/>
      <c r="H1252" s="18"/>
      <c r="I1252" s="18"/>
      <c r="J1252" s="5"/>
      <c r="K1252" s="19">
        <v>2386</v>
      </c>
      <c r="L1252" s="7">
        <v>2386</v>
      </c>
      <c r="M1252" s="5"/>
      <c r="N1252" s="5"/>
      <c r="O1252" s="20">
        <v>12</v>
      </c>
      <c r="P1252" s="8">
        <v>12</v>
      </c>
      <c r="Q1252" s="5"/>
    </row>
    <row r="1253" spans="1:17" ht="24" x14ac:dyDescent="0.2">
      <c r="A1253" s="16" t="s">
        <v>2</v>
      </c>
      <c r="B1253" s="16" t="s">
        <v>9109</v>
      </c>
      <c r="C1253" s="17" t="s">
        <v>1246</v>
      </c>
      <c r="D1253" s="18" t="s">
        <v>8995</v>
      </c>
      <c r="E1253" s="18"/>
      <c r="F1253" s="18"/>
      <c r="G1253" s="18"/>
      <c r="H1253" s="18"/>
      <c r="I1253" s="18"/>
      <c r="J1253" s="5"/>
      <c r="K1253" s="19">
        <v>1688</v>
      </c>
      <c r="L1253" s="7">
        <v>1688</v>
      </c>
      <c r="M1253" s="5"/>
      <c r="N1253" s="5"/>
      <c r="O1253" s="20">
        <v>4</v>
      </c>
      <c r="P1253" s="8">
        <v>4</v>
      </c>
      <c r="Q1253" s="5"/>
    </row>
    <row r="1254" spans="1:17" ht="24" x14ac:dyDescent="0.2">
      <c r="A1254" s="16" t="s">
        <v>2</v>
      </c>
      <c r="B1254" s="16" t="s">
        <v>9109</v>
      </c>
      <c r="C1254" s="17" t="s">
        <v>1247</v>
      </c>
      <c r="D1254" s="18" t="s">
        <v>8995</v>
      </c>
      <c r="E1254" s="18"/>
      <c r="F1254" s="18"/>
      <c r="G1254" s="18"/>
      <c r="H1254" s="18"/>
      <c r="I1254" s="18"/>
      <c r="J1254" s="21">
        <v>351</v>
      </c>
      <c r="K1254" s="19">
        <v>5333.33</v>
      </c>
      <c r="L1254" s="7">
        <v>5684.33</v>
      </c>
      <c r="M1254" s="5"/>
      <c r="N1254" s="20">
        <v>6</v>
      </c>
      <c r="O1254" s="20">
        <v>4</v>
      </c>
      <c r="P1254" s="8">
        <v>10</v>
      </c>
      <c r="Q1254" s="5"/>
    </row>
    <row r="1255" spans="1:17" ht="24" x14ac:dyDescent="0.2">
      <c r="A1255" s="16" t="s">
        <v>2</v>
      </c>
      <c r="B1255" s="16" t="s">
        <v>9109</v>
      </c>
      <c r="C1255" s="17" t="s">
        <v>1248</v>
      </c>
      <c r="D1255" s="18" t="s">
        <v>8995</v>
      </c>
      <c r="E1255" s="18"/>
      <c r="F1255" s="18"/>
      <c r="G1255" s="18"/>
      <c r="H1255" s="18"/>
      <c r="I1255" s="18"/>
      <c r="J1255" s="5"/>
      <c r="K1255" s="19">
        <v>1541.67</v>
      </c>
      <c r="L1255" s="7">
        <v>1541.67</v>
      </c>
      <c r="M1255" s="5"/>
      <c r="N1255" s="5"/>
      <c r="O1255" s="20">
        <v>10</v>
      </c>
      <c r="P1255" s="8">
        <v>10</v>
      </c>
      <c r="Q1255" s="5"/>
    </row>
    <row r="1256" spans="1:17" ht="24" x14ac:dyDescent="0.2">
      <c r="A1256" s="16" t="s">
        <v>2</v>
      </c>
      <c r="B1256" s="16" t="s">
        <v>9109</v>
      </c>
      <c r="C1256" s="17" t="s">
        <v>1249</v>
      </c>
      <c r="D1256" s="18" t="s">
        <v>8995</v>
      </c>
      <c r="E1256" s="18"/>
      <c r="F1256" s="18"/>
      <c r="G1256" s="18"/>
      <c r="H1256" s="18"/>
      <c r="I1256" s="18"/>
      <c r="J1256" s="5"/>
      <c r="K1256" s="19">
        <v>1510</v>
      </c>
      <c r="L1256" s="7">
        <v>1510</v>
      </c>
      <c r="M1256" s="5"/>
      <c r="N1256" s="5"/>
      <c r="O1256" s="20">
        <v>10</v>
      </c>
      <c r="P1256" s="8">
        <v>10</v>
      </c>
      <c r="Q1256" s="5"/>
    </row>
    <row r="1257" spans="1:17" ht="24" x14ac:dyDescent="0.2">
      <c r="A1257" s="16" t="s">
        <v>2</v>
      </c>
      <c r="B1257" s="16" t="s">
        <v>9109</v>
      </c>
      <c r="C1257" s="17" t="s">
        <v>1250</v>
      </c>
      <c r="D1257" s="18" t="s">
        <v>8995</v>
      </c>
      <c r="E1257" s="18"/>
      <c r="F1257" s="18"/>
      <c r="G1257" s="18"/>
      <c r="H1257" s="18"/>
      <c r="I1257" s="18"/>
      <c r="J1257" s="5"/>
      <c r="K1257" s="19">
        <v>3333.33</v>
      </c>
      <c r="L1257" s="7">
        <v>2699.98</v>
      </c>
      <c r="M1257" s="21">
        <v>633.35</v>
      </c>
      <c r="N1257" s="5"/>
      <c r="O1257" s="20">
        <v>200</v>
      </c>
      <c r="P1257" s="8">
        <v>162</v>
      </c>
      <c r="Q1257" s="20">
        <v>38</v>
      </c>
    </row>
    <row r="1258" spans="1:17" ht="24" x14ac:dyDescent="0.2">
      <c r="A1258" s="16" t="s">
        <v>2</v>
      </c>
      <c r="B1258" s="16" t="s">
        <v>9109</v>
      </c>
      <c r="C1258" s="17" t="s">
        <v>1251</v>
      </c>
      <c r="D1258" s="18" t="str">
        <f>VLOOKUP(C1258,[2]итоговая!$C$6:$H$1018,4,FALSE)</f>
        <v>Аварийный резерв</v>
      </c>
      <c r="E1258" s="26">
        <f t="shared" ref="E1258:E1260" si="100">J1258-L1258</f>
        <v>2926.3</v>
      </c>
      <c r="F1258" s="26">
        <f t="shared" ref="F1258:F1260" si="101">N1258-P1258</f>
        <v>3</v>
      </c>
      <c r="G1258" s="26" t="s">
        <v>9000</v>
      </c>
      <c r="H1258" s="26" t="str">
        <f>VLOOKUP(C1258,[2]итоговая!$C$6:$H$1018,6,FALSE)</f>
        <v>Аварийный резерв</v>
      </c>
      <c r="I1258" s="18"/>
      <c r="J1258" s="19">
        <v>2926.3</v>
      </c>
      <c r="K1258" s="5"/>
      <c r="L1258" s="6"/>
      <c r="M1258" s="19">
        <v>2926.3</v>
      </c>
      <c r="N1258" s="20">
        <v>3</v>
      </c>
      <c r="O1258" s="5"/>
      <c r="P1258" s="6"/>
      <c r="Q1258" s="20">
        <v>3</v>
      </c>
    </row>
    <row r="1259" spans="1:17" ht="24" x14ac:dyDescent="0.2">
      <c r="A1259" s="16" t="s">
        <v>2</v>
      </c>
      <c r="B1259" s="16" t="s">
        <v>9109</v>
      </c>
      <c r="C1259" s="17" t="s">
        <v>1252</v>
      </c>
      <c r="D1259" s="18" t="str">
        <f>VLOOKUP(C1259,[2]итоговая!$C$6:$H$1018,4,FALSE)</f>
        <v>Аварийный резерв</v>
      </c>
      <c r="E1259" s="26">
        <f t="shared" si="100"/>
        <v>19454.169999999998</v>
      </c>
      <c r="F1259" s="26">
        <f t="shared" si="101"/>
        <v>2</v>
      </c>
      <c r="G1259" s="26" t="s">
        <v>9000</v>
      </c>
      <c r="H1259" s="26" t="str">
        <f>VLOOKUP(C1259,[2]итоговая!$C$6:$H$1018,6,FALSE)</f>
        <v>Аварийный резерв</v>
      </c>
      <c r="I1259" s="18"/>
      <c r="J1259" s="19">
        <v>19454.169999999998</v>
      </c>
      <c r="K1259" s="5"/>
      <c r="L1259" s="6"/>
      <c r="M1259" s="19">
        <v>19454.169999999998</v>
      </c>
      <c r="N1259" s="20">
        <v>2</v>
      </c>
      <c r="O1259" s="5"/>
      <c r="P1259" s="6"/>
      <c r="Q1259" s="20">
        <v>2</v>
      </c>
    </row>
    <row r="1260" spans="1:17" ht="24" x14ac:dyDescent="0.2">
      <c r="A1260" s="16" t="s">
        <v>2</v>
      </c>
      <c r="B1260" s="16" t="s">
        <v>9109</v>
      </c>
      <c r="C1260" s="17" t="s">
        <v>1253</v>
      </c>
      <c r="D1260" s="18" t="str">
        <f>VLOOKUP(C1260,[2]итоговая!$C$6:$H$1018,4,FALSE)</f>
        <v>Аварийный резерв</v>
      </c>
      <c r="E1260" s="26">
        <f t="shared" si="100"/>
        <v>9727.08</v>
      </c>
      <c r="F1260" s="26">
        <f t="shared" si="101"/>
        <v>1</v>
      </c>
      <c r="G1260" s="26" t="s">
        <v>9000</v>
      </c>
      <c r="H1260" s="26" t="str">
        <f>VLOOKUP(C1260,[2]итоговая!$C$6:$H$1018,6,FALSE)</f>
        <v>Аварийный резерв</v>
      </c>
      <c r="I1260" s="18"/>
      <c r="J1260" s="19">
        <v>9727.08</v>
      </c>
      <c r="K1260" s="5"/>
      <c r="L1260" s="6"/>
      <c r="M1260" s="19">
        <v>9727.08</v>
      </c>
      <c r="N1260" s="20">
        <v>1</v>
      </c>
      <c r="O1260" s="5"/>
      <c r="P1260" s="6"/>
      <c r="Q1260" s="20">
        <v>1</v>
      </c>
    </row>
    <row r="1261" spans="1:17" ht="24" x14ac:dyDescent="0.2">
      <c r="A1261" s="16" t="s">
        <v>2</v>
      </c>
      <c r="B1261" s="16" t="s">
        <v>9109</v>
      </c>
      <c r="C1261" s="17" t="s">
        <v>1254</v>
      </c>
      <c r="D1261" s="18" t="s">
        <v>8995</v>
      </c>
      <c r="E1261" s="18"/>
      <c r="F1261" s="18"/>
      <c r="G1261" s="18"/>
      <c r="H1261" s="18"/>
      <c r="I1261" s="18"/>
      <c r="J1261" s="5"/>
      <c r="K1261" s="19">
        <v>63000</v>
      </c>
      <c r="L1261" s="7">
        <v>63000</v>
      </c>
      <c r="M1261" s="5"/>
      <c r="N1261" s="5"/>
      <c r="O1261" s="20">
        <v>2</v>
      </c>
      <c r="P1261" s="8">
        <v>2</v>
      </c>
      <c r="Q1261" s="5"/>
    </row>
    <row r="1262" spans="1:17" ht="24" x14ac:dyDescent="0.2">
      <c r="A1262" s="16" t="s">
        <v>2</v>
      </c>
      <c r="B1262" s="16" t="s">
        <v>9109</v>
      </c>
      <c r="C1262" s="17" t="s">
        <v>1255</v>
      </c>
      <c r="D1262" s="18" t="s">
        <v>8995</v>
      </c>
      <c r="E1262" s="18"/>
      <c r="F1262" s="18"/>
      <c r="G1262" s="18"/>
      <c r="H1262" s="18"/>
      <c r="I1262" s="18"/>
      <c r="J1262" s="5"/>
      <c r="K1262" s="19">
        <v>4958.33</v>
      </c>
      <c r="L1262" s="7">
        <v>4958.33</v>
      </c>
      <c r="M1262" s="5"/>
      <c r="N1262" s="5"/>
      <c r="O1262" s="20">
        <v>2</v>
      </c>
      <c r="P1262" s="8">
        <v>2</v>
      </c>
      <c r="Q1262" s="5"/>
    </row>
    <row r="1263" spans="1:17" ht="24" x14ac:dyDescent="0.2">
      <c r="A1263" s="16" t="s">
        <v>2</v>
      </c>
      <c r="B1263" s="16" t="s">
        <v>9109</v>
      </c>
      <c r="C1263" s="17" t="s">
        <v>1256</v>
      </c>
      <c r="D1263" s="18" t="s">
        <v>8995</v>
      </c>
      <c r="E1263" s="18"/>
      <c r="F1263" s="18"/>
      <c r="G1263" s="18"/>
      <c r="H1263" s="18"/>
      <c r="I1263" s="18"/>
      <c r="J1263" s="19">
        <v>3895</v>
      </c>
      <c r="K1263" s="5"/>
      <c r="L1263" s="7">
        <v>3895</v>
      </c>
      <c r="M1263" s="5"/>
      <c r="N1263" s="20">
        <v>2</v>
      </c>
      <c r="O1263" s="5"/>
      <c r="P1263" s="8">
        <v>2</v>
      </c>
      <c r="Q1263" s="5"/>
    </row>
    <row r="1264" spans="1:17" ht="24" x14ac:dyDescent="0.2">
      <c r="A1264" s="16" t="s">
        <v>2</v>
      </c>
      <c r="B1264" s="16" t="s">
        <v>9109</v>
      </c>
      <c r="C1264" s="17" t="s">
        <v>1257</v>
      </c>
      <c r="D1264" s="18" t="s">
        <v>8995</v>
      </c>
      <c r="E1264" s="18"/>
      <c r="F1264" s="18"/>
      <c r="G1264" s="18"/>
      <c r="H1264" s="18"/>
      <c r="I1264" s="18"/>
      <c r="J1264" s="5"/>
      <c r="K1264" s="19">
        <v>5491.72</v>
      </c>
      <c r="L1264" s="6"/>
      <c r="M1264" s="19">
        <v>5491.72</v>
      </c>
      <c r="N1264" s="5"/>
      <c r="O1264" s="20">
        <v>1</v>
      </c>
      <c r="P1264" s="6"/>
      <c r="Q1264" s="20">
        <v>1</v>
      </c>
    </row>
    <row r="1265" spans="1:17" ht="24" x14ac:dyDescent="0.2">
      <c r="A1265" s="16" t="s">
        <v>2</v>
      </c>
      <c r="B1265" s="16" t="s">
        <v>9109</v>
      </c>
      <c r="C1265" s="17" t="s">
        <v>1258</v>
      </c>
      <c r="D1265" s="18" t="s">
        <v>8995</v>
      </c>
      <c r="E1265" s="18"/>
      <c r="F1265" s="18"/>
      <c r="G1265" s="18"/>
      <c r="H1265" s="18"/>
      <c r="I1265" s="18"/>
      <c r="J1265" s="19">
        <v>1598.96</v>
      </c>
      <c r="K1265" s="5"/>
      <c r="L1265" s="7">
        <v>1598.96</v>
      </c>
      <c r="M1265" s="5"/>
      <c r="N1265" s="20">
        <v>1</v>
      </c>
      <c r="O1265" s="5"/>
      <c r="P1265" s="8">
        <v>1</v>
      </c>
      <c r="Q1265" s="5"/>
    </row>
    <row r="1266" spans="1:17" ht="24" x14ac:dyDescent="0.2">
      <c r="A1266" s="16" t="s">
        <v>2</v>
      </c>
      <c r="B1266" s="16" t="s">
        <v>9109</v>
      </c>
      <c r="C1266" s="17" t="s">
        <v>1259</v>
      </c>
      <c r="D1266" s="18" t="s">
        <v>8995</v>
      </c>
      <c r="E1266" s="18"/>
      <c r="F1266" s="18"/>
      <c r="G1266" s="18"/>
      <c r="H1266" s="18"/>
      <c r="I1266" s="18"/>
      <c r="J1266" s="5"/>
      <c r="K1266" s="19">
        <v>10000.83</v>
      </c>
      <c r="L1266" s="6"/>
      <c r="M1266" s="19">
        <v>10000.83</v>
      </c>
      <c r="N1266" s="5"/>
      <c r="O1266" s="20">
        <v>2</v>
      </c>
      <c r="P1266" s="6"/>
      <c r="Q1266" s="20">
        <v>2</v>
      </c>
    </row>
    <row r="1267" spans="1:17" ht="24" x14ac:dyDescent="0.2">
      <c r="A1267" s="16" t="s">
        <v>2</v>
      </c>
      <c r="B1267" s="16" t="s">
        <v>9109</v>
      </c>
      <c r="C1267" s="17" t="s">
        <v>1260</v>
      </c>
      <c r="D1267" s="18" t="str">
        <f>VLOOKUP(C1267,[2]итоговая!$C$6:$H$1018,4,FALSE)</f>
        <v>Аварийный резерв</v>
      </c>
      <c r="E1267" s="26">
        <f t="shared" ref="E1267:E1271" si="102">J1267-L1267</f>
        <v>262.5</v>
      </c>
      <c r="F1267" s="26">
        <f t="shared" ref="F1267:F1271" si="103">N1267-P1267</f>
        <v>1</v>
      </c>
      <c r="G1267" s="26" t="s">
        <v>9000</v>
      </c>
      <c r="H1267" s="26" t="str">
        <f>VLOOKUP(C1267,[2]итоговая!$C$6:$H$1018,6,FALSE)</f>
        <v>Аварийный резерв</v>
      </c>
      <c r="I1267" s="18"/>
      <c r="J1267" s="19">
        <v>1050</v>
      </c>
      <c r="K1267" s="19">
        <v>1035</v>
      </c>
      <c r="L1267" s="9">
        <v>787.5</v>
      </c>
      <c r="M1267" s="19">
        <v>1297.5</v>
      </c>
      <c r="N1267" s="20">
        <v>4</v>
      </c>
      <c r="O1267" s="20">
        <v>2</v>
      </c>
      <c r="P1267" s="8">
        <v>3</v>
      </c>
      <c r="Q1267" s="20">
        <v>3</v>
      </c>
    </row>
    <row r="1268" spans="1:17" ht="24" x14ac:dyDescent="0.2">
      <c r="A1268" s="16" t="s">
        <v>2</v>
      </c>
      <c r="B1268" s="16" t="s">
        <v>9109</v>
      </c>
      <c r="C1268" s="17" t="s">
        <v>1261</v>
      </c>
      <c r="D1268" s="18" t="str">
        <f>VLOOKUP(C1268,[2]итоговая!$C$6:$H$1018,4,FALSE)</f>
        <v>Аварийный резерв</v>
      </c>
      <c r="E1268" s="26">
        <f t="shared" si="102"/>
        <v>5360.57</v>
      </c>
      <c r="F1268" s="26">
        <f t="shared" si="103"/>
        <v>1</v>
      </c>
      <c r="G1268" s="26" t="s">
        <v>9000</v>
      </c>
      <c r="H1268" s="26" t="str">
        <f>VLOOKUP(C1268,[2]итоговая!$C$6:$H$1018,6,FALSE)</f>
        <v>Аварийный резерв</v>
      </c>
      <c r="I1268" s="18"/>
      <c r="J1268" s="19">
        <v>5360.57</v>
      </c>
      <c r="K1268" s="5"/>
      <c r="L1268" s="6"/>
      <c r="M1268" s="19">
        <v>5360.57</v>
      </c>
      <c r="N1268" s="20">
        <v>1</v>
      </c>
      <c r="O1268" s="5"/>
      <c r="P1268" s="6"/>
      <c r="Q1268" s="20">
        <v>1</v>
      </c>
    </row>
    <row r="1269" spans="1:17" ht="24" x14ac:dyDescent="0.2">
      <c r="A1269" s="16" t="s">
        <v>2</v>
      </c>
      <c r="B1269" s="16" t="s">
        <v>9109</v>
      </c>
      <c r="C1269" s="17" t="s">
        <v>1262</v>
      </c>
      <c r="D1269" s="18" t="str">
        <f>VLOOKUP(C1269,[2]итоговая!$C$6:$H$1018,4,FALSE)</f>
        <v>Аварийный резерв</v>
      </c>
      <c r="E1269" s="26">
        <f t="shared" si="102"/>
        <v>5489.6</v>
      </c>
      <c r="F1269" s="26">
        <f t="shared" si="103"/>
        <v>1</v>
      </c>
      <c r="G1269" s="26" t="s">
        <v>9000</v>
      </c>
      <c r="H1269" s="26" t="str">
        <f>VLOOKUP(C1269,[2]итоговая!$C$6:$H$1018,6,FALSE)</f>
        <v>Аварийный резерв</v>
      </c>
      <c r="I1269" s="18"/>
      <c r="J1269" s="19">
        <v>5489.6</v>
      </c>
      <c r="K1269" s="5"/>
      <c r="L1269" s="6"/>
      <c r="M1269" s="19">
        <v>5489.6</v>
      </c>
      <c r="N1269" s="20">
        <v>1</v>
      </c>
      <c r="O1269" s="5"/>
      <c r="P1269" s="6"/>
      <c r="Q1269" s="20">
        <v>1</v>
      </c>
    </row>
    <row r="1270" spans="1:17" ht="24" x14ac:dyDescent="0.2">
      <c r="A1270" s="16" t="s">
        <v>2</v>
      </c>
      <c r="B1270" s="16" t="s">
        <v>9109</v>
      </c>
      <c r="C1270" s="17" t="s">
        <v>1263</v>
      </c>
      <c r="D1270" s="18" t="str">
        <f>VLOOKUP(C1270,[2]итоговая!$C$6:$H$1018,4,FALSE)</f>
        <v>Аварийный резерв</v>
      </c>
      <c r="E1270" s="26">
        <f t="shared" si="102"/>
        <v>3793.35</v>
      </c>
      <c r="F1270" s="26">
        <f t="shared" si="103"/>
        <v>1</v>
      </c>
      <c r="G1270" s="26" t="s">
        <v>9000</v>
      </c>
      <c r="H1270" s="26" t="str">
        <f>VLOOKUP(C1270,[2]итоговая!$C$6:$H$1018,6,FALSE)</f>
        <v>Аварийный резерв</v>
      </c>
      <c r="I1270" s="18"/>
      <c r="J1270" s="19">
        <v>3793.35</v>
      </c>
      <c r="K1270" s="5"/>
      <c r="L1270" s="6"/>
      <c r="M1270" s="19">
        <v>3793.35</v>
      </c>
      <c r="N1270" s="20">
        <v>1</v>
      </c>
      <c r="O1270" s="5"/>
      <c r="P1270" s="6"/>
      <c r="Q1270" s="20">
        <v>1</v>
      </c>
    </row>
    <row r="1271" spans="1:17" ht="24" x14ac:dyDescent="0.2">
      <c r="A1271" s="16" t="s">
        <v>2</v>
      </c>
      <c r="B1271" s="16" t="s">
        <v>9109</v>
      </c>
      <c r="C1271" s="17" t="s">
        <v>1264</v>
      </c>
      <c r="D1271" s="18" t="str">
        <f>VLOOKUP(C1271,[2]итоговая!$C$6:$H$1018,4,FALSE)</f>
        <v>Аварийный резерв</v>
      </c>
      <c r="E1271" s="26">
        <f t="shared" si="102"/>
        <v>4222.2800000000007</v>
      </c>
      <c r="F1271" s="26">
        <f t="shared" si="103"/>
        <v>1</v>
      </c>
      <c r="G1271" s="26" t="s">
        <v>9000</v>
      </c>
      <c r="H1271" s="26" t="str">
        <f>VLOOKUP(C1271,[2]итоговая!$C$6:$H$1018,6,FALSE)</f>
        <v>Аварийный резерв</v>
      </c>
      <c r="I1271" s="18"/>
      <c r="J1271" s="19">
        <v>12666.85</v>
      </c>
      <c r="K1271" s="5"/>
      <c r="L1271" s="7">
        <v>8444.57</v>
      </c>
      <c r="M1271" s="19">
        <v>4222.28</v>
      </c>
      <c r="N1271" s="20">
        <v>3</v>
      </c>
      <c r="O1271" s="5"/>
      <c r="P1271" s="8">
        <v>2</v>
      </c>
      <c r="Q1271" s="20">
        <v>1</v>
      </c>
    </row>
    <row r="1272" spans="1:17" ht="24" x14ac:dyDescent="0.2">
      <c r="A1272" s="16" t="s">
        <v>2</v>
      </c>
      <c r="B1272" s="16" t="s">
        <v>9109</v>
      </c>
      <c r="C1272" s="17" t="s">
        <v>1265</v>
      </c>
      <c r="D1272" s="18" t="s">
        <v>8995</v>
      </c>
      <c r="E1272" s="18"/>
      <c r="F1272" s="18"/>
      <c r="G1272" s="18"/>
      <c r="H1272" s="18"/>
      <c r="I1272" s="18"/>
      <c r="J1272" s="5"/>
      <c r="K1272" s="19">
        <v>3401.3</v>
      </c>
      <c r="L1272" s="7">
        <v>3401.3</v>
      </c>
      <c r="M1272" s="5"/>
      <c r="N1272" s="5"/>
      <c r="O1272" s="20">
        <v>1</v>
      </c>
      <c r="P1272" s="8">
        <v>1</v>
      </c>
      <c r="Q1272" s="5"/>
    </row>
    <row r="1273" spans="1:17" ht="24" x14ac:dyDescent="0.2">
      <c r="A1273" s="16" t="s">
        <v>2</v>
      </c>
      <c r="B1273" s="16" t="s">
        <v>9109</v>
      </c>
      <c r="C1273" s="17" t="s">
        <v>1266</v>
      </c>
      <c r="D1273" s="18" t="s">
        <v>8995</v>
      </c>
      <c r="E1273" s="18"/>
      <c r="F1273" s="18"/>
      <c r="G1273" s="18"/>
      <c r="H1273" s="18"/>
      <c r="I1273" s="18"/>
      <c r="J1273" s="5"/>
      <c r="K1273" s="19">
        <v>7430</v>
      </c>
      <c r="L1273" s="7">
        <v>7430</v>
      </c>
      <c r="M1273" s="5"/>
      <c r="N1273" s="5"/>
      <c r="O1273" s="20">
        <v>2</v>
      </c>
      <c r="P1273" s="8">
        <v>2</v>
      </c>
      <c r="Q1273" s="5"/>
    </row>
    <row r="1274" spans="1:17" ht="24" x14ac:dyDescent="0.2">
      <c r="A1274" s="16" t="s">
        <v>2</v>
      </c>
      <c r="B1274" s="16" t="s">
        <v>9109</v>
      </c>
      <c r="C1274" s="17" t="s">
        <v>1267</v>
      </c>
      <c r="D1274" s="18" t="s">
        <v>8995</v>
      </c>
      <c r="E1274" s="18"/>
      <c r="F1274" s="18"/>
      <c r="G1274" s="18"/>
      <c r="H1274" s="18"/>
      <c r="I1274" s="18"/>
      <c r="J1274" s="5"/>
      <c r="K1274" s="19">
        <v>4100</v>
      </c>
      <c r="L1274" s="7">
        <v>1366.67</v>
      </c>
      <c r="M1274" s="19">
        <v>2733.33</v>
      </c>
      <c r="N1274" s="5"/>
      <c r="O1274" s="20">
        <v>3</v>
      </c>
      <c r="P1274" s="8">
        <v>1</v>
      </c>
      <c r="Q1274" s="20">
        <v>2</v>
      </c>
    </row>
    <row r="1275" spans="1:17" ht="24" x14ac:dyDescent="0.2">
      <c r="A1275" s="16" t="s">
        <v>2</v>
      </c>
      <c r="B1275" s="16" t="s">
        <v>9109</v>
      </c>
      <c r="C1275" s="17" t="s">
        <v>1268</v>
      </c>
      <c r="D1275" s="18" t="s">
        <v>8995</v>
      </c>
      <c r="E1275" s="18"/>
      <c r="F1275" s="18"/>
      <c r="G1275" s="18"/>
      <c r="H1275" s="18"/>
      <c r="I1275" s="18"/>
      <c r="J1275" s="5"/>
      <c r="K1275" s="19">
        <v>12688.47</v>
      </c>
      <c r="L1275" s="7">
        <v>12688.47</v>
      </c>
      <c r="M1275" s="5"/>
      <c r="N1275" s="5"/>
      <c r="O1275" s="20">
        <v>2</v>
      </c>
      <c r="P1275" s="8">
        <v>2</v>
      </c>
      <c r="Q1275" s="5"/>
    </row>
    <row r="1276" spans="1:17" ht="24" x14ac:dyDescent="0.2">
      <c r="A1276" s="16" t="s">
        <v>2</v>
      </c>
      <c r="B1276" s="16" t="s">
        <v>9109</v>
      </c>
      <c r="C1276" s="17" t="s">
        <v>1269</v>
      </c>
      <c r="D1276" s="18" t="str">
        <f>VLOOKUP(C1276,[2]итоговая!$C$6:$H$1018,4,FALSE)</f>
        <v>Аварийный резерв</v>
      </c>
      <c r="E1276" s="26">
        <f t="shared" ref="E1276:E1279" si="104">J1276-L1276</f>
        <v>253.98</v>
      </c>
      <c r="F1276" s="26">
        <f t="shared" ref="F1276:F1279" si="105">N1276-P1276</f>
        <v>6</v>
      </c>
      <c r="G1276" s="26" t="s">
        <v>9000</v>
      </c>
      <c r="H1276" s="26" t="str">
        <f>VLOOKUP(C1276,[2]итоговая!$C$6:$H$1018,6,FALSE)</f>
        <v>Аварийный резерв</v>
      </c>
      <c r="I1276" s="18"/>
      <c r="J1276" s="21">
        <v>253.98</v>
      </c>
      <c r="K1276" s="5"/>
      <c r="L1276" s="6"/>
      <c r="M1276" s="21">
        <v>253.98</v>
      </c>
      <c r="N1276" s="20">
        <v>6</v>
      </c>
      <c r="O1276" s="5"/>
      <c r="P1276" s="6"/>
      <c r="Q1276" s="20">
        <v>6</v>
      </c>
    </row>
    <row r="1277" spans="1:17" ht="24" x14ac:dyDescent="0.2">
      <c r="A1277" s="16" t="s">
        <v>2</v>
      </c>
      <c r="B1277" s="16" t="s">
        <v>9109</v>
      </c>
      <c r="C1277" s="17" t="s">
        <v>1270</v>
      </c>
      <c r="D1277" s="18" t="str">
        <f>VLOOKUP(C1277,[2]итоговая!$C$6:$H$1018,4,FALSE)</f>
        <v>Аварийный резерв</v>
      </c>
      <c r="E1277" s="26">
        <f t="shared" si="104"/>
        <v>57.5</v>
      </c>
      <c r="F1277" s="26">
        <f t="shared" si="105"/>
        <v>1</v>
      </c>
      <c r="G1277" s="26" t="s">
        <v>9000</v>
      </c>
      <c r="H1277" s="26" t="str">
        <f>VLOOKUP(C1277,[2]итоговая!$C$6:$H$1018,6,FALSE)</f>
        <v>Аварийный резерв</v>
      </c>
      <c r="I1277" s="18"/>
      <c r="J1277" s="21">
        <v>230</v>
      </c>
      <c r="K1277" s="5"/>
      <c r="L1277" s="9">
        <v>172.5</v>
      </c>
      <c r="M1277" s="21">
        <v>57.5</v>
      </c>
      <c r="N1277" s="20">
        <v>4</v>
      </c>
      <c r="O1277" s="5"/>
      <c r="P1277" s="8">
        <v>3</v>
      </c>
      <c r="Q1277" s="20">
        <v>1</v>
      </c>
    </row>
    <row r="1278" spans="1:17" ht="24" x14ac:dyDescent="0.2">
      <c r="A1278" s="16" t="s">
        <v>2</v>
      </c>
      <c r="B1278" s="16" t="s">
        <v>9109</v>
      </c>
      <c r="C1278" s="17" t="s">
        <v>1271</v>
      </c>
      <c r="D1278" s="18" t="str">
        <f>VLOOKUP(C1278,[2]итоговая!$C$6:$H$1018,4,FALSE)</f>
        <v>Аварийный резерв</v>
      </c>
      <c r="E1278" s="26">
        <f t="shared" si="104"/>
        <v>139</v>
      </c>
      <c r="F1278" s="26">
        <f t="shared" si="105"/>
        <v>2</v>
      </c>
      <c r="G1278" s="26" t="s">
        <v>9000</v>
      </c>
      <c r="H1278" s="26" t="str">
        <f>VLOOKUP(C1278,[2]итоговая!$C$6:$H$1018,6,FALSE)</f>
        <v>Аварийный резерв</v>
      </c>
      <c r="I1278" s="18"/>
      <c r="J1278" s="21">
        <v>278</v>
      </c>
      <c r="K1278" s="5"/>
      <c r="L1278" s="9">
        <v>139</v>
      </c>
      <c r="M1278" s="21">
        <v>139</v>
      </c>
      <c r="N1278" s="20">
        <v>4</v>
      </c>
      <c r="O1278" s="5"/>
      <c r="P1278" s="8">
        <v>2</v>
      </c>
      <c r="Q1278" s="20">
        <v>2</v>
      </c>
    </row>
    <row r="1279" spans="1:17" ht="24" x14ac:dyDescent="0.2">
      <c r="A1279" s="16" t="s">
        <v>2</v>
      </c>
      <c r="B1279" s="16" t="s">
        <v>9109</v>
      </c>
      <c r="C1279" s="17" t="s">
        <v>1272</v>
      </c>
      <c r="D1279" s="18" t="str">
        <f>VLOOKUP(C1279,[2]итоговая!$C$6:$H$1018,4,FALSE)</f>
        <v>Аварийный резерв</v>
      </c>
      <c r="E1279" s="26">
        <f t="shared" si="104"/>
        <v>70.899999999999977</v>
      </c>
      <c r="F1279" s="26">
        <f t="shared" si="105"/>
        <v>1</v>
      </c>
      <c r="G1279" s="26" t="s">
        <v>9000</v>
      </c>
      <c r="H1279" s="26" t="str">
        <f>VLOOKUP(C1279,[2]итоговая!$C$6:$H$1018,6,FALSE)</f>
        <v>Аварийный резерв</v>
      </c>
      <c r="I1279" s="18"/>
      <c r="J1279" s="21">
        <v>354.5</v>
      </c>
      <c r="K1279" s="5"/>
      <c r="L1279" s="9">
        <v>283.60000000000002</v>
      </c>
      <c r="M1279" s="21">
        <v>70.900000000000006</v>
      </c>
      <c r="N1279" s="20">
        <v>5</v>
      </c>
      <c r="O1279" s="5"/>
      <c r="P1279" s="8">
        <v>4</v>
      </c>
      <c r="Q1279" s="20">
        <v>1</v>
      </c>
    </row>
    <row r="1280" spans="1:17" ht="24" x14ac:dyDescent="0.2">
      <c r="A1280" s="16" t="s">
        <v>2</v>
      </c>
      <c r="B1280" s="16" t="s">
        <v>9109</v>
      </c>
      <c r="C1280" s="17" t="s">
        <v>1273</v>
      </c>
      <c r="D1280" s="18" t="s">
        <v>8995</v>
      </c>
      <c r="E1280" s="18"/>
      <c r="F1280" s="18"/>
      <c r="G1280" s="18"/>
      <c r="H1280" s="18"/>
      <c r="I1280" s="18"/>
      <c r="J1280" s="5"/>
      <c r="K1280" s="19">
        <v>35000</v>
      </c>
      <c r="L1280" s="7">
        <v>23625</v>
      </c>
      <c r="M1280" s="19">
        <v>11375</v>
      </c>
      <c r="N1280" s="5"/>
      <c r="O1280" s="20">
        <v>240</v>
      </c>
      <c r="P1280" s="8">
        <v>165</v>
      </c>
      <c r="Q1280" s="20">
        <v>75</v>
      </c>
    </row>
    <row r="1281" spans="1:17" ht="24" x14ac:dyDescent="0.2">
      <c r="A1281" s="16" t="s">
        <v>2</v>
      </c>
      <c r="B1281" s="16" t="s">
        <v>9109</v>
      </c>
      <c r="C1281" s="17" t="s">
        <v>1274</v>
      </c>
      <c r="D1281" s="18" t="s">
        <v>8995</v>
      </c>
      <c r="E1281" s="18"/>
      <c r="F1281" s="18"/>
      <c r="G1281" s="18"/>
      <c r="H1281" s="18"/>
      <c r="I1281" s="18"/>
      <c r="J1281" s="19">
        <v>7074.16</v>
      </c>
      <c r="K1281" s="5"/>
      <c r="L1281" s="7">
        <v>7074.16</v>
      </c>
      <c r="M1281" s="5"/>
      <c r="N1281" s="20">
        <v>10</v>
      </c>
      <c r="O1281" s="5"/>
      <c r="P1281" s="8">
        <v>10</v>
      </c>
      <c r="Q1281" s="5"/>
    </row>
    <row r="1282" spans="1:17" ht="24" x14ac:dyDescent="0.2">
      <c r="A1282" s="16" t="s">
        <v>2</v>
      </c>
      <c r="B1282" s="16" t="s">
        <v>9109</v>
      </c>
      <c r="C1282" s="17" t="s">
        <v>1275</v>
      </c>
      <c r="D1282" s="18" t="s">
        <v>8995</v>
      </c>
      <c r="E1282" s="18"/>
      <c r="F1282" s="18"/>
      <c r="G1282" s="18"/>
      <c r="H1282" s="18"/>
      <c r="I1282" s="18"/>
      <c r="J1282" s="5"/>
      <c r="K1282" s="19">
        <v>3400</v>
      </c>
      <c r="L1282" s="7">
        <v>3400</v>
      </c>
      <c r="M1282" s="5"/>
      <c r="N1282" s="5"/>
      <c r="O1282" s="20">
        <v>20</v>
      </c>
      <c r="P1282" s="8">
        <v>20</v>
      </c>
      <c r="Q1282" s="5"/>
    </row>
    <row r="1283" spans="1:17" ht="24" x14ac:dyDescent="0.2">
      <c r="A1283" s="16" t="s">
        <v>2</v>
      </c>
      <c r="B1283" s="16" t="s">
        <v>9109</v>
      </c>
      <c r="C1283" s="17" t="s">
        <v>1276</v>
      </c>
      <c r="D1283" s="18" t="s">
        <v>8995</v>
      </c>
      <c r="E1283" s="18"/>
      <c r="F1283" s="18"/>
      <c r="G1283" s="18"/>
      <c r="H1283" s="18"/>
      <c r="I1283" s="18"/>
      <c r="J1283" s="5"/>
      <c r="K1283" s="19">
        <v>1451.33</v>
      </c>
      <c r="L1283" s="6"/>
      <c r="M1283" s="19">
        <v>1451.33</v>
      </c>
      <c r="N1283" s="5"/>
      <c r="O1283" s="20">
        <v>20</v>
      </c>
      <c r="P1283" s="6"/>
      <c r="Q1283" s="20">
        <v>20</v>
      </c>
    </row>
    <row r="1284" spans="1:17" ht="24" x14ac:dyDescent="0.2">
      <c r="A1284" s="16" t="s">
        <v>2</v>
      </c>
      <c r="B1284" s="16" t="s">
        <v>9109</v>
      </c>
      <c r="C1284" s="17" t="s">
        <v>1277</v>
      </c>
      <c r="D1284" s="18" t="str">
        <f>VLOOKUP(C1284,[2]итоговая!$C$6:$H$1018,4,FALSE)</f>
        <v>Аварийный резерв</v>
      </c>
      <c r="E1284" s="26">
        <f t="shared" ref="E1284:E1285" si="106">J1284-L1284</f>
        <v>5984.04</v>
      </c>
      <c r="F1284" s="26">
        <f t="shared" ref="F1284:F1285" si="107">N1284-P1284</f>
        <v>12</v>
      </c>
      <c r="G1284" s="26" t="s">
        <v>9000</v>
      </c>
      <c r="H1284" s="26" t="str">
        <f>VLOOKUP(C1284,[2]итоговая!$C$6:$H$1018,6,FALSE)</f>
        <v>Аварийный резерв</v>
      </c>
      <c r="I1284" s="18"/>
      <c r="J1284" s="19">
        <v>7480.05</v>
      </c>
      <c r="K1284" s="5"/>
      <c r="L1284" s="7">
        <v>1496.01</v>
      </c>
      <c r="M1284" s="19">
        <v>5984.04</v>
      </c>
      <c r="N1284" s="20">
        <v>15</v>
      </c>
      <c r="O1284" s="5"/>
      <c r="P1284" s="8">
        <v>3</v>
      </c>
      <c r="Q1284" s="20">
        <v>12</v>
      </c>
    </row>
    <row r="1285" spans="1:17" ht="24" x14ac:dyDescent="0.2">
      <c r="A1285" s="16" t="s">
        <v>2</v>
      </c>
      <c r="B1285" s="16" t="s">
        <v>9109</v>
      </c>
      <c r="C1285" s="17" t="s">
        <v>1278</v>
      </c>
      <c r="D1285" s="18" t="str">
        <f>VLOOKUP(C1285,[2]итоговая!$C$6:$H$1018,4,FALSE)</f>
        <v>Аварийный резерв</v>
      </c>
      <c r="E1285" s="26">
        <f t="shared" si="106"/>
        <v>1111.3399999999999</v>
      </c>
      <c r="F1285" s="26">
        <f t="shared" si="107"/>
        <v>4</v>
      </c>
      <c r="G1285" s="26" t="s">
        <v>9000</v>
      </c>
      <c r="H1285" s="26" t="str">
        <f>VLOOKUP(C1285,[2]итоговая!$C$6:$H$1018,6,FALSE)</f>
        <v>Аварийный резерв</v>
      </c>
      <c r="I1285" s="18"/>
      <c r="J1285" s="19">
        <v>1111.3399999999999</v>
      </c>
      <c r="K1285" s="5"/>
      <c r="L1285" s="6"/>
      <c r="M1285" s="19">
        <v>1111.3399999999999</v>
      </c>
      <c r="N1285" s="20">
        <v>4</v>
      </c>
      <c r="O1285" s="5"/>
      <c r="P1285" s="6"/>
      <c r="Q1285" s="20">
        <v>4</v>
      </c>
    </row>
    <row r="1286" spans="1:17" ht="24" x14ac:dyDescent="0.2">
      <c r="A1286" s="16" t="s">
        <v>2</v>
      </c>
      <c r="B1286" s="16" t="s">
        <v>9109</v>
      </c>
      <c r="C1286" s="17" t="s">
        <v>1279</v>
      </c>
      <c r="D1286" s="18" t="s">
        <v>8995</v>
      </c>
      <c r="E1286" s="18"/>
      <c r="F1286" s="18"/>
      <c r="G1286" s="18"/>
      <c r="H1286" s="18"/>
      <c r="I1286" s="18"/>
      <c r="J1286" s="5"/>
      <c r="K1286" s="21">
        <v>25</v>
      </c>
      <c r="L1286" s="6"/>
      <c r="M1286" s="21">
        <v>25</v>
      </c>
      <c r="N1286" s="5"/>
      <c r="O1286" s="20">
        <v>1</v>
      </c>
      <c r="P1286" s="6"/>
      <c r="Q1286" s="20">
        <v>1</v>
      </c>
    </row>
    <row r="1287" spans="1:17" ht="24" x14ac:dyDescent="0.2">
      <c r="A1287" s="16" t="s">
        <v>2</v>
      </c>
      <c r="B1287" s="16" t="s">
        <v>9109</v>
      </c>
      <c r="C1287" s="17" t="s">
        <v>1280</v>
      </c>
      <c r="D1287" s="18" t="s">
        <v>8995</v>
      </c>
      <c r="E1287" s="18"/>
      <c r="F1287" s="18"/>
      <c r="G1287" s="18"/>
      <c r="H1287" s="18"/>
      <c r="I1287" s="18"/>
      <c r="J1287" s="21">
        <v>160.83000000000001</v>
      </c>
      <c r="K1287" s="5"/>
      <c r="L1287" s="9">
        <v>160.83000000000001</v>
      </c>
      <c r="M1287" s="5"/>
      <c r="N1287" s="20">
        <v>1</v>
      </c>
      <c r="O1287" s="5"/>
      <c r="P1287" s="8">
        <v>1</v>
      </c>
      <c r="Q1287" s="5"/>
    </row>
    <row r="1288" spans="1:17" ht="24" x14ac:dyDescent="0.2">
      <c r="A1288" s="16" t="s">
        <v>2</v>
      </c>
      <c r="B1288" s="16" t="s">
        <v>9109</v>
      </c>
      <c r="C1288" s="17" t="s">
        <v>1281</v>
      </c>
      <c r="D1288" s="18" t="s">
        <v>8995</v>
      </c>
      <c r="E1288" s="18"/>
      <c r="F1288" s="18"/>
      <c r="G1288" s="18"/>
      <c r="H1288" s="18"/>
      <c r="I1288" s="18"/>
      <c r="J1288" s="5"/>
      <c r="K1288" s="21">
        <v>37.5</v>
      </c>
      <c r="L1288" s="9">
        <v>37.5</v>
      </c>
      <c r="M1288" s="5"/>
      <c r="N1288" s="5"/>
      <c r="O1288" s="20">
        <v>1</v>
      </c>
      <c r="P1288" s="8">
        <v>1</v>
      </c>
      <c r="Q1288" s="5"/>
    </row>
    <row r="1289" spans="1:17" ht="24" x14ac:dyDescent="0.2">
      <c r="A1289" s="16" t="s">
        <v>2</v>
      </c>
      <c r="B1289" s="16" t="s">
        <v>9109</v>
      </c>
      <c r="C1289" s="17" t="s">
        <v>1282</v>
      </c>
      <c r="D1289" s="18" t="str">
        <f>VLOOKUP(C1289,[2]итоговая!$C$6:$H$1018,4,FALSE)</f>
        <v>Аварийный резерв</v>
      </c>
      <c r="E1289" s="26">
        <f>J1289-L1289</f>
        <v>37.840000000000003</v>
      </c>
      <c r="F1289" s="26">
        <f>N1289-P1289</f>
        <v>1</v>
      </c>
      <c r="G1289" s="26" t="s">
        <v>9000</v>
      </c>
      <c r="H1289" s="26" t="str">
        <f>VLOOKUP(C1289,[2]итоговая!$C$6:$H$1018,6,FALSE)</f>
        <v>Аварийный резерв</v>
      </c>
      <c r="I1289" s="18"/>
      <c r="J1289" s="21">
        <v>37.840000000000003</v>
      </c>
      <c r="K1289" s="5"/>
      <c r="L1289" s="6"/>
      <c r="M1289" s="21">
        <v>37.840000000000003</v>
      </c>
      <c r="N1289" s="20">
        <v>1</v>
      </c>
      <c r="O1289" s="5"/>
      <c r="P1289" s="6"/>
      <c r="Q1289" s="20">
        <v>1</v>
      </c>
    </row>
    <row r="1290" spans="1:17" ht="24" x14ac:dyDescent="0.2">
      <c r="A1290" s="16" t="s">
        <v>2</v>
      </c>
      <c r="B1290" s="16" t="s">
        <v>9109</v>
      </c>
      <c r="C1290" s="17" t="s">
        <v>1283</v>
      </c>
      <c r="D1290" s="18" t="s">
        <v>8995</v>
      </c>
      <c r="E1290" s="18"/>
      <c r="F1290" s="18"/>
      <c r="G1290" s="18"/>
      <c r="H1290" s="18"/>
      <c r="I1290" s="18"/>
      <c r="J1290" s="5"/>
      <c r="K1290" s="21">
        <v>37.5</v>
      </c>
      <c r="L1290" s="9">
        <v>37.5</v>
      </c>
      <c r="M1290" s="5"/>
      <c r="N1290" s="5"/>
      <c r="O1290" s="20">
        <v>1</v>
      </c>
      <c r="P1290" s="8">
        <v>1</v>
      </c>
      <c r="Q1290" s="5"/>
    </row>
    <row r="1291" spans="1:17" ht="24" x14ac:dyDescent="0.2">
      <c r="A1291" s="16" t="s">
        <v>2</v>
      </c>
      <c r="B1291" s="16" t="s">
        <v>9109</v>
      </c>
      <c r="C1291" s="17" t="s">
        <v>1284</v>
      </c>
      <c r="D1291" s="18" t="str">
        <f>VLOOKUP(C1291,[2]итоговая!$C$6:$H$1018,4,FALSE)</f>
        <v>Аварийный резерв</v>
      </c>
      <c r="E1291" s="26">
        <f>J1291-L1291</f>
        <v>148.87</v>
      </c>
      <c r="F1291" s="26">
        <f>N1291-P1291</f>
        <v>2</v>
      </c>
      <c r="G1291" s="26" t="s">
        <v>9000</v>
      </c>
      <c r="H1291" s="26" t="str">
        <f>VLOOKUP(C1291,[2]итоговая!$C$6:$H$1018,6,FALSE)</f>
        <v>Аварийный резерв</v>
      </c>
      <c r="I1291" s="18"/>
      <c r="J1291" s="21">
        <v>148.87</v>
      </c>
      <c r="K1291" s="5"/>
      <c r="L1291" s="6"/>
      <c r="M1291" s="21">
        <v>148.87</v>
      </c>
      <c r="N1291" s="20">
        <v>2</v>
      </c>
      <c r="O1291" s="5"/>
      <c r="P1291" s="6"/>
      <c r="Q1291" s="20">
        <v>2</v>
      </c>
    </row>
    <row r="1292" spans="1:17" ht="24" x14ac:dyDescent="0.2">
      <c r="A1292" s="16" t="s">
        <v>2</v>
      </c>
      <c r="B1292" s="16" t="s">
        <v>9109</v>
      </c>
      <c r="C1292" s="17" t="s">
        <v>1285</v>
      </c>
      <c r="D1292" s="18" t="s">
        <v>8995</v>
      </c>
      <c r="E1292" s="18"/>
      <c r="F1292" s="18"/>
      <c r="G1292" s="18"/>
      <c r="H1292" s="18"/>
      <c r="I1292" s="18"/>
      <c r="J1292" s="5"/>
      <c r="K1292" s="21">
        <v>56.67</v>
      </c>
      <c r="L1292" s="9">
        <v>56.67</v>
      </c>
      <c r="M1292" s="5"/>
      <c r="N1292" s="5"/>
      <c r="O1292" s="20">
        <v>2</v>
      </c>
      <c r="P1292" s="8">
        <v>2</v>
      </c>
      <c r="Q1292" s="5"/>
    </row>
    <row r="1293" spans="1:17" ht="24" x14ac:dyDescent="0.2">
      <c r="A1293" s="16" t="s">
        <v>2</v>
      </c>
      <c r="B1293" s="16" t="s">
        <v>9109</v>
      </c>
      <c r="C1293" s="17" t="s">
        <v>1286</v>
      </c>
      <c r="D1293" s="18" t="str">
        <f>VLOOKUP(C1293,[2]итоговая!$C$6:$H$1018,4,FALSE)</f>
        <v>Аварийный резерв</v>
      </c>
      <c r="E1293" s="26">
        <f>J1293-L1293</f>
        <v>325.14</v>
      </c>
      <c r="F1293" s="26">
        <f>N1293-P1293</f>
        <v>2</v>
      </c>
      <c r="G1293" s="26" t="s">
        <v>9000</v>
      </c>
      <c r="H1293" s="26" t="str">
        <f>VLOOKUP(C1293,[2]итоговая!$C$6:$H$1018,6,FALSE)</f>
        <v>Аварийный резерв</v>
      </c>
      <c r="I1293" s="18"/>
      <c r="J1293" s="21">
        <v>325.14</v>
      </c>
      <c r="K1293" s="5"/>
      <c r="L1293" s="6"/>
      <c r="M1293" s="21">
        <v>325.14</v>
      </c>
      <c r="N1293" s="20">
        <v>2</v>
      </c>
      <c r="O1293" s="5"/>
      <c r="P1293" s="6"/>
      <c r="Q1293" s="20">
        <v>2</v>
      </c>
    </row>
    <row r="1294" spans="1:17" ht="24" x14ac:dyDescent="0.2">
      <c r="A1294" s="16" t="s">
        <v>2</v>
      </c>
      <c r="B1294" s="16" t="s">
        <v>9109</v>
      </c>
      <c r="C1294" s="17" t="s">
        <v>1287</v>
      </c>
      <c r="D1294" s="18" t="s">
        <v>8995</v>
      </c>
      <c r="E1294" s="18"/>
      <c r="F1294" s="18"/>
      <c r="G1294" s="18"/>
      <c r="H1294" s="18"/>
      <c r="I1294" s="18"/>
      <c r="J1294" s="5"/>
      <c r="K1294" s="21">
        <v>870</v>
      </c>
      <c r="L1294" s="9">
        <v>870</v>
      </c>
      <c r="M1294" s="5"/>
      <c r="N1294" s="5"/>
      <c r="O1294" s="20">
        <v>2</v>
      </c>
      <c r="P1294" s="8">
        <v>2</v>
      </c>
      <c r="Q1294" s="5"/>
    </row>
    <row r="1295" spans="1:17" ht="24" x14ac:dyDescent="0.2">
      <c r="A1295" s="16" t="s">
        <v>2</v>
      </c>
      <c r="B1295" s="16" t="s">
        <v>9109</v>
      </c>
      <c r="C1295" s="17" t="s">
        <v>1288</v>
      </c>
      <c r="D1295" s="18" t="str">
        <f>VLOOKUP(C1295,[2]итоговая!$C$6:$H$1018,4,FALSE)</f>
        <v>Аварийный резерв</v>
      </c>
      <c r="E1295" s="26">
        <f t="shared" ref="E1295:E1297" si="108">J1295-L1295</f>
        <v>732.86</v>
      </c>
      <c r="F1295" s="26">
        <f t="shared" ref="F1295:F1297" si="109">N1295-P1295</f>
        <v>3</v>
      </c>
      <c r="G1295" s="26" t="s">
        <v>9000</v>
      </c>
      <c r="H1295" s="26" t="str">
        <f>VLOOKUP(C1295,[2]итоговая!$C$6:$H$1018,6,FALSE)</f>
        <v>Аварийный резерв</v>
      </c>
      <c r="I1295" s="18"/>
      <c r="J1295" s="21">
        <v>977.15</v>
      </c>
      <c r="K1295" s="5"/>
      <c r="L1295" s="9">
        <v>244.29</v>
      </c>
      <c r="M1295" s="21">
        <v>732.86</v>
      </c>
      <c r="N1295" s="20">
        <v>4</v>
      </c>
      <c r="O1295" s="5"/>
      <c r="P1295" s="8">
        <v>1</v>
      </c>
      <c r="Q1295" s="20">
        <v>3</v>
      </c>
    </row>
    <row r="1296" spans="1:17" ht="24" x14ac:dyDescent="0.2">
      <c r="A1296" s="16" t="s">
        <v>2</v>
      </c>
      <c r="B1296" s="16" t="s">
        <v>9109</v>
      </c>
      <c r="C1296" s="17" t="s">
        <v>1289</v>
      </c>
      <c r="D1296" s="18" t="str">
        <f>VLOOKUP(C1296,[2]итоговая!$C$6:$H$1018,4,FALSE)</f>
        <v>Аварийный резерв</v>
      </c>
      <c r="E1296" s="26">
        <f t="shared" si="108"/>
        <v>55.83</v>
      </c>
      <c r="F1296" s="26">
        <f t="shared" si="109"/>
        <v>1</v>
      </c>
      <c r="G1296" s="26" t="s">
        <v>9000</v>
      </c>
      <c r="H1296" s="26" t="str">
        <f>VLOOKUP(C1296,[2]итоговая!$C$6:$H$1018,6,FALSE)</f>
        <v>Аварийный резерв</v>
      </c>
      <c r="I1296" s="18"/>
      <c r="J1296" s="21">
        <v>111.67</v>
      </c>
      <c r="K1296" s="5"/>
      <c r="L1296" s="9">
        <v>55.84</v>
      </c>
      <c r="M1296" s="21">
        <v>55.83</v>
      </c>
      <c r="N1296" s="20">
        <v>2</v>
      </c>
      <c r="O1296" s="5"/>
      <c r="P1296" s="8">
        <v>1</v>
      </c>
      <c r="Q1296" s="20">
        <v>1</v>
      </c>
    </row>
    <row r="1297" spans="1:17" ht="24" x14ac:dyDescent="0.2">
      <c r="A1297" s="16" t="s">
        <v>2</v>
      </c>
      <c r="B1297" s="16" t="s">
        <v>9109</v>
      </c>
      <c r="C1297" s="17" t="s">
        <v>1290</v>
      </c>
      <c r="D1297" s="18" t="str">
        <f>VLOOKUP(C1297,[2]итоговая!$C$6:$H$1018,4,FALSE)</f>
        <v>Аварийный резерв</v>
      </c>
      <c r="E1297" s="26">
        <f t="shared" si="108"/>
        <v>144.69999999999999</v>
      </c>
      <c r="F1297" s="26">
        <f t="shared" si="109"/>
        <v>7</v>
      </c>
      <c r="G1297" s="26" t="s">
        <v>9000</v>
      </c>
      <c r="H1297" s="26" t="str">
        <f>VLOOKUP(C1297,[2]итоговая!$C$6:$H$1018,6,FALSE)</f>
        <v>Аварийный резерв</v>
      </c>
      <c r="I1297" s="18"/>
      <c r="J1297" s="21">
        <v>165.37</v>
      </c>
      <c r="K1297" s="5"/>
      <c r="L1297" s="9">
        <v>20.67</v>
      </c>
      <c r="M1297" s="21">
        <v>144.69999999999999</v>
      </c>
      <c r="N1297" s="20">
        <v>8</v>
      </c>
      <c r="O1297" s="5"/>
      <c r="P1297" s="8">
        <v>1</v>
      </c>
      <c r="Q1297" s="20">
        <v>7</v>
      </c>
    </row>
    <row r="1298" spans="1:17" ht="24" x14ac:dyDescent="0.2">
      <c r="A1298" s="16" t="s">
        <v>2</v>
      </c>
      <c r="B1298" s="16" t="s">
        <v>9109</v>
      </c>
      <c r="C1298" s="17" t="s">
        <v>1291</v>
      </c>
      <c r="D1298" s="18" t="s">
        <v>8995</v>
      </c>
      <c r="E1298" s="18"/>
      <c r="F1298" s="18"/>
      <c r="G1298" s="18"/>
      <c r="H1298" s="18"/>
      <c r="I1298" s="18"/>
      <c r="J1298" s="21">
        <v>93.03</v>
      </c>
      <c r="K1298" s="5"/>
      <c r="L1298" s="9">
        <v>93.03</v>
      </c>
      <c r="M1298" s="5"/>
      <c r="N1298" s="20">
        <v>2</v>
      </c>
      <c r="O1298" s="5"/>
      <c r="P1298" s="8">
        <v>2</v>
      </c>
      <c r="Q1298" s="5"/>
    </row>
    <row r="1299" spans="1:17" ht="24" x14ac:dyDescent="0.2">
      <c r="A1299" s="16" t="s">
        <v>2</v>
      </c>
      <c r="B1299" s="16" t="s">
        <v>9109</v>
      </c>
      <c r="C1299" s="17" t="s">
        <v>1292</v>
      </c>
      <c r="D1299" s="18" t="s">
        <v>8995</v>
      </c>
      <c r="E1299" s="18"/>
      <c r="F1299" s="18"/>
      <c r="G1299" s="18"/>
      <c r="H1299" s="18"/>
      <c r="I1299" s="18"/>
      <c r="J1299" s="5"/>
      <c r="K1299" s="21">
        <v>208.33</v>
      </c>
      <c r="L1299" s="9">
        <v>208.33</v>
      </c>
      <c r="M1299" s="5"/>
      <c r="N1299" s="5"/>
      <c r="O1299" s="20">
        <v>2</v>
      </c>
      <c r="P1299" s="8">
        <v>2</v>
      </c>
      <c r="Q1299" s="5"/>
    </row>
    <row r="1300" spans="1:17" ht="24" x14ac:dyDescent="0.2">
      <c r="A1300" s="16" t="s">
        <v>2</v>
      </c>
      <c r="B1300" s="16" t="s">
        <v>9109</v>
      </c>
      <c r="C1300" s="17" t="s">
        <v>1293</v>
      </c>
      <c r="D1300" s="18" t="str">
        <f>VLOOKUP(C1300,[2]итоговая!$C$6:$H$1018,4,FALSE)</f>
        <v>Аварийный резерв</v>
      </c>
      <c r="E1300" s="26">
        <f>J1300-L1300</f>
        <v>19.659999999999997</v>
      </c>
      <c r="F1300" s="26">
        <f>N1300-P1300</f>
        <v>1</v>
      </c>
      <c r="G1300" s="26" t="s">
        <v>9000</v>
      </c>
      <c r="H1300" s="26" t="str">
        <f>VLOOKUP(C1300,[2]итоговая!$C$6:$H$1018,6,FALSE)</f>
        <v>Аварийный резерв</v>
      </c>
      <c r="I1300" s="18"/>
      <c r="J1300" s="21">
        <v>39.33</v>
      </c>
      <c r="K1300" s="5"/>
      <c r="L1300" s="9">
        <v>19.670000000000002</v>
      </c>
      <c r="M1300" s="21">
        <v>19.66</v>
      </c>
      <c r="N1300" s="20">
        <v>2</v>
      </c>
      <c r="O1300" s="5"/>
      <c r="P1300" s="8">
        <v>1</v>
      </c>
      <c r="Q1300" s="20">
        <v>1</v>
      </c>
    </row>
    <row r="1301" spans="1:17" ht="24" x14ac:dyDescent="0.2">
      <c r="A1301" s="16" t="s">
        <v>2</v>
      </c>
      <c r="B1301" s="16" t="s">
        <v>9109</v>
      </c>
      <c r="C1301" s="17" t="s">
        <v>1294</v>
      </c>
      <c r="D1301" s="18" t="s">
        <v>8995</v>
      </c>
      <c r="E1301" s="18"/>
      <c r="F1301" s="18"/>
      <c r="G1301" s="18"/>
      <c r="H1301" s="18"/>
      <c r="I1301" s="18"/>
      <c r="J1301" s="5"/>
      <c r="K1301" s="21">
        <v>306.67</v>
      </c>
      <c r="L1301" s="9">
        <v>306.67</v>
      </c>
      <c r="M1301" s="5"/>
      <c r="N1301" s="5"/>
      <c r="O1301" s="20">
        <v>1</v>
      </c>
      <c r="P1301" s="8">
        <v>1</v>
      </c>
      <c r="Q1301" s="5"/>
    </row>
    <row r="1302" spans="1:17" ht="24" x14ac:dyDescent="0.2">
      <c r="A1302" s="16" t="s">
        <v>2</v>
      </c>
      <c r="B1302" s="16" t="s">
        <v>9109</v>
      </c>
      <c r="C1302" s="17" t="s">
        <v>1295</v>
      </c>
      <c r="D1302" s="18" t="s">
        <v>8995</v>
      </c>
      <c r="E1302" s="18"/>
      <c r="F1302" s="18"/>
      <c r="G1302" s="18"/>
      <c r="H1302" s="18"/>
      <c r="I1302" s="18"/>
      <c r="J1302" s="5"/>
      <c r="K1302" s="21">
        <v>45</v>
      </c>
      <c r="L1302" s="9">
        <v>45</v>
      </c>
      <c r="M1302" s="5"/>
      <c r="N1302" s="5"/>
      <c r="O1302" s="20">
        <v>1</v>
      </c>
      <c r="P1302" s="8">
        <v>1</v>
      </c>
      <c r="Q1302" s="5"/>
    </row>
    <row r="1303" spans="1:17" ht="24" x14ac:dyDescent="0.2">
      <c r="A1303" s="16" t="s">
        <v>2</v>
      </c>
      <c r="B1303" s="16" t="s">
        <v>9109</v>
      </c>
      <c r="C1303" s="17" t="s">
        <v>1296</v>
      </c>
      <c r="D1303" s="18" t="str">
        <f>VLOOKUP(C1303,[2]итоговая!$C$6:$H$1018,4,FALSE)</f>
        <v>Аварийный резерв</v>
      </c>
      <c r="E1303" s="26">
        <f>J1303-L1303</f>
        <v>198.7</v>
      </c>
      <c r="F1303" s="26">
        <f>N1303-P1303</f>
        <v>6</v>
      </c>
      <c r="G1303" s="26" t="s">
        <v>9000</v>
      </c>
      <c r="H1303" s="26" t="str">
        <f>VLOOKUP(C1303,[2]итоговая!$C$6:$H$1018,6,FALSE)</f>
        <v>Аварийный резерв</v>
      </c>
      <c r="I1303" s="18"/>
      <c r="J1303" s="21">
        <v>198.7</v>
      </c>
      <c r="K1303" s="5"/>
      <c r="L1303" s="6"/>
      <c r="M1303" s="21">
        <v>198.7</v>
      </c>
      <c r="N1303" s="20">
        <v>6</v>
      </c>
      <c r="O1303" s="5"/>
      <c r="P1303" s="6"/>
      <c r="Q1303" s="20">
        <v>6</v>
      </c>
    </row>
    <row r="1304" spans="1:17" ht="24" x14ac:dyDescent="0.2">
      <c r="A1304" s="16" t="s">
        <v>2</v>
      </c>
      <c r="B1304" s="16" t="s">
        <v>9109</v>
      </c>
      <c r="C1304" s="17" t="s">
        <v>1297</v>
      </c>
      <c r="D1304" s="18" t="s">
        <v>8995</v>
      </c>
      <c r="E1304" s="18"/>
      <c r="F1304" s="18"/>
      <c r="G1304" s="18"/>
      <c r="H1304" s="18"/>
      <c r="I1304" s="18"/>
      <c r="J1304" s="5"/>
      <c r="K1304" s="19">
        <v>2800</v>
      </c>
      <c r="L1304" s="7">
        <v>2800</v>
      </c>
      <c r="M1304" s="5"/>
      <c r="N1304" s="5"/>
      <c r="O1304" s="20">
        <v>20</v>
      </c>
      <c r="P1304" s="8">
        <v>20</v>
      </c>
      <c r="Q1304" s="5"/>
    </row>
    <row r="1305" spans="1:17" ht="24" x14ac:dyDescent="0.2">
      <c r="A1305" s="16" t="s">
        <v>2</v>
      </c>
      <c r="B1305" s="16" t="s">
        <v>9109</v>
      </c>
      <c r="C1305" s="17" t="s">
        <v>1298</v>
      </c>
      <c r="D1305" s="18" t="s">
        <v>8995</v>
      </c>
      <c r="E1305" s="18"/>
      <c r="F1305" s="18"/>
      <c r="G1305" s="18"/>
      <c r="H1305" s="18"/>
      <c r="I1305" s="18"/>
      <c r="J1305" s="5"/>
      <c r="K1305" s="21">
        <v>783.33</v>
      </c>
      <c r="L1305" s="9">
        <v>783.33</v>
      </c>
      <c r="M1305" s="5"/>
      <c r="N1305" s="5"/>
      <c r="O1305" s="20">
        <v>4</v>
      </c>
      <c r="P1305" s="8">
        <v>4</v>
      </c>
      <c r="Q1305" s="5"/>
    </row>
    <row r="1306" spans="1:17" ht="24" x14ac:dyDescent="0.2">
      <c r="A1306" s="16" t="s">
        <v>2</v>
      </c>
      <c r="B1306" s="16" t="s">
        <v>9109</v>
      </c>
      <c r="C1306" s="17" t="s">
        <v>1299</v>
      </c>
      <c r="D1306" s="18" t="str">
        <f>VLOOKUP(C1306,[2]итоговая!$C$6:$H$1018,4,FALSE)</f>
        <v>Аварийный резерв</v>
      </c>
      <c r="E1306" s="26">
        <f>J1306-L1306</f>
        <v>1309.08</v>
      </c>
      <c r="F1306" s="26">
        <f>N1306-P1306</f>
        <v>4</v>
      </c>
      <c r="G1306" s="26" t="s">
        <v>9000</v>
      </c>
      <c r="H1306" s="26" t="str">
        <f>VLOOKUP(C1306,[2]итоговая!$C$6:$H$1018,6,FALSE)</f>
        <v>Аварийный резерв</v>
      </c>
      <c r="I1306" s="18"/>
      <c r="J1306" s="19">
        <v>1309.08</v>
      </c>
      <c r="K1306" s="5"/>
      <c r="L1306" s="6"/>
      <c r="M1306" s="19">
        <v>1309.08</v>
      </c>
      <c r="N1306" s="20">
        <v>4</v>
      </c>
      <c r="O1306" s="5"/>
      <c r="P1306" s="6"/>
      <c r="Q1306" s="20">
        <v>4</v>
      </c>
    </row>
    <row r="1307" spans="1:17" ht="24" x14ac:dyDescent="0.2">
      <c r="A1307" s="16" t="s">
        <v>2</v>
      </c>
      <c r="B1307" s="16" t="s">
        <v>9109</v>
      </c>
      <c r="C1307" s="17" t="s">
        <v>1300</v>
      </c>
      <c r="D1307" s="18" t="s">
        <v>8995</v>
      </c>
      <c r="E1307" s="18"/>
      <c r="F1307" s="18"/>
      <c r="G1307" s="18"/>
      <c r="H1307" s="18"/>
      <c r="I1307" s="18"/>
      <c r="J1307" s="5"/>
      <c r="K1307" s="19">
        <v>10800</v>
      </c>
      <c r="L1307" s="7">
        <v>1620</v>
      </c>
      <c r="M1307" s="19">
        <v>9180</v>
      </c>
      <c r="N1307" s="5"/>
      <c r="O1307" s="20">
        <v>20</v>
      </c>
      <c r="P1307" s="8">
        <v>3</v>
      </c>
      <c r="Q1307" s="20">
        <v>17</v>
      </c>
    </row>
    <row r="1308" spans="1:17" ht="24" x14ac:dyDescent="0.2">
      <c r="A1308" s="16" t="s">
        <v>2</v>
      </c>
      <c r="B1308" s="16" t="s">
        <v>9109</v>
      </c>
      <c r="C1308" s="17" t="s">
        <v>1301</v>
      </c>
      <c r="D1308" s="18" t="str">
        <f>VLOOKUP(C1308,[2]итоговая!$C$6:$H$1018,4,FALSE)</f>
        <v>Аварийный резерв</v>
      </c>
      <c r="E1308" s="26">
        <f>J1308-L1308</f>
        <v>158.58999999999997</v>
      </c>
      <c r="F1308" s="26">
        <f>N1308-P1308</f>
        <v>2</v>
      </c>
      <c r="G1308" s="26" t="s">
        <v>9000</v>
      </c>
      <c r="H1308" s="26" t="str">
        <f>VLOOKUP(C1308,[2]итоговая!$C$6:$H$1018,6,FALSE)</f>
        <v>Аварийный резерв</v>
      </c>
      <c r="I1308" s="18"/>
      <c r="J1308" s="21">
        <v>237.89</v>
      </c>
      <c r="K1308" s="21">
        <v>363.33</v>
      </c>
      <c r="L1308" s="9">
        <v>79.3</v>
      </c>
      <c r="M1308" s="21">
        <v>521.91999999999996</v>
      </c>
      <c r="N1308" s="20">
        <v>3</v>
      </c>
      <c r="O1308" s="20">
        <v>1</v>
      </c>
      <c r="P1308" s="8">
        <v>1</v>
      </c>
      <c r="Q1308" s="20">
        <v>3</v>
      </c>
    </row>
    <row r="1309" spans="1:17" ht="24" x14ac:dyDescent="0.2">
      <c r="A1309" s="16" t="s">
        <v>2</v>
      </c>
      <c r="B1309" s="16" t="s">
        <v>9109</v>
      </c>
      <c r="C1309" s="17" t="s">
        <v>1302</v>
      </c>
      <c r="D1309" s="18" t="s">
        <v>8995</v>
      </c>
      <c r="E1309" s="18"/>
      <c r="F1309" s="18"/>
      <c r="G1309" s="18"/>
      <c r="H1309" s="18"/>
      <c r="I1309" s="18"/>
      <c r="J1309" s="21">
        <v>550</v>
      </c>
      <c r="K1309" s="21">
        <v>125</v>
      </c>
      <c r="L1309" s="9">
        <v>675</v>
      </c>
      <c r="M1309" s="5"/>
      <c r="N1309" s="20">
        <v>1</v>
      </c>
      <c r="O1309" s="20">
        <v>1</v>
      </c>
      <c r="P1309" s="8">
        <v>2</v>
      </c>
      <c r="Q1309" s="5"/>
    </row>
    <row r="1310" spans="1:17" ht="24" x14ac:dyDescent="0.2">
      <c r="A1310" s="16" t="s">
        <v>2</v>
      </c>
      <c r="B1310" s="16" t="s">
        <v>9109</v>
      </c>
      <c r="C1310" s="17" t="s">
        <v>1303</v>
      </c>
      <c r="D1310" s="18" t="s">
        <v>8995</v>
      </c>
      <c r="E1310" s="18"/>
      <c r="F1310" s="18"/>
      <c r="G1310" s="18"/>
      <c r="H1310" s="18"/>
      <c r="I1310" s="18"/>
      <c r="J1310" s="5"/>
      <c r="K1310" s="21">
        <v>73</v>
      </c>
      <c r="L1310" s="9">
        <v>73</v>
      </c>
      <c r="M1310" s="5"/>
      <c r="N1310" s="5"/>
      <c r="O1310" s="20">
        <v>1</v>
      </c>
      <c r="P1310" s="8">
        <v>1</v>
      </c>
      <c r="Q1310" s="5"/>
    </row>
    <row r="1311" spans="1:17" ht="24" x14ac:dyDescent="0.2">
      <c r="A1311" s="16" t="s">
        <v>2</v>
      </c>
      <c r="B1311" s="16" t="s">
        <v>9109</v>
      </c>
      <c r="C1311" s="17" t="s">
        <v>1304</v>
      </c>
      <c r="D1311" s="18" t="str">
        <f>VLOOKUP(C1311,[2]итоговая!$C$6:$H$1018,4,FALSE)</f>
        <v>Аварийный резерв</v>
      </c>
      <c r="E1311" s="26">
        <f t="shared" ref="E1311:E1312" si="110">J1311-L1311</f>
        <v>3277.16</v>
      </c>
      <c r="F1311" s="26">
        <f t="shared" ref="F1311:F1312" si="111">N1311-P1311</f>
        <v>7</v>
      </c>
      <c r="G1311" s="26" t="s">
        <v>9000</v>
      </c>
      <c r="H1311" s="26" t="str">
        <f>VLOOKUP(C1311,[2]итоговая!$C$6:$H$1018,6,FALSE)</f>
        <v>Аварийный резерв</v>
      </c>
      <c r="I1311" s="18"/>
      <c r="J1311" s="19">
        <v>3277.16</v>
      </c>
      <c r="K1311" s="5"/>
      <c r="L1311" s="6"/>
      <c r="M1311" s="19">
        <v>3277.16</v>
      </c>
      <c r="N1311" s="20">
        <v>7</v>
      </c>
      <c r="O1311" s="5"/>
      <c r="P1311" s="6"/>
      <c r="Q1311" s="20">
        <v>7</v>
      </c>
    </row>
    <row r="1312" spans="1:17" ht="24" x14ac:dyDescent="0.2">
      <c r="A1312" s="16" t="s">
        <v>2</v>
      </c>
      <c r="B1312" s="16" t="s">
        <v>9109</v>
      </c>
      <c r="C1312" s="17" t="s">
        <v>1305</v>
      </c>
      <c r="D1312" s="18" t="str">
        <f>VLOOKUP(C1312,[2]итоговая!$C$6:$H$1018,4,FALSE)</f>
        <v>Аварийный резерв</v>
      </c>
      <c r="E1312" s="26">
        <f t="shared" si="110"/>
        <v>69</v>
      </c>
      <c r="F1312" s="26">
        <f t="shared" si="111"/>
        <v>5</v>
      </c>
      <c r="G1312" s="26" t="s">
        <v>9000</v>
      </c>
      <c r="H1312" s="26" t="str">
        <f>VLOOKUP(C1312,[2]итоговая!$C$6:$H$1018,6,FALSE)</f>
        <v>Аварийный резерв</v>
      </c>
      <c r="I1312" s="18"/>
      <c r="J1312" s="21">
        <v>138</v>
      </c>
      <c r="K1312" s="5"/>
      <c r="L1312" s="9">
        <v>69</v>
      </c>
      <c r="M1312" s="21">
        <v>69</v>
      </c>
      <c r="N1312" s="20">
        <v>10</v>
      </c>
      <c r="O1312" s="5"/>
      <c r="P1312" s="8">
        <v>5</v>
      </c>
      <c r="Q1312" s="20">
        <v>5</v>
      </c>
    </row>
    <row r="1313" spans="1:17" ht="24" x14ac:dyDescent="0.2">
      <c r="A1313" s="16" t="s">
        <v>2</v>
      </c>
      <c r="B1313" s="16" t="s">
        <v>9109</v>
      </c>
      <c r="C1313" s="17" t="s">
        <v>1306</v>
      </c>
      <c r="D1313" s="18" t="s">
        <v>8995</v>
      </c>
      <c r="E1313" s="18"/>
      <c r="F1313" s="18"/>
      <c r="G1313" s="18"/>
      <c r="H1313" s="18"/>
      <c r="I1313" s="18"/>
      <c r="J1313" s="5"/>
      <c r="K1313" s="19">
        <v>1230</v>
      </c>
      <c r="L1313" s="9">
        <v>369</v>
      </c>
      <c r="M1313" s="21">
        <v>861</v>
      </c>
      <c r="N1313" s="5"/>
      <c r="O1313" s="20">
        <v>10</v>
      </c>
      <c r="P1313" s="8">
        <v>3</v>
      </c>
      <c r="Q1313" s="20">
        <v>7</v>
      </c>
    </row>
    <row r="1314" spans="1:17" ht="24" x14ac:dyDescent="0.2">
      <c r="A1314" s="16" t="s">
        <v>2</v>
      </c>
      <c r="B1314" s="16" t="s">
        <v>9109</v>
      </c>
      <c r="C1314" s="17" t="s">
        <v>1307</v>
      </c>
      <c r="D1314" s="18" t="s">
        <v>8995</v>
      </c>
      <c r="E1314" s="18"/>
      <c r="F1314" s="18"/>
      <c r="G1314" s="18"/>
      <c r="H1314" s="18"/>
      <c r="I1314" s="18"/>
      <c r="J1314" s="5"/>
      <c r="K1314" s="21">
        <v>10.69</v>
      </c>
      <c r="L1314" s="9">
        <v>10.69</v>
      </c>
      <c r="M1314" s="5"/>
      <c r="N1314" s="5"/>
      <c r="O1314" s="20">
        <v>1</v>
      </c>
      <c r="P1314" s="8">
        <v>1</v>
      </c>
      <c r="Q1314" s="5"/>
    </row>
    <row r="1315" spans="1:17" ht="24" x14ac:dyDescent="0.2">
      <c r="A1315" s="16" t="s">
        <v>2</v>
      </c>
      <c r="B1315" s="16" t="s">
        <v>9109</v>
      </c>
      <c r="C1315" s="17" t="s">
        <v>1308</v>
      </c>
      <c r="D1315" s="18" t="str">
        <f>VLOOKUP(C1315,[2]итоговая!$C$6:$H$1018,4,FALSE)</f>
        <v>Аварийный резерв</v>
      </c>
      <c r="E1315" s="26">
        <f t="shared" ref="E1315:E1317" si="112">J1315-L1315</f>
        <v>103.22</v>
      </c>
      <c r="F1315" s="26">
        <f t="shared" ref="F1315:F1317" si="113">N1315-P1315</f>
        <v>2</v>
      </c>
      <c r="G1315" s="26" t="s">
        <v>9000</v>
      </c>
      <c r="H1315" s="26" t="str">
        <f>VLOOKUP(C1315,[2]итоговая!$C$6:$H$1018,6,FALSE)</f>
        <v>Аварийный резерв</v>
      </c>
      <c r="I1315" s="18"/>
      <c r="J1315" s="21">
        <v>103.22</v>
      </c>
      <c r="K1315" s="5"/>
      <c r="L1315" s="6"/>
      <c r="M1315" s="21">
        <v>103.22</v>
      </c>
      <c r="N1315" s="20">
        <v>2</v>
      </c>
      <c r="O1315" s="5"/>
      <c r="P1315" s="6"/>
      <c r="Q1315" s="20">
        <v>2</v>
      </c>
    </row>
    <row r="1316" spans="1:17" ht="24" x14ac:dyDescent="0.2">
      <c r="A1316" s="16" t="s">
        <v>2</v>
      </c>
      <c r="B1316" s="16" t="s">
        <v>9109</v>
      </c>
      <c r="C1316" s="17" t="s">
        <v>1309</v>
      </c>
      <c r="D1316" s="18" t="str">
        <f>VLOOKUP(C1316,[2]итоговая!$C$6:$H$1018,4,FALSE)</f>
        <v>Аварийный резерв</v>
      </c>
      <c r="E1316" s="26">
        <f t="shared" si="112"/>
        <v>545.07000000000005</v>
      </c>
      <c r="F1316" s="26">
        <f t="shared" si="113"/>
        <v>10</v>
      </c>
      <c r="G1316" s="26" t="s">
        <v>9000</v>
      </c>
      <c r="H1316" s="26" t="str">
        <f>VLOOKUP(C1316,[2]итоговая!$C$6:$H$1018,6,FALSE)</f>
        <v>Аварийный резерв</v>
      </c>
      <c r="I1316" s="18"/>
      <c r="J1316" s="21">
        <v>545.07000000000005</v>
      </c>
      <c r="K1316" s="5"/>
      <c r="L1316" s="6"/>
      <c r="M1316" s="21">
        <v>545.07000000000005</v>
      </c>
      <c r="N1316" s="20">
        <v>10</v>
      </c>
      <c r="O1316" s="5"/>
      <c r="P1316" s="6"/>
      <c r="Q1316" s="20">
        <v>10</v>
      </c>
    </row>
    <row r="1317" spans="1:17" ht="24" x14ac:dyDescent="0.2">
      <c r="A1317" s="16" t="s">
        <v>2</v>
      </c>
      <c r="B1317" s="16" t="s">
        <v>9109</v>
      </c>
      <c r="C1317" s="17" t="s">
        <v>1310</v>
      </c>
      <c r="D1317" s="18" t="str">
        <f>VLOOKUP(C1317,[2]итоговая!$C$6:$H$1018,4,FALSE)</f>
        <v>Аварийный резерв</v>
      </c>
      <c r="E1317" s="26">
        <f t="shared" si="112"/>
        <v>143.33000000000001</v>
      </c>
      <c r="F1317" s="26">
        <f t="shared" si="113"/>
        <v>3</v>
      </c>
      <c r="G1317" s="26" t="s">
        <v>9000</v>
      </c>
      <c r="H1317" s="26" t="str">
        <f>VLOOKUP(C1317,[2]итоговая!$C$6:$H$1018,6,FALSE)</f>
        <v>Аварийный резерв</v>
      </c>
      <c r="I1317" s="18"/>
      <c r="J1317" s="21">
        <v>143.33000000000001</v>
      </c>
      <c r="K1317" s="5"/>
      <c r="L1317" s="6"/>
      <c r="M1317" s="21">
        <v>143.33000000000001</v>
      </c>
      <c r="N1317" s="20">
        <v>3</v>
      </c>
      <c r="O1317" s="5"/>
      <c r="P1317" s="6"/>
      <c r="Q1317" s="20">
        <v>3</v>
      </c>
    </row>
    <row r="1318" spans="1:17" ht="24" x14ac:dyDescent="0.2">
      <c r="A1318" s="16" t="s">
        <v>2</v>
      </c>
      <c r="B1318" s="16" t="s">
        <v>9109</v>
      </c>
      <c r="C1318" s="17" t="s">
        <v>1311</v>
      </c>
      <c r="D1318" s="18" t="s">
        <v>8995</v>
      </c>
      <c r="E1318" s="18"/>
      <c r="F1318" s="18"/>
      <c r="G1318" s="18"/>
      <c r="H1318" s="18"/>
      <c r="I1318" s="18"/>
      <c r="J1318" s="21">
        <v>221.93</v>
      </c>
      <c r="K1318" s="5"/>
      <c r="L1318" s="9">
        <v>221.93</v>
      </c>
      <c r="M1318" s="5"/>
      <c r="N1318" s="20">
        <v>3</v>
      </c>
      <c r="O1318" s="5"/>
      <c r="P1318" s="8">
        <v>3</v>
      </c>
      <c r="Q1318" s="5"/>
    </row>
    <row r="1319" spans="1:17" ht="24" x14ac:dyDescent="0.2">
      <c r="A1319" s="16" t="s">
        <v>2</v>
      </c>
      <c r="B1319" s="16" t="s">
        <v>9109</v>
      </c>
      <c r="C1319" s="17" t="s">
        <v>1312</v>
      </c>
      <c r="D1319" s="18" t="str">
        <f>VLOOKUP(C1319,[2]итоговая!$C$6:$H$1018,4,FALSE)</f>
        <v>Аварийный резерв</v>
      </c>
      <c r="E1319" s="26">
        <f>J1319-L1319</f>
        <v>627.91999999999996</v>
      </c>
      <c r="F1319" s="26">
        <f>N1319-P1319</f>
        <v>20</v>
      </c>
      <c r="G1319" s="26" t="s">
        <v>9000</v>
      </c>
      <c r="H1319" s="26" t="str">
        <f>VLOOKUP(C1319,[2]итоговая!$C$6:$H$1018,6,FALSE)</f>
        <v>Аварийный резерв</v>
      </c>
      <c r="I1319" s="18"/>
      <c r="J1319" s="21">
        <v>627.91999999999996</v>
      </c>
      <c r="K1319" s="5"/>
      <c r="L1319" s="6"/>
      <c r="M1319" s="21">
        <v>627.91999999999996</v>
      </c>
      <c r="N1319" s="20">
        <v>20</v>
      </c>
      <c r="O1319" s="5"/>
      <c r="P1319" s="6"/>
      <c r="Q1319" s="20">
        <v>20</v>
      </c>
    </row>
    <row r="1320" spans="1:17" ht="24" x14ac:dyDescent="0.2">
      <c r="A1320" s="16" t="s">
        <v>2</v>
      </c>
      <c r="B1320" s="16" t="s">
        <v>9109</v>
      </c>
      <c r="C1320" s="17" t="s">
        <v>1313</v>
      </c>
      <c r="D1320" s="18" t="s">
        <v>8995</v>
      </c>
      <c r="E1320" s="18"/>
      <c r="F1320" s="18"/>
      <c r="G1320" s="18"/>
      <c r="H1320" s="18"/>
      <c r="I1320" s="18">
        <f>VLOOKUP(C1320,[4]НВЛ!$E$15:$I$68,5,FALSE)</f>
        <v>330.3</v>
      </c>
      <c r="J1320" s="21">
        <v>330.3</v>
      </c>
      <c r="K1320" s="5"/>
      <c r="L1320" s="9">
        <v>330.3</v>
      </c>
      <c r="M1320" s="5"/>
      <c r="N1320" s="20">
        <v>2</v>
      </c>
      <c r="O1320" s="5"/>
      <c r="P1320" s="8">
        <v>2</v>
      </c>
      <c r="Q1320" s="5"/>
    </row>
    <row r="1321" spans="1:17" ht="24" x14ac:dyDescent="0.2">
      <c r="A1321" s="16" t="s">
        <v>2</v>
      </c>
      <c r="B1321" s="16" t="s">
        <v>9109</v>
      </c>
      <c r="C1321" s="17" t="s">
        <v>1314</v>
      </c>
      <c r="D1321" s="18" t="s">
        <v>8995</v>
      </c>
      <c r="E1321" s="18"/>
      <c r="F1321" s="18"/>
      <c r="G1321" s="18"/>
      <c r="H1321" s="18"/>
      <c r="I1321" s="18"/>
      <c r="J1321" s="5"/>
      <c r="K1321" s="21">
        <v>170.62</v>
      </c>
      <c r="L1321" s="6"/>
      <c r="M1321" s="21">
        <v>170.62</v>
      </c>
      <c r="N1321" s="5"/>
      <c r="O1321" s="20">
        <v>5</v>
      </c>
      <c r="P1321" s="6"/>
      <c r="Q1321" s="20">
        <v>5</v>
      </c>
    </row>
    <row r="1322" spans="1:17" ht="24" x14ac:dyDescent="0.2">
      <c r="A1322" s="16" t="s">
        <v>2</v>
      </c>
      <c r="B1322" s="16" t="s">
        <v>9109</v>
      </c>
      <c r="C1322" s="17" t="s">
        <v>1315</v>
      </c>
      <c r="D1322" s="18" t="str">
        <f>VLOOKUP(C1322,[2]итоговая!$C$6:$H$1018,4,FALSE)</f>
        <v>Аварийный резерв</v>
      </c>
      <c r="E1322" s="26">
        <f>J1322-L1322</f>
        <v>4164.87</v>
      </c>
      <c r="F1322" s="26">
        <f>N1322-P1322</f>
        <v>22</v>
      </c>
      <c r="G1322" s="26" t="s">
        <v>9000</v>
      </c>
      <c r="H1322" s="26" t="str">
        <f>VLOOKUP(C1322,[2]итоговая!$C$6:$H$1018,6,FALSE)</f>
        <v>Аварийный резерв</v>
      </c>
      <c r="I1322" s="18"/>
      <c r="J1322" s="19">
        <v>5300.75</v>
      </c>
      <c r="K1322" s="5"/>
      <c r="L1322" s="7">
        <v>1135.8800000000001</v>
      </c>
      <c r="M1322" s="19">
        <v>4164.87</v>
      </c>
      <c r="N1322" s="20">
        <v>28</v>
      </c>
      <c r="O1322" s="5"/>
      <c r="P1322" s="8">
        <v>6</v>
      </c>
      <c r="Q1322" s="20">
        <v>22</v>
      </c>
    </row>
    <row r="1323" spans="1:17" ht="24" x14ac:dyDescent="0.2">
      <c r="A1323" s="16" t="s">
        <v>2</v>
      </c>
      <c r="B1323" s="16" t="s">
        <v>9109</v>
      </c>
      <c r="C1323" s="17" t="s">
        <v>1316</v>
      </c>
      <c r="D1323" s="18" t="s">
        <v>8995</v>
      </c>
      <c r="E1323" s="18"/>
      <c r="F1323" s="18"/>
      <c r="G1323" s="18"/>
      <c r="H1323" s="18"/>
      <c r="I1323" s="18"/>
      <c r="J1323" s="19">
        <v>1413.34</v>
      </c>
      <c r="K1323" s="5"/>
      <c r="L1323" s="7">
        <v>1413.34</v>
      </c>
      <c r="M1323" s="5"/>
      <c r="N1323" s="20">
        <v>16</v>
      </c>
      <c r="O1323" s="5"/>
      <c r="P1323" s="8">
        <v>16</v>
      </c>
      <c r="Q1323" s="5"/>
    </row>
    <row r="1324" spans="1:17" ht="24" x14ac:dyDescent="0.2">
      <c r="A1324" s="16" t="s">
        <v>2</v>
      </c>
      <c r="B1324" s="16" t="s">
        <v>9109</v>
      </c>
      <c r="C1324" s="17" t="s">
        <v>1317</v>
      </c>
      <c r="D1324" s="18" t="s">
        <v>8995</v>
      </c>
      <c r="E1324" s="18"/>
      <c r="F1324" s="18"/>
      <c r="G1324" s="18"/>
      <c r="H1324" s="18"/>
      <c r="I1324" s="18"/>
      <c r="J1324" s="5"/>
      <c r="K1324" s="21">
        <v>535</v>
      </c>
      <c r="L1324" s="9">
        <v>535</v>
      </c>
      <c r="M1324" s="5"/>
      <c r="N1324" s="5"/>
      <c r="O1324" s="20">
        <v>6</v>
      </c>
      <c r="P1324" s="8">
        <v>6</v>
      </c>
      <c r="Q1324" s="5"/>
    </row>
    <row r="1325" spans="1:17" ht="24" x14ac:dyDescent="0.2">
      <c r="A1325" s="16" t="s">
        <v>2</v>
      </c>
      <c r="B1325" s="16" t="s">
        <v>9109</v>
      </c>
      <c r="C1325" s="17" t="s">
        <v>1318</v>
      </c>
      <c r="D1325" s="18" t="s">
        <v>8995</v>
      </c>
      <c r="E1325" s="18"/>
      <c r="F1325" s="18"/>
      <c r="G1325" s="18"/>
      <c r="H1325" s="18"/>
      <c r="I1325" s="18"/>
      <c r="J1325" s="5"/>
      <c r="K1325" s="19">
        <v>1030</v>
      </c>
      <c r="L1325" s="9">
        <v>445</v>
      </c>
      <c r="M1325" s="21">
        <v>585</v>
      </c>
      <c r="N1325" s="5"/>
      <c r="O1325" s="20">
        <v>16</v>
      </c>
      <c r="P1325" s="8">
        <v>7</v>
      </c>
      <c r="Q1325" s="20">
        <v>9</v>
      </c>
    </row>
    <row r="1326" spans="1:17" ht="24" x14ac:dyDescent="0.2">
      <c r="A1326" s="16" t="s">
        <v>2</v>
      </c>
      <c r="B1326" s="16" t="s">
        <v>9109</v>
      </c>
      <c r="C1326" s="17" t="s">
        <v>1319</v>
      </c>
      <c r="D1326" s="18" t="s">
        <v>8995</v>
      </c>
      <c r="E1326" s="18"/>
      <c r="F1326" s="18"/>
      <c r="G1326" s="18"/>
      <c r="H1326" s="18"/>
      <c r="I1326" s="18"/>
      <c r="J1326" s="5"/>
      <c r="K1326" s="19">
        <v>1413.33</v>
      </c>
      <c r="L1326" s="7">
        <v>1413.33</v>
      </c>
      <c r="M1326" s="5"/>
      <c r="N1326" s="5"/>
      <c r="O1326" s="20">
        <v>4</v>
      </c>
      <c r="P1326" s="8">
        <v>4</v>
      </c>
      <c r="Q1326" s="5"/>
    </row>
    <row r="1327" spans="1:17" ht="24" x14ac:dyDescent="0.2">
      <c r="A1327" s="16" t="s">
        <v>2</v>
      </c>
      <c r="B1327" s="16" t="s">
        <v>9109</v>
      </c>
      <c r="C1327" s="17" t="s">
        <v>1320</v>
      </c>
      <c r="D1327" s="18" t="s">
        <v>8995</v>
      </c>
      <c r="E1327" s="18"/>
      <c r="F1327" s="18"/>
      <c r="G1327" s="18"/>
      <c r="H1327" s="18"/>
      <c r="I1327" s="18"/>
      <c r="J1327" s="5"/>
      <c r="K1327" s="19">
        <v>1325</v>
      </c>
      <c r="L1327" s="7">
        <v>1325</v>
      </c>
      <c r="M1327" s="5"/>
      <c r="N1327" s="5"/>
      <c r="O1327" s="20">
        <v>6</v>
      </c>
      <c r="P1327" s="8">
        <v>6</v>
      </c>
      <c r="Q1327" s="5"/>
    </row>
    <row r="1328" spans="1:17" ht="24" x14ac:dyDescent="0.2">
      <c r="A1328" s="16" t="s">
        <v>2</v>
      </c>
      <c r="B1328" s="16" t="s">
        <v>9109</v>
      </c>
      <c r="C1328" s="17" t="s">
        <v>1321</v>
      </c>
      <c r="D1328" s="18" t="s">
        <v>8995</v>
      </c>
      <c r="E1328" s="18"/>
      <c r="F1328" s="18"/>
      <c r="G1328" s="18"/>
      <c r="H1328" s="18"/>
      <c r="I1328" s="18"/>
      <c r="J1328" s="5"/>
      <c r="K1328" s="19">
        <v>4287.5</v>
      </c>
      <c r="L1328" s="6"/>
      <c r="M1328" s="19">
        <v>4287.5</v>
      </c>
      <c r="N1328" s="5"/>
      <c r="O1328" s="20">
        <v>30</v>
      </c>
      <c r="P1328" s="6"/>
      <c r="Q1328" s="20">
        <v>30</v>
      </c>
    </row>
    <row r="1329" spans="1:18" ht="24" x14ac:dyDescent="0.2">
      <c r="A1329" s="16" t="s">
        <v>2</v>
      </c>
      <c r="B1329" s="16" t="s">
        <v>9109</v>
      </c>
      <c r="C1329" s="17" t="s">
        <v>1322</v>
      </c>
      <c r="D1329" s="18" t="str">
        <f>VLOOKUP(C1329,[2]итоговая!$C$6:$H$1018,4,FALSE)</f>
        <v>Аварийный резерв</v>
      </c>
      <c r="E1329" s="26">
        <f t="shared" ref="E1329:E1333" si="114">J1329-L1329</f>
        <v>5459.65</v>
      </c>
      <c r="F1329" s="26">
        <f t="shared" ref="F1329:F1333" si="115">N1329-P1329</f>
        <v>15</v>
      </c>
      <c r="G1329" s="26" t="s">
        <v>9000</v>
      </c>
      <c r="H1329" s="26" t="str">
        <f>VLOOKUP(C1329,[2]итоговая!$C$6:$H$1018,6,FALSE)</f>
        <v>Аварийный резерв</v>
      </c>
      <c r="I1329" s="18"/>
      <c r="J1329" s="19">
        <v>5459.65</v>
      </c>
      <c r="K1329" s="5"/>
      <c r="L1329" s="6"/>
      <c r="M1329" s="19">
        <v>5459.65</v>
      </c>
      <c r="N1329" s="20">
        <v>15</v>
      </c>
      <c r="O1329" s="5"/>
      <c r="P1329" s="6"/>
      <c r="Q1329" s="20">
        <v>15</v>
      </c>
    </row>
    <row r="1330" spans="1:18" ht="24" x14ac:dyDescent="0.2">
      <c r="A1330" s="16" t="s">
        <v>2</v>
      </c>
      <c r="B1330" s="16" t="s">
        <v>9109</v>
      </c>
      <c r="C1330" s="17" t="s">
        <v>1323</v>
      </c>
      <c r="D1330" s="18" t="str">
        <f>VLOOKUP(C1330,[2]итоговая!$C$6:$H$1018,4,FALSE)</f>
        <v>Аварийный резерв</v>
      </c>
      <c r="E1330" s="26">
        <f t="shared" si="114"/>
        <v>7245.02</v>
      </c>
      <c r="F1330" s="26">
        <f t="shared" si="115"/>
        <v>24</v>
      </c>
      <c r="G1330" s="26" t="s">
        <v>9000</v>
      </c>
      <c r="H1330" s="26" t="str">
        <f>VLOOKUP(C1330,[2]итоговая!$C$6:$H$1018,6,FALSE)</f>
        <v>Аварийный резерв</v>
      </c>
      <c r="I1330" s="18"/>
      <c r="J1330" s="19">
        <v>9718.7800000000007</v>
      </c>
      <c r="K1330" s="5"/>
      <c r="L1330" s="7">
        <v>2473.7600000000002</v>
      </c>
      <c r="M1330" s="19">
        <v>7245.02</v>
      </c>
      <c r="N1330" s="20">
        <v>33</v>
      </c>
      <c r="O1330" s="5"/>
      <c r="P1330" s="8">
        <v>9</v>
      </c>
      <c r="Q1330" s="20">
        <v>24</v>
      </c>
    </row>
    <row r="1331" spans="1:18" ht="24" x14ac:dyDescent="0.2">
      <c r="A1331" s="16" t="s">
        <v>2</v>
      </c>
      <c r="B1331" s="16" t="s">
        <v>9109</v>
      </c>
      <c r="C1331" s="17" t="s">
        <v>1324</v>
      </c>
      <c r="D1331" s="18" t="str">
        <f>VLOOKUP(C1331,[2]итоговая!$C$6:$H$1018,4,FALSE)</f>
        <v>Аварийный резерв</v>
      </c>
      <c r="E1331" s="26">
        <f t="shared" si="114"/>
        <v>1528.33</v>
      </c>
      <c r="F1331" s="26">
        <f t="shared" si="115"/>
        <v>7</v>
      </c>
      <c r="G1331" s="26" t="s">
        <v>9000</v>
      </c>
      <c r="H1331" s="26" t="str">
        <f>VLOOKUP(C1331,[2]итоговая!$C$6:$H$1018,6,FALSE)</f>
        <v>Аварийный резерв</v>
      </c>
      <c r="I1331" s="18"/>
      <c r="J1331" s="19">
        <v>8240</v>
      </c>
      <c r="K1331" s="19">
        <v>2400</v>
      </c>
      <c r="L1331" s="7">
        <v>6711.67</v>
      </c>
      <c r="M1331" s="19">
        <v>3928.33</v>
      </c>
      <c r="N1331" s="20">
        <v>39</v>
      </c>
      <c r="O1331" s="20">
        <v>24</v>
      </c>
      <c r="P1331" s="8">
        <v>32</v>
      </c>
      <c r="Q1331" s="20">
        <v>31</v>
      </c>
    </row>
    <row r="1332" spans="1:18" ht="24" x14ac:dyDescent="0.2">
      <c r="A1332" s="16" t="s">
        <v>2</v>
      </c>
      <c r="B1332" s="16" t="s">
        <v>9109</v>
      </c>
      <c r="C1332" s="17" t="s">
        <v>1325</v>
      </c>
      <c r="D1332" s="18" t="str">
        <f>VLOOKUP(C1332,[2]итоговая!$C$6:$H$1018,4,FALSE)</f>
        <v>Аварийный резерв</v>
      </c>
      <c r="E1332" s="26">
        <f t="shared" si="114"/>
        <v>40500</v>
      </c>
      <c r="F1332" s="26">
        <f t="shared" si="115"/>
        <v>100</v>
      </c>
      <c r="G1332" s="26" t="s">
        <v>9000</v>
      </c>
      <c r="H1332" s="26" t="str">
        <f>VLOOKUP(C1332,[2]итоговая!$C$6:$H$1018,6,FALSE)</f>
        <v>Аварийный резерв</v>
      </c>
      <c r="I1332" s="18"/>
      <c r="J1332" s="19">
        <v>40500</v>
      </c>
      <c r="K1332" s="5"/>
      <c r="L1332" s="6"/>
      <c r="M1332" s="19">
        <v>40500</v>
      </c>
      <c r="N1332" s="20">
        <v>100</v>
      </c>
      <c r="O1332" s="5"/>
      <c r="P1332" s="6"/>
      <c r="Q1332" s="20">
        <v>100</v>
      </c>
    </row>
    <row r="1333" spans="1:18" ht="24" x14ac:dyDescent="0.2">
      <c r="A1333" s="16" t="s">
        <v>2</v>
      </c>
      <c r="B1333" s="16" t="s">
        <v>9109</v>
      </c>
      <c r="C1333" s="17" t="s">
        <v>1326</v>
      </c>
      <c r="D1333" s="18" t="str">
        <f>VLOOKUP(C1333,[2]итоговая!$C$6:$H$1018,4,FALSE)</f>
        <v>Аварийный резерв</v>
      </c>
      <c r="E1333" s="26">
        <f t="shared" si="114"/>
        <v>43.89</v>
      </c>
      <c r="F1333" s="26">
        <f t="shared" si="115"/>
        <v>1</v>
      </c>
      <c r="G1333" s="26" t="s">
        <v>9000</v>
      </c>
      <c r="H1333" s="26" t="str">
        <f>VLOOKUP(C1333,[2]итоговая!$C$6:$H$1018,6,FALSE)</f>
        <v>Аварийный резерв</v>
      </c>
      <c r="I1333" s="18"/>
      <c r="J1333" s="21">
        <v>43.89</v>
      </c>
      <c r="K1333" s="5"/>
      <c r="L1333" s="6"/>
      <c r="M1333" s="21">
        <v>43.89</v>
      </c>
      <c r="N1333" s="20">
        <v>1</v>
      </c>
      <c r="O1333" s="5"/>
      <c r="P1333" s="6"/>
      <c r="Q1333" s="20">
        <v>1</v>
      </c>
    </row>
    <row r="1334" spans="1:18" ht="24" x14ac:dyDescent="0.2">
      <c r="A1334" s="16" t="s">
        <v>2</v>
      </c>
      <c r="B1334" s="16" t="s">
        <v>9109</v>
      </c>
      <c r="C1334" s="17" t="s">
        <v>1327</v>
      </c>
      <c r="D1334" s="18" t="s">
        <v>8995</v>
      </c>
      <c r="E1334" s="18"/>
      <c r="F1334" s="18"/>
      <c r="G1334" s="18"/>
      <c r="H1334" s="18"/>
      <c r="I1334" s="18"/>
      <c r="J1334" s="5"/>
      <c r="K1334" s="19">
        <v>4982.67</v>
      </c>
      <c r="L1334" s="9">
        <v>203.13</v>
      </c>
      <c r="M1334" s="19">
        <v>4779.54</v>
      </c>
      <c r="N1334" s="5"/>
      <c r="O1334" s="20">
        <v>40</v>
      </c>
      <c r="P1334" s="8">
        <v>3</v>
      </c>
      <c r="Q1334" s="20">
        <v>37</v>
      </c>
    </row>
    <row r="1335" spans="1:18" ht="24" x14ac:dyDescent="0.2">
      <c r="A1335" s="16" t="s">
        <v>2</v>
      </c>
      <c r="B1335" s="16" t="s">
        <v>9109</v>
      </c>
      <c r="C1335" s="17" t="s">
        <v>1328</v>
      </c>
      <c r="D1335" s="18" t="s">
        <v>8995</v>
      </c>
      <c r="E1335" s="18"/>
      <c r="F1335" s="18"/>
      <c r="G1335" s="18"/>
      <c r="H1335" s="18"/>
      <c r="I1335" s="18"/>
      <c r="J1335" s="21">
        <v>184.93</v>
      </c>
      <c r="K1335" s="5"/>
      <c r="L1335" s="9">
        <v>184.93</v>
      </c>
      <c r="M1335" s="5"/>
      <c r="N1335" s="20">
        <v>6</v>
      </c>
      <c r="O1335" s="5"/>
      <c r="P1335" s="8">
        <v>6</v>
      </c>
      <c r="Q1335" s="5"/>
    </row>
    <row r="1336" spans="1:18" ht="24" x14ac:dyDescent="0.2">
      <c r="A1336" s="16" t="s">
        <v>2</v>
      </c>
      <c r="B1336" s="16" t="s">
        <v>9109</v>
      </c>
      <c r="C1336" s="17" t="s">
        <v>1329</v>
      </c>
      <c r="D1336" s="18" t="str">
        <f>VLOOKUP(C1336,[2]итоговая!$C$6:$H$1018,4,FALSE)</f>
        <v>Аварийный резерв</v>
      </c>
      <c r="E1336" s="26">
        <f t="shared" ref="E1336:E1338" si="116">J1336-L1336</f>
        <v>975</v>
      </c>
      <c r="F1336" s="26">
        <f t="shared" ref="F1336:F1338" si="117">N1336-P1336</f>
        <v>9</v>
      </c>
      <c r="G1336" s="26" t="s">
        <v>9000</v>
      </c>
      <c r="H1336" s="26" t="str">
        <f>VLOOKUP(C1336,[2]итоговая!$C$6:$H$1018,6,FALSE)</f>
        <v>Аварийный резерв</v>
      </c>
      <c r="I1336" s="18"/>
      <c r="J1336" s="21">
        <v>975</v>
      </c>
      <c r="K1336" s="5"/>
      <c r="L1336" s="6"/>
      <c r="M1336" s="21">
        <v>975</v>
      </c>
      <c r="N1336" s="20">
        <v>9</v>
      </c>
      <c r="O1336" s="5"/>
      <c r="P1336" s="6"/>
      <c r="Q1336" s="20">
        <v>9</v>
      </c>
    </row>
    <row r="1337" spans="1:18" ht="24" x14ac:dyDescent="0.2">
      <c r="A1337" s="16" t="s">
        <v>2</v>
      </c>
      <c r="B1337" s="16" t="s">
        <v>9109</v>
      </c>
      <c r="C1337" s="17" t="s">
        <v>1330</v>
      </c>
      <c r="D1337" s="18" t="str">
        <f>VLOOKUP(C1337,[2]итоговая!$C$6:$H$1018,4,FALSE)</f>
        <v>Аварийный резерв</v>
      </c>
      <c r="E1337" s="26">
        <f t="shared" si="116"/>
        <v>109.96</v>
      </c>
      <c r="F1337" s="26">
        <f t="shared" si="117"/>
        <v>1</v>
      </c>
      <c r="G1337" s="26" t="s">
        <v>9000</v>
      </c>
      <c r="H1337" s="26" t="str">
        <f>VLOOKUP(C1337,[2]итоговая!$C$6:$H$1018,6,FALSE)</f>
        <v>Аварийный резерв</v>
      </c>
      <c r="I1337" s="18"/>
      <c r="J1337" s="21">
        <v>109.96</v>
      </c>
      <c r="K1337" s="5"/>
      <c r="L1337" s="6"/>
      <c r="M1337" s="21">
        <v>109.96</v>
      </c>
      <c r="N1337" s="20">
        <v>1</v>
      </c>
      <c r="O1337" s="5"/>
      <c r="P1337" s="6"/>
      <c r="Q1337" s="20">
        <v>1</v>
      </c>
    </row>
    <row r="1338" spans="1:18" ht="24" x14ac:dyDescent="0.2">
      <c r="A1338" s="16" t="s">
        <v>2</v>
      </c>
      <c r="B1338" s="16" t="s">
        <v>9109</v>
      </c>
      <c r="C1338" s="17" t="s">
        <v>1331</v>
      </c>
      <c r="D1338" s="18" t="str">
        <f>VLOOKUP(C1338,[2]итоговая!$C$6:$H$1018,4,FALSE)</f>
        <v>Аварийный резерв</v>
      </c>
      <c r="E1338" s="26">
        <f t="shared" si="116"/>
        <v>526.42999999999995</v>
      </c>
      <c r="F1338" s="26">
        <f t="shared" si="117"/>
        <v>2</v>
      </c>
      <c r="G1338" s="26" t="s">
        <v>9000</v>
      </c>
      <c r="H1338" s="26" t="str">
        <f>VLOOKUP(C1338,[2]итоговая!$C$6:$H$1018,6,FALSE)</f>
        <v>Аварийный резерв</v>
      </c>
      <c r="I1338" s="18"/>
      <c r="J1338" s="21">
        <v>526.42999999999995</v>
      </c>
      <c r="K1338" s="5"/>
      <c r="L1338" s="6"/>
      <c r="M1338" s="21">
        <v>526.42999999999995</v>
      </c>
      <c r="N1338" s="20">
        <v>2</v>
      </c>
      <c r="O1338" s="5"/>
      <c r="P1338" s="6"/>
      <c r="Q1338" s="20">
        <v>2</v>
      </c>
    </row>
    <row r="1339" spans="1:18" ht="24" x14ac:dyDescent="0.2">
      <c r="A1339" s="16" t="s">
        <v>2</v>
      </c>
      <c r="B1339" s="16" t="s">
        <v>9109</v>
      </c>
      <c r="C1339" s="17" t="s">
        <v>1332</v>
      </c>
      <c r="D1339" s="18" t="s">
        <v>8995</v>
      </c>
      <c r="E1339" s="18"/>
      <c r="F1339" s="18"/>
      <c r="G1339" s="18"/>
      <c r="H1339" s="18"/>
      <c r="I1339" s="18"/>
      <c r="J1339" s="19">
        <v>5007.34</v>
      </c>
      <c r="K1339" s="5"/>
      <c r="L1339" s="7">
        <v>5007.34</v>
      </c>
      <c r="M1339" s="5"/>
      <c r="N1339" s="20">
        <v>7</v>
      </c>
      <c r="O1339" s="5"/>
      <c r="P1339" s="8">
        <v>7</v>
      </c>
      <c r="Q1339" s="5"/>
    </row>
    <row r="1340" spans="1:18" ht="24" x14ac:dyDescent="0.2">
      <c r="A1340" s="16" t="s">
        <v>2</v>
      </c>
      <c r="B1340" s="16" t="s">
        <v>9109</v>
      </c>
      <c r="C1340" s="17" t="s">
        <v>1333</v>
      </c>
      <c r="D1340" s="18" t="str">
        <f>VLOOKUP(C1340,[2]итоговая!$C$6:$H$1018,4,FALSE)</f>
        <v>Аварийный резерв</v>
      </c>
      <c r="E1340" s="26">
        <f>J1340-L1340</f>
        <v>556.17999999999995</v>
      </c>
      <c r="F1340" s="26">
        <f>N1340-P1340</f>
        <v>4</v>
      </c>
      <c r="G1340" s="26" t="s">
        <v>9000</v>
      </c>
      <c r="H1340" s="26" t="str">
        <f>VLOOKUP(C1340,[2]итоговая!$C$6:$H$1018,6,FALSE)</f>
        <v>Аварийный резерв</v>
      </c>
      <c r="I1340" s="18"/>
      <c r="J1340" s="21">
        <v>556.17999999999995</v>
      </c>
      <c r="K1340" s="5"/>
      <c r="L1340" s="6"/>
      <c r="M1340" s="21">
        <v>556.17999999999995</v>
      </c>
      <c r="N1340" s="20">
        <v>4</v>
      </c>
      <c r="O1340" s="5"/>
      <c r="P1340" s="6"/>
      <c r="Q1340" s="20">
        <v>4</v>
      </c>
    </row>
    <row r="1341" spans="1:18" ht="24" x14ac:dyDescent="0.2">
      <c r="A1341" s="16" t="s">
        <v>2</v>
      </c>
      <c r="B1341" s="16" t="s">
        <v>9109</v>
      </c>
      <c r="C1341" s="17" t="s">
        <v>1334</v>
      </c>
      <c r="D1341" s="18" t="s">
        <v>8995</v>
      </c>
      <c r="E1341" s="18"/>
      <c r="F1341" s="18"/>
      <c r="G1341" s="18"/>
      <c r="H1341" s="18"/>
      <c r="I1341" s="18"/>
      <c r="J1341" s="5"/>
      <c r="K1341" s="21">
        <v>61.67</v>
      </c>
      <c r="L1341" s="9">
        <v>61.67</v>
      </c>
      <c r="M1341" s="5"/>
      <c r="N1341" s="5"/>
      <c r="O1341" s="20">
        <v>2</v>
      </c>
      <c r="P1341" s="8">
        <v>2</v>
      </c>
      <c r="Q1341" s="5"/>
    </row>
    <row r="1342" spans="1:18" ht="24" x14ac:dyDescent="0.2">
      <c r="A1342" s="16" t="s">
        <v>2</v>
      </c>
      <c r="B1342" s="16" t="s">
        <v>9109</v>
      </c>
      <c r="C1342" s="17" t="s">
        <v>1335</v>
      </c>
      <c r="D1342" s="18" t="s">
        <v>8995</v>
      </c>
      <c r="E1342" s="18"/>
      <c r="F1342" s="18"/>
      <c r="G1342" s="18"/>
      <c r="H1342" s="18"/>
      <c r="I1342" s="18"/>
      <c r="J1342" s="5"/>
      <c r="K1342" s="21">
        <v>80</v>
      </c>
      <c r="L1342" s="9">
        <v>80</v>
      </c>
      <c r="M1342" s="5"/>
      <c r="N1342" s="5"/>
      <c r="O1342" s="20">
        <v>2</v>
      </c>
      <c r="P1342" s="8">
        <v>2</v>
      </c>
      <c r="Q1342" s="5"/>
    </row>
    <row r="1343" spans="1:18" ht="24" x14ac:dyDescent="0.2">
      <c r="A1343" s="16" t="s">
        <v>2</v>
      </c>
      <c r="B1343" s="16" t="s">
        <v>9109</v>
      </c>
      <c r="C1343" s="17" t="s">
        <v>1336</v>
      </c>
      <c r="D1343" s="18" t="s">
        <v>8995</v>
      </c>
      <c r="E1343" s="18"/>
      <c r="F1343" s="18"/>
      <c r="G1343" s="18"/>
      <c r="H1343" s="18"/>
      <c r="I1343" s="18"/>
      <c r="J1343" s="19">
        <v>3724.71</v>
      </c>
      <c r="K1343" s="21">
        <v>72.08</v>
      </c>
      <c r="L1343" s="7">
        <v>3796.79</v>
      </c>
      <c r="M1343" s="5"/>
      <c r="N1343" s="20">
        <v>5</v>
      </c>
      <c r="O1343" s="20">
        <v>2</v>
      </c>
      <c r="P1343" s="8">
        <v>7</v>
      </c>
      <c r="Q1343" s="5"/>
    </row>
    <row r="1344" spans="1:18" ht="24" x14ac:dyDescent="0.2">
      <c r="A1344" s="16" t="s">
        <v>2</v>
      </c>
      <c r="B1344" s="16" t="s">
        <v>9109</v>
      </c>
      <c r="C1344" s="17" t="s">
        <v>1337</v>
      </c>
      <c r="D1344" s="18" t="s">
        <v>9004</v>
      </c>
      <c r="E1344" s="26">
        <f>J1344-L1344</f>
        <v>34.17</v>
      </c>
      <c r="F1344" s="26">
        <f>N1344-P1344</f>
        <v>1</v>
      </c>
      <c r="G1344" s="26" t="s">
        <v>9000</v>
      </c>
      <c r="H1344" s="21" t="s">
        <v>9533</v>
      </c>
      <c r="I1344" s="18"/>
      <c r="J1344" s="21">
        <v>34.17</v>
      </c>
      <c r="K1344" s="5"/>
      <c r="L1344" s="6"/>
      <c r="M1344" s="21">
        <v>34.17</v>
      </c>
      <c r="N1344" s="20">
        <v>1</v>
      </c>
      <c r="O1344" s="5"/>
      <c r="P1344" s="6"/>
      <c r="Q1344" s="20">
        <v>1</v>
      </c>
      <c r="R1344" s="76" t="str">
        <f>VLOOKUP(C1344,[3]НВЛ!$E$17:$Y$197,21,FALSE)</f>
        <v>в производство</v>
      </c>
    </row>
    <row r="1345" spans="1:18" ht="24" x14ac:dyDescent="0.2">
      <c r="A1345" s="16" t="s">
        <v>2</v>
      </c>
      <c r="B1345" s="16" t="s">
        <v>9109</v>
      </c>
      <c r="C1345" s="17" t="s">
        <v>1338</v>
      </c>
      <c r="D1345" s="18" t="s">
        <v>8995</v>
      </c>
      <c r="E1345" s="18"/>
      <c r="F1345" s="18"/>
      <c r="G1345" s="18"/>
      <c r="H1345" s="18"/>
      <c r="I1345" s="18"/>
      <c r="J1345" s="21">
        <v>700.1</v>
      </c>
      <c r="K1345" s="5"/>
      <c r="L1345" s="9">
        <v>700.1</v>
      </c>
      <c r="M1345" s="5"/>
      <c r="N1345" s="20">
        <v>12</v>
      </c>
      <c r="O1345" s="5"/>
      <c r="P1345" s="8">
        <v>12</v>
      </c>
      <c r="Q1345" s="5"/>
    </row>
    <row r="1346" spans="1:18" ht="24" x14ac:dyDescent="0.2">
      <c r="A1346" s="16" t="s">
        <v>2</v>
      </c>
      <c r="B1346" s="16" t="s">
        <v>9109</v>
      </c>
      <c r="C1346" s="17" t="s">
        <v>1339</v>
      </c>
      <c r="D1346" s="18" t="s">
        <v>8995</v>
      </c>
      <c r="E1346" s="18"/>
      <c r="F1346" s="18"/>
      <c r="G1346" s="18"/>
      <c r="H1346" s="18"/>
      <c r="I1346" s="18"/>
      <c r="J1346" s="5"/>
      <c r="K1346" s="21">
        <v>780</v>
      </c>
      <c r="L1346" s="9">
        <v>390</v>
      </c>
      <c r="M1346" s="21">
        <v>390</v>
      </c>
      <c r="N1346" s="5"/>
      <c r="O1346" s="20">
        <v>10</v>
      </c>
      <c r="P1346" s="8">
        <v>5</v>
      </c>
      <c r="Q1346" s="20">
        <v>5</v>
      </c>
    </row>
    <row r="1347" spans="1:18" ht="24" x14ac:dyDescent="0.2">
      <c r="A1347" s="16" t="s">
        <v>2</v>
      </c>
      <c r="B1347" s="16" t="s">
        <v>9109</v>
      </c>
      <c r="C1347" s="17" t="s">
        <v>1340</v>
      </c>
      <c r="D1347" s="18" t="s">
        <v>8995</v>
      </c>
      <c r="E1347" s="18"/>
      <c r="F1347" s="18"/>
      <c r="G1347" s="18"/>
      <c r="H1347" s="18"/>
      <c r="I1347" s="18"/>
      <c r="J1347" s="21">
        <v>758.44</v>
      </c>
      <c r="K1347" s="5"/>
      <c r="L1347" s="9">
        <v>758.44</v>
      </c>
      <c r="M1347" s="5"/>
      <c r="N1347" s="20">
        <v>13</v>
      </c>
      <c r="O1347" s="5"/>
      <c r="P1347" s="8">
        <v>13</v>
      </c>
      <c r="Q1347" s="5"/>
    </row>
    <row r="1348" spans="1:18" ht="24" x14ac:dyDescent="0.2">
      <c r="A1348" s="16" t="s">
        <v>2</v>
      </c>
      <c r="B1348" s="16" t="s">
        <v>9109</v>
      </c>
      <c r="C1348" s="17" t="s">
        <v>1341</v>
      </c>
      <c r="D1348" s="18" t="s">
        <v>8995</v>
      </c>
      <c r="E1348" s="18"/>
      <c r="F1348" s="18"/>
      <c r="G1348" s="18"/>
      <c r="H1348" s="18"/>
      <c r="I1348" s="18"/>
      <c r="J1348" s="5"/>
      <c r="K1348" s="21">
        <v>675</v>
      </c>
      <c r="L1348" s="9">
        <v>337.5</v>
      </c>
      <c r="M1348" s="21">
        <v>337.5</v>
      </c>
      <c r="N1348" s="5"/>
      <c r="O1348" s="20">
        <v>10</v>
      </c>
      <c r="P1348" s="8">
        <v>5</v>
      </c>
      <c r="Q1348" s="20">
        <v>5</v>
      </c>
    </row>
    <row r="1349" spans="1:18" ht="24" x14ac:dyDescent="0.2">
      <c r="A1349" s="16" t="s">
        <v>2</v>
      </c>
      <c r="B1349" s="16" t="s">
        <v>9109</v>
      </c>
      <c r="C1349" s="17" t="s">
        <v>1342</v>
      </c>
      <c r="D1349" s="18" t="s">
        <v>8995</v>
      </c>
      <c r="E1349" s="18"/>
      <c r="F1349" s="18"/>
      <c r="G1349" s="18"/>
      <c r="H1349" s="18"/>
      <c r="I1349" s="18"/>
      <c r="J1349" s="19">
        <v>14250</v>
      </c>
      <c r="K1349" s="5"/>
      <c r="L1349" s="7">
        <v>14250</v>
      </c>
      <c r="M1349" s="5"/>
      <c r="N1349" s="20">
        <v>2</v>
      </c>
      <c r="O1349" s="5"/>
      <c r="P1349" s="8">
        <v>2</v>
      </c>
      <c r="Q1349" s="5"/>
    </row>
    <row r="1350" spans="1:18" ht="24" x14ac:dyDescent="0.2">
      <c r="A1350" s="16" t="s">
        <v>2</v>
      </c>
      <c r="B1350" s="16" t="s">
        <v>9109</v>
      </c>
      <c r="C1350" s="17" t="s">
        <v>1343</v>
      </c>
      <c r="D1350" s="18" t="s">
        <v>9004</v>
      </c>
      <c r="E1350" s="26">
        <f>J1350-L1350</f>
        <v>741.12</v>
      </c>
      <c r="F1350" s="26">
        <f>N1350-P1350</f>
        <v>9</v>
      </c>
      <c r="G1350" s="26" t="s">
        <v>9000</v>
      </c>
      <c r="H1350" s="21" t="s">
        <v>9533</v>
      </c>
      <c r="I1350" s="18"/>
      <c r="J1350" s="21">
        <v>823.47</v>
      </c>
      <c r="K1350" s="5"/>
      <c r="L1350" s="9">
        <v>82.35</v>
      </c>
      <c r="M1350" s="21">
        <v>741.12</v>
      </c>
      <c r="N1350" s="20">
        <v>10</v>
      </c>
      <c r="O1350" s="5"/>
      <c r="P1350" s="8">
        <v>1</v>
      </c>
      <c r="Q1350" s="20">
        <v>9</v>
      </c>
      <c r="R1350" s="76" t="str">
        <f>VLOOKUP(C1350,[3]НВЛ!$E$17:$Y$197,21,FALSE)</f>
        <v>в производство</v>
      </c>
    </row>
    <row r="1351" spans="1:18" ht="24" x14ac:dyDescent="0.2">
      <c r="A1351" s="16" t="s">
        <v>2</v>
      </c>
      <c r="B1351" s="16" t="s">
        <v>9109</v>
      </c>
      <c r="C1351" s="17" t="s">
        <v>1344</v>
      </c>
      <c r="D1351" s="18" t="s">
        <v>8995</v>
      </c>
      <c r="E1351" s="18"/>
      <c r="F1351" s="18"/>
      <c r="G1351" s="18"/>
      <c r="H1351" s="18"/>
      <c r="I1351" s="18"/>
      <c r="J1351" s="5"/>
      <c r="K1351" s="21">
        <v>323.33</v>
      </c>
      <c r="L1351" s="6"/>
      <c r="M1351" s="21">
        <v>323.33</v>
      </c>
      <c r="N1351" s="5"/>
      <c r="O1351" s="20">
        <v>2</v>
      </c>
      <c r="P1351" s="6"/>
      <c r="Q1351" s="20">
        <v>2</v>
      </c>
    </row>
    <row r="1352" spans="1:18" ht="24" x14ac:dyDescent="0.2">
      <c r="A1352" s="16" t="s">
        <v>2</v>
      </c>
      <c r="B1352" s="16" t="s">
        <v>9109</v>
      </c>
      <c r="C1352" s="17" t="s">
        <v>1345</v>
      </c>
      <c r="D1352" s="18" t="s">
        <v>8995</v>
      </c>
      <c r="E1352" s="18"/>
      <c r="F1352" s="18"/>
      <c r="G1352" s="18"/>
      <c r="H1352" s="18"/>
      <c r="I1352" s="18"/>
      <c r="J1352" s="5"/>
      <c r="K1352" s="19">
        <v>5200</v>
      </c>
      <c r="L1352" s="9">
        <v>520</v>
      </c>
      <c r="M1352" s="19">
        <v>4680</v>
      </c>
      <c r="N1352" s="5"/>
      <c r="O1352" s="20">
        <v>120</v>
      </c>
      <c r="P1352" s="8">
        <v>12</v>
      </c>
      <c r="Q1352" s="20">
        <v>108</v>
      </c>
    </row>
    <row r="1353" spans="1:18" ht="24" x14ac:dyDescent="0.2">
      <c r="A1353" s="16" t="s">
        <v>2</v>
      </c>
      <c r="B1353" s="16" t="s">
        <v>9109</v>
      </c>
      <c r="C1353" s="17" t="s">
        <v>1346</v>
      </c>
      <c r="D1353" s="18" t="s">
        <v>8995</v>
      </c>
      <c r="E1353" s="18"/>
      <c r="F1353" s="18"/>
      <c r="G1353" s="18"/>
      <c r="H1353" s="18"/>
      <c r="I1353" s="18"/>
      <c r="J1353" s="5"/>
      <c r="K1353" s="19">
        <v>1310.83</v>
      </c>
      <c r="L1353" s="7">
        <v>1310.83</v>
      </c>
      <c r="M1353" s="5"/>
      <c r="N1353" s="5"/>
      <c r="O1353" s="20">
        <v>1</v>
      </c>
      <c r="P1353" s="8">
        <v>1</v>
      </c>
      <c r="Q1353" s="5"/>
    </row>
    <row r="1354" spans="1:18" ht="24" x14ac:dyDescent="0.2">
      <c r="A1354" s="16" t="s">
        <v>2</v>
      </c>
      <c r="B1354" s="16" t="s">
        <v>9109</v>
      </c>
      <c r="C1354" s="17" t="s">
        <v>1347</v>
      </c>
      <c r="D1354" s="18" t="s">
        <v>8995</v>
      </c>
      <c r="E1354" s="18"/>
      <c r="F1354" s="18"/>
      <c r="G1354" s="18"/>
      <c r="H1354" s="18"/>
      <c r="I1354" s="18"/>
      <c r="J1354" s="5"/>
      <c r="K1354" s="19">
        <v>1152</v>
      </c>
      <c r="L1354" s="7">
        <v>1152</v>
      </c>
      <c r="M1354" s="5"/>
      <c r="N1354" s="5"/>
      <c r="O1354" s="20">
        <v>2</v>
      </c>
      <c r="P1354" s="8">
        <v>2</v>
      </c>
      <c r="Q1354" s="5"/>
    </row>
    <row r="1355" spans="1:18" ht="24" x14ac:dyDescent="0.2">
      <c r="A1355" s="16" t="s">
        <v>2</v>
      </c>
      <c r="B1355" s="16" t="s">
        <v>9109</v>
      </c>
      <c r="C1355" s="17" t="s">
        <v>1348</v>
      </c>
      <c r="D1355" s="18" t="s">
        <v>8995</v>
      </c>
      <c r="E1355" s="18"/>
      <c r="F1355" s="18"/>
      <c r="G1355" s="18"/>
      <c r="H1355" s="18"/>
      <c r="I1355" s="18"/>
      <c r="J1355" s="5"/>
      <c r="K1355" s="19">
        <v>12140</v>
      </c>
      <c r="L1355" s="6"/>
      <c r="M1355" s="19">
        <v>12140</v>
      </c>
      <c r="N1355" s="5"/>
      <c r="O1355" s="20">
        <v>60</v>
      </c>
      <c r="P1355" s="6"/>
      <c r="Q1355" s="20">
        <v>60</v>
      </c>
    </row>
    <row r="1356" spans="1:18" ht="24" x14ac:dyDescent="0.2">
      <c r="A1356" s="16" t="s">
        <v>2</v>
      </c>
      <c r="B1356" s="16" t="s">
        <v>9109</v>
      </c>
      <c r="C1356" s="17" t="s">
        <v>1349</v>
      </c>
      <c r="D1356" s="18" t="s">
        <v>8995</v>
      </c>
      <c r="E1356" s="18"/>
      <c r="F1356" s="18"/>
      <c r="G1356" s="18"/>
      <c r="H1356" s="18"/>
      <c r="I1356" s="18"/>
      <c r="J1356" s="5"/>
      <c r="K1356" s="19">
        <v>5263.33</v>
      </c>
      <c r="L1356" s="7">
        <v>5263.33</v>
      </c>
      <c r="M1356" s="5"/>
      <c r="N1356" s="5"/>
      <c r="O1356" s="20">
        <v>16</v>
      </c>
      <c r="P1356" s="8">
        <v>16</v>
      </c>
      <c r="Q1356" s="5"/>
    </row>
    <row r="1357" spans="1:18" ht="24" x14ac:dyDescent="0.2">
      <c r="A1357" s="16" t="s">
        <v>2</v>
      </c>
      <c r="B1357" s="16" t="s">
        <v>9109</v>
      </c>
      <c r="C1357" s="17" t="s">
        <v>1350</v>
      </c>
      <c r="D1357" s="18" t="s">
        <v>8995</v>
      </c>
      <c r="E1357" s="18"/>
      <c r="F1357" s="18"/>
      <c r="G1357" s="18"/>
      <c r="H1357" s="18"/>
      <c r="I1357" s="18"/>
      <c r="J1357" s="5"/>
      <c r="K1357" s="19">
        <v>16900</v>
      </c>
      <c r="L1357" s="7">
        <v>16900</v>
      </c>
      <c r="M1357" s="5"/>
      <c r="N1357" s="5"/>
      <c r="O1357" s="20">
        <v>20</v>
      </c>
      <c r="P1357" s="8">
        <v>20</v>
      </c>
      <c r="Q1357" s="5"/>
    </row>
    <row r="1358" spans="1:18" ht="24" x14ac:dyDescent="0.2">
      <c r="A1358" s="16" t="s">
        <v>2</v>
      </c>
      <c r="B1358" s="16" t="s">
        <v>9109</v>
      </c>
      <c r="C1358" s="17" t="s">
        <v>1351</v>
      </c>
      <c r="D1358" s="18" t="s">
        <v>8995</v>
      </c>
      <c r="E1358" s="18"/>
      <c r="F1358" s="18"/>
      <c r="G1358" s="18"/>
      <c r="H1358" s="18"/>
      <c r="I1358" s="18"/>
      <c r="J1358" s="5"/>
      <c r="K1358" s="19">
        <v>1466.67</v>
      </c>
      <c r="L1358" s="7">
        <v>1466.67</v>
      </c>
      <c r="M1358" s="5"/>
      <c r="N1358" s="5"/>
      <c r="O1358" s="20">
        <v>2</v>
      </c>
      <c r="P1358" s="8">
        <v>2</v>
      </c>
      <c r="Q1358" s="5"/>
    </row>
    <row r="1359" spans="1:18" ht="24" x14ac:dyDescent="0.2">
      <c r="A1359" s="16" t="s">
        <v>2</v>
      </c>
      <c r="B1359" s="16" t="s">
        <v>9109</v>
      </c>
      <c r="C1359" s="17" t="s">
        <v>1352</v>
      </c>
      <c r="D1359" s="18" t="s">
        <v>8995</v>
      </c>
      <c r="E1359" s="18"/>
      <c r="F1359" s="18"/>
      <c r="G1359" s="18"/>
      <c r="H1359" s="18"/>
      <c r="I1359" s="18"/>
      <c r="J1359" s="5"/>
      <c r="K1359" s="19">
        <v>4820.83</v>
      </c>
      <c r="L1359" s="7">
        <v>4820.83</v>
      </c>
      <c r="M1359" s="5"/>
      <c r="N1359" s="5"/>
      <c r="O1359" s="20">
        <v>8</v>
      </c>
      <c r="P1359" s="8">
        <v>8</v>
      </c>
      <c r="Q1359" s="5"/>
    </row>
    <row r="1360" spans="1:18" ht="24" x14ac:dyDescent="0.2">
      <c r="A1360" s="16" t="s">
        <v>2</v>
      </c>
      <c r="B1360" s="16" t="s">
        <v>9109</v>
      </c>
      <c r="C1360" s="17" t="s">
        <v>1353</v>
      </c>
      <c r="D1360" s="18" t="s">
        <v>8995</v>
      </c>
      <c r="E1360" s="18"/>
      <c r="F1360" s="18"/>
      <c r="G1360" s="18"/>
      <c r="H1360" s="18"/>
      <c r="I1360" s="18"/>
      <c r="J1360" s="5"/>
      <c r="K1360" s="19">
        <v>6653.33</v>
      </c>
      <c r="L1360" s="7">
        <v>6653.33</v>
      </c>
      <c r="M1360" s="5"/>
      <c r="N1360" s="5"/>
      <c r="O1360" s="20">
        <v>4</v>
      </c>
      <c r="P1360" s="8">
        <v>4</v>
      </c>
      <c r="Q1360" s="5"/>
    </row>
    <row r="1361" spans="1:17" ht="24" x14ac:dyDescent="0.2">
      <c r="A1361" s="16" t="s">
        <v>2</v>
      </c>
      <c r="B1361" s="16" t="s">
        <v>9109</v>
      </c>
      <c r="C1361" s="17" t="s">
        <v>1354</v>
      </c>
      <c r="D1361" s="18" t="s">
        <v>8995</v>
      </c>
      <c r="E1361" s="18"/>
      <c r="F1361" s="18"/>
      <c r="G1361" s="18"/>
      <c r="H1361" s="18"/>
      <c r="I1361" s="18"/>
      <c r="J1361" s="5"/>
      <c r="K1361" s="19">
        <v>11743.33</v>
      </c>
      <c r="L1361" s="7">
        <v>11743.33</v>
      </c>
      <c r="M1361" s="5"/>
      <c r="N1361" s="5"/>
      <c r="O1361" s="20">
        <v>16</v>
      </c>
      <c r="P1361" s="8">
        <v>16</v>
      </c>
      <c r="Q1361" s="5"/>
    </row>
    <row r="1362" spans="1:17" ht="24" x14ac:dyDescent="0.2">
      <c r="A1362" s="16" t="s">
        <v>2</v>
      </c>
      <c r="B1362" s="16" t="s">
        <v>9109</v>
      </c>
      <c r="C1362" s="17" t="s">
        <v>1355</v>
      </c>
      <c r="D1362" s="18" t="s">
        <v>8995</v>
      </c>
      <c r="E1362" s="18"/>
      <c r="F1362" s="18"/>
      <c r="G1362" s="18"/>
      <c r="H1362" s="18"/>
      <c r="I1362" s="18"/>
      <c r="J1362" s="5"/>
      <c r="K1362" s="19">
        <v>9513.33</v>
      </c>
      <c r="L1362" s="7">
        <v>9513.33</v>
      </c>
      <c r="M1362" s="5"/>
      <c r="N1362" s="5"/>
      <c r="O1362" s="20">
        <v>16</v>
      </c>
      <c r="P1362" s="8">
        <v>16</v>
      </c>
      <c r="Q1362" s="5"/>
    </row>
    <row r="1363" spans="1:17" ht="24" x14ac:dyDescent="0.2">
      <c r="A1363" s="16" t="s">
        <v>2</v>
      </c>
      <c r="B1363" s="16" t="s">
        <v>9109</v>
      </c>
      <c r="C1363" s="17" t="s">
        <v>1356</v>
      </c>
      <c r="D1363" s="18" t="s">
        <v>8995</v>
      </c>
      <c r="E1363" s="18"/>
      <c r="F1363" s="18"/>
      <c r="G1363" s="18"/>
      <c r="H1363" s="18"/>
      <c r="I1363" s="18"/>
      <c r="J1363" s="5"/>
      <c r="K1363" s="19">
        <v>12418.33</v>
      </c>
      <c r="L1363" s="7">
        <v>12418.33</v>
      </c>
      <c r="M1363" s="5"/>
      <c r="N1363" s="5"/>
      <c r="O1363" s="20">
        <v>20</v>
      </c>
      <c r="P1363" s="8">
        <v>20</v>
      </c>
      <c r="Q1363" s="5"/>
    </row>
    <row r="1364" spans="1:17" ht="24" x14ac:dyDescent="0.2">
      <c r="A1364" s="16" t="s">
        <v>2</v>
      </c>
      <c r="B1364" s="16" t="s">
        <v>9109</v>
      </c>
      <c r="C1364" s="17" t="s">
        <v>1357</v>
      </c>
      <c r="D1364" s="18" t="s">
        <v>8995</v>
      </c>
      <c r="E1364" s="18"/>
      <c r="F1364" s="18"/>
      <c r="G1364" s="18"/>
      <c r="H1364" s="18"/>
      <c r="I1364" s="18"/>
      <c r="J1364" s="5"/>
      <c r="K1364" s="19">
        <v>18100</v>
      </c>
      <c r="L1364" s="7">
        <v>18100</v>
      </c>
      <c r="M1364" s="5"/>
      <c r="N1364" s="5"/>
      <c r="O1364" s="20">
        <v>20</v>
      </c>
      <c r="P1364" s="8">
        <v>20</v>
      </c>
      <c r="Q1364" s="5"/>
    </row>
    <row r="1365" spans="1:17" ht="24" x14ac:dyDescent="0.2">
      <c r="A1365" s="16" t="s">
        <v>2</v>
      </c>
      <c r="B1365" s="16" t="s">
        <v>9109</v>
      </c>
      <c r="C1365" s="17" t="s">
        <v>1358</v>
      </c>
      <c r="D1365" s="18" t="s">
        <v>8995</v>
      </c>
      <c r="E1365" s="18"/>
      <c r="F1365" s="18"/>
      <c r="G1365" s="18"/>
      <c r="H1365" s="18"/>
      <c r="I1365" s="18"/>
      <c r="J1365" s="5"/>
      <c r="K1365" s="19">
        <v>36200</v>
      </c>
      <c r="L1365" s="7">
        <v>36200</v>
      </c>
      <c r="M1365" s="5"/>
      <c r="N1365" s="5"/>
      <c r="O1365" s="20">
        <v>40</v>
      </c>
      <c r="P1365" s="8">
        <v>40</v>
      </c>
      <c r="Q1365" s="5"/>
    </row>
    <row r="1366" spans="1:17" ht="24" x14ac:dyDescent="0.2">
      <c r="A1366" s="16" t="s">
        <v>2</v>
      </c>
      <c r="B1366" s="16" t="s">
        <v>9109</v>
      </c>
      <c r="C1366" s="17" t="s">
        <v>1359</v>
      </c>
      <c r="D1366" s="18" t="s">
        <v>8995</v>
      </c>
      <c r="E1366" s="18"/>
      <c r="F1366" s="18"/>
      <c r="G1366" s="18"/>
      <c r="H1366" s="18"/>
      <c r="I1366" s="18"/>
      <c r="J1366" s="5"/>
      <c r="K1366" s="19">
        <v>3410.83</v>
      </c>
      <c r="L1366" s="7">
        <v>2594.17</v>
      </c>
      <c r="M1366" s="21">
        <v>816.66</v>
      </c>
      <c r="N1366" s="5"/>
      <c r="O1366" s="20">
        <v>17</v>
      </c>
      <c r="P1366" s="8">
        <v>13</v>
      </c>
      <c r="Q1366" s="20">
        <v>4</v>
      </c>
    </row>
    <row r="1367" spans="1:17" ht="24" x14ac:dyDescent="0.2">
      <c r="A1367" s="16" t="s">
        <v>2</v>
      </c>
      <c r="B1367" s="16" t="s">
        <v>9109</v>
      </c>
      <c r="C1367" s="17" t="s">
        <v>1360</v>
      </c>
      <c r="D1367" s="18" t="s">
        <v>8995</v>
      </c>
      <c r="E1367" s="18"/>
      <c r="F1367" s="18"/>
      <c r="G1367" s="18"/>
      <c r="H1367" s="18"/>
      <c r="I1367" s="18"/>
      <c r="J1367" s="5"/>
      <c r="K1367" s="19">
        <v>15376.67</v>
      </c>
      <c r="L1367" s="7">
        <v>15376.67</v>
      </c>
      <c r="M1367" s="5"/>
      <c r="N1367" s="5"/>
      <c r="O1367" s="20">
        <v>1</v>
      </c>
      <c r="P1367" s="8">
        <v>1</v>
      </c>
      <c r="Q1367" s="5"/>
    </row>
    <row r="1368" spans="1:17" ht="24" x14ac:dyDescent="0.2">
      <c r="A1368" s="16" t="s">
        <v>2</v>
      </c>
      <c r="B1368" s="16" t="s">
        <v>9109</v>
      </c>
      <c r="C1368" s="17" t="s">
        <v>1361</v>
      </c>
      <c r="D1368" s="18" t="s">
        <v>8995</v>
      </c>
      <c r="E1368" s="18"/>
      <c r="F1368" s="18"/>
      <c r="G1368" s="18"/>
      <c r="H1368" s="18"/>
      <c r="I1368" s="18"/>
      <c r="J1368" s="5"/>
      <c r="K1368" s="19">
        <v>7691.67</v>
      </c>
      <c r="L1368" s="6"/>
      <c r="M1368" s="19">
        <v>7691.67</v>
      </c>
      <c r="N1368" s="5"/>
      <c r="O1368" s="20">
        <v>1</v>
      </c>
      <c r="P1368" s="6"/>
      <c r="Q1368" s="20">
        <v>1</v>
      </c>
    </row>
    <row r="1369" spans="1:17" ht="24" x14ac:dyDescent="0.2">
      <c r="A1369" s="16" t="s">
        <v>2</v>
      </c>
      <c r="B1369" s="16" t="s">
        <v>9109</v>
      </c>
      <c r="C1369" s="17" t="s">
        <v>1362</v>
      </c>
      <c r="D1369" s="18" t="s">
        <v>8995</v>
      </c>
      <c r="E1369" s="18"/>
      <c r="F1369" s="18"/>
      <c r="G1369" s="18"/>
      <c r="H1369" s="18"/>
      <c r="I1369" s="18"/>
      <c r="J1369" s="5"/>
      <c r="K1369" s="19">
        <v>1370492.7</v>
      </c>
      <c r="L1369" s="7">
        <v>1370492.7</v>
      </c>
      <c r="M1369" s="5"/>
      <c r="N1369" s="5"/>
      <c r="O1369" s="20">
        <v>1</v>
      </c>
      <c r="P1369" s="8">
        <v>1</v>
      </c>
      <c r="Q1369" s="5"/>
    </row>
    <row r="1370" spans="1:17" ht="24" x14ac:dyDescent="0.2">
      <c r="A1370" s="16" t="s">
        <v>2</v>
      </c>
      <c r="B1370" s="16" t="s">
        <v>9109</v>
      </c>
      <c r="C1370" s="17" t="s">
        <v>1363</v>
      </c>
      <c r="D1370" s="18" t="s">
        <v>8995</v>
      </c>
      <c r="E1370" s="18"/>
      <c r="F1370" s="18"/>
      <c r="G1370" s="18"/>
      <c r="H1370" s="18"/>
      <c r="I1370" s="18"/>
      <c r="J1370" s="5"/>
      <c r="K1370" s="19">
        <v>10179.17</v>
      </c>
      <c r="L1370" s="7">
        <v>10179.17</v>
      </c>
      <c r="M1370" s="5"/>
      <c r="N1370" s="5"/>
      <c r="O1370" s="20">
        <v>10</v>
      </c>
      <c r="P1370" s="8">
        <v>10</v>
      </c>
      <c r="Q1370" s="5"/>
    </row>
    <row r="1371" spans="1:17" ht="24" x14ac:dyDescent="0.2">
      <c r="A1371" s="16" t="s">
        <v>2</v>
      </c>
      <c r="B1371" s="16" t="s">
        <v>9109</v>
      </c>
      <c r="C1371" s="17" t="s">
        <v>1364</v>
      </c>
      <c r="D1371" s="18" t="s">
        <v>8995</v>
      </c>
      <c r="E1371" s="18"/>
      <c r="F1371" s="18"/>
      <c r="G1371" s="18"/>
      <c r="H1371" s="18"/>
      <c r="I1371" s="18"/>
      <c r="J1371" s="5"/>
      <c r="K1371" s="19">
        <v>32476</v>
      </c>
      <c r="L1371" s="6"/>
      <c r="M1371" s="19">
        <v>32476</v>
      </c>
      <c r="N1371" s="5"/>
      <c r="O1371" s="20">
        <v>4</v>
      </c>
      <c r="P1371" s="6"/>
      <c r="Q1371" s="20">
        <v>4</v>
      </c>
    </row>
    <row r="1372" spans="1:17" ht="24" x14ac:dyDescent="0.2">
      <c r="A1372" s="16" t="s">
        <v>2</v>
      </c>
      <c r="B1372" s="16" t="s">
        <v>9109</v>
      </c>
      <c r="C1372" s="17" t="s">
        <v>1365</v>
      </c>
      <c r="D1372" s="18" t="s">
        <v>8995</v>
      </c>
      <c r="E1372" s="18"/>
      <c r="F1372" s="18"/>
      <c r="G1372" s="18"/>
      <c r="H1372" s="18"/>
      <c r="I1372" s="18"/>
      <c r="J1372" s="5"/>
      <c r="K1372" s="19">
        <v>6000</v>
      </c>
      <c r="L1372" s="7">
        <v>6000</v>
      </c>
      <c r="M1372" s="5"/>
      <c r="N1372" s="5"/>
      <c r="O1372" s="20">
        <v>6</v>
      </c>
      <c r="P1372" s="8">
        <v>6</v>
      </c>
      <c r="Q1372" s="5"/>
    </row>
    <row r="1373" spans="1:17" ht="24" x14ac:dyDescent="0.2">
      <c r="A1373" s="16" t="s">
        <v>2</v>
      </c>
      <c r="B1373" s="16" t="s">
        <v>9109</v>
      </c>
      <c r="C1373" s="17" t="s">
        <v>1366</v>
      </c>
      <c r="D1373" s="18" t="s">
        <v>8995</v>
      </c>
      <c r="E1373" s="18"/>
      <c r="F1373" s="18"/>
      <c r="G1373" s="18"/>
      <c r="H1373" s="18"/>
      <c r="I1373" s="18"/>
      <c r="J1373" s="5"/>
      <c r="K1373" s="19">
        <v>11250</v>
      </c>
      <c r="L1373" s="7">
        <v>11250</v>
      </c>
      <c r="M1373" s="5"/>
      <c r="N1373" s="5"/>
      <c r="O1373" s="20">
        <v>10</v>
      </c>
      <c r="P1373" s="8">
        <v>10</v>
      </c>
      <c r="Q1373" s="5"/>
    </row>
    <row r="1374" spans="1:17" ht="24" x14ac:dyDescent="0.2">
      <c r="A1374" s="16" t="s">
        <v>2</v>
      </c>
      <c r="B1374" s="16" t="s">
        <v>9109</v>
      </c>
      <c r="C1374" s="17" t="s">
        <v>1367</v>
      </c>
      <c r="D1374" s="18" t="s">
        <v>8995</v>
      </c>
      <c r="E1374" s="18"/>
      <c r="F1374" s="18"/>
      <c r="G1374" s="18"/>
      <c r="H1374" s="18"/>
      <c r="I1374" s="18"/>
      <c r="J1374" s="5"/>
      <c r="K1374" s="19">
        <v>2050</v>
      </c>
      <c r="L1374" s="6"/>
      <c r="M1374" s="19">
        <v>2050</v>
      </c>
      <c r="N1374" s="5"/>
      <c r="O1374" s="20">
        <v>20</v>
      </c>
      <c r="P1374" s="6"/>
      <c r="Q1374" s="20">
        <v>20</v>
      </c>
    </row>
    <row r="1375" spans="1:17" ht="24" x14ac:dyDescent="0.2">
      <c r="A1375" s="16" t="s">
        <v>2</v>
      </c>
      <c r="B1375" s="16" t="s">
        <v>9109</v>
      </c>
      <c r="C1375" s="17" t="s">
        <v>1368</v>
      </c>
      <c r="D1375" s="18" t="s">
        <v>8995</v>
      </c>
      <c r="E1375" s="18"/>
      <c r="F1375" s="18"/>
      <c r="G1375" s="18"/>
      <c r="H1375" s="18"/>
      <c r="I1375" s="18"/>
      <c r="J1375" s="5"/>
      <c r="K1375" s="21">
        <v>445.5</v>
      </c>
      <c r="L1375" s="9">
        <v>74.25</v>
      </c>
      <c r="M1375" s="21">
        <v>371.25</v>
      </c>
      <c r="N1375" s="5"/>
      <c r="O1375" s="20">
        <v>6</v>
      </c>
      <c r="P1375" s="8">
        <v>1</v>
      </c>
      <c r="Q1375" s="20">
        <v>5</v>
      </c>
    </row>
    <row r="1376" spans="1:17" ht="24" x14ac:dyDescent="0.2">
      <c r="A1376" s="16" t="s">
        <v>2</v>
      </c>
      <c r="B1376" s="16" t="s">
        <v>9109</v>
      </c>
      <c r="C1376" s="17" t="s">
        <v>1369</v>
      </c>
      <c r="D1376" s="18" t="str">
        <f>VLOOKUP(C1376,[2]итоговая!$C$6:$H$1018,4,FALSE)</f>
        <v>Аварийный резерв</v>
      </c>
      <c r="E1376" s="26">
        <f>J1376-L1376</f>
        <v>1108.3399999999999</v>
      </c>
      <c r="F1376" s="26">
        <f>N1376-P1376</f>
        <v>19</v>
      </c>
      <c r="G1376" s="26" t="s">
        <v>9000</v>
      </c>
      <c r="H1376" s="26" t="str">
        <f>VLOOKUP(C1376,[2]итоговая!$C$6:$H$1018,6,FALSE)</f>
        <v>Аварийный резерв</v>
      </c>
      <c r="I1376" s="18"/>
      <c r="J1376" s="19">
        <v>1108.3399999999999</v>
      </c>
      <c r="K1376" s="5"/>
      <c r="L1376" s="6"/>
      <c r="M1376" s="19">
        <v>1108.3399999999999</v>
      </c>
      <c r="N1376" s="20">
        <v>19</v>
      </c>
      <c r="O1376" s="5"/>
      <c r="P1376" s="6"/>
      <c r="Q1376" s="20">
        <v>19</v>
      </c>
    </row>
    <row r="1377" spans="1:17" ht="24" x14ac:dyDescent="0.2">
      <c r="A1377" s="16" t="s">
        <v>2</v>
      </c>
      <c r="B1377" s="16" t="s">
        <v>9109</v>
      </c>
      <c r="C1377" s="17" t="s">
        <v>1370</v>
      </c>
      <c r="D1377" s="18" t="s">
        <v>8995</v>
      </c>
      <c r="E1377" s="18"/>
      <c r="F1377" s="18"/>
      <c r="G1377" s="18"/>
      <c r="H1377" s="18"/>
      <c r="I1377" s="18"/>
      <c r="J1377" s="5"/>
      <c r="K1377" s="19">
        <v>37204.17</v>
      </c>
      <c r="L1377" s="6"/>
      <c r="M1377" s="19">
        <v>37204.17</v>
      </c>
      <c r="N1377" s="5"/>
      <c r="O1377" s="20">
        <v>10</v>
      </c>
      <c r="P1377" s="6"/>
      <c r="Q1377" s="20">
        <v>10</v>
      </c>
    </row>
    <row r="1378" spans="1:17" ht="24" x14ac:dyDescent="0.2">
      <c r="A1378" s="16" t="s">
        <v>2</v>
      </c>
      <c r="B1378" s="16" t="s">
        <v>9109</v>
      </c>
      <c r="C1378" s="17" t="s">
        <v>1371</v>
      </c>
      <c r="D1378" s="18" t="s">
        <v>8995</v>
      </c>
      <c r="E1378" s="18"/>
      <c r="F1378" s="18"/>
      <c r="G1378" s="18"/>
      <c r="H1378" s="18"/>
      <c r="I1378" s="18"/>
      <c r="J1378" s="5"/>
      <c r="K1378" s="19">
        <v>6900</v>
      </c>
      <c r="L1378" s="7">
        <v>4140</v>
      </c>
      <c r="M1378" s="19">
        <v>2760</v>
      </c>
      <c r="N1378" s="5"/>
      <c r="O1378" s="20">
        <v>10</v>
      </c>
      <c r="P1378" s="8">
        <v>6</v>
      </c>
      <c r="Q1378" s="20">
        <v>4</v>
      </c>
    </row>
    <row r="1379" spans="1:17" ht="24" x14ac:dyDescent="0.2">
      <c r="A1379" s="16" t="s">
        <v>2</v>
      </c>
      <c r="B1379" s="16" t="s">
        <v>9109</v>
      </c>
      <c r="C1379" s="17" t="s">
        <v>1372</v>
      </c>
      <c r="D1379" s="18" t="s">
        <v>8995</v>
      </c>
      <c r="E1379" s="18"/>
      <c r="F1379" s="18"/>
      <c r="G1379" s="18"/>
      <c r="H1379" s="18"/>
      <c r="I1379" s="18"/>
      <c r="J1379" s="5"/>
      <c r="K1379" s="21">
        <v>940</v>
      </c>
      <c r="L1379" s="9">
        <v>940</v>
      </c>
      <c r="M1379" s="5"/>
      <c r="N1379" s="5"/>
      <c r="O1379" s="20">
        <v>1</v>
      </c>
      <c r="P1379" s="8">
        <v>1</v>
      </c>
      <c r="Q1379" s="5"/>
    </row>
    <row r="1380" spans="1:17" ht="24" x14ac:dyDescent="0.2">
      <c r="A1380" s="16" t="s">
        <v>2</v>
      </c>
      <c r="B1380" s="16" t="s">
        <v>9109</v>
      </c>
      <c r="C1380" s="17" t="s">
        <v>1373</v>
      </c>
      <c r="D1380" s="18" t="s">
        <v>8995</v>
      </c>
      <c r="E1380" s="18"/>
      <c r="F1380" s="18"/>
      <c r="G1380" s="18"/>
      <c r="H1380" s="18"/>
      <c r="I1380" s="18"/>
      <c r="J1380" s="19">
        <v>1449.76</v>
      </c>
      <c r="K1380" s="5"/>
      <c r="L1380" s="7">
        <v>1449.76</v>
      </c>
      <c r="M1380" s="5"/>
      <c r="N1380" s="20">
        <v>1</v>
      </c>
      <c r="O1380" s="5"/>
      <c r="P1380" s="8">
        <v>1</v>
      </c>
      <c r="Q1380" s="5"/>
    </row>
    <row r="1381" spans="1:17" ht="24" x14ac:dyDescent="0.2">
      <c r="A1381" s="16" t="s">
        <v>2</v>
      </c>
      <c r="B1381" s="16" t="s">
        <v>9109</v>
      </c>
      <c r="C1381" s="17" t="s">
        <v>1374</v>
      </c>
      <c r="D1381" s="18" t="s">
        <v>8995</v>
      </c>
      <c r="E1381" s="18"/>
      <c r="F1381" s="18"/>
      <c r="G1381" s="18"/>
      <c r="H1381" s="18"/>
      <c r="I1381" s="18"/>
      <c r="J1381" s="5"/>
      <c r="K1381" s="19">
        <v>4290</v>
      </c>
      <c r="L1381" s="7">
        <v>2145</v>
      </c>
      <c r="M1381" s="19">
        <v>2145</v>
      </c>
      <c r="N1381" s="5"/>
      <c r="O1381" s="20">
        <v>2</v>
      </c>
      <c r="P1381" s="8">
        <v>1</v>
      </c>
      <c r="Q1381" s="20">
        <v>1</v>
      </c>
    </row>
    <row r="1382" spans="1:17" ht="24" x14ac:dyDescent="0.2">
      <c r="A1382" s="16" t="s">
        <v>2</v>
      </c>
      <c r="B1382" s="16" t="s">
        <v>9109</v>
      </c>
      <c r="C1382" s="17" t="s">
        <v>1375</v>
      </c>
      <c r="D1382" s="18" t="s">
        <v>8995</v>
      </c>
      <c r="E1382" s="18"/>
      <c r="F1382" s="18"/>
      <c r="G1382" s="18"/>
      <c r="H1382" s="18"/>
      <c r="I1382" s="18"/>
      <c r="J1382" s="5"/>
      <c r="K1382" s="19">
        <v>3181.66</v>
      </c>
      <c r="L1382" s="7">
        <v>3181.66</v>
      </c>
      <c r="M1382" s="5"/>
      <c r="N1382" s="5"/>
      <c r="O1382" s="20">
        <v>2</v>
      </c>
      <c r="P1382" s="8">
        <v>2</v>
      </c>
      <c r="Q1382" s="5"/>
    </row>
    <row r="1383" spans="1:17" ht="24" x14ac:dyDescent="0.2">
      <c r="A1383" s="16" t="s">
        <v>2</v>
      </c>
      <c r="B1383" s="16" t="s">
        <v>9109</v>
      </c>
      <c r="C1383" s="17" t="s">
        <v>1376</v>
      </c>
      <c r="D1383" s="18" t="s">
        <v>8995</v>
      </c>
      <c r="E1383" s="18"/>
      <c r="F1383" s="18"/>
      <c r="G1383" s="18"/>
      <c r="H1383" s="18"/>
      <c r="I1383" s="18"/>
      <c r="J1383" s="5"/>
      <c r="K1383" s="19">
        <v>1725</v>
      </c>
      <c r="L1383" s="7">
        <v>1725</v>
      </c>
      <c r="M1383" s="5"/>
      <c r="N1383" s="5"/>
      <c r="O1383" s="20">
        <v>1</v>
      </c>
      <c r="P1383" s="8">
        <v>1</v>
      </c>
      <c r="Q1383" s="5"/>
    </row>
    <row r="1384" spans="1:17" ht="24" x14ac:dyDescent="0.2">
      <c r="A1384" s="16" t="s">
        <v>2</v>
      </c>
      <c r="B1384" s="16" t="s">
        <v>9109</v>
      </c>
      <c r="C1384" s="17" t="s">
        <v>1377</v>
      </c>
      <c r="D1384" s="18" t="str">
        <f>VLOOKUP(C1384,[2]итоговая!$C$6:$H$1018,4,FALSE)</f>
        <v>Аварийный резерв</v>
      </c>
      <c r="E1384" s="26">
        <f t="shared" ref="E1384:E1389" si="118">J1384-L1384</f>
        <v>1233.33</v>
      </c>
      <c r="F1384" s="26">
        <f t="shared" ref="F1384:F1389" si="119">N1384-P1384</f>
        <v>4</v>
      </c>
      <c r="G1384" s="26" t="s">
        <v>9000</v>
      </c>
      <c r="H1384" s="26" t="str">
        <f>VLOOKUP(C1384,[2]итоговая!$C$6:$H$1018,6,FALSE)</f>
        <v>Аварийный резерв</v>
      </c>
      <c r="I1384" s="18"/>
      <c r="J1384" s="19">
        <v>1233.33</v>
      </c>
      <c r="K1384" s="5"/>
      <c r="L1384" s="6"/>
      <c r="M1384" s="19">
        <v>1233.33</v>
      </c>
      <c r="N1384" s="20">
        <v>4</v>
      </c>
      <c r="O1384" s="5"/>
      <c r="P1384" s="6"/>
      <c r="Q1384" s="20">
        <v>4</v>
      </c>
    </row>
    <row r="1385" spans="1:17" ht="24" x14ac:dyDescent="0.2">
      <c r="A1385" s="16" t="s">
        <v>2</v>
      </c>
      <c r="B1385" s="16" t="s">
        <v>9109</v>
      </c>
      <c r="C1385" s="17" t="s">
        <v>1378</v>
      </c>
      <c r="D1385" s="18" t="str">
        <f>VLOOKUP(C1385,[2]итоговая!$C$6:$H$1018,4,FALSE)</f>
        <v>Аварийный резерв</v>
      </c>
      <c r="E1385" s="26">
        <f t="shared" si="118"/>
        <v>141.66</v>
      </c>
      <c r="F1385" s="26">
        <f t="shared" si="119"/>
        <v>1</v>
      </c>
      <c r="G1385" s="26" t="s">
        <v>9000</v>
      </c>
      <c r="H1385" s="26" t="str">
        <f>VLOOKUP(C1385,[2]итоговая!$C$6:$H$1018,6,FALSE)</f>
        <v>Аварийный резерв</v>
      </c>
      <c r="I1385" s="18"/>
      <c r="J1385" s="21">
        <v>283.33</v>
      </c>
      <c r="K1385" s="5"/>
      <c r="L1385" s="9">
        <v>141.66999999999999</v>
      </c>
      <c r="M1385" s="21">
        <v>141.66</v>
      </c>
      <c r="N1385" s="20">
        <v>2</v>
      </c>
      <c r="O1385" s="5"/>
      <c r="P1385" s="8">
        <v>1</v>
      </c>
      <c r="Q1385" s="20">
        <v>1</v>
      </c>
    </row>
    <row r="1386" spans="1:17" ht="24" x14ac:dyDescent="0.2">
      <c r="A1386" s="16" t="s">
        <v>2</v>
      </c>
      <c r="B1386" s="16" t="s">
        <v>9109</v>
      </c>
      <c r="C1386" s="17" t="s">
        <v>1379</v>
      </c>
      <c r="D1386" s="18" t="str">
        <f>VLOOKUP(C1386,[2]итоговая!$C$6:$H$1018,4,FALSE)</f>
        <v>Аварийный резерв</v>
      </c>
      <c r="E1386" s="26">
        <f t="shared" si="118"/>
        <v>141.65999999999997</v>
      </c>
      <c r="F1386" s="26">
        <f t="shared" si="119"/>
        <v>1</v>
      </c>
      <c r="G1386" s="26" t="s">
        <v>9000</v>
      </c>
      <c r="H1386" s="26" t="str">
        <f>VLOOKUP(C1386,[2]итоговая!$C$6:$H$1018,6,FALSE)</f>
        <v>Аварийный резерв</v>
      </c>
      <c r="I1386" s="18"/>
      <c r="J1386" s="21">
        <v>566.66999999999996</v>
      </c>
      <c r="K1386" s="5"/>
      <c r="L1386" s="9">
        <v>425.01</v>
      </c>
      <c r="M1386" s="21">
        <v>141.66</v>
      </c>
      <c r="N1386" s="20">
        <v>4</v>
      </c>
      <c r="O1386" s="5"/>
      <c r="P1386" s="8">
        <v>3</v>
      </c>
      <c r="Q1386" s="20">
        <v>1</v>
      </c>
    </row>
    <row r="1387" spans="1:17" ht="24" x14ac:dyDescent="0.2">
      <c r="A1387" s="16" t="s">
        <v>2</v>
      </c>
      <c r="B1387" s="16" t="s">
        <v>9109</v>
      </c>
      <c r="C1387" s="17" t="s">
        <v>1380</v>
      </c>
      <c r="D1387" s="18" t="str">
        <f>VLOOKUP(C1387,[2]итоговая!$C$6:$H$1018,4,FALSE)</f>
        <v>Аварийный резерв</v>
      </c>
      <c r="E1387" s="26">
        <f t="shared" si="118"/>
        <v>616.66</v>
      </c>
      <c r="F1387" s="26">
        <f t="shared" si="119"/>
        <v>2</v>
      </c>
      <c r="G1387" s="26" t="s">
        <v>9000</v>
      </c>
      <c r="H1387" s="26" t="str">
        <f>VLOOKUP(C1387,[2]итоговая!$C$6:$H$1018,6,FALSE)</f>
        <v>Аварийный резерв</v>
      </c>
      <c r="I1387" s="18"/>
      <c r="J1387" s="19">
        <v>1233.33</v>
      </c>
      <c r="K1387" s="5"/>
      <c r="L1387" s="9">
        <v>616.66999999999996</v>
      </c>
      <c r="M1387" s="21">
        <v>616.66</v>
      </c>
      <c r="N1387" s="20">
        <v>4</v>
      </c>
      <c r="O1387" s="5"/>
      <c r="P1387" s="8">
        <v>2</v>
      </c>
      <c r="Q1387" s="20">
        <v>2</v>
      </c>
    </row>
    <row r="1388" spans="1:17" ht="24" x14ac:dyDescent="0.2">
      <c r="A1388" s="16" t="s">
        <v>2</v>
      </c>
      <c r="B1388" s="16" t="s">
        <v>9109</v>
      </c>
      <c r="C1388" s="17" t="s">
        <v>1381</v>
      </c>
      <c r="D1388" s="18" t="str">
        <f>VLOOKUP(C1388,[2]итоговая!$C$6:$H$1018,4,FALSE)</f>
        <v>Аварийный резерв</v>
      </c>
      <c r="E1388" s="26">
        <f t="shared" si="118"/>
        <v>333.33</v>
      </c>
      <c r="F1388" s="26">
        <f t="shared" si="119"/>
        <v>4</v>
      </c>
      <c r="G1388" s="26" t="s">
        <v>9000</v>
      </c>
      <c r="H1388" s="26" t="str">
        <f>VLOOKUP(C1388,[2]итоговая!$C$6:$H$1018,6,FALSE)</f>
        <v>Аварийный резерв</v>
      </c>
      <c r="I1388" s="18"/>
      <c r="J1388" s="21">
        <v>333.33</v>
      </c>
      <c r="K1388" s="5"/>
      <c r="L1388" s="6"/>
      <c r="M1388" s="21">
        <v>333.33</v>
      </c>
      <c r="N1388" s="20">
        <v>4</v>
      </c>
      <c r="O1388" s="5"/>
      <c r="P1388" s="6"/>
      <c r="Q1388" s="20">
        <v>4</v>
      </c>
    </row>
    <row r="1389" spans="1:17" ht="24" x14ac:dyDescent="0.2">
      <c r="A1389" s="16" t="s">
        <v>2</v>
      </c>
      <c r="B1389" s="16" t="s">
        <v>9109</v>
      </c>
      <c r="C1389" s="17" t="s">
        <v>1382</v>
      </c>
      <c r="D1389" s="18" t="str">
        <f>VLOOKUP(C1389,[2]итоговая!$C$6:$H$1018,4,FALSE)</f>
        <v>Аварийный резерв</v>
      </c>
      <c r="E1389" s="26">
        <f t="shared" si="118"/>
        <v>115</v>
      </c>
      <c r="F1389" s="26">
        <f t="shared" si="119"/>
        <v>1</v>
      </c>
      <c r="G1389" s="26" t="s">
        <v>9000</v>
      </c>
      <c r="H1389" s="26" t="str">
        <f>VLOOKUP(C1389,[2]итоговая!$C$6:$H$1018,6,FALSE)</f>
        <v>Аварийный резерв</v>
      </c>
      <c r="I1389" s="18"/>
      <c r="J1389" s="21">
        <v>230</v>
      </c>
      <c r="K1389" s="5"/>
      <c r="L1389" s="9">
        <v>115</v>
      </c>
      <c r="M1389" s="21">
        <v>115</v>
      </c>
      <c r="N1389" s="20">
        <v>2</v>
      </c>
      <c r="O1389" s="5"/>
      <c r="P1389" s="8">
        <v>1</v>
      </c>
      <c r="Q1389" s="20">
        <v>1</v>
      </c>
    </row>
    <row r="1390" spans="1:17" ht="24" x14ac:dyDescent="0.2">
      <c r="A1390" s="16" t="s">
        <v>2</v>
      </c>
      <c r="B1390" s="16" t="s">
        <v>9109</v>
      </c>
      <c r="C1390" s="17" t="s">
        <v>1383</v>
      </c>
      <c r="D1390" s="18" t="s">
        <v>8995</v>
      </c>
      <c r="E1390" s="18"/>
      <c r="F1390" s="18"/>
      <c r="G1390" s="18"/>
      <c r="H1390" s="18"/>
      <c r="I1390" s="18"/>
      <c r="J1390" s="5"/>
      <c r="K1390" s="19">
        <v>1017.5</v>
      </c>
      <c r="L1390" s="6"/>
      <c r="M1390" s="19">
        <v>1017.5</v>
      </c>
      <c r="N1390" s="5"/>
      <c r="O1390" s="20">
        <v>3</v>
      </c>
      <c r="P1390" s="6"/>
      <c r="Q1390" s="20">
        <v>3</v>
      </c>
    </row>
    <row r="1391" spans="1:17" ht="24" x14ac:dyDescent="0.2">
      <c r="A1391" s="16" t="s">
        <v>2</v>
      </c>
      <c r="B1391" s="16" t="s">
        <v>9109</v>
      </c>
      <c r="C1391" s="17" t="s">
        <v>1384</v>
      </c>
      <c r="D1391" s="18" t="s">
        <v>8995</v>
      </c>
      <c r="E1391" s="18"/>
      <c r="F1391" s="18"/>
      <c r="G1391" s="18"/>
      <c r="H1391" s="18"/>
      <c r="I1391" s="18"/>
      <c r="J1391" s="5"/>
      <c r="K1391" s="21">
        <v>777.5</v>
      </c>
      <c r="L1391" s="6"/>
      <c r="M1391" s="21">
        <v>777.5</v>
      </c>
      <c r="N1391" s="5"/>
      <c r="O1391" s="20">
        <v>3</v>
      </c>
      <c r="P1391" s="6"/>
      <c r="Q1391" s="20">
        <v>3</v>
      </c>
    </row>
    <row r="1392" spans="1:17" ht="24" x14ac:dyDescent="0.2">
      <c r="A1392" s="16" t="s">
        <v>2</v>
      </c>
      <c r="B1392" s="16" t="s">
        <v>9109</v>
      </c>
      <c r="C1392" s="17" t="s">
        <v>1385</v>
      </c>
      <c r="D1392" s="18" t="s">
        <v>8995</v>
      </c>
      <c r="E1392" s="18"/>
      <c r="F1392" s="18"/>
      <c r="G1392" s="18"/>
      <c r="H1392" s="18"/>
      <c r="I1392" s="18"/>
      <c r="J1392" s="19">
        <v>8460.83</v>
      </c>
      <c r="K1392" s="5"/>
      <c r="L1392" s="7">
        <v>8460.83</v>
      </c>
      <c r="M1392" s="5"/>
      <c r="N1392" s="20">
        <v>1</v>
      </c>
      <c r="O1392" s="5"/>
      <c r="P1392" s="8">
        <v>1</v>
      </c>
      <c r="Q1392" s="5"/>
    </row>
    <row r="1393" spans="1:17" ht="24" x14ac:dyDescent="0.2">
      <c r="A1393" s="16" t="s">
        <v>2</v>
      </c>
      <c r="B1393" s="16" t="s">
        <v>9109</v>
      </c>
      <c r="C1393" s="17" t="s">
        <v>1386</v>
      </c>
      <c r="D1393" s="18" t="s">
        <v>8995</v>
      </c>
      <c r="E1393" s="18"/>
      <c r="F1393" s="18"/>
      <c r="G1393" s="18"/>
      <c r="H1393" s="18"/>
      <c r="I1393" s="18"/>
      <c r="J1393" s="5"/>
      <c r="K1393" s="19">
        <v>7762.5</v>
      </c>
      <c r="L1393" s="7">
        <v>7762.5</v>
      </c>
      <c r="M1393" s="5"/>
      <c r="N1393" s="5"/>
      <c r="O1393" s="20">
        <v>1</v>
      </c>
      <c r="P1393" s="8">
        <v>1</v>
      </c>
      <c r="Q1393" s="5"/>
    </row>
    <row r="1394" spans="1:17" ht="24" x14ac:dyDescent="0.2">
      <c r="A1394" s="16" t="s">
        <v>2</v>
      </c>
      <c r="B1394" s="16" t="s">
        <v>9109</v>
      </c>
      <c r="C1394" s="17" t="s">
        <v>1387</v>
      </c>
      <c r="D1394" s="18" t="s">
        <v>8995</v>
      </c>
      <c r="E1394" s="18"/>
      <c r="F1394" s="18"/>
      <c r="G1394" s="18"/>
      <c r="H1394" s="18"/>
      <c r="I1394" s="18"/>
      <c r="J1394" s="5"/>
      <c r="K1394" s="21">
        <v>686.23</v>
      </c>
      <c r="L1394" s="9">
        <v>686.23</v>
      </c>
      <c r="M1394" s="5"/>
      <c r="N1394" s="5"/>
      <c r="O1394" s="20">
        <v>1</v>
      </c>
      <c r="P1394" s="8">
        <v>1</v>
      </c>
      <c r="Q1394" s="5"/>
    </row>
    <row r="1395" spans="1:17" ht="24" x14ac:dyDescent="0.2">
      <c r="A1395" s="16" t="s">
        <v>2</v>
      </c>
      <c r="B1395" s="16" t="s">
        <v>9109</v>
      </c>
      <c r="C1395" s="17" t="s">
        <v>1388</v>
      </c>
      <c r="D1395" s="18" t="s">
        <v>8995</v>
      </c>
      <c r="E1395" s="18"/>
      <c r="F1395" s="18"/>
      <c r="G1395" s="18"/>
      <c r="H1395" s="18"/>
      <c r="I1395" s="18"/>
      <c r="J1395" s="5"/>
      <c r="K1395" s="19">
        <v>130833.33</v>
      </c>
      <c r="L1395" s="7">
        <v>130833.33</v>
      </c>
      <c r="M1395" s="5"/>
      <c r="N1395" s="5"/>
      <c r="O1395" s="20">
        <v>2</v>
      </c>
      <c r="P1395" s="8">
        <v>2</v>
      </c>
      <c r="Q1395" s="5"/>
    </row>
    <row r="1396" spans="1:17" ht="24" x14ac:dyDescent="0.2">
      <c r="A1396" s="16" t="s">
        <v>2</v>
      </c>
      <c r="B1396" s="16" t="s">
        <v>9109</v>
      </c>
      <c r="C1396" s="17" t="s">
        <v>1389</v>
      </c>
      <c r="D1396" s="18" t="s">
        <v>8995</v>
      </c>
      <c r="E1396" s="18"/>
      <c r="F1396" s="18"/>
      <c r="G1396" s="18"/>
      <c r="H1396" s="18"/>
      <c r="I1396" s="18"/>
      <c r="J1396" s="21">
        <v>558.33000000000004</v>
      </c>
      <c r="K1396" s="5"/>
      <c r="L1396" s="9">
        <v>558.33000000000004</v>
      </c>
      <c r="M1396" s="5"/>
      <c r="N1396" s="20">
        <v>1</v>
      </c>
      <c r="O1396" s="5"/>
      <c r="P1396" s="8">
        <v>1</v>
      </c>
      <c r="Q1396" s="5"/>
    </row>
    <row r="1397" spans="1:17" ht="24" x14ac:dyDescent="0.2">
      <c r="A1397" s="16" t="s">
        <v>2</v>
      </c>
      <c r="B1397" s="16" t="s">
        <v>9109</v>
      </c>
      <c r="C1397" s="17" t="s">
        <v>1390</v>
      </c>
      <c r="D1397" s="18" t="s">
        <v>8995</v>
      </c>
      <c r="E1397" s="18"/>
      <c r="F1397" s="18"/>
      <c r="G1397" s="18"/>
      <c r="H1397" s="18"/>
      <c r="I1397" s="18"/>
      <c r="J1397" s="5"/>
      <c r="K1397" s="19">
        <v>238445.83</v>
      </c>
      <c r="L1397" s="7">
        <v>123050</v>
      </c>
      <c r="M1397" s="19">
        <v>115395.83</v>
      </c>
      <c r="N1397" s="5"/>
      <c r="O1397" s="20">
        <v>4</v>
      </c>
      <c r="P1397" s="8">
        <v>2</v>
      </c>
      <c r="Q1397" s="20">
        <v>2</v>
      </c>
    </row>
    <row r="1398" spans="1:17" ht="24" x14ac:dyDescent="0.2">
      <c r="A1398" s="16" t="s">
        <v>2</v>
      </c>
      <c r="B1398" s="16" t="s">
        <v>9109</v>
      </c>
      <c r="C1398" s="17" t="s">
        <v>1391</v>
      </c>
      <c r="D1398" s="18" t="s">
        <v>8995</v>
      </c>
      <c r="E1398" s="18"/>
      <c r="F1398" s="18"/>
      <c r="G1398" s="18"/>
      <c r="H1398" s="18"/>
      <c r="I1398" s="18"/>
      <c r="J1398" s="5"/>
      <c r="K1398" s="19">
        <v>4913.33</v>
      </c>
      <c r="L1398" s="7">
        <v>4913.33</v>
      </c>
      <c r="M1398" s="5"/>
      <c r="N1398" s="5"/>
      <c r="O1398" s="20">
        <v>8</v>
      </c>
      <c r="P1398" s="8">
        <v>8</v>
      </c>
      <c r="Q1398" s="5"/>
    </row>
    <row r="1399" spans="1:17" ht="24" x14ac:dyDescent="0.2">
      <c r="A1399" s="16" t="s">
        <v>2</v>
      </c>
      <c r="B1399" s="16" t="s">
        <v>9109</v>
      </c>
      <c r="C1399" s="17" t="s">
        <v>1392</v>
      </c>
      <c r="D1399" s="18" t="s">
        <v>8995</v>
      </c>
      <c r="E1399" s="18"/>
      <c r="F1399" s="18"/>
      <c r="G1399" s="18"/>
      <c r="H1399" s="18"/>
      <c r="I1399" s="18"/>
      <c r="J1399" s="5"/>
      <c r="K1399" s="19">
        <v>4428.34</v>
      </c>
      <c r="L1399" s="6"/>
      <c r="M1399" s="19">
        <v>4428.34</v>
      </c>
      <c r="N1399" s="5"/>
      <c r="O1399" s="20">
        <v>1</v>
      </c>
      <c r="P1399" s="6"/>
      <c r="Q1399" s="20">
        <v>1</v>
      </c>
    </row>
    <row r="1400" spans="1:17" ht="24" x14ac:dyDescent="0.2">
      <c r="A1400" s="16" t="s">
        <v>2</v>
      </c>
      <c r="B1400" s="16" t="s">
        <v>9109</v>
      </c>
      <c r="C1400" s="17" t="s">
        <v>1393</v>
      </c>
      <c r="D1400" s="18" t="s">
        <v>8995</v>
      </c>
      <c r="E1400" s="18"/>
      <c r="F1400" s="18"/>
      <c r="G1400" s="18"/>
      <c r="H1400" s="18"/>
      <c r="I1400" s="18"/>
      <c r="J1400" s="5"/>
      <c r="K1400" s="21">
        <v>918.75</v>
      </c>
      <c r="L1400" s="9">
        <v>918.75</v>
      </c>
      <c r="M1400" s="5"/>
      <c r="N1400" s="5"/>
      <c r="O1400" s="20">
        <v>1</v>
      </c>
      <c r="P1400" s="8">
        <v>1</v>
      </c>
      <c r="Q1400" s="5"/>
    </row>
    <row r="1401" spans="1:17" ht="24" x14ac:dyDescent="0.2">
      <c r="A1401" s="16" t="s">
        <v>2</v>
      </c>
      <c r="B1401" s="16" t="s">
        <v>9109</v>
      </c>
      <c r="C1401" s="17" t="s">
        <v>1394</v>
      </c>
      <c r="D1401" s="18" t="str">
        <f>VLOOKUP(C1401,[2]итоговая!$C$6:$H$1018,4,FALSE)</f>
        <v>Аварийный резерв</v>
      </c>
      <c r="E1401" s="26">
        <f>J1401-L1401</f>
        <v>20329.25</v>
      </c>
      <c r="F1401" s="26">
        <f>N1401-P1401</f>
        <v>4</v>
      </c>
      <c r="G1401" s="26" t="s">
        <v>9000</v>
      </c>
      <c r="H1401" s="26" t="str">
        <f>VLOOKUP(C1401,[2]итоговая!$C$6:$H$1018,6,FALSE)</f>
        <v>Аварийный резерв</v>
      </c>
      <c r="I1401" s="18"/>
      <c r="J1401" s="19">
        <v>20329.25</v>
      </c>
      <c r="K1401" s="5"/>
      <c r="L1401" s="6"/>
      <c r="M1401" s="19">
        <v>20329.25</v>
      </c>
      <c r="N1401" s="20">
        <v>4</v>
      </c>
      <c r="O1401" s="5"/>
      <c r="P1401" s="6"/>
      <c r="Q1401" s="20">
        <v>4</v>
      </c>
    </row>
    <row r="1402" spans="1:17" ht="24" x14ac:dyDescent="0.2">
      <c r="A1402" s="16" t="s">
        <v>2</v>
      </c>
      <c r="B1402" s="16" t="s">
        <v>9109</v>
      </c>
      <c r="C1402" s="17" t="s">
        <v>1395</v>
      </c>
      <c r="D1402" s="18" t="s">
        <v>8995</v>
      </c>
      <c r="E1402" s="18"/>
      <c r="F1402" s="18"/>
      <c r="G1402" s="18"/>
      <c r="H1402" s="18"/>
      <c r="I1402" s="18"/>
      <c r="J1402" s="5"/>
      <c r="K1402" s="19">
        <v>35532.5</v>
      </c>
      <c r="L1402" s="6"/>
      <c r="M1402" s="19">
        <v>35532.5</v>
      </c>
      <c r="N1402" s="5"/>
      <c r="O1402" s="20">
        <v>1</v>
      </c>
      <c r="P1402" s="6"/>
      <c r="Q1402" s="20">
        <v>1</v>
      </c>
    </row>
    <row r="1403" spans="1:17" ht="24" x14ac:dyDescent="0.2">
      <c r="A1403" s="16" t="s">
        <v>2</v>
      </c>
      <c r="B1403" s="16" t="s">
        <v>9109</v>
      </c>
      <c r="C1403" s="17" t="s">
        <v>1396</v>
      </c>
      <c r="D1403" s="18" t="s">
        <v>8995</v>
      </c>
      <c r="E1403" s="18"/>
      <c r="F1403" s="18"/>
      <c r="G1403" s="18"/>
      <c r="H1403" s="18"/>
      <c r="I1403" s="18"/>
      <c r="J1403" s="5"/>
      <c r="K1403" s="19">
        <v>10833.33</v>
      </c>
      <c r="L1403" s="7">
        <v>10833.33</v>
      </c>
      <c r="M1403" s="5"/>
      <c r="N1403" s="5"/>
      <c r="O1403" s="20">
        <v>1</v>
      </c>
      <c r="P1403" s="8">
        <v>1</v>
      </c>
      <c r="Q1403" s="5"/>
    </row>
    <row r="1404" spans="1:17" ht="24" x14ac:dyDescent="0.2">
      <c r="A1404" s="16" t="s">
        <v>2</v>
      </c>
      <c r="B1404" s="16" t="s">
        <v>9109</v>
      </c>
      <c r="C1404" s="17" t="s">
        <v>1397</v>
      </c>
      <c r="D1404" s="18" t="s">
        <v>8995</v>
      </c>
      <c r="E1404" s="18"/>
      <c r="F1404" s="18"/>
      <c r="G1404" s="18"/>
      <c r="H1404" s="18"/>
      <c r="I1404" s="18"/>
      <c r="J1404" s="5"/>
      <c r="K1404" s="19">
        <v>1866.67</v>
      </c>
      <c r="L1404" s="9">
        <v>933.34</v>
      </c>
      <c r="M1404" s="21">
        <v>933.33</v>
      </c>
      <c r="N1404" s="5"/>
      <c r="O1404" s="20">
        <v>2</v>
      </c>
      <c r="P1404" s="8">
        <v>1</v>
      </c>
      <c r="Q1404" s="20">
        <v>1</v>
      </c>
    </row>
    <row r="1405" spans="1:17" ht="24" x14ac:dyDescent="0.2">
      <c r="A1405" s="16" t="s">
        <v>2</v>
      </c>
      <c r="B1405" s="16" t="s">
        <v>9109</v>
      </c>
      <c r="C1405" s="17" t="s">
        <v>1398</v>
      </c>
      <c r="D1405" s="18" t="s">
        <v>8995</v>
      </c>
      <c r="E1405" s="18"/>
      <c r="F1405" s="18"/>
      <c r="G1405" s="18"/>
      <c r="H1405" s="18"/>
      <c r="I1405" s="18"/>
      <c r="J1405" s="5"/>
      <c r="K1405" s="19">
        <v>165340.82999999999</v>
      </c>
      <c r="L1405" s="7">
        <v>165340.82999999999</v>
      </c>
      <c r="M1405" s="5"/>
      <c r="N1405" s="5"/>
      <c r="O1405" s="20">
        <v>1</v>
      </c>
      <c r="P1405" s="8">
        <v>1</v>
      </c>
      <c r="Q1405" s="5"/>
    </row>
    <row r="1406" spans="1:17" ht="24" x14ac:dyDescent="0.2">
      <c r="A1406" s="16" t="s">
        <v>2</v>
      </c>
      <c r="B1406" s="16" t="s">
        <v>9109</v>
      </c>
      <c r="C1406" s="17" t="s">
        <v>1399</v>
      </c>
      <c r="D1406" s="18" t="s">
        <v>8995</v>
      </c>
      <c r="E1406" s="18"/>
      <c r="F1406" s="18"/>
      <c r="G1406" s="18"/>
      <c r="H1406" s="18"/>
      <c r="I1406" s="18"/>
      <c r="J1406" s="5"/>
      <c r="K1406" s="19">
        <v>51000</v>
      </c>
      <c r="L1406" s="7">
        <v>51000</v>
      </c>
      <c r="M1406" s="5"/>
      <c r="N1406" s="5"/>
      <c r="O1406" s="20">
        <v>1</v>
      </c>
      <c r="P1406" s="8">
        <v>1</v>
      </c>
      <c r="Q1406" s="5"/>
    </row>
    <row r="1407" spans="1:17" ht="24" x14ac:dyDescent="0.2">
      <c r="A1407" s="16" t="s">
        <v>2</v>
      </c>
      <c r="B1407" s="16" t="s">
        <v>9109</v>
      </c>
      <c r="C1407" s="17" t="s">
        <v>1400</v>
      </c>
      <c r="D1407" s="18" t="s">
        <v>8995</v>
      </c>
      <c r="E1407" s="18"/>
      <c r="F1407" s="18"/>
      <c r="G1407" s="18"/>
      <c r="H1407" s="18"/>
      <c r="I1407" s="18"/>
      <c r="J1407" s="5"/>
      <c r="K1407" s="19">
        <v>1400.18</v>
      </c>
      <c r="L1407" s="6"/>
      <c r="M1407" s="19">
        <v>1400.18</v>
      </c>
      <c r="N1407" s="5"/>
      <c r="O1407" s="20">
        <v>2</v>
      </c>
      <c r="P1407" s="6"/>
      <c r="Q1407" s="20">
        <v>2</v>
      </c>
    </row>
    <row r="1408" spans="1:17" ht="24" x14ac:dyDescent="0.2">
      <c r="A1408" s="16" t="s">
        <v>2</v>
      </c>
      <c r="B1408" s="16" t="s">
        <v>9109</v>
      </c>
      <c r="C1408" s="17" t="s">
        <v>1401</v>
      </c>
      <c r="D1408" s="18" t="s">
        <v>8995</v>
      </c>
      <c r="E1408" s="18"/>
      <c r="F1408" s="18"/>
      <c r="G1408" s="18"/>
      <c r="H1408" s="18"/>
      <c r="I1408" s="18"/>
      <c r="J1408" s="5"/>
      <c r="K1408" s="19">
        <v>2841.73</v>
      </c>
      <c r="L1408" s="6"/>
      <c r="M1408" s="19">
        <v>2841.73</v>
      </c>
      <c r="N1408" s="5"/>
      <c r="O1408" s="20">
        <v>4</v>
      </c>
      <c r="P1408" s="6"/>
      <c r="Q1408" s="20">
        <v>4</v>
      </c>
    </row>
    <row r="1409" spans="1:17" ht="24" x14ac:dyDescent="0.2">
      <c r="A1409" s="16" t="s">
        <v>2</v>
      </c>
      <c r="B1409" s="16" t="s">
        <v>9109</v>
      </c>
      <c r="C1409" s="17" t="s">
        <v>1402</v>
      </c>
      <c r="D1409" s="18" t="s">
        <v>8995</v>
      </c>
      <c r="E1409" s="18"/>
      <c r="F1409" s="18"/>
      <c r="G1409" s="18"/>
      <c r="H1409" s="18"/>
      <c r="I1409" s="18"/>
      <c r="J1409" s="19">
        <v>1408.33</v>
      </c>
      <c r="K1409" s="5"/>
      <c r="L1409" s="7">
        <v>1408.33</v>
      </c>
      <c r="M1409" s="5"/>
      <c r="N1409" s="20">
        <v>2</v>
      </c>
      <c r="O1409" s="5"/>
      <c r="P1409" s="8">
        <v>2</v>
      </c>
      <c r="Q1409" s="5"/>
    </row>
    <row r="1410" spans="1:17" ht="24" x14ac:dyDescent="0.2">
      <c r="A1410" s="16" t="s">
        <v>2</v>
      </c>
      <c r="B1410" s="16" t="s">
        <v>9109</v>
      </c>
      <c r="C1410" s="17" t="s">
        <v>1403</v>
      </c>
      <c r="D1410" s="18" t="s">
        <v>8995</v>
      </c>
      <c r="E1410" s="18"/>
      <c r="F1410" s="18"/>
      <c r="G1410" s="18"/>
      <c r="H1410" s="18"/>
      <c r="I1410" s="18"/>
      <c r="J1410" s="5"/>
      <c r="K1410" s="19">
        <v>2743.33</v>
      </c>
      <c r="L1410" s="7">
        <v>2743.33</v>
      </c>
      <c r="M1410" s="5"/>
      <c r="N1410" s="5"/>
      <c r="O1410" s="20">
        <v>4</v>
      </c>
      <c r="P1410" s="8">
        <v>4</v>
      </c>
      <c r="Q1410" s="5"/>
    </row>
    <row r="1411" spans="1:17" ht="24" x14ac:dyDescent="0.2">
      <c r="A1411" s="16" t="s">
        <v>2</v>
      </c>
      <c r="B1411" s="16" t="s">
        <v>9109</v>
      </c>
      <c r="C1411" s="17" t="s">
        <v>1404</v>
      </c>
      <c r="D1411" s="18" t="s">
        <v>8995</v>
      </c>
      <c r="E1411" s="18"/>
      <c r="F1411" s="18"/>
      <c r="G1411" s="18"/>
      <c r="H1411" s="18"/>
      <c r="I1411" s="18"/>
      <c r="J1411" s="19">
        <v>1840</v>
      </c>
      <c r="K1411" s="5"/>
      <c r="L1411" s="7">
        <v>1840</v>
      </c>
      <c r="M1411" s="5"/>
      <c r="N1411" s="20">
        <v>2</v>
      </c>
      <c r="O1411" s="5"/>
      <c r="P1411" s="8">
        <v>2</v>
      </c>
      <c r="Q1411" s="5"/>
    </row>
    <row r="1412" spans="1:17" ht="24" x14ac:dyDescent="0.2">
      <c r="A1412" s="16" t="s">
        <v>2</v>
      </c>
      <c r="B1412" s="16" t="s">
        <v>9109</v>
      </c>
      <c r="C1412" s="17" t="s">
        <v>1405</v>
      </c>
      <c r="D1412" s="18" t="s">
        <v>8995</v>
      </c>
      <c r="E1412" s="18"/>
      <c r="F1412" s="18"/>
      <c r="G1412" s="18"/>
      <c r="H1412" s="18"/>
      <c r="I1412" s="18"/>
      <c r="J1412" s="5"/>
      <c r="K1412" s="19">
        <v>4524</v>
      </c>
      <c r="L1412" s="7">
        <v>4524</v>
      </c>
      <c r="M1412" s="5"/>
      <c r="N1412" s="5"/>
      <c r="O1412" s="20">
        <v>6</v>
      </c>
      <c r="P1412" s="8">
        <v>6</v>
      </c>
      <c r="Q1412" s="5"/>
    </row>
    <row r="1413" spans="1:17" ht="24" x14ac:dyDescent="0.2">
      <c r="A1413" s="16" t="s">
        <v>2</v>
      </c>
      <c r="B1413" s="16" t="s">
        <v>9109</v>
      </c>
      <c r="C1413" s="17" t="s">
        <v>1406</v>
      </c>
      <c r="D1413" s="18" t="s">
        <v>8995</v>
      </c>
      <c r="E1413" s="18"/>
      <c r="F1413" s="18"/>
      <c r="G1413" s="18"/>
      <c r="H1413" s="18"/>
      <c r="I1413" s="18"/>
      <c r="J1413" s="19">
        <v>2166.67</v>
      </c>
      <c r="K1413" s="5"/>
      <c r="L1413" s="7">
        <v>2166.67</v>
      </c>
      <c r="M1413" s="5"/>
      <c r="N1413" s="20">
        <v>2</v>
      </c>
      <c r="O1413" s="5"/>
      <c r="P1413" s="8">
        <v>2</v>
      </c>
      <c r="Q1413" s="5"/>
    </row>
    <row r="1414" spans="1:17" ht="24" x14ac:dyDescent="0.2">
      <c r="A1414" s="16" t="s">
        <v>2</v>
      </c>
      <c r="B1414" s="16" t="s">
        <v>9109</v>
      </c>
      <c r="C1414" s="17" t="s">
        <v>1407</v>
      </c>
      <c r="D1414" s="18" t="s">
        <v>8995</v>
      </c>
      <c r="E1414" s="18"/>
      <c r="F1414" s="18"/>
      <c r="G1414" s="18"/>
      <c r="H1414" s="18"/>
      <c r="I1414" s="18"/>
      <c r="J1414" s="5"/>
      <c r="K1414" s="19">
        <v>13121.67</v>
      </c>
      <c r="L1414" s="7">
        <v>13121.67</v>
      </c>
      <c r="M1414" s="5"/>
      <c r="N1414" s="5"/>
      <c r="O1414" s="20">
        <v>2</v>
      </c>
      <c r="P1414" s="8">
        <v>2</v>
      </c>
      <c r="Q1414" s="5"/>
    </row>
    <row r="1415" spans="1:17" ht="24" x14ac:dyDescent="0.2">
      <c r="A1415" s="16" t="s">
        <v>2</v>
      </c>
      <c r="B1415" s="16" t="s">
        <v>9109</v>
      </c>
      <c r="C1415" s="17" t="s">
        <v>1408</v>
      </c>
      <c r="D1415" s="18" t="s">
        <v>8995</v>
      </c>
      <c r="E1415" s="18"/>
      <c r="F1415" s="18"/>
      <c r="G1415" s="18"/>
      <c r="H1415" s="18"/>
      <c r="I1415" s="18"/>
      <c r="J1415" s="5"/>
      <c r="K1415" s="19">
        <v>7656.25</v>
      </c>
      <c r="L1415" s="7">
        <v>6125</v>
      </c>
      <c r="M1415" s="19">
        <v>1531.25</v>
      </c>
      <c r="N1415" s="5"/>
      <c r="O1415" s="20">
        <v>5</v>
      </c>
      <c r="P1415" s="8">
        <v>4</v>
      </c>
      <c r="Q1415" s="20">
        <v>1</v>
      </c>
    </row>
    <row r="1416" spans="1:17" ht="24" x14ac:dyDescent="0.2">
      <c r="A1416" s="16" t="s">
        <v>2</v>
      </c>
      <c r="B1416" s="16" t="s">
        <v>9109</v>
      </c>
      <c r="C1416" s="17" t="s">
        <v>1409</v>
      </c>
      <c r="D1416" s="18" t="s">
        <v>8995</v>
      </c>
      <c r="E1416" s="18"/>
      <c r="F1416" s="18"/>
      <c r="G1416" s="18"/>
      <c r="H1416" s="18"/>
      <c r="I1416" s="18"/>
      <c r="J1416" s="5"/>
      <c r="K1416" s="21">
        <v>678.17</v>
      </c>
      <c r="L1416" s="9">
        <v>678.17</v>
      </c>
      <c r="M1416" s="5"/>
      <c r="N1416" s="5"/>
      <c r="O1416" s="20">
        <v>1</v>
      </c>
      <c r="P1416" s="8">
        <v>1</v>
      </c>
      <c r="Q1416" s="5"/>
    </row>
    <row r="1417" spans="1:17" ht="24" x14ac:dyDescent="0.2">
      <c r="A1417" s="16" t="s">
        <v>2</v>
      </c>
      <c r="B1417" s="16" t="s">
        <v>9109</v>
      </c>
      <c r="C1417" s="17" t="s">
        <v>1410</v>
      </c>
      <c r="D1417" s="18" t="s">
        <v>8995</v>
      </c>
      <c r="E1417" s="18"/>
      <c r="F1417" s="18"/>
      <c r="G1417" s="18"/>
      <c r="H1417" s="18"/>
      <c r="I1417" s="18"/>
      <c r="J1417" s="5"/>
      <c r="K1417" s="19">
        <v>12220.83</v>
      </c>
      <c r="L1417" s="7">
        <v>12220.83</v>
      </c>
      <c r="M1417" s="5"/>
      <c r="N1417" s="5"/>
      <c r="O1417" s="20">
        <v>1</v>
      </c>
      <c r="P1417" s="8">
        <v>1</v>
      </c>
      <c r="Q1417" s="5"/>
    </row>
    <row r="1418" spans="1:17" ht="24" x14ac:dyDescent="0.2">
      <c r="A1418" s="16" t="s">
        <v>2</v>
      </c>
      <c r="B1418" s="16" t="s">
        <v>9109</v>
      </c>
      <c r="C1418" s="17" t="s">
        <v>1411</v>
      </c>
      <c r="D1418" s="18" t="s">
        <v>8995</v>
      </c>
      <c r="E1418" s="18"/>
      <c r="F1418" s="18"/>
      <c r="G1418" s="18"/>
      <c r="H1418" s="18"/>
      <c r="I1418" s="18"/>
      <c r="J1418" s="5"/>
      <c r="K1418" s="19">
        <v>2422.92</v>
      </c>
      <c r="L1418" s="7">
        <v>2422.92</v>
      </c>
      <c r="M1418" s="5"/>
      <c r="N1418" s="5"/>
      <c r="O1418" s="20">
        <v>1</v>
      </c>
      <c r="P1418" s="8">
        <v>1</v>
      </c>
      <c r="Q1418" s="5"/>
    </row>
    <row r="1419" spans="1:17" ht="24" x14ac:dyDescent="0.2">
      <c r="A1419" s="16" t="s">
        <v>2</v>
      </c>
      <c r="B1419" s="16" t="s">
        <v>9109</v>
      </c>
      <c r="C1419" s="17" t="s">
        <v>1412</v>
      </c>
      <c r="D1419" s="18" t="s">
        <v>8995</v>
      </c>
      <c r="E1419" s="18"/>
      <c r="F1419" s="18"/>
      <c r="G1419" s="18"/>
      <c r="H1419" s="18"/>
      <c r="I1419" s="18"/>
      <c r="J1419" s="21">
        <v>681.25</v>
      </c>
      <c r="K1419" s="5"/>
      <c r="L1419" s="9">
        <v>681.25</v>
      </c>
      <c r="M1419" s="5"/>
      <c r="N1419" s="20">
        <v>1</v>
      </c>
      <c r="O1419" s="5"/>
      <c r="P1419" s="8">
        <v>1</v>
      </c>
      <c r="Q1419" s="5"/>
    </row>
    <row r="1420" spans="1:17" ht="24" x14ac:dyDescent="0.2">
      <c r="A1420" s="16" t="s">
        <v>2</v>
      </c>
      <c r="B1420" s="16" t="s">
        <v>9109</v>
      </c>
      <c r="C1420" s="17" t="s">
        <v>1413</v>
      </c>
      <c r="D1420" s="18" t="s">
        <v>8995</v>
      </c>
      <c r="E1420" s="18"/>
      <c r="F1420" s="18"/>
      <c r="G1420" s="18"/>
      <c r="H1420" s="18"/>
      <c r="I1420" s="18"/>
      <c r="J1420" s="5"/>
      <c r="K1420" s="19">
        <v>2090</v>
      </c>
      <c r="L1420" s="7">
        <v>2090</v>
      </c>
      <c r="M1420" s="5"/>
      <c r="N1420" s="5"/>
      <c r="O1420" s="20">
        <v>2</v>
      </c>
      <c r="P1420" s="8">
        <v>2</v>
      </c>
      <c r="Q1420" s="5"/>
    </row>
    <row r="1421" spans="1:17" ht="24" x14ac:dyDescent="0.2">
      <c r="A1421" s="16" t="s">
        <v>2</v>
      </c>
      <c r="B1421" s="16" t="s">
        <v>9109</v>
      </c>
      <c r="C1421" s="17" t="s">
        <v>1414</v>
      </c>
      <c r="D1421" s="18" t="str">
        <f>VLOOKUP(C1421,[2]итоговая!$C$6:$H$1018,4,FALSE)</f>
        <v>Аварийный резерв</v>
      </c>
      <c r="E1421" s="26">
        <f>J1421-L1421</f>
        <v>2352.5</v>
      </c>
      <c r="F1421" s="26">
        <f>N1421-P1421</f>
        <v>1</v>
      </c>
      <c r="G1421" s="26" t="s">
        <v>9000</v>
      </c>
      <c r="H1421" s="26" t="str">
        <f>VLOOKUP(C1421,[2]итоговая!$C$6:$H$1018,6,FALSE)</f>
        <v>Аварийный резерв</v>
      </c>
      <c r="I1421" s="18"/>
      <c r="J1421" s="19">
        <v>2352.5</v>
      </c>
      <c r="K1421" s="5"/>
      <c r="L1421" s="6"/>
      <c r="M1421" s="19">
        <v>2352.5</v>
      </c>
      <c r="N1421" s="20">
        <v>1</v>
      </c>
      <c r="O1421" s="5"/>
      <c r="P1421" s="6"/>
      <c r="Q1421" s="20">
        <v>1</v>
      </c>
    </row>
    <row r="1422" spans="1:17" ht="24" x14ac:dyDescent="0.2">
      <c r="A1422" s="16" t="s">
        <v>2</v>
      </c>
      <c r="B1422" s="16" t="s">
        <v>9109</v>
      </c>
      <c r="C1422" s="17" t="s">
        <v>1415</v>
      </c>
      <c r="D1422" s="18" t="s">
        <v>8995</v>
      </c>
      <c r="E1422" s="18"/>
      <c r="F1422" s="18"/>
      <c r="G1422" s="18"/>
      <c r="H1422" s="18"/>
      <c r="I1422" s="18"/>
      <c r="J1422" s="5"/>
      <c r="K1422" s="19">
        <v>5169.17</v>
      </c>
      <c r="L1422" s="6"/>
      <c r="M1422" s="19">
        <v>5169.17</v>
      </c>
      <c r="N1422" s="5"/>
      <c r="O1422" s="20">
        <v>1</v>
      </c>
      <c r="P1422" s="6"/>
      <c r="Q1422" s="20">
        <v>1</v>
      </c>
    </row>
    <row r="1423" spans="1:17" ht="24" x14ac:dyDescent="0.2">
      <c r="A1423" s="16" t="s">
        <v>2</v>
      </c>
      <c r="B1423" s="16" t="s">
        <v>9109</v>
      </c>
      <c r="C1423" s="17" t="s">
        <v>1416</v>
      </c>
      <c r="D1423" s="18" t="s">
        <v>8995</v>
      </c>
      <c r="E1423" s="18"/>
      <c r="F1423" s="18"/>
      <c r="G1423" s="18"/>
      <c r="H1423" s="18"/>
      <c r="I1423" s="18"/>
      <c r="J1423" s="5"/>
      <c r="K1423" s="21">
        <v>929.17</v>
      </c>
      <c r="L1423" s="9">
        <v>929.17</v>
      </c>
      <c r="M1423" s="5"/>
      <c r="N1423" s="5"/>
      <c r="O1423" s="20">
        <v>1</v>
      </c>
      <c r="P1423" s="8">
        <v>1</v>
      </c>
      <c r="Q1423" s="5"/>
    </row>
    <row r="1424" spans="1:17" ht="24" x14ac:dyDescent="0.2">
      <c r="A1424" s="16" t="s">
        <v>2</v>
      </c>
      <c r="B1424" s="16" t="s">
        <v>9109</v>
      </c>
      <c r="C1424" s="17" t="s">
        <v>1417</v>
      </c>
      <c r="D1424" s="18" t="s">
        <v>8995</v>
      </c>
      <c r="E1424" s="18"/>
      <c r="F1424" s="18"/>
      <c r="G1424" s="18"/>
      <c r="H1424" s="18"/>
      <c r="I1424" s="18"/>
      <c r="J1424" s="5"/>
      <c r="K1424" s="19">
        <v>4761.67</v>
      </c>
      <c r="L1424" s="7">
        <v>3810.84</v>
      </c>
      <c r="M1424" s="21">
        <v>950.83</v>
      </c>
      <c r="N1424" s="5"/>
      <c r="O1424" s="20">
        <v>4</v>
      </c>
      <c r="P1424" s="8">
        <v>3</v>
      </c>
      <c r="Q1424" s="20">
        <v>1</v>
      </c>
    </row>
    <row r="1425" spans="1:17" ht="24" x14ac:dyDescent="0.2">
      <c r="A1425" s="16" t="s">
        <v>2</v>
      </c>
      <c r="B1425" s="16" t="s">
        <v>9109</v>
      </c>
      <c r="C1425" s="17" t="s">
        <v>1418</v>
      </c>
      <c r="D1425" s="18" t="s">
        <v>8995</v>
      </c>
      <c r="E1425" s="18"/>
      <c r="F1425" s="18"/>
      <c r="G1425" s="18"/>
      <c r="H1425" s="18"/>
      <c r="I1425" s="18"/>
      <c r="J1425" s="5"/>
      <c r="K1425" s="21">
        <v>474.17</v>
      </c>
      <c r="L1425" s="6"/>
      <c r="M1425" s="21">
        <v>474.17</v>
      </c>
      <c r="N1425" s="5"/>
      <c r="O1425" s="20">
        <v>1</v>
      </c>
      <c r="P1425" s="6"/>
      <c r="Q1425" s="20">
        <v>1</v>
      </c>
    </row>
    <row r="1426" spans="1:17" ht="24" x14ac:dyDescent="0.2">
      <c r="A1426" s="16" t="s">
        <v>2</v>
      </c>
      <c r="B1426" s="16" t="s">
        <v>9109</v>
      </c>
      <c r="C1426" s="17" t="s">
        <v>1419</v>
      </c>
      <c r="D1426" s="18" t="s">
        <v>8995</v>
      </c>
      <c r="E1426" s="18"/>
      <c r="F1426" s="18"/>
      <c r="G1426" s="18"/>
      <c r="H1426" s="18"/>
      <c r="I1426" s="18"/>
      <c r="J1426" s="5"/>
      <c r="K1426" s="19">
        <v>2366.67</v>
      </c>
      <c r="L1426" s="7">
        <v>2366.67</v>
      </c>
      <c r="M1426" s="5"/>
      <c r="N1426" s="5"/>
      <c r="O1426" s="20">
        <v>2</v>
      </c>
      <c r="P1426" s="8">
        <v>2</v>
      </c>
      <c r="Q1426" s="5"/>
    </row>
    <row r="1427" spans="1:17" ht="24" x14ac:dyDescent="0.2">
      <c r="A1427" s="16" t="s">
        <v>2</v>
      </c>
      <c r="B1427" s="16" t="s">
        <v>9109</v>
      </c>
      <c r="C1427" s="17" t="s">
        <v>1420</v>
      </c>
      <c r="D1427" s="18" t="s">
        <v>8995</v>
      </c>
      <c r="E1427" s="18"/>
      <c r="F1427" s="18"/>
      <c r="G1427" s="18"/>
      <c r="H1427" s="18"/>
      <c r="I1427" s="18"/>
      <c r="J1427" s="5"/>
      <c r="K1427" s="19">
        <v>2993.33</v>
      </c>
      <c r="L1427" s="7">
        <v>2993.33</v>
      </c>
      <c r="M1427" s="5"/>
      <c r="N1427" s="5"/>
      <c r="O1427" s="20">
        <v>1</v>
      </c>
      <c r="P1427" s="8">
        <v>1</v>
      </c>
      <c r="Q1427" s="5"/>
    </row>
    <row r="1428" spans="1:17" ht="24" x14ac:dyDescent="0.2">
      <c r="A1428" s="16" t="s">
        <v>2</v>
      </c>
      <c r="B1428" s="16" t="s">
        <v>9109</v>
      </c>
      <c r="C1428" s="17" t="s">
        <v>1421</v>
      </c>
      <c r="D1428" s="18" t="s">
        <v>8995</v>
      </c>
      <c r="E1428" s="26">
        <f>J1428-L1428</f>
        <v>0</v>
      </c>
      <c r="F1428" s="26">
        <f>N1428-P1428</f>
        <v>0</v>
      </c>
      <c r="G1428" s="26"/>
      <c r="H1428" s="26"/>
      <c r="I1428" s="18"/>
      <c r="J1428" s="19">
        <v>10581.67</v>
      </c>
      <c r="K1428" s="19">
        <v>8475</v>
      </c>
      <c r="L1428" s="7">
        <v>10581.67</v>
      </c>
      <c r="M1428" s="19">
        <v>8475</v>
      </c>
      <c r="N1428" s="20">
        <v>2</v>
      </c>
      <c r="O1428" s="20">
        <v>3</v>
      </c>
      <c r="P1428" s="8">
        <v>2</v>
      </c>
      <c r="Q1428" s="20">
        <v>3</v>
      </c>
    </row>
    <row r="1429" spans="1:17" ht="24" x14ac:dyDescent="0.2">
      <c r="A1429" s="16" t="s">
        <v>2</v>
      </c>
      <c r="B1429" s="16" t="s">
        <v>9109</v>
      </c>
      <c r="C1429" s="17" t="s">
        <v>1422</v>
      </c>
      <c r="D1429" s="18" t="s">
        <v>8995</v>
      </c>
      <c r="E1429" s="18"/>
      <c r="F1429" s="18"/>
      <c r="G1429" s="18"/>
      <c r="H1429" s="18"/>
      <c r="I1429" s="18"/>
      <c r="J1429" s="19">
        <v>2710.83</v>
      </c>
      <c r="K1429" s="5"/>
      <c r="L1429" s="7">
        <v>2710.83</v>
      </c>
      <c r="M1429" s="5"/>
      <c r="N1429" s="20">
        <v>1</v>
      </c>
      <c r="O1429" s="5"/>
      <c r="P1429" s="8">
        <v>1</v>
      </c>
      <c r="Q1429" s="5"/>
    </row>
    <row r="1430" spans="1:17" ht="24" x14ac:dyDescent="0.2">
      <c r="A1430" s="16" t="s">
        <v>2</v>
      </c>
      <c r="B1430" s="16" t="s">
        <v>9109</v>
      </c>
      <c r="C1430" s="17" t="s">
        <v>1423</v>
      </c>
      <c r="D1430" s="18" t="s">
        <v>8995</v>
      </c>
      <c r="E1430" s="18"/>
      <c r="F1430" s="18"/>
      <c r="G1430" s="18"/>
      <c r="H1430" s="18"/>
      <c r="I1430" s="18"/>
      <c r="J1430" s="5"/>
      <c r="K1430" s="19">
        <v>21690.83</v>
      </c>
      <c r="L1430" s="7">
        <v>8357.5</v>
      </c>
      <c r="M1430" s="19">
        <v>13333.33</v>
      </c>
      <c r="N1430" s="5"/>
      <c r="O1430" s="20">
        <v>2</v>
      </c>
      <c r="P1430" s="8">
        <v>1</v>
      </c>
      <c r="Q1430" s="20">
        <v>1</v>
      </c>
    </row>
    <row r="1431" spans="1:17" ht="24" x14ac:dyDescent="0.2">
      <c r="A1431" s="16" t="s">
        <v>2</v>
      </c>
      <c r="B1431" s="16" t="s">
        <v>9109</v>
      </c>
      <c r="C1431" s="17" t="s">
        <v>1424</v>
      </c>
      <c r="D1431" s="18" t="s">
        <v>8995</v>
      </c>
      <c r="E1431" s="18"/>
      <c r="F1431" s="18"/>
      <c r="G1431" s="18"/>
      <c r="H1431" s="18"/>
      <c r="I1431" s="18"/>
      <c r="J1431" s="5"/>
      <c r="K1431" s="21">
        <v>498.33</v>
      </c>
      <c r="L1431" s="9">
        <v>498.33</v>
      </c>
      <c r="M1431" s="5"/>
      <c r="N1431" s="5"/>
      <c r="O1431" s="20">
        <v>1</v>
      </c>
      <c r="P1431" s="8">
        <v>1</v>
      </c>
      <c r="Q1431" s="5"/>
    </row>
    <row r="1432" spans="1:17" ht="24" x14ac:dyDescent="0.2">
      <c r="A1432" s="16" t="s">
        <v>2</v>
      </c>
      <c r="B1432" s="16" t="s">
        <v>9109</v>
      </c>
      <c r="C1432" s="17" t="s">
        <v>1425</v>
      </c>
      <c r="D1432" s="18" t="s">
        <v>8995</v>
      </c>
      <c r="E1432" s="18"/>
      <c r="F1432" s="18"/>
      <c r="G1432" s="18"/>
      <c r="H1432" s="18"/>
      <c r="I1432" s="18"/>
      <c r="J1432" s="19">
        <v>6954.9</v>
      </c>
      <c r="K1432" s="5"/>
      <c r="L1432" s="7">
        <v>6954.9</v>
      </c>
      <c r="M1432" s="5"/>
      <c r="N1432" s="20">
        <v>1</v>
      </c>
      <c r="O1432" s="5"/>
      <c r="P1432" s="8">
        <v>1</v>
      </c>
      <c r="Q1432" s="5"/>
    </row>
    <row r="1433" spans="1:17" ht="24" x14ac:dyDescent="0.2">
      <c r="A1433" s="16" t="s">
        <v>2</v>
      </c>
      <c r="B1433" s="16" t="s">
        <v>9109</v>
      </c>
      <c r="C1433" s="17" t="s">
        <v>1426</v>
      </c>
      <c r="D1433" s="18" t="s">
        <v>8995</v>
      </c>
      <c r="E1433" s="18"/>
      <c r="F1433" s="18"/>
      <c r="G1433" s="18"/>
      <c r="H1433" s="18"/>
      <c r="I1433" s="18"/>
      <c r="J1433" s="5"/>
      <c r="K1433" s="19">
        <v>3856.14</v>
      </c>
      <c r="L1433" s="7">
        <v>3856.14</v>
      </c>
      <c r="M1433" s="5"/>
      <c r="N1433" s="5"/>
      <c r="O1433" s="20">
        <v>1</v>
      </c>
      <c r="P1433" s="8">
        <v>1</v>
      </c>
      <c r="Q1433" s="5"/>
    </row>
    <row r="1434" spans="1:17" ht="24" x14ac:dyDescent="0.2">
      <c r="A1434" s="16" t="s">
        <v>2</v>
      </c>
      <c r="B1434" s="16" t="s">
        <v>9109</v>
      </c>
      <c r="C1434" s="17" t="s">
        <v>1427</v>
      </c>
      <c r="D1434" s="18" t="s">
        <v>8995</v>
      </c>
      <c r="E1434" s="18"/>
      <c r="F1434" s="18"/>
      <c r="G1434" s="18"/>
      <c r="H1434" s="18"/>
      <c r="I1434" s="18"/>
      <c r="J1434" s="5"/>
      <c r="K1434" s="21">
        <v>701.12</v>
      </c>
      <c r="L1434" s="6"/>
      <c r="M1434" s="21">
        <v>701.12</v>
      </c>
      <c r="N1434" s="5"/>
      <c r="O1434" s="20">
        <v>1</v>
      </c>
      <c r="P1434" s="6"/>
      <c r="Q1434" s="20">
        <v>1</v>
      </c>
    </row>
    <row r="1435" spans="1:17" ht="24" x14ac:dyDescent="0.2">
      <c r="A1435" s="16" t="s">
        <v>2</v>
      </c>
      <c r="B1435" s="16" t="s">
        <v>9109</v>
      </c>
      <c r="C1435" s="17" t="s">
        <v>1428</v>
      </c>
      <c r="D1435" s="18" t="s">
        <v>8995</v>
      </c>
      <c r="E1435" s="18"/>
      <c r="F1435" s="18"/>
      <c r="G1435" s="18"/>
      <c r="H1435" s="18"/>
      <c r="I1435" s="18"/>
      <c r="J1435" s="5"/>
      <c r="K1435" s="21">
        <v>556.57000000000005</v>
      </c>
      <c r="L1435" s="6"/>
      <c r="M1435" s="21">
        <v>556.57000000000005</v>
      </c>
      <c r="N1435" s="5"/>
      <c r="O1435" s="20">
        <v>4</v>
      </c>
      <c r="P1435" s="6"/>
      <c r="Q1435" s="20">
        <v>4</v>
      </c>
    </row>
    <row r="1436" spans="1:17" ht="24" x14ac:dyDescent="0.2">
      <c r="A1436" s="16" t="s">
        <v>2</v>
      </c>
      <c r="B1436" s="16" t="s">
        <v>9109</v>
      </c>
      <c r="C1436" s="17" t="s">
        <v>1429</v>
      </c>
      <c r="D1436" s="18" t="s">
        <v>8995</v>
      </c>
      <c r="E1436" s="18"/>
      <c r="F1436" s="18"/>
      <c r="G1436" s="18"/>
      <c r="H1436" s="18"/>
      <c r="I1436" s="18"/>
      <c r="J1436" s="19">
        <v>2865.83</v>
      </c>
      <c r="K1436" s="5"/>
      <c r="L1436" s="7">
        <v>2865.83</v>
      </c>
      <c r="M1436" s="5"/>
      <c r="N1436" s="20">
        <v>1</v>
      </c>
      <c r="O1436" s="5"/>
      <c r="P1436" s="8">
        <v>1</v>
      </c>
      <c r="Q1436" s="5"/>
    </row>
    <row r="1437" spans="1:17" ht="24" x14ac:dyDescent="0.2">
      <c r="A1437" s="16" t="s">
        <v>2</v>
      </c>
      <c r="B1437" s="16" t="s">
        <v>9109</v>
      </c>
      <c r="C1437" s="17" t="s">
        <v>1430</v>
      </c>
      <c r="D1437" s="18" t="s">
        <v>8995</v>
      </c>
      <c r="E1437" s="18"/>
      <c r="F1437" s="18"/>
      <c r="G1437" s="18"/>
      <c r="H1437" s="18"/>
      <c r="I1437" s="18"/>
      <c r="J1437" s="5"/>
      <c r="K1437" s="19">
        <v>6441.67</v>
      </c>
      <c r="L1437" s="7">
        <v>6441.67</v>
      </c>
      <c r="M1437" s="5"/>
      <c r="N1437" s="5"/>
      <c r="O1437" s="20">
        <v>2</v>
      </c>
      <c r="P1437" s="8">
        <v>2</v>
      </c>
      <c r="Q1437" s="5"/>
    </row>
    <row r="1438" spans="1:17" ht="24" x14ac:dyDescent="0.2">
      <c r="A1438" s="16" t="s">
        <v>2</v>
      </c>
      <c r="B1438" s="16" t="s">
        <v>9109</v>
      </c>
      <c r="C1438" s="17" t="s">
        <v>1431</v>
      </c>
      <c r="D1438" s="18" t="s">
        <v>8995</v>
      </c>
      <c r="E1438" s="18"/>
      <c r="F1438" s="18"/>
      <c r="G1438" s="18"/>
      <c r="H1438" s="18"/>
      <c r="I1438" s="18"/>
      <c r="J1438" s="5"/>
      <c r="K1438" s="19">
        <v>1025.83</v>
      </c>
      <c r="L1438" s="6"/>
      <c r="M1438" s="19">
        <v>1025.83</v>
      </c>
      <c r="N1438" s="5"/>
      <c r="O1438" s="20">
        <v>1</v>
      </c>
      <c r="P1438" s="6"/>
      <c r="Q1438" s="20">
        <v>1</v>
      </c>
    </row>
    <row r="1439" spans="1:17" ht="24" x14ac:dyDescent="0.2">
      <c r="A1439" s="16" t="s">
        <v>2</v>
      </c>
      <c r="B1439" s="16" t="s">
        <v>9109</v>
      </c>
      <c r="C1439" s="17" t="s">
        <v>1432</v>
      </c>
      <c r="D1439" s="18" t="s">
        <v>8995</v>
      </c>
      <c r="E1439" s="18"/>
      <c r="F1439" s="18"/>
      <c r="G1439" s="18"/>
      <c r="H1439" s="18"/>
      <c r="I1439" s="18"/>
      <c r="J1439" s="5"/>
      <c r="K1439" s="21">
        <v>687.5</v>
      </c>
      <c r="L1439" s="9">
        <v>687.5</v>
      </c>
      <c r="M1439" s="5"/>
      <c r="N1439" s="5"/>
      <c r="O1439" s="20">
        <v>1</v>
      </c>
      <c r="P1439" s="8">
        <v>1</v>
      </c>
      <c r="Q1439" s="5"/>
    </row>
    <row r="1440" spans="1:17" ht="24" x14ac:dyDescent="0.2">
      <c r="A1440" s="16" t="s">
        <v>2</v>
      </c>
      <c r="B1440" s="16" t="s">
        <v>9109</v>
      </c>
      <c r="C1440" s="17" t="s">
        <v>1433</v>
      </c>
      <c r="D1440" s="18" t="s">
        <v>8995</v>
      </c>
      <c r="E1440" s="18"/>
      <c r="F1440" s="18"/>
      <c r="G1440" s="18"/>
      <c r="H1440" s="18"/>
      <c r="I1440" s="18"/>
      <c r="J1440" s="5"/>
      <c r="K1440" s="19">
        <v>4340.3999999999996</v>
      </c>
      <c r="L1440" s="7">
        <v>1085.0999999999999</v>
      </c>
      <c r="M1440" s="19">
        <v>3255.3</v>
      </c>
      <c r="N1440" s="5"/>
      <c r="O1440" s="20">
        <v>4</v>
      </c>
      <c r="P1440" s="8">
        <v>1</v>
      </c>
      <c r="Q1440" s="20">
        <v>3</v>
      </c>
    </row>
    <row r="1441" spans="1:18" ht="24" x14ac:dyDescent="0.2">
      <c r="A1441" s="16" t="s">
        <v>2</v>
      </c>
      <c r="B1441" s="16" t="s">
        <v>9109</v>
      </c>
      <c r="C1441" s="17" t="s">
        <v>1434</v>
      </c>
      <c r="D1441" s="18" t="str">
        <f>VLOOKUP(C1441,[2]итоговая!$C$6:$H$1018,4,FALSE)</f>
        <v>Аварийный резерв</v>
      </c>
      <c r="E1441" s="26">
        <f>J1441-L1441</f>
        <v>2735.33</v>
      </c>
      <c r="F1441" s="26">
        <f>N1441-P1441</f>
        <v>1</v>
      </c>
      <c r="G1441" s="26" t="s">
        <v>9000</v>
      </c>
      <c r="H1441" s="26" t="str">
        <f>VLOOKUP(C1441,[2]итоговая!$C$6:$H$1018,6,FALSE)</f>
        <v>Аварийный резерв</v>
      </c>
      <c r="I1441" s="18"/>
      <c r="J1441" s="19">
        <v>2735.33</v>
      </c>
      <c r="K1441" s="5"/>
      <c r="L1441" s="6"/>
      <c r="M1441" s="19">
        <v>2735.33</v>
      </c>
      <c r="N1441" s="20">
        <v>1</v>
      </c>
      <c r="O1441" s="5"/>
      <c r="P1441" s="6"/>
      <c r="Q1441" s="20">
        <v>1</v>
      </c>
    </row>
    <row r="1442" spans="1:18" ht="24" x14ac:dyDescent="0.2">
      <c r="A1442" s="16" t="s">
        <v>2</v>
      </c>
      <c r="B1442" s="16" t="s">
        <v>9109</v>
      </c>
      <c r="C1442" s="17" t="s">
        <v>1435</v>
      </c>
      <c r="D1442" s="18" t="s">
        <v>8995</v>
      </c>
      <c r="E1442" s="18"/>
      <c r="F1442" s="18"/>
      <c r="G1442" s="18"/>
      <c r="H1442" s="18"/>
      <c r="I1442" s="18"/>
      <c r="J1442" s="5"/>
      <c r="K1442" s="19">
        <v>2331.0700000000002</v>
      </c>
      <c r="L1442" s="6"/>
      <c r="M1442" s="19">
        <v>2331.0700000000002</v>
      </c>
      <c r="N1442" s="5"/>
      <c r="O1442" s="20">
        <v>1</v>
      </c>
      <c r="P1442" s="6"/>
      <c r="Q1442" s="20">
        <v>1</v>
      </c>
    </row>
    <row r="1443" spans="1:18" ht="24" x14ac:dyDescent="0.2">
      <c r="A1443" s="16" t="s">
        <v>2</v>
      </c>
      <c r="B1443" s="16" t="s">
        <v>9109</v>
      </c>
      <c r="C1443" s="17" t="s">
        <v>1436</v>
      </c>
      <c r="D1443" s="18" t="s">
        <v>8995</v>
      </c>
      <c r="E1443" s="18"/>
      <c r="F1443" s="18"/>
      <c r="G1443" s="18"/>
      <c r="H1443" s="18"/>
      <c r="I1443" s="18"/>
      <c r="J1443" s="5"/>
      <c r="K1443" s="19">
        <v>31127.5</v>
      </c>
      <c r="L1443" s="7">
        <v>10100</v>
      </c>
      <c r="M1443" s="19">
        <v>21027.5</v>
      </c>
      <c r="N1443" s="5"/>
      <c r="O1443" s="20">
        <v>3</v>
      </c>
      <c r="P1443" s="8">
        <v>1</v>
      </c>
      <c r="Q1443" s="20">
        <v>2</v>
      </c>
    </row>
    <row r="1444" spans="1:18" ht="24" x14ac:dyDescent="0.2">
      <c r="A1444" s="16" t="s">
        <v>2</v>
      </c>
      <c r="B1444" s="16" t="s">
        <v>9109</v>
      </c>
      <c r="C1444" s="17" t="s">
        <v>1437</v>
      </c>
      <c r="D1444" s="18" t="s">
        <v>8995</v>
      </c>
      <c r="E1444" s="18"/>
      <c r="F1444" s="18"/>
      <c r="G1444" s="18"/>
      <c r="H1444" s="18"/>
      <c r="I1444" s="18"/>
      <c r="J1444" s="5"/>
      <c r="K1444" s="19">
        <v>17142.45</v>
      </c>
      <c r="L1444" s="7">
        <v>17142.45</v>
      </c>
      <c r="M1444" s="5"/>
      <c r="N1444" s="5"/>
      <c r="O1444" s="20">
        <v>1</v>
      </c>
      <c r="P1444" s="8">
        <v>1</v>
      </c>
      <c r="Q1444" s="5"/>
    </row>
    <row r="1445" spans="1:18" ht="24" x14ac:dyDescent="0.2">
      <c r="A1445" s="16" t="s">
        <v>2</v>
      </c>
      <c r="B1445" s="16" t="s">
        <v>9109</v>
      </c>
      <c r="C1445" s="17" t="s">
        <v>1438</v>
      </c>
      <c r="D1445" s="18" t="s">
        <v>8995</v>
      </c>
      <c r="E1445" s="18"/>
      <c r="F1445" s="18"/>
      <c r="G1445" s="18"/>
      <c r="H1445" s="18"/>
      <c r="I1445" s="18"/>
      <c r="J1445" s="5"/>
      <c r="K1445" s="21">
        <v>25.72</v>
      </c>
      <c r="L1445" s="6"/>
      <c r="M1445" s="21">
        <v>25.72</v>
      </c>
      <c r="N1445" s="5"/>
      <c r="O1445" s="20">
        <v>1</v>
      </c>
      <c r="P1445" s="6"/>
      <c r="Q1445" s="20">
        <v>1</v>
      </c>
    </row>
    <row r="1446" spans="1:18" ht="24" x14ac:dyDescent="0.2">
      <c r="A1446" s="16" t="s">
        <v>2</v>
      </c>
      <c r="B1446" s="16" t="s">
        <v>9109</v>
      </c>
      <c r="C1446" s="17" t="s">
        <v>1439</v>
      </c>
      <c r="D1446" s="18" t="s">
        <v>8995</v>
      </c>
      <c r="E1446" s="18"/>
      <c r="F1446" s="18"/>
      <c r="G1446" s="18"/>
      <c r="H1446" s="18"/>
      <c r="I1446" s="18"/>
      <c r="J1446" s="5"/>
      <c r="K1446" s="19">
        <v>21365</v>
      </c>
      <c r="L1446" s="7">
        <v>21365</v>
      </c>
      <c r="M1446" s="5"/>
      <c r="N1446" s="5"/>
      <c r="O1446" s="20">
        <v>1</v>
      </c>
      <c r="P1446" s="8">
        <v>1</v>
      </c>
      <c r="Q1446" s="5"/>
    </row>
    <row r="1447" spans="1:18" ht="24" x14ac:dyDescent="0.2">
      <c r="A1447" s="16" t="s">
        <v>2</v>
      </c>
      <c r="B1447" s="16" t="s">
        <v>9109</v>
      </c>
      <c r="C1447" s="17" t="s">
        <v>1440</v>
      </c>
      <c r="D1447" s="18" t="s">
        <v>8995</v>
      </c>
      <c r="E1447" s="18"/>
      <c r="F1447" s="18"/>
      <c r="G1447" s="18"/>
      <c r="H1447" s="18"/>
      <c r="I1447" s="18"/>
      <c r="J1447" s="5"/>
      <c r="K1447" s="19">
        <v>2310</v>
      </c>
      <c r="L1447" s="7">
        <v>2310</v>
      </c>
      <c r="M1447" s="5"/>
      <c r="N1447" s="5"/>
      <c r="O1447" s="20">
        <v>1</v>
      </c>
      <c r="P1447" s="8">
        <v>1</v>
      </c>
      <c r="Q1447" s="5"/>
    </row>
    <row r="1448" spans="1:18" ht="24" x14ac:dyDescent="0.2">
      <c r="A1448" s="16" t="s">
        <v>2</v>
      </c>
      <c r="B1448" s="16" t="s">
        <v>9109</v>
      </c>
      <c r="C1448" s="17" t="s">
        <v>1441</v>
      </c>
      <c r="D1448" s="18" t="s">
        <v>8995</v>
      </c>
      <c r="E1448" s="18"/>
      <c r="F1448" s="18"/>
      <c r="G1448" s="18"/>
      <c r="H1448" s="18"/>
      <c r="I1448" s="18"/>
      <c r="J1448" s="5"/>
      <c r="K1448" s="21">
        <v>230.38</v>
      </c>
      <c r="L1448" s="9">
        <v>230.38</v>
      </c>
      <c r="M1448" s="5"/>
      <c r="N1448" s="5"/>
      <c r="O1448" s="20">
        <v>2</v>
      </c>
      <c r="P1448" s="8">
        <v>2</v>
      </c>
      <c r="Q1448" s="5"/>
    </row>
    <row r="1449" spans="1:18" ht="24" x14ac:dyDescent="0.2">
      <c r="A1449" s="16" t="s">
        <v>2</v>
      </c>
      <c r="B1449" s="16" t="s">
        <v>9109</v>
      </c>
      <c r="C1449" s="17" t="s">
        <v>1442</v>
      </c>
      <c r="D1449" s="18" t="s">
        <v>8995</v>
      </c>
      <c r="E1449" s="18"/>
      <c r="F1449" s="18"/>
      <c r="G1449" s="18"/>
      <c r="H1449" s="18"/>
      <c r="I1449" s="18"/>
      <c r="J1449" s="5"/>
      <c r="K1449" s="21">
        <v>700</v>
      </c>
      <c r="L1449" s="9">
        <v>700</v>
      </c>
      <c r="M1449" s="5"/>
      <c r="N1449" s="5"/>
      <c r="O1449" s="20">
        <v>10</v>
      </c>
      <c r="P1449" s="8">
        <v>10</v>
      </c>
      <c r="Q1449" s="5"/>
    </row>
    <row r="1450" spans="1:18" ht="24" x14ac:dyDescent="0.2">
      <c r="A1450" s="16" t="s">
        <v>2</v>
      </c>
      <c r="B1450" s="16" t="s">
        <v>9109</v>
      </c>
      <c r="C1450" s="17" t="s">
        <v>1443</v>
      </c>
      <c r="D1450" s="18" t="s">
        <v>8995</v>
      </c>
      <c r="E1450" s="18"/>
      <c r="F1450" s="18"/>
      <c r="G1450" s="18"/>
      <c r="H1450" s="18"/>
      <c r="I1450" s="18"/>
      <c r="J1450" s="5"/>
      <c r="K1450" s="21">
        <v>766.67</v>
      </c>
      <c r="L1450" s="9">
        <v>766.67</v>
      </c>
      <c r="M1450" s="5"/>
      <c r="N1450" s="5"/>
      <c r="O1450" s="20">
        <v>1</v>
      </c>
      <c r="P1450" s="8">
        <v>1</v>
      </c>
      <c r="Q1450" s="5"/>
    </row>
    <row r="1451" spans="1:18" ht="24" x14ac:dyDescent="0.2">
      <c r="A1451" s="16" t="s">
        <v>2</v>
      </c>
      <c r="B1451" s="16" t="s">
        <v>9109</v>
      </c>
      <c r="C1451" s="17" t="s">
        <v>1444</v>
      </c>
      <c r="D1451" s="18" t="s">
        <v>8995</v>
      </c>
      <c r="E1451" s="18"/>
      <c r="F1451" s="18"/>
      <c r="G1451" s="18"/>
      <c r="H1451" s="18"/>
      <c r="I1451" s="18"/>
      <c r="J1451" s="21">
        <v>50</v>
      </c>
      <c r="K1451" s="5"/>
      <c r="L1451" s="9">
        <v>50</v>
      </c>
      <c r="M1451" s="5"/>
      <c r="N1451" s="20">
        <v>1</v>
      </c>
      <c r="O1451" s="5"/>
      <c r="P1451" s="8">
        <v>1</v>
      </c>
      <c r="Q1451" s="5"/>
    </row>
    <row r="1452" spans="1:18" ht="24" x14ac:dyDescent="0.2">
      <c r="A1452" s="16" t="s">
        <v>2</v>
      </c>
      <c r="B1452" s="16" t="s">
        <v>9109</v>
      </c>
      <c r="C1452" s="17" t="s">
        <v>1445</v>
      </c>
      <c r="D1452" s="18" t="s">
        <v>8995</v>
      </c>
      <c r="E1452" s="18"/>
      <c r="F1452" s="18"/>
      <c r="G1452" s="18"/>
      <c r="H1452" s="18"/>
      <c r="I1452" s="18"/>
      <c r="J1452" s="21">
        <v>156.25</v>
      </c>
      <c r="K1452" s="5"/>
      <c r="L1452" s="9">
        <v>156.25</v>
      </c>
      <c r="M1452" s="5"/>
      <c r="N1452" s="20">
        <v>1</v>
      </c>
      <c r="O1452" s="5"/>
      <c r="P1452" s="8">
        <v>1</v>
      </c>
      <c r="Q1452" s="5"/>
    </row>
    <row r="1453" spans="1:18" ht="24" x14ac:dyDescent="0.2">
      <c r="A1453" s="16" t="s">
        <v>2</v>
      </c>
      <c r="B1453" s="16" t="s">
        <v>9109</v>
      </c>
      <c r="C1453" s="17" t="s">
        <v>1446</v>
      </c>
      <c r="D1453" s="18" t="s">
        <v>8995</v>
      </c>
      <c r="E1453" s="18"/>
      <c r="F1453" s="18"/>
      <c r="G1453" s="18"/>
      <c r="H1453" s="18"/>
      <c r="I1453" s="18"/>
      <c r="J1453" s="5"/>
      <c r="K1453" s="19">
        <v>9371.17</v>
      </c>
      <c r="L1453" s="6"/>
      <c r="M1453" s="19">
        <v>9371.17</v>
      </c>
      <c r="N1453" s="5"/>
      <c r="O1453" s="20">
        <v>1</v>
      </c>
      <c r="P1453" s="6"/>
      <c r="Q1453" s="20">
        <v>1</v>
      </c>
    </row>
    <row r="1454" spans="1:18" ht="24" x14ac:dyDescent="0.2">
      <c r="A1454" s="16" t="s">
        <v>2</v>
      </c>
      <c r="B1454" s="16" t="s">
        <v>9109</v>
      </c>
      <c r="C1454" s="17" t="s">
        <v>1447</v>
      </c>
      <c r="D1454" s="18" t="s">
        <v>9004</v>
      </c>
      <c r="E1454" s="26">
        <f>J1454-L1454</f>
        <v>1012.03</v>
      </c>
      <c r="F1454" s="26">
        <f>N1454-P1454</f>
        <v>18</v>
      </c>
      <c r="G1454" s="26" t="s">
        <v>9000</v>
      </c>
      <c r="H1454" s="21" t="s">
        <v>9533</v>
      </c>
      <c r="I1454" s="18"/>
      <c r="J1454" s="19">
        <v>1012.03</v>
      </c>
      <c r="K1454" s="5"/>
      <c r="L1454" s="6"/>
      <c r="M1454" s="19">
        <v>1012.03</v>
      </c>
      <c r="N1454" s="20">
        <v>18</v>
      </c>
      <c r="O1454" s="5"/>
      <c r="P1454" s="6"/>
      <c r="Q1454" s="20">
        <v>18</v>
      </c>
      <c r="R1454" s="76" t="str">
        <f>VLOOKUP(C1454,[3]НВЛ!$E$17:$Y$197,21,FALSE)</f>
        <v>в производство</v>
      </c>
    </row>
    <row r="1455" spans="1:18" ht="24" x14ac:dyDescent="0.2">
      <c r="A1455" s="16" t="s">
        <v>2</v>
      </c>
      <c r="B1455" s="16" t="s">
        <v>9109</v>
      </c>
      <c r="C1455" s="17" t="s">
        <v>1448</v>
      </c>
      <c r="D1455" s="18" t="s">
        <v>8995</v>
      </c>
      <c r="E1455" s="18"/>
      <c r="F1455" s="18"/>
      <c r="G1455" s="18"/>
      <c r="H1455" s="18"/>
      <c r="I1455" s="18"/>
      <c r="J1455" s="5"/>
      <c r="K1455" s="19">
        <v>2296.67</v>
      </c>
      <c r="L1455" s="7">
        <v>2296.67</v>
      </c>
      <c r="M1455" s="5"/>
      <c r="N1455" s="5"/>
      <c r="O1455" s="20">
        <v>8</v>
      </c>
      <c r="P1455" s="8">
        <v>8</v>
      </c>
      <c r="Q1455" s="5"/>
    </row>
    <row r="1456" spans="1:18" ht="24" x14ac:dyDescent="0.2">
      <c r="A1456" s="16" t="s">
        <v>2</v>
      </c>
      <c r="B1456" s="16" t="s">
        <v>9109</v>
      </c>
      <c r="C1456" s="17" t="s">
        <v>1449</v>
      </c>
      <c r="D1456" s="18" t="str">
        <f>VLOOKUP(C1456,[2]итоговая!$C$6:$H$1018,4,FALSE)</f>
        <v>НВЛ и НЛ</v>
      </c>
      <c r="E1456" s="26">
        <f t="shared" ref="E1456:E1464" si="120">J1456-L1456</f>
        <v>345.29</v>
      </c>
      <c r="F1456" s="26">
        <f t="shared" ref="F1456:F1464" si="121">N1456-P1456</f>
        <v>5</v>
      </c>
      <c r="G1456" s="26" t="s">
        <v>9000</v>
      </c>
      <c r="H1456" s="26" t="str">
        <f>VLOOKUP(C1456,[2]итоговая!$C$6:$H$1018,6,FALSE)</f>
        <v>отсутствие необходимости</v>
      </c>
      <c r="I1456" s="18">
        <f>VLOOKUP(C1456,[4]НВЛ!$E$15:$I$68,5,FALSE)</f>
        <v>345.29</v>
      </c>
      <c r="J1456" s="21">
        <v>345.29</v>
      </c>
      <c r="K1456" s="5"/>
      <c r="L1456" s="6"/>
      <c r="M1456" s="21">
        <v>345.29</v>
      </c>
      <c r="N1456" s="20">
        <v>5</v>
      </c>
      <c r="O1456" s="5"/>
      <c r="P1456" s="6"/>
      <c r="Q1456" s="20">
        <v>5</v>
      </c>
      <c r="R1456" s="76" t="str">
        <f>VLOOKUP(C1456,[3]НВЛ!$E$17:$Y$197,21,FALSE)</f>
        <v>списание</v>
      </c>
    </row>
    <row r="1457" spans="1:18" ht="24" x14ac:dyDescent="0.2">
      <c r="A1457" s="16" t="s">
        <v>2</v>
      </c>
      <c r="B1457" s="16" t="s">
        <v>9109</v>
      </c>
      <c r="C1457" s="17" t="s">
        <v>1450</v>
      </c>
      <c r="D1457" s="18" t="s">
        <v>9004</v>
      </c>
      <c r="E1457" s="26">
        <f t="shared" si="120"/>
        <v>2952.32</v>
      </c>
      <c r="F1457" s="26">
        <f t="shared" si="121"/>
        <v>10</v>
      </c>
      <c r="G1457" s="26" t="s">
        <v>9000</v>
      </c>
      <c r="H1457" s="21" t="s">
        <v>9533</v>
      </c>
      <c r="I1457" s="18"/>
      <c r="J1457" s="19">
        <v>2952.32</v>
      </c>
      <c r="K1457" s="5"/>
      <c r="L1457" s="6"/>
      <c r="M1457" s="19">
        <v>2952.32</v>
      </c>
      <c r="N1457" s="20">
        <v>10</v>
      </c>
      <c r="O1457" s="5"/>
      <c r="P1457" s="6"/>
      <c r="Q1457" s="20">
        <v>10</v>
      </c>
      <c r="R1457" s="76" t="str">
        <f>VLOOKUP(C1457,[3]НВЛ!$E$17:$Y$197,21,FALSE)</f>
        <v>в производство</v>
      </c>
    </row>
    <row r="1458" spans="1:18" ht="24" x14ac:dyDescent="0.2">
      <c r="A1458" s="16" t="s">
        <v>2</v>
      </c>
      <c r="B1458" s="16" t="s">
        <v>9109</v>
      </c>
      <c r="C1458" s="17" t="s">
        <v>1451</v>
      </c>
      <c r="D1458" s="18" t="str">
        <f>VLOOKUP(C1458,[2]итоговая!$C$6:$H$1018,4,FALSE)</f>
        <v>Аварийный резерв</v>
      </c>
      <c r="E1458" s="26">
        <f t="shared" si="120"/>
        <v>15750</v>
      </c>
      <c r="F1458" s="26">
        <f t="shared" si="121"/>
        <v>9</v>
      </c>
      <c r="G1458" s="26" t="s">
        <v>9000</v>
      </c>
      <c r="H1458" s="26" t="str">
        <f>VLOOKUP(C1458,[2]итоговая!$C$6:$H$1018,6,FALSE)</f>
        <v>Аварийный резерв</v>
      </c>
      <c r="I1458" s="18"/>
      <c r="J1458" s="19">
        <v>17500</v>
      </c>
      <c r="K1458" s="5"/>
      <c r="L1458" s="7">
        <v>1750</v>
      </c>
      <c r="M1458" s="19">
        <v>15750</v>
      </c>
      <c r="N1458" s="20">
        <v>10</v>
      </c>
      <c r="O1458" s="5"/>
      <c r="P1458" s="8">
        <v>1</v>
      </c>
      <c r="Q1458" s="20">
        <v>9</v>
      </c>
    </row>
    <row r="1459" spans="1:18" ht="24" x14ac:dyDescent="0.2">
      <c r="A1459" s="16" t="s">
        <v>2</v>
      </c>
      <c r="B1459" s="16" t="s">
        <v>9109</v>
      </c>
      <c r="C1459" s="17" t="s">
        <v>1452</v>
      </c>
      <c r="D1459" s="18" t="str">
        <f>VLOOKUP(C1459,[2]итоговая!$C$6:$H$1018,4,FALSE)</f>
        <v>Аварийный резерв</v>
      </c>
      <c r="E1459" s="26">
        <f t="shared" si="120"/>
        <v>5174.78</v>
      </c>
      <c r="F1459" s="26">
        <f t="shared" si="121"/>
        <v>4</v>
      </c>
      <c r="G1459" s="26" t="s">
        <v>9000</v>
      </c>
      <c r="H1459" s="26" t="str">
        <f>VLOOKUP(C1459,[2]итоговая!$C$6:$H$1018,6,FALSE)</f>
        <v>Аварийный резерв</v>
      </c>
      <c r="I1459" s="18"/>
      <c r="J1459" s="19">
        <v>5174.78</v>
      </c>
      <c r="K1459" s="5"/>
      <c r="L1459" s="6"/>
      <c r="M1459" s="19">
        <v>5174.78</v>
      </c>
      <c r="N1459" s="20">
        <v>4</v>
      </c>
      <c r="O1459" s="5"/>
      <c r="P1459" s="6"/>
      <c r="Q1459" s="20">
        <v>4</v>
      </c>
    </row>
    <row r="1460" spans="1:18" ht="24" x14ac:dyDescent="0.2">
      <c r="A1460" s="16" t="s">
        <v>2</v>
      </c>
      <c r="B1460" s="16" t="s">
        <v>9109</v>
      </c>
      <c r="C1460" s="17" t="s">
        <v>1453</v>
      </c>
      <c r="D1460" s="18" t="str">
        <f>VLOOKUP(C1460,[2]итоговая!$C$6:$H$1018,4,FALSE)</f>
        <v>Аварийный резерв</v>
      </c>
      <c r="E1460" s="26">
        <f t="shared" si="120"/>
        <v>963.39</v>
      </c>
      <c r="F1460" s="26">
        <f t="shared" si="121"/>
        <v>14</v>
      </c>
      <c r="G1460" s="26" t="s">
        <v>9000</v>
      </c>
      <c r="H1460" s="26" t="str">
        <f>VLOOKUP(C1460,[2]итоговая!$C$6:$H$1018,6,FALSE)</f>
        <v>Аварийный резерв</v>
      </c>
      <c r="I1460" s="18"/>
      <c r="J1460" s="21">
        <v>963.39</v>
      </c>
      <c r="K1460" s="5"/>
      <c r="L1460" s="6"/>
      <c r="M1460" s="21">
        <v>963.39</v>
      </c>
      <c r="N1460" s="20">
        <v>14</v>
      </c>
      <c r="O1460" s="5"/>
      <c r="P1460" s="6"/>
      <c r="Q1460" s="20">
        <v>14</v>
      </c>
    </row>
    <row r="1461" spans="1:18" ht="24" x14ac:dyDescent="0.2">
      <c r="A1461" s="16" t="s">
        <v>2</v>
      </c>
      <c r="B1461" s="16" t="s">
        <v>9109</v>
      </c>
      <c r="C1461" s="17" t="s">
        <v>1454</v>
      </c>
      <c r="D1461" s="18" t="str">
        <f>VLOOKUP(C1461,[2]итоговая!$C$6:$H$1018,4,FALSE)</f>
        <v>Аварийный резерв</v>
      </c>
      <c r="E1461" s="26">
        <f t="shared" si="120"/>
        <v>166</v>
      </c>
      <c r="F1461" s="26">
        <f t="shared" si="121"/>
        <v>4</v>
      </c>
      <c r="G1461" s="26" t="s">
        <v>9000</v>
      </c>
      <c r="H1461" s="26" t="str">
        <f>VLOOKUP(C1461,[2]итоговая!$C$6:$H$1018,6,FALSE)</f>
        <v>Аварийный резерв</v>
      </c>
      <c r="I1461" s="18"/>
      <c r="J1461" s="21">
        <v>332</v>
      </c>
      <c r="K1461" s="5"/>
      <c r="L1461" s="9">
        <v>166</v>
      </c>
      <c r="M1461" s="21">
        <v>166</v>
      </c>
      <c r="N1461" s="20">
        <v>8</v>
      </c>
      <c r="O1461" s="5"/>
      <c r="P1461" s="8">
        <v>4</v>
      </c>
      <c r="Q1461" s="20">
        <v>4</v>
      </c>
    </row>
    <row r="1462" spans="1:18" ht="24" x14ac:dyDescent="0.2">
      <c r="A1462" s="16" t="s">
        <v>2</v>
      </c>
      <c r="B1462" s="16" t="s">
        <v>9109</v>
      </c>
      <c r="C1462" s="17" t="s">
        <v>1455</v>
      </c>
      <c r="D1462" s="18" t="str">
        <f>VLOOKUP(C1462,[2]итоговая!$C$6:$H$1018,4,FALSE)</f>
        <v>Аварийный резерв</v>
      </c>
      <c r="E1462" s="26">
        <f t="shared" si="120"/>
        <v>2726.67</v>
      </c>
      <c r="F1462" s="26">
        <f t="shared" si="121"/>
        <v>16</v>
      </c>
      <c r="G1462" s="26" t="s">
        <v>9000</v>
      </c>
      <c r="H1462" s="26" t="str">
        <f>VLOOKUP(C1462,[2]итоговая!$C$6:$H$1018,6,FALSE)</f>
        <v>Аварийный резерв</v>
      </c>
      <c r="I1462" s="18"/>
      <c r="J1462" s="19">
        <v>2726.67</v>
      </c>
      <c r="K1462" s="5"/>
      <c r="L1462" s="6"/>
      <c r="M1462" s="19">
        <v>2726.67</v>
      </c>
      <c r="N1462" s="20">
        <v>16</v>
      </c>
      <c r="O1462" s="5"/>
      <c r="P1462" s="6"/>
      <c r="Q1462" s="20">
        <v>16</v>
      </c>
    </row>
    <row r="1463" spans="1:18" ht="24" x14ac:dyDescent="0.2">
      <c r="A1463" s="16" t="s">
        <v>2</v>
      </c>
      <c r="B1463" s="16" t="s">
        <v>9109</v>
      </c>
      <c r="C1463" s="17" t="s">
        <v>1456</v>
      </c>
      <c r="D1463" s="18" t="str">
        <f>VLOOKUP(C1463,[2]итоговая!$C$6:$H$1018,4,FALSE)</f>
        <v>Аварийный резерв</v>
      </c>
      <c r="E1463" s="26">
        <f t="shared" si="120"/>
        <v>2333.35</v>
      </c>
      <c r="F1463" s="26">
        <f t="shared" si="121"/>
        <v>6</v>
      </c>
      <c r="G1463" s="26" t="s">
        <v>9000</v>
      </c>
      <c r="H1463" s="26" t="str">
        <f>VLOOKUP(C1463,[2]итоговая!$C$6:$H$1018,6,FALSE)</f>
        <v>Аварийный резерв</v>
      </c>
      <c r="I1463" s="18"/>
      <c r="J1463" s="19">
        <v>4666.7</v>
      </c>
      <c r="K1463" s="5"/>
      <c r="L1463" s="7">
        <v>2333.35</v>
      </c>
      <c r="M1463" s="19">
        <v>2333.35</v>
      </c>
      <c r="N1463" s="20">
        <v>12</v>
      </c>
      <c r="O1463" s="5"/>
      <c r="P1463" s="8">
        <v>6</v>
      </c>
      <c r="Q1463" s="20">
        <v>6</v>
      </c>
    </row>
    <row r="1464" spans="1:18" ht="24" x14ac:dyDescent="0.2">
      <c r="A1464" s="16" t="s">
        <v>2</v>
      </c>
      <c r="B1464" s="16" t="s">
        <v>9109</v>
      </c>
      <c r="C1464" s="17" t="s">
        <v>1457</v>
      </c>
      <c r="D1464" s="18" t="str">
        <f>VLOOKUP(C1464,[2]итоговая!$C$6:$H$1018,4,FALSE)</f>
        <v>Аварийный резерв</v>
      </c>
      <c r="E1464" s="26">
        <f t="shared" si="120"/>
        <v>12180.24</v>
      </c>
      <c r="F1464" s="26">
        <f t="shared" si="121"/>
        <v>28</v>
      </c>
      <c r="G1464" s="26" t="s">
        <v>9000</v>
      </c>
      <c r="H1464" s="26" t="str">
        <f>VLOOKUP(C1464,[2]итоговая!$C$6:$H$1018,6,FALSE)</f>
        <v>Аварийный резерв</v>
      </c>
      <c r="I1464" s="18">
        <f>VLOOKUP(C1464,[4]НВЛ!$E$15:$I$68,5,FALSE)</f>
        <v>12180.24</v>
      </c>
      <c r="J1464" s="19">
        <v>12180.24</v>
      </c>
      <c r="K1464" s="5"/>
      <c r="L1464" s="6"/>
      <c r="M1464" s="19">
        <v>12180.24</v>
      </c>
      <c r="N1464" s="20">
        <v>28</v>
      </c>
      <c r="O1464" s="5"/>
      <c r="P1464" s="6"/>
      <c r="Q1464" s="20">
        <v>28</v>
      </c>
    </row>
    <row r="1465" spans="1:18" ht="24" x14ac:dyDescent="0.2">
      <c r="A1465" s="16" t="s">
        <v>2</v>
      </c>
      <c r="B1465" s="16" t="s">
        <v>9109</v>
      </c>
      <c r="C1465" s="17" t="s">
        <v>1458</v>
      </c>
      <c r="D1465" s="18" t="s">
        <v>8995</v>
      </c>
      <c r="E1465" s="18"/>
      <c r="F1465" s="18"/>
      <c r="G1465" s="18"/>
      <c r="H1465" s="18"/>
      <c r="I1465" s="18"/>
      <c r="J1465" s="5"/>
      <c r="K1465" s="21">
        <v>926.25</v>
      </c>
      <c r="L1465" s="6"/>
      <c r="M1465" s="21">
        <v>926.25</v>
      </c>
      <c r="N1465" s="5"/>
      <c r="O1465" s="20">
        <v>30</v>
      </c>
      <c r="P1465" s="6"/>
      <c r="Q1465" s="20">
        <v>30</v>
      </c>
    </row>
    <row r="1466" spans="1:18" ht="24" x14ac:dyDescent="0.2">
      <c r="A1466" s="16" t="s">
        <v>2</v>
      </c>
      <c r="B1466" s="16" t="s">
        <v>9109</v>
      </c>
      <c r="C1466" s="17" t="s">
        <v>1459</v>
      </c>
      <c r="D1466" s="18" t="s">
        <v>8995</v>
      </c>
      <c r="E1466" s="18"/>
      <c r="F1466" s="18"/>
      <c r="G1466" s="18"/>
      <c r="H1466" s="18"/>
      <c r="I1466" s="18"/>
      <c r="J1466" s="5"/>
      <c r="K1466" s="19">
        <v>1383.33</v>
      </c>
      <c r="L1466" s="6"/>
      <c r="M1466" s="19">
        <v>1383.33</v>
      </c>
      <c r="N1466" s="5"/>
      <c r="O1466" s="20">
        <v>16</v>
      </c>
      <c r="P1466" s="6"/>
      <c r="Q1466" s="20">
        <v>16</v>
      </c>
    </row>
    <row r="1467" spans="1:18" ht="24" x14ac:dyDescent="0.2">
      <c r="A1467" s="16" t="s">
        <v>2</v>
      </c>
      <c r="B1467" s="16" t="s">
        <v>9109</v>
      </c>
      <c r="C1467" s="17" t="s">
        <v>1460</v>
      </c>
      <c r="D1467" s="18" t="str">
        <f>VLOOKUP(C1467,[2]итоговая!$C$6:$H$1018,4,FALSE)</f>
        <v>Аварийный резерв</v>
      </c>
      <c r="E1467" s="26">
        <f>J1467-L1467</f>
        <v>588.35</v>
      </c>
      <c r="F1467" s="26">
        <f>N1467-P1467</f>
        <v>4</v>
      </c>
      <c r="G1467" s="26" t="s">
        <v>9000</v>
      </c>
      <c r="H1467" s="26" t="str">
        <f>VLOOKUP(C1467,[2]итоговая!$C$6:$H$1018,6,FALSE)</f>
        <v>Аварийный резерв</v>
      </c>
      <c r="I1467" s="18"/>
      <c r="J1467" s="21">
        <v>588.35</v>
      </c>
      <c r="K1467" s="5"/>
      <c r="L1467" s="6"/>
      <c r="M1467" s="21">
        <v>588.35</v>
      </c>
      <c r="N1467" s="20">
        <v>4</v>
      </c>
      <c r="O1467" s="5"/>
      <c r="P1467" s="6"/>
      <c r="Q1467" s="20">
        <v>4</v>
      </c>
    </row>
    <row r="1468" spans="1:18" ht="24" x14ac:dyDescent="0.2">
      <c r="A1468" s="16" t="s">
        <v>2</v>
      </c>
      <c r="B1468" s="16" t="s">
        <v>9109</v>
      </c>
      <c r="C1468" s="17" t="s">
        <v>1461</v>
      </c>
      <c r="D1468" s="18" t="s">
        <v>8995</v>
      </c>
      <c r="E1468" s="18"/>
      <c r="F1468" s="18"/>
      <c r="G1468" s="18"/>
      <c r="H1468" s="18"/>
      <c r="I1468" s="18"/>
      <c r="J1468" s="19">
        <v>2000</v>
      </c>
      <c r="K1468" s="5"/>
      <c r="L1468" s="7">
        <v>2000</v>
      </c>
      <c r="M1468" s="5"/>
      <c r="N1468" s="20">
        <v>8</v>
      </c>
      <c r="O1468" s="5"/>
      <c r="P1468" s="8">
        <v>8</v>
      </c>
      <c r="Q1468" s="5"/>
    </row>
    <row r="1469" spans="1:18" ht="24" x14ac:dyDescent="0.2">
      <c r="A1469" s="16" t="s">
        <v>2</v>
      </c>
      <c r="B1469" s="16" t="s">
        <v>9109</v>
      </c>
      <c r="C1469" s="17" t="s">
        <v>1462</v>
      </c>
      <c r="D1469" s="18" t="s">
        <v>8995</v>
      </c>
      <c r="E1469" s="18"/>
      <c r="F1469" s="18"/>
      <c r="G1469" s="18"/>
      <c r="H1469" s="18"/>
      <c r="I1469" s="18"/>
      <c r="J1469" s="5"/>
      <c r="K1469" s="21">
        <v>850.2</v>
      </c>
      <c r="L1469" s="6"/>
      <c r="M1469" s="21">
        <v>850.2</v>
      </c>
      <c r="N1469" s="5"/>
      <c r="O1469" s="20">
        <v>1</v>
      </c>
      <c r="P1469" s="6"/>
      <c r="Q1469" s="20">
        <v>1</v>
      </c>
    </row>
    <row r="1470" spans="1:18" ht="24" x14ac:dyDescent="0.2">
      <c r="A1470" s="16" t="s">
        <v>2</v>
      </c>
      <c r="B1470" s="16" t="s">
        <v>9109</v>
      </c>
      <c r="C1470" s="17" t="s">
        <v>1463</v>
      </c>
      <c r="D1470" s="18" t="s">
        <v>8995</v>
      </c>
      <c r="E1470" s="18"/>
      <c r="F1470" s="18"/>
      <c r="G1470" s="18"/>
      <c r="H1470" s="18"/>
      <c r="I1470" s="18"/>
      <c r="J1470" s="19">
        <v>3454.44</v>
      </c>
      <c r="K1470" s="5"/>
      <c r="L1470" s="7">
        <v>3454.44</v>
      </c>
      <c r="M1470" s="5"/>
      <c r="N1470" s="20">
        <v>1</v>
      </c>
      <c r="O1470" s="5"/>
      <c r="P1470" s="8">
        <v>1</v>
      </c>
      <c r="Q1470" s="5"/>
    </row>
    <row r="1471" spans="1:18" ht="24" x14ac:dyDescent="0.2">
      <c r="A1471" s="16" t="s">
        <v>2</v>
      </c>
      <c r="B1471" s="16" t="s">
        <v>9109</v>
      </c>
      <c r="C1471" s="17" t="s">
        <v>1464</v>
      </c>
      <c r="D1471" s="18" t="s">
        <v>8995</v>
      </c>
      <c r="E1471" s="18"/>
      <c r="F1471" s="18"/>
      <c r="G1471" s="18"/>
      <c r="H1471" s="18"/>
      <c r="I1471" s="18"/>
      <c r="J1471" s="5"/>
      <c r="K1471" s="21">
        <v>965.08</v>
      </c>
      <c r="L1471" s="9">
        <v>965.08</v>
      </c>
      <c r="M1471" s="5"/>
      <c r="N1471" s="5"/>
      <c r="O1471" s="20">
        <v>2</v>
      </c>
      <c r="P1471" s="8">
        <v>2</v>
      </c>
      <c r="Q1471" s="5"/>
    </row>
    <row r="1472" spans="1:18" ht="24" x14ac:dyDescent="0.2">
      <c r="A1472" s="16" t="s">
        <v>2</v>
      </c>
      <c r="B1472" s="16" t="s">
        <v>9109</v>
      </c>
      <c r="C1472" s="17" t="s">
        <v>1465</v>
      </c>
      <c r="D1472" s="18" t="s">
        <v>8995</v>
      </c>
      <c r="E1472" s="18"/>
      <c r="F1472" s="18"/>
      <c r="G1472" s="18"/>
      <c r="H1472" s="18"/>
      <c r="I1472" s="18"/>
      <c r="J1472" s="5"/>
      <c r="K1472" s="21">
        <v>469.92</v>
      </c>
      <c r="L1472" s="9">
        <v>469.92</v>
      </c>
      <c r="M1472" s="5"/>
      <c r="N1472" s="5"/>
      <c r="O1472" s="20">
        <v>1</v>
      </c>
      <c r="P1472" s="8">
        <v>1</v>
      </c>
      <c r="Q1472" s="5"/>
    </row>
    <row r="1473" spans="1:17" ht="24" x14ac:dyDescent="0.2">
      <c r="A1473" s="16" t="s">
        <v>2</v>
      </c>
      <c r="B1473" s="16" t="s">
        <v>9109</v>
      </c>
      <c r="C1473" s="17" t="s">
        <v>1466</v>
      </c>
      <c r="D1473" s="18" t="s">
        <v>8995</v>
      </c>
      <c r="E1473" s="18"/>
      <c r="F1473" s="18"/>
      <c r="G1473" s="18"/>
      <c r="H1473" s="18"/>
      <c r="I1473" s="18"/>
      <c r="J1473" s="5"/>
      <c r="K1473" s="21">
        <v>848.12</v>
      </c>
      <c r="L1473" s="9">
        <v>848.12</v>
      </c>
      <c r="M1473" s="5"/>
      <c r="N1473" s="5"/>
      <c r="O1473" s="20">
        <v>2</v>
      </c>
      <c r="P1473" s="8">
        <v>2</v>
      </c>
      <c r="Q1473" s="5"/>
    </row>
    <row r="1474" spans="1:17" ht="24" x14ac:dyDescent="0.2">
      <c r="A1474" s="16" t="s">
        <v>2</v>
      </c>
      <c r="B1474" s="16" t="s">
        <v>9109</v>
      </c>
      <c r="C1474" s="17" t="s">
        <v>1467</v>
      </c>
      <c r="D1474" s="18" t="s">
        <v>8995</v>
      </c>
      <c r="E1474" s="18"/>
      <c r="F1474" s="18"/>
      <c r="G1474" s="18"/>
      <c r="H1474" s="18"/>
      <c r="I1474" s="18"/>
      <c r="J1474" s="5"/>
      <c r="K1474" s="19">
        <v>3348</v>
      </c>
      <c r="L1474" s="7">
        <v>3348</v>
      </c>
      <c r="M1474" s="5"/>
      <c r="N1474" s="5"/>
      <c r="O1474" s="20">
        <v>6</v>
      </c>
      <c r="P1474" s="8">
        <v>6</v>
      </c>
      <c r="Q1474" s="5"/>
    </row>
    <row r="1475" spans="1:17" ht="24" x14ac:dyDescent="0.2">
      <c r="A1475" s="16" t="s">
        <v>2</v>
      </c>
      <c r="B1475" s="16" t="s">
        <v>9109</v>
      </c>
      <c r="C1475" s="17" t="s">
        <v>1468</v>
      </c>
      <c r="D1475" s="18" t="s">
        <v>8995</v>
      </c>
      <c r="E1475" s="18"/>
      <c r="F1475" s="18"/>
      <c r="G1475" s="18"/>
      <c r="H1475" s="18"/>
      <c r="I1475" s="18"/>
      <c r="J1475" s="5"/>
      <c r="K1475" s="19">
        <v>3348</v>
      </c>
      <c r="L1475" s="7">
        <v>3348</v>
      </c>
      <c r="M1475" s="5"/>
      <c r="N1475" s="5"/>
      <c r="O1475" s="20">
        <v>6</v>
      </c>
      <c r="P1475" s="8">
        <v>6</v>
      </c>
      <c r="Q1475" s="5"/>
    </row>
    <row r="1476" spans="1:17" ht="24" x14ac:dyDescent="0.2">
      <c r="A1476" s="16" t="s">
        <v>2</v>
      </c>
      <c r="B1476" s="16" t="s">
        <v>9109</v>
      </c>
      <c r="C1476" s="17" t="s">
        <v>1469</v>
      </c>
      <c r="D1476" s="18" t="s">
        <v>8995</v>
      </c>
      <c r="E1476" s="18"/>
      <c r="F1476" s="18"/>
      <c r="G1476" s="18"/>
      <c r="H1476" s="18"/>
      <c r="I1476" s="18"/>
      <c r="J1476" s="5"/>
      <c r="K1476" s="21">
        <v>712.5</v>
      </c>
      <c r="L1476" s="9">
        <v>712.5</v>
      </c>
      <c r="M1476" s="5"/>
      <c r="N1476" s="5"/>
      <c r="O1476" s="20">
        <v>1</v>
      </c>
      <c r="P1476" s="8">
        <v>1</v>
      </c>
      <c r="Q1476" s="5"/>
    </row>
    <row r="1477" spans="1:17" ht="24" x14ac:dyDescent="0.2">
      <c r="A1477" s="16" t="s">
        <v>2</v>
      </c>
      <c r="B1477" s="16" t="s">
        <v>9109</v>
      </c>
      <c r="C1477" s="17" t="s">
        <v>1470</v>
      </c>
      <c r="D1477" s="18" t="str">
        <f>VLOOKUP(C1477,[2]итоговая!$C$6:$H$1018,4,FALSE)</f>
        <v>Аварийный резерв</v>
      </c>
      <c r="E1477" s="26">
        <f>J1477-L1477</f>
        <v>6705.88</v>
      </c>
      <c r="F1477" s="26">
        <f>N1477-P1477</f>
        <v>1</v>
      </c>
      <c r="G1477" s="26" t="s">
        <v>9000</v>
      </c>
      <c r="H1477" s="26" t="str">
        <f>VLOOKUP(C1477,[2]итоговая!$C$6:$H$1018,6,FALSE)</f>
        <v>Аварийный резерв</v>
      </c>
      <c r="I1477" s="18">
        <f>VLOOKUP(C1477,[4]НВЛ!$E$15:$I$68,5,FALSE)</f>
        <v>6705.88</v>
      </c>
      <c r="J1477" s="19">
        <v>6705.88</v>
      </c>
      <c r="K1477" s="5"/>
      <c r="L1477" s="6"/>
      <c r="M1477" s="19">
        <v>6705.88</v>
      </c>
      <c r="N1477" s="20">
        <v>1</v>
      </c>
      <c r="O1477" s="5"/>
      <c r="P1477" s="6"/>
      <c r="Q1477" s="20">
        <v>1</v>
      </c>
    </row>
    <row r="1478" spans="1:17" ht="24" x14ac:dyDescent="0.2">
      <c r="A1478" s="16" t="s">
        <v>2</v>
      </c>
      <c r="B1478" s="16" t="s">
        <v>9109</v>
      </c>
      <c r="C1478" s="17" t="s">
        <v>1471</v>
      </c>
      <c r="D1478" s="18" t="s">
        <v>8995</v>
      </c>
      <c r="E1478" s="18"/>
      <c r="F1478" s="18"/>
      <c r="G1478" s="18"/>
      <c r="H1478" s="18"/>
      <c r="I1478" s="18"/>
      <c r="J1478" s="5"/>
      <c r="K1478" s="21">
        <v>646.66999999999996</v>
      </c>
      <c r="L1478" s="9">
        <v>646.66999999999996</v>
      </c>
      <c r="M1478" s="5"/>
      <c r="N1478" s="5"/>
      <c r="O1478" s="20">
        <v>1</v>
      </c>
      <c r="P1478" s="8">
        <v>1</v>
      </c>
      <c r="Q1478" s="5"/>
    </row>
    <row r="1479" spans="1:17" ht="24" x14ac:dyDescent="0.2">
      <c r="A1479" s="16" t="s">
        <v>2</v>
      </c>
      <c r="B1479" s="16" t="s">
        <v>9109</v>
      </c>
      <c r="C1479" s="17" t="s">
        <v>1472</v>
      </c>
      <c r="D1479" s="18" t="s">
        <v>8995</v>
      </c>
      <c r="E1479" s="18"/>
      <c r="F1479" s="18"/>
      <c r="G1479" s="18"/>
      <c r="H1479" s="18"/>
      <c r="I1479" s="18"/>
      <c r="J1479" s="5"/>
      <c r="K1479" s="19">
        <v>10829.17</v>
      </c>
      <c r="L1479" s="7">
        <v>10829.17</v>
      </c>
      <c r="M1479" s="5"/>
      <c r="N1479" s="5"/>
      <c r="O1479" s="20">
        <v>10</v>
      </c>
      <c r="P1479" s="8">
        <v>10</v>
      </c>
      <c r="Q1479" s="5"/>
    </row>
    <row r="1480" spans="1:17" ht="24" x14ac:dyDescent="0.2">
      <c r="A1480" s="16" t="s">
        <v>2</v>
      </c>
      <c r="B1480" s="16" t="s">
        <v>9109</v>
      </c>
      <c r="C1480" s="17" t="s">
        <v>1473</v>
      </c>
      <c r="D1480" s="18" t="s">
        <v>8995</v>
      </c>
      <c r="E1480" s="18"/>
      <c r="F1480" s="18"/>
      <c r="G1480" s="18"/>
      <c r="H1480" s="18"/>
      <c r="I1480" s="18"/>
      <c r="J1480" s="5"/>
      <c r="K1480" s="19">
        <v>2182.65</v>
      </c>
      <c r="L1480" s="7">
        <v>2182.65</v>
      </c>
      <c r="M1480" s="5"/>
      <c r="N1480" s="5"/>
      <c r="O1480" s="20">
        <v>2</v>
      </c>
      <c r="P1480" s="8">
        <v>2</v>
      </c>
      <c r="Q1480" s="5"/>
    </row>
    <row r="1481" spans="1:17" ht="24" x14ac:dyDescent="0.2">
      <c r="A1481" s="16" t="s">
        <v>2</v>
      </c>
      <c r="B1481" s="16" t="s">
        <v>9109</v>
      </c>
      <c r="C1481" s="17" t="s">
        <v>1474</v>
      </c>
      <c r="D1481" s="18" t="s">
        <v>8995</v>
      </c>
      <c r="E1481" s="18"/>
      <c r="F1481" s="18"/>
      <c r="G1481" s="18"/>
      <c r="H1481" s="18"/>
      <c r="I1481" s="18"/>
      <c r="J1481" s="21">
        <v>650</v>
      </c>
      <c r="K1481" s="5"/>
      <c r="L1481" s="9">
        <v>650</v>
      </c>
      <c r="M1481" s="5"/>
      <c r="N1481" s="20">
        <v>3</v>
      </c>
      <c r="O1481" s="5"/>
      <c r="P1481" s="8">
        <v>3</v>
      </c>
      <c r="Q1481" s="5"/>
    </row>
    <row r="1482" spans="1:17" ht="24" x14ac:dyDescent="0.2">
      <c r="A1482" s="16" t="s">
        <v>2</v>
      </c>
      <c r="B1482" s="16" t="s">
        <v>9109</v>
      </c>
      <c r="C1482" s="17" t="s">
        <v>1475</v>
      </c>
      <c r="D1482" s="18" t="s">
        <v>8995</v>
      </c>
      <c r="E1482" s="18"/>
      <c r="F1482" s="18"/>
      <c r="G1482" s="18"/>
      <c r="H1482" s="18"/>
      <c r="I1482" s="18"/>
      <c r="J1482" s="5"/>
      <c r="K1482" s="19">
        <v>10829.17</v>
      </c>
      <c r="L1482" s="7">
        <v>10829.17</v>
      </c>
      <c r="M1482" s="5"/>
      <c r="N1482" s="5"/>
      <c r="O1482" s="20">
        <v>10</v>
      </c>
      <c r="P1482" s="8">
        <v>10</v>
      </c>
      <c r="Q1482" s="5"/>
    </row>
    <row r="1483" spans="1:17" ht="24" x14ac:dyDescent="0.2">
      <c r="A1483" s="16" t="s">
        <v>2</v>
      </c>
      <c r="B1483" s="16" t="s">
        <v>9109</v>
      </c>
      <c r="C1483" s="17" t="s">
        <v>1476</v>
      </c>
      <c r="D1483" s="18" t="s">
        <v>8995</v>
      </c>
      <c r="E1483" s="18"/>
      <c r="F1483" s="18"/>
      <c r="G1483" s="18"/>
      <c r="H1483" s="18"/>
      <c r="I1483" s="18"/>
      <c r="J1483" s="5"/>
      <c r="K1483" s="19">
        <v>2188.91</v>
      </c>
      <c r="L1483" s="7">
        <v>2188.91</v>
      </c>
      <c r="M1483" s="5"/>
      <c r="N1483" s="5"/>
      <c r="O1483" s="20">
        <v>2</v>
      </c>
      <c r="P1483" s="8">
        <v>2</v>
      </c>
      <c r="Q1483" s="5"/>
    </row>
    <row r="1484" spans="1:17" ht="24" x14ac:dyDescent="0.2">
      <c r="A1484" s="16" t="s">
        <v>2</v>
      </c>
      <c r="B1484" s="16" t="s">
        <v>9109</v>
      </c>
      <c r="C1484" s="17" t="s">
        <v>1477</v>
      </c>
      <c r="D1484" s="18" t="s">
        <v>8995</v>
      </c>
      <c r="E1484" s="18"/>
      <c r="F1484" s="18"/>
      <c r="G1484" s="18"/>
      <c r="H1484" s="18"/>
      <c r="I1484" s="18"/>
      <c r="J1484" s="5"/>
      <c r="K1484" s="19">
        <v>1291.67</v>
      </c>
      <c r="L1484" s="6"/>
      <c r="M1484" s="19">
        <v>1291.67</v>
      </c>
      <c r="N1484" s="5"/>
      <c r="O1484" s="20">
        <v>1</v>
      </c>
      <c r="P1484" s="6"/>
      <c r="Q1484" s="20">
        <v>1</v>
      </c>
    </row>
    <row r="1485" spans="1:17" ht="24" x14ac:dyDescent="0.2">
      <c r="A1485" s="16" t="s">
        <v>2</v>
      </c>
      <c r="B1485" s="16" t="s">
        <v>9109</v>
      </c>
      <c r="C1485" s="17" t="s">
        <v>1478</v>
      </c>
      <c r="D1485" s="18" t="s">
        <v>8995</v>
      </c>
      <c r="E1485" s="18"/>
      <c r="F1485" s="18"/>
      <c r="G1485" s="18"/>
      <c r="H1485" s="18"/>
      <c r="I1485" s="18"/>
      <c r="J1485" s="5"/>
      <c r="K1485" s="19">
        <v>1212.5</v>
      </c>
      <c r="L1485" s="7">
        <v>1212.5</v>
      </c>
      <c r="M1485" s="5"/>
      <c r="N1485" s="5"/>
      <c r="O1485" s="20">
        <v>1</v>
      </c>
      <c r="P1485" s="8">
        <v>1</v>
      </c>
      <c r="Q1485" s="5"/>
    </row>
    <row r="1486" spans="1:17" ht="24" x14ac:dyDescent="0.2">
      <c r="A1486" s="16" t="s">
        <v>2</v>
      </c>
      <c r="B1486" s="16" t="s">
        <v>9109</v>
      </c>
      <c r="C1486" s="17" t="s">
        <v>1479</v>
      </c>
      <c r="D1486" s="18" t="s">
        <v>8995</v>
      </c>
      <c r="E1486" s="18"/>
      <c r="F1486" s="18"/>
      <c r="G1486" s="18"/>
      <c r="H1486" s="18"/>
      <c r="I1486" s="18"/>
      <c r="J1486" s="5"/>
      <c r="K1486" s="19">
        <v>2607.75</v>
      </c>
      <c r="L1486" s="7">
        <v>2607.75</v>
      </c>
      <c r="M1486" s="5"/>
      <c r="N1486" s="5"/>
      <c r="O1486" s="20">
        <v>5</v>
      </c>
      <c r="P1486" s="8">
        <v>5</v>
      </c>
      <c r="Q1486" s="5"/>
    </row>
    <row r="1487" spans="1:17" ht="24" x14ac:dyDescent="0.2">
      <c r="A1487" s="16" t="s">
        <v>2</v>
      </c>
      <c r="B1487" s="16" t="s">
        <v>9109</v>
      </c>
      <c r="C1487" s="17" t="s">
        <v>1480</v>
      </c>
      <c r="D1487" s="18" t="s">
        <v>8995</v>
      </c>
      <c r="E1487" s="18"/>
      <c r="F1487" s="18"/>
      <c r="G1487" s="18"/>
      <c r="H1487" s="18"/>
      <c r="I1487" s="18"/>
      <c r="J1487" s="5"/>
      <c r="K1487" s="19">
        <v>3902.83</v>
      </c>
      <c r="L1487" s="7">
        <v>3902.83</v>
      </c>
      <c r="M1487" s="5"/>
      <c r="N1487" s="5"/>
      <c r="O1487" s="20">
        <v>10</v>
      </c>
      <c r="P1487" s="8">
        <v>10</v>
      </c>
      <c r="Q1487" s="5"/>
    </row>
    <row r="1488" spans="1:17" ht="24" x14ac:dyDescent="0.2">
      <c r="A1488" s="16" t="s">
        <v>2</v>
      </c>
      <c r="B1488" s="16" t="s">
        <v>9109</v>
      </c>
      <c r="C1488" s="17" t="s">
        <v>1481</v>
      </c>
      <c r="D1488" s="18" t="s">
        <v>8995</v>
      </c>
      <c r="E1488" s="18"/>
      <c r="F1488" s="18"/>
      <c r="G1488" s="18"/>
      <c r="H1488" s="18"/>
      <c r="I1488" s="18"/>
      <c r="J1488" s="5"/>
      <c r="K1488" s="19">
        <v>5215.5</v>
      </c>
      <c r="L1488" s="6"/>
      <c r="M1488" s="19">
        <v>5215.5</v>
      </c>
      <c r="N1488" s="5"/>
      <c r="O1488" s="20">
        <v>10</v>
      </c>
      <c r="P1488" s="6"/>
      <c r="Q1488" s="20">
        <v>10</v>
      </c>
    </row>
    <row r="1489" spans="1:17" ht="24" x14ac:dyDescent="0.2">
      <c r="A1489" s="16" t="s">
        <v>2</v>
      </c>
      <c r="B1489" s="16" t="s">
        <v>9109</v>
      </c>
      <c r="C1489" s="17" t="s">
        <v>1482</v>
      </c>
      <c r="D1489" s="18" t="s">
        <v>8995</v>
      </c>
      <c r="E1489" s="18"/>
      <c r="F1489" s="18"/>
      <c r="G1489" s="18"/>
      <c r="H1489" s="18"/>
      <c r="I1489" s="18"/>
      <c r="J1489" s="5"/>
      <c r="K1489" s="19">
        <v>5215.5</v>
      </c>
      <c r="L1489" s="6"/>
      <c r="M1489" s="19">
        <v>5215.5</v>
      </c>
      <c r="N1489" s="5"/>
      <c r="O1489" s="20">
        <v>10</v>
      </c>
      <c r="P1489" s="6"/>
      <c r="Q1489" s="20">
        <v>10</v>
      </c>
    </row>
    <row r="1490" spans="1:17" ht="24" x14ac:dyDescent="0.2">
      <c r="A1490" s="16" t="s">
        <v>2</v>
      </c>
      <c r="B1490" s="16" t="s">
        <v>9109</v>
      </c>
      <c r="C1490" s="17" t="s">
        <v>1483</v>
      </c>
      <c r="D1490" s="18" t="s">
        <v>8995</v>
      </c>
      <c r="E1490" s="18"/>
      <c r="F1490" s="18"/>
      <c r="G1490" s="18"/>
      <c r="H1490" s="18"/>
      <c r="I1490" s="18"/>
      <c r="J1490" s="19">
        <v>1893.22</v>
      </c>
      <c r="K1490" s="5"/>
      <c r="L1490" s="7">
        <v>1893.22</v>
      </c>
      <c r="M1490" s="5"/>
      <c r="N1490" s="20">
        <v>8</v>
      </c>
      <c r="O1490" s="5"/>
      <c r="P1490" s="8">
        <v>8</v>
      </c>
      <c r="Q1490" s="5"/>
    </row>
    <row r="1491" spans="1:17" ht="24" x14ac:dyDescent="0.2">
      <c r="A1491" s="16" t="s">
        <v>2</v>
      </c>
      <c r="B1491" s="16" t="s">
        <v>9109</v>
      </c>
      <c r="C1491" s="17" t="s">
        <v>1484</v>
      </c>
      <c r="D1491" s="18" t="s">
        <v>8995</v>
      </c>
      <c r="E1491" s="18"/>
      <c r="F1491" s="18"/>
      <c r="G1491" s="18"/>
      <c r="H1491" s="18"/>
      <c r="I1491" s="18"/>
      <c r="J1491" s="5"/>
      <c r="K1491" s="19">
        <v>2410</v>
      </c>
      <c r="L1491" s="7">
        <v>1205</v>
      </c>
      <c r="M1491" s="19">
        <v>1205</v>
      </c>
      <c r="N1491" s="5"/>
      <c r="O1491" s="20">
        <v>2</v>
      </c>
      <c r="P1491" s="8">
        <v>1</v>
      </c>
      <c r="Q1491" s="20">
        <v>1</v>
      </c>
    </row>
    <row r="1492" spans="1:17" ht="24" x14ac:dyDescent="0.2">
      <c r="A1492" s="16" t="s">
        <v>2</v>
      </c>
      <c r="B1492" s="16" t="s">
        <v>9109</v>
      </c>
      <c r="C1492" s="17" t="s">
        <v>1485</v>
      </c>
      <c r="D1492" s="18" t="s">
        <v>8995</v>
      </c>
      <c r="E1492" s="18"/>
      <c r="F1492" s="18"/>
      <c r="G1492" s="18"/>
      <c r="H1492" s="18"/>
      <c r="I1492" s="18"/>
      <c r="J1492" s="5"/>
      <c r="K1492" s="19">
        <v>2410</v>
      </c>
      <c r="L1492" s="7">
        <v>1205</v>
      </c>
      <c r="M1492" s="19">
        <v>1205</v>
      </c>
      <c r="N1492" s="5"/>
      <c r="O1492" s="20">
        <v>2</v>
      </c>
      <c r="P1492" s="8">
        <v>1</v>
      </c>
      <c r="Q1492" s="20">
        <v>1</v>
      </c>
    </row>
    <row r="1493" spans="1:17" ht="24" x14ac:dyDescent="0.2">
      <c r="A1493" s="16" t="s">
        <v>2</v>
      </c>
      <c r="B1493" s="16" t="s">
        <v>9109</v>
      </c>
      <c r="C1493" s="17" t="s">
        <v>1486</v>
      </c>
      <c r="D1493" s="18" t="s">
        <v>8995</v>
      </c>
      <c r="E1493" s="18"/>
      <c r="F1493" s="18"/>
      <c r="G1493" s="18"/>
      <c r="H1493" s="18"/>
      <c r="I1493" s="18"/>
      <c r="J1493" s="5"/>
      <c r="K1493" s="19">
        <v>2390</v>
      </c>
      <c r="L1493" s="6"/>
      <c r="M1493" s="19">
        <v>2390</v>
      </c>
      <c r="N1493" s="5"/>
      <c r="O1493" s="20">
        <v>2</v>
      </c>
      <c r="P1493" s="6"/>
      <c r="Q1493" s="20">
        <v>2</v>
      </c>
    </row>
    <row r="1494" spans="1:17" ht="24" x14ac:dyDescent="0.2">
      <c r="A1494" s="16" t="s">
        <v>2</v>
      </c>
      <c r="B1494" s="16" t="s">
        <v>9109</v>
      </c>
      <c r="C1494" s="17" t="s">
        <v>1487</v>
      </c>
      <c r="D1494" s="18" t="s">
        <v>8995</v>
      </c>
      <c r="E1494" s="18"/>
      <c r="F1494" s="18"/>
      <c r="G1494" s="18"/>
      <c r="H1494" s="18"/>
      <c r="I1494" s="18"/>
      <c r="J1494" s="5"/>
      <c r="K1494" s="19">
        <v>3444.17</v>
      </c>
      <c r="L1494" s="7">
        <v>3444.17</v>
      </c>
      <c r="M1494" s="5"/>
      <c r="N1494" s="5"/>
      <c r="O1494" s="20">
        <v>1</v>
      </c>
      <c r="P1494" s="8">
        <v>1</v>
      </c>
      <c r="Q1494" s="5"/>
    </row>
    <row r="1495" spans="1:17" ht="24" x14ac:dyDescent="0.2">
      <c r="A1495" s="16" t="s">
        <v>2</v>
      </c>
      <c r="B1495" s="16" t="s">
        <v>9109</v>
      </c>
      <c r="C1495" s="17" t="s">
        <v>1488</v>
      </c>
      <c r="D1495" s="18" t="s">
        <v>8995</v>
      </c>
      <c r="E1495" s="18"/>
      <c r="F1495" s="18"/>
      <c r="G1495" s="18"/>
      <c r="H1495" s="18"/>
      <c r="I1495" s="18"/>
      <c r="J1495" s="21">
        <v>500</v>
      </c>
      <c r="K1495" s="5"/>
      <c r="L1495" s="9">
        <v>500</v>
      </c>
      <c r="M1495" s="5"/>
      <c r="N1495" s="20">
        <v>8</v>
      </c>
      <c r="O1495" s="5"/>
      <c r="P1495" s="8">
        <v>8</v>
      </c>
      <c r="Q1495" s="5"/>
    </row>
    <row r="1496" spans="1:17" ht="24" x14ac:dyDescent="0.2">
      <c r="A1496" s="16" t="s">
        <v>2</v>
      </c>
      <c r="B1496" s="16" t="s">
        <v>9109</v>
      </c>
      <c r="C1496" s="17" t="s">
        <v>1489</v>
      </c>
      <c r="D1496" s="18" t="s">
        <v>8995</v>
      </c>
      <c r="E1496" s="18"/>
      <c r="F1496" s="18"/>
      <c r="G1496" s="18"/>
      <c r="H1496" s="18"/>
      <c r="I1496" s="18"/>
      <c r="J1496" s="5"/>
      <c r="K1496" s="21">
        <v>850.2</v>
      </c>
      <c r="L1496" s="6"/>
      <c r="M1496" s="21">
        <v>850.2</v>
      </c>
      <c r="N1496" s="5"/>
      <c r="O1496" s="20">
        <v>1</v>
      </c>
      <c r="P1496" s="6"/>
      <c r="Q1496" s="20">
        <v>1</v>
      </c>
    </row>
    <row r="1497" spans="1:17" ht="24" x14ac:dyDescent="0.2">
      <c r="A1497" s="16" t="s">
        <v>2</v>
      </c>
      <c r="B1497" s="16" t="s">
        <v>9109</v>
      </c>
      <c r="C1497" s="17" t="s">
        <v>1490</v>
      </c>
      <c r="D1497" s="18" t="str">
        <f>VLOOKUP(C1497,[2]итоговая!$C$6:$H$1018,4,FALSE)</f>
        <v>Аварийный резерв</v>
      </c>
      <c r="E1497" s="26">
        <f>J1497-L1497</f>
        <v>1195.8399999999999</v>
      </c>
      <c r="F1497" s="26">
        <f>N1497-P1497</f>
        <v>7</v>
      </c>
      <c r="G1497" s="26" t="s">
        <v>9000</v>
      </c>
      <c r="H1497" s="26" t="str">
        <f>VLOOKUP(C1497,[2]итоговая!$C$6:$H$1018,6,FALSE)</f>
        <v>Аварийный резерв</v>
      </c>
      <c r="I1497" s="18"/>
      <c r="J1497" s="19">
        <v>2220.83</v>
      </c>
      <c r="K1497" s="5"/>
      <c r="L1497" s="7">
        <v>1024.99</v>
      </c>
      <c r="M1497" s="19">
        <v>1195.8399999999999</v>
      </c>
      <c r="N1497" s="20">
        <v>13</v>
      </c>
      <c r="O1497" s="5"/>
      <c r="P1497" s="8">
        <v>6</v>
      </c>
      <c r="Q1497" s="20">
        <v>7</v>
      </c>
    </row>
    <row r="1498" spans="1:17" ht="24" x14ac:dyDescent="0.2">
      <c r="A1498" s="16" t="s">
        <v>2</v>
      </c>
      <c r="B1498" s="16" t="s">
        <v>9109</v>
      </c>
      <c r="C1498" s="17" t="s">
        <v>1491</v>
      </c>
      <c r="D1498" s="18" t="s">
        <v>8995</v>
      </c>
      <c r="E1498" s="18"/>
      <c r="F1498" s="18"/>
      <c r="G1498" s="18"/>
      <c r="H1498" s="18"/>
      <c r="I1498" s="18"/>
      <c r="J1498" s="5"/>
      <c r="K1498" s="19">
        <v>2273.33</v>
      </c>
      <c r="L1498" s="6"/>
      <c r="M1498" s="19">
        <v>2273.33</v>
      </c>
      <c r="N1498" s="5"/>
      <c r="O1498" s="20">
        <v>2</v>
      </c>
      <c r="P1498" s="6"/>
      <c r="Q1498" s="20">
        <v>2</v>
      </c>
    </row>
    <row r="1499" spans="1:17" ht="24" x14ac:dyDescent="0.2">
      <c r="A1499" s="16" t="s">
        <v>2</v>
      </c>
      <c r="B1499" s="16" t="s">
        <v>9109</v>
      </c>
      <c r="C1499" s="17" t="s">
        <v>1492</v>
      </c>
      <c r="D1499" s="18" t="s">
        <v>8995</v>
      </c>
      <c r="E1499" s="18"/>
      <c r="F1499" s="18"/>
      <c r="G1499" s="18"/>
      <c r="H1499" s="18"/>
      <c r="I1499" s="18"/>
      <c r="J1499" s="5"/>
      <c r="K1499" s="19">
        <v>1146.08</v>
      </c>
      <c r="L1499" s="6"/>
      <c r="M1499" s="19">
        <v>1146.08</v>
      </c>
      <c r="N1499" s="5"/>
      <c r="O1499" s="20">
        <v>1</v>
      </c>
      <c r="P1499" s="6"/>
      <c r="Q1499" s="20">
        <v>1</v>
      </c>
    </row>
    <row r="1500" spans="1:17" ht="24" x14ac:dyDescent="0.2">
      <c r="A1500" s="16" t="s">
        <v>2</v>
      </c>
      <c r="B1500" s="16" t="s">
        <v>9109</v>
      </c>
      <c r="C1500" s="17" t="s">
        <v>1493</v>
      </c>
      <c r="D1500" s="18" t="str">
        <f>VLOOKUP(C1500,[2]итоговая!$C$6:$H$1018,4,FALSE)</f>
        <v>Аварийный резерв</v>
      </c>
      <c r="E1500" s="26">
        <f>J1500-L1500</f>
        <v>352.16999999999996</v>
      </c>
      <c r="F1500" s="26">
        <f>N1500-P1500</f>
        <v>2</v>
      </c>
      <c r="G1500" s="26" t="s">
        <v>9000</v>
      </c>
      <c r="H1500" s="26" t="str">
        <f>VLOOKUP(C1500,[2]итоговая!$C$6:$H$1018,6,FALSE)</f>
        <v>Аварийный резерв</v>
      </c>
      <c r="I1500" s="18"/>
      <c r="J1500" s="21">
        <v>528.26</v>
      </c>
      <c r="K1500" s="5"/>
      <c r="L1500" s="9">
        <v>176.09</v>
      </c>
      <c r="M1500" s="21">
        <v>352.17</v>
      </c>
      <c r="N1500" s="20">
        <v>3</v>
      </c>
      <c r="O1500" s="5"/>
      <c r="P1500" s="8">
        <v>1</v>
      </c>
      <c r="Q1500" s="20">
        <v>2</v>
      </c>
    </row>
    <row r="1501" spans="1:17" ht="24" x14ac:dyDescent="0.2">
      <c r="A1501" s="16" t="s">
        <v>2</v>
      </c>
      <c r="B1501" s="16" t="s">
        <v>9109</v>
      </c>
      <c r="C1501" s="17" t="s">
        <v>1494</v>
      </c>
      <c r="D1501" s="18" t="s">
        <v>8995</v>
      </c>
      <c r="E1501" s="18"/>
      <c r="F1501" s="18"/>
      <c r="G1501" s="18"/>
      <c r="H1501" s="18"/>
      <c r="I1501" s="18"/>
      <c r="J1501" s="5"/>
      <c r="K1501" s="19">
        <v>1077.73</v>
      </c>
      <c r="L1501" s="7">
        <v>1077.73</v>
      </c>
      <c r="M1501" s="5"/>
      <c r="N1501" s="5"/>
      <c r="O1501" s="20">
        <v>1</v>
      </c>
      <c r="P1501" s="8">
        <v>1</v>
      </c>
      <c r="Q1501" s="5"/>
    </row>
    <row r="1502" spans="1:17" ht="24" x14ac:dyDescent="0.2">
      <c r="A1502" s="16" t="s">
        <v>2</v>
      </c>
      <c r="B1502" s="16" t="s">
        <v>9109</v>
      </c>
      <c r="C1502" s="17" t="s">
        <v>1495</v>
      </c>
      <c r="D1502" s="18" t="s">
        <v>8995</v>
      </c>
      <c r="E1502" s="18"/>
      <c r="F1502" s="18"/>
      <c r="G1502" s="18"/>
      <c r="H1502" s="18"/>
      <c r="I1502" s="18"/>
      <c r="J1502" s="5"/>
      <c r="K1502" s="19">
        <v>2617.33</v>
      </c>
      <c r="L1502" s="7">
        <v>2617.33</v>
      </c>
      <c r="M1502" s="5"/>
      <c r="N1502" s="5"/>
      <c r="O1502" s="20">
        <v>2</v>
      </c>
      <c r="P1502" s="8">
        <v>2</v>
      </c>
      <c r="Q1502" s="5"/>
    </row>
    <row r="1503" spans="1:17" ht="24" x14ac:dyDescent="0.2">
      <c r="A1503" s="16" t="s">
        <v>2</v>
      </c>
      <c r="B1503" s="16" t="s">
        <v>9109</v>
      </c>
      <c r="C1503" s="17" t="s">
        <v>1496</v>
      </c>
      <c r="D1503" s="18" t="s">
        <v>8995</v>
      </c>
      <c r="E1503" s="18"/>
      <c r="F1503" s="18"/>
      <c r="G1503" s="18"/>
      <c r="H1503" s="18"/>
      <c r="I1503" s="18"/>
      <c r="J1503" s="5"/>
      <c r="K1503" s="19">
        <v>1993.33</v>
      </c>
      <c r="L1503" s="7">
        <v>1993.33</v>
      </c>
      <c r="M1503" s="5"/>
      <c r="N1503" s="5"/>
      <c r="O1503" s="20">
        <v>1</v>
      </c>
      <c r="P1503" s="8">
        <v>1</v>
      </c>
      <c r="Q1503" s="5"/>
    </row>
    <row r="1504" spans="1:17" ht="24" x14ac:dyDescent="0.2">
      <c r="A1504" s="16" t="s">
        <v>2</v>
      </c>
      <c r="B1504" s="16" t="s">
        <v>9109</v>
      </c>
      <c r="C1504" s="17" t="s">
        <v>1497</v>
      </c>
      <c r="D1504" s="18" t="s">
        <v>8995</v>
      </c>
      <c r="E1504" s="18"/>
      <c r="F1504" s="18"/>
      <c r="G1504" s="18"/>
      <c r="H1504" s="18"/>
      <c r="I1504" s="18"/>
      <c r="J1504" s="5"/>
      <c r="K1504" s="19">
        <v>9817.5</v>
      </c>
      <c r="L1504" s="7">
        <v>9817.5</v>
      </c>
      <c r="M1504" s="5"/>
      <c r="N1504" s="5"/>
      <c r="O1504" s="20">
        <v>1</v>
      </c>
      <c r="P1504" s="8">
        <v>1</v>
      </c>
      <c r="Q1504" s="5"/>
    </row>
    <row r="1505" spans="1:17" ht="24" x14ac:dyDescent="0.2">
      <c r="A1505" s="16" t="s">
        <v>2</v>
      </c>
      <c r="B1505" s="16" t="s">
        <v>9109</v>
      </c>
      <c r="C1505" s="17" t="s">
        <v>1498</v>
      </c>
      <c r="D1505" s="18" t="s">
        <v>8995</v>
      </c>
      <c r="E1505" s="18"/>
      <c r="F1505" s="18"/>
      <c r="G1505" s="18"/>
      <c r="H1505" s="18"/>
      <c r="I1505" s="18"/>
      <c r="J1505" s="5"/>
      <c r="K1505" s="19">
        <v>5350</v>
      </c>
      <c r="L1505" s="7">
        <v>5350</v>
      </c>
      <c r="M1505" s="5"/>
      <c r="N1505" s="5"/>
      <c r="O1505" s="20">
        <v>2</v>
      </c>
      <c r="P1505" s="8">
        <v>2</v>
      </c>
      <c r="Q1505" s="5"/>
    </row>
    <row r="1506" spans="1:17" ht="24" x14ac:dyDescent="0.2">
      <c r="A1506" s="16" t="s">
        <v>2</v>
      </c>
      <c r="B1506" s="16" t="s">
        <v>9109</v>
      </c>
      <c r="C1506" s="17" t="s">
        <v>1499</v>
      </c>
      <c r="D1506" s="18" t="s">
        <v>8995</v>
      </c>
      <c r="E1506" s="18"/>
      <c r="F1506" s="18"/>
      <c r="G1506" s="18"/>
      <c r="H1506" s="18"/>
      <c r="I1506" s="18"/>
      <c r="J1506" s="5"/>
      <c r="K1506" s="19">
        <v>3654.17</v>
      </c>
      <c r="L1506" s="7">
        <v>3654.17</v>
      </c>
      <c r="M1506" s="5"/>
      <c r="N1506" s="5"/>
      <c r="O1506" s="20">
        <v>1</v>
      </c>
      <c r="P1506" s="8">
        <v>1</v>
      </c>
      <c r="Q1506" s="5"/>
    </row>
    <row r="1507" spans="1:17" ht="24" x14ac:dyDescent="0.2">
      <c r="A1507" s="16" t="s">
        <v>2</v>
      </c>
      <c r="B1507" s="16" t="s">
        <v>9109</v>
      </c>
      <c r="C1507" s="17" t="s">
        <v>1500</v>
      </c>
      <c r="D1507" s="18" t="str">
        <f>VLOOKUP(C1507,[2]итоговая!$C$6:$H$1018,4,FALSE)</f>
        <v>Аварийный резерв</v>
      </c>
      <c r="E1507" s="26">
        <f>J1507-L1507</f>
        <v>1216.67</v>
      </c>
      <c r="F1507" s="26">
        <f>N1507-P1507</f>
        <v>1</v>
      </c>
      <c r="G1507" s="26" t="s">
        <v>9000</v>
      </c>
      <c r="H1507" s="26" t="str">
        <f>VLOOKUP(C1507,[2]итоговая!$C$6:$H$1018,6,FALSE)</f>
        <v>Аварийный резерв</v>
      </c>
      <c r="I1507" s="18"/>
      <c r="J1507" s="19">
        <v>1216.67</v>
      </c>
      <c r="K1507" s="5"/>
      <c r="L1507" s="6"/>
      <c r="M1507" s="19">
        <v>1216.67</v>
      </c>
      <c r="N1507" s="20">
        <v>1</v>
      </c>
      <c r="O1507" s="5"/>
      <c r="P1507" s="6"/>
      <c r="Q1507" s="20">
        <v>1</v>
      </c>
    </row>
    <row r="1508" spans="1:17" ht="24" x14ac:dyDescent="0.2">
      <c r="A1508" s="16" t="s">
        <v>2</v>
      </c>
      <c r="B1508" s="16" t="s">
        <v>9109</v>
      </c>
      <c r="C1508" s="17" t="s">
        <v>1501</v>
      </c>
      <c r="D1508" s="18" t="s">
        <v>8995</v>
      </c>
      <c r="E1508" s="18"/>
      <c r="F1508" s="18"/>
      <c r="G1508" s="18"/>
      <c r="H1508" s="18"/>
      <c r="I1508" s="18"/>
      <c r="J1508" s="19">
        <v>2744.79</v>
      </c>
      <c r="K1508" s="19">
        <v>22590</v>
      </c>
      <c r="L1508" s="7">
        <v>25334.79</v>
      </c>
      <c r="M1508" s="5"/>
      <c r="N1508" s="20">
        <v>1</v>
      </c>
      <c r="O1508" s="20">
        <v>5</v>
      </c>
      <c r="P1508" s="8">
        <v>6</v>
      </c>
      <c r="Q1508" s="5"/>
    </row>
    <row r="1509" spans="1:17" ht="24" x14ac:dyDescent="0.2">
      <c r="A1509" s="16" t="s">
        <v>2</v>
      </c>
      <c r="B1509" s="16" t="s">
        <v>9109</v>
      </c>
      <c r="C1509" s="17" t="s">
        <v>1502</v>
      </c>
      <c r="D1509" s="18" t="s">
        <v>8995</v>
      </c>
      <c r="E1509" s="18"/>
      <c r="F1509" s="18"/>
      <c r="G1509" s="18"/>
      <c r="H1509" s="18"/>
      <c r="I1509" s="18"/>
      <c r="J1509" s="5"/>
      <c r="K1509" s="19">
        <v>5750</v>
      </c>
      <c r="L1509" s="7">
        <v>5750</v>
      </c>
      <c r="M1509" s="5"/>
      <c r="N1509" s="5"/>
      <c r="O1509" s="20">
        <v>2</v>
      </c>
      <c r="P1509" s="8">
        <v>2</v>
      </c>
      <c r="Q1509" s="5"/>
    </row>
    <row r="1510" spans="1:17" ht="24" x14ac:dyDescent="0.2">
      <c r="A1510" s="16" t="s">
        <v>2</v>
      </c>
      <c r="B1510" s="16" t="s">
        <v>9109</v>
      </c>
      <c r="C1510" s="17" t="s">
        <v>1503</v>
      </c>
      <c r="D1510" s="18" t="s">
        <v>8995</v>
      </c>
      <c r="E1510" s="18"/>
      <c r="F1510" s="18"/>
      <c r="G1510" s="18"/>
      <c r="H1510" s="18"/>
      <c r="I1510" s="18"/>
      <c r="J1510" s="5"/>
      <c r="K1510" s="19">
        <v>2674.17</v>
      </c>
      <c r="L1510" s="7">
        <v>2674.17</v>
      </c>
      <c r="M1510" s="5"/>
      <c r="N1510" s="5"/>
      <c r="O1510" s="20">
        <v>1</v>
      </c>
      <c r="P1510" s="8">
        <v>1</v>
      </c>
      <c r="Q1510" s="5"/>
    </row>
    <row r="1511" spans="1:17" ht="24" x14ac:dyDescent="0.2">
      <c r="A1511" s="16" t="s">
        <v>2</v>
      </c>
      <c r="B1511" s="16" t="s">
        <v>9109</v>
      </c>
      <c r="C1511" s="17" t="s">
        <v>1504</v>
      </c>
      <c r="D1511" s="18" t="s">
        <v>8995</v>
      </c>
      <c r="E1511" s="18"/>
      <c r="F1511" s="18"/>
      <c r="G1511" s="18"/>
      <c r="H1511" s="18"/>
      <c r="I1511" s="18"/>
      <c r="J1511" s="5"/>
      <c r="K1511" s="19">
        <v>7440</v>
      </c>
      <c r="L1511" s="7">
        <v>7440</v>
      </c>
      <c r="M1511" s="5"/>
      <c r="N1511" s="5"/>
      <c r="O1511" s="20">
        <v>2</v>
      </c>
      <c r="P1511" s="8">
        <v>2</v>
      </c>
      <c r="Q1511" s="5"/>
    </row>
    <row r="1512" spans="1:17" ht="24" x14ac:dyDescent="0.2">
      <c r="A1512" s="16" t="s">
        <v>2</v>
      </c>
      <c r="B1512" s="16" t="s">
        <v>9109</v>
      </c>
      <c r="C1512" s="17" t="s">
        <v>1505</v>
      </c>
      <c r="D1512" s="18" t="s">
        <v>8995</v>
      </c>
      <c r="E1512" s="18"/>
      <c r="F1512" s="18"/>
      <c r="G1512" s="18"/>
      <c r="H1512" s="18"/>
      <c r="I1512" s="18"/>
      <c r="J1512" s="5"/>
      <c r="K1512" s="19">
        <v>3297.5</v>
      </c>
      <c r="L1512" s="7">
        <v>3297.5</v>
      </c>
      <c r="M1512" s="5"/>
      <c r="N1512" s="5"/>
      <c r="O1512" s="20">
        <v>1</v>
      </c>
      <c r="P1512" s="8">
        <v>1</v>
      </c>
      <c r="Q1512" s="5"/>
    </row>
    <row r="1513" spans="1:17" ht="24" x14ac:dyDescent="0.2">
      <c r="A1513" s="16" t="s">
        <v>2</v>
      </c>
      <c r="B1513" s="16" t="s">
        <v>9109</v>
      </c>
      <c r="C1513" s="17" t="s">
        <v>1506</v>
      </c>
      <c r="D1513" s="18" t="s">
        <v>8995</v>
      </c>
      <c r="E1513" s="18"/>
      <c r="F1513" s="18"/>
      <c r="G1513" s="18"/>
      <c r="H1513" s="18"/>
      <c r="I1513" s="18"/>
      <c r="J1513" s="5"/>
      <c r="K1513" s="21">
        <v>837.5</v>
      </c>
      <c r="L1513" s="9">
        <v>837.5</v>
      </c>
      <c r="M1513" s="5"/>
      <c r="N1513" s="5"/>
      <c r="O1513" s="20">
        <v>1</v>
      </c>
      <c r="P1513" s="8">
        <v>1</v>
      </c>
      <c r="Q1513" s="5"/>
    </row>
    <row r="1514" spans="1:17" ht="24" x14ac:dyDescent="0.2">
      <c r="A1514" s="16" t="s">
        <v>2</v>
      </c>
      <c r="B1514" s="16" t="s">
        <v>9109</v>
      </c>
      <c r="C1514" s="17" t="s">
        <v>1507</v>
      </c>
      <c r="D1514" s="18" t="s">
        <v>8995</v>
      </c>
      <c r="E1514" s="18"/>
      <c r="F1514" s="18"/>
      <c r="G1514" s="18"/>
      <c r="H1514" s="18"/>
      <c r="I1514" s="18"/>
      <c r="J1514" s="5"/>
      <c r="K1514" s="19">
        <v>2091.67</v>
      </c>
      <c r="L1514" s="7">
        <v>2091.67</v>
      </c>
      <c r="M1514" s="5"/>
      <c r="N1514" s="5"/>
      <c r="O1514" s="20">
        <v>1</v>
      </c>
      <c r="P1514" s="8">
        <v>1</v>
      </c>
      <c r="Q1514" s="5"/>
    </row>
    <row r="1515" spans="1:17" ht="24" x14ac:dyDescent="0.2">
      <c r="A1515" s="16" t="s">
        <v>2</v>
      </c>
      <c r="B1515" s="16" t="s">
        <v>9109</v>
      </c>
      <c r="C1515" s="17" t="s">
        <v>1508</v>
      </c>
      <c r="D1515" s="18" t="s">
        <v>8995</v>
      </c>
      <c r="E1515" s="18"/>
      <c r="F1515" s="18"/>
      <c r="G1515" s="18"/>
      <c r="H1515" s="18"/>
      <c r="I1515" s="18"/>
      <c r="J1515" s="19">
        <v>16947.919999999998</v>
      </c>
      <c r="K1515" s="5"/>
      <c r="L1515" s="7">
        <v>16947.919999999998</v>
      </c>
      <c r="M1515" s="5"/>
      <c r="N1515" s="20">
        <v>1</v>
      </c>
      <c r="O1515" s="5"/>
      <c r="P1515" s="8">
        <v>1</v>
      </c>
      <c r="Q1515" s="5"/>
    </row>
    <row r="1516" spans="1:17" ht="24" x14ac:dyDescent="0.2">
      <c r="A1516" s="16" t="s">
        <v>2</v>
      </c>
      <c r="B1516" s="16" t="s">
        <v>9109</v>
      </c>
      <c r="C1516" s="17" t="s">
        <v>1509</v>
      </c>
      <c r="D1516" s="18" t="s">
        <v>8995</v>
      </c>
      <c r="E1516" s="18"/>
      <c r="F1516" s="18"/>
      <c r="G1516" s="18"/>
      <c r="H1516" s="18"/>
      <c r="I1516" s="18"/>
      <c r="J1516" s="5"/>
      <c r="K1516" s="19">
        <v>3087.5</v>
      </c>
      <c r="L1516" s="7">
        <v>3087.5</v>
      </c>
      <c r="M1516" s="5"/>
      <c r="N1516" s="5"/>
      <c r="O1516" s="20">
        <v>1</v>
      </c>
      <c r="P1516" s="8">
        <v>1</v>
      </c>
      <c r="Q1516" s="5"/>
    </row>
    <row r="1517" spans="1:17" ht="24" x14ac:dyDescent="0.2">
      <c r="A1517" s="16" t="s">
        <v>2</v>
      </c>
      <c r="B1517" s="16" t="s">
        <v>9109</v>
      </c>
      <c r="C1517" s="17" t="s">
        <v>1510</v>
      </c>
      <c r="D1517" s="18" t="s">
        <v>8995</v>
      </c>
      <c r="E1517" s="18"/>
      <c r="F1517" s="18"/>
      <c r="G1517" s="18"/>
      <c r="H1517" s="18"/>
      <c r="I1517" s="18"/>
      <c r="J1517" s="5"/>
      <c r="K1517" s="19">
        <v>5025.92</v>
      </c>
      <c r="L1517" s="7">
        <v>5025.92</v>
      </c>
      <c r="M1517" s="5"/>
      <c r="N1517" s="5"/>
      <c r="O1517" s="20">
        <v>1</v>
      </c>
      <c r="P1517" s="8">
        <v>1</v>
      </c>
      <c r="Q1517" s="5"/>
    </row>
    <row r="1518" spans="1:17" ht="24" x14ac:dyDescent="0.2">
      <c r="A1518" s="16" t="s">
        <v>2</v>
      </c>
      <c r="B1518" s="16" t="s">
        <v>9109</v>
      </c>
      <c r="C1518" s="17" t="s">
        <v>1511</v>
      </c>
      <c r="D1518" s="18" t="s">
        <v>8995</v>
      </c>
      <c r="E1518" s="18"/>
      <c r="F1518" s="18"/>
      <c r="G1518" s="18"/>
      <c r="H1518" s="18"/>
      <c r="I1518" s="18"/>
      <c r="J1518" s="5"/>
      <c r="K1518" s="19">
        <v>1285.51</v>
      </c>
      <c r="L1518" s="7">
        <v>1285.51</v>
      </c>
      <c r="M1518" s="5"/>
      <c r="N1518" s="5"/>
      <c r="O1518" s="20">
        <v>1</v>
      </c>
      <c r="P1518" s="8">
        <v>1</v>
      </c>
      <c r="Q1518" s="5"/>
    </row>
    <row r="1519" spans="1:17" ht="24" x14ac:dyDescent="0.2">
      <c r="A1519" s="16" t="s">
        <v>2</v>
      </c>
      <c r="B1519" s="16" t="s">
        <v>9109</v>
      </c>
      <c r="C1519" s="17" t="s">
        <v>1512</v>
      </c>
      <c r="D1519" s="18" t="s">
        <v>8995</v>
      </c>
      <c r="E1519" s="18"/>
      <c r="F1519" s="18"/>
      <c r="G1519" s="18"/>
      <c r="H1519" s="18"/>
      <c r="I1519" s="18"/>
      <c r="J1519" s="5"/>
      <c r="K1519" s="19">
        <v>6199.12</v>
      </c>
      <c r="L1519" s="7">
        <v>6199.12</v>
      </c>
      <c r="M1519" s="5"/>
      <c r="N1519" s="5"/>
      <c r="O1519" s="20">
        <v>1</v>
      </c>
      <c r="P1519" s="8">
        <v>1</v>
      </c>
      <c r="Q1519" s="5"/>
    </row>
    <row r="1520" spans="1:17" ht="24" x14ac:dyDescent="0.2">
      <c r="A1520" s="16" t="s">
        <v>2</v>
      </c>
      <c r="B1520" s="16" t="s">
        <v>9109</v>
      </c>
      <c r="C1520" s="17" t="s">
        <v>1513</v>
      </c>
      <c r="D1520" s="18" t="s">
        <v>8995</v>
      </c>
      <c r="E1520" s="18"/>
      <c r="F1520" s="18"/>
      <c r="G1520" s="18"/>
      <c r="H1520" s="18"/>
      <c r="I1520" s="18"/>
      <c r="J1520" s="5"/>
      <c r="K1520" s="19">
        <v>6315</v>
      </c>
      <c r="L1520" s="7">
        <v>6315</v>
      </c>
      <c r="M1520" s="5"/>
      <c r="N1520" s="5"/>
      <c r="O1520" s="20">
        <v>2</v>
      </c>
      <c r="P1520" s="8">
        <v>2</v>
      </c>
      <c r="Q1520" s="5"/>
    </row>
    <row r="1521" spans="1:17" ht="24" x14ac:dyDescent="0.2">
      <c r="A1521" s="16" t="s">
        <v>2</v>
      </c>
      <c r="B1521" s="16" t="s">
        <v>9109</v>
      </c>
      <c r="C1521" s="17" t="s">
        <v>1514</v>
      </c>
      <c r="D1521" s="18" t="s">
        <v>8995</v>
      </c>
      <c r="E1521" s="18"/>
      <c r="F1521" s="18"/>
      <c r="G1521" s="18"/>
      <c r="H1521" s="18"/>
      <c r="I1521" s="18"/>
      <c r="J1521" s="5"/>
      <c r="K1521" s="19">
        <v>1591.59</v>
      </c>
      <c r="L1521" s="6"/>
      <c r="M1521" s="19">
        <v>1591.59</v>
      </c>
      <c r="N1521" s="5"/>
      <c r="O1521" s="20">
        <v>1</v>
      </c>
      <c r="P1521" s="6"/>
      <c r="Q1521" s="20">
        <v>1</v>
      </c>
    </row>
    <row r="1522" spans="1:17" ht="24" x14ac:dyDescent="0.2">
      <c r="A1522" s="16" t="s">
        <v>2</v>
      </c>
      <c r="B1522" s="16" t="s">
        <v>9109</v>
      </c>
      <c r="C1522" s="17" t="s">
        <v>1515</v>
      </c>
      <c r="D1522" s="18" t="s">
        <v>8995</v>
      </c>
      <c r="E1522" s="18"/>
      <c r="F1522" s="18"/>
      <c r="G1522" s="18"/>
      <c r="H1522" s="18"/>
      <c r="I1522" s="18"/>
      <c r="J1522" s="5"/>
      <c r="K1522" s="19">
        <v>5920.83</v>
      </c>
      <c r="L1522" s="6"/>
      <c r="M1522" s="19">
        <v>5920.83</v>
      </c>
      <c r="N1522" s="5"/>
      <c r="O1522" s="20">
        <v>1</v>
      </c>
      <c r="P1522" s="6"/>
      <c r="Q1522" s="20">
        <v>1</v>
      </c>
    </row>
    <row r="1523" spans="1:17" ht="24" x14ac:dyDescent="0.2">
      <c r="A1523" s="16" t="s">
        <v>2</v>
      </c>
      <c r="B1523" s="16" t="s">
        <v>9109</v>
      </c>
      <c r="C1523" s="17" t="s">
        <v>1516</v>
      </c>
      <c r="D1523" s="18" t="s">
        <v>8995</v>
      </c>
      <c r="E1523" s="18"/>
      <c r="F1523" s="18"/>
      <c r="G1523" s="18"/>
      <c r="H1523" s="18"/>
      <c r="I1523" s="18"/>
      <c r="J1523" s="5"/>
      <c r="K1523" s="19">
        <v>6207.5</v>
      </c>
      <c r="L1523" s="6"/>
      <c r="M1523" s="19">
        <v>6207.5</v>
      </c>
      <c r="N1523" s="5"/>
      <c r="O1523" s="20">
        <v>1</v>
      </c>
      <c r="P1523" s="6"/>
      <c r="Q1523" s="20">
        <v>1</v>
      </c>
    </row>
    <row r="1524" spans="1:17" ht="24" x14ac:dyDescent="0.2">
      <c r="A1524" s="16" t="s">
        <v>2</v>
      </c>
      <c r="B1524" s="16" t="s">
        <v>9109</v>
      </c>
      <c r="C1524" s="17" t="s">
        <v>1517</v>
      </c>
      <c r="D1524" s="18" t="s">
        <v>8995</v>
      </c>
      <c r="E1524" s="18"/>
      <c r="F1524" s="18"/>
      <c r="G1524" s="18"/>
      <c r="H1524" s="18"/>
      <c r="I1524" s="18"/>
      <c r="J1524" s="5"/>
      <c r="K1524" s="19">
        <v>12962.5</v>
      </c>
      <c r="L1524" s="6"/>
      <c r="M1524" s="19">
        <v>12962.5</v>
      </c>
      <c r="N1524" s="5"/>
      <c r="O1524" s="20">
        <v>1</v>
      </c>
      <c r="P1524" s="6"/>
      <c r="Q1524" s="20">
        <v>1</v>
      </c>
    </row>
    <row r="1525" spans="1:17" ht="24" x14ac:dyDescent="0.2">
      <c r="A1525" s="16" t="s">
        <v>2</v>
      </c>
      <c r="B1525" s="16" t="s">
        <v>9109</v>
      </c>
      <c r="C1525" s="17" t="s">
        <v>1518</v>
      </c>
      <c r="D1525" s="18" t="s">
        <v>8995</v>
      </c>
      <c r="E1525" s="18"/>
      <c r="F1525" s="18"/>
      <c r="G1525" s="18"/>
      <c r="H1525" s="18"/>
      <c r="I1525" s="18"/>
      <c r="J1525" s="5"/>
      <c r="K1525" s="19">
        <v>4958.33</v>
      </c>
      <c r="L1525" s="7">
        <v>4958.33</v>
      </c>
      <c r="M1525" s="5"/>
      <c r="N1525" s="5"/>
      <c r="O1525" s="20">
        <v>1</v>
      </c>
      <c r="P1525" s="8">
        <v>1</v>
      </c>
      <c r="Q1525" s="5"/>
    </row>
    <row r="1526" spans="1:17" ht="24" x14ac:dyDescent="0.2">
      <c r="A1526" s="16" t="s">
        <v>2</v>
      </c>
      <c r="B1526" s="16" t="s">
        <v>9109</v>
      </c>
      <c r="C1526" s="17" t="s">
        <v>1519</v>
      </c>
      <c r="D1526" s="18" t="s">
        <v>8995</v>
      </c>
      <c r="E1526" s="18"/>
      <c r="F1526" s="18"/>
      <c r="G1526" s="18"/>
      <c r="H1526" s="18"/>
      <c r="I1526" s="18"/>
      <c r="J1526" s="5"/>
      <c r="K1526" s="19">
        <v>7205.83</v>
      </c>
      <c r="L1526" s="7">
        <v>7205.83</v>
      </c>
      <c r="M1526" s="5"/>
      <c r="N1526" s="5"/>
      <c r="O1526" s="20">
        <v>1</v>
      </c>
      <c r="P1526" s="8">
        <v>1</v>
      </c>
      <c r="Q1526" s="5"/>
    </row>
    <row r="1527" spans="1:17" ht="24" x14ac:dyDescent="0.2">
      <c r="A1527" s="16" t="s">
        <v>2</v>
      </c>
      <c r="B1527" s="16" t="s">
        <v>9109</v>
      </c>
      <c r="C1527" s="17" t="s">
        <v>1520</v>
      </c>
      <c r="D1527" s="18" t="s">
        <v>8995</v>
      </c>
      <c r="E1527" s="18"/>
      <c r="F1527" s="18"/>
      <c r="G1527" s="18"/>
      <c r="H1527" s="18"/>
      <c r="I1527" s="18"/>
      <c r="J1527" s="19">
        <v>16150.49</v>
      </c>
      <c r="K1527" s="5"/>
      <c r="L1527" s="7">
        <v>16150.49</v>
      </c>
      <c r="M1527" s="5"/>
      <c r="N1527" s="20">
        <v>2</v>
      </c>
      <c r="O1527" s="5"/>
      <c r="P1527" s="8">
        <v>2</v>
      </c>
      <c r="Q1527" s="5"/>
    </row>
    <row r="1528" spans="1:17" ht="24" x14ac:dyDescent="0.2">
      <c r="A1528" s="16" t="s">
        <v>2</v>
      </c>
      <c r="B1528" s="16" t="s">
        <v>9109</v>
      </c>
      <c r="C1528" s="17" t="s">
        <v>1521</v>
      </c>
      <c r="D1528" s="18" t="s">
        <v>8995</v>
      </c>
      <c r="E1528" s="18"/>
      <c r="F1528" s="18"/>
      <c r="G1528" s="18"/>
      <c r="H1528" s="18"/>
      <c r="I1528" s="18"/>
      <c r="J1528" s="5"/>
      <c r="K1528" s="19">
        <v>6469.17</v>
      </c>
      <c r="L1528" s="7">
        <v>6469.17</v>
      </c>
      <c r="M1528" s="5"/>
      <c r="N1528" s="5"/>
      <c r="O1528" s="20">
        <v>1</v>
      </c>
      <c r="P1528" s="8">
        <v>1</v>
      </c>
      <c r="Q1528" s="5"/>
    </row>
    <row r="1529" spans="1:17" ht="24" x14ac:dyDescent="0.2">
      <c r="A1529" s="16" t="s">
        <v>2</v>
      </c>
      <c r="B1529" s="16" t="s">
        <v>9109</v>
      </c>
      <c r="C1529" s="17" t="s">
        <v>1522</v>
      </c>
      <c r="D1529" s="18" t="str">
        <f>VLOOKUP(C1529,[2]итоговая!$C$6:$H$1018,4,FALSE)</f>
        <v>Аварийный резерв</v>
      </c>
      <c r="E1529" s="26">
        <f>J1529-L1529</f>
        <v>11750</v>
      </c>
      <c r="F1529" s="26">
        <f>N1529-P1529</f>
        <v>1</v>
      </c>
      <c r="G1529" s="26" t="s">
        <v>9000</v>
      </c>
      <c r="H1529" s="26" t="str">
        <f>VLOOKUP(C1529,[2]итоговая!$C$6:$H$1018,6,FALSE)</f>
        <v>Аварийный резерв</v>
      </c>
      <c r="I1529" s="18"/>
      <c r="J1529" s="19">
        <v>11750</v>
      </c>
      <c r="K1529" s="5"/>
      <c r="L1529" s="6"/>
      <c r="M1529" s="19">
        <v>11750</v>
      </c>
      <c r="N1529" s="20">
        <v>1</v>
      </c>
      <c r="O1529" s="5"/>
      <c r="P1529" s="6"/>
      <c r="Q1529" s="20">
        <v>1</v>
      </c>
    </row>
    <row r="1530" spans="1:17" ht="24" x14ac:dyDescent="0.2">
      <c r="A1530" s="16" t="s">
        <v>2</v>
      </c>
      <c r="B1530" s="16" t="s">
        <v>9109</v>
      </c>
      <c r="C1530" s="17" t="s">
        <v>1523</v>
      </c>
      <c r="D1530" s="18" t="s">
        <v>8995</v>
      </c>
      <c r="E1530" s="18"/>
      <c r="F1530" s="18"/>
      <c r="G1530" s="18"/>
      <c r="H1530" s="18"/>
      <c r="I1530" s="18"/>
      <c r="J1530" s="5"/>
      <c r="K1530" s="19">
        <v>4988</v>
      </c>
      <c r="L1530" s="7">
        <v>4988</v>
      </c>
      <c r="M1530" s="5"/>
      <c r="N1530" s="5"/>
      <c r="O1530" s="20">
        <v>2</v>
      </c>
      <c r="P1530" s="8">
        <v>2</v>
      </c>
      <c r="Q1530" s="5"/>
    </row>
    <row r="1531" spans="1:17" ht="24" x14ac:dyDescent="0.2">
      <c r="A1531" s="16" t="s">
        <v>2</v>
      </c>
      <c r="B1531" s="16" t="s">
        <v>9109</v>
      </c>
      <c r="C1531" s="17" t="s">
        <v>1524</v>
      </c>
      <c r="D1531" s="18" t="s">
        <v>8995</v>
      </c>
      <c r="E1531" s="18"/>
      <c r="F1531" s="18"/>
      <c r="G1531" s="18"/>
      <c r="H1531" s="18"/>
      <c r="I1531" s="18"/>
      <c r="J1531" s="5"/>
      <c r="K1531" s="19">
        <v>38004.379999999997</v>
      </c>
      <c r="L1531" s="7">
        <v>13292.71</v>
      </c>
      <c r="M1531" s="19">
        <v>24711.67</v>
      </c>
      <c r="N1531" s="5"/>
      <c r="O1531" s="20">
        <v>3</v>
      </c>
      <c r="P1531" s="8">
        <v>1</v>
      </c>
      <c r="Q1531" s="20">
        <v>2</v>
      </c>
    </row>
    <row r="1532" spans="1:17" ht="24" x14ac:dyDescent="0.2">
      <c r="A1532" s="16" t="s">
        <v>2</v>
      </c>
      <c r="B1532" s="16" t="s">
        <v>9109</v>
      </c>
      <c r="C1532" s="17" t="s">
        <v>1525</v>
      </c>
      <c r="D1532" s="18" t="s">
        <v>8995</v>
      </c>
      <c r="E1532" s="18"/>
      <c r="F1532" s="18"/>
      <c r="G1532" s="18"/>
      <c r="H1532" s="18"/>
      <c r="I1532" s="18"/>
      <c r="J1532" s="5"/>
      <c r="K1532" s="19">
        <v>9925.24</v>
      </c>
      <c r="L1532" s="7">
        <v>9925.24</v>
      </c>
      <c r="M1532" s="5"/>
      <c r="N1532" s="5"/>
      <c r="O1532" s="20">
        <v>1</v>
      </c>
      <c r="P1532" s="8">
        <v>1</v>
      </c>
      <c r="Q1532" s="5"/>
    </row>
    <row r="1533" spans="1:17" ht="24" x14ac:dyDescent="0.2">
      <c r="A1533" s="16" t="s">
        <v>2</v>
      </c>
      <c r="B1533" s="16" t="s">
        <v>9109</v>
      </c>
      <c r="C1533" s="17" t="s">
        <v>1526</v>
      </c>
      <c r="D1533" s="18" t="s">
        <v>8995</v>
      </c>
      <c r="E1533" s="18"/>
      <c r="F1533" s="18"/>
      <c r="G1533" s="18"/>
      <c r="H1533" s="18"/>
      <c r="I1533" s="18"/>
      <c r="J1533" s="5"/>
      <c r="K1533" s="19">
        <v>32433.03</v>
      </c>
      <c r="L1533" s="7">
        <v>21622.02</v>
      </c>
      <c r="M1533" s="19">
        <v>10811.01</v>
      </c>
      <c r="N1533" s="5"/>
      <c r="O1533" s="20">
        <v>3</v>
      </c>
      <c r="P1533" s="8">
        <v>2</v>
      </c>
      <c r="Q1533" s="20">
        <v>1</v>
      </c>
    </row>
    <row r="1534" spans="1:17" ht="24" x14ac:dyDescent="0.2">
      <c r="A1534" s="16" t="s">
        <v>2</v>
      </c>
      <c r="B1534" s="16" t="s">
        <v>9109</v>
      </c>
      <c r="C1534" s="17" t="s">
        <v>1527</v>
      </c>
      <c r="D1534" s="18" t="s">
        <v>8995</v>
      </c>
      <c r="E1534" s="18"/>
      <c r="F1534" s="18"/>
      <c r="G1534" s="18"/>
      <c r="H1534" s="18"/>
      <c r="I1534" s="18"/>
      <c r="J1534" s="5"/>
      <c r="K1534" s="19">
        <v>11119.17</v>
      </c>
      <c r="L1534" s="7">
        <v>11119.17</v>
      </c>
      <c r="M1534" s="5"/>
      <c r="N1534" s="5"/>
      <c r="O1534" s="20">
        <v>1</v>
      </c>
      <c r="P1534" s="8">
        <v>1</v>
      </c>
      <c r="Q1534" s="5"/>
    </row>
    <row r="1535" spans="1:17" ht="24" x14ac:dyDescent="0.2">
      <c r="A1535" s="16" t="s">
        <v>2</v>
      </c>
      <c r="B1535" s="16" t="s">
        <v>9109</v>
      </c>
      <c r="C1535" s="17" t="s">
        <v>1528</v>
      </c>
      <c r="D1535" s="18" t="s">
        <v>8995</v>
      </c>
      <c r="E1535" s="18"/>
      <c r="F1535" s="18"/>
      <c r="G1535" s="18"/>
      <c r="H1535" s="18"/>
      <c r="I1535" s="18"/>
      <c r="J1535" s="5"/>
      <c r="K1535" s="19">
        <v>8400</v>
      </c>
      <c r="L1535" s="7">
        <v>4200</v>
      </c>
      <c r="M1535" s="19">
        <v>4200</v>
      </c>
      <c r="N1535" s="5"/>
      <c r="O1535" s="20">
        <v>2</v>
      </c>
      <c r="P1535" s="8">
        <v>1</v>
      </c>
      <c r="Q1535" s="20">
        <v>1</v>
      </c>
    </row>
    <row r="1536" spans="1:17" ht="24" x14ac:dyDescent="0.2">
      <c r="A1536" s="16" t="s">
        <v>2</v>
      </c>
      <c r="B1536" s="16" t="s">
        <v>9109</v>
      </c>
      <c r="C1536" s="17" t="s">
        <v>1529</v>
      </c>
      <c r="D1536" s="18" t="s">
        <v>8995</v>
      </c>
      <c r="E1536" s="18"/>
      <c r="F1536" s="18"/>
      <c r="G1536" s="18"/>
      <c r="H1536" s="18"/>
      <c r="I1536" s="18"/>
      <c r="J1536" s="5"/>
      <c r="K1536" s="19">
        <v>58207.5</v>
      </c>
      <c r="L1536" s="6"/>
      <c r="M1536" s="19">
        <v>58207.5</v>
      </c>
      <c r="N1536" s="5"/>
      <c r="O1536" s="20">
        <v>1</v>
      </c>
      <c r="P1536" s="6"/>
      <c r="Q1536" s="20">
        <v>1</v>
      </c>
    </row>
    <row r="1537" spans="1:17" ht="24" x14ac:dyDescent="0.2">
      <c r="A1537" s="16" t="s">
        <v>2</v>
      </c>
      <c r="B1537" s="16" t="s">
        <v>9109</v>
      </c>
      <c r="C1537" s="17" t="s">
        <v>1530</v>
      </c>
      <c r="D1537" s="18" t="s">
        <v>8995</v>
      </c>
      <c r="E1537" s="18"/>
      <c r="F1537" s="18"/>
      <c r="G1537" s="18"/>
      <c r="H1537" s="18"/>
      <c r="I1537" s="18"/>
      <c r="J1537" s="19">
        <v>1903.24</v>
      </c>
      <c r="K1537" s="5"/>
      <c r="L1537" s="7">
        <v>1903.24</v>
      </c>
      <c r="M1537" s="5"/>
      <c r="N1537" s="20">
        <v>1</v>
      </c>
      <c r="O1537" s="5"/>
      <c r="P1537" s="8">
        <v>1</v>
      </c>
      <c r="Q1537" s="5"/>
    </row>
    <row r="1538" spans="1:17" ht="24" x14ac:dyDescent="0.2">
      <c r="A1538" s="16" t="s">
        <v>2</v>
      </c>
      <c r="B1538" s="16" t="s">
        <v>9109</v>
      </c>
      <c r="C1538" s="17" t="s">
        <v>1531</v>
      </c>
      <c r="D1538" s="18" t="s">
        <v>8995</v>
      </c>
      <c r="E1538" s="18"/>
      <c r="F1538" s="18"/>
      <c r="G1538" s="18"/>
      <c r="H1538" s="18"/>
      <c r="I1538" s="18"/>
      <c r="J1538" s="5"/>
      <c r="K1538" s="19">
        <v>10687.5</v>
      </c>
      <c r="L1538" s="6"/>
      <c r="M1538" s="19">
        <v>10687.5</v>
      </c>
      <c r="N1538" s="5"/>
      <c r="O1538" s="20">
        <v>1</v>
      </c>
      <c r="P1538" s="6"/>
      <c r="Q1538" s="20">
        <v>1</v>
      </c>
    </row>
    <row r="1539" spans="1:17" ht="24" x14ac:dyDescent="0.2">
      <c r="A1539" s="16" t="s">
        <v>2</v>
      </c>
      <c r="B1539" s="16" t="s">
        <v>9109</v>
      </c>
      <c r="C1539" s="17" t="s">
        <v>1532</v>
      </c>
      <c r="D1539" s="18" t="str">
        <f>VLOOKUP(C1539,[2]итоговая!$C$6:$H$1018,4,FALSE)</f>
        <v>Аварийный резерв</v>
      </c>
      <c r="E1539" s="26">
        <f>J1539-L1539</f>
        <v>8463.7800000000007</v>
      </c>
      <c r="F1539" s="26">
        <f>N1539-P1539</f>
        <v>1</v>
      </c>
      <c r="G1539" s="26" t="s">
        <v>9000</v>
      </c>
      <c r="H1539" s="26" t="str">
        <f>VLOOKUP(C1539,[2]итоговая!$C$6:$H$1018,6,FALSE)</f>
        <v>Аварийный резерв</v>
      </c>
      <c r="I1539" s="18"/>
      <c r="J1539" s="19">
        <v>8463.7800000000007</v>
      </c>
      <c r="K1539" s="5"/>
      <c r="L1539" s="6"/>
      <c r="M1539" s="19">
        <v>8463.7800000000007</v>
      </c>
      <c r="N1539" s="20">
        <v>1</v>
      </c>
      <c r="O1539" s="5"/>
      <c r="P1539" s="6"/>
      <c r="Q1539" s="20">
        <v>1</v>
      </c>
    </row>
    <row r="1540" spans="1:17" ht="24" x14ac:dyDescent="0.2">
      <c r="A1540" s="16" t="s">
        <v>2</v>
      </c>
      <c r="B1540" s="16" t="s">
        <v>9109</v>
      </c>
      <c r="C1540" s="17" t="s">
        <v>1533</v>
      </c>
      <c r="D1540" s="18" t="s">
        <v>8995</v>
      </c>
      <c r="E1540" s="18"/>
      <c r="F1540" s="18"/>
      <c r="G1540" s="18"/>
      <c r="H1540" s="18"/>
      <c r="I1540" s="18"/>
      <c r="J1540" s="19">
        <v>1541.67</v>
      </c>
      <c r="K1540" s="5"/>
      <c r="L1540" s="7">
        <v>1541.67</v>
      </c>
      <c r="M1540" s="5"/>
      <c r="N1540" s="20">
        <v>1</v>
      </c>
      <c r="O1540" s="5"/>
      <c r="P1540" s="8">
        <v>1</v>
      </c>
      <c r="Q1540" s="5"/>
    </row>
    <row r="1541" spans="1:17" ht="24" x14ac:dyDescent="0.2">
      <c r="A1541" s="16" t="s">
        <v>2</v>
      </c>
      <c r="B1541" s="16" t="s">
        <v>9109</v>
      </c>
      <c r="C1541" s="17" t="s">
        <v>1534</v>
      </c>
      <c r="D1541" s="18" t="s">
        <v>8995</v>
      </c>
      <c r="E1541" s="18"/>
      <c r="F1541" s="18"/>
      <c r="G1541" s="18"/>
      <c r="H1541" s="18"/>
      <c r="I1541" s="18"/>
      <c r="J1541" s="5"/>
      <c r="K1541" s="19">
        <v>4767</v>
      </c>
      <c r="L1541" s="7">
        <v>4767</v>
      </c>
      <c r="M1541" s="5"/>
      <c r="N1541" s="5"/>
      <c r="O1541" s="20">
        <v>3</v>
      </c>
      <c r="P1541" s="8">
        <v>3</v>
      </c>
      <c r="Q1541" s="5"/>
    </row>
    <row r="1542" spans="1:17" ht="24" x14ac:dyDescent="0.2">
      <c r="A1542" s="16" t="s">
        <v>2</v>
      </c>
      <c r="B1542" s="16" t="s">
        <v>9109</v>
      </c>
      <c r="C1542" s="17" t="s">
        <v>1535</v>
      </c>
      <c r="D1542" s="18" t="s">
        <v>8995</v>
      </c>
      <c r="E1542" s="18"/>
      <c r="F1542" s="18"/>
      <c r="G1542" s="18"/>
      <c r="H1542" s="18"/>
      <c r="I1542" s="18"/>
      <c r="J1542" s="5"/>
      <c r="K1542" s="19">
        <v>3168.75</v>
      </c>
      <c r="L1542" s="7">
        <v>2112.5</v>
      </c>
      <c r="M1542" s="19">
        <v>1056.25</v>
      </c>
      <c r="N1542" s="5"/>
      <c r="O1542" s="20">
        <v>3</v>
      </c>
      <c r="P1542" s="8">
        <v>2</v>
      </c>
      <c r="Q1542" s="20">
        <v>1</v>
      </c>
    </row>
    <row r="1543" spans="1:17" ht="24" x14ac:dyDescent="0.2">
      <c r="A1543" s="16" t="s">
        <v>2</v>
      </c>
      <c r="B1543" s="16" t="s">
        <v>9109</v>
      </c>
      <c r="C1543" s="17" t="s">
        <v>1536</v>
      </c>
      <c r="D1543" s="18" t="s">
        <v>8995</v>
      </c>
      <c r="E1543" s="18"/>
      <c r="F1543" s="18"/>
      <c r="G1543" s="18"/>
      <c r="H1543" s="18"/>
      <c r="I1543" s="18"/>
      <c r="J1543" s="5"/>
      <c r="K1543" s="21">
        <v>760</v>
      </c>
      <c r="L1543" s="9">
        <v>760</v>
      </c>
      <c r="M1543" s="5"/>
      <c r="N1543" s="5"/>
      <c r="O1543" s="20">
        <v>1</v>
      </c>
      <c r="P1543" s="8">
        <v>1</v>
      </c>
      <c r="Q1543" s="5"/>
    </row>
    <row r="1544" spans="1:17" ht="24" x14ac:dyDescent="0.2">
      <c r="A1544" s="16" t="s">
        <v>2</v>
      </c>
      <c r="B1544" s="16" t="s">
        <v>9109</v>
      </c>
      <c r="C1544" s="17" t="s">
        <v>1537</v>
      </c>
      <c r="D1544" s="18" t="s">
        <v>8995</v>
      </c>
      <c r="E1544" s="18"/>
      <c r="F1544" s="18"/>
      <c r="G1544" s="18"/>
      <c r="H1544" s="18"/>
      <c r="I1544" s="18"/>
      <c r="J1544" s="5"/>
      <c r="K1544" s="19">
        <v>6976.12</v>
      </c>
      <c r="L1544" s="6"/>
      <c r="M1544" s="19">
        <v>6976.12</v>
      </c>
      <c r="N1544" s="5"/>
      <c r="O1544" s="20">
        <v>5</v>
      </c>
      <c r="P1544" s="6"/>
      <c r="Q1544" s="20">
        <v>5</v>
      </c>
    </row>
    <row r="1545" spans="1:17" ht="24" x14ac:dyDescent="0.2">
      <c r="A1545" s="16" t="s">
        <v>2</v>
      </c>
      <c r="B1545" s="16" t="s">
        <v>9109</v>
      </c>
      <c r="C1545" s="17" t="s">
        <v>1538</v>
      </c>
      <c r="D1545" s="18" t="s">
        <v>8995</v>
      </c>
      <c r="E1545" s="18"/>
      <c r="F1545" s="18"/>
      <c r="G1545" s="18"/>
      <c r="H1545" s="18"/>
      <c r="I1545" s="18"/>
      <c r="J1545" s="5"/>
      <c r="K1545" s="19">
        <v>9400</v>
      </c>
      <c r="L1545" s="7">
        <v>5875</v>
      </c>
      <c r="M1545" s="19">
        <v>3525</v>
      </c>
      <c r="N1545" s="5"/>
      <c r="O1545" s="20">
        <v>8</v>
      </c>
      <c r="P1545" s="8">
        <v>5</v>
      </c>
      <c r="Q1545" s="20">
        <v>3</v>
      </c>
    </row>
    <row r="1546" spans="1:17" ht="24" x14ac:dyDescent="0.2">
      <c r="A1546" s="16" t="s">
        <v>2</v>
      </c>
      <c r="B1546" s="16" t="s">
        <v>9109</v>
      </c>
      <c r="C1546" s="17" t="s">
        <v>1539</v>
      </c>
      <c r="D1546" s="18" t="s">
        <v>8995</v>
      </c>
      <c r="E1546" s="18"/>
      <c r="F1546" s="18"/>
      <c r="G1546" s="18"/>
      <c r="H1546" s="18"/>
      <c r="I1546" s="18"/>
      <c r="J1546" s="5"/>
      <c r="K1546" s="19">
        <v>4075.05</v>
      </c>
      <c r="L1546" s="7">
        <v>1567.83</v>
      </c>
      <c r="M1546" s="19">
        <v>2507.2199999999998</v>
      </c>
      <c r="N1546" s="5"/>
      <c r="O1546" s="20">
        <v>2</v>
      </c>
      <c r="P1546" s="8">
        <v>1</v>
      </c>
      <c r="Q1546" s="20">
        <v>1</v>
      </c>
    </row>
    <row r="1547" spans="1:17" ht="24" x14ac:dyDescent="0.2">
      <c r="A1547" s="16" t="s">
        <v>2</v>
      </c>
      <c r="B1547" s="16" t="s">
        <v>9109</v>
      </c>
      <c r="C1547" s="17" t="s">
        <v>1540</v>
      </c>
      <c r="D1547" s="18" t="s">
        <v>8995</v>
      </c>
      <c r="E1547" s="18"/>
      <c r="F1547" s="18"/>
      <c r="G1547" s="18"/>
      <c r="H1547" s="18"/>
      <c r="I1547" s="18"/>
      <c r="J1547" s="19">
        <v>1666.66</v>
      </c>
      <c r="K1547" s="19">
        <v>1660</v>
      </c>
      <c r="L1547" s="7">
        <v>3326.66</v>
      </c>
      <c r="M1547" s="5"/>
      <c r="N1547" s="20">
        <v>1</v>
      </c>
      <c r="O1547" s="20">
        <v>4</v>
      </c>
      <c r="P1547" s="8">
        <v>5</v>
      </c>
      <c r="Q1547" s="5"/>
    </row>
    <row r="1548" spans="1:17" ht="24" x14ac:dyDescent="0.2">
      <c r="A1548" s="16" t="s">
        <v>2</v>
      </c>
      <c r="B1548" s="16" t="s">
        <v>9109</v>
      </c>
      <c r="C1548" s="17" t="s">
        <v>1541</v>
      </c>
      <c r="D1548" s="18" t="s">
        <v>8995</v>
      </c>
      <c r="E1548" s="18"/>
      <c r="F1548" s="18"/>
      <c r="G1548" s="18"/>
      <c r="H1548" s="18"/>
      <c r="I1548" s="18"/>
      <c r="J1548" s="5"/>
      <c r="K1548" s="19">
        <v>5256.9</v>
      </c>
      <c r="L1548" s="6"/>
      <c r="M1548" s="19">
        <v>5256.9</v>
      </c>
      <c r="N1548" s="5"/>
      <c r="O1548" s="20">
        <v>3</v>
      </c>
      <c r="P1548" s="6"/>
      <c r="Q1548" s="20">
        <v>3</v>
      </c>
    </row>
    <row r="1549" spans="1:17" ht="24" x14ac:dyDescent="0.2">
      <c r="A1549" s="16" t="s">
        <v>2</v>
      </c>
      <c r="B1549" s="16" t="s">
        <v>9109</v>
      </c>
      <c r="C1549" s="17" t="s">
        <v>1542</v>
      </c>
      <c r="D1549" s="18" t="str">
        <f>VLOOKUP(C1549,[2]итоговая!$C$6:$H$1018,4,FALSE)</f>
        <v>Аварийный резерв</v>
      </c>
      <c r="E1549" s="26">
        <f>J1549-L1549</f>
        <v>2545.19</v>
      </c>
      <c r="F1549" s="26">
        <f>N1549-P1549</f>
        <v>2</v>
      </c>
      <c r="G1549" s="26" t="s">
        <v>9000</v>
      </c>
      <c r="H1549" s="26" t="str">
        <f>VLOOKUP(C1549,[2]итоговая!$C$6:$H$1018,6,FALSE)</f>
        <v>Аварийный резерв</v>
      </c>
      <c r="I1549" s="18"/>
      <c r="J1549" s="19">
        <v>2545.19</v>
      </c>
      <c r="K1549" s="5"/>
      <c r="L1549" s="6"/>
      <c r="M1549" s="19">
        <v>2545.19</v>
      </c>
      <c r="N1549" s="20">
        <v>2</v>
      </c>
      <c r="O1549" s="5"/>
      <c r="P1549" s="6"/>
      <c r="Q1549" s="20">
        <v>2</v>
      </c>
    </row>
    <row r="1550" spans="1:17" ht="24" x14ac:dyDescent="0.2">
      <c r="A1550" s="16" t="s">
        <v>2</v>
      </c>
      <c r="B1550" s="16" t="s">
        <v>9109</v>
      </c>
      <c r="C1550" s="17" t="s">
        <v>1543</v>
      </c>
      <c r="D1550" s="18" t="s">
        <v>8995</v>
      </c>
      <c r="E1550" s="18"/>
      <c r="F1550" s="18"/>
      <c r="G1550" s="18"/>
      <c r="H1550" s="18"/>
      <c r="I1550" s="18"/>
      <c r="J1550" s="5"/>
      <c r="K1550" s="19">
        <v>1495.83</v>
      </c>
      <c r="L1550" s="7">
        <v>1495.83</v>
      </c>
      <c r="M1550" s="5"/>
      <c r="N1550" s="5"/>
      <c r="O1550" s="20">
        <v>2</v>
      </c>
      <c r="P1550" s="8">
        <v>2</v>
      </c>
      <c r="Q1550" s="5"/>
    </row>
    <row r="1551" spans="1:17" ht="24" x14ac:dyDescent="0.2">
      <c r="A1551" s="16" t="s">
        <v>2</v>
      </c>
      <c r="B1551" s="16" t="s">
        <v>9109</v>
      </c>
      <c r="C1551" s="17" t="s">
        <v>1544</v>
      </c>
      <c r="D1551" s="18" t="s">
        <v>8995</v>
      </c>
      <c r="E1551" s="18"/>
      <c r="F1551" s="18"/>
      <c r="G1551" s="18"/>
      <c r="H1551" s="18"/>
      <c r="I1551" s="18"/>
      <c r="J1551" s="19">
        <v>3417.5</v>
      </c>
      <c r="K1551" s="5"/>
      <c r="L1551" s="7">
        <v>3417.5</v>
      </c>
      <c r="M1551" s="5"/>
      <c r="N1551" s="20">
        <v>1</v>
      </c>
      <c r="O1551" s="5"/>
      <c r="P1551" s="8">
        <v>1</v>
      </c>
      <c r="Q1551" s="5"/>
    </row>
    <row r="1552" spans="1:17" ht="24" x14ac:dyDescent="0.2">
      <c r="A1552" s="16" t="s">
        <v>2</v>
      </c>
      <c r="B1552" s="16" t="s">
        <v>9109</v>
      </c>
      <c r="C1552" s="17" t="s">
        <v>1545</v>
      </c>
      <c r="D1552" s="18" t="s">
        <v>8995</v>
      </c>
      <c r="E1552" s="18"/>
      <c r="F1552" s="18"/>
      <c r="G1552" s="18"/>
      <c r="H1552" s="18"/>
      <c r="I1552" s="18"/>
      <c r="J1552" s="5"/>
      <c r="K1552" s="19">
        <v>158440.82999999999</v>
      </c>
      <c r="L1552" s="6"/>
      <c r="M1552" s="19">
        <v>158440.82999999999</v>
      </c>
      <c r="N1552" s="5"/>
      <c r="O1552" s="20">
        <v>1</v>
      </c>
      <c r="P1552" s="6"/>
      <c r="Q1552" s="20">
        <v>1</v>
      </c>
    </row>
    <row r="1553" spans="1:17" ht="24" x14ac:dyDescent="0.2">
      <c r="A1553" s="16" t="s">
        <v>2</v>
      </c>
      <c r="B1553" s="16" t="s">
        <v>9109</v>
      </c>
      <c r="C1553" s="17" t="s">
        <v>1546</v>
      </c>
      <c r="D1553" s="18" t="s">
        <v>8995</v>
      </c>
      <c r="E1553" s="18"/>
      <c r="F1553" s="18"/>
      <c r="G1553" s="18"/>
      <c r="H1553" s="18"/>
      <c r="I1553" s="18"/>
      <c r="J1553" s="5"/>
      <c r="K1553" s="19">
        <v>1230000</v>
      </c>
      <c r="L1553" s="7">
        <v>1230000</v>
      </c>
      <c r="M1553" s="5"/>
      <c r="N1553" s="5"/>
      <c r="O1553" s="20">
        <v>1</v>
      </c>
      <c r="P1553" s="8">
        <v>1</v>
      </c>
      <c r="Q1553" s="5"/>
    </row>
    <row r="1554" spans="1:17" ht="24" x14ac:dyDescent="0.2">
      <c r="A1554" s="16" t="s">
        <v>2</v>
      </c>
      <c r="B1554" s="16" t="s">
        <v>9109</v>
      </c>
      <c r="C1554" s="17" t="s">
        <v>1547</v>
      </c>
      <c r="D1554" s="18" t="s">
        <v>8995</v>
      </c>
      <c r="E1554" s="18"/>
      <c r="F1554" s="18"/>
      <c r="G1554" s="18"/>
      <c r="H1554" s="18"/>
      <c r="I1554" s="18"/>
      <c r="J1554" s="5"/>
      <c r="K1554" s="19">
        <v>802340.3</v>
      </c>
      <c r="L1554" s="7">
        <v>802340.3</v>
      </c>
      <c r="M1554" s="5"/>
      <c r="N1554" s="5"/>
      <c r="O1554" s="20">
        <v>1</v>
      </c>
      <c r="P1554" s="8">
        <v>1</v>
      </c>
      <c r="Q1554" s="5"/>
    </row>
    <row r="1555" spans="1:17" ht="24" x14ac:dyDescent="0.2">
      <c r="A1555" s="16" t="s">
        <v>2</v>
      </c>
      <c r="B1555" s="16" t="s">
        <v>9109</v>
      </c>
      <c r="C1555" s="17" t="s">
        <v>1548</v>
      </c>
      <c r="D1555" s="18" t="s">
        <v>8995</v>
      </c>
      <c r="E1555" s="18"/>
      <c r="F1555" s="18"/>
      <c r="G1555" s="18"/>
      <c r="H1555" s="18"/>
      <c r="I1555" s="18"/>
      <c r="J1555" s="19">
        <v>1040.83</v>
      </c>
      <c r="K1555" s="5"/>
      <c r="L1555" s="7">
        <v>1040.83</v>
      </c>
      <c r="M1555" s="5"/>
      <c r="N1555" s="20">
        <v>1</v>
      </c>
      <c r="O1555" s="5"/>
      <c r="P1555" s="8">
        <v>1</v>
      </c>
      <c r="Q1555" s="5"/>
    </row>
    <row r="1556" spans="1:17" ht="24" x14ac:dyDescent="0.2">
      <c r="A1556" s="16" t="s">
        <v>2</v>
      </c>
      <c r="B1556" s="16" t="s">
        <v>9109</v>
      </c>
      <c r="C1556" s="17" t="s">
        <v>1549</v>
      </c>
      <c r="D1556" s="18" t="s">
        <v>8995</v>
      </c>
      <c r="E1556" s="18"/>
      <c r="F1556" s="18"/>
      <c r="G1556" s="18"/>
      <c r="H1556" s="18"/>
      <c r="I1556" s="18"/>
      <c r="J1556" s="5"/>
      <c r="K1556" s="19">
        <v>2900</v>
      </c>
      <c r="L1556" s="7">
        <v>2900</v>
      </c>
      <c r="M1556" s="5"/>
      <c r="N1556" s="5"/>
      <c r="O1556" s="20">
        <v>1</v>
      </c>
      <c r="P1556" s="8">
        <v>1</v>
      </c>
      <c r="Q1556" s="5"/>
    </row>
    <row r="1557" spans="1:17" ht="24" x14ac:dyDescent="0.2">
      <c r="A1557" s="16" t="s">
        <v>2</v>
      </c>
      <c r="B1557" s="16" t="s">
        <v>9109</v>
      </c>
      <c r="C1557" s="17" t="s">
        <v>1550</v>
      </c>
      <c r="D1557" s="18" t="s">
        <v>8995</v>
      </c>
      <c r="E1557" s="18"/>
      <c r="F1557" s="18"/>
      <c r="G1557" s="18"/>
      <c r="H1557" s="18"/>
      <c r="I1557" s="18"/>
      <c r="J1557" s="5"/>
      <c r="K1557" s="19">
        <v>4615</v>
      </c>
      <c r="L1557" s="7">
        <v>4615</v>
      </c>
      <c r="M1557" s="5"/>
      <c r="N1557" s="5"/>
      <c r="O1557" s="20">
        <v>1</v>
      </c>
      <c r="P1557" s="8">
        <v>1</v>
      </c>
      <c r="Q1557" s="5"/>
    </row>
    <row r="1558" spans="1:17" ht="24" x14ac:dyDescent="0.2">
      <c r="A1558" s="16" t="s">
        <v>2</v>
      </c>
      <c r="B1558" s="16" t="s">
        <v>9109</v>
      </c>
      <c r="C1558" s="17" t="s">
        <v>1551</v>
      </c>
      <c r="D1558" s="18" t="s">
        <v>8995</v>
      </c>
      <c r="E1558" s="18"/>
      <c r="F1558" s="18"/>
      <c r="G1558" s="18"/>
      <c r="H1558" s="18"/>
      <c r="I1558" s="18"/>
      <c r="J1558" s="5"/>
      <c r="K1558" s="19">
        <v>4615</v>
      </c>
      <c r="L1558" s="7">
        <v>4615</v>
      </c>
      <c r="M1558" s="5"/>
      <c r="N1558" s="5"/>
      <c r="O1558" s="20">
        <v>1</v>
      </c>
      <c r="P1558" s="8">
        <v>1</v>
      </c>
      <c r="Q1558" s="5"/>
    </row>
    <row r="1559" spans="1:17" ht="24" x14ac:dyDescent="0.2">
      <c r="A1559" s="16" t="s">
        <v>2</v>
      </c>
      <c r="B1559" s="16" t="s">
        <v>9109</v>
      </c>
      <c r="C1559" s="17" t="s">
        <v>1552</v>
      </c>
      <c r="D1559" s="18" t="s">
        <v>8995</v>
      </c>
      <c r="E1559" s="18"/>
      <c r="F1559" s="18"/>
      <c r="G1559" s="18"/>
      <c r="H1559" s="18"/>
      <c r="I1559" s="18"/>
      <c r="J1559" s="5"/>
      <c r="K1559" s="19">
        <v>11960</v>
      </c>
      <c r="L1559" s="7">
        <v>11960</v>
      </c>
      <c r="M1559" s="5"/>
      <c r="N1559" s="5"/>
      <c r="O1559" s="20">
        <v>2</v>
      </c>
      <c r="P1559" s="8">
        <v>2</v>
      </c>
      <c r="Q1559" s="5"/>
    </row>
    <row r="1560" spans="1:17" ht="24" x14ac:dyDescent="0.2">
      <c r="A1560" s="16" t="s">
        <v>2</v>
      </c>
      <c r="B1560" s="16" t="s">
        <v>9109</v>
      </c>
      <c r="C1560" s="17" t="s">
        <v>1553</v>
      </c>
      <c r="D1560" s="18" t="s">
        <v>8995</v>
      </c>
      <c r="E1560" s="18"/>
      <c r="F1560" s="18"/>
      <c r="G1560" s="18"/>
      <c r="H1560" s="18"/>
      <c r="I1560" s="18"/>
      <c r="J1560" s="5"/>
      <c r="K1560" s="19">
        <v>2533.33</v>
      </c>
      <c r="L1560" s="9">
        <v>633.33000000000004</v>
      </c>
      <c r="M1560" s="19">
        <v>1900</v>
      </c>
      <c r="N1560" s="5"/>
      <c r="O1560" s="20">
        <v>32</v>
      </c>
      <c r="P1560" s="8">
        <v>8</v>
      </c>
      <c r="Q1560" s="20">
        <v>24</v>
      </c>
    </row>
    <row r="1561" spans="1:17" ht="24" x14ac:dyDescent="0.2">
      <c r="A1561" s="16" t="s">
        <v>2</v>
      </c>
      <c r="B1561" s="16" t="s">
        <v>9109</v>
      </c>
      <c r="C1561" s="17" t="s">
        <v>1554</v>
      </c>
      <c r="D1561" s="18" t="s">
        <v>8995</v>
      </c>
      <c r="E1561" s="18"/>
      <c r="F1561" s="18"/>
      <c r="G1561" s="18"/>
      <c r="H1561" s="18"/>
      <c r="I1561" s="18"/>
      <c r="J1561" s="5"/>
      <c r="K1561" s="19">
        <v>10833.33</v>
      </c>
      <c r="L1561" s="7">
        <v>10833.33</v>
      </c>
      <c r="M1561" s="5"/>
      <c r="N1561" s="5"/>
      <c r="O1561" s="20">
        <v>2</v>
      </c>
      <c r="P1561" s="8">
        <v>2</v>
      </c>
      <c r="Q1561" s="5"/>
    </row>
    <row r="1562" spans="1:17" ht="24" x14ac:dyDescent="0.2">
      <c r="A1562" s="16" t="s">
        <v>2</v>
      </c>
      <c r="B1562" s="16" t="s">
        <v>9109</v>
      </c>
      <c r="C1562" s="17" t="s">
        <v>1555</v>
      </c>
      <c r="D1562" s="18" t="s">
        <v>8995</v>
      </c>
      <c r="E1562" s="18"/>
      <c r="F1562" s="18"/>
      <c r="G1562" s="18"/>
      <c r="H1562" s="18"/>
      <c r="I1562" s="18"/>
      <c r="J1562" s="5"/>
      <c r="K1562" s="19">
        <v>2742.5</v>
      </c>
      <c r="L1562" s="7">
        <v>2742.5</v>
      </c>
      <c r="M1562" s="5"/>
      <c r="N1562" s="5"/>
      <c r="O1562" s="20">
        <v>1</v>
      </c>
      <c r="P1562" s="8">
        <v>1</v>
      </c>
      <c r="Q1562" s="5"/>
    </row>
    <row r="1563" spans="1:17" ht="24" x14ac:dyDescent="0.2">
      <c r="A1563" s="16" t="s">
        <v>2</v>
      </c>
      <c r="B1563" s="16" t="s">
        <v>9109</v>
      </c>
      <c r="C1563" s="17" t="s">
        <v>1556</v>
      </c>
      <c r="D1563" s="18" t="s">
        <v>8995</v>
      </c>
      <c r="E1563" s="18"/>
      <c r="F1563" s="18"/>
      <c r="G1563" s="18"/>
      <c r="H1563" s="18"/>
      <c r="I1563" s="18"/>
      <c r="J1563" s="5"/>
      <c r="K1563" s="19">
        <v>1770.83</v>
      </c>
      <c r="L1563" s="7">
        <v>1770.83</v>
      </c>
      <c r="M1563" s="5"/>
      <c r="N1563" s="5"/>
      <c r="O1563" s="20">
        <v>1</v>
      </c>
      <c r="P1563" s="8">
        <v>1</v>
      </c>
      <c r="Q1563" s="5"/>
    </row>
    <row r="1564" spans="1:17" ht="24" x14ac:dyDescent="0.2">
      <c r="A1564" s="16" t="s">
        <v>2</v>
      </c>
      <c r="B1564" s="16" t="s">
        <v>9109</v>
      </c>
      <c r="C1564" s="17" t="s">
        <v>1557</v>
      </c>
      <c r="D1564" s="18" t="str">
        <f>VLOOKUP(C1564,[2]итоговая!$C$6:$H$1018,4,FALSE)</f>
        <v>Аварийный резерв</v>
      </c>
      <c r="E1564" s="26">
        <f>J1564-L1564</f>
        <v>8090.55</v>
      </c>
      <c r="F1564" s="26">
        <f>N1564-P1564</f>
        <v>2</v>
      </c>
      <c r="G1564" s="26" t="s">
        <v>9000</v>
      </c>
      <c r="H1564" s="26" t="str">
        <f>VLOOKUP(C1564,[2]итоговая!$C$6:$H$1018,6,FALSE)</f>
        <v>Аварийный резерв</v>
      </c>
      <c r="I1564" s="18"/>
      <c r="J1564" s="19">
        <v>8090.55</v>
      </c>
      <c r="K1564" s="5"/>
      <c r="L1564" s="6"/>
      <c r="M1564" s="19">
        <v>8090.55</v>
      </c>
      <c r="N1564" s="20">
        <v>2</v>
      </c>
      <c r="O1564" s="5"/>
      <c r="P1564" s="6"/>
      <c r="Q1564" s="20">
        <v>2</v>
      </c>
    </row>
    <row r="1565" spans="1:17" ht="24" x14ac:dyDescent="0.2">
      <c r="A1565" s="16" t="s">
        <v>2</v>
      </c>
      <c r="B1565" s="16" t="s">
        <v>9109</v>
      </c>
      <c r="C1565" s="17" t="s">
        <v>1558</v>
      </c>
      <c r="D1565" s="18" t="s">
        <v>8995</v>
      </c>
      <c r="E1565" s="18"/>
      <c r="F1565" s="18"/>
      <c r="G1565" s="18"/>
      <c r="H1565" s="18"/>
      <c r="I1565" s="18"/>
      <c r="J1565" s="5"/>
      <c r="K1565" s="21">
        <v>638.80999999999995</v>
      </c>
      <c r="L1565" s="9">
        <v>638.80999999999995</v>
      </c>
      <c r="M1565" s="5"/>
      <c r="N1565" s="5"/>
      <c r="O1565" s="20">
        <v>1</v>
      </c>
      <c r="P1565" s="8">
        <v>1</v>
      </c>
      <c r="Q1565" s="5"/>
    </row>
    <row r="1566" spans="1:17" ht="24" x14ac:dyDescent="0.2">
      <c r="A1566" s="16" t="s">
        <v>2</v>
      </c>
      <c r="B1566" s="16" t="s">
        <v>9109</v>
      </c>
      <c r="C1566" s="17" t="s">
        <v>1559</v>
      </c>
      <c r="D1566" s="18" t="s">
        <v>8995</v>
      </c>
      <c r="E1566" s="18"/>
      <c r="F1566" s="18"/>
      <c r="G1566" s="18"/>
      <c r="H1566" s="18"/>
      <c r="I1566" s="18"/>
      <c r="J1566" s="5"/>
      <c r="K1566" s="19">
        <v>90000</v>
      </c>
      <c r="L1566" s="7">
        <v>90000</v>
      </c>
      <c r="M1566" s="5"/>
      <c r="N1566" s="5"/>
      <c r="O1566" s="20">
        <v>2</v>
      </c>
      <c r="P1566" s="8">
        <v>2</v>
      </c>
      <c r="Q1566" s="5"/>
    </row>
    <row r="1567" spans="1:17" ht="24" x14ac:dyDescent="0.2">
      <c r="A1567" s="16" t="s">
        <v>2</v>
      </c>
      <c r="B1567" s="16" t="s">
        <v>9109</v>
      </c>
      <c r="C1567" s="17" t="s">
        <v>1560</v>
      </c>
      <c r="D1567" s="18" t="s">
        <v>8995</v>
      </c>
      <c r="E1567" s="18"/>
      <c r="F1567" s="18"/>
      <c r="G1567" s="18"/>
      <c r="H1567" s="18"/>
      <c r="I1567" s="18"/>
      <c r="J1567" s="5"/>
      <c r="K1567" s="19">
        <v>3833.33</v>
      </c>
      <c r="L1567" s="6"/>
      <c r="M1567" s="19">
        <v>3833.33</v>
      </c>
      <c r="N1567" s="5"/>
      <c r="O1567" s="20">
        <v>4</v>
      </c>
      <c r="P1567" s="6"/>
      <c r="Q1567" s="20">
        <v>4</v>
      </c>
    </row>
    <row r="1568" spans="1:17" ht="24" x14ac:dyDescent="0.2">
      <c r="A1568" s="16" t="s">
        <v>2</v>
      </c>
      <c r="B1568" s="16" t="s">
        <v>9109</v>
      </c>
      <c r="C1568" s="17" t="s">
        <v>1561</v>
      </c>
      <c r="D1568" s="18" t="s">
        <v>8995</v>
      </c>
      <c r="E1568" s="18"/>
      <c r="F1568" s="18"/>
      <c r="G1568" s="18"/>
      <c r="H1568" s="18"/>
      <c r="I1568" s="18"/>
      <c r="J1568" s="5"/>
      <c r="K1568" s="19">
        <v>24691.67</v>
      </c>
      <c r="L1568" s="7">
        <v>24691.67</v>
      </c>
      <c r="M1568" s="5"/>
      <c r="N1568" s="5"/>
      <c r="O1568" s="20">
        <v>25</v>
      </c>
      <c r="P1568" s="8">
        <v>25</v>
      </c>
      <c r="Q1568" s="5"/>
    </row>
    <row r="1569" spans="1:17" ht="24" x14ac:dyDescent="0.2">
      <c r="A1569" s="16" t="s">
        <v>2</v>
      </c>
      <c r="B1569" s="16" t="s">
        <v>9109</v>
      </c>
      <c r="C1569" s="17" t="s">
        <v>1562</v>
      </c>
      <c r="D1569" s="18" t="str">
        <f>VLOOKUP(C1569,[2]итоговая!$C$6:$H$1018,4,FALSE)</f>
        <v>Аварийный резерв</v>
      </c>
      <c r="E1569" s="26">
        <f>J1569-L1569</f>
        <v>751.62999999999988</v>
      </c>
      <c r="F1569" s="26">
        <f>N1569-P1569</f>
        <v>3</v>
      </c>
      <c r="G1569" s="26" t="s">
        <v>9000</v>
      </c>
      <c r="H1569" s="26" t="str">
        <f>VLOOKUP(C1569,[2]итоговая!$C$6:$H$1018,6,FALSE)</f>
        <v>Аварийный резерв</v>
      </c>
      <c r="I1569" s="18"/>
      <c r="J1569" s="19">
        <v>1002.18</v>
      </c>
      <c r="K1569" s="5"/>
      <c r="L1569" s="9">
        <v>250.55</v>
      </c>
      <c r="M1569" s="21">
        <v>751.63</v>
      </c>
      <c r="N1569" s="20">
        <v>4</v>
      </c>
      <c r="O1569" s="5"/>
      <c r="P1569" s="8">
        <v>1</v>
      </c>
      <c r="Q1569" s="20">
        <v>3</v>
      </c>
    </row>
    <row r="1570" spans="1:17" ht="24" x14ac:dyDescent="0.2">
      <c r="A1570" s="16" t="s">
        <v>2</v>
      </c>
      <c r="B1570" s="16" t="s">
        <v>9109</v>
      </c>
      <c r="C1570" s="17" t="s">
        <v>1563</v>
      </c>
      <c r="D1570" s="18" t="s">
        <v>8995</v>
      </c>
      <c r="E1570" s="18"/>
      <c r="F1570" s="18"/>
      <c r="G1570" s="18"/>
      <c r="H1570" s="18"/>
      <c r="I1570" s="18"/>
      <c r="J1570" s="5"/>
      <c r="K1570" s="21">
        <v>285.5</v>
      </c>
      <c r="L1570" s="9">
        <v>285.5</v>
      </c>
      <c r="M1570" s="5"/>
      <c r="N1570" s="5"/>
      <c r="O1570" s="20">
        <v>2</v>
      </c>
      <c r="P1570" s="8">
        <v>2</v>
      </c>
      <c r="Q1570" s="5"/>
    </row>
    <row r="1571" spans="1:17" ht="24" x14ac:dyDescent="0.2">
      <c r="A1571" s="16" t="s">
        <v>2</v>
      </c>
      <c r="B1571" s="16" t="s">
        <v>9109</v>
      </c>
      <c r="C1571" s="17" t="s">
        <v>1564</v>
      </c>
      <c r="D1571" s="18" t="s">
        <v>8995</v>
      </c>
      <c r="E1571" s="18"/>
      <c r="F1571" s="18"/>
      <c r="G1571" s="18"/>
      <c r="H1571" s="18"/>
      <c r="I1571" s="18"/>
      <c r="J1571" s="21">
        <v>213.33</v>
      </c>
      <c r="K1571" s="5"/>
      <c r="L1571" s="9">
        <v>213.33</v>
      </c>
      <c r="M1571" s="5"/>
      <c r="N1571" s="20">
        <v>1</v>
      </c>
      <c r="O1571" s="5"/>
      <c r="P1571" s="8">
        <v>1</v>
      </c>
      <c r="Q1571" s="5"/>
    </row>
    <row r="1572" spans="1:17" ht="24" x14ac:dyDescent="0.2">
      <c r="A1572" s="16" t="s">
        <v>2</v>
      </c>
      <c r="B1572" s="16" t="s">
        <v>9109</v>
      </c>
      <c r="C1572" s="17" t="s">
        <v>1565</v>
      </c>
      <c r="D1572" s="18" t="s">
        <v>8995</v>
      </c>
      <c r="E1572" s="18"/>
      <c r="F1572" s="18"/>
      <c r="G1572" s="18"/>
      <c r="H1572" s="18"/>
      <c r="I1572" s="18"/>
      <c r="J1572" s="5"/>
      <c r="K1572" s="19">
        <v>2572.4</v>
      </c>
      <c r="L1572" s="6"/>
      <c r="M1572" s="19">
        <v>2572.4</v>
      </c>
      <c r="N1572" s="5"/>
      <c r="O1572" s="20">
        <v>6</v>
      </c>
      <c r="P1572" s="6"/>
      <c r="Q1572" s="20">
        <v>6</v>
      </c>
    </row>
    <row r="1573" spans="1:17" ht="24" x14ac:dyDescent="0.2">
      <c r="A1573" s="16" t="s">
        <v>2</v>
      </c>
      <c r="B1573" s="16" t="s">
        <v>9109</v>
      </c>
      <c r="C1573" s="17" t="s">
        <v>1566</v>
      </c>
      <c r="D1573" s="18" t="s">
        <v>8995</v>
      </c>
      <c r="E1573" s="18"/>
      <c r="F1573" s="18"/>
      <c r="G1573" s="18"/>
      <c r="H1573" s="18"/>
      <c r="I1573" s="18"/>
      <c r="J1573" s="5"/>
      <c r="K1573" s="19">
        <v>1014</v>
      </c>
      <c r="L1573" s="7">
        <v>1014</v>
      </c>
      <c r="M1573" s="5"/>
      <c r="N1573" s="5"/>
      <c r="O1573" s="20">
        <v>2</v>
      </c>
      <c r="P1573" s="8">
        <v>2</v>
      </c>
      <c r="Q1573" s="5"/>
    </row>
    <row r="1574" spans="1:17" ht="24" x14ac:dyDescent="0.2">
      <c r="A1574" s="16" t="s">
        <v>2</v>
      </c>
      <c r="B1574" s="16" t="s">
        <v>9109</v>
      </c>
      <c r="C1574" s="17" t="s">
        <v>1567</v>
      </c>
      <c r="D1574" s="18" t="s">
        <v>8995</v>
      </c>
      <c r="E1574" s="18"/>
      <c r="F1574" s="18"/>
      <c r="G1574" s="18"/>
      <c r="H1574" s="18"/>
      <c r="I1574" s="18"/>
      <c r="J1574" s="5"/>
      <c r="K1574" s="19">
        <v>2275</v>
      </c>
      <c r="L1574" s="6"/>
      <c r="M1574" s="19">
        <v>2275</v>
      </c>
      <c r="N1574" s="5"/>
      <c r="O1574" s="20">
        <v>2</v>
      </c>
      <c r="P1574" s="6"/>
      <c r="Q1574" s="20">
        <v>2</v>
      </c>
    </row>
    <row r="1575" spans="1:17" ht="24" x14ac:dyDescent="0.2">
      <c r="A1575" s="16" t="s">
        <v>2</v>
      </c>
      <c r="B1575" s="16" t="s">
        <v>9109</v>
      </c>
      <c r="C1575" s="17" t="s">
        <v>1568</v>
      </c>
      <c r="D1575" s="18" t="s">
        <v>8995</v>
      </c>
      <c r="E1575" s="18"/>
      <c r="F1575" s="18"/>
      <c r="G1575" s="18"/>
      <c r="H1575" s="18"/>
      <c r="I1575" s="18"/>
      <c r="J1575" s="5"/>
      <c r="K1575" s="21">
        <v>321.67</v>
      </c>
      <c r="L1575" s="9">
        <v>321.67</v>
      </c>
      <c r="M1575" s="5"/>
      <c r="N1575" s="5"/>
      <c r="O1575" s="20">
        <v>1</v>
      </c>
      <c r="P1575" s="8">
        <v>1</v>
      </c>
      <c r="Q1575" s="5"/>
    </row>
    <row r="1576" spans="1:17" ht="24" x14ac:dyDescent="0.2">
      <c r="A1576" s="16" t="s">
        <v>2</v>
      </c>
      <c r="B1576" s="16" t="s">
        <v>9109</v>
      </c>
      <c r="C1576" s="17" t="s">
        <v>1569</v>
      </c>
      <c r="D1576" s="18" t="s">
        <v>8995</v>
      </c>
      <c r="E1576" s="18"/>
      <c r="F1576" s="18"/>
      <c r="G1576" s="18"/>
      <c r="H1576" s="18"/>
      <c r="I1576" s="18"/>
      <c r="J1576" s="5"/>
      <c r="K1576" s="21">
        <v>945.5</v>
      </c>
      <c r="L1576" s="9">
        <v>945.5</v>
      </c>
      <c r="M1576" s="5"/>
      <c r="N1576" s="5"/>
      <c r="O1576" s="20">
        <v>2</v>
      </c>
      <c r="P1576" s="8">
        <v>2</v>
      </c>
      <c r="Q1576" s="5"/>
    </row>
    <row r="1577" spans="1:17" ht="24" x14ac:dyDescent="0.2">
      <c r="A1577" s="16" t="s">
        <v>2</v>
      </c>
      <c r="B1577" s="16" t="s">
        <v>9109</v>
      </c>
      <c r="C1577" s="17" t="s">
        <v>1570</v>
      </c>
      <c r="D1577" s="18" t="s">
        <v>8995</v>
      </c>
      <c r="E1577" s="18"/>
      <c r="F1577" s="18"/>
      <c r="G1577" s="18"/>
      <c r="H1577" s="18"/>
      <c r="I1577" s="18"/>
      <c r="J1577" s="5"/>
      <c r="K1577" s="19">
        <v>1476.67</v>
      </c>
      <c r="L1577" s="7">
        <v>1476.67</v>
      </c>
      <c r="M1577" s="5"/>
      <c r="N1577" s="5"/>
      <c r="O1577" s="20">
        <v>1</v>
      </c>
      <c r="P1577" s="8">
        <v>1</v>
      </c>
      <c r="Q1577" s="5"/>
    </row>
    <row r="1578" spans="1:17" ht="24" x14ac:dyDescent="0.2">
      <c r="A1578" s="16" t="s">
        <v>2</v>
      </c>
      <c r="B1578" s="16" t="s">
        <v>9109</v>
      </c>
      <c r="C1578" s="17" t="s">
        <v>1571</v>
      </c>
      <c r="D1578" s="18" t="s">
        <v>8995</v>
      </c>
      <c r="E1578" s="18"/>
      <c r="F1578" s="18"/>
      <c r="G1578" s="18"/>
      <c r="H1578" s="18"/>
      <c r="I1578" s="18"/>
      <c r="J1578" s="5"/>
      <c r="K1578" s="21">
        <v>435.83</v>
      </c>
      <c r="L1578" s="6"/>
      <c r="M1578" s="21">
        <v>435.83</v>
      </c>
      <c r="N1578" s="5"/>
      <c r="O1578" s="20">
        <v>2</v>
      </c>
      <c r="P1578" s="6"/>
      <c r="Q1578" s="20">
        <v>2</v>
      </c>
    </row>
    <row r="1579" spans="1:17" ht="24" x14ac:dyDescent="0.2">
      <c r="A1579" s="16" t="s">
        <v>2</v>
      </c>
      <c r="B1579" s="16" t="s">
        <v>9109</v>
      </c>
      <c r="C1579" s="17" t="s">
        <v>1572</v>
      </c>
      <c r="D1579" s="18" t="s">
        <v>8995</v>
      </c>
      <c r="E1579" s="18"/>
      <c r="F1579" s="18"/>
      <c r="G1579" s="18"/>
      <c r="H1579" s="18"/>
      <c r="I1579" s="18"/>
      <c r="J1579" s="5"/>
      <c r="K1579" s="19">
        <v>3076</v>
      </c>
      <c r="L1579" s="7">
        <v>3076</v>
      </c>
      <c r="M1579" s="5"/>
      <c r="N1579" s="5"/>
      <c r="O1579" s="20">
        <v>2</v>
      </c>
      <c r="P1579" s="8">
        <v>2</v>
      </c>
      <c r="Q1579" s="5"/>
    </row>
    <row r="1580" spans="1:17" ht="24" x14ac:dyDescent="0.2">
      <c r="A1580" s="16" t="s">
        <v>2</v>
      </c>
      <c r="B1580" s="16" t="s">
        <v>9109</v>
      </c>
      <c r="C1580" s="17" t="s">
        <v>1573</v>
      </c>
      <c r="D1580" s="18" t="s">
        <v>8995</v>
      </c>
      <c r="E1580" s="18"/>
      <c r="F1580" s="18"/>
      <c r="G1580" s="18"/>
      <c r="H1580" s="18"/>
      <c r="I1580" s="18"/>
      <c r="J1580" s="5"/>
      <c r="K1580" s="19">
        <v>1220.92</v>
      </c>
      <c r="L1580" s="7">
        <v>1220.92</v>
      </c>
      <c r="M1580" s="5"/>
      <c r="N1580" s="5"/>
      <c r="O1580" s="20">
        <v>1</v>
      </c>
      <c r="P1580" s="8">
        <v>1</v>
      </c>
      <c r="Q1580" s="5"/>
    </row>
    <row r="1581" spans="1:17" ht="24" x14ac:dyDescent="0.2">
      <c r="A1581" s="16" t="s">
        <v>2</v>
      </c>
      <c r="B1581" s="16" t="s">
        <v>9109</v>
      </c>
      <c r="C1581" s="17" t="s">
        <v>1574</v>
      </c>
      <c r="D1581" s="18" t="s">
        <v>8995</v>
      </c>
      <c r="E1581" s="18"/>
      <c r="F1581" s="18"/>
      <c r="G1581" s="18"/>
      <c r="H1581" s="18"/>
      <c r="I1581" s="18"/>
      <c r="J1581" s="19">
        <v>9000</v>
      </c>
      <c r="K1581" s="5"/>
      <c r="L1581" s="7">
        <v>9000</v>
      </c>
      <c r="M1581" s="5"/>
      <c r="N1581" s="20">
        <v>6</v>
      </c>
      <c r="O1581" s="5"/>
      <c r="P1581" s="8">
        <v>6</v>
      </c>
      <c r="Q1581" s="5"/>
    </row>
    <row r="1582" spans="1:17" ht="24" x14ac:dyDescent="0.2">
      <c r="A1582" s="16" t="s">
        <v>2</v>
      </c>
      <c r="B1582" s="16" t="s">
        <v>9109</v>
      </c>
      <c r="C1582" s="17" t="s">
        <v>1575</v>
      </c>
      <c r="D1582" s="18" t="s">
        <v>8995</v>
      </c>
      <c r="E1582" s="18"/>
      <c r="F1582" s="18"/>
      <c r="G1582" s="18"/>
      <c r="H1582" s="18"/>
      <c r="I1582" s="18"/>
      <c r="J1582" s="21">
        <v>97.63</v>
      </c>
      <c r="K1582" s="5"/>
      <c r="L1582" s="9">
        <v>97.63</v>
      </c>
      <c r="M1582" s="5"/>
      <c r="N1582" s="20">
        <v>4</v>
      </c>
      <c r="O1582" s="5"/>
      <c r="P1582" s="8">
        <v>4</v>
      </c>
      <c r="Q1582" s="5"/>
    </row>
    <row r="1583" spans="1:17" ht="24" x14ac:dyDescent="0.2">
      <c r="A1583" s="16" t="s">
        <v>2</v>
      </c>
      <c r="B1583" s="16" t="s">
        <v>9109</v>
      </c>
      <c r="C1583" s="17" t="s">
        <v>1576</v>
      </c>
      <c r="D1583" s="18" t="s">
        <v>8995</v>
      </c>
      <c r="E1583" s="18"/>
      <c r="F1583" s="18"/>
      <c r="G1583" s="18"/>
      <c r="H1583" s="18"/>
      <c r="I1583" s="18"/>
      <c r="J1583" s="21">
        <v>182.67</v>
      </c>
      <c r="K1583" s="5"/>
      <c r="L1583" s="9">
        <v>182.67</v>
      </c>
      <c r="M1583" s="5"/>
      <c r="N1583" s="20">
        <v>4</v>
      </c>
      <c r="O1583" s="5"/>
      <c r="P1583" s="8">
        <v>4</v>
      </c>
      <c r="Q1583" s="5"/>
    </row>
    <row r="1584" spans="1:17" ht="24" x14ac:dyDescent="0.2">
      <c r="A1584" s="16" t="s">
        <v>2</v>
      </c>
      <c r="B1584" s="16" t="s">
        <v>9109</v>
      </c>
      <c r="C1584" s="17" t="s">
        <v>1577</v>
      </c>
      <c r="D1584" s="18" t="s">
        <v>8995</v>
      </c>
      <c r="E1584" s="18"/>
      <c r="F1584" s="18"/>
      <c r="G1584" s="18"/>
      <c r="H1584" s="18"/>
      <c r="I1584" s="18"/>
      <c r="J1584" s="5"/>
      <c r="K1584" s="21">
        <v>929.63</v>
      </c>
      <c r="L1584" s="9">
        <v>929.63</v>
      </c>
      <c r="M1584" s="5"/>
      <c r="N1584" s="5"/>
      <c r="O1584" s="20">
        <v>2</v>
      </c>
      <c r="P1584" s="8">
        <v>2</v>
      </c>
      <c r="Q1584" s="5"/>
    </row>
    <row r="1585" spans="1:17" ht="24" x14ac:dyDescent="0.2">
      <c r="A1585" s="16" t="s">
        <v>2</v>
      </c>
      <c r="B1585" s="16" t="s">
        <v>9109</v>
      </c>
      <c r="C1585" s="17" t="s">
        <v>1578</v>
      </c>
      <c r="D1585" s="18" t="s">
        <v>8995</v>
      </c>
      <c r="E1585" s="18"/>
      <c r="F1585" s="18"/>
      <c r="G1585" s="18"/>
      <c r="H1585" s="18"/>
      <c r="I1585" s="18"/>
      <c r="J1585" s="5"/>
      <c r="K1585" s="19">
        <v>8828.33</v>
      </c>
      <c r="L1585" s="7">
        <v>8828.33</v>
      </c>
      <c r="M1585" s="5"/>
      <c r="N1585" s="5"/>
      <c r="O1585" s="20">
        <v>1</v>
      </c>
      <c r="P1585" s="8">
        <v>1</v>
      </c>
      <c r="Q1585" s="5"/>
    </row>
    <row r="1586" spans="1:17" ht="24" x14ac:dyDescent="0.2">
      <c r="A1586" s="16" t="s">
        <v>2</v>
      </c>
      <c r="B1586" s="16" t="s">
        <v>9109</v>
      </c>
      <c r="C1586" s="17" t="s">
        <v>1579</v>
      </c>
      <c r="D1586" s="18" t="s">
        <v>8995</v>
      </c>
      <c r="E1586" s="18"/>
      <c r="F1586" s="18"/>
      <c r="G1586" s="18"/>
      <c r="H1586" s="18"/>
      <c r="I1586" s="18"/>
      <c r="J1586" s="5"/>
      <c r="K1586" s="19">
        <v>11451.9</v>
      </c>
      <c r="L1586" s="6"/>
      <c r="M1586" s="19">
        <v>11451.9</v>
      </c>
      <c r="N1586" s="5"/>
      <c r="O1586" s="20">
        <v>4</v>
      </c>
      <c r="P1586" s="6"/>
      <c r="Q1586" s="20">
        <v>4</v>
      </c>
    </row>
    <row r="1587" spans="1:17" ht="24" x14ac:dyDescent="0.2">
      <c r="A1587" s="16" t="s">
        <v>2</v>
      </c>
      <c r="B1587" s="16" t="s">
        <v>9109</v>
      </c>
      <c r="C1587" s="17" t="s">
        <v>1580</v>
      </c>
      <c r="D1587" s="18" t="s">
        <v>8995</v>
      </c>
      <c r="E1587" s="18"/>
      <c r="F1587" s="18"/>
      <c r="G1587" s="18"/>
      <c r="H1587" s="18"/>
      <c r="I1587" s="18"/>
      <c r="J1587" s="5"/>
      <c r="K1587" s="19">
        <v>5208.67</v>
      </c>
      <c r="L1587" s="6"/>
      <c r="M1587" s="19">
        <v>5208.67</v>
      </c>
      <c r="N1587" s="5"/>
      <c r="O1587" s="20">
        <v>4</v>
      </c>
      <c r="P1587" s="6"/>
      <c r="Q1587" s="20">
        <v>4</v>
      </c>
    </row>
    <row r="1588" spans="1:17" ht="24" x14ac:dyDescent="0.2">
      <c r="A1588" s="16" t="s">
        <v>2</v>
      </c>
      <c r="B1588" s="16" t="s">
        <v>9109</v>
      </c>
      <c r="C1588" s="17" t="s">
        <v>1581</v>
      </c>
      <c r="D1588" s="18" t="s">
        <v>8995</v>
      </c>
      <c r="E1588" s="18"/>
      <c r="F1588" s="18"/>
      <c r="G1588" s="18"/>
      <c r="H1588" s="18"/>
      <c r="I1588" s="18"/>
      <c r="J1588" s="5"/>
      <c r="K1588" s="21">
        <v>750.75</v>
      </c>
      <c r="L1588" s="9">
        <v>750.75</v>
      </c>
      <c r="M1588" s="5"/>
      <c r="N1588" s="5"/>
      <c r="O1588" s="20">
        <v>3</v>
      </c>
      <c r="P1588" s="8">
        <v>3</v>
      </c>
      <c r="Q1588" s="5"/>
    </row>
    <row r="1589" spans="1:17" ht="24" x14ac:dyDescent="0.2">
      <c r="A1589" s="16" t="s">
        <v>2</v>
      </c>
      <c r="B1589" s="16" t="s">
        <v>9109</v>
      </c>
      <c r="C1589" s="17" t="s">
        <v>1582</v>
      </c>
      <c r="D1589" s="18" t="s">
        <v>8995</v>
      </c>
      <c r="E1589" s="18"/>
      <c r="F1589" s="18"/>
      <c r="G1589" s="18"/>
      <c r="H1589" s="18"/>
      <c r="I1589" s="18"/>
      <c r="J1589" s="5"/>
      <c r="K1589" s="19">
        <v>10580</v>
      </c>
      <c r="L1589" s="7">
        <v>10580</v>
      </c>
      <c r="M1589" s="5"/>
      <c r="N1589" s="5"/>
      <c r="O1589" s="20">
        <v>1</v>
      </c>
      <c r="P1589" s="8">
        <v>1</v>
      </c>
      <c r="Q1589" s="5"/>
    </row>
    <row r="1590" spans="1:17" ht="24" x14ac:dyDescent="0.2">
      <c r="A1590" s="16" t="s">
        <v>2</v>
      </c>
      <c r="B1590" s="16" t="s">
        <v>9109</v>
      </c>
      <c r="C1590" s="17" t="s">
        <v>1583</v>
      </c>
      <c r="D1590" s="18" t="s">
        <v>8995</v>
      </c>
      <c r="E1590" s="18"/>
      <c r="F1590" s="18"/>
      <c r="G1590" s="18"/>
      <c r="H1590" s="18"/>
      <c r="I1590" s="18"/>
      <c r="J1590" s="5"/>
      <c r="K1590" s="19">
        <v>21029.77</v>
      </c>
      <c r="L1590" s="6"/>
      <c r="M1590" s="19">
        <v>21029.77</v>
      </c>
      <c r="N1590" s="5"/>
      <c r="O1590" s="20">
        <v>1</v>
      </c>
      <c r="P1590" s="6"/>
      <c r="Q1590" s="20">
        <v>1</v>
      </c>
    </row>
    <row r="1591" spans="1:17" ht="24" x14ac:dyDescent="0.2">
      <c r="A1591" s="16" t="s">
        <v>2</v>
      </c>
      <c r="B1591" s="16" t="s">
        <v>9109</v>
      </c>
      <c r="C1591" s="17" t="s">
        <v>1584</v>
      </c>
      <c r="D1591" s="18" t="s">
        <v>8995</v>
      </c>
      <c r="E1591" s="18"/>
      <c r="F1591" s="18"/>
      <c r="G1591" s="18"/>
      <c r="H1591" s="18"/>
      <c r="I1591" s="18"/>
      <c r="J1591" s="5"/>
      <c r="K1591" s="19">
        <v>10010</v>
      </c>
      <c r="L1591" s="6"/>
      <c r="M1591" s="19">
        <v>10010</v>
      </c>
      <c r="N1591" s="5"/>
      <c r="O1591" s="20">
        <v>6</v>
      </c>
      <c r="P1591" s="6"/>
      <c r="Q1591" s="20">
        <v>6</v>
      </c>
    </row>
    <row r="1592" spans="1:17" ht="24" x14ac:dyDescent="0.2">
      <c r="A1592" s="16" t="s">
        <v>2</v>
      </c>
      <c r="B1592" s="16" t="s">
        <v>9109</v>
      </c>
      <c r="C1592" s="17" t="s">
        <v>1585</v>
      </c>
      <c r="D1592" s="18" t="s">
        <v>8995</v>
      </c>
      <c r="E1592" s="18"/>
      <c r="F1592" s="18"/>
      <c r="G1592" s="18"/>
      <c r="H1592" s="18"/>
      <c r="I1592" s="18"/>
      <c r="J1592" s="19">
        <v>1542.67</v>
      </c>
      <c r="K1592" s="5"/>
      <c r="L1592" s="7">
        <v>1542.67</v>
      </c>
      <c r="M1592" s="5"/>
      <c r="N1592" s="20">
        <v>4</v>
      </c>
      <c r="O1592" s="5"/>
      <c r="P1592" s="8">
        <v>4</v>
      </c>
      <c r="Q1592" s="5"/>
    </row>
    <row r="1593" spans="1:17" ht="24" x14ac:dyDescent="0.2">
      <c r="A1593" s="16" t="s">
        <v>2</v>
      </c>
      <c r="B1593" s="16" t="s">
        <v>9109</v>
      </c>
      <c r="C1593" s="17" t="s">
        <v>1586</v>
      </c>
      <c r="D1593" s="18" t="s">
        <v>8995</v>
      </c>
      <c r="E1593" s="18"/>
      <c r="F1593" s="18"/>
      <c r="G1593" s="18"/>
      <c r="H1593" s="18"/>
      <c r="I1593" s="18"/>
      <c r="J1593" s="5"/>
      <c r="K1593" s="19">
        <v>1394.67</v>
      </c>
      <c r="L1593" s="7">
        <v>1394.67</v>
      </c>
      <c r="M1593" s="5"/>
      <c r="N1593" s="5"/>
      <c r="O1593" s="20">
        <v>4</v>
      </c>
      <c r="P1593" s="8">
        <v>4</v>
      </c>
      <c r="Q1593" s="5"/>
    </row>
    <row r="1594" spans="1:17" ht="24" x14ac:dyDescent="0.2">
      <c r="A1594" s="16" t="s">
        <v>2</v>
      </c>
      <c r="B1594" s="16" t="s">
        <v>9109</v>
      </c>
      <c r="C1594" s="17" t="s">
        <v>1587</v>
      </c>
      <c r="D1594" s="18" t="s">
        <v>8995</v>
      </c>
      <c r="E1594" s="18"/>
      <c r="F1594" s="18"/>
      <c r="G1594" s="18"/>
      <c r="H1594" s="18"/>
      <c r="I1594" s="18"/>
      <c r="J1594" s="5"/>
      <c r="K1594" s="19">
        <v>1116.67</v>
      </c>
      <c r="L1594" s="7">
        <v>1116.67</v>
      </c>
      <c r="M1594" s="5"/>
      <c r="N1594" s="5"/>
      <c r="O1594" s="20">
        <v>2</v>
      </c>
      <c r="P1594" s="8">
        <v>2</v>
      </c>
      <c r="Q1594" s="5"/>
    </row>
    <row r="1595" spans="1:17" ht="24" x14ac:dyDescent="0.2">
      <c r="A1595" s="16" t="s">
        <v>2</v>
      </c>
      <c r="B1595" s="16" t="s">
        <v>9109</v>
      </c>
      <c r="C1595" s="17" t="s">
        <v>1588</v>
      </c>
      <c r="D1595" s="18" t="s">
        <v>8995</v>
      </c>
      <c r="E1595" s="18"/>
      <c r="F1595" s="18"/>
      <c r="G1595" s="18"/>
      <c r="H1595" s="18"/>
      <c r="I1595" s="18"/>
      <c r="J1595" s="5"/>
      <c r="K1595" s="19">
        <v>106666.67</v>
      </c>
      <c r="L1595" s="7">
        <v>26666.67</v>
      </c>
      <c r="M1595" s="19">
        <v>80000</v>
      </c>
      <c r="N1595" s="5"/>
      <c r="O1595" s="20">
        <v>4</v>
      </c>
      <c r="P1595" s="8">
        <v>1</v>
      </c>
      <c r="Q1595" s="20">
        <v>3</v>
      </c>
    </row>
    <row r="1596" spans="1:17" ht="24" x14ac:dyDescent="0.2">
      <c r="A1596" s="16" t="s">
        <v>2</v>
      </c>
      <c r="B1596" s="16" t="s">
        <v>9109</v>
      </c>
      <c r="C1596" s="17" t="s">
        <v>1589</v>
      </c>
      <c r="D1596" s="18" t="s">
        <v>8995</v>
      </c>
      <c r="E1596" s="18"/>
      <c r="F1596" s="18"/>
      <c r="G1596" s="18"/>
      <c r="H1596" s="18"/>
      <c r="I1596" s="18"/>
      <c r="J1596" s="5"/>
      <c r="K1596" s="19">
        <v>1600</v>
      </c>
      <c r="L1596" s="9">
        <v>800</v>
      </c>
      <c r="M1596" s="21">
        <v>800</v>
      </c>
      <c r="N1596" s="5"/>
      <c r="O1596" s="20">
        <v>2</v>
      </c>
      <c r="P1596" s="8">
        <v>1</v>
      </c>
      <c r="Q1596" s="20">
        <v>1</v>
      </c>
    </row>
    <row r="1597" spans="1:17" ht="24" x14ac:dyDescent="0.2">
      <c r="A1597" s="16" t="s">
        <v>2</v>
      </c>
      <c r="B1597" s="16" t="s">
        <v>9109</v>
      </c>
      <c r="C1597" s="17" t="s">
        <v>1590</v>
      </c>
      <c r="D1597" s="18" t="s">
        <v>8995</v>
      </c>
      <c r="E1597" s="18"/>
      <c r="F1597" s="18"/>
      <c r="G1597" s="18"/>
      <c r="H1597" s="18"/>
      <c r="I1597" s="18"/>
      <c r="J1597" s="5"/>
      <c r="K1597" s="19">
        <v>1620</v>
      </c>
      <c r="L1597" s="9">
        <v>810</v>
      </c>
      <c r="M1597" s="21">
        <v>810</v>
      </c>
      <c r="N1597" s="5"/>
      <c r="O1597" s="20">
        <v>2</v>
      </c>
      <c r="P1597" s="8">
        <v>1</v>
      </c>
      <c r="Q1597" s="20">
        <v>1</v>
      </c>
    </row>
    <row r="1598" spans="1:17" ht="24" x14ac:dyDescent="0.2">
      <c r="A1598" s="16" t="s">
        <v>2</v>
      </c>
      <c r="B1598" s="16" t="s">
        <v>9109</v>
      </c>
      <c r="C1598" s="17" t="s">
        <v>1591</v>
      </c>
      <c r="D1598" s="18" t="s">
        <v>8995</v>
      </c>
      <c r="E1598" s="18"/>
      <c r="F1598" s="18"/>
      <c r="G1598" s="18"/>
      <c r="H1598" s="18"/>
      <c r="I1598" s="18"/>
      <c r="J1598" s="19">
        <v>23000</v>
      </c>
      <c r="K1598" s="5"/>
      <c r="L1598" s="7">
        <v>23000</v>
      </c>
      <c r="M1598" s="5"/>
      <c r="N1598" s="20">
        <v>1</v>
      </c>
      <c r="O1598" s="5"/>
      <c r="P1598" s="8">
        <v>1</v>
      </c>
      <c r="Q1598" s="5"/>
    </row>
    <row r="1599" spans="1:17" ht="24" x14ac:dyDescent="0.2">
      <c r="A1599" s="16" t="s">
        <v>2</v>
      </c>
      <c r="B1599" s="16" t="s">
        <v>9109</v>
      </c>
      <c r="C1599" s="17" t="s">
        <v>1592</v>
      </c>
      <c r="D1599" s="18" t="s">
        <v>8995</v>
      </c>
      <c r="E1599" s="18"/>
      <c r="F1599" s="18"/>
      <c r="G1599" s="18"/>
      <c r="H1599" s="18"/>
      <c r="I1599" s="18"/>
      <c r="J1599" s="19">
        <v>22460.83</v>
      </c>
      <c r="K1599" s="5"/>
      <c r="L1599" s="7">
        <v>22460.83</v>
      </c>
      <c r="M1599" s="5"/>
      <c r="N1599" s="20">
        <v>1</v>
      </c>
      <c r="O1599" s="5"/>
      <c r="P1599" s="8">
        <v>1</v>
      </c>
      <c r="Q1599" s="5"/>
    </row>
    <row r="1600" spans="1:17" ht="24" x14ac:dyDescent="0.2">
      <c r="A1600" s="16" t="s">
        <v>2</v>
      </c>
      <c r="B1600" s="16" t="s">
        <v>9109</v>
      </c>
      <c r="C1600" s="17" t="s">
        <v>1593</v>
      </c>
      <c r="D1600" s="18" t="s">
        <v>8995</v>
      </c>
      <c r="E1600" s="18"/>
      <c r="F1600" s="18"/>
      <c r="G1600" s="18"/>
      <c r="H1600" s="18"/>
      <c r="I1600" s="18"/>
      <c r="J1600" s="5"/>
      <c r="K1600" s="19">
        <v>16735</v>
      </c>
      <c r="L1600" s="7">
        <v>16735</v>
      </c>
      <c r="M1600" s="5"/>
      <c r="N1600" s="5"/>
      <c r="O1600" s="20">
        <v>6</v>
      </c>
      <c r="P1600" s="8">
        <v>6</v>
      </c>
      <c r="Q1600" s="5"/>
    </row>
    <row r="1601" spans="1:17" ht="24" x14ac:dyDescent="0.2">
      <c r="A1601" s="16" t="s">
        <v>2</v>
      </c>
      <c r="B1601" s="16" t="s">
        <v>9109</v>
      </c>
      <c r="C1601" s="17" t="s">
        <v>1594</v>
      </c>
      <c r="D1601" s="18" t="s">
        <v>8995</v>
      </c>
      <c r="E1601" s="18"/>
      <c r="F1601" s="18"/>
      <c r="G1601" s="18"/>
      <c r="H1601" s="18"/>
      <c r="I1601" s="18"/>
      <c r="J1601" s="5"/>
      <c r="K1601" s="19">
        <v>18310.41</v>
      </c>
      <c r="L1601" s="7">
        <v>16287.08</v>
      </c>
      <c r="M1601" s="19">
        <v>2023.33</v>
      </c>
      <c r="N1601" s="5"/>
      <c r="O1601" s="20">
        <v>9</v>
      </c>
      <c r="P1601" s="8">
        <v>8</v>
      </c>
      <c r="Q1601" s="20">
        <v>1</v>
      </c>
    </row>
    <row r="1602" spans="1:17" ht="24" x14ac:dyDescent="0.2">
      <c r="A1602" s="16" t="s">
        <v>2</v>
      </c>
      <c r="B1602" s="16" t="s">
        <v>9109</v>
      </c>
      <c r="C1602" s="17" t="s">
        <v>1595</v>
      </c>
      <c r="D1602" s="18" t="s">
        <v>8995</v>
      </c>
      <c r="E1602" s="18"/>
      <c r="F1602" s="18"/>
      <c r="G1602" s="18"/>
      <c r="H1602" s="18"/>
      <c r="I1602" s="18"/>
      <c r="J1602" s="5"/>
      <c r="K1602" s="19">
        <v>1126.67</v>
      </c>
      <c r="L1602" s="6"/>
      <c r="M1602" s="19">
        <v>1126.67</v>
      </c>
      <c r="N1602" s="5"/>
      <c r="O1602" s="20">
        <v>8</v>
      </c>
      <c r="P1602" s="6"/>
      <c r="Q1602" s="20">
        <v>8</v>
      </c>
    </row>
    <row r="1603" spans="1:17" ht="24" x14ac:dyDescent="0.2">
      <c r="A1603" s="16" t="s">
        <v>2</v>
      </c>
      <c r="B1603" s="16" t="s">
        <v>9109</v>
      </c>
      <c r="C1603" s="17" t="s">
        <v>1596</v>
      </c>
      <c r="D1603" s="18" t="s">
        <v>8995</v>
      </c>
      <c r="E1603" s="26">
        <f>J1603-L1603</f>
        <v>0</v>
      </c>
      <c r="F1603" s="26">
        <f>N1603-P1603</f>
        <v>0</v>
      </c>
      <c r="G1603" s="26"/>
      <c r="H1603" s="26"/>
      <c r="I1603" s="18"/>
      <c r="J1603" s="19">
        <v>21531.25</v>
      </c>
      <c r="K1603" s="19">
        <v>26300</v>
      </c>
      <c r="L1603" s="7">
        <v>21531.25</v>
      </c>
      <c r="M1603" s="19">
        <v>26300</v>
      </c>
      <c r="N1603" s="20">
        <v>1</v>
      </c>
      <c r="O1603" s="20">
        <v>1</v>
      </c>
      <c r="P1603" s="8">
        <v>1</v>
      </c>
      <c r="Q1603" s="20">
        <v>1</v>
      </c>
    </row>
    <row r="1604" spans="1:17" ht="24" x14ac:dyDescent="0.2">
      <c r="A1604" s="16" t="s">
        <v>2</v>
      </c>
      <c r="B1604" s="16" t="s">
        <v>9109</v>
      </c>
      <c r="C1604" s="17" t="s">
        <v>1597</v>
      </c>
      <c r="D1604" s="18" t="s">
        <v>8995</v>
      </c>
      <c r="E1604" s="18"/>
      <c r="F1604" s="18"/>
      <c r="G1604" s="18"/>
      <c r="H1604" s="18"/>
      <c r="I1604" s="18"/>
      <c r="J1604" s="19">
        <v>16166.67</v>
      </c>
      <c r="K1604" s="19">
        <v>24733.33</v>
      </c>
      <c r="L1604" s="7">
        <v>40900</v>
      </c>
      <c r="M1604" s="5"/>
      <c r="N1604" s="20">
        <v>1</v>
      </c>
      <c r="O1604" s="20">
        <v>1</v>
      </c>
      <c r="P1604" s="8">
        <v>2</v>
      </c>
      <c r="Q1604" s="5"/>
    </row>
    <row r="1605" spans="1:17" ht="24" x14ac:dyDescent="0.2">
      <c r="A1605" s="16" t="s">
        <v>2</v>
      </c>
      <c r="B1605" s="16" t="s">
        <v>9109</v>
      </c>
      <c r="C1605" s="17" t="s">
        <v>1598</v>
      </c>
      <c r="D1605" s="18" t="s">
        <v>8995</v>
      </c>
      <c r="E1605" s="18"/>
      <c r="F1605" s="18"/>
      <c r="G1605" s="18"/>
      <c r="H1605" s="18"/>
      <c r="I1605" s="18"/>
      <c r="J1605" s="19">
        <v>20825</v>
      </c>
      <c r="K1605" s="5"/>
      <c r="L1605" s="7">
        <v>20825</v>
      </c>
      <c r="M1605" s="5"/>
      <c r="N1605" s="20">
        <v>1</v>
      </c>
      <c r="O1605" s="5"/>
      <c r="P1605" s="8">
        <v>1</v>
      </c>
      <c r="Q1605" s="5"/>
    </row>
    <row r="1606" spans="1:17" ht="24" x14ac:dyDescent="0.2">
      <c r="A1606" s="16" t="s">
        <v>2</v>
      </c>
      <c r="B1606" s="16" t="s">
        <v>9109</v>
      </c>
      <c r="C1606" s="17" t="s">
        <v>1599</v>
      </c>
      <c r="D1606" s="18" t="s">
        <v>8995</v>
      </c>
      <c r="E1606" s="18"/>
      <c r="F1606" s="18"/>
      <c r="G1606" s="18"/>
      <c r="H1606" s="18"/>
      <c r="I1606" s="18"/>
      <c r="J1606" s="5"/>
      <c r="K1606" s="19">
        <v>3066.67</v>
      </c>
      <c r="L1606" s="7">
        <v>3066.67</v>
      </c>
      <c r="M1606" s="5"/>
      <c r="N1606" s="5"/>
      <c r="O1606" s="20">
        <v>1</v>
      </c>
      <c r="P1606" s="8">
        <v>1</v>
      </c>
      <c r="Q1606" s="5"/>
    </row>
    <row r="1607" spans="1:17" ht="24" x14ac:dyDescent="0.2">
      <c r="A1607" s="16" t="s">
        <v>2</v>
      </c>
      <c r="B1607" s="16" t="s">
        <v>9109</v>
      </c>
      <c r="C1607" s="17" t="s">
        <v>1600</v>
      </c>
      <c r="D1607" s="18" t="s">
        <v>8995</v>
      </c>
      <c r="E1607" s="18"/>
      <c r="F1607" s="18"/>
      <c r="G1607" s="18"/>
      <c r="H1607" s="18"/>
      <c r="I1607" s="18"/>
      <c r="J1607" s="5"/>
      <c r="K1607" s="21">
        <v>40</v>
      </c>
      <c r="L1607" s="6"/>
      <c r="M1607" s="21">
        <v>40</v>
      </c>
      <c r="N1607" s="5"/>
      <c r="O1607" s="20">
        <v>1</v>
      </c>
      <c r="P1607" s="6"/>
      <c r="Q1607" s="20">
        <v>1</v>
      </c>
    </row>
    <row r="1608" spans="1:17" ht="24" x14ac:dyDescent="0.2">
      <c r="A1608" s="16" t="s">
        <v>2</v>
      </c>
      <c r="B1608" s="16" t="s">
        <v>9109</v>
      </c>
      <c r="C1608" s="17" t="s">
        <v>1601</v>
      </c>
      <c r="D1608" s="18" t="s">
        <v>8995</v>
      </c>
      <c r="E1608" s="18"/>
      <c r="F1608" s="18"/>
      <c r="G1608" s="18"/>
      <c r="H1608" s="18"/>
      <c r="I1608" s="18"/>
      <c r="J1608" s="5"/>
      <c r="K1608" s="21">
        <v>386.67</v>
      </c>
      <c r="L1608" s="6"/>
      <c r="M1608" s="21">
        <v>386.67</v>
      </c>
      <c r="N1608" s="5"/>
      <c r="O1608" s="20">
        <v>1</v>
      </c>
      <c r="P1608" s="6"/>
      <c r="Q1608" s="20">
        <v>1</v>
      </c>
    </row>
    <row r="1609" spans="1:17" ht="24" x14ac:dyDescent="0.2">
      <c r="A1609" s="16" t="s">
        <v>2</v>
      </c>
      <c r="B1609" s="16" t="s">
        <v>9109</v>
      </c>
      <c r="C1609" s="17" t="s">
        <v>1602</v>
      </c>
      <c r="D1609" s="18" t="s">
        <v>8995</v>
      </c>
      <c r="E1609" s="18"/>
      <c r="F1609" s="18"/>
      <c r="G1609" s="18"/>
      <c r="H1609" s="18"/>
      <c r="I1609" s="18"/>
      <c r="J1609" s="5"/>
      <c r="K1609" s="19">
        <v>2818.75</v>
      </c>
      <c r="L1609" s="7">
        <v>1485.42</v>
      </c>
      <c r="M1609" s="19">
        <v>1333.33</v>
      </c>
      <c r="N1609" s="5"/>
      <c r="O1609" s="20">
        <v>18</v>
      </c>
      <c r="P1609" s="8">
        <v>10</v>
      </c>
      <c r="Q1609" s="20">
        <v>8</v>
      </c>
    </row>
    <row r="1610" spans="1:17" ht="24" x14ac:dyDescent="0.2">
      <c r="A1610" s="16" t="s">
        <v>2</v>
      </c>
      <c r="B1610" s="16" t="s">
        <v>9109</v>
      </c>
      <c r="C1610" s="17" t="s">
        <v>1603</v>
      </c>
      <c r="D1610" s="18" t="s">
        <v>8995</v>
      </c>
      <c r="E1610" s="18"/>
      <c r="F1610" s="18"/>
      <c r="G1610" s="18"/>
      <c r="H1610" s="18"/>
      <c r="I1610" s="18"/>
      <c r="J1610" s="5"/>
      <c r="K1610" s="19">
        <v>1005.83</v>
      </c>
      <c r="L1610" s="7">
        <v>1005.83</v>
      </c>
      <c r="M1610" s="5"/>
      <c r="N1610" s="5"/>
      <c r="O1610" s="20">
        <v>1</v>
      </c>
      <c r="P1610" s="8">
        <v>1</v>
      </c>
      <c r="Q1610" s="5"/>
    </row>
    <row r="1611" spans="1:17" ht="24" x14ac:dyDescent="0.2">
      <c r="A1611" s="16" t="s">
        <v>2</v>
      </c>
      <c r="B1611" s="16" t="s">
        <v>9109</v>
      </c>
      <c r="C1611" s="17" t="s">
        <v>1604</v>
      </c>
      <c r="D1611" s="18" t="s">
        <v>8995</v>
      </c>
      <c r="E1611" s="18"/>
      <c r="F1611" s="18"/>
      <c r="G1611" s="18"/>
      <c r="H1611" s="18"/>
      <c r="I1611" s="18"/>
      <c r="J1611" s="5"/>
      <c r="K1611" s="21">
        <v>966.67</v>
      </c>
      <c r="L1611" s="6"/>
      <c r="M1611" s="21">
        <v>966.67</v>
      </c>
      <c r="N1611" s="5"/>
      <c r="O1611" s="20">
        <v>1</v>
      </c>
      <c r="P1611" s="6"/>
      <c r="Q1611" s="20">
        <v>1</v>
      </c>
    </row>
    <row r="1612" spans="1:17" ht="24" x14ac:dyDescent="0.2">
      <c r="A1612" s="16" t="s">
        <v>2</v>
      </c>
      <c r="B1612" s="16" t="s">
        <v>9109</v>
      </c>
      <c r="C1612" s="17" t="s">
        <v>1605</v>
      </c>
      <c r="D1612" s="18" t="s">
        <v>8995</v>
      </c>
      <c r="E1612" s="18"/>
      <c r="F1612" s="18"/>
      <c r="G1612" s="18"/>
      <c r="H1612" s="18"/>
      <c r="I1612" s="18"/>
      <c r="J1612" s="5"/>
      <c r="K1612" s="21">
        <v>282</v>
      </c>
      <c r="L1612" s="9">
        <v>282</v>
      </c>
      <c r="M1612" s="5"/>
      <c r="N1612" s="5"/>
      <c r="O1612" s="20">
        <v>2</v>
      </c>
      <c r="P1612" s="8">
        <v>2</v>
      </c>
      <c r="Q1612" s="5"/>
    </row>
    <row r="1613" spans="1:17" ht="24" x14ac:dyDescent="0.2">
      <c r="A1613" s="16" t="s">
        <v>2</v>
      </c>
      <c r="B1613" s="16" t="s">
        <v>9109</v>
      </c>
      <c r="C1613" s="17" t="s">
        <v>1606</v>
      </c>
      <c r="D1613" s="18" t="s">
        <v>8995</v>
      </c>
      <c r="E1613" s="18"/>
      <c r="F1613" s="18"/>
      <c r="G1613" s="18"/>
      <c r="H1613" s="18"/>
      <c r="I1613" s="18"/>
      <c r="J1613" s="5"/>
      <c r="K1613" s="19">
        <v>89899.17</v>
      </c>
      <c r="L1613" s="7">
        <v>89899.17</v>
      </c>
      <c r="M1613" s="5"/>
      <c r="N1613" s="5"/>
      <c r="O1613" s="20">
        <v>1</v>
      </c>
      <c r="P1613" s="8">
        <v>1</v>
      </c>
      <c r="Q1613" s="5"/>
    </row>
    <row r="1614" spans="1:17" ht="24" x14ac:dyDescent="0.2">
      <c r="A1614" s="16" t="s">
        <v>2</v>
      </c>
      <c r="B1614" s="16" t="s">
        <v>9109</v>
      </c>
      <c r="C1614" s="17" t="s">
        <v>1607</v>
      </c>
      <c r="D1614" s="18" t="s">
        <v>8995</v>
      </c>
      <c r="E1614" s="18"/>
      <c r="F1614" s="18"/>
      <c r="G1614" s="18"/>
      <c r="H1614" s="18"/>
      <c r="I1614" s="18"/>
      <c r="J1614" s="5"/>
      <c r="K1614" s="21">
        <v>958.67</v>
      </c>
      <c r="L1614" s="9">
        <v>958.67</v>
      </c>
      <c r="M1614" s="5"/>
      <c r="N1614" s="5"/>
      <c r="O1614" s="20">
        <v>2</v>
      </c>
      <c r="P1614" s="8">
        <v>2</v>
      </c>
      <c r="Q1614" s="5"/>
    </row>
    <row r="1615" spans="1:17" ht="24" x14ac:dyDescent="0.2">
      <c r="A1615" s="16" t="s">
        <v>2</v>
      </c>
      <c r="B1615" s="16" t="s">
        <v>9109</v>
      </c>
      <c r="C1615" s="17" t="s">
        <v>1608</v>
      </c>
      <c r="D1615" s="18" t="s">
        <v>8995</v>
      </c>
      <c r="E1615" s="18"/>
      <c r="F1615" s="18"/>
      <c r="G1615" s="18"/>
      <c r="H1615" s="18"/>
      <c r="I1615" s="18"/>
      <c r="J1615" s="5"/>
      <c r="K1615" s="19">
        <v>155416.67000000001</v>
      </c>
      <c r="L1615" s="6"/>
      <c r="M1615" s="19">
        <v>155416.67000000001</v>
      </c>
      <c r="N1615" s="5"/>
      <c r="O1615" s="20">
        <v>1</v>
      </c>
      <c r="P1615" s="6"/>
      <c r="Q1615" s="20">
        <v>1</v>
      </c>
    </row>
    <row r="1616" spans="1:17" ht="24" x14ac:dyDescent="0.2">
      <c r="A1616" s="16" t="s">
        <v>2</v>
      </c>
      <c r="B1616" s="16" t="s">
        <v>9109</v>
      </c>
      <c r="C1616" s="17" t="s">
        <v>1609</v>
      </c>
      <c r="D1616" s="18" t="s">
        <v>8995</v>
      </c>
      <c r="E1616" s="18"/>
      <c r="F1616" s="18"/>
      <c r="G1616" s="18"/>
      <c r="H1616" s="18"/>
      <c r="I1616" s="18"/>
      <c r="J1616" s="21">
        <v>226.56</v>
      </c>
      <c r="K1616" s="5"/>
      <c r="L1616" s="9">
        <v>226.56</v>
      </c>
      <c r="M1616" s="5"/>
      <c r="N1616" s="20">
        <v>3</v>
      </c>
      <c r="O1616" s="5"/>
      <c r="P1616" s="8">
        <v>3</v>
      </c>
      <c r="Q1616" s="5"/>
    </row>
    <row r="1617" spans="1:18" ht="24" x14ac:dyDescent="0.2">
      <c r="A1617" s="16" t="s">
        <v>2</v>
      </c>
      <c r="B1617" s="16" t="s">
        <v>9109</v>
      </c>
      <c r="C1617" s="17" t="s">
        <v>1610</v>
      </c>
      <c r="D1617" s="18" t="s">
        <v>8995</v>
      </c>
      <c r="E1617" s="18"/>
      <c r="F1617" s="18"/>
      <c r="G1617" s="18"/>
      <c r="H1617" s="18"/>
      <c r="I1617" s="18"/>
      <c r="J1617" s="21">
        <v>687.5</v>
      </c>
      <c r="K1617" s="5"/>
      <c r="L1617" s="9">
        <v>687.5</v>
      </c>
      <c r="M1617" s="5"/>
      <c r="N1617" s="20">
        <v>8</v>
      </c>
      <c r="O1617" s="5"/>
      <c r="P1617" s="8">
        <v>8</v>
      </c>
      <c r="Q1617" s="5"/>
    </row>
    <row r="1618" spans="1:18" ht="24" x14ac:dyDescent="0.2">
      <c r="A1618" s="16" t="s">
        <v>2</v>
      </c>
      <c r="B1618" s="16" t="s">
        <v>9109</v>
      </c>
      <c r="C1618" s="17" t="s">
        <v>1611</v>
      </c>
      <c r="D1618" s="18" t="str">
        <f>VLOOKUP(C1618,[2]итоговая!$C$6:$H$1018,4,FALSE)</f>
        <v>Аварийный резерв</v>
      </c>
      <c r="E1618" s="26">
        <f>J1618-L1618</f>
        <v>4264.17</v>
      </c>
      <c r="F1618" s="26">
        <f>N1618-P1618</f>
        <v>17</v>
      </c>
      <c r="G1618" s="26" t="s">
        <v>9000</v>
      </c>
      <c r="H1618" s="26" t="str">
        <f>VLOOKUP(C1618,[2]итоговая!$C$6:$H$1018,6,FALSE)</f>
        <v>Аварийный резерв</v>
      </c>
      <c r="I1618" s="18"/>
      <c r="J1618" s="19">
        <v>11777.51</v>
      </c>
      <c r="K1618" s="5"/>
      <c r="L1618" s="7">
        <v>7513.34</v>
      </c>
      <c r="M1618" s="19">
        <v>4264.17</v>
      </c>
      <c r="N1618" s="20">
        <v>39</v>
      </c>
      <c r="O1618" s="5"/>
      <c r="P1618" s="8">
        <v>22</v>
      </c>
      <c r="Q1618" s="20">
        <v>17</v>
      </c>
    </row>
    <row r="1619" spans="1:18" ht="24" x14ac:dyDescent="0.2">
      <c r="A1619" s="16" t="s">
        <v>2</v>
      </c>
      <c r="B1619" s="16" t="s">
        <v>9109</v>
      </c>
      <c r="C1619" s="17" t="s">
        <v>1612</v>
      </c>
      <c r="D1619" s="18" t="s">
        <v>8995</v>
      </c>
      <c r="E1619" s="18"/>
      <c r="F1619" s="18"/>
      <c r="G1619" s="18"/>
      <c r="H1619" s="18"/>
      <c r="I1619" s="18"/>
      <c r="J1619" s="5"/>
      <c r="K1619" s="19">
        <v>1630</v>
      </c>
      <c r="L1619" s="9">
        <v>543.33000000000004</v>
      </c>
      <c r="M1619" s="19">
        <v>1086.67</v>
      </c>
      <c r="N1619" s="5"/>
      <c r="O1619" s="20">
        <v>12</v>
      </c>
      <c r="P1619" s="8">
        <v>4</v>
      </c>
      <c r="Q1619" s="20">
        <v>8</v>
      </c>
    </row>
    <row r="1620" spans="1:18" ht="24" x14ac:dyDescent="0.2">
      <c r="A1620" s="16" t="s">
        <v>2</v>
      </c>
      <c r="B1620" s="16" t="s">
        <v>9109</v>
      </c>
      <c r="C1620" s="17" t="s">
        <v>1613</v>
      </c>
      <c r="D1620" s="18" t="s">
        <v>8995</v>
      </c>
      <c r="E1620" s="18"/>
      <c r="F1620" s="18"/>
      <c r="G1620" s="18"/>
      <c r="H1620" s="18"/>
      <c r="I1620" s="18"/>
      <c r="J1620" s="5"/>
      <c r="K1620" s="19">
        <v>4407.3</v>
      </c>
      <c r="L1620" s="6"/>
      <c r="M1620" s="19">
        <v>4407.3</v>
      </c>
      <c r="N1620" s="5"/>
      <c r="O1620" s="20">
        <v>12</v>
      </c>
      <c r="P1620" s="6"/>
      <c r="Q1620" s="20">
        <v>12</v>
      </c>
    </row>
    <row r="1621" spans="1:18" ht="24" x14ac:dyDescent="0.2">
      <c r="A1621" s="16" t="s">
        <v>2</v>
      </c>
      <c r="B1621" s="16" t="s">
        <v>9109</v>
      </c>
      <c r="C1621" s="17" t="s">
        <v>1614</v>
      </c>
      <c r="D1621" s="18" t="s">
        <v>8995</v>
      </c>
      <c r="E1621" s="18"/>
      <c r="F1621" s="18"/>
      <c r="G1621" s="18"/>
      <c r="H1621" s="18"/>
      <c r="I1621" s="18"/>
      <c r="J1621" s="21">
        <v>25.57</v>
      </c>
      <c r="K1621" s="5"/>
      <c r="L1621" s="9">
        <v>25.57</v>
      </c>
      <c r="M1621" s="5"/>
      <c r="N1621" s="20">
        <v>1</v>
      </c>
      <c r="O1621" s="5"/>
      <c r="P1621" s="8">
        <v>1</v>
      </c>
      <c r="Q1621" s="5"/>
    </row>
    <row r="1622" spans="1:18" ht="24" x14ac:dyDescent="0.2">
      <c r="A1622" s="16" t="s">
        <v>2</v>
      </c>
      <c r="B1622" s="16" t="s">
        <v>9109</v>
      </c>
      <c r="C1622" s="17" t="s">
        <v>1615</v>
      </c>
      <c r="D1622" s="18" t="s">
        <v>8995</v>
      </c>
      <c r="E1622" s="18"/>
      <c r="F1622" s="18"/>
      <c r="G1622" s="18"/>
      <c r="H1622" s="18"/>
      <c r="I1622" s="18"/>
      <c r="J1622" s="5"/>
      <c r="K1622" s="19">
        <v>22330.639999999999</v>
      </c>
      <c r="L1622" s="7">
        <v>22330.639999999999</v>
      </c>
      <c r="M1622" s="5"/>
      <c r="N1622" s="5"/>
      <c r="O1622" s="20">
        <v>1</v>
      </c>
      <c r="P1622" s="8">
        <v>1</v>
      </c>
      <c r="Q1622" s="5"/>
    </row>
    <row r="1623" spans="1:18" ht="24" x14ac:dyDescent="0.2">
      <c r="A1623" s="16" t="s">
        <v>2</v>
      </c>
      <c r="B1623" s="16" t="s">
        <v>9109</v>
      </c>
      <c r="C1623" s="17" t="s">
        <v>1616</v>
      </c>
      <c r="D1623" s="18" t="s">
        <v>8995</v>
      </c>
      <c r="E1623" s="18"/>
      <c r="F1623" s="18"/>
      <c r="G1623" s="18"/>
      <c r="H1623" s="18"/>
      <c r="I1623" s="18"/>
      <c r="J1623" s="5"/>
      <c r="K1623" s="19">
        <v>110397.03</v>
      </c>
      <c r="L1623" s="7">
        <v>110397.03</v>
      </c>
      <c r="M1623" s="5"/>
      <c r="N1623" s="5"/>
      <c r="O1623" s="20">
        <v>6</v>
      </c>
      <c r="P1623" s="8">
        <v>6</v>
      </c>
      <c r="Q1623" s="5"/>
    </row>
    <row r="1624" spans="1:18" ht="24" x14ac:dyDescent="0.2">
      <c r="A1624" s="16" t="s">
        <v>2</v>
      </c>
      <c r="B1624" s="16" t="s">
        <v>9109</v>
      </c>
      <c r="C1624" s="17" t="s">
        <v>1617</v>
      </c>
      <c r="D1624" s="18" t="s">
        <v>8995</v>
      </c>
      <c r="E1624" s="18"/>
      <c r="F1624" s="18"/>
      <c r="G1624" s="18"/>
      <c r="H1624" s="18"/>
      <c r="I1624" s="18"/>
      <c r="J1624" s="5"/>
      <c r="K1624" s="19">
        <v>20841.669999999998</v>
      </c>
      <c r="L1624" s="7">
        <v>20841.669999999998</v>
      </c>
      <c r="M1624" s="5"/>
      <c r="N1624" s="5"/>
      <c r="O1624" s="20">
        <v>1</v>
      </c>
      <c r="P1624" s="8">
        <v>1</v>
      </c>
      <c r="Q1624" s="5"/>
    </row>
    <row r="1625" spans="1:18" ht="24" x14ac:dyDescent="0.2">
      <c r="A1625" s="16" t="s">
        <v>2</v>
      </c>
      <c r="B1625" s="16" t="s">
        <v>9109</v>
      </c>
      <c r="C1625" s="17" t="s">
        <v>1618</v>
      </c>
      <c r="D1625" s="18" t="s">
        <v>8995</v>
      </c>
      <c r="E1625" s="18"/>
      <c r="F1625" s="18"/>
      <c r="G1625" s="18"/>
      <c r="H1625" s="18"/>
      <c r="I1625" s="18"/>
      <c r="J1625" s="5"/>
      <c r="K1625" s="19">
        <v>20071.8</v>
      </c>
      <c r="L1625" s="7">
        <v>20071.8</v>
      </c>
      <c r="M1625" s="5"/>
      <c r="N1625" s="5"/>
      <c r="O1625" s="20">
        <v>1</v>
      </c>
      <c r="P1625" s="8">
        <v>1</v>
      </c>
      <c r="Q1625" s="5"/>
    </row>
    <row r="1626" spans="1:18" ht="24" x14ac:dyDescent="0.2">
      <c r="A1626" s="16" t="s">
        <v>2</v>
      </c>
      <c r="B1626" s="16" t="s">
        <v>9109</v>
      </c>
      <c r="C1626" s="17" t="s">
        <v>1619</v>
      </c>
      <c r="D1626" s="18" t="s">
        <v>8995</v>
      </c>
      <c r="E1626" s="18"/>
      <c r="F1626" s="18"/>
      <c r="G1626" s="18"/>
      <c r="H1626" s="18"/>
      <c r="I1626" s="18"/>
      <c r="J1626" s="5"/>
      <c r="K1626" s="19">
        <v>5425</v>
      </c>
      <c r="L1626" s="7">
        <v>5425</v>
      </c>
      <c r="M1626" s="5"/>
      <c r="N1626" s="5"/>
      <c r="O1626" s="20">
        <v>1</v>
      </c>
      <c r="P1626" s="8">
        <v>1</v>
      </c>
      <c r="Q1626" s="5"/>
    </row>
    <row r="1627" spans="1:18" ht="24" x14ac:dyDescent="0.2">
      <c r="A1627" s="16" t="s">
        <v>2</v>
      </c>
      <c r="B1627" s="16" t="s">
        <v>9109</v>
      </c>
      <c r="C1627" s="17" t="s">
        <v>1620</v>
      </c>
      <c r="D1627" s="18" t="str">
        <f>VLOOKUP(C1627,[2]итоговая!$C$6:$H$1018,4,FALSE)</f>
        <v>Аварийный резерв</v>
      </c>
      <c r="E1627" s="26">
        <f>J1627-L1627</f>
        <v>10500</v>
      </c>
      <c r="F1627" s="26">
        <f>N1627-P1627</f>
        <v>3</v>
      </c>
      <c r="G1627" s="26" t="s">
        <v>9000</v>
      </c>
      <c r="H1627" s="26" t="str">
        <f>VLOOKUP(C1627,[2]итоговая!$C$6:$H$1018,6,FALSE)</f>
        <v>Аварийный резерв</v>
      </c>
      <c r="I1627" s="18"/>
      <c r="J1627" s="19">
        <v>10500</v>
      </c>
      <c r="K1627" s="5"/>
      <c r="L1627" s="6"/>
      <c r="M1627" s="19">
        <v>10500</v>
      </c>
      <c r="N1627" s="20">
        <v>3</v>
      </c>
      <c r="O1627" s="5"/>
      <c r="P1627" s="6"/>
      <c r="Q1627" s="20">
        <v>3</v>
      </c>
    </row>
    <row r="1628" spans="1:18" ht="24" x14ac:dyDescent="0.2">
      <c r="A1628" s="16" t="s">
        <v>2</v>
      </c>
      <c r="B1628" s="16" t="s">
        <v>9109</v>
      </c>
      <c r="C1628" s="17" t="s">
        <v>1621</v>
      </c>
      <c r="D1628" s="18" t="s">
        <v>8995</v>
      </c>
      <c r="E1628" s="18"/>
      <c r="F1628" s="18"/>
      <c r="G1628" s="18"/>
      <c r="H1628" s="18"/>
      <c r="I1628" s="18"/>
      <c r="J1628" s="19">
        <v>4133.33</v>
      </c>
      <c r="K1628" s="5"/>
      <c r="L1628" s="7">
        <v>4133.33</v>
      </c>
      <c r="M1628" s="5"/>
      <c r="N1628" s="20">
        <v>1</v>
      </c>
      <c r="O1628" s="5"/>
      <c r="P1628" s="8">
        <v>1</v>
      </c>
      <c r="Q1628" s="5"/>
    </row>
    <row r="1629" spans="1:18" ht="24" x14ac:dyDescent="0.2">
      <c r="A1629" s="16" t="s">
        <v>2</v>
      </c>
      <c r="B1629" s="16" t="s">
        <v>9109</v>
      </c>
      <c r="C1629" s="17" t="s">
        <v>1622</v>
      </c>
      <c r="D1629" s="18" t="s">
        <v>8995</v>
      </c>
      <c r="E1629" s="18"/>
      <c r="F1629" s="18"/>
      <c r="G1629" s="18"/>
      <c r="H1629" s="18"/>
      <c r="I1629" s="18"/>
      <c r="J1629" s="5"/>
      <c r="K1629" s="21">
        <v>260</v>
      </c>
      <c r="L1629" s="9">
        <v>260</v>
      </c>
      <c r="M1629" s="5"/>
      <c r="N1629" s="5"/>
      <c r="O1629" s="20">
        <v>2</v>
      </c>
      <c r="P1629" s="8">
        <v>2</v>
      </c>
      <c r="Q1629" s="5"/>
    </row>
    <row r="1630" spans="1:18" ht="24" x14ac:dyDescent="0.2">
      <c r="A1630" s="16" t="s">
        <v>2</v>
      </c>
      <c r="B1630" s="16" t="s">
        <v>9109</v>
      </c>
      <c r="C1630" s="17" t="s">
        <v>1623</v>
      </c>
      <c r="D1630" s="18" t="s">
        <v>8995</v>
      </c>
      <c r="E1630" s="18"/>
      <c r="F1630" s="18"/>
      <c r="G1630" s="18"/>
      <c r="H1630" s="18"/>
      <c r="I1630" s="18"/>
      <c r="J1630" s="5"/>
      <c r="K1630" s="21">
        <v>227.5</v>
      </c>
      <c r="L1630" s="6"/>
      <c r="M1630" s="21">
        <v>227.5</v>
      </c>
      <c r="N1630" s="5"/>
      <c r="O1630" s="20">
        <v>2</v>
      </c>
      <c r="P1630" s="6"/>
      <c r="Q1630" s="20">
        <v>2</v>
      </c>
    </row>
    <row r="1631" spans="1:18" ht="24" x14ac:dyDescent="0.2">
      <c r="A1631" s="16" t="s">
        <v>2</v>
      </c>
      <c r="B1631" s="16" t="s">
        <v>9109</v>
      </c>
      <c r="C1631" s="17" t="s">
        <v>1624</v>
      </c>
      <c r="D1631" s="18" t="s">
        <v>9004</v>
      </c>
      <c r="E1631" s="26">
        <f>J1631-L1631</f>
        <v>2677.5</v>
      </c>
      <c r="F1631" s="26">
        <f>N1631-P1631</f>
        <v>2</v>
      </c>
      <c r="G1631" s="26" t="s">
        <v>9000</v>
      </c>
      <c r="H1631" s="21" t="s">
        <v>9533</v>
      </c>
      <c r="I1631" s="18"/>
      <c r="J1631" s="19">
        <v>2677.5</v>
      </c>
      <c r="K1631" s="5"/>
      <c r="L1631" s="6"/>
      <c r="M1631" s="19">
        <v>2677.5</v>
      </c>
      <c r="N1631" s="20">
        <v>2</v>
      </c>
      <c r="O1631" s="5"/>
      <c r="P1631" s="6"/>
      <c r="Q1631" s="20">
        <v>2</v>
      </c>
      <c r="R1631" s="76" t="str">
        <f>VLOOKUP(C1631,[3]НВЛ!$E$17:$Y$197,21,FALSE)</f>
        <v>в производство</v>
      </c>
    </row>
    <row r="1632" spans="1:18" ht="24" x14ac:dyDescent="0.2">
      <c r="A1632" s="16" t="s">
        <v>2</v>
      </c>
      <c r="B1632" s="16" t="s">
        <v>9109</v>
      </c>
      <c r="C1632" s="17" t="s">
        <v>1625</v>
      </c>
      <c r="D1632" s="18" t="s">
        <v>8995</v>
      </c>
      <c r="E1632" s="18"/>
      <c r="F1632" s="18"/>
      <c r="G1632" s="18"/>
      <c r="H1632" s="18"/>
      <c r="I1632" s="18"/>
      <c r="J1632" s="5"/>
      <c r="K1632" s="21">
        <v>188.33</v>
      </c>
      <c r="L1632" s="9">
        <v>188.33</v>
      </c>
      <c r="M1632" s="5"/>
      <c r="N1632" s="5"/>
      <c r="O1632" s="20">
        <v>3</v>
      </c>
      <c r="P1632" s="8">
        <v>3</v>
      </c>
      <c r="Q1632" s="5"/>
    </row>
    <row r="1633" spans="1:17" ht="24" x14ac:dyDescent="0.2">
      <c r="A1633" s="16" t="s">
        <v>2</v>
      </c>
      <c r="B1633" s="16" t="s">
        <v>9109</v>
      </c>
      <c r="C1633" s="17" t="s">
        <v>1626</v>
      </c>
      <c r="D1633" s="18" t="s">
        <v>8995</v>
      </c>
      <c r="E1633" s="18"/>
      <c r="F1633" s="18"/>
      <c r="G1633" s="18"/>
      <c r="H1633" s="18"/>
      <c r="I1633" s="18"/>
      <c r="J1633" s="5"/>
      <c r="K1633" s="21">
        <v>442</v>
      </c>
      <c r="L1633" s="6"/>
      <c r="M1633" s="21">
        <v>442</v>
      </c>
      <c r="N1633" s="5"/>
      <c r="O1633" s="20">
        <v>4</v>
      </c>
      <c r="P1633" s="6"/>
      <c r="Q1633" s="20">
        <v>4</v>
      </c>
    </row>
    <row r="1634" spans="1:17" ht="24" x14ac:dyDescent="0.2">
      <c r="A1634" s="16" t="s">
        <v>2</v>
      </c>
      <c r="B1634" s="16" t="s">
        <v>9109</v>
      </c>
      <c r="C1634" s="17" t="s">
        <v>1627</v>
      </c>
      <c r="D1634" s="18" t="str">
        <f>VLOOKUP(C1634,[2]итоговая!$C$6:$H$1018,4,FALSE)</f>
        <v>Аварийный резерв</v>
      </c>
      <c r="E1634" s="26">
        <f>J1634-L1634</f>
        <v>770.71</v>
      </c>
      <c r="F1634" s="26">
        <f>N1634-P1634</f>
        <v>8</v>
      </c>
      <c r="G1634" s="26" t="s">
        <v>9000</v>
      </c>
      <c r="H1634" s="26" t="str">
        <f>VLOOKUP(C1634,[2]итоговая!$C$6:$H$1018,6,FALSE)</f>
        <v>Аварийный резерв</v>
      </c>
      <c r="I1634" s="18"/>
      <c r="J1634" s="21">
        <v>770.71</v>
      </c>
      <c r="K1634" s="5"/>
      <c r="L1634" s="6"/>
      <c r="M1634" s="21">
        <v>770.71</v>
      </c>
      <c r="N1634" s="20">
        <v>8</v>
      </c>
      <c r="O1634" s="5"/>
      <c r="P1634" s="6"/>
      <c r="Q1634" s="20">
        <v>8</v>
      </c>
    </row>
    <row r="1635" spans="1:17" ht="24" x14ac:dyDescent="0.2">
      <c r="A1635" s="16" t="s">
        <v>2</v>
      </c>
      <c r="B1635" s="16" t="s">
        <v>9109</v>
      </c>
      <c r="C1635" s="17" t="s">
        <v>1628</v>
      </c>
      <c r="D1635" s="18" t="s">
        <v>8995</v>
      </c>
      <c r="E1635" s="18"/>
      <c r="F1635" s="18"/>
      <c r="G1635" s="18"/>
      <c r="H1635" s="18"/>
      <c r="I1635" s="18"/>
      <c r="J1635" s="5"/>
      <c r="K1635" s="19">
        <v>6173.33</v>
      </c>
      <c r="L1635" s="7">
        <v>6173.33</v>
      </c>
      <c r="M1635" s="5"/>
      <c r="N1635" s="5"/>
      <c r="O1635" s="20">
        <v>8</v>
      </c>
      <c r="P1635" s="8">
        <v>8</v>
      </c>
      <c r="Q1635" s="5"/>
    </row>
    <row r="1636" spans="1:17" ht="24" x14ac:dyDescent="0.2">
      <c r="A1636" s="16" t="s">
        <v>2</v>
      </c>
      <c r="B1636" s="16" t="s">
        <v>9109</v>
      </c>
      <c r="C1636" s="17" t="s">
        <v>1629</v>
      </c>
      <c r="D1636" s="18" t="s">
        <v>8995</v>
      </c>
      <c r="E1636" s="18"/>
      <c r="F1636" s="18"/>
      <c r="G1636" s="18"/>
      <c r="H1636" s="18"/>
      <c r="I1636" s="18"/>
      <c r="J1636" s="5"/>
      <c r="K1636" s="19">
        <v>2866.67</v>
      </c>
      <c r="L1636" s="7">
        <v>2866.67</v>
      </c>
      <c r="M1636" s="5"/>
      <c r="N1636" s="5"/>
      <c r="O1636" s="20">
        <v>8</v>
      </c>
      <c r="P1636" s="8">
        <v>8</v>
      </c>
      <c r="Q1636" s="5"/>
    </row>
    <row r="1637" spans="1:17" ht="24" x14ac:dyDescent="0.2">
      <c r="A1637" s="16" t="s">
        <v>2</v>
      </c>
      <c r="B1637" s="16" t="s">
        <v>9109</v>
      </c>
      <c r="C1637" s="17" t="s">
        <v>1630</v>
      </c>
      <c r="D1637" s="18" t="str">
        <f>VLOOKUP(C1637,[2]итоговая!$C$6:$H$1018,4,FALSE)</f>
        <v>Аварийный резерв</v>
      </c>
      <c r="E1637" s="26">
        <f>J1637-L1637</f>
        <v>900</v>
      </c>
      <c r="F1637" s="26">
        <f>N1637-P1637</f>
        <v>1</v>
      </c>
      <c r="G1637" s="26" t="s">
        <v>9000</v>
      </c>
      <c r="H1637" s="26" t="str">
        <f>VLOOKUP(C1637,[2]итоговая!$C$6:$H$1018,6,FALSE)</f>
        <v>Аварийный резерв</v>
      </c>
      <c r="I1637" s="18"/>
      <c r="J1637" s="19">
        <v>4500</v>
      </c>
      <c r="K1637" s="5"/>
      <c r="L1637" s="7">
        <v>3600</v>
      </c>
      <c r="M1637" s="21">
        <v>900</v>
      </c>
      <c r="N1637" s="20">
        <v>5</v>
      </c>
      <c r="O1637" s="5"/>
      <c r="P1637" s="8">
        <v>4</v>
      </c>
      <c r="Q1637" s="20">
        <v>1</v>
      </c>
    </row>
    <row r="1638" spans="1:17" ht="24" x14ac:dyDescent="0.2">
      <c r="A1638" s="16" t="s">
        <v>2</v>
      </c>
      <c r="B1638" s="16" t="s">
        <v>9109</v>
      </c>
      <c r="C1638" s="17" t="s">
        <v>1631</v>
      </c>
      <c r="D1638" s="18" t="s">
        <v>8995</v>
      </c>
      <c r="E1638" s="18"/>
      <c r="F1638" s="18"/>
      <c r="G1638" s="18"/>
      <c r="H1638" s="18"/>
      <c r="I1638" s="18"/>
      <c r="J1638" s="5"/>
      <c r="K1638" s="19">
        <v>3900</v>
      </c>
      <c r="L1638" s="7">
        <v>2925</v>
      </c>
      <c r="M1638" s="21">
        <v>975</v>
      </c>
      <c r="N1638" s="5"/>
      <c r="O1638" s="20">
        <v>8</v>
      </c>
      <c r="P1638" s="8">
        <v>6</v>
      </c>
      <c r="Q1638" s="20">
        <v>2</v>
      </c>
    </row>
    <row r="1639" spans="1:17" ht="24" x14ac:dyDescent="0.2">
      <c r="A1639" s="16" t="s">
        <v>2</v>
      </c>
      <c r="B1639" s="16" t="s">
        <v>9109</v>
      </c>
      <c r="C1639" s="17" t="s">
        <v>1632</v>
      </c>
      <c r="D1639" s="18" t="s">
        <v>8995</v>
      </c>
      <c r="E1639" s="18"/>
      <c r="F1639" s="18"/>
      <c r="G1639" s="18"/>
      <c r="H1639" s="18"/>
      <c r="I1639" s="18"/>
      <c r="J1639" s="5"/>
      <c r="K1639" s="19">
        <v>5908.33</v>
      </c>
      <c r="L1639" s="7">
        <v>5908.33</v>
      </c>
      <c r="M1639" s="5"/>
      <c r="N1639" s="5"/>
      <c r="O1639" s="20">
        <v>8</v>
      </c>
      <c r="P1639" s="8">
        <v>8</v>
      </c>
      <c r="Q1639" s="5"/>
    </row>
    <row r="1640" spans="1:17" ht="24" x14ac:dyDescent="0.2">
      <c r="A1640" s="16" t="s">
        <v>2</v>
      </c>
      <c r="B1640" s="16" t="s">
        <v>9109</v>
      </c>
      <c r="C1640" s="17" t="s">
        <v>1633</v>
      </c>
      <c r="D1640" s="18" t="s">
        <v>8995</v>
      </c>
      <c r="E1640" s="18"/>
      <c r="F1640" s="18"/>
      <c r="G1640" s="18"/>
      <c r="H1640" s="18"/>
      <c r="I1640" s="18"/>
      <c r="J1640" s="5"/>
      <c r="K1640" s="19">
        <v>2750</v>
      </c>
      <c r="L1640" s="7">
        <v>2750</v>
      </c>
      <c r="M1640" s="5"/>
      <c r="N1640" s="5"/>
      <c r="O1640" s="20">
        <v>10</v>
      </c>
      <c r="P1640" s="8">
        <v>10</v>
      </c>
      <c r="Q1640" s="5"/>
    </row>
    <row r="1641" spans="1:17" ht="24" x14ac:dyDescent="0.2">
      <c r="A1641" s="16" t="s">
        <v>2</v>
      </c>
      <c r="B1641" s="16" t="s">
        <v>9109</v>
      </c>
      <c r="C1641" s="17" t="s">
        <v>1634</v>
      </c>
      <c r="D1641" s="18" t="s">
        <v>8995</v>
      </c>
      <c r="E1641" s="18"/>
      <c r="F1641" s="18"/>
      <c r="G1641" s="18"/>
      <c r="H1641" s="18"/>
      <c r="I1641" s="18"/>
      <c r="J1641" s="21">
        <v>435</v>
      </c>
      <c r="K1641" s="5"/>
      <c r="L1641" s="9">
        <v>435</v>
      </c>
      <c r="M1641" s="5"/>
      <c r="N1641" s="20">
        <v>2</v>
      </c>
      <c r="O1641" s="5"/>
      <c r="P1641" s="8">
        <v>2</v>
      </c>
      <c r="Q1641" s="5"/>
    </row>
    <row r="1642" spans="1:17" ht="24" x14ac:dyDescent="0.2">
      <c r="A1642" s="16" t="s">
        <v>2</v>
      </c>
      <c r="B1642" s="16" t="s">
        <v>9109</v>
      </c>
      <c r="C1642" s="17" t="s">
        <v>1635</v>
      </c>
      <c r="D1642" s="18" t="s">
        <v>8995</v>
      </c>
      <c r="E1642" s="18"/>
      <c r="F1642" s="18"/>
      <c r="G1642" s="18"/>
      <c r="H1642" s="18"/>
      <c r="I1642" s="18"/>
      <c r="J1642" s="5"/>
      <c r="K1642" s="19">
        <v>1736.6</v>
      </c>
      <c r="L1642" s="7">
        <v>1026.5999999999999</v>
      </c>
      <c r="M1642" s="21">
        <v>710</v>
      </c>
      <c r="N1642" s="5"/>
      <c r="O1642" s="20">
        <v>6</v>
      </c>
      <c r="P1642" s="8">
        <v>4</v>
      </c>
      <c r="Q1642" s="20">
        <v>2</v>
      </c>
    </row>
    <row r="1643" spans="1:17" ht="24" x14ac:dyDescent="0.2">
      <c r="A1643" s="16" t="s">
        <v>2</v>
      </c>
      <c r="B1643" s="16" t="s">
        <v>9109</v>
      </c>
      <c r="C1643" s="17" t="s">
        <v>1636</v>
      </c>
      <c r="D1643" s="18" t="s">
        <v>8995</v>
      </c>
      <c r="E1643" s="26">
        <f>J1643-L1643</f>
        <v>0</v>
      </c>
      <c r="F1643" s="26">
        <f>N1643-P1643</f>
        <v>0</v>
      </c>
      <c r="G1643" s="26"/>
      <c r="H1643" s="26"/>
      <c r="I1643" s="18"/>
      <c r="J1643" s="19">
        <v>2283.33</v>
      </c>
      <c r="K1643" s="21">
        <v>944.25</v>
      </c>
      <c r="L1643" s="7">
        <v>2283.33</v>
      </c>
      <c r="M1643" s="21">
        <v>944.25</v>
      </c>
      <c r="N1643" s="20">
        <v>4</v>
      </c>
      <c r="O1643" s="20">
        <v>4</v>
      </c>
      <c r="P1643" s="8">
        <v>4</v>
      </c>
      <c r="Q1643" s="20">
        <v>4</v>
      </c>
    </row>
    <row r="1644" spans="1:17" ht="24" x14ac:dyDescent="0.2">
      <c r="A1644" s="16" t="s">
        <v>2</v>
      </c>
      <c r="B1644" s="16" t="s">
        <v>9109</v>
      </c>
      <c r="C1644" s="17" t="s">
        <v>1637</v>
      </c>
      <c r="D1644" s="18" t="s">
        <v>8995</v>
      </c>
      <c r="E1644" s="18"/>
      <c r="F1644" s="18"/>
      <c r="G1644" s="18"/>
      <c r="H1644" s="18"/>
      <c r="I1644" s="18"/>
      <c r="J1644" s="5"/>
      <c r="K1644" s="19">
        <v>21805</v>
      </c>
      <c r="L1644" s="7">
        <v>18170.830000000002</v>
      </c>
      <c r="M1644" s="19">
        <v>3634.17</v>
      </c>
      <c r="N1644" s="5"/>
      <c r="O1644" s="20">
        <v>6</v>
      </c>
      <c r="P1644" s="8">
        <v>5</v>
      </c>
      <c r="Q1644" s="20">
        <v>1</v>
      </c>
    </row>
    <row r="1645" spans="1:17" ht="24" x14ac:dyDescent="0.2">
      <c r="A1645" s="16" t="s">
        <v>2</v>
      </c>
      <c r="B1645" s="16" t="s">
        <v>9109</v>
      </c>
      <c r="C1645" s="17" t="s">
        <v>1638</v>
      </c>
      <c r="D1645" s="18" t="s">
        <v>8995</v>
      </c>
      <c r="E1645" s="18"/>
      <c r="F1645" s="18"/>
      <c r="G1645" s="18"/>
      <c r="H1645" s="18"/>
      <c r="I1645" s="18"/>
      <c r="J1645" s="5"/>
      <c r="K1645" s="19">
        <v>8438.6200000000008</v>
      </c>
      <c r="L1645" s="7">
        <v>8438.6200000000008</v>
      </c>
      <c r="M1645" s="5"/>
      <c r="N1645" s="5"/>
      <c r="O1645" s="20">
        <v>1</v>
      </c>
      <c r="P1645" s="8">
        <v>1</v>
      </c>
      <c r="Q1645" s="5"/>
    </row>
    <row r="1646" spans="1:17" ht="24" x14ac:dyDescent="0.2">
      <c r="A1646" s="16" t="s">
        <v>2</v>
      </c>
      <c r="B1646" s="16" t="s">
        <v>9109</v>
      </c>
      <c r="C1646" s="17" t="s">
        <v>1639</v>
      </c>
      <c r="D1646" s="18" t="s">
        <v>8995</v>
      </c>
      <c r="E1646" s="18"/>
      <c r="F1646" s="18"/>
      <c r="G1646" s="18"/>
      <c r="H1646" s="18"/>
      <c r="I1646" s="18"/>
      <c r="J1646" s="5"/>
      <c r="K1646" s="19">
        <v>16598.330000000002</v>
      </c>
      <c r="L1646" s="7">
        <v>16598.330000000002</v>
      </c>
      <c r="M1646" s="5"/>
      <c r="N1646" s="5"/>
      <c r="O1646" s="20">
        <v>2</v>
      </c>
      <c r="P1646" s="8">
        <v>2</v>
      </c>
      <c r="Q1646" s="5"/>
    </row>
    <row r="1647" spans="1:17" ht="24" x14ac:dyDescent="0.2">
      <c r="A1647" s="16" t="s">
        <v>2</v>
      </c>
      <c r="B1647" s="16" t="s">
        <v>9109</v>
      </c>
      <c r="C1647" s="17" t="s">
        <v>1640</v>
      </c>
      <c r="D1647" s="18" t="str">
        <f>VLOOKUP(C1647,[2]итоговая!$C$6:$H$1018,4,FALSE)</f>
        <v>Аварийный резерв</v>
      </c>
      <c r="E1647" s="26">
        <f>J1647-L1647</f>
        <v>4866.67</v>
      </c>
      <c r="F1647" s="26">
        <f>N1647-P1647</f>
        <v>8</v>
      </c>
      <c r="G1647" s="26" t="s">
        <v>9000</v>
      </c>
      <c r="H1647" s="26" t="str">
        <f>VLOOKUP(C1647,[2]итоговая!$C$6:$H$1018,6,FALSE)</f>
        <v>Аварийный резерв</v>
      </c>
      <c r="I1647" s="18"/>
      <c r="J1647" s="19">
        <v>9366.67</v>
      </c>
      <c r="K1647" s="5"/>
      <c r="L1647" s="7">
        <v>4500</v>
      </c>
      <c r="M1647" s="19">
        <v>4866.67</v>
      </c>
      <c r="N1647" s="20">
        <v>16</v>
      </c>
      <c r="O1647" s="5"/>
      <c r="P1647" s="8">
        <v>8</v>
      </c>
      <c r="Q1647" s="20">
        <v>8</v>
      </c>
    </row>
    <row r="1648" spans="1:17" ht="24" x14ac:dyDescent="0.2">
      <c r="A1648" s="16" t="s">
        <v>2</v>
      </c>
      <c r="B1648" s="16" t="s">
        <v>9109</v>
      </c>
      <c r="C1648" s="17" t="s">
        <v>1641</v>
      </c>
      <c r="D1648" s="18" t="s">
        <v>8995</v>
      </c>
      <c r="E1648" s="18"/>
      <c r="F1648" s="18"/>
      <c r="G1648" s="18"/>
      <c r="H1648" s="18"/>
      <c r="I1648" s="18"/>
      <c r="J1648" s="5"/>
      <c r="K1648" s="19">
        <v>5673.33</v>
      </c>
      <c r="L1648" s="7">
        <v>5673.33</v>
      </c>
      <c r="M1648" s="5"/>
      <c r="N1648" s="5"/>
      <c r="O1648" s="20">
        <v>12</v>
      </c>
      <c r="P1648" s="8">
        <v>12</v>
      </c>
      <c r="Q1648" s="5"/>
    </row>
    <row r="1649" spans="1:17" ht="24" x14ac:dyDescent="0.2">
      <c r="A1649" s="16" t="s">
        <v>2</v>
      </c>
      <c r="B1649" s="16" t="s">
        <v>9109</v>
      </c>
      <c r="C1649" s="17" t="s">
        <v>1642</v>
      </c>
      <c r="D1649" s="18" t="s">
        <v>8995</v>
      </c>
      <c r="E1649" s="18"/>
      <c r="F1649" s="18"/>
      <c r="G1649" s="18"/>
      <c r="H1649" s="18"/>
      <c r="I1649" s="18"/>
      <c r="J1649" s="5"/>
      <c r="K1649" s="21">
        <v>467.5</v>
      </c>
      <c r="L1649" s="9">
        <v>467.5</v>
      </c>
      <c r="M1649" s="5"/>
      <c r="N1649" s="5"/>
      <c r="O1649" s="20">
        <v>3</v>
      </c>
      <c r="P1649" s="8">
        <v>3</v>
      </c>
      <c r="Q1649" s="5"/>
    </row>
    <row r="1650" spans="1:17" ht="24" x14ac:dyDescent="0.2">
      <c r="A1650" s="16" t="s">
        <v>2</v>
      </c>
      <c r="B1650" s="16" t="s">
        <v>9109</v>
      </c>
      <c r="C1650" s="17" t="s">
        <v>1643</v>
      </c>
      <c r="D1650" s="18" t="s">
        <v>8995</v>
      </c>
      <c r="E1650" s="18"/>
      <c r="F1650" s="18"/>
      <c r="G1650" s="18"/>
      <c r="H1650" s="18"/>
      <c r="I1650" s="18"/>
      <c r="J1650" s="5"/>
      <c r="K1650" s="19">
        <v>4215</v>
      </c>
      <c r="L1650" s="7">
        <v>1405</v>
      </c>
      <c r="M1650" s="19">
        <v>2810</v>
      </c>
      <c r="N1650" s="5"/>
      <c r="O1650" s="20">
        <v>15</v>
      </c>
      <c r="P1650" s="8">
        <v>5</v>
      </c>
      <c r="Q1650" s="20">
        <v>10</v>
      </c>
    </row>
    <row r="1651" spans="1:17" ht="24" x14ac:dyDescent="0.2">
      <c r="A1651" s="16" t="s">
        <v>2</v>
      </c>
      <c r="B1651" s="16" t="s">
        <v>9109</v>
      </c>
      <c r="C1651" s="17" t="s">
        <v>1644</v>
      </c>
      <c r="D1651" s="18" t="s">
        <v>8995</v>
      </c>
      <c r="E1651" s="18"/>
      <c r="F1651" s="18"/>
      <c r="G1651" s="18"/>
      <c r="H1651" s="18"/>
      <c r="I1651" s="18"/>
      <c r="J1651" s="5"/>
      <c r="K1651" s="21">
        <v>813.33</v>
      </c>
      <c r="L1651" s="6"/>
      <c r="M1651" s="21">
        <v>813.33</v>
      </c>
      <c r="N1651" s="5"/>
      <c r="O1651" s="20">
        <v>4</v>
      </c>
      <c r="P1651" s="6"/>
      <c r="Q1651" s="20">
        <v>4</v>
      </c>
    </row>
    <row r="1652" spans="1:17" ht="24" x14ac:dyDescent="0.2">
      <c r="A1652" s="16" t="s">
        <v>2</v>
      </c>
      <c r="B1652" s="16" t="s">
        <v>9109</v>
      </c>
      <c r="C1652" s="17" t="s">
        <v>1645</v>
      </c>
      <c r="D1652" s="18" t="s">
        <v>8995</v>
      </c>
      <c r="E1652" s="18"/>
      <c r="F1652" s="18"/>
      <c r="G1652" s="18"/>
      <c r="H1652" s="18"/>
      <c r="I1652" s="18"/>
      <c r="J1652" s="5"/>
      <c r="K1652" s="21">
        <v>966.67</v>
      </c>
      <c r="L1652" s="6"/>
      <c r="M1652" s="21">
        <v>966.67</v>
      </c>
      <c r="N1652" s="5"/>
      <c r="O1652" s="20">
        <v>4</v>
      </c>
      <c r="P1652" s="6"/>
      <c r="Q1652" s="20">
        <v>4</v>
      </c>
    </row>
    <row r="1653" spans="1:17" ht="24" x14ac:dyDescent="0.2">
      <c r="A1653" s="16" t="s">
        <v>2</v>
      </c>
      <c r="B1653" s="16" t="s">
        <v>9109</v>
      </c>
      <c r="C1653" s="17" t="s">
        <v>1646</v>
      </c>
      <c r="D1653" s="18" t="s">
        <v>8995</v>
      </c>
      <c r="E1653" s="18"/>
      <c r="F1653" s="18"/>
      <c r="G1653" s="18"/>
      <c r="H1653" s="18"/>
      <c r="I1653" s="18"/>
      <c r="J1653" s="5"/>
      <c r="K1653" s="19">
        <v>1575</v>
      </c>
      <c r="L1653" s="7">
        <v>1575</v>
      </c>
      <c r="M1653" s="5"/>
      <c r="N1653" s="5"/>
      <c r="O1653" s="20">
        <v>1</v>
      </c>
      <c r="P1653" s="8">
        <v>1</v>
      </c>
      <c r="Q1653" s="5"/>
    </row>
    <row r="1654" spans="1:17" ht="24" x14ac:dyDescent="0.2">
      <c r="A1654" s="16" t="s">
        <v>2</v>
      </c>
      <c r="B1654" s="16" t="s">
        <v>9109</v>
      </c>
      <c r="C1654" s="17" t="s">
        <v>1647</v>
      </c>
      <c r="D1654" s="18" t="s">
        <v>8995</v>
      </c>
      <c r="E1654" s="18"/>
      <c r="F1654" s="18"/>
      <c r="G1654" s="18"/>
      <c r="H1654" s="18"/>
      <c r="I1654" s="18"/>
      <c r="J1654" s="5"/>
      <c r="K1654" s="21">
        <v>523.33000000000004</v>
      </c>
      <c r="L1654" s="9">
        <v>130.83000000000001</v>
      </c>
      <c r="M1654" s="21">
        <v>392.5</v>
      </c>
      <c r="N1654" s="5"/>
      <c r="O1654" s="20">
        <v>4</v>
      </c>
      <c r="P1654" s="8">
        <v>1</v>
      </c>
      <c r="Q1654" s="20">
        <v>3</v>
      </c>
    </row>
    <row r="1655" spans="1:17" ht="24" x14ac:dyDescent="0.2">
      <c r="A1655" s="16" t="s">
        <v>2</v>
      </c>
      <c r="B1655" s="16" t="s">
        <v>9109</v>
      </c>
      <c r="C1655" s="17" t="s">
        <v>1648</v>
      </c>
      <c r="D1655" s="18" t="s">
        <v>8995</v>
      </c>
      <c r="E1655" s="18"/>
      <c r="F1655" s="18"/>
      <c r="G1655" s="18"/>
      <c r="H1655" s="18"/>
      <c r="I1655" s="18"/>
      <c r="J1655" s="5"/>
      <c r="K1655" s="21">
        <v>995</v>
      </c>
      <c r="L1655" s="9">
        <v>331.67</v>
      </c>
      <c r="M1655" s="21">
        <v>663.33</v>
      </c>
      <c r="N1655" s="5"/>
      <c r="O1655" s="20">
        <v>6</v>
      </c>
      <c r="P1655" s="8">
        <v>2</v>
      </c>
      <c r="Q1655" s="20">
        <v>4</v>
      </c>
    </row>
    <row r="1656" spans="1:17" ht="24" x14ac:dyDescent="0.2">
      <c r="A1656" s="16" t="s">
        <v>2</v>
      </c>
      <c r="B1656" s="16" t="s">
        <v>9109</v>
      </c>
      <c r="C1656" s="17" t="s">
        <v>1649</v>
      </c>
      <c r="D1656" s="18" t="s">
        <v>8995</v>
      </c>
      <c r="E1656" s="18"/>
      <c r="F1656" s="18"/>
      <c r="G1656" s="18"/>
      <c r="H1656" s="18"/>
      <c r="I1656" s="18"/>
      <c r="J1656" s="5"/>
      <c r="K1656" s="19">
        <v>1250</v>
      </c>
      <c r="L1656" s="9">
        <v>208.33</v>
      </c>
      <c r="M1656" s="19">
        <v>1041.67</v>
      </c>
      <c r="N1656" s="5"/>
      <c r="O1656" s="20">
        <v>6</v>
      </c>
      <c r="P1656" s="8">
        <v>1</v>
      </c>
      <c r="Q1656" s="20">
        <v>5</v>
      </c>
    </row>
    <row r="1657" spans="1:17" ht="24" x14ac:dyDescent="0.2">
      <c r="A1657" s="16" t="s">
        <v>2</v>
      </c>
      <c r="B1657" s="16" t="s">
        <v>9109</v>
      </c>
      <c r="C1657" s="17" t="s">
        <v>1650</v>
      </c>
      <c r="D1657" s="18" t="s">
        <v>8995</v>
      </c>
      <c r="E1657" s="18"/>
      <c r="F1657" s="18"/>
      <c r="G1657" s="18"/>
      <c r="H1657" s="18"/>
      <c r="I1657" s="18"/>
      <c r="J1657" s="5"/>
      <c r="K1657" s="19">
        <v>1060</v>
      </c>
      <c r="L1657" s="9">
        <v>265</v>
      </c>
      <c r="M1657" s="21">
        <v>795</v>
      </c>
      <c r="N1657" s="5"/>
      <c r="O1657" s="20">
        <v>4</v>
      </c>
      <c r="P1657" s="8">
        <v>1</v>
      </c>
      <c r="Q1657" s="20">
        <v>3</v>
      </c>
    </row>
    <row r="1658" spans="1:17" ht="24" x14ac:dyDescent="0.2">
      <c r="A1658" s="16" t="s">
        <v>2</v>
      </c>
      <c r="B1658" s="16" t="s">
        <v>9109</v>
      </c>
      <c r="C1658" s="17" t="s">
        <v>1651</v>
      </c>
      <c r="D1658" s="18" t="s">
        <v>8995</v>
      </c>
      <c r="E1658" s="18"/>
      <c r="F1658" s="18"/>
      <c r="G1658" s="18"/>
      <c r="H1658" s="18"/>
      <c r="I1658" s="18"/>
      <c r="J1658" s="5"/>
      <c r="K1658" s="19">
        <v>1892.5</v>
      </c>
      <c r="L1658" s="7">
        <v>1261.67</v>
      </c>
      <c r="M1658" s="21">
        <v>630.83000000000004</v>
      </c>
      <c r="N1658" s="5"/>
      <c r="O1658" s="20">
        <v>3</v>
      </c>
      <c r="P1658" s="8">
        <v>2</v>
      </c>
      <c r="Q1658" s="20">
        <v>1</v>
      </c>
    </row>
    <row r="1659" spans="1:17" ht="24" x14ac:dyDescent="0.2">
      <c r="A1659" s="16" t="s">
        <v>2</v>
      </c>
      <c r="B1659" s="16" t="s">
        <v>9109</v>
      </c>
      <c r="C1659" s="17" t="s">
        <v>1652</v>
      </c>
      <c r="D1659" s="18" t="s">
        <v>8995</v>
      </c>
      <c r="E1659" s="18"/>
      <c r="F1659" s="18"/>
      <c r="G1659" s="18"/>
      <c r="H1659" s="18"/>
      <c r="I1659" s="18"/>
      <c r="J1659" s="5"/>
      <c r="K1659" s="21">
        <v>872.85</v>
      </c>
      <c r="L1659" s="9">
        <v>872.85</v>
      </c>
      <c r="M1659" s="5"/>
      <c r="N1659" s="5"/>
      <c r="O1659" s="20">
        <v>1</v>
      </c>
      <c r="P1659" s="8">
        <v>1</v>
      </c>
      <c r="Q1659" s="5"/>
    </row>
    <row r="1660" spans="1:17" ht="24" x14ac:dyDescent="0.2">
      <c r="A1660" s="16" t="s">
        <v>2</v>
      </c>
      <c r="B1660" s="16" t="s">
        <v>9109</v>
      </c>
      <c r="C1660" s="17" t="s">
        <v>1653</v>
      </c>
      <c r="D1660" s="18" t="s">
        <v>8995</v>
      </c>
      <c r="E1660" s="18"/>
      <c r="F1660" s="18"/>
      <c r="G1660" s="18"/>
      <c r="H1660" s="18"/>
      <c r="I1660" s="18"/>
      <c r="J1660" s="5"/>
      <c r="K1660" s="19">
        <v>2073</v>
      </c>
      <c r="L1660" s="7">
        <v>2073</v>
      </c>
      <c r="M1660" s="5"/>
      <c r="N1660" s="5"/>
      <c r="O1660" s="20">
        <v>3</v>
      </c>
      <c r="P1660" s="8">
        <v>3</v>
      </c>
      <c r="Q1660" s="5"/>
    </row>
    <row r="1661" spans="1:17" ht="24" x14ac:dyDescent="0.2">
      <c r="A1661" s="16" t="s">
        <v>2</v>
      </c>
      <c r="B1661" s="16" t="s">
        <v>9109</v>
      </c>
      <c r="C1661" s="17" t="s">
        <v>1654</v>
      </c>
      <c r="D1661" s="18" t="s">
        <v>8995</v>
      </c>
      <c r="E1661" s="18"/>
      <c r="F1661" s="18"/>
      <c r="G1661" s="18"/>
      <c r="H1661" s="18"/>
      <c r="I1661" s="18"/>
      <c r="J1661" s="5"/>
      <c r="K1661" s="19">
        <v>1008.42</v>
      </c>
      <c r="L1661" s="7">
        <v>1008.42</v>
      </c>
      <c r="M1661" s="5"/>
      <c r="N1661" s="5"/>
      <c r="O1661" s="20">
        <v>1</v>
      </c>
      <c r="P1661" s="8">
        <v>1</v>
      </c>
      <c r="Q1661" s="5"/>
    </row>
    <row r="1662" spans="1:17" ht="24" x14ac:dyDescent="0.2">
      <c r="A1662" s="16" t="s">
        <v>2</v>
      </c>
      <c r="B1662" s="16" t="s">
        <v>9109</v>
      </c>
      <c r="C1662" s="17" t="s">
        <v>1655</v>
      </c>
      <c r="D1662" s="18" t="s">
        <v>8995</v>
      </c>
      <c r="E1662" s="18"/>
      <c r="F1662" s="18"/>
      <c r="G1662" s="18"/>
      <c r="H1662" s="18"/>
      <c r="I1662" s="18"/>
      <c r="J1662" s="5"/>
      <c r="K1662" s="21">
        <v>963.33</v>
      </c>
      <c r="L1662" s="9">
        <v>481.67</v>
      </c>
      <c r="M1662" s="21">
        <v>481.66</v>
      </c>
      <c r="N1662" s="5"/>
      <c r="O1662" s="20">
        <v>2</v>
      </c>
      <c r="P1662" s="8">
        <v>1</v>
      </c>
      <c r="Q1662" s="20">
        <v>1</v>
      </c>
    </row>
    <row r="1663" spans="1:17" ht="24" x14ac:dyDescent="0.2">
      <c r="A1663" s="16" t="s">
        <v>2</v>
      </c>
      <c r="B1663" s="16" t="s">
        <v>9109</v>
      </c>
      <c r="C1663" s="17" t="s">
        <v>1656</v>
      </c>
      <c r="D1663" s="18" t="s">
        <v>8995</v>
      </c>
      <c r="E1663" s="18"/>
      <c r="F1663" s="18"/>
      <c r="G1663" s="18"/>
      <c r="H1663" s="18"/>
      <c r="I1663" s="18"/>
      <c r="J1663" s="5"/>
      <c r="K1663" s="21">
        <v>529</v>
      </c>
      <c r="L1663" s="6"/>
      <c r="M1663" s="21">
        <v>529</v>
      </c>
      <c r="N1663" s="5"/>
      <c r="O1663" s="20">
        <v>1</v>
      </c>
      <c r="P1663" s="6"/>
      <c r="Q1663" s="20">
        <v>1</v>
      </c>
    </row>
    <row r="1664" spans="1:17" ht="24" x14ac:dyDescent="0.2">
      <c r="A1664" s="16" t="s">
        <v>2</v>
      </c>
      <c r="B1664" s="16" t="s">
        <v>9109</v>
      </c>
      <c r="C1664" s="17" t="s">
        <v>1657</v>
      </c>
      <c r="D1664" s="18" t="s">
        <v>8995</v>
      </c>
      <c r="E1664" s="18"/>
      <c r="F1664" s="18"/>
      <c r="G1664" s="18"/>
      <c r="H1664" s="18"/>
      <c r="I1664" s="18"/>
      <c r="J1664" s="5"/>
      <c r="K1664" s="19">
        <v>3990</v>
      </c>
      <c r="L1664" s="7">
        <v>2660</v>
      </c>
      <c r="M1664" s="19">
        <v>1330</v>
      </c>
      <c r="N1664" s="5"/>
      <c r="O1664" s="20">
        <v>3</v>
      </c>
      <c r="P1664" s="8">
        <v>2</v>
      </c>
      <c r="Q1664" s="20">
        <v>1</v>
      </c>
    </row>
    <row r="1665" spans="1:17" ht="24" x14ac:dyDescent="0.2">
      <c r="A1665" s="16" t="s">
        <v>2</v>
      </c>
      <c r="B1665" s="16" t="s">
        <v>9109</v>
      </c>
      <c r="C1665" s="17" t="s">
        <v>1658</v>
      </c>
      <c r="D1665" s="18" t="str">
        <f>VLOOKUP(C1665,[2]итоговая!$C$6:$H$1018,4,FALSE)</f>
        <v>Аварийный резерв</v>
      </c>
      <c r="E1665" s="26">
        <f t="shared" ref="E1665:E1666" si="122">J1665-L1665</f>
        <v>786.63</v>
      </c>
      <c r="F1665" s="26">
        <f t="shared" ref="F1665:F1666" si="123">N1665-P1665</f>
        <v>1</v>
      </c>
      <c r="G1665" s="26" t="s">
        <v>9000</v>
      </c>
      <c r="H1665" s="26" t="str">
        <f>VLOOKUP(C1665,[2]итоговая!$C$6:$H$1018,6,FALSE)</f>
        <v>Аварийный резерв</v>
      </c>
      <c r="I1665" s="18"/>
      <c r="J1665" s="21">
        <v>786.63</v>
      </c>
      <c r="K1665" s="5"/>
      <c r="L1665" s="6"/>
      <c r="M1665" s="21">
        <v>786.63</v>
      </c>
      <c r="N1665" s="20">
        <v>1</v>
      </c>
      <c r="O1665" s="5"/>
      <c r="P1665" s="6"/>
      <c r="Q1665" s="20">
        <v>1</v>
      </c>
    </row>
    <row r="1666" spans="1:17" ht="24" x14ac:dyDescent="0.2">
      <c r="A1666" s="16" t="s">
        <v>2</v>
      </c>
      <c r="B1666" s="16" t="s">
        <v>9109</v>
      </c>
      <c r="C1666" s="17" t="s">
        <v>1659</v>
      </c>
      <c r="D1666" s="18" t="str">
        <f>VLOOKUP(C1666,[2]итоговая!$C$6:$H$1018,4,FALSE)</f>
        <v>Аварийный резерв</v>
      </c>
      <c r="E1666" s="26">
        <f t="shared" si="122"/>
        <v>254.6</v>
      </c>
      <c r="F1666" s="26">
        <f t="shared" si="123"/>
        <v>1</v>
      </c>
      <c r="G1666" s="26" t="s">
        <v>9000</v>
      </c>
      <c r="H1666" s="26" t="str">
        <f>VLOOKUP(C1666,[2]итоговая!$C$6:$H$1018,6,FALSE)</f>
        <v>Аварийный резерв</v>
      </c>
      <c r="I1666" s="18"/>
      <c r="J1666" s="21">
        <v>254.6</v>
      </c>
      <c r="K1666" s="5"/>
      <c r="L1666" s="6"/>
      <c r="M1666" s="21">
        <v>254.6</v>
      </c>
      <c r="N1666" s="20">
        <v>1</v>
      </c>
      <c r="O1666" s="5"/>
      <c r="P1666" s="6"/>
      <c r="Q1666" s="20">
        <v>1</v>
      </c>
    </row>
    <row r="1667" spans="1:17" ht="24" x14ac:dyDescent="0.2">
      <c r="A1667" s="16" t="s">
        <v>2</v>
      </c>
      <c r="B1667" s="16" t="s">
        <v>9109</v>
      </c>
      <c r="C1667" s="17" t="s">
        <v>1660</v>
      </c>
      <c r="D1667" s="18" t="s">
        <v>8995</v>
      </c>
      <c r="E1667" s="18"/>
      <c r="F1667" s="18"/>
      <c r="G1667" s="18"/>
      <c r="H1667" s="18"/>
      <c r="I1667" s="18"/>
      <c r="J1667" s="5"/>
      <c r="K1667" s="19">
        <v>1240</v>
      </c>
      <c r="L1667" s="7">
        <v>1240</v>
      </c>
      <c r="M1667" s="5"/>
      <c r="N1667" s="5"/>
      <c r="O1667" s="20">
        <v>1</v>
      </c>
      <c r="P1667" s="8">
        <v>1</v>
      </c>
      <c r="Q1667" s="5"/>
    </row>
    <row r="1668" spans="1:17" ht="24" x14ac:dyDescent="0.2">
      <c r="A1668" s="16" t="s">
        <v>2</v>
      </c>
      <c r="B1668" s="16" t="s">
        <v>9109</v>
      </c>
      <c r="C1668" s="17" t="s">
        <v>1661</v>
      </c>
      <c r="D1668" s="18" t="str">
        <f>VLOOKUP(C1668,[2]итоговая!$C$6:$H$1018,4,FALSE)</f>
        <v>Аварийный резерв</v>
      </c>
      <c r="E1668" s="26">
        <f t="shared" ref="E1668:E1669" si="124">J1668-L1668</f>
        <v>5093.92</v>
      </c>
      <c r="F1668" s="26">
        <f t="shared" ref="F1668:F1669" si="125">N1668-P1668</f>
        <v>2</v>
      </c>
      <c r="G1668" s="26" t="s">
        <v>9000</v>
      </c>
      <c r="H1668" s="26" t="str">
        <f>VLOOKUP(C1668,[2]итоговая!$C$6:$H$1018,6,FALSE)</f>
        <v>Аварийный резерв</v>
      </c>
      <c r="I1668" s="18"/>
      <c r="J1668" s="19">
        <v>5093.92</v>
      </c>
      <c r="K1668" s="5"/>
      <c r="L1668" s="6"/>
      <c r="M1668" s="19">
        <v>5093.92</v>
      </c>
      <c r="N1668" s="20">
        <v>2</v>
      </c>
      <c r="O1668" s="5"/>
      <c r="P1668" s="6"/>
      <c r="Q1668" s="20">
        <v>2</v>
      </c>
    </row>
    <row r="1669" spans="1:17" ht="24" x14ac:dyDescent="0.2">
      <c r="A1669" s="16" t="s">
        <v>2</v>
      </c>
      <c r="B1669" s="16" t="s">
        <v>9109</v>
      </c>
      <c r="C1669" s="17" t="s">
        <v>1662</v>
      </c>
      <c r="D1669" s="18" t="str">
        <f>VLOOKUP(C1669,[2]итоговая!$C$6:$H$1018,4,FALSE)</f>
        <v>Аварийный резерв</v>
      </c>
      <c r="E1669" s="26">
        <f t="shared" si="124"/>
        <v>450.72</v>
      </c>
      <c r="F1669" s="26">
        <f t="shared" si="125"/>
        <v>1</v>
      </c>
      <c r="G1669" s="26" t="s">
        <v>9000</v>
      </c>
      <c r="H1669" s="26" t="str">
        <f>VLOOKUP(C1669,[2]итоговая!$C$6:$H$1018,6,FALSE)</f>
        <v>Аварийный резерв</v>
      </c>
      <c r="I1669" s="18"/>
      <c r="J1669" s="21">
        <v>450.72</v>
      </c>
      <c r="K1669" s="5"/>
      <c r="L1669" s="6"/>
      <c r="M1669" s="21">
        <v>450.72</v>
      </c>
      <c r="N1669" s="20">
        <v>1</v>
      </c>
      <c r="O1669" s="5"/>
      <c r="P1669" s="6"/>
      <c r="Q1669" s="20">
        <v>1</v>
      </c>
    </row>
    <row r="1670" spans="1:17" ht="24" x14ac:dyDescent="0.2">
      <c r="A1670" s="16" t="s">
        <v>2</v>
      </c>
      <c r="B1670" s="16" t="s">
        <v>9109</v>
      </c>
      <c r="C1670" s="17" t="s">
        <v>1663</v>
      </c>
      <c r="D1670" s="18" t="s">
        <v>8995</v>
      </c>
      <c r="E1670" s="18"/>
      <c r="F1670" s="18"/>
      <c r="G1670" s="18"/>
      <c r="H1670" s="18"/>
      <c r="I1670" s="18"/>
      <c r="J1670" s="5"/>
      <c r="K1670" s="19">
        <v>3394.17</v>
      </c>
      <c r="L1670" s="7">
        <v>3394.17</v>
      </c>
      <c r="M1670" s="5"/>
      <c r="N1670" s="5"/>
      <c r="O1670" s="20">
        <v>1</v>
      </c>
      <c r="P1670" s="8">
        <v>1</v>
      </c>
      <c r="Q1670" s="5"/>
    </row>
    <row r="1671" spans="1:17" ht="24" x14ac:dyDescent="0.2">
      <c r="A1671" s="16" t="s">
        <v>2</v>
      </c>
      <c r="B1671" s="16" t="s">
        <v>9109</v>
      </c>
      <c r="C1671" s="17" t="s">
        <v>1664</v>
      </c>
      <c r="D1671" s="18" t="str">
        <f>VLOOKUP(C1671,[2]итоговая!$C$6:$H$1018,4,FALSE)</f>
        <v>Аварийный резерв</v>
      </c>
      <c r="E1671" s="26">
        <f>J1671-L1671</f>
        <v>8118.18</v>
      </c>
      <c r="F1671" s="26">
        <f>N1671-P1671</f>
        <v>1</v>
      </c>
      <c r="G1671" s="26" t="s">
        <v>9000</v>
      </c>
      <c r="H1671" s="26" t="str">
        <f>VLOOKUP(C1671,[2]итоговая!$C$6:$H$1018,6,FALSE)</f>
        <v>Аварийный резерв</v>
      </c>
      <c r="I1671" s="18"/>
      <c r="J1671" s="19">
        <v>8118.18</v>
      </c>
      <c r="K1671" s="5"/>
      <c r="L1671" s="6"/>
      <c r="M1671" s="19">
        <v>8118.18</v>
      </c>
      <c r="N1671" s="20">
        <v>1</v>
      </c>
      <c r="O1671" s="5"/>
      <c r="P1671" s="6"/>
      <c r="Q1671" s="20">
        <v>1</v>
      </c>
    </row>
    <row r="1672" spans="1:17" ht="24" x14ac:dyDescent="0.2">
      <c r="A1672" s="16" t="s">
        <v>2</v>
      </c>
      <c r="B1672" s="16" t="s">
        <v>9109</v>
      </c>
      <c r="C1672" s="17" t="s">
        <v>1665</v>
      </c>
      <c r="D1672" s="18" t="s">
        <v>8995</v>
      </c>
      <c r="E1672" s="18"/>
      <c r="F1672" s="18"/>
      <c r="G1672" s="18"/>
      <c r="H1672" s="18"/>
      <c r="I1672" s="18"/>
      <c r="J1672" s="5"/>
      <c r="K1672" s="19">
        <v>3600</v>
      </c>
      <c r="L1672" s="7">
        <v>3600</v>
      </c>
      <c r="M1672" s="5"/>
      <c r="N1672" s="5"/>
      <c r="O1672" s="20">
        <v>1</v>
      </c>
      <c r="P1672" s="8">
        <v>1</v>
      </c>
      <c r="Q1672" s="5"/>
    </row>
    <row r="1673" spans="1:17" ht="24" x14ac:dyDescent="0.2">
      <c r="A1673" s="16" t="s">
        <v>2</v>
      </c>
      <c r="B1673" s="16" t="s">
        <v>9109</v>
      </c>
      <c r="C1673" s="17" t="s">
        <v>1666</v>
      </c>
      <c r="D1673" s="18" t="s">
        <v>8995</v>
      </c>
      <c r="E1673" s="18"/>
      <c r="F1673" s="18"/>
      <c r="G1673" s="18"/>
      <c r="H1673" s="18"/>
      <c r="I1673" s="18"/>
      <c r="J1673" s="5"/>
      <c r="K1673" s="19">
        <v>2816.67</v>
      </c>
      <c r="L1673" s="7">
        <v>2816.67</v>
      </c>
      <c r="M1673" s="5"/>
      <c r="N1673" s="5"/>
      <c r="O1673" s="20">
        <v>4</v>
      </c>
      <c r="P1673" s="8">
        <v>4</v>
      </c>
      <c r="Q1673" s="5"/>
    </row>
    <row r="1674" spans="1:17" ht="24" x14ac:dyDescent="0.2">
      <c r="A1674" s="16" t="s">
        <v>2</v>
      </c>
      <c r="B1674" s="16" t="s">
        <v>9109</v>
      </c>
      <c r="C1674" s="17" t="s">
        <v>1667</v>
      </c>
      <c r="D1674" s="18" t="s">
        <v>8995</v>
      </c>
      <c r="E1674" s="18"/>
      <c r="F1674" s="18"/>
      <c r="G1674" s="18"/>
      <c r="H1674" s="18"/>
      <c r="I1674" s="18"/>
      <c r="J1674" s="5"/>
      <c r="K1674" s="19">
        <v>3108</v>
      </c>
      <c r="L1674" s="7">
        <v>2072</v>
      </c>
      <c r="M1674" s="19">
        <v>1036</v>
      </c>
      <c r="N1674" s="5"/>
      <c r="O1674" s="20">
        <v>6</v>
      </c>
      <c r="P1674" s="8">
        <v>4</v>
      </c>
      <c r="Q1674" s="20">
        <v>2</v>
      </c>
    </row>
    <row r="1675" spans="1:17" ht="24" x14ac:dyDescent="0.2">
      <c r="A1675" s="16" t="s">
        <v>2</v>
      </c>
      <c r="B1675" s="16" t="s">
        <v>9109</v>
      </c>
      <c r="C1675" s="17" t="s">
        <v>1668</v>
      </c>
      <c r="D1675" s="18" t="s">
        <v>8995</v>
      </c>
      <c r="E1675" s="18"/>
      <c r="F1675" s="18"/>
      <c r="G1675" s="18"/>
      <c r="H1675" s="18"/>
      <c r="I1675" s="18"/>
      <c r="J1675" s="5"/>
      <c r="K1675" s="21">
        <v>704.17</v>
      </c>
      <c r="L1675" s="9">
        <v>704.17</v>
      </c>
      <c r="M1675" s="5"/>
      <c r="N1675" s="5"/>
      <c r="O1675" s="20">
        <v>1</v>
      </c>
      <c r="P1675" s="8">
        <v>1</v>
      </c>
      <c r="Q1675" s="5"/>
    </row>
    <row r="1676" spans="1:17" ht="24" x14ac:dyDescent="0.2">
      <c r="A1676" s="16" t="s">
        <v>2</v>
      </c>
      <c r="B1676" s="16" t="s">
        <v>9109</v>
      </c>
      <c r="C1676" s="17" t="s">
        <v>1669</v>
      </c>
      <c r="D1676" s="18" t="s">
        <v>8995</v>
      </c>
      <c r="E1676" s="18"/>
      <c r="F1676" s="18"/>
      <c r="G1676" s="18"/>
      <c r="H1676" s="18"/>
      <c r="I1676" s="18"/>
      <c r="J1676" s="5"/>
      <c r="K1676" s="19">
        <v>2681.25</v>
      </c>
      <c r="L1676" s="7">
        <v>2681.25</v>
      </c>
      <c r="M1676" s="5"/>
      <c r="N1676" s="5"/>
      <c r="O1676" s="20">
        <v>5</v>
      </c>
      <c r="P1676" s="8">
        <v>5</v>
      </c>
      <c r="Q1676" s="5"/>
    </row>
    <row r="1677" spans="1:17" ht="24" x14ac:dyDescent="0.2">
      <c r="A1677" s="16" t="s">
        <v>2</v>
      </c>
      <c r="B1677" s="16" t="s">
        <v>9109</v>
      </c>
      <c r="C1677" s="17" t="s">
        <v>1670</v>
      </c>
      <c r="D1677" s="18" t="s">
        <v>8995</v>
      </c>
      <c r="E1677" s="18"/>
      <c r="F1677" s="18"/>
      <c r="G1677" s="18"/>
      <c r="H1677" s="18"/>
      <c r="I1677" s="18"/>
      <c r="J1677" s="19">
        <v>3971.66</v>
      </c>
      <c r="K1677" s="5"/>
      <c r="L1677" s="7">
        <v>3971.66</v>
      </c>
      <c r="M1677" s="5"/>
      <c r="N1677" s="20">
        <v>2</v>
      </c>
      <c r="O1677" s="5"/>
      <c r="P1677" s="8">
        <v>2</v>
      </c>
      <c r="Q1677" s="5"/>
    </row>
    <row r="1678" spans="1:17" ht="24" x14ac:dyDescent="0.2">
      <c r="A1678" s="16" t="s">
        <v>2</v>
      </c>
      <c r="B1678" s="16" t="s">
        <v>9109</v>
      </c>
      <c r="C1678" s="17" t="s">
        <v>1671</v>
      </c>
      <c r="D1678" s="18" t="str">
        <f>VLOOKUP(C1678,[2]итоговая!$C$6:$H$1018,4,FALSE)</f>
        <v>Аварийный резерв</v>
      </c>
      <c r="E1678" s="26">
        <f>J1678-L1678</f>
        <v>7273.59</v>
      </c>
      <c r="F1678" s="26">
        <f>N1678-P1678</f>
        <v>1</v>
      </c>
      <c r="G1678" s="26" t="s">
        <v>9000</v>
      </c>
      <c r="H1678" s="26" t="str">
        <f>VLOOKUP(C1678,[2]итоговая!$C$6:$H$1018,6,FALSE)</f>
        <v>Аварийный резерв</v>
      </c>
      <c r="I1678" s="18"/>
      <c r="J1678" s="19">
        <v>7273.59</v>
      </c>
      <c r="K1678" s="5"/>
      <c r="L1678" s="6"/>
      <c r="M1678" s="19">
        <v>7273.59</v>
      </c>
      <c r="N1678" s="20">
        <v>1</v>
      </c>
      <c r="O1678" s="5"/>
      <c r="P1678" s="6"/>
      <c r="Q1678" s="20">
        <v>1</v>
      </c>
    </row>
    <row r="1679" spans="1:17" ht="24" x14ac:dyDescent="0.2">
      <c r="A1679" s="16" t="s">
        <v>2</v>
      </c>
      <c r="B1679" s="16" t="s">
        <v>9109</v>
      </c>
      <c r="C1679" s="17" t="s">
        <v>1672</v>
      </c>
      <c r="D1679" s="18" t="s">
        <v>8995</v>
      </c>
      <c r="E1679" s="18"/>
      <c r="F1679" s="18"/>
      <c r="G1679" s="18"/>
      <c r="H1679" s="18"/>
      <c r="I1679" s="18"/>
      <c r="J1679" s="21">
        <v>702.83</v>
      </c>
      <c r="K1679" s="5"/>
      <c r="L1679" s="9">
        <v>702.83</v>
      </c>
      <c r="M1679" s="5"/>
      <c r="N1679" s="20">
        <v>4</v>
      </c>
      <c r="O1679" s="5"/>
      <c r="P1679" s="8">
        <v>4</v>
      </c>
      <c r="Q1679" s="5"/>
    </row>
    <row r="1680" spans="1:17" ht="24" x14ac:dyDescent="0.2">
      <c r="A1680" s="16" t="s">
        <v>2</v>
      </c>
      <c r="B1680" s="16" t="s">
        <v>9109</v>
      </c>
      <c r="C1680" s="17" t="s">
        <v>1673</v>
      </c>
      <c r="D1680" s="18" t="s">
        <v>8995</v>
      </c>
      <c r="E1680" s="18"/>
      <c r="F1680" s="18"/>
      <c r="G1680" s="18"/>
      <c r="H1680" s="18"/>
      <c r="I1680" s="18"/>
      <c r="J1680" s="5"/>
      <c r="K1680" s="21">
        <v>122.78</v>
      </c>
      <c r="L1680" s="9">
        <v>122.78</v>
      </c>
      <c r="M1680" s="5"/>
      <c r="N1680" s="5"/>
      <c r="O1680" s="20">
        <v>1</v>
      </c>
      <c r="P1680" s="8">
        <v>1</v>
      </c>
      <c r="Q1680" s="5"/>
    </row>
    <row r="1681" spans="1:18" ht="24" x14ac:dyDescent="0.2">
      <c r="A1681" s="16" t="s">
        <v>2</v>
      </c>
      <c r="B1681" s="16" t="s">
        <v>9109</v>
      </c>
      <c r="C1681" s="17" t="s">
        <v>1674</v>
      </c>
      <c r="D1681" s="18" t="str">
        <f>VLOOKUP(C1681,[2]итоговая!$C$6:$H$1018,4,FALSE)</f>
        <v>Аварийный резерв</v>
      </c>
      <c r="E1681" s="26">
        <f>J1681-L1681</f>
        <v>208.33</v>
      </c>
      <c r="F1681" s="26">
        <f>N1681-P1681</f>
        <v>1</v>
      </c>
      <c r="G1681" s="26" t="s">
        <v>9000</v>
      </c>
      <c r="H1681" s="26" t="str">
        <f>VLOOKUP(C1681,[2]итоговая!$C$6:$H$1018,6,FALSE)</f>
        <v>Аварийный резерв</v>
      </c>
      <c r="I1681" s="18"/>
      <c r="J1681" s="21">
        <v>208.33</v>
      </c>
      <c r="K1681" s="5"/>
      <c r="L1681" s="6"/>
      <c r="M1681" s="21">
        <v>208.33</v>
      </c>
      <c r="N1681" s="20">
        <v>1</v>
      </c>
      <c r="O1681" s="5"/>
      <c r="P1681" s="6"/>
      <c r="Q1681" s="20">
        <v>1</v>
      </c>
    </row>
    <row r="1682" spans="1:18" ht="24" x14ac:dyDescent="0.2">
      <c r="A1682" s="16" t="s">
        <v>2</v>
      </c>
      <c r="B1682" s="16" t="s">
        <v>9109</v>
      </c>
      <c r="C1682" s="17" t="s">
        <v>1675</v>
      </c>
      <c r="D1682" s="18" t="s">
        <v>8995</v>
      </c>
      <c r="E1682" s="18"/>
      <c r="F1682" s="18"/>
      <c r="G1682" s="18"/>
      <c r="H1682" s="18"/>
      <c r="I1682" s="18"/>
      <c r="J1682" s="5"/>
      <c r="K1682" s="21">
        <v>115.27</v>
      </c>
      <c r="L1682" s="9">
        <v>115.27</v>
      </c>
      <c r="M1682" s="5"/>
      <c r="N1682" s="5"/>
      <c r="O1682" s="20">
        <v>1</v>
      </c>
      <c r="P1682" s="8">
        <v>1</v>
      </c>
      <c r="Q1682" s="5"/>
    </row>
    <row r="1683" spans="1:18" ht="24" x14ac:dyDescent="0.2">
      <c r="A1683" s="16" t="s">
        <v>2</v>
      </c>
      <c r="B1683" s="16" t="s">
        <v>9109</v>
      </c>
      <c r="C1683" s="17" t="s">
        <v>1676</v>
      </c>
      <c r="D1683" s="18" t="s">
        <v>8995</v>
      </c>
      <c r="E1683" s="18"/>
      <c r="F1683" s="18"/>
      <c r="G1683" s="18"/>
      <c r="H1683" s="18"/>
      <c r="I1683" s="18"/>
      <c r="J1683" s="5"/>
      <c r="K1683" s="21">
        <v>206.67</v>
      </c>
      <c r="L1683" s="9">
        <v>206.67</v>
      </c>
      <c r="M1683" s="5"/>
      <c r="N1683" s="5"/>
      <c r="O1683" s="20">
        <v>1</v>
      </c>
      <c r="P1683" s="8">
        <v>1</v>
      </c>
      <c r="Q1683" s="5"/>
    </row>
    <row r="1684" spans="1:18" ht="24" x14ac:dyDescent="0.2">
      <c r="A1684" s="16" t="s">
        <v>2</v>
      </c>
      <c r="B1684" s="16" t="s">
        <v>9109</v>
      </c>
      <c r="C1684" s="17" t="s">
        <v>1677</v>
      </c>
      <c r="D1684" s="18" t="s">
        <v>8995</v>
      </c>
      <c r="E1684" s="18"/>
      <c r="F1684" s="18"/>
      <c r="G1684" s="18"/>
      <c r="H1684" s="18"/>
      <c r="I1684" s="18"/>
      <c r="J1684" s="5"/>
      <c r="K1684" s="21">
        <v>748.75</v>
      </c>
      <c r="L1684" s="9">
        <v>748.75</v>
      </c>
      <c r="M1684" s="5"/>
      <c r="N1684" s="5"/>
      <c r="O1684" s="20">
        <v>1</v>
      </c>
      <c r="P1684" s="8">
        <v>1</v>
      </c>
      <c r="Q1684" s="5"/>
    </row>
    <row r="1685" spans="1:18" ht="24" x14ac:dyDescent="0.2">
      <c r="A1685" s="16" t="s">
        <v>2</v>
      </c>
      <c r="B1685" s="16" t="s">
        <v>9109</v>
      </c>
      <c r="C1685" s="17" t="s">
        <v>1678</v>
      </c>
      <c r="D1685" s="18" t="s">
        <v>8995</v>
      </c>
      <c r="E1685" s="18"/>
      <c r="F1685" s="18"/>
      <c r="G1685" s="18"/>
      <c r="H1685" s="18"/>
      <c r="I1685" s="18"/>
      <c r="J1685" s="21">
        <v>303.89</v>
      </c>
      <c r="K1685" s="5"/>
      <c r="L1685" s="9">
        <v>303.89</v>
      </c>
      <c r="M1685" s="5"/>
      <c r="N1685" s="20">
        <v>2</v>
      </c>
      <c r="O1685" s="5"/>
      <c r="P1685" s="8">
        <v>2</v>
      </c>
      <c r="Q1685" s="5"/>
    </row>
    <row r="1686" spans="1:18" ht="24" x14ac:dyDescent="0.2">
      <c r="A1686" s="16" t="s">
        <v>2</v>
      </c>
      <c r="B1686" s="16" t="s">
        <v>9109</v>
      </c>
      <c r="C1686" s="17" t="s">
        <v>1679</v>
      </c>
      <c r="D1686" s="18" t="s">
        <v>8995</v>
      </c>
      <c r="E1686" s="18"/>
      <c r="F1686" s="18"/>
      <c r="G1686" s="18"/>
      <c r="H1686" s="18"/>
      <c r="I1686" s="18"/>
      <c r="J1686" s="5"/>
      <c r="K1686" s="19">
        <v>3025.27</v>
      </c>
      <c r="L1686" s="7">
        <v>3025.27</v>
      </c>
      <c r="M1686" s="5"/>
      <c r="N1686" s="5"/>
      <c r="O1686" s="20">
        <v>3</v>
      </c>
      <c r="P1686" s="8">
        <v>3</v>
      </c>
      <c r="Q1686" s="5"/>
    </row>
    <row r="1687" spans="1:18" ht="24" x14ac:dyDescent="0.2">
      <c r="A1687" s="16" t="s">
        <v>2</v>
      </c>
      <c r="B1687" s="16" t="s">
        <v>9109</v>
      </c>
      <c r="C1687" s="17" t="s">
        <v>1680</v>
      </c>
      <c r="D1687" s="18" t="str">
        <f>VLOOKUP(C1687,[2]итоговая!$C$6:$H$1018,4,FALSE)</f>
        <v>НВЛ и НЛ</v>
      </c>
      <c r="E1687" s="26">
        <f>J1687-L1687</f>
        <v>3042.46</v>
      </c>
      <c r="F1687" s="26">
        <f>N1687-P1687</f>
        <v>6</v>
      </c>
      <c r="G1687" s="26" t="s">
        <v>9000</v>
      </c>
      <c r="H1687" s="26" t="str">
        <f>VLOOKUP(C1687,[2]итоговая!$C$6:$H$1018,6,FALSE)</f>
        <v>отсутствие необходимости</v>
      </c>
      <c r="I1687" s="18"/>
      <c r="J1687" s="19">
        <v>3042.46</v>
      </c>
      <c r="K1687" s="5"/>
      <c r="L1687" s="6"/>
      <c r="M1687" s="19">
        <v>3042.46</v>
      </c>
      <c r="N1687" s="20">
        <v>6</v>
      </c>
      <c r="O1687" s="5"/>
      <c r="P1687" s="6"/>
      <c r="Q1687" s="20">
        <v>6</v>
      </c>
      <c r="R1687" s="76">
        <f>VLOOKUP(C1687,[3]НВЛ!$E$17:$Y$197,21,FALSE)</f>
        <v>5</v>
      </c>
    </row>
    <row r="1688" spans="1:18" ht="24" x14ac:dyDescent="0.2">
      <c r="A1688" s="16" t="s">
        <v>2</v>
      </c>
      <c r="B1688" s="16" t="s">
        <v>9109</v>
      </c>
      <c r="C1688" s="17" t="s">
        <v>1681</v>
      </c>
      <c r="D1688" s="18" t="s">
        <v>8995</v>
      </c>
      <c r="E1688" s="18"/>
      <c r="F1688" s="18"/>
      <c r="G1688" s="18"/>
      <c r="H1688" s="18"/>
      <c r="I1688" s="18"/>
      <c r="J1688" s="5"/>
      <c r="K1688" s="21">
        <v>228.8</v>
      </c>
      <c r="L1688" s="9">
        <v>228.8</v>
      </c>
      <c r="M1688" s="5"/>
      <c r="N1688" s="5"/>
      <c r="O1688" s="20">
        <v>4</v>
      </c>
      <c r="P1688" s="8">
        <v>4</v>
      </c>
      <c r="Q1688" s="5"/>
    </row>
    <row r="1689" spans="1:18" ht="24" x14ac:dyDescent="0.2">
      <c r="A1689" s="16" t="s">
        <v>2</v>
      </c>
      <c r="B1689" s="16" t="s">
        <v>9109</v>
      </c>
      <c r="C1689" s="17" t="s">
        <v>1682</v>
      </c>
      <c r="D1689" s="18" t="s">
        <v>8995</v>
      </c>
      <c r="E1689" s="18"/>
      <c r="F1689" s="18"/>
      <c r="G1689" s="18"/>
      <c r="H1689" s="18"/>
      <c r="I1689" s="18"/>
      <c r="J1689" s="5"/>
      <c r="K1689" s="19">
        <v>6600</v>
      </c>
      <c r="L1689" s="7">
        <v>6600</v>
      </c>
      <c r="M1689" s="5"/>
      <c r="N1689" s="5"/>
      <c r="O1689" s="20">
        <v>3</v>
      </c>
      <c r="P1689" s="8">
        <v>3</v>
      </c>
      <c r="Q1689" s="5"/>
    </row>
    <row r="1690" spans="1:18" ht="24" x14ac:dyDescent="0.2">
      <c r="A1690" s="16" t="s">
        <v>2</v>
      </c>
      <c r="B1690" s="16" t="s">
        <v>9109</v>
      </c>
      <c r="C1690" s="17" t="s">
        <v>1683</v>
      </c>
      <c r="D1690" s="18" t="s">
        <v>8995</v>
      </c>
      <c r="E1690" s="18"/>
      <c r="F1690" s="18"/>
      <c r="G1690" s="18"/>
      <c r="H1690" s="18"/>
      <c r="I1690" s="18"/>
      <c r="J1690" s="5"/>
      <c r="K1690" s="19">
        <v>14990.73</v>
      </c>
      <c r="L1690" s="7">
        <v>14990.73</v>
      </c>
      <c r="M1690" s="5"/>
      <c r="N1690" s="5"/>
      <c r="O1690" s="20">
        <v>2</v>
      </c>
      <c r="P1690" s="8">
        <v>2</v>
      </c>
      <c r="Q1690" s="5"/>
    </row>
    <row r="1691" spans="1:18" ht="24" x14ac:dyDescent="0.2">
      <c r="A1691" s="16" t="s">
        <v>2</v>
      </c>
      <c r="B1691" s="16" t="s">
        <v>9109</v>
      </c>
      <c r="C1691" s="17" t="s">
        <v>1684</v>
      </c>
      <c r="D1691" s="18" t="s">
        <v>8995</v>
      </c>
      <c r="E1691" s="18"/>
      <c r="F1691" s="18"/>
      <c r="G1691" s="18"/>
      <c r="H1691" s="18"/>
      <c r="I1691" s="18"/>
      <c r="J1691" s="5"/>
      <c r="K1691" s="19">
        <v>2870.83</v>
      </c>
      <c r="L1691" s="7">
        <v>2870.83</v>
      </c>
      <c r="M1691" s="5"/>
      <c r="N1691" s="5"/>
      <c r="O1691" s="20">
        <v>1</v>
      </c>
      <c r="P1691" s="8">
        <v>1</v>
      </c>
      <c r="Q1691" s="5"/>
    </row>
    <row r="1692" spans="1:18" ht="24" x14ac:dyDescent="0.2">
      <c r="A1692" s="16" t="s">
        <v>2</v>
      </c>
      <c r="B1692" s="16" t="s">
        <v>9109</v>
      </c>
      <c r="C1692" s="17" t="s">
        <v>1685</v>
      </c>
      <c r="D1692" s="18" t="s">
        <v>8995</v>
      </c>
      <c r="E1692" s="18"/>
      <c r="F1692" s="18"/>
      <c r="G1692" s="18"/>
      <c r="H1692" s="18"/>
      <c r="I1692" s="18"/>
      <c r="J1692" s="5"/>
      <c r="K1692" s="19">
        <v>10013.33</v>
      </c>
      <c r="L1692" s="7">
        <v>10013.33</v>
      </c>
      <c r="M1692" s="5"/>
      <c r="N1692" s="5"/>
      <c r="O1692" s="20">
        <v>2</v>
      </c>
      <c r="P1692" s="8">
        <v>2</v>
      </c>
      <c r="Q1692" s="5"/>
    </row>
    <row r="1693" spans="1:18" ht="24" x14ac:dyDescent="0.2">
      <c r="A1693" s="16" t="s">
        <v>2</v>
      </c>
      <c r="B1693" s="16" t="s">
        <v>9109</v>
      </c>
      <c r="C1693" s="17" t="s">
        <v>1686</v>
      </c>
      <c r="D1693" s="18" t="s">
        <v>8995</v>
      </c>
      <c r="E1693" s="18"/>
      <c r="F1693" s="18"/>
      <c r="G1693" s="18"/>
      <c r="H1693" s="18"/>
      <c r="I1693" s="18"/>
      <c r="J1693" s="19">
        <v>4620</v>
      </c>
      <c r="K1693" s="5"/>
      <c r="L1693" s="7">
        <v>4620</v>
      </c>
      <c r="M1693" s="5"/>
      <c r="N1693" s="20">
        <v>1</v>
      </c>
      <c r="O1693" s="5"/>
      <c r="P1693" s="8">
        <v>1</v>
      </c>
      <c r="Q1693" s="5"/>
    </row>
    <row r="1694" spans="1:18" ht="24" x14ac:dyDescent="0.2">
      <c r="A1694" s="16" t="s">
        <v>2</v>
      </c>
      <c r="B1694" s="16" t="s">
        <v>9109</v>
      </c>
      <c r="C1694" s="17" t="s">
        <v>1687</v>
      </c>
      <c r="D1694" s="18" t="s">
        <v>8995</v>
      </c>
      <c r="E1694" s="18"/>
      <c r="F1694" s="18"/>
      <c r="G1694" s="18"/>
      <c r="H1694" s="18"/>
      <c r="I1694" s="18"/>
      <c r="J1694" s="5"/>
      <c r="K1694" s="19">
        <v>4375</v>
      </c>
      <c r="L1694" s="7">
        <v>4375</v>
      </c>
      <c r="M1694" s="5"/>
      <c r="N1694" s="5"/>
      <c r="O1694" s="20">
        <v>1</v>
      </c>
      <c r="P1694" s="8">
        <v>1</v>
      </c>
      <c r="Q1694" s="5"/>
    </row>
    <row r="1695" spans="1:18" ht="24" x14ac:dyDescent="0.2">
      <c r="A1695" s="16" t="s">
        <v>2</v>
      </c>
      <c r="B1695" s="16" t="s">
        <v>9109</v>
      </c>
      <c r="C1695" s="17" t="s">
        <v>1688</v>
      </c>
      <c r="D1695" s="18" t="s">
        <v>8995</v>
      </c>
      <c r="E1695" s="18"/>
      <c r="F1695" s="18"/>
      <c r="G1695" s="18"/>
      <c r="H1695" s="18"/>
      <c r="I1695" s="18"/>
      <c r="J1695" s="5"/>
      <c r="K1695" s="19">
        <v>5520</v>
      </c>
      <c r="L1695" s="7">
        <v>5520</v>
      </c>
      <c r="M1695" s="5"/>
      <c r="N1695" s="5"/>
      <c r="O1695" s="20">
        <v>2</v>
      </c>
      <c r="P1695" s="8">
        <v>2</v>
      </c>
      <c r="Q1695" s="5"/>
    </row>
    <row r="1696" spans="1:18" ht="24" x14ac:dyDescent="0.2">
      <c r="A1696" s="16" t="s">
        <v>2</v>
      </c>
      <c r="B1696" s="16" t="s">
        <v>9109</v>
      </c>
      <c r="C1696" s="17" t="s">
        <v>1689</v>
      </c>
      <c r="D1696" s="18" t="s">
        <v>8995</v>
      </c>
      <c r="E1696" s="18"/>
      <c r="F1696" s="18"/>
      <c r="G1696" s="18"/>
      <c r="H1696" s="18"/>
      <c r="I1696" s="18"/>
      <c r="J1696" s="5"/>
      <c r="K1696" s="19">
        <v>4072.99</v>
      </c>
      <c r="L1696" s="6"/>
      <c r="M1696" s="19">
        <v>4072.99</v>
      </c>
      <c r="N1696" s="5"/>
      <c r="O1696" s="20">
        <v>1</v>
      </c>
      <c r="P1696" s="6"/>
      <c r="Q1696" s="20">
        <v>1</v>
      </c>
    </row>
    <row r="1697" spans="1:18" ht="24" x14ac:dyDescent="0.2">
      <c r="A1697" s="16" t="s">
        <v>2</v>
      </c>
      <c r="B1697" s="16" t="s">
        <v>9109</v>
      </c>
      <c r="C1697" s="17" t="s">
        <v>1690</v>
      </c>
      <c r="D1697" s="18" t="s">
        <v>8995</v>
      </c>
      <c r="E1697" s="18"/>
      <c r="F1697" s="18"/>
      <c r="G1697" s="18"/>
      <c r="H1697" s="18"/>
      <c r="I1697" s="18"/>
      <c r="J1697" s="5"/>
      <c r="K1697" s="19">
        <v>18399.150000000001</v>
      </c>
      <c r="L1697" s="7">
        <v>12266.1</v>
      </c>
      <c r="M1697" s="19">
        <v>6133.05</v>
      </c>
      <c r="N1697" s="5"/>
      <c r="O1697" s="20">
        <v>3</v>
      </c>
      <c r="P1697" s="8">
        <v>2</v>
      </c>
      <c r="Q1697" s="20">
        <v>1</v>
      </c>
    </row>
    <row r="1698" spans="1:18" ht="24" x14ac:dyDescent="0.2">
      <c r="A1698" s="16" t="s">
        <v>2</v>
      </c>
      <c r="B1698" s="16" t="s">
        <v>9109</v>
      </c>
      <c r="C1698" s="17" t="s">
        <v>1691</v>
      </c>
      <c r="D1698" s="18" t="s">
        <v>8995</v>
      </c>
      <c r="E1698" s="18"/>
      <c r="F1698" s="18"/>
      <c r="G1698" s="18"/>
      <c r="H1698" s="18"/>
      <c r="I1698" s="18"/>
      <c r="J1698" s="5"/>
      <c r="K1698" s="19">
        <v>9200</v>
      </c>
      <c r="L1698" s="7">
        <v>4600</v>
      </c>
      <c r="M1698" s="19">
        <v>4600</v>
      </c>
      <c r="N1698" s="5"/>
      <c r="O1698" s="20">
        <v>2</v>
      </c>
      <c r="P1698" s="8">
        <v>1</v>
      </c>
      <c r="Q1698" s="20">
        <v>1</v>
      </c>
    </row>
    <row r="1699" spans="1:18" ht="24" x14ac:dyDescent="0.2">
      <c r="A1699" s="16" t="s">
        <v>2</v>
      </c>
      <c r="B1699" s="16" t="s">
        <v>9109</v>
      </c>
      <c r="C1699" s="17" t="s">
        <v>1692</v>
      </c>
      <c r="D1699" s="18" t="s">
        <v>8995</v>
      </c>
      <c r="E1699" s="18"/>
      <c r="F1699" s="18"/>
      <c r="G1699" s="18"/>
      <c r="H1699" s="18"/>
      <c r="I1699" s="18"/>
      <c r="J1699" s="5"/>
      <c r="K1699" s="19">
        <v>8050</v>
      </c>
      <c r="L1699" s="7">
        <v>8050</v>
      </c>
      <c r="M1699" s="5"/>
      <c r="N1699" s="5"/>
      <c r="O1699" s="20">
        <v>2</v>
      </c>
      <c r="P1699" s="8">
        <v>2</v>
      </c>
      <c r="Q1699" s="5"/>
    </row>
    <row r="1700" spans="1:18" ht="24" x14ac:dyDescent="0.2">
      <c r="A1700" s="16" t="s">
        <v>2</v>
      </c>
      <c r="B1700" s="16" t="s">
        <v>9109</v>
      </c>
      <c r="C1700" s="17" t="s">
        <v>1693</v>
      </c>
      <c r="D1700" s="18" t="s">
        <v>8995</v>
      </c>
      <c r="E1700" s="18"/>
      <c r="F1700" s="18"/>
      <c r="G1700" s="18"/>
      <c r="H1700" s="18"/>
      <c r="I1700" s="18"/>
      <c r="J1700" s="5"/>
      <c r="K1700" s="19">
        <v>3300</v>
      </c>
      <c r="L1700" s="7">
        <v>2310</v>
      </c>
      <c r="M1700" s="21">
        <v>990</v>
      </c>
      <c r="N1700" s="5"/>
      <c r="O1700" s="20">
        <v>30</v>
      </c>
      <c r="P1700" s="8">
        <v>21</v>
      </c>
      <c r="Q1700" s="20">
        <v>9</v>
      </c>
    </row>
    <row r="1701" spans="1:18" ht="24" x14ac:dyDescent="0.2">
      <c r="A1701" s="16" t="s">
        <v>2</v>
      </c>
      <c r="B1701" s="16" t="s">
        <v>9109</v>
      </c>
      <c r="C1701" s="17" t="s">
        <v>1694</v>
      </c>
      <c r="D1701" s="18" t="s">
        <v>8995</v>
      </c>
      <c r="E1701" s="18"/>
      <c r="F1701" s="18"/>
      <c r="G1701" s="18"/>
      <c r="H1701" s="18"/>
      <c r="I1701" s="18"/>
      <c r="J1701" s="5"/>
      <c r="K1701" s="19">
        <v>3339</v>
      </c>
      <c r="L1701" s="7">
        <v>1114</v>
      </c>
      <c r="M1701" s="19">
        <v>2225</v>
      </c>
      <c r="N1701" s="5"/>
      <c r="O1701" s="20">
        <v>4</v>
      </c>
      <c r="P1701" s="8">
        <v>2</v>
      </c>
      <c r="Q1701" s="20">
        <v>2</v>
      </c>
    </row>
    <row r="1702" spans="1:18" ht="24" x14ac:dyDescent="0.2">
      <c r="A1702" s="16" t="s">
        <v>2</v>
      </c>
      <c r="B1702" s="16" t="s">
        <v>9109</v>
      </c>
      <c r="C1702" s="17" t="s">
        <v>1695</v>
      </c>
      <c r="D1702" s="18" t="s">
        <v>8995</v>
      </c>
      <c r="E1702" s="18"/>
      <c r="F1702" s="18"/>
      <c r="G1702" s="18"/>
      <c r="H1702" s="18"/>
      <c r="I1702" s="18"/>
      <c r="J1702" s="5"/>
      <c r="K1702" s="21">
        <v>398.25</v>
      </c>
      <c r="L1702" s="9">
        <v>398.25</v>
      </c>
      <c r="M1702" s="5"/>
      <c r="N1702" s="5"/>
      <c r="O1702" s="20">
        <v>6</v>
      </c>
      <c r="P1702" s="8">
        <v>6</v>
      </c>
      <c r="Q1702" s="5"/>
    </row>
    <row r="1703" spans="1:18" ht="24" x14ac:dyDescent="0.2">
      <c r="A1703" s="16" t="s">
        <v>2</v>
      </c>
      <c r="B1703" s="16" t="s">
        <v>9109</v>
      </c>
      <c r="C1703" s="17" t="s">
        <v>1696</v>
      </c>
      <c r="D1703" s="18" t="s">
        <v>8995</v>
      </c>
      <c r="E1703" s="18"/>
      <c r="F1703" s="18"/>
      <c r="G1703" s="18"/>
      <c r="H1703" s="18"/>
      <c r="I1703" s="18"/>
      <c r="J1703" s="5"/>
      <c r="K1703" s="21">
        <v>435</v>
      </c>
      <c r="L1703" s="6"/>
      <c r="M1703" s="21">
        <v>435</v>
      </c>
      <c r="N1703" s="5"/>
      <c r="O1703" s="20">
        <v>2</v>
      </c>
      <c r="P1703" s="6"/>
      <c r="Q1703" s="20">
        <v>2</v>
      </c>
    </row>
    <row r="1704" spans="1:18" ht="24" x14ac:dyDescent="0.2">
      <c r="A1704" s="16" t="s">
        <v>2</v>
      </c>
      <c r="B1704" s="16" t="s">
        <v>9109</v>
      </c>
      <c r="C1704" s="17" t="s">
        <v>1697</v>
      </c>
      <c r="D1704" s="18" t="s">
        <v>8995</v>
      </c>
      <c r="E1704" s="18"/>
      <c r="F1704" s="18"/>
      <c r="G1704" s="18"/>
      <c r="H1704" s="18"/>
      <c r="I1704" s="18"/>
      <c r="J1704" s="5"/>
      <c r="K1704" s="21">
        <v>900.83</v>
      </c>
      <c r="L1704" s="9">
        <v>900.83</v>
      </c>
      <c r="M1704" s="5"/>
      <c r="N1704" s="5"/>
      <c r="O1704" s="20">
        <v>2</v>
      </c>
      <c r="P1704" s="8">
        <v>2</v>
      </c>
      <c r="Q1704" s="5"/>
    </row>
    <row r="1705" spans="1:18" ht="24" x14ac:dyDescent="0.2">
      <c r="A1705" s="16" t="s">
        <v>2</v>
      </c>
      <c r="B1705" s="16" t="s">
        <v>9109</v>
      </c>
      <c r="C1705" s="17" t="s">
        <v>1698</v>
      </c>
      <c r="D1705" s="18" t="s">
        <v>8995</v>
      </c>
      <c r="E1705" s="18"/>
      <c r="F1705" s="18"/>
      <c r="G1705" s="18"/>
      <c r="H1705" s="18"/>
      <c r="I1705" s="18"/>
      <c r="J1705" s="5"/>
      <c r="K1705" s="21">
        <v>492.5</v>
      </c>
      <c r="L1705" s="9">
        <v>328.33</v>
      </c>
      <c r="M1705" s="21">
        <v>164.17</v>
      </c>
      <c r="N1705" s="5"/>
      <c r="O1705" s="20">
        <v>6</v>
      </c>
      <c r="P1705" s="8">
        <v>4</v>
      </c>
      <c r="Q1705" s="20">
        <v>2</v>
      </c>
    </row>
    <row r="1706" spans="1:18" ht="24" x14ac:dyDescent="0.2">
      <c r="A1706" s="16" t="s">
        <v>2</v>
      </c>
      <c r="B1706" s="16" t="s">
        <v>9109</v>
      </c>
      <c r="C1706" s="17" t="s">
        <v>1699</v>
      </c>
      <c r="D1706" s="18" t="s">
        <v>8995</v>
      </c>
      <c r="E1706" s="18"/>
      <c r="F1706" s="18"/>
      <c r="G1706" s="18"/>
      <c r="H1706" s="18"/>
      <c r="I1706" s="18"/>
      <c r="J1706" s="19">
        <v>2833.33</v>
      </c>
      <c r="K1706" s="5"/>
      <c r="L1706" s="7">
        <v>2833.33</v>
      </c>
      <c r="M1706" s="5"/>
      <c r="N1706" s="20">
        <v>1</v>
      </c>
      <c r="O1706" s="5"/>
      <c r="P1706" s="8">
        <v>1</v>
      </c>
      <c r="Q1706" s="5"/>
    </row>
    <row r="1707" spans="1:18" ht="24" x14ac:dyDescent="0.2">
      <c r="A1707" s="16" t="s">
        <v>2</v>
      </c>
      <c r="B1707" s="16" t="s">
        <v>9109</v>
      </c>
      <c r="C1707" s="17" t="s">
        <v>1700</v>
      </c>
      <c r="D1707" s="18" t="s">
        <v>8995</v>
      </c>
      <c r="E1707" s="18"/>
      <c r="F1707" s="18"/>
      <c r="G1707" s="18"/>
      <c r="H1707" s="18"/>
      <c r="I1707" s="18"/>
      <c r="J1707" s="5"/>
      <c r="K1707" s="21">
        <v>795.42</v>
      </c>
      <c r="L1707" s="9">
        <v>795.42</v>
      </c>
      <c r="M1707" s="5"/>
      <c r="N1707" s="5"/>
      <c r="O1707" s="20">
        <v>2</v>
      </c>
      <c r="P1707" s="8">
        <v>2</v>
      </c>
      <c r="Q1707" s="5"/>
    </row>
    <row r="1708" spans="1:18" ht="24" x14ac:dyDescent="0.2">
      <c r="A1708" s="16" t="s">
        <v>2</v>
      </c>
      <c r="B1708" s="16" t="s">
        <v>9109</v>
      </c>
      <c r="C1708" s="17" t="s">
        <v>1701</v>
      </c>
      <c r="D1708" s="18" t="s">
        <v>8995</v>
      </c>
      <c r="E1708" s="18"/>
      <c r="F1708" s="18"/>
      <c r="G1708" s="18"/>
      <c r="H1708" s="18"/>
      <c r="I1708" s="18"/>
      <c r="J1708" s="5"/>
      <c r="K1708" s="19">
        <v>3140</v>
      </c>
      <c r="L1708" s="6"/>
      <c r="M1708" s="19">
        <v>3140</v>
      </c>
      <c r="N1708" s="5"/>
      <c r="O1708" s="20">
        <v>2</v>
      </c>
      <c r="P1708" s="6"/>
      <c r="Q1708" s="20">
        <v>2</v>
      </c>
    </row>
    <row r="1709" spans="1:18" ht="24" x14ac:dyDescent="0.2">
      <c r="A1709" s="16" t="s">
        <v>2</v>
      </c>
      <c r="B1709" s="16" t="s">
        <v>9109</v>
      </c>
      <c r="C1709" s="17" t="s">
        <v>1702</v>
      </c>
      <c r="D1709" s="18" t="s">
        <v>8995</v>
      </c>
      <c r="E1709" s="18"/>
      <c r="F1709" s="18"/>
      <c r="G1709" s="18"/>
      <c r="H1709" s="18"/>
      <c r="I1709" s="18"/>
      <c r="J1709" s="5"/>
      <c r="K1709" s="19">
        <v>1470</v>
      </c>
      <c r="L1709" s="6"/>
      <c r="M1709" s="19">
        <v>1470</v>
      </c>
      <c r="N1709" s="5"/>
      <c r="O1709" s="20">
        <v>6</v>
      </c>
      <c r="P1709" s="6"/>
      <c r="Q1709" s="20">
        <v>6</v>
      </c>
    </row>
    <row r="1710" spans="1:18" ht="24" x14ac:dyDescent="0.2">
      <c r="A1710" s="16" t="s">
        <v>2</v>
      </c>
      <c r="B1710" s="16" t="s">
        <v>9109</v>
      </c>
      <c r="C1710" s="17" t="s">
        <v>1703</v>
      </c>
      <c r="D1710" s="18" t="s">
        <v>8995</v>
      </c>
      <c r="E1710" s="18"/>
      <c r="F1710" s="18"/>
      <c r="G1710" s="18"/>
      <c r="H1710" s="18"/>
      <c r="I1710" s="18"/>
      <c r="J1710" s="5"/>
      <c r="K1710" s="21">
        <v>266.67</v>
      </c>
      <c r="L1710" s="9">
        <v>266.67</v>
      </c>
      <c r="M1710" s="5"/>
      <c r="N1710" s="5"/>
      <c r="O1710" s="20">
        <v>1</v>
      </c>
      <c r="P1710" s="8">
        <v>1</v>
      </c>
      <c r="Q1710" s="5"/>
    </row>
    <row r="1711" spans="1:18" ht="24" x14ac:dyDescent="0.2">
      <c r="A1711" s="16" t="s">
        <v>2</v>
      </c>
      <c r="B1711" s="16" t="s">
        <v>9109</v>
      </c>
      <c r="C1711" s="17" t="s">
        <v>1704</v>
      </c>
      <c r="D1711" s="18" t="s">
        <v>9004</v>
      </c>
      <c r="E1711" s="26">
        <f>J1711-L1711</f>
        <v>112.86</v>
      </c>
      <c r="F1711" s="26">
        <f>N1711-P1711</f>
        <v>8</v>
      </c>
      <c r="G1711" s="26" t="s">
        <v>9000</v>
      </c>
      <c r="H1711" s="21" t="s">
        <v>9533</v>
      </c>
      <c r="I1711" s="18"/>
      <c r="J1711" s="21">
        <v>112.86</v>
      </c>
      <c r="K1711" s="5"/>
      <c r="L1711" s="6"/>
      <c r="M1711" s="21">
        <v>112.86</v>
      </c>
      <c r="N1711" s="20">
        <v>8</v>
      </c>
      <c r="O1711" s="5"/>
      <c r="P1711" s="6"/>
      <c r="Q1711" s="20">
        <v>8</v>
      </c>
      <c r="R1711" s="76" t="str">
        <f>VLOOKUP(C1711,[3]НВЛ!$E$17:$Y$197,21,FALSE)</f>
        <v>в производство</v>
      </c>
    </row>
    <row r="1712" spans="1:18" ht="24" x14ac:dyDescent="0.2">
      <c r="A1712" s="16" t="s">
        <v>2</v>
      </c>
      <c r="B1712" s="16" t="s">
        <v>9109</v>
      </c>
      <c r="C1712" s="17" t="s">
        <v>1705</v>
      </c>
      <c r="D1712" s="18" t="s">
        <v>8995</v>
      </c>
      <c r="E1712" s="18"/>
      <c r="F1712" s="18"/>
      <c r="G1712" s="18"/>
      <c r="H1712" s="18"/>
      <c r="I1712" s="18"/>
      <c r="J1712" s="5"/>
      <c r="K1712" s="21">
        <v>462.58</v>
      </c>
      <c r="L1712" s="9">
        <v>462.58</v>
      </c>
      <c r="M1712" s="5"/>
      <c r="N1712" s="5"/>
      <c r="O1712" s="20">
        <v>1</v>
      </c>
      <c r="P1712" s="8">
        <v>1</v>
      </c>
      <c r="Q1712" s="5"/>
    </row>
    <row r="1713" spans="1:17" ht="24" x14ac:dyDescent="0.2">
      <c r="A1713" s="16" t="s">
        <v>2</v>
      </c>
      <c r="B1713" s="16" t="s">
        <v>9109</v>
      </c>
      <c r="C1713" s="17" t="s">
        <v>1706</v>
      </c>
      <c r="D1713" s="18" t="s">
        <v>8995</v>
      </c>
      <c r="E1713" s="18"/>
      <c r="F1713" s="18"/>
      <c r="G1713" s="18"/>
      <c r="H1713" s="18"/>
      <c r="I1713" s="18"/>
      <c r="J1713" s="5"/>
      <c r="K1713" s="21">
        <v>71.64</v>
      </c>
      <c r="L1713" s="9">
        <v>71.64</v>
      </c>
      <c r="M1713" s="5"/>
      <c r="N1713" s="5"/>
      <c r="O1713" s="20">
        <v>1</v>
      </c>
      <c r="P1713" s="8">
        <v>1</v>
      </c>
      <c r="Q1713" s="5"/>
    </row>
    <row r="1714" spans="1:17" ht="24" x14ac:dyDescent="0.2">
      <c r="A1714" s="16" t="s">
        <v>2</v>
      </c>
      <c r="B1714" s="16" t="s">
        <v>9109</v>
      </c>
      <c r="C1714" s="17" t="s">
        <v>1707</v>
      </c>
      <c r="D1714" s="18" t="str">
        <f>VLOOKUP(C1714,[2]итоговая!$C$6:$H$1018,4,FALSE)</f>
        <v>Аварийный резерв</v>
      </c>
      <c r="E1714" s="26">
        <f>J1714-L1714</f>
        <v>854.66</v>
      </c>
      <c r="F1714" s="26">
        <f>N1714-P1714</f>
        <v>3</v>
      </c>
      <c r="G1714" s="26" t="s">
        <v>9000</v>
      </c>
      <c r="H1714" s="26" t="str">
        <f>VLOOKUP(C1714,[2]итоговая!$C$6:$H$1018,6,FALSE)</f>
        <v>Аварийный резерв</v>
      </c>
      <c r="I1714" s="18"/>
      <c r="J1714" s="21">
        <v>854.66</v>
      </c>
      <c r="K1714" s="5"/>
      <c r="L1714" s="6"/>
      <c r="M1714" s="21">
        <v>854.66</v>
      </c>
      <c r="N1714" s="20">
        <v>3</v>
      </c>
      <c r="O1714" s="5"/>
      <c r="P1714" s="6"/>
      <c r="Q1714" s="20">
        <v>3</v>
      </c>
    </row>
    <row r="1715" spans="1:17" ht="24" x14ac:dyDescent="0.2">
      <c r="A1715" s="16" t="s">
        <v>2</v>
      </c>
      <c r="B1715" s="16" t="s">
        <v>9109</v>
      </c>
      <c r="C1715" s="17" t="s">
        <v>1708</v>
      </c>
      <c r="D1715" s="18" t="s">
        <v>8995</v>
      </c>
      <c r="E1715" s="18"/>
      <c r="F1715" s="18"/>
      <c r="G1715" s="18"/>
      <c r="H1715" s="18"/>
      <c r="I1715" s="18"/>
      <c r="J1715" s="5"/>
      <c r="K1715" s="19">
        <v>67500</v>
      </c>
      <c r="L1715" s="7">
        <v>67500</v>
      </c>
      <c r="M1715" s="5"/>
      <c r="N1715" s="5"/>
      <c r="O1715" s="20">
        <v>3</v>
      </c>
      <c r="P1715" s="8">
        <v>3</v>
      </c>
      <c r="Q1715" s="5"/>
    </row>
    <row r="1716" spans="1:17" ht="24" x14ac:dyDescent="0.2">
      <c r="A1716" s="16" t="s">
        <v>2</v>
      </c>
      <c r="B1716" s="16" t="s">
        <v>9109</v>
      </c>
      <c r="C1716" s="17" t="s">
        <v>1709</v>
      </c>
      <c r="D1716" s="18" t="str">
        <f>VLOOKUP(C1716,[2]итоговая!$C$6:$H$1018,4,FALSE)</f>
        <v>Аварийный резерв</v>
      </c>
      <c r="E1716" s="26">
        <f>J1716-L1716</f>
        <v>40006.18</v>
      </c>
      <c r="F1716" s="26">
        <f>N1716-P1716</f>
        <v>3</v>
      </c>
      <c r="G1716" s="26" t="s">
        <v>9000</v>
      </c>
      <c r="H1716" s="26" t="str">
        <f>VLOOKUP(C1716,[2]итоговая!$C$6:$H$1018,6,FALSE)</f>
        <v>Аварийный резерв</v>
      </c>
      <c r="I1716" s="18"/>
      <c r="J1716" s="19">
        <v>40006.18</v>
      </c>
      <c r="K1716" s="5"/>
      <c r="L1716" s="6"/>
      <c r="M1716" s="19">
        <v>40006.18</v>
      </c>
      <c r="N1716" s="20">
        <v>3</v>
      </c>
      <c r="O1716" s="5"/>
      <c r="P1716" s="6"/>
      <c r="Q1716" s="20">
        <v>3</v>
      </c>
    </row>
    <row r="1717" spans="1:17" ht="24" x14ac:dyDescent="0.2">
      <c r="A1717" s="16" t="s">
        <v>2</v>
      </c>
      <c r="B1717" s="16" t="s">
        <v>9109</v>
      </c>
      <c r="C1717" s="17" t="s">
        <v>1710</v>
      </c>
      <c r="D1717" s="18" t="s">
        <v>8995</v>
      </c>
      <c r="E1717" s="18"/>
      <c r="F1717" s="18"/>
      <c r="G1717" s="18"/>
      <c r="H1717" s="18"/>
      <c r="I1717" s="18"/>
      <c r="J1717" s="19">
        <v>19500</v>
      </c>
      <c r="K1717" s="5"/>
      <c r="L1717" s="7">
        <v>19500</v>
      </c>
      <c r="M1717" s="5"/>
      <c r="N1717" s="20">
        <v>3</v>
      </c>
      <c r="O1717" s="5"/>
      <c r="P1717" s="8">
        <v>3</v>
      </c>
      <c r="Q1717" s="5"/>
    </row>
    <row r="1718" spans="1:17" ht="24" x14ac:dyDescent="0.2">
      <c r="A1718" s="16" t="s">
        <v>2</v>
      </c>
      <c r="B1718" s="16" t="s">
        <v>9109</v>
      </c>
      <c r="C1718" s="17" t="s">
        <v>1711</v>
      </c>
      <c r="D1718" s="18" t="s">
        <v>8995</v>
      </c>
      <c r="E1718" s="18"/>
      <c r="F1718" s="18"/>
      <c r="G1718" s="18"/>
      <c r="H1718" s="18"/>
      <c r="I1718" s="18"/>
      <c r="J1718" s="5"/>
      <c r="K1718" s="19">
        <v>32062.5</v>
      </c>
      <c r="L1718" s="7">
        <v>32062.5</v>
      </c>
      <c r="M1718" s="5"/>
      <c r="N1718" s="5"/>
      <c r="O1718" s="20">
        <v>3</v>
      </c>
      <c r="P1718" s="8">
        <v>3</v>
      </c>
      <c r="Q1718" s="5"/>
    </row>
    <row r="1719" spans="1:17" ht="24" x14ac:dyDescent="0.2">
      <c r="A1719" s="16" t="s">
        <v>2</v>
      </c>
      <c r="B1719" s="16" t="s">
        <v>9109</v>
      </c>
      <c r="C1719" s="17" t="s">
        <v>1712</v>
      </c>
      <c r="D1719" s="18" t="s">
        <v>8995</v>
      </c>
      <c r="E1719" s="18"/>
      <c r="F1719" s="18"/>
      <c r="G1719" s="18"/>
      <c r="H1719" s="18"/>
      <c r="I1719" s="18"/>
      <c r="J1719" s="5"/>
      <c r="K1719" s="19">
        <v>17710</v>
      </c>
      <c r="L1719" s="7">
        <v>11806.67</v>
      </c>
      <c r="M1719" s="19">
        <v>5903.33</v>
      </c>
      <c r="N1719" s="5"/>
      <c r="O1719" s="20">
        <v>24</v>
      </c>
      <c r="P1719" s="8">
        <v>16</v>
      </c>
      <c r="Q1719" s="20">
        <v>8</v>
      </c>
    </row>
    <row r="1720" spans="1:17" ht="24" x14ac:dyDescent="0.2">
      <c r="A1720" s="16" t="s">
        <v>2</v>
      </c>
      <c r="B1720" s="16" t="s">
        <v>9109</v>
      </c>
      <c r="C1720" s="17" t="s">
        <v>1713</v>
      </c>
      <c r="D1720" s="18" t="s">
        <v>8995</v>
      </c>
      <c r="E1720" s="18"/>
      <c r="F1720" s="18"/>
      <c r="G1720" s="18"/>
      <c r="H1720" s="18"/>
      <c r="I1720" s="18"/>
      <c r="J1720" s="5"/>
      <c r="K1720" s="19">
        <v>37106.660000000003</v>
      </c>
      <c r="L1720" s="7">
        <v>37106.660000000003</v>
      </c>
      <c r="M1720" s="5"/>
      <c r="N1720" s="5"/>
      <c r="O1720" s="20">
        <v>48</v>
      </c>
      <c r="P1720" s="8">
        <v>48</v>
      </c>
      <c r="Q1720" s="5"/>
    </row>
    <row r="1721" spans="1:17" ht="24" x14ac:dyDescent="0.2">
      <c r="A1721" s="16" t="s">
        <v>2</v>
      </c>
      <c r="B1721" s="16" t="s">
        <v>9109</v>
      </c>
      <c r="C1721" s="17" t="s">
        <v>1714</v>
      </c>
      <c r="D1721" s="18" t="s">
        <v>8995</v>
      </c>
      <c r="E1721" s="18"/>
      <c r="F1721" s="18"/>
      <c r="G1721" s="18"/>
      <c r="H1721" s="18"/>
      <c r="I1721" s="18"/>
      <c r="J1721" s="5"/>
      <c r="K1721" s="19">
        <v>4030</v>
      </c>
      <c r="L1721" s="6"/>
      <c r="M1721" s="19">
        <v>4030</v>
      </c>
      <c r="N1721" s="5"/>
      <c r="O1721" s="20">
        <v>8</v>
      </c>
      <c r="P1721" s="6"/>
      <c r="Q1721" s="20">
        <v>8</v>
      </c>
    </row>
    <row r="1722" spans="1:17" ht="24" x14ac:dyDescent="0.2">
      <c r="A1722" s="16" t="s">
        <v>2</v>
      </c>
      <c r="B1722" s="16" t="s">
        <v>9109</v>
      </c>
      <c r="C1722" s="17" t="s">
        <v>1715</v>
      </c>
      <c r="D1722" s="18" t="s">
        <v>8995</v>
      </c>
      <c r="E1722" s="18"/>
      <c r="F1722" s="18"/>
      <c r="G1722" s="18"/>
      <c r="H1722" s="18"/>
      <c r="I1722" s="18"/>
      <c r="J1722" s="5"/>
      <c r="K1722" s="19">
        <v>3510</v>
      </c>
      <c r="L1722" s="6"/>
      <c r="M1722" s="19">
        <v>3510</v>
      </c>
      <c r="N1722" s="5"/>
      <c r="O1722" s="20">
        <v>8</v>
      </c>
      <c r="P1722" s="6"/>
      <c r="Q1722" s="20">
        <v>8</v>
      </c>
    </row>
    <row r="1723" spans="1:17" ht="24" x14ac:dyDescent="0.2">
      <c r="A1723" s="16" t="s">
        <v>2</v>
      </c>
      <c r="B1723" s="16" t="s">
        <v>9109</v>
      </c>
      <c r="C1723" s="17" t="s">
        <v>1716</v>
      </c>
      <c r="D1723" s="18" t="s">
        <v>8995</v>
      </c>
      <c r="E1723" s="18"/>
      <c r="F1723" s="18"/>
      <c r="G1723" s="18"/>
      <c r="H1723" s="18"/>
      <c r="I1723" s="18"/>
      <c r="J1723" s="19">
        <v>7000</v>
      </c>
      <c r="K1723" s="5"/>
      <c r="L1723" s="7">
        <v>7000</v>
      </c>
      <c r="M1723" s="5"/>
      <c r="N1723" s="20">
        <v>2</v>
      </c>
      <c r="O1723" s="5"/>
      <c r="P1723" s="8">
        <v>2</v>
      </c>
      <c r="Q1723" s="5"/>
    </row>
    <row r="1724" spans="1:17" ht="24" x14ac:dyDescent="0.2">
      <c r="A1724" s="16" t="s">
        <v>2</v>
      </c>
      <c r="B1724" s="16" t="s">
        <v>9109</v>
      </c>
      <c r="C1724" s="17" t="s">
        <v>1717</v>
      </c>
      <c r="D1724" s="18" t="s">
        <v>8995</v>
      </c>
      <c r="E1724" s="18"/>
      <c r="F1724" s="18"/>
      <c r="G1724" s="18"/>
      <c r="H1724" s="18"/>
      <c r="I1724" s="18"/>
      <c r="J1724" s="5"/>
      <c r="K1724" s="19">
        <v>18508.89</v>
      </c>
      <c r="L1724" s="7">
        <v>18508.89</v>
      </c>
      <c r="M1724" s="5"/>
      <c r="N1724" s="5"/>
      <c r="O1724" s="20">
        <v>2</v>
      </c>
      <c r="P1724" s="8">
        <v>2</v>
      </c>
      <c r="Q1724" s="5"/>
    </row>
    <row r="1725" spans="1:17" ht="24" x14ac:dyDescent="0.2">
      <c r="A1725" s="16" t="s">
        <v>2</v>
      </c>
      <c r="B1725" s="16" t="s">
        <v>9109</v>
      </c>
      <c r="C1725" s="17" t="s">
        <v>1718</v>
      </c>
      <c r="D1725" s="18" t="s">
        <v>8995</v>
      </c>
      <c r="E1725" s="18"/>
      <c r="F1725" s="18"/>
      <c r="G1725" s="18"/>
      <c r="H1725" s="18"/>
      <c r="I1725" s="18"/>
      <c r="J1725" s="5"/>
      <c r="K1725" s="19">
        <v>2631.43</v>
      </c>
      <c r="L1725" s="7">
        <v>2631.43</v>
      </c>
      <c r="M1725" s="5"/>
      <c r="N1725" s="5"/>
      <c r="O1725" s="20">
        <v>1</v>
      </c>
      <c r="P1725" s="8">
        <v>1</v>
      </c>
      <c r="Q1725" s="5"/>
    </row>
    <row r="1726" spans="1:17" ht="24" x14ac:dyDescent="0.2">
      <c r="A1726" s="16" t="s">
        <v>2</v>
      </c>
      <c r="B1726" s="16" t="s">
        <v>9109</v>
      </c>
      <c r="C1726" s="17" t="s">
        <v>1719</v>
      </c>
      <c r="D1726" s="18" t="s">
        <v>8995</v>
      </c>
      <c r="E1726" s="18"/>
      <c r="F1726" s="18"/>
      <c r="G1726" s="18"/>
      <c r="H1726" s="18"/>
      <c r="I1726" s="18"/>
      <c r="J1726" s="5"/>
      <c r="K1726" s="21">
        <v>306.87</v>
      </c>
      <c r="L1726" s="9">
        <v>306.87</v>
      </c>
      <c r="M1726" s="5"/>
      <c r="N1726" s="5"/>
      <c r="O1726" s="20">
        <v>2</v>
      </c>
      <c r="P1726" s="8">
        <v>2</v>
      </c>
      <c r="Q1726" s="5"/>
    </row>
    <row r="1727" spans="1:17" ht="24" x14ac:dyDescent="0.2">
      <c r="A1727" s="16" t="s">
        <v>2</v>
      </c>
      <c r="B1727" s="16" t="s">
        <v>9109</v>
      </c>
      <c r="C1727" s="17" t="s">
        <v>1720</v>
      </c>
      <c r="D1727" s="18" t="s">
        <v>8995</v>
      </c>
      <c r="E1727" s="18"/>
      <c r="F1727" s="18"/>
      <c r="G1727" s="18"/>
      <c r="H1727" s="18"/>
      <c r="I1727" s="18"/>
      <c r="J1727" s="5"/>
      <c r="K1727" s="19">
        <v>41391.67</v>
      </c>
      <c r="L1727" s="7">
        <v>41391.67</v>
      </c>
      <c r="M1727" s="5"/>
      <c r="N1727" s="5"/>
      <c r="O1727" s="20">
        <v>1</v>
      </c>
      <c r="P1727" s="8">
        <v>1</v>
      </c>
      <c r="Q1727" s="5"/>
    </row>
    <row r="1728" spans="1:17" ht="24" x14ac:dyDescent="0.2">
      <c r="A1728" s="16" t="s">
        <v>2</v>
      </c>
      <c r="B1728" s="16" t="s">
        <v>9109</v>
      </c>
      <c r="C1728" s="17" t="s">
        <v>1721</v>
      </c>
      <c r="D1728" s="18" t="s">
        <v>8995</v>
      </c>
      <c r="E1728" s="18"/>
      <c r="F1728" s="18"/>
      <c r="G1728" s="18"/>
      <c r="H1728" s="18"/>
      <c r="I1728" s="18"/>
      <c r="J1728" s="5"/>
      <c r="K1728" s="21">
        <v>875</v>
      </c>
      <c r="L1728" s="9">
        <v>875</v>
      </c>
      <c r="M1728" s="5"/>
      <c r="N1728" s="5"/>
      <c r="O1728" s="20">
        <v>1</v>
      </c>
      <c r="P1728" s="8">
        <v>1</v>
      </c>
      <c r="Q1728" s="5"/>
    </row>
    <row r="1729" spans="1:17" ht="24" x14ac:dyDescent="0.2">
      <c r="A1729" s="16" t="s">
        <v>2</v>
      </c>
      <c r="B1729" s="16" t="s">
        <v>9109</v>
      </c>
      <c r="C1729" s="17" t="s">
        <v>1722</v>
      </c>
      <c r="D1729" s="18" t="s">
        <v>8995</v>
      </c>
      <c r="E1729" s="18"/>
      <c r="F1729" s="18"/>
      <c r="G1729" s="18"/>
      <c r="H1729" s="18"/>
      <c r="I1729" s="18"/>
      <c r="J1729" s="5"/>
      <c r="K1729" s="21">
        <v>918.33</v>
      </c>
      <c r="L1729" s="9">
        <v>918.33</v>
      </c>
      <c r="M1729" s="5"/>
      <c r="N1729" s="5"/>
      <c r="O1729" s="20">
        <v>1</v>
      </c>
      <c r="P1729" s="8">
        <v>1</v>
      </c>
      <c r="Q1729" s="5"/>
    </row>
    <row r="1730" spans="1:17" ht="24" x14ac:dyDescent="0.2">
      <c r="A1730" s="16" t="s">
        <v>2</v>
      </c>
      <c r="B1730" s="16" t="s">
        <v>9109</v>
      </c>
      <c r="C1730" s="17" t="s">
        <v>1723</v>
      </c>
      <c r="D1730" s="18" t="s">
        <v>8995</v>
      </c>
      <c r="E1730" s="18"/>
      <c r="F1730" s="18"/>
      <c r="G1730" s="18"/>
      <c r="H1730" s="18"/>
      <c r="I1730" s="18"/>
      <c r="J1730" s="5"/>
      <c r="K1730" s="21">
        <v>918.33</v>
      </c>
      <c r="L1730" s="9">
        <v>918.33</v>
      </c>
      <c r="M1730" s="5"/>
      <c r="N1730" s="5"/>
      <c r="O1730" s="20">
        <v>1</v>
      </c>
      <c r="P1730" s="8">
        <v>1</v>
      </c>
      <c r="Q1730" s="5"/>
    </row>
    <row r="1731" spans="1:17" ht="24" x14ac:dyDescent="0.2">
      <c r="A1731" s="16" t="s">
        <v>2</v>
      </c>
      <c r="B1731" s="16" t="s">
        <v>9109</v>
      </c>
      <c r="C1731" s="17" t="s">
        <v>1724</v>
      </c>
      <c r="D1731" s="18" t="s">
        <v>8995</v>
      </c>
      <c r="E1731" s="18"/>
      <c r="F1731" s="18"/>
      <c r="G1731" s="18"/>
      <c r="H1731" s="18"/>
      <c r="I1731" s="18"/>
      <c r="J1731" s="5"/>
      <c r="K1731" s="19">
        <v>4112.5</v>
      </c>
      <c r="L1731" s="7">
        <v>4112.5</v>
      </c>
      <c r="M1731" s="5"/>
      <c r="N1731" s="5"/>
      <c r="O1731" s="20">
        <v>3</v>
      </c>
      <c r="P1731" s="8">
        <v>3</v>
      </c>
      <c r="Q1731" s="5"/>
    </row>
    <row r="1732" spans="1:17" ht="24" x14ac:dyDescent="0.2">
      <c r="A1732" s="16" t="s">
        <v>2</v>
      </c>
      <c r="B1732" s="16" t="s">
        <v>9109</v>
      </c>
      <c r="C1732" s="17" t="s">
        <v>1725</v>
      </c>
      <c r="D1732" s="18" t="s">
        <v>8995</v>
      </c>
      <c r="E1732" s="18"/>
      <c r="F1732" s="18"/>
      <c r="G1732" s="18"/>
      <c r="H1732" s="18"/>
      <c r="I1732" s="18"/>
      <c r="J1732" s="5"/>
      <c r="K1732" s="19">
        <v>4112.5</v>
      </c>
      <c r="L1732" s="7">
        <v>4112.5</v>
      </c>
      <c r="M1732" s="5"/>
      <c r="N1732" s="5"/>
      <c r="O1732" s="20">
        <v>3</v>
      </c>
      <c r="P1732" s="8">
        <v>3</v>
      </c>
      <c r="Q1732" s="5"/>
    </row>
    <row r="1733" spans="1:17" ht="24" x14ac:dyDescent="0.2">
      <c r="A1733" s="16" t="s">
        <v>2</v>
      </c>
      <c r="B1733" s="16" t="s">
        <v>9109</v>
      </c>
      <c r="C1733" s="17" t="s">
        <v>1726</v>
      </c>
      <c r="D1733" s="18" t="s">
        <v>8995</v>
      </c>
      <c r="E1733" s="18"/>
      <c r="F1733" s="18"/>
      <c r="G1733" s="18"/>
      <c r="H1733" s="18"/>
      <c r="I1733" s="18"/>
      <c r="J1733" s="5"/>
      <c r="K1733" s="19">
        <v>1905</v>
      </c>
      <c r="L1733" s="7">
        <v>1270</v>
      </c>
      <c r="M1733" s="21">
        <v>635</v>
      </c>
      <c r="N1733" s="5"/>
      <c r="O1733" s="20">
        <v>3</v>
      </c>
      <c r="P1733" s="8">
        <v>2</v>
      </c>
      <c r="Q1733" s="20">
        <v>1</v>
      </c>
    </row>
    <row r="1734" spans="1:17" ht="24" x14ac:dyDescent="0.2">
      <c r="A1734" s="16" t="s">
        <v>2</v>
      </c>
      <c r="B1734" s="16" t="s">
        <v>9109</v>
      </c>
      <c r="C1734" s="17" t="s">
        <v>1727</v>
      </c>
      <c r="D1734" s="18" t="s">
        <v>8995</v>
      </c>
      <c r="E1734" s="18"/>
      <c r="F1734" s="18"/>
      <c r="G1734" s="18"/>
      <c r="H1734" s="18"/>
      <c r="I1734" s="18"/>
      <c r="J1734" s="5"/>
      <c r="K1734" s="19">
        <v>1905</v>
      </c>
      <c r="L1734" s="7">
        <v>1270</v>
      </c>
      <c r="M1734" s="21">
        <v>635</v>
      </c>
      <c r="N1734" s="5"/>
      <c r="O1734" s="20">
        <v>3</v>
      </c>
      <c r="P1734" s="8">
        <v>2</v>
      </c>
      <c r="Q1734" s="20">
        <v>1</v>
      </c>
    </row>
    <row r="1735" spans="1:17" ht="24" x14ac:dyDescent="0.2">
      <c r="A1735" s="16" t="s">
        <v>2</v>
      </c>
      <c r="B1735" s="16" t="s">
        <v>9109</v>
      </c>
      <c r="C1735" s="17" t="s">
        <v>1728</v>
      </c>
      <c r="D1735" s="18" t="s">
        <v>8995</v>
      </c>
      <c r="E1735" s="18"/>
      <c r="F1735" s="18"/>
      <c r="G1735" s="18"/>
      <c r="H1735" s="18"/>
      <c r="I1735" s="18"/>
      <c r="J1735" s="5"/>
      <c r="K1735" s="19">
        <v>1297.5</v>
      </c>
      <c r="L1735" s="7">
        <v>1297.5</v>
      </c>
      <c r="M1735" s="5"/>
      <c r="N1735" s="5"/>
      <c r="O1735" s="20">
        <v>1</v>
      </c>
      <c r="P1735" s="8">
        <v>1</v>
      </c>
      <c r="Q1735" s="5"/>
    </row>
    <row r="1736" spans="1:17" ht="24" x14ac:dyDescent="0.2">
      <c r="A1736" s="16" t="s">
        <v>2</v>
      </c>
      <c r="B1736" s="16" t="s">
        <v>9109</v>
      </c>
      <c r="C1736" s="17" t="s">
        <v>1729</v>
      </c>
      <c r="D1736" s="18" t="s">
        <v>8995</v>
      </c>
      <c r="E1736" s="18"/>
      <c r="F1736" s="18"/>
      <c r="G1736" s="18"/>
      <c r="H1736" s="18"/>
      <c r="I1736" s="18"/>
      <c r="J1736" s="5"/>
      <c r="K1736" s="21">
        <v>559.16999999999996</v>
      </c>
      <c r="L1736" s="9">
        <v>559.16999999999996</v>
      </c>
      <c r="M1736" s="5"/>
      <c r="N1736" s="5"/>
      <c r="O1736" s="20">
        <v>1</v>
      </c>
      <c r="P1736" s="8">
        <v>1</v>
      </c>
      <c r="Q1736" s="5"/>
    </row>
    <row r="1737" spans="1:17" ht="24" x14ac:dyDescent="0.2">
      <c r="A1737" s="16" t="s">
        <v>2</v>
      </c>
      <c r="B1737" s="16" t="s">
        <v>9109</v>
      </c>
      <c r="C1737" s="17" t="s">
        <v>1730</v>
      </c>
      <c r="D1737" s="18" t="s">
        <v>8995</v>
      </c>
      <c r="E1737" s="18"/>
      <c r="F1737" s="18"/>
      <c r="G1737" s="18"/>
      <c r="H1737" s="18"/>
      <c r="I1737" s="18"/>
      <c r="J1737" s="5"/>
      <c r="K1737" s="19">
        <v>1297.5</v>
      </c>
      <c r="L1737" s="7">
        <v>1297.5</v>
      </c>
      <c r="M1737" s="5"/>
      <c r="N1737" s="5"/>
      <c r="O1737" s="20">
        <v>1</v>
      </c>
      <c r="P1737" s="8">
        <v>1</v>
      </c>
      <c r="Q1737" s="5"/>
    </row>
    <row r="1738" spans="1:17" ht="24" x14ac:dyDescent="0.2">
      <c r="A1738" s="16" t="s">
        <v>2</v>
      </c>
      <c r="B1738" s="16" t="s">
        <v>9109</v>
      </c>
      <c r="C1738" s="17" t="s">
        <v>1731</v>
      </c>
      <c r="D1738" s="18" t="s">
        <v>8995</v>
      </c>
      <c r="E1738" s="18"/>
      <c r="F1738" s="18"/>
      <c r="G1738" s="18"/>
      <c r="H1738" s="18"/>
      <c r="I1738" s="18"/>
      <c r="J1738" s="5"/>
      <c r="K1738" s="21">
        <v>559.16999999999996</v>
      </c>
      <c r="L1738" s="9">
        <v>559.16999999999996</v>
      </c>
      <c r="M1738" s="5"/>
      <c r="N1738" s="5"/>
      <c r="O1738" s="20">
        <v>1</v>
      </c>
      <c r="P1738" s="8">
        <v>1</v>
      </c>
      <c r="Q1738" s="5"/>
    </row>
    <row r="1739" spans="1:17" ht="24" x14ac:dyDescent="0.2">
      <c r="A1739" s="16" t="s">
        <v>2</v>
      </c>
      <c r="B1739" s="16" t="s">
        <v>9109</v>
      </c>
      <c r="C1739" s="17" t="s">
        <v>1732</v>
      </c>
      <c r="D1739" s="18" t="s">
        <v>8995</v>
      </c>
      <c r="E1739" s="18"/>
      <c r="F1739" s="18"/>
      <c r="G1739" s="18"/>
      <c r="H1739" s="18"/>
      <c r="I1739" s="18"/>
      <c r="J1739" s="5"/>
      <c r="K1739" s="19">
        <v>26187.5</v>
      </c>
      <c r="L1739" s="7">
        <v>26187.5</v>
      </c>
      <c r="M1739" s="5"/>
      <c r="N1739" s="5"/>
      <c r="O1739" s="20">
        <v>1</v>
      </c>
      <c r="P1739" s="8">
        <v>1</v>
      </c>
      <c r="Q1739" s="5"/>
    </row>
    <row r="1740" spans="1:17" ht="24" x14ac:dyDescent="0.2">
      <c r="A1740" s="16" t="s">
        <v>2</v>
      </c>
      <c r="B1740" s="16" t="s">
        <v>9109</v>
      </c>
      <c r="C1740" s="17" t="s">
        <v>1733</v>
      </c>
      <c r="D1740" s="18" t="s">
        <v>8995</v>
      </c>
      <c r="E1740" s="18"/>
      <c r="F1740" s="18"/>
      <c r="G1740" s="18"/>
      <c r="H1740" s="18"/>
      <c r="I1740" s="18"/>
      <c r="J1740" s="5"/>
      <c r="K1740" s="19">
        <v>1960</v>
      </c>
      <c r="L1740" s="9">
        <v>980</v>
      </c>
      <c r="M1740" s="21">
        <v>980</v>
      </c>
      <c r="N1740" s="5"/>
      <c r="O1740" s="20">
        <v>4</v>
      </c>
      <c r="P1740" s="8">
        <v>2</v>
      </c>
      <c r="Q1740" s="20">
        <v>2</v>
      </c>
    </row>
    <row r="1741" spans="1:17" ht="24" x14ac:dyDescent="0.2">
      <c r="A1741" s="16" t="s">
        <v>2</v>
      </c>
      <c r="B1741" s="16" t="s">
        <v>9109</v>
      </c>
      <c r="C1741" s="17" t="s">
        <v>1734</v>
      </c>
      <c r="D1741" s="18" t="s">
        <v>8995</v>
      </c>
      <c r="E1741" s="18"/>
      <c r="F1741" s="18"/>
      <c r="G1741" s="18"/>
      <c r="H1741" s="18"/>
      <c r="I1741" s="18"/>
      <c r="J1741" s="5"/>
      <c r="K1741" s="21">
        <v>120.75</v>
      </c>
      <c r="L1741" s="9">
        <v>120.75</v>
      </c>
      <c r="M1741" s="5"/>
      <c r="N1741" s="5"/>
      <c r="O1741" s="20">
        <v>1</v>
      </c>
      <c r="P1741" s="8">
        <v>1</v>
      </c>
      <c r="Q1741" s="5"/>
    </row>
    <row r="1742" spans="1:17" ht="24" x14ac:dyDescent="0.2">
      <c r="A1742" s="16" t="s">
        <v>2</v>
      </c>
      <c r="B1742" s="16" t="s">
        <v>9109</v>
      </c>
      <c r="C1742" s="17" t="s">
        <v>1735</v>
      </c>
      <c r="D1742" s="18" t="s">
        <v>8995</v>
      </c>
      <c r="E1742" s="18"/>
      <c r="F1742" s="18"/>
      <c r="G1742" s="18"/>
      <c r="H1742" s="18"/>
      <c r="I1742" s="18"/>
      <c r="J1742" s="5"/>
      <c r="K1742" s="19">
        <v>1848.35</v>
      </c>
      <c r="L1742" s="9">
        <v>955.5</v>
      </c>
      <c r="M1742" s="21">
        <v>892.85</v>
      </c>
      <c r="N1742" s="5"/>
      <c r="O1742" s="20">
        <v>4</v>
      </c>
      <c r="P1742" s="8">
        <v>2</v>
      </c>
      <c r="Q1742" s="20">
        <v>2</v>
      </c>
    </row>
    <row r="1743" spans="1:17" ht="24" x14ac:dyDescent="0.2">
      <c r="A1743" s="16" t="s">
        <v>2</v>
      </c>
      <c r="B1743" s="16" t="s">
        <v>9109</v>
      </c>
      <c r="C1743" s="17" t="s">
        <v>1736</v>
      </c>
      <c r="D1743" s="18" t="s">
        <v>8995</v>
      </c>
      <c r="E1743" s="18"/>
      <c r="F1743" s="18"/>
      <c r="G1743" s="18"/>
      <c r="H1743" s="18"/>
      <c r="I1743" s="18"/>
      <c r="J1743" s="5"/>
      <c r="K1743" s="19">
        <v>2461.9699999999998</v>
      </c>
      <c r="L1743" s="7">
        <v>2461.9699999999998</v>
      </c>
      <c r="M1743" s="5"/>
      <c r="N1743" s="5"/>
      <c r="O1743" s="20">
        <v>2</v>
      </c>
      <c r="P1743" s="8">
        <v>2</v>
      </c>
      <c r="Q1743" s="5"/>
    </row>
    <row r="1744" spans="1:17" ht="24" x14ac:dyDescent="0.2">
      <c r="A1744" s="16" t="s">
        <v>2</v>
      </c>
      <c r="B1744" s="16" t="s">
        <v>9109</v>
      </c>
      <c r="C1744" s="17" t="s">
        <v>1737</v>
      </c>
      <c r="D1744" s="18" t="s">
        <v>8995</v>
      </c>
      <c r="E1744" s="18"/>
      <c r="F1744" s="18"/>
      <c r="G1744" s="18"/>
      <c r="H1744" s="18"/>
      <c r="I1744" s="18"/>
      <c r="J1744" s="5"/>
      <c r="K1744" s="21">
        <v>112.5</v>
      </c>
      <c r="L1744" s="9">
        <v>112.5</v>
      </c>
      <c r="M1744" s="5"/>
      <c r="N1744" s="5"/>
      <c r="O1744" s="20">
        <v>1</v>
      </c>
      <c r="P1744" s="8">
        <v>1</v>
      </c>
      <c r="Q1744" s="5"/>
    </row>
    <row r="1745" spans="1:17" ht="24" x14ac:dyDescent="0.2">
      <c r="A1745" s="16" t="s">
        <v>2</v>
      </c>
      <c r="B1745" s="16" t="s">
        <v>9109</v>
      </c>
      <c r="C1745" s="17" t="s">
        <v>1738</v>
      </c>
      <c r="D1745" s="18" t="s">
        <v>8995</v>
      </c>
      <c r="E1745" s="18"/>
      <c r="F1745" s="18"/>
      <c r="G1745" s="18"/>
      <c r="H1745" s="18"/>
      <c r="I1745" s="18"/>
      <c r="J1745" s="5"/>
      <c r="K1745" s="21">
        <v>150</v>
      </c>
      <c r="L1745" s="9">
        <v>150</v>
      </c>
      <c r="M1745" s="5"/>
      <c r="N1745" s="5"/>
      <c r="O1745" s="20">
        <v>4</v>
      </c>
      <c r="P1745" s="8">
        <v>4</v>
      </c>
      <c r="Q1745" s="5"/>
    </row>
    <row r="1746" spans="1:17" ht="24" x14ac:dyDescent="0.2">
      <c r="A1746" s="16" t="s">
        <v>2</v>
      </c>
      <c r="B1746" s="16" t="s">
        <v>9109</v>
      </c>
      <c r="C1746" s="17" t="s">
        <v>1739</v>
      </c>
      <c r="D1746" s="18" t="str">
        <f>VLOOKUP(C1746,[2]итоговая!$C$6:$H$1018,4,FALSE)</f>
        <v>Аварийный резерв</v>
      </c>
      <c r="E1746" s="26">
        <f>J1746-L1746</f>
        <v>358.33</v>
      </c>
      <c r="F1746" s="26">
        <f>N1746-P1746</f>
        <v>6</v>
      </c>
      <c r="G1746" s="26" t="s">
        <v>9000</v>
      </c>
      <c r="H1746" s="26" t="str">
        <f>VLOOKUP(C1746,[2]итоговая!$C$6:$H$1018,6,FALSE)</f>
        <v>Аварийный резерв</v>
      </c>
      <c r="I1746" s="18"/>
      <c r="J1746" s="21">
        <v>358.33</v>
      </c>
      <c r="K1746" s="5"/>
      <c r="L1746" s="6"/>
      <c r="M1746" s="21">
        <v>358.33</v>
      </c>
      <c r="N1746" s="20">
        <v>6</v>
      </c>
      <c r="O1746" s="5"/>
      <c r="P1746" s="6"/>
      <c r="Q1746" s="20">
        <v>6</v>
      </c>
    </row>
    <row r="1747" spans="1:17" ht="24" x14ac:dyDescent="0.2">
      <c r="A1747" s="16" t="s">
        <v>2</v>
      </c>
      <c r="B1747" s="16" t="s">
        <v>9109</v>
      </c>
      <c r="C1747" s="17" t="s">
        <v>1740</v>
      </c>
      <c r="D1747" s="18" t="s">
        <v>8995</v>
      </c>
      <c r="E1747" s="18"/>
      <c r="F1747" s="18"/>
      <c r="G1747" s="18"/>
      <c r="H1747" s="18"/>
      <c r="I1747" s="18"/>
      <c r="J1747" s="21">
        <v>401.05</v>
      </c>
      <c r="K1747" s="5"/>
      <c r="L1747" s="9">
        <v>401.05</v>
      </c>
      <c r="M1747" s="5"/>
      <c r="N1747" s="20">
        <v>6</v>
      </c>
      <c r="O1747" s="5"/>
      <c r="P1747" s="8">
        <v>6</v>
      </c>
      <c r="Q1747" s="5"/>
    </row>
    <row r="1748" spans="1:17" ht="24" x14ac:dyDescent="0.2">
      <c r="A1748" s="16" t="s">
        <v>2</v>
      </c>
      <c r="B1748" s="16" t="s">
        <v>9109</v>
      </c>
      <c r="C1748" s="17" t="s">
        <v>1741</v>
      </c>
      <c r="D1748" s="18" t="s">
        <v>8995</v>
      </c>
      <c r="E1748" s="18"/>
      <c r="F1748" s="18"/>
      <c r="G1748" s="18"/>
      <c r="H1748" s="18"/>
      <c r="I1748" s="18"/>
      <c r="J1748" s="19">
        <v>5266.67</v>
      </c>
      <c r="K1748" s="5"/>
      <c r="L1748" s="7">
        <v>5266.67</v>
      </c>
      <c r="M1748" s="5"/>
      <c r="N1748" s="20">
        <v>2</v>
      </c>
      <c r="O1748" s="5"/>
      <c r="P1748" s="8">
        <v>2</v>
      </c>
      <c r="Q1748" s="5"/>
    </row>
    <row r="1749" spans="1:17" ht="24" x14ac:dyDescent="0.2">
      <c r="A1749" s="16" t="s">
        <v>2</v>
      </c>
      <c r="B1749" s="16" t="s">
        <v>9109</v>
      </c>
      <c r="C1749" s="17" t="s">
        <v>1742</v>
      </c>
      <c r="D1749" s="18" t="s">
        <v>8995</v>
      </c>
      <c r="E1749" s="18"/>
      <c r="F1749" s="18"/>
      <c r="G1749" s="18"/>
      <c r="H1749" s="18"/>
      <c r="I1749" s="18"/>
      <c r="J1749" s="5"/>
      <c r="K1749" s="19">
        <v>1088</v>
      </c>
      <c r="L1749" s="7">
        <v>1088</v>
      </c>
      <c r="M1749" s="5"/>
      <c r="N1749" s="5"/>
      <c r="O1749" s="20">
        <v>24</v>
      </c>
      <c r="P1749" s="8">
        <v>24</v>
      </c>
      <c r="Q1749" s="5"/>
    </row>
    <row r="1750" spans="1:17" ht="24" x14ac:dyDescent="0.2">
      <c r="A1750" s="16" t="s">
        <v>2</v>
      </c>
      <c r="B1750" s="16" t="s">
        <v>9109</v>
      </c>
      <c r="C1750" s="17" t="s">
        <v>1743</v>
      </c>
      <c r="D1750" s="18" t="s">
        <v>8995</v>
      </c>
      <c r="E1750" s="18"/>
      <c r="F1750" s="18"/>
      <c r="G1750" s="18"/>
      <c r="H1750" s="18"/>
      <c r="I1750" s="18"/>
      <c r="J1750" s="5"/>
      <c r="K1750" s="21">
        <v>247</v>
      </c>
      <c r="L1750" s="9">
        <v>185.25</v>
      </c>
      <c r="M1750" s="21">
        <v>61.75</v>
      </c>
      <c r="N1750" s="5"/>
      <c r="O1750" s="20">
        <v>4</v>
      </c>
      <c r="P1750" s="8">
        <v>3</v>
      </c>
      <c r="Q1750" s="20">
        <v>1</v>
      </c>
    </row>
    <row r="1751" spans="1:17" ht="24" x14ac:dyDescent="0.2">
      <c r="A1751" s="16" t="s">
        <v>2</v>
      </c>
      <c r="B1751" s="16" t="s">
        <v>9109</v>
      </c>
      <c r="C1751" s="17" t="s">
        <v>1744</v>
      </c>
      <c r="D1751" s="18" t="s">
        <v>8995</v>
      </c>
      <c r="E1751" s="18"/>
      <c r="F1751" s="18"/>
      <c r="G1751" s="18"/>
      <c r="H1751" s="18"/>
      <c r="I1751" s="18"/>
      <c r="J1751" s="5"/>
      <c r="K1751" s="21">
        <v>593.33000000000004</v>
      </c>
      <c r="L1751" s="9">
        <v>445</v>
      </c>
      <c r="M1751" s="21">
        <v>148.33000000000001</v>
      </c>
      <c r="N1751" s="5"/>
      <c r="O1751" s="20">
        <v>4</v>
      </c>
      <c r="P1751" s="8">
        <v>3</v>
      </c>
      <c r="Q1751" s="20">
        <v>1</v>
      </c>
    </row>
    <row r="1752" spans="1:17" ht="24" x14ac:dyDescent="0.2">
      <c r="A1752" s="16" t="s">
        <v>2</v>
      </c>
      <c r="B1752" s="16" t="s">
        <v>9109</v>
      </c>
      <c r="C1752" s="17" t="s">
        <v>1745</v>
      </c>
      <c r="D1752" s="18" t="str">
        <f>VLOOKUP(C1752,[2]итоговая!$C$6:$H$1018,4,FALSE)</f>
        <v>Аварийный резерв</v>
      </c>
      <c r="E1752" s="26">
        <f>J1752-L1752</f>
        <v>362.39</v>
      </c>
      <c r="F1752" s="26">
        <f>N1752-P1752</f>
        <v>6</v>
      </c>
      <c r="G1752" s="26" t="s">
        <v>9000</v>
      </c>
      <c r="H1752" s="26" t="str">
        <f>VLOOKUP(C1752,[2]итоговая!$C$6:$H$1018,6,FALSE)</f>
        <v>Аварийный резерв</v>
      </c>
      <c r="I1752" s="18"/>
      <c r="J1752" s="21">
        <v>362.39</v>
      </c>
      <c r="K1752" s="5"/>
      <c r="L1752" s="6"/>
      <c r="M1752" s="21">
        <v>362.39</v>
      </c>
      <c r="N1752" s="20">
        <v>6</v>
      </c>
      <c r="O1752" s="5"/>
      <c r="P1752" s="6"/>
      <c r="Q1752" s="20">
        <v>6</v>
      </c>
    </row>
    <row r="1753" spans="1:17" ht="24" x14ac:dyDescent="0.2">
      <c r="A1753" s="16" t="s">
        <v>2</v>
      </c>
      <c r="B1753" s="16" t="s">
        <v>9109</v>
      </c>
      <c r="C1753" s="17" t="s">
        <v>1746</v>
      </c>
      <c r="D1753" s="18" t="s">
        <v>8995</v>
      </c>
      <c r="E1753" s="18"/>
      <c r="F1753" s="18"/>
      <c r="G1753" s="18"/>
      <c r="H1753" s="18"/>
      <c r="I1753" s="18"/>
      <c r="J1753" s="5"/>
      <c r="K1753" s="21">
        <v>269.17</v>
      </c>
      <c r="L1753" s="9">
        <v>269.17</v>
      </c>
      <c r="M1753" s="5"/>
      <c r="N1753" s="5"/>
      <c r="O1753" s="20">
        <v>2</v>
      </c>
      <c r="P1753" s="8">
        <v>2</v>
      </c>
      <c r="Q1753" s="5"/>
    </row>
    <row r="1754" spans="1:17" ht="24" x14ac:dyDescent="0.2">
      <c r="A1754" s="16" t="s">
        <v>2</v>
      </c>
      <c r="B1754" s="16" t="s">
        <v>9109</v>
      </c>
      <c r="C1754" s="17" t="s">
        <v>1747</v>
      </c>
      <c r="D1754" s="18" t="s">
        <v>8995</v>
      </c>
      <c r="E1754" s="18"/>
      <c r="F1754" s="18"/>
      <c r="G1754" s="18"/>
      <c r="H1754" s="18"/>
      <c r="I1754" s="18"/>
      <c r="J1754" s="5"/>
      <c r="K1754" s="21">
        <v>420</v>
      </c>
      <c r="L1754" s="9">
        <v>420</v>
      </c>
      <c r="M1754" s="5"/>
      <c r="N1754" s="5"/>
      <c r="O1754" s="20">
        <v>10</v>
      </c>
      <c r="P1754" s="8">
        <v>10</v>
      </c>
      <c r="Q1754" s="5"/>
    </row>
    <row r="1755" spans="1:17" ht="24" x14ac:dyDescent="0.2">
      <c r="A1755" s="16" t="s">
        <v>2</v>
      </c>
      <c r="B1755" s="16" t="s">
        <v>9109</v>
      </c>
      <c r="C1755" s="17" t="s">
        <v>1748</v>
      </c>
      <c r="D1755" s="18" t="s">
        <v>8995</v>
      </c>
      <c r="E1755" s="18"/>
      <c r="F1755" s="18"/>
      <c r="G1755" s="18"/>
      <c r="H1755" s="18"/>
      <c r="I1755" s="18"/>
      <c r="J1755" s="19">
        <v>2625</v>
      </c>
      <c r="K1755" s="19">
        <v>1710</v>
      </c>
      <c r="L1755" s="7">
        <v>4335</v>
      </c>
      <c r="M1755" s="5"/>
      <c r="N1755" s="20">
        <v>18</v>
      </c>
      <c r="O1755" s="20">
        <v>36</v>
      </c>
      <c r="P1755" s="8">
        <v>54</v>
      </c>
      <c r="Q1755" s="5"/>
    </row>
    <row r="1756" spans="1:17" ht="24" x14ac:dyDescent="0.2">
      <c r="A1756" s="16" t="s">
        <v>2</v>
      </c>
      <c r="B1756" s="16" t="s">
        <v>9109</v>
      </c>
      <c r="C1756" s="17" t="s">
        <v>1749</v>
      </c>
      <c r="D1756" s="18" t="s">
        <v>8995</v>
      </c>
      <c r="E1756" s="18"/>
      <c r="F1756" s="18"/>
      <c r="G1756" s="18"/>
      <c r="H1756" s="18"/>
      <c r="I1756" s="18"/>
      <c r="J1756" s="5"/>
      <c r="K1756" s="19">
        <v>3761.05</v>
      </c>
      <c r="L1756" s="7">
        <v>1319.67</v>
      </c>
      <c r="M1756" s="19">
        <v>2441.38</v>
      </c>
      <c r="N1756" s="5"/>
      <c r="O1756" s="20">
        <v>114</v>
      </c>
      <c r="P1756" s="8">
        <v>40</v>
      </c>
      <c r="Q1756" s="20">
        <v>74</v>
      </c>
    </row>
    <row r="1757" spans="1:17" ht="24" x14ac:dyDescent="0.2">
      <c r="A1757" s="16" t="s">
        <v>2</v>
      </c>
      <c r="B1757" s="16" t="s">
        <v>9109</v>
      </c>
      <c r="C1757" s="17" t="s">
        <v>1750</v>
      </c>
      <c r="D1757" s="18" t="s">
        <v>8995</v>
      </c>
      <c r="E1757" s="18"/>
      <c r="F1757" s="18"/>
      <c r="G1757" s="18"/>
      <c r="H1757" s="18"/>
      <c r="I1757" s="18"/>
      <c r="J1757" s="5"/>
      <c r="K1757" s="21">
        <v>286.7</v>
      </c>
      <c r="L1757" s="6"/>
      <c r="M1757" s="21">
        <v>286.7</v>
      </c>
      <c r="N1757" s="5"/>
      <c r="O1757" s="20">
        <v>2</v>
      </c>
      <c r="P1757" s="6"/>
      <c r="Q1757" s="20">
        <v>2</v>
      </c>
    </row>
    <row r="1758" spans="1:17" ht="24" x14ac:dyDescent="0.2">
      <c r="A1758" s="16" t="s">
        <v>2</v>
      </c>
      <c r="B1758" s="16" t="s">
        <v>9109</v>
      </c>
      <c r="C1758" s="17" t="s">
        <v>1751</v>
      </c>
      <c r="D1758" s="18" t="s">
        <v>8995</v>
      </c>
      <c r="E1758" s="18"/>
      <c r="F1758" s="18"/>
      <c r="G1758" s="18"/>
      <c r="H1758" s="18"/>
      <c r="I1758" s="18"/>
      <c r="J1758" s="5"/>
      <c r="K1758" s="21">
        <v>286.7</v>
      </c>
      <c r="L1758" s="6"/>
      <c r="M1758" s="21">
        <v>286.7</v>
      </c>
      <c r="N1758" s="5"/>
      <c r="O1758" s="20">
        <v>2</v>
      </c>
      <c r="P1758" s="6"/>
      <c r="Q1758" s="20">
        <v>2</v>
      </c>
    </row>
    <row r="1759" spans="1:17" ht="24" x14ac:dyDescent="0.2">
      <c r="A1759" s="16" t="s">
        <v>2</v>
      </c>
      <c r="B1759" s="16" t="s">
        <v>9109</v>
      </c>
      <c r="C1759" s="17" t="s">
        <v>1752</v>
      </c>
      <c r="D1759" s="18" t="s">
        <v>8995</v>
      </c>
      <c r="E1759" s="18"/>
      <c r="F1759" s="18"/>
      <c r="G1759" s="18"/>
      <c r="H1759" s="18"/>
      <c r="I1759" s="18"/>
      <c r="J1759" s="5"/>
      <c r="K1759" s="21">
        <v>383.33</v>
      </c>
      <c r="L1759" s="9">
        <v>383.33</v>
      </c>
      <c r="M1759" s="5"/>
      <c r="N1759" s="5"/>
      <c r="O1759" s="20">
        <v>4</v>
      </c>
      <c r="P1759" s="8">
        <v>4</v>
      </c>
      <c r="Q1759" s="5"/>
    </row>
    <row r="1760" spans="1:17" ht="24" x14ac:dyDescent="0.2">
      <c r="A1760" s="16" t="s">
        <v>2</v>
      </c>
      <c r="B1760" s="16" t="s">
        <v>9109</v>
      </c>
      <c r="C1760" s="17" t="s">
        <v>1753</v>
      </c>
      <c r="D1760" s="18" t="s">
        <v>8995</v>
      </c>
      <c r="E1760" s="18"/>
      <c r="F1760" s="18"/>
      <c r="G1760" s="18"/>
      <c r="H1760" s="18"/>
      <c r="I1760" s="18"/>
      <c r="J1760" s="5"/>
      <c r="K1760" s="21">
        <v>400</v>
      </c>
      <c r="L1760" s="9">
        <v>400</v>
      </c>
      <c r="M1760" s="5"/>
      <c r="N1760" s="5"/>
      <c r="O1760" s="20">
        <v>8</v>
      </c>
      <c r="P1760" s="8">
        <v>8</v>
      </c>
      <c r="Q1760" s="5"/>
    </row>
    <row r="1761" spans="1:17" ht="24" x14ac:dyDescent="0.2">
      <c r="A1761" s="16" t="s">
        <v>2</v>
      </c>
      <c r="B1761" s="16" t="s">
        <v>9109</v>
      </c>
      <c r="C1761" s="17" t="s">
        <v>1754</v>
      </c>
      <c r="D1761" s="18" t="s">
        <v>8995</v>
      </c>
      <c r="E1761" s="18"/>
      <c r="F1761" s="18"/>
      <c r="G1761" s="18"/>
      <c r="H1761" s="18"/>
      <c r="I1761" s="18"/>
      <c r="J1761" s="5"/>
      <c r="K1761" s="21">
        <v>66.67</v>
      </c>
      <c r="L1761" s="6"/>
      <c r="M1761" s="21">
        <v>66.67</v>
      </c>
      <c r="N1761" s="5"/>
      <c r="O1761" s="20">
        <v>2</v>
      </c>
      <c r="P1761" s="6"/>
      <c r="Q1761" s="20">
        <v>2</v>
      </c>
    </row>
    <row r="1762" spans="1:17" ht="24" x14ac:dyDescent="0.2">
      <c r="A1762" s="16" t="s">
        <v>2</v>
      </c>
      <c r="B1762" s="16" t="s">
        <v>9109</v>
      </c>
      <c r="C1762" s="17" t="s">
        <v>1755</v>
      </c>
      <c r="D1762" s="18" t="s">
        <v>8995</v>
      </c>
      <c r="E1762" s="18"/>
      <c r="F1762" s="18"/>
      <c r="G1762" s="18"/>
      <c r="H1762" s="18"/>
      <c r="I1762" s="18"/>
      <c r="J1762" s="5"/>
      <c r="K1762" s="21">
        <v>533.33000000000004</v>
      </c>
      <c r="L1762" s="9">
        <v>533.33000000000004</v>
      </c>
      <c r="M1762" s="5"/>
      <c r="N1762" s="5"/>
      <c r="O1762" s="20">
        <v>8</v>
      </c>
      <c r="P1762" s="8">
        <v>8</v>
      </c>
      <c r="Q1762" s="5"/>
    </row>
    <row r="1763" spans="1:17" ht="24" x14ac:dyDescent="0.2">
      <c r="A1763" s="16" t="s">
        <v>2</v>
      </c>
      <c r="B1763" s="16" t="s">
        <v>9109</v>
      </c>
      <c r="C1763" s="17" t="s">
        <v>1756</v>
      </c>
      <c r="D1763" s="18" t="s">
        <v>8995</v>
      </c>
      <c r="E1763" s="18"/>
      <c r="F1763" s="18"/>
      <c r="G1763" s="18"/>
      <c r="H1763" s="18"/>
      <c r="I1763" s="18"/>
      <c r="J1763" s="5"/>
      <c r="K1763" s="21">
        <v>123.33</v>
      </c>
      <c r="L1763" s="9">
        <v>123.33</v>
      </c>
      <c r="M1763" s="5"/>
      <c r="N1763" s="5"/>
      <c r="O1763" s="20">
        <v>4</v>
      </c>
      <c r="P1763" s="8">
        <v>4</v>
      </c>
      <c r="Q1763" s="5"/>
    </row>
    <row r="1764" spans="1:17" ht="24" x14ac:dyDescent="0.2">
      <c r="A1764" s="16" t="s">
        <v>2</v>
      </c>
      <c r="B1764" s="16" t="s">
        <v>9109</v>
      </c>
      <c r="C1764" s="17" t="s">
        <v>1757</v>
      </c>
      <c r="D1764" s="18" t="str">
        <f>VLOOKUP(C1764,[2]итоговая!$C$6:$H$1018,4,FALSE)</f>
        <v>Аварийный резерв</v>
      </c>
      <c r="E1764" s="26">
        <f>J1764-L1764</f>
        <v>235.11</v>
      </c>
      <c r="F1764" s="26">
        <f>N1764-P1764</f>
        <v>2</v>
      </c>
      <c r="G1764" s="26" t="s">
        <v>9000</v>
      </c>
      <c r="H1764" s="26" t="str">
        <f>VLOOKUP(C1764,[2]итоговая!$C$6:$H$1018,6,FALSE)</f>
        <v>Аварийный резерв</v>
      </c>
      <c r="I1764" s="18"/>
      <c r="J1764" s="21">
        <v>235.11</v>
      </c>
      <c r="K1764" s="5"/>
      <c r="L1764" s="6"/>
      <c r="M1764" s="21">
        <v>235.11</v>
      </c>
      <c r="N1764" s="20">
        <v>2</v>
      </c>
      <c r="O1764" s="5"/>
      <c r="P1764" s="6"/>
      <c r="Q1764" s="20">
        <v>2</v>
      </c>
    </row>
    <row r="1765" spans="1:17" ht="24" x14ac:dyDescent="0.2">
      <c r="A1765" s="16" t="s">
        <v>2</v>
      </c>
      <c r="B1765" s="16" t="s">
        <v>9109</v>
      </c>
      <c r="C1765" s="17" t="s">
        <v>1758</v>
      </c>
      <c r="D1765" s="18" t="s">
        <v>8995</v>
      </c>
      <c r="E1765" s="18"/>
      <c r="F1765" s="18"/>
      <c r="G1765" s="18"/>
      <c r="H1765" s="18"/>
      <c r="I1765" s="18"/>
      <c r="J1765" s="5"/>
      <c r="K1765" s="19">
        <v>1274.4000000000001</v>
      </c>
      <c r="L1765" s="6"/>
      <c r="M1765" s="19">
        <v>1274.4000000000001</v>
      </c>
      <c r="N1765" s="5"/>
      <c r="O1765" s="20">
        <v>4</v>
      </c>
      <c r="P1765" s="6"/>
      <c r="Q1765" s="20">
        <v>4</v>
      </c>
    </row>
    <row r="1766" spans="1:17" ht="24" x14ac:dyDescent="0.2">
      <c r="A1766" s="16" t="s">
        <v>2</v>
      </c>
      <c r="B1766" s="16" t="s">
        <v>9109</v>
      </c>
      <c r="C1766" s="17" t="s">
        <v>1759</v>
      </c>
      <c r="D1766" s="18" t="s">
        <v>8995</v>
      </c>
      <c r="E1766" s="18"/>
      <c r="F1766" s="18"/>
      <c r="G1766" s="18"/>
      <c r="H1766" s="18"/>
      <c r="I1766" s="18"/>
      <c r="J1766" s="5"/>
      <c r="K1766" s="19">
        <v>1523.33</v>
      </c>
      <c r="L1766" s="9">
        <v>761.67</v>
      </c>
      <c r="M1766" s="21">
        <v>761.66</v>
      </c>
      <c r="N1766" s="5"/>
      <c r="O1766" s="20">
        <v>4</v>
      </c>
      <c r="P1766" s="8">
        <v>2</v>
      </c>
      <c r="Q1766" s="20">
        <v>2</v>
      </c>
    </row>
    <row r="1767" spans="1:17" ht="24" x14ac:dyDescent="0.2">
      <c r="A1767" s="16" t="s">
        <v>2</v>
      </c>
      <c r="B1767" s="16" t="s">
        <v>9109</v>
      </c>
      <c r="C1767" s="17" t="s">
        <v>1760</v>
      </c>
      <c r="D1767" s="18" t="s">
        <v>8995</v>
      </c>
      <c r="E1767" s="18"/>
      <c r="F1767" s="18"/>
      <c r="G1767" s="18"/>
      <c r="H1767" s="18"/>
      <c r="I1767" s="18"/>
      <c r="J1767" s="5"/>
      <c r="K1767" s="21">
        <v>541.66999999999996</v>
      </c>
      <c r="L1767" s="9">
        <v>541.66999999999996</v>
      </c>
      <c r="M1767" s="5"/>
      <c r="N1767" s="5"/>
      <c r="O1767" s="20">
        <v>10</v>
      </c>
      <c r="P1767" s="8">
        <v>10</v>
      </c>
      <c r="Q1767" s="5"/>
    </row>
    <row r="1768" spans="1:17" ht="24" x14ac:dyDescent="0.2">
      <c r="A1768" s="16" t="s">
        <v>2</v>
      </c>
      <c r="B1768" s="16" t="s">
        <v>9109</v>
      </c>
      <c r="C1768" s="17" t="s">
        <v>1761</v>
      </c>
      <c r="D1768" s="18" t="str">
        <f>VLOOKUP(C1768,[2]итоговая!$C$6:$H$1018,4,FALSE)</f>
        <v>Аварийный резерв</v>
      </c>
      <c r="E1768" s="26">
        <f>J1768-L1768</f>
        <v>249.17</v>
      </c>
      <c r="F1768" s="26">
        <f>N1768-P1768</f>
        <v>4</v>
      </c>
      <c r="G1768" s="26" t="s">
        <v>9000</v>
      </c>
      <c r="H1768" s="26" t="str">
        <f>VLOOKUP(C1768,[2]итоговая!$C$6:$H$1018,6,FALSE)</f>
        <v>Аварийный резерв</v>
      </c>
      <c r="I1768" s="18"/>
      <c r="J1768" s="21">
        <v>249.17</v>
      </c>
      <c r="K1768" s="5"/>
      <c r="L1768" s="6"/>
      <c r="M1768" s="21">
        <v>249.17</v>
      </c>
      <c r="N1768" s="20">
        <v>4</v>
      </c>
      <c r="O1768" s="5"/>
      <c r="P1768" s="6"/>
      <c r="Q1768" s="20">
        <v>4</v>
      </c>
    </row>
    <row r="1769" spans="1:17" ht="24" x14ac:dyDescent="0.2">
      <c r="A1769" s="16" t="s">
        <v>2</v>
      </c>
      <c r="B1769" s="16" t="s">
        <v>9109</v>
      </c>
      <c r="C1769" s="17" t="s">
        <v>1762</v>
      </c>
      <c r="D1769" s="18" t="s">
        <v>8995</v>
      </c>
      <c r="E1769" s="18"/>
      <c r="F1769" s="18"/>
      <c r="G1769" s="18"/>
      <c r="H1769" s="18"/>
      <c r="I1769" s="18"/>
      <c r="J1769" s="19">
        <v>1597.22</v>
      </c>
      <c r="K1769" s="5"/>
      <c r="L1769" s="7">
        <v>1597.22</v>
      </c>
      <c r="M1769" s="5"/>
      <c r="N1769" s="20">
        <v>5</v>
      </c>
      <c r="O1769" s="5"/>
      <c r="P1769" s="8">
        <v>5</v>
      </c>
      <c r="Q1769" s="5"/>
    </row>
    <row r="1770" spans="1:17" ht="24" x14ac:dyDescent="0.2">
      <c r="A1770" s="16" t="s">
        <v>2</v>
      </c>
      <c r="B1770" s="16" t="s">
        <v>9109</v>
      </c>
      <c r="C1770" s="17" t="s">
        <v>1763</v>
      </c>
      <c r="D1770" s="18" t="str">
        <f>VLOOKUP(C1770,[2]итоговая!$C$6:$H$1018,4,FALSE)</f>
        <v>Аварийный резерв</v>
      </c>
      <c r="E1770" s="26">
        <f>J1770-L1770</f>
        <v>2712.97</v>
      </c>
      <c r="F1770" s="26">
        <f>N1770-P1770</f>
        <v>2</v>
      </c>
      <c r="G1770" s="26" t="s">
        <v>9000</v>
      </c>
      <c r="H1770" s="26" t="str">
        <f>VLOOKUP(C1770,[2]итоговая!$C$6:$H$1018,6,FALSE)</f>
        <v>Аварийный резерв</v>
      </c>
      <c r="I1770" s="18">
        <f>VLOOKUP(C1770,[4]НВЛ!$E$15:$I$68,5,FALSE)</f>
        <v>2712.97</v>
      </c>
      <c r="J1770" s="19">
        <v>2712.97</v>
      </c>
      <c r="K1770" s="5"/>
      <c r="L1770" s="6"/>
      <c r="M1770" s="19">
        <v>2712.97</v>
      </c>
      <c r="N1770" s="20">
        <v>2</v>
      </c>
      <c r="O1770" s="5"/>
      <c r="P1770" s="6"/>
      <c r="Q1770" s="20">
        <v>2</v>
      </c>
    </row>
    <row r="1771" spans="1:17" ht="24" x14ac:dyDescent="0.2">
      <c r="A1771" s="16" t="s">
        <v>2</v>
      </c>
      <c r="B1771" s="16" t="s">
        <v>9109</v>
      </c>
      <c r="C1771" s="17" t="s">
        <v>1764</v>
      </c>
      <c r="D1771" s="18" t="s">
        <v>8995</v>
      </c>
      <c r="E1771" s="18"/>
      <c r="F1771" s="18"/>
      <c r="G1771" s="18"/>
      <c r="H1771" s="18"/>
      <c r="I1771" s="18"/>
      <c r="J1771" s="5"/>
      <c r="K1771" s="19">
        <v>1441.67</v>
      </c>
      <c r="L1771" s="7">
        <v>1441.67</v>
      </c>
      <c r="M1771" s="5"/>
      <c r="N1771" s="5"/>
      <c r="O1771" s="20">
        <v>1</v>
      </c>
      <c r="P1771" s="8">
        <v>1</v>
      </c>
      <c r="Q1771" s="5"/>
    </row>
    <row r="1772" spans="1:17" ht="24" x14ac:dyDescent="0.2">
      <c r="A1772" s="16" t="s">
        <v>2</v>
      </c>
      <c r="B1772" s="16" t="s">
        <v>9109</v>
      </c>
      <c r="C1772" s="17" t="s">
        <v>1765</v>
      </c>
      <c r="D1772" s="18" t="s">
        <v>8995</v>
      </c>
      <c r="E1772" s="26">
        <f>J1772-L1772</f>
        <v>-1356.67</v>
      </c>
      <c r="F1772" s="26">
        <f>N1772-P1772</f>
        <v>-2</v>
      </c>
      <c r="G1772" s="26"/>
      <c r="H1772" s="26"/>
      <c r="I1772" s="18"/>
      <c r="J1772" s="19">
        <v>4881</v>
      </c>
      <c r="K1772" s="19">
        <v>3426.67</v>
      </c>
      <c r="L1772" s="7">
        <v>6237.67</v>
      </c>
      <c r="M1772" s="19">
        <v>2070</v>
      </c>
      <c r="N1772" s="20">
        <v>5</v>
      </c>
      <c r="O1772" s="20">
        <v>5</v>
      </c>
      <c r="P1772" s="8">
        <v>7</v>
      </c>
      <c r="Q1772" s="20">
        <v>3</v>
      </c>
    </row>
    <row r="1773" spans="1:17" ht="24" x14ac:dyDescent="0.2">
      <c r="A1773" s="16" t="s">
        <v>2</v>
      </c>
      <c r="B1773" s="16" t="s">
        <v>9109</v>
      </c>
      <c r="C1773" s="17" t="s">
        <v>1766</v>
      </c>
      <c r="D1773" s="18" t="s">
        <v>8995</v>
      </c>
      <c r="E1773" s="18"/>
      <c r="F1773" s="18"/>
      <c r="G1773" s="18"/>
      <c r="H1773" s="18"/>
      <c r="I1773" s="18"/>
      <c r="J1773" s="5"/>
      <c r="K1773" s="19">
        <v>1320</v>
      </c>
      <c r="L1773" s="7">
        <v>1320</v>
      </c>
      <c r="M1773" s="5"/>
      <c r="N1773" s="5"/>
      <c r="O1773" s="20">
        <v>2</v>
      </c>
      <c r="P1773" s="8">
        <v>2</v>
      </c>
      <c r="Q1773" s="5"/>
    </row>
    <row r="1774" spans="1:17" ht="24" x14ac:dyDescent="0.2">
      <c r="A1774" s="16" t="s">
        <v>2</v>
      </c>
      <c r="B1774" s="16" t="s">
        <v>9109</v>
      </c>
      <c r="C1774" s="17" t="s">
        <v>1767</v>
      </c>
      <c r="D1774" s="18" t="s">
        <v>8995</v>
      </c>
      <c r="E1774" s="18"/>
      <c r="F1774" s="18"/>
      <c r="G1774" s="18"/>
      <c r="H1774" s="18"/>
      <c r="I1774" s="18"/>
      <c r="J1774" s="5"/>
      <c r="K1774" s="19">
        <v>2634.94</v>
      </c>
      <c r="L1774" s="6"/>
      <c r="M1774" s="19">
        <v>2634.94</v>
      </c>
      <c r="N1774" s="5"/>
      <c r="O1774" s="20">
        <v>5</v>
      </c>
      <c r="P1774" s="6"/>
      <c r="Q1774" s="20">
        <v>5</v>
      </c>
    </row>
    <row r="1775" spans="1:17" ht="24" x14ac:dyDescent="0.2">
      <c r="A1775" s="16" t="s">
        <v>2</v>
      </c>
      <c r="B1775" s="16" t="s">
        <v>9109</v>
      </c>
      <c r="C1775" s="17" t="s">
        <v>1768</v>
      </c>
      <c r="D1775" s="18" t="str">
        <f>VLOOKUP(C1775,[2]итоговая!$C$6:$H$1018,4,FALSE)</f>
        <v>Аварийный резерв</v>
      </c>
      <c r="E1775" s="26">
        <f t="shared" ref="E1775:E1777" si="126">J1775-L1775</f>
        <v>605</v>
      </c>
      <c r="F1775" s="26">
        <f t="shared" ref="F1775:F1777" si="127">N1775-P1775</f>
        <v>2</v>
      </c>
      <c r="G1775" s="26" t="s">
        <v>9000</v>
      </c>
      <c r="H1775" s="26" t="str">
        <f>VLOOKUP(C1775,[2]итоговая!$C$6:$H$1018,6,FALSE)</f>
        <v>Аварийный резерв</v>
      </c>
      <c r="I1775" s="18"/>
      <c r="J1775" s="21">
        <v>605</v>
      </c>
      <c r="K1775" s="5"/>
      <c r="L1775" s="6"/>
      <c r="M1775" s="21">
        <v>605</v>
      </c>
      <c r="N1775" s="20">
        <v>2</v>
      </c>
      <c r="O1775" s="5"/>
      <c r="P1775" s="6"/>
      <c r="Q1775" s="20">
        <v>2</v>
      </c>
    </row>
    <row r="1776" spans="1:17" ht="24" x14ac:dyDescent="0.2">
      <c r="A1776" s="16" t="s">
        <v>2</v>
      </c>
      <c r="B1776" s="16" t="s">
        <v>9109</v>
      </c>
      <c r="C1776" s="17" t="s">
        <v>1769</v>
      </c>
      <c r="D1776" s="18" t="str">
        <f>VLOOKUP(C1776,[2]итоговая!$C$6:$H$1018,4,FALSE)</f>
        <v>Аварийный резерв</v>
      </c>
      <c r="E1776" s="26">
        <f t="shared" si="126"/>
        <v>771.67</v>
      </c>
      <c r="F1776" s="26">
        <f t="shared" si="127"/>
        <v>2</v>
      </c>
      <c r="G1776" s="26" t="s">
        <v>9000</v>
      </c>
      <c r="H1776" s="26" t="str">
        <f>VLOOKUP(C1776,[2]итоговая!$C$6:$H$1018,6,FALSE)</f>
        <v>Аварийный резерв</v>
      </c>
      <c r="I1776" s="18"/>
      <c r="J1776" s="21">
        <v>771.67</v>
      </c>
      <c r="K1776" s="5"/>
      <c r="L1776" s="6"/>
      <c r="M1776" s="21">
        <v>771.67</v>
      </c>
      <c r="N1776" s="20">
        <v>2</v>
      </c>
      <c r="O1776" s="5"/>
      <c r="P1776" s="6"/>
      <c r="Q1776" s="20">
        <v>2</v>
      </c>
    </row>
    <row r="1777" spans="1:17" ht="24" x14ac:dyDescent="0.2">
      <c r="A1777" s="16" t="s">
        <v>2</v>
      </c>
      <c r="B1777" s="16" t="s">
        <v>9109</v>
      </c>
      <c r="C1777" s="17" t="s">
        <v>1770</v>
      </c>
      <c r="D1777" s="18" t="str">
        <f>VLOOKUP(C1777,[2]итоговая!$C$6:$H$1018,4,FALSE)</f>
        <v>Аварийный резерв</v>
      </c>
      <c r="E1777" s="26">
        <f t="shared" si="126"/>
        <v>2453.42</v>
      </c>
      <c r="F1777" s="26">
        <f t="shared" si="127"/>
        <v>3</v>
      </c>
      <c r="G1777" s="26" t="s">
        <v>9000</v>
      </c>
      <c r="H1777" s="26" t="str">
        <f>VLOOKUP(C1777,[2]итоговая!$C$6:$H$1018,6,FALSE)</f>
        <v>Аварийный резерв</v>
      </c>
      <c r="I1777" s="18"/>
      <c r="J1777" s="19">
        <v>2453.42</v>
      </c>
      <c r="K1777" s="5"/>
      <c r="L1777" s="6"/>
      <c r="M1777" s="19">
        <v>2453.42</v>
      </c>
      <c r="N1777" s="20">
        <v>3</v>
      </c>
      <c r="O1777" s="5"/>
      <c r="P1777" s="6"/>
      <c r="Q1777" s="20">
        <v>3</v>
      </c>
    </row>
    <row r="1778" spans="1:17" ht="24" x14ac:dyDescent="0.2">
      <c r="A1778" s="16" t="s">
        <v>2</v>
      </c>
      <c r="B1778" s="16" t="s">
        <v>9109</v>
      </c>
      <c r="C1778" s="17" t="s">
        <v>1771</v>
      </c>
      <c r="D1778" s="18" t="s">
        <v>8995</v>
      </c>
      <c r="E1778" s="18"/>
      <c r="F1778" s="18"/>
      <c r="G1778" s="18"/>
      <c r="H1778" s="18"/>
      <c r="I1778" s="18"/>
      <c r="J1778" s="5"/>
      <c r="K1778" s="21">
        <v>754</v>
      </c>
      <c r="L1778" s="6"/>
      <c r="M1778" s="21">
        <v>754</v>
      </c>
      <c r="N1778" s="5"/>
      <c r="O1778" s="20">
        <v>6</v>
      </c>
      <c r="P1778" s="6"/>
      <c r="Q1778" s="20">
        <v>6</v>
      </c>
    </row>
    <row r="1779" spans="1:17" ht="24" x14ac:dyDescent="0.2">
      <c r="A1779" s="16" t="s">
        <v>2</v>
      </c>
      <c r="B1779" s="16" t="s">
        <v>9109</v>
      </c>
      <c r="C1779" s="17" t="s">
        <v>1772</v>
      </c>
      <c r="D1779" s="18" t="s">
        <v>8995</v>
      </c>
      <c r="E1779" s="18"/>
      <c r="F1779" s="18"/>
      <c r="G1779" s="18"/>
      <c r="H1779" s="18"/>
      <c r="I1779" s="18"/>
      <c r="J1779" s="5"/>
      <c r="K1779" s="19">
        <v>1105</v>
      </c>
      <c r="L1779" s="6"/>
      <c r="M1779" s="19">
        <v>1105</v>
      </c>
      <c r="N1779" s="5"/>
      <c r="O1779" s="20">
        <v>6</v>
      </c>
      <c r="P1779" s="6"/>
      <c r="Q1779" s="20">
        <v>6</v>
      </c>
    </row>
    <row r="1780" spans="1:17" ht="24" x14ac:dyDescent="0.2">
      <c r="A1780" s="16" t="s">
        <v>2</v>
      </c>
      <c r="B1780" s="16" t="s">
        <v>9109</v>
      </c>
      <c r="C1780" s="17" t="s">
        <v>1773</v>
      </c>
      <c r="D1780" s="18" t="s">
        <v>8995</v>
      </c>
      <c r="E1780" s="18"/>
      <c r="F1780" s="18"/>
      <c r="G1780" s="18"/>
      <c r="H1780" s="18"/>
      <c r="I1780" s="18"/>
      <c r="J1780" s="5"/>
      <c r="K1780" s="21">
        <v>453</v>
      </c>
      <c r="L1780" s="9">
        <v>453</v>
      </c>
      <c r="M1780" s="5"/>
      <c r="N1780" s="5"/>
      <c r="O1780" s="20">
        <v>3</v>
      </c>
      <c r="P1780" s="8">
        <v>3</v>
      </c>
      <c r="Q1780" s="5"/>
    </row>
    <row r="1781" spans="1:17" ht="24" x14ac:dyDescent="0.2">
      <c r="A1781" s="16" t="s">
        <v>2</v>
      </c>
      <c r="B1781" s="16" t="s">
        <v>9109</v>
      </c>
      <c r="C1781" s="17" t="s">
        <v>1774</v>
      </c>
      <c r="D1781" s="18" t="str">
        <f>VLOOKUP(C1781,[2]итоговая!$C$6:$H$1018,4,FALSE)</f>
        <v>Аварийный резерв</v>
      </c>
      <c r="E1781" s="26">
        <f t="shared" ref="E1781:E1787" si="128">J1781-L1781</f>
        <v>4624.2700000000004</v>
      </c>
      <c r="F1781" s="26">
        <f t="shared" ref="F1781:F1787" si="129">N1781-P1781</f>
        <v>1</v>
      </c>
      <c r="G1781" s="26" t="s">
        <v>9000</v>
      </c>
      <c r="H1781" s="26" t="str">
        <f>VLOOKUP(C1781,[2]итоговая!$C$6:$H$1018,6,FALSE)</f>
        <v>Аварийный резерв</v>
      </c>
      <c r="I1781" s="18"/>
      <c r="J1781" s="19">
        <v>4624.2700000000004</v>
      </c>
      <c r="K1781" s="5"/>
      <c r="L1781" s="6"/>
      <c r="M1781" s="19">
        <v>4624.2700000000004</v>
      </c>
      <c r="N1781" s="20">
        <v>1</v>
      </c>
      <c r="O1781" s="5"/>
      <c r="P1781" s="6"/>
      <c r="Q1781" s="20">
        <v>1</v>
      </c>
    </row>
    <row r="1782" spans="1:17" ht="24" x14ac:dyDescent="0.2">
      <c r="A1782" s="16" t="s">
        <v>2</v>
      </c>
      <c r="B1782" s="16" t="s">
        <v>9109</v>
      </c>
      <c r="C1782" s="17" t="s">
        <v>1775</v>
      </c>
      <c r="D1782" s="18" t="str">
        <f>VLOOKUP(C1782,[2]итоговая!$C$6:$H$1018,4,FALSE)</f>
        <v>Аварийный резерв</v>
      </c>
      <c r="E1782" s="26">
        <f t="shared" si="128"/>
        <v>925</v>
      </c>
      <c r="F1782" s="26">
        <f t="shared" si="129"/>
        <v>1</v>
      </c>
      <c r="G1782" s="26" t="s">
        <v>9000</v>
      </c>
      <c r="H1782" s="26" t="str">
        <f>VLOOKUP(C1782,[2]итоговая!$C$6:$H$1018,6,FALSE)</f>
        <v>Аварийный резерв</v>
      </c>
      <c r="I1782" s="18"/>
      <c r="J1782" s="21">
        <v>925</v>
      </c>
      <c r="K1782" s="5"/>
      <c r="L1782" s="6"/>
      <c r="M1782" s="21">
        <v>925</v>
      </c>
      <c r="N1782" s="20">
        <v>1</v>
      </c>
      <c r="O1782" s="5"/>
      <c r="P1782" s="6"/>
      <c r="Q1782" s="20">
        <v>1</v>
      </c>
    </row>
    <row r="1783" spans="1:17" ht="24" x14ac:dyDescent="0.2">
      <c r="A1783" s="16" t="s">
        <v>2</v>
      </c>
      <c r="B1783" s="16" t="s">
        <v>9109</v>
      </c>
      <c r="C1783" s="17" t="s">
        <v>1776</v>
      </c>
      <c r="D1783" s="18" t="str">
        <f>VLOOKUP(C1783,[2]итоговая!$C$6:$H$1018,4,FALSE)</f>
        <v>Аварийный резерв</v>
      </c>
      <c r="E1783" s="26">
        <f t="shared" si="128"/>
        <v>1032.2</v>
      </c>
      <c r="F1783" s="26">
        <f t="shared" si="129"/>
        <v>1</v>
      </c>
      <c r="G1783" s="26" t="s">
        <v>9000</v>
      </c>
      <c r="H1783" s="26" t="str">
        <f>VLOOKUP(C1783,[2]итоговая!$C$6:$H$1018,6,FALSE)</f>
        <v>Аварийный резерв</v>
      </c>
      <c r="I1783" s="18">
        <f>VLOOKUP(C1783,[4]НВЛ!$E$15:$I$68,5,FALSE)</f>
        <v>1032.2</v>
      </c>
      <c r="J1783" s="19">
        <v>1032.2</v>
      </c>
      <c r="K1783" s="5"/>
      <c r="L1783" s="6"/>
      <c r="M1783" s="19">
        <v>1032.2</v>
      </c>
      <c r="N1783" s="20">
        <v>1</v>
      </c>
      <c r="O1783" s="5"/>
      <c r="P1783" s="6"/>
      <c r="Q1783" s="20">
        <v>1</v>
      </c>
    </row>
    <row r="1784" spans="1:17" ht="24" x14ac:dyDescent="0.2">
      <c r="A1784" s="16" t="s">
        <v>2</v>
      </c>
      <c r="B1784" s="16" t="s">
        <v>9109</v>
      </c>
      <c r="C1784" s="17" t="s">
        <v>1777</v>
      </c>
      <c r="D1784" s="18" t="s">
        <v>8995</v>
      </c>
      <c r="E1784" s="26">
        <f t="shared" si="128"/>
        <v>0</v>
      </c>
      <c r="F1784" s="26">
        <f t="shared" si="129"/>
        <v>0</v>
      </c>
      <c r="G1784" s="26"/>
      <c r="H1784" s="26"/>
      <c r="I1784" s="18"/>
      <c r="J1784" s="19">
        <v>1220</v>
      </c>
      <c r="K1784" s="19">
        <v>1675.98</v>
      </c>
      <c r="L1784" s="7">
        <v>1220</v>
      </c>
      <c r="M1784" s="19">
        <v>1675.98</v>
      </c>
      <c r="N1784" s="20">
        <v>2</v>
      </c>
      <c r="O1784" s="20">
        <v>2</v>
      </c>
      <c r="P1784" s="8">
        <v>2</v>
      </c>
      <c r="Q1784" s="20">
        <v>2</v>
      </c>
    </row>
    <row r="1785" spans="1:17" ht="24" x14ac:dyDescent="0.2">
      <c r="A1785" s="16" t="s">
        <v>2</v>
      </c>
      <c r="B1785" s="16" t="s">
        <v>9109</v>
      </c>
      <c r="C1785" s="17" t="s">
        <v>1778</v>
      </c>
      <c r="D1785" s="18" t="str">
        <f>VLOOKUP(C1785,[2]итоговая!$C$6:$H$1018,4,FALSE)</f>
        <v>Аварийный резерв</v>
      </c>
      <c r="E1785" s="26">
        <f t="shared" si="128"/>
        <v>2393.92</v>
      </c>
      <c r="F1785" s="26">
        <f t="shared" si="129"/>
        <v>3</v>
      </c>
      <c r="G1785" s="26" t="s">
        <v>9000</v>
      </c>
      <c r="H1785" s="26" t="str">
        <f>VLOOKUP(C1785,[2]итоговая!$C$6:$H$1018,6,FALSE)</f>
        <v>Аварийный резерв</v>
      </c>
      <c r="I1785" s="18"/>
      <c r="J1785" s="19">
        <v>2393.92</v>
      </c>
      <c r="K1785" s="5"/>
      <c r="L1785" s="6"/>
      <c r="M1785" s="19">
        <v>2393.92</v>
      </c>
      <c r="N1785" s="20">
        <v>3</v>
      </c>
      <c r="O1785" s="5"/>
      <c r="P1785" s="6"/>
      <c r="Q1785" s="20">
        <v>3</v>
      </c>
    </row>
    <row r="1786" spans="1:17" ht="24" x14ac:dyDescent="0.2">
      <c r="A1786" s="16" t="s">
        <v>2</v>
      </c>
      <c r="B1786" s="16" t="s">
        <v>9109</v>
      </c>
      <c r="C1786" s="17" t="s">
        <v>1779</v>
      </c>
      <c r="D1786" s="18" t="str">
        <f>VLOOKUP(C1786,[2]итоговая!$C$6:$H$1018,4,FALSE)</f>
        <v>Аварийный резерв</v>
      </c>
      <c r="E1786" s="26">
        <f t="shared" si="128"/>
        <v>4831.67</v>
      </c>
      <c r="F1786" s="26">
        <f t="shared" si="129"/>
        <v>3</v>
      </c>
      <c r="G1786" s="26" t="s">
        <v>9000</v>
      </c>
      <c r="H1786" s="26" t="str">
        <f>VLOOKUP(C1786,[2]итоговая!$C$6:$H$1018,6,FALSE)</f>
        <v>Аварийный резерв</v>
      </c>
      <c r="I1786" s="18"/>
      <c r="J1786" s="19">
        <v>4831.67</v>
      </c>
      <c r="K1786" s="5"/>
      <c r="L1786" s="6"/>
      <c r="M1786" s="19">
        <v>4831.67</v>
      </c>
      <c r="N1786" s="20">
        <v>3</v>
      </c>
      <c r="O1786" s="5"/>
      <c r="P1786" s="6"/>
      <c r="Q1786" s="20">
        <v>3</v>
      </c>
    </row>
    <row r="1787" spans="1:17" ht="24" x14ac:dyDescent="0.2">
      <c r="A1787" s="16" t="s">
        <v>2</v>
      </c>
      <c r="B1787" s="16" t="s">
        <v>9109</v>
      </c>
      <c r="C1787" s="17" t="s">
        <v>1780</v>
      </c>
      <c r="D1787" s="18" t="str">
        <f>VLOOKUP(C1787,[2]итоговая!$C$6:$H$1018,4,FALSE)</f>
        <v>Аварийный резерв</v>
      </c>
      <c r="E1787" s="26">
        <f t="shared" si="128"/>
        <v>12493.68</v>
      </c>
      <c r="F1787" s="26">
        <f t="shared" si="129"/>
        <v>4</v>
      </c>
      <c r="G1787" s="26" t="s">
        <v>9000</v>
      </c>
      <c r="H1787" s="26" t="str">
        <f>VLOOKUP(C1787,[2]итоговая!$C$6:$H$1018,6,FALSE)</f>
        <v>Аварийный резерв</v>
      </c>
      <c r="I1787" s="18"/>
      <c r="J1787" s="19">
        <v>12493.68</v>
      </c>
      <c r="K1787" s="5"/>
      <c r="L1787" s="6"/>
      <c r="M1787" s="19">
        <v>12493.68</v>
      </c>
      <c r="N1787" s="20">
        <v>4</v>
      </c>
      <c r="O1787" s="5"/>
      <c r="P1787" s="6"/>
      <c r="Q1787" s="20">
        <v>4</v>
      </c>
    </row>
    <row r="1788" spans="1:17" ht="24" x14ac:dyDescent="0.2">
      <c r="A1788" s="16" t="s">
        <v>2</v>
      </c>
      <c r="B1788" s="16" t="s">
        <v>9109</v>
      </c>
      <c r="C1788" s="17" t="s">
        <v>1781</v>
      </c>
      <c r="D1788" s="18" t="s">
        <v>8995</v>
      </c>
      <c r="E1788" s="18"/>
      <c r="F1788" s="18"/>
      <c r="G1788" s="18"/>
      <c r="H1788" s="18"/>
      <c r="I1788" s="18"/>
      <c r="J1788" s="5"/>
      <c r="K1788" s="19">
        <v>6802.25</v>
      </c>
      <c r="L1788" s="6"/>
      <c r="M1788" s="19">
        <v>6802.25</v>
      </c>
      <c r="N1788" s="5"/>
      <c r="O1788" s="20">
        <v>3</v>
      </c>
      <c r="P1788" s="6"/>
      <c r="Q1788" s="20">
        <v>3</v>
      </c>
    </row>
    <row r="1789" spans="1:17" ht="24" x14ac:dyDescent="0.2">
      <c r="A1789" s="16" t="s">
        <v>2</v>
      </c>
      <c r="B1789" s="16" t="s">
        <v>9109</v>
      </c>
      <c r="C1789" s="17" t="s">
        <v>1782</v>
      </c>
      <c r="D1789" s="18" t="s">
        <v>8995</v>
      </c>
      <c r="E1789" s="26">
        <f>J1789-L1789</f>
        <v>-5675.25</v>
      </c>
      <c r="F1789" s="26">
        <f>N1789-P1789</f>
        <v>-22</v>
      </c>
      <c r="G1789" s="26"/>
      <c r="H1789" s="26"/>
      <c r="I1789" s="18"/>
      <c r="J1789" s="19">
        <v>2965</v>
      </c>
      <c r="K1789" s="19">
        <v>9791.25</v>
      </c>
      <c r="L1789" s="7">
        <v>8640.25</v>
      </c>
      <c r="M1789" s="19">
        <v>4116</v>
      </c>
      <c r="N1789" s="20">
        <v>6</v>
      </c>
      <c r="O1789" s="20">
        <v>38</v>
      </c>
      <c r="P1789" s="8">
        <v>28</v>
      </c>
      <c r="Q1789" s="20">
        <v>16</v>
      </c>
    </row>
    <row r="1790" spans="1:17" ht="24" x14ac:dyDescent="0.2">
      <c r="A1790" s="16" t="s">
        <v>2</v>
      </c>
      <c r="B1790" s="16" t="s">
        <v>9109</v>
      </c>
      <c r="C1790" s="17" t="s">
        <v>1783</v>
      </c>
      <c r="D1790" s="18" t="s">
        <v>8995</v>
      </c>
      <c r="E1790" s="18"/>
      <c r="F1790" s="18"/>
      <c r="G1790" s="18"/>
      <c r="H1790" s="18"/>
      <c r="I1790" s="18"/>
      <c r="J1790" s="21">
        <v>312.43</v>
      </c>
      <c r="K1790" s="5"/>
      <c r="L1790" s="9">
        <v>312.43</v>
      </c>
      <c r="M1790" s="5"/>
      <c r="N1790" s="20">
        <v>1</v>
      </c>
      <c r="O1790" s="5"/>
      <c r="P1790" s="8">
        <v>1</v>
      </c>
      <c r="Q1790" s="5"/>
    </row>
    <row r="1791" spans="1:17" ht="24" x14ac:dyDescent="0.2">
      <c r="A1791" s="16" t="s">
        <v>2</v>
      </c>
      <c r="B1791" s="16" t="s">
        <v>9109</v>
      </c>
      <c r="C1791" s="17" t="s">
        <v>1784</v>
      </c>
      <c r="D1791" s="18" t="s">
        <v>8995</v>
      </c>
      <c r="E1791" s="18"/>
      <c r="F1791" s="18"/>
      <c r="G1791" s="18"/>
      <c r="H1791" s="18"/>
      <c r="I1791" s="18"/>
      <c r="J1791" s="5"/>
      <c r="K1791" s="19">
        <v>1666.68</v>
      </c>
      <c r="L1791" s="7">
        <v>1666.68</v>
      </c>
      <c r="M1791" s="5"/>
      <c r="N1791" s="5"/>
      <c r="O1791" s="20">
        <v>4</v>
      </c>
      <c r="P1791" s="8">
        <v>4</v>
      </c>
      <c r="Q1791" s="5"/>
    </row>
    <row r="1792" spans="1:17" ht="24" x14ac:dyDescent="0.2">
      <c r="A1792" s="16" t="s">
        <v>2</v>
      </c>
      <c r="B1792" s="16" t="s">
        <v>9109</v>
      </c>
      <c r="C1792" s="17" t="s">
        <v>1785</v>
      </c>
      <c r="D1792" s="18" t="str">
        <f>VLOOKUP(C1792,[2]итоговая!$C$6:$H$1018,4,FALSE)</f>
        <v>Аварийный резерв</v>
      </c>
      <c r="E1792" s="26">
        <f>J1792-L1792</f>
        <v>8205.2099999999991</v>
      </c>
      <c r="F1792" s="26">
        <f>N1792-P1792</f>
        <v>2</v>
      </c>
      <c r="G1792" s="26" t="s">
        <v>9000</v>
      </c>
      <c r="H1792" s="26" t="str">
        <f>VLOOKUP(C1792,[2]итоговая!$C$6:$H$1018,6,FALSE)</f>
        <v>Аварийный резерв</v>
      </c>
      <c r="I1792" s="18"/>
      <c r="J1792" s="19">
        <v>8205.2099999999991</v>
      </c>
      <c r="K1792" s="5"/>
      <c r="L1792" s="6"/>
      <c r="M1792" s="19">
        <v>8205.2099999999991</v>
      </c>
      <c r="N1792" s="20">
        <v>2</v>
      </c>
      <c r="O1792" s="5"/>
      <c r="P1792" s="6"/>
      <c r="Q1792" s="20">
        <v>2</v>
      </c>
    </row>
    <row r="1793" spans="1:17" ht="24" x14ac:dyDescent="0.2">
      <c r="A1793" s="16" t="s">
        <v>2</v>
      </c>
      <c r="B1793" s="16" t="s">
        <v>9109</v>
      </c>
      <c r="C1793" s="17" t="s">
        <v>1786</v>
      </c>
      <c r="D1793" s="18" t="s">
        <v>8995</v>
      </c>
      <c r="E1793" s="18"/>
      <c r="F1793" s="18"/>
      <c r="G1793" s="18"/>
      <c r="H1793" s="18"/>
      <c r="I1793" s="18"/>
      <c r="J1793" s="5"/>
      <c r="K1793" s="21">
        <v>305.58</v>
      </c>
      <c r="L1793" s="9">
        <v>305.58</v>
      </c>
      <c r="M1793" s="5"/>
      <c r="N1793" s="5"/>
      <c r="O1793" s="20">
        <v>3</v>
      </c>
      <c r="P1793" s="8">
        <v>3</v>
      </c>
      <c r="Q1793" s="5"/>
    </row>
    <row r="1794" spans="1:17" ht="24" x14ac:dyDescent="0.2">
      <c r="A1794" s="16" t="s">
        <v>2</v>
      </c>
      <c r="B1794" s="16" t="s">
        <v>9109</v>
      </c>
      <c r="C1794" s="17" t="s">
        <v>1787</v>
      </c>
      <c r="D1794" s="18" t="str">
        <f>VLOOKUP(C1794,[2]итоговая!$C$6:$H$1018,4,FALSE)</f>
        <v>Аварийный резерв</v>
      </c>
      <c r="E1794" s="26">
        <f t="shared" ref="E1794:E1795" si="130">J1794-L1794</f>
        <v>779.34</v>
      </c>
      <c r="F1794" s="26">
        <f t="shared" ref="F1794:F1795" si="131">N1794-P1794</f>
        <v>8</v>
      </c>
      <c r="G1794" s="26" t="s">
        <v>9000</v>
      </c>
      <c r="H1794" s="26" t="str">
        <f>VLOOKUP(C1794,[2]итоговая!$C$6:$H$1018,6,FALSE)</f>
        <v>Аварийный резерв</v>
      </c>
      <c r="I1794" s="18"/>
      <c r="J1794" s="21">
        <v>779.34</v>
      </c>
      <c r="K1794" s="5"/>
      <c r="L1794" s="6"/>
      <c r="M1794" s="21">
        <v>779.34</v>
      </c>
      <c r="N1794" s="20">
        <v>8</v>
      </c>
      <c r="O1794" s="5"/>
      <c r="P1794" s="6"/>
      <c r="Q1794" s="20">
        <v>8</v>
      </c>
    </row>
    <row r="1795" spans="1:17" ht="24" x14ac:dyDescent="0.2">
      <c r="A1795" s="16" t="s">
        <v>2</v>
      </c>
      <c r="B1795" s="16" t="s">
        <v>9109</v>
      </c>
      <c r="C1795" s="17" t="s">
        <v>1788</v>
      </c>
      <c r="D1795" s="18" t="str">
        <f>VLOOKUP(C1795,[2]итоговая!$C$6:$H$1018,4,FALSE)</f>
        <v>Аварийный резерв</v>
      </c>
      <c r="E1795" s="26">
        <f t="shared" si="130"/>
        <v>558.32000000000005</v>
      </c>
      <c r="F1795" s="26">
        <f t="shared" si="131"/>
        <v>5</v>
      </c>
      <c r="G1795" s="26" t="s">
        <v>9000</v>
      </c>
      <c r="H1795" s="26" t="str">
        <f>VLOOKUP(C1795,[2]итоговая!$C$6:$H$1018,6,FALSE)</f>
        <v>Аварийный резерв</v>
      </c>
      <c r="I1795" s="18"/>
      <c r="J1795" s="21">
        <v>669.99</v>
      </c>
      <c r="K1795" s="5"/>
      <c r="L1795" s="9">
        <v>111.67</v>
      </c>
      <c r="M1795" s="21">
        <v>558.32000000000005</v>
      </c>
      <c r="N1795" s="20">
        <v>6</v>
      </c>
      <c r="O1795" s="5"/>
      <c r="P1795" s="8">
        <v>1</v>
      </c>
      <c r="Q1795" s="20">
        <v>5</v>
      </c>
    </row>
    <row r="1796" spans="1:17" ht="24" x14ac:dyDescent="0.2">
      <c r="A1796" s="16" t="s">
        <v>2</v>
      </c>
      <c r="B1796" s="16" t="s">
        <v>9109</v>
      </c>
      <c r="C1796" s="17" t="s">
        <v>1789</v>
      </c>
      <c r="D1796" s="18" t="s">
        <v>8995</v>
      </c>
      <c r="E1796" s="18"/>
      <c r="F1796" s="18"/>
      <c r="G1796" s="18"/>
      <c r="H1796" s="18"/>
      <c r="I1796" s="18"/>
      <c r="J1796" s="5"/>
      <c r="K1796" s="21">
        <v>998.33</v>
      </c>
      <c r="L1796" s="9">
        <v>170</v>
      </c>
      <c r="M1796" s="21">
        <v>828.33</v>
      </c>
      <c r="N1796" s="5"/>
      <c r="O1796" s="20">
        <v>8</v>
      </c>
      <c r="P1796" s="8">
        <v>2</v>
      </c>
      <c r="Q1796" s="20">
        <v>6</v>
      </c>
    </row>
    <row r="1797" spans="1:17" ht="24" x14ac:dyDescent="0.2">
      <c r="A1797" s="16" t="s">
        <v>2</v>
      </c>
      <c r="B1797" s="16" t="s">
        <v>9109</v>
      </c>
      <c r="C1797" s="17" t="s">
        <v>1790</v>
      </c>
      <c r="D1797" s="18" t="str">
        <f>VLOOKUP(C1797,[2]итоговая!$C$6:$H$1018,4,FALSE)</f>
        <v>Аварийный резерв</v>
      </c>
      <c r="E1797" s="26">
        <f>J1797-L1797</f>
        <v>525</v>
      </c>
      <c r="F1797" s="26">
        <f>N1797-P1797</f>
        <v>1</v>
      </c>
      <c r="G1797" s="26" t="s">
        <v>9000</v>
      </c>
      <c r="H1797" s="26" t="str">
        <f>VLOOKUP(C1797,[2]итоговая!$C$6:$H$1018,6,FALSE)</f>
        <v>Аварийный резерв</v>
      </c>
      <c r="I1797" s="18"/>
      <c r="J1797" s="19">
        <v>1050</v>
      </c>
      <c r="K1797" s="5"/>
      <c r="L1797" s="9">
        <v>525</v>
      </c>
      <c r="M1797" s="21">
        <v>525</v>
      </c>
      <c r="N1797" s="20">
        <v>2</v>
      </c>
      <c r="O1797" s="5"/>
      <c r="P1797" s="8">
        <v>1</v>
      </c>
      <c r="Q1797" s="20">
        <v>1</v>
      </c>
    </row>
    <row r="1798" spans="1:17" ht="24" x14ac:dyDescent="0.2">
      <c r="A1798" s="16" t="s">
        <v>2</v>
      </c>
      <c r="B1798" s="16" t="s">
        <v>9109</v>
      </c>
      <c r="C1798" s="17" t="s">
        <v>1791</v>
      </c>
      <c r="D1798" s="18" t="s">
        <v>8995</v>
      </c>
      <c r="E1798" s="18"/>
      <c r="F1798" s="18"/>
      <c r="G1798" s="18"/>
      <c r="H1798" s="18"/>
      <c r="I1798" s="18"/>
      <c r="J1798" s="5"/>
      <c r="K1798" s="21">
        <v>931.23</v>
      </c>
      <c r="L1798" s="9">
        <v>931.23</v>
      </c>
      <c r="M1798" s="5"/>
      <c r="N1798" s="5"/>
      <c r="O1798" s="20">
        <v>2</v>
      </c>
      <c r="P1798" s="8">
        <v>2</v>
      </c>
      <c r="Q1798" s="5"/>
    </row>
    <row r="1799" spans="1:17" ht="24" x14ac:dyDescent="0.2">
      <c r="A1799" s="16" t="s">
        <v>2</v>
      </c>
      <c r="B1799" s="16" t="s">
        <v>9109</v>
      </c>
      <c r="C1799" s="17" t="s">
        <v>1792</v>
      </c>
      <c r="D1799" s="18" t="s">
        <v>8995</v>
      </c>
      <c r="E1799" s="18"/>
      <c r="F1799" s="18"/>
      <c r="G1799" s="18"/>
      <c r="H1799" s="18"/>
      <c r="I1799" s="18"/>
      <c r="J1799" s="19">
        <v>9336.4599999999991</v>
      </c>
      <c r="K1799" s="19">
        <v>10160</v>
      </c>
      <c r="L1799" s="7">
        <v>19496.46</v>
      </c>
      <c r="M1799" s="5"/>
      <c r="N1799" s="20">
        <v>9</v>
      </c>
      <c r="O1799" s="20">
        <v>16</v>
      </c>
      <c r="P1799" s="8">
        <v>25</v>
      </c>
      <c r="Q1799" s="5"/>
    </row>
    <row r="1800" spans="1:17" ht="24" x14ac:dyDescent="0.2">
      <c r="A1800" s="16" t="s">
        <v>2</v>
      </c>
      <c r="B1800" s="16" t="s">
        <v>9109</v>
      </c>
      <c r="C1800" s="17" t="s">
        <v>1793</v>
      </c>
      <c r="D1800" s="18" t="s">
        <v>8995</v>
      </c>
      <c r="E1800" s="18"/>
      <c r="F1800" s="18"/>
      <c r="G1800" s="18"/>
      <c r="H1800" s="18"/>
      <c r="I1800" s="18"/>
      <c r="J1800" s="5"/>
      <c r="K1800" s="19">
        <v>1660</v>
      </c>
      <c r="L1800" s="7">
        <v>1660</v>
      </c>
      <c r="M1800" s="5"/>
      <c r="N1800" s="5"/>
      <c r="O1800" s="20">
        <v>2</v>
      </c>
      <c r="P1800" s="8">
        <v>2</v>
      </c>
      <c r="Q1800" s="5"/>
    </row>
    <row r="1801" spans="1:17" ht="24" x14ac:dyDescent="0.2">
      <c r="A1801" s="16" t="s">
        <v>2</v>
      </c>
      <c r="B1801" s="16" t="s">
        <v>9109</v>
      </c>
      <c r="C1801" s="17" t="s">
        <v>1794</v>
      </c>
      <c r="D1801" s="18" t="str">
        <f>VLOOKUP(C1801,[2]итоговая!$C$6:$H$1018,4,FALSE)</f>
        <v>Аварийный резерв</v>
      </c>
      <c r="E1801" s="26">
        <f>J1801-L1801</f>
        <v>7423.33</v>
      </c>
      <c r="F1801" s="26">
        <f>N1801-P1801</f>
        <v>6</v>
      </c>
      <c r="G1801" s="26" t="s">
        <v>9000</v>
      </c>
      <c r="H1801" s="26" t="str">
        <f>VLOOKUP(C1801,[2]итоговая!$C$6:$H$1018,6,FALSE)</f>
        <v>Аварийный резерв</v>
      </c>
      <c r="I1801" s="18"/>
      <c r="J1801" s="19">
        <v>10656.67</v>
      </c>
      <c r="K1801" s="5"/>
      <c r="L1801" s="7">
        <v>3233.34</v>
      </c>
      <c r="M1801" s="19">
        <v>7423.33</v>
      </c>
      <c r="N1801" s="20">
        <v>8</v>
      </c>
      <c r="O1801" s="5"/>
      <c r="P1801" s="8">
        <v>2</v>
      </c>
      <c r="Q1801" s="20">
        <v>6</v>
      </c>
    </row>
    <row r="1802" spans="1:17" ht="24" x14ac:dyDescent="0.2">
      <c r="A1802" s="16" t="s">
        <v>2</v>
      </c>
      <c r="B1802" s="16" t="s">
        <v>9109</v>
      </c>
      <c r="C1802" s="17" t="s">
        <v>1795</v>
      </c>
      <c r="D1802" s="18" t="s">
        <v>8995</v>
      </c>
      <c r="E1802" s="18"/>
      <c r="F1802" s="18"/>
      <c r="G1802" s="18"/>
      <c r="H1802" s="18"/>
      <c r="I1802" s="18"/>
      <c r="J1802" s="5"/>
      <c r="K1802" s="19">
        <v>1943.35</v>
      </c>
      <c r="L1802" s="9">
        <v>971.68</v>
      </c>
      <c r="M1802" s="21">
        <v>971.67</v>
      </c>
      <c r="N1802" s="5"/>
      <c r="O1802" s="20">
        <v>2</v>
      </c>
      <c r="P1802" s="8">
        <v>1</v>
      </c>
      <c r="Q1802" s="20">
        <v>1</v>
      </c>
    </row>
    <row r="1803" spans="1:17" ht="24" x14ac:dyDescent="0.2">
      <c r="A1803" s="16" t="s">
        <v>2</v>
      </c>
      <c r="B1803" s="16" t="s">
        <v>9109</v>
      </c>
      <c r="C1803" s="17" t="s">
        <v>1796</v>
      </c>
      <c r="D1803" s="18" t="s">
        <v>8995</v>
      </c>
      <c r="E1803" s="18"/>
      <c r="F1803" s="18"/>
      <c r="G1803" s="18"/>
      <c r="H1803" s="18"/>
      <c r="I1803" s="18"/>
      <c r="J1803" s="21">
        <v>295</v>
      </c>
      <c r="K1803" s="5"/>
      <c r="L1803" s="9">
        <v>295</v>
      </c>
      <c r="M1803" s="5"/>
      <c r="N1803" s="20">
        <v>2</v>
      </c>
      <c r="O1803" s="5"/>
      <c r="P1803" s="8">
        <v>2</v>
      </c>
      <c r="Q1803" s="5"/>
    </row>
    <row r="1804" spans="1:17" ht="24" x14ac:dyDescent="0.2">
      <c r="A1804" s="16" t="s">
        <v>2</v>
      </c>
      <c r="B1804" s="16" t="s">
        <v>9109</v>
      </c>
      <c r="C1804" s="17" t="s">
        <v>1797</v>
      </c>
      <c r="D1804" s="18" t="str">
        <f>VLOOKUP(C1804,[2]итоговая!$C$6:$H$1018,4,FALSE)</f>
        <v>Аварийный резерв</v>
      </c>
      <c r="E1804" s="26">
        <f t="shared" ref="E1804:E1805" si="132">J1804-L1804</f>
        <v>1513.04</v>
      </c>
      <c r="F1804" s="26">
        <f t="shared" ref="F1804:F1805" si="133">N1804-P1804</f>
        <v>1</v>
      </c>
      <c r="G1804" s="26" t="s">
        <v>9000</v>
      </c>
      <c r="H1804" s="26" t="str">
        <f>VLOOKUP(C1804,[2]итоговая!$C$6:$H$1018,6,FALSE)</f>
        <v>Аварийный резерв</v>
      </c>
      <c r="I1804" s="18">
        <f>VLOOKUP(C1804,[4]НВЛ!$E$15:$I$68,5,FALSE)</f>
        <v>1513.04</v>
      </c>
      <c r="J1804" s="19">
        <v>1513.04</v>
      </c>
      <c r="K1804" s="5"/>
      <c r="L1804" s="6"/>
      <c r="M1804" s="19">
        <v>1513.04</v>
      </c>
      <c r="N1804" s="20">
        <v>1</v>
      </c>
      <c r="O1804" s="5"/>
      <c r="P1804" s="6"/>
      <c r="Q1804" s="20">
        <v>1</v>
      </c>
    </row>
    <row r="1805" spans="1:17" ht="24" x14ac:dyDescent="0.2">
      <c r="A1805" s="16" t="s">
        <v>2</v>
      </c>
      <c r="B1805" s="16" t="s">
        <v>9109</v>
      </c>
      <c r="C1805" s="17" t="s">
        <v>1798</v>
      </c>
      <c r="D1805" s="18" t="str">
        <f>VLOOKUP(C1805,[2]итоговая!$C$6:$H$1018,4,FALSE)</f>
        <v>Аварийный резерв</v>
      </c>
      <c r="E1805" s="26">
        <f t="shared" si="132"/>
        <v>2036.88</v>
      </c>
      <c r="F1805" s="26">
        <f t="shared" si="133"/>
        <v>1</v>
      </c>
      <c r="G1805" s="26" t="s">
        <v>9000</v>
      </c>
      <c r="H1805" s="26" t="str">
        <f>VLOOKUP(C1805,[2]итоговая!$C$6:$H$1018,6,FALSE)</f>
        <v>Аварийный резерв</v>
      </c>
      <c r="I1805" s="18"/>
      <c r="J1805" s="19">
        <v>2036.88</v>
      </c>
      <c r="K1805" s="5"/>
      <c r="L1805" s="6"/>
      <c r="M1805" s="19">
        <v>2036.88</v>
      </c>
      <c r="N1805" s="20">
        <v>1</v>
      </c>
      <c r="O1805" s="5"/>
      <c r="P1805" s="6"/>
      <c r="Q1805" s="20">
        <v>1</v>
      </c>
    </row>
    <row r="1806" spans="1:17" ht="24" x14ac:dyDescent="0.2">
      <c r="A1806" s="16" t="s">
        <v>2</v>
      </c>
      <c r="B1806" s="16" t="s">
        <v>9109</v>
      </c>
      <c r="C1806" s="17" t="s">
        <v>1799</v>
      </c>
      <c r="D1806" s="18" t="s">
        <v>8995</v>
      </c>
      <c r="E1806" s="18"/>
      <c r="F1806" s="18"/>
      <c r="G1806" s="18"/>
      <c r="H1806" s="18"/>
      <c r="I1806" s="18">
        <f>VLOOKUP(C1806,[4]НВЛ!$E$15:$I$68,5,FALSE)</f>
        <v>89.26</v>
      </c>
      <c r="J1806" s="21">
        <v>89.26</v>
      </c>
      <c r="K1806" s="5"/>
      <c r="L1806" s="9">
        <v>89.26</v>
      </c>
      <c r="M1806" s="5"/>
      <c r="N1806" s="20">
        <v>1</v>
      </c>
      <c r="O1806" s="5"/>
      <c r="P1806" s="8">
        <v>1</v>
      </c>
      <c r="Q1806" s="5"/>
    </row>
    <row r="1807" spans="1:17" ht="24" x14ac:dyDescent="0.2">
      <c r="A1807" s="16" t="s">
        <v>2</v>
      </c>
      <c r="B1807" s="16" t="s">
        <v>9109</v>
      </c>
      <c r="C1807" s="17" t="s">
        <v>1800</v>
      </c>
      <c r="D1807" s="18" t="str">
        <f>VLOOKUP(C1807,[2]итоговая!$C$6:$H$1018,4,FALSE)</f>
        <v>Аварийный резерв</v>
      </c>
      <c r="E1807" s="26">
        <f t="shared" ref="E1807:E1810" si="134">J1807-L1807</f>
        <v>8965</v>
      </c>
      <c r="F1807" s="26">
        <f t="shared" ref="F1807:F1810" si="135">N1807-P1807</f>
        <v>3</v>
      </c>
      <c r="G1807" s="26" t="s">
        <v>9000</v>
      </c>
      <c r="H1807" s="26" t="str">
        <f>VLOOKUP(C1807,[2]итоговая!$C$6:$H$1018,6,FALSE)</f>
        <v>Аварийный резерв</v>
      </c>
      <c r="I1807" s="18"/>
      <c r="J1807" s="19">
        <v>8965</v>
      </c>
      <c r="K1807" s="5"/>
      <c r="L1807" s="6"/>
      <c r="M1807" s="19">
        <v>8965</v>
      </c>
      <c r="N1807" s="20">
        <v>3</v>
      </c>
      <c r="O1807" s="5"/>
      <c r="P1807" s="6"/>
      <c r="Q1807" s="20">
        <v>3</v>
      </c>
    </row>
    <row r="1808" spans="1:17" ht="24" x14ac:dyDescent="0.2">
      <c r="A1808" s="16" t="s">
        <v>2</v>
      </c>
      <c r="B1808" s="16" t="s">
        <v>9109</v>
      </c>
      <c r="C1808" s="17" t="s">
        <v>1801</v>
      </c>
      <c r="D1808" s="18" t="str">
        <f>VLOOKUP(C1808,[2]итоговая!$C$6:$H$1018,4,FALSE)</f>
        <v>Аварийный резерв</v>
      </c>
      <c r="E1808" s="26">
        <f t="shared" si="134"/>
        <v>831.06</v>
      </c>
      <c r="F1808" s="26">
        <f t="shared" si="135"/>
        <v>4</v>
      </c>
      <c r="G1808" s="26" t="s">
        <v>9000</v>
      </c>
      <c r="H1808" s="26" t="str">
        <f>VLOOKUP(C1808,[2]итоговая!$C$6:$H$1018,6,FALSE)</f>
        <v>Аварийный резерв</v>
      </c>
      <c r="I1808" s="18"/>
      <c r="J1808" s="21">
        <v>831.06</v>
      </c>
      <c r="K1808" s="5"/>
      <c r="L1808" s="6"/>
      <c r="M1808" s="21">
        <v>831.06</v>
      </c>
      <c r="N1808" s="20">
        <v>4</v>
      </c>
      <c r="O1808" s="5"/>
      <c r="P1808" s="6"/>
      <c r="Q1808" s="20">
        <v>4</v>
      </c>
    </row>
    <row r="1809" spans="1:17" ht="24" x14ac:dyDescent="0.2">
      <c r="A1809" s="16" t="s">
        <v>2</v>
      </c>
      <c r="B1809" s="16" t="s">
        <v>9109</v>
      </c>
      <c r="C1809" s="17" t="s">
        <v>1802</v>
      </c>
      <c r="D1809" s="18" t="str">
        <f>VLOOKUP(C1809,[2]итоговая!$C$6:$H$1018,4,FALSE)</f>
        <v>Аварийный резерв</v>
      </c>
      <c r="E1809" s="26">
        <f t="shared" si="134"/>
        <v>2150.42</v>
      </c>
      <c r="F1809" s="26">
        <f t="shared" si="135"/>
        <v>1</v>
      </c>
      <c r="G1809" s="26" t="s">
        <v>9000</v>
      </c>
      <c r="H1809" s="26" t="str">
        <f>VLOOKUP(C1809,[2]итоговая!$C$6:$H$1018,6,FALSE)</f>
        <v>Аварийный резерв</v>
      </c>
      <c r="I1809" s="18"/>
      <c r="J1809" s="19">
        <v>2150.42</v>
      </c>
      <c r="K1809" s="5"/>
      <c r="L1809" s="6"/>
      <c r="M1809" s="19">
        <v>2150.42</v>
      </c>
      <c r="N1809" s="20">
        <v>1</v>
      </c>
      <c r="O1809" s="5"/>
      <c r="P1809" s="6"/>
      <c r="Q1809" s="20">
        <v>1</v>
      </c>
    </row>
    <row r="1810" spans="1:17" ht="24" x14ac:dyDescent="0.2">
      <c r="A1810" s="16" t="s">
        <v>2</v>
      </c>
      <c r="B1810" s="16" t="s">
        <v>9109</v>
      </c>
      <c r="C1810" s="17" t="s">
        <v>1803</v>
      </c>
      <c r="D1810" s="18" t="str">
        <f>VLOOKUP(C1810,[2]итоговая!$C$6:$H$1018,4,FALSE)</f>
        <v>Аварийный резерв</v>
      </c>
      <c r="E1810" s="26">
        <f t="shared" si="134"/>
        <v>1640</v>
      </c>
      <c r="F1810" s="26">
        <f t="shared" si="135"/>
        <v>4</v>
      </c>
      <c r="G1810" s="26" t="s">
        <v>9000</v>
      </c>
      <c r="H1810" s="26" t="str">
        <f>VLOOKUP(C1810,[2]итоговая!$C$6:$H$1018,6,FALSE)</f>
        <v>Аварийный резерв</v>
      </c>
      <c r="I1810" s="18"/>
      <c r="J1810" s="19">
        <v>5946.67</v>
      </c>
      <c r="K1810" s="5"/>
      <c r="L1810" s="7">
        <v>4306.67</v>
      </c>
      <c r="M1810" s="19">
        <v>1640</v>
      </c>
      <c r="N1810" s="20">
        <v>12</v>
      </c>
      <c r="O1810" s="5"/>
      <c r="P1810" s="8">
        <v>8</v>
      </c>
      <c r="Q1810" s="20">
        <v>4</v>
      </c>
    </row>
    <row r="1811" spans="1:17" ht="24" x14ac:dyDescent="0.2">
      <c r="A1811" s="16" t="s">
        <v>2</v>
      </c>
      <c r="B1811" s="16" t="s">
        <v>9109</v>
      </c>
      <c r="C1811" s="17" t="s">
        <v>1804</v>
      </c>
      <c r="D1811" s="18" t="s">
        <v>8995</v>
      </c>
      <c r="E1811" s="18"/>
      <c r="F1811" s="18"/>
      <c r="G1811" s="18"/>
      <c r="H1811" s="18"/>
      <c r="I1811" s="18"/>
      <c r="J1811" s="5"/>
      <c r="K1811" s="19">
        <v>3858.84</v>
      </c>
      <c r="L1811" s="6"/>
      <c r="M1811" s="19">
        <v>3858.84</v>
      </c>
      <c r="N1811" s="5"/>
      <c r="O1811" s="20">
        <v>8</v>
      </c>
      <c r="P1811" s="6"/>
      <c r="Q1811" s="20">
        <v>8</v>
      </c>
    </row>
    <row r="1812" spans="1:17" ht="24" x14ac:dyDescent="0.2">
      <c r="A1812" s="16" t="s">
        <v>2</v>
      </c>
      <c r="B1812" s="16" t="s">
        <v>9109</v>
      </c>
      <c r="C1812" s="17" t="s">
        <v>1805</v>
      </c>
      <c r="D1812" s="18" t="s">
        <v>8995</v>
      </c>
      <c r="E1812" s="18"/>
      <c r="F1812" s="18"/>
      <c r="G1812" s="18"/>
      <c r="H1812" s="18"/>
      <c r="I1812" s="18"/>
      <c r="J1812" s="5"/>
      <c r="K1812" s="19">
        <v>3258.67</v>
      </c>
      <c r="L1812" s="7">
        <v>1001</v>
      </c>
      <c r="M1812" s="19">
        <v>2257.67</v>
      </c>
      <c r="N1812" s="5"/>
      <c r="O1812" s="20">
        <v>6</v>
      </c>
      <c r="P1812" s="8">
        <v>2</v>
      </c>
      <c r="Q1812" s="20">
        <v>4</v>
      </c>
    </row>
    <row r="1813" spans="1:17" ht="24" x14ac:dyDescent="0.2">
      <c r="A1813" s="16" t="s">
        <v>2</v>
      </c>
      <c r="B1813" s="16" t="s">
        <v>9109</v>
      </c>
      <c r="C1813" s="17" t="s">
        <v>1806</v>
      </c>
      <c r="D1813" s="18" t="s">
        <v>8995</v>
      </c>
      <c r="E1813" s="26">
        <f t="shared" ref="E1813:E1817" si="136">J1813-L1813</f>
        <v>-3356.17</v>
      </c>
      <c r="F1813" s="26">
        <f t="shared" ref="F1813:F1817" si="137">N1813-P1813</f>
        <v>-7</v>
      </c>
      <c r="G1813" s="26"/>
      <c r="H1813" s="26"/>
      <c r="I1813" s="18"/>
      <c r="J1813" s="21">
        <v>454.17</v>
      </c>
      <c r="K1813" s="19">
        <v>5019.92</v>
      </c>
      <c r="L1813" s="7">
        <v>3810.34</v>
      </c>
      <c r="M1813" s="19">
        <v>1663.75</v>
      </c>
      <c r="N1813" s="20">
        <v>1</v>
      </c>
      <c r="O1813" s="20">
        <v>10</v>
      </c>
      <c r="P1813" s="8">
        <v>8</v>
      </c>
      <c r="Q1813" s="20">
        <v>3</v>
      </c>
    </row>
    <row r="1814" spans="1:17" ht="24" x14ac:dyDescent="0.2">
      <c r="A1814" s="16" t="s">
        <v>2</v>
      </c>
      <c r="B1814" s="16" t="s">
        <v>9109</v>
      </c>
      <c r="C1814" s="17" t="s">
        <v>1807</v>
      </c>
      <c r="D1814" s="18" t="s">
        <v>8995</v>
      </c>
      <c r="E1814" s="26">
        <f t="shared" si="136"/>
        <v>-14898.67</v>
      </c>
      <c r="F1814" s="26">
        <f t="shared" si="137"/>
        <v>-34</v>
      </c>
      <c r="G1814" s="26"/>
      <c r="H1814" s="26"/>
      <c r="I1814" s="18"/>
      <c r="J1814" s="19">
        <v>1770.83</v>
      </c>
      <c r="K1814" s="19">
        <v>27661.34</v>
      </c>
      <c r="L1814" s="7">
        <v>16669.5</v>
      </c>
      <c r="M1814" s="19">
        <v>12762.67</v>
      </c>
      <c r="N1814" s="20">
        <v>3</v>
      </c>
      <c r="O1814" s="20">
        <v>58</v>
      </c>
      <c r="P1814" s="8">
        <v>37</v>
      </c>
      <c r="Q1814" s="20">
        <v>24</v>
      </c>
    </row>
    <row r="1815" spans="1:17" ht="24" x14ac:dyDescent="0.2">
      <c r="A1815" s="16" t="s">
        <v>2</v>
      </c>
      <c r="B1815" s="16" t="s">
        <v>9109</v>
      </c>
      <c r="C1815" s="17" t="s">
        <v>1808</v>
      </c>
      <c r="D1815" s="18" t="s">
        <v>8995</v>
      </c>
      <c r="E1815" s="26">
        <f t="shared" si="136"/>
        <v>-903</v>
      </c>
      <c r="F1815" s="26">
        <f t="shared" si="137"/>
        <v>-1</v>
      </c>
      <c r="G1815" s="26"/>
      <c r="H1815" s="26"/>
      <c r="I1815" s="18"/>
      <c r="J1815" s="19">
        <v>1086.67</v>
      </c>
      <c r="K1815" s="19">
        <v>4453</v>
      </c>
      <c r="L1815" s="7">
        <v>1989.67</v>
      </c>
      <c r="M1815" s="19">
        <v>3550</v>
      </c>
      <c r="N1815" s="20">
        <v>1</v>
      </c>
      <c r="O1815" s="20">
        <v>4</v>
      </c>
      <c r="P1815" s="8">
        <v>2</v>
      </c>
      <c r="Q1815" s="20">
        <v>3</v>
      </c>
    </row>
    <row r="1816" spans="1:17" ht="24" x14ac:dyDescent="0.2">
      <c r="A1816" s="16" t="s">
        <v>2</v>
      </c>
      <c r="B1816" s="16" t="s">
        <v>9109</v>
      </c>
      <c r="C1816" s="17" t="s">
        <v>1809</v>
      </c>
      <c r="D1816" s="18" t="str">
        <f>VLOOKUP(C1816,[2]итоговая!$C$6:$H$1018,4,FALSE)</f>
        <v>Аварийный резерв</v>
      </c>
      <c r="E1816" s="26">
        <f t="shared" si="136"/>
        <v>1013.85</v>
      </c>
      <c r="F1816" s="26">
        <f t="shared" si="137"/>
        <v>2</v>
      </c>
      <c r="G1816" s="26" t="s">
        <v>9000</v>
      </c>
      <c r="H1816" s="26" t="str">
        <f>VLOOKUP(C1816,[2]итоговая!$C$6:$H$1018,6,FALSE)</f>
        <v>Аварийный резерв</v>
      </c>
      <c r="I1816" s="18"/>
      <c r="J1816" s="19">
        <v>1013.85</v>
      </c>
      <c r="K1816" s="5"/>
      <c r="L1816" s="6"/>
      <c r="M1816" s="19">
        <v>1013.85</v>
      </c>
      <c r="N1816" s="20">
        <v>2</v>
      </c>
      <c r="O1816" s="5"/>
      <c r="P1816" s="6"/>
      <c r="Q1816" s="20">
        <v>2</v>
      </c>
    </row>
    <row r="1817" spans="1:17" ht="24" x14ac:dyDescent="0.2">
      <c r="A1817" s="16" t="s">
        <v>2</v>
      </c>
      <c r="B1817" s="16" t="s">
        <v>9109</v>
      </c>
      <c r="C1817" s="17" t="s">
        <v>1810</v>
      </c>
      <c r="D1817" s="18" t="str">
        <f>VLOOKUP(C1817,[2]итоговая!$C$6:$H$1018,4,FALSE)</f>
        <v>Аварийный резерв</v>
      </c>
      <c r="E1817" s="26">
        <f t="shared" si="136"/>
        <v>1228.33</v>
      </c>
      <c r="F1817" s="26">
        <f t="shared" si="137"/>
        <v>2</v>
      </c>
      <c r="G1817" s="26" t="s">
        <v>9000</v>
      </c>
      <c r="H1817" s="26" t="str">
        <f>VLOOKUP(C1817,[2]итоговая!$C$6:$H$1018,6,FALSE)</f>
        <v>Аварийный резерв</v>
      </c>
      <c r="I1817" s="18"/>
      <c r="J1817" s="19">
        <v>1228.33</v>
      </c>
      <c r="K1817" s="5"/>
      <c r="L1817" s="6"/>
      <c r="M1817" s="19">
        <v>1228.33</v>
      </c>
      <c r="N1817" s="20">
        <v>2</v>
      </c>
      <c r="O1817" s="5"/>
      <c r="P1817" s="6"/>
      <c r="Q1817" s="20">
        <v>2</v>
      </c>
    </row>
    <row r="1818" spans="1:17" ht="24" x14ac:dyDescent="0.2">
      <c r="A1818" s="16" t="s">
        <v>2</v>
      </c>
      <c r="B1818" s="16" t="s">
        <v>9109</v>
      </c>
      <c r="C1818" s="17" t="s">
        <v>1811</v>
      </c>
      <c r="D1818" s="18" t="s">
        <v>8995</v>
      </c>
      <c r="E1818" s="18"/>
      <c r="F1818" s="18"/>
      <c r="G1818" s="18"/>
      <c r="H1818" s="18"/>
      <c r="I1818" s="18"/>
      <c r="J1818" s="5"/>
      <c r="K1818" s="21">
        <v>986.67</v>
      </c>
      <c r="L1818" s="6"/>
      <c r="M1818" s="21">
        <v>986.67</v>
      </c>
      <c r="N1818" s="5"/>
      <c r="O1818" s="20">
        <v>4</v>
      </c>
      <c r="P1818" s="6"/>
      <c r="Q1818" s="20">
        <v>4</v>
      </c>
    </row>
    <row r="1819" spans="1:17" ht="24" x14ac:dyDescent="0.2">
      <c r="A1819" s="16" t="s">
        <v>2</v>
      </c>
      <c r="B1819" s="16" t="s">
        <v>9109</v>
      </c>
      <c r="C1819" s="17" t="s">
        <v>1812</v>
      </c>
      <c r="D1819" s="18" t="str">
        <f>VLOOKUP(C1819,[2]итоговая!$C$6:$H$1018,4,FALSE)</f>
        <v>Аварийный резерв</v>
      </c>
      <c r="E1819" s="26">
        <f t="shared" ref="E1819:E1821" si="138">J1819-L1819</f>
        <v>2256.25</v>
      </c>
      <c r="F1819" s="26">
        <f t="shared" ref="F1819:F1821" si="139">N1819-P1819</f>
        <v>3</v>
      </c>
      <c r="G1819" s="26" t="s">
        <v>9000</v>
      </c>
      <c r="H1819" s="26" t="str">
        <f>VLOOKUP(C1819,[2]итоговая!$C$6:$H$1018,6,FALSE)</f>
        <v>Аварийный резерв</v>
      </c>
      <c r="I1819" s="18"/>
      <c r="J1819" s="19">
        <v>2256.25</v>
      </c>
      <c r="K1819" s="5"/>
      <c r="L1819" s="6"/>
      <c r="M1819" s="19">
        <v>2256.25</v>
      </c>
      <c r="N1819" s="20">
        <v>3</v>
      </c>
      <c r="O1819" s="5"/>
      <c r="P1819" s="6"/>
      <c r="Q1819" s="20">
        <v>3</v>
      </c>
    </row>
    <row r="1820" spans="1:17" ht="24" x14ac:dyDescent="0.2">
      <c r="A1820" s="16" t="s">
        <v>2</v>
      </c>
      <c r="B1820" s="16" t="s">
        <v>9109</v>
      </c>
      <c r="C1820" s="17" t="s">
        <v>1813</v>
      </c>
      <c r="D1820" s="18" t="s">
        <v>8995</v>
      </c>
      <c r="E1820" s="26">
        <f t="shared" si="138"/>
        <v>-1296.42</v>
      </c>
      <c r="F1820" s="26">
        <f t="shared" si="139"/>
        <v>-4</v>
      </c>
      <c r="G1820" s="26"/>
      <c r="H1820" s="26"/>
      <c r="I1820" s="18"/>
      <c r="J1820" s="21">
        <v>833.33</v>
      </c>
      <c r="K1820" s="19">
        <v>1618.42</v>
      </c>
      <c r="L1820" s="7">
        <v>2129.75</v>
      </c>
      <c r="M1820" s="21">
        <v>322</v>
      </c>
      <c r="N1820" s="20">
        <v>1</v>
      </c>
      <c r="O1820" s="20">
        <v>5</v>
      </c>
      <c r="P1820" s="8">
        <v>5</v>
      </c>
      <c r="Q1820" s="20">
        <v>1</v>
      </c>
    </row>
    <row r="1821" spans="1:17" ht="24" x14ac:dyDescent="0.2">
      <c r="A1821" s="16" t="s">
        <v>2</v>
      </c>
      <c r="B1821" s="16" t="s">
        <v>9109</v>
      </c>
      <c r="C1821" s="17" t="s">
        <v>1814</v>
      </c>
      <c r="D1821" s="18" t="s">
        <v>8995</v>
      </c>
      <c r="E1821" s="26">
        <f t="shared" si="138"/>
        <v>-2036.67</v>
      </c>
      <c r="F1821" s="26">
        <f t="shared" si="139"/>
        <v>-4</v>
      </c>
      <c r="G1821" s="26"/>
      <c r="H1821" s="26"/>
      <c r="I1821" s="18"/>
      <c r="J1821" s="19">
        <v>1460</v>
      </c>
      <c r="K1821" s="19">
        <v>4246.67</v>
      </c>
      <c r="L1821" s="7">
        <v>3496.67</v>
      </c>
      <c r="M1821" s="19">
        <v>2210</v>
      </c>
      <c r="N1821" s="20">
        <v>4</v>
      </c>
      <c r="O1821" s="20">
        <v>8</v>
      </c>
      <c r="P1821" s="8">
        <v>8</v>
      </c>
      <c r="Q1821" s="20">
        <v>4</v>
      </c>
    </row>
    <row r="1822" spans="1:17" ht="24" x14ac:dyDescent="0.2">
      <c r="A1822" s="16" t="s">
        <v>2</v>
      </c>
      <c r="B1822" s="16" t="s">
        <v>9109</v>
      </c>
      <c r="C1822" s="17" t="s">
        <v>1815</v>
      </c>
      <c r="D1822" s="18" t="s">
        <v>8995</v>
      </c>
      <c r="E1822" s="18"/>
      <c r="F1822" s="18"/>
      <c r="G1822" s="18"/>
      <c r="H1822" s="18"/>
      <c r="I1822" s="18"/>
      <c r="J1822" s="19">
        <v>8924.17</v>
      </c>
      <c r="K1822" s="5"/>
      <c r="L1822" s="7">
        <v>8924.17</v>
      </c>
      <c r="M1822" s="5"/>
      <c r="N1822" s="20">
        <v>2</v>
      </c>
      <c r="O1822" s="5"/>
      <c r="P1822" s="8">
        <v>2</v>
      </c>
      <c r="Q1822" s="5"/>
    </row>
    <row r="1823" spans="1:17" ht="24" x14ac:dyDescent="0.2">
      <c r="A1823" s="16" t="s">
        <v>2</v>
      </c>
      <c r="B1823" s="16" t="s">
        <v>9109</v>
      </c>
      <c r="C1823" s="17" t="s">
        <v>1816</v>
      </c>
      <c r="D1823" s="18" t="str">
        <f>VLOOKUP(C1823,[2]итоговая!$C$6:$H$1018,4,FALSE)</f>
        <v>Аварийный резерв</v>
      </c>
      <c r="E1823" s="26">
        <f>J1823-L1823</f>
        <v>14238.330000000002</v>
      </c>
      <c r="F1823" s="26">
        <f>N1823-P1823</f>
        <v>2</v>
      </c>
      <c r="G1823" s="26" t="s">
        <v>9000</v>
      </c>
      <c r="H1823" s="26" t="str">
        <f>VLOOKUP(C1823,[2]итоговая!$C$6:$H$1018,6,FALSE)</f>
        <v>Аварийный резерв</v>
      </c>
      <c r="I1823" s="18"/>
      <c r="J1823" s="19">
        <v>39228.33</v>
      </c>
      <c r="K1823" s="5"/>
      <c r="L1823" s="7">
        <v>24990</v>
      </c>
      <c r="M1823" s="19">
        <v>14238.33</v>
      </c>
      <c r="N1823" s="20">
        <v>4</v>
      </c>
      <c r="O1823" s="5"/>
      <c r="P1823" s="8">
        <v>2</v>
      </c>
      <c r="Q1823" s="20">
        <v>2</v>
      </c>
    </row>
    <row r="1824" spans="1:17" ht="24" x14ac:dyDescent="0.2">
      <c r="A1824" s="16" t="s">
        <v>2</v>
      </c>
      <c r="B1824" s="16" t="s">
        <v>9109</v>
      </c>
      <c r="C1824" s="17" t="s">
        <v>1817</v>
      </c>
      <c r="D1824" s="18" t="s">
        <v>8995</v>
      </c>
      <c r="E1824" s="18"/>
      <c r="F1824" s="18"/>
      <c r="G1824" s="18"/>
      <c r="H1824" s="18"/>
      <c r="I1824" s="18"/>
      <c r="J1824" s="5"/>
      <c r="K1824" s="19">
        <v>1274</v>
      </c>
      <c r="L1824" s="9">
        <v>637</v>
      </c>
      <c r="M1824" s="21">
        <v>637</v>
      </c>
      <c r="N1824" s="5"/>
      <c r="O1824" s="20">
        <v>4</v>
      </c>
      <c r="P1824" s="8">
        <v>2</v>
      </c>
      <c r="Q1824" s="20">
        <v>2</v>
      </c>
    </row>
    <row r="1825" spans="1:17" ht="24" x14ac:dyDescent="0.2">
      <c r="A1825" s="16" t="s">
        <v>2</v>
      </c>
      <c r="B1825" s="16" t="s">
        <v>9109</v>
      </c>
      <c r="C1825" s="17" t="s">
        <v>1818</v>
      </c>
      <c r="D1825" s="18" t="str">
        <f>VLOOKUP(C1825,[2]итоговая!$C$6:$H$1018,4,FALSE)</f>
        <v>Аварийный резерв</v>
      </c>
      <c r="E1825" s="26">
        <f t="shared" ref="E1825:E1826" si="140">J1825-L1825</f>
        <v>4198.3100000000004</v>
      </c>
      <c r="F1825" s="26">
        <f t="shared" ref="F1825:F1826" si="141">N1825-P1825</f>
        <v>3</v>
      </c>
      <c r="G1825" s="26" t="s">
        <v>9000</v>
      </c>
      <c r="H1825" s="26" t="str">
        <f>VLOOKUP(C1825,[2]итоговая!$C$6:$H$1018,6,FALSE)</f>
        <v>Аварийный резерв</v>
      </c>
      <c r="I1825" s="18"/>
      <c r="J1825" s="19">
        <v>4198.3100000000004</v>
      </c>
      <c r="K1825" s="5"/>
      <c r="L1825" s="6"/>
      <c r="M1825" s="19">
        <v>4198.3100000000004</v>
      </c>
      <c r="N1825" s="20">
        <v>3</v>
      </c>
      <c r="O1825" s="5"/>
      <c r="P1825" s="6"/>
      <c r="Q1825" s="20">
        <v>3</v>
      </c>
    </row>
    <row r="1826" spans="1:17" ht="24" x14ac:dyDescent="0.2">
      <c r="A1826" s="16" t="s">
        <v>2</v>
      </c>
      <c r="B1826" s="16" t="s">
        <v>9109</v>
      </c>
      <c r="C1826" s="17" t="s">
        <v>1819</v>
      </c>
      <c r="D1826" s="18" t="str">
        <f>VLOOKUP(C1826,[2]итоговая!$C$6:$H$1018,4,FALSE)</f>
        <v>Аварийный резерв</v>
      </c>
      <c r="E1826" s="26">
        <f t="shared" si="140"/>
        <v>596.96</v>
      </c>
      <c r="F1826" s="26">
        <f t="shared" si="141"/>
        <v>1</v>
      </c>
      <c r="G1826" s="26" t="s">
        <v>9000</v>
      </c>
      <c r="H1826" s="26" t="str">
        <f>VLOOKUP(C1826,[2]итоговая!$C$6:$H$1018,6,FALSE)</f>
        <v>Аварийный резерв</v>
      </c>
      <c r="I1826" s="18"/>
      <c r="J1826" s="21">
        <v>596.96</v>
      </c>
      <c r="K1826" s="5"/>
      <c r="L1826" s="6"/>
      <c r="M1826" s="21">
        <v>596.96</v>
      </c>
      <c r="N1826" s="20">
        <v>1</v>
      </c>
      <c r="O1826" s="5"/>
      <c r="P1826" s="6"/>
      <c r="Q1826" s="20">
        <v>1</v>
      </c>
    </row>
    <row r="1827" spans="1:17" ht="24" x14ac:dyDescent="0.2">
      <c r="A1827" s="16" t="s">
        <v>2</v>
      </c>
      <c r="B1827" s="16" t="s">
        <v>9109</v>
      </c>
      <c r="C1827" s="17" t="s">
        <v>1820</v>
      </c>
      <c r="D1827" s="18" t="s">
        <v>8995</v>
      </c>
      <c r="E1827" s="18"/>
      <c r="F1827" s="18"/>
      <c r="G1827" s="18"/>
      <c r="H1827" s="18"/>
      <c r="I1827" s="18"/>
      <c r="J1827" s="5"/>
      <c r="K1827" s="21">
        <v>182</v>
      </c>
      <c r="L1827" s="9">
        <v>182</v>
      </c>
      <c r="M1827" s="5"/>
      <c r="N1827" s="5"/>
      <c r="O1827" s="20">
        <v>2</v>
      </c>
      <c r="P1827" s="8">
        <v>2</v>
      </c>
      <c r="Q1827" s="5"/>
    </row>
    <row r="1828" spans="1:17" ht="24" x14ac:dyDescent="0.2">
      <c r="A1828" s="16" t="s">
        <v>2</v>
      </c>
      <c r="B1828" s="16" t="s">
        <v>9109</v>
      </c>
      <c r="C1828" s="17" t="s">
        <v>1821</v>
      </c>
      <c r="D1828" s="18" t="str">
        <f>VLOOKUP(C1828,[2]итоговая!$C$6:$H$1018,4,FALSE)</f>
        <v>Аварийный резерв</v>
      </c>
      <c r="E1828" s="26">
        <f t="shared" ref="E1828:E1830" si="142">J1828-L1828</f>
        <v>416.83</v>
      </c>
      <c r="F1828" s="26">
        <f t="shared" ref="F1828:F1830" si="143">N1828-P1828</f>
        <v>3</v>
      </c>
      <c r="G1828" s="26" t="s">
        <v>9000</v>
      </c>
      <c r="H1828" s="26" t="str">
        <f>VLOOKUP(C1828,[2]итоговая!$C$6:$H$1018,6,FALSE)</f>
        <v>Аварийный резерв</v>
      </c>
      <c r="I1828" s="18"/>
      <c r="J1828" s="21">
        <v>416.83</v>
      </c>
      <c r="K1828" s="5"/>
      <c r="L1828" s="6"/>
      <c r="M1828" s="21">
        <v>416.83</v>
      </c>
      <c r="N1828" s="20">
        <v>3</v>
      </c>
      <c r="O1828" s="5"/>
      <c r="P1828" s="6"/>
      <c r="Q1828" s="20">
        <v>3</v>
      </c>
    </row>
    <row r="1829" spans="1:17" ht="24" x14ac:dyDescent="0.2">
      <c r="A1829" s="16" t="s">
        <v>2</v>
      </c>
      <c r="B1829" s="16" t="s">
        <v>9109</v>
      </c>
      <c r="C1829" s="17" t="s">
        <v>1822</v>
      </c>
      <c r="D1829" s="18" t="str">
        <f>VLOOKUP(C1829,[2]итоговая!$C$6:$H$1018,4,FALSE)</f>
        <v>Аварийный резерв</v>
      </c>
      <c r="E1829" s="26">
        <f t="shared" si="142"/>
        <v>2640.75</v>
      </c>
      <c r="F1829" s="26">
        <f t="shared" si="143"/>
        <v>2</v>
      </c>
      <c r="G1829" s="26" t="s">
        <v>9000</v>
      </c>
      <c r="H1829" s="26" t="str">
        <f>VLOOKUP(C1829,[2]итоговая!$C$6:$H$1018,6,FALSE)</f>
        <v>Аварийный резерв</v>
      </c>
      <c r="I1829" s="18"/>
      <c r="J1829" s="19">
        <v>3961.12</v>
      </c>
      <c r="K1829" s="5"/>
      <c r="L1829" s="7">
        <v>1320.37</v>
      </c>
      <c r="M1829" s="19">
        <v>2640.75</v>
      </c>
      <c r="N1829" s="20">
        <v>3</v>
      </c>
      <c r="O1829" s="5"/>
      <c r="P1829" s="8">
        <v>1</v>
      </c>
      <c r="Q1829" s="20">
        <v>2</v>
      </c>
    </row>
    <row r="1830" spans="1:17" ht="24" x14ac:dyDescent="0.2">
      <c r="A1830" s="16" t="s">
        <v>2</v>
      </c>
      <c r="B1830" s="16" t="s">
        <v>9109</v>
      </c>
      <c r="C1830" s="17" t="s">
        <v>1823</v>
      </c>
      <c r="D1830" s="18" t="s">
        <v>8995</v>
      </c>
      <c r="E1830" s="26">
        <f t="shared" si="142"/>
        <v>0</v>
      </c>
      <c r="F1830" s="26">
        <f t="shared" si="143"/>
        <v>0</v>
      </c>
      <c r="G1830" s="26"/>
      <c r="H1830" s="26"/>
      <c r="I1830" s="18"/>
      <c r="J1830" s="19">
        <v>2307.33</v>
      </c>
      <c r="K1830" s="19">
        <v>1836.67</v>
      </c>
      <c r="L1830" s="7">
        <v>2307.33</v>
      </c>
      <c r="M1830" s="19">
        <v>1836.67</v>
      </c>
      <c r="N1830" s="20">
        <v>3</v>
      </c>
      <c r="O1830" s="20">
        <v>4</v>
      </c>
      <c r="P1830" s="8">
        <v>3</v>
      </c>
      <c r="Q1830" s="20">
        <v>4</v>
      </c>
    </row>
    <row r="1831" spans="1:17" ht="24" x14ac:dyDescent="0.2">
      <c r="A1831" s="16" t="s">
        <v>2</v>
      </c>
      <c r="B1831" s="16" t="s">
        <v>9109</v>
      </c>
      <c r="C1831" s="17" t="s">
        <v>1824</v>
      </c>
      <c r="D1831" s="18" t="s">
        <v>8995</v>
      </c>
      <c r="E1831" s="18"/>
      <c r="F1831" s="18"/>
      <c r="G1831" s="18"/>
      <c r="H1831" s="18"/>
      <c r="I1831" s="18"/>
      <c r="J1831" s="5"/>
      <c r="K1831" s="21">
        <v>705.25</v>
      </c>
      <c r="L1831" s="6"/>
      <c r="M1831" s="21">
        <v>705.25</v>
      </c>
      <c r="N1831" s="5"/>
      <c r="O1831" s="20">
        <v>2</v>
      </c>
      <c r="P1831" s="6"/>
      <c r="Q1831" s="20">
        <v>2</v>
      </c>
    </row>
    <row r="1832" spans="1:17" ht="24" x14ac:dyDescent="0.2">
      <c r="A1832" s="16" t="s">
        <v>2</v>
      </c>
      <c r="B1832" s="16" t="s">
        <v>9109</v>
      </c>
      <c r="C1832" s="17" t="s">
        <v>1825</v>
      </c>
      <c r="D1832" s="18" t="str">
        <f>VLOOKUP(C1832,[2]итоговая!$C$6:$H$1018,4,FALSE)</f>
        <v>Аварийный резерв</v>
      </c>
      <c r="E1832" s="26">
        <f>J1832-L1832</f>
        <v>4440.66</v>
      </c>
      <c r="F1832" s="26">
        <f>N1832-P1832</f>
        <v>3</v>
      </c>
      <c r="G1832" s="26" t="s">
        <v>9000</v>
      </c>
      <c r="H1832" s="26" t="str">
        <f>VLOOKUP(C1832,[2]итоговая!$C$6:$H$1018,6,FALSE)</f>
        <v>Аварийный резерв</v>
      </c>
      <c r="I1832" s="18"/>
      <c r="J1832" s="19">
        <v>5994.32</v>
      </c>
      <c r="K1832" s="5"/>
      <c r="L1832" s="7">
        <v>1553.66</v>
      </c>
      <c r="M1832" s="19">
        <v>4440.66</v>
      </c>
      <c r="N1832" s="20">
        <v>4</v>
      </c>
      <c r="O1832" s="5"/>
      <c r="P1832" s="8">
        <v>1</v>
      </c>
      <c r="Q1832" s="20">
        <v>3</v>
      </c>
    </row>
    <row r="1833" spans="1:17" ht="24" x14ac:dyDescent="0.2">
      <c r="A1833" s="16" t="s">
        <v>2</v>
      </c>
      <c r="B1833" s="16" t="s">
        <v>9109</v>
      </c>
      <c r="C1833" s="17" t="s">
        <v>1826</v>
      </c>
      <c r="D1833" s="18" t="s">
        <v>8995</v>
      </c>
      <c r="E1833" s="18"/>
      <c r="F1833" s="18"/>
      <c r="G1833" s="18"/>
      <c r="H1833" s="18"/>
      <c r="I1833" s="18"/>
      <c r="J1833" s="21">
        <v>615</v>
      </c>
      <c r="K1833" s="5"/>
      <c r="L1833" s="9">
        <v>615</v>
      </c>
      <c r="M1833" s="5"/>
      <c r="N1833" s="20">
        <v>1</v>
      </c>
      <c r="O1833" s="5"/>
      <c r="P1833" s="8">
        <v>1</v>
      </c>
      <c r="Q1833" s="5"/>
    </row>
    <row r="1834" spans="1:17" ht="24" x14ac:dyDescent="0.2">
      <c r="A1834" s="16" t="s">
        <v>2</v>
      </c>
      <c r="B1834" s="16" t="s">
        <v>9109</v>
      </c>
      <c r="C1834" s="17" t="s">
        <v>1827</v>
      </c>
      <c r="D1834" s="18" t="s">
        <v>8995</v>
      </c>
      <c r="E1834" s="18"/>
      <c r="F1834" s="18"/>
      <c r="G1834" s="18"/>
      <c r="H1834" s="18"/>
      <c r="I1834" s="18"/>
      <c r="J1834" s="5"/>
      <c r="K1834" s="21">
        <v>237.74</v>
      </c>
      <c r="L1834" s="6"/>
      <c r="M1834" s="21">
        <v>237.74</v>
      </c>
      <c r="N1834" s="5"/>
      <c r="O1834" s="20">
        <v>1</v>
      </c>
      <c r="P1834" s="6"/>
      <c r="Q1834" s="20">
        <v>1</v>
      </c>
    </row>
    <row r="1835" spans="1:17" ht="24" x14ac:dyDescent="0.2">
      <c r="A1835" s="16" t="s">
        <v>2</v>
      </c>
      <c r="B1835" s="16" t="s">
        <v>9109</v>
      </c>
      <c r="C1835" s="17" t="s">
        <v>1828</v>
      </c>
      <c r="D1835" s="18" t="s">
        <v>8995</v>
      </c>
      <c r="E1835" s="18"/>
      <c r="F1835" s="18"/>
      <c r="G1835" s="18"/>
      <c r="H1835" s="18"/>
      <c r="I1835" s="18"/>
      <c r="J1835" s="19">
        <v>4361.1099999999997</v>
      </c>
      <c r="K1835" s="21">
        <v>974.17</v>
      </c>
      <c r="L1835" s="7">
        <v>5335.28</v>
      </c>
      <c r="M1835" s="5"/>
      <c r="N1835" s="20">
        <v>4</v>
      </c>
      <c r="O1835" s="20">
        <v>1</v>
      </c>
      <c r="P1835" s="8">
        <v>5</v>
      </c>
      <c r="Q1835" s="5"/>
    </row>
    <row r="1836" spans="1:17" ht="24" x14ac:dyDescent="0.2">
      <c r="A1836" s="16" t="s">
        <v>2</v>
      </c>
      <c r="B1836" s="16" t="s">
        <v>9109</v>
      </c>
      <c r="C1836" s="17" t="s">
        <v>1829</v>
      </c>
      <c r="D1836" s="18" t="s">
        <v>8995</v>
      </c>
      <c r="E1836" s="18"/>
      <c r="F1836" s="18"/>
      <c r="G1836" s="18"/>
      <c r="H1836" s="18"/>
      <c r="I1836" s="18"/>
      <c r="J1836" s="5"/>
      <c r="K1836" s="19">
        <v>1472</v>
      </c>
      <c r="L1836" s="6"/>
      <c r="M1836" s="19">
        <v>1472</v>
      </c>
      <c r="N1836" s="5"/>
      <c r="O1836" s="20">
        <v>4</v>
      </c>
      <c r="P1836" s="6"/>
      <c r="Q1836" s="20">
        <v>4</v>
      </c>
    </row>
    <row r="1837" spans="1:17" ht="24" x14ac:dyDescent="0.2">
      <c r="A1837" s="16" t="s">
        <v>2</v>
      </c>
      <c r="B1837" s="16" t="s">
        <v>9109</v>
      </c>
      <c r="C1837" s="17" t="s">
        <v>1830</v>
      </c>
      <c r="D1837" s="18" t="s">
        <v>8995</v>
      </c>
      <c r="E1837" s="26">
        <f>J1837-L1837</f>
        <v>0</v>
      </c>
      <c r="F1837" s="26">
        <f>N1837-P1837</f>
        <v>0</v>
      </c>
      <c r="G1837" s="26"/>
      <c r="H1837" s="26"/>
      <c r="I1837" s="18"/>
      <c r="J1837" s="19">
        <v>2558.33</v>
      </c>
      <c r="K1837" s="19">
        <v>1642</v>
      </c>
      <c r="L1837" s="7">
        <v>2558.33</v>
      </c>
      <c r="M1837" s="19">
        <v>1642</v>
      </c>
      <c r="N1837" s="20">
        <v>4</v>
      </c>
      <c r="O1837" s="20">
        <v>2</v>
      </c>
      <c r="P1837" s="8">
        <v>4</v>
      </c>
      <c r="Q1837" s="20">
        <v>2</v>
      </c>
    </row>
    <row r="1838" spans="1:17" ht="24" x14ac:dyDescent="0.2">
      <c r="A1838" s="16" t="s">
        <v>2</v>
      </c>
      <c r="B1838" s="16" t="s">
        <v>9109</v>
      </c>
      <c r="C1838" s="17" t="s">
        <v>1831</v>
      </c>
      <c r="D1838" s="18" t="s">
        <v>8995</v>
      </c>
      <c r="E1838" s="18"/>
      <c r="F1838" s="18"/>
      <c r="G1838" s="18"/>
      <c r="H1838" s="18"/>
      <c r="I1838" s="18">
        <f>VLOOKUP(C1838,[4]НВЛ!$E$15:$I$68,5,FALSE)</f>
        <v>1233.48</v>
      </c>
      <c r="J1838" s="19">
        <v>1233.48</v>
      </c>
      <c r="K1838" s="5"/>
      <c r="L1838" s="7">
        <v>1233.48</v>
      </c>
      <c r="M1838" s="5"/>
      <c r="N1838" s="20">
        <v>2</v>
      </c>
      <c r="O1838" s="5"/>
      <c r="P1838" s="8">
        <v>2</v>
      </c>
      <c r="Q1838" s="5"/>
    </row>
    <row r="1839" spans="1:17" ht="24" x14ac:dyDescent="0.2">
      <c r="A1839" s="16" t="s">
        <v>2</v>
      </c>
      <c r="B1839" s="16" t="s">
        <v>9109</v>
      </c>
      <c r="C1839" s="17" t="s">
        <v>1832</v>
      </c>
      <c r="D1839" s="18" t="str">
        <f>VLOOKUP(C1839,[2]итоговая!$C$6:$H$1018,4,FALSE)</f>
        <v>Аварийный резерв</v>
      </c>
      <c r="E1839" s="26">
        <f>J1839-L1839</f>
        <v>481.07999999999993</v>
      </c>
      <c r="F1839" s="26">
        <f>N1839-P1839</f>
        <v>1</v>
      </c>
      <c r="G1839" s="26" t="s">
        <v>9000</v>
      </c>
      <c r="H1839" s="26" t="str">
        <f>VLOOKUP(C1839,[2]итоговая!$C$6:$H$1018,6,FALSE)</f>
        <v>Аварийный резерв</v>
      </c>
      <c r="I1839" s="18"/>
      <c r="J1839" s="19">
        <v>1924.33</v>
      </c>
      <c r="K1839" s="5"/>
      <c r="L1839" s="7">
        <v>1443.25</v>
      </c>
      <c r="M1839" s="21">
        <v>481.08</v>
      </c>
      <c r="N1839" s="20">
        <v>4</v>
      </c>
      <c r="O1839" s="5"/>
      <c r="P1839" s="8">
        <v>3</v>
      </c>
      <c r="Q1839" s="20">
        <v>1</v>
      </c>
    </row>
    <row r="1840" spans="1:17" ht="24" x14ac:dyDescent="0.2">
      <c r="A1840" s="16" t="s">
        <v>2</v>
      </c>
      <c r="B1840" s="16" t="s">
        <v>9109</v>
      </c>
      <c r="C1840" s="17" t="s">
        <v>1833</v>
      </c>
      <c r="D1840" s="18" t="s">
        <v>8995</v>
      </c>
      <c r="E1840" s="18"/>
      <c r="F1840" s="18"/>
      <c r="G1840" s="18"/>
      <c r="H1840" s="18"/>
      <c r="I1840" s="18"/>
      <c r="J1840" s="5"/>
      <c r="K1840" s="19">
        <v>1910</v>
      </c>
      <c r="L1840" s="7">
        <v>1910</v>
      </c>
      <c r="M1840" s="5"/>
      <c r="N1840" s="5"/>
      <c r="O1840" s="20">
        <v>4</v>
      </c>
      <c r="P1840" s="8">
        <v>4</v>
      </c>
      <c r="Q1840" s="5"/>
    </row>
    <row r="1841" spans="1:17" ht="24" x14ac:dyDescent="0.2">
      <c r="A1841" s="16" t="s">
        <v>2</v>
      </c>
      <c r="B1841" s="16" t="s">
        <v>9109</v>
      </c>
      <c r="C1841" s="17" t="s">
        <v>1834</v>
      </c>
      <c r="D1841" s="18" t="s">
        <v>8995</v>
      </c>
      <c r="E1841" s="18"/>
      <c r="F1841" s="18"/>
      <c r="G1841" s="18"/>
      <c r="H1841" s="18"/>
      <c r="I1841" s="18"/>
      <c r="J1841" s="19">
        <v>1970.83</v>
      </c>
      <c r="K1841" s="5"/>
      <c r="L1841" s="7">
        <v>1970.83</v>
      </c>
      <c r="M1841" s="5"/>
      <c r="N1841" s="20">
        <v>4</v>
      </c>
      <c r="O1841" s="5"/>
      <c r="P1841" s="8">
        <v>4</v>
      </c>
      <c r="Q1841" s="5"/>
    </row>
    <row r="1842" spans="1:17" ht="24" x14ac:dyDescent="0.2">
      <c r="A1842" s="16" t="s">
        <v>2</v>
      </c>
      <c r="B1842" s="16" t="s">
        <v>9109</v>
      </c>
      <c r="C1842" s="17" t="s">
        <v>1835</v>
      </c>
      <c r="D1842" s="18" t="s">
        <v>8995</v>
      </c>
      <c r="E1842" s="18"/>
      <c r="F1842" s="18"/>
      <c r="G1842" s="18"/>
      <c r="H1842" s="18"/>
      <c r="I1842" s="18"/>
      <c r="J1842" s="5"/>
      <c r="K1842" s="19">
        <v>3300</v>
      </c>
      <c r="L1842" s="7">
        <v>3300</v>
      </c>
      <c r="M1842" s="5"/>
      <c r="N1842" s="5"/>
      <c r="O1842" s="20">
        <v>2</v>
      </c>
      <c r="P1842" s="8">
        <v>2</v>
      </c>
      <c r="Q1842" s="5"/>
    </row>
    <row r="1843" spans="1:17" ht="24" x14ac:dyDescent="0.2">
      <c r="A1843" s="16" t="s">
        <v>2</v>
      </c>
      <c r="B1843" s="16" t="s">
        <v>9109</v>
      </c>
      <c r="C1843" s="17" t="s">
        <v>1836</v>
      </c>
      <c r="D1843" s="18" t="str">
        <f>VLOOKUP(C1843,[2]итоговая!$C$6:$H$1018,4,FALSE)</f>
        <v>Аварийный резерв</v>
      </c>
      <c r="E1843" s="26">
        <f>J1843-L1843</f>
        <v>4167.3700000000008</v>
      </c>
      <c r="F1843" s="26">
        <f>N1843-P1843</f>
        <v>5</v>
      </c>
      <c r="G1843" s="26" t="s">
        <v>9000</v>
      </c>
      <c r="H1843" s="26" t="str">
        <f>VLOOKUP(C1843,[2]итоговая!$C$6:$H$1018,6,FALSE)</f>
        <v>Аварийный резерв</v>
      </c>
      <c r="I1843" s="18"/>
      <c r="J1843" s="19">
        <v>5000.8500000000004</v>
      </c>
      <c r="K1843" s="5"/>
      <c r="L1843" s="9">
        <v>833.48</v>
      </c>
      <c r="M1843" s="19">
        <v>4167.37</v>
      </c>
      <c r="N1843" s="20">
        <v>6</v>
      </c>
      <c r="O1843" s="5"/>
      <c r="P1843" s="8">
        <v>1</v>
      </c>
      <c r="Q1843" s="20">
        <v>5</v>
      </c>
    </row>
    <row r="1844" spans="1:17" ht="24" x14ac:dyDescent="0.2">
      <c r="A1844" s="16" t="s">
        <v>2</v>
      </c>
      <c r="B1844" s="16" t="s">
        <v>9109</v>
      </c>
      <c r="C1844" s="17" t="s">
        <v>1837</v>
      </c>
      <c r="D1844" s="18" t="s">
        <v>8995</v>
      </c>
      <c r="E1844" s="18"/>
      <c r="F1844" s="18"/>
      <c r="G1844" s="18"/>
      <c r="H1844" s="18"/>
      <c r="I1844" s="18"/>
      <c r="J1844" s="19">
        <v>4861</v>
      </c>
      <c r="K1844" s="5"/>
      <c r="L1844" s="7">
        <v>4861</v>
      </c>
      <c r="M1844" s="5"/>
      <c r="N1844" s="20">
        <v>6</v>
      </c>
      <c r="O1844" s="5"/>
      <c r="P1844" s="8">
        <v>6</v>
      </c>
      <c r="Q1844" s="5"/>
    </row>
    <row r="1845" spans="1:17" ht="24" x14ac:dyDescent="0.2">
      <c r="A1845" s="16" t="s">
        <v>2</v>
      </c>
      <c r="B1845" s="16" t="s">
        <v>9109</v>
      </c>
      <c r="C1845" s="17" t="s">
        <v>1838</v>
      </c>
      <c r="D1845" s="18" t="s">
        <v>8995</v>
      </c>
      <c r="E1845" s="18"/>
      <c r="F1845" s="18"/>
      <c r="G1845" s="18"/>
      <c r="H1845" s="18"/>
      <c r="I1845" s="18"/>
      <c r="J1845" s="5"/>
      <c r="K1845" s="19">
        <v>1531.67</v>
      </c>
      <c r="L1845" s="7">
        <v>1531.67</v>
      </c>
      <c r="M1845" s="5"/>
      <c r="N1845" s="5"/>
      <c r="O1845" s="20">
        <v>2</v>
      </c>
      <c r="P1845" s="8">
        <v>2</v>
      </c>
      <c r="Q1845" s="5"/>
    </row>
    <row r="1846" spans="1:17" ht="24" x14ac:dyDescent="0.2">
      <c r="A1846" s="16" t="s">
        <v>2</v>
      </c>
      <c r="B1846" s="16" t="s">
        <v>9109</v>
      </c>
      <c r="C1846" s="17" t="s">
        <v>1839</v>
      </c>
      <c r="D1846" s="18" t="s">
        <v>8995</v>
      </c>
      <c r="E1846" s="18"/>
      <c r="F1846" s="18"/>
      <c r="G1846" s="18"/>
      <c r="H1846" s="18"/>
      <c r="I1846" s="18"/>
      <c r="J1846" s="5"/>
      <c r="K1846" s="19">
        <v>1264</v>
      </c>
      <c r="L1846" s="7">
        <v>1264</v>
      </c>
      <c r="M1846" s="5"/>
      <c r="N1846" s="5"/>
      <c r="O1846" s="20">
        <v>2</v>
      </c>
      <c r="P1846" s="8">
        <v>2</v>
      </c>
      <c r="Q1846" s="5"/>
    </row>
    <row r="1847" spans="1:17" ht="24" x14ac:dyDescent="0.2">
      <c r="A1847" s="16" t="s">
        <v>2</v>
      </c>
      <c r="B1847" s="16" t="s">
        <v>9109</v>
      </c>
      <c r="C1847" s="17" t="s">
        <v>1840</v>
      </c>
      <c r="D1847" s="18" t="str">
        <f>VLOOKUP(C1847,[2]итоговая!$C$6:$H$1018,4,FALSE)</f>
        <v>Аварийный резерв</v>
      </c>
      <c r="E1847" s="26">
        <f>J1847-L1847</f>
        <v>662.04</v>
      </c>
      <c r="F1847" s="26">
        <f>N1847-P1847</f>
        <v>1</v>
      </c>
      <c r="G1847" s="26" t="s">
        <v>9000</v>
      </c>
      <c r="H1847" s="26" t="str">
        <f>VLOOKUP(C1847,[2]итоговая!$C$6:$H$1018,6,FALSE)</f>
        <v>Аварийный резерв</v>
      </c>
      <c r="I1847" s="18"/>
      <c r="J1847" s="21">
        <v>662.04</v>
      </c>
      <c r="K1847" s="5"/>
      <c r="L1847" s="6"/>
      <c r="M1847" s="21">
        <v>662.04</v>
      </c>
      <c r="N1847" s="20">
        <v>1</v>
      </c>
      <c r="O1847" s="5"/>
      <c r="P1847" s="6"/>
      <c r="Q1847" s="20">
        <v>1</v>
      </c>
    </row>
    <row r="1848" spans="1:17" ht="24" x14ac:dyDescent="0.2">
      <c r="A1848" s="16" t="s">
        <v>2</v>
      </c>
      <c r="B1848" s="16" t="s">
        <v>9109</v>
      </c>
      <c r="C1848" s="17" t="s">
        <v>1841</v>
      </c>
      <c r="D1848" s="18" t="s">
        <v>8995</v>
      </c>
      <c r="E1848" s="18"/>
      <c r="F1848" s="18"/>
      <c r="G1848" s="18"/>
      <c r="H1848" s="18"/>
      <c r="I1848" s="18"/>
      <c r="J1848" s="5"/>
      <c r="K1848" s="19">
        <v>3360</v>
      </c>
      <c r="L1848" s="9">
        <v>840</v>
      </c>
      <c r="M1848" s="19">
        <v>2520</v>
      </c>
      <c r="N1848" s="5"/>
      <c r="O1848" s="20">
        <v>8</v>
      </c>
      <c r="P1848" s="8">
        <v>2</v>
      </c>
      <c r="Q1848" s="20">
        <v>6</v>
      </c>
    </row>
    <row r="1849" spans="1:17" ht="24" x14ac:dyDescent="0.2">
      <c r="A1849" s="16" t="s">
        <v>2</v>
      </c>
      <c r="B1849" s="16" t="s">
        <v>9109</v>
      </c>
      <c r="C1849" s="17" t="s">
        <v>1842</v>
      </c>
      <c r="D1849" s="18" t="str">
        <f>VLOOKUP(C1849,[2]итоговая!$C$6:$H$1018,4,FALSE)</f>
        <v>Аварийный резерв</v>
      </c>
      <c r="E1849" s="26">
        <f>J1849-L1849</f>
        <v>618.33000000000004</v>
      </c>
      <c r="F1849" s="26">
        <f>N1849-P1849</f>
        <v>2</v>
      </c>
      <c r="G1849" s="26" t="s">
        <v>9000</v>
      </c>
      <c r="H1849" s="26" t="str">
        <f>VLOOKUP(C1849,[2]итоговая!$C$6:$H$1018,6,FALSE)</f>
        <v>Аварийный резерв</v>
      </c>
      <c r="I1849" s="18"/>
      <c r="J1849" s="21">
        <v>618.33000000000004</v>
      </c>
      <c r="K1849" s="5"/>
      <c r="L1849" s="6"/>
      <c r="M1849" s="21">
        <v>618.33000000000004</v>
      </c>
      <c r="N1849" s="20">
        <v>2</v>
      </c>
      <c r="O1849" s="5"/>
      <c r="P1849" s="6"/>
      <c r="Q1849" s="20">
        <v>2</v>
      </c>
    </row>
    <row r="1850" spans="1:17" ht="24" x14ac:dyDescent="0.2">
      <c r="A1850" s="16" t="s">
        <v>2</v>
      </c>
      <c r="B1850" s="16" t="s">
        <v>9109</v>
      </c>
      <c r="C1850" s="17" t="s">
        <v>1843</v>
      </c>
      <c r="D1850" s="18" t="s">
        <v>8995</v>
      </c>
      <c r="E1850" s="18"/>
      <c r="F1850" s="18"/>
      <c r="G1850" s="18"/>
      <c r="H1850" s="18"/>
      <c r="I1850" s="18"/>
      <c r="J1850" s="21">
        <v>220.84</v>
      </c>
      <c r="K1850" s="5"/>
      <c r="L1850" s="9">
        <v>220.84</v>
      </c>
      <c r="M1850" s="5"/>
      <c r="N1850" s="20">
        <v>3</v>
      </c>
      <c r="O1850" s="5"/>
      <c r="P1850" s="8">
        <v>3</v>
      </c>
      <c r="Q1850" s="5"/>
    </row>
    <row r="1851" spans="1:17" ht="24" x14ac:dyDescent="0.2">
      <c r="A1851" s="16" t="s">
        <v>2</v>
      </c>
      <c r="B1851" s="16" t="s">
        <v>9109</v>
      </c>
      <c r="C1851" s="17" t="s">
        <v>1844</v>
      </c>
      <c r="D1851" s="18" t="s">
        <v>8995</v>
      </c>
      <c r="E1851" s="18"/>
      <c r="F1851" s="18"/>
      <c r="G1851" s="18"/>
      <c r="H1851" s="18"/>
      <c r="I1851" s="18"/>
      <c r="J1851" s="5"/>
      <c r="K1851" s="19">
        <v>1433.25</v>
      </c>
      <c r="L1851" s="9">
        <v>716.63</v>
      </c>
      <c r="M1851" s="21">
        <v>716.62</v>
      </c>
      <c r="N1851" s="5"/>
      <c r="O1851" s="20">
        <v>2</v>
      </c>
      <c r="P1851" s="8">
        <v>1</v>
      </c>
      <c r="Q1851" s="20">
        <v>1</v>
      </c>
    </row>
    <row r="1852" spans="1:17" ht="24" x14ac:dyDescent="0.2">
      <c r="A1852" s="16" t="s">
        <v>2</v>
      </c>
      <c r="B1852" s="16" t="s">
        <v>9109</v>
      </c>
      <c r="C1852" s="17" t="s">
        <v>1845</v>
      </c>
      <c r="D1852" s="18" t="str">
        <f>VLOOKUP(C1852,[2]итоговая!$C$6:$H$1018,4,FALSE)</f>
        <v>Аварийный резерв</v>
      </c>
      <c r="E1852" s="26">
        <f t="shared" ref="E1852:E1853" si="144">J1852-L1852</f>
        <v>816.06</v>
      </c>
      <c r="F1852" s="26">
        <f t="shared" ref="F1852:F1853" si="145">N1852-P1852</f>
        <v>8</v>
      </c>
      <c r="G1852" s="26" t="s">
        <v>9000</v>
      </c>
      <c r="H1852" s="26" t="str">
        <f>VLOOKUP(C1852,[2]итоговая!$C$6:$H$1018,6,FALSE)</f>
        <v>Аварийный резерв</v>
      </c>
      <c r="I1852" s="18">
        <f>VLOOKUP(C1852,[4]НВЛ!$E$15:$I$68,5,FALSE)</f>
        <v>1224.0899999999999</v>
      </c>
      <c r="J1852" s="19">
        <v>1224.0899999999999</v>
      </c>
      <c r="K1852" s="5"/>
      <c r="L1852" s="9">
        <v>408.03</v>
      </c>
      <c r="M1852" s="21">
        <v>816.06</v>
      </c>
      <c r="N1852" s="20">
        <v>12</v>
      </c>
      <c r="O1852" s="5"/>
      <c r="P1852" s="8">
        <v>4</v>
      </c>
      <c r="Q1852" s="20">
        <v>8</v>
      </c>
    </row>
    <row r="1853" spans="1:17" ht="24" x14ac:dyDescent="0.2">
      <c r="A1853" s="16" t="s">
        <v>2</v>
      </c>
      <c r="B1853" s="16" t="s">
        <v>9109</v>
      </c>
      <c r="C1853" s="17" t="s">
        <v>1846</v>
      </c>
      <c r="D1853" s="18" t="str">
        <f>VLOOKUP(C1853,[2]итоговая!$C$6:$H$1018,4,FALSE)</f>
        <v>Аварийный резерв</v>
      </c>
      <c r="E1853" s="26">
        <f t="shared" si="144"/>
        <v>439.45</v>
      </c>
      <c r="F1853" s="26">
        <f t="shared" si="145"/>
        <v>4</v>
      </c>
      <c r="G1853" s="26" t="s">
        <v>9000</v>
      </c>
      <c r="H1853" s="26" t="str">
        <f>VLOOKUP(C1853,[2]итоговая!$C$6:$H$1018,6,FALSE)</f>
        <v>Аварийный резерв</v>
      </c>
      <c r="I1853" s="18"/>
      <c r="J1853" s="21">
        <v>439.45</v>
      </c>
      <c r="K1853" s="5"/>
      <c r="L1853" s="6"/>
      <c r="M1853" s="21">
        <v>439.45</v>
      </c>
      <c r="N1853" s="20">
        <v>4</v>
      </c>
      <c r="O1853" s="5"/>
      <c r="P1853" s="6"/>
      <c r="Q1853" s="20">
        <v>4</v>
      </c>
    </row>
    <row r="1854" spans="1:17" ht="24" x14ac:dyDescent="0.2">
      <c r="A1854" s="16" t="s">
        <v>2</v>
      </c>
      <c r="B1854" s="16" t="s">
        <v>9109</v>
      </c>
      <c r="C1854" s="17" t="s">
        <v>1847</v>
      </c>
      <c r="D1854" s="18" t="s">
        <v>8995</v>
      </c>
      <c r="E1854" s="18"/>
      <c r="F1854" s="18"/>
      <c r="G1854" s="18"/>
      <c r="H1854" s="18"/>
      <c r="I1854" s="18"/>
      <c r="J1854" s="19">
        <v>4474.0200000000004</v>
      </c>
      <c r="K1854" s="5"/>
      <c r="L1854" s="7">
        <v>4474.0200000000004</v>
      </c>
      <c r="M1854" s="5"/>
      <c r="N1854" s="20">
        <v>1</v>
      </c>
      <c r="O1854" s="5"/>
      <c r="P1854" s="8">
        <v>1</v>
      </c>
      <c r="Q1854" s="5"/>
    </row>
    <row r="1855" spans="1:17" ht="24" x14ac:dyDescent="0.2">
      <c r="A1855" s="16" t="s">
        <v>2</v>
      </c>
      <c r="B1855" s="16" t="s">
        <v>9109</v>
      </c>
      <c r="C1855" s="17" t="s">
        <v>1848</v>
      </c>
      <c r="D1855" s="18" t="s">
        <v>8995</v>
      </c>
      <c r="E1855" s="18"/>
      <c r="F1855" s="18"/>
      <c r="G1855" s="18"/>
      <c r="H1855" s="18"/>
      <c r="I1855" s="18"/>
      <c r="J1855" s="21">
        <v>814.58</v>
      </c>
      <c r="K1855" s="19">
        <v>3641.67</v>
      </c>
      <c r="L1855" s="7">
        <v>4456.25</v>
      </c>
      <c r="M1855" s="5"/>
      <c r="N1855" s="20">
        <v>1</v>
      </c>
      <c r="O1855" s="20">
        <v>4</v>
      </c>
      <c r="P1855" s="8">
        <v>5</v>
      </c>
      <c r="Q1855" s="5"/>
    </row>
    <row r="1856" spans="1:17" ht="24" x14ac:dyDescent="0.2">
      <c r="A1856" s="16" t="s">
        <v>2</v>
      </c>
      <c r="B1856" s="16" t="s">
        <v>9109</v>
      </c>
      <c r="C1856" s="17" t="s">
        <v>1849</v>
      </c>
      <c r="D1856" s="18" t="str">
        <f>VLOOKUP(C1856,[2]итоговая!$C$6:$H$1018,4,FALSE)</f>
        <v>Аварийный резерв</v>
      </c>
      <c r="E1856" s="26">
        <f>J1856-L1856</f>
        <v>7564.91</v>
      </c>
      <c r="F1856" s="26">
        <f>N1856-P1856</f>
        <v>2</v>
      </c>
      <c r="G1856" s="26" t="s">
        <v>9000</v>
      </c>
      <c r="H1856" s="26" t="str">
        <f>VLOOKUP(C1856,[2]итоговая!$C$6:$H$1018,6,FALSE)</f>
        <v>Аварийный резерв</v>
      </c>
      <c r="I1856" s="18"/>
      <c r="J1856" s="19">
        <v>7564.91</v>
      </c>
      <c r="K1856" s="5"/>
      <c r="L1856" s="6"/>
      <c r="M1856" s="19">
        <v>7564.91</v>
      </c>
      <c r="N1856" s="20">
        <v>2</v>
      </c>
      <c r="O1856" s="5"/>
      <c r="P1856" s="6"/>
      <c r="Q1856" s="20">
        <v>2</v>
      </c>
    </row>
    <row r="1857" spans="1:17" ht="24" x14ac:dyDescent="0.2">
      <c r="A1857" s="16" t="s">
        <v>2</v>
      </c>
      <c r="B1857" s="16" t="s">
        <v>9109</v>
      </c>
      <c r="C1857" s="17" t="s">
        <v>1850</v>
      </c>
      <c r="D1857" s="18" t="s">
        <v>8995</v>
      </c>
      <c r="E1857" s="18"/>
      <c r="F1857" s="18"/>
      <c r="G1857" s="18"/>
      <c r="H1857" s="18"/>
      <c r="I1857" s="18"/>
      <c r="J1857" s="5"/>
      <c r="K1857" s="21">
        <v>552.5</v>
      </c>
      <c r="L1857" s="9">
        <v>552.5</v>
      </c>
      <c r="M1857" s="5"/>
      <c r="N1857" s="5"/>
      <c r="O1857" s="20">
        <v>1</v>
      </c>
      <c r="P1857" s="8">
        <v>1</v>
      </c>
      <c r="Q1857" s="5"/>
    </row>
    <row r="1858" spans="1:17" ht="24" x14ac:dyDescent="0.2">
      <c r="A1858" s="16" t="s">
        <v>2</v>
      </c>
      <c r="B1858" s="16" t="s">
        <v>9109</v>
      </c>
      <c r="C1858" s="17" t="s">
        <v>1851</v>
      </c>
      <c r="D1858" s="18" t="s">
        <v>8995</v>
      </c>
      <c r="E1858" s="18"/>
      <c r="F1858" s="18"/>
      <c r="G1858" s="18"/>
      <c r="H1858" s="18"/>
      <c r="I1858" s="18"/>
      <c r="J1858" s="5"/>
      <c r="K1858" s="19">
        <v>5678.25</v>
      </c>
      <c r="L1858" s="7">
        <v>5033.67</v>
      </c>
      <c r="M1858" s="21">
        <v>644.58000000000004</v>
      </c>
      <c r="N1858" s="5"/>
      <c r="O1858" s="20">
        <v>10</v>
      </c>
      <c r="P1858" s="8">
        <v>9</v>
      </c>
      <c r="Q1858" s="20">
        <v>1</v>
      </c>
    </row>
    <row r="1859" spans="1:17" ht="24" x14ac:dyDescent="0.2">
      <c r="A1859" s="16" t="s">
        <v>2</v>
      </c>
      <c r="B1859" s="16" t="s">
        <v>9109</v>
      </c>
      <c r="C1859" s="17" t="s">
        <v>1852</v>
      </c>
      <c r="D1859" s="18" t="s">
        <v>8995</v>
      </c>
      <c r="E1859" s="26">
        <f>J1859-L1859</f>
        <v>-2016</v>
      </c>
      <c r="F1859" s="26">
        <f>N1859-P1859</f>
        <v>-3</v>
      </c>
      <c r="G1859" s="26"/>
      <c r="H1859" s="26"/>
      <c r="I1859" s="18"/>
      <c r="J1859" s="21">
        <v>752.08</v>
      </c>
      <c r="K1859" s="19">
        <v>4032</v>
      </c>
      <c r="L1859" s="7">
        <v>2768.08</v>
      </c>
      <c r="M1859" s="19">
        <v>2016</v>
      </c>
      <c r="N1859" s="20">
        <v>1</v>
      </c>
      <c r="O1859" s="20">
        <v>6</v>
      </c>
      <c r="P1859" s="8">
        <v>4</v>
      </c>
      <c r="Q1859" s="20">
        <v>3</v>
      </c>
    </row>
    <row r="1860" spans="1:17" ht="24" x14ac:dyDescent="0.2">
      <c r="A1860" s="16" t="s">
        <v>2</v>
      </c>
      <c r="B1860" s="16" t="s">
        <v>9109</v>
      </c>
      <c r="C1860" s="17" t="s">
        <v>1853</v>
      </c>
      <c r="D1860" s="18" t="s">
        <v>8995</v>
      </c>
      <c r="E1860" s="18"/>
      <c r="F1860" s="18"/>
      <c r="G1860" s="18"/>
      <c r="H1860" s="18"/>
      <c r="I1860" s="18"/>
      <c r="J1860" s="5"/>
      <c r="K1860" s="19">
        <v>1663.33</v>
      </c>
      <c r="L1860" s="9">
        <v>831.67</v>
      </c>
      <c r="M1860" s="21">
        <v>831.66</v>
      </c>
      <c r="N1860" s="5"/>
      <c r="O1860" s="20">
        <v>2</v>
      </c>
      <c r="P1860" s="8">
        <v>1</v>
      </c>
      <c r="Q1860" s="20">
        <v>1</v>
      </c>
    </row>
    <row r="1861" spans="1:17" ht="24" x14ac:dyDescent="0.2">
      <c r="A1861" s="16" t="s">
        <v>2</v>
      </c>
      <c r="B1861" s="16" t="s">
        <v>9109</v>
      </c>
      <c r="C1861" s="17" t="s">
        <v>1854</v>
      </c>
      <c r="D1861" s="18" t="s">
        <v>8995</v>
      </c>
      <c r="E1861" s="18"/>
      <c r="F1861" s="18"/>
      <c r="G1861" s="18"/>
      <c r="H1861" s="18"/>
      <c r="I1861" s="18"/>
      <c r="J1861" s="19">
        <v>1183.93</v>
      </c>
      <c r="K1861" s="19">
        <v>1005.57</v>
      </c>
      <c r="L1861" s="7">
        <v>2189.5</v>
      </c>
      <c r="M1861" s="5"/>
      <c r="N1861" s="20">
        <v>3</v>
      </c>
      <c r="O1861" s="20">
        <v>4</v>
      </c>
      <c r="P1861" s="8">
        <v>7</v>
      </c>
      <c r="Q1861" s="5"/>
    </row>
    <row r="1862" spans="1:17" ht="24" x14ac:dyDescent="0.2">
      <c r="A1862" s="16" t="s">
        <v>2</v>
      </c>
      <c r="B1862" s="16" t="s">
        <v>9109</v>
      </c>
      <c r="C1862" s="17" t="s">
        <v>1855</v>
      </c>
      <c r="D1862" s="18" t="str">
        <f>VLOOKUP(C1862,[2]итоговая!$C$6:$H$1018,4,FALSE)</f>
        <v>Аварийный резерв</v>
      </c>
      <c r="E1862" s="26">
        <f t="shared" ref="E1862:E1865" si="146">J1862-L1862</f>
        <v>4305.32</v>
      </c>
      <c r="F1862" s="26">
        <f t="shared" ref="F1862:F1865" si="147">N1862-P1862</f>
        <v>3</v>
      </c>
      <c r="G1862" s="26" t="s">
        <v>9000</v>
      </c>
      <c r="H1862" s="26" t="str">
        <f>VLOOKUP(C1862,[2]итоговая!$C$6:$H$1018,6,FALSE)</f>
        <v>Аварийный резерв</v>
      </c>
      <c r="I1862" s="18"/>
      <c r="J1862" s="19">
        <v>4305.32</v>
      </c>
      <c r="K1862" s="5"/>
      <c r="L1862" s="6"/>
      <c r="M1862" s="19">
        <v>4305.32</v>
      </c>
      <c r="N1862" s="20">
        <v>3</v>
      </c>
      <c r="O1862" s="5"/>
      <c r="P1862" s="6"/>
      <c r="Q1862" s="20">
        <v>3</v>
      </c>
    </row>
    <row r="1863" spans="1:17" ht="24" x14ac:dyDescent="0.2">
      <c r="A1863" s="16" t="s">
        <v>2</v>
      </c>
      <c r="B1863" s="16" t="s">
        <v>9109</v>
      </c>
      <c r="C1863" s="17" t="s">
        <v>1856</v>
      </c>
      <c r="D1863" s="18" t="str">
        <f>VLOOKUP(C1863,[2]итоговая!$C$6:$H$1018,4,FALSE)</f>
        <v>Аварийный резерв</v>
      </c>
      <c r="E1863" s="26">
        <f t="shared" si="146"/>
        <v>1169.45</v>
      </c>
      <c r="F1863" s="26">
        <f t="shared" si="147"/>
        <v>2</v>
      </c>
      <c r="G1863" s="26" t="s">
        <v>9000</v>
      </c>
      <c r="H1863" s="26" t="str">
        <f>VLOOKUP(C1863,[2]итоговая!$C$6:$H$1018,6,FALSE)</f>
        <v>Аварийный резерв</v>
      </c>
      <c r="I1863" s="18"/>
      <c r="J1863" s="19">
        <v>1169.45</v>
      </c>
      <c r="K1863" s="5"/>
      <c r="L1863" s="6"/>
      <c r="M1863" s="19">
        <v>1169.45</v>
      </c>
      <c r="N1863" s="20">
        <v>2</v>
      </c>
      <c r="O1863" s="5"/>
      <c r="P1863" s="6"/>
      <c r="Q1863" s="20">
        <v>2</v>
      </c>
    </row>
    <row r="1864" spans="1:17" ht="24" x14ac:dyDescent="0.2">
      <c r="A1864" s="16" t="s">
        <v>2</v>
      </c>
      <c r="B1864" s="16" t="s">
        <v>9109</v>
      </c>
      <c r="C1864" s="17" t="s">
        <v>1857</v>
      </c>
      <c r="D1864" s="18" t="str">
        <f>VLOOKUP(C1864,[2]итоговая!$C$6:$H$1018,4,FALSE)</f>
        <v>Аварийный резерв</v>
      </c>
      <c r="E1864" s="26">
        <f t="shared" si="146"/>
        <v>2941.64</v>
      </c>
      <c r="F1864" s="26">
        <f t="shared" si="147"/>
        <v>7</v>
      </c>
      <c r="G1864" s="26" t="s">
        <v>9000</v>
      </c>
      <c r="H1864" s="26" t="str">
        <f>VLOOKUP(C1864,[2]итоговая!$C$6:$H$1018,6,FALSE)</f>
        <v>Аварийный резерв</v>
      </c>
      <c r="I1864" s="18">
        <f>VLOOKUP(C1864,[4]НВЛ!$E$15:$I$68,5,FALSE)</f>
        <v>2941.64</v>
      </c>
      <c r="J1864" s="19">
        <v>2941.64</v>
      </c>
      <c r="K1864" s="5"/>
      <c r="L1864" s="6"/>
      <c r="M1864" s="19">
        <v>2941.64</v>
      </c>
      <c r="N1864" s="20">
        <v>7</v>
      </c>
      <c r="O1864" s="5"/>
      <c r="P1864" s="6"/>
      <c r="Q1864" s="20">
        <v>7</v>
      </c>
    </row>
    <row r="1865" spans="1:17" ht="24" x14ac:dyDescent="0.2">
      <c r="A1865" s="16" t="s">
        <v>2</v>
      </c>
      <c r="B1865" s="16" t="s">
        <v>9109</v>
      </c>
      <c r="C1865" s="17" t="s">
        <v>1858</v>
      </c>
      <c r="D1865" s="18" t="str">
        <f>VLOOKUP(C1865,[2]итоговая!$C$6:$H$1018,4,FALSE)</f>
        <v>Аварийный резерв</v>
      </c>
      <c r="E1865" s="26">
        <f t="shared" si="146"/>
        <v>366.66</v>
      </c>
      <c r="F1865" s="26">
        <f t="shared" si="147"/>
        <v>2</v>
      </c>
      <c r="G1865" s="26" t="s">
        <v>9000</v>
      </c>
      <c r="H1865" s="26" t="str">
        <f>VLOOKUP(C1865,[2]итоговая!$C$6:$H$1018,6,FALSE)</f>
        <v>Аварийный резерв</v>
      </c>
      <c r="I1865" s="18"/>
      <c r="J1865" s="21">
        <v>733.33</v>
      </c>
      <c r="K1865" s="5"/>
      <c r="L1865" s="9">
        <v>366.67</v>
      </c>
      <c r="M1865" s="21">
        <v>366.66</v>
      </c>
      <c r="N1865" s="20">
        <v>4</v>
      </c>
      <c r="O1865" s="5"/>
      <c r="P1865" s="8">
        <v>2</v>
      </c>
      <c r="Q1865" s="20">
        <v>2</v>
      </c>
    </row>
    <row r="1866" spans="1:17" ht="24" x14ac:dyDescent="0.2">
      <c r="A1866" s="16" t="s">
        <v>2</v>
      </c>
      <c r="B1866" s="16" t="s">
        <v>9109</v>
      </c>
      <c r="C1866" s="17" t="s">
        <v>1859</v>
      </c>
      <c r="D1866" s="18" t="s">
        <v>8995</v>
      </c>
      <c r="E1866" s="18"/>
      <c r="F1866" s="18"/>
      <c r="G1866" s="18"/>
      <c r="H1866" s="18"/>
      <c r="I1866" s="18"/>
      <c r="J1866" s="21">
        <v>943.61</v>
      </c>
      <c r="K1866" s="5"/>
      <c r="L1866" s="9">
        <v>943.61</v>
      </c>
      <c r="M1866" s="5"/>
      <c r="N1866" s="20">
        <v>2</v>
      </c>
      <c r="O1866" s="5"/>
      <c r="P1866" s="8">
        <v>2</v>
      </c>
      <c r="Q1866" s="5"/>
    </row>
    <row r="1867" spans="1:17" ht="24" x14ac:dyDescent="0.2">
      <c r="A1867" s="16" t="s">
        <v>2</v>
      </c>
      <c r="B1867" s="16" t="s">
        <v>9109</v>
      </c>
      <c r="C1867" s="17" t="s">
        <v>1860</v>
      </c>
      <c r="D1867" s="18" t="s">
        <v>8995</v>
      </c>
      <c r="E1867" s="18"/>
      <c r="F1867" s="18"/>
      <c r="G1867" s="18"/>
      <c r="H1867" s="18"/>
      <c r="I1867" s="18"/>
      <c r="J1867" s="5"/>
      <c r="K1867" s="19">
        <v>2032.33</v>
      </c>
      <c r="L1867" s="7">
        <v>2032.33</v>
      </c>
      <c r="M1867" s="5"/>
      <c r="N1867" s="5"/>
      <c r="O1867" s="20">
        <v>2</v>
      </c>
      <c r="P1867" s="8">
        <v>2</v>
      </c>
      <c r="Q1867" s="5"/>
    </row>
    <row r="1868" spans="1:17" ht="24" x14ac:dyDescent="0.2">
      <c r="A1868" s="16" t="s">
        <v>2</v>
      </c>
      <c r="B1868" s="16" t="s">
        <v>9109</v>
      </c>
      <c r="C1868" s="17" t="s">
        <v>1861</v>
      </c>
      <c r="D1868" s="18" t="s">
        <v>8995</v>
      </c>
      <c r="E1868" s="26">
        <f t="shared" ref="E1868:E1869" si="148">J1868-L1868</f>
        <v>-14736.749999999998</v>
      </c>
      <c r="F1868" s="26">
        <f t="shared" ref="F1868:F1869" si="149">N1868-P1868</f>
        <v>-18</v>
      </c>
      <c r="G1868" s="26"/>
      <c r="H1868" s="26"/>
      <c r="I1868" s="18"/>
      <c r="J1868" s="19">
        <v>1881.17</v>
      </c>
      <c r="K1868" s="19">
        <v>17450.5</v>
      </c>
      <c r="L1868" s="7">
        <v>16617.919999999998</v>
      </c>
      <c r="M1868" s="19">
        <v>2713.75</v>
      </c>
      <c r="N1868" s="20">
        <v>3</v>
      </c>
      <c r="O1868" s="20">
        <v>21</v>
      </c>
      <c r="P1868" s="8">
        <v>21</v>
      </c>
      <c r="Q1868" s="20">
        <v>3</v>
      </c>
    </row>
    <row r="1869" spans="1:17" ht="24" x14ac:dyDescent="0.2">
      <c r="A1869" s="16" t="s">
        <v>2</v>
      </c>
      <c r="B1869" s="16" t="s">
        <v>9109</v>
      </c>
      <c r="C1869" s="17" t="s">
        <v>1862</v>
      </c>
      <c r="D1869" s="18" t="str">
        <f>VLOOKUP(C1869,[2]итоговая!$C$6:$H$1018,4,FALSE)</f>
        <v>Аварийный резерв</v>
      </c>
      <c r="E1869" s="26">
        <f t="shared" si="148"/>
        <v>2266.83</v>
      </c>
      <c r="F1869" s="26">
        <f t="shared" si="149"/>
        <v>2</v>
      </c>
      <c r="G1869" s="26" t="s">
        <v>9000</v>
      </c>
      <c r="H1869" s="26" t="str">
        <f>VLOOKUP(C1869,[2]итоговая!$C$6:$H$1018,6,FALSE)</f>
        <v>Аварийный резерв</v>
      </c>
      <c r="I1869" s="18"/>
      <c r="J1869" s="19">
        <v>2266.83</v>
      </c>
      <c r="K1869" s="5"/>
      <c r="L1869" s="6"/>
      <c r="M1869" s="19">
        <v>2266.83</v>
      </c>
      <c r="N1869" s="20">
        <v>2</v>
      </c>
      <c r="O1869" s="5"/>
      <c r="P1869" s="6"/>
      <c r="Q1869" s="20">
        <v>2</v>
      </c>
    </row>
    <row r="1870" spans="1:17" ht="24" x14ac:dyDescent="0.2">
      <c r="A1870" s="16" t="s">
        <v>2</v>
      </c>
      <c r="B1870" s="16" t="s">
        <v>9109</v>
      </c>
      <c r="C1870" s="17" t="s">
        <v>1863</v>
      </c>
      <c r="D1870" s="18" t="s">
        <v>8995</v>
      </c>
      <c r="E1870" s="18"/>
      <c r="F1870" s="18"/>
      <c r="G1870" s="18"/>
      <c r="H1870" s="18"/>
      <c r="I1870" s="18"/>
      <c r="J1870" s="19">
        <v>10200</v>
      </c>
      <c r="K1870" s="19">
        <v>16560</v>
      </c>
      <c r="L1870" s="7">
        <v>26760</v>
      </c>
      <c r="M1870" s="5"/>
      <c r="N1870" s="20">
        <v>6</v>
      </c>
      <c r="O1870" s="20">
        <v>16</v>
      </c>
      <c r="P1870" s="8">
        <v>22</v>
      </c>
      <c r="Q1870" s="5"/>
    </row>
    <row r="1871" spans="1:17" ht="24" x14ac:dyDescent="0.2">
      <c r="A1871" s="16" t="s">
        <v>2</v>
      </c>
      <c r="B1871" s="16" t="s">
        <v>9109</v>
      </c>
      <c r="C1871" s="17" t="s">
        <v>1864</v>
      </c>
      <c r="D1871" s="18" t="s">
        <v>8995</v>
      </c>
      <c r="E1871" s="18"/>
      <c r="F1871" s="18"/>
      <c r="G1871" s="18"/>
      <c r="H1871" s="18"/>
      <c r="I1871" s="18"/>
      <c r="J1871" s="5"/>
      <c r="K1871" s="19">
        <v>2858.33</v>
      </c>
      <c r="L1871" s="7">
        <v>2858.33</v>
      </c>
      <c r="M1871" s="5"/>
      <c r="N1871" s="5"/>
      <c r="O1871" s="20">
        <v>2</v>
      </c>
      <c r="P1871" s="8">
        <v>2</v>
      </c>
      <c r="Q1871" s="5"/>
    </row>
    <row r="1872" spans="1:17" ht="24" x14ac:dyDescent="0.2">
      <c r="A1872" s="16" t="s">
        <v>2</v>
      </c>
      <c r="B1872" s="16" t="s">
        <v>9109</v>
      </c>
      <c r="C1872" s="17" t="s">
        <v>1865</v>
      </c>
      <c r="D1872" s="18" t="s">
        <v>8995</v>
      </c>
      <c r="E1872" s="18"/>
      <c r="F1872" s="18"/>
      <c r="G1872" s="18"/>
      <c r="H1872" s="18"/>
      <c r="I1872" s="18"/>
      <c r="J1872" s="5"/>
      <c r="K1872" s="19">
        <v>1657</v>
      </c>
      <c r="L1872" s="7">
        <v>1657</v>
      </c>
      <c r="M1872" s="5"/>
      <c r="N1872" s="5"/>
      <c r="O1872" s="20">
        <v>3</v>
      </c>
      <c r="P1872" s="8">
        <v>3</v>
      </c>
      <c r="Q1872" s="5"/>
    </row>
    <row r="1873" spans="1:17" ht="24" x14ac:dyDescent="0.2">
      <c r="A1873" s="16" t="s">
        <v>2</v>
      </c>
      <c r="B1873" s="16" t="s">
        <v>9109</v>
      </c>
      <c r="C1873" s="17" t="s">
        <v>1866</v>
      </c>
      <c r="D1873" s="18" t="str">
        <f>VLOOKUP(C1873,[2]итоговая!$C$6:$H$1018,4,FALSE)</f>
        <v>Аварийный резерв</v>
      </c>
      <c r="E1873" s="26">
        <f t="shared" ref="E1873:E1877" si="150">J1873-L1873</f>
        <v>451.82</v>
      </c>
      <c r="F1873" s="26">
        <f t="shared" ref="F1873:F1877" si="151">N1873-P1873</f>
        <v>1</v>
      </c>
      <c r="G1873" s="26" t="s">
        <v>9000</v>
      </c>
      <c r="H1873" s="26" t="str">
        <f>VLOOKUP(C1873,[2]итоговая!$C$6:$H$1018,6,FALSE)</f>
        <v>Аварийный резерв</v>
      </c>
      <c r="I1873" s="18"/>
      <c r="J1873" s="21">
        <v>451.82</v>
      </c>
      <c r="K1873" s="5"/>
      <c r="L1873" s="6"/>
      <c r="M1873" s="21">
        <v>451.82</v>
      </c>
      <c r="N1873" s="20">
        <v>1</v>
      </c>
      <c r="O1873" s="5"/>
      <c r="P1873" s="6"/>
      <c r="Q1873" s="20">
        <v>1</v>
      </c>
    </row>
    <row r="1874" spans="1:17" ht="24" x14ac:dyDescent="0.2">
      <c r="A1874" s="16" t="s">
        <v>2</v>
      </c>
      <c r="B1874" s="16" t="s">
        <v>9109</v>
      </c>
      <c r="C1874" s="17" t="s">
        <v>1867</v>
      </c>
      <c r="D1874" s="18" t="str">
        <f>VLOOKUP(C1874,[2]итоговая!$C$6:$H$1018,4,FALSE)</f>
        <v>Аварийный резерв</v>
      </c>
      <c r="E1874" s="26">
        <f t="shared" si="150"/>
        <v>6630.18</v>
      </c>
      <c r="F1874" s="26">
        <f t="shared" si="151"/>
        <v>2</v>
      </c>
      <c r="G1874" s="26" t="s">
        <v>9000</v>
      </c>
      <c r="H1874" s="26" t="str">
        <f>VLOOKUP(C1874,[2]итоговая!$C$6:$H$1018,6,FALSE)</f>
        <v>Аварийный резерв</v>
      </c>
      <c r="I1874" s="18">
        <f>VLOOKUP(C1874,[4]НВЛ!$E$15:$I$68,5,FALSE)</f>
        <v>6630.18</v>
      </c>
      <c r="J1874" s="19">
        <v>6630.18</v>
      </c>
      <c r="K1874" s="5"/>
      <c r="L1874" s="6"/>
      <c r="M1874" s="19">
        <v>6630.18</v>
      </c>
      <c r="N1874" s="20">
        <v>2</v>
      </c>
      <c r="O1874" s="5"/>
      <c r="P1874" s="6"/>
      <c r="Q1874" s="20">
        <v>2</v>
      </c>
    </row>
    <row r="1875" spans="1:17" ht="24" x14ac:dyDescent="0.2">
      <c r="A1875" s="16" t="s">
        <v>2</v>
      </c>
      <c r="B1875" s="16" t="s">
        <v>9109</v>
      </c>
      <c r="C1875" s="17" t="s">
        <v>1868</v>
      </c>
      <c r="D1875" s="18" t="str">
        <f>VLOOKUP(C1875,[2]итоговая!$C$6:$H$1018,4,FALSE)</f>
        <v>Аварийный резерв</v>
      </c>
      <c r="E1875" s="26">
        <f t="shared" si="150"/>
        <v>1015.8299999999999</v>
      </c>
      <c r="F1875" s="26">
        <f t="shared" si="151"/>
        <v>1</v>
      </c>
      <c r="G1875" s="26" t="s">
        <v>9000</v>
      </c>
      <c r="H1875" s="26" t="str">
        <f>VLOOKUP(C1875,[2]итоговая!$C$6:$H$1018,6,FALSE)</f>
        <v>Аварийный резерв</v>
      </c>
      <c r="I1875" s="18"/>
      <c r="J1875" s="19">
        <v>3047.5</v>
      </c>
      <c r="K1875" s="5"/>
      <c r="L1875" s="7">
        <v>2031.67</v>
      </c>
      <c r="M1875" s="19">
        <v>1015.83</v>
      </c>
      <c r="N1875" s="20">
        <v>3</v>
      </c>
      <c r="O1875" s="5"/>
      <c r="P1875" s="8">
        <v>2</v>
      </c>
      <c r="Q1875" s="20">
        <v>1</v>
      </c>
    </row>
    <row r="1876" spans="1:17" ht="24" x14ac:dyDescent="0.2">
      <c r="A1876" s="16" t="s">
        <v>2</v>
      </c>
      <c r="B1876" s="16" t="s">
        <v>9109</v>
      </c>
      <c r="C1876" s="17" t="s">
        <v>1869</v>
      </c>
      <c r="D1876" s="18" t="s">
        <v>8995</v>
      </c>
      <c r="E1876" s="26">
        <f t="shared" si="150"/>
        <v>0</v>
      </c>
      <c r="F1876" s="26">
        <f t="shared" si="151"/>
        <v>0</v>
      </c>
      <c r="G1876" s="26"/>
      <c r="H1876" s="26"/>
      <c r="I1876" s="18"/>
      <c r="J1876" s="19">
        <v>6833.33</v>
      </c>
      <c r="K1876" s="19">
        <v>6930</v>
      </c>
      <c r="L1876" s="7">
        <v>6833.33</v>
      </c>
      <c r="M1876" s="19">
        <v>6930</v>
      </c>
      <c r="N1876" s="20">
        <v>4</v>
      </c>
      <c r="O1876" s="20">
        <v>4</v>
      </c>
      <c r="P1876" s="8">
        <v>4</v>
      </c>
      <c r="Q1876" s="20">
        <v>4</v>
      </c>
    </row>
    <row r="1877" spans="1:17" ht="24" x14ac:dyDescent="0.2">
      <c r="A1877" s="16" t="s">
        <v>2</v>
      </c>
      <c r="B1877" s="16" t="s">
        <v>9109</v>
      </c>
      <c r="C1877" s="17" t="s">
        <v>1870</v>
      </c>
      <c r="D1877" s="18" t="str">
        <f>VLOOKUP(C1877,[2]итоговая!$C$6:$H$1018,4,FALSE)</f>
        <v>Аварийный резерв</v>
      </c>
      <c r="E1877" s="26">
        <f t="shared" si="150"/>
        <v>19114.82</v>
      </c>
      <c r="F1877" s="26">
        <f t="shared" si="151"/>
        <v>11</v>
      </c>
      <c r="G1877" s="26" t="s">
        <v>9000</v>
      </c>
      <c r="H1877" s="26" t="str">
        <f>VLOOKUP(C1877,[2]итоговая!$C$6:$H$1018,6,FALSE)</f>
        <v>Аварийный резерв</v>
      </c>
      <c r="I1877" s="18"/>
      <c r="J1877" s="19">
        <v>19114.82</v>
      </c>
      <c r="K1877" s="5"/>
      <c r="L1877" s="6"/>
      <c r="M1877" s="19">
        <v>19114.82</v>
      </c>
      <c r="N1877" s="20">
        <v>11</v>
      </c>
      <c r="O1877" s="5"/>
      <c r="P1877" s="6"/>
      <c r="Q1877" s="20">
        <v>11</v>
      </c>
    </row>
    <row r="1878" spans="1:17" ht="24" x14ac:dyDescent="0.2">
      <c r="A1878" s="16" t="s">
        <v>2</v>
      </c>
      <c r="B1878" s="16" t="s">
        <v>9109</v>
      </c>
      <c r="C1878" s="17" t="s">
        <v>1871</v>
      </c>
      <c r="D1878" s="18" t="s">
        <v>8995</v>
      </c>
      <c r="E1878" s="18"/>
      <c r="F1878" s="18"/>
      <c r="G1878" s="18"/>
      <c r="H1878" s="18"/>
      <c r="I1878" s="18"/>
      <c r="J1878" s="5"/>
      <c r="K1878" s="21">
        <v>238.87</v>
      </c>
      <c r="L1878" s="9">
        <v>191.1</v>
      </c>
      <c r="M1878" s="21">
        <v>47.77</v>
      </c>
      <c r="N1878" s="5"/>
      <c r="O1878" s="20">
        <v>5</v>
      </c>
      <c r="P1878" s="8">
        <v>4</v>
      </c>
      <c r="Q1878" s="20">
        <v>1</v>
      </c>
    </row>
    <row r="1879" spans="1:17" ht="24" x14ac:dyDescent="0.2">
      <c r="A1879" s="16" t="s">
        <v>2</v>
      </c>
      <c r="B1879" s="16" t="s">
        <v>9109</v>
      </c>
      <c r="C1879" s="17" t="s">
        <v>1872</v>
      </c>
      <c r="D1879" s="18" t="s">
        <v>8995</v>
      </c>
      <c r="E1879" s="26">
        <f>J1879-L1879</f>
        <v>-277.56999999999994</v>
      </c>
      <c r="F1879" s="26">
        <f>N1879-P1879</f>
        <v>-4</v>
      </c>
      <c r="G1879" s="26"/>
      <c r="H1879" s="26"/>
      <c r="I1879" s="18"/>
      <c r="J1879" s="19">
        <v>1462.5</v>
      </c>
      <c r="K1879" s="21">
        <v>346.96</v>
      </c>
      <c r="L1879" s="7">
        <v>1740.07</v>
      </c>
      <c r="M1879" s="21">
        <v>69.39</v>
      </c>
      <c r="N1879" s="20">
        <v>5</v>
      </c>
      <c r="O1879" s="20">
        <v>5</v>
      </c>
      <c r="P1879" s="8">
        <v>9</v>
      </c>
      <c r="Q1879" s="20">
        <v>1</v>
      </c>
    </row>
    <row r="1880" spans="1:17" ht="24" x14ac:dyDescent="0.2">
      <c r="A1880" s="16" t="s">
        <v>2</v>
      </c>
      <c r="B1880" s="16" t="s">
        <v>9109</v>
      </c>
      <c r="C1880" s="17" t="s">
        <v>1873</v>
      </c>
      <c r="D1880" s="18" t="s">
        <v>8995</v>
      </c>
      <c r="E1880" s="18"/>
      <c r="F1880" s="18"/>
      <c r="G1880" s="18"/>
      <c r="H1880" s="18"/>
      <c r="I1880" s="18">
        <f>VLOOKUP(C1880,[4]НВЛ!$E$15:$I$68,5,FALSE)</f>
        <v>5246.06</v>
      </c>
      <c r="J1880" s="19">
        <v>5246.06</v>
      </c>
      <c r="K1880" s="5"/>
      <c r="L1880" s="7">
        <v>5246.06</v>
      </c>
      <c r="M1880" s="5"/>
      <c r="N1880" s="20">
        <v>2</v>
      </c>
      <c r="O1880" s="5"/>
      <c r="P1880" s="8">
        <v>2</v>
      </c>
      <c r="Q1880" s="5"/>
    </row>
    <row r="1881" spans="1:17" ht="24" x14ac:dyDescent="0.2">
      <c r="A1881" s="16" t="s">
        <v>2</v>
      </c>
      <c r="B1881" s="16" t="s">
        <v>9109</v>
      </c>
      <c r="C1881" s="17" t="s">
        <v>1874</v>
      </c>
      <c r="D1881" s="18" t="s">
        <v>8995</v>
      </c>
      <c r="E1881" s="18"/>
      <c r="F1881" s="18"/>
      <c r="G1881" s="18"/>
      <c r="H1881" s="18"/>
      <c r="I1881" s="18"/>
      <c r="J1881" s="5"/>
      <c r="K1881" s="19">
        <v>8074.07</v>
      </c>
      <c r="L1881" s="7">
        <v>4776</v>
      </c>
      <c r="M1881" s="19">
        <v>3298.07</v>
      </c>
      <c r="N1881" s="5"/>
      <c r="O1881" s="20">
        <v>12</v>
      </c>
      <c r="P1881" s="8">
        <v>8</v>
      </c>
      <c r="Q1881" s="20">
        <v>4</v>
      </c>
    </row>
    <row r="1882" spans="1:17" ht="24" x14ac:dyDescent="0.2">
      <c r="A1882" s="16" t="s">
        <v>2</v>
      </c>
      <c r="B1882" s="16" t="s">
        <v>9109</v>
      </c>
      <c r="C1882" s="17" t="s">
        <v>1875</v>
      </c>
      <c r="D1882" s="18" t="str">
        <f>VLOOKUP(C1882,[2]итоговая!$C$6:$H$1018,4,FALSE)</f>
        <v>Аварийный резерв</v>
      </c>
      <c r="E1882" s="26">
        <f>J1882-L1882</f>
        <v>26109.83</v>
      </c>
      <c r="F1882" s="26">
        <f>N1882-P1882</f>
        <v>6</v>
      </c>
      <c r="G1882" s="26" t="s">
        <v>9000</v>
      </c>
      <c r="H1882" s="26" t="str">
        <f>VLOOKUP(C1882,[2]итоговая!$C$6:$H$1018,6,FALSE)</f>
        <v>Аварийный резерв</v>
      </c>
      <c r="I1882" s="18">
        <f>VLOOKUP(C1882,[4]НВЛ!$E$15:$I$68,5,FALSE)</f>
        <v>39843.06</v>
      </c>
      <c r="J1882" s="19">
        <v>41050.980000000003</v>
      </c>
      <c r="K1882" s="5"/>
      <c r="L1882" s="7">
        <v>14941.15</v>
      </c>
      <c r="M1882" s="19">
        <v>26109.83</v>
      </c>
      <c r="N1882" s="20">
        <v>9</v>
      </c>
      <c r="O1882" s="5"/>
      <c r="P1882" s="8">
        <v>3</v>
      </c>
      <c r="Q1882" s="20">
        <v>6</v>
      </c>
    </row>
    <row r="1883" spans="1:17" ht="24" x14ac:dyDescent="0.2">
      <c r="A1883" s="16" t="s">
        <v>2</v>
      </c>
      <c r="B1883" s="16" t="s">
        <v>9109</v>
      </c>
      <c r="C1883" s="17" t="s">
        <v>1876</v>
      </c>
      <c r="D1883" s="18" t="s">
        <v>8995</v>
      </c>
      <c r="E1883" s="18"/>
      <c r="F1883" s="18"/>
      <c r="G1883" s="18"/>
      <c r="H1883" s="18"/>
      <c r="I1883" s="18"/>
      <c r="J1883" s="5"/>
      <c r="K1883" s="19">
        <v>4600</v>
      </c>
      <c r="L1883" s="7">
        <v>2300</v>
      </c>
      <c r="M1883" s="19">
        <v>2300</v>
      </c>
      <c r="N1883" s="5"/>
      <c r="O1883" s="20">
        <v>2</v>
      </c>
      <c r="P1883" s="8">
        <v>1</v>
      </c>
      <c r="Q1883" s="20">
        <v>1</v>
      </c>
    </row>
    <row r="1884" spans="1:17" ht="24" x14ac:dyDescent="0.2">
      <c r="A1884" s="16" t="s">
        <v>2</v>
      </c>
      <c r="B1884" s="16" t="s">
        <v>9109</v>
      </c>
      <c r="C1884" s="17" t="s">
        <v>1877</v>
      </c>
      <c r="D1884" s="18" t="str">
        <f>VLOOKUP(C1884,[2]итоговая!$C$6:$H$1018,4,FALSE)</f>
        <v>Аварийный резерв</v>
      </c>
      <c r="E1884" s="26">
        <f>J1884-L1884</f>
        <v>5130</v>
      </c>
      <c r="F1884" s="26">
        <f>N1884-P1884</f>
        <v>2</v>
      </c>
      <c r="G1884" s="26" t="s">
        <v>9000</v>
      </c>
      <c r="H1884" s="26" t="str">
        <f>VLOOKUP(C1884,[2]итоговая!$C$6:$H$1018,6,FALSE)</f>
        <v>Аварийный резерв</v>
      </c>
      <c r="I1884" s="18"/>
      <c r="J1884" s="19">
        <v>17002.5</v>
      </c>
      <c r="K1884" s="5"/>
      <c r="L1884" s="7">
        <v>11872.5</v>
      </c>
      <c r="M1884" s="19">
        <v>5130</v>
      </c>
      <c r="N1884" s="20">
        <v>5</v>
      </c>
      <c r="O1884" s="5"/>
      <c r="P1884" s="8">
        <v>3</v>
      </c>
      <c r="Q1884" s="20">
        <v>2</v>
      </c>
    </row>
    <row r="1885" spans="1:17" ht="24" x14ac:dyDescent="0.2">
      <c r="A1885" s="16" t="s">
        <v>2</v>
      </c>
      <c r="B1885" s="16" t="s">
        <v>9109</v>
      </c>
      <c r="C1885" s="17" t="s">
        <v>1878</v>
      </c>
      <c r="D1885" s="18" t="s">
        <v>8995</v>
      </c>
      <c r="E1885" s="18"/>
      <c r="F1885" s="18"/>
      <c r="G1885" s="18"/>
      <c r="H1885" s="18"/>
      <c r="I1885" s="18"/>
      <c r="J1885" s="5"/>
      <c r="K1885" s="19">
        <v>1128.33</v>
      </c>
      <c r="L1885" s="6"/>
      <c r="M1885" s="19">
        <v>1128.33</v>
      </c>
      <c r="N1885" s="5"/>
      <c r="O1885" s="20">
        <v>1</v>
      </c>
      <c r="P1885" s="6"/>
      <c r="Q1885" s="20">
        <v>1</v>
      </c>
    </row>
    <row r="1886" spans="1:17" ht="24" x14ac:dyDescent="0.2">
      <c r="A1886" s="16" t="s">
        <v>2</v>
      </c>
      <c r="B1886" s="16" t="s">
        <v>9109</v>
      </c>
      <c r="C1886" s="17" t="s">
        <v>1879</v>
      </c>
      <c r="D1886" s="18" t="s">
        <v>8995</v>
      </c>
      <c r="E1886" s="18"/>
      <c r="F1886" s="18"/>
      <c r="G1886" s="18"/>
      <c r="H1886" s="18"/>
      <c r="I1886" s="18"/>
      <c r="J1886" s="5"/>
      <c r="K1886" s="21">
        <v>378.79</v>
      </c>
      <c r="L1886" s="9">
        <v>378.79</v>
      </c>
      <c r="M1886" s="5"/>
      <c r="N1886" s="5"/>
      <c r="O1886" s="20">
        <v>1</v>
      </c>
      <c r="P1886" s="8">
        <v>1</v>
      </c>
      <c r="Q1886" s="5"/>
    </row>
    <row r="1887" spans="1:17" ht="24" x14ac:dyDescent="0.2">
      <c r="A1887" s="16" t="s">
        <v>2</v>
      </c>
      <c r="B1887" s="16" t="s">
        <v>9109</v>
      </c>
      <c r="C1887" s="17" t="s">
        <v>1880</v>
      </c>
      <c r="D1887" s="18" t="s">
        <v>8995</v>
      </c>
      <c r="E1887" s="18"/>
      <c r="F1887" s="18"/>
      <c r="G1887" s="18"/>
      <c r="H1887" s="18"/>
      <c r="I1887" s="18"/>
      <c r="J1887" s="5"/>
      <c r="K1887" s="19">
        <v>1232.08</v>
      </c>
      <c r="L1887" s="7">
        <v>1232.08</v>
      </c>
      <c r="M1887" s="5"/>
      <c r="N1887" s="5"/>
      <c r="O1887" s="20">
        <v>1</v>
      </c>
      <c r="P1887" s="8">
        <v>1</v>
      </c>
      <c r="Q1887" s="5"/>
    </row>
    <row r="1888" spans="1:17" ht="24" x14ac:dyDescent="0.2">
      <c r="A1888" s="16" t="s">
        <v>2</v>
      </c>
      <c r="B1888" s="16" t="s">
        <v>9109</v>
      </c>
      <c r="C1888" s="17" t="s">
        <v>1881</v>
      </c>
      <c r="D1888" s="18" t="s">
        <v>8995</v>
      </c>
      <c r="E1888" s="18"/>
      <c r="F1888" s="18"/>
      <c r="G1888" s="18"/>
      <c r="H1888" s="18"/>
      <c r="I1888" s="18"/>
      <c r="J1888" s="5"/>
      <c r="K1888" s="19">
        <v>12009.17</v>
      </c>
      <c r="L1888" s="7">
        <v>12009.17</v>
      </c>
      <c r="M1888" s="5"/>
      <c r="N1888" s="5"/>
      <c r="O1888" s="20">
        <v>1</v>
      </c>
      <c r="P1888" s="8">
        <v>1</v>
      </c>
      <c r="Q1888" s="5"/>
    </row>
    <row r="1889" spans="1:17" ht="24" x14ac:dyDescent="0.2">
      <c r="A1889" s="16" t="s">
        <v>2</v>
      </c>
      <c r="B1889" s="16" t="s">
        <v>9109</v>
      </c>
      <c r="C1889" s="17" t="s">
        <v>1882</v>
      </c>
      <c r="D1889" s="18" t="s">
        <v>8995</v>
      </c>
      <c r="E1889" s="18"/>
      <c r="F1889" s="18"/>
      <c r="G1889" s="18"/>
      <c r="H1889" s="18"/>
      <c r="I1889" s="18"/>
      <c r="J1889" s="5"/>
      <c r="K1889" s="19">
        <v>14337</v>
      </c>
      <c r="L1889" s="7">
        <v>3584.25</v>
      </c>
      <c r="M1889" s="19">
        <v>10752.75</v>
      </c>
      <c r="N1889" s="5"/>
      <c r="O1889" s="20">
        <v>12</v>
      </c>
      <c r="P1889" s="8">
        <v>3</v>
      </c>
      <c r="Q1889" s="20">
        <v>9</v>
      </c>
    </row>
    <row r="1890" spans="1:17" ht="24" x14ac:dyDescent="0.2">
      <c r="A1890" s="16" t="s">
        <v>2</v>
      </c>
      <c r="B1890" s="16" t="s">
        <v>9109</v>
      </c>
      <c r="C1890" s="17" t="s">
        <v>1883</v>
      </c>
      <c r="D1890" s="18" t="s">
        <v>8995</v>
      </c>
      <c r="E1890" s="18"/>
      <c r="F1890" s="18"/>
      <c r="G1890" s="18"/>
      <c r="H1890" s="18"/>
      <c r="I1890" s="18"/>
      <c r="J1890" s="5"/>
      <c r="K1890" s="19">
        <v>8669.25</v>
      </c>
      <c r="L1890" s="7">
        <v>8669.25</v>
      </c>
      <c r="M1890" s="5"/>
      <c r="N1890" s="5"/>
      <c r="O1890" s="20">
        <v>8</v>
      </c>
      <c r="P1890" s="8">
        <v>8</v>
      </c>
      <c r="Q1890" s="5"/>
    </row>
    <row r="1891" spans="1:17" ht="24" x14ac:dyDescent="0.2">
      <c r="A1891" s="16" t="s">
        <v>2</v>
      </c>
      <c r="B1891" s="16" t="s">
        <v>9109</v>
      </c>
      <c r="C1891" s="17" t="s">
        <v>1884</v>
      </c>
      <c r="D1891" s="18" t="s">
        <v>8995</v>
      </c>
      <c r="E1891" s="18"/>
      <c r="F1891" s="18"/>
      <c r="G1891" s="18"/>
      <c r="H1891" s="18"/>
      <c r="I1891" s="18"/>
      <c r="J1891" s="5"/>
      <c r="K1891" s="19">
        <v>1346</v>
      </c>
      <c r="L1891" s="7">
        <v>1346</v>
      </c>
      <c r="M1891" s="5"/>
      <c r="N1891" s="5"/>
      <c r="O1891" s="20">
        <v>2</v>
      </c>
      <c r="P1891" s="8">
        <v>2</v>
      </c>
      <c r="Q1891" s="5"/>
    </row>
    <row r="1892" spans="1:17" ht="24" x14ac:dyDescent="0.2">
      <c r="A1892" s="16" t="s">
        <v>2</v>
      </c>
      <c r="B1892" s="16" t="s">
        <v>9109</v>
      </c>
      <c r="C1892" s="17" t="s">
        <v>1885</v>
      </c>
      <c r="D1892" s="18" t="str">
        <f>VLOOKUP(C1892,[2]итоговая!$C$6:$H$1018,4,FALSE)</f>
        <v>Аварийный резерв</v>
      </c>
      <c r="E1892" s="26">
        <f t="shared" ref="E1892:E1893" si="152">J1892-L1892</f>
        <v>916.25</v>
      </c>
      <c r="F1892" s="26">
        <f t="shared" ref="F1892:F1893" si="153">N1892-P1892</f>
        <v>2</v>
      </c>
      <c r="G1892" s="26" t="s">
        <v>9000</v>
      </c>
      <c r="H1892" s="26" t="str">
        <f>VLOOKUP(C1892,[2]итоговая!$C$6:$H$1018,6,FALSE)</f>
        <v>Аварийный резерв</v>
      </c>
      <c r="I1892" s="18"/>
      <c r="J1892" s="19">
        <v>5497.5</v>
      </c>
      <c r="K1892" s="5"/>
      <c r="L1892" s="7">
        <v>4581.25</v>
      </c>
      <c r="M1892" s="21">
        <v>916.25</v>
      </c>
      <c r="N1892" s="20">
        <v>12</v>
      </c>
      <c r="O1892" s="5"/>
      <c r="P1892" s="8">
        <v>10</v>
      </c>
      <c r="Q1892" s="20">
        <v>2</v>
      </c>
    </row>
    <row r="1893" spans="1:17" ht="24" x14ac:dyDescent="0.2">
      <c r="A1893" s="16" t="s">
        <v>2</v>
      </c>
      <c r="B1893" s="16" t="s">
        <v>9109</v>
      </c>
      <c r="C1893" s="17" t="s">
        <v>1886</v>
      </c>
      <c r="D1893" s="18" t="str">
        <f>VLOOKUP(C1893,[2]итоговая!$C$6:$H$1018,4,FALSE)</f>
        <v>Аварийный резерв</v>
      </c>
      <c r="E1893" s="26">
        <f t="shared" si="152"/>
        <v>1609.09</v>
      </c>
      <c r="F1893" s="26">
        <f t="shared" si="153"/>
        <v>2</v>
      </c>
      <c r="G1893" s="26" t="s">
        <v>9000</v>
      </c>
      <c r="H1893" s="26" t="str">
        <f>VLOOKUP(C1893,[2]итоговая!$C$6:$H$1018,6,FALSE)</f>
        <v>Аварийный резерв</v>
      </c>
      <c r="I1893" s="18">
        <f>VLOOKUP(C1893,[4]НВЛ!$E$15:$I$68,5,FALSE)</f>
        <v>1609.09</v>
      </c>
      <c r="J1893" s="19">
        <v>1609.09</v>
      </c>
      <c r="K1893" s="5"/>
      <c r="L1893" s="6"/>
      <c r="M1893" s="19">
        <v>1609.09</v>
      </c>
      <c r="N1893" s="20">
        <v>2</v>
      </c>
      <c r="O1893" s="5"/>
      <c r="P1893" s="6"/>
      <c r="Q1893" s="20">
        <v>2</v>
      </c>
    </row>
    <row r="1894" spans="1:17" ht="24" x14ac:dyDescent="0.2">
      <c r="A1894" s="16" t="s">
        <v>2</v>
      </c>
      <c r="B1894" s="16" t="s">
        <v>9109</v>
      </c>
      <c r="C1894" s="17" t="s">
        <v>1887</v>
      </c>
      <c r="D1894" s="18" t="s">
        <v>8995</v>
      </c>
      <c r="E1894" s="18"/>
      <c r="F1894" s="18"/>
      <c r="G1894" s="18"/>
      <c r="H1894" s="18"/>
      <c r="I1894" s="18"/>
      <c r="J1894" s="5"/>
      <c r="K1894" s="19">
        <v>1578.37</v>
      </c>
      <c r="L1894" s="7">
        <v>1578.37</v>
      </c>
      <c r="M1894" s="5"/>
      <c r="N1894" s="5"/>
      <c r="O1894" s="20">
        <v>4</v>
      </c>
      <c r="P1894" s="8">
        <v>4</v>
      </c>
      <c r="Q1894" s="5"/>
    </row>
    <row r="1895" spans="1:17" ht="24" x14ac:dyDescent="0.2">
      <c r="A1895" s="16" t="s">
        <v>2</v>
      </c>
      <c r="B1895" s="16" t="s">
        <v>9109</v>
      </c>
      <c r="C1895" s="17" t="s">
        <v>1888</v>
      </c>
      <c r="D1895" s="18" t="str">
        <f>VLOOKUP(C1895,[2]итоговая!$C$6:$H$1018,4,FALSE)</f>
        <v>Аварийный резерв</v>
      </c>
      <c r="E1895" s="26">
        <f>J1895-L1895</f>
        <v>833.33</v>
      </c>
      <c r="F1895" s="26">
        <f>N1895-P1895</f>
        <v>2</v>
      </c>
      <c r="G1895" s="26" t="s">
        <v>9000</v>
      </c>
      <c r="H1895" s="26" t="str">
        <f>VLOOKUP(C1895,[2]итоговая!$C$6:$H$1018,6,FALSE)</f>
        <v>Аварийный резерв</v>
      </c>
      <c r="I1895" s="18"/>
      <c r="J1895" s="21">
        <v>833.33</v>
      </c>
      <c r="K1895" s="5"/>
      <c r="L1895" s="6"/>
      <c r="M1895" s="21">
        <v>833.33</v>
      </c>
      <c r="N1895" s="20">
        <v>2</v>
      </c>
      <c r="O1895" s="5"/>
      <c r="P1895" s="6"/>
      <c r="Q1895" s="20">
        <v>2</v>
      </c>
    </row>
    <row r="1896" spans="1:17" ht="24" x14ac:dyDescent="0.2">
      <c r="A1896" s="16" t="s">
        <v>2</v>
      </c>
      <c r="B1896" s="16" t="s">
        <v>9109</v>
      </c>
      <c r="C1896" s="17" t="s">
        <v>1889</v>
      </c>
      <c r="D1896" s="18" t="s">
        <v>8995</v>
      </c>
      <c r="E1896" s="18"/>
      <c r="F1896" s="18"/>
      <c r="G1896" s="18"/>
      <c r="H1896" s="18"/>
      <c r="I1896" s="18"/>
      <c r="J1896" s="5"/>
      <c r="K1896" s="19">
        <v>1033.7</v>
      </c>
      <c r="L1896" s="9">
        <v>689.13</v>
      </c>
      <c r="M1896" s="21">
        <v>344.57</v>
      </c>
      <c r="N1896" s="5"/>
      <c r="O1896" s="20">
        <v>6</v>
      </c>
      <c r="P1896" s="8">
        <v>4</v>
      </c>
      <c r="Q1896" s="20">
        <v>2</v>
      </c>
    </row>
    <row r="1897" spans="1:17" ht="24" x14ac:dyDescent="0.2">
      <c r="A1897" s="16" t="s">
        <v>2</v>
      </c>
      <c r="B1897" s="16" t="s">
        <v>9109</v>
      </c>
      <c r="C1897" s="17" t="s">
        <v>1890</v>
      </c>
      <c r="D1897" s="18" t="s">
        <v>8995</v>
      </c>
      <c r="E1897" s="18"/>
      <c r="F1897" s="18"/>
      <c r="G1897" s="18"/>
      <c r="H1897" s="18"/>
      <c r="I1897" s="18"/>
      <c r="J1897" s="19">
        <v>5617.77</v>
      </c>
      <c r="K1897" s="5"/>
      <c r="L1897" s="7">
        <v>5617.77</v>
      </c>
      <c r="M1897" s="5"/>
      <c r="N1897" s="20">
        <v>1</v>
      </c>
      <c r="O1897" s="5"/>
      <c r="P1897" s="8">
        <v>1</v>
      </c>
      <c r="Q1897" s="5"/>
    </row>
    <row r="1898" spans="1:17" ht="24" x14ac:dyDescent="0.2">
      <c r="A1898" s="16" t="s">
        <v>2</v>
      </c>
      <c r="B1898" s="16" t="s">
        <v>9109</v>
      </c>
      <c r="C1898" s="17" t="s">
        <v>1891</v>
      </c>
      <c r="D1898" s="18" t="s">
        <v>8995</v>
      </c>
      <c r="E1898" s="18"/>
      <c r="F1898" s="18"/>
      <c r="G1898" s="18"/>
      <c r="H1898" s="18"/>
      <c r="I1898" s="18"/>
      <c r="J1898" s="19">
        <v>1336.69</v>
      </c>
      <c r="K1898" s="5"/>
      <c r="L1898" s="7">
        <v>1336.69</v>
      </c>
      <c r="M1898" s="5"/>
      <c r="N1898" s="20">
        <v>1</v>
      </c>
      <c r="O1898" s="5"/>
      <c r="P1898" s="8">
        <v>1</v>
      </c>
      <c r="Q1898" s="5"/>
    </row>
    <row r="1899" spans="1:17" ht="24" x14ac:dyDescent="0.2">
      <c r="A1899" s="16" t="s">
        <v>2</v>
      </c>
      <c r="B1899" s="16" t="s">
        <v>9109</v>
      </c>
      <c r="C1899" s="17" t="s">
        <v>1892</v>
      </c>
      <c r="D1899" s="18" t="s">
        <v>8995</v>
      </c>
      <c r="E1899" s="18"/>
      <c r="F1899" s="18"/>
      <c r="G1899" s="18"/>
      <c r="H1899" s="18"/>
      <c r="I1899" s="18"/>
      <c r="J1899" s="5"/>
      <c r="K1899" s="19">
        <v>5346</v>
      </c>
      <c r="L1899" s="7">
        <v>5346</v>
      </c>
      <c r="M1899" s="5"/>
      <c r="N1899" s="5"/>
      <c r="O1899" s="20">
        <v>6</v>
      </c>
      <c r="P1899" s="8">
        <v>6</v>
      </c>
      <c r="Q1899" s="5"/>
    </row>
    <row r="1900" spans="1:17" ht="24" x14ac:dyDescent="0.2">
      <c r="A1900" s="16" t="s">
        <v>2</v>
      </c>
      <c r="B1900" s="16" t="s">
        <v>9109</v>
      </c>
      <c r="C1900" s="17" t="s">
        <v>1893</v>
      </c>
      <c r="D1900" s="18" t="s">
        <v>8995</v>
      </c>
      <c r="E1900" s="18"/>
      <c r="F1900" s="18"/>
      <c r="G1900" s="18"/>
      <c r="H1900" s="18"/>
      <c r="I1900" s="18"/>
      <c r="J1900" s="21">
        <v>854.86</v>
      </c>
      <c r="K1900" s="5"/>
      <c r="L1900" s="9">
        <v>854.86</v>
      </c>
      <c r="M1900" s="5"/>
      <c r="N1900" s="20">
        <v>1</v>
      </c>
      <c r="O1900" s="5"/>
      <c r="P1900" s="8">
        <v>1</v>
      </c>
      <c r="Q1900" s="5"/>
    </row>
    <row r="1901" spans="1:17" ht="24" x14ac:dyDescent="0.2">
      <c r="A1901" s="16" t="s">
        <v>2</v>
      </c>
      <c r="B1901" s="16" t="s">
        <v>9109</v>
      </c>
      <c r="C1901" s="17" t="s">
        <v>1894</v>
      </c>
      <c r="D1901" s="18" t="s">
        <v>8995</v>
      </c>
      <c r="E1901" s="18"/>
      <c r="F1901" s="18"/>
      <c r="G1901" s="18"/>
      <c r="H1901" s="18"/>
      <c r="I1901" s="18"/>
      <c r="J1901" s="5"/>
      <c r="K1901" s="19">
        <v>2448</v>
      </c>
      <c r="L1901" s="7">
        <v>2448</v>
      </c>
      <c r="M1901" s="5"/>
      <c r="N1901" s="5"/>
      <c r="O1901" s="20">
        <v>2</v>
      </c>
      <c r="P1901" s="8">
        <v>2</v>
      </c>
      <c r="Q1901" s="5"/>
    </row>
    <row r="1902" spans="1:17" ht="24" x14ac:dyDescent="0.2">
      <c r="A1902" s="16" t="s">
        <v>2</v>
      </c>
      <c r="B1902" s="16" t="s">
        <v>9109</v>
      </c>
      <c r="C1902" s="17" t="s">
        <v>1895</v>
      </c>
      <c r="D1902" s="18" t="s">
        <v>8995</v>
      </c>
      <c r="E1902" s="18"/>
      <c r="F1902" s="18"/>
      <c r="G1902" s="18"/>
      <c r="H1902" s="18"/>
      <c r="I1902" s="18"/>
      <c r="J1902" s="5"/>
      <c r="K1902" s="19">
        <v>5963.33</v>
      </c>
      <c r="L1902" s="7">
        <v>5963.33</v>
      </c>
      <c r="M1902" s="5"/>
      <c r="N1902" s="5"/>
      <c r="O1902" s="20">
        <v>4</v>
      </c>
      <c r="P1902" s="8">
        <v>4</v>
      </c>
      <c r="Q1902" s="5"/>
    </row>
    <row r="1903" spans="1:17" ht="24" x14ac:dyDescent="0.2">
      <c r="A1903" s="16" t="s">
        <v>2</v>
      </c>
      <c r="B1903" s="16" t="s">
        <v>9109</v>
      </c>
      <c r="C1903" s="17" t="s">
        <v>1896</v>
      </c>
      <c r="D1903" s="18" t="s">
        <v>8995</v>
      </c>
      <c r="E1903" s="18"/>
      <c r="F1903" s="18"/>
      <c r="G1903" s="18"/>
      <c r="H1903" s="18"/>
      <c r="I1903" s="18"/>
      <c r="J1903" s="5"/>
      <c r="K1903" s="21">
        <v>557.91999999999996</v>
      </c>
      <c r="L1903" s="9">
        <v>557.91999999999996</v>
      </c>
      <c r="M1903" s="5"/>
      <c r="N1903" s="5"/>
      <c r="O1903" s="20">
        <v>2</v>
      </c>
      <c r="P1903" s="8">
        <v>2</v>
      </c>
      <c r="Q1903" s="5"/>
    </row>
    <row r="1904" spans="1:17" ht="24" x14ac:dyDescent="0.2">
      <c r="A1904" s="16" t="s">
        <v>2</v>
      </c>
      <c r="B1904" s="16" t="s">
        <v>9109</v>
      </c>
      <c r="C1904" s="17" t="s">
        <v>1897</v>
      </c>
      <c r="D1904" s="18" t="s">
        <v>8995</v>
      </c>
      <c r="E1904" s="18"/>
      <c r="F1904" s="18"/>
      <c r="G1904" s="18"/>
      <c r="H1904" s="18"/>
      <c r="I1904" s="18"/>
      <c r="J1904" s="5"/>
      <c r="K1904" s="21">
        <v>866.67</v>
      </c>
      <c r="L1904" s="9">
        <v>866.67</v>
      </c>
      <c r="M1904" s="5"/>
      <c r="N1904" s="5"/>
      <c r="O1904" s="20">
        <v>2</v>
      </c>
      <c r="P1904" s="8">
        <v>2</v>
      </c>
      <c r="Q1904" s="5"/>
    </row>
    <row r="1905" spans="1:17" ht="24" x14ac:dyDescent="0.2">
      <c r="A1905" s="16" t="s">
        <v>2</v>
      </c>
      <c r="B1905" s="16" t="s">
        <v>9109</v>
      </c>
      <c r="C1905" s="17" t="s">
        <v>1898</v>
      </c>
      <c r="D1905" s="18" t="str">
        <f>VLOOKUP(C1905,[2]итоговая!$C$6:$H$1018,4,FALSE)</f>
        <v>Аварийный резерв</v>
      </c>
      <c r="E1905" s="26">
        <f t="shared" ref="E1905:E1906" si="154">J1905-L1905</f>
        <v>2341.67</v>
      </c>
      <c r="F1905" s="26">
        <f t="shared" ref="F1905:F1906" si="155">N1905-P1905</f>
        <v>2</v>
      </c>
      <c r="G1905" s="26" t="s">
        <v>9000</v>
      </c>
      <c r="H1905" s="26" t="str">
        <f>VLOOKUP(C1905,[2]итоговая!$C$6:$H$1018,6,FALSE)</f>
        <v>Аварийный резерв</v>
      </c>
      <c r="I1905" s="18"/>
      <c r="J1905" s="19">
        <v>2341.67</v>
      </c>
      <c r="K1905" s="5"/>
      <c r="L1905" s="6"/>
      <c r="M1905" s="19">
        <v>2341.67</v>
      </c>
      <c r="N1905" s="20">
        <v>2</v>
      </c>
      <c r="O1905" s="5"/>
      <c r="P1905" s="6"/>
      <c r="Q1905" s="20">
        <v>2</v>
      </c>
    </row>
    <row r="1906" spans="1:17" ht="24" x14ac:dyDescent="0.2">
      <c r="A1906" s="16" t="s">
        <v>2</v>
      </c>
      <c r="B1906" s="16" t="s">
        <v>9109</v>
      </c>
      <c r="C1906" s="17" t="s">
        <v>1899</v>
      </c>
      <c r="D1906" s="18" t="str">
        <f>VLOOKUP(C1906,[2]итоговая!$C$6:$H$1018,4,FALSE)</f>
        <v>Аварийный резерв</v>
      </c>
      <c r="E1906" s="26">
        <f t="shared" si="154"/>
        <v>1634.31</v>
      </c>
      <c r="F1906" s="26">
        <f t="shared" si="155"/>
        <v>1</v>
      </c>
      <c r="G1906" s="26" t="s">
        <v>9000</v>
      </c>
      <c r="H1906" s="26" t="str">
        <f>VLOOKUP(C1906,[2]итоговая!$C$6:$H$1018,6,FALSE)</f>
        <v>Аварийный резерв</v>
      </c>
      <c r="I1906" s="18"/>
      <c r="J1906" s="19">
        <v>1634.31</v>
      </c>
      <c r="K1906" s="5"/>
      <c r="L1906" s="6"/>
      <c r="M1906" s="19">
        <v>1634.31</v>
      </c>
      <c r="N1906" s="20">
        <v>1</v>
      </c>
      <c r="O1906" s="5"/>
      <c r="P1906" s="6"/>
      <c r="Q1906" s="20">
        <v>1</v>
      </c>
    </row>
    <row r="1907" spans="1:17" ht="24" x14ac:dyDescent="0.2">
      <c r="A1907" s="16" t="s">
        <v>2</v>
      </c>
      <c r="B1907" s="16" t="s">
        <v>9109</v>
      </c>
      <c r="C1907" s="17" t="s">
        <v>1900</v>
      </c>
      <c r="D1907" s="18" t="s">
        <v>8995</v>
      </c>
      <c r="E1907" s="18"/>
      <c r="F1907" s="18"/>
      <c r="G1907" s="18"/>
      <c r="H1907" s="18"/>
      <c r="I1907" s="18"/>
      <c r="J1907" s="5"/>
      <c r="K1907" s="19">
        <v>3950.03</v>
      </c>
      <c r="L1907" s="7">
        <v>3950.03</v>
      </c>
      <c r="M1907" s="5"/>
      <c r="N1907" s="5"/>
      <c r="O1907" s="20">
        <v>2</v>
      </c>
      <c r="P1907" s="8">
        <v>2</v>
      </c>
      <c r="Q1907" s="5"/>
    </row>
    <row r="1908" spans="1:17" ht="24" x14ac:dyDescent="0.2">
      <c r="A1908" s="16" t="s">
        <v>2</v>
      </c>
      <c r="B1908" s="16" t="s">
        <v>9109</v>
      </c>
      <c r="C1908" s="17" t="s">
        <v>1901</v>
      </c>
      <c r="D1908" s="18" t="s">
        <v>8995</v>
      </c>
      <c r="E1908" s="18"/>
      <c r="F1908" s="18"/>
      <c r="G1908" s="18"/>
      <c r="H1908" s="18"/>
      <c r="I1908" s="18"/>
      <c r="J1908" s="5"/>
      <c r="K1908" s="19">
        <v>9628.33</v>
      </c>
      <c r="L1908" s="7">
        <v>9628.33</v>
      </c>
      <c r="M1908" s="5"/>
      <c r="N1908" s="5"/>
      <c r="O1908" s="20">
        <v>4</v>
      </c>
      <c r="P1908" s="8">
        <v>4</v>
      </c>
      <c r="Q1908" s="5"/>
    </row>
    <row r="1909" spans="1:17" ht="24" x14ac:dyDescent="0.2">
      <c r="A1909" s="16" t="s">
        <v>2</v>
      </c>
      <c r="B1909" s="16" t="s">
        <v>9109</v>
      </c>
      <c r="C1909" s="17" t="s">
        <v>1902</v>
      </c>
      <c r="D1909" s="18" t="s">
        <v>8995</v>
      </c>
      <c r="E1909" s="18"/>
      <c r="F1909" s="18"/>
      <c r="G1909" s="18"/>
      <c r="H1909" s="18"/>
      <c r="I1909" s="18"/>
      <c r="J1909" s="5"/>
      <c r="K1909" s="19">
        <v>4031.25</v>
      </c>
      <c r="L1909" s="7">
        <v>4031.25</v>
      </c>
      <c r="M1909" s="5"/>
      <c r="N1909" s="5"/>
      <c r="O1909" s="20">
        <v>2</v>
      </c>
      <c r="P1909" s="8">
        <v>2</v>
      </c>
      <c r="Q1909" s="5"/>
    </row>
    <row r="1910" spans="1:17" ht="24" x14ac:dyDescent="0.2">
      <c r="A1910" s="16" t="s">
        <v>2</v>
      </c>
      <c r="B1910" s="16" t="s">
        <v>9109</v>
      </c>
      <c r="C1910" s="17" t="s">
        <v>1903</v>
      </c>
      <c r="D1910" s="18" t="str">
        <f>VLOOKUP(C1910,[2]итоговая!$C$6:$H$1018,4,FALSE)</f>
        <v>Аварийный резерв</v>
      </c>
      <c r="E1910" s="26">
        <f>J1910-L1910</f>
        <v>2426.67</v>
      </c>
      <c r="F1910" s="26">
        <f>N1910-P1910</f>
        <v>2</v>
      </c>
      <c r="G1910" s="26" t="s">
        <v>9000</v>
      </c>
      <c r="H1910" s="26" t="str">
        <f>VLOOKUP(C1910,[2]итоговая!$C$6:$H$1018,6,FALSE)</f>
        <v>Аварийный резерв</v>
      </c>
      <c r="I1910" s="18"/>
      <c r="J1910" s="19">
        <v>2426.67</v>
      </c>
      <c r="K1910" s="5"/>
      <c r="L1910" s="6"/>
      <c r="M1910" s="19">
        <v>2426.67</v>
      </c>
      <c r="N1910" s="20">
        <v>2</v>
      </c>
      <c r="O1910" s="5"/>
      <c r="P1910" s="6"/>
      <c r="Q1910" s="20">
        <v>2</v>
      </c>
    </row>
    <row r="1911" spans="1:17" ht="24" x14ac:dyDescent="0.2">
      <c r="A1911" s="16" t="s">
        <v>2</v>
      </c>
      <c r="B1911" s="16" t="s">
        <v>9109</v>
      </c>
      <c r="C1911" s="17" t="s">
        <v>1904</v>
      </c>
      <c r="D1911" s="18" t="s">
        <v>8995</v>
      </c>
      <c r="E1911" s="18"/>
      <c r="F1911" s="18"/>
      <c r="G1911" s="18"/>
      <c r="H1911" s="18"/>
      <c r="I1911" s="18"/>
      <c r="J1911" s="5"/>
      <c r="K1911" s="19">
        <v>7327.8</v>
      </c>
      <c r="L1911" s="9">
        <v>610.65</v>
      </c>
      <c r="M1911" s="19">
        <v>6717.15</v>
      </c>
      <c r="N1911" s="5"/>
      <c r="O1911" s="20">
        <v>12</v>
      </c>
      <c r="P1911" s="8">
        <v>1</v>
      </c>
      <c r="Q1911" s="20">
        <v>11</v>
      </c>
    </row>
    <row r="1912" spans="1:17" ht="24" x14ac:dyDescent="0.2">
      <c r="A1912" s="16" t="s">
        <v>2</v>
      </c>
      <c r="B1912" s="16" t="s">
        <v>9109</v>
      </c>
      <c r="C1912" s="17" t="s">
        <v>1905</v>
      </c>
      <c r="D1912" s="18" t="s">
        <v>8995</v>
      </c>
      <c r="E1912" s="18"/>
      <c r="F1912" s="18"/>
      <c r="G1912" s="18"/>
      <c r="H1912" s="18"/>
      <c r="I1912" s="18"/>
      <c r="J1912" s="5"/>
      <c r="K1912" s="19">
        <v>5476.77</v>
      </c>
      <c r="L1912" s="7">
        <v>5476.77</v>
      </c>
      <c r="M1912" s="5"/>
      <c r="N1912" s="5"/>
      <c r="O1912" s="20">
        <v>2</v>
      </c>
      <c r="P1912" s="8">
        <v>2</v>
      </c>
      <c r="Q1912" s="5"/>
    </row>
    <row r="1913" spans="1:17" ht="24" x14ac:dyDescent="0.2">
      <c r="A1913" s="16" t="s">
        <v>2</v>
      </c>
      <c r="B1913" s="16" t="s">
        <v>9109</v>
      </c>
      <c r="C1913" s="17" t="s">
        <v>1906</v>
      </c>
      <c r="D1913" s="18" t="s">
        <v>8995</v>
      </c>
      <c r="E1913" s="18"/>
      <c r="F1913" s="18"/>
      <c r="G1913" s="18"/>
      <c r="H1913" s="18"/>
      <c r="I1913" s="18"/>
      <c r="J1913" s="5"/>
      <c r="K1913" s="19">
        <v>2125.77</v>
      </c>
      <c r="L1913" s="6"/>
      <c r="M1913" s="19">
        <v>2125.77</v>
      </c>
      <c r="N1913" s="5"/>
      <c r="O1913" s="20">
        <v>2</v>
      </c>
      <c r="P1913" s="6"/>
      <c r="Q1913" s="20">
        <v>2</v>
      </c>
    </row>
    <row r="1914" spans="1:17" ht="24" x14ac:dyDescent="0.2">
      <c r="A1914" s="16" t="s">
        <v>2</v>
      </c>
      <c r="B1914" s="16" t="s">
        <v>9109</v>
      </c>
      <c r="C1914" s="17" t="s">
        <v>1907</v>
      </c>
      <c r="D1914" s="18" t="s">
        <v>8995</v>
      </c>
      <c r="E1914" s="18"/>
      <c r="F1914" s="18"/>
      <c r="G1914" s="18"/>
      <c r="H1914" s="18"/>
      <c r="I1914" s="18"/>
      <c r="J1914" s="5"/>
      <c r="K1914" s="21">
        <v>643.34</v>
      </c>
      <c r="L1914" s="6"/>
      <c r="M1914" s="21">
        <v>643.34</v>
      </c>
      <c r="N1914" s="5"/>
      <c r="O1914" s="20">
        <v>4</v>
      </c>
      <c r="P1914" s="6"/>
      <c r="Q1914" s="20">
        <v>4</v>
      </c>
    </row>
    <row r="1915" spans="1:17" ht="24" x14ac:dyDescent="0.2">
      <c r="A1915" s="16" t="s">
        <v>2</v>
      </c>
      <c r="B1915" s="16" t="s">
        <v>9109</v>
      </c>
      <c r="C1915" s="17" t="s">
        <v>1908</v>
      </c>
      <c r="D1915" s="18" t="s">
        <v>8995</v>
      </c>
      <c r="E1915" s="18"/>
      <c r="F1915" s="18"/>
      <c r="G1915" s="18"/>
      <c r="H1915" s="18"/>
      <c r="I1915" s="18"/>
      <c r="J1915" s="5"/>
      <c r="K1915" s="19">
        <v>1416.67</v>
      </c>
      <c r="L1915" s="9">
        <v>708.34</v>
      </c>
      <c r="M1915" s="21">
        <v>708.33</v>
      </c>
      <c r="N1915" s="5"/>
      <c r="O1915" s="20">
        <v>4</v>
      </c>
      <c r="P1915" s="8">
        <v>2</v>
      </c>
      <c r="Q1915" s="20">
        <v>2</v>
      </c>
    </row>
    <row r="1916" spans="1:17" ht="24" x14ac:dyDescent="0.2">
      <c r="A1916" s="16" t="s">
        <v>2</v>
      </c>
      <c r="B1916" s="16" t="s">
        <v>9109</v>
      </c>
      <c r="C1916" s="17" t="s">
        <v>1909</v>
      </c>
      <c r="D1916" s="18" t="s">
        <v>8995</v>
      </c>
      <c r="E1916" s="18"/>
      <c r="F1916" s="18"/>
      <c r="G1916" s="18"/>
      <c r="H1916" s="18"/>
      <c r="I1916" s="18"/>
      <c r="J1916" s="5"/>
      <c r="K1916" s="21">
        <v>310</v>
      </c>
      <c r="L1916" s="9">
        <v>155</v>
      </c>
      <c r="M1916" s="21">
        <v>155</v>
      </c>
      <c r="N1916" s="5"/>
      <c r="O1916" s="20">
        <v>2</v>
      </c>
      <c r="P1916" s="8">
        <v>1</v>
      </c>
      <c r="Q1916" s="20">
        <v>1</v>
      </c>
    </row>
    <row r="1917" spans="1:17" ht="24" x14ac:dyDescent="0.2">
      <c r="A1917" s="16" t="s">
        <v>2</v>
      </c>
      <c r="B1917" s="16" t="s">
        <v>9109</v>
      </c>
      <c r="C1917" s="17" t="s">
        <v>1910</v>
      </c>
      <c r="D1917" s="18" t="s">
        <v>8995</v>
      </c>
      <c r="E1917" s="18"/>
      <c r="F1917" s="18"/>
      <c r="G1917" s="18"/>
      <c r="H1917" s="18"/>
      <c r="I1917" s="18"/>
      <c r="J1917" s="19">
        <v>1852.98</v>
      </c>
      <c r="K1917" s="5"/>
      <c r="L1917" s="7">
        <v>1852.98</v>
      </c>
      <c r="M1917" s="5"/>
      <c r="N1917" s="20">
        <v>4</v>
      </c>
      <c r="O1917" s="5"/>
      <c r="P1917" s="8">
        <v>4</v>
      </c>
      <c r="Q1917" s="5"/>
    </row>
    <row r="1918" spans="1:17" ht="24" x14ac:dyDescent="0.2">
      <c r="A1918" s="16" t="s">
        <v>2</v>
      </c>
      <c r="B1918" s="16" t="s">
        <v>9109</v>
      </c>
      <c r="C1918" s="17" t="s">
        <v>1911</v>
      </c>
      <c r="D1918" s="18" t="s">
        <v>8995</v>
      </c>
      <c r="E1918" s="18"/>
      <c r="F1918" s="18"/>
      <c r="G1918" s="18"/>
      <c r="H1918" s="18"/>
      <c r="I1918" s="18"/>
      <c r="J1918" s="5"/>
      <c r="K1918" s="21">
        <v>954.17</v>
      </c>
      <c r="L1918" s="9">
        <v>954.17</v>
      </c>
      <c r="M1918" s="5"/>
      <c r="N1918" s="5"/>
      <c r="O1918" s="20">
        <v>1</v>
      </c>
      <c r="P1918" s="8">
        <v>1</v>
      </c>
      <c r="Q1918" s="5"/>
    </row>
    <row r="1919" spans="1:17" ht="24" x14ac:dyDescent="0.2">
      <c r="A1919" s="16" t="s">
        <v>2</v>
      </c>
      <c r="B1919" s="16" t="s">
        <v>9109</v>
      </c>
      <c r="C1919" s="17" t="s">
        <v>1912</v>
      </c>
      <c r="D1919" s="18" t="s">
        <v>8995</v>
      </c>
      <c r="E1919" s="18"/>
      <c r="F1919" s="18"/>
      <c r="G1919" s="18"/>
      <c r="H1919" s="18"/>
      <c r="I1919" s="18"/>
      <c r="J1919" s="21">
        <v>816.66</v>
      </c>
      <c r="K1919" s="5"/>
      <c r="L1919" s="9">
        <v>816.66</v>
      </c>
      <c r="M1919" s="5"/>
      <c r="N1919" s="20">
        <v>1</v>
      </c>
      <c r="O1919" s="5"/>
      <c r="P1919" s="8">
        <v>1</v>
      </c>
      <c r="Q1919" s="5"/>
    </row>
    <row r="1920" spans="1:17" ht="24" x14ac:dyDescent="0.2">
      <c r="A1920" s="16" t="s">
        <v>2</v>
      </c>
      <c r="B1920" s="16" t="s">
        <v>9109</v>
      </c>
      <c r="C1920" s="17" t="s">
        <v>1913</v>
      </c>
      <c r="D1920" s="18" t="s">
        <v>8995</v>
      </c>
      <c r="E1920" s="18"/>
      <c r="F1920" s="18"/>
      <c r="G1920" s="18"/>
      <c r="H1920" s="18"/>
      <c r="I1920" s="18"/>
      <c r="J1920" s="5"/>
      <c r="K1920" s="21">
        <v>833.33</v>
      </c>
      <c r="L1920" s="9">
        <v>833.33</v>
      </c>
      <c r="M1920" s="5"/>
      <c r="N1920" s="5"/>
      <c r="O1920" s="20">
        <v>2</v>
      </c>
      <c r="P1920" s="8">
        <v>2</v>
      </c>
      <c r="Q1920" s="5"/>
    </row>
    <row r="1921" spans="1:17" ht="24" x14ac:dyDescent="0.2">
      <c r="A1921" s="16" t="s">
        <v>2</v>
      </c>
      <c r="B1921" s="16" t="s">
        <v>9109</v>
      </c>
      <c r="C1921" s="17" t="s">
        <v>1914</v>
      </c>
      <c r="D1921" s="18" t="s">
        <v>8995</v>
      </c>
      <c r="E1921" s="18"/>
      <c r="F1921" s="18"/>
      <c r="G1921" s="18"/>
      <c r="H1921" s="18"/>
      <c r="I1921" s="18"/>
      <c r="J1921" s="19">
        <v>2364.17</v>
      </c>
      <c r="K1921" s="5"/>
      <c r="L1921" s="7">
        <v>2364.17</v>
      </c>
      <c r="M1921" s="5"/>
      <c r="N1921" s="20">
        <v>2</v>
      </c>
      <c r="O1921" s="5"/>
      <c r="P1921" s="8">
        <v>2</v>
      </c>
      <c r="Q1921" s="5"/>
    </row>
    <row r="1922" spans="1:17" ht="24" x14ac:dyDescent="0.2">
      <c r="A1922" s="16" t="s">
        <v>2</v>
      </c>
      <c r="B1922" s="16" t="s">
        <v>9109</v>
      </c>
      <c r="C1922" s="17" t="s">
        <v>1915</v>
      </c>
      <c r="D1922" s="18" t="s">
        <v>8995</v>
      </c>
      <c r="E1922" s="18"/>
      <c r="F1922" s="18"/>
      <c r="G1922" s="18"/>
      <c r="H1922" s="18"/>
      <c r="I1922" s="18"/>
      <c r="J1922" s="19">
        <v>1863</v>
      </c>
      <c r="K1922" s="5"/>
      <c r="L1922" s="7">
        <v>1863</v>
      </c>
      <c r="M1922" s="5"/>
      <c r="N1922" s="20">
        <v>2</v>
      </c>
      <c r="O1922" s="5"/>
      <c r="P1922" s="8">
        <v>2</v>
      </c>
      <c r="Q1922" s="5"/>
    </row>
    <row r="1923" spans="1:17" ht="24" x14ac:dyDescent="0.2">
      <c r="A1923" s="16" t="s">
        <v>2</v>
      </c>
      <c r="B1923" s="16" t="s">
        <v>9109</v>
      </c>
      <c r="C1923" s="17" t="s">
        <v>1916</v>
      </c>
      <c r="D1923" s="18" t="s">
        <v>8995</v>
      </c>
      <c r="E1923" s="18"/>
      <c r="F1923" s="18"/>
      <c r="G1923" s="18"/>
      <c r="H1923" s="18"/>
      <c r="I1923" s="18"/>
      <c r="J1923" s="19">
        <v>1863</v>
      </c>
      <c r="K1923" s="5"/>
      <c r="L1923" s="7">
        <v>1863</v>
      </c>
      <c r="M1923" s="5"/>
      <c r="N1923" s="20">
        <v>2</v>
      </c>
      <c r="O1923" s="5"/>
      <c r="P1923" s="8">
        <v>2</v>
      </c>
      <c r="Q1923" s="5"/>
    </row>
    <row r="1924" spans="1:17" ht="24" x14ac:dyDescent="0.2">
      <c r="A1924" s="16" t="s">
        <v>2</v>
      </c>
      <c r="B1924" s="16" t="s">
        <v>9109</v>
      </c>
      <c r="C1924" s="17" t="s">
        <v>1917</v>
      </c>
      <c r="D1924" s="18" t="s">
        <v>8995</v>
      </c>
      <c r="E1924" s="18"/>
      <c r="F1924" s="18"/>
      <c r="G1924" s="18"/>
      <c r="H1924" s="18"/>
      <c r="I1924" s="18"/>
      <c r="J1924" s="5"/>
      <c r="K1924" s="21">
        <v>276.83</v>
      </c>
      <c r="L1924" s="9">
        <v>276.83</v>
      </c>
      <c r="M1924" s="5"/>
      <c r="N1924" s="5"/>
      <c r="O1924" s="20">
        <v>1</v>
      </c>
      <c r="P1924" s="8">
        <v>1</v>
      </c>
      <c r="Q1924" s="5"/>
    </row>
    <row r="1925" spans="1:17" ht="24" x14ac:dyDescent="0.2">
      <c r="A1925" s="16" t="s">
        <v>2</v>
      </c>
      <c r="B1925" s="16" t="s">
        <v>9109</v>
      </c>
      <c r="C1925" s="17" t="s">
        <v>1918</v>
      </c>
      <c r="D1925" s="18" t="s">
        <v>8995</v>
      </c>
      <c r="E1925" s="18"/>
      <c r="F1925" s="18"/>
      <c r="G1925" s="18"/>
      <c r="H1925" s="18"/>
      <c r="I1925" s="18"/>
      <c r="J1925" s="5"/>
      <c r="K1925" s="21">
        <v>791.67</v>
      </c>
      <c r="L1925" s="6"/>
      <c r="M1925" s="21">
        <v>791.67</v>
      </c>
      <c r="N1925" s="5"/>
      <c r="O1925" s="20">
        <v>1</v>
      </c>
      <c r="P1925" s="6"/>
      <c r="Q1925" s="20">
        <v>1</v>
      </c>
    </row>
    <row r="1926" spans="1:17" ht="24" x14ac:dyDescent="0.2">
      <c r="A1926" s="16" t="s">
        <v>2</v>
      </c>
      <c r="B1926" s="16" t="s">
        <v>9109</v>
      </c>
      <c r="C1926" s="17" t="s">
        <v>1919</v>
      </c>
      <c r="D1926" s="18" t="s">
        <v>8995</v>
      </c>
      <c r="E1926" s="18"/>
      <c r="F1926" s="18"/>
      <c r="G1926" s="18"/>
      <c r="H1926" s="18"/>
      <c r="I1926" s="18"/>
      <c r="J1926" s="21">
        <v>850</v>
      </c>
      <c r="K1926" s="5"/>
      <c r="L1926" s="9">
        <v>850</v>
      </c>
      <c r="M1926" s="5"/>
      <c r="N1926" s="20">
        <v>2</v>
      </c>
      <c r="O1926" s="5"/>
      <c r="P1926" s="8">
        <v>2</v>
      </c>
      <c r="Q1926" s="5"/>
    </row>
    <row r="1927" spans="1:17" ht="24" x14ac:dyDescent="0.2">
      <c r="A1927" s="16" t="s">
        <v>2</v>
      </c>
      <c r="B1927" s="16" t="s">
        <v>9109</v>
      </c>
      <c r="C1927" s="17" t="s">
        <v>1920</v>
      </c>
      <c r="D1927" s="18" t="s">
        <v>8995</v>
      </c>
      <c r="E1927" s="18"/>
      <c r="F1927" s="18"/>
      <c r="G1927" s="18"/>
      <c r="H1927" s="18"/>
      <c r="I1927" s="18"/>
      <c r="J1927" s="19">
        <v>6141.6</v>
      </c>
      <c r="K1927" s="5"/>
      <c r="L1927" s="7">
        <v>6141.6</v>
      </c>
      <c r="M1927" s="5"/>
      <c r="N1927" s="20">
        <v>4</v>
      </c>
      <c r="O1927" s="5"/>
      <c r="P1927" s="8">
        <v>4</v>
      </c>
      <c r="Q1927" s="5"/>
    </row>
    <row r="1928" spans="1:17" ht="24" x14ac:dyDescent="0.2">
      <c r="A1928" s="16" t="s">
        <v>2</v>
      </c>
      <c r="B1928" s="16" t="s">
        <v>9109</v>
      </c>
      <c r="C1928" s="17" t="s">
        <v>1921</v>
      </c>
      <c r="D1928" s="18" t="s">
        <v>8995</v>
      </c>
      <c r="E1928" s="18"/>
      <c r="F1928" s="18"/>
      <c r="G1928" s="18"/>
      <c r="H1928" s="18"/>
      <c r="I1928" s="18"/>
      <c r="J1928" s="5"/>
      <c r="K1928" s="21">
        <v>666.67</v>
      </c>
      <c r="L1928" s="9">
        <v>666.67</v>
      </c>
      <c r="M1928" s="5"/>
      <c r="N1928" s="5"/>
      <c r="O1928" s="20">
        <v>4</v>
      </c>
      <c r="P1928" s="8">
        <v>4</v>
      </c>
      <c r="Q1928" s="5"/>
    </row>
    <row r="1929" spans="1:17" ht="24" x14ac:dyDescent="0.2">
      <c r="A1929" s="16" t="s">
        <v>2</v>
      </c>
      <c r="B1929" s="16" t="s">
        <v>9109</v>
      </c>
      <c r="C1929" s="17" t="s">
        <v>1922</v>
      </c>
      <c r="D1929" s="18" t="s">
        <v>8995</v>
      </c>
      <c r="E1929" s="18"/>
      <c r="F1929" s="18"/>
      <c r="G1929" s="18"/>
      <c r="H1929" s="18"/>
      <c r="I1929" s="18"/>
      <c r="J1929" s="21">
        <v>421.67</v>
      </c>
      <c r="K1929" s="5"/>
      <c r="L1929" s="9">
        <v>421.67</v>
      </c>
      <c r="M1929" s="5"/>
      <c r="N1929" s="20">
        <v>1</v>
      </c>
      <c r="O1929" s="5"/>
      <c r="P1929" s="8">
        <v>1</v>
      </c>
      <c r="Q1929" s="5"/>
    </row>
    <row r="1930" spans="1:17" ht="24" x14ac:dyDescent="0.2">
      <c r="A1930" s="16" t="s">
        <v>2</v>
      </c>
      <c r="B1930" s="16" t="s">
        <v>9109</v>
      </c>
      <c r="C1930" s="17" t="s">
        <v>1923</v>
      </c>
      <c r="D1930" s="18" t="s">
        <v>8995</v>
      </c>
      <c r="E1930" s="18"/>
      <c r="F1930" s="18"/>
      <c r="G1930" s="18"/>
      <c r="H1930" s="18"/>
      <c r="I1930" s="18"/>
      <c r="J1930" s="21">
        <v>843.33</v>
      </c>
      <c r="K1930" s="5"/>
      <c r="L1930" s="9">
        <v>843.33</v>
      </c>
      <c r="M1930" s="5"/>
      <c r="N1930" s="20">
        <v>2</v>
      </c>
      <c r="O1930" s="5"/>
      <c r="P1930" s="8">
        <v>2</v>
      </c>
      <c r="Q1930" s="5"/>
    </row>
    <row r="1931" spans="1:17" ht="24" x14ac:dyDescent="0.2">
      <c r="A1931" s="16" t="s">
        <v>2</v>
      </c>
      <c r="B1931" s="16" t="s">
        <v>9109</v>
      </c>
      <c r="C1931" s="17" t="s">
        <v>1924</v>
      </c>
      <c r="D1931" s="18" t="str">
        <f>VLOOKUP(C1931,[2]итоговая!$C$6:$H$1018,4,FALSE)</f>
        <v>Аварийный резерв</v>
      </c>
      <c r="E1931" s="26">
        <f>J1931-L1931</f>
        <v>783.33</v>
      </c>
      <c r="F1931" s="26">
        <f>N1931-P1931</f>
        <v>1</v>
      </c>
      <c r="G1931" s="26" t="s">
        <v>9000</v>
      </c>
      <c r="H1931" s="26" t="str">
        <f>VLOOKUP(C1931,[2]итоговая!$C$6:$H$1018,6,FALSE)</f>
        <v>Аварийный резерв</v>
      </c>
      <c r="I1931" s="18"/>
      <c r="J1931" s="21">
        <v>783.33</v>
      </c>
      <c r="K1931" s="5"/>
      <c r="L1931" s="6"/>
      <c r="M1931" s="21">
        <v>783.33</v>
      </c>
      <c r="N1931" s="20">
        <v>1</v>
      </c>
      <c r="O1931" s="5"/>
      <c r="P1931" s="6"/>
      <c r="Q1931" s="20">
        <v>1</v>
      </c>
    </row>
    <row r="1932" spans="1:17" ht="24" x14ac:dyDescent="0.2">
      <c r="A1932" s="16" t="s">
        <v>2</v>
      </c>
      <c r="B1932" s="16" t="s">
        <v>9109</v>
      </c>
      <c r="C1932" s="17" t="s">
        <v>1925</v>
      </c>
      <c r="D1932" s="18" t="s">
        <v>8995</v>
      </c>
      <c r="E1932" s="18"/>
      <c r="F1932" s="18"/>
      <c r="G1932" s="18"/>
      <c r="H1932" s="18"/>
      <c r="I1932" s="18"/>
      <c r="J1932" s="5"/>
      <c r="K1932" s="19">
        <v>10665</v>
      </c>
      <c r="L1932" s="7">
        <v>10665</v>
      </c>
      <c r="M1932" s="5"/>
      <c r="N1932" s="5"/>
      <c r="O1932" s="20">
        <v>1</v>
      </c>
      <c r="P1932" s="8">
        <v>1</v>
      </c>
      <c r="Q1932" s="5"/>
    </row>
    <row r="1933" spans="1:17" ht="24" x14ac:dyDescent="0.2">
      <c r="A1933" s="16" t="s">
        <v>2</v>
      </c>
      <c r="B1933" s="16" t="s">
        <v>9109</v>
      </c>
      <c r="C1933" s="17" t="s">
        <v>1926</v>
      </c>
      <c r="D1933" s="18" t="str">
        <f>VLOOKUP(C1933,[2]итоговая!$C$6:$H$1018,4,FALSE)</f>
        <v>Аварийный резерв</v>
      </c>
      <c r="E1933" s="26">
        <f>J1933-L1933</f>
        <v>2551.1</v>
      </c>
      <c r="F1933" s="26">
        <f>N1933-P1933</f>
        <v>2</v>
      </c>
      <c r="G1933" s="26" t="s">
        <v>9000</v>
      </c>
      <c r="H1933" s="26" t="str">
        <f>VLOOKUP(C1933,[2]итоговая!$C$6:$H$1018,6,FALSE)</f>
        <v>Аварийный резерв</v>
      </c>
      <c r="I1933" s="18"/>
      <c r="J1933" s="19">
        <v>2551.1</v>
      </c>
      <c r="K1933" s="5"/>
      <c r="L1933" s="6"/>
      <c r="M1933" s="19">
        <v>2551.1</v>
      </c>
      <c r="N1933" s="20">
        <v>2</v>
      </c>
      <c r="O1933" s="5"/>
      <c r="P1933" s="6"/>
      <c r="Q1933" s="20">
        <v>2</v>
      </c>
    </row>
    <row r="1934" spans="1:17" ht="24" x14ac:dyDescent="0.2">
      <c r="A1934" s="16" t="s">
        <v>2</v>
      </c>
      <c r="B1934" s="16" t="s">
        <v>9109</v>
      </c>
      <c r="C1934" s="17" t="s">
        <v>1927</v>
      </c>
      <c r="D1934" s="18" t="s">
        <v>8995</v>
      </c>
      <c r="E1934" s="18"/>
      <c r="F1934" s="18"/>
      <c r="G1934" s="18"/>
      <c r="H1934" s="18"/>
      <c r="I1934" s="18"/>
      <c r="J1934" s="5"/>
      <c r="K1934" s="19">
        <v>21856</v>
      </c>
      <c r="L1934" s="7">
        <v>10928</v>
      </c>
      <c r="M1934" s="19">
        <v>10928</v>
      </c>
      <c r="N1934" s="5"/>
      <c r="O1934" s="20">
        <v>2</v>
      </c>
      <c r="P1934" s="8">
        <v>1</v>
      </c>
      <c r="Q1934" s="20">
        <v>1</v>
      </c>
    </row>
    <row r="1935" spans="1:17" ht="24" x14ac:dyDescent="0.2">
      <c r="A1935" s="16" t="s">
        <v>2</v>
      </c>
      <c r="B1935" s="16" t="s">
        <v>9109</v>
      </c>
      <c r="C1935" s="17" t="s">
        <v>1928</v>
      </c>
      <c r="D1935" s="18" t="s">
        <v>8995</v>
      </c>
      <c r="E1935" s="18"/>
      <c r="F1935" s="18"/>
      <c r="G1935" s="18"/>
      <c r="H1935" s="18"/>
      <c r="I1935" s="18"/>
      <c r="J1935" s="5"/>
      <c r="K1935" s="19">
        <v>10928</v>
      </c>
      <c r="L1935" s="6"/>
      <c r="M1935" s="19">
        <v>10928</v>
      </c>
      <c r="N1935" s="5"/>
      <c r="O1935" s="20">
        <v>1</v>
      </c>
      <c r="P1935" s="6"/>
      <c r="Q1935" s="20">
        <v>1</v>
      </c>
    </row>
    <row r="1936" spans="1:17" ht="24" x14ac:dyDescent="0.2">
      <c r="A1936" s="16" t="s">
        <v>2</v>
      </c>
      <c r="B1936" s="16" t="s">
        <v>9109</v>
      </c>
      <c r="C1936" s="17" t="s">
        <v>1929</v>
      </c>
      <c r="D1936" s="18" t="s">
        <v>8995</v>
      </c>
      <c r="E1936" s="18"/>
      <c r="F1936" s="18"/>
      <c r="G1936" s="18"/>
      <c r="H1936" s="18"/>
      <c r="I1936" s="18"/>
      <c r="J1936" s="5"/>
      <c r="K1936" s="19">
        <v>40440</v>
      </c>
      <c r="L1936" s="7">
        <v>11793</v>
      </c>
      <c r="M1936" s="19">
        <v>28647</v>
      </c>
      <c r="N1936" s="5"/>
      <c r="O1936" s="20">
        <v>4</v>
      </c>
      <c r="P1936" s="8">
        <v>1</v>
      </c>
      <c r="Q1936" s="20">
        <v>3</v>
      </c>
    </row>
    <row r="1937" spans="1:17" ht="24" x14ac:dyDescent="0.2">
      <c r="A1937" s="16" t="s">
        <v>2</v>
      </c>
      <c r="B1937" s="16" t="s">
        <v>9109</v>
      </c>
      <c r="C1937" s="17" t="s">
        <v>1930</v>
      </c>
      <c r="D1937" s="18" t="s">
        <v>8995</v>
      </c>
      <c r="E1937" s="18"/>
      <c r="F1937" s="18"/>
      <c r="G1937" s="18"/>
      <c r="H1937" s="18"/>
      <c r="I1937" s="18"/>
      <c r="J1937" s="5"/>
      <c r="K1937" s="19">
        <v>33333.33</v>
      </c>
      <c r="L1937" s="7">
        <v>33333.33</v>
      </c>
      <c r="M1937" s="5"/>
      <c r="N1937" s="5"/>
      <c r="O1937" s="20">
        <v>1</v>
      </c>
      <c r="P1937" s="8">
        <v>1</v>
      </c>
      <c r="Q1937" s="5"/>
    </row>
    <row r="1938" spans="1:17" ht="24" x14ac:dyDescent="0.2">
      <c r="A1938" s="16" t="s">
        <v>2</v>
      </c>
      <c r="B1938" s="16" t="s">
        <v>9109</v>
      </c>
      <c r="C1938" s="17" t="s">
        <v>1931</v>
      </c>
      <c r="D1938" s="18" t="s">
        <v>8995</v>
      </c>
      <c r="E1938" s="18"/>
      <c r="F1938" s="18"/>
      <c r="G1938" s="18"/>
      <c r="H1938" s="18"/>
      <c r="I1938" s="18"/>
      <c r="J1938" s="5"/>
      <c r="K1938" s="21">
        <v>122.22</v>
      </c>
      <c r="L1938" s="9">
        <v>122.22</v>
      </c>
      <c r="M1938" s="5"/>
      <c r="N1938" s="5"/>
      <c r="O1938" s="20">
        <v>2</v>
      </c>
      <c r="P1938" s="8">
        <v>2</v>
      </c>
      <c r="Q1938" s="5"/>
    </row>
    <row r="1939" spans="1:17" ht="24" x14ac:dyDescent="0.2">
      <c r="A1939" s="16" t="s">
        <v>2</v>
      </c>
      <c r="B1939" s="16" t="s">
        <v>9109</v>
      </c>
      <c r="C1939" s="17" t="s">
        <v>1932</v>
      </c>
      <c r="D1939" s="18" t="s">
        <v>8995</v>
      </c>
      <c r="E1939" s="18"/>
      <c r="F1939" s="18"/>
      <c r="G1939" s="18"/>
      <c r="H1939" s="18"/>
      <c r="I1939" s="18"/>
      <c r="J1939" s="5"/>
      <c r="K1939" s="21">
        <v>122.22</v>
      </c>
      <c r="L1939" s="9">
        <v>122.22</v>
      </c>
      <c r="M1939" s="5"/>
      <c r="N1939" s="5"/>
      <c r="O1939" s="20">
        <v>2</v>
      </c>
      <c r="P1939" s="8">
        <v>2</v>
      </c>
      <c r="Q1939" s="5"/>
    </row>
    <row r="1940" spans="1:17" ht="24" x14ac:dyDescent="0.2">
      <c r="A1940" s="16" t="s">
        <v>2</v>
      </c>
      <c r="B1940" s="16" t="s">
        <v>9109</v>
      </c>
      <c r="C1940" s="17" t="s">
        <v>1933</v>
      </c>
      <c r="D1940" s="18" t="s">
        <v>8995</v>
      </c>
      <c r="E1940" s="18"/>
      <c r="F1940" s="18"/>
      <c r="G1940" s="18"/>
      <c r="H1940" s="18"/>
      <c r="I1940" s="18"/>
      <c r="J1940" s="5"/>
      <c r="K1940" s="19">
        <v>9966.67</v>
      </c>
      <c r="L1940" s="7">
        <v>2491.67</v>
      </c>
      <c r="M1940" s="19">
        <v>7475</v>
      </c>
      <c r="N1940" s="5"/>
      <c r="O1940" s="20">
        <v>8</v>
      </c>
      <c r="P1940" s="8">
        <v>2</v>
      </c>
      <c r="Q1940" s="20">
        <v>6</v>
      </c>
    </row>
    <row r="1941" spans="1:17" ht="24" x14ac:dyDescent="0.2">
      <c r="A1941" s="16" t="s">
        <v>2</v>
      </c>
      <c r="B1941" s="16" t="s">
        <v>9109</v>
      </c>
      <c r="C1941" s="17" t="s">
        <v>1934</v>
      </c>
      <c r="D1941" s="18" t="s">
        <v>8995</v>
      </c>
      <c r="E1941" s="18"/>
      <c r="F1941" s="18"/>
      <c r="G1941" s="18"/>
      <c r="H1941" s="18"/>
      <c r="I1941" s="18"/>
      <c r="J1941" s="5"/>
      <c r="K1941" s="19">
        <v>7638.75</v>
      </c>
      <c r="L1941" s="7">
        <v>7638.75</v>
      </c>
      <c r="M1941" s="5"/>
      <c r="N1941" s="5"/>
      <c r="O1941" s="20">
        <v>1</v>
      </c>
      <c r="P1941" s="8">
        <v>1</v>
      </c>
      <c r="Q1941" s="5"/>
    </row>
    <row r="1942" spans="1:17" ht="24" x14ac:dyDescent="0.2">
      <c r="A1942" s="16" t="s">
        <v>2</v>
      </c>
      <c r="B1942" s="16" t="s">
        <v>9109</v>
      </c>
      <c r="C1942" s="17" t="s">
        <v>1935</v>
      </c>
      <c r="D1942" s="18" t="s">
        <v>8995</v>
      </c>
      <c r="E1942" s="18"/>
      <c r="F1942" s="18"/>
      <c r="G1942" s="18"/>
      <c r="H1942" s="18"/>
      <c r="I1942" s="18"/>
      <c r="J1942" s="5"/>
      <c r="K1942" s="19">
        <v>7027.08</v>
      </c>
      <c r="L1942" s="7">
        <v>7027.08</v>
      </c>
      <c r="M1942" s="5"/>
      <c r="N1942" s="5"/>
      <c r="O1942" s="20">
        <v>1</v>
      </c>
      <c r="P1942" s="8">
        <v>1</v>
      </c>
      <c r="Q1942" s="5"/>
    </row>
    <row r="1943" spans="1:17" ht="24" x14ac:dyDescent="0.2">
      <c r="A1943" s="16" t="s">
        <v>2</v>
      </c>
      <c r="B1943" s="16" t="s">
        <v>9109</v>
      </c>
      <c r="C1943" s="17" t="s">
        <v>1936</v>
      </c>
      <c r="D1943" s="18" t="str">
        <f>VLOOKUP(C1943,[2]итоговая!$C$6:$H$1018,4,FALSE)</f>
        <v>Аварийный резерв</v>
      </c>
      <c r="E1943" s="26">
        <f>J1943-L1943</f>
        <v>26493.23</v>
      </c>
      <c r="F1943" s="26">
        <f>N1943-P1943</f>
        <v>14</v>
      </c>
      <c r="G1943" s="26" t="s">
        <v>9000</v>
      </c>
      <c r="H1943" s="26" t="str">
        <f>VLOOKUP(C1943,[2]итоговая!$C$6:$H$1018,6,FALSE)</f>
        <v>Аварийный резерв</v>
      </c>
      <c r="I1943" s="18"/>
      <c r="J1943" s="19">
        <v>26493.23</v>
      </c>
      <c r="K1943" s="5"/>
      <c r="L1943" s="6"/>
      <c r="M1943" s="19">
        <v>26493.23</v>
      </c>
      <c r="N1943" s="20">
        <v>14</v>
      </c>
      <c r="O1943" s="5"/>
      <c r="P1943" s="6"/>
      <c r="Q1943" s="20">
        <v>14</v>
      </c>
    </row>
    <row r="1944" spans="1:17" ht="24" x14ac:dyDescent="0.2">
      <c r="A1944" s="16" t="s">
        <v>2</v>
      </c>
      <c r="B1944" s="16" t="s">
        <v>9109</v>
      </c>
      <c r="C1944" s="17" t="s">
        <v>1937</v>
      </c>
      <c r="D1944" s="18" t="s">
        <v>8995</v>
      </c>
      <c r="E1944" s="18"/>
      <c r="F1944" s="18"/>
      <c r="G1944" s="18"/>
      <c r="H1944" s="18"/>
      <c r="I1944" s="18"/>
      <c r="J1944" s="5"/>
      <c r="K1944" s="19">
        <v>13288.33</v>
      </c>
      <c r="L1944" s="7">
        <v>13288.33</v>
      </c>
      <c r="M1944" s="5"/>
      <c r="N1944" s="5"/>
      <c r="O1944" s="20">
        <v>1</v>
      </c>
      <c r="P1944" s="8">
        <v>1</v>
      </c>
      <c r="Q1944" s="5"/>
    </row>
    <row r="1945" spans="1:17" ht="24" x14ac:dyDescent="0.2">
      <c r="A1945" s="16" t="s">
        <v>2</v>
      </c>
      <c r="B1945" s="16" t="s">
        <v>9109</v>
      </c>
      <c r="C1945" s="17" t="s">
        <v>1938</v>
      </c>
      <c r="D1945" s="18" t="s">
        <v>8995</v>
      </c>
      <c r="E1945" s="18"/>
      <c r="F1945" s="18"/>
      <c r="G1945" s="18"/>
      <c r="H1945" s="18"/>
      <c r="I1945" s="18"/>
      <c r="J1945" s="5"/>
      <c r="K1945" s="19">
        <v>31820</v>
      </c>
      <c r="L1945" s="7">
        <v>31820</v>
      </c>
      <c r="M1945" s="5"/>
      <c r="N1945" s="5"/>
      <c r="O1945" s="20">
        <v>8</v>
      </c>
      <c r="P1945" s="8">
        <v>8</v>
      </c>
      <c r="Q1945" s="5"/>
    </row>
    <row r="1946" spans="1:17" ht="24" x14ac:dyDescent="0.2">
      <c r="A1946" s="16" t="s">
        <v>2</v>
      </c>
      <c r="B1946" s="16" t="s">
        <v>9109</v>
      </c>
      <c r="C1946" s="17" t="s">
        <v>1939</v>
      </c>
      <c r="D1946" s="18" t="s">
        <v>8995</v>
      </c>
      <c r="E1946" s="18"/>
      <c r="F1946" s="18"/>
      <c r="G1946" s="18"/>
      <c r="H1946" s="18"/>
      <c r="I1946" s="18"/>
      <c r="J1946" s="5"/>
      <c r="K1946" s="19">
        <v>42845.83</v>
      </c>
      <c r="L1946" s="7">
        <v>42845.83</v>
      </c>
      <c r="M1946" s="5"/>
      <c r="N1946" s="5"/>
      <c r="O1946" s="20">
        <v>7</v>
      </c>
      <c r="P1946" s="8">
        <v>7</v>
      </c>
      <c r="Q1946" s="5"/>
    </row>
    <row r="1947" spans="1:17" ht="24" x14ac:dyDescent="0.2">
      <c r="A1947" s="16" t="s">
        <v>2</v>
      </c>
      <c r="B1947" s="16" t="s">
        <v>9109</v>
      </c>
      <c r="C1947" s="17" t="s">
        <v>1940</v>
      </c>
      <c r="D1947" s="18" t="s">
        <v>8995</v>
      </c>
      <c r="E1947" s="18"/>
      <c r="F1947" s="18"/>
      <c r="G1947" s="18"/>
      <c r="H1947" s="18"/>
      <c r="I1947" s="18"/>
      <c r="J1947" s="5"/>
      <c r="K1947" s="19">
        <v>6120.83</v>
      </c>
      <c r="L1947" s="7">
        <v>6120.83</v>
      </c>
      <c r="M1947" s="5"/>
      <c r="N1947" s="5"/>
      <c r="O1947" s="20">
        <v>1</v>
      </c>
      <c r="P1947" s="8">
        <v>1</v>
      </c>
      <c r="Q1947" s="5"/>
    </row>
    <row r="1948" spans="1:17" ht="24" x14ac:dyDescent="0.2">
      <c r="A1948" s="16" t="s">
        <v>2</v>
      </c>
      <c r="B1948" s="16" t="s">
        <v>9109</v>
      </c>
      <c r="C1948" s="17" t="s">
        <v>1941</v>
      </c>
      <c r="D1948" s="18" t="s">
        <v>8995</v>
      </c>
      <c r="E1948" s="18"/>
      <c r="F1948" s="18"/>
      <c r="G1948" s="18"/>
      <c r="H1948" s="18"/>
      <c r="I1948" s="18"/>
      <c r="J1948" s="5"/>
      <c r="K1948" s="19">
        <v>27504.33</v>
      </c>
      <c r="L1948" s="7">
        <v>27504.33</v>
      </c>
      <c r="M1948" s="5"/>
      <c r="N1948" s="5"/>
      <c r="O1948" s="20">
        <v>8</v>
      </c>
      <c r="P1948" s="8">
        <v>8</v>
      </c>
      <c r="Q1948" s="5"/>
    </row>
    <row r="1949" spans="1:17" ht="24" x14ac:dyDescent="0.2">
      <c r="A1949" s="16" t="s">
        <v>2</v>
      </c>
      <c r="B1949" s="16" t="s">
        <v>9109</v>
      </c>
      <c r="C1949" s="17" t="s">
        <v>1942</v>
      </c>
      <c r="D1949" s="18" t="s">
        <v>8995</v>
      </c>
      <c r="E1949" s="18"/>
      <c r="F1949" s="18"/>
      <c r="G1949" s="18"/>
      <c r="H1949" s="18"/>
      <c r="I1949" s="18"/>
      <c r="J1949" s="5"/>
      <c r="K1949" s="19">
        <v>16473.900000000001</v>
      </c>
      <c r="L1949" s="7">
        <v>16473.900000000001</v>
      </c>
      <c r="M1949" s="5"/>
      <c r="N1949" s="5"/>
      <c r="O1949" s="20">
        <v>8</v>
      </c>
      <c r="P1949" s="8">
        <v>8</v>
      </c>
      <c r="Q1949" s="5"/>
    </row>
    <row r="1950" spans="1:17" ht="24" x14ac:dyDescent="0.2">
      <c r="A1950" s="16" t="s">
        <v>2</v>
      </c>
      <c r="B1950" s="16" t="s">
        <v>9109</v>
      </c>
      <c r="C1950" s="17" t="s">
        <v>1943</v>
      </c>
      <c r="D1950" s="18" t="s">
        <v>8995</v>
      </c>
      <c r="E1950" s="18"/>
      <c r="F1950" s="18"/>
      <c r="G1950" s="18"/>
      <c r="H1950" s="18"/>
      <c r="I1950" s="18"/>
      <c r="J1950" s="5"/>
      <c r="K1950" s="19">
        <v>28800</v>
      </c>
      <c r="L1950" s="7">
        <v>28800</v>
      </c>
      <c r="M1950" s="5"/>
      <c r="N1950" s="5"/>
      <c r="O1950" s="20">
        <v>8</v>
      </c>
      <c r="P1950" s="8">
        <v>8</v>
      </c>
      <c r="Q1950" s="5"/>
    </row>
    <row r="1951" spans="1:17" ht="24" x14ac:dyDescent="0.2">
      <c r="A1951" s="16" t="s">
        <v>2</v>
      </c>
      <c r="B1951" s="16" t="s">
        <v>9109</v>
      </c>
      <c r="C1951" s="17" t="s">
        <v>1944</v>
      </c>
      <c r="D1951" s="18" t="s">
        <v>8995</v>
      </c>
      <c r="E1951" s="18"/>
      <c r="F1951" s="18"/>
      <c r="G1951" s="18"/>
      <c r="H1951" s="18"/>
      <c r="I1951" s="18"/>
      <c r="J1951" s="5"/>
      <c r="K1951" s="19">
        <v>6600</v>
      </c>
      <c r="L1951" s="7">
        <v>6600</v>
      </c>
      <c r="M1951" s="5"/>
      <c r="N1951" s="5"/>
      <c r="O1951" s="20">
        <v>8</v>
      </c>
      <c r="P1951" s="8">
        <v>8</v>
      </c>
      <c r="Q1951" s="5"/>
    </row>
    <row r="1952" spans="1:17" ht="24" x14ac:dyDescent="0.2">
      <c r="A1952" s="16" t="s">
        <v>2</v>
      </c>
      <c r="B1952" s="16" t="s">
        <v>9109</v>
      </c>
      <c r="C1952" s="17" t="s">
        <v>1945</v>
      </c>
      <c r="D1952" s="18" t="s">
        <v>8995</v>
      </c>
      <c r="E1952" s="18"/>
      <c r="F1952" s="18"/>
      <c r="G1952" s="18"/>
      <c r="H1952" s="18"/>
      <c r="I1952" s="18"/>
      <c r="J1952" s="5"/>
      <c r="K1952" s="19">
        <v>10280</v>
      </c>
      <c r="L1952" s="7">
        <v>10280</v>
      </c>
      <c r="M1952" s="5"/>
      <c r="N1952" s="5"/>
      <c r="O1952" s="20">
        <v>8</v>
      </c>
      <c r="P1952" s="8">
        <v>8</v>
      </c>
      <c r="Q1952" s="5"/>
    </row>
    <row r="1953" spans="1:18" ht="24" x14ac:dyDescent="0.2">
      <c r="A1953" s="16" t="s">
        <v>2</v>
      </c>
      <c r="B1953" s="16" t="s">
        <v>9109</v>
      </c>
      <c r="C1953" s="17" t="s">
        <v>1946</v>
      </c>
      <c r="D1953" s="18" t="s">
        <v>8995</v>
      </c>
      <c r="E1953" s="18"/>
      <c r="F1953" s="18"/>
      <c r="G1953" s="18"/>
      <c r="H1953" s="18"/>
      <c r="I1953" s="18"/>
      <c r="J1953" s="5"/>
      <c r="K1953" s="21">
        <v>38</v>
      </c>
      <c r="L1953" s="9">
        <v>38</v>
      </c>
      <c r="M1953" s="5"/>
      <c r="N1953" s="5"/>
      <c r="O1953" s="20">
        <v>2</v>
      </c>
      <c r="P1953" s="8">
        <v>2</v>
      </c>
      <c r="Q1953" s="5"/>
    </row>
    <row r="1954" spans="1:18" ht="24" x14ac:dyDescent="0.2">
      <c r="A1954" s="16" t="s">
        <v>2</v>
      </c>
      <c r="B1954" s="16" t="s">
        <v>9109</v>
      </c>
      <c r="C1954" s="17" t="s">
        <v>1947</v>
      </c>
      <c r="D1954" s="18" t="s">
        <v>8995</v>
      </c>
      <c r="E1954" s="18"/>
      <c r="F1954" s="18"/>
      <c r="G1954" s="18"/>
      <c r="H1954" s="18"/>
      <c r="I1954" s="18"/>
      <c r="J1954" s="5"/>
      <c r="K1954" s="21">
        <v>100</v>
      </c>
      <c r="L1954" s="9">
        <v>100</v>
      </c>
      <c r="M1954" s="5"/>
      <c r="N1954" s="5"/>
      <c r="O1954" s="20">
        <v>2</v>
      </c>
      <c r="P1954" s="8">
        <v>2</v>
      </c>
      <c r="Q1954" s="5"/>
    </row>
    <row r="1955" spans="1:18" ht="24" x14ac:dyDescent="0.2">
      <c r="A1955" s="16" t="s">
        <v>2</v>
      </c>
      <c r="B1955" s="16" t="s">
        <v>9109</v>
      </c>
      <c r="C1955" s="17" t="s">
        <v>1948</v>
      </c>
      <c r="D1955" s="18" t="s">
        <v>8995</v>
      </c>
      <c r="E1955" s="18"/>
      <c r="F1955" s="18"/>
      <c r="G1955" s="18"/>
      <c r="H1955" s="18"/>
      <c r="I1955" s="18"/>
      <c r="J1955" s="5"/>
      <c r="K1955" s="21">
        <v>104.65</v>
      </c>
      <c r="L1955" s="9">
        <v>104.65</v>
      </c>
      <c r="M1955" s="5"/>
      <c r="N1955" s="5"/>
      <c r="O1955" s="20">
        <v>2</v>
      </c>
      <c r="P1955" s="8">
        <v>2</v>
      </c>
      <c r="Q1955" s="5"/>
    </row>
    <row r="1956" spans="1:18" ht="24" x14ac:dyDescent="0.2">
      <c r="A1956" s="16" t="s">
        <v>2</v>
      </c>
      <c r="B1956" s="16" t="s">
        <v>9109</v>
      </c>
      <c r="C1956" s="17" t="s">
        <v>1949</v>
      </c>
      <c r="D1956" s="18" t="str">
        <f>VLOOKUP(C1956,[2]итоговая!$C$6:$H$1018,4,FALSE)</f>
        <v>Аварийный резерв</v>
      </c>
      <c r="E1956" s="26">
        <f>J1956-L1956</f>
        <v>1101.02</v>
      </c>
      <c r="F1956" s="26">
        <f>N1956-P1956</f>
        <v>10</v>
      </c>
      <c r="G1956" s="26" t="s">
        <v>9000</v>
      </c>
      <c r="H1956" s="26" t="str">
        <f>VLOOKUP(C1956,[2]итоговая!$C$6:$H$1018,6,FALSE)</f>
        <v>Аварийный резерв</v>
      </c>
      <c r="I1956" s="18"/>
      <c r="J1956" s="19">
        <v>1321.23</v>
      </c>
      <c r="K1956" s="5"/>
      <c r="L1956" s="9">
        <v>220.21</v>
      </c>
      <c r="M1956" s="19">
        <v>1101.02</v>
      </c>
      <c r="N1956" s="20">
        <v>12</v>
      </c>
      <c r="O1956" s="5"/>
      <c r="P1956" s="8">
        <v>2</v>
      </c>
      <c r="Q1956" s="20">
        <v>10</v>
      </c>
    </row>
    <row r="1957" spans="1:18" ht="24" x14ac:dyDescent="0.2">
      <c r="A1957" s="16" t="s">
        <v>2</v>
      </c>
      <c r="B1957" s="16" t="s">
        <v>9109</v>
      </c>
      <c r="C1957" s="17" t="s">
        <v>1950</v>
      </c>
      <c r="D1957" s="18" t="s">
        <v>8995</v>
      </c>
      <c r="E1957" s="18"/>
      <c r="F1957" s="18"/>
      <c r="G1957" s="18"/>
      <c r="H1957" s="18"/>
      <c r="I1957" s="18"/>
      <c r="J1957" s="5"/>
      <c r="K1957" s="21">
        <v>250</v>
      </c>
      <c r="L1957" s="9">
        <v>25</v>
      </c>
      <c r="M1957" s="21">
        <v>225</v>
      </c>
      <c r="N1957" s="5"/>
      <c r="O1957" s="20">
        <v>50</v>
      </c>
      <c r="P1957" s="8">
        <v>5</v>
      </c>
      <c r="Q1957" s="20">
        <v>45</v>
      </c>
    </row>
    <row r="1958" spans="1:18" ht="24" x14ac:dyDescent="0.2">
      <c r="A1958" s="16" t="s">
        <v>2</v>
      </c>
      <c r="B1958" s="16" t="s">
        <v>9109</v>
      </c>
      <c r="C1958" s="17" t="s">
        <v>1951</v>
      </c>
      <c r="D1958" s="18" t="s">
        <v>8995</v>
      </c>
      <c r="E1958" s="18"/>
      <c r="F1958" s="18"/>
      <c r="G1958" s="18"/>
      <c r="H1958" s="18"/>
      <c r="I1958" s="18"/>
      <c r="J1958" s="5"/>
      <c r="K1958" s="19">
        <v>9154.17</v>
      </c>
      <c r="L1958" s="7">
        <v>9154.17</v>
      </c>
      <c r="M1958" s="5"/>
      <c r="N1958" s="5"/>
      <c r="O1958" s="20">
        <v>1</v>
      </c>
      <c r="P1958" s="8">
        <v>1</v>
      </c>
      <c r="Q1958" s="5"/>
    </row>
    <row r="1959" spans="1:18" ht="24" x14ac:dyDescent="0.2">
      <c r="A1959" s="16" t="s">
        <v>2</v>
      </c>
      <c r="B1959" s="16" t="s">
        <v>9109</v>
      </c>
      <c r="C1959" s="17" t="s">
        <v>1952</v>
      </c>
      <c r="D1959" s="18" t="str">
        <f>VLOOKUP(C1959,[2]итоговая!$C$6:$H$1018,4,FALSE)</f>
        <v>Аварийный резерв</v>
      </c>
      <c r="E1959" s="26">
        <f t="shared" ref="E1959:E1961" si="156">J1959-L1959</f>
        <v>2965.38</v>
      </c>
      <c r="F1959" s="26">
        <f t="shared" ref="F1959:F1961" si="157">N1959-P1959</f>
        <v>1</v>
      </c>
      <c r="G1959" s="26" t="s">
        <v>9000</v>
      </c>
      <c r="H1959" s="26" t="str">
        <f>VLOOKUP(C1959,[2]итоговая!$C$6:$H$1018,6,FALSE)</f>
        <v>Аварийный резерв</v>
      </c>
      <c r="I1959" s="18"/>
      <c r="J1959" s="19">
        <v>2965.38</v>
      </c>
      <c r="K1959" s="5"/>
      <c r="L1959" s="6"/>
      <c r="M1959" s="19">
        <v>2965.38</v>
      </c>
      <c r="N1959" s="20">
        <v>1</v>
      </c>
      <c r="O1959" s="5"/>
      <c r="P1959" s="6"/>
      <c r="Q1959" s="20">
        <v>1</v>
      </c>
    </row>
    <row r="1960" spans="1:18" ht="24" x14ac:dyDescent="0.2">
      <c r="A1960" s="16" t="s">
        <v>2</v>
      </c>
      <c r="B1960" s="16" t="s">
        <v>9109</v>
      </c>
      <c r="C1960" s="17" t="s">
        <v>1953</v>
      </c>
      <c r="D1960" s="18" t="s">
        <v>9004</v>
      </c>
      <c r="E1960" s="26">
        <f t="shared" si="156"/>
        <v>1583.33</v>
      </c>
      <c r="F1960" s="26">
        <f t="shared" si="157"/>
        <v>3</v>
      </c>
      <c r="G1960" s="26" t="s">
        <v>9000</v>
      </c>
      <c r="H1960" s="21" t="s">
        <v>9533</v>
      </c>
      <c r="I1960" s="18"/>
      <c r="J1960" s="19">
        <v>1583.33</v>
      </c>
      <c r="K1960" s="5"/>
      <c r="L1960" s="6"/>
      <c r="M1960" s="19">
        <v>1583.33</v>
      </c>
      <c r="N1960" s="20">
        <v>3</v>
      </c>
      <c r="O1960" s="5"/>
      <c r="P1960" s="6"/>
      <c r="Q1960" s="20">
        <v>3</v>
      </c>
      <c r="R1960" s="76" t="str">
        <f>VLOOKUP(C1960,[3]НВЛ!$E$17:$Y$197,21,FALSE)</f>
        <v>в производство</v>
      </c>
    </row>
    <row r="1961" spans="1:18" ht="24" x14ac:dyDescent="0.2">
      <c r="A1961" s="16" t="s">
        <v>2</v>
      </c>
      <c r="B1961" s="16" t="s">
        <v>9109</v>
      </c>
      <c r="C1961" s="17" t="s">
        <v>1954</v>
      </c>
      <c r="D1961" s="18" t="str">
        <f>VLOOKUP(C1961,[2]итоговая!$C$6:$H$1018,4,FALSE)</f>
        <v>Аварийный резерв</v>
      </c>
      <c r="E1961" s="26">
        <f t="shared" si="156"/>
        <v>2014.5</v>
      </c>
      <c r="F1961" s="26">
        <f t="shared" si="157"/>
        <v>3</v>
      </c>
      <c r="G1961" s="26" t="s">
        <v>9000</v>
      </c>
      <c r="H1961" s="26" t="str">
        <f>VLOOKUP(C1961,[2]итоговая!$C$6:$H$1018,6,FALSE)</f>
        <v>Аварийный резерв</v>
      </c>
      <c r="I1961" s="18"/>
      <c r="J1961" s="19">
        <v>2686</v>
      </c>
      <c r="K1961" s="5"/>
      <c r="L1961" s="9">
        <v>671.5</v>
      </c>
      <c r="M1961" s="19">
        <v>2014.5</v>
      </c>
      <c r="N1961" s="20">
        <v>4</v>
      </c>
      <c r="O1961" s="5"/>
      <c r="P1961" s="8">
        <v>1</v>
      </c>
      <c r="Q1961" s="20">
        <v>3</v>
      </c>
    </row>
    <row r="1962" spans="1:18" ht="24" x14ac:dyDescent="0.2">
      <c r="A1962" s="16" t="s">
        <v>2</v>
      </c>
      <c r="B1962" s="16" t="s">
        <v>9109</v>
      </c>
      <c r="C1962" s="17" t="s">
        <v>1955</v>
      </c>
      <c r="D1962" s="18" t="s">
        <v>8995</v>
      </c>
      <c r="E1962" s="18"/>
      <c r="F1962" s="18"/>
      <c r="G1962" s="18"/>
      <c r="H1962" s="18"/>
      <c r="I1962" s="18"/>
      <c r="J1962" s="5"/>
      <c r="K1962" s="19">
        <v>7145.83</v>
      </c>
      <c r="L1962" s="7">
        <v>7145.83</v>
      </c>
      <c r="M1962" s="5"/>
      <c r="N1962" s="5"/>
      <c r="O1962" s="20">
        <v>1</v>
      </c>
      <c r="P1962" s="8">
        <v>1</v>
      </c>
      <c r="Q1962" s="5"/>
    </row>
    <row r="1963" spans="1:18" ht="24" x14ac:dyDescent="0.2">
      <c r="A1963" s="16" t="s">
        <v>2</v>
      </c>
      <c r="B1963" s="16" t="s">
        <v>9109</v>
      </c>
      <c r="C1963" s="17" t="s">
        <v>1956</v>
      </c>
      <c r="D1963" s="18" t="s">
        <v>8995</v>
      </c>
      <c r="E1963" s="18"/>
      <c r="F1963" s="18"/>
      <c r="G1963" s="18"/>
      <c r="H1963" s="18"/>
      <c r="I1963" s="18"/>
      <c r="J1963" s="5"/>
      <c r="K1963" s="19">
        <v>13957.5</v>
      </c>
      <c r="L1963" s="7">
        <v>13957.5</v>
      </c>
      <c r="M1963" s="5"/>
      <c r="N1963" s="5"/>
      <c r="O1963" s="20">
        <v>1</v>
      </c>
      <c r="P1963" s="8">
        <v>1</v>
      </c>
      <c r="Q1963" s="5"/>
    </row>
    <row r="1964" spans="1:18" ht="24" x14ac:dyDescent="0.2">
      <c r="A1964" s="16" t="s">
        <v>2</v>
      </c>
      <c r="B1964" s="16" t="s">
        <v>9109</v>
      </c>
      <c r="C1964" s="17" t="s">
        <v>1957</v>
      </c>
      <c r="D1964" s="18" t="s">
        <v>8995</v>
      </c>
      <c r="E1964" s="18"/>
      <c r="F1964" s="18"/>
      <c r="G1964" s="18"/>
      <c r="H1964" s="18"/>
      <c r="I1964" s="18"/>
      <c r="J1964" s="5"/>
      <c r="K1964" s="19">
        <v>4300</v>
      </c>
      <c r="L1964" s="7">
        <v>4300</v>
      </c>
      <c r="M1964" s="5"/>
      <c r="N1964" s="5"/>
      <c r="O1964" s="20">
        <v>1</v>
      </c>
      <c r="P1964" s="8">
        <v>1</v>
      </c>
      <c r="Q1964" s="5"/>
    </row>
    <row r="1965" spans="1:18" ht="24" x14ac:dyDescent="0.2">
      <c r="A1965" s="16" t="s">
        <v>2</v>
      </c>
      <c r="B1965" s="16" t="s">
        <v>9109</v>
      </c>
      <c r="C1965" s="17" t="s">
        <v>1958</v>
      </c>
      <c r="D1965" s="18" t="s">
        <v>8995</v>
      </c>
      <c r="E1965" s="18"/>
      <c r="F1965" s="18"/>
      <c r="G1965" s="18"/>
      <c r="H1965" s="18"/>
      <c r="I1965" s="18"/>
      <c r="J1965" s="5"/>
      <c r="K1965" s="19">
        <v>10733.33</v>
      </c>
      <c r="L1965" s="6"/>
      <c r="M1965" s="19">
        <v>10733.33</v>
      </c>
      <c r="N1965" s="5"/>
      <c r="O1965" s="20">
        <v>1</v>
      </c>
      <c r="P1965" s="6"/>
      <c r="Q1965" s="20">
        <v>1</v>
      </c>
    </row>
    <row r="1966" spans="1:18" ht="24" x14ac:dyDescent="0.2">
      <c r="A1966" s="16" t="s">
        <v>2</v>
      </c>
      <c r="B1966" s="16" t="s">
        <v>9109</v>
      </c>
      <c r="C1966" s="17" t="s">
        <v>1959</v>
      </c>
      <c r="D1966" s="18" t="str">
        <f>VLOOKUP(C1966,[2]итоговая!$C$6:$H$1018,4,FALSE)</f>
        <v>Аварийный резерв</v>
      </c>
      <c r="E1966" s="26">
        <f t="shared" ref="E1966:E1967" si="158">J1966-L1966</f>
        <v>223.65</v>
      </c>
      <c r="F1966" s="26">
        <f t="shared" ref="F1966:F1967" si="159">N1966-P1966</f>
        <v>1</v>
      </c>
      <c r="G1966" s="26" t="s">
        <v>9000</v>
      </c>
      <c r="H1966" s="26" t="str">
        <f>VLOOKUP(C1966,[2]итоговая!$C$6:$H$1018,6,FALSE)</f>
        <v>Аварийный резерв</v>
      </c>
      <c r="I1966" s="18"/>
      <c r="J1966" s="21">
        <v>223.65</v>
      </c>
      <c r="K1966" s="5"/>
      <c r="L1966" s="6"/>
      <c r="M1966" s="21">
        <v>223.65</v>
      </c>
      <c r="N1966" s="20">
        <v>1</v>
      </c>
      <c r="O1966" s="5"/>
      <c r="P1966" s="6"/>
      <c r="Q1966" s="20">
        <v>1</v>
      </c>
    </row>
    <row r="1967" spans="1:18" ht="24" x14ac:dyDescent="0.2">
      <c r="A1967" s="16" t="s">
        <v>2</v>
      </c>
      <c r="B1967" s="16" t="s">
        <v>9109</v>
      </c>
      <c r="C1967" s="17" t="s">
        <v>1960</v>
      </c>
      <c r="D1967" s="18" t="str">
        <f>VLOOKUP(C1967,[2]итоговая!$C$6:$H$1018,4,FALSE)</f>
        <v>Аварийный резерв</v>
      </c>
      <c r="E1967" s="26">
        <f t="shared" si="158"/>
        <v>447.29</v>
      </c>
      <c r="F1967" s="26">
        <f t="shared" si="159"/>
        <v>2</v>
      </c>
      <c r="G1967" s="26" t="s">
        <v>9000</v>
      </c>
      <c r="H1967" s="26" t="str">
        <f>VLOOKUP(C1967,[2]итоговая!$C$6:$H$1018,6,FALSE)</f>
        <v>Аварийный резерв</v>
      </c>
      <c r="I1967" s="18"/>
      <c r="J1967" s="21">
        <v>447.29</v>
      </c>
      <c r="K1967" s="5"/>
      <c r="L1967" s="6"/>
      <c r="M1967" s="21">
        <v>447.29</v>
      </c>
      <c r="N1967" s="20">
        <v>2</v>
      </c>
      <c r="O1967" s="5"/>
      <c r="P1967" s="6"/>
      <c r="Q1967" s="20">
        <v>2</v>
      </c>
    </row>
    <row r="1968" spans="1:18" ht="24" x14ac:dyDescent="0.2">
      <c r="A1968" s="16" t="s">
        <v>2</v>
      </c>
      <c r="B1968" s="16" t="s">
        <v>9109</v>
      </c>
      <c r="C1968" s="17" t="s">
        <v>1961</v>
      </c>
      <c r="D1968" s="18" t="s">
        <v>8995</v>
      </c>
      <c r="E1968" s="18"/>
      <c r="F1968" s="18"/>
      <c r="G1968" s="18"/>
      <c r="H1968" s="18"/>
      <c r="I1968" s="18"/>
      <c r="J1968" s="5"/>
      <c r="K1968" s="19">
        <v>4865.45</v>
      </c>
      <c r="L1968" s="7">
        <v>4865.45</v>
      </c>
      <c r="M1968" s="5"/>
      <c r="N1968" s="5"/>
      <c r="O1968" s="20">
        <v>1</v>
      </c>
      <c r="P1968" s="8">
        <v>1</v>
      </c>
      <c r="Q1968" s="5"/>
    </row>
    <row r="1969" spans="1:17" ht="24" x14ac:dyDescent="0.2">
      <c r="A1969" s="16" t="s">
        <v>2</v>
      </c>
      <c r="B1969" s="16" t="s">
        <v>9109</v>
      </c>
      <c r="C1969" s="17" t="s">
        <v>1962</v>
      </c>
      <c r="D1969" s="18" t="s">
        <v>8995</v>
      </c>
      <c r="E1969" s="18"/>
      <c r="F1969" s="18"/>
      <c r="G1969" s="18"/>
      <c r="H1969" s="18"/>
      <c r="I1969" s="18"/>
      <c r="J1969" s="5"/>
      <c r="K1969" s="19">
        <v>4865.45</v>
      </c>
      <c r="L1969" s="7">
        <v>4865.45</v>
      </c>
      <c r="M1969" s="5"/>
      <c r="N1969" s="5"/>
      <c r="O1969" s="20">
        <v>1</v>
      </c>
      <c r="P1969" s="8">
        <v>1</v>
      </c>
      <c r="Q1969" s="5"/>
    </row>
    <row r="1970" spans="1:17" ht="24" x14ac:dyDescent="0.2">
      <c r="A1970" s="16" t="s">
        <v>2</v>
      </c>
      <c r="B1970" s="16" t="s">
        <v>9109</v>
      </c>
      <c r="C1970" s="17" t="s">
        <v>1963</v>
      </c>
      <c r="D1970" s="18" t="str">
        <f>VLOOKUP(C1970,[2]итоговая!$C$6:$H$1018,4,FALSE)</f>
        <v>Аварийный резерв</v>
      </c>
      <c r="E1970" s="26">
        <f>J1970-L1970</f>
        <v>4594.45</v>
      </c>
      <c r="F1970" s="26">
        <f>N1970-P1970</f>
        <v>1</v>
      </c>
      <c r="G1970" s="26" t="s">
        <v>9000</v>
      </c>
      <c r="H1970" s="26" t="str">
        <f>VLOOKUP(C1970,[2]итоговая!$C$6:$H$1018,6,FALSE)</f>
        <v>Аварийный резерв</v>
      </c>
      <c r="I1970" s="18"/>
      <c r="J1970" s="19">
        <v>4594.45</v>
      </c>
      <c r="K1970" s="5"/>
      <c r="L1970" s="6"/>
      <c r="M1970" s="19">
        <v>4594.45</v>
      </c>
      <c r="N1970" s="20">
        <v>1</v>
      </c>
      <c r="O1970" s="5"/>
      <c r="P1970" s="6"/>
      <c r="Q1970" s="20">
        <v>1</v>
      </c>
    </row>
    <row r="1971" spans="1:17" ht="24" x14ac:dyDescent="0.2">
      <c r="A1971" s="16" t="s">
        <v>2</v>
      </c>
      <c r="B1971" s="16" t="s">
        <v>9109</v>
      </c>
      <c r="C1971" s="17" t="s">
        <v>1964</v>
      </c>
      <c r="D1971" s="18" t="s">
        <v>8995</v>
      </c>
      <c r="E1971" s="18"/>
      <c r="F1971" s="18"/>
      <c r="G1971" s="18"/>
      <c r="H1971" s="18"/>
      <c r="I1971" s="18"/>
      <c r="J1971" s="5"/>
      <c r="K1971" s="21">
        <v>546</v>
      </c>
      <c r="L1971" s="9">
        <v>546</v>
      </c>
      <c r="M1971" s="5"/>
      <c r="N1971" s="5"/>
      <c r="O1971" s="20">
        <v>1</v>
      </c>
      <c r="P1971" s="8">
        <v>1</v>
      </c>
      <c r="Q1971" s="5"/>
    </row>
    <row r="1972" spans="1:17" ht="24" x14ac:dyDescent="0.2">
      <c r="A1972" s="16" t="s">
        <v>2</v>
      </c>
      <c r="B1972" s="16" t="s">
        <v>9109</v>
      </c>
      <c r="C1972" s="17" t="s">
        <v>1965</v>
      </c>
      <c r="D1972" s="18" t="s">
        <v>8995</v>
      </c>
      <c r="E1972" s="18"/>
      <c r="F1972" s="18"/>
      <c r="G1972" s="18"/>
      <c r="H1972" s="18"/>
      <c r="I1972" s="18"/>
      <c r="J1972" s="5"/>
      <c r="K1972" s="21">
        <v>570.32000000000005</v>
      </c>
      <c r="L1972" s="9">
        <v>570.32000000000005</v>
      </c>
      <c r="M1972" s="5"/>
      <c r="N1972" s="5"/>
      <c r="O1972" s="20">
        <v>1</v>
      </c>
      <c r="P1972" s="8">
        <v>1</v>
      </c>
      <c r="Q1972" s="5"/>
    </row>
    <row r="1973" spans="1:17" ht="24" x14ac:dyDescent="0.2">
      <c r="A1973" s="16" t="s">
        <v>2</v>
      </c>
      <c r="B1973" s="16" t="s">
        <v>9109</v>
      </c>
      <c r="C1973" s="17" t="s">
        <v>1966</v>
      </c>
      <c r="D1973" s="18" t="s">
        <v>8995</v>
      </c>
      <c r="E1973" s="18"/>
      <c r="F1973" s="18"/>
      <c r="G1973" s="18"/>
      <c r="H1973" s="18"/>
      <c r="I1973" s="18"/>
      <c r="J1973" s="5"/>
      <c r="K1973" s="19">
        <v>1483.33</v>
      </c>
      <c r="L1973" s="7">
        <v>1483.33</v>
      </c>
      <c r="M1973" s="5"/>
      <c r="N1973" s="5"/>
      <c r="O1973" s="20">
        <v>4</v>
      </c>
      <c r="P1973" s="8">
        <v>4</v>
      </c>
      <c r="Q1973" s="5"/>
    </row>
    <row r="1974" spans="1:17" ht="24" x14ac:dyDescent="0.2">
      <c r="A1974" s="16" t="s">
        <v>2</v>
      </c>
      <c r="B1974" s="16" t="s">
        <v>9109</v>
      </c>
      <c r="C1974" s="17" t="s">
        <v>1967</v>
      </c>
      <c r="D1974" s="18" t="s">
        <v>8995</v>
      </c>
      <c r="E1974" s="18"/>
      <c r="F1974" s="18"/>
      <c r="G1974" s="18"/>
      <c r="H1974" s="18"/>
      <c r="I1974" s="18"/>
      <c r="J1974" s="5"/>
      <c r="K1974" s="19">
        <v>1815</v>
      </c>
      <c r="L1974" s="9">
        <v>907.5</v>
      </c>
      <c r="M1974" s="21">
        <v>907.5</v>
      </c>
      <c r="N1974" s="5"/>
      <c r="O1974" s="20">
        <v>2</v>
      </c>
      <c r="P1974" s="8">
        <v>1</v>
      </c>
      <c r="Q1974" s="20">
        <v>1</v>
      </c>
    </row>
    <row r="1975" spans="1:17" ht="24" x14ac:dyDescent="0.2">
      <c r="A1975" s="16" t="s">
        <v>2</v>
      </c>
      <c r="B1975" s="16" t="s">
        <v>9109</v>
      </c>
      <c r="C1975" s="17" t="s">
        <v>1968</v>
      </c>
      <c r="D1975" s="18" t="s">
        <v>8995</v>
      </c>
      <c r="E1975" s="18"/>
      <c r="F1975" s="18"/>
      <c r="G1975" s="18"/>
      <c r="H1975" s="18"/>
      <c r="I1975" s="18"/>
      <c r="J1975" s="5"/>
      <c r="K1975" s="19">
        <v>2145</v>
      </c>
      <c r="L1975" s="7">
        <v>1072.5</v>
      </c>
      <c r="M1975" s="19">
        <v>1072.5</v>
      </c>
      <c r="N1975" s="5"/>
      <c r="O1975" s="20">
        <v>2</v>
      </c>
      <c r="P1975" s="8">
        <v>1</v>
      </c>
      <c r="Q1975" s="20">
        <v>1</v>
      </c>
    </row>
    <row r="1976" spans="1:17" ht="24" x14ac:dyDescent="0.2">
      <c r="A1976" s="16" t="s">
        <v>2</v>
      </c>
      <c r="B1976" s="16" t="s">
        <v>9109</v>
      </c>
      <c r="C1976" s="17" t="s">
        <v>1969</v>
      </c>
      <c r="D1976" s="18" t="s">
        <v>8995</v>
      </c>
      <c r="E1976" s="18"/>
      <c r="F1976" s="18"/>
      <c r="G1976" s="18"/>
      <c r="H1976" s="18"/>
      <c r="I1976" s="18"/>
      <c r="J1976" s="5"/>
      <c r="K1976" s="19">
        <v>1141.67</v>
      </c>
      <c r="L1976" s="9">
        <v>570.84</v>
      </c>
      <c r="M1976" s="21">
        <v>570.83000000000004</v>
      </c>
      <c r="N1976" s="5"/>
      <c r="O1976" s="20">
        <v>2</v>
      </c>
      <c r="P1976" s="8">
        <v>1</v>
      </c>
      <c r="Q1976" s="20">
        <v>1</v>
      </c>
    </row>
    <row r="1977" spans="1:17" ht="24" x14ac:dyDescent="0.2">
      <c r="A1977" s="16" t="s">
        <v>2</v>
      </c>
      <c r="B1977" s="16" t="s">
        <v>9109</v>
      </c>
      <c r="C1977" s="17" t="s">
        <v>1970</v>
      </c>
      <c r="D1977" s="18" t="s">
        <v>8995</v>
      </c>
      <c r="E1977" s="18"/>
      <c r="F1977" s="18"/>
      <c r="G1977" s="18"/>
      <c r="H1977" s="18"/>
      <c r="I1977" s="18"/>
      <c r="J1977" s="5"/>
      <c r="K1977" s="19">
        <v>1652.5</v>
      </c>
      <c r="L1977" s="6"/>
      <c r="M1977" s="19">
        <v>1652.5</v>
      </c>
      <c r="N1977" s="5"/>
      <c r="O1977" s="20">
        <v>1</v>
      </c>
      <c r="P1977" s="6"/>
      <c r="Q1977" s="20">
        <v>1</v>
      </c>
    </row>
    <row r="1978" spans="1:17" ht="24" x14ac:dyDescent="0.2">
      <c r="A1978" s="16" t="s">
        <v>2</v>
      </c>
      <c r="B1978" s="16" t="s">
        <v>9109</v>
      </c>
      <c r="C1978" s="17" t="s">
        <v>1971</v>
      </c>
      <c r="D1978" s="18" t="s">
        <v>8995</v>
      </c>
      <c r="E1978" s="18"/>
      <c r="F1978" s="18"/>
      <c r="G1978" s="18"/>
      <c r="H1978" s="18"/>
      <c r="I1978" s="18"/>
      <c r="J1978" s="5"/>
      <c r="K1978" s="21">
        <v>118.12</v>
      </c>
      <c r="L1978" s="9">
        <v>118.12</v>
      </c>
      <c r="M1978" s="5"/>
      <c r="N1978" s="5"/>
      <c r="O1978" s="20">
        <v>1</v>
      </c>
      <c r="P1978" s="8">
        <v>1</v>
      </c>
      <c r="Q1978" s="5"/>
    </row>
    <row r="1979" spans="1:17" ht="24" x14ac:dyDescent="0.2">
      <c r="A1979" s="16" t="s">
        <v>2</v>
      </c>
      <c r="B1979" s="16" t="s">
        <v>9109</v>
      </c>
      <c r="C1979" s="17" t="s">
        <v>1972</v>
      </c>
      <c r="D1979" s="18" t="s">
        <v>8995</v>
      </c>
      <c r="E1979" s="18"/>
      <c r="F1979" s="18"/>
      <c r="G1979" s="18"/>
      <c r="H1979" s="18"/>
      <c r="I1979" s="18"/>
      <c r="J1979" s="5"/>
      <c r="K1979" s="19">
        <v>1100</v>
      </c>
      <c r="L1979" s="7">
        <v>1100</v>
      </c>
      <c r="M1979" s="5"/>
      <c r="N1979" s="5"/>
      <c r="O1979" s="20">
        <v>1</v>
      </c>
      <c r="P1979" s="8">
        <v>1</v>
      </c>
      <c r="Q1979" s="5"/>
    </row>
    <row r="1980" spans="1:17" ht="24" x14ac:dyDescent="0.2">
      <c r="A1980" s="16" t="s">
        <v>2</v>
      </c>
      <c r="B1980" s="16" t="s">
        <v>9109</v>
      </c>
      <c r="C1980" s="17" t="s">
        <v>1973</v>
      </c>
      <c r="D1980" s="18" t="s">
        <v>8995</v>
      </c>
      <c r="E1980" s="18"/>
      <c r="F1980" s="18"/>
      <c r="G1980" s="18"/>
      <c r="H1980" s="18"/>
      <c r="I1980" s="18"/>
      <c r="J1980" s="19">
        <v>1031.33</v>
      </c>
      <c r="K1980" s="5"/>
      <c r="L1980" s="7">
        <v>1031.33</v>
      </c>
      <c r="M1980" s="5"/>
      <c r="N1980" s="20">
        <v>2</v>
      </c>
      <c r="O1980" s="5"/>
      <c r="P1980" s="8">
        <v>2</v>
      </c>
      <c r="Q1980" s="5"/>
    </row>
    <row r="1981" spans="1:17" ht="24" x14ac:dyDescent="0.2">
      <c r="A1981" s="16" t="s">
        <v>2</v>
      </c>
      <c r="B1981" s="16" t="s">
        <v>9109</v>
      </c>
      <c r="C1981" s="17" t="s">
        <v>1974</v>
      </c>
      <c r="D1981" s="18" t="s">
        <v>8995</v>
      </c>
      <c r="E1981" s="18"/>
      <c r="F1981" s="18"/>
      <c r="G1981" s="18"/>
      <c r="H1981" s="18"/>
      <c r="I1981" s="18"/>
      <c r="J1981" s="19">
        <v>2303.11</v>
      </c>
      <c r="K1981" s="5"/>
      <c r="L1981" s="7">
        <v>2303.11</v>
      </c>
      <c r="M1981" s="5"/>
      <c r="N1981" s="20">
        <v>3</v>
      </c>
      <c r="O1981" s="5"/>
      <c r="P1981" s="8">
        <v>3</v>
      </c>
      <c r="Q1981" s="5"/>
    </row>
    <row r="1982" spans="1:17" ht="24" x14ac:dyDescent="0.2">
      <c r="A1982" s="16" t="s">
        <v>2</v>
      </c>
      <c r="B1982" s="16" t="s">
        <v>9109</v>
      </c>
      <c r="C1982" s="17" t="s">
        <v>1975</v>
      </c>
      <c r="D1982" s="18" t="s">
        <v>8995</v>
      </c>
      <c r="E1982" s="18"/>
      <c r="F1982" s="18"/>
      <c r="G1982" s="18"/>
      <c r="H1982" s="18"/>
      <c r="I1982" s="18"/>
      <c r="J1982" s="5"/>
      <c r="K1982" s="19">
        <v>8499.42</v>
      </c>
      <c r="L1982" s="7">
        <v>5949.59</v>
      </c>
      <c r="M1982" s="19">
        <v>2549.83</v>
      </c>
      <c r="N1982" s="5"/>
      <c r="O1982" s="20">
        <v>10</v>
      </c>
      <c r="P1982" s="8">
        <v>7</v>
      </c>
      <c r="Q1982" s="20">
        <v>3</v>
      </c>
    </row>
    <row r="1983" spans="1:17" ht="24" x14ac:dyDescent="0.2">
      <c r="A1983" s="16" t="s">
        <v>2</v>
      </c>
      <c r="B1983" s="16" t="s">
        <v>9109</v>
      </c>
      <c r="C1983" s="17" t="s">
        <v>1976</v>
      </c>
      <c r="D1983" s="18" t="s">
        <v>8995</v>
      </c>
      <c r="E1983" s="18"/>
      <c r="F1983" s="18"/>
      <c r="G1983" s="18"/>
      <c r="H1983" s="18"/>
      <c r="I1983" s="18"/>
      <c r="J1983" s="5"/>
      <c r="K1983" s="19">
        <v>4520</v>
      </c>
      <c r="L1983" s="7">
        <v>4520</v>
      </c>
      <c r="M1983" s="5"/>
      <c r="N1983" s="5"/>
      <c r="O1983" s="20">
        <v>16</v>
      </c>
      <c r="P1983" s="8">
        <v>16</v>
      </c>
      <c r="Q1983" s="5"/>
    </row>
    <row r="1984" spans="1:17" ht="24" x14ac:dyDescent="0.2">
      <c r="A1984" s="16" t="s">
        <v>2</v>
      </c>
      <c r="B1984" s="16" t="s">
        <v>9109</v>
      </c>
      <c r="C1984" s="17" t="s">
        <v>1977</v>
      </c>
      <c r="D1984" s="18" t="str">
        <f>VLOOKUP(C1984,[2]итоговая!$C$6:$H$1018,4,FALSE)</f>
        <v>Аварийный резерв</v>
      </c>
      <c r="E1984" s="26">
        <f>J1984-L1984</f>
        <v>68.81</v>
      </c>
      <c r="F1984" s="26">
        <f>N1984-P1984</f>
        <v>1</v>
      </c>
      <c r="G1984" s="26" t="s">
        <v>9000</v>
      </c>
      <c r="H1984" s="26" t="str">
        <f>VLOOKUP(C1984,[2]итоговая!$C$6:$H$1018,6,FALSE)</f>
        <v>Аварийный резерв</v>
      </c>
      <c r="I1984" s="18"/>
      <c r="J1984" s="21">
        <v>137.62</v>
      </c>
      <c r="K1984" s="5"/>
      <c r="L1984" s="9">
        <v>68.81</v>
      </c>
      <c r="M1984" s="21">
        <v>68.81</v>
      </c>
      <c r="N1984" s="20">
        <v>2</v>
      </c>
      <c r="O1984" s="5"/>
      <c r="P1984" s="8">
        <v>1</v>
      </c>
      <c r="Q1984" s="20">
        <v>1</v>
      </c>
    </row>
    <row r="1985" spans="1:17" ht="24" x14ac:dyDescent="0.2">
      <c r="A1985" s="16" t="s">
        <v>2</v>
      </c>
      <c r="B1985" s="16" t="s">
        <v>9109</v>
      </c>
      <c r="C1985" s="17" t="s">
        <v>1978</v>
      </c>
      <c r="D1985" s="18" t="s">
        <v>8995</v>
      </c>
      <c r="E1985" s="18"/>
      <c r="F1985" s="18"/>
      <c r="G1985" s="18"/>
      <c r="H1985" s="18"/>
      <c r="I1985" s="18"/>
      <c r="J1985" s="21">
        <v>700.28</v>
      </c>
      <c r="K1985" s="5"/>
      <c r="L1985" s="9">
        <v>700.28</v>
      </c>
      <c r="M1985" s="5"/>
      <c r="N1985" s="20">
        <v>1</v>
      </c>
      <c r="O1985" s="5"/>
      <c r="P1985" s="8">
        <v>1</v>
      </c>
      <c r="Q1985" s="5"/>
    </row>
    <row r="1986" spans="1:17" ht="24" x14ac:dyDescent="0.2">
      <c r="A1986" s="16" t="s">
        <v>2</v>
      </c>
      <c r="B1986" s="16" t="s">
        <v>9109</v>
      </c>
      <c r="C1986" s="17" t="s">
        <v>1979</v>
      </c>
      <c r="D1986" s="18" t="s">
        <v>8995</v>
      </c>
      <c r="E1986" s="18"/>
      <c r="F1986" s="18"/>
      <c r="G1986" s="18"/>
      <c r="H1986" s="18"/>
      <c r="I1986" s="18"/>
      <c r="J1986" s="5"/>
      <c r="K1986" s="21">
        <v>52.5</v>
      </c>
      <c r="L1986" s="9">
        <v>52.5</v>
      </c>
      <c r="M1986" s="5"/>
      <c r="N1986" s="5"/>
      <c r="O1986" s="20">
        <v>1</v>
      </c>
      <c r="P1986" s="8">
        <v>1</v>
      </c>
      <c r="Q1986" s="5"/>
    </row>
    <row r="1987" spans="1:17" ht="24" x14ac:dyDescent="0.2">
      <c r="A1987" s="16" t="s">
        <v>2</v>
      </c>
      <c r="B1987" s="16" t="s">
        <v>9109</v>
      </c>
      <c r="C1987" s="17" t="s">
        <v>1980</v>
      </c>
      <c r="D1987" s="18" t="s">
        <v>8995</v>
      </c>
      <c r="E1987" s="18"/>
      <c r="F1987" s="18"/>
      <c r="G1987" s="18"/>
      <c r="H1987" s="18"/>
      <c r="I1987" s="18"/>
      <c r="J1987" s="5"/>
      <c r="K1987" s="21">
        <v>187.5</v>
      </c>
      <c r="L1987" s="9">
        <v>187.5</v>
      </c>
      <c r="M1987" s="5"/>
      <c r="N1987" s="5"/>
      <c r="O1987" s="20">
        <v>1</v>
      </c>
      <c r="P1987" s="8">
        <v>1</v>
      </c>
      <c r="Q1987" s="5"/>
    </row>
    <row r="1988" spans="1:17" ht="24" x14ac:dyDescent="0.2">
      <c r="A1988" s="16" t="s">
        <v>2</v>
      </c>
      <c r="B1988" s="16" t="s">
        <v>9109</v>
      </c>
      <c r="C1988" s="17" t="s">
        <v>1981</v>
      </c>
      <c r="D1988" s="18" t="s">
        <v>8995</v>
      </c>
      <c r="E1988" s="18"/>
      <c r="F1988" s="18"/>
      <c r="G1988" s="18"/>
      <c r="H1988" s="18"/>
      <c r="I1988" s="18"/>
      <c r="J1988" s="5"/>
      <c r="K1988" s="21">
        <v>761.33</v>
      </c>
      <c r="L1988" s="9">
        <v>304.52999999999997</v>
      </c>
      <c r="M1988" s="21">
        <v>456.8</v>
      </c>
      <c r="N1988" s="5"/>
      <c r="O1988" s="20">
        <v>5</v>
      </c>
      <c r="P1988" s="8">
        <v>2</v>
      </c>
      <c r="Q1988" s="20">
        <v>3</v>
      </c>
    </row>
    <row r="1989" spans="1:17" ht="24" x14ac:dyDescent="0.2">
      <c r="A1989" s="16" t="s">
        <v>2</v>
      </c>
      <c r="B1989" s="16" t="s">
        <v>9109</v>
      </c>
      <c r="C1989" s="17" t="s">
        <v>1982</v>
      </c>
      <c r="D1989" s="18" t="s">
        <v>8995</v>
      </c>
      <c r="E1989" s="18"/>
      <c r="F1989" s="18"/>
      <c r="G1989" s="18"/>
      <c r="H1989" s="18"/>
      <c r="I1989" s="18"/>
      <c r="J1989" s="5"/>
      <c r="K1989" s="21">
        <v>819.17</v>
      </c>
      <c r="L1989" s="9">
        <v>819.17</v>
      </c>
      <c r="M1989" s="5"/>
      <c r="N1989" s="5"/>
      <c r="O1989" s="20">
        <v>1</v>
      </c>
      <c r="P1989" s="8">
        <v>1</v>
      </c>
      <c r="Q1989" s="5"/>
    </row>
    <row r="1990" spans="1:17" ht="24" x14ac:dyDescent="0.2">
      <c r="A1990" s="16" t="s">
        <v>2</v>
      </c>
      <c r="B1990" s="16" t="s">
        <v>9109</v>
      </c>
      <c r="C1990" s="17" t="s">
        <v>1983</v>
      </c>
      <c r="D1990" s="18" t="s">
        <v>8995</v>
      </c>
      <c r="E1990" s="18"/>
      <c r="F1990" s="18"/>
      <c r="G1990" s="18"/>
      <c r="H1990" s="18"/>
      <c r="I1990" s="18"/>
      <c r="J1990" s="5"/>
      <c r="K1990" s="19">
        <v>1666.67</v>
      </c>
      <c r="L1990" s="6"/>
      <c r="M1990" s="19">
        <v>1666.67</v>
      </c>
      <c r="N1990" s="5"/>
      <c r="O1990" s="20">
        <v>50</v>
      </c>
      <c r="P1990" s="6"/>
      <c r="Q1990" s="20">
        <v>50</v>
      </c>
    </row>
    <row r="1991" spans="1:17" ht="24" x14ac:dyDescent="0.2">
      <c r="A1991" s="16" t="s">
        <v>2</v>
      </c>
      <c r="B1991" s="16" t="s">
        <v>9109</v>
      </c>
      <c r="C1991" s="17" t="s">
        <v>1984</v>
      </c>
      <c r="D1991" s="18" t="s">
        <v>8995</v>
      </c>
      <c r="E1991" s="18"/>
      <c r="F1991" s="18"/>
      <c r="G1991" s="18"/>
      <c r="H1991" s="18"/>
      <c r="I1991" s="18"/>
      <c r="J1991" s="5"/>
      <c r="K1991" s="19">
        <v>7187.5</v>
      </c>
      <c r="L1991" s="6"/>
      <c r="M1991" s="19">
        <v>7187.5</v>
      </c>
      <c r="N1991" s="5"/>
      <c r="O1991" s="20">
        <v>23</v>
      </c>
      <c r="P1991" s="6"/>
      <c r="Q1991" s="20">
        <v>23</v>
      </c>
    </row>
    <row r="1992" spans="1:17" ht="24" x14ac:dyDescent="0.2">
      <c r="A1992" s="16" t="s">
        <v>2</v>
      </c>
      <c r="B1992" s="16" t="s">
        <v>9109</v>
      </c>
      <c r="C1992" s="17" t="s">
        <v>1985</v>
      </c>
      <c r="D1992" s="18" t="s">
        <v>8995</v>
      </c>
      <c r="E1992" s="18"/>
      <c r="F1992" s="18"/>
      <c r="G1992" s="18"/>
      <c r="H1992" s="18"/>
      <c r="I1992" s="18"/>
      <c r="J1992" s="5"/>
      <c r="K1992" s="19">
        <v>4266.5</v>
      </c>
      <c r="L1992" s="6"/>
      <c r="M1992" s="19">
        <v>4266.5</v>
      </c>
      <c r="N1992" s="5"/>
      <c r="O1992" s="20">
        <v>5</v>
      </c>
      <c r="P1992" s="6"/>
      <c r="Q1992" s="20">
        <v>5</v>
      </c>
    </row>
    <row r="1993" spans="1:17" ht="24" x14ac:dyDescent="0.2">
      <c r="A1993" s="16" t="s">
        <v>2</v>
      </c>
      <c r="B1993" s="16" t="s">
        <v>9109</v>
      </c>
      <c r="C1993" s="17" t="s">
        <v>1986</v>
      </c>
      <c r="D1993" s="18" t="s">
        <v>8995</v>
      </c>
      <c r="E1993" s="18"/>
      <c r="F1993" s="18"/>
      <c r="G1993" s="18"/>
      <c r="H1993" s="18"/>
      <c r="I1993" s="18"/>
      <c r="J1993" s="5"/>
      <c r="K1993" s="21">
        <v>422.45</v>
      </c>
      <c r="L1993" s="9">
        <v>422.45</v>
      </c>
      <c r="M1993" s="5"/>
      <c r="N1993" s="5"/>
      <c r="O1993" s="20">
        <v>1</v>
      </c>
      <c r="P1993" s="8">
        <v>1</v>
      </c>
      <c r="Q1993" s="5"/>
    </row>
    <row r="1994" spans="1:17" ht="24" x14ac:dyDescent="0.2">
      <c r="A1994" s="16" t="s">
        <v>2</v>
      </c>
      <c r="B1994" s="16" t="s">
        <v>9109</v>
      </c>
      <c r="C1994" s="17" t="s">
        <v>1987</v>
      </c>
      <c r="D1994" s="18" t="s">
        <v>8995</v>
      </c>
      <c r="E1994" s="18"/>
      <c r="F1994" s="18"/>
      <c r="G1994" s="18"/>
      <c r="H1994" s="18"/>
      <c r="I1994" s="18"/>
      <c r="J1994" s="5"/>
      <c r="K1994" s="19">
        <v>1052.9000000000001</v>
      </c>
      <c r="L1994" s="9">
        <v>526.45000000000005</v>
      </c>
      <c r="M1994" s="21">
        <v>526.45000000000005</v>
      </c>
      <c r="N1994" s="5"/>
      <c r="O1994" s="20">
        <v>2</v>
      </c>
      <c r="P1994" s="8">
        <v>1</v>
      </c>
      <c r="Q1994" s="20">
        <v>1</v>
      </c>
    </row>
    <row r="1995" spans="1:17" ht="24" x14ac:dyDescent="0.2">
      <c r="A1995" s="16" t="s">
        <v>2</v>
      </c>
      <c r="B1995" s="16" t="s">
        <v>9109</v>
      </c>
      <c r="C1995" s="17" t="s">
        <v>1988</v>
      </c>
      <c r="D1995" s="18" t="s">
        <v>8995</v>
      </c>
      <c r="E1995" s="18"/>
      <c r="F1995" s="18"/>
      <c r="G1995" s="18"/>
      <c r="H1995" s="18"/>
      <c r="I1995" s="18"/>
      <c r="J1995" s="5"/>
      <c r="K1995" s="21">
        <v>360</v>
      </c>
      <c r="L1995" s="9">
        <v>360</v>
      </c>
      <c r="M1995" s="5"/>
      <c r="N1995" s="5"/>
      <c r="O1995" s="20">
        <v>1</v>
      </c>
      <c r="P1995" s="8">
        <v>1</v>
      </c>
      <c r="Q1995" s="5"/>
    </row>
    <row r="1996" spans="1:17" ht="24" x14ac:dyDescent="0.2">
      <c r="A1996" s="16" t="s">
        <v>2</v>
      </c>
      <c r="B1996" s="16" t="s">
        <v>9109</v>
      </c>
      <c r="C1996" s="17" t="s">
        <v>1989</v>
      </c>
      <c r="D1996" s="18" t="str">
        <f>VLOOKUP(C1996,[2]итоговая!$C$6:$H$1018,4,FALSE)</f>
        <v>Аварийный резерв</v>
      </c>
      <c r="E1996" s="26">
        <f>J1996-L1996</f>
        <v>6483.33</v>
      </c>
      <c r="F1996" s="26">
        <f>N1996-P1996</f>
        <v>30</v>
      </c>
      <c r="G1996" s="26" t="s">
        <v>9000</v>
      </c>
      <c r="H1996" s="26" t="str">
        <f>VLOOKUP(C1996,[2]итоговая!$C$6:$H$1018,6,FALSE)</f>
        <v>Аварийный резерв</v>
      </c>
      <c r="I1996" s="18"/>
      <c r="J1996" s="19">
        <v>7488.18</v>
      </c>
      <c r="K1996" s="5"/>
      <c r="L1996" s="7">
        <v>1004.85</v>
      </c>
      <c r="M1996" s="19">
        <v>6483.33</v>
      </c>
      <c r="N1996" s="20">
        <v>35</v>
      </c>
      <c r="O1996" s="5"/>
      <c r="P1996" s="8">
        <v>5</v>
      </c>
      <c r="Q1996" s="20">
        <v>30</v>
      </c>
    </row>
    <row r="1997" spans="1:17" ht="24" x14ac:dyDescent="0.2">
      <c r="A1997" s="16" t="s">
        <v>2</v>
      </c>
      <c r="B1997" s="16" t="s">
        <v>9109</v>
      </c>
      <c r="C1997" s="17" t="s">
        <v>1990</v>
      </c>
      <c r="D1997" s="18" t="s">
        <v>8995</v>
      </c>
      <c r="E1997" s="18"/>
      <c r="F1997" s="18"/>
      <c r="G1997" s="18"/>
      <c r="H1997" s="18"/>
      <c r="I1997" s="18"/>
      <c r="J1997" s="21">
        <v>84.93</v>
      </c>
      <c r="K1997" s="5"/>
      <c r="L1997" s="9">
        <v>84.93</v>
      </c>
      <c r="M1997" s="5"/>
      <c r="N1997" s="20">
        <v>4</v>
      </c>
      <c r="O1997" s="5"/>
      <c r="P1997" s="8">
        <v>4</v>
      </c>
      <c r="Q1997" s="5"/>
    </row>
    <row r="1998" spans="1:17" ht="24" x14ac:dyDescent="0.2">
      <c r="A1998" s="16" t="s">
        <v>2</v>
      </c>
      <c r="B1998" s="16" t="s">
        <v>9109</v>
      </c>
      <c r="C1998" s="17" t="s">
        <v>1991</v>
      </c>
      <c r="D1998" s="18" t="str">
        <f>VLOOKUP(C1998,[2]итоговая!$C$6:$H$1018,4,FALSE)</f>
        <v>Аварийный резерв</v>
      </c>
      <c r="E1998" s="26">
        <f t="shared" ref="E1998:E1999" si="160">J1998-L1998</f>
        <v>73.34</v>
      </c>
      <c r="F1998" s="26">
        <f t="shared" ref="F1998:F1999" si="161">N1998-P1998</f>
        <v>4</v>
      </c>
      <c r="G1998" s="26" t="s">
        <v>9000</v>
      </c>
      <c r="H1998" s="26" t="str">
        <f>VLOOKUP(C1998,[2]итоговая!$C$6:$H$1018,6,FALSE)</f>
        <v>Аварийный резерв</v>
      </c>
      <c r="I1998" s="18"/>
      <c r="J1998" s="21">
        <v>128.33000000000001</v>
      </c>
      <c r="K1998" s="5"/>
      <c r="L1998" s="9">
        <v>54.99</v>
      </c>
      <c r="M1998" s="21">
        <v>73.34</v>
      </c>
      <c r="N1998" s="20">
        <v>7</v>
      </c>
      <c r="O1998" s="5"/>
      <c r="P1998" s="8">
        <v>3</v>
      </c>
      <c r="Q1998" s="20">
        <v>4</v>
      </c>
    </row>
    <row r="1999" spans="1:17" ht="24" x14ac:dyDescent="0.2">
      <c r="A1999" s="16" t="s">
        <v>2</v>
      </c>
      <c r="B1999" s="16" t="s">
        <v>9109</v>
      </c>
      <c r="C1999" s="17" t="s">
        <v>1992</v>
      </c>
      <c r="D1999" s="18" t="str">
        <f>VLOOKUP(C1999,[2]итоговая!$C$6:$H$1018,4,FALSE)</f>
        <v>Аварийный резерв</v>
      </c>
      <c r="E1999" s="26">
        <f t="shared" si="160"/>
        <v>15.62</v>
      </c>
      <c r="F1999" s="26">
        <f t="shared" si="161"/>
        <v>1</v>
      </c>
      <c r="G1999" s="26" t="s">
        <v>9000</v>
      </c>
      <c r="H1999" s="26" t="str">
        <f>VLOOKUP(C1999,[2]итоговая!$C$6:$H$1018,6,FALSE)</f>
        <v>Аварийный резерв</v>
      </c>
      <c r="I1999" s="18"/>
      <c r="J1999" s="21">
        <v>15.62</v>
      </c>
      <c r="K1999" s="5"/>
      <c r="L1999" s="6"/>
      <c r="M1999" s="21">
        <v>15.62</v>
      </c>
      <c r="N1999" s="20">
        <v>1</v>
      </c>
      <c r="O1999" s="5"/>
      <c r="P1999" s="6"/>
      <c r="Q1999" s="20">
        <v>1</v>
      </c>
    </row>
    <row r="2000" spans="1:17" ht="24" x14ac:dyDescent="0.2">
      <c r="A2000" s="16" t="s">
        <v>2</v>
      </c>
      <c r="B2000" s="16" t="s">
        <v>9109</v>
      </c>
      <c r="C2000" s="17" t="s">
        <v>1993</v>
      </c>
      <c r="D2000" s="18" t="s">
        <v>8995</v>
      </c>
      <c r="E2000" s="18"/>
      <c r="F2000" s="18"/>
      <c r="G2000" s="18"/>
      <c r="H2000" s="18"/>
      <c r="I2000" s="18"/>
      <c r="J2000" s="21">
        <v>193.53</v>
      </c>
      <c r="K2000" s="21">
        <v>195</v>
      </c>
      <c r="L2000" s="9">
        <v>388.53</v>
      </c>
      <c r="M2000" s="5"/>
      <c r="N2000" s="20">
        <v>5</v>
      </c>
      <c r="O2000" s="20">
        <v>4</v>
      </c>
      <c r="P2000" s="8">
        <v>9</v>
      </c>
      <c r="Q2000" s="5"/>
    </row>
    <row r="2001" spans="1:17" ht="24" x14ac:dyDescent="0.2">
      <c r="A2001" s="16" t="s">
        <v>2</v>
      </c>
      <c r="B2001" s="16" t="s">
        <v>9109</v>
      </c>
      <c r="C2001" s="17" t="s">
        <v>1994</v>
      </c>
      <c r="D2001" s="18" t="str">
        <f>VLOOKUP(C2001,[2]итоговая!$C$6:$H$1018,4,FALSE)</f>
        <v>Аварийный резерв</v>
      </c>
      <c r="E2001" s="26">
        <f t="shared" ref="E2001:E2002" si="162">J2001-L2001</f>
        <v>15.48</v>
      </c>
      <c r="F2001" s="26">
        <f t="shared" ref="F2001:F2002" si="163">N2001-P2001</f>
        <v>6</v>
      </c>
      <c r="G2001" s="26" t="s">
        <v>9000</v>
      </c>
      <c r="H2001" s="26" t="str">
        <f>VLOOKUP(C2001,[2]итоговая!$C$6:$H$1018,6,FALSE)</f>
        <v>Аварийный резерв</v>
      </c>
      <c r="I2001" s="18"/>
      <c r="J2001" s="21">
        <v>15.48</v>
      </c>
      <c r="K2001" s="5"/>
      <c r="L2001" s="6"/>
      <c r="M2001" s="21">
        <v>15.48</v>
      </c>
      <c r="N2001" s="20">
        <v>6</v>
      </c>
      <c r="O2001" s="5"/>
      <c r="P2001" s="6"/>
      <c r="Q2001" s="20">
        <v>6</v>
      </c>
    </row>
    <row r="2002" spans="1:17" ht="24" x14ac:dyDescent="0.2">
      <c r="A2002" s="16" t="s">
        <v>2</v>
      </c>
      <c r="B2002" s="16" t="s">
        <v>9109</v>
      </c>
      <c r="C2002" s="17" t="s">
        <v>1995</v>
      </c>
      <c r="D2002" s="18" t="s">
        <v>9002</v>
      </c>
      <c r="E2002" s="26">
        <f t="shared" si="162"/>
        <v>62.35</v>
      </c>
      <c r="F2002" s="26">
        <f t="shared" si="163"/>
        <v>2</v>
      </c>
      <c r="G2002" s="26" t="s">
        <v>9000</v>
      </c>
      <c r="H2002" s="26" t="s">
        <v>9002</v>
      </c>
      <c r="I2002" s="18"/>
      <c r="J2002" s="21">
        <v>62.35</v>
      </c>
      <c r="K2002" s="5"/>
      <c r="L2002" s="6"/>
      <c r="M2002" s="21">
        <v>62.35</v>
      </c>
      <c r="N2002" s="20">
        <v>2</v>
      </c>
      <c r="O2002" s="5"/>
      <c r="P2002" s="6"/>
      <c r="Q2002" s="20">
        <v>2</v>
      </c>
    </row>
    <row r="2003" spans="1:17" ht="24" x14ac:dyDescent="0.2">
      <c r="A2003" s="16" t="s">
        <v>2</v>
      </c>
      <c r="B2003" s="16" t="s">
        <v>9109</v>
      </c>
      <c r="C2003" s="17" t="s">
        <v>1996</v>
      </c>
      <c r="D2003" s="18" t="s">
        <v>8995</v>
      </c>
      <c r="E2003" s="18"/>
      <c r="F2003" s="18"/>
      <c r="G2003" s="18"/>
      <c r="H2003" s="18"/>
      <c r="I2003" s="18"/>
      <c r="J2003" s="5"/>
      <c r="K2003" s="21">
        <v>373.33</v>
      </c>
      <c r="L2003" s="9">
        <v>93.33</v>
      </c>
      <c r="M2003" s="21">
        <v>280</v>
      </c>
      <c r="N2003" s="5"/>
      <c r="O2003" s="20">
        <v>32</v>
      </c>
      <c r="P2003" s="8">
        <v>8</v>
      </c>
      <c r="Q2003" s="20">
        <v>24</v>
      </c>
    </row>
    <row r="2004" spans="1:17" ht="24" x14ac:dyDescent="0.2">
      <c r="A2004" s="16" t="s">
        <v>2</v>
      </c>
      <c r="B2004" s="16" t="s">
        <v>9109</v>
      </c>
      <c r="C2004" s="17" t="s">
        <v>1997</v>
      </c>
      <c r="D2004" s="18" t="s">
        <v>8995</v>
      </c>
      <c r="E2004" s="18"/>
      <c r="F2004" s="18"/>
      <c r="G2004" s="18"/>
      <c r="H2004" s="18"/>
      <c r="I2004" s="18"/>
      <c r="J2004" s="21">
        <v>333.33</v>
      </c>
      <c r="K2004" s="5"/>
      <c r="L2004" s="9">
        <v>333.33</v>
      </c>
      <c r="M2004" s="5"/>
      <c r="N2004" s="20">
        <v>4</v>
      </c>
      <c r="O2004" s="5"/>
      <c r="P2004" s="8">
        <v>4</v>
      </c>
      <c r="Q2004" s="5"/>
    </row>
    <row r="2005" spans="1:17" ht="24" x14ac:dyDescent="0.2">
      <c r="A2005" s="16" t="s">
        <v>2</v>
      </c>
      <c r="B2005" s="16" t="s">
        <v>9109</v>
      </c>
      <c r="C2005" s="17" t="s">
        <v>1998</v>
      </c>
      <c r="D2005" s="18" t="s">
        <v>8995</v>
      </c>
      <c r="E2005" s="18"/>
      <c r="F2005" s="18"/>
      <c r="G2005" s="18"/>
      <c r="H2005" s="18"/>
      <c r="I2005" s="18"/>
      <c r="J2005" s="21">
        <v>12.5</v>
      </c>
      <c r="K2005" s="5"/>
      <c r="L2005" s="9">
        <v>12.5</v>
      </c>
      <c r="M2005" s="5"/>
      <c r="N2005" s="20">
        <v>2</v>
      </c>
      <c r="O2005" s="5"/>
      <c r="P2005" s="8">
        <v>2</v>
      </c>
      <c r="Q2005" s="5"/>
    </row>
    <row r="2006" spans="1:17" ht="24" x14ac:dyDescent="0.2">
      <c r="A2006" s="16" t="s">
        <v>2</v>
      </c>
      <c r="B2006" s="16" t="s">
        <v>9109</v>
      </c>
      <c r="C2006" s="17" t="s">
        <v>1999</v>
      </c>
      <c r="D2006" s="18" t="s">
        <v>8995</v>
      </c>
      <c r="E2006" s="18"/>
      <c r="F2006" s="18"/>
      <c r="G2006" s="18"/>
      <c r="H2006" s="18"/>
      <c r="I2006" s="18"/>
      <c r="J2006" s="21">
        <v>40.83</v>
      </c>
      <c r="K2006" s="5"/>
      <c r="L2006" s="9">
        <v>40.83</v>
      </c>
      <c r="M2006" s="5"/>
      <c r="N2006" s="20">
        <v>1</v>
      </c>
      <c r="O2006" s="5"/>
      <c r="P2006" s="8">
        <v>1</v>
      </c>
      <c r="Q2006" s="5"/>
    </row>
    <row r="2007" spans="1:17" ht="24" x14ac:dyDescent="0.2">
      <c r="A2007" s="16" t="s">
        <v>2</v>
      </c>
      <c r="B2007" s="16" t="s">
        <v>9109</v>
      </c>
      <c r="C2007" s="17" t="s">
        <v>2000</v>
      </c>
      <c r="D2007" s="18" t="s">
        <v>8995</v>
      </c>
      <c r="E2007" s="18"/>
      <c r="F2007" s="18"/>
      <c r="G2007" s="18"/>
      <c r="H2007" s="18"/>
      <c r="I2007" s="18"/>
      <c r="J2007" s="5"/>
      <c r="K2007" s="21">
        <v>399.06</v>
      </c>
      <c r="L2007" s="9">
        <v>399.06</v>
      </c>
      <c r="M2007" s="5"/>
      <c r="N2007" s="5"/>
      <c r="O2007" s="20">
        <v>1</v>
      </c>
      <c r="P2007" s="8">
        <v>1</v>
      </c>
      <c r="Q2007" s="5"/>
    </row>
    <row r="2008" spans="1:17" ht="24" x14ac:dyDescent="0.2">
      <c r="A2008" s="16" t="s">
        <v>2</v>
      </c>
      <c r="B2008" s="16" t="s">
        <v>9109</v>
      </c>
      <c r="C2008" s="17" t="s">
        <v>2001</v>
      </c>
      <c r="D2008" s="18" t="s">
        <v>8995</v>
      </c>
      <c r="E2008" s="18"/>
      <c r="F2008" s="18"/>
      <c r="G2008" s="18"/>
      <c r="H2008" s="18"/>
      <c r="I2008" s="18"/>
      <c r="J2008" s="5"/>
      <c r="K2008" s="21">
        <v>822.7</v>
      </c>
      <c r="L2008" s="9">
        <v>411.35</v>
      </c>
      <c r="M2008" s="21">
        <v>411.35</v>
      </c>
      <c r="N2008" s="5"/>
      <c r="O2008" s="20">
        <v>2</v>
      </c>
      <c r="P2008" s="8">
        <v>1</v>
      </c>
      <c r="Q2008" s="20">
        <v>1</v>
      </c>
    </row>
    <row r="2009" spans="1:17" ht="24" x14ac:dyDescent="0.2">
      <c r="A2009" s="16" t="s">
        <v>2</v>
      </c>
      <c r="B2009" s="16" t="s">
        <v>9109</v>
      </c>
      <c r="C2009" s="17" t="s">
        <v>2002</v>
      </c>
      <c r="D2009" s="18" t="str">
        <f>VLOOKUP(C2009,[2]итоговая!$C$6:$H$1018,4,FALSE)</f>
        <v>Аварийный резерв</v>
      </c>
      <c r="E2009" s="26">
        <f t="shared" ref="E2009:E2010" si="164">J2009-L2009</f>
        <v>3070.8</v>
      </c>
      <c r="F2009" s="26">
        <f t="shared" ref="F2009:F2010" si="165">N2009-P2009</f>
        <v>2</v>
      </c>
      <c r="G2009" s="26" t="s">
        <v>9000</v>
      </c>
      <c r="H2009" s="26" t="str">
        <f>VLOOKUP(C2009,[2]итоговая!$C$6:$H$1018,6,FALSE)</f>
        <v>Аварийный резерв</v>
      </c>
      <c r="I2009" s="18"/>
      <c r="J2009" s="19">
        <v>3070.8</v>
      </c>
      <c r="K2009" s="5"/>
      <c r="L2009" s="6"/>
      <c r="M2009" s="19">
        <v>3070.8</v>
      </c>
      <c r="N2009" s="20">
        <v>2</v>
      </c>
      <c r="O2009" s="5"/>
      <c r="P2009" s="6"/>
      <c r="Q2009" s="20">
        <v>2</v>
      </c>
    </row>
    <row r="2010" spans="1:17" ht="24" x14ac:dyDescent="0.2">
      <c r="A2010" s="16" t="s">
        <v>2</v>
      </c>
      <c r="B2010" s="16" t="s">
        <v>9109</v>
      </c>
      <c r="C2010" s="17" t="s">
        <v>2003</v>
      </c>
      <c r="D2010" s="18" t="str">
        <f>VLOOKUP(C2010,[2]итоговая!$C$6:$H$1018,4,FALSE)</f>
        <v>Аварийный резерв</v>
      </c>
      <c r="E2010" s="26">
        <f t="shared" si="164"/>
        <v>868.83</v>
      </c>
      <c r="F2010" s="26">
        <f t="shared" si="165"/>
        <v>2</v>
      </c>
      <c r="G2010" s="26" t="s">
        <v>9000</v>
      </c>
      <c r="H2010" s="26" t="str">
        <f>VLOOKUP(C2010,[2]итоговая!$C$6:$H$1018,6,FALSE)</f>
        <v>Аварийный резерв</v>
      </c>
      <c r="I2010" s="18"/>
      <c r="J2010" s="21">
        <v>868.83</v>
      </c>
      <c r="K2010" s="5"/>
      <c r="L2010" s="6"/>
      <c r="M2010" s="21">
        <v>868.83</v>
      </c>
      <c r="N2010" s="20">
        <v>2</v>
      </c>
      <c r="O2010" s="5"/>
      <c r="P2010" s="6"/>
      <c r="Q2010" s="20">
        <v>2</v>
      </c>
    </row>
    <row r="2011" spans="1:17" ht="24" x14ac:dyDescent="0.2">
      <c r="A2011" s="16" t="s">
        <v>2</v>
      </c>
      <c r="B2011" s="16" t="s">
        <v>9109</v>
      </c>
      <c r="C2011" s="17" t="s">
        <v>2004</v>
      </c>
      <c r="D2011" s="18" t="s">
        <v>8995</v>
      </c>
      <c r="E2011" s="18"/>
      <c r="F2011" s="18"/>
      <c r="G2011" s="18"/>
      <c r="H2011" s="18"/>
      <c r="I2011" s="18"/>
      <c r="J2011" s="5"/>
      <c r="K2011" s="21">
        <v>652.5</v>
      </c>
      <c r="L2011" s="9">
        <v>652.5</v>
      </c>
      <c r="M2011" s="5"/>
      <c r="N2011" s="5"/>
      <c r="O2011" s="20">
        <v>2</v>
      </c>
      <c r="P2011" s="8">
        <v>2</v>
      </c>
      <c r="Q2011" s="5"/>
    </row>
    <row r="2012" spans="1:17" ht="24" x14ac:dyDescent="0.2">
      <c r="A2012" s="16" t="s">
        <v>2</v>
      </c>
      <c r="B2012" s="16" t="s">
        <v>9109</v>
      </c>
      <c r="C2012" s="17" t="s">
        <v>2005</v>
      </c>
      <c r="D2012" s="18" t="str">
        <f>VLOOKUP(C2012,[2]итоговая!$C$6:$H$1018,4,FALSE)</f>
        <v>Аварийный резерв</v>
      </c>
      <c r="E2012" s="26">
        <f t="shared" ref="E2012:E2013" si="166">J2012-L2012</f>
        <v>360.93</v>
      </c>
      <c r="F2012" s="26">
        <f t="shared" ref="F2012:F2013" si="167">N2012-P2012</f>
        <v>3</v>
      </c>
      <c r="G2012" s="26" t="s">
        <v>9000</v>
      </c>
      <c r="H2012" s="26" t="str">
        <f>VLOOKUP(C2012,[2]итоговая!$C$6:$H$1018,6,FALSE)</f>
        <v>Аварийный резерв</v>
      </c>
      <c r="I2012" s="18"/>
      <c r="J2012" s="21">
        <v>360.93</v>
      </c>
      <c r="K2012" s="5"/>
      <c r="L2012" s="6"/>
      <c r="M2012" s="21">
        <v>360.93</v>
      </c>
      <c r="N2012" s="20">
        <v>3</v>
      </c>
      <c r="O2012" s="5"/>
      <c r="P2012" s="6"/>
      <c r="Q2012" s="20">
        <v>3</v>
      </c>
    </row>
    <row r="2013" spans="1:17" ht="24" x14ac:dyDescent="0.2">
      <c r="A2013" s="16" t="s">
        <v>2</v>
      </c>
      <c r="B2013" s="16" t="s">
        <v>9109</v>
      </c>
      <c r="C2013" s="17" t="s">
        <v>2006</v>
      </c>
      <c r="D2013" s="18" t="str">
        <f>VLOOKUP(C2013,[2]итоговая!$C$6:$H$1018,4,FALSE)</f>
        <v>Аварийный резерв</v>
      </c>
      <c r="E2013" s="26">
        <f t="shared" si="166"/>
        <v>1049.48</v>
      </c>
      <c r="F2013" s="26">
        <f t="shared" si="167"/>
        <v>19</v>
      </c>
      <c r="G2013" s="26" t="s">
        <v>9000</v>
      </c>
      <c r="H2013" s="26" t="str">
        <f>VLOOKUP(C2013,[2]итоговая!$C$6:$H$1018,6,FALSE)</f>
        <v>Аварийный резерв</v>
      </c>
      <c r="I2013" s="18"/>
      <c r="J2013" s="19">
        <v>1049.48</v>
      </c>
      <c r="K2013" s="5"/>
      <c r="L2013" s="6"/>
      <c r="M2013" s="19">
        <v>1049.48</v>
      </c>
      <c r="N2013" s="20">
        <v>19</v>
      </c>
      <c r="O2013" s="5"/>
      <c r="P2013" s="6"/>
      <c r="Q2013" s="20">
        <v>19</v>
      </c>
    </row>
    <row r="2014" spans="1:17" ht="24" x14ac:dyDescent="0.2">
      <c r="A2014" s="16" t="s">
        <v>2</v>
      </c>
      <c r="B2014" s="16" t="s">
        <v>9109</v>
      </c>
      <c r="C2014" s="17" t="s">
        <v>2007</v>
      </c>
      <c r="D2014" s="18" t="s">
        <v>8995</v>
      </c>
      <c r="E2014" s="18"/>
      <c r="F2014" s="18"/>
      <c r="G2014" s="18"/>
      <c r="H2014" s="18"/>
      <c r="I2014" s="18"/>
      <c r="J2014" s="5"/>
      <c r="K2014" s="19">
        <v>2818.33</v>
      </c>
      <c r="L2014" s="7">
        <v>2818.33</v>
      </c>
      <c r="M2014" s="5"/>
      <c r="N2014" s="5"/>
      <c r="O2014" s="20">
        <v>2</v>
      </c>
      <c r="P2014" s="8">
        <v>2</v>
      </c>
      <c r="Q2014" s="5"/>
    </row>
    <row r="2015" spans="1:17" ht="24" x14ac:dyDescent="0.2">
      <c r="A2015" s="16" t="s">
        <v>2</v>
      </c>
      <c r="B2015" s="16" t="s">
        <v>9109</v>
      </c>
      <c r="C2015" s="17" t="s">
        <v>2008</v>
      </c>
      <c r="D2015" s="18" t="s">
        <v>8995</v>
      </c>
      <c r="E2015" s="18"/>
      <c r="F2015" s="18"/>
      <c r="G2015" s="18"/>
      <c r="H2015" s="18"/>
      <c r="I2015" s="18"/>
      <c r="J2015" s="5"/>
      <c r="K2015" s="21">
        <v>680</v>
      </c>
      <c r="L2015" s="9">
        <v>170</v>
      </c>
      <c r="M2015" s="21">
        <v>510</v>
      </c>
      <c r="N2015" s="5"/>
      <c r="O2015" s="20">
        <v>4</v>
      </c>
      <c r="P2015" s="8">
        <v>1</v>
      </c>
      <c r="Q2015" s="20">
        <v>3</v>
      </c>
    </row>
    <row r="2016" spans="1:17" ht="24" x14ac:dyDescent="0.2">
      <c r="A2016" s="16" t="s">
        <v>2</v>
      </c>
      <c r="B2016" s="16" t="s">
        <v>9109</v>
      </c>
      <c r="C2016" s="17" t="s">
        <v>2009</v>
      </c>
      <c r="D2016" s="18" t="str">
        <f>VLOOKUP(C2016,[2]итоговая!$C$6:$H$1018,4,FALSE)</f>
        <v>Аварийный резерв</v>
      </c>
      <c r="E2016" s="26">
        <f t="shared" ref="E2016:E2017" si="168">J2016-L2016</f>
        <v>1375</v>
      </c>
      <c r="F2016" s="26">
        <f t="shared" ref="F2016:F2017" si="169">N2016-P2016</f>
        <v>3</v>
      </c>
      <c r="G2016" s="26" t="s">
        <v>9000</v>
      </c>
      <c r="H2016" s="26" t="str">
        <f>VLOOKUP(C2016,[2]итоговая!$C$6:$H$1018,6,FALSE)</f>
        <v>Аварийный резерв</v>
      </c>
      <c r="I2016" s="18"/>
      <c r="J2016" s="19">
        <v>1833.33</v>
      </c>
      <c r="K2016" s="5"/>
      <c r="L2016" s="9">
        <v>458.33</v>
      </c>
      <c r="M2016" s="19">
        <v>1375</v>
      </c>
      <c r="N2016" s="20">
        <v>4</v>
      </c>
      <c r="O2016" s="5"/>
      <c r="P2016" s="8">
        <v>1</v>
      </c>
      <c r="Q2016" s="20">
        <v>3</v>
      </c>
    </row>
    <row r="2017" spans="1:17" ht="24" x14ac:dyDescent="0.2">
      <c r="A2017" s="16" t="s">
        <v>2</v>
      </c>
      <c r="B2017" s="16" t="s">
        <v>9109</v>
      </c>
      <c r="C2017" s="17" t="s">
        <v>2010</v>
      </c>
      <c r="D2017" s="18" t="s">
        <v>8995</v>
      </c>
      <c r="E2017" s="26">
        <f t="shared" si="168"/>
        <v>-962.5</v>
      </c>
      <c r="F2017" s="26">
        <f t="shared" si="169"/>
        <v>-11</v>
      </c>
      <c r="G2017" s="26"/>
      <c r="H2017" s="26"/>
      <c r="I2017" s="18"/>
      <c r="J2017" s="19">
        <v>4961.66</v>
      </c>
      <c r="K2017" s="19">
        <v>2800</v>
      </c>
      <c r="L2017" s="7">
        <v>5924.16</v>
      </c>
      <c r="M2017" s="19">
        <v>1837.5</v>
      </c>
      <c r="N2017" s="20">
        <v>39</v>
      </c>
      <c r="O2017" s="20">
        <v>32</v>
      </c>
      <c r="P2017" s="8">
        <v>50</v>
      </c>
      <c r="Q2017" s="20">
        <v>21</v>
      </c>
    </row>
    <row r="2018" spans="1:17" ht="24" x14ac:dyDescent="0.2">
      <c r="A2018" s="16" t="s">
        <v>2</v>
      </c>
      <c r="B2018" s="16" t="s">
        <v>9109</v>
      </c>
      <c r="C2018" s="17" t="s">
        <v>2011</v>
      </c>
      <c r="D2018" s="18" t="s">
        <v>8995</v>
      </c>
      <c r="E2018" s="18"/>
      <c r="F2018" s="18"/>
      <c r="G2018" s="18"/>
      <c r="H2018" s="18"/>
      <c r="I2018" s="18"/>
      <c r="J2018" s="5"/>
      <c r="K2018" s="21">
        <v>551.66999999999996</v>
      </c>
      <c r="L2018" s="9">
        <v>275.83999999999997</v>
      </c>
      <c r="M2018" s="21">
        <v>275.83</v>
      </c>
      <c r="N2018" s="5"/>
      <c r="O2018" s="20">
        <v>2</v>
      </c>
      <c r="P2018" s="8">
        <v>1</v>
      </c>
      <c r="Q2018" s="20">
        <v>1</v>
      </c>
    </row>
    <row r="2019" spans="1:17" ht="24" x14ac:dyDescent="0.2">
      <c r="A2019" s="16" t="s">
        <v>2</v>
      </c>
      <c r="B2019" s="16" t="s">
        <v>9109</v>
      </c>
      <c r="C2019" s="17" t="s">
        <v>2012</v>
      </c>
      <c r="D2019" s="18" t="s">
        <v>8995</v>
      </c>
      <c r="E2019" s="18"/>
      <c r="F2019" s="18"/>
      <c r="G2019" s="18"/>
      <c r="H2019" s="18"/>
      <c r="I2019" s="18"/>
      <c r="J2019" s="5"/>
      <c r="K2019" s="19">
        <v>2553.33</v>
      </c>
      <c r="L2019" s="6"/>
      <c r="M2019" s="19">
        <v>2553.33</v>
      </c>
      <c r="N2019" s="5"/>
      <c r="O2019" s="20">
        <v>2</v>
      </c>
      <c r="P2019" s="6"/>
      <c r="Q2019" s="20">
        <v>2</v>
      </c>
    </row>
    <row r="2020" spans="1:17" ht="24" x14ac:dyDescent="0.2">
      <c r="A2020" s="16" t="s">
        <v>2</v>
      </c>
      <c r="B2020" s="16" t="s">
        <v>9109</v>
      </c>
      <c r="C2020" s="17" t="s">
        <v>2013</v>
      </c>
      <c r="D2020" s="18" t="s">
        <v>8995</v>
      </c>
      <c r="E2020" s="18"/>
      <c r="F2020" s="18"/>
      <c r="G2020" s="18"/>
      <c r="H2020" s="18"/>
      <c r="I2020" s="18"/>
      <c r="J2020" s="5"/>
      <c r="K2020" s="19">
        <v>1314.75</v>
      </c>
      <c r="L2020" s="6"/>
      <c r="M2020" s="19">
        <v>1314.75</v>
      </c>
      <c r="N2020" s="5"/>
      <c r="O2020" s="20">
        <v>2</v>
      </c>
      <c r="P2020" s="6"/>
      <c r="Q2020" s="20">
        <v>2</v>
      </c>
    </row>
    <row r="2021" spans="1:17" ht="24" x14ac:dyDescent="0.2">
      <c r="A2021" s="16" t="s">
        <v>2</v>
      </c>
      <c r="B2021" s="16" t="s">
        <v>9109</v>
      </c>
      <c r="C2021" s="17" t="s">
        <v>2014</v>
      </c>
      <c r="D2021" s="18" t="str">
        <f>VLOOKUP(C2021,[2]итоговая!$C$6:$H$1018,4,FALSE)</f>
        <v>Аварийный резерв</v>
      </c>
      <c r="E2021" s="26">
        <f t="shared" ref="E2021:E2022" si="170">J2021-L2021</f>
        <v>1608.33</v>
      </c>
      <c r="F2021" s="26">
        <f t="shared" ref="F2021:F2022" si="171">N2021-P2021</f>
        <v>1</v>
      </c>
      <c r="G2021" s="26" t="s">
        <v>9000</v>
      </c>
      <c r="H2021" s="26" t="str">
        <f>VLOOKUP(C2021,[2]итоговая!$C$6:$H$1018,6,FALSE)</f>
        <v>Аварийный резерв</v>
      </c>
      <c r="I2021" s="18"/>
      <c r="J2021" s="19">
        <v>1608.33</v>
      </c>
      <c r="K2021" s="5"/>
      <c r="L2021" s="6"/>
      <c r="M2021" s="19">
        <v>1608.33</v>
      </c>
      <c r="N2021" s="20">
        <v>1</v>
      </c>
      <c r="O2021" s="5"/>
      <c r="P2021" s="6"/>
      <c r="Q2021" s="20">
        <v>1</v>
      </c>
    </row>
    <row r="2022" spans="1:17" ht="24" x14ac:dyDescent="0.2">
      <c r="A2022" s="16" t="s">
        <v>2</v>
      </c>
      <c r="B2022" s="16" t="s">
        <v>9109</v>
      </c>
      <c r="C2022" s="17" t="s">
        <v>2015</v>
      </c>
      <c r="D2022" s="18" t="str">
        <f>VLOOKUP(C2022,[2]итоговая!$C$6:$H$1018,4,FALSE)</f>
        <v>Аварийный резерв</v>
      </c>
      <c r="E2022" s="26">
        <f t="shared" si="170"/>
        <v>664.11</v>
      </c>
      <c r="F2022" s="26">
        <f t="shared" si="171"/>
        <v>1</v>
      </c>
      <c r="G2022" s="26" t="s">
        <v>9000</v>
      </c>
      <c r="H2022" s="26" t="str">
        <f>VLOOKUP(C2022,[2]итоговая!$C$6:$H$1018,6,FALSE)</f>
        <v>Аварийный резерв</v>
      </c>
      <c r="I2022" s="18"/>
      <c r="J2022" s="21">
        <v>664.11</v>
      </c>
      <c r="K2022" s="5"/>
      <c r="L2022" s="6"/>
      <c r="M2022" s="21">
        <v>664.11</v>
      </c>
      <c r="N2022" s="20">
        <v>1</v>
      </c>
      <c r="O2022" s="5"/>
      <c r="P2022" s="6"/>
      <c r="Q2022" s="20">
        <v>1</v>
      </c>
    </row>
    <row r="2023" spans="1:17" ht="24" x14ac:dyDescent="0.2">
      <c r="A2023" s="16" t="s">
        <v>2</v>
      </c>
      <c r="B2023" s="16" t="s">
        <v>9109</v>
      </c>
      <c r="C2023" s="17" t="s">
        <v>2016</v>
      </c>
      <c r="D2023" s="18" t="s">
        <v>8995</v>
      </c>
      <c r="E2023" s="18"/>
      <c r="F2023" s="18"/>
      <c r="G2023" s="18"/>
      <c r="H2023" s="18"/>
      <c r="I2023" s="18"/>
      <c r="J2023" s="5"/>
      <c r="K2023" s="19">
        <v>3840.91</v>
      </c>
      <c r="L2023" s="7">
        <v>3840.91</v>
      </c>
      <c r="M2023" s="5"/>
      <c r="N2023" s="5"/>
      <c r="O2023" s="20">
        <v>1</v>
      </c>
      <c r="P2023" s="8">
        <v>1</v>
      </c>
      <c r="Q2023" s="5"/>
    </row>
    <row r="2024" spans="1:17" ht="24" x14ac:dyDescent="0.2">
      <c r="A2024" s="16" t="s">
        <v>2</v>
      </c>
      <c r="B2024" s="16" t="s">
        <v>9109</v>
      </c>
      <c r="C2024" s="17" t="s">
        <v>2017</v>
      </c>
      <c r="D2024" s="18" t="str">
        <f>VLOOKUP(C2024,[2]итоговая!$C$6:$H$1018,4,FALSE)</f>
        <v>Аварийный резерв</v>
      </c>
      <c r="E2024" s="26">
        <f>J2024-L2024</f>
        <v>1214.1100000000001</v>
      </c>
      <c r="F2024" s="26">
        <f>N2024-P2024</f>
        <v>1</v>
      </c>
      <c r="G2024" s="26" t="s">
        <v>9000</v>
      </c>
      <c r="H2024" s="26" t="str">
        <f>VLOOKUP(C2024,[2]итоговая!$C$6:$H$1018,6,FALSE)</f>
        <v>Аварийный резерв</v>
      </c>
      <c r="I2024" s="18"/>
      <c r="J2024" s="19">
        <v>2107.61</v>
      </c>
      <c r="K2024" s="5"/>
      <c r="L2024" s="9">
        <v>893.5</v>
      </c>
      <c r="M2024" s="19">
        <v>1214.1099999999999</v>
      </c>
      <c r="N2024" s="20">
        <v>2</v>
      </c>
      <c r="O2024" s="5"/>
      <c r="P2024" s="8">
        <v>1</v>
      </c>
      <c r="Q2024" s="20">
        <v>1</v>
      </c>
    </row>
    <row r="2025" spans="1:17" ht="24" x14ac:dyDescent="0.2">
      <c r="A2025" s="16" t="s">
        <v>2</v>
      </c>
      <c r="B2025" s="16" t="s">
        <v>9109</v>
      </c>
      <c r="C2025" s="17" t="s">
        <v>2018</v>
      </c>
      <c r="D2025" s="18" t="s">
        <v>8995</v>
      </c>
      <c r="E2025" s="18"/>
      <c r="F2025" s="18"/>
      <c r="G2025" s="18"/>
      <c r="H2025" s="18"/>
      <c r="I2025" s="18"/>
      <c r="J2025" s="5"/>
      <c r="K2025" s="21">
        <v>520</v>
      </c>
      <c r="L2025" s="9">
        <v>520</v>
      </c>
      <c r="M2025" s="5"/>
      <c r="N2025" s="5"/>
      <c r="O2025" s="20">
        <v>8</v>
      </c>
      <c r="P2025" s="8">
        <v>8</v>
      </c>
      <c r="Q2025" s="5"/>
    </row>
    <row r="2026" spans="1:17" ht="24" x14ac:dyDescent="0.2">
      <c r="A2026" s="16" t="s">
        <v>2</v>
      </c>
      <c r="B2026" s="16" t="s">
        <v>9109</v>
      </c>
      <c r="C2026" s="17" t="s">
        <v>2019</v>
      </c>
      <c r="D2026" s="18" t="s">
        <v>8995</v>
      </c>
      <c r="E2026" s="18"/>
      <c r="F2026" s="18"/>
      <c r="G2026" s="18"/>
      <c r="H2026" s="18"/>
      <c r="I2026" s="18"/>
      <c r="J2026" s="21">
        <v>330</v>
      </c>
      <c r="K2026" s="5"/>
      <c r="L2026" s="9">
        <v>330</v>
      </c>
      <c r="M2026" s="5"/>
      <c r="N2026" s="20">
        <v>8</v>
      </c>
      <c r="O2026" s="5"/>
      <c r="P2026" s="8">
        <v>8</v>
      </c>
      <c r="Q2026" s="5"/>
    </row>
    <row r="2027" spans="1:17" ht="24" x14ac:dyDescent="0.2">
      <c r="A2027" s="16" t="s">
        <v>2</v>
      </c>
      <c r="B2027" s="16" t="s">
        <v>9109</v>
      </c>
      <c r="C2027" s="17" t="s">
        <v>2020</v>
      </c>
      <c r="D2027" s="18" t="str">
        <f>VLOOKUP(C2027,[2]итоговая!$C$6:$H$1018,4,FALSE)</f>
        <v>Аварийный резерв</v>
      </c>
      <c r="E2027" s="26">
        <f>J2027-L2027</f>
        <v>93.75</v>
      </c>
      <c r="F2027" s="26">
        <f>N2027-P2027</f>
        <v>10</v>
      </c>
      <c r="G2027" s="26" t="s">
        <v>9000</v>
      </c>
      <c r="H2027" s="26" t="str">
        <f>VLOOKUP(C2027,[2]итоговая!$C$6:$H$1018,6,FALSE)</f>
        <v>Аварийный резерв</v>
      </c>
      <c r="I2027" s="18"/>
      <c r="J2027" s="21">
        <v>93.75</v>
      </c>
      <c r="K2027" s="5"/>
      <c r="L2027" s="6"/>
      <c r="M2027" s="21">
        <v>93.75</v>
      </c>
      <c r="N2027" s="20">
        <v>10</v>
      </c>
      <c r="O2027" s="5"/>
      <c r="P2027" s="6"/>
      <c r="Q2027" s="20">
        <v>10</v>
      </c>
    </row>
    <row r="2028" spans="1:17" ht="24" x14ac:dyDescent="0.2">
      <c r="A2028" s="16" t="s">
        <v>2</v>
      </c>
      <c r="B2028" s="16" t="s">
        <v>9109</v>
      </c>
      <c r="C2028" s="17" t="s">
        <v>2021</v>
      </c>
      <c r="D2028" s="18" t="s">
        <v>8995</v>
      </c>
      <c r="E2028" s="18"/>
      <c r="F2028" s="18"/>
      <c r="G2028" s="18"/>
      <c r="H2028" s="18"/>
      <c r="I2028" s="18"/>
      <c r="J2028" s="5"/>
      <c r="K2028" s="21">
        <v>150</v>
      </c>
      <c r="L2028" s="9">
        <v>135</v>
      </c>
      <c r="M2028" s="21">
        <v>15</v>
      </c>
      <c r="N2028" s="5"/>
      <c r="O2028" s="20">
        <v>20</v>
      </c>
      <c r="P2028" s="8">
        <v>18</v>
      </c>
      <c r="Q2028" s="20">
        <v>2</v>
      </c>
    </row>
    <row r="2029" spans="1:17" ht="24" x14ac:dyDescent="0.2">
      <c r="A2029" s="16" t="s">
        <v>2</v>
      </c>
      <c r="B2029" s="16" t="s">
        <v>9109</v>
      </c>
      <c r="C2029" s="17" t="s">
        <v>2022</v>
      </c>
      <c r="D2029" s="18" t="s">
        <v>8995</v>
      </c>
      <c r="E2029" s="18"/>
      <c r="F2029" s="18"/>
      <c r="G2029" s="18"/>
      <c r="H2029" s="18"/>
      <c r="I2029" s="18"/>
      <c r="J2029" s="5"/>
      <c r="K2029" s="21">
        <v>433.33</v>
      </c>
      <c r="L2029" s="9">
        <v>173.33</v>
      </c>
      <c r="M2029" s="21">
        <v>260</v>
      </c>
      <c r="N2029" s="5"/>
      <c r="O2029" s="20">
        <v>40</v>
      </c>
      <c r="P2029" s="8">
        <v>16</v>
      </c>
      <c r="Q2029" s="20">
        <v>24</v>
      </c>
    </row>
    <row r="2030" spans="1:17" ht="24" x14ac:dyDescent="0.2">
      <c r="A2030" s="16" t="s">
        <v>2</v>
      </c>
      <c r="B2030" s="16" t="s">
        <v>9109</v>
      </c>
      <c r="C2030" s="17" t="s">
        <v>2023</v>
      </c>
      <c r="D2030" s="18" t="str">
        <f>VLOOKUP(C2030,[2]итоговая!$C$6:$H$1018,4,FALSE)</f>
        <v>Аварийный резерв</v>
      </c>
      <c r="E2030" s="26">
        <f>J2030-L2030</f>
        <v>35.270000000000003</v>
      </c>
      <c r="F2030" s="26">
        <f>N2030-P2030</f>
        <v>1</v>
      </c>
      <c r="G2030" s="26" t="s">
        <v>9000</v>
      </c>
      <c r="H2030" s="26" t="str">
        <f>VLOOKUP(C2030,[2]итоговая!$C$6:$H$1018,6,FALSE)</f>
        <v>Аварийный резерв</v>
      </c>
      <c r="I2030" s="18"/>
      <c r="J2030" s="21">
        <v>35.270000000000003</v>
      </c>
      <c r="K2030" s="5"/>
      <c r="L2030" s="6"/>
      <c r="M2030" s="21">
        <v>35.270000000000003</v>
      </c>
      <c r="N2030" s="20">
        <v>1</v>
      </c>
      <c r="O2030" s="5"/>
      <c r="P2030" s="6"/>
      <c r="Q2030" s="20">
        <v>1</v>
      </c>
    </row>
    <row r="2031" spans="1:17" ht="24" x14ac:dyDescent="0.2">
      <c r="A2031" s="16" t="s">
        <v>2</v>
      </c>
      <c r="B2031" s="16" t="s">
        <v>9109</v>
      </c>
      <c r="C2031" s="17" t="s">
        <v>2024</v>
      </c>
      <c r="D2031" s="18" t="s">
        <v>8995</v>
      </c>
      <c r="E2031" s="18"/>
      <c r="F2031" s="18"/>
      <c r="G2031" s="18"/>
      <c r="H2031" s="18"/>
      <c r="I2031" s="18"/>
      <c r="J2031" s="5"/>
      <c r="K2031" s="19">
        <v>1319.17</v>
      </c>
      <c r="L2031" s="7">
        <v>1319.17</v>
      </c>
      <c r="M2031" s="5"/>
      <c r="N2031" s="5"/>
      <c r="O2031" s="20">
        <v>1</v>
      </c>
      <c r="P2031" s="8">
        <v>1</v>
      </c>
      <c r="Q2031" s="5"/>
    </row>
    <row r="2032" spans="1:17" ht="24" x14ac:dyDescent="0.2">
      <c r="A2032" s="16" t="s">
        <v>2</v>
      </c>
      <c r="B2032" s="16" t="s">
        <v>9109</v>
      </c>
      <c r="C2032" s="17" t="s">
        <v>2025</v>
      </c>
      <c r="D2032" s="18" t="s">
        <v>8995</v>
      </c>
      <c r="E2032" s="18"/>
      <c r="F2032" s="18"/>
      <c r="G2032" s="18"/>
      <c r="H2032" s="18"/>
      <c r="I2032" s="18"/>
      <c r="J2032" s="5"/>
      <c r="K2032" s="21">
        <v>87.5</v>
      </c>
      <c r="L2032" s="9">
        <v>17.5</v>
      </c>
      <c r="M2032" s="21">
        <v>70</v>
      </c>
      <c r="N2032" s="5"/>
      <c r="O2032" s="20">
        <v>10</v>
      </c>
      <c r="P2032" s="8">
        <v>2</v>
      </c>
      <c r="Q2032" s="20">
        <v>8</v>
      </c>
    </row>
    <row r="2033" spans="1:18" ht="24" x14ac:dyDescent="0.2">
      <c r="A2033" s="16" t="s">
        <v>2</v>
      </c>
      <c r="B2033" s="16" t="s">
        <v>9109</v>
      </c>
      <c r="C2033" s="17" t="s">
        <v>2026</v>
      </c>
      <c r="D2033" s="18" t="str">
        <f>VLOOKUP(C2033,[2]итоговая!$C$6:$H$1018,4,FALSE)</f>
        <v>Аварийный резерв</v>
      </c>
      <c r="E2033" s="26">
        <f t="shared" ref="E2033:E2034" si="172">J2033-L2033</f>
        <v>27.5</v>
      </c>
      <c r="F2033" s="26">
        <f t="shared" ref="F2033:F2034" si="173">N2033-P2033</f>
        <v>1</v>
      </c>
      <c r="G2033" s="26" t="s">
        <v>9000</v>
      </c>
      <c r="H2033" s="26" t="str">
        <f>VLOOKUP(C2033,[2]итоговая!$C$6:$H$1018,6,FALSE)</f>
        <v>Аварийный резерв</v>
      </c>
      <c r="I2033" s="18"/>
      <c r="J2033" s="21">
        <v>275</v>
      </c>
      <c r="K2033" s="21">
        <v>300</v>
      </c>
      <c r="L2033" s="9">
        <v>247.5</v>
      </c>
      <c r="M2033" s="21">
        <v>327.5</v>
      </c>
      <c r="N2033" s="20">
        <v>10</v>
      </c>
      <c r="O2033" s="20">
        <v>10</v>
      </c>
      <c r="P2033" s="8">
        <v>9</v>
      </c>
      <c r="Q2033" s="20">
        <v>11</v>
      </c>
    </row>
    <row r="2034" spans="1:18" ht="24" x14ac:dyDescent="0.2">
      <c r="A2034" s="16" t="s">
        <v>2</v>
      </c>
      <c r="B2034" s="16" t="s">
        <v>9109</v>
      </c>
      <c r="C2034" s="17" t="s">
        <v>2027</v>
      </c>
      <c r="D2034" s="18" t="str">
        <f>VLOOKUP(C2034,[2]итоговая!$C$6:$H$1018,4,FALSE)</f>
        <v>Аварийный резерв</v>
      </c>
      <c r="E2034" s="26">
        <f t="shared" si="172"/>
        <v>200</v>
      </c>
      <c r="F2034" s="26">
        <f t="shared" si="173"/>
        <v>4</v>
      </c>
      <c r="G2034" s="26" t="s">
        <v>9000</v>
      </c>
      <c r="H2034" s="26" t="str">
        <f>VLOOKUP(C2034,[2]итоговая!$C$6:$H$1018,6,FALSE)</f>
        <v>Аварийный резерв</v>
      </c>
      <c r="I2034" s="18"/>
      <c r="J2034" s="21">
        <v>400</v>
      </c>
      <c r="K2034" s="5"/>
      <c r="L2034" s="9">
        <v>200</v>
      </c>
      <c r="M2034" s="21">
        <v>200</v>
      </c>
      <c r="N2034" s="20">
        <v>8</v>
      </c>
      <c r="O2034" s="5"/>
      <c r="P2034" s="8">
        <v>4</v>
      </c>
      <c r="Q2034" s="20">
        <v>4</v>
      </c>
    </row>
    <row r="2035" spans="1:18" ht="24" x14ac:dyDescent="0.2">
      <c r="A2035" s="16" t="s">
        <v>2</v>
      </c>
      <c r="B2035" s="16" t="s">
        <v>9109</v>
      </c>
      <c r="C2035" s="17" t="s">
        <v>2028</v>
      </c>
      <c r="D2035" s="18" t="s">
        <v>8995</v>
      </c>
      <c r="E2035" s="18"/>
      <c r="F2035" s="18"/>
      <c r="G2035" s="18"/>
      <c r="H2035" s="18"/>
      <c r="I2035" s="18"/>
      <c r="J2035" s="5"/>
      <c r="K2035" s="21">
        <v>300</v>
      </c>
      <c r="L2035" s="9">
        <v>300</v>
      </c>
      <c r="M2035" s="5"/>
      <c r="N2035" s="5"/>
      <c r="O2035" s="20">
        <v>1</v>
      </c>
      <c r="P2035" s="8">
        <v>1</v>
      </c>
      <c r="Q2035" s="5"/>
    </row>
    <row r="2036" spans="1:18" ht="24" x14ac:dyDescent="0.2">
      <c r="A2036" s="16" t="s">
        <v>2</v>
      </c>
      <c r="B2036" s="16" t="s">
        <v>9109</v>
      </c>
      <c r="C2036" s="17" t="s">
        <v>2029</v>
      </c>
      <c r="D2036" s="18" t="str">
        <f>VLOOKUP(C2036,[2]итоговая!$C$6:$H$1018,4,FALSE)</f>
        <v>Аварийный резерв</v>
      </c>
      <c r="E2036" s="26">
        <f t="shared" ref="E2036:E2037" si="174">J2036-L2036</f>
        <v>3146.15</v>
      </c>
      <c r="F2036" s="26">
        <f t="shared" ref="F2036:F2037" si="175">N2036-P2036</f>
        <v>9</v>
      </c>
      <c r="G2036" s="26" t="s">
        <v>9000</v>
      </c>
      <c r="H2036" s="26" t="str">
        <f>VLOOKUP(C2036,[2]итоговая!$C$6:$H$1018,6,FALSE)</f>
        <v>Аварийный резерв</v>
      </c>
      <c r="I2036" s="18"/>
      <c r="J2036" s="19">
        <v>3146.15</v>
      </c>
      <c r="K2036" s="5"/>
      <c r="L2036" s="6"/>
      <c r="M2036" s="19">
        <v>3146.15</v>
      </c>
      <c r="N2036" s="20">
        <v>9</v>
      </c>
      <c r="O2036" s="5"/>
      <c r="P2036" s="6"/>
      <c r="Q2036" s="20">
        <v>9</v>
      </c>
    </row>
    <row r="2037" spans="1:18" ht="24" x14ac:dyDescent="0.2">
      <c r="A2037" s="16" t="s">
        <v>2</v>
      </c>
      <c r="B2037" s="16" t="s">
        <v>9109</v>
      </c>
      <c r="C2037" s="17" t="s">
        <v>2030</v>
      </c>
      <c r="D2037" s="18" t="str">
        <f>VLOOKUP(C2037,[2]итоговая!$C$6:$H$1018,4,FALSE)</f>
        <v>Аварийный резерв</v>
      </c>
      <c r="E2037" s="26">
        <f t="shared" si="174"/>
        <v>3396.7</v>
      </c>
      <c r="F2037" s="26">
        <f t="shared" si="175"/>
        <v>12</v>
      </c>
      <c r="G2037" s="26" t="s">
        <v>9000</v>
      </c>
      <c r="H2037" s="26" t="str">
        <f>VLOOKUP(C2037,[2]итоговая!$C$6:$H$1018,6,FALSE)</f>
        <v>Аварийный резерв</v>
      </c>
      <c r="I2037" s="18"/>
      <c r="J2037" s="19">
        <v>6793.4</v>
      </c>
      <c r="K2037" s="5"/>
      <c r="L2037" s="7">
        <v>3396.7</v>
      </c>
      <c r="M2037" s="19">
        <v>3396.7</v>
      </c>
      <c r="N2037" s="20">
        <v>24</v>
      </c>
      <c r="O2037" s="5"/>
      <c r="P2037" s="8">
        <v>12</v>
      </c>
      <c r="Q2037" s="20">
        <v>12</v>
      </c>
    </row>
    <row r="2038" spans="1:18" ht="24" x14ac:dyDescent="0.2">
      <c r="A2038" s="16" t="s">
        <v>2</v>
      </c>
      <c r="B2038" s="16" t="s">
        <v>9109</v>
      </c>
      <c r="C2038" s="17" t="s">
        <v>2031</v>
      </c>
      <c r="D2038" s="18" t="s">
        <v>8995</v>
      </c>
      <c r="E2038" s="18"/>
      <c r="F2038" s="18"/>
      <c r="G2038" s="18"/>
      <c r="H2038" s="18"/>
      <c r="I2038" s="18"/>
      <c r="J2038" s="5"/>
      <c r="K2038" s="21">
        <v>104.3</v>
      </c>
      <c r="L2038" s="9">
        <v>104.3</v>
      </c>
      <c r="M2038" s="5"/>
      <c r="N2038" s="5"/>
      <c r="O2038" s="20">
        <v>1</v>
      </c>
      <c r="P2038" s="8">
        <v>1</v>
      </c>
      <c r="Q2038" s="5"/>
    </row>
    <row r="2039" spans="1:18" ht="24" x14ac:dyDescent="0.2">
      <c r="A2039" s="16" t="s">
        <v>2</v>
      </c>
      <c r="B2039" s="16" t="s">
        <v>9109</v>
      </c>
      <c r="C2039" s="17" t="s">
        <v>2032</v>
      </c>
      <c r="D2039" s="18" t="str">
        <f>VLOOKUP(C2039,[2]итоговая!$C$6:$H$1018,4,FALSE)</f>
        <v>Аварийный резерв</v>
      </c>
      <c r="E2039" s="26">
        <f t="shared" ref="E2039:E2040" si="176">J2039-L2039</f>
        <v>225</v>
      </c>
      <c r="F2039" s="26">
        <f t="shared" ref="F2039:F2040" si="177">N2039-P2039</f>
        <v>3</v>
      </c>
      <c r="G2039" s="26" t="s">
        <v>9000</v>
      </c>
      <c r="H2039" s="26" t="str">
        <f>VLOOKUP(C2039,[2]итоговая!$C$6:$H$1018,6,FALSE)</f>
        <v>Аварийный резерв</v>
      </c>
      <c r="I2039" s="18"/>
      <c r="J2039" s="21">
        <v>300</v>
      </c>
      <c r="K2039" s="21">
        <v>103.24</v>
      </c>
      <c r="L2039" s="9">
        <v>75</v>
      </c>
      <c r="M2039" s="21">
        <v>328.24</v>
      </c>
      <c r="N2039" s="20">
        <v>4</v>
      </c>
      <c r="O2039" s="20">
        <v>1</v>
      </c>
      <c r="P2039" s="8">
        <v>1</v>
      </c>
      <c r="Q2039" s="20">
        <v>4</v>
      </c>
    </row>
    <row r="2040" spans="1:18" ht="24" x14ac:dyDescent="0.2">
      <c r="A2040" s="16" t="s">
        <v>2</v>
      </c>
      <c r="B2040" s="16" t="s">
        <v>9109</v>
      </c>
      <c r="C2040" s="17" t="s">
        <v>2033</v>
      </c>
      <c r="D2040" s="18" t="str">
        <f>VLOOKUP(C2040,[2]итоговая!$C$6:$H$1018,4,FALSE)</f>
        <v>Аварийный резерв</v>
      </c>
      <c r="E2040" s="26">
        <f t="shared" si="176"/>
        <v>267.08</v>
      </c>
      <c r="F2040" s="26">
        <f t="shared" si="177"/>
        <v>2</v>
      </c>
      <c r="G2040" s="26" t="s">
        <v>9000</v>
      </c>
      <c r="H2040" s="26" t="str">
        <f>VLOOKUP(C2040,[2]итоговая!$C$6:$H$1018,6,FALSE)</f>
        <v>Аварийный резерв</v>
      </c>
      <c r="I2040" s="18"/>
      <c r="J2040" s="21">
        <v>267.08</v>
      </c>
      <c r="K2040" s="5"/>
      <c r="L2040" s="6"/>
      <c r="M2040" s="21">
        <v>267.08</v>
      </c>
      <c r="N2040" s="20">
        <v>2</v>
      </c>
      <c r="O2040" s="5"/>
      <c r="P2040" s="6"/>
      <c r="Q2040" s="20">
        <v>2</v>
      </c>
    </row>
    <row r="2041" spans="1:18" ht="24" x14ac:dyDescent="0.2">
      <c r="A2041" s="16" t="s">
        <v>2</v>
      </c>
      <c r="B2041" s="16" t="s">
        <v>9109</v>
      </c>
      <c r="C2041" s="17" t="s">
        <v>2034</v>
      </c>
      <c r="D2041" s="18" t="s">
        <v>8995</v>
      </c>
      <c r="E2041" s="18"/>
      <c r="F2041" s="18"/>
      <c r="G2041" s="18"/>
      <c r="H2041" s="18"/>
      <c r="I2041" s="18"/>
      <c r="J2041" s="5"/>
      <c r="K2041" s="21">
        <v>416.67</v>
      </c>
      <c r="L2041" s="6"/>
      <c r="M2041" s="21">
        <v>416.67</v>
      </c>
      <c r="N2041" s="5"/>
      <c r="O2041" s="20">
        <v>40</v>
      </c>
      <c r="P2041" s="6"/>
      <c r="Q2041" s="20">
        <v>40</v>
      </c>
    </row>
    <row r="2042" spans="1:18" ht="24" x14ac:dyDescent="0.2">
      <c r="A2042" s="16" t="s">
        <v>2</v>
      </c>
      <c r="B2042" s="16" t="s">
        <v>9109</v>
      </c>
      <c r="C2042" s="17" t="s">
        <v>2035</v>
      </c>
      <c r="D2042" s="18" t="s">
        <v>8995</v>
      </c>
      <c r="E2042" s="18"/>
      <c r="F2042" s="18"/>
      <c r="G2042" s="18"/>
      <c r="H2042" s="18"/>
      <c r="I2042" s="18"/>
      <c r="J2042" s="5"/>
      <c r="K2042" s="21">
        <v>165.81</v>
      </c>
      <c r="L2042" s="9">
        <v>165.81</v>
      </c>
      <c r="M2042" s="5"/>
      <c r="N2042" s="5"/>
      <c r="O2042" s="20">
        <v>1</v>
      </c>
      <c r="P2042" s="8">
        <v>1</v>
      </c>
      <c r="Q2042" s="5"/>
    </row>
    <row r="2043" spans="1:18" ht="24" x14ac:dyDescent="0.2">
      <c r="A2043" s="16" t="s">
        <v>2</v>
      </c>
      <c r="B2043" s="16" t="s">
        <v>9109</v>
      </c>
      <c r="C2043" s="17" t="s">
        <v>2036</v>
      </c>
      <c r="D2043" s="18" t="str">
        <f>VLOOKUP(C2043,[2]итоговая!$C$6:$H$1018,4,FALSE)</f>
        <v>Аварийный резерв</v>
      </c>
      <c r="E2043" s="26">
        <f t="shared" ref="E2043:E2044" si="178">J2043-L2043</f>
        <v>379.33</v>
      </c>
      <c r="F2043" s="26">
        <f t="shared" ref="F2043:F2044" si="179">N2043-P2043</f>
        <v>2</v>
      </c>
      <c r="G2043" s="26" t="s">
        <v>9000</v>
      </c>
      <c r="H2043" s="26" t="str">
        <f>VLOOKUP(C2043,[2]итоговая!$C$6:$H$1018,6,FALSE)</f>
        <v>Аварийный резерв</v>
      </c>
      <c r="I2043" s="18"/>
      <c r="J2043" s="21">
        <v>758.66</v>
      </c>
      <c r="K2043" s="5"/>
      <c r="L2043" s="9">
        <v>379.33</v>
      </c>
      <c r="M2043" s="21">
        <v>379.33</v>
      </c>
      <c r="N2043" s="20">
        <v>4</v>
      </c>
      <c r="O2043" s="5"/>
      <c r="P2043" s="8">
        <v>2</v>
      </c>
      <c r="Q2043" s="20">
        <v>2</v>
      </c>
    </row>
    <row r="2044" spans="1:18" ht="24" x14ac:dyDescent="0.2">
      <c r="A2044" s="16" t="s">
        <v>2</v>
      </c>
      <c r="B2044" s="16" t="s">
        <v>9109</v>
      </c>
      <c r="C2044" s="17" t="s">
        <v>2037</v>
      </c>
      <c r="D2044" s="18" t="str">
        <f>VLOOKUP(C2044,[2]итоговая!$C$6:$H$1018,4,FALSE)</f>
        <v>НВЛ и НЛ</v>
      </c>
      <c r="E2044" s="26">
        <f t="shared" si="178"/>
        <v>369.95000000000005</v>
      </c>
      <c r="F2044" s="26">
        <f t="shared" si="179"/>
        <v>31</v>
      </c>
      <c r="G2044" s="26" t="s">
        <v>9000</v>
      </c>
      <c r="H2044" s="26" t="str">
        <f>VLOOKUP(C2044,[2]итоговая!$C$6:$H$1018,6,FALSE)</f>
        <v>отсутствие необходимости</v>
      </c>
      <c r="I2044" s="18"/>
      <c r="J2044" s="21">
        <v>489.29</v>
      </c>
      <c r="K2044" s="5"/>
      <c r="L2044" s="9">
        <v>119.34</v>
      </c>
      <c r="M2044" s="21">
        <v>369.95</v>
      </c>
      <c r="N2044" s="20">
        <v>41</v>
      </c>
      <c r="O2044" s="5"/>
      <c r="P2044" s="8">
        <v>10</v>
      </c>
      <c r="Q2044" s="20">
        <v>31</v>
      </c>
      <c r="R2044" s="76" t="str">
        <f>VLOOKUP(C2044,[3]НВЛ!$E$17:$Y$197,21,FALSE)</f>
        <v>списание</v>
      </c>
    </row>
    <row r="2045" spans="1:18" ht="24" x14ac:dyDescent="0.2">
      <c r="A2045" s="16" t="s">
        <v>2</v>
      </c>
      <c r="B2045" s="16" t="s">
        <v>9109</v>
      </c>
      <c r="C2045" s="17" t="s">
        <v>2038</v>
      </c>
      <c r="D2045" s="18" t="s">
        <v>8995</v>
      </c>
      <c r="E2045" s="18"/>
      <c r="F2045" s="18"/>
      <c r="G2045" s="18"/>
      <c r="H2045" s="18"/>
      <c r="I2045" s="18"/>
      <c r="J2045" s="21">
        <v>100</v>
      </c>
      <c r="K2045" s="5"/>
      <c r="L2045" s="9">
        <v>100</v>
      </c>
      <c r="M2045" s="5"/>
      <c r="N2045" s="20">
        <v>12</v>
      </c>
      <c r="O2045" s="5"/>
      <c r="P2045" s="8">
        <v>12</v>
      </c>
      <c r="Q2045" s="5"/>
    </row>
    <row r="2046" spans="1:18" ht="24" x14ac:dyDescent="0.2">
      <c r="A2046" s="16" t="s">
        <v>2</v>
      </c>
      <c r="B2046" s="16" t="s">
        <v>9109</v>
      </c>
      <c r="C2046" s="17" t="s">
        <v>2039</v>
      </c>
      <c r="D2046" s="18" t="s">
        <v>8995</v>
      </c>
      <c r="E2046" s="18"/>
      <c r="F2046" s="18"/>
      <c r="G2046" s="18"/>
      <c r="H2046" s="18"/>
      <c r="I2046" s="18"/>
      <c r="J2046" s="5"/>
      <c r="K2046" s="21">
        <v>514.66999999999996</v>
      </c>
      <c r="L2046" s="9">
        <v>418.18</v>
      </c>
      <c r="M2046" s="21">
        <v>96.49</v>
      </c>
      <c r="N2046" s="5"/>
      <c r="O2046" s="20">
        <v>64</v>
      </c>
      <c r="P2046" s="8">
        <v>52</v>
      </c>
      <c r="Q2046" s="20">
        <v>12</v>
      </c>
    </row>
    <row r="2047" spans="1:18" ht="24" x14ac:dyDescent="0.2">
      <c r="A2047" s="16" t="s">
        <v>2</v>
      </c>
      <c r="B2047" s="16" t="s">
        <v>9109</v>
      </c>
      <c r="C2047" s="17" t="s">
        <v>2040</v>
      </c>
      <c r="D2047" s="18" t="s">
        <v>8995</v>
      </c>
      <c r="E2047" s="18"/>
      <c r="F2047" s="18"/>
      <c r="G2047" s="18"/>
      <c r="H2047" s="18"/>
      <c r="I2047" s="18"/>
      <c r="J2047" s="5"/>
      <c r="K2047" s="21">
        <v>466.67</v>
      </c>
      <c r="L2047" s="9">
        <v>373.34</v>
      </c>
      <c r="M2047" s="21">
        <v>93.33</v>
      </c>
      <c r="N2047" s="5"/>
      <c r="O2047" s="20">
        <v>40</v>
      </c>
      <c r="P2047" s="8">
        <v>32</v>
      </c>
      <c r="Q2047" s="20">
        <v>8</v>
      </c>
    </row>
    <row r="2048" spans="1:18" ht="24" x14ac:dyDescent="0.2">
      <c r="A2048" s="16" t="s">
        <v>2</v>
      </c>
      <c r="B2048" s="16" t="s">
        <v>9109</v>
      </c>
      <c r="C2048" s="17" t="s">
        <v>2041</v>
      </c>
      <c r="D2048" s="18" t="s">
        <v>8995</v>
      </c>
      <c r="E2048" s="18"/>
      <c r="F2048" s="18"/>
      <c r="G2048" s="18"/>
      <c r="H2048" s="18"/>
      <c r="I2048" s="18"/>
      <c r="J2048" s="5"/>
      <c r="K2048" s="21">
        <v>449.2</v>
      </c>
      <c r="L2048" s="9">
        <v>449.2</v>
      </c>
      <c r="M2048" s="5"/>
      <c r="N2048" s="5"/>
      <c r="O2048" s="20">
        <v>48</v>
      </c>
      <c r="P2048" s="8">
        <v>48</v>
      </c>
      <c r="Q2048" s="5"/>
    </row>
    <row r="2049" spans="1:18" ht="24" x14ac:dyDescent="0.2">
      <c r="A2049" s="16" t="s">
        <v>2</v>
      </c>
      <c r="B2049" s="16" t="s">
        <v>9109</v>
      </c>
      <c r="C2049" s="17" t="s">
        <v>2042</v>
      </c>
      <c r="D2049" s="18" t="s">
        <v>8995</v>
      </c>
      <c r="E2049" s="18"/>
      <c r="F2049" s="18"/>
      <c r="G2049" s="18"/>
      <c r="H2049" s="18"/>
      <c r="I2049" s="18"/>
      <c r="J2049" s="5"/>
      <c r="K2049" s="21">
        <v>147.72</v>
      </c>
      <c r="L2049" s="9">
        <v>73.86</v>
      </c>
      <c r="M2049" s="21">
        <v>73.86</v>
      </c>
      <c r="N2049" s="5"/>
      <c r="O2049" s="20">
        <v>2</v>
      </c>
      <c r="P2049" s="8">
        <v>1</v>
      </c>
      <c r="Q2049" s="20">
        <v>1</v>
      </c>
    </row>
    <row r="2050" spans="1:18" ht="24" x14ac:dyDescent="0.2">
      <c r="A2050" s="16" t="s">
        <v>2</v>
      </c>
      <c r="B2050" s="16" t="s">
        <v>9109</v>
      </c>
      <c r="C2050" s="17" t="s">
        <v>2043</v>
      </c>
      <c r="D2050" s="18" t="s">
        <v>8995</v>
      </c>
      <c r="E2050" s="26">
        <f>J2050-L2050</f>
        <v>-625</v>
      </c>
      <c r="F2050" s="26">
        <f>N2050-P2050</f>
        <v>-60</v>
      </c>
      <c r="G2050" s="26"/>
      <c r="H2050" s="26"/>
      <c r="I2050" s="18"/>
      <c r="J2050" s="21">
        <v>153.34</v>
      </c>
      <c r="K2050" s="21">
        <v>958.33</v>
      </c>
      <c r="L2050" s="9">
        <v>778.34</v>
      </c>
      <c r="M2050" s="21">
        <v>333.33</v>
      </c>
      <c r="N2050" s="20">
        <v>16</v>
      </c>
      <c r="O2050" s="20">
        <v>92</v>
      </c>
      <c r="P2050" s="8">
        <v>76</v>
      </c>
      <c r="Q2050" s="20">
        <v>32</v>
      </c>
    </row>
    <row r="2051" spans="1:18" ht="24" x14ac:dyDescent="0.2">
      <c r="A2051" s="16" t="s">
        <v>2</v>
      </c>
      <c r="B2051" s="16" t="s">
        <v>9109</v>
      </c>
      <c r="C2051" s="17" t="s">
        <v>2044</v>
      </c>
      <c r="D2051" s="18" t="s">
        <v>8995</v>
      </c>
      <c r="E2051" s="18"/>
      <c r="F2051" s="18"/>
      <c r="G2051" s="18"/>
      <c r="H2051" s="18"/>
      <c r="I2051" s="18"/>
      <c r="J2051" s="21">
        <v>620.17999999999995</v>
      </c>
      <c r="K2051" s="5"/>
      <c r="L2051" s="9">
        <v>620.17999999999995</v>
      </c>
      <c r="M2051" s="5"/>
      <c r="N2051" s="20">
        <v>2</v>
      </c>
      <c r="O2051" s="5"/>
      <c r="P2051" s="8">
        <v>2</v>
      </c>
      <c r="Q2051" s="5"/>
    </row>
    <row r="2052" spans="1:18" ht="24" x14ac:dyDescent="0.2">
      <c r="A2052" s="16" t="s">
        <v>2</v>
      </c>
      <c r="B2052" s="16" t="s">
        <v>9109</v>
      </c>
      <c r="C2052" s="17" t="s">
        <v>2045</v>
      </c>
      <c r="D2052" s="18" t="s">
        <v>8995</v>
      </c>
      <c r="E2052" s="18"/>
      <c r="F2052" s="18"/>
      <c r="G2052" s="18"/>
      <c r="H2052" s="18"/>
      <c r="I2052" s="18"/>
      <c r="J2052" s="5"/>
      <c r="K2052" s="21">
        <v>43.14</v>
      </c>
      <c r="L2052" s="9">
        <v>43.14</v>
      </c>
      <c r="M2052" s="5"/>
      <c r="N2052" s="5"/>
      <c r="O2052" s="20">
        <v>1</v>
      </c>
      <c r="P2052" s="8">
        <v>1</v>
      </c>
      <c r="Q2052" s="5"/>
    </row>
    <row r="2053" spans="1:18" ht="24" x14ac:dyDescent="0.2">
      <c r="A2053" s="16" t="s">
        <v>2</v>
      </c>
      <c r="B2053" s="16" t="s">
        <v>9109</v>
      </c>
      <c r="C2053" s="17" t="s">
        <v>2046</v>
      </c>
      <c r="D2053" s="18" t="s">
        <v>9004</v>
      </c>
      <c r="E2053" s="26">
        <f>J2053-L2053</f>
        <v>200.42</v>
      </c>
      <c r="F2053" s="26">
        <f>N2053-P2053</f>
        <v>1</v>
      </c>
      <c r="G2053" s="26" t="s">
        <v>9000</v>
      </c>
      <c r="H2053" s="21" t="s">
        <v>9533</v>
      </c>
      <c r="I2053" s="18"/>
      <c r="J2053" s="21">
        <v>200.42</v>
      </c>
      <c r="K2053" s="5"/>
      <c r="L2053" s="6"/>
      <c r="M2053" s="21">
        <v>200.42</v>
      </c>
      <c r="N2053" s="20">
        <v>1</v>
      </c>
      <c r="O2053" s="5"/>
      <c r="P2053" s="6"/>
      <c r="Q2053" s="20">
        <v>1</v>
      </c>
      <c r="R2053" s="76" t="str">
        <f>VLOOKUP(C2053,[3]НВЛ!$E$17:$Y$197,21,FALSE)</f>
        <v>в производство</v>
      </c>
    </row>
    <row r="2054" spans="1:18" ht="24" x14ac:dyDescent="0.2">
      <c r="A2054" s="16" t="s">
        <v>2</v>
      </c>
      <c r="B2054" s="16" t="s">
        <v>9109</v>
      </c>
      <c r="C2054" s="17" t="s">
        <v>2047</v>
      </c>
      <c r="D2054" s="18" t="s">
        <v>8995</v>
      </c>
      <c r="E2054" s="18"/>
      <c r="F2054" s="18"/>
      <c r="G2054" s="18"/>
      <c r="H2054" s="18"/>
      <c r="I2054" s="18"/>
      <c r="J2054" s="21">
        <v>430.09</v>
      </c>
      <c r="K2054" s="5"/>
      <c r="L2054" s="9">
        <v>430.09</v>
      </c>
      <c r="M2054" s="5"/>
      <c r="N2054" s="20">
        <v>2</v>
      </c>
      <c r="O2054" s="5"/>
      <c r="P2054" s="8">
        <v>2</v>
      </c>
      <c r="Q2054" s="5"/>
    </row>
    <row r="2055" spans="1:18" ht="24" x14ac:dyDescent="0.2">
      <c r="A2055" s="16" t="s">
        <v>2</v>
      </c>
      <c r="B2055" s="16" t="s">
        <v>9109</v>
      </c>
      <c r="C2055" s="17" t="s">
        <v>2048</v>
      </c>
      <c r="D2055" s="18" t="str">
        <f>VLOOKUP(C2055,[2]итоговая!$C$6:$H$1018,4,FALSE)</f>
        <v>Аварийный резерв</v>
      </c>
      <c r="E2055" s="26">
        <f>J2055-L2055</f>
        <v>28.26</v>
      </c>
      <c r="F2055" s="26">
        <f>N2055-P2055</f>
        <v>2</v>
      </c>
      <c r="G2055" s="26" t="s">
        <v>9000</v>
      </c>
      <c r="H2055" s="26" t="str">
        <f>VLOOKUP(C2055,[2]итоговая!$C$6:$H$1018,6,FALSE)</f>
        <v>Аварийный резерв</v>
      </c>
      <c r="I2055" s="18"/>
      <c r="J2055" s="21">
        <v>28.26</v>
      </c>
      <c r="K2055" s="5"/>
      <c r="L2055" s="6"/>
      <c r="M2055" s="21">
        <v>28.26</v>
      </c>
      <c r="N2055" s="20">
        <v>2</v>
      </c>
      <c r="O2055" s="5"/>
      <c r="P2055" s="6"/>
      <c r="Q2055" s="20">
        <v>2</v>
      </c>
    </row>
    <row r="2056" spans="1:18" ht="24" x14ac:dyDescent="0.2">
      <c r="A2056" s="16" t="s">
        <v>2</v>
      </c>
      <c r="B2056" s="16" t="s">
        <v>9109</v>
      </c>
      <c r="C2056" s="17" t="s">
        <v>2049</v>
      </c>
      <c r="D2056" s="18" t="s">
        <v>8995</v>
      </c>
      <c r="E2056" s="18"/>
      <c r="F2056" s="18"/>
      <c r="G2056" s="18"/>
      <c r="H2056" s="18"/>
      <c r="I2056" s="18"/>
      <c r="J2056" s="5"/>
      <c r="K2056" s="21">
        <v>140</v>
      </c>
      <c r="L2056" s="6"/>
      <c r="M2056" s="21">
        <v>140</v>
      </c>
      <c r="N2056" s="5"/>
      <c r="O2056" s="20">
        <v>12</v>
      </c>
      <c r="P2056" s="6"/>
      <c r="Q2056" s="20">
        <v>12</v>
      </c>
    </row>
    <row r="2057" spans="1:18" ht="24" x14ac:dyDescent="0.2">
      <c r="A2057" s="16" t="s">
        <v>2</v>
      </c>
      <c r="B2057" s="16" t="s">
        <v>9109</v>
      </c>
      <c r="C2057" s="17" t="s">
        <v>2050</v>
      </c>
      <c r="D2057" s="18" t="s">
        <v>8995</v>
      </c>
      <c r="E2057" s="18"/>
      <c r="F2057" s="18"/>
      <c r="G2057" s="18"/>
      <c r="H2057" s="18"/>
      <c r="I2057" s="18"/>
      <c r="J2057" s="21">
        <v>83.33</v>
      </c>
      <c r="K2057" s="5"/>
      <c r="L2057" s="9">
        <v>83.33</v>
      </c>
      <c r="M2057" s="5"/>
      <c r="N2057" s="20">
        <v>10</v>
      </c>
      <c r="O2057" s="5"/>
      <c r="P2057" s="8">
        <v>10</v>
      </c>
      <c r="Q2057" s="5"/>
    </row>
    <row r="2058" spans="1:18" ht="24" x14ac:dyDescent="0.2">
      <c r="A2058" s="16" t="s">
        <v>2</v>
      </c>
      <c r="B2058" s="16" t="s">
        <v>9109</v>
      </c>
      <c r="C2058" s="17" t="s">
        <v>2051</v>
      </c>
      <c r="D2058" s="18" t="s">
        <v>8995</v>
      </c>
      <c r="E2058" s="18"/>
      <c r="F2058" s="18"/>
      <c r="G2058" s="18"/>
      <c r="H2058" s="18"/>
      <c r="I2058" s="18"/>
      <c r="J2058" s="5"/>
      <c r="K2058" s="19">
        <v>1055.78</v>
      </c>
      <c r="L2058" s="7">
        <v>1055.78</v>
      </c>
      <c r="M2058" s="5"/>
      <c r="N2058" s="5"/>
      <c r="O2058" s="20">
        <v>1</v>
      </c>
      <c r="P2058" s="8">
        <v>1</v>
      </c>
      <c r="Q2058" s="5"/>
    </row>
    <row r="2059" spans="1:18" ht="24" x14ac:dyDescent="0.2">
      <c r="A2059" s="16" t="s">
        <v>2</v>
      </c>
      <c r="B2059" s="16" t="s">
        <v>9109</v>
      </c>
      <c r="C2059" s="17" t="s">
        <v>2052</v>
      </c>
      <c r="D2059" s="18" t="str">
        <f>VLOOKUP(C2059,[2]итоговая!$C$6:$H$1018,4,FALSE)</f>
        <v>Аварийный резерв</v>
      </c>
      <c r="E2059" s="26">
        <f>J2059-L2059</f>
        <v>112.94</v>
      </c>
      <c r="F2059" s="26">
        <f>N2059-P2059</f>
        <v>4</v>
      </c>
      <c r="G2059" s="26" t="s">
        <v>9000</v>
      </c>
      <c r="H2059" s="26" t="str">
        <f>VLOOKUP(C2059,[2]итоговая!$C$6:$H$1018,6,FALSE)</f>
        <v>Аварийный резерв</v>
      </c>
      <c r="I2059" s="18"/>
      <c r="J2059" s="21">
        <v>112.94</v>
      </c>
      <c r="K2059" s="5"/>
      <c r="L2059" s="6"/>
      <c r="M2059" s="21">
        <v>112.94</v>
      </c>
      <c r="N2059" s="20">
        <v>4</v>
      </c>
      <c r="O2059" s="5"/>
      <c r="P2059" s="6"/>
      <c r="Q2059" s="20">
        <v>4</v>
      </c>
    </row>
    <row r="2060" spans="1:18" ht="24" x14ac:dyDescent="0.2">
      <c r="A2060" s="16" t="s">
        <v>2</v>
      </c>
      <c r="B2060" s="16" t="s">
        <v>9109</v>
      </c>
      <c r="C2060" s="17" t="s">
        <v>2053</v>
      </c>
      <c r="D2060" s="18" t="s">
        <v>8995</v>
      </c>
      <c r="E2060" s="18"/>
      <c r="F2060" s="18"/>
      <c r="G2060" s="18"/>
      <c r="H2060" s="18"/>
      <c r="I2060" s="18"/>
      <c r="J2060" s="5"/>
      <c r="K2060" s="21">
        <v>14.32</v>
      </c>
      <c r="L2060" s="6"/>
      <c r="M2060" s="21">
        <v>14.32</v>
      </c>
      <c r="N2060" s="5"/>
      <c r="O2060" s="20">
        <v>2</v>
      </c>
      <c r="P2060" s="6"/>
      <c r="Q2060" s="20">
        <v>2</v>
      </c>
    </row>
    <row r="2061" spans="1:18" ht="24" x14ac:dyDescent="0.2">
      <c r="A2061" s="16" t="s">
        <v>2</v>
      </c>
      <c r="B2061" s="16" t="s">
        <v>9109</v>
      </c>
      <c r="C2061" s="17" t="s">
        <v>2054</v>
      </c>
      <c r="D2061" s="18" t="s">
        <v>8995</v>
      </c>
      <c r="E2061" s="18"/>
      <c r="F2061" s="18"/>
      <c r="G2061" s="18"/>
      <c r="H2061" s="18"/>
      <c r="I2061" s="18"/>
      <c r="J2061" s="5"/>
      <c r="K2061" s="21">
        <v>331.2</v>
      </c>
      <c r="L2061" s="6"/>
      <c r="M2061" s="21">
        <v>331.2</v>
      </c>
      <c r="N2061" s="5"/>
      <c r="O2061" s="20">
        <v>6</v>
      </c>
      <c r="P2061" s="6"/>
      <c r="Q2061" s="20">
        <v>6</v>
      </c>
    </row>
    <row r="2062" spans="1:18" ht="24" x14ac:dyDescent="0.2">
      <c r="A2062" s="16" t="s">
        <v>2</v>
      </c>
      <c r="B2062" s="16" t="s">
        <v>9109</v>
      </c>
      <c r="C2062" s="17" t="s">
        <v>2055</v>
      </c>
      <c r="D2062" s="18" t="s">
        <v>8995</v>
      </c>
      <c r="E2062" s="18"/>
      <c r="F2062" s="18"/>
      <c r="G2062" s="18"/>
      <c r="H2062" s="18"/>
      <c r="I2062" s="18"/>
      <c r="J2062" s="5"/>
      <c r="K2062" s="21">
        <v>16.670000000000002</v>
      </c>
      <c r="L2062" s="6"/>
      <c r="M2062" s="21">
        <v>16.670000000000002</v>
      </c>
      <c r="N2062" s="5"/>
      <c r="O2062" s="20">
        <v>1</v>
      </c>
      <c r="P2062" s="6"/>
      <c r="Q2062" s="20">
        <v>1</v>
      </c>
    </row>
    <row r="2063" spans="1:18" ht="24" x14ac:dyDescent="0.2">
      <c r="A2063" s="16" t="s">
        <v>2</v>
      </c>
      <c r="B2063" s="16" t="s">
        <v>9109</v>
      </c>
      <c r="C2063" s="17" t="s">
        <v>2056</v>
      </c>
      <c r="D2063" s="18" t="s">
        <v>8995</v>
      </c>
      <c r="E2063" s="18"/>
      <c r="F2063" s="18"/>
      <c r="G2063" s="18"/>
      <c r="H2063" s="18"/>
      <c r="I2063" s="18"/>
      <c r="J2063" s="21">
        <v>170</v>
      </c>
      <c r="K2063" s="5"/>
      <c r="L2063" s="9">
        <v>170</v>
      </c>
      <c r="M2063" s="5"/>
      <c r="N2063" s="20">
        <v>8</v>
      </c>
      <c r="O2063" s="5"/>
      <c r="P2063" s="8">
        <v>8</v>
      </c>
      <c r="Q2063" s="5"/>
    </row>
    <row r="2064" spans="1:18" ht="24" x14ac:dyDescent="0.2">
      <c r="A2064" s="16" t="s">
        <v>2</v>
      </c>
      <c r="B2064" s="16" t="s">
        <v>9109</v>
      </c>
      <c r="C2064" s="17" t="s">
        <v>2057</v>
      </c>
      <c r="D2064" s="18" t="s">
        <v>8995</v>
      </c>
      <c r="E2064" s="18"/>
      <c r="F2064" s="18"/>
      <c r="G2064" s="18"/>
      <c r="H2064" s="18"/>
      <c r="I2064" s="18"/>
      <c r="J2064" s="21">
        <v>541.9</v>
      </c>
      <c r="K2064" s="5"/>
      <c r="L2064" s="9">
        <v>541.9</v>
      </c>
      <c r="M2064" s="5"/>
      <c r="N2064" s="20">
        <v>5</v>
      </c>
      <c r="O2064" s="5"/>
      <c r="P2064" s="8">
        <v>5</v>
      </c>
      <c r="Q2064" s="5"/>
    </row>
    <row r="2065" spans="1:17" ht="24" x14ac:dyDescent="0.2">
      <c r="A2065" s="16" t="s">
        <v>2</v>
      </c>
      <c r="B2065" s="16" t="s">
        <v>9109</v>
      </c>
      <c r="C2065" s="17" t="s">
        <v>2058</v>
      </c>
      <c r="D2065" s="18" t="s">
        <v>8995</v>
      </c>
      <c r="E2065" s="18"/>
      <c r="F2065" s="18"/>
      <c r="G2065" s="18"/>
      <c r="H2065" s="18"/>
      <c r="I2065" s="18"/>
      <c r="J2065" s="21">
        <v>56.67</v>
      </c>
      <c r="K2065" s="5"/>
      <c r="L2065" s="9">
        <v>56.67</v>
      </c>
      <c r="M2065" s="5"/>
      <c r="N2065" s="20">
        <v>2</v>
      </c>
      <c r="O2065" s="5"/>
      <c r="P2065" s="8">
        <v>2</v>
      </c>
      <c r="Q2065" s="5"/>
    </row>
    <row r="2066" spans="1:17" ht="24" x14ac:dyDescent="0.2">
      <c r="A2066" s="16" t="s">
        <v>2</v>
      </c>
      <c r="B2066" s="16" t="s">
        <v>9109</v>
      </c>
      <c r="C2066" s="17" t="s">
        <v>2059</v>
      </c>
      <c r="D2066" s="18" t="s">
        <v>8995</v>
      </c>
      <c r="E2066" s="18"/>
      <c r="F2066" s="18"/>
      <c r="G2066" s="18"/>
      <c r="H2066" s="18"/>
      <c r="I2066" s="18"/>
      <c r="J2066" s="5"/>
      <c r="K2066" s="21">
        <v>256.51</v>
      </c>
      <c r="L2066" s="9">
        <v>256.51</v>
      </c>
      <c r="M2066" s="5"/>
      <c r="N2066" s="5"/>
      <c r="O2066" s="20">
        <v>1</v>
      </c>
      <c r="P2066" s="8">
        <v>1</v>
      </c>
      <c r="Q2066" s="5"/>
    </row>
    <row r="2067" spans="1:17" ht="24" x14ac:dyDescent="0.2">
      <c r="A2067" s="16" t="s">
        <v>2</v>
      </c>
      <c r="B2067" s="16" t="s">
        <v>9109</v>
      </c>
      <c r="C2067" s="17" t="s">
        <v>2060</v>
      </c>
      <c r="D2067" s="18" t="s">
        <v>8995</v>
      </c>
      <c r="E2067" s="18"/>
      <c r="F2067" s="18"/>
      <c r="G2067" s="18"/>
      <c r="H2067" s="18"/>
      <c r="I2067" s="18"/>
      <c r="J2067" s="5"/>
      <c r="K2067" s="21">
        <v>586.66999999999996</v>
      </c>
      <c r="L2067" s="6"/>
      <c r="M2067" s="21">
        <v>586.66999999999996</v>
      </c>
      <c r="N2067" s="5"/>
      <c r="O2067" s="20">
        <v>4</v>
      </c>
      <c r="P2067" s="6"/>
      <c r="Q2067" s="20">
        <v>4</v>
      </c>
    </row>
    <row r="2068" spans="1:17" ht="24" x14ac:dyDescent="0.2">
      <c r="A2068" s="16" t="s">
        <v>2</v>
      </c>
      <c r="B2068" s="16" t="s">
        <v>9109</v>
      </c>
      <c r="C2068" s="17" t="s">
        <v>2061</v>
      </c>
      <c r="D2068" s="18" t="s">
        <v>8995</v>
      </c>
      <c r="E2068" s="18"/>
      <c r="F2068" s="18"/>
      <c r="G2068" s="18"/>
      <c r="H2068" s="18"/>
      <c r="I2068" s="18"/>
      <c r="J2068" s="5"/>
      <c r="K2068" s="21">
        <v>66</v>
      </c>
      <c r="L2068" s="9">
        <v>66</v>
      </c>
      <c r="M2068" s="5"/>
      <c r="N2068" s="5"/>
      <c r="O2068" s="20">
        <v>2</v>
      </c>
      <c r="P2068" s="8">
        <v>2</v>
      </c>
      <c r="Q2068" s="5"/>
    </row>
    <row r="2069" spans="1:17" ht="24" x14ac:dyDescent="0.2">
      <c r="A2069" s="16" t="s">
        <v>2</v>
      </c>
      <c r="B2069" s="16" t="s">
        <v>9109</v>
      </c>
      <c r="C2069" s="17" t="s">
        <v>2062</v>
      </c>
      <c r="D2069" s="18" t="str">
        <f>VLOOKUP(C2069,[2]итоговая!$C$6:$H$1018,4,FALSE)</f>
        <v>Аварийный резерв</v>
      </c>
      <c r="E2069" s="26">
        <f>J2069-L2069</f>
        <v>378.47</v>
      </c>
      <c r="F2069" s="26">
        <f>N2069-P2069</f>
        <v>4</v>
      </c>
      <c r="G2069" s="26" t="s">
        <v>9000</v>
      </c>
      <c r="H2069" s="26" t="str">
        <f>VLOOKUP(C2069,[2]итоговая!$C$6:$H$1018,6,FALSE)</f>
        <v>Аварийный резерв</v>
      </c>
      <c r="I2069" s="18"/>
      <c r="J2069" s="21">
        <v>378.47</v>
      </c>
      <c r="K2069" s="5"/>
      <c r="L2069" s="6"/>
      <c r="M2069" s="21">
        <v>378.47</v>
      </c>
      <c r="N2069" s="20">
        <v>4</v>
      </c>
      <c r="O2069" s="5"/>
      <c r="P2069" s="6"/>
      <c r="Q2069" s="20">
        <v>4</v>
      </c>
    </row>
    <row r="2070" spans="1:17" ht="24" x14ac:dyDescent="0.2">
      <c r="A2070" s="16" t="s">
        <v>2</v>
      </c>
      <c r="B2070" s="16" t="s">
        <v>9109</v>
      </c>
      <c r="C2070" s="17" t="s">
        <v>2063</v>
      </c>
      <c r="D2070" s="18" t="s">
        <v>8995</v>
      </c>
      <c r="E2070" s="18"/>
      <c r="F2070" s="18"/>
      <c r="G2070" s="18"/>
      <c r="H2070" s="18"/>
      <c r="I2070" s="18"/>
      <c r="J2070" s="5"/>
      <c r="K2070" s="19">
        <v>1094.9100000000001</v>
      </c>
      <c r="L2070" s="6"/>
      <c r="M2070" s="19">
        <v>1094.9100000000001</v>
      </c>
      <c r="N2070" s="5"/>
      <c r="O2070" s="20">
        <v>10</v>
      </c>
      <c r="P2070" s="6"/>
      <c r="Q2070" s="20">
        <v>10</v>
      </c>
    </row>
    <row r="2071" spans="1:17" ht="24" x14ac:dyDescent="0.2">
      <c r="A2071" s="16" t="s">
        <v>2</v>
      </c>
      <c r="B2071" s="16" t="s">
        <v>9109</v>
      </c>
      <c r="C2071" s="17" t="s">
        <v>2064</v>
      </c>
      <c r="D2071" s="18" t="s">
        <v>8995</v>
      </c>
      <c r="E2071" s="18"/>
      <c r="F2071" s="18"/>
      <c r="G2071" s="18"/>
      <c r="H2071" s="18"/>
      <c r="I2071" s="18"/>
      <c r="J2071" s="5"/>
      <c r="K2071" s="21">
        <v>95.29</v>
      </c>
      <c r="L2071" s="6"/>
      <c r="M2071" s="21">
        <v>95.29</v>
      </c>
      <c r="N2071" s="5"/>
      <c r="O2071" s="20">
        <v>5</v>
      </c>
      <c r="P2071" s="6"/>
      <c r="Q2071" s="20">
        <v>5</v>
      </c>
    </row>
    <row r="2072" spans="1:17" ht="24" x14ac:dyDescent="0.2">
      <c r="A2072" s="16" t="s">
        <v>2</v>
      </c>
      <c r="B2072" s="16" t="s">
        <v>9109</v>
      </c>
      <c r="C2072" s="17" t="s">
        <v>2065</v>
      </c>
      <c r="D2072" s="18" t="s">
        <v>8995</v>
      </c>
      <c r="E2072" s="18"/>
      <c r="F2072" s="18"/>
      <c r="G2072" s="18"/>
      <c r="H2072" s="18"/>
      <c r="I2072" s="18"/>
      <c r="J2072" s="5"/>
      <c r="K2072" s="21">
        <v>70.33</v>
      </c>
      <c r="L2072" s="6"/>
      <c r="M2072" s="21">
        <v>70.33</v>
      </c>
      <c r="N2072" s="5"/>
      <c r="O2072" s="20">
        <v>5</v>
      </c>
      <c r="P2072" s="6"/>
      <c r="Q2072" s="20">
        <v>5</v>
      </c>
    </row>
    <row r="2073" spans="1:17" ht="24" x14ac:dyDescent="0.2">
      <c r="A2073" s="16" t="s">
        <v>2</v>
      </c>
      <c r="B2073" s="16" t="s">
        <v>9109</v>
      </c>
      <c r="C2073" s="17" t="s">
        <v>2066</v>
      </c>
      <c r="D2073" s="18" t="s">
        <v>8995</v>
      </c>
      <c r="E2073" s="18"/>
      <c r="F2073" s="18"/>
      <c r="G2073" s="18"/>
      <c r="H2073" s="18"/>
      <c r="I2073" s="18"/>
      <c r="J2073" s="5"/>
      <c r="K2073" s="21">
        <v>529.5</v>
      </c>
      <c r="L2073" s="9">
        <v>529.5</v>
      </c>
      <c r="M2073" s="5"/>
      <c r="N2073" s="5"/>
      <c r="O2073" s="20">
        <v>70</v>
      </c>
      <c r="P2073" s="8">
        <v>70</v>
      </c>
      <c r="Q2073" s="5"/>
    </row>
    <row r="2074" spans="1:17" ht="24" x14ac:dyDescent="0.2">
      <c r="A2074" s="16" t="s">
        <v>2</v>
      </c>
      <c r="B2074" s="16" t="s">
        <v>9109</v>
      </c>
      <c r="C2074" s="17" t="s">
        <v>2067</v>
      </c>
      <c r="D2074" s="18" t="s">
        <v>8995</v>
      </c>
      <c r="E2074" s="18"/>
      <c r="F2074" s="18"/>
      <c r="G2074" s="18"/>
      <c r="H2074" s="18"/>
      <c r="I2074" s="18"/>
      <c r="J2074" s="5"/>
      <c r="K2074" s="21">
        <v>43.1</v>
      </c>
      <c r="L2074" s="9">
        <v>43.1</v>
      </c>
      <c r="M2074" s="5"/>
      <c r="N2074" s="5"/>
      <c r="O2074" s="20">
        <v>4</v>
      </c>
      <c r="P2074" s="8">
        <v>4</v>
      </c>
      <c r="Q2074" s="5"/>
    </row>
    <row r="2075" spans="1:17" ht="24" x14ac:dyDescent="0.2">
      <c r="A2075" s="16" t="s">
        <v>2</v>
      </c>
      <c r="B2075" s="16" t="s">
        <v>9109</v>
      </c>
      <c r="C2075" s="17" t="s">
        <v>2068</v>
      </c>
      <c r="D2075" s="18" t="s">
        <v>8995</v>
      </c>
      <c r="E2075" s="18"/>
      <c r="F2075" s="18"/>
      <c r="G2075" s="18"/>
      <c r="H2075" s="18"/>
      <c r="I2075" s="18"/>
      <c r="J2075" s="5"/>
      <c r="K2075" s="21">
        <v>317.67</v>
      </c>
      <c r="L2075" s="9">
        <v>144.69999999999999</v>
      </c>
      <c r="M2075" s="21">
        <v>172.97</v>
      </c>
      <c r="N2075" s="5"/>
      <c r="O2075" s="20">
        <v>40</v>
      </c>
      <c r="P2075" s="8">
        <v>23</v>
      </c>
      <c r="Q2075" s="20">
        <v>17</v>
      </c>
    </row>
    <row r="2076" spans="1:17" ht="24" x14ac:dyDescent="0.2">
      <c r="A2076" s="16" t="s">
        <v>2</v>
      </c>
      <c r="B2076" s="16" t="s">
        <v>9109</v>
      </c>
      <c r="C2076" s="17" t="s">
        <v>2069</v>
      </c>
      <c r="D2076" s="18" t="s">
        <v>8995</v>
      </c>
      <c r="E2076" s="18"/>
      <c r="F2076" s="18"/>
      <c r="G2076" s="18"/>
      <c r="H2076" s="18"/>
      <c r="I2076" s="18"/>
      <c r="J2076" s="5"/>
      <c r="K2076" s="21">
        <v>108.07</v>
      </c>
      <c r="L2076" s="9">
        <v>108.07</v>
      </c>
      <c r="M2076" s="5"/>
      <c r="N2076" s="5"/>
      <c r="O2076" s="20">
        <v>1</v>
      </c>
      <c r="P2076" s="8">
        <v>1</v>
      </c>
      <c r="Q2076" s="5"/>
    </row>
    <row r="2077" spans="1:17" ht="24" x14ac:dyDescent="0.2">
      <c r="A2077" s="16" t="s">
        <v>2</v>
      </c>
      <c r="B2077" s="16" t="s">
        <v>9109</v>
      </c>
      <c r="C2077" s="17" t="s">
        <v>2070</v>
      </c>
      <c r="D2077" s="18" t="s">
        <v>8995</v>
      </c>
      <c r="E2077" s="18"/>
      <c r="F2077" s="18"/>
      <c r="G2077" s="18"/>
      <c r="H2077" s="18"/>
      <c r="I2077" s="18"/>
      <c r="J2077" s="5"/>
      <c r="K2077" s="21">
        <v>163.33000000000001</v>
      </c>
      <c r="L2077" s="9">
        <v>163.33000000000001</v>
      </c>
      <c r="M2077" s="5"/>
      <c r="N2077" s="5"/>
      <c r="O2077" s="20">
        <v>2</v>
      </c>
      <c r="P2077" s="8">
        <v>2</v>
      </c>
      <c r="Q2077" s="5"/>
    </row>
    <row r="2078" spans="1:17" ht="24" x14ac:dyDescent="0.2">
      <c r="A2078" s="16" t="s">
        <v>2</v>
      </c>
      <c r="B2078" s="16" t="s">
        <v>9109</v>
      </c>
      <c r="C2078" s="17" t="s">
        <v>2071</v>
      </c>
      <c r="D2078" s="18" t="s">
        <v>8995</v>
      </c>
      <c r="E2078" s="18"/>
      <c r="F2078" s="18"/>
      <c r="G2078" s="18"/>
      <c r="H2078" s="18"/>
      <c r="I2078" s="18"/>
      <c r="J2078" s="5"/>
      <c r="K2078" s="21">
        <v>175.78</v>
      </c>
      <c r="L2078" s="6"/>
      <c r="M2078" s="21">
        <v>175.78</v>
      </c>
      <c r="N2078" s="5"/>
      <c r="O2078" s="20">
        <v>2</v>
      </c>
      <c r="P2078" s="6"/>
      <c r="Q2078" s="20">
        <v>2</v>
      </c>
    </row>
    <row r="2079" spans="1:17" ht="24" x14ac:dyDescent="0.2">
      <c r="A2079" s="16" t="s">
        <v>2</v>
      </c>
      <c r="B2079" s="16" t="s">
        <v>9109</v>
      </c>
      <c r="C2079" s="17" t="s">
        <v>2072</v>
      </c>
      <c r="D2079" s="18" t="s">
        <v>8995</v>
      </c>
      <c r="E2079" s="18"/>
      <c r="F2079" s="18"/>
      <c r="G2079" s="18"/>
      <c r="H2079" s="18"/>
      <c r="I2079" s="18"/>
      <c r="J2079" s="5"/>
      <c r="K2079" s="21">
        <v>240</v>
      </c>
      <c r="L2079" s="9">
        <v>240</v>
      </c>
      <c r="M2079" s="5"/>
      <c r="N2079" s="5"/>
      <c r="O2079" s="20">
        <v>4</v>
      </c>
      <c r="P2079" s="8">
        <v>4</v>
      </c>
      <c r="Q2079" s="5"/>
    </row>
    <row r="2080" spans="1:17" ht="24" x14ac:dyDescent="0.2">
      <c r="A2080" s="16" t="s">
        <v>2</v>
      </c>
      <c r="B2080" s="16" t="s">
        <v>9109</v>
      </c>
      <c r="C2080" s="17" t="s">
        <v>2073</v>
      </c>
      <c r="D2080" s="18" t="s">
        <v>8995</v>
      </c>
      <c r="E2080" s="18"/>
      <c r="F2080" s="18"/>
      <c r="G2080" s="18"/>
      <c r="H2080" s="18"/>
      <c r="I2080" s="18"/>
      <c r="J2080" s="5"/>
      <c r="K2080" s="21">
        <v>106</v>
      </c>
      <c r="L2080" s="9">
        <v>106</v>
      </c>
      <c r="M2080" s="5"/>
      <c r="N2080" s="5"/>
      <c r="O2080" s="20">
        <v>2</v>
      </c>
      <c r="P2080" s="8">
        <v>2</v>
      </c>
      <c r="Q2080" s="5"/>
    </row>
    <row r="2081" spans="1:18" ht="24" x14ac:dyDescent="0.2">
      <c r="A2081" s="16" t="s">
        <v>2</v>
      </c>
      <c r="B2081" s="16" t="s">
        <v>9109</v>
      </c>
      <c r="C2081" s="17" t="s">
        <v>2074</v>
      </c>
      <c r="D2081" s="18" t="str">
        <f>VLOOKUP(C2081,[2]итоговая!$C$6:$H$1018,4,FALSE)</f>
        <v>Аварийный резерв</v>
      </c>
      <c r="E2081" s="26">
        <f>J2081-L2081</f>
        <v>187.5</v>
      </c>
      <c r="F2081" s="26">
        <f>N2081-P2081</f>
        <v>5</v>
      </c>
      <c r="G2081" s="26" t="s">
        <v>9000</v>
      </c>
      <c r="H2081" s="26" t="str">
        <f>VLOOKUP(C2081,[2]итоговая!$C$6:$H$1018,6,FALSE)</f>
        <v>Аварийный резерв</v>
      </c>
      <c r="I2081" s="18"/>
      <c r="J2081" s="21">
        <v>375</v>
      </c>
      <c r="K2081" s="5"/>
      <c r="L2081" s="9">
        <v>187.5</v>
      </c>
      <c r="M2081" s="21">
        <v>187.5</v>
      </c>
      <c r="N2081" s="20">
        <v>10</v>
      </c>
      <c r="O2081" s="5"/>
      <c r="P2081" s="8">
        <v>5</v>
      </c>
      <c r="Q2081" s="20">
        <v>5</v>
      </c>
    </row>
    <row r="2082" spans="1:18" ht="24" x14ac:dyDescent="0.2">
      <c r="A2082" s="16" t="s">
        <v>2</v>
      </c>
      <c r="B2082" s="16" t="s">
        <v>9109</v>
      </c>
      <c r="C2082" s="17" t="s">
        <v>2075</v>
      </c>
      <c r="D2082" s="18" t="s">
        <v>8995</v>
      </c>
      <c r="E2082" s="18"/>
      <c r="F2082" s="18"/>
      <c r="G2082" s="18"/>
      <c r="H2082" s="18"/>
      <c r="I2082" s="18"/>
      <c r="J2082" s="5"/>
      <c r="K2082" s="21">
        <v>755.17</v>
      </c>
      <c r="L2082" s="9">
        <v>226.55</v>
      </c>
      <c r="M2082" s="21">
        <v>528.62</v>
      </c>
      <c r="N2082" s="5"/>
      <c r="O2082" s="20">
        <v>20</v>
      </c>
      <c r="P2082" s="8">
        <v>6</v>
      </c>
      <c r="Q2082" s="20">
        <v>14</v>
      </c>
    </row>
    <row r="2083" spans="1:18" ht="24" x14ac:dyDescent="0.2">
      <c r="A2083" s="16" t="s">
        <v>2</v>
      </c>
      <c r="B2083" s="16" t="s">
        <v>9109</v>
      </c>
      <c r="C2083" s="17" t="s">
        <v>2076</v>
      </c>
      <c r="D2083" s="18" t="s">
        <v>8995</v>
      </c>
      <c r="E2083" s="18"/>
      <c r="F2083" s="18"/>
      <c r="G2083" s="18"/>
      <c r="H2083" s="18"/>
      <c r="I2083" s="18"/>
      <c r="J2083" s="5"/>
      <c r="K2083" s="21">
        <v>93.75</v>
      </c>
      <c r="L2083" s="9">
        <v>93.75</v>
      </c>
      <c r="M2083" s="5"/>
      <c r="N2083" s="5"/>
      <c r="O2083" s="20">
        <v>1</v>
      </c>
      <c r="P2083" s="8">
        <v>1</v>
      </c>
      <c r="Q2083" s="5"/>
    </row>
    <row r="2084" spans="1:18" ht="24" x14ac:dyDescent="0.2">
      <c r="A2084" s="16" t="s">
        <v>2</v>
      </c>
      <c r="B2084" s="16" t="s">
        <v>9109</v>
      </c>
      <c r="C2084" s="17" t="s">
        <v>2077</v>
      </c>
      <c r="D2084" s="18" t="s">
        <v>8995</v>
      </c>
      <c r="E2084" s="18"/>
      <c r="F2084" s="18"/>
      <c r="G2084" s="18"/>
      <c r="H2084" s="18"/>
      <c r="I2084" s="18"/>
      <c r="J2084" s="5"/>
      <c r="K2084" s="21">
        <v>84.37</v>
      </c>
      <c r="L2084" s="9">
        <v>84.37</v>
      </c>
      <c r="M2084" s="5"/>
      <c r="N2084" s="5"/>
      <c r="O2084" s="20">
        <v>1</v>
      </c>
      <c r="P2084" s="8">
        <v>1</v>
      </c>
      <c r="Q2084" s="5"/>
    </row>
    <row r="2085" spans="1:18" ht="24" x14ac:dyDescent="0.2">
      <c r="A2085" s="16" t="s">
        <v>2</v>
      </c>
      <c r="B2085" s="16" t="s">
        <v>9109</v>
      </c>
      <c r="C2085" s="17" t="s">
        <v>2078</v>
      </c>
      <c r="D2085" s="18" t="s">
        <v>8995</v>
      </c>
      <c r="E2085" s="18"/>
      <c r="F2085" s="18"/>
      <c r="G2085" s="18"/>
      <c r="H2085" s="18"/>
      <c r="I2085" s="18"/>
      <c r="J2085" s="5"/>
      <c r="K2085" s="21">
        <v>144.79</v>
      </c>
      <c r="L2085" s="9">
        <v>144.79</v>
      </c>
      <c r="M2085" s="5"/>
      <c r="N2085" s="5"/>
      <c r="O2085" s="20">
        <v>1</v>
      </c>
      <c r="P2085" s="8">
        <v>1</v>
      </c>
      <c r="Q2085" s="5"/>
    </row>
    <row r="2086" spans="1:18" ht="24" x14ac:dyDescent="0.2">
      <c r="A2086" s="16" t="s">
        <v>2</v>
      </c>
      <c r="B2086" s="16" t="s">
        <v>9109</v>
      </c>
      <c r="C2086" s="17" t="s">
        <v>2079</v>
      </c>
      <c r="D2086" s="18" t="s">
        <v>8995</v>
      </c>
      <c r="E2086" s="18"/>
      <c r="F2086" s="18"/>
      <c r="G2086" s="18"/>
      <c r="H2086" s="18"/>
      <c r="I2086" s="18"/>
      <c r="J2086" s="5"/>
      <c r="K2086" s="21">
        <v>273.54000000000002</v>
      </c>
      <c r="L2086" s="9">
        <v>273.54000000000002</v>
      </c>
      <c r="M2086" s="5"/>
      <c r="N2086" s="5"/>
      <c r="O2086" s="20">
        <v>1</v>
      </c>
      <c r="P2086" s="8">
        <v>1</v>
      </c>
      <c r="Q2086" s="5"/>
    </row>
    <row r="2087" spans="1:18" ht="24" x14ac:dyDescent="0.2">
      <c r="A2087" s="16" t="s">
        <v>2</v>
      </c>
      <c r="B2087" s="16" t="s">
        <v>9109</v>
      </c>
      <c r="C2087" s="17" t="s">
        <v>2080</v>
      </c>
      <c r="D2087" s="18" t="s">
        <v>8995</v>
      </c>
      <c r="E2087" s="18"/>
      <c r="F2087" s="18"/>
      <c r="G2087" s="18"/>
      <c r="H2087" s="18"/>
      <c r="I2087" s="18"/>
      <c r="J2087" s="5"/>
      <c r="K2087" s="21">
        <v>180.83</v>
      </c>
      <c r="L2087" s="9">
        <v>180.83</v>
      </c>
      <c r="M2087" s="5"/>
      <c r="N2087" s="5"/>
      <c r="O2087" s="20">
        <v>1</v>
      </c>
      <c r="P2087" s="8">
        <v>1</v>
      </c>
      <c r="Q2087" s="5"/>
    </row>
    <row r="2088" spans="1:18" ht="24" x14ac:dyDescent="0.2">
      <c r="A2088" s="16" t="s">
        <v>2</v>
      </c>
      <c r="B2088" s="16" t="s">
        <v>9109</v>
      </c>
      <c r="C2088" s="17" t="s">
        <v>2081</v>
      </c>
      <c r="D2088" s="18" t="s">
        <v>8995</v>
      </c>
      <c r="E2088" s="18"/>
      <c r="F2088" s="18"/>
      <c r="G2088" s="18"/>
      <c r="H2088" s="18"/>
      <c r="I2088" s="18"/>
      <c r="J2088" s="5"/>
      <c r="K2088" s="21">
        <v>180.83</v>
      </c>
      <c r="L2088" s="9">
        <v>180.83</v>
      </c>
      <c r="M2088" s="5"/>
      <c r="N2088" s="5"/>
      <c r="O2088" s="20">
        <v>1</v>
      </c>
      <c r="P2088" s="8">
        <v>1</v>
      </c>
      <c r="Q2088" s="5"/>
    </row>
    <row r="2089" spans="1:18" ht="24" x14ac:dyDescent="0.2">
      <c r="A2089" s="16" t="s">
        <v>2</v>
      </c>
      <c r="B2089" s="16" t="s">
        <v>9109</v>
      </c>
      <c r="C2089" s="17" t="s">
        <v>2082</v>
      </c>
      <c r="D2089" s="18" t="str">
        <f>VLOOKUP(C2089,[2]итоговая!$C$6:$H$1018,4,FALSE)</f>
        <v>Аварийный резерв</v>
      </c>
      <c r="E2089" s="26">
        <f t="shared" ref="E2089:E2092" si="180">J2089-L2089</f>
        <v>174.33</v>
      </c>
      <c r="F2089" s="26">
        <f t="shared" ref="F2089:F2092" si="181">N2089-P2089</f>
        <v>4</v>
      </c>
      <c r="G2089" s="26" t="s">
        <v>9000</v>
      </c>
      <c r="H2089" s="26" t="str">
        <f>VLOOKUP(C2089,[2]итоговая!$C$6:$H$1018,6,FALSE)</f>
        <v>Аварийный резерв</v>
      </c>
      <c r="I2089" s="18"/>
      <c r="J2089" s="21">
        <v>174.33</v>
      </c>
      <c r="K2089" s="5"/>
      <c r="L2089" s="6"/>
      <c r="M2089" s="21">
        <v>174.33</v>
      </c>
      <c r="N2089" s="20">
        <v>4</v>
      </c>
      <c r="O2089" s="5"/>
      <c r="P2089" s="6"/>
      <c r="Q2089" s="20">
        <v>4</v>
      </c>
    </row>
    <row r="2090" spans="1:18" ht="24" x14ac:dyDescent="0.2">
      <c r="A2090" s="16" t="s">
        <v>2</v>
      </c>
      <c r="B2090" s="16" t="s">
        <v>9109</v>
      </c>
      <c r="C2090" s="17" t="s">
        <v>2083</v>
      </c>
      <c r="D2090" s="18" t="str">
        <f>VLOOKUP(C2090,[2]итоговая!$C$6:$H$1018,4,FALSE)</f>
        <v>Аварийный резерв</v>
      </c>
      <c r="E2090" s="26">
        <f t="shared" si="180"/>
        <v>164.58</v>
      </c>
      <c r="F2090" s="26">
        <f t="shared" si="181"/>
        <v>4</v>
      </c>
      <c r="G2090" s="26" t="s">
        <v>9000</v>
      </c>
      <c r="H2090" s="26" t="str">
        <f>VLOOKUP(C2090,[2]итоговая!$C$6:$H$1018,6,FALSE)</f>
        <v>Аварийный резерв</v>
      </c>
      <c r="I2090" s="18"/>
      <c r="J2090" s="21">
        <v>164.58</v>
      </c>
      <c r="K2090" s="5"/>
      <c r="L2090" s="6"/>
      <c r="M2090" s="21">
        <v>164.58</v>
      </c>
      <c r="N2090" s="20">
        <v>4</v>
      </c>
      <c r="O2090" s="5"/>
      <c r="P2090" s="6"/>
      <c r="Q2090" s="20">
        <v>4</v>
      </c>
    </row>
    <row r="2091" spans="1:18" ht="24" x14ac:dyDescent="0.2">
      <c r="A2091" s="16" t="s">
        <v>2</v>
      </c>
      <c r="B2091" s="16" t="s">
        <v>9109</v>
      </c>
      <c r="C2091" s="17" t="s">
        <v>2084</v>
      </c>
      <c r="D2091" s="18" t="str">
        <f>VLOOKUP(C2091,[2]итоговая!$C$6:$H$1018,4,FALSE)</f>
        <v>Аварийный резерв</v>
      </c>
      <c r="E2091" s="26">
        <f t="shared" si="180"/>
        <v>4443.1200000000008</v>
      </c>
      <c r="F2091" s="26">
        <f t="shared" si="181"/>
        <v>6</v>
      </c>
      <c r="G2091" s="26" t="s">
        <v>9000</v>
      </c>
      <c r="H2091" s="26" t="str">
        <f>VLOOKUP(C2091,[2]итоговая!$C$6:$H$1018,6,FALSE)</f>
        <v>Аварийный резерв</v>
      </c>
      <c r="I2091" s="18"/>
      <c r="J2091" s="19">
        <v>5183.6400000000003</v>
      </c>
      <c r="K2091" s="5"/>
      <c r="L2091" s="9">
        <v>740.52</v>
      </c>
      <c r="M2091" s="19">
        <v>4443.12</v>
      </c>
      <c r="N2091" s="20">
        <v>7</v>
      </c>
      <c r="O2091" s="5"/>
      <c r="P2091" s="8">
        <v>1</v>
      </c>
      <c r="Q2091" s="20">
        <v>6</v>
      </c>
    </row>
    <row r="2092" spans="1:18" ht="24" x14ac:dyDescent="0.2">
      <c r="A2092" s="16" t="s">
        <v>2</v>
      </c>
      <c r="B2092" s="16" t="s">
        <v>9109</v>
      </c>
      <c r="C2092" s="17" t="s">
        <v>2085</v>
      </c>
      <c r="D2092" s="18" t="str">
        <f>VLOOKUP(C2092,[2]итоговая!$C$6:$H$1018,4,FALSE)</f>
        <v>Аварийный резерв</v>
      </c>
      <c r="E2092" s="26">
        <f t="shared" si="180"/>
        <v>4854.97</v>
      </c>
      <c r="F2092" s="26">
        <f t="shared" si="181"/>
        <v>6</v>
      </c>
      <c r="G2092" s="26" t="s">
        <v>9000</v>
      </c>
      <c r="H2092" s="26" t="str">
        <f>VLOOKUP(C2092,[2]итоговая!$C$6:$H$1018,6,FALSE)</f>
        <v>Аварийный резерв</v>
      </c>
      <c r="I2092" s="18"/>
      <c r="J2092" s="19">
        <v>5664.13</v>
      </c>
      <c r="K2092" s="5"/>
      <c r="L2092" s="9">
        <v>809.16</v>
      </c>
      <c r="M2092" s="19">
        <v>4854.97</v>
      </c>
      <c r="N2092" s="20">
        <v>7</v>
      </c>
      <c r="O2092" s="5"/>
      <c r="P2092" s="8">
        <v>1</v>
      </c>
      <c r="Q2092" s="20">
        <v>6</v>
      </c>
    </row>
    <row r="2093" spans="1:18" ht="24" x14ac:dyDescent="0.2">
      <c r="A2093" s="16" t="s">
        <v>2</v>
      </c>
      <c r="B2093" s="16" t="s">
        <v>9109</v>
      </c>
      <c r="C2093" s="17" t="s">
        <v>2086</v>
      </c>
      <c r="D2093" s="18" t="s">
        <v>8995</v>
      </c>
      <c r="E2093" s="18"/>
      <c r="F2093" s="18"/>
      <c r="G2093" s="18"/>
      <c r="H2093" s="18"/>
      <c r="I2093" s="18"/>
      <c r="J2093" s="21">
        <v>82.58</v>
      </c>
      <c r="K2093" s="5"/>
      <c r="L2093" s="9">
        <v>82.58</v>
      </c>
      <c r="M2093" s="5"/>
      <c r="N2093" s="20">
        <v>10</v>
      </c>
      <c r="O2093" s="5"/>
      <c r="P2093" s="8">
        <v>10</v>
      </c>
      <c r="Q2093" s="5"/>
    </row>
    <row r="2094" spans="1:18" ht="24" x14ac:dyDescent="0.2">
      <c r="A2094" s="16" t="s">
        <v>2</v>
      </c>
      <c r="B2094" s="16" t="s">
        <v>9109</v>
      </c>
      <c r="C2094" s="17" t="s">
        <v>2087</v>
      </c>
      <c r="D2094" s="18" t="s">
        <v>8995</v>
      </c>
      <c r="E2094" s="18"/>
      <c r="F2094" s="18"/>
      <c r="G2094" s="18"/>
      <c r="H2094" s="18"/>
      <c r="I2094" s="18"/>
      <c r="J2094" s="21">
        <v>123.86</v>
      </c>
      <c r="K2094" s="5"/>
      <c r="L2094" s="9">
        <v>123.86</v>
      </c>
      <c r="M2094" s="5"/>
      <c r="N2094" s="20">
        <v>10</v>
      </c>
      <c r="O2094" s="5"/>
      <c r="P2094" s="8">
        <v>10</v>
      </c>
      <c r="Q2094" s="5"/>
    </row>
    <row r="2095" spans="1:18" ht="24" x14ac:dyDescent="0.2">
      <c r="A2095" s="16" t="s">
        <v>2</v>
      </c>
      <c r="B2095" s="16" t="s">
        <v>9109</v>
      </c>
      <c r="C2095" s="17" t="s">
        <v>2088</v>
      </c>
      <c r="D2095" s="18" t="s">
        <v>8995</v>
      </c>
      <c r="E2095" s="18"/>
      <c r="F2095" s="18"/>
      <c r="G2095" s="18"/>
      <c r="H2095" s="18"/>
      <c r="I2095" s="18"/>
      <c r="J2095" s="5"/>
      <c r="K2095" s="21">
        <v>110</v>
      </c>
      <c r="L2095" s="9">
        <v>82.5</v>
      </c>
      <c r="M2095" s="21">
        <v>27.5</v>
      </c>
      <c r="N2095" s="5"/>
      <c r="O2095" s="20">
        <v>4</v>
      </c>
      <c r="P2095" s="8">
        <v>3</v>
      </c>
      <c r="Q2095" s="20">
        <v>1</v>
      </c>
    </row>
    <row r="2096" spans="1:18" ht="24" x14ac:dyDescent="0.2">
      <c r="A2096" s="16" t="s">
        <v>2</v>
      </c>
      <c r="B2096" s="16" t="s">
        <v>9109</v>
      </c>
      <c r="C2096" s="17" t="s">
        <v>2089</v>
      </c>
      <c r="D2096" s="18" t="s">
        <v>9004</v>
      </c>
      <c r="E2096" s="26">
        <f t="shared" ref="E2096:E2097" si="182">J2096-L2096</f>
        <v>65</v>
      </c>
      <c r="F2096" s="26">
        <f t="shared" ref="F2096:F2097" si="183">N2096-P2096</f>
        <v>1</v>
      </c>
      <c r="G2096" s="26" t="s">
        <v>9000</v>
      </c>
      <c r="H2096" s="21" t="s">
        <v>9533</v>
      </c>
      <c r="I2096" s="18"/>
      <c r="J2096" s="21">
        <v>65</v>
      </c>
      <c r="K2096" s="5"/>
      <c r="L2096" s="6"/>
      <c r="M2096" s="21">
        <v>65</v>
      </c>
      <c r="N2096" s="20">
        <v>1</v>
      </c>
      <c r="O2096" s="5"/>
      <c r="P2096" s="6"/>
      <c r="Q2096" s="20">
        <v>1</v>
      </c>
      <c r="R2096" s="76" t="str">
        <f>VLOOKUP(C2096,[3]НВЛ!$E$17:$Y$197,21,FALSE)</f>
        <v>в производство</v>
      </c>
    </row>
    <row r="2097" spans="1:17" ht="24" x14ac:dyDescent="0.2">
      <c r="A2097" s="16" t="s">
        <v>2</v>
      </c>
      <c r="B2097" s="16" t="s">
        <v>9109</v>
      </c>
      <c r="C2097" s="17" t="s">
        <v>2090</v>
      </c>
      <c r="D2097" s="18" t="str">
        <f>VLOOKUP(C2097,[2]итоговая!$C$6:$H$1018,4,FALSE)</f>
        <v>Аварийный резерв</v>
      </c>
      <c r="E2097" s="26">
        <f t="shared" si="182"/>
        <v>201.27</v>
      </c>
      <c r="F2097" s="26">
        <f t="shared" si="183"/>
        <v>2</v>
      </c>
      <c r="G2097" s="26" t="s">
        <v>9000</v>
      </c>
      <c r="H2097" s="26" t="str">
        <f>VLOOKUP(C2097,[2]итоговая!$C$6:$H$1018,6,FALSE)</f>
        <v>Аварийный резерв</v>
      </c>
      <c r="I2097" s="18"/>
      <c r="J2097" s="21">
        <v>201.27</v>
      </c>
      <c r="K2097" s="5"/>
      <c r="L2097" s="6"/>
      <c r="M2097" s="21">
        <v>201.27</v>
      </c>
      <c r="N2097" s="20">
        <v>2</v>
      </c>
      <c r="O2097" s="5"/>
      <c r="P2097" s="6"/>
      <c r="Q2097" s="20">
        <v>2</v>
      </c>
    </row>
    <row r="2098" spans="1:17" ht="24" x14ac:dyDescent="0.2">
      <c r="A2098" s="16" t="s">
        <v>2</v>
      </c>
      <c r="B2098" s="16" t="s">
        <v>9109</v>
      </c>
      <c r="C2098" s="17" t="s">
        <v>2091</v>
      </c>
      <c r="D2098" s="18" t="s">
        <v>8995</v>
      </c>
      <c r="E2098" s="18"/>
      <c r="F2098" s="18"/>
      <c r="G2098" s="18"/>
      <c r="H2098" s="18"/>
      <c r="I2098" s="18"/>
      <c r="J2098" s="5"/>
      <c r="K2098" s="21">
        <v>272.5</v>
      </c>
      <c r="L2098" s="9">
        <v>272.5</v>
      </c>
      <c r="M2098" s="5"/>
      <c r="N2098" s="5"/>
      <c r="O2098" s="20">
        <v>1</v>
      </c>
      <c r="P2098" s="8">
        <v>1</v>
      </c>
      <c r="Q2098" s="5"/>
    </row>
    <row r="2099" spans="1:17" ht="24" x14ac:dyDescent="0.2">
      <c r="A2099" s="16" t="s">
        <v>2</v>
      </c>
      <c r="B2099" s="16" t="s">
        <v>9109</v>
      </c>
      <c r="C2099" s="17" t="s">
        <v>2092</v>
      </c>
      <c r="D2099" s="18" t="s">
        <v>8995</v>
      </c>
      <c r="E2099" s="18"/>
      <c r="F2099" s="18"/>
      <c r="G2099" s="18"/>
      <c r="H2099" s="18"/>
      <c r="I2099" s="18"/>
      <c r="J2099" s="5"/>
      <c r="K2099" s="21">
        <v>68.55</v>
      </c>
      <c r="L2099" s="6"/>
      <c r="M2099" s="21">
        <v>68.55</v>
      </c>
      <c r="N2099" s="5"/>
      <c r="O2099" s="20">
        <v>2</v>
      </c>
      <c r="P2099" s="6"/>
      <c r="Q2099" s="20">
        <v>2</v>
      </c>
    </row>
    <row r="2100" spans="1:17" ht="24" x14ac:dyDescent="0.2">
      <c r="A2100" s="16" t="s">
        <v>2</v>
      </c>
      <c r="B2100" s="16" t="s">
        <v>9109</v>
      </c>
      <c r="C2100" s="17" t="s">
        <v>2093</v>
      </c>
      <c r="D2100" s="18" t="str">
        <f>VLOOKUP(C2100,[2]итоговая!$C$6:$H$1018,4,FALSE)</f>
        <v>Аварийный резерв</v>
      </c>
      <c r="E2100" s="26">
        <f>J2100-L2100</f>
        <v>50.569999999999993</v>
      </c>
      <c r="F2100" s="26">
        <f>N2100-P2100</f>
        <v>1</v>
      </c>
      <c r="G2100" s="26" t="s">
        <v>9000</v>
      </c>
      <c r="H2100" s="26" t="str">
        <f>VLOOKUP(C2100,[2]итоговая!$C$6:$H$1018,6,FALSE)</f>
        <v>Аварийный резерв</v>
      </c>
      <c r="I2100" s="18"/>
      <c r="J2100" s="21">
        <v>202.28</v>
      </c>
      <c r="K2100" s="5"/>
      <c r="L2100" s="9">
        <v>151.71</v>
      </c>
      <c r="M2100" s="21">
        <v>50.57</v>
      </c>
      <c r="N2100" s="20">
        <v>4</v>
      </c>
      <c r="O2100" s="5"/>
      <c r="P2100" s="8">
        <v>3</v>
      </c>
      <c r="Q2100" s="20">
        <v>1</v>
      </c>
    </row>
    <row r="2101" spans="1:17" ht="24" x14ac:dyDescent="0.2">
      <c r="A2101" s="16" t="s">
        <v>2</v>
      </c>
      <c r="B2101" s="16" t="s">
        <v>9109</v>
      </c>
      <c r="C2101" s="17" t="s">
        <v>2094</v>
      </c>
      <c r="D2101" s="18" t="s">
        <v>8995</v>
      </c>
      <c r="E2101" s="18"/>
      <c r="F2101" s="18"/>
      <c r="G2101" s="18"/>
      <c r="H2101" s="18"/>
      <c r="I2101" s="18"/>
      <c r="J2101" s="21">
        <v>441.67</v>
      </c>
      <c r="K2101" s="5"/>
      <c r="L2101" s="9">
        <v>441.67</v>
      </c>
      <c r="M2101" s="5"/>
      <c r="N2101" s="20">
        <v>12</v>
      </c>
      <c r="O2101" s="5"/>
      <c r="P2101" s="8">
        <v>12</v>
      </c>
      <c r="Q2101" s="5"/>
    </row>
    <row r="2102" spans="1:17" ht="24" x14ac:dyDescent="0.2">
      <c r="A2102" s="16" t="s">
        <v>2</v>
      </c>
      <c r="B2102" s="16" t="s">
        <v>9109</v>
      </c>
      <c r="C2102" s="17" t="s">
        <v>2095</v>
      </c>
      <c r="D2102" s="18" t="s">
        <v>8995</v>
      </c>
      <c r="E2102" s="18"/>
      <c r="F2102" s="18"/>
      <c r="G2102" s="18"/>
      <c r="H2102" s="18"/>
      <c r="I2102" s="18"/>
      <c r="J2102" s="5"/>
      <c r="K2102" s="21">
        <v>51.67</v>
      </c>
      <c r="L2102" s="9">
        <v>51.67</v>
      </c>
      <c r="M2102" s="5"/>
      <c r="N2102" s="5"/>
      <c r="O2102" s="20">
        <v>1</v>
      </c>
      <c r="P2102" s="8">
        <v>1</v>
      </c>
      <c r="Q2102" s="5"/>
    </row>
    <row r="2103" spans="1:17" ht="24" x14ac:dyDescent="0.2">
      <c r="A2103" s="16" t="s">
        <v>2</v>
      </c>
      <c r="B2103" s="16" t="s">
        <v>9109</v>
      </c>
      <c r="C2103" s="17" t="s">
        <v>2096</v>
      </c>
      <c r="D2103" s="18" t="s">
        <v>8995</v>
      </c>
      <c r="E2103" s="18"/>
      <c r="F2103" s="18"/>
      <c r="G2103" s="18"/>
      <c r="H2103" s="18"/>
      <c r="I2103" s="18"/>
      <c r="J2103" s="21">
        <v>45</v>
      </c>
      <c r="K2103" s="5"/>
      <c r="L2103" s="9">
        <v>45</v>
      </c>
      <c r="M2103" s="5"/>
      <c r="N2103" s="20">
        <v>2</v>
      </c>
      <c r="O2103" s="5"/>
      <c r="P2103" s="8">
        <v>2</v>
      </c>
      <c r="Q2103" s="5"/>
    </row>
    <row r="2104" spans="1:17" ht="24" x14ac:dyDescent="0.2">
      <c r="A2104" s="16" t="s">
        <v>2</v>
      </c>
      <c r="B2104" s="16" t="s">
        <v>9109</v>
      </c>
      <c r="C2104" s="17" t="s">
        <v>2097</v>
      </c>
      <c r="D2104" s="18" t="s">
        <v>8995</v>
      </c>
      <c r="E2104" s="18"/>
      <c r="F2104" s="18"/>
      <c r="G2104" s="18"/>
      <c r="H2104" s="18"/>
      <c r="I2104" s="18"/>
      <c r="J2104" s="5"/>
      <c r="K2104" s="21">
        <v>623.33000000000004</v>
      </c>
      <c r="L2104" s="9">
        <v>155.83000000000001</v>
      </c>
      <c r="M2104" s="21">
        <v>467.5</v>
      </c>
      <c r="N2104" s="5"/>
      <c r="O2104" s="20">
        <v>4</v>
      </c>
      <c r="P2104" s="8">
        <v>1</v>
      </c>
      <c r="Q2104" s="20">
        <v>3</v>
      </c>
    </row>
    <row r="2105" spans="1:17" ht="24" x14ac:dyDescent="0.2">
      <c r="A2105" s="16" t="s">
        <v>2</v>
      </c>
      <c r="B2105" s="16" t="s">
        <v>9109</v>
      </c>
      <c r="C2105" s="17" t="s">
        <v>2098</v>
      </c>
      <c r="D2105" s="18" t="s">
        <v>8995</v>
      </c>
      <c r="E2105" s="18"/>
      <c r="F2105" s="18"/>
      <c r="G2105" s="18"/>
      <c r="H2105" s="18"/>
      <c r="I2105" s="18"/>
      <c r="J2105" s="5"/>
      <c r="K2105" s="21">
        <v>201.67</v>
      </c>
      <c r="L2105" s="9">
        <v>191.59</v>
      </c>
      <c r="M2105" s="21">
        <v>10.08</v>
      </c>
      <c r="N2105" s="5"/>
      <c r="O2105" s="20">
        <v>20</v>
      </c>
      <c r="P2105" s="8">
        <v>19</v>
      </c>
      <c r="Q2105" s="20">
        <v>1</v>
      </c>
    </row>
    <row r="2106" spans="1:17" ht="24" x14ac:dyDescent="0.2">
      <c r="A2106" s="16" t="s">
        <v>2</v>
      </c>
      <c r="B2106" s="16" t="s">
        <v>9109</v>
      </c>
      <c r="C2106" s="17" t="s">
        <v>2099</v>
      </c>
      <c r="D2106" s="18" t="s">
        <v>8995</v>
      </c>
      <c r="E2106" s="18"/>
      <c r="F2106" s="18"/>
      <c r="G2106" s="18"/>
      <c r="H2106" s="18"/>
      <c r="I2106" s="18"/>
      <c r="J2106" s="5"/>
      <c r="K2106" s="21">
        <v>106.2</v>
      </c>
      <c r="L2106" s="6"/>
      <c r="M2106" s="21">
        <v>106.2</v>
      </c>
      <c r="N2106" s="5"/>
      <c r="O2106" s="20">
        <v>8</v>
      </c>
      <c r="P2106" s="6"/>
      <c r="Q2106" s="20">
        <v>8</v>
      </c>
    </row>
    <row r="2107" spans="1:17" ht="24" x14ac:dyDescent="0.2">
      <c r="A2107" s="16" t="s">
        <v>2</v>
      </c>
      <c r="B2107" s="16" t="s">
        <v>9109</v>
      </c>
      <c r="C2107" s="17" t="s">
        <v>2100</v>
      </c>
      <c r="D2107" s="18" t="s">
        <v>8995</v>
      </c>
      <c r="E2107" s="18"/>
      <c r="F2107" s="18"/>
      <c r="G2107" s="18"/>
      <c r="H2107" s="18"/>
      <c r="I2107" s="18"/>
      <c r="J2107" s="5"/>
      <c r="K2107" s="21">
        <v>36.67</v>
      </c>
      <c r="L2107" s="6"/>
      <c r="M2107" s="21">
        <v>36.67</v>
      </c>
      <c r="N2107" s="5"/>
      <c r="O2107" s="20">
        <v>2</v>
      </c>
      <c r="P2107" s="6"/>
      <c r="Q2107" s="20">
        <v>2</v>
      </c>
    </row>
    <row r="2108" spans="1:17" ht="24" x14ac:dyDescent="0.2">
      <c r="A2108" s="16" t="s">
        <v>2</v>
      </c>
      <c r="B2108" s="16" t="s">
        <v>9109</v>
      </c>
      <c r="C2108" s="17" t="s">
        <v>2101</v>
      </c>
      <c r="D2108" s="18" t="s">
        <v>8995</v>
      </c>
      <c r="E2108" s="18"/>
      <c r="F2108" s="18"/>
      <c r="G2108" s="18"/>
      <c r="H2108" s="18"/>
      <c r="I2108" s="18"/>
      <c r="J2108" s="5"/>
      <c r="K2108" s="21">
        <v>129.6</v>
      </c>
      <c r="L2108" s="9">
        <v>129.6</v>
      </c>
      <c r="M2108" s="5"/>
      <c r="N2108" s="5"/>
      <c r="O2108" s="20">
        <v>16</v>
      </c>
      <c r="P2108" s="8">
        <v>16</v>
      </c>
      <c r="Q2108" s="5"/>
    </row>
    <row r="2109" spans="1:17" ht="24" x14ac:dyDescent="0.2">
      <c r="A2109" s="16" t="s">
        <v>2</v>
      </c>
      <c r="B2109" s="16" t="s">
        <v>9109</v>
      </c>
      <c r="C2109" s="17" t="s">
        <v>2102</v>
      </c>
      <c r="D2109" s="18" t="s">
        <v>8995</v>
      </c>
      <c r="E2109" s="18"/>
      <c r="F2109" s="18"/>
      <c r="G2109" s="18"/>
      <c r="H2109" s="18"/>
      <c r="I2109" s="18"/>
      <c r="J2109" s="5"/>
      <c r="K2109" s="21">
        <v>43.33</v>
      </c>
      <c r="L2109" s="9">
        <v>21.67</v>
      </c>
      <c r="M2109" s="21">
        <v>21.66</v>
      </c>
      <c r="N2109" s="5"/>
      <c r="O2109" s="20">
        <v>2</v>
      </c>
      <c r="P2109" s="8">
        <v>1</v>
      </c>
      <c r="Q2109" s="20">
        <v>1</v>
      </c>
    </row>
    <row r="2110" spans="1:17" ht="24" x14ac:dyDescent="0.2">
      <c r="A2110" s="16" t="s">
        <v>2</v>
      </c>
      <c r="B2110" s="16" t="s">
        <v>9109</v>
      </c>
      <c r="C2110" s="17" t="s">
        <v>2103</v>
      </c>
      <c r="D2110" s="18" t="str">
        <f>VLOOKUP(C2110,[2]итоговая!$C$6:$H$1018,4,FALSE)</f>
        <v>Аварийный резерв</v>
      </c>
      <c r="E2110" s="26">
        <f>J2110-L2110</f>
        <v>24.53</v>
      </c>
      <c r="F2110" s="26">
        <f>N2110-P2110</f>
        <v>1</v>
      </c>
      <c r="G2110" s="26" t="s">
        <v>9000</v>
      </c>
      <c r="H2110" s="26" t="str">
        <f>VLOOKUP(C2110,[2]итоговая!$C$6:$H$1018,6,FALSE)</f>
        <v>Аварийный резерв</v>
      </c>
      <c r="I2110" s="18"/>
      <c r="J2110" s="21">
        <v>122.65</v>
      </c>
      <c r="K2110" s="5"/>
      <c r="L2110" s="9">
        <v>98.12</v>
      </c>
      <c r="M2110" s="21">
        <v>24.53</v>
      </c>
      <c r="N2110" s="20">
        <v>5</v>
      </c>
      <c r="O2110" s="5"/>
      <c r="P2110" s="8">
        <v>4</v>
      </c>
      <c r="Q2110" s="20">
        <v>1</v>
      </c>
    </row>
    <row r="2111" spans="1:17" ht="24" x14ac:dyDescent="0.2">
      <c r="A2111" s="16" t="s">
        <v>2</v>
      </c>
      <c r="B2111" s="16" t="s">
        <v>9109</v>
      </c>
      <c r="C2111" s="17" t="s">
        <v>2104</v>
      </c>
      <c r="D2111" s="18" t="s">
        <v>8995</v>
      </c>
      <c r="E2111" s="18"/>
      <c r="F2111" s="18"/>
      <c r="G2111" s="18"/>
      <c r="H2111" s="18"/>
      <c r="I2111" s="18"/>
      <c r="J2111" s="5"/>
      <c r="K2111" s="21">
        <v>478</v>
      </c>
      <c r="L2111" s="9">
        <v>71.7</v>
      </c>
      <c r="M2111" s="21">
        <v>406.3</v>
      </c>
      <c r="N2111" s="5"/>
      <c r="O2111" s="20">
        <v>60</v>
      </c>
      <c r="P2111" s="8">
        <v>9</v>
      </c>
      <c r="Q2111" s="20">
        <v>51</v>
      </c>
    </row>
    <row r="2112" spans="1:17" ht="24" x14ac:dyDescent="0.2">
      <c r="A2112" s="16" t="s">
        <v>2</v>
      </c>
      <c r="B2112" s="16" t="s">
        <v>9109</v>
      </c>
      <c r="C2112" s="17" t="s">
        <v>2105</v>
      </c>
      <c r="D2112" s="18" t="s">
        <v>8995</v>
      </c>
      <c r="E2112" s="18"/>
      <c r="F2112" s="18"/>
      <c r="G2112" s="18"/>
      <c r="H2112" s="18"/>
      <c r="I2112" s="18"/>
      <c r="J2112" s="21">
        <v>18.920000000000002</v>
      </c>
      <c r="K2112" s="5"/>
      <c r="L2112" s="9">
        <v>18.920000000000002</v>
      </c>
      <c r="M2112" s="5"/>
      <c r="N2112" s="20">
        <v>2</v>
      </c>
      <c r="O2112" s="5"/>
      <c r="P2112" s="8">
        <v>2</v>
      </c>
      <c r="Q2112" s="5"/>
    </row>
    <row r="2113" spans="1:17" ht="24" x14ac:dyDescent="0.2">
      <c r="A2113" s="16" t="s">
        <v>2</v>
      </c>
      <c r="B2113" s="16" t="s">
        <v>9109</v>
      </c>
      <c r="C2113" s="17" t="s">
        <v>2106</v>
      </c>
      <c r="D2113" s="18" t="str">
        <f>VLOOKUP(C2113,[2]итоговая!$C$6:$H$1018,4,FALSE)</f>
        <v>Аварийный резерв</v>
      </c>
      <c r="E2113" s="26">
        <f>J2113-L2113</f>
        <v>68.33</v>
      </c>
      <c r="F2113" s="26">
        <f>N2113-P2113</f>
        <v>2</v>
      </c>
      <c r="G2113" s="26" t="s">
        <v>9000</v>
      </c>
      <c r="H2113" s="26" t="str">
        <f>VLOOKUP(C2113,[2]итоговая!$C$6:$H$1018,6,FALSE)</f>
        <v>Аварийный резерв</v>
      </c>
      <c r="I2113" s="18"/>
      <c r="J2113" s="21">
        <v>68.33</v>
      </c>
      <c r="K2113" s="5"/>
      <c r="L2113" s="6"/>
      <c r="M2113" s="21">
        <v>68.33</v>
      </c>
      <c r="N2113" s="20">
        <v>2</v>
      </c>
      <c r="O2113" s="5"/>
      <c r="P2113" s="6"/>
      <c r="Q2113" s="20">
        <v>2</v>
      </c>
    </row>
    <row r="2114" spans="1:17" ht="24" x14ac:dyDescent="0.2">
      <c r="A2114" s="16" t="s">
        <v>2</v>
      </c>
      <c r="B2114" s="16" t="s">
        <v>9109</v>
      </c>
      <c r="C2114" s="17" t="s">
        <v>2107</v>
      </c>
      <c r="D2114" s="18" t="s">
        <v>8995</v>
      </c>
      <c r="E2114" s="18"/>
      <c r="F2114" s="18"/>
      <c r="G2114" s="18"/>
      <c r="H2114" s="18"/>
      <c r="I2114" s="18"/>
      <c r="J2114" s="5"/>
      <c r="K2114" s="21">
        <v>29.38</v>
      </c>
      <c r="L2114" s="9">
        <v>14.69</v>
      </c>
      <c r="M2114" s="21">
        <v>14.69</v>
      </c>
      <c r="N2114" s="5"/>
      <c r="O2114" s="20">
        <v>2</v>
      </c>
      <c r="P2114" s="8">
        <v>1</v>
      </c>
      <c r="Q2114" s="20">
        <v>1</v>
      </c>
    </row>
    <row r="2115" spans="1:17" ht="24" x14ac:dyDescent="0.2">
      <c r="A2115" s="16" t="s">
        <v>2</v>
      </c>
      <c r="B2115" s="16" t="s">
        <v>9109</v>
      </c>
      <c r="C2115" s="17" t="s">
        <v>2108</v>
      </c>
      <c r="D2115" s="18" t="s">
        <v>8995</v>
      </c>
      <c r="E2115" s="18"/>
      <c r="F2115" s="18"/>
      <c r="G2115" s="18"/>
      <c r="H2115" s="18"/>
      <c r="I2115" s="18"/>
      <c r="J2115" s="5"/>
      <c r="K2115" s="21">
        <v>650</v>
      </c>
      <c r="L2115" s="9">
        <v>520</v>
      </c>
      <c r="M2115" s="21">
        <v>130</v>
      </c>
      <c r="N2115" s="5"/>
      <c r="O2115" s="20">
        <v>10</v>
      </c>
      <c r="P2115" s="8">
        <v>8</v>
      </c>
      <c r="Q2115" s="20">
        <v>2</v>
      </c>
    </row>
    <row r="2116" spans="1:17" ht="24" x14ac:dyDescent="0.2">
      <c r="A2116" s="16" t="s">
        <v>2</v>
      </c>
      <c r="B2116" s="16" t="s">
        <v>9109</v>
      </c>
      <c r="C2116" s="17" t="s">
        <v>2109</v>
      </c>
      <c r="D2116" s="18" t="str">
        <f>VLOOKUP(C2116,[2]итоговая!$C$6:$H$1018,4,FALSE)</f>
        <v>Аварийный резерв</v>
      </c>
      <c r="E2116" s="26">
        <f>J2116-L2116</f>
        <v>244</v>
      </c>
      <c r="F2116" s="26">
        <f>N2116-P2116</f>
        <v>4</v>
      </c>
      <c r="G2116" s="26" t="s">
        <v>9000</v>
      </c>
      <c r="H2116" s="26" t="str">
        <f>VLOOKUP(C2116,[2]итоговая!$C$6:$H$1018,6,FALSE)</f>
        <v>Аварийный резерв</v>
      </c>
      <c r="I2116" s="18"/>
      <c r="J2116" s="21">
        <v>610</v>
      </c>
      <c r="K2116" s="5"/>
      <c r="L2116" s="9">
        <v>366</v>
      </c>
      <c r="M2116" s="21">
        <v>244</v>
      </c>
      <c r="N2116" s="20">
        <v>10</v>
      </c>
      <c r="O2116" s="5"/>
      <c r="P2116" s="8">
        <v>6</v>
      </c>
      <c r="Q2116" s="20">
        <v>4</v>
      </c>
    </row>
    <row r="2117" spans="1:17" ht="24" x14ac:dyDescent="0.2">
      <c r="A2117" s="16" t="s">
        <v>2</v>
      </c>
      <c r="B2117" s="16" t="s">
        <v>9109</v>
      </c>
      <c r="C2117" s="17" t="s">
        <v>2110</v>
      </c>
      <c r="D2117" s="18" t="s">
        <v>8995</v>
      </c>
      <c r="E2117" s="18"/>
      <c r="F2117" s="18"/>
      <c r="G2117" s="18"/>
      <c r="H2117" s="18"/>
      <c r="I2117" s="18"/>
      <c r="J2117" s="5"/>
      <c r="K2117" s="21">
        <v>21.67</v>
      </c>
      <c r="L2117" s="9">
        <v>21.67</v>
      </c>
      <c r="M2117" s="5"/>
      <c r="N2117" s="5"/>
      <c r="O2117" s="20">
        <v>1</v>
      </c>
      <c r="P2117" s="8">
        <v>1</v>
      </c>
      <c r="Q2117" s="5"/>
    </row>
    <row r="2118" spans="1:17" ht="24" x14ac:dyDescent="0.2">
      <c r="A2118" s="16" t="s">
        <v>2</v>
      </c>
      <c r="B2118" s="16" t="s">
        <v>9109</v>
      </c>
      <c r="C2118" s="17" t="s">
        <v>2111</v>
      </c>
      <c r="D2118" s="18" t="s">
        <v>8995</v>
      </c>
      <c r="E2118" s="18"/>
      <c r="F2118" s="18"/>
      <c r="G2118" s="18"/>
      <c r="H2118" s="18"/>
      <c r="I2118" s="18"/>
      <c r="J2118" s="5"/>
      <c r="K2118" s="21">
        <v>25</v>
      </c>
      <c r="L2118" s="9">
        <v>25</v>
      </c>
      <c r="M2118" s="5"/>
      <c r="N2118" s="5"/>
      <c r="O2118" s="20">
        <v>2</v>
      </c>
      <c r="P2118" s="8">
        <v>2</v>
      </c>
      <c r="Q2118" s="5"/>
    </row>
    <row r="2119" spans="1:17" ht="24" x14ac:dyDescent="0.2">
      <c r="A2119" s="16" t="s">
        <v>2</v>
      </c>
      <c r="B2119" s="16" t="s">
        <v>9109</v>
      </c>
      <c r="C2119" s="17" t="s">
        <v>2112</v>
      </c>
      <c r="D2119" s="18" t="s">
        <v>8995</v>
      </c>
      <c r="E2119" s="18"/>
      <c r="F2119" s="18"/>
      <c r="G2119" s="18"/>
      <c r="H2119" s="18"/>
      <c r="I2119" s="18"/>
      <c r="J2119" s="5"/>
      <c r="K2119" s="19">
        <v>3173.33</v>
      </c>
      <c r="L2119" s="6"/>
      <c r="M2119" s="19">
        <v>3173.33</v>
      </c>
      <c r="N2119" s="5"/>
      <c r="O2119" s="20">
        <v>4</v>
      </c>
      <c r="P2119" s="6"/>
      <c r="Q2119" s="20">
        <v>4</v>
      </c>
    </row>
    <row r="2120" spans="1:17" ht="24" x14ac:dyDescent="0.2">
      <c r="A2120" s="16" t="s">
        <v>2</v>
      </c>
      <c r="B2120" s="16" t="s">
        <v>9109</v>
      </c>
      <c r="C2120" s="17" t="s">
        <v>2113</v>
      </c>
      <c r="D2120" s="18" t="s">
        <v>8995</v>
      </c>
      <c r="E2120" s="18"/>
      <c r="F2120" s="18"/>
      <c r="G2120" s="18"/>
      <c r="H2120" s="18"/>
      <c r="I2120" s="18"/>
      <c r="J2120" s="5"/>
      <c r="K2120" s="19">
        <v>3096.03</v>
      </c>
      <c r="L2120" s="7">
        <v>3096.03</v>
      </c>
      <c r="M2120" s="5"/>
      <c r="N2120" s="5"/>
      <c r="O2120" s="20">
        <v>4</v>
      </c>
      <c r="P2120" s="8">
        <v>4</v>
      </c>
      <c r="Q2120" s="5"/>
    </row>
    <row r="2121" spans="1:17" ht="24" x14ac:dyDescent="0.2">
      <c r="A2121" s="16" t="s">
        <v>2</v>
      </c>
      <c r="B2121" s="16" t="s">
        <v>9109</v>
      </c>
      <c r="C2121" s="17" t="s">
        <v>2114</v>
      </c>
      <c r="D2121" s="18" t="s">
        <v>8995</v>
      </c>
      <c r="E2121" s="18"/>
      <c r="F2121" s="18"/>
      <c r="G2121" s="18"/>
      <c r="H2121" s="18"/>
      <c r="I2121" s="18"/>
      <c r="J2121" s="5"/>
      <c r="K2121" s="19">
        <v>3737.5</v>
      </c>
      <c r="L2121" s="7">
        <v>1619.58</v>
      </c>
      <c r="M2121" s="19">
        <v>2117.92</v>
      </c>
      <c r="N2121" s="5"/>
      <c r="O2121" s="20">
        <v>30</v>
      </c>
      <c r="P2121" s="8">
        <v>13</v>
      </c>
      <c r="Q2121" s="20">
        <v>17</v>
      </c>
    </row>
    <row r="2122" spans="1:17" ht="24" x14ac:dyDescent="0.2">
      <c r="A2122" s="16" t="s">
        <v>2</v>
      </c>
      <c r="B2122" s="16" t="s">
        <v>9109</v>
      </c>
      <c r="C2122" s="17" t="s">
        <v>2115</v>
      </c>
      <c r="D2122" s="18" t="str">
        <f>VLOOKUP(C2122,[2]итоговая!$C$6:$H$1018,4,FALSE)</f>
        <v>Аварийный резерв</v>
      </c>
      <c r="E2122" s="26">
        <f>J2122-L2122</f>
        <v>6.25</v>
      </c>
      <c r="F2122" s="26">
        <f>N2122-P2122</f>
        <v>1</v>
      </c>
      <c r="G2122" s="26" t="s">
        <v>9000</v>
      </c>
      <c r="H2122" s="26" t="str">
        <f>VLOOKUP(C2122,[2]итоговая!$C$6:$H$1018,6,FALSE)</f>
        <v>Аварийный резерв</v>
      </c>
      <c r="I2122" s="18"/>
      <c r="J2122" s="21">
        <v>12.5</v>
      </c>
      <c r="K2122" s="5"/>
      <c r="L2122" s="9">
        <v>6.25</v>
      </c>
      <c r="M2122" s="21">
        <v>6.25</v>
      </c>
      <c r="N2122" s="20">
        <v>2</v>
      </c>
      <c r="O2122" s="5"/>
      <c r="P2122" s="8">
        <v>1</v>
      </c>
      <c r="Q2122" s="20">
        <v>1</v>
      </c>
    </row>
    <row r="2123" spans="1:17" ht="24" x14ac:dyDescent="0.2">
      <c r="A2123" s="16" t="s">
        <v>2</v>
      </c>
      <c r="B2123" s="16" t="s">
        <v>9109</v>
      </c>
      <c r="C2123" s="17" t="s">
        <v>2116</v>
      </c>
      <c r="D2123" s="18" t="s">
        <v>8995</v>
      </c>
      <c r="E2123" s="18"/>
      <c r="F2123" s="18"/>
      <c r="G2123" s="18"/>
      <c r="H2123" s="18"/>
      <c r="I2123" s="18"/>
      <c r="J2123" s="5"/>
      <c r="K2123" s="21">
        <v>16.670000000000002</v>
      </c>
      <c r="L2123" s="9">
        <v>16.670000000000002</v>
      </c>
      <c r="M2123" s="5"/>
      <c r="N2123" s="5"/>
      <c r="O2123" s="20">
        <v>2</v>
      </c>
      <c r="P2123" s="8">
        <v>2</v>
      </c>
      <c r="Q2123" s="5"/>
    </row>
    <row r="2124" spans="1:17" ht="24" x14ac:dyDescent="0.2">
      <c r="A2124" s="16" t="s">
        <v>2</v>
      </c>
      <c r="B2124" s="16" t="s">
        <v>9109</v>
      </c>
      <c r="C2124" s="17" t="s">
        <v>2117</v>
      </c>
      <c r="D2124" s="18" t="s">
        <v>8995</v>
      </c>
      <c r="E2124" s="18"/>
      <c r="F2124" s="18"/>
      <c r="G2124" s="18"/>
      <c r="H2124" s="18"/>
      <c r="I2124" s="18"/>
      <c r="J2124" s="5"/>
      <c r="K2124" s="19">
        <v>4154</v>
      </c>
      <c r="L2124" s="7">
        <v>4154</v>
      </c>
      <c r="M2124" s="5"/>
      <c r="N2124" s="5"/>
      <c r="O2124" s="20">
        <v>2</v>
      </c>
      <c r="P2124" s="8">
        <v>2</v>
      </c>
      <c r="Q2124" s="5"/>
    </row>
    <row r="2125" spans="1:17" ht="24" x14ac:dyDescent="0.2">
      <c r="A2125" s="16" t="s">
        <v>2</v>
      </c>
      <c r="B2125" s="16" t="s">
        <v>9109</v>
      </c>
      <c r="C2125" s="17" t="s">
        <v>2118</v>
      </c>
      <c r="D2125" s="18" t="s">
        <v>8995</v>
      </c>
      <c r="E2125" s="18"/>
      <c r="F2125" s="18"/>
      <c r="G2125" s="18"/>
      <c r="H2125" s="18"/>
      <c r="I2125" s="18"/>
      <c r="J2125" s="5"/>
      <c r="K2125" s="19">
        <v>2131.67</v>
      </c>
      <c r="L2125" s="7">
        <v>2131.67</v>
      </c>
      <c r="M2125" s="5"/>
      <c r="N2125" s="5"/>
      <c r="O2125" s="20">
        <v>2</v>
      </c>
      <c r="P2125" s="8">
        <v>2</v>
      </c>
      <c r="Q2125" s="5"/>
    </row>
    <row r="2126" spans="1:17" ht="24" x14ac:dyDescent="0.2">
      <c r="A2126" s="16" t="s">
        <v>2</v>
      </c>
      <c r="B2126" s="16" t="s">
        <v>9109</v>
      </c>
      <c r="C2126" s="17" t="s">
        <v>2119</v>
      </c>
      <c r="D2126" s="18" t="s">
        <v>8995</v>
      </c>
      <c r="E2126" s="18"/>
      <c r="F2126" s="18"/>
      <c r="G2126" s="18"/>
      <c r="H2126" s="18"/>
      <c r="I2126" s="18"/>
      <c r="J2126" s="5"/>
      <c r="K2126" s="19">
        <v>2451.67</v>
      </c>
      <c r="L2126" s="7">
        <v>2451.67</v>
      </c>
      <c r="M2126" s="5"/>
      <c r="N2126" s="5"/>
      <c r="O2126" s="20">
        <v>2</v>
      </c>
      <c r="P2126" s="8">
        <v>2</v>
      </c>
      <c r="Q2126" s="5"/>
    </row>
    <row r="2127" spans="1:17" ht="24" x14ac:dyDescent="0.2">
      <c r="A2127" s="16" t="s">
        <v>2</v>
      </c>
      <c r="B2127" s="16" t="s">
        <v>9109</v>
      </c>
      <c r="C2127" s="17" t="s">
        <v>2120</v>
      </c>
      <c r="D2127" s="18" t="s">
        <v>8995</v>
      </c>
      <c r="E2127" s="18"/>
      <c r="F2127" s="18"/>
      <c r="G2127" s="18"/>
      <c r="H2127" s="18"/>
      <c r="I2127" s="18"/>
      <c r="J2127" s="5"/>
      <c r="K2127" s="19">
        <v>2330</v>
      </c>
      <c r="L2127" s="7">
        <v>2330</v>
      </c>
      <c r="M2127" s="5"/>
      <c r="N2127" s="5"/>
      <c r="O2127" s="20">
        <v>2</v>
      </c>
      <c r="P2127" s="8">
        <v>2</v>
      </c>
      <c r="Q2127" s="5"/>
    </row>
    <row r="2128" spans="1:17" ht="24" x14ac:dyDescent="0.2">
      <c r="A2128" s="16" t="s">
        <v>2</v>
      </c>
      <c r="B2128" s="16" t="s">
        <v>9109</v>
      </c>
      <c r="C2128" s="17" t="s">
        <v>2121</v>
      </c>
      <c r="D2128" s="18" t="s">
        <v>8995</v>
      </c>
      <c r="E2128" s="18"/>
      <c r="F2128" s="18"/>
      <c r="G2128" s="18"/>
      <c r="H2128" s="18"/>
      <c r="I2128" s="18"/>
      <c r="J2128" s="19">
        <v>3027.92</v>
      </c>
      <c r="K2128" s="5"/>
      <c r="L2128" s="7">
        <v>3027.92</v>
      </c>
      <c r="M2128" s="5"/>
      <c r="N2128" s="20">
        <v>2</v>
      </c>
      <c r="O2128" s="5"/>
      <c r="P2128" s="8">
        <v>2</v>
      </c>
      <c r="Q2128" s="5"/>
    </row>
    <row r="2129" spans="1:18" ht="24" x14ac:dyDescent="0.2">
      <c r="A2129" s="16" t="s">
        <v>2</v>
      </c>
      <c r="B2129" s="16" t="s">
        <v>9109</v>
      </c>
      <c r="C2129" s="17" t="s">
        <v>2122</v>
      </c>
      <c r="D2129" s="18" t="s">
        <v>8995</v>
      </c>
      <c r="E2129" s="18"/>
      <c r="F2129" s="18"/>
      <c r="G2129" s="18"/>
      <c r="H2129" s="18"/>
      <c r="I2129" s="18"/>
      <c r="J2129" s="19">
        <v>2942.03</v>
      </c>
      <c r="K2129" s="5"/>
      <c r="L2129" s="7">
        <v>2942.03</v>
      </c>
      <c r="M2129" s="5"/>
      <c r="N2129" s="20">
        <v>2</v>
      </c>
      <c r="O2129" s="5"/>
      <c r="P2129" s="8">
        <v>2</v>
      </c>
      <c r="Q2129" s="5"/>
    </row>
    <row r="2130" spans="1:18" ht="24" x14ac:dyDescent="0.2">
      <c r="A2130" s="16" t="s">
        <v>2</v>
      </c>
      <c r="B2130" s="16" t="s">
        <v>9109</v>
      </c>
      <c r="C2130" s="17" t="s">
        <v>2123</v>
      </c>
      <c r="D2130" s="18" t="str">
        <f>VLOOKUP(C2130,[2]итоговая!$C$6:$H$1018,4,FALSE)</f>
        <v>Аварийный резерв</v>
      </c>
      <c r="E2130" s="26">
        <f t="shared" ref="E2130:E2133" si="184">J2130-L2130</f>
        <v>14.57</v>
      </c>
      <c r="F2130" s="26">
        <f t="shared" ref="F2130:F2133" si="185">N2130-P2130</f>
        <v>4</v>
      </c>
      <c r="G2130" s="26" t="s">
        <v>9000</v>
      </c>
      <c r="H2130" s="26" t="str">
        <f>VLOOKUP(C2130,[2]итоговая!$C$6:$H$1018,6,FALSE)</f>
        <v>Аварийный резерв</v>
      </c>
      <c r="I2130" s="18"/>
      <c r="J2130" s="21">
        <v>14.57</v>
      </c>
      <c r="K2130" s="5"/>
      <c r="L2130" s="6"/>
      <c r="M2130" s="21">
        <v>14.57</v>
      </c>
      <c r="N2130" s="20">
        <v>4</v>
      </c>
      <c r="O2130" s="5"/>
      <c r="P2130" s="6"/>
      <c r="Q2130" s="20">
        <v>4</v>
      </c>
    </row>
    <row r="2131" spans="1:18" ht="24" x14ac:dyDescent="0.2">
      <c r="A2131" s="16" t="s">
        <v>2</v>
      </c>
      <c r="B2131" s="16" t="s">
        <v>9109</v>
      </c>
      <c r="C2131" s="17" t="s">
        <v>2124</v>
      </c>
      <c r="D2131" s="18" t="str">
        <f>VLOOKUP(C2131,[2]итоговая!$C$6:$H$1018,4,FALSE)</f>
        <v>Аварийный резерв</v>
      </c>
      <c r="E2131" s="26">
        <f t="shared" si="184"/>
        <v>228.63</v>
      </c>
      <c r="F2131" s="26">
        <f t="shared" si="185"/>
        <v>5</v>
      </c>
      <c r="G2131" s="26" t="s">
        <v>9000</v>
      </c>
      <c r="H2131" s="26" t="str">
        <f>VLOOKUP(C2131,[2]итоговая!$C$6:$H$1018,6,FALSE)</f>
        <v>Аварийный резерв</v>
      </c>
      <c r="I2131" s="18"/>
      <c r="J2131" s="21">
        <v>228.63</v>
      </c>
      <c r="K2131" s="5"/>
      <c r="L2131" s="6"/>
      <c r="M2131" s="21">
        <v>228.63</v>
      </c>
      <c r="N2131" s="20">
        <v>5</v>
      </c>
      <c r="O2131" s="5"/>
      <c r="P2131" s="6"/>
      <c r="Q2131" s="20">
        <v>5</v>
      </c>
    </row>
    <row r="2132" spans="1:18" ht="24" x14ac:dyDescent="0.2">
      <c r="A2132" s="16" t="s">
        <v>2</v>
      </c>
      <c r="B2132" s="16" t="s">
        <v>9109</v>
      </c>
      <c r="C2132" s="17" t="s">
        <v>2125</v>
      </c>
      <c r="D2132" s="18" t="str">
        <f>VLOOKUP(C2132,[2]итоговая!$C$6:$H$1018,4,FALSE)</f>
        <v>Аварийный резерв</v>
      </c>
      <c r="E2132" s="26">
        <f t="shared" si="184"/>
        <v>445</v>
      </c>
      <c r="F2132" s="26">
        <f t="shared" si="185"/>
        <v>3</v>
      </c>
      <c r="G2132" s="26" t="s">
        <v>9000</v>
      </c>
      <c r="H2132" s="26" t="str">
        <f>VLOOKUP(C2132,[2]итоговая!$C$6:$H$1018,6,FALSE)</f>
        <v>Аварийный резерв</v>
      </c>
      <c r="I2132" s="18"/>
      <c r="J2132" s="19">
        <v>3765.49</v>
      </c>
      <c r="K2132" s="19">
        <v>1160</v>
      </c>
      <c r="L2132" s="7">
        <v>3320.49</v>
      </c>
      <c r="M2132" s="19">
        <v>1605</v>
      </c>
      <c r="N2132" s="20">
        <v>18</v>
      </c>
      <c r="O2132" s="20">
        <v>6</v>
      </c>
      <c r="P2132" s="8">
        <v>15</v>
      </c>
      <c r="Q2132" s="20">
        <v>9</v>
      </c>
    </row>
    <row r="2133" spans="1:18" ht="24" x14ac:dyDescent="0.2">
      <c r="A2133" s="16" t="s">
        <v>2</v>
      </c>
      <c r="B2133" s="16" t="s">
        <v>9109</v>
      </c>
      <c r="C2133" s="17" t="s">
        <v>2126</v>
      </c>
      <c r="D2133" s="18" t="s">
        <v>9004</v>
      </c>
      <c r="E2133" s="26">
        <f t="shared" si="184"/>
        <v>182.18</v>
      </c>
      <c r="F2133" s="26">
        <f t="shared" si="185"/>
        <v>3</v>
      </c>
      <c r="G2133" s="26" t="s">
        <v>9000</v>
      </c>
      <c r="H2133" s="21" t="s">
        <v>9533</v>
      </c>
      <c r="I2133" s="18"/>
      <c r="J2133" s="21">
        <v>182.18</v>
      </c>
      <c r="K2133" s="5"/>
      <c r="L2133" s="6"/>
      <c r="M2133" s="21">
        <v>182.18</v>
      </c>
      <c r="N2133" s="20">
        <v>3</v>
      </c>
      <c r="O2133" s="5"/>
      <c r="P2133" s="6"/>
      <c r="Q2133" s="20">
        <v>3</v>
      </c>
      <c r="R2133" s="76" t="str">
        <f>VLOOKUP(C2133,[3]НВЛ!$E$17:$Y$197,21,FALSE)</f>
        <v>в производство</v>
      </c>
    </row>
    <row r="2134" spans="1:18" ht="24" x14ac:dyDescent="0.2">
      <c r="A2134" s="16" t="s">
        <v>2</v>
      </c>
      <c r="B2134" s="16" t="s">
        <v>9109</v>
      </c>
      <c r="C2134" s="17" t="s">
        <v>2127</v>
      </c>
      <c r="D2134" s="18" t="s">
        <v>8995</v>
      </c>
      <c r="E2134" s="18"/>
      <c r="F2134" s="18"/>
      <c r="G2134" s="18"/>
      <c r="H2134" s="18"/>
      <c r="I2134" s="18"/>
      <c r="J2134" s="5"/>
      <c r="K2134" s="21">
        <v>625</v>
      </c>
      <c r="L2134" s="9">
        <v>187.5</v>
      </c>
      <c r="M2134" s="21">
        <v>437.5</v>
      </c>
      <c r="N2134" s="5"/>
      <c r="O2134" s="20">
        <v>10</v>
      </c>
      <c r="P2134" s="8">
        <v>3</v>
      </c>
      <c r="Q2134" s="20">
        <v>7</v>
      </c>
    </row>
    <row r="2135" spans="1:18" ht="24" x14ac:dyDescent="0.2">
      <c r="A2135" s="16" t="s">
        <v>2</v>
      </c>
      <c r="B2135" s="16" t="s">
        <v>9109</v>
      </c>
      <c r="C2135" s="17" t="s">
        <v>2128</v>
      </c>
      <c r="D2135" s="18" t="s">
        <v>9004</v>
      </c>
      <c r="E2135" s="26">
        <f t="shared" ref="E2135:E2136" si="186">J2135-L2135</f>
        <v>1166.67</v>
      </c>
      <c r="F2135" s="26">
        <f t="shared" ref="F2135:F2136" si="187">N2135-P2135</f>
        <v>6</v>
      </c>
      <c r="G2135" s="26" t="s">
        <v>9000</v>
      </c>
      <c r="H2135" s="21" t="s">
        <v>9533</v>
      </c>
      <c r="I2135" s="18"/>
      <c r="J2135" s="19">
        <v>1166.67</v>
      </c>
      <c r="K2135" s="5"/>
      <c r="L2135" s="6"/>
      <c r="M2135" s="19">
        <v>1166.67</v>
      </c>
      <c r="N2135" s="20">
        <v>6</v>
      </c>
      <c r="O2135" s="5"/>
      <c r="P2135" s="6"/>
      <c r="Q2135" s="20">
        <v>6</v>
      </c>
      <c r="R2135" s="76" t="str">
        <f>VLOOKUP(C2135,[3]НВЛ!$E$17:$Y$197,21,FALSE)</f>
        <v>в производство</v>
      </c>
    </row>
    <row r="2136" spans="1:18" ht="24" x14ac:dyDescent="0.2">
      <c r="A2136" s="16" t="s">
        <v>2</v>
      </c>
      <c r="B2136" s="16" t="s">
        <v>9109</v>
      </c>
      <c r="C2136" s="17" t="s">
        <v>2129</v>
      </c>
      <c r="D2136" s="18" t="str">
        <f>VLOOKUP(C2136,[2]итоговая!$C$6:$H$1018,4,FALSE)</f>
        <v>НВЛ и НЛ</v>
      </c>
      <c r="E2136" s="26">
        <f t="shared" si="186"/>
        <v>28.9</v>
      </c>
      <c r="F2136" s="26">
        <f t="shared" si="187"/>
        <v>2</v>
      </c>
      <c r="G2136" s="26" t="s">
        <v>9000</v>
      </c>
      <c r="H2136" s="26" t="str">
        <f>VLOOKUP(C2136,[2]итоговая!$C$6:$H$1018,6,FALSE)</f>
        <v>отсутствие необходимости</v>
      </c>
      <c r="I2136" s="18"/>
      <c r="J2136" s="21">
        <v>28.9</v>
      </c>
      <c r="K2136" s="5"/>
      <c r="L2136" s="6"/>
      <c r="M2136" s="21">
        <v>28.9</v>
      </c>
      <c r="N2136" s="20">
        <v>2</v>
      </c>
      <c r="O2136" s="5"/>
      <c r="P2136" s="6"/>
      <c r="Q2136" s="20">
        <v>2</v>
      </c>
      <c r="R2136" s="76" t="str">
        <f>VLOOKUP(C2136,[3]НВЛ!$E$17:$Y$197,21,FALSE)</f>
        <v>списание</v>
      </c>
    </row>
    <row r="2137" spans="1:18" ht="24" x14ac:dyDescent="0.2">
      <c r="A2137" s="16" t="s">
        <v>2</v>
      </c>
      <c r="B2137" s="16" t="s">
        <v>9109</v>
      </c>
      <c r="C2137" s="17" t="s">
        <v>2130</v>
      </c>
      <c r="D2137" s="18" t="s">
        <v>8995</v>
      </c>
      <c r="E2137" s="18"/>
      <c r="F2137" s="18"/>
      <c r="G2137" s="18"/>
      <c r="H2137" s="18"/>
      <c r="I2137" s="18"/>
      <c r="J2137" s="5"/>
      <c r="K2137" s="21">
        <v>425.4</v>
      </c>
      <c r="L2137" s="6"/>
      <c r="M2137" s="21">
        <v>425.4</v>
      </c>
      <c r="N2137" s="5"/>
      <c r="O2137" s="20">
        <v>6</v>
      </c>
      <c r="P2137" s="6"/>
      <c r="Q2137" s="20">
        <v>6</v>
      </c>
    </row>
    <row r="2138" spans="1:18" ht="24" x14ac:dyDescent="0.2">
      <c r="A2138" s="16" t="s">
        <v>2</v>
      </c>
      <c r="B2138" s="16" t="s">
        <v>9109</v>
      </c>
      <c r="C2138" s="17" t="s">
        <v>2131</v>
      </c>
      <c r="D2138" s="18" t="s">
        <v>8995</v>
      </c>
      <c r="E2138" s="18"/>
      <c r="F2138" s="18"/>
      <c r="G2138" s="18"/>
      <c r="H2138" s="18"/>
      <c r="I2138" s="18"/>
      <c r="J2138" s="5"/>
      <c r="K2138" s="21">
        <v>202.73</v>
      </c>
      <c r="L2138" s="6"/>
      <c r="M2138" s="21">
        <v>202.73</v>
      </c>
      <c r="N2138" s="5"/>
      <c r="O2138" s="20">
        <v>8</v>
      </c>
      <c r="P2138" s="6"/>
      <c r="Q2138" s="20">
        <v>8</v>
      </c>
    </row>
    <row r="2139" spans="1:18" ht="24" x14ac:dyDescent="0.2">
      <c r="A2139" s="16" t="s">
        <v>2</v>
      </c>
      <c r="B2139" s="16" t="s">
        <v>9109</v>
      </c>
      <c r="C2139" s="17" t="s">
        <v>2132</v>
      </c>
      <c r="D2139" s="18" t="s">
        <v>8995</v>
      </c>
      <c r="E2139" s="18"/>
      <c r="F2139" s="18"/>
      <c r="G2139" s="18"/>
      <c r="H2139" s="18"/>
      <c r="I2139" s="18"/>
      <c r="J2139" s="21">
        <v>411.66</v>
      </c>
      <c r="K2139" s="21">
        <v>280</v>
      </c>
      <c r="L2139" s="9">
        <v>691.66</v>
      </c>
      <c r="M2139" s="5"/>
      <c r="N2139" s="20">
        <v>19</v>
      </c>
      <c r="O2139" s="20">
        <v>8</v>
      </c>
      <c r="P2139" s="8">
        <v>27</v>
      </c>
      <c r="Q2139" s="5"/>
    </row>
    <row r="2140" spans="1:18" ht="24" x14ac:dyDescent="0.2">
      <c r="A2140" s="16" t="s">
        <v>2</v>
      </c>
      <c r="B2140" s="16" t="s">
        <v>9109</v>
      </c>
      <c r="C2140" s="17" t="s">
        <v>2133</v>
      </c>
      <c r="D2140" s="18" t="s">
        <v>8995</v>
      </c>
      <c r="E2140" s="18"/>
      <c r="F2140" s="18"/>
      <c r="G2140" s="18"/>
      <c r="H2140" s="18"/>
      <c r="I2140" s="18"/>
      <c r="J2140" s="21">
        <v>105</v>
      </c>
      <c r="K2140" s="5"/>
      <c r="L2140" s="9">
        <v>105</v>
      </c>
      <c r="M2140" s="5"/>
      <c r="N2140" s="20">
        <v>3</v>
      </c>
      <c r="O2140" s="5"/>
      <c r="P2140" s="8">
        <v>3</v>
      </c>
      <c r="Q2140" s="5"/>
    </row>
    <row r="2141" spans="1:18" ht="24" x14ac:dyDescent="0.2">
      <c r="A2141" s="16" t="s">
        <v>2</v>
      </c>
      <c r="B2141" s="16" t="s">
        <v>9109</v>
      </c>
      <c r="C2141" s="17" t="s">
        <v>2134</v>
      </c>
      <c r="D2141" s="18" t="s">
        <v>8995</v>
      </c>
      <c r="E2141" s="18"/>
      <c r="F2141" s="18"/>
      <c r="G2141" s="18"/>
      <c r="H2141" s="18"/>
      <c r="I2141" s="18"/>
      <c r="J2141" s="5"/>
      <c r="K2141" s="21">
        <v>796.5</v>
      </c>
      <c r="L2141" s="6"/>
      <c r="M2141" s="21">
        <v>796.5</v>
      </c>
      <c r="N2141" s="5"/>
      <c r="O2141" s="20">
        <v>20</v>
      </c>
      <c r="P2141" s="6"/>
      <c r="Q2141" s="20">
        <v>20</v>
      </c>
    </row>
    <row r="2142" spans="1:18" ht="24" x14ac:dyDescent="0.2">
      <c r="A2142" s="16" t="s">
        <v>2</v>
      </c>
      <c r="B2142" s="16" t="s">
        <v>9109</v>
      </c>
      <c r="C2142" s="17" t="s">
        <v>2135</v>
      </c>
      <c r="D2142" s="18" t="s">
        <v>8995</v>
      </c>
      <c r="E2142" s="18"/>
      <c r="F2142" s="18"/>
      <c r="G2142" s="18"/>
      <c r="H2142" s="18"/>
      <c r="I2142" s="18"/>
      <c r="J2142" s="5"/>
      <c r="K2142" s="19">
        <v>1727.92</v>
      </c>
      <c r="L2142" s="7">
        <v>1727.92</v>
      </c>
      <c r="M2142" s="5"/>
      <c r="N2142" s="5"/>
      <c r="O2142" s="20">
        <v>1</v>
      </c>
      <c r="P2142" s="8">
        <v>1</v>
      </c>
      <c r="Q2142" s="5"/>
    </row>
    <row r="2143" spans="1:18" ht="24" x14ac:dyDescent="0.2">
      <c r="A2143" s="16" t="s">
        <v>2</v>
      </c>
      <c r="B2143" s="16" t="s">
        <v>9109</v>
      </c>
      <c r="C2143" s="17" t="s">
        <v>2136</v>
      </c>
      <c r="D2143" s="18" t="str">
        <f>VLOOKUP(C2143,[2]итоговая!$C$6:$H$1018,4,FALSE)</f>
        <v>Аварийный резерв</v>
      </c>
      <c r="E2143" s="26">
        <f>J2143-L2143</f>
        <v>8429.66</v>
      </c>
      <c r="F2143" s="26">
        <f>N2143-P2143</f>
        <v>1</v>
      </c>
      <c r="G2143" s="26" t="s">
        <v>9000</v>
      </c>
      <c r="H2143" s="26" t="str">
        <f>VLOOKUP(C2143,[2]итоговая!$C$6:$H$1018,6,FALSE)</f>
        <v>Аварийный резерв</v>
      </c>
      <c r="I2143" s="18"/>
      <c r="J2143" s="19">
        <v>8429.66</v>
      </c>
      <c r="K2143" s="5"/>
      <c r="L2143" s="6"/>
      <c r="M2143" s="19">
        <v>8429.66</v>
      </c>
      <c r="N2143" s="20">
        <v>1</v>
      </c>
      <c r="O2143" s="5"/>
      <c r="P2143" s="6"/>
      <c r="Q2143" s="20">
        <v>1</v>
      </c>
    </row>
    <row r="2144" spans="1:18" ht="24" x14ac:dyDescent="0.2">
      <c r="A2144" s="16" t="s">
        <v>2</v>
      </c>
      <c r="B2144" s="16" t="s">
        <v>9109</v>
      </c>
      <c r="C2144" s="17" t="s">
        <v>2137</v>
      </c>
      <c r="D2144" s="18" t="s">
        <v>8995</v>
      </c>
      <c r="E2144" s="18"/>
      <c r="F2144" s="18"/>
      <c r="G2144" s="18"/>
      <c r="H2144" s="18"/>
      <c r="I2144" s="18"/>
      <c r="J2144" s="5"/>
      <c r="K2144" s="19">
        <v>2041.67</v>
      </c>
      <c r="L2144" s="7">
        <v>2041.67</v>
      </c>
      <c r="M2144" s="5"/>
      <c r="N2144" s="5"/>
      <c r="O2144" s="20">
        <v>4</v>
      </c>
      <c r="P2144" s="8">
        <v>4</v>
      </c>
      <c r="Q2144" s="5"/>
    </row>
    <row r="2145" spans="1:17" ht="24" x14ac:dyDescent="0.2">
      <c r="A2145" s="16" t="s">
        <v>2</v>
      </c>
      <c r="B2145" s="16" t="s">
        <v>9109</v>
      </c>
      <c r="C2145" s="17" t="s">
        <v>2138</v>
      </c>
      <c r="D2145" s="18" t="s">
        <v>8995</v>
      </c>
      <c r="E2145" s="18"/>
      <c r="F2145" s="18"/>
      <c r="G2145" s="18"/>
      <c r="H2145" s="18"/>
      <c r="I2145" s="18"/>
      <c r="J2145" s="5"/>
      <c r="K2145" s="19">
        <v>1066.6600000000001</v>
      </c>
      <c r="L2145" s="7">
        <v>1066.6600000000001</v>
      </c>
      <c r="M2145" s="5"/>
      <c r="N2145" s="5"/>
      <c r="O2145" s="20">
        <v>4</v>
      </c>
      <c r="P2145" s="8">
        <v>4</v>
      </c>
      <c r="Q2145" s="5"/>
    </row>
    <row r="2146" spans="1:17" ht="24" x14ac:dyDescent="0.2">
      <c r="A2146" s="16" t="s">
        <v>2</v>
      </c>
      <c r="B2146" s="16" t="s">
        <v>9109</v>
      </c>
      <c r="C2146" s="17" t="s">
        <v>2139</v>
      </c>
      <c r="D2146" s="18" t="s">
        <v>8995</v>
      </c>
      <c r="E2146" s="18"/>
      <c r="F2146" s="18"/>
      <c r="G2146" s="18"/>
      <c r="H2146" s="18"/>
      <c r="I2146" s="18"/>
      <c r="J2146" s="21">
        <v>345.23</v>
      </c>
      <c r="K2146" s="5"/>
      <c r="L2146" s="9">
        <v>345.23</v>
      </c>
      <c r="M2146" s="5"/>
      <c r="N2146" s="20">
        <v>4</v>
      </c>
      <c r="O2146" s="5"/>
      <c r="P2146" s="8">
        <v>4</v>
      </c>
      <c r="Q2146" s="5"/>
    </row>
    <row r="2147" spans="1:17" ht="24" x14ac:dyDescent="0.2">
      <c r="A2147" s="16" t="s">
        <v>2</v>
      </c>
      <c r="B2147" s="16" t="s">
        <v>9109</v>
      </c>
      <c r="C2147" s="17" t="s">
        <v>2140</v>
      </c>
      <c r="D2147" s="18" t="s">
        <v>8995</v>
      </c>
      <c r="E2147" s="18"/>
      <c r="F2147" s="18"/>
      <c r="G2147" s="18"/>
      <c r="H2147" s="18"/>
      <c r="I2147" s="18"/>
      <c r="J2147" s="5"/>
      <c r="K2147" s="21">
        <v>983.33</v>
      </c>
      <c r="L2147" s="9">
        <v>393.32</v>
      </c>
      <c r="M2147" s="21">
        <v>590.01</v>
      </c>
      <c r="N2147" s="5"/>
      <c r="O2147" s="20">
        <v>20</v>
      </c>
      <c r="P2147" s="8">
        <v>8</v>
      </c>
      <c r="Q2147" s="20">
        <v>12</v>
      </c>
    </row>
    <row r="2148" spans="1:17" ht="24" x14ac:dyDescent="0.2">
      <c r="A2148" s="16" t="s">
        <v>2</v>
      </c>
      <c r="B2148" s="16" t="s">
        <v>9109</v>
      </c>
      <c r="C2148" s="17" t="s">
        <v>2141</v>
      </c>
      <c r="D2148" s="18" t="str">
        <f>VLOOKUP(C2148,[2]итоговая!$C$6:$H$1018,4,FALSE)</f>
        <v>Аварийный резерв</v>
      </c>
      <c r="E2148" s="26">
        <f>J2148-L2148</f>
        <v>4335.25</v>
      </c>
      <c r="F2148" s="26">
        <f>N2148-P2148</f>
        <v>18</v>
      </c>
      <c r="G2148" s="26" t="s">
        <v>9000</v>
      </c>
      <c r="H2148" s="26" t="str">
        <f>VLOOKUP(C2148,[2]итоговая!$C$6:$H$1018,6,FALSE)</f>
        <v>Аварийный резерв</v>
      </c>
      <c r="I2148" s="18"/>
      <c r="J2148" s="19">
        <v>5057.79</v>
      </c>
      <c r="K2148" s="5"/>
      <c r="L2148" s="9">
        <v>722.54</v>
      </c>
      <c r="M2148" s="19">
        <v>4335.25</v>
      </c>
      <c r="N2148" s="20">
        <v>21</v>
      </c>
      <c r="O2148" s="5"/>
      <c r="P2148" s="8">
        <v>3</v>
      </c>
      <c r="Q2148" s="20">
        <v>18</v>
      </c>
    </row>
    <row r="2149" spans="1:17" ht="24" x14ac:dyDescent="0.2">
      <c r="A2149" s="16" t="s">
        <v>2</v>
      </c>
      <c r="B2149" s="16" t="s">
        <v>9109</v>
      </c>
      <c r="C2149" s="17" t="s">
        <v>2142</v>
      </c>
      <c r="D2149" s="18" t="s">
        <v>8995</v>
      </c>
      <c r="E2149" s="18"/>
      <c r="F2149" s="18"/>
      <c r="G2149" s="18"/>
      <c r="H2149" s="18"/>
      <c r="I2149" s="18"/>
      <c r="J2149" s="5"/>
      <c r="K2149" s="21">
        <v>434</v>
      </c>
      <c r="L2149" s="9">
        <v>434</v>
      </c>
      <c r="M2149" s="5"/>
      <c r="N2149" s="5"/>
      <c r="O2149" s="20">
        <v>2</v>
      </c>
      <c r="P2149" s="8">
        <v>2</v>
      </c>
      <c r="Q2149" s="5"/>
    </row>
    <row r="2150" spans="1:17" ht="24" x14ac:dyDescent="0.2">
      <c r="A2150" s="16" t="s">
        <v>2</v>
      </c>
      <c r="B2150" s="16" t="s">
        <v>9109</v>
      </c>
      <c r="C2150" s="17" t="s">
        <v>2143</v>
      </c>
      <c r="D2150" s="18" t="s">
        <v>8995</v>
      </c>
      <c r="E2150" s="18"/>
      <c r="F2150" s="18"/>
      <c r="G2150" s="18"/>
      <c r="H2150" s="18"/>
      <c r="I2150" s="18"/>
      <c r="J2150" s="5"/>
      <c r="K2150" s="19">
        <v>1118.33</v>
      </c>
      <c r="L2150" s="7">
        <v>1118.33</v>
      </c>
      <c r="M2150" s="5"/>
      <c r="N2150" s="5"/>
      <c r="O2150" s="20">
        <v>2</v>
      </c>
      <c r="P2150" s="8">
        <v>2</v>
      </c>
      <c r="Q2150" s="5"/>
    </row>
    <row r="2151" spans="1:17" ht="24" x14ac:dyDescent="0.2">
      <c r="A2151" s="16" t="s">
        <v>2</v>
      </c>
      <c r="B2151" s="16" t="s">
        <v>9109</v>
      </c>
      <c r="C2151" s="17" t="s">
        <v>2144</v>
      </c>
      <c r="D2151" s="18" t="s">
        <v>8995</v>
      </c>
      <c r="E2151" s="18"/>
      <c r="F2151" s="18"/>
      <c r="G2151" s="18"/>
      <c r="H2151" s="18"/>
      <c r="I2151" s="18"/>
      <c r="J2151" s="5"/>
      <c r="K2151" s="21">
        <v>983.33</v>
      </c>
      <c r="L2151" s="9">
        <v>983.33</v>
      </c>
      <c r="M2151" s="5"/>
      <c r="N2151" s="5"/>
      <c r="O2151" s="20">
        <v>2</v>
      </c>
      <c r="P2151" s="8">
        <v>2</v>
      </c>
      <c r="Q2151" s="5"/>
    </row>
    <row r="2152" spans="1:17" ht="24" x14ac:dyDescent="0.2">
      <c r="A2152" s="16" t="s">
        <v>2</v>
      </c>
      <c r="B2152" s="16" t="s">
        <v>9109</v>
      </c>
      <c r="C2152" s="17" t="s">
        <v>2145</v>
      </c>
      <c r="D2152" s="18" t="s">
        <v>8995</v>
      </c>
      <c r="E2152" s="18"/>
      <c r="F2152" s="18"/>
      <c r="G2152" s="18"/>
      <c r="H2152" s="18"/>
      <c r="I2152" s="18"/>
      <c r="J2152" s="5"/>
      <c r="K2152" s="19">
        <v>3489.17</v>
      </c>
      <c r="L2152" s="7">
        <v>3489.17</v>
      </c>
      <c r="M2152" s="5"/>
      <c r="N2152" s="5"/>
      <c r="O2152" s="20">
        <v>1</v>
      </c>
      <c r="P2152" s="8">
        <v>1</v>
      </c>
      <c r="Q2152" s="5"/>
    </row>
    <row r="2153" spans="1:17" ht="24" x14ac:dyDescent="0.2">
      <c r="A2153" s="16" t="s">
        <v>2</v>
      </c>
      <c r="B2153" s="16" t="s">
        <v>9109</v>
      </c>
      <c r="C2153" s="17" t="s">
        <v>2146</v>
      </c>
      <c r="D2153" s="18" t="s">
        <v>8995</v>
      </c>
      <c r="E2153" s="18"/>
      <c r="F2153" s="18"/>
      <c r="G2153" s="18"/>
      <c r="H2153" s="18"/>
      <c r="I2153" s="18"/>
      <c r="J2153" s="5"/>
      <c r="K2153" s="21">
        <v>136.80000000000001</v>
      </c>
      <c r="L2153" s="9">
        <v>22.8</v>
      </c>
      <c r="M2153" s="21">
        <v>114</v>
      </c>
      <c r="N2153" s="5"/>
      <c r="O2153" s="20">
        <v>6</v>
      </c>
      <c r="P2153" s="8">
        <v>1</v>
      </c>
      <c r="Q2153" s="20">
        <v>5</v>
      </c>
    </row>
    <row r="2154" spans="1:17" ht="24" x14ac:dyDescent="0.2">
      <c r="A2154" s="16" t="s">
        <v>2</v>
      </c>
      <c r="B2154" s="16" t="s">
        <v>9109</v>
      </c>
      <c r="C2154" s="17" t="s">
        <v>2147</v>
      </c>
      <c r="D2154" s="18" t="s">
        <v>8995</v>
      </c>
      <c r="E2154" s="18"/>
      <c r="F2154" s="18"/>
      <c r="G2154" s="18"/>
      <c r="H2154" s="18"/>
      <c r="I2154" s="18"/>
      <c r="J2154" s="5"/>
      <c r="K2154" s="21">
        <v>91.67</v>
      </c>
      <c r="L2154" s="9">
        <v>91.67</v>
      </c>
      <c r="M2154" s="5"/>
      <c r="N2154" s="5"/>
      <c r="O2154" s="20">
        <v>1</v>
      </c>
      <c r="P2154" s="8">
        <v>1</v>
      </c>
      <c r="Q2154" s="5"/>
    </row>
    <row r="2155" spans="1:17" ht="24" x14ac:dyDescent="0.2">
      <c r="A2155" s="16" t="s">
        <v>2</v>
      </c>
      <c r="B2155" s="16" t="s">
        <v>9109</v>
      </c>
      <c r="C2155" s="17" t="s">
        <v>2148</v>
      </c>
      <c r="D2155" s="18" t="s">
        <v>8995</v>
      </c>
      <c r="E2155" s="18"/>
      <c r="F2155" s="18"/>
      <c r="G2155" s="18"/>
      <c r="H2155" s="18"/>
      <c r="I2155" s="18"/>
      <c r="J2155" s="5"/>
      <c r="K2155" s="19">
        <v>3800</v>
      </c>
      <c r="L2155" s="7">
        <v>1900</v>
      </c>
      <c r="M2155" s="19">
        <v>1900</v>
      </c>
      <c r="N2155" s="5"/>
      <c r="O2155" s="20">
        <v>2</v>
      </c>
      <c r="P2155" s="8">
        <v>1</v>
      </c>
      <c r="Q2155" s="20">
        <v>1</v>
      </c>
    </row>
    <row r="2156" spans="1:17" ht="24" x14ac:dyDescent="0.2">
      <c r="A2156" s="16" t="s">
        <v>2</v>
      </c>
      <c r="B2156" s="16" t="s">
        <v>9109</v>
      </c>
      <c r="C2156" s="17" t="s">
        <v>2149</v>
      </c>
      <c r="D2156" s="18" t="s">
        <v>8995</v>
      </c>
      <c r="E2156" s="18"/>
      <c r="F2156" s="18"/>
      <c r="G2156" s="18"/>
      <c r="H2156" s="18"/>
      <c r="I2156" s="18"/>
      <c r="J2156" s="5"/>
      <c r="K2156" s="19">
        <v>3363.75</v>
      </c>
      <c r="L2156" s="7">
        <v>3363.75</v>
      </c>
      <c r="M2156" s="5"/>
      <c r="N2156" s="5"/>
      <c r="O2156" s="20">
        <v>1</v>
      </c>
      <c r="P2156" s="8">
        <v>1</v>
      </c>
      <c r="Q2156" s="5"/>
    </row>
    <row r="2157" spans="1:17" ht="24" x14ac:dyDescent="0.2">
      <c r="A2157" s="16" t="s">
        <v>2</v>
      </c>
      <c r="B2157" s="16" t="s">
        <v>9109</v>
      </c>
      <c r="C2157" s="17" t="s">
        <v>2150</v>
      </c>
      <c r="D2157" s="18" t="s">
        <v>8995</v>
      </c>
      <c r="E2157" s="18"/>
      <c r="F2157" s="18"/>
      <c r="G2157" s="18"/>
      <c r="H2157" s="18"/>
      <c r="I2157" s="18"/>
      <c r="J2157" s="5"/>
      <c r="K2157" s="19">
        <v>1330.83</v>
      </c>
      <c r="L2157" s="6"/>
      <c r="M2157" s="19">
        <v>1330.83</v>
      </c>
      <c r="N2157" s="5"/>
      <c r="O2157" s="20">
        <v>1</v>
      </c>
      <c r="P2157" s="6"/>
      <c r="Q2157" s="20">
        <v>1</v>
      </c>
    </row>
    <row r="2158" spans="1:17" ht="24" x14ac:dyDescent="0.2">
      <c r="A2158" s="16" t="s">
        <v>2</v>
      </c>
      <c r="B2158" s="16" t="s">
        <v>9109</v>
      </c>
      <c r="C2158" s="17" t="s">
        <v>2151</v>
      </c>
      <c r="D2158" s="18" t="s">
        <v>8995</v>
      </c>
      <c r="E2158" s="18"/>
      <c r="F2158" s="18"/>
      <c r="G2158" s="18"/>
      <c r="H2158" s="18"/>
      <c r="I2158" s="18"/>
      <c r="J2158" s="5"/>
      <c r="K2158" s="19">
        <v>2782.12</v>
      </c>
      <c r="L2158" s="7">
        <v>2782.12</v>
      </c>
      <c r="M2158" s="5"/>
      <c r="N2158" s="5"/>
      <c r="O2158" s="20">
        <v>1</v>
      </c>
      <c r="P2158" s="8">
        <v>1</v>
      </c>
      <c r="Q2158" s="5"/>
    </row>
    <row r="2159" spans="1:17" ht="24" x14ac:dyDescent="0.2">
      <c r="A2159" s="16" t="s">
        <v>2</v>
      </c>
      <c r="B2159" s="16" t="s">
        <v>9109</v>
      </c>
      <c r="C2159" s="17" t="s">
        <v>2152</v>
      </c>
      <c r="D2159" s="18" t="s">
        <v>8995</v>
      </c>
      <c r="E2159" s="18"/>
      <c r="F2159" s="18"/>
      <c r="G2159" s="18"/>
      <c r="H2159" s="18"/>
      <c r="I2159" s="18"/>
      <c r="J2159" s="19">
        <v>1669.44</v>
      </c>
      <c r="K2159" s="5"/>
      <c r="L2159" s="7">
        <v>1669.44</v>
      </c>
      <c r="M2159" s="5"/>
      <c r="N2159" s="20">
        <v>1</v>
      </c>
      <c r="O2159" s="5"/>
      <c r="P2159" s="8">
        <v>1</v>
      </c>
      <c r="Q2159" s="5"/>
    </row>
    <row r="2160" spans="1:17" ht="24" x14ac:dyDescent="0.2">
      <c r="A2160" s="16" t="s">
        <v>2</v>
      </c>
      <c r="B2160" s="16" t="s">
        <v>9109</v>
      </c>
      <c r="C2160" s="17" t="s">
        <v>2153</v>
      </c>
      <c r="D2160" s="18" t="s">
        <v>8995</v>
      </c>
      <c r="E2160" s="18"/>
      <c r="F2160" s="18"/>
      <c r="G2160" s="18"/>
      <c r="H2160" s="18"/>
      <c r="I2160" s="18"/>
      <c r="J2160" s="5"/>
      <c r="K2160" s="19">
        <v>10313.33</v>
      </c>
      <c r="L2160" s="7">
        <v>10313.33</v>
      </c>
      <c r="M2160" s="5"/>
      <c r="N2160" s="5"/>
      <c r="O2160" s="20">
        <v>3</v>
      </c>
      <c r="P2160" s="8">
        <v>3</v>
      </c>
      <c r="Q2160" s="5"/>
    </row>
    <row r="2161" spans="1:17" ht="24" x14ac:dyDescent="0.2">
      <c r="A2161" s="16" t="s">
        <v>2</v>
      </c>
      <c r="B2161" s="16" t="s">
        <v>9109</v>
      </c>
      <c r="C2161" s="17" t="s">
        <v>2154</v>
      </c>
      <c r="D2161" s="18" t="s">
        <v>8995</v>
      </c>
      <c r="E2161" s="18"/>
      <c r="F2161" s="18"/>
      <c r="G2161" s="18"/>
      <c r="H2161" s="18"/>
      <c r="I2161" s="18"/>
      <c r="J2161" s="5"/>
      <c r="K2161" s="19">
        <v>25623</v>
      </c>
      <c r="L2161" s="7">
        <v>16935.75</v>
      </c>
      <c r="M2161" s="19">
        <v>8687.25</v>
      </c>
      <c r="N2161" s="5"/>
      <c r="O2161" s="20">
        <v>6</v>
      </c>
      <c r="P2161" s="8">
        <v>3</v>
      </c>
      <c r="Q2161" s="20">
        <v>3</v>
      </c>
    </row>
    <row r="2162" spans="1:17" ht="24" x14ac:dyDescent="0.2">
      <c r="A2162" s="16" t="s">
        <v>2</v>
      </c>
      <c r="B2162" s="16" t="s">
        <v>9109</v>
      </c>
      <c r="C2162" s="17" t="s">
        <v>2155</v>
      </c>
      <c r="D2162" s="18" t="s">
        <v>8995</v>
      </c>
      <c r="E2162" s="18"/>
      <c r="F2162" s="18"/>
      <c r="G2162" s="18"/>
      <c r="H2162" s="18"/>
      <c r="I2162" s="18"/>
      <c r="J2162" s="5"/>
      <c r="K2162" s="19">
        <v>6898.03</v>
      </c>
      <c r="L2162" s="7">
        <v>6898.03</v>
      </c>
      <c r="M2162" s="5"/>
      <c r="N2162" s="5"/>
      <c r="O2162" s="20">
        <v>3</v>
      </c>
      <c r="P2162" s="8">
        <v>3</v>
      </c>
      <c r="Q2162" s="5"/>
    </row>
    <row r="2163" spans="1:17" ht="24" x14ac:dyDescent="0.2">
      <c r="A2163" s="16" t="s">
        <v>2</v>
      </c>
      <c r="B2163" s="16" t="s">
        <v>9109</v>
      </c>
      <c r="C2163" s="17" t="s">
        <v>2156</v>
      </c>
      <c r="D2163" s="18" t="s">
        <v>8995</v>
      </c>
      <c r="E2163" s="18"/>
      <c r="F2163" s="18"/>
      <c r="G2163" s="18"/>
      <c r="H2163" s="18"/>
      <c r="I2163" s="18"/>
      <c r="J2163" s="5"/>
      <c r="K2163" s="19">
        <v>3302.5</v>
      </c>
      <c r="L2163" s="7">
        <v>3302.5</v>
      </c>
      <c r="M2163" s="5"/>
      <c r="N2163" s="5"/>
      <c r="O2163" s="20">
        <v>1</v>
      </c>
      <c r="P2163" s="8">
        <v>1</v>
      </c>
      <c r="Q2163" s="5"/>
    </row>
    <row r="2164" spans="1:17" ht="24" x14ac:dyDescent="0.2">
      <c r="A2164" s="16" t="s">
        <v>2</v>
      </c>
      <c r="B2164" s="16" t="s">
        <v>9109</v>
      </c>
      <c r="C2164" s="17" t="s">
        <v>2157</v>
      </c>
      <c r="D2164" s="18" t="s">
        <v>8995</v>
      </c>
      <c r="E2164" s="18"/>
      <c r="F2164" s="18"/>
      <c r="G2164" s="18"/>
      <c r="H2164" s="18"/>
      <c r="I2164" s="18"/>
      <c r="J2164" s="5"/>
      <c r="K2164" s="21">
        <v>441.67</v>
      </c>
      <c r="L2164" s="6"/>
      <c r="M2164" s="21">
        <v>441.67</v>
      </c>
      <c r="N2164" s="5"/>
      <c r="O2164" s="20">
        <v>10</v>
      </c>
      <c r="P2164" s="6"/>
      <c r="Q2164" s="20">
        <v>10</v>
      </c>
    </row>
    <row r="2165" spans="1:17" ht="24" x14ac:dyDescent="0.2">
      <c r="A2165" s="16" t="s">
        <v>2</v>
      </c>
      <c r="B2165" s="16" t="s">
        <v>9109</v>
      </c>
      <c r="C2165" s="17" t="s">
        <v>2158</v>
      </c>
      <c r="D2165" s="18" t="s">
        <v>8995</v>
      </c>
      <c r="E2165" s="18"/>
      <c r="F2165" s="18"/>
      <c r="G2165" s="18"/>
      <c r="H2165" s="18"/>
      <c r="I2165" s="18"/>
      <c r="J2165" s="5"/>
      <c r="K2165" s="21">
        <v>717.5</v>
      </c>
      <c r="L2165" s="9">
        <v>597.91999999999996</v>
      </c>
      <c r="M2165" s="21">
        <v>119.58</v>
      </c>
      <c r="N2165" s="5"/>
      <c r="O2165" s="20">
        <v>6</v>
      </c>
      <c r="P2165" s="8">
        <v>5</v>
      </c>
      <c r="Q2165" s="20">
        <v>1</v>
      </c>
    </row>
    <row r="2166" spans="1:17" ht="24" x14ac:dyDescent="0.2">
      <c r="A2166" s="16" t="s">
        <v>2</v>
      </c>
      <c r="B2166" s="16" t="s">
        <v>9109</v>
      </c>
      <c r="C2166" s="17" t="s">
        <v>2159</v>
      </c>
      <c r="D2166" s="18" t="s">
        <v>8995</v>
      </c>
      <c r="E2166" s="18"/>
      <c r="F2166" s="18"/>
      <c r="G2166" s="18"/>
      <c r="H2166" s="18"/>
      <c r="I2166" s="18"/>
      <c r="J2166" s="5"/>
      <c r="K2166" s="21">
        <v>270.83</v>
      </c>
      <c r="L2166" s="9">
        <v>108.34</v>
      </c>
      <c r="M2166" s="21">
        <v>162.49</v>
      </c>
      <c r="N2166" s="5"/>
      <c r="O2166" s="20">
        <v>5</v>
      </c>
      <c r="P2166" s="8">
        <v>2</v>
      </c>
      <c r="Q2166" s="20">
        <v>3</v>
      </c>
    </row>
    <row r="2167" spans="1:17" ht="24" x14ac:dyDescent="0.2">
      <c r="A2167" s="16" t="s">
        <v>2</v>
      </c>
      <c r="B2167" s="16" t="s">
        <v>9109</v>
      </c>
      <c r="C2167" s="17" t="s">
        <v>2160</v>
      </c>
      <c r="D2167" s="18" t="s">
        <v>8995</v>
      </c>
      <c r="E2167" s="18"/>
      <c r="F2167" s="18"/>
      <c r="G2167" s="18"/>
      <c r="H2167" s="18"/>
      <c r="I2167" s="18"/>
      <c r="J2167" s="21">
        <v>908.33</v>
      </c>
      <c r="K2167" s="5"/>
      <c r="L2167" s="9">
        <v>908.33</v>
      </c>
      <c r="M2167" s="5"/>
      <c r="N2167" s="20">
        <v>11</v>
      </c>
      <c r="O2167" s="5"/>
      <c r="P2167" s="8">
        <v>11</v>
      </c>
      <c r="Q2167" s="5"/>
    </row>
    <row r="2168" spans="1:17" ht="24" x14ac:dyDescent="0.2">
      <c r="A2168" s="16" t="s">
        <v>2</v>
      </c>
      <c r="B2168" s="16" t="s">
        <v>9109</v>
      </c>
      <c r="C2168" s="17" t="s">
        <v>2161</v>
      </c>
      <c r="D2168" s="18" t="s">
        <v>8995</v>
      </c>
      <c r="E2168" s="26">
        <f>J2168-L2168</f>
        <v>-6103.33</v>
      </c>
      <c r="F2168" s="26">
        <f>N2168-P2168</f>
        <v>-69</v>
      </c>
      <c r="G2168" s="26"/>
      <c r="H2168" s="26"/>
      <c r="I2168" s="18"/>
      <c r="J2168" s="19">
        <v>2006.25</v>
      </c>
      <c r="K2168" s="19">
        <v>8583.33</v>
      </c>
      <c r="L2168" s="7">
        <v>8109.58</v>
      </c>
      <c r="M2168" s="19">
        <v>2480</v>
      </c>
      <c r="N2168" s="20">
        <v>18</v>
      </c>
      <c r="O2168" s="20">
        <v>100</v>
      </c>
      <c r="P2168" s="8">
        <v>87</v>
      </c>
      <c r="Q2168" s="20">
        <v>31</v>
      </c>
    </row>
    <row r="2169" spans="1:17" ht="24" x14ac:dyDescent="0.2">
      <c r="A2169" s="16" t="s">
        <v>2</v>
      </c>
      <c r="B2169" s="16" t="s">
        <v>9109</v>
      </c>
      <c r="C2169" s="17" t="s">
        <v>2162</v>
      </c>
      <c r="D2169" s="18" t="s">
        <v>8995</v>
      </c>
      <c r="E2169" s="18"/>
      <c r="F2169" s="18"/>
      <c r="G2169" s="18"/>
      <c r="H2169" s="18"/>
      <c r="I2169" s="18"/>
      <c r="J2169" s="5"/>
      <c r="K2169" s="21">
        <v>365.83</v>
      </c>
      <c r="L2169" s="9">
        <v>365.83</v>
      </c>
      <c r="M2169" s="5"/>
      <c r="N2169" s="5"/>
      <c r="O2169" s="20">
        <v>1</v>
      </c>
      <c r="P2169" s="8">
        <v>1</v>
      </c>
      <c r="Q2169" s="5"/>
    </row>
    <row r="2170" spans="1:17" ht="24" x14ac:dyDescent="0.2">
      <c r="A2170" s="16" t="s">
        <v>2</v>
      </c>
      <c r="B2170" s="16" t="s">
        <v>9109</v>
      </c>
      <c r="C2170" s="17" t="s">
        <v>2163</v>
      </c>
      <c r="D2170" s="18" t="s">
        <v>8995</v>
      </c>
      <c r="E2170" s="18"/>
      <c r="F2170" s="18"/>
      <c r="G2170" s="18"/>
      <c r="H2170" s="18"/>
      <c r="I2170" s="18"/>
      <c r="J2170" s="5"/>
      <c r="K2170" s="19">
        <v>1312.5</v>
      </c>
      <c r="L2170" s="6"/>
      <c r="M2170" s="19">
        <v>1312.5</v>
      </c>
      <c r="N2170" s="5"/>
      <c r="O2170" s="20">
        <v>1</v>
      </c>
      <c r="P2170" s="6"/>
      <c r="Q2170" s="20">
        <v>1</v>
      </c>
    </row>
    <row r="2171" spans="1:17" ht="24" x14ac:dyDescent="0.2">
      <c r="A2171" s="16" t="s">
        <v>2</v>
      </c>
      <c r="B2171" s="16" t="s">
        <v>9109</v>
      </c>
      <c r="C2171" s="17" t="s">
        <v>2164</v>
      </c>
      <c r="D2171" s="18" t="s">
        <v>8995</v>
      </c>
      <c r="E2171" s="18"/>
      <c r="F2171" s="18"/>
      <c r="G2171" s="18"/>
      <c r="H2171" s="18"/>
      <c r="I2171" s="18"/>
      <c r="J2171" s="5"/>
      <c r="K2171" s="21">
        <v>990</v>
      </c>
      <c r="L2171" s="6"/>
      <c r="M2171" s="21">
        <v>990</v>
      </c>
      <c r="N2171" s="5"/>
      <c r="O2171" s="20">
        <v>1</v>
      </c>
      <c r="P2171" s="6"/>
      <c r="Q2171" s="20">
        <v>1</v>
      </c>
    </row>
    <row r="2172" spans="1:17" ht="24" x14ac:dyDescent="0.2">
      <c r="A2172" s="16" t="s">
        <v>2</v>
      </c>
      <c r="B2172" s="16" t="s">
        <v>9109</v>
      </c>
      <c r="C2172" s="17" t="s">
        <v>2165</v>
      </c>
      <c r="D2172" s="18" t="s">
        <v>8995</v>
      </c>
      <c r="E2172" s="18"/>
      <c r="F2172" s="18"/>
      <c r="G2172" s="18"/>
      <c r="H2172" s="18"/>
      <c r="I2172" s="18"/>
      <c r="J2172" s="5"/>
      <c r="K2172" s="21">
        <v>990</v>
      </c>
      <c r="L2172" s="9">
        <v>990</v>
      </c>
      <c r="M2172" s="5"/>
      <c r="N2172" s="5"/>
      <c r="O2172" s="20">
        <v>1</v>
      </c>
      <c r="P2172" s="8">
        <v>1</v>
      </c>
      <c r="Q2172" s="5"/>
    </row>
    <row r="2173" spans="1:17" ht="24" x14ac:dyDescent="0.2">
      <c r="A2173" s="16" t="s">
        <v>2</v>
      </c>
      <c r="B2173" s="16" t="s">
        <v>9109</v>
      </c>
      <c r="C2173" s="17" t="s">
        <v>2166</v>
      </c>
      <c r="D2173" s="18" t="s">
        <v>8995</v>
      </c>
      <c r="E2173" s="18"/>
      <c r="F2173" s="18"/>
      <c r="G2173" s="18"/>
      <c r="H2173" s="18"/>
      <c r="I2173" s="18"/>
      <c r="J2173" s="5"/>
      <c r="K2173" s="21">
        <v>600</v>
      </c>
      <c r="L2173" s="9">
        <v>600</v>
      </c>
      <c r="M2173" s="5"/>
      <c r="N2173" s="5"/>
      <c r="O2173" s="20">
        <v>1</v>
      </c>
      <c r="P2173" s="8">
        <v>1</v>
      </c>
      <c r="Q2173" s="5"/>
    </row>
    <row r="2174" spans="1:17" ht="24" x14ac:dyDescent="0.2">
      <c r="A2174" s="16" t="s">
        <v>2</v>
      </c>
      <c r="B2174" s="16" t="s">
        <v>9109</v>
      </c>
      <c r="C2174" s="17" t="s">
        <v>2167</v>
      </c>
      <c r="D2174" s="18" t="s">
        <v>8995</v>
      </c>
      <c r="E2174" s="18"/>
      <c r="F2174" s="18"/>
      <c r="G2174" s="18"/>
      <c r="H2174" s="18"/>
      <c r="I2174" s="18"/>
      <c r="J2174" s="5"/>
      <c r="K2174" s="19">
        <v>3282.29</v>
      </c>
      <c r="L2174" s="7">
        <v>3282.29</v>
      </c>
      <c r="M2174" s="5"/>
      <c r="N2174" s="5"/>
      <c r="O2174" s="20">
        <v>1</v>
      </c>
      <c r="P2174" s="8">
        <v>1</v>
      </c>
      <c r="Q2174" s="5"/>
    </row>
    <row r="2175" spans="1:17" ht="24" x14ac:dyDescent="0.2">
      <c r="A2175" s="16" t="s">
        <v>2</v>
      </c>
      <c r="B2175" s="16" t="s">
        <v>9109</v>
      </c>
      <c r="C2175" s="17" t="s">
        <v>2168</v>
      </c>
      <c r="D2175" s="18" t="str">
        <f>VLOOKUP(C2175,[2]итоговая!$C$6:$H$1018,4,FALSE)</f>
        <v>Аварийный резерв</v>
      </c>
      <c r="E2175" s="26">
        <f t="shared" ref="E2175:E2176" si="188">J2175-L2175</f>
        <v>258.05</v>
      </c>
      <c r="F2175" s="26">
        <f t="shared" ref="F2175:F2176" si="189">N2175-P2175</f>
        <v>1</v>
      </c>
      <c r="G2175" s="26" t="s">
        <v>9000</v>
      </c>
      <c r="H2175" s="26" t="str">
        <f>VLOOKUP(C2175,[2]итоговая!$C$6:$H$1018,6,FALSE)</f>
        <v>Аварийный резерв</v>
      </c>
      <c r="I2175" s="18"/>
      <c r="J2175" s="21">
        <v>516.1</v>
      </c>
      <c r="K2175" s="5"/>
      <c r="L2175" s="9">
        <v>258.05</v>
      </c>
      <c r="M2175" s="21">
        <v>258.05</v>
      </c>
      <c r="N2175" s="20">
        <v>2</v>
      </c>
      <c r="O2175" s="5"/>
      <c r="P2175" s="8">
        <v>1</v>
      </c>
      <c r="Q2175" s="20">
        <v>1</v>
      </c>
    </row>
    <row r="2176" spans="1:17" ht="24" x14ac:dyDescent="0.2">
      <c r="A2176" s="16" t="s">
        <v>2</v>
      </c>
      <c r="B2176" s="16" t="s">
        <v>9109</v>
      </c>
      <c r="C2176" s="17" t="s">
        <v>2169</v>
      </c>
      <c r="D2176" s="18" t="str">
        <f>VLOOKUP(C2176,[2]итоговая!$C$6:$H$1018,4,FALSE)</f>
        <v>Аварийный резерв</v>
      </c>
      <c r="E2176" s="26">
        <f t="shared" si="188"/>
        <v>75.5</v>
      </c>
      <c r="F2176" s="26">
        <f t="shared" si="189"/>
        <v>1</v>
      </c>
      <c r="G2176" s="26" t="s">
        <v>9000</v>
      </c>
      <c r="H2176" s="26" t="str">
        <f>VLOOKUP(C2176,[2]итоговая!$C$6:$H$1018,6,FALSE)</f>
        <v>Аварийный резерв</v>
      </c>
      <c r="I2176" s="18"/>
      <c r="J2176" s="21">
        <v>75.5</v>
      </c>
      <c r="K2176" s="5"/>
      <c r="L2176" s="6"/>
      <c r="M2176" s="21">
        <v>75.5</v>
      </c>
      <c r="N2176" s="20">
        <v>1</v>
      </c>
      <c r="O2176" s="5"/>
      <c r="P2176" s="6"/>
      <c r="Q2176" s="20">
        <v>1</v>
      </c>
    </row>
    <row r="2177" spans="1:18" ht="24" x14ac:dyDescent="0.2">
      <c r="A2177" s="16" t="s">
        <v>2</v>
      </c>
      <c r="B2177" s="16" t="s">
        <v>9109</v>
      </c>
      <c r="C2177" s="17" t="s">
        <v>2170</v>
      </c>
      <c r="D2177" s="18" t="s">
        <v>8995</v>
      </c>
      <c r="E2177" s="18"/>
      <c r="F2177" s="18"/>
      <c r="G2177" s="18"/>
      <c r="H2177" s="18"/>
      <c r="I2177" s="18"/>
      <c r="J2177" s="5"/>
      <c r="K2177" s="21">
        <v>42.5</v>
      </c>
      <c r="L2177" s="9">
        <v>42.5</v>
      </c>
      <c r="M2177" s="5"/>
      <c r="N2177" s="5"/>
      <c r="O2177" s="20">
        <v>1</v>
      </c>
      <c r="P2177" s="8">
        <v>1</v>
      </c>
      <c r="Q2177" s="5"/>
    </row>
    <row r="2178" spans="1:18" ht="24" x14ac:dyDescent="0.2">
      <c r="A2178" s="16" t="s">
        <v>2</v>
      </c>
      <c r="B2178" s="16" t="s">
        <v>9109</v>
      </c>
      <c r="C2178" s="17" t="s">
        <v>2171</v>
      </c>
      <c r="D2178" s="18" t="s">
        <v>9004</v>
      </c>
      <c r="E2178" s="26">
        <f>J2178-L2178</f>
        <v>907.7</v>
      </c>
      <c r="F2178" s="26">
        <f>N2178-P2178</f>
        <v>7</v>
      </c>
      <c r="G2178" s="26" t="s">
        <v>9000</v>
      </c>
      <c r="H2178" s="21" t="s">
        <v>9533</v>
      </c>
      <c r="I2178" s="18"/>
      <c r="J2178" s="21">
        <v>907.7</v>
      </c>
      <c r="K2178" s="5"/>
      <c r="L2178" s="6"/>
      <c r="M2178" s="21">
        <v>907.7</v>
      </c>
      <c r="N2178" s="20">
        <v>7</v>
      </c>
      <c r="O2178" s="5"/>
      <c r="P2178" s="6"/>
      <c r="Q2178" s="20">
        <v>7</v>
      </c>
      <c r="R2178" s="76" t="str">
        <f>VLOOKUP(C2178,[3]НВЛ!$E$17:$Y$197,21,FALSE)</f>
        <v>в производство</v>
      </c>
    </row>
    <row r="2179" spans="1:18" ht="24" x14ac:dyDescent="0.2">
      <c r="A2179" s="16" t="s">
        <v>2</v>
      </c>
      <c r="B2179" s="16" t="s">
        <v>9109</v>
      </c>
      <c r="C2179" s="17" t="s">
        <v>2172</v>
      </c>
      <c r="D2179" s="18" t="s">
        <v>8995</v>
      </c>
      <c r="E2179" s="18"/>
      <c r="F2179" s="18"/>
      <c r="G2179" s="18"/>
      <c r="H2179" s="18"/>
      <c r="I2179" s="18"/>
      <c r="J2179" s="5"/>
      <c r="K2179" s="19">
        <v>8280</v>
      </c>
      <c r="L2179" s="7">
        <v>5980</v>
      </c>
      <c r="M2179" s="19">
        <v>2300</v>
      </c>
      <c r="N2179" s="5"/>
      <c r="O2179" s="20">
        <v>18</v>
      </c>
      <c r="P2179" s="8">
        <v>13</v>
      </c>
      <c r="Q2179" s="20">
        <v>5</v>
      </c>
    </row>
    <row r="2180" spans="1:18" ht="24" x14ac:dyDescent="0.2">
      <c r="A2180" s="16" t="s">
        <v>2</v>
      </c>
      <c r="B2180" s="16" t="s">
        <v>9109</v>
      </c>
      <c r="C2180" s="17" t="s">
        <v>2173</v>
      </c>
      <c r="D2180" s="18" t="s">
        <v>8995</v>
      </c>
      <c r="E2180" s="18"/>
      <c r="F2180" s="18"/>
      <c r="G2180" s="18"/>
      <c r="H2180" s="18"/>
      <c r="I2180" s="18"/>
      <c r="J2180" s="5"/>
      <c r="K2180" s="21">
        <v>223.3</v>
      </c>
      <c r="L2180" s="9">
        <v>223.3</v>
      </c>
      <c r="M2180" s="5"/>
      <c r="N2180" s="5"/>
      <c r="O2180" s="20">
        <v>2</v>
      </c>
      <c r="P2180" s="8">
        <v>2</v>
      </c>
      <c r="Q2180" s="5"/>
    </row>
    <row r="2181" spans="1:18" ht="24" x14ac:dyDescent="0.2">
      <c r="A2181" s="16" t="s">
        <v>2</v>
      </c>
      <c r="B2181" s="16" t="s">
        <v>9109</v>
      </c>
      <c r="C2181" s="17" t="s">
        <v>2174</v>
      </c>
      <c r="D2181" s="18" t="s">
        <v>8995</v>
      </c>
      <c r="E2181" s="18"/>
      <c r="F2181" s="18"/>
      <c r="G2181" s="18"/>
      <c r="H2181" s="18"/>
      <c r="I2181" s="18"/>
      <c r="J2181" s="5"/>
      <c r="K2181" s="21">
        <v>233.33</v>
      </c>
      <c r="L2181" s="9">
        <v>116.68</v>
      </c>
      <c r="M2181" s="21">
        <v>116.65</v>
      </c>
      <c r="N2181" s="5"/>
      <c r="O2181" s="20">
        <v>20</v>
      </c>
      <c r="P2181" s="8">
        <v>10</v>
      </c>
      <c r="Q2181" s="20">
        <v>10</v>
      </c>
    </row>
    <row r="2182" spans="1:18" ht="24" x14ac:dyDescent="0.2">
      <c r="A2182" s="16" t="s">
        <v>2</v>
      </c>
      <c r="B2182" s="16" t="s">
        <v>9109</v>
      </c>
      <c r="C2182" s="17" t="s">
        <v>2175</v>
      </c>
      <c r="D2182" s="18" t="s">
        <v>8995</v>
      </c>
      <c r="E2182" s="18"/>
      <c r="F2182" s="18"/>
      <c r="G2182" s="18"/>
      <c r="H2182" s="18"/>
      <c r="I2182" s="18"/>
      <c r="J2182" s="5"/>
      <c r="K2182" s="21">
        <v>296.10000000000002</v>
      </c>
      <c r="L2182" s="6"/>
      <c r="M2182" s="21">
        <v>296.10000000000002</v>
      </c>
      <c r="N2182" s="5"/>
      <c r="O2182" s="20">
        <v>2</v>
      </c>
      <c r="P2182" s="6"/>
      <c r="Q2182" s="20">
        <v>2</v>
      </c>
    </row>
    <row r="2183" spans="1:18" ht="24" x14ac:dyDescent="0.2">
      <c r="A2183" s="16" t="s">
        <v>2</v>
      </c>
      <c r="B2183" s="16" t="s">
        <v>9109</v>
      </c>
      <c r="C2183" s="17" t="s">
        <v>2176</v>
      </c>
      <c r="D2183" s="18" t="s">
        <v>8995</v>
      </c>
      <c r="E2183" s="18"/>
      <c r="F2183" s="18"/>
      <c r="G2183" s="18"/>
      <c r="H2183" s="18"/>
      <c r="I2183" s="18"/>
      <c r="J2183" s="5"/>
      <c r="K2183" s="21">
        <v>103.5</v>
      </c>
      <c r="L2183" s="9">
        <v>41.4</v>
      </c>
      <c r="M2183" s="21">
        <v>62.1</v>
      </c>
      <c r="N2183" s="5"/>
      <c r="O2183" s="20">
        <v>10</v>
      </c>
      <c r="P2183" s="8">
        <v>4</v>
      </c>
      <c r="Q2183" s="20">
        <v>6</v>
      </c>
    </row>
    <row r="2184" spans="1:18" ht="24" x14ac:dyDescent="0.2">
      <c r="A2184" s="16" t="s">
        <v>2</v>
      </c>
      <c r="B2184" s="16" t="s">
        <v>9109</v>
      </c>
      <c r="C2184" s="17" t="s">
        <v>2177</v>
      </c>
      <c r="D2184" s="18" t="s">
        <v>8995</v>
      </c>
      <c r="E2184" s="18"/>
      <c r="F2184" s="18"/>
      <c r="G2184" s="18"/>
      <c r="H2184" s="18"/>
      <c r="I2184" s="18"/>
      <c r="J2184" s="19">
        <v>6250</v>
      </c>
      <c r="K2184" s="5"/>
      <c r="L2184" s="7">
        <v>6250</v>
      </c>
      <c r="M2184" s="5"/>
      <c r="N2184" s="20">
        <v>1</v>
      </c>
      <c r="O2184" s="5"/>
      <c r="P2184" s="8">
        <v>1</v>
      </c>
      <c r="Q2184" s="5"/>
    </row>
    <row r="2185" spans="1:18" ht="24" x14ac:dyDescent="0.2">
      <c r="A2185" s="16" t="s">
        <v>2</v>
      </c>
      <c r="B2185" s="16" t="s">
        <v>9109</v>
      </c>
      <c r="C2185" s="17" t="s">
        <v>2178</v>
      </c>
      <c r="D2185" s="18" t="s">
        <v>8995</v>
      </c>
      <c r="E2185" s="18"/>
      <c r="F2185" s="18"/>
      <c r="G2185" s="18"/>
      <c r="H2185" s="18"/>
      <c r="I2185" s="18"/>
      <c r="J2185" s="5"/>
      <c r="K2185" s="19">
        <v>47417</v>
      </c>
      <c r="L2185" s="7">
        <v>47417</v>
      </c>
      <c r="M2185" s="5"/>
      <c r="N2185" s="5"/>
      <c r="O2185" s="20">
        <v>2</v>
      </c>
      <c r="P2185" s="8">
        <v>2</v>
      </c>
      <c r="Q2185" s="5"/>
    </row>
    <row r="2186" spans="1:18" ht="24" x14ac:dyDescent="0.2">
      <c r="A2186" s="16" t="s">
        <v>2</v>
      </c>
      <c r="B2186" s="16" t="s">
        <v>9109</v>
      </c>
      <c r="C2186" s="17" t="s">
        <v>2179</v>
      </c>
      <c r="D2186" s="18" t="s">
        <v>8995</v>
      </c>
      <c r="E2186" s="18"/>
      <c r="F2186" s="18"/>
      <c r="G2186" s="18"/>
      <c r="H2186" s="18"/>
      <c r="I2186" s="18"/>
      <c r="J2186" s="5"/>
      <c r="K2186" s="19">
        <v>24933.33</v>
      </c>
      <c r="L2186" s="7">
        <v>24933.33</v>
      </c>
      <c r="M2186" s="5"/>
      <c r="N2186" s="5"/>
      <c r="O2186" s="20">
        <v>1</v>
      </c>
      <c r="P2186" s="8">
        <v>1</v>
      </c>
      <c r="Q2186" s="5"/>
    </row>
    <row r="2187" spans="1:18" ht="24" x14ac:dyDescent="0.2">
      <c r="A2187" s="16" t="s">
        <v>2</v>
      </c>
      <c r="B2187" s="16" t="s">
        <v>9109</v>
      </c>
      <c r="C2187" s="17" t="s">
        <v>2180</v>
      </c>
      <c r="D2187" s="18" t="s">
        <v>8995</v>
      </c>
      <c r="E2187" s="18"/>
      <c r="F2187" s="18"/>
      <c r="G2187" s="18"/>
      <c r="H2187" s="18"/>
      <c r="I2187" s="18"/>
      <c r="J2187" s="5"/>
      <c r="K2187" s="21">
        <v>916.67</v>
      </c>
      <c r="L2187" s="6"/>
      <c r="M2187" s="21">
        <v>916.67</v>
      </c>
      <c r="N2187" s="5"/>
      <c r="O2187" s="20">
        <v>1</v>
      </c>
      <c r="P2187" s="6"/>
      <c r="Q2187" s="20">
        <v>1</v>
      </c>
    </row>
    <row r="2188" spans="1:18" ht="24" x14ac:dyDescent="0.2">
      <c r="A2188" s="16" t="s">
        <v>2</v>
      </c>
      <c r="B2188" s="16" t="s">
        <v>9109</v>
      </c>
      <c r="C2188" s="17" t="s">
        <v>2181</v>
      </c>
      <c r="D2188" s="18" t="s">
        <v>8995</v>
      </c>
      <c r="E2188" s="18"/>
      <c r="F2188" s="18"/>
      <c r="G2188" s="18"/>
      <c r="H2188" s="18"/>
      <c r="I2188" s="18"/>
      <c r="J2188" s="5"/>
      <c r="K2188" s="19">
        <v>21416.67</v>
      </c>
      <c r="L2188" s="7">
        <v>21416.67</v>
      </c>
      <c r="M2188" s="5"/>
      <c r="N2188" s="5"/>
      <c r="O2188" s="20">
        <v>1</v>
      </c>
      <c r="P2188" s="8">
        <v>1</v>
      </c>
      <c r="Q2188" s="5"/>
    </row>
    <row r="2189" spans="1:18" ht="24" x14ac:dyDescent="0.2">
      <c r="A2189" s="16" t="s">
        <v>2</v>
      </c>
      <c r="B2189" s="16" t="s">
        <v>9109</v>
      </c>
      <c r="C2189" s="17" t="s">
        <v>2182</v>
      </c>
      <c r="D2189" s="18" t="s">
        <v>8995</v>
      </c>
      <c r="E2189" s="18"/>
      <c r="F2189" s="18"/>
      <c r="G2189" s="18"/>
      <c r="H2189" s="18"/>
      <c r="I2189" s="18"/>
      <c r="J2189" s="5"/>
      <c r="K2189" s="19">
        <v>1793.75</v>
      </c>
      <c r="L2189" s="7">
        <v>1793.75</v>
      </c>
      <c r="M2189" s="5"/>
      <c r="N2189" s="5"/>
      <c r="O2189" s="20">
        <v>1</v>
      </c>
      <c r="P2189" s="8">
        <v>1</v>
      </c>
      <c r="Q2189" s="5"/>
    </row>
    <row r="2190" spans="1:18" ht="24" x14ac:dyDescent="0.2">
      <c r="A2190" s="16" t="s">
        <v>2</v>
      </c>
      <c r="B2190" s="16" t="s">
        <v>9109</v>
      </c>
      <c r="C2190" s="17" t="s">
        <v>2183</v>
      </c>
      <c r="D2190" s="18" t="s">
        <v>8995</v>
      </c>
      <c r="E2190" s="18"/>
      <c r="F2190" s="18"/>
      <c r="G2190" s="18"/>
      <c r="H2190" s="18"/>
      <c r="I2190" s="18"/>
      <c r="J2190" s="5"/>
      <c r="K2190" s="19">
        <v>2575.6</v>
      </c>
      <c r="L2190" s="7">
        <v>2575.6</v>
      </c>
      <c r="M2190" s="5"/>
      <c r="N2190" s="5"/>
      <c r="O2190" s="20">
        <v>1</v>
      </c>
      <c r="P2190" s="8">
        <v>1</v>
      </c>
      <c r="Q2190" s="5"/>
    </row>
    <row r="2191" spans="1:18" ht="24" x14ac:dyDescent="0.2">
      <c r="A2191" s="16" t="s">
        <v>2</v>
      </c>
      <c r="B2191" s="16" t="s">
        <v>9109</v>
      </c>
      <c r="C2191" s="17" t="s">
        <v>2184</v>
      </c>
      <c r="D2191" s="18" t="s">
        <v>8995</v>
      </c>
      <c r="E2191" s="18"/>
      <c r="F2191" s="18"/>
      <c r="G2191" s="18"/>
      <c r="H2191" s="18"/>
      <c r="I2191" s="18"/>
      <c r="J2191" s="19">
        <v>2750</v>
      </c>
      <c r="K2191" s="19">
        <v>2420</v>
      </c>
      <c r="L2191" s="7">
        <v>5170</v>
      </c>
      <c r="M2191" s="5"/>
      <c r="N2191" s="20">
        <v>1</v>
      </c>
      <c r="O2191" s="20">
        <v>1</v>
      </c>
      <c r="P2191" s="8">
        <v>2</v>
      </c>
      <c r="Q2191" s="5"/>
    </row>
    <row r="2192" spans="1:18" ht="24" x14ac:dyDescent="0.2">
      <c r="A2192" s="16" t="s">
        <v>2</v>
      </c>
      <c r="B2192" s="16" t="s">
        <v>9109</v>
      </c>
      <c r="C2192" s="17" t="s">
        <v>2185</v>
      </c>
      <c r="D2192" s="18" t="s">
        <v>8995</v>
      </c>
      <c r="E2192" s="18"/>
      <c r="F2192" s="18"/>
      <c r="G2192" s="18"/>
      <c r="H2192" s="18"/>
      <c r="I2192" s="18"/>
      <c r="J2192" s="5"/>
      <c r="K2192" s="19">
        <v>7435.2</v>
      </c>
      <c r="L2192" s="7">
        <v>7435.2</v>
      </c>
      <c r="M2192" s="5"/>
      <c r="N2192" s="5"/>
      <c r="O2192" s="20">
        <v>2</v>
      </c>
      <c r="P2192" s="8">
        <v>2</v>
      </c>
      <c r="Q2192" s="5"/>
    </row>
    <row r="2193" spans="1:18" ht="24" x14ac:dyDescent="0.2">
      <c r="A2193" s="16" t="s">
        <v>2</v>
      </c>
      <c r="B2193" s="16" t="s">
        <v>9109</v>
      </c>
      <c r="C2193" s="17" t="s">
        <v>2186</v>
      </c>
      <c r="D2193" s="18" t="s">
        <v>8995</v>
      </c>
      <c r="E2193" s="18"/>
      <c r="F2193" s="18"/>
      <c r="G2193" s="18"/>
      <c r="H2193" s="18"/>
      <c r="I2193" s="18"/>
      <c r="J2193" s="19">
        <v>3583.33</v>
      </c>
      <c r="K2193" s="19">
        <v>2632.5</v>
      </c>
      <c r="L2193" s="7">
        <v>6215.83</v>
      </c>
      <c r="M2193" s="5"/>
      <c r="N2193" s="20">
        <v>1</v>
      </c>
      <c r="O2193" s="20">
        <v>1</v>
      </c>
      <c r="P2193" s="8">
        <v>2</v>
      </c>
      <c r="Q2193" s="5"/>
    </row>
    <row r="2194" spans="1:18" ht="24" x14ac:dyDescent="0.2">
      <c r="A2194" s="16" t="s">
        <v>2</v>
      </c>
      <c r="B2194" s="16" t="s">
        <v>9109</v>
      </c>
      <c r="C2194" s="17" t="s">
        <v>2187</v>
      </c>
      <c r="D2194" s="18" t="s">
        <v>8995</v>
      </c>
      <c r="E2194" s="18"/>
      <c r="F2194" s="18"/>
      <c r="G2194" s="18"/>
      <c r="H2194" s="18"/>
      <c r="I2194" s="18"/>
      <c r="J2194" s="5"/>
      <c r="K2194" s="19">
        <v>3047.5</v>
      </c>
      <c r="L2194" s="7">
        <v>3047.5</v>
      </c>
      <c r="M2194" s="5"/>
      <c r="N2194" s="5"/>
      <c r="O2194" s="20">
        <v>1</v>
      </c>
      <c r="P2194" s="8">
        <v>1</v>
      </c>
      <c r="Q2194" s="5"/>
    </row>
    <row r="2195" spans="1:18" ht="24" x14ac:dyDescent="0.2">
      <c r="A2195" s="16" t="s">
        <v>2</v>
      </c>
      <c r="B2195" s="16" t="s">
        <v>9109</v>
      </c>
      <c r="C2195" s="17" t="s">
        <v>2188</v>
      </c>
      <c r="D2195" s="18" t="s">
        <v>8995</v>
      </c>
      <c r="E2195" s="18"/>
      <c r="F2195" s="18"/>
      <c r="G2195" s="18"/>
      <c r="H2195" s="18"/>
      <c r="I2195" s="18"/>
      <c r="J2195" s="5"/>
      <c r="K2195" s="19">
        <v>4023.8</v>
      </c>
      <c r="L2195" s="7">
        <v>4023.8</v>
      </c>
      <c r="M2195" s="5"/>
      <c r="N2195" s="5"/>
      <c r="O2195" s="20">
        <v>1</v>
      </c>
      <c r="P2195" s="8">
        <v>1</v>
      </c>
      <c r="Q2195" s="5"/>
    </row>
    <row r="2196" spans="1:18" ht="24" x14ac:dyDescent="0.2">
      <c r="A2196" s="16" t="s">
        <v>2</v>
      </c>
      <c r="B2196" s="16" t="s">
        <v>9109</v>
      </c>
      <c r="C2196" s="17" t="s">
        <v>2189</v>
      </c>
      <c r="D2196" s="18" t="s">
        <v>8995</v>
      </c>
      <c r="E2196" s="18"/>
      <c r="F2196" s="18"/>
      <c r="G2196" s="18"/>
      <c r="H2196" s="18"/>
      <c r="I2196" s="18"/>
      <c r="J2196" s="5"/>
      <c r="K2196" s="19">
        <v>1324.17</v>
      </c>
      <c r="L2196" s="7">
        <v>1324.17</v>
      </c>
      <c r="M2196" s="5"/>
      <c r="N2196" s="5"/>
      <c r="O2196" s="20">
        <v>1</v>
      </c>
      <c r="P2196" s="8">
        <v>1</v>
      </c>
      <c r="Q2196" s="5"/>
    </row>
    <row r="2197" spans="1:18" ht="24" x14ac:dyDescent="0.2">
      <c r="A2197" s="16" t="s">
        <v>2</v>
      </c>
      <c r="B2197" s="16" t="s">
        <v>9109</v>
      </c>
      <c r="C2197" s="17" t="s">
        <v>2190</v>
      </c>
      <c r="D2197" s="18" t="s">
        <v>8995</v>
      </c>
      <c r="E2197" s="18"/>
      <c r="F2197" s="18"/>
      <c r="G2197" s="18"/>
      <c r="H2197" s="18"/>
      <c r="I2197" s="18"/>
      <c r="J2197" s="5"/>
      <c r="K2197" s="19">
        <v>2614.5</v>
      </c>
      <c r="L2197" s="7">
        <v>2614.5</v>
      </c>
      <c r="M2197" s="5"/>
      <c r="N2197" s="5"/>
      <c r="O2197" s="20">
        <v>2</v>
      </c>
      <c r="P2197" s="8">
        <v>2</v>
      </c>
      <c r="Q2197" s="5"/>
    </row>
    <row r="2198" spans="1:18" ht="24" x14ac:dyDescent="0.2">
      <c r="A2198" s="16" t="s">
        <v>2</v>
      </c>
      <c r="B2198" s="16" t="s">
        <v>9109</v>
      </c>
      <c r="C2198" s="17" t="s">
        <v>2191</v>
      </c>
      <c r="D2198" s="18" t="s">
        <v>8995</v>
      </c>
      <c r="E2198" s="18"/>
      <c r="F2198" s="18"/>
      <c r="G2198" s="18"/>
      <c r="H2198" s="18"/>
      <c r="I2198" s="18"/>
      <c r="J2198" s="5"/>
      <c r="K2198" s="19">
        <v>20666.669999999998</v>
      </c>
      <c r="L2198" s="6"/>
      <c r="M2198" s="19">
        <v>20666.669999999998</v>
      </c>
      <c r="N2198" s="5"/>
      <c r="O2198" s="20">
        <v>1</v>
      </c>
      <c r="P2198" s="6"/>
      <c r="Q2198" s="20">
        <v>1</v>
      </c>
    </row>
    <row r="2199" spans="1:18" ht="24" x14ac:dyDescent="0.2">
      <c r="A2199" s="16" t="s">
        <v>2</v>
      </c>
      <c r="B2199" s="16" t="s">
        <v>9109</v>
      </c>
      <c r="C2199" s="17" t="s">
        <v>2192</v>
      </c>
      <c r="D2199" s="18" t="s">
        <v>8995</v>
      </c>
      <c r="E2199" s="18"/>
      <c r="F2199" s="18"/>
      <c r="G2199" s="18"/>
      <c r="H2199" s="18"/>
      <c r="I2199" s="18"/>
      <c r="J2199" s="5"/>
      <c r="K2199" s="19">
        <v>7293</v>
      </c>
      <c r="L2199" s="7">
        <v>7293</v>
      </c>
      <c r="M2199" s="5"/>
      <c r="N2199" s="5"/>
      <c r="O2199" s="20">
        <v>1</v>
      </c>
      <c r="P2199" s="8">
        <v>1</v>
      </c>
      <c r="Q2199" s="5"/>
    </row>
    <row r="2200" spans="1:18" ht="24" x14ac:dyDescent="0.2">
      <c r="A2200" s="16" t="s">
        <v>2</v>
      </c>
      <c r="B2200" s="16" t="s">
        <v>9109</v>
      </c>
      <c r="C2200" s="17" t="s">
        <v>2193</v>
      </c>
      <c r="D2200" s="18" t="s">
        <v>8995</v>
      </c>
      <c r="E2200" s="18"/>
      <c r="F2200" s="18"/>
      <c r="G2200" s="18"/>
      <c r="H2200" s="18"/>
      <c r="I2200" s="18"/>
      <c r="J2200" s="5"/>
      <c r="K2200" s="19">
        <v>26266.67</v>
      </c>
      <c r="L2200" s="7">
        <v>26266.67</v>
      </c>
      <c r="M2200" s="5"/>
      <c r="N2200" s="5"/>
      <c r="O2200" s="20">
        <v>1</v>
      </c>
      <c r="P2200" s="8">
        <v>1</v>
      </c>
      <c r="Q2200" s="5"/>
    </row>
    <row r="2201" spans="1:18" ht="24" x14ac:dyDescent="0.2">
      <c r="A2201" s="16" t="s">
        <v>2</v>
      </c>
      <c r="B2201" s="16" t="s">
        <v>9109</v>
      </c>
      <c r="C2201" s="17" t="s">
        <v>2194</v>
      </c>
      <c r="D2201" s="18" t="s">
        <v>8995</v>
      </c>
      <c r="E2201" s="18"/>
      <c r="F2201" s="18"/>
      <c r="G2201" s="18"/>
      <c r="H2201" s="18"/>
      <c r="I2201" s="18"/>
      <c r="J2201" s="5"/>
      <c r="K2201" s="19">
        <v>9440.83</v>
      </c>
      <c r="L2201" s="7">
        <v>9440.83</v>
      </c>
      <c r="M2201" s="5"/>
      <c r="N2201" s="5"/>
      <c r="O2201" s="20">
        <v>1</v>
      </c>
      <c r="P2201" s="8">
        <v>1</v>
      </c>
      <c r="Q2201" s="5"/>
    </row>
    <row r="2202" spans="1:18" ht="24" x14ac:dyDescent="0.2">
      <c r="A2202" s="16" t="s">
        <v>2</v>
      </c>
      <c r="B2202" s="16" t="s">
        <v>9109</v>
      </c>
      <c r="C2202" s="17" t="s">
        <v>2195</v>
      </c>
      <c r="D2202" s="18" t="s">
        <v>9004</v>
      </c>
      <c r="E2202" s="26">
        <f>J2202-L2202</f>
        <v>2967.84</v>
      </c>
      <c r="F2202" s="26">
        <f>N2202-P2202</f>
        <v>2</v>
      </c>
      <c r="G2202" s="26" t="s">
        <v>9000</v>
      </c>
      <c r="H2202" s="21" t="s">
        <v>9533</v>
      </c>
      <c r="I2202" s="18"/>
      <c r="J2202" s="19">
        <v>2967.84</v>
      </c>
      <c r="K2202" s="5"/>
      <c r="L2202" s="6"/>
      <c r="M2202" s="19">
        <v>2967.84</v>
      </c>
      <c r="N2202" s="20">
        <v>2</v>
      </c>
      <c r="O2202" s="5"/>
      <c r="P2202" s="6"/>
      <c r="Q2202" s="20">
        <v>2</v>
      </c>
      <c r="R2202" s="76" t="str">
        <f>VLOOKUP(C2202,[3]НВЛ!$E$17:$Y$197,21,FALSE)</f>
        <v>в производство</v>
      </c>
    </row>
    <row r="2203" spans="1:18" ht="24" x14ac:dyDescent="0.2">
      <c r="A2203" s="16" t="s">
        <v>2</v>
      </c>
      <c r="B2203" s="16" t="s">
        <v>9109</v>
      </c>
      <c r="C2203" s="17" t="s">
        <v>2196</v>
      </c>
      <c r="D2203" s="18" t="s">
        <v>8995</v>
      </c>
      <c r="E2203" s="18"/>
      <c r="F2203" s="18"/>
      <c r="G2203" s="18"/>
      <c r="H2203" s="18"/>
      <c r="I2203" s="18"/>
      <c r="J2203" s="5"/>
      <c r="K2203" s="19">
        <v>6173.33</v>
      </c>
      <c r="L2203" s="6"/>
      <c r="M2203" s="19">
        <v>6173.33</v>
      </c>
      <c r="N2203" s="5"/>
      <c r="O2203" s="20">
        <v>2</v>
      </c>
      <c r="P2203" s="6"/>
      <c r="Q2203" s="20">
        <v>2</v>
      </c>
    </row>
    <row r="2204" spans="1:18" ht="24" x14ac:dyDescent="0.2">
      <c r="A2204" s="16" t="s">
        <v>2</v>
      </c>
      <c r="B2204" s="16" t="s">
        <v>9109</v>
      </c>
      <c r="C2204" s="17" t="s">
        <v>2197</v>
      </c>
      <c r="D2204" s="18" t="s">
        <v>8995</v>
      </c>
      <c r="E2204" s="18"/>
      <c r="F2204" s="18"/>
      <c r="G2204" s="18"/>
      <c r="H2204" s="18"/>
      <c r="I2204" s="18"/>
      <c r="J2204" s="5"/>
      <c r="K2204" s="19">
        <v>1259.5</v>
      </c>
      <c r="L2204" s="9">
        <v>319.8</v>
      </c>
      <c r="M2204" s="21">
        <v>939.7</v>
      </c>
      <c r="N2204" s="5"/>
      <c r="O2204" s="20">
        <v>28</v>
      </c>
      <c r="P2204" s="8">
        <v>8</v>
      </c>
      <c r="Q2204" s="20">
        <v>20</v>
      </c>
    </row>
    <row r="2205" spans="1:18" ht="24" x14ac:dyDescent="0.2">
      <c r="A2205" s="16" t="s">
        <v>2</v>
      </c>
      <c r="B2205" s="16" t="s">
        <v>9109</v>
      </c>
      <c r="C2205" s="17" t="s">
        <v>2198</v>
      </c>
      <c r="D2205" s="18" t="s">
        <v>8995</v>
      </c>
      <c r="E2205" s="18"/>
      <c r="F2205" s="18"/>
      <c r="G2205" s="18"/>
      <c r="H2205" s="18"/>
      <c r="I2205" s="18"/>
      <c r="J2205" s="21">
        <v>372.16</v>
      </c>
      <c r="K2205" s="5"/>
      <c r="L2205" s="9">
        <v>372.16</v>
      </c>
      <c r="M2205" s="5"/>
      <c r="N2205" s="20">
        <v>1</v>
      </c>
      <c r="O2205" s="5"/>
      <c r="P2205" s="8">
        <v>1</v>
      </c>
      <c r="Q2205" s="5"/>
    </row>
    <row r="2206" spans="1:18" ht="24" x14ac:dyDescent="0.2">
      <c r="A2206" s="16" t="s">
        <v>2</v>
      </c>
      <c r="B2206" s="16" t="s">
        <v>9109</v>
      </c>
      <c r="C2206" s="17" t="s">
        <v>2199</v>
      </c>
      <c r="D2206" s="18" t="s">
        <v>8995</v>
      </c>
      <c r="E2206" s="18"/>
      <c r="F2206" s="18"/>
      <c r="G2206" s="18"/>
      <c r="H2206" s="18"/>
      <c r="I2206" s="18"/>
      <c r="J2206" s="5"/>
      <c r="K2206" s="21">
        <v>864</v>
      </c>
      <c r="L2206" s="9">
        <v>864</v>
      </c>
      <c r="M2206" s="5"/>
      <c r="N2206" s="5"/>
      <c r="O2206" s="20">
        <v>3</v>
      </c>
      <c r="P2206" s="8">
        <v>3</v>
      </c>
      <c r="Q2206" s="5"/>
    </row>
    <row r="2207" spans="1:18" ht="24" x14ac:dyDescent="0.2">
      <c r="A2207" s="16" t="s">
        <v>2</v>
      </c>
      <c r="B2207" s="16" t="s">
        <v>9109</v>
      </c>
      <c r="C2207" s="17" t="s">
        <v>2200</v>
      </c>
      <c r="D2207" s="18" t="s">
        <v>8995</v>
      </c>
      <c r="E2207" s="18"/>
      <c r="F2207" s="18"/>
      <c r="G2207" s="18"/>
      <c r="H2207" s="18"/>
      <c r="I2207" s="18"/>
      <c r="J2207" s="5"/>
      <c r="K2207" s="19">
        <v>25717.57</v>
      </c>
      <c r="L2207" s="7">
        <v>25717.57</v>
      </c>
      <c r="M2207" s="5"/>
      <c r="N2207" s="5"/>
      <c r="O2207" s="20">
        <v>1</v>
      </c>
      <c r="P2207" s="8">
        <v>1</v>
      </c>
      <c r="Q2207" s="5"/>
    </row>
    <row r="2208" spans="1:18" ht="24" x14ac:dyDescent="0.2">
      <c r="A2208" s="16" t="s">
        <v>2</v>
      </c>
      <c r="B2208" s="16" t="s">
        <v>9109</v>
      </c>
      <c r="C2208" s="17" t="s">
        <v>2201</v>
      </c>
      <c r="D2208" s="18" t="s">
        <v>8995</v>
      </c>
      <c r="E2208" s="18"/>
      <c r="F2208" s="18"/>
      <c r="G2208" s="18"/>
      <c r="H2208" s="18"/>
      <c r="I2208" s="18"/>
      <c r="J2208" s="5"/>
      <c r="K2208" s="19">
        <v>15453.33</v>
      </c>
      <c r="L2208" s="7">
        <v>15453.33</v>
      </c>
      <c r="M2208" s="5"/>
      <c r="N2208" s="5"/>
      <c r="O2208" s="20">
        <v>1</v>
      </c>
      <c r="P2208" s="8">
        <v>1</v>
      </c>
      <c r="Q2208" s="5"/>
    </row>
    <row r="2209" spans="1:18" ht="24" x14ac:dyDescent="0.2">
      <c r="A2209" s="16" t="s">
        <v>2</v>
      </c>
      <c r="B2209" s="16" t="s">
        <v>9109</v>
      </c>
      <c r="C2209" s="17" t="s">
        <v>2202</v>
      </c>
      <c r="D2209" s="18" t="s">
        <v>8995</v>
      </c>
      <c r="E2209" s="18"/>
      <c r="F2209" s="18"/>
      <c r="G2209" s="18"/>
      <c r="H2209" s="18"/>
      <c r="I2209" s="18"/>
      <c r="J2209" s="5"/>
      <c r="K2209" s="19">
        <v>4530</v>
      </c>
      <c r="L2209" s="7">
        <v>4530</v>
      </c>
      <c r="M2209" s="5"/>
      <c r="N2209" s="5"/>
      <c r="O2209" s="20">
        <v>1</v>
      </c>
      <c r="P2209" s="8">
        <v>1</v>
      </c>
      <c r="Q2209" s="5"/>
    </row>
    <row r="2210" spans="1:18" ht="24" x14ac:dyDescent="0.2">
      <c r="A2210" s="16" t="s">
        <v>2</v>
      </c>
      <c r="B2210" s="16" t="s">
        <v>9109</v>
      </c>
      <c r="C2210" s="17" t="s">
        <v>2203</v>
      </c>
      <c r="D2210" s="18" t="s">
        <v>8995</v>
      </c>
      <c r="E2210" s="18"/>
      <c r="F2210" s="18"/>
      <c r="G2210" s="18"/>
      <c r="H2210" s="18"/>
      <c r="I2210" s="18"/>
      <c r="J2210" s="5"/>
      <c r="K2210" s="19">
        <v>9763.33</v>
      </c>
      <c r="L2210" s="6"/>
      <c r="M2210" s="19">
        <v>9763.33</v>
      </c>
      <c r="N2210" s="5"/>
      <c r="O2210" s="20">
        <v>1</v>
      </c>
      <c r="P2210" s="6"/>
      <c r="Q2210" s="20">
        <v>1</v>
      </c>
    </row>
    <row r="2211" spans="1:18" ht="24" x14ac:dyDescent="0.2">
      <c r="A2211" s="16" t="s">
        <v>2</v>
      </c>
      <c r="B2211" s="16" t="s">
        <v>9109</v>
      </c>
      <c r="C2211" s="17" t="s">
        <v>2204</v>
      </c>
      <c r="D2211" s="18" t="s">
        <v>8995</v>
      </c>
      <c r="E2211" s="18"/>
      <c r="F2211" s="18"/>
      <c r="G2211" s="18"/>
      <c r="H2211" s="18"/>
      <c r="I2211" s="18"/>
      <c r="J2211" s="5"/>
      <c r="K2211" s="19">
        <v>5494.02</v>
      </c>
      <c r="L2211" s="7">
        <v>5494.02</v>
      </c>
      <c r="M2211" s="5"/>
      <c r="N2211" s="5"/>
      <c r="O2211" s="20">
        <v>2</v>
      </c>
      <c r="P2211" s="8">
        <v>2</v>
      </c>
      <c r="Q2211" s="5"/>
    </row>
    <row r="2212" spans="1:18" ht="24" x14ac:dyDescent="0.2">
      <c r="A2212" s="16" t="s">
        <v>2</v>
      </c>
      <c r="B2212" s="16" t="s">
        <v>9109</v>
      </c>
      <c r="C2212" s="17" t="s">
        <v>2205</v>
      </c>
      <c r="D2212" s="18" t="s">
        <v>8995</v>
      </c>
      <c r="E2212" s="18"/>
      <c r="F2212" s="18"/>
      <c r="G2212" s="18"/>
      <c r="H2212" s="18"/>
      <c r="I2212" s="18"/>
      <c r="J2212" s="5"/>
      <c r="K2212" s="19">
        <v>2722.5</v>
      </c>
      <c r="L2212" s="7">
        <v>2722.5</v>
      </c>
      <c r="M2212" s="5"/>
      <c r="N2212" s="5"/>
      <c r="O2212" s="20">
        <v>1</v>
      </c>
      <c r="P2212" s="8">
        <v>1</v>
      </c>
      <c r="Q2212" s="5"/>
    </row>
    <row r="2213" spans="1:18" ht="24" x14ac:dyDescent="0.2">
      <c r="A2213" s="16" t="s">
        <v>2</v>
      </c>
      <c r="B2213" s="16" t="s">
        <v>9109</v>
      </c>
      <c r="C2213" s="17" t="s">
        <v>2206</v>
      </c>
      <c r="D2213" s="18" t="s">
        <v>8995</v>
      </c>
      <c r="E2213" s="18"/>
      <c r="F2213" s="18"/>
      <c r="G2213" s="18"/>
      <c r="H2213" s="18"/>
      <c r="I2213" s="18"/>
      <c r="J2213" s="5"/>
      <c r="K2213" s="19">
        <v>8225</v>
      </c>
      <c r="L2213" s="6"/>
      <c r="M2213" s="19">
        <v>8225</v>
      </c>
      <c r="N2213" s="5"/>
      <c r="O2213" s="20">
        <v>1</v>
      </c>
      <c r="P2213" s="6"/>
      <c r="Q2213" s="20">
        <v>1</v>
      </c>
    </row>
    <row r="2214" spans="1:18" ht="24" x14ac:dyDescent="0.2">
      <c r="A2214" s="16" t="s">
        <v>2</v>
      </c>
      <c r="B2214" s="16" t="s">
        <v>9109</v>
      </c>
      <c r="C2214" s="17" t="s">
        <v>2207</v>
      </c>
      <c r="D2214" s="18" t="s">
        <v>8995</v>
      </c>
      <c r="E2214" s="18"/>
      <c r="F2214" s="18"/>
      <c r="G2214" s="18"/>
      <c r="H2214" s="18"/>
      <c r="I2214" s="18"/>
      <c r="J2214" s="5"/>
      <c r="K2214" s="19">
        <v>59270.83</v>
      </c>
      <c r="L2214" s="7">
        <v>59270.83</v>
      </c>
      <c r="M2214" s="5"/>
      <c r="N2214" s="5"/>
      <c r="O2214" s="20">
        <v>2</v>
      </c>
      <c r="P2214" s="8">
        <v>2</v>
      </c>
      <c r="Q2214" s="5"/>
    </row>
    <row r="2215" spans="1:18" ht="24" x14ac:dyDescent="0.2">
      <c r="A2215" s="16" t="s">
        <v>2</v>
      </c>
      <c r="B2215" s="16" t="s">
        <v>9109</v>
      </c>
      <c r="C2215" s="17" t="s">
        <v>2208</v>
      </c>
      <c r="D2215" s="18" t="s">
        <v>8995</v>
      </c>
      <c r="E2215" s="18"/>
      <c r="F2215" s="18"/>
      <c r="G2215" s="18"/>
      <c r="H2215" s="18"/>
      <c r="I2215" s="18"/>
      <c r="J2215" s="5"/>
      <c r="K2215" s="21">
        <v>881.67</v>
      </c>
      <c r="L2215" s="9">
        <v>881.67</v>
      </c>
      <c r="M2215" s="5"/>
      <c r="N2215" s="5"/>
      <c r="O2215" s="20">
        <v>4</v>
      </c>
      <c r="P2215" s="8">
        <v>4</v>
      </c>
      <c r="Q2215" s="5"/>
    </row>
    <row r="2216" spans="1:18" ht="24" x14ac:dyDescent="0.2">
      <c r="A2216" s="16" t="s">
        <v>2</v>
      </c>
      <c r="B2216" s="16" t="s">
        <v>9109</v>
      </c>
      <c r="C2216" s="17" t="s">
        <v>2209</v>
      </c>
      <c r="D2216" s="18" t="s">
        <v>8995</v>
      </c>
      <c r="E2216" s="18"/>
      <c r="F2216" s="18"/>
      <c r="G2216" s="18"/>
      <c r="H2216" s="18"/>
      <c r="I2216" s="18"/>
      <c r="J2216" s="5"/>
      <c r="K2216" s="19">
        <v>1246.67</v>
      </c>
      <c r="L2216" s="7">
        <v>1246.67</v>
      </c>
      <c r="M2216" s="5"/>
      <c r="N2216" s="5"/>
      <c r="O2216" s="20">
        <v>4</v>
      </c>
      <c r="P2216" s="8">
        <v>4</v>
      </c>
      <c r="Q2216" s="5"/>
    </row>
    <row r="2217" spans="1:18" ht="24" x14ac:dyDescent="0.2">
      <c r="A2217" s="16" t="s">
        <v>2</v>
      </c>
      <c r="B2217" s="16" t="s">
        <v>9109</v>
      </c>
      <c r="C2217" s="17" t="s">
        <v>2210</v>
      </c>
      <c r="D2217" s="18" t="s">
        <v>8995</v>
      </c>
      <c r="E2217" s="18"/>
      <c r="F2217" s="18"/>
      <c r="G2217" s="18"/>
      <c r="H2217" s="18"/>
      <c r="I2217" s="18"/>
      <c r="J2217" s="19">
        <v>4166.66</v>
      </c>
      <c r="K2217" s="19">
        <v>17480</v>
      </c>
      <c r="L2217" s="7">
        <v>21646.66</v>
      </c>
      <c r="M2217" s="5"/>
      <c r="N2217" s="20">
        <v>8</v>
      </c>
      <c r="O2217" s="20">
        <v>32</v>
      </c>
      <c r="P2217" s="8">
        <v>40</v>
      </c>
      <c r="Q2217" s="5"/>
    </row>
    <row r="2218" spans="1:18" ht="24" x14ac:dyDescent="0.2">
      <c r="A2218" s="16" t="s">
        <v>2</v>
      </c>
      <c r="B2218" s="16" t="s">
        <v>9109</v>
      </c>
      <c r="C2218" s="17" t="s">
        <v>2211</v>
      </c>
      <c r="D2218" s="18" t="s">
        <v>8995</v>
      </c>
      <c r="E2218" s="18"/>
      <c r="F2218" s="18"/>
      <c r="G2218" s="18"/>
      <c r="H2218" s="18"/>
      <c r="I2218" s="18"/>
      <c r="J2218" s="5"/>
      <c r="K2218" s="19">
        <v>9750</v>
      </c>
      <c r="L2218" s="7">
        <v>4875</v>
      </c>
      <c r="M2218" s="19">
        <v>4875</v>
      </c>
      <c r="N2218" s="5"/>
      <c r="O2218" s="20">
        <v>8</v>
      </c>
      <c r="P2218" s="8">
        <v>4</v>
      </c>
      <c r="Q2218" s="20">
        <v>4</v>
      </c>
    </row>
    <row r="2219" spans="1:18" ht="24" x14ac:dyDescent="0.2">
      <c r="A2219" s="16" t="s">
        <v>2</v>
      </c>
      <c r="B2219" s="16" t="s">
        <v>9109</v>
      </c>
      <c r="C2219" s="17" t="s">
        <v>2212</v>
      </c>
      <c r="D2219" s="18" t="s">
        <v>8995</v>
      </c>
      <c r="E2219" s="18"/>
      <c r="F2219" s="18"/>
      <c r="G2219" s="18"/>
      <c r="H2219" s="18"/>
      <c r="I2219" s="18"/>
      <c r="J2219" s="5"/>
      <c r="K2219" s="19">
        <v>1282.67</v>
      </c>
      <c r="L2219" s="6"/>
      <c r="M2219" s="19">
        <v>1282.67</v>
      </c>
      <c r="N2219" s="5"/>
      <c r="O2219" s="20">
        <v>4</v>
      </c>
      <c r="P2219" s="6"/>
      <c r="Q2219" s="20">
        <v>4</v>
      </c>
    </row>
    <row r="2220" spans="1:18" ht="24" x14ac:dyDescent="0.2">
      <c r="A2220" s="16" t="s">
        <v>2</v>
      </c>
      <c r="B2220" s="16" t="s">
        <v>9109</v>
      </c>
      <c r="C2220" s="17" t="s">
        <v>2213</v>
      </c>
      <c r="D2220" s="18" t="s">
        <v>8995</v>
      </c>
      <c r="E2220" s="18"/>
      <c r="F2220" s="18"/>
      <c r="G2220" s="18"/>
      <c r="H2220" s="18"/>
      <c r="I2220" s="18"/>
      <c r="J2220" s="5"/>
      <c r="K2220" s="19">
        <v>1708.33</v>
      </c>
      <c r="L2220" s="7">
        <v>1708.33</v>
      </c>
      <c r="M2220" s="5"/>
      <c r="N2220" s="5"/>
      <c r="O2220" s="20">
        <v>4</v>
      </c>
      <c r="P2220" s="8">
        <v>4</v>
      </c>
      <c r="Q2220" s="5"/>
    </row>
    <row r="2221" spans="1:18" ht="24" x14ac:dyDescent="0.2">
      <c r="A2221" s="16" t="s">
        <v>2</v>
      </c>
      <c r="B2221" s="16" t="s">
        <v>9109</v>
      </c>
      <c r="C2221" s="17" t="s">
        <v>2214</v>
      </c>
      <c r="D2221" s="18" t="s">
        <v>9004</v>
      </c>
      <c r="E2221" s="26">
        <f>J2221-L2221</f>
        <v>1000</v>
      </c>
      <c r="F2221" s="26">
        <f>N2221-P2221</f>
        <v>4</v>
      </c>
      <c r="G2221" s="26" t="s">
        <v>9000</v>
      </c>
      <c r="H2221" s="21" t="s">
        <v>9533</v>
      </c>
      <c r="I2221" s="18"/>
      <c r="J2221" s="19">
        <v>1000</v>
      </c>
      <c r="K2221" s="5"/>
      <c r="L2221" s="6"/>
      <c r="M2221" s="19">
        <v>1000</v>
      </c>
      <c r="N2221" s="20">
        <v>4</v>
      </c>
      <c r="O2221" s="5"/>
      <c r="P2221" s="6"/>
      <c r="Q2221" s="20">
        <v>4</v>
      </c>
      <c r="R2221" s="76" t="str">
        <f>VLOOKUP(C2221,[3]НВЛ!$E$17:$Y$197,21,FALSE)</f>
        <v>в производство</v>
      </c>
    </row>
    <row r="2222" spans="1:18" ht="24" x14ac:dyDescent="0.2">
      <c r="A2222" s="16" t="s">
        <v>2</v>
      </c>
      <c r="B2222" s="16" t="s">
        <v>9109</v>
      </c>
      <c r="C2222" s="17" t="s">
        <v>2215</v>
      </c>
      <c r="D2222" s="18" t="s">
        <v>8995</v>
      </c>
      <c r="E2222" s="18"/>
      <c r="F2222" s="18"/>
      <c r="G2222" s="18"/>
      <c r="H2222" s="18"/>
      <c r="I2222" s="18"/>
      <c r="J2222" s="5"/>
      <c r="K2222" s="19">
        <v>14760</v>
      </c>
      <c r="L2222" s="6"/>
      <c r="M2222" s="19">
        <v>14760</v>
      </c>
      <c r="N2222" s="5"/>
      <c r="O2222" s="20">
        <v>24</v>
      </c>
      <c r="P2222" s="6"/>
      <c r="Q2222" s="20">
        <v>24</v>
      </c>
    </row>
    <row r="2223" spans="1:18" ht="24" x14ac:dyDescent="0.2">
      <c r="A2223" s="16" t="s">
        <v>2</v>
      </c>
      <c r="B2223" s="16" t="s">
        <v>9109</v>
      </c>
      <c r="C2223" s="17" t="s">
        <v>2216</v>
      </c>
      <c r="D2223" s="18" t="s">
        <v>8995</v>
      </c>
      <c r="E2223" s="18"/>
      <c r="F2223" s="18"/>
      <c r="G2223" s="18"/>
      <c r="H2223" s="18"/>
      <c r="I2223" s="18"/>
      <c r="J2223" s="5"/>
      <c r="K2223" s="19">
        <v>5520</v>
      </c>
      <c r="L2223" s="7">
        <v>5520</v>
      </c>
      <c r="M2223" s="5"/>
      <c r="N2223" s="5"/>
      <c r="O2223" s="20">
        <v>24</v>
      </c>
      <c r="P2223" s="8">
        <v>24</v>
      </c>
      <c r="Q2223" s="5"/>
    </row>
    <row r="2224" spans="1:18" ht="24" x14ac:dyDescent="0.2">
      <c r="A2224" s="16" t="s">
        <v>2</v>
      </c>
      <c r="B2224" s="16" t="s">
        <v>9109</v>
      </c>
      <c r="C2224" s="17" t="s">
        <v>2217</v>
      </c>
      <c r="D2224" s="18" t="s">
        <v>8995</v>
      </c>
      <c r="E2224" s="18"/>
      <c r="F2224" s="18"/>
      <c r="G2224" s="18"/>
      <c r="H2224" s="18"/>
      <c r="I2224" s="18"/>
      <c r="J2224" s="5"/>
      <c r="K2224" s="19">
        <v>8460</v>
      </c>
      <c r="L2224" s="6"/>
      <c r="M2224" s="19">
        <v>8460</v>
      </c>
      <c r="N2224" s="5"/>
      <c r="O2224" s="20">
        <v>36</v>
      </c>
      <c r="P2224" s="6"/>
      <c r="Q2224" s="20">
        <v>36</v>
      </c>
    </row>
    <row r="2225" spans="1:17" ht="24" x14ac:dyDescent="0.2">
      <c r="A2225" s="16" t="s">
        <v>2</v>
      </c>
      <c r="B2225" s="16" t="s">
        <v>9109</v>
      </c>
      <c r="C2225" s="17" t="s">
        <v>2218</v>
      </c>
      <c r="D2225" s="18" t="s">
        <v>8995</v>
      </c>
      <c r="E2225" s="18"/>
      <c r="F2225" s="18"/>
      <c r="G2225" s="18"/>
      <c r="H2225" s="18"/>
      <c r="I2225" s="18"/>
      <c r="J2225" s="5"/>
      <c r="K2225" s="19">
        <v>17633.330000000002</v>
      </c>
      <c r="L2225" s="7">
        <v>17633.330000000002</v>
      </c>
      <c r="M2225" s="5"/>
      <c r="N2225" s="5"/>
      <c r="O2225" s="20">
        <v>40</v>
      </c>
      <c r="P2225" s="8">
        <v>40</v>
      </c>
      <c r="Q2225" s="5"/>
    </row>
    <row r="2226" spans="1:17" ht="24" x14ac:dyDescent="0.2">
      <c r="A2226" s="16" t="s">
        <v>2</v>
      </c>
      <c r="B2226" s="16" t="s">
        <v>9109</v>
      </c>
      <c r="C2226" s="17" t="s">
        <v>2219</v>
      </c>
      <c r="D2226" s="18" t="s">
        <v>8995</v>
      </c>
      <c r="E2226" s="18"/>
      <c r="F2226" s="18"/>
      <c r="G2226" s="18"/>
      <c r="H2226" s="18"/>
      <c r="I2226" s="18"/>
      <c r="J2226" s="5"/>
      <c r="K2226" s="19">
        <v>3496</v>
      </c>
      <c r="L2226" s="7">
        <v>3496</v>
      </c>
      <c r="M2226" s="5"/>
      <c r="N2226" s="5"/>
      <c r="O2226" s="20">
        <v>16</v>
      </c>
      <c r="P2226" s="8">
        <v>16</v>
      </c>
      <c r="Q2226" s="5"/>
    </row>
    <row r="2227" spans="1:17" ht="24" x14ac:dyDescent="0.2">
      <c r="A2227" s="16" t="s">
        <v>2</v>
      </c>
      <c r="B2227" s="16" t="s">
        <v>9109</v>
      </c>
      <c r="C2227" s="17" t="s">
        <v>2220</v>
      </c>
      <c r="D2227" s="18" t="s">
        <v>8995</v>
      </c>
      <c r="E2227" s="18"/>
      <c r="F2227" s="18"/>
      <c r="G2227" s="18"/>
      <c r="H2227" s="18"/>
      <c r="I2227" s="18"/>
      <c r="J2227" s="5"/>
      <c r="K2227" s="19">
        <v>2933.33</v>
      </c>
      <c r="L2227" s="7">
        <v>2933.33</v>
      </c>
      <c r="M2227" s="5"/>
      <c r="N2227" s="5"/>
      <c r="O2227" s="20">
        <v>10</v>
      </c>
      <c r="P2227" s="8">
        <v>10</v>
      </c>
      <c r="Q2227" s="5"/>
    </row>
    <row r="2228" spans="1:17" ht="24" x14ac:dyDescent="0.2">
      <c r="A2228" s="16" t="s">
        <v>2</v>
      </c>
      <c r="B2228" s="16" t="s">
        <v>9109</v>
      </c>
      <c r="C2228" s="17" t="s">
        <v>2221</v>
      </c>
      <c r="D2228" s="18" t="s">
        <v>8995</v>
      </c>
      <c r="E2228" s="18"/>
      <c r="F2228" s="18"/>
      <c r="G2228" s="18"/>
      <c r="H2228" s="18"/>
      <c r="I2228" s="18"/>
      <c r="J2228" s="5"/>
      <c r="K2228" s="19">
        <v>1872</v>
      </c>
      <c r="L2228" s="7">
        <v>1872</v>
      </c>
      <c r="M2228" s="5"/>
      <c r="N2228" s="5"/>
      <c r="O2228" s="20">
        <v>8</v>
      </c>
      <c r="P2228" s="8">
        <v>8</v>
      </c>
      <c r="Q2228" s="5"/>
    </row>
    <row r="2229" spans="1:17" ht="24" x14ac:dyDescent="0.2">
      <c r="A2229" s="16" t="s">
        <v>2</v>
      </c>
      <c r="B2229" s="16" t="s">
        <v>9109</v>
      </c>
      <c r="C2229" s="17" t="s">
        <v>2222</v>
      </c>
      <c r="D2229" s="18" t="s">
        <v>8995</v>
      </c>
      <c r="E2229" s="18"/>
      <c r="F2229" s="18"/>
      <c r="G2229" s="18"/>
      <c r="H2229" s="18"/>
      <c r="I2229" s="18"/>
      <c r="J2229" s="5"/>
      <c r="K2229" s="19">
        <v>2808</v>
      </c>
      <c r="L2229" s="6"/>
      <c r="M2229" s="19">
        <v>2808</v>
      </c>
      <c r="N2229" s="5"/>
      <c r="O2229" s="20">
        <v>12</v>
      </c>
      <c r="P2229" s="6"/>
      <c r="Q2229" s="20">
        <v>12</v>
      </c>
    </row>
    <row r="2230" spans="1:17" ht="24" x14ac:dyDescent="0.2">
      <c r="A2230" s="16" t="s">
        <v>2</v>
      </c>
      <c r="B2230" s="16" t="s">
        <v>9109</v>
      </c>
      <c r="C2230" s="17" t="s">
        <v>2223</v>
      </c>
      <c r="D2230" s="18" t="s">
        <v>8995</v>
      </c>
      <c r="E2230" s="18"/>
      <c r="F2230" s="18"/>
      <c r="G2230" s="18"/>
      <c r="H2230" s="18"/>
      <c r="I2230" s="18"/>
      <c r="J2230" s="5"/>
      <c r="K2230" s="19">
        <v>1560</v>
      </c>
      <c r="L2230" s="7">
        <v>1560</v>
      </c>
      <c r="M2230" s="5"/>
      <c r="N2230" s="5"/>
      <c r="O2230" s="20">
        <v>4</v>
      </c>
      <c r="P2230" s="8">
        <v>4</v>
      </c>
      <c r="Q2230" s="5"/>
    </row>
    <row r="2231" spans="1:17" ht="24" x14ac:dyDescent="0.2">
      <c r="A2231" s="16" t="s">
        <v>2</v>
      </c>
      <c r="B2231" s="16" t="s">
        <v>9109</v>
      </c>
      <c r="C2231" s="17" t="s">
        <v>2224</v>
      </c>
      <c r="D2231" s="18" t="s">
        <v>8995</v>
      </c>
      <c r="E2231" s="18"/>
      <c r="F2231" s="18"/>
      <c r="G2231" s="18"/>
      <c r="H2231" s="18"/>
      <c r="I2231" s="18"/>
      <c r="J2231" s="5"/>
      <c r="K2231" s="19">
        <v>4946.67</v>
      </c>
      <c r="L2231" s="6"/>
      <c r="M2231" s="19">
        <v>4946.67</v>
      </c>
      <c r="N2231" s="5"/>
      <c r="O2231" s="20">
        <v>8</v>
      </c>
      <c r="P2231" s="6"/>
      <c r="Q2231" s="20">
        <v>8</v>
      </c>
    </row>
    <row r="2232" spans="1:17" ht="24" x14ac:dyDescent="0.2">
      <c r="A2232" s="16" t="s">
        <v>2</v>
      </c>
      <c r="B2232" s="16" t="s">
        <v>9109</v>
      </c>
      <c r="C2232" s="17" t="s">
        <v>2225</v>
      </c>
      <c r="D2232" s="18" t="s">
        <v>8995</v>
      </c>
      <c r="E2232" s="18"/>
      <c r="F2232" s="18"/>
      <c r="G2232" s="18"/>
      <c r="H2232" s="18"/>
      <c r="I2232" s="18"/>
      <c r="J2232" s="19">
        <v>1722.22</v>
      </c>
      <c r="K2232" s="5"/>
      <c r="L2232" s="7">
        <v>1722.22</v>
      </c>
      <c r="M2232" s="5"/>
      <c r="N2232" s="20">
        <v>2</v>
      </c>
      <c r="O2232" s="5"/>
      <c r="P2232" s="8">
        <v>2</v>
      </c>
      <c r="Q2232" s="5"/>
    </row>
    <row r="2233" spans="1:17" ht="24" x14ac:dyDescent="0.2">
      <c r="A2233" s="16" t="s">
        <v>2</v>
      </c>
      <c r="B2233" s="16" t="s">
        <v>9109</v>
      </c>
      <c r="C2233" s="17" t="s">
        <v>2226</v>
      </c>
      <c r="D2233" s="18" t="s">
        <v>8995</v>
      </c>
      <c r="E2233" s="18"/>
      <c r="F2233" s="18"/>
      <c r="G2233" s="18"/>
      <c r="H2233" s="18"/>
      <c r="I2233" s="18"/>
      <c r="J2233" s="5"/>
      <c r="K2233" s="19">
        <v>3875</v>
      </c>
      <c r="L2233" s="7">
        <v>3875</v>
      </c>
      <c r="M2233" s="5"/>
      <c r="N2233" s="5"/>
      <c r="O2233" s="20">
        <v>10</v>
      </c>
      <c r="P2233" s="8">
        <v>10</v>
      </c>
      <c r="Q2233" s="5"/>
    </row>
    <row r="2234" spans="1:17" ht="24" x14ac:dyDescent="0.2">
      <c r="A2234" s="16" t="s">
        <v>2</v>
      </c>
      <c r="B2234" s="16" t="s">
        <v>9109</v>
      </c>
      <c r="C2234" s="17" t="s">
        <v>2227</v>
      </c>
      <c r="D2234" s="18" t="s">
        <v>8995</v>
      </c>
      <c r="E2234" s="18"/>
      <c r="F2234" s="18"/>
      <c r="G2234" s="18"/>
      <c r="H2234" s="18"/>
      <c r="I2234" s="18"/>
      <c r="J2234" s="5"/>
      <c r="K2234" s="19">
        <v>8243.33</v>
      </c>
      <c r="L2234" s="7">
        <v>7483.33</v>
      </c>
      <c r="M2234" s="21">
        <v>760</v>
      </c>
      <c r="N2234" s="5"/>
      <c r="O2234" s="20">
        <v>24</v>
      </c>
      <c r="P2234" s="8">
        <v>22</v>
      </c>
      <c r="Q2234" s="20">
        <v>2</v>
      </c>
    </row>
    <row r="2235" spans="1:17" ht="24" x14ac:dyDescent="0.2">
      <c r="A2235" s="16" t="s">
        <v>2</v>
      </c>
      <c r="B2235" s="16" t="s">
        <v>9109</v>
      </c>
      <c r="C2235" s="17" t="s">
        <v>2228</v>
      </c>
      <c r="D2235" s="18" t="s">
        <v>8995</v>
      </c>
      <c r="E2235" s="18"/>
      <c r="F2235" s="18"/>
      <c r="G2235" s="18"/>
      <c r="H2235" s="18"/>
      <c r="I2235" s="18"/>
      <c r="J2235" s="5"/>
      <c r="K2235" s="19">
        <v>3910</v>
      </c>
      <c r="L2235" s="7">
        <v>3128</v>
      </c>
      <c r="M2235" s="21">
        <v>782</v>
      </c>
      <c r="N2235" s="5"/>
      <c r="O2235" s="20">
        <v>10</v>
      </c>
      <c r="P2235" s="8">
        <v>8</v>
      </c>
      <c r="Q2235" s="20">
        <v>2</v>
      </c>
    </row>
    <row r="2236" spans="1:17" ht="24" x14ac:dyDescent="0.2">
      <c r="A2236" s="16" t="s">
        <v>2</v>
      </c>
      <c r="B2236" s="16" t="s">
        <v>9109</v>
      </c>
      <c r="C2236" s="17" t="s">
        <v>2229</v>
      </c>
      <c r="D2236" s="18" t="s">
        <v>8995</v>
      </c>
      <c r="E2236" s="18"/>
      <c r="F2236" s="18"/>
      <c r="G2236" s="18"/>
      <c r="H2236" s="18"/>
      <c r="I2236" s="18"/>
      <c r="J2236" s="5"/>
      <c r="K2236" s="19">
        <v>3830</v>
      </c>
      <c r="L2236" s="7">
        <v>3830</v>
      </c>
      <c r="M2236" s="5"/>
      <c r="N2236" s="5"/>
      <c r="O2236" s="20">
        <v>10</v>
      </c>
      <c r="P2236" s="8">
        <v>10</v>
      </c>
      <c r="Q2236" s="5"/>
    </row>
    <row r="2237" spans="1:17" ht="24" x14ac:dyDescent="0.2">
      <c r="A2237" s="16" t="s">
        <v>2</v>
      </c>
      <c r="B2237" s="16" t="s">
        <v>9109</v>
      </c>
      <c r="C2237" s="17" t="s">
        <v>2230</v>
      </c>
      <c r="D2237" s="18" t="s">
        <v>8995</v>
      </c>
      <c r="E2237" s="18"/>
      <c r="F2237" s="18"/>
      <c r="G2237" s="18"/>
      <c r="H2237" s="18"/>
      <c r="I2237" s="18"/>
      <c r="J2237" s="5"/>
      <c r="K2237" s="19">
        <v>3285</v>
      </c>
      <c r="L2237" s="7">
        <v>3285</v>
      </c>
      <c r="M2237" s="5"/>
      <c r="N2237" s="5"/>
      <c r="O2237" s="20">
        <v>8</v>
      </c>
      <c r="P2237" s="8">
        <v>8</v>
      </c>
      <c r="Q2237" s="5"/>
    </row>
    <row r="2238" spans="1:17" ht="24" x14ac:dyDescent="0.2">
      <c r="A2238" s="16" t="s">
        <v>2</v>
      </c>
      <c r="B2238" s="16" t="s">
        <v>9109</v>
      </c>
      <c r="C2238" s="17" t="s">
        <v>2231</v>
      </c>
      <c r="D2238" s="18" t="s">
        <v>8995</v>
      </c>
      <c r="E2238" s="18"/>
      <c r="F2238" s="18"/>
      <c r="G2238" s="18"/>
      <c r="H2238" s="18"/>
      <c r="I2238" s="18"/>
      <c r="J2238" s="5"/>
      <c r="K2238" s="19">
        <v>8790</v>
      </c>
      <c r="L2238" s="7">
        <v>6400</v>
      </c>
      <c r="M2238" s="19">
        <v>2390</v>
      </c>
      <c r="N2238" s="5"/>
      <c r="O2238" s="20">
        <v>20</v>
      </c>
      <c r="P2238" s="8">
        <v>15</v>
      </c>
      <c r="Q2238" s="20">
        <v>5</v>
      </c>
    </row>
    <row r="2239" spans="1:17" ht="24" x14ac:dyDescent="0.2">
      <c r="A2239" s="16" t="s">
        <v>2</v>
      </c>
      <c r="B2239" s="16" t="s">
        <v>9109</v>
      </c>
      <c r="C2239" s="17" t="s">
        <v>2232</v>
      </c>
      <c r="D2239" s="18" t="s">
        <v>8995</v>
      </c>
      <c r="E2239" s="18"/>
      <c r="F2239" s="18"/>
      <c r="G2239" s="18"/>
      <c r="H2239" s="18"/>
      <c r="I2239" s="18"/>
      <c r="J2239" s="5"/>
      <c r="K2239" s="19">
        <v>4750</v>
      </c>
      <c r="L2239" s="7">
        <v>4750</v>
      </c>
      <c r="M2239" s="5"/>
      <c r="N2239" s="5"/>
      <c r="O2239" s="20">
        <v>10</v>
      </c>
      <c r="P2239" s="8">
        <v>10</v>
      </c>
      <c r="Q2239" s="5"/>
    </row>
    <row r="2240" spans="1:17" ht="24" x14ac:dyDescent="0.2">
      <c r="A2240" s="16" t="s">
        <v>2</v>
      </c>
      <c r="B2240" s="16" t="s">
        <v>9109</v>
      </c>
      <c r="C2240" s="17" t="s">
        <v>2233</v>
      </c>
      <c r="D2240" s="18" t="s">
        <v>8995</v>
      </c>
      <c r="E2240" s="18"/>
      <c r="F2240" s="18"/>
      <c r="G2240" s="18"/>
      <c r="H2240" s="18"/>
      <c r="I2240" s="18"/>
      <c r="J2240" s="5"/>
      <c r="K2240" s="19">
        <v>1007.5</v>
      </c>
      <c r="L2240" s="7">
        <v>1007.5</v>
      </c>
      <c r="M2240" s="5"/>
      <c r="N2240" s="5"/>
      <c r="O2240" s="20">
        <v>2</v>
      </c>
      <c r="P2240" s="8">
        <v>2</v>
      </c>
      <c r="Q2240" s="5"/>
    </row>
    <row r="2241" spans="1:17" ht="24" x14ac:dyDescent="0.2">
      <c r="A2241" s="16" t="s">
        <v>2</v>
      </c>
      <c r="B2241" s="16" t="s">
        <v>9109</v>
      </c>
      <c r="C2241" s="17" t="s">
        <v>2234</v>
      </c>
      <c r="D2241" s="18" t="s">
        <v>8995</v>
      </c>
      <c r="E2241" s="18"/>
      <c r="F2241" s="18"/>
      <c r="G2241" s="18"/>
      <c r="H2241" s="18"/>
      <c r="I2241" s="18"/>
      <c r="J2241" s="5"/>
      <c r="K2241" s="19">
        <v>1235</v>
      </c>
      <c r="L2241" s="7">
        <v>1235</v>
      </c>
      <c r="M2241" s="5"/>
      <c r="N2241" s="5"/>
      <c r="O2241" s="20">
        <v>5</v>
      </c>
      <c r="P2241" s="8">
        <v>5</v>
      </c>
      <c r="Q2241" s="5"/>
    </row>
    <row r="2242" spans="1:17" ht="24" x14ac:dyDescent="0.2">
      <c r="A2242" s="16" t="s">
        <v>2</v>
      </c>
      <c r="B2242" s="16" t="s">
        <v>9109</v>
      </c>
      <c r="C2242" s="17" t="s">
        <v>2235</v>
      </c>
      <c r="D2242" s="18" t="s">
        <v>8995</v>
      </c>
      <c r="E2242" s="18"/>
      <c r="F2242" s="18"/>
      <c r="G2242" s="18"/>
      <c r="H2242" s="18"/>
      <c r="I2242" s="18"/>
      <c r="J2242" s="5"/>
      <c r="K2242" s="19">
        <v>1516.67</v>
      </c>
      <c r="L2242" s="7">
        <v>1516.67</v>
      </c>
      <c r="M2242" s="5"/>
      <c r="N2242" s="5"/>
      <c r="O2242" s="20">
        <v>5</v>
      </c>
      <c r="P2242" s="8">
        <v>5</v>
      </c>
      <c r="Q2242" s="5"/>
    </row>
    <row r="2243" spans="1:17" ht="24" x14ac:dyDescent="0.2">
      <c r="A2243" s="16" t="s">
        <v>2</v>
      </c>
      <c r="B2243" s="16" t="s">
        <v>9109</v>
      </c>
      <c r="C2243" s="17" t="s">
        <v>2236</v>
      </c>
      <c r="D2243" s="18" t="s">
        <v>8995</v>
      </c>
      <c r="E2243" s="18"/>
      <c r="F2243" s="18"/>
      <c r="G2243" s="18"/>
      <c r="H2243" s="18"/>
      <c r="I2243" s="18"/>
      <c r="J2243" s="5"/>
      <c r="K2243" s="19">
        <v>4255.83</v>
      </c>
      <c r="L2243" s="7">
        <v>4255.83</v>
      </c>
      <c r="M2243" s="5"/>
      <c r="N2243" s="5"/>
      <c r="O2243" s="20">
        <v>3</v>
      </c>
      <c r="P2243" s="8">
        <v>3</v>
      </c>
      <c r="Q2243" s="5"/>
    </row>
    <row r="2244" spans="1:17" ht="24" x14ac:dyDescent="0.2">
      <c r="A2244" s="16" t="s">
        <v>2</v>
      </c>
      <c r="B2244" s="16" t="s">
        <v>9109</v>
      </c>
      <c r="C2244" s="17" t="s">
        <v>2237</v>
      </c>
      <c r="D2244" s="18" t="s">
        <v>8995</v>
      </c>
      <c r="E2244" s="18"/>
      <c r="F2244" s="18"/>
      <c r="G2244" s="18"/>
      <c r="H2244" s="18"/>
      <c r="I2244" s="18"/>
      <c r="J2244" s="5"/>
      <c r="K2244" s="19">
        <v>1585.83</v>
      </c>
      <c r="L2244" s="7">
        <v>1585.83</v>
      </c>
      <c r="M2244" s="5"/>
      <c r="N2244" s="5"/>
      <c r="O2244" s="20">
        <v>1</v>
      </c>
      <c r="P2244" s="8">
        <v>1</v>
      </c>
      <c r="Q2244" s="5"/>
    </row>
    <row r="2245" spans="1:17" ht="24" x14ac:dyDescent="0.2">
      <c r="A2245" s="16" t="s">
        <v>2</v>
      </c>
      <c r="B2245" s="16" t="s">
        <v>9109</v>
      </c>
      <c r="C2245" s="17" t="s">
        <v>2238</v>
      </c>
      <c r="D2245" s="18" t="s">
        <v>8995</v>
      </c>
      <c r="E2245" s="18"/>
      <c r="F2245" s="18"/>
      <c r="G2245" s="18"/>
      <c r="H2245" s="18"/>
      <c r="I2245" s="18"/>
      <c r="J2245" s="21">
        <v>521.04999999999995</v>
      </c>
      <c r="K2245" s="5"/>
      <c r="L2245" s="9">
        <v>521.04999999999995</v>
      </c>
      <c r="M2245" s="5"/>
      <c r="N2245" s="20">
        <v>1</v>
      </c>
      <c r="O2245" s="5"/>
      <c r="P2245" s="8">
        <v>1</v>
      </c>
      <c r="Q2245" s="5"/>
    </row>
    <row r="2246" spans="1:17" ht="24" x14ac:dyDescent="0.2">
      <c r="A2246" s="16" t="s">
        <v>2</v>
      </c>
      <c r="B2246" s="16" t="s">
        <v>9109</v>
      </c>
      <c r="C2246" s="17" t="s">
        <v>2239</v>
      </c>
      <c r="D2246" s="18" t="s">
        <v>8995</v>
      </c>
      <c r="E2246" s="18"/>
      <c r="F2246" s="18"/>
      <c r="G2246" s="18"/>
      <c r="H2246" s="18"/>
      <c r="I2246" s="18"/>
      <c r="J2246" s="5"/>
      <c r="K2246" s="21">
        <v>463.83</v>
      </c>
      <c r="L2246" s="9">
        <v>463.83</v>
      </c>
      <c r="M2246" s="5"/>
      <c r="N2246" s="5"/>
      <c r="O2246" s="20">
        <v>4</v>
      </c>
      <c r="P2246" s="8">
        <v>4</v>
      </c>
      <c r="Q2246" s="5"/>
    </row>
    <row r="2247" spans="1:17" ht="24" x14ac:dyDescent="0.2">
      <c r="A2247" s="16" t="s">
        <v>2</v>
      </c>
      <c r="B2247" s="16" t="s">
        <v>9109</v>
      </c>
      <c r="C2247" s="17" t="s">
        <v>2240</v>
      </c>
      <c r="D2247" s="18" t="s">
        <v>8995</v>
      </c>
      <c r="E2247" s="18"/>
      <c r="F2247" s="18"/>
      <c r="G2247" s="18"/>
      <c r="H2247" s="18"/>
      <c r="I2247" s="18"/>
      <c r="J2247" s="5"/>
      <c r="K2247" s="19">
        <v>3625</v>
      </c>
      <c r="L2247" s="7">
        <v>3625</v>
      </c>
      <c r="M2247" s="5"/>
      <c r="N2247" s="5"/>
      <c r="O2247" s="20">
        <v>5</v>
      </c>
      <c r="P2247" s="8">
        <v>5</v>
      </c>
      <c r="Q2247" s="5"/>
    </row>
    <row r="2248" spans="1:17" ht="24" x14ac:dyDescent="0.2">
      <c r="A2248" s="16" t="s">
        <v>2</v>
      </c>
      <c r="B2248" s="16" t="s">
        <v>9109</v>
      </c>
      <c r="C2248" s="17" t="s">
        <v>2241</v>
      </c>
      <c r="D2248" s="18" t="s">
        <v>8995</v>
      </c>
      <c r="E2248" s="18"/>
      <c r="F2248" s="18"/>
      <c r="G2248" s="18"/>
      <c r="H2248" s="18"/>
      <c r="I2248" s="18"/>
      <c r="J2248" s="5"/>
      <c r="K2248" s="21">
        <v>720</v>
      </c>
      <c r="L2248" s="9">
        <v>504</v>
      </c>
      <c r="M2248" s="21">
        <v>216</v>
      </c>
      <c r="N2248" s="5"/>
      <c r="O2248" s="20">
        <v>10</v>
      </c>
      <c r="P2248" s="8">
        <v>7</v>
      </c>
      <c r="Q2248" s="20">
        <v>3</v>
      </c>
    </row>
    <row r="2249" spans="1:17" ht="24" x14ac:dyDescent="0.2">
      <c r="A2249" s="16" t="s">
        <v>2</v>
      </c>
      <c r="B2249" s="16" t="s">
        <v>9109</v>
      </c>
      <c r="C2249" s="17" t="s">
        <v>2242</v>
      </c>
      <c r="D2249" s="18" t="s">
        <v>8995</v>
      </c>
      <c r="E2249" s="18"/>
      <c r="F2249" s="18"/>
      <c r="G2249" s="18"/>
      <c r="H2249" s="18"/>
      <c r="I2249" s="18"/>
      <c r="J2249" s="5"/>
      <c r="K2249" s="19">
        <v>2349.3000000000002</v>
      </c>
      <c r="L2249" s="7">
        <v>2349.3000000000002</v>
      </c>
      <c r="M2249" s="5"/>
      <c r="N2249" s="5"/>
      <c r="O2249" s="20">
        <v>2</v>
      </c>
      <c r="P2249" s="8">
        <v>2</v>
      </c>
      <c r="Q2249" s="5"/>
    </row>
    <row r="2250" spans="1:17" ht="24" x14ac:dyDescent="0.2">
      <c r="A2250" s="16" t="s">
        <v>2</v>
      </c>
      <c r="B2250" s="16" t="s">
        <v>9109</v>
      </c>
      <c r="C2250" s="17" t="s">
        <v>2243</v>
      </c>
      <c r="D2250" s="18" t="s">
        <v>8995</v>
      </c>
      <c r="E2250" s="18"/>
      <c r="F2250" s="18"/>
      <c r="G2250" s="18"/>
      <c r="H2250" s="18"/>
      <c r="I2250" s="18"/>
      <c r="J2250" s="5"/>
      <c r="K2250" s="19">
        <v>4880.62</v>
      </c>
      <c r="L2250" s="7">
        <v>4880.62</v>
      </c>
      <c r="M2250" s="5"/>
      <c r="N2250" s="5"/>
      <c r="O2250" s="20">
        <v>3</v>
      </c>
      <c r="P2250" s="8">
        <v>3</v>
      </c>
      <c r="Q2250" s="5"/>
    </row>
    <row r="2251" spans="1:17" ht="24" x14ac:dyDescent="0.2">
      <c r="A2251" s="16" t="s">
        <v>2</v>
      </c>
      <c r="B2251" s="16" t="s">
        <v>9109</v>
      </c>
      <c r="C2251" s="17" t="s">
        <v>2244</v>
      </c>
      <c r="D2251" s="18" t="s">
        <v>8995</v>
      </c>
      <c r="E2251" s="18"/>
      <c r="F2251" s="18"/>
      <c r="G2251" s="18"/>
      <c r="H2251" s="18"/>
      <c r="I2251" s="18"/>
      <c r="J2251" s="5"/>
      <c r="K2251" s="21">
        <v>347.5</v>
      </c>
      <c r="L2251" s="9">
        <v>347.5</v>
      </c>
      <c r="M2251" s="5"/>
      <c r="N2251" s="5"/>
      <c r="O2251" s="20">
        <v>1</v>
      </c>
      <c r="P2251" s="8">
        <v>1</v>
      </c>
      <c r="Q2251" s="5"/>
    </row>
    <row r="2252" spans="1:17" ht="24" x14ac:dyDescent="0.2">
      <c r="A2252" s="16" t="s">
        <v>2</v>
      </c>
      <c r="B2252" s="16" t="s">
        <v>9109</v>
      </c>
      <c r="C2252" s="17" t="s">
        <v>2245</v>
      </c>
      <c r="D2252" s="18" t="s">
        <v>8995</v>
      </c>
      <c r="E2252" s="18"/>
      <c r="F2252" s="18"/>
      <c r="G2252" s="18"/>
      <c r="H2252" s="18"/>
      <c r="I2252" s="18"/>
      <c r="J2252" s="5"/>
      <c r="K2252" s="19">
        <v>119583.33</v>
      </c>
      <c r="L2252" s="7">
        <v>119583.33</v>
      </c>
      <c r="M2252" s="5"/>
      <c r="N2252" s="5"/>
      <c r="O2252" s="20">
        <v>1</v>
      </c>
      <c r="P2252" s="8">
        <v>1</v>
      </c>
      <c r="Q2252" s="5"/>
    </row>
    <row r="2253" spans="1:17" ht="24" x14ac:dyDescent="0.2">
      <c r="A2253" s="16" t="s">
        <v>2</v>
      </c>
      <c r="B2253" s="16" t="s">
        <v>9109</v>
      </c>
      <c r="C2253" s="17" t="s">
        <v>2246</v>
      </c>
      <c r="D2253" s="18" t="s">
        <v>8995</v>
      </c>
      <c r="E2253" s="18"/>
      <c r="F2253" s="18"/>
      <c r="G2253" s="18"/>
      <c r="H2253" s="18"/>
      <c r="I2253" s="18"/>
      <c r="J2253" s="5"/>
      <c r="K2253" s="19">
        <v>81250</v>
      </c>
      <c r="L2253" s="6"/>
      <c r="M2253" s="19">
        <v>81250</v>
      </c>
      <c r="N2253" s="5"/>
      <c r="O2253" s="20">
        <v>1</v>
      </c>
      <c r="P2253" s="6"/>
      <c r="Q2253" s="20">
        <v>1</v>
      </c>
    </row>
    <row r="2254" spans="1:17" ht="24" x14ac:dyDescent="0.2">
      <c r="A2254" s="16" t="s">
        <v>2</v>
      </c>
      <c r="B2254" s="16" t="s">
        <v>9109</v>
      </c>
      <c r="C2254" s="17" t="s">
        <v>2247</v>
      </c>
      <c r="D2254" s="18" t="s">
        <v>8995</v>
      </c>
      <c r="E2254" s="18"/>
      <c r="F2254" s="18"/>
      <c r="G2254" s="18"/>
      <c r="H2254" s="18"/>
      <c r="I2254" s="18"/>
      <c r="J2254" s="5"/>
      <c r="K2254" s="19">
        <v>8750</v>
      </c>
      <c r="L2254" s="7">
        <v>8750</v>
      </c>
      <c r="M2254" s="5"/>
      <c r="N2254" s="5"/>
      <c r="O2254" s="20">
        <v>50</v>
      </c>
      <c r="P2254" s="8">
        <v>50</v>
      </c>
      <c r="Q2254" s="5"/>
    </row>
    <row r="2255" spans="1:17" ht="24" x14ac:dyDescent="0.2">
      <c r="A2255" s="16" t="s">
        <v>2</v>
      </c>
      <c r="B2255" s="16" t="s">
        <v>9109</v>
      </c>
      <c r="C2255" s="17" t="s">
        <v>2248</v>
      </c>
      <c r="D2255" s="18" t="s">
        <v>8995</v>
      </c>
      <c r="E2255" s="18"/>
      <c r="F2255" s="18"/>
      <c r="G2255" s="18"/>
      <c r="H2255" s="18"/>
      <c r="I2255" s="18"/>
      <c r="J2255" s="5"/>
      <c r="K2255" s="21">
        <v>398.17</v>
      </c>
      <c r="L2255" s="9">
        <v>398.17</v>
      </c>
      <c r="M2255" s="5"/>
      <c r="N2255" s="5"/>
      <c r="O2255" s="20">
        <v>10</v>
      </c>
      <c r="P2255" s="8">
        <v>10</v>
      </c>
      <c r="Q2255" s="5"/>
    </row>
    <row r="2256" spans="1:17" ht="24" x14ac:dyDescent="0.2">
      <c r="A2256" s="16" t="s">
        <v>2</v>
      </c>
      <c r="B2256" s="16" t="s">
        <v>9109</v>
      </c>
      <c r="C2256" s="17" t="s">
        <v>2249</v>
      </c>
      <c r="D2256" s="18" t="s">
        <v>8995</v>
      </c>
      <c r="E2256" s="18"/>
      <c r="F2256" s="18"/>
      <c r="G2256" s="18"/>
      <c r="H2256" s="18"/>
      <c r="I2256" s="18"/>
      <c r="J2256" s="21">
        <v>863.33</v>
      </c>
      <c r="K2256" s="5"/>
      <c r="L2256" s="9">
        <v>863.33</v>
      </c>
      <c r="M2256" s="5"/>
      <c r="N2256" s="20">
        <v>4</v>
      </c>
      <c r="O2256" s="5"/>
      <c r="P2256" s="8">
        <v>4</v>
      </c>
      <c r="Q2256" s="5"/>
    </row>
    <row r="2257" spans="1:18" ht="24" x14ac:dyDescent="0.2">
      <c r="A2257" s="16" t="s">
        <v>2</v>
      </c>
      <c r="B2257" s="16" t="s">
        <v>9109</v>
      </c>
      <c r="C2257" s="17" t="s">
        <v>2250</v>
      </c>
      <c r="D2257" s="18" t="s">
        <v>8995</v>
      </c>
      <c r="E2257" s="18"/>
      <c r="F2257" s="18"/>
      <c r="G2257" s="18"/>
      <c r="H2257" s="18"/>
      <c r="I2257" s="18"/>
      <c r="J2257" s="5"/>
      <c r="K2257" s="19">
        <v>2562.5</v>
      </c>
      <c r="L2257" s="7">
        <v>2562.5</v>
      </c>
      <c r="M2257" s="5"/>
      <c r="N2257" s="5"/>
      <c r="O2257" s="20">
        <v>10</v>
      </c>
      <c r="P2257" s="8">
        <v>10</v>
      </c>
      <c r="Q2257" s="5"/>
    </row>
    <row r="2258" spans="1:18" ht="24" x14ac:dyDescent="0.2">
      <c r="A2258" s="16" t="s">
        <v>2</v>
      </c>
      <c r="B2258" s="16" t="s">
        <v>9109</v>
      </c>
      <c r="C2258" s="17" t="s">
        <v>2251</v>
      </c>
      <c r="D2258" s="18" t="s">
        <v>8995</v>
      </c>
      <c r="E2258" s="18"/>
      <c r="F2258" s="18"/>
      <c r="G2258" s="18"/>
      <c r="H2258" s="18"/>
      <c r="I2258" s="18"/>
      <c r="J2258" s="5"/>
      <c r="K2258" s="19">
        <v>2687.5</v>
      </c>
      <c r="L2258" s="7">
        <v>1164.58</v>
      </c>
      <c r="M2258" s="19">
        <v>1522.92</v>
      </c>
      <c r="N2258" s="5"/>
      <c r="O2258" s="20">
        <v>30</v>
      </c>
      <c r="P2258" s="8">
        <v>13</v>
      </c>
      <c r="Q2258" s="20">
        <v>17</v>
      </c>
    </row>
    <row r="2259" spans="1:18" ht="24" x14ac:dyDescent="0.2">
      <c r="A2259" s="16" t="s">
        <v>2</v>
      </c>
      <c r="B2259" s="16" t="s">
        <v>9109</v>
      </c>
      <c r="C2259" s="17" t="s">
        <v>2252</v>
      </c>
      <c r="D2259" s="18" t="s">
        <v>8995</v>
      </c>
      <c r="E2259" s="18"/>
      <c r="F2259" s="18"/>
      <c r="G2259" s="18"/>
      <c r="H2259" s="18"/>
      <c r="I2259" s="18"/>
      <c r="J2259" s="5"/>
      <c r="K2259" s="21">
        <v>842.66</v>
      </c>
      <c r="L2259" s="9">
        <v>842.66</v>
      </c>
      <c r="M2259" s="5"/>
      <c r="N2259" s="5"/>
      <c r="O2259" s="20">
        <v>20</v>
      </c>
      <c r="P2259" s="8">
        <v>20</v>
      </c>
      <c r="Q2259" s="5"/>
    </row>
    <row r="2260" spans="1:18" ht="24" x14ac:dyDescent="0.2">
      <c r="A2260" s="16" t="s">
        <v>2</v>
      </c>
      <c r="B2260" s="16" t="s">
        <v>9109</v>
      </c>
      <c r="C2260" s="17" t="s">
        <v>2253</v>
      </c>
      <c r="D2260" s="18" t="s">
        <v>8995</v>
      </c>
      <c r="E2260" s="18"/>
      <c r="F2260" s="18"/>
      <c r="G2260" s="18"/>
      <c r="H2260" s="18"/>
      <c r="I2260" s="18"/>
      <c r="J2260" s="5"/>
      <c r="K2260" s="21">
        <v>741.67</v>
      </c>
      <c r="L2260" s="9">
        <v>741.67</v>
      </c>
      <c r="M2260" s="5"/>
      <c r="N2260" s="5"/>
      <c r="O2260" s="20">
        <v>10</v>
      </c>
      <c r="P2260" s="8">
        <v>10</v>
      </c>
      <c r="Q2260" s="5"/>
    </row>
    <row r="2261" spans="1:18" ht="24" x14ac:dyDescent="0.2">
      <c r="A2261" s="16" t="s">
        <v>2</v>
      </c>
      <c r="B2261" s="16" t="s">
        <v>9109</v>
      </c>
      <c r="C2261" s="17" t="s">
        <v>2254</v>
      </c>
      <c r="D2261" s="18" t="s">
        <v>8995</v>
      </c>
      <c r="E2261" s="18"/>
      <c r="F2261" s="18"/>
      <c r="G2261" s="18"/>
      <c r="H2261" s="18"/>
      <c r="I2261" s="18"/>
      <c r="J2261" s="5"/>
      <c r="K2261" s="19">
        <v>7848.75</v>
      </c>
      <c r="L2261" s="6"/>
      <c r="M2261" s="19">
        <v>7848.75</v>
      </c>
      <c r="N2261" s="5"/>
      <c r="O2261" s="20">
        <v>3</v>
      </c>
      <c r="P2261" s="6"/>
      <c r="Q2261" s="20">
        <v>3</v>
      </c>
    </row>
    <row r="2262" spans="1:18" ht="24" x14ac:dyDescent="0.2">
      <c r="A2262" s="16" t="s">
        <v>2</v>
      </c>
      <c r="B2262" s="16" t="s">
        <v>9109</v>
      </c>
      <c r="C2262" s="17" t="s">
        <v>2255</v>
      </c>
      <c r="D2262" s="18" t="s">
        <v>8995</v>
      </c>
      <c r="E2262" s="18"/>
      <c r="F2262" s="18"/>
      <c r="G2262" s="18"/>
      <c r="H2262" s="18"/>
      <c r="I2262" s="18"/>
      <c r="J2262" s="19">
        <v>3894.37</v>
      </c>
      <c r="K2262" s="5"/>
      <c r="L2262" s="7">
        <v>3894.37</v>
      </c>
      <c r="M2262" s="5"/>
      <c r="N2262" s="20">
        <v>3</v>
      </c>
      <c r="O2262" s="5"/>
      <c r="P2262" s="8">
        <v>3</v>
      </c>
      <c r="Q2262" s="5"/>
    </row>
    <row r="2263" spans="1:18" ht="24" x14ac:dyDescent="0.2">
      <c r="A2263" s="16" t="s">
        <v>2</v>
      </c>
      <c r="B2263" s="16" t="s">
        <v>9109</v>
      </c>
      <c r="C2263" s="17" t="s">
        <v>2256</v>
      </c>
      <c r="D2263" s="18" t="s">
        <v>8995</v>
      </c>
      <c r="E2263" s="18"/>
      <c r="F2263" s="18"/>
      <c r="G2263" s="18"/>
      <c r="H2263" s="18"/>
      <c r="I2263" s="18"/>
      <c r="J2263" s="5"/>
      <c r="K2263" s="21">
        <v>563.33000000000004</v>
      </c>
      <c r="L2263" s="9">
        <v>563.33000000000004</v>
      </c>
      <c r="M2263" s="5"/>
      <c r="N2263" s="5"/>
      <c r="O2263" s="20">
        <v>4</v>
      </c>
      <c r="P2263" s="8">
        <v>4</v>
      </c>
      <c r="Q2263" s="5"/>
    </row>
    <row r="2264" spans="1:18" ht="24" x14ac:dyDescent="0.2">
      <c r="A2264" s="16" t="s">
        <v>2</v>
      </c>
      <c r="B2264" s="16" t="s">
        <v>9109</v>
      </c>
      <c r="C2264" s="17" t="s">
        <v>2257</v>
      </c>
      <c r="D2264" s="18" t="s">
        <v>8995</v>
      </c>
      <c r="E2264" s="18"/>
      <c r="F2264" s="18"/>
      <c r="G2264" s="18"/>
      <c r="H2264" s="18"/>
      <c r="I2264" s="18"/>
      <c r="J2264" s="5"/>
      <c r="K2264" s="21">
        <v>776.25</v>
      </c>
      <c r="L2264" s="9">
        <v>776.25</v>
      </c>
      <c r="M2264" s="5"/>
      <c r="N2264" s="5"/>
      <c r="O2264" s="20">
        <v>5</v>
      </c>
      <c r="P2264" s="8">
        <v>5</v>
      </c>
      <c r="Q2264" s="5"/>
    </row>
    <row r="2265" spans="1:18" ht="24" x14ac:dyDescent="0.2">
      <c r="A2265" s="16" t="s">
        <v>2</v>
      </c>
      <c r="B2265" s="16" t="s">
        <v>9109</v>
      </c>
      <c r="C2265" s="17" t="s">
        <v>2258</v>
      </c>
      <c r="D2265" s="18" t="s">
        <v>8995</v>
      </c>
      <c r="E2265" s="18"/>
      <c r="F2265" s="18"/>
      <c r="G2265" s="18"/>
      <c r="H2265" s="18"/>
      <c r="I2265" s="18"/>
      <c r="J2265" s="5"/>
      <c r="K2265" s="21">
        <v>275.37</v>
      </c>
      <c r="L2265" s="9">
        <v>137.68</v>
      </c>
      <c r="M2265" s="21">
        <v>137.69</v>
      </c>
      <c r="N2265" s="5"/>
      <c r="O2265" s="20">
        <v>4</v>
      </c>
      <c r="P2265" s="8">
        <v>2</v>
      </c>
      <c r="Q2265" s="20">
        <v>2</v>
      </c>
    </row>
    <row r="2266" spans="1:18" ht="24" x14ac:dyDescent="0.2">
      <c r="A2266" s="16" t="s">
        <v>2</v>
      </c>
      <c r="B2266" s="16" t="s">
        <v>9109</v>
      </c>
      <c r="C2266" s="17" t="s">
        <v>2259</v>
      </c>
      <c r="D2266" s="18" t="s">
        <v>9004</v>
      </c>
      <c r="E2266" s="26">
        <f>J2266-L2266</f>
        <v>6540.52</v>
      </c>
      <c r="F2266" s="26">
        <f>N2266-P2266</f>
        <v>2</v>
      </c>
      <c r="G2266" s="26" t="s">
        <v>9000</v>
      </c>
      <c r="H2266" s="21" t="s">
        <v>9533</v>
      </c>
      <c r="I2266" s="18"/>
      <c r="J2266" s="19">
        <v>6540.52</v>
      </c>
      <c r="K2266" s="5"/>
      <c r="L2266" s="6"/>
      <c r="M2266" s="19">
        <v>6540.52</v>
      </c>
      <c r="N2266" s="20">
        <v>2</v>
      </c>
      <c r="O2266" s="5"/>
      <c r="P2266" s="6"/>
      <c r="Q2266" s="20">
        <v>2</v>
      </c>
      <c r="R2266" s="76" t="str">
        <f>VLOOKUP(C2266,[3]НВЛ!$E$17:$Y$197,21,FALSE)</f>
        <v>в производство</v>
      </c>
    </row>
    <row r="2267" spans="1:18" ht="24" x14ac:dyDescent="0.2">
      <c r="A2267" s="16" t="s">
        <v>2</v>
      </c>
      <c r="B2267" s="16" t="s">
        <v>9109</v>
      </c>
      <c r="C2267" s="17" t="s">
        <v>2260</v>
      </c>
      <c r="D2267" s="18" t="s">
        <v>8995</v>
      </c>
      <c r="E2267" s="18"/>
      <c r="F2267" s="18"/>
      <c r="G2267" s="18"/>
      <c r="H2267" s="18"/>
      <c r="I2267" s="18"/>
      <c r="J2267" s="5"/>
      <c r="K2267" s="19">
        <v>4183.33</v>
      </c>
      <c r="L2267" s="7">
        <v>2091.67</v>
      </c>
      <c r="M2267" s="19">
        <v>2091.66</v>
      </c>
      <c r="N2267" s="5"/>
      <c r="O2267" s="20">
        <v>10</v>
      </c>
      <c r="P2267" s="8">
        <v>5</v>
      </c>
      <c r="Q2267" s="20">
        <v>5</v>
      </c>
    </row>
    <row r="2268" spans="1:18" ht="24" x14ac:dyDescent="0.2">
      <c r="A2268" s="16" t="s">
        <v>2</v>
      </c>
      <c r="B2268" s="16" t="s">
        <v>9109</v>
      </c>
      <c r="C2268" s="17" t="s">
        <v>2261</v>
      </c>
      <c r="D2268" s="18" t="s">
        <v>8995</v>
      </c>
      <c r="E2268" s="18"/>
      <c r="F2268" s="18"/>
      <c r="G2268" s="18"/>
      <c r="H2268" s="18"/>
      <c r="I2268" s="18"/>
      <c r="J2268" s="5"/>
      <c r="K2268" s="21">
        <v>798.33</v>
      </c>
      <c r="L2268" s="6"/>
      <c r="M2268" s="21">
        <v>798.33</v>
      </c>
      <c r="N2268" s="5"/>
      <c r="O2268" s="20">
        <v>1</v>
      </c>
      <c r="P2268" s="6"/>
      <c r="Q2268" s="20">
        <v>1</v>
      </c>
    </row>
    <row r="2269" spans="1:18" ht="24" x14ac:dyDescent="0.2">
      <c r="A2269" s="16" t="s">
        <v>2</v>
      </c>
      <c r="B2269" s="16" t="s">
        <v>9109</v>
      </c>
      <c r="C2269" s="17" t="s">
        <v>2262</v>
      </c>
      <c r="D2269" s="18" t="s">
        <v>8995</v>
      </c>
      <c r="E2269" s="18"/>
      <c r="F2269" s="18"/>
      <c r="G2269" s="18"/>
      <c r="H2269" s="18"/>
      <c r="I2269" s="18"/>
      <c r="J2269" s="5"/>
      <c r="K2269" s="19">
        <v>1269</v>
      </c>
      <c r="L2269" s="7">
        <v>1269</v>
      </c>
      <c r="M2269" s="5"/>
      <c r="N2269" s="5"/>
      <c r="O2269" s="20">
        <v>3</v>
      </c>
      <c r="P2269" s="8">
        <v>3</v>
      </c>
      <c r="Q2269" s="5"/>
    </row>
    <row r="2270" spans="1:18" ht="24" x14ac:dyDescent="0.2">
      <c r="A2270" s="16" t="s">
        <v>2</v>
      </c>
      <c r="B2270" s="16" t="s">
        <v>9109</v>
      </c>
      <c r="C2270" s="17" t="s">
        <v>2263</v>
      </c>
      <c r="D2270" s="18" t="s">
        <v>9004</v>
      </c>
      <c r="E2270" s="26">
        <f>J2270-L2270</f>
        <v>1049.4100000000001</v>
      </c>
      <c r="F2270" s="26">
        <f>N2270-P2270</f>
        <v>1</v>
      </c>
      <c r="G2270" s="26" t="s">
        <v>9000</v>
      </c>
      <c r="H2270" s="21" t="s">
        <v>9533</v>
      </c>
      <c r="I2270" s="18"/>
      <c r="J2270" s="19">
        <v>1049.4100000000001</v>
      </c>
      <c r="K2270" s="5"/>
      <c r="L2270" s="6"/>
      <c r="M2270" s="19">
        <v>1049.4100000000001</v>
      </c>
      <c r="N2270" s="20">
        <v>1</v>
      </c>
      <c r="O2270" s="5"/>
      <c r="P2270" s="6"/>
      <c r="Q2270" s="20">
        <v>1</v>
      </c>
      <c r="R2270" s="76" t="str">
        <f>VLOOKUP(C2270,[3]НВЛ!$E$17:$Y$197,21,FALSE)</f>
        <v>в производство</v>
      </c>
    </row>
    <row r="2271" spans="1:18" ht="24" x14ac:dyDescent="0.2">
      <c r="A2271" s="16" t="s">
        <v>2</v>
      </c>
      <c r="B2271" s="16" t="s">
        <v>9109</v>
      </c>
      <c r="C2271" s="17" t="s">
        <v>2264</v>
      </c>
      <c r="D2271" s="18" t="s">
        <v>8995</v>
      </c>
      <c r="E2271" s="18"/>
      <c r="F2271" s="18"/>
      <c r="G2271" s="18"/>
      <c r="H2271" s="18"/>
      <c r="I2271" s="18"/>
      <c r="J2271" s="5"/>
      <c r="K2271" s="21">
        <v>160.05000000000001</v>
      </c>
      <c r="L2271" s="9">
        <v>160.05000000000001</v>
      </c>
      <c r="M2271" s="5"/>
      <c r="N2271" s="5"/>
      <c r="O2271" s="20">
        <v>1</v>
      </c>
      <c r="P2271" s="8">
        <v>1</v>
      </c>
      <c r="Q2271" s="5"/>
    </row>
    <row r="2272" spans="1:18" ht="24" x14ac:dyDescent="0.2">
      <c r="A2272" s="16" t="s">
        <v>2</v>
      </c>
      <c r="B2272" s="16" t="s">
        <v>9109</v>
      </c>
      <c r="C2272" s="17" t="s">
        <v>2265</v>
      </c>
      <c r="D2272" s="18" t="s">
        <v>8995</v>
      </c>
      <c r="E2272" s="18"/>
      <c r="F2272" s="18"/>
      <c r="G2272" s="18"/>
      <c r="H2272" s="18"/>
      <c r="I2272" s="18"/>
      <c r="J2272" s="21">
        <v>205.41</v>
      </c>
      <c r="K2272" s="5"/>
      <c r="L2272" s="9">
        <v>205.41</v>
      </c>
      <c r="M2272" s="5"/>
      <c r="N2272" s="20">
        <v>1</v>
      </c>
      <c r="O2272" s="5"/>
      <c r="P2272" s="8">
        <v>1</v>
      </c>
      <c r="Q2272" s="5"/>
    </row>
    <row r="2273" spans="1:18" ht="24" x14ac:dyDescent="0.2">
      <c r="A2273" s="16" t="s">
        <v>2</v>
      </c>
      <c r="B2273" s="16" t="s">
        <v>9109</v>
      </c>
      <c r="C2273" s="17" t="s">
        <v>2266</v>
      </c>
      <c r="D2273" s="18" t="s">
        <v>9004</v>
      </c>
      <c r="E2273" s="26">
        <f>J2273-L2273</f>
        <v>272.91000000000003</v>
      </c>
      <c r="F2273" s="26">
        <f>N2273-P2273</f>
        <v>1</v>
      </c>
      <c r="G2273" s="26" t="s">
        <v>9000</v>
      </c>
      <c r="H2273" s="21" t="s">
        <v>9533</v>
      </c>
      <c r="I2273" s="18"/>
      <c r="J2273" s="21">
        <v>272.91000000000003</v>
      </c>
      <c r="K2273" s="5"/>
      <c r="L2273" s="6"/>
      <c r="M2273" s="21">
        <v>272.91000000000003</v>
      </c>
      <c r="N2273" s="20">
        <v>1</v>
      </c>
      <c r="O2273" s="5"/>
      <c r="P2273" s="6"/>
      <c r="Q2273" s="20">
        <v>1</v>
      </c>
      <c r="R2273" s="76" t="str">
        <f>VLOOKUP(C2273,[3]НВЛ!$E$17:$Y$197,21,FALSE)</f>
        <v>в производство</v>
      </c>
    </row>
    <row r="2274" spans="1:18" ht="24" x14ac:dyDescent="0.2">
      <c r="A2274" s="16" t="s">
        <v>2</v>
      </c>
      <c r="B2274" s="16" t="s">
        <v>9109</v>
      </c>
      <c r="C2274" s="17" t="s">
        <v>2267</v>
      </c>
      <c r="D2274" s="18" t="s">
        <v>8995</v>
      </c>
      <c r="E2274" s="18"/>
      <c r="F2274" s="18"/>
      <c r="G2274" s="18"/>
      <c r="H2274" s="18"/>
      <c r="I2274" s="18"/>
      <c r="J2274" s="5"/>
      <c r="K2274" s="19">
        <v>2729.17</v>
      </c>
      <c r="L2274" s="7">
        <v>1091.67</v>
      </c>
      <c r="M2274" s="19">
        <v>1637.5</v>
      </c>
      <c r="N2274" s="5"/>
      <c r="O2274" s="20">
        <v>5</v>
      </c>
      <c r="P2274" s="8">
        <v>2</v>
      </c>
      <c r="Q2274" s="20">
        <v>3</v>
      </c>
    </row>
    <row r="2275" spans="1:18" ht="24" x14ac:dyDescent="0.2">
      <c r="A2275" s="16" t="s">
        <v>2</v>
      </c>
      <c r="B2275" s="16" t="s">
        <v>9109</v>
      </c>
      <c r="C2275" s="17" t="s">
        <v>2268</v>
      </c>
      <c r="D2275" s="18" t="s">
        <v>8995</v>
      </c>
      <c r="E2275" s="18"/>
      <c r="F2275" s="18"/>
      <c r="G2275" s="18"/>
      <c r="H2275" s="18"/>
      <c r="I2275" s="18"/>
      <c r="J2275" s="5"/>
      <c r="K2275" s="21">
        <v>831.25</v>
      </c>
      <c r="L2275" s="6"/>
      <c r="M2275" s="21">
        <v>831.25</v>
      </c>
      <c r="N2275" s="5"/>
      <c r="O2275" s="20">
        <v>1</v>
      </c>
      <c r="P2275" s="6"/>
      <c r="Q2275" s="20">
        <v>1</v>
      </c>
    </row>
    <row r="2276" spans="1:18" ht="24" x14ac:dyDescent="0.2">
      <c r="A2276" s="16" t="s">
        <v>2</v>
      </c>
      <c r="B2276" s="16" t="s">
        <v>9109</v>
      </c>
      <c r="C2276" s="17" t="s">
        <v>2269</v>
      </c>
      <c r="D2276" s="18" t="s">
        <v>9004</v>
      </c>
      <c r="E2276" s="26">
        <f>J2276-L2276</f>
        <v>294.18</v>
      </c>
      <c r="F2276" s="26">
        <f>N2276-P2276</f>
        <v>1</v>
      </c>
      <c r="G2276" s="26" t="s">
        <v>9000</v>
      </c>
      <c r="H2276" s="21" t="s">
        <v>9533</v>
      </c>
      <c r="I2276" s="18"/>
      <c r="J2276" s="21">
        <v>294.18</v>
      </c>
      <c r="K2276" s="5"/>
      <c r="L2276" s="6"/>
      <c r="M2276" s="21">
        <v>294.18</v>
      </c>
      <c r="N2276" s="20">
        <v>1</v>
      </c>
      <c r="O2276" s="5"/>
      <c r="P2276" s="6"/>
      <c r="Q2276" s="20">
        <v>1</v>
      </c>
      <c r="R2276" s="76" t="str">
        <f>VLOOKUP(C2276,[3]НВЛ!$E$17:$Y$197,21,FALSE)</f>
        <v>в производство</v>
      </c>
    </row>
    <row r="2277" spans="1:18" ht="24" x14ac:dyDescent="0.2">
      <c r="A2277" s="16" t="s">
        <v>2</v>
      </c>
      <c r="B2277" s="16" t="s">
        <v>9109</v>
      </c>
      <c r="C2277" s="17" t="s">
        <v>2270</v>
      </c>
      <c r="D2277" s="18" t="s">
        <v>8995</v>
      </c>
      <c r="E2277" s="18"/>
      <c r="F2277" s="18"/>
      <c r="G2277" s="18"/>
      <c r="H2277" s="18"/>
      <c r="I2277" s="18"/>
      <c r="J2277" s="5"/>
      <c r="K2277" s="21">
        <v>708.33</v>
      </c>
      <c r="L2277" s="9">
        <v>354.17</v>
      </c>
      <c r="M2277" s="21">
        <v>354.16</v>
      </c>
      <c r="N2277" s="5"/>
      <c r="O2277" s="20">
        <v>10</v>
      </c>
      <c r="P2277" s="8">
        <v>5</v>
      </c>
      <c r="Q2277" s="20">
        <v>5</v>
      </c>
    </row>
    <row r="2278" spans="1:18" ht="24" x14ac:dyDescent="0.2">
      <c r="A2278" s="16" t="s">
        <v>2</v>
      </c>
      <c r="B2278" s="16" t="s">
        <v>9109</v>
      </c>
      <c r="C2278" s="17" t="s">
        <v>2271</v>
      </c>
      <c r="D2278" s="18" t="s">
        <v>8995</v>
      </c>
      <c r="E2278" s="18"/>
      <c r="F2278" s="18"/>
      <c r="G2278" s="18"/>
      <c r="H2278" s="18"/>
      <c r="I2278" s="18"/>
      <c r="J2278" s="5"/>
      <c r="K2278" s="19">
        <v>1175</v>
      </c>
      <c r="L2278" s="6"/>
      <c r="M2278" s="19">
        <v>1175</v>
      </c>
      <c r="N2278" s="5"/>
      <c r="O2278" s="20">
        <v>10</v>
      </c>
      <c r="P2278" s="6"/>
      <c r="Q2278" s="20">
        <v>10</v>
      </c>
    </row>
    <row r="2279" spans="1:18" ht="24" x14ac:dyDescent="0.2">
      <c r="A2279" s="16" t="s">
        <v>2</v>
      </c>
      <c r="B2279" s="16" t="s">
        <v>9109</v>
      </c>
      <c r="C2279" s="17" t="s">
        <v>2272</v>
      </c>
      <c r="D2279" s="18" t="s">
        <v>8995</v>
      </c>
      <c r="E2279" s="18"/>
      <c r="F2279" s="18"/>
      <c r="G2279" s="18"/>
      <c r="H2279" s="18"/>
      <c r="I2279" s="18"/>
      <c r="J2279" s="21">
        <v>312.5</v>
      </c>
      <c r="K2279" s="5"/>
      <c r="L2279" s="9">
        <v>312.5</v>
      </c>
      <c r="M2279" s="5"/>
      <c r="N2279" s="20">
        <v>2</v>
      </c>
      <c r="O2279" s="5"/>
      <c r="P2279" s="8">
        <v>2</v>
      </c>
      <c r="Q2279" s="5"/>
    </row>
    <row r="2280" spans="1:18" ht="24" x14ac:dyDescent="0.2">
      <c r="A2280" s="16" t="s">
        <v>2</v>
      </c>
      <c r="B2280" s="16" t="s">
        <v>9109</v>
      </c>
      <c r="C2280" s="17" t="s">
        <v>2273</v>
      </c>
      <c r="D2280" s="18" t="s">
        <v>8995</v>
      </c>
      <c r="E2280" s="18"/>
      <c r="F2280" s="18"/>
      <c r="G2280" s="18"/>
      <c r="H2280" s="18"/>
      <c r="I2280" s="18"/>
      <c r="J2280" s="5"/>
      <c r="K2280" s="21">
        <v>783.33</v>
      </c>
      <c r="L2280" s="9">
        <v>783.33</v>
      </c>
      <c r="M2280" s="5"/>
      <c r="N2280" s="5"/>
      <c r="O2280" s="20">
        <v>10</v>
      </c>
      <c r="P2280" s="8">
        <v>10</v>
      </c>
      <c r="Q2280" s="5"/>
    </row>
    <row r="2281" spans="1:18" ht="24" x14ac:dyDescent="0.2">
      <c r="A2281" s="16" t="s">
        <v>2</v>
      </c>
      <c r="B2281" s="16" t="s">
        <v>9109</v>
      </c>
      <c r="C2281" s="17" t="s">
        <v>2274</v>
      </c>
      <c r="D2281" s="18" t="s">
        <v>8995</v>
      </c>
      <c r="E2281" s="18"/>
      <c r="F2281" s="18"/>
      <c r="G2281" s="18"/>
      <c r="H2281" s="18"/>
      <c r="I2281" s="18"/>
      <c r="J2281" s="5"/>
      <c r="K2281" s="21">
        <v>106.67</v>
      </c>
      <c r="L2281" s="9">
        <v>106.67</v>
      </c>
      <c r="M2281" s="5"/>
      <c r="N2281" s="5"/>
      <c r="O2281" s="20">
        <v>1</v>
      </c>
      <c r="P2281" s="8">
        <v>1</v>
      </c>
      <c r="Q2281" s="5"/>
    </row>
    <row r="2282" spans="1:18" ht="24" x14ac:dyDescent="0.2">
      <c r="A2282" s="16" t="s">
        <v>2</v>
      </c>
      <c r="B2282" s="16" t="s">
        <v>9109</v>
      </c>
      <c r="C2282" s="17" t="s">
        <v>2275</v>
      </c>
      <c r="D2282" s="18" t="s">
        <v>9004</v>
      </c>
      <c r="E2282" s="26">
        <f>J2282-L2282</f>
        <v>777.59</v>
      </c>
      <c r="F2282" s="26">
        <f>N2282-P2282</f>
        <v>2</v>
      </c>
      <c r="G2282" s="26" t="s">
        <v>9000</v>
      </c>
      <c r="H2282" s="21" t="s">
        <v>9533</v>
      </c>
      <c r="I2282" s="18"/>
      <c r="J2282" s="21">
        <v>777.59</v>
      </c>
      <c r="K2282" s="5"/>
      <c r="L2282" s="6"/>
      <c r="M2282" s="21">
        <v>777.59</v>
      </c>
      <c r="N2282" s="20">
        <v>2</v>
      </c>
      <c r="O2282" s="5"/>
      <c r="P2282" s="6"/>
      <c r="Q2282" s="20">
        <v>2</v>
      </c>
      <c r="R2282" s="76" t="str">
        <f>VLOOKUP(C2282,[3]НВЛ!$E$17:$Y$197,21,FALSE)</f>
        <v>в производство</v>
      </c>
    </row>
    <row r="2283" spans="1:18" ht="24" x14ac:dyDescent="0.2">
      <c r="A2283" s="16" t="s">
        <v>2</v>
      </c>
      <c r="B2283" s="16" t="s">
        <v>9109</v>
      </c>
      <c r="C2283" s="17" t="s">
        <v>2276</v>
      </c>
      <c r="D2283" s="18" t="s">
        <v>8995</v>
      </c>
      <c r="E2283" s="18"/>
      <c r="F2283" s="18"/>
      <c r="G2283" s="18"/>
      <c r="H2283" s="18"/>
      <c r="I2283" s="18"/>
      <c r="J2283" s="5"/>
      <c r="K2283" s="21">
        <v>916.3</v>
      </c>
      <c r="L2283" s="9">
        <v>916.3</v>
      </c>
      <c r="M2283" s="5"/>
      <c r="N2283" s="5"/>
      <c r="O2283" s="20">
        <v>3</v>
      </c>
      <c r="P2283" s="8">
        <v>3</v>
      </c>
      <c r="Q2283" s="5"/>
    </row>
    <row r="2284" spans="1:18" ht="24" x14ac:dyDescent="0.2">
      <c r="A2284" s="16" t="s">
        <v>2</v>
      </c>
      <c r="B2284" s="16" t="s">
        <v>9109</v>
      </c>
      <c r="C2284" s="17" t="s">
        <v>2277</v>
      </c>
      <c r="D2284" s="18" t="s">
        <v>8995</v>
      </c>
      <c r="E2284" s="18"/>
      <c r="F2284" s="18"/>
      <c r="G2284" s="18"/>
      <c r="H2284" s="18"/>
      <c r="I2284" s="18"/>
      <c r="J2284" s="21">
        <v>810</v>
      </c>
      <c r="K2284" s="5"/>
      <c r="L2284" s="9">
        <v>810</v>
      </c>
      <c r="M2284" s="5"/>
      <c r="N2284" s="20">
        <v>2</v>
      </c>
      <c r="O2284" s="5"/>
      <c r="P2284" s="8">
        <v>2</v>
      </c>
      <c r="Q2284" s="5"/>
    </row>
    <row r="2285" spans="1:18" ht="24" x14ac:dyDescent="0.2">
      <c r="A2285" s="16" t="s">
        <v>2</v>
      </c>
      <c r="B2285" s="16" t="s">
        <v>9109</v>
      </c>
      <c r="C2285" s="17" t="s">
        <v>2278</v>
      </c>
      <c r="D2285" s="18" t="s">
        <v>8995</v>
      </c>
      <c r="E2285" s="18"/>
      <c r="F2285" s="18"/>
      <c r="G2285" s="18"/>
      <c r="H2285" s="18"/>
      <c r="I2285" s="18"/>
      <c r="J2285" s="5"/>
      <c r="K2285" s="21">
        <v>740.83</v>
      </c>
      <c r="L2285" s="9">
        <v>740.83</v>
      </c>
      <c r="M2285" s="5"/>
      <c r="N2285" s="5"/>
      <c r="O2285" s="20">
        <v>10</v>
      </c>
      <c r="P2285" s="8">
        <v>10</v>
      </c>
      <c r="Q2285" s="5"/>
    </row>
    <row r="2286" spans="1:18" ht="24" x14ac:dyDescent="0.2">
      <c r="A2286" s="16" t="s">
        <v>2</v>
      </c>
      <c r="B2286" s="16" t="s">
        <v>9109</v>
      </c>
      <c r="C2286" s="17" t="s">
        <v>2279</v>
      </c>
      <c r="D2286" s="18" t="s">
        <v>8995</v>
      </c>
      <c r="E2286" s="18"/>
      <c r="F2286" s="18"/>
      <c r="G2286" s="18"/>
      <c r="H2286" s="18"/>
      <c r="I2286" s="18"/>
      <c r="J2286" s="21">
        <v>103.33</v>
      </c>
      <c r="K2286" s="5"/>
      <c r="L2286" s="9">
        <v>103.33</v>
      </c>
      <c r="M2286" s="5"/>
      <c r="N2286" s="20">
        <v>2</v>
      </c>
      <c r="O2286" s="5"/>
      <c r="P2286" s="8">
        <v>2</v>
      </c>
      <c r="Q2286" s="5"/>
    </row>
    <row r="2287" spans="1:18" ht="24" x14ac:dyDescent="0.2">
      <c r="A2287" s="16" t="s">
        <v>2</v>
      </c>
      <c r="B2287" s="16" t="s">
        <v>9109</v>
      </c>
      <c r="C2287" s="17" t="s">
        <v>2280</v>
      </c>
      <c r="D2287" s="18" t="str">
        <f>VLOOKUP(C2287,[2]итоговая!$C$6:$H$1018,4,FALSE)</f>
        <v>НВЛ и НЛ</v>
      </c>
      <c r="E2287" s="26">
        <f t="shared" ref="E2287:E2288" si="190">J2287-L2287</f>
        <v>159.79</v>
      </c>
      <c r="F2287" s="26">
        <f t="shared" ref="F2287:F2288" si="191">N2287-P2287</f>
        <v>1</v>
      </c>
      <c r="G2287" s="26" t="s">
        <v>9000</v>
      </c>
      <c r="H2287" s="26" t="str">
        <f>VLOOKUP(C2287,[2]итоговая!$C$6:$H$1018,6,FALSE)</f>
        <v>отсутствие необходимости</v>
      </c>
      <c r="I2287" s="18"/>
      <c r="J2287" s="21">
        <v>159.79</v>
      </c>
      <c r="K2287" s="5"/>
      <c r="L2287" s="6"/>
      <c r="M2287" s="21">
        <v>159.79</v>
      </c>
      <c r="N2287" s="20">
        <v>1</v>
      </c>
      <c r="O2287" s="5"/>
      <c r="P2287" s="6"/>
      <c r="Q2287" s="20">
        <v>1</v>
      </c>
      <c r="R2287" s="76" t="str">
        <f>VLOOKUP(C2287,[3]НВЛ!$E$17:$Y$197,21,FALSE)</f>
        <v>списание</v>
      </c>
    </row>
    <row r="2288" spans="1:18" ht="24" x14ac:dyDescent="0.2">
      <c r="A2288" s="16" t="s">
        <v>2</v>
      </c>
      <c r="B2288" s="16" t="s">
        <v>9109</v>
      </c>
      <c r="C2288" s="17" t="s">
        <v>2281</v>
      </c>
      <c r="D2288" s="18" t="str">
        <f>VLOOKUP(C2288,[2]итоговая!$C$6:$H$1018,4,FALSE)</f>
        <v>Аварийный резерв</v>
      </c>
      <c r="E2288" s="26">
        <f t="shared" si="190"/>
        <v>966.83</v>
      </c>
      <c r="F2288" s="26">
        <f t="shared" si="191"/>
        <v>2</v>
      </c>
      <c r="G2288" s="26" t="s">
        <v>9000</v>
      </c>
      <c r="H2288" s="26" t="str">
        <f>VLOOKUP(C2288,[2]итоговая!$C$6:$H$1018,6,FALSE)</f>
        <v>Аварийный резерв</v>
      </c>
      <c r="I2288" s="18"/>
      <c r="J2288" s="21">
        <v>966.83</v>
      </c>
      <c r="K2288" s="5"/>
      <c r="L2288" s="6"/>
      <c r="M2288" s="21">
        <v>966.83</v>
      </c>
      <c r="N2288" s="20">
        <v>2</v>
      </c>
      <c r="O2288" s="5"/>
      <c r="P2288" s="6"/>
      <c r="Q2288" s="20">
        <v>2</v>
      </c>
    </row>
    <row r="2289" spans="1:17" ht="24" x14ac:dyDescent="0.2">
      <c r="A2289" s="16" t="s">
        <v>2</v>
      </c>
      <c r="B2289" s="16" t="s">
        <v>9109</v>
      </c>
      <c r="C2289" s="17" t="s">
        <v>2282</v>
      </c>
      <c r="D2289" s="18" t="s">
        <v>8995</v>
      </c>
      <c r="E2289" s="18"/>
      <c r="F2289" s="18"/>
      <c r="G2289" s="18"/>
      <c r="H2289" s="18"/>
      <c r="I2289" s="18"/>
      <c r="J2289" s="5"/>
      <c r="K2289" s="19">
        <v>1350</v>
      </c>
      <c r="L2289" s="7">
        <v>1350</v>
      </c>
      <c r="M2289" s="5"/>
      <c r="N2289" s="5"/>
      <c r="O2289" s="20">
        <v>1</v>
      </c>
      <c r="P2289" s="8">
        <v>1</v>
      </c>
      <c r="Q2289" s="5"/>
    </row>
    <row r="2290" spans="1:17" ht="24" x14ac:dyDescent="0.2">
      <c r="A2290" s="16" t="s">
        <v>2</v>
      </c>
      <c r="B2290" s="16" t="s">
        <v>9109</v>
      </c>
      <c r="C2290" s="17" t="s">
        <v>2283</v>
      </c>
      <c r="D2290" s="18" t="s">
        <v>8995</v>
      </c>
      <c r="E2290" s="18"/>
      <c r="F2290" s="18"/>
      <c r="G2290" s="18"/>
      <c r="H2290" s="18"/>
      <c r="I2290" s="18"/>
      <c r="J2290" s="21">
        <v>121.8</v>
      </c>
      <c r="K2290" s="5"/>
      <c r="L2290" s="9">
        <v>121.8</v>
      </c>
      <c r="M2290" s="5"/>
      <c r="N2290" s="20">
        <v>1</v>
      </c>
      <c r="O2290" s="5"/>
      <c r="P2290" s="8">
        <v>1</v>
      </c>
      <c r="Q2290" s="5"/>
    </row>
    <row r="2291" spans="1:17" ht="24" x14ac:dyDescent="0.2">
      <c r="A2291" s="16" t="s">
        <v>2</v>
      </c>
      <c r="B2291" s="16" t="s">
        <v>9109</v>
      </c>
      <c r="C2291" s="17" t="s">
        <v>2284</v>
      </c>
      <c r="D2291" s="18" t="s">
        <v>8995</v>
      </c>
      <c r="E2291" s="18"/>
      <c r="F2291" s="18"/>
      <c r="G2291" s="18"/>
      <c r="H2291" s="18"/>
      <c r="I2291" s="18"/>
      <c r="J2291" s="5"/>
      <c r="K2291" s="21">
        <v>540</v>
      </c>
      <c r="L2291" s="9">
        <v>360</v>
      </c>
      <c r="M2291" s="21">
        <v>180</v>
      </c>
      <c r="N2291" s="5"/>
      <c r="O2291" s="20">
        <v>6</v>
      </c>
      <c r="P2291" s="8">
        <v>4</v>
      </c>
      <c r="Q2291" s="20">
        <v>2</v>
      </c>
    </row>
    <row r="2292" spans="1:17" ht="24" x14ac:dyDescent="0.2">
      <c r="A2292" s="16" t="s">
        <v>2</v>
      </c>
      <c r="B2292" s="16" t="s">
        <v>9109</v>
      </c>
      <c r="C2292" s="17" t="s">
        <v>2285</v>
      </c>
      <c r="D2292" s="18" t="s">
        <v>8995</v>
      </c>
      <c r="E2292" s="18"/>
      <c r="F2292" s="18"/>
      <c r="G2292" s="18"/>
      <c r="H2292" s="18"/>
      <c r="I2292" s="18"/>
      <c r="J2292" s="5"/>
      <c r="K2292" s="19">
        <v>1425</v>
      </c>
      <c r="L2292" s="7">
        <v>1425</v>
      </c>
      <c r="M2292" s="5"/>
      <c r="N2292" s="5"/>
      <c r="O2292" s="20">
        <v>10</v>
      </c>
      <c r="P2292" s="8">
        <v>10</v>
      </c>
      <c r="Q2292" s="5"/>
    </row>
    <row r="2293" spans="1:17" ht="24" x14ac:dyDescent="0.2">
      <c r="A2293" s="16" t="s">
        <v>2</v>
      </c>
      <c r="B2293" s="16" t="s">
        <v>9109</v>
      </c>
      <c r="C2293" s="17" t="s">
        <v>2286</v>
      </c>
      <c r="D2293" s="18" t="s">
        <v>8995</v>
      </c>
      <c r="E2293" s="18"/>
      <c r="F2293" s="18"/>
      <c r="G2293" s="18"/>
      <c r="H2293" s="18"/>
      <c r="I2293" s="18"/>
      <c r="J2293" s="21">
        <v>291.66000000000003</v>
      </c>
      <c r="K2293" s="5"/>
      <c r="L2293" s="9">
        <v>291.66000000000003</v>
      </c>
      <c r="M2293" s="5"/>
      <c r="N2293" s="20">
        <v>2</v>
      </c>
      <c r="O2293" s="5"/>
      <c r="P2293" s="8">
        <v>2</v>
      </c>
      <c r="Q2293" s="5"/>
    </row>
    <row r="2294" spans="1:17" ht="24" x14ac:dyDescent="0.2">
      <c r="A2294" s="16" t="s">
        <v>2</v>
      </c>
      <c r="B2294" s="16" t="s">
        <v>9109</v>
      </c>
      <c r="C2294" s="17" t="s">
        <v>2287</v>
      </c>
      <c r="D2294" s="18" t="s">
        <v>8995</v>
      </c>
      <c r="E2294" s="18"/>
      <c r="F2294" s="18"/>
      <c r="G2294" s="18"/>
      <c r="H2294" s="18"/>
      <c r="I2294" s="18"/>
      <c r="J2294" s="5"/>
      <c r="K2294" s="21">
        <v>525</v>
      </c>
      <c r="L2294" s="9">
        <v>393.75</v>
      </c>
      <c r="M2294" s="21">
        <v>131.25</v>
      </c>
      <c r="N2294" s="5"/>
      <c r="O2294" s="20">
        <v>4</v>
      </c>
      <c r="P2294" s="8">
        <v>3</v>
      </c>
      <c r="Q2294" s="20">
        <v>1</v>
      </c>
    </row>
    <row r="2295" spans="1:17" ht="24" x14ac:dyDescent="0.2">
      <c r="A2295" s="16" t="s">
        <v>2</v>
      </c>
      <c r="B2295" s="16" t="s">
        <v>9109</v>
      </c>
      <c r="C2295" s="17" t="s">
        <v>2288</v>
      </c>
      <c r="D2295" s="18" t="s">
        <v>8995</v>
      </c>
      <c r="E2295" s="18"/>
      <c r="F2295" s="18"/>
      <c r="G2295" s="18"/>
      <c r="H2295" s="18"/>
      <c r="I2295" s="18"/>
      <c r="J2295" s="5"/>
      <c r="K2295" s="21">
        <v>356.67</v>
      </c>
      <c r="L2295" s="6"/>
      <c r="M2295" s="21">
        <v>356.67</v>
      </c>
      <c r="N2295" s="5"/>
      <c r="O2295" s="20">
        <v>4</v>
      </c>
      <c r="P2295" s="6"/>
      <c r="Q2295" s="20">
        <v>4</v>
      </c>
    </row>
    <row r="2296" spans="1:17" ht="24" x14ac:dyDescent="0.2">
      <c r="A2296" s="16" t="s">
        <v>2</v>
      </c>
      <c r="B2296" s="16" t="s">
        <v>9109</v>
      </c>
      <c r="C2296" s="17" t="s">
        <v>2289</v>
      </c>
      <c r="D2296" s="18" t="s">
        <v>8995</v>
      </c>
      <c r="E2296" s="18"/>
      <c r="F2296" s="18"/>
      <c r="G2296" s="18"/>
      <c r="H2296" s="18"/>
      <c r="I2296" s="18"/>
      <c r="J2296" s="21">
        <v>151.96</v>
      </c>
      <c r="K2296" s="5"/>
      <c r="L2296" s="9">
        <v>151.96</v>
      </c>
      <c r="M2296" s="5"/>
      <c r="N2296" s="20">
        <v>1</v>
      </c>
      <c r="O2296" s="5"/>
      <c r="P2296" s="8">
        <v>1</v>
      </c>
      <c r="Q2296" s="5"/>
    </row>
    <row r="2297" spans="1:17" ht="24" x14ac:dyDescent="0.2">
      <c r="A2297" s="16" t="s">
        <v>2</v>
      </c>
      <c r="B2297" s="16" t="s">
        <v>9109</v>
      </c>
      <c r="C2297" s="17" t="s">
        <v>2290</v>
      </c>
      <c r="D2297" s="18" t="s">
        <v>8995</v>
      </c>
      <c r="E2297" s="18"/>
      <c r="F2297" s="18"/>
      <c r="G2297" s="18"/>
      <c r="H2297" s="18"/>
      <c r="I2297" s="18"/>
      <c r="J2297" s="5"/>
      <c r="K2297" s="19">
        <v>1844.83</v>
      </c>
      <c r="L2297" s="9">
        <v>922.42</v>
      </c>
      <c r="M2297" s="21">
        <v>922.41</v>
      </c>
      <c r="N2297" s="5"/>
      <c r="O2297" s="20">
        <v>10</v>
      </c>
      <c r="P2297" s="8">
        <v>5</v>
      </c>
      <c r="Q2297" s="20">
        <v>5</v>
      </c>
    </row>
    <row r="2298" spans="1:17" ht="24" x14ac:dyDescent="0.2">
      <c r="A2298" s="16" t="s">
        <v>2</v>
      </c>
      <c r="B2298" s="16" t="s">
        <v>9109</v>
      </c>
      <c r="C2298" s="17" t="s">
        <v>2291</v>
      </c>
      <c r="D2298" s="18" t="s">
        <v>8995</v>
      </c>
      <c r="E2298" s="18"/>
      <c r="F2298" s="18"/>
      <c r="G2298" s="18"/>
      <c r="H2298" s="18"/>
      <c r="I2298" s="18"/>
      <c r="J2298" s="21">
        <v>941.67</v>
      </c>
      <c r="K2298" s="5"/>
      <c r="L2298" s="9">
        <v>941.67</v>
      </c>
      <c r="M2298" s="5"/>
      <c r="N2298" s="20">
        <v>5</v>
      </c>
      <c r="O2298" s="5"/>
      <c r="P2298" s="8">
        <v>5</v>
      </c>
      <c r="Q2298" s="5"/>
    </row>
    <row r="2299" spans="1:17" ht="24" x14ac:dyDescent="0.2">
      <c r="A2299" s="16" t="s">
        <v>2</v>
      </c>
      <c r="B2299" s="16" t="s">
        <v>9109</v>
      </c>
      <c r="C2299" s="17" t="s">
        <v>2292</v>
      </c>
      <c r="D2299" s="18" t="s">
        <v>8995</v>
      </c>
      <c r="E2299" s="26">
        <f>J2299-L2299</f>
        <v>-115.82999999999998</v>
      </c>
      <c r="F2299" s="26">
        <f>N2299-P2299</f>
        <v>-1</v>
      </c>
      <c r="G2299" s="26"/>
      <c r="H2299" s="26"/>
      <c r="I2299" s="18"/>
      <c r="J2299" s="21">
        <v>380</v>
      </c>
      <c r="K2299" s="21">
        <v>463.33</v>
      </c>
      <c r="L2299" s="9">
        <v>495.83</v>
      </c>
      <c r="M2299" s="21">
        <v>347.5</v>
      </c>
      <c r="N2299" s="20">
        <v>3</v>
      </c>
      <c r="O2299" s="20">
        <v>4</v>
      </c>
      <c r="P2299" s="8">
        <v>4</v>
      </c>
      <c r="Q2299" s="20">
        <v>3</v>
      </c>
    </row>
    <row r="2300" spans="1:17" ht="24" x14ac:dyDescent="0.2">
      <c r="A2300" s="16" t="s">
        <v>2</v>
      </c>
      <c r="B2300" s="16" t="s">
        <v>9109</v>
      </c>
      <c r="C2300" s="17" t="s">
        <v>2293</v>
      </c>
      <c r="D2300" s="18" t="s">
        <v>8995</v>
      </c>
      <c r="E2300" s="18"/>
      <c r="F2300" s="18"/>
      <c r="G2300" s="18"/>
      <c r="H2300" s="18"/>
      <c r="I2300" s="18"/>
      <c r="J2300" s="5"/>
      <c r="K2300" s="19">
        <v>1150</v>
      </c>
      <c r="L2300" s="7">
        <v>1150</v>
      </c>
      <c r="M2300" s="5"/>
      <c r="N2300" s="5"/>
      <c r="O2300" s="20">
        <v>20</v>
      </c>
      <c r="P2300" s="8">
        <v>20</v>
      </c>
      <c r="Q2300" s="5"/>
    </row>
    <row r="2301" spans="1:17" ht="24" x14ac:dyDescent="0.2">
      <c r="A2301" s="16" t="s">
        <v>2</v>
      </c>
      <c r="B2301" s="16" t="s">
        <v>9109</v>
      </c>
      <c r="C2301" s="17" t="s">
        <v>2294</v>
      </c>
      <c r="D2301" s="18" t="s">
        <v>8995</v>
      </c>
      <c r="E2301" s="18"/>
      <c r="F2301" s="18"/>
      <c r="G2301" s="18"/>
      <c r="H2301" s="18"/>
      <c r="I2301" s="18"/>
      <c r="J2301" s="21">
        <v>502.5</v>
      </c>
      <c r="K2301" s="5"/>
      <c r="L2301" s="9">
        <v>502.5</v>
      </c>
      <c r="M2301" s="5"/>
      <c r="N2301" s="20">
        <v>3</v>
      </c>
      <c r="O2301" s="5"/>
      <c r="P2301" s="8">
        <v>3</v>
      </c>
      <c r="Q2301" s="5"/>
    </row>
    <row r="2302" spans="1:17" ht="24" x14ac:dyDescent="0.2">
      <c r="A2302" s="16" t="s">
        <v>2</v>
      </c>
      <c r="B2302" s="16" t="s">
        <v>9109</v>
      </c>
      <c r="C2302" s="17" t="s">
        <v>2295</v>
      </c>
      <c r="D2302" s="18" t="s">
        <v>8995</v>
      </c>
      <c r="E2302" s="26">
        <f t="shared" ref="E2302:E2304" si="192">J2302-L2302</f>
        <v>-322.3</v>
      </c>
      <c r="F2302" s="26">
        <f t="shared" ref="F2302:F2304" si="193">N2302-P2302</f>
        <v>-2</v>
      </c>
      <c r="G2302" s="26"/>
      <c r="H2302" s="26"/>
      <c r="I2302" s="18"/>
      <c r="J2302" s="21">
        <v>333.33</v>
      </c>
      <c r="K2302" s="21">
        <v>644.6</v>
      </c>
      <c r="L2302" s="9">
        <v>655.63</v>
      </c>
      <c r="M2302" s="21">
        <v>322.3</v>
      </c>
      <c r="N2302" s="20">
        <v>2</v>
      </c>
      <c r="O2302" s="20">
        <v>4</v>
      </c>
      <c r="P2302" s="8">
        <v>4</v>
      </c>
      <c r="Q2302" s="20">
        <v>2</v>
      </c>
    </row>
    <row r="2303" spans="1:17" ht="24" x14ac:dyDescent="0.2">
      <c r="A2303" s="16" t="s">
        <v>2</v>
      </c>
      <c r="B2303" s="16" t="s">
        <v>9109</v>
      </c>
      <c r="C2303" s="17" t="s">
        <v>2296</v>
      </c>
      <c r="D2303" s="18" t="s">
        <v>8995</v>
      </c>
      <c r="E2303" s="26">
        <f t="shared" si="192"/>
        <v>-174.02999999999997</v>
      </c>
      <c r="F2303" s="26">
        <f t="shared" si="193"/>
        <v>-1</v>
      </c>
      <c r="G2303" s="26"/>
      <c r="H2303" s="26"/>
      <c r="I2303" s="18"/>
      <c r="J2303" s="21">
        <v>415</v>
      </c>
      <c r="K2303" s="21">
        <v>696.1</v>
      </c>
      <c r="L2303" s="9">
        <v>589.03</v>
      </c>
      <c r="M2303" s="21">
        <v>522.07000000000005</v>
      </c>
      <c r="N2303" s="20">
        <v>3</v>
      </c>
      <c r="O2303" s="20">
        <v>4</v>
      </c>
      <c r="P2303" s="8">
        <v>4</v>
      </c>
      <c r="Q2303" s="20">
        <v>3</v>
      </c>
    </row>
    <row r="2304" spans="1:17" ht="24" x14ac:dyDescent="0.2">
      <c r="A2304" s="16" t="s">
        <v>2</v>
      </c>
      <c r="B2304" s="16" t="s">
        <v>9109</v>
      </c>
      <c r="C2304" s="17" t="s">
        <v>2297</v>
      </c>
      <c r="D2304" s="18" t="str">
        <f>VLOOKUP(C2304,[2]итоговая!$C$6:$H$1018,4,FALSE)</f>
        <v>Аварийный резерв</v>
      </c>
      <c r="E2304" s="26">
        <f t="shared" si="192"/>
        <v>208.32999999999993</v>
      </c>
      <c r="F2304" s="26">
        <f t="shared" si="193"/>
        <v>1</v>
      </c>
      <c r="G2304" s="26" t="s">
        <v>9000</v>
      </c>
      <c r="H2304" s="26" t="str">
        <f>VLOOKUP(C2304,[2]итоговая!$C$6:$H$1018,6,FALSE)</f>
        <v>Аварийный резерв</v>
      </c>
      <c r="I2304" s="18"/>
      <c r="J2304" s="19">
        <v>1250</v>
      </c>
      <c r="K2304" s="5"/>
      <c r="L2304" s="7">
        <v>1041.67</v>
      </c>
      <c r="M2304" s="21">
        <v>208.33</v>
      </c>
      <c r="N2304" s="20">
        <v>6</v>
      </c>
      <c r="O2304" s="5"/>
      <c r="P2304" s="8">
        <v>5</v>
      </c>
      <c r="Q2304" s="20">
        <v>1</v>
      </c>
    </row>
    <row r="2305" spans="1:17" ht="24" x14ac:dyDescent="0.2">
      <c r="A2305" s="16" t="s">
        <v>2</v>
      </c>
      <c r="B2305" s="16" t="s">
        <v>9109</v>
      </c>
      <c r="C2305" s="17" t="s">
        <v>2298</v>
      </c>
      <c r="D2305" s="18" t="s">
        <v>8995</v>
      </c>
      <c r="E2305" s="18"/>
      <c r="F2305" s="18"/>
      <c r="G2305" s="18"/>
      <c r="H2305" s="18"/>
      <c r="I2305" s="18"/>
      <c r="J2305" s="5"/>
      <c r="K2305" s="19">
        <v>11388</v>
      </c>
      <c r="L2305" s="7">
        <v>11388</v>
      </c>
      <c r="M2305" s="5"/>
      <c r="N2305" s="5"/>
      <c r="O2305" s="20">
        <v>60</v>
      </c>
      <c r="P2305" s="8">
        <v>60</v>
      </c>
      <c r="Q2305" s="5"/>
    </row>
    <row r="2306" spans="1:17" ht="24" x14ac:dyDescent="0.2">
      <c r="A2306" s="16" t="s">
        <v>2</v>
      </c>
      <c r="B2306" s="16" t="s">
        <v>9109</v>
      </c>
      <c r="C2306" s="17" t="s">
        <v>2299</v>
      </c>
      <c r="D2306" s="18" t="s">
        <v>8995</v>
      </c>
      <c r="E2306" s="18"/>
      <c r="F2306" s="18"/>
      <c r="G2306" s="18"/>
      <c r="H2306" s="18"/>
      <c r="I2306" s="18"/>
      <c r="J2306" s="5"/>
      <c r="K2306" s="21">
        <v>823.77</v>
      </c>
      <c r="L2306" s="6"/>
      <c r="M2306" s="21">
        <v>823.77</v>
      </c>
      <c r="N2306" s="5"/>
      <c r="O2306" s="20">
        <v>4</v>
      </c>
      <c r="P2306" s="6"/>
      <c r="Q2306" s="20">
        <v>4</v>
      </c>
    </row>
    <row r="2307" spans="1:17" ht="24" x14ac:dyDescent="0.2">
      <c r="A2307" s="16" t="s">
        <v>2</v>
      </c>
      <c r="B2307" s="16" t="s">
        <v>9109</v>
      </c>
      <c r="C2307" s="17" t="s">
        <v>2300</v>
      </c>
      <c r="D2307" s="18" t="str">
        <f>VLOOKUP(C2307,[2]итоговая!$C$6:$H$1018,4,FALSE)</f>
        <v>Аварийный резерв</v>
      </c>
      <c r="E2307" s="26">
        <f t="shared" ref="E2307:E2310" si="194">J2307-L2307</f>
        <v>864.58</v>
      </c>
      <c r="F2307" s="26">
        <f t="shared" ref="F2307:F2310" si="195">N2307-P2307</f>
        <v>5</v>
      </c>
      <c r="G2307" s="26" t="s">
        <v>9000</v>
      </c>
      <c r="H2307" s="26" t="str">
        <f>VLOOKUP(C2307,[2]итоговая!$C$6:$H$1018,6,FALSE)</f>
        <v>Аварийный резерв</v>
      </c>
      <c r="I2307" s="18"/>
      <c r="J2307" s="21">
        <v>864.58</v>
      </c>
      <c r="K2307" s="5"/>
      <c r="L2307" s="6"/>
      <c r="M2307" s="21">
        <v>864.58</v>
      </c>
      <c r="N2307" s="20">
        <v>5</v>
      </c>
      <c r="O2307" s="5"/>
      <c r="P2307" s="6"/>
      <c r="Q2307" s="20">
        <v>5</v>
      </c>
    </row>
    <row r="2308" spans="1:17" ht="24" x14ac:dyDescent="0.2">
      <c r="A2308" s="16" t="s">
        <v>2</v>
      </c>
      <c r="B2308" s="16" t="s">
        <v>9109</v>
      </c>
      <c r="C2308" s="17" t="s">
        <v>2301</v>
      </c>
      <c r="D2308" s="18" t="str">
        <f>VLOOKUP(C2308,[2]итоговая!$C$6:$H$1018,4,FALSE)</f>
        <v>Аварийный резерв</v>
      </c>
      <c r="E2308" s="26">
        <f t="shared" si="194"/>
        <v>1500.42</v>
      </c>
      <c r="F2308" s="26">
        <f t="shared" si="195"/>
        <v>10</v>
      </c>
      <c r="G2308" s="26" t="s">
        <v>9000</v>
      </c>
      <c r="H2308" s="26" t="str">
        <f>VLOOKUP(C2308,[2]итоговая!$C$6:$H$1018,6,FALSE)</f>
        <v>Аварийный резерв</v>
      </c>
      <c r="I2308" s="18"/>
      <c r="J2308" s="19">
        <v>1500.42</v>
      </c>
      <c r="K2308" s="5"/>
      <c r="L2308" s="6"/>
      <c r="M2308" s="19">
        <v>1500.42</v>
      </c>
      <c r="N2308" s="20">
        <v>10</v>
      </c>
      <c r="O2308" s="5"/>
      <c r="P2308" s="6"/>
      <c r="Q2308" s="20">
        <v>10</v>
      </c>
    </row>
    <row r="2309" spans="1:17" ht="24" x14ac:dyDescent="0.2">
      <c r="A2309" s="16" t="s">
        <v>2</v>
      </c>
      <c r="B2309" s="16" t="s">
        <v>9109</v>
      </c>
      <c r="C2309" s="17" t="s">
        <v>2302</v>
      </c>
      <c r="D2309" s="18" t="str">
        <f>VLOOKUP(C2309,[2]итоговая!$C$6:$H$1018,4,FALSE)</f>
        <v>Аварийный резерв</v>
      </c>
      <c r="E2309" s="26">
        <f t="shared" si="194"/>
        <v>666.67</v>
      </c>
      <c r="F2309" s="26">
        <f t="shared" si="195"/>
        <v>1</v>
      </c>
      <c r="G2309" s="26" t="s">
        <v>9000</v>
      </c>
      <c r="H2309" s="26" t="str">
        <f>VLOOKUP(C2309,[2]итоговая!$C$6:$H$1018,6,FALSE)</f>
        <v>Аварийный резерв</v>
      </c>
      <c r="I2309" s="18"/>
      <c r="J2309" s="21">
        <v>666.67</v>
      </c>
      <c r="K2309" s="5"/>
      <c r="L2309" s="6"/>
      <c r="M2309" s="21">
        <v>666.67</v>
      </c>
      <c r="N2309" s="20">
        <v>1</v>
      </c>
      <c r="O2309" s="5"/>
      <c r="P2309" s="6"/>
      <c r="Q2309" s="20">
        <v>1</v>
      </c>
    </row>
    <row r="2310" spans="1:17" ht="24" x14ac:dyDescent="0.2">
      <c r="A2310" s="16" t="s">
        <v>2</v>
      </c>
      <c r="B2310" s="16" t="s">
        <v>9109</v>
      </c>
      <c r="C2310" s="17" t="s">
        <v>2303</v>
      </c>
      <c r="D2310" s="18" t="str">
        <f>VLOOKUP(C2310,[2]итоговая!$C$6:$H$1018,4,FALSE)</f>
        <v>Аварийный резерв</v>
      </c>
      <c r="E2310" s="26">
        <f t="shared" si="194"/>
        <v>2983.06</v>
      </c>
      <c r="F2310" s="26">
        <f t="shared" si="195"/>
        <v>4</v>
      </c>
      <c r="G2310" s="26" t="s">
        <v>9000</v>
      </c>
      <c r="H2310" s="26" t="str">
        <f>VLOOKUP(C2310,[2]итоговая!$C$6:$H$1018,6,FALSE)</f>
        <v>Аварийный резерв</v>
      </c>
      <c r="I2310" s="18"/>
      <c r="J2310" s="19">
        <v>2983.06</v>
      </c>
      <c r="K2310" s="5"/>
      <c r="L2310" s="6"/>
      <c r="M2310" s="19">
        <v>2983.06</v>
      </c>
      <c r="N2310" s="20">
        <v>4</v>
      </c>
      <c r="O2310" s="5"/>
      <c r="P2310" s="6"/>
      <c r="Q2310" s="20">
        <v>4</v>
      </c>
    </row>
    <row r="2311" spans="1:17" ht="24" x14ac:dyDescent="0.2">
      <c r="A2311" s="16" t="s">
        <v>2</v>
      </c>
      <c r="B2311" s="16" t="s">
        <v>9109</v>
      </c>
      <c r="C2311" s="17" t="s">
        <v>2304</v>
      </c>
      <c r="D2311" s="18" t="s">
        <v>8995</v>
      </c>
      <c r="E2311" s="18"/>
      <c r="F2311" s="18"/>
      <c r="G2311" s="18"/>
      <c r="H2311" s="18"/>
      <c r="I2311" s="18"/>
      <c r="J2311" s="5"/>
      <c r="K2311" s="19">
        <v>1391</v>
      </c>
      <c r="L2311" s="6"/>
      <c r="M2311" s="19">
        <v>1391</v>
      </c>
      <c r="N2311" s="5"/>
      <c r="O2311" s="20">
        <v>6</v>
      </c>
      <c r="P2311" s="6"/>
      <c r="Q2311" s="20">
        <v>6</v>
      </c>
    </row>
    <row r="2312" spans="1:17" ht="24" x14ac:dyDescent="0.2">
      <c r="A2312" s="16" t="s">
        <v>2</v>
      </c>
      <c r="B2312" s="16" t="s">
        <v>9109</v>
      </c>
      <c r="C2312" s="17" t="s">
        <v>2305</v>
      </c>
      <c r="D2312" s="18" t="str">
        <f>VLOOKUP(C2312,[2]итоговая!$C$6:$H$1018,4,FALSE)</f>
        <v>Аварийный резерв</v>
      </c>
      <c r="E2312" s="26">
        <f t="shared" ref="E2312:E2314" si="196">J2312-L2312</f>
        <v>1500</v>
      </c>
      <c r="F2312" s="26">
        <f t="shared" ref="F2312:F2314" si="197">N2312-P2312</f>
        <v>2</v>
      </c>
      <c r="G2312" s="26" t="s">
        <v>9000</v>
      </c>
      <c r="H2312" s="26" t="str">
        <f>VLOOKUP(C2312,[2]итоговая!$C$6:$H$1018,6,FALSE)</f>
        <v>Аварийный резерв</v>
      </c>
      <c r="I2312" s="18"/>
      <c r="J2312" s="19">
        <v>3750</v>
      </c>
      <c r="K2312" s="5"/>
      <c r="L2312" s="7">
        <v>2250</v>
      </c>
      <c r="M2312" s="19">
        <v>1500</v>
      </c>
      <c r="N2312" s="20">
        <v>5</v>
      </c>
      <c r="O2312" s="5"/>
      <c r="P2312" s="8">
        <v>3</v>
      </c>
      <c r="Q2312" s="20">
        <v>2</v>
      </c>
    </row>
    <row r="2313" spans="1:17" ht="24" x14ac:dyDescent="0.2">
      <c r="A2313" s="16" t="s">
        <v>2</v>
      </c>
      <c r="B2313" s="16" t="s">
        <v>9109</v>
      </c>
      <c r="C2313" s="17" t="s">
        <v>2306</v>
      </c>
      <c r="D2313" s="18" t="str">
        <f>VLOOKUP(C2313,[2]итоговая!$C$6:$H$1018,4,FALSE)</f>
        <v>Аварийный резерв</v>
      </c>
      <c r="E2313" s="26">
        <f t="shared" si="196"/>
        <v>179.15999999999985</v>
      </c>
      <c r="F2313" s="26">
        <f t="shared" si="197"/>
        <v>1</v>
      </c>
      <c r="G2313" s="26" t="s">
        <v>9000</v>
      </c>
      <c r="H2313" s="26" t="str">
        <f>VLOOKUP(C2313,[2]итоговая!$C$6:$H$1018,6,FALSE)</f>
        <v>Аварийный резерв</v>
      </c>
      <c r="I2313" s="18"/>
      <c r="J2313" s="19">
        <v>3606.33</v>
      </c>
      <c r="K2313" s="5"/>
      <c r="L2313" s="7">
        <v>3427.17</v>
      </c>
      <c r="M2313" s="21">
        <v>179.16</v>
      </c>
      <c r="N2313" s="20">
        <v>6</v>
      </c>
      <c r="O2313" s="5"/>
      <c r="P2313" s="8">
        <v>5</v>
      </c>
      <c r="Q2313" s="20">
        <v>1</v>
      </c>
    </row>
    <row r="2314" spans="1:17" ht="24" x14ac:dyDescent="0.2">
      <c r="A2314" s="16" t="s">
        <v>2</v>
      </c>
      <c r="B2314" s="16" t="s">
        <v>9109</v>
      </c>
      <c r="C2314" s="17" t="s">
        <v>2307</v>
      </c>
      <c r="D2314" s="18" t="str">
        <f>VLOOKUP(C2314,[2]итоговая!$C$6:$H$1018,4,FALSE)</f>
        <v>Аварийный резерв</v>
      </c>
      <c r="E2314" s="26">
        <f t="shared" si="196"/>
        <v>2226.67</v>
      </c>
      <c r="F2314" s="26">
        <f t="shared" si="197"/>
        <v>6</v>
      </c>
      <c r="G2314" s="26" t="s">
        <v>9000</v>
      </c>
      <c r="H2314" s="26" t="str">
        <f>VLOOKUP(C2314,[2]итоговая!$C$6:$H$1018,6,FALSE)</f>
        <v>Аварийный резерв</v>
      </c>
      <c r="I2314" s="18"/>
      <c r="J2314" s="19">
        <v>3286.67</v>
      </c>
      <c r="K2314" s="19">
        <v>1250</v>
      </c>
      <c r="L2314" s="7">
        <v>1060</v>
      </c>
      <c r="M2314" s="19">
        <v>3476.67</v>
      </c>
      <c r="N2314" s="20">
        <v>9</v>
      </c>
      <c r="O2314" s="20">
        <v>6</v>
      </c>
      <c r="P2314" s="8">
        <v>3</v>
      </c>
      <c r="Q2314" s="20">
        <v>12</v>
      </c>
    </row>
    <row r="2315" spans="1:17" ht="24" x14ac:dyDescent="0.2">
      <c r="A2315" s="16" t="s">
        <v>2</v>
      </c>
      <c r="B2315" s="16" t="s">
        <v>9109</v>
      </c>
      <c r="C2315" s="17" t="s">
        <v>2308</v>
      </c>
      <c r="D2315" s="18" t="s">
        <v>8995</v>
      </c>
      <c r="E2315" s="18"/>
      <c r="F2315" s="18"/>
      <c r="G2315" s="18"/>
      <c r="H2315" s="18"/>
      <c r="I2315" s="18"/>
      <c r="J2315" s="21">
        <v>458.33</v>
      </c>
      <c r="K2315" s="5"/>
      <c r="L2315" s="9">
        <v>458.33</v>
      </c>
      <c r="M2315" s="5"/>
      <c r="N2315" s="20">
        <v>1</v>
      </c>
      <c r="O2315" s="5"/>
      <c r="P2315" s="8">
        <v>1</v>
      </c>
      <c r="Q2315" s="5"/>
    </row>
    <row r="2316" spans="1:17" ht="24" x14ac:dyDescent="0.2">
      <c r="A2316" s="16" t="s">
        <v>2</v>
      </c>
      <c r="B2316" s="16" t="s">
        <v>9109</v>
      </c>
      <c r="C2316" s="17" t="s">
        <v>2309</v>
      </c>
      <c r="D2316" s="18" t="str">
        <f>VLOOKUP(C2316,[2]итоговая!$C$6:$H$1018,4,FALSE)</f>
        <v>Аварийный резерв</v>
      </c>
      <c r="E2316" s="26">
        <f t="shared" ref="E2316:E2318" si="198">J2316-L2316</f>
        <v>2315.58</v>
      </c>
      <c r="F2316" s="26">
        <f t="shared" ref="F2316:F2318" si="199">N2316-P2316</f>
        <v>2</v>
      </c>
      <c r="G2316" s="26" t="s">
        <v>9000</v>
      </c>
      <c r="H2316" s="26" t="str">
        <f>VLOOKUP(C2316,[2]итоговая!$C$6:$H$1018,6,FALSE)</f>
        <v>Аварийный резерв</v>
      </c>
      <c r="I2316" s="18"/>
      <c r="J2316" s="19">
        <v>3473.37</v>
      </c>
      <c r="K2316" s="5"/>
      <c r="L2316" s="7">
        <v>1157.79</v>
      </c>
      <c r="M2316" s="19">
        <v>2315.58</v>
      </c>
      <c r="N2316" s="20">
        <v>3</v>
      </c>
      <c r="O2316" s="5"/>
      <c r="P2316" s="8">
        <v>1</v>
      </c>
      <c r="Q2316" s="20">
        <v>2</v>
      </c>
    </row>
    <row r="2317" spans="1:17" ht="24" x14ac:dyDescent="0.2">
      <c r="A2317" s="16" t="s">
        <v>2</v>
      </c>
      <c r="B2317" s="16" t="s">
        <v>9109</v>
      </c>
      <c r="C2317" s="17" t="s">
        <v>2310</v>
      </c>
      <c r="D2317" s="18" t="str">
        <f>VLOOKUP(C2317,[2]итоговая!$C$6:$H$1018,4,FALSE)</f>
        <v>Аварийный резерв</v>
      </c>
      <c r="E2317" s="26">
        <f t="shared" si="198"/>
        <v>4025.59</v>
      </c>
      <c r="F2317" s="26">
        <f t="shared" si="199"/>
        <v>2</v>
      </c>
      <c r="G2317" s="26" t="s">
        <v>9000</v>
      </c>
      <c r="H2317" s="26" t="str">
        <f>VLOOKUP(C2317,[2]итоговая!$C$6:$H$1018,6,FALSE)</f>
        <v>Аварийный резерв</v>
      </c>
      <c r="I2317" s="18"/>
      <c r="J2317" s="19">
        <v>4025.59</v>
      </c>
      <c r="K2317" s="5"/>
      <c r="L2317" s="6"/>
      <c r="M2317" s="19">
        <v>4025.59</v>
      </c>
      <c r="N2317" s="20">
        <v>2</v>
      </c>
      <c r="O2317" s="5"/>
      <c r="P2317" s="6"/>
      <c r="Q2317" s="20">
        <v>2</v>
      </c>
    </row>
    <row r="2318" spans="1:17" ht="24" x14ac:dyDescent="0.2">
      <c r="A2318" s="16" t="s">
        <v>2</v>
      </c>
      <c r="B2318" s="16" t="s">
        <v>9109</v>
      </c>
      <c r="C2318" s="17" t="s">
        <v>2311</v>
      </c>
      <c r="D2318" s="18" t="str">
        <f>VLOOKUP(C2318,[2]итоговая!$C$6:$H$1018,4,FALSE)</f>
        <v>Аварийный резерв</v>
      </c>
      <c r="E2318" s="26">
        <f t="shared" si="198"/>
        <v>1059.73</v>
      </c>
      <c r="F2318" s="26">
        <f t="shared" si="199"/>
        <v>2</v>
      </c>
      <c r="G2318" s="26" t="s">
        <v>9000</v>
      </c>
      <c r="H2318" s="26" t="str">
        <f>VLOOKUP(C2318,[2]итоговая!$C$6:$H$1018,6,FALSE)</f>
        <v>Аварийный резерв</v>
      </c>
      <c r="I2318" s="18"/>
      <c r="J2318" s="19">
        <v>1059.73</v>
      </c>
      <c r="K2318" s="5"/>
      <c r="L2318" s="6"/>
      <c r="M2318" s="19">
        <v>1059.73</v>
      </c>
      <c r="N2318" s="20">
        <v>2</v>
      </c>
      <c r="O2318" s="5"/>
      <c r="P2318" s="6"/>
      <c r="Q2318" s="20">
        <v>2</v>
      </c>
    </row>
    <row r="2319" spans="1:17" ht="24" x14ac:dyDescent="0.2">
      <c r="A2319" s="16" t="s">
        <v>2</v>
      </c>
      <c r="B2319" s="16" t="s">
        <v>9109</v>
      </c>
      <c r="C2319" s="17" t="s">
        <v>2312</v>
      </c>
      <c r="D2319" s="18" t="s">
        <v>8995</v>
      </c>
      <c r="E2319" s="18"/>
      <c r="F2319" s="18"/>
      <c r="G2319" s="18"/>
      <c r="H2319" s="18"/>
      <c r="I2319" s="18"/>
      <c r="J2319" s="5"/>
      <c r="K2319" s="21">
        <v>918.58</v>
      </c>
      <c r="L2319" s="9">
        <v>918.58</v>
      </c>
      <c r="M2319" s="5"/>
      <c r="N2319" s="5"/>
      <c r="O2319" s="20">
        <v>5</v>
      </c>
      <c r="P2319" s="8">
        <v>5</v>
      </c>
      <c r="Q2319" s="5"/>
    </row>
    <row r="2320" spans="1:17" ht="24" x14ac:dyDescent="0.2">
      <c r="A2320" s="16" t="s">
        <v>2</v>
      </c>
      <c r="B2320" s="16" t="s">
        <v>9109</v>
      </c>
      <c r="C2320" s="17" t="s">
        <v>2313</v>
      </c>
      <c r="D2320" s="18" t="s">
        <v>8995</v>
      </c>
      <c r="E2320" s="18"/>
      <c r="F2320" s="18"/>
      <c r="G2320" s="18"/>
      <c r="H2320" s="18"/>
      <c r="I2320" s="18"/>
      <c r="J2320" s="21">
        <v>740.37</v>
      </c>
      <c r="K2320" s="21">
        <v>941.71</v>
      </c>
      <c r="L2320" s="7">
        <v>1682.08</v>
      </c>
      <c r="M2320" s="5"/>
      <c r="N2320" s="20">
        <v>4</v>
      </c>
      <c r="O2320" s="20">
        <v>5</v>
      </c>
      <c r="P2320" s="8">
        <v>9</v>
      </c>
      <c r="Q2320" s="5"/>
    </row>
    <row r="2321" spans="1:17" ht="24" x14ac:dyDescent="0.2">
      <c r="A2321" s="16" t="s">
        <v>2</v>
      </c>
      <c r="B2321" s="16" t="s">
        <v>9109</v>
      </c>
      <c r="C2321" s="17" t="s">
        <v>2314</v>
      </c>
      <c r="D2321" s="18" t="s">
        <v>8995</v>
      </c>
      <c r="E2321" s="18"/>
      <c r="F2321" s="18"/>
      <c r="G2321" s="18"/>
      <c r="H2321" s="18"/>
      <c r="I2321" s="18"/>
      <c r="J2321" s="19">
        <v>2481.66</v>
      </c>
      <c r="K2321" s="5"/>
      <c r="L2321" s="7">
        <v>2481.66</v>
      </c>
      <c r="M2321" s="5"/>
      <c r="N2321" s="20">
        <v>10</v>
      </c>
      <c r="O2321" s="5"/>
      <c r="P2321" s="8">
        <v>10</v>
      </c>
      <c r="Q2321" s="5"/>
    </row>
    <row r="2322" spans="1:17" ht="24" x14ac:dyDescent="0.2">
      <c r="A2322" s="16" t="s">
        <v>2</v>
      </c>
      <c r="B2322" s="16" t="s">
        <v>9109</v>
      </c>
      <c r="C2322" s="17" t="s">
        <v>2315</v>
      </c>
      <c r="D2322" s="18" t="s">
        <v>8995</v>
      </c>
      <c r="E2322" s="18"/>
      <c r="F2322" s="18"/>
      <c r="G2322" s="18"/>
      <c r="H2322" s="18"/>
      <c r="I2322" s="18"/>
      <c r="J2322" s="5"/>
      <c r="K2322" s="19">
        <v>2113.33</v>
      </c>
      <c r="L2322" s="7">
        <v>2113.33</v>
      </c>
      <c r="M2322" s="5"/>
      <c r="N2322" s="5"/>
      <c r="O2322" s="20">
        <v>11</v>
      </c>
      <c r="P2322" s="8">
        <v>11</v>
      </c>
      <c r="Q2322" s="5"/>
    </row>
    <row r="2323" spans="1:17" ht="24" x14ac:dyDescent="0.2">
      <c r="A2323" s="16" t="s">
        <v>2</v>
      </c>
      <c r="B2323" s="16" t="s">
        <v>9109</v>
      </c>
      <c r="C2323" s="17" t="s">
        <v>2316</v>
      </c>
      <c r="D2323" s="18" t="str">
        <f>VLOOKUP(C2323,[2]итоговая!$C$6:$H$1018,4,FALSE)</f>
        <v>Аварийный резерв</v>
      </c>
      <c r="E2323" s="26">
        <f>J2323-L2323</f>
        <v>2060</v>
      </c>
      <c r="F2323" s="26">
        <f>N2323-P2323</f>
        <v>6</v>
      </c>
      <c r="G2323" s="26" t="s">
        <v>9000</v>
      </c>
      <c r="H2323" s="26" t="str">
        <f>VLOOKUP(C2323,[2]итоговая!$C$6:$H$1018,6,FALSE)</f>
        <v>Аварийный резерв</v>
      </c>
      <c r="I2323" s="18"/>
      <c r="J2323" s="19">
        <v>2403.33</v>
      </c>
      <c r="K2323" s="5"/>
      <c r="L2323" s="9">
        <v>343.33</v>
      </c>
      <c r="M2323" s="19">
        <v>2060</v>
      </c>
      <c r="N2323" s="20">
        <v>7</v>
      </c>
      <c r="O2323" s="5"/>
      <c r="P2323" s="8">
        <v>1</v>
      </c>
      <c r="Q2323" s="20">
        <v>6</v>
      </c>
    </row>
    <row r="2324" spans="1:17" ht="24" x14ac:dyDescent="0.2">
      <c r="A2324" s="16" t="s">
        <v>2</v>
      </c>
      <c r="B2324" s="16" t="s">
        <v>9109</v>
      </c>
      <c r="C2324" s="17" t="s">
        <v>2317</v>
      </c>
      <c r="D2324" s="18" t="s">
        <v>8995</v>
      </c>
      <c r="E2324" s="18"/>
      <c r="F2324" s="18"/>
      <c r="G2324" s="18"/>
      <c r="H2324" s="18"/>
      <c r="I2324" s="18"/>
      <c r="J2324" s="5"/>
      <c r="K2324" s="19">
        <v>7478.33</v>
      </c>
      <c r="L2324" s="7">
        <v>5767.17</v>
      </c>
      <c r="M2324" s="19">
        <v>1711.16</v>
      </c>
      <c r="N2324" s="5"/>
      <c r="O2324" s="20">
        <v>40</v>
      </c>
      <c r="P2324" s="8">
        <v>30</v>
      </c>
      <c r="Q2324" s="20">
        <v>10</v>
      </c>
    </row>
    <row r="2325" spans="1:17" ht="24" x14ac:dyDescent="0.2">
      <c r="A2325" s="16" t="s">
        <v>2</v>
      </c>
      <c r="B2325" s="16" t="s">
        <v>9109</v>
      </c>
      <c r="C2325" s="17" t="s">
        <v>2318</v>
      </c>
      <c r="D2325" s="18" t="s">
        <v>8995</v>
      </c>
      <c r="E2325" s="18"/>
      <c r="F2325" s="18"/>
      <c r="G2325" s="18"/>
      <c r="H2325" s="18"/>
      <c r="I2325" s="18"/>
      <c r="J2325" s="19">
        <v>1560.57</v>
      </c>
      <c r="K2325" s="5"/>
      <c r="L2325" s="7">
        <v>1560.57</v>
      </c>
      <c r="M2325" s="5"/>
      <c r="N2325" s="20">
        <v>3</v>
      </c>
      <c r="O2325" s="5"/>
      <c r="P2325" s="8">
        <v>3</v>
      </c>
      <c r="Q2325" s="5"/>
    </row>
    <row r="2326" spans="1:17" ht="24" x14ac:dyDescent="0.2">
      <c r="A2326" s="16" t="s">
        <v>2</v>
      </c>
      <c r="B2326" s="16" t="s">
        <v>9109</v>
      </c>
      <c r="C2326" s="17" t="s">
        <v>2319</v>
      </c>
      <c r="D2326" s="18" t="str">
        <f>VLOOKUP(C2326,[2]итоговая!$C$6:$H$1018,4,FALSE)</f>
        <v>Аварийный резерв</v>
      </c>
      <c r="E2326" s="26">
        <f>J2326-L2326</f>
        <v>700</v>
      </c>
      <c r="F2326" s="26">
        <f>N2326-P2326</f>
        <v>2</v>
      </c>
      <c r="G2326" s="26" t="s">
        <v>9000</v>
      </c>
      <c r="H2326" s="26" t="str">
        <f>VLOOKUP(C2326,[2]итоговая!$C$6:$H$1018,6,FALSE)</f>
        <v>Аварийный резерв</v>
      </c>
      <c r="I2326" s="18"/>
      <c r="J2326" s="19">
        <v>1050</v>
      </c>
      <c r="K2326" s="5"/>
      <c r="L2326" s="9">
        <v>350</v>
      </c>
      <c r="M2326" s="21">
        <v>700</v>
      </c>
      <c r="N2326" s="20">
        <v>3</v>
      </c>
      <c r="O2326" s="5"/>
      <c r="P2326" s="8">
        <v>1</v>
      </c>
      <c r="Q2326" s="20">
        <v>2</v>
      </c>
    </row>
    <row r="2327" spans="1:17" ht="24" x14ac:dyDescent="0.2">
      <c r="A2327" s="16" t="s">
        <v>2</v>
      </c>
      <c r="B2327" s="16" t="s">
        <v>9109</v>
      </c>
      <c r="C2327" s="17" t="s">
        <v>2320</v>
      </c>
      <c r="D2327" s="18" t="s">
        <v>8995</v>
      </c>
      <c r="E2327" s="18"/>
      <c r="F2327" s="18"/>
      <c r="G2327" s="18"/>
      <c r="H2327" s="18"/>
      <c r="I2327" s="18"/>
      <c r="J2327" s="5"/>
      <c r="K2327" s="21">
        <v>571.1</v>
      </c>
      <c r="L2327" s="6"/>
      <c r="M2327" s="21">
        <v>571.1</v>
      </c>
      <c r="N2327" s="5"/>
      <c r="O2327" s="20">
        <v>3</v>
      </c>
      <c r="P2327" s="6"/>
      <c r="Q2327" s="20">
        <v>3</v>
      </c>
    </row>
    <row r="2328" spans="1:17" ht="24" x14ac:dyDescent="0.2">
      <c r="A2328" s="16" t="s">
        <v>2</v>
      </c>
      <c r="B2328" s="16" t="s">
        <v>9109</v>
      </c>
      <c r="C2328" s="17" t="s">
        <v>2321</v>
      </c>
      <c r="D2328" s="18" t="s">
        <v>8995</v>
      </c>
      <c r="E2328" s="18"/>
      <c r="F2328" s="18"/>
      <c r="G2328" s="18"/>
      <c r="H2328" s="18"/>
      <c r="I2328" s="18"/>
      <c r="J2328" s="5"/>
      <c r="K2328" s="19">
        <v>1351.1</v>
      </c>
      <c r="L2328" s="6"/>
      <c r="M2328" s="19">
        <v>1351.1</v>
      </c>
      <c r="N2328" s="5"/>
      <c r="O2328" s="20">
        <v>3</v>
      </c>
      <c r="P2328" s="6"/>
      <c r="Q2328" s="20">
        <v>3</v>
      </c>
    </row>
    <row r="2329" spans="1:17" ht="24" x14ac:dyDescent="0.2">
      <c r="A2329" s="16" t="s">
        <v>2</v>
      </c>
      <c r="B2329" s="16" t="s">
        <v>9109</v>
      </c>
      <c r="C2329" s="17" t="s">
        <v>2322</v>
      </c>
      <c r="D2329" s="18" t="s">
        <v>8995</v>
      </c>
      <c r="E2329" s="18"/>
      <c r="F2329" s="18"/>
      <c r="G2329" s="18"/>
      <c r="H2329" s="18"/>
      <c r="I2329" s="18"/>
      <c r="J2329" s="5"/>
      <c r="K2329" s="19">
        <v>1960.8</v>
      </c>
      <c r="L2329" s="6"/>
      <c r="M2329" s="19">
        <v>1960.8</v>
      </c>
      <c r="N2329" s="5"/>
      <c r="O2329" s="20">
        <v>3</v>
      </c>
      <c r="P2329" s="6"/>
      <c r="Q2329" s="20">
        <v>3</v>
      </c>
    </row>
    <row r="2330" spans="1:17" ht="24" x14ac:dyDescent="0.2">
      <c r="A2330" s="16" t="s">
        <v>2</v>
      </c>
      <c r="B2330" s="16" t="s">
        <v>9109</v>
      </c>
      <c r="C2330" s="17" t="s">
        <v>2323</v>
      </c>
      <c r="D2330" s="18" t="s">
        <v>8995</v>
      </c>
      <c r="E2330" s="18"/>
      <c r="F2330" s="18"/>
      <c r="G2330" s="18"/>
      <c r="H2330" s="18"/>
      <c r="I2330" s="18"/>
      <c r="J2330" s="5"/>
      <c r="K2330" s="21">
        <v>175</v>
      </c>
      <c r="L2330" s="9">
        <v>175</v>
      </c>
      <c r="M2330" s="5"/>
      <c r="N2330" s="5"/>
      <c r="O2330" s="20">
        <v>5</v>
      </c>
      <c r="P2330" s="8">
        <v>5</v>
      </c>
      <c r="Q2330" s="5"/>
    </row>
    <row r="2331" spans="1:17" ht="24" x14ac:dyDescent="0.2">
      <c r="A2331" s="16" t="s">
        <v>2</v>
      </c>
      <c r="B2331" s="16" t="s">
        <v>9109</v>
      </c>
      <c r="C2331" s="17" t="s">
        <v>2324</v>
      </c>
      <c r="D2331" s="18" t="s">
        <v>8995</v>
      </c>
      <c r="E2331" s="18"/>
      <c r="F2331" s="18"/>
      <c r="G2331" s="18"/>
      <c r="H2331" s="18"/>
      <c r="I2331" s="18"/>
      <c r="J2331" s="5"/>
      <c r="K2331" s="19">
        <v>1125</v>
      </c>
      <c r="L2331" s="9">
        <v>562.5</v>
      </c>
      <c r="M2331" s="21">
        <v>562.5</v>
      </c>
      <c r="N2331" s="5"/>
      <c r="O2331" s="20">
        <v>10</v>
      </c>
      <c r="P2331" s="8">
        <v>5</v>
      </c>
      <c r="Q2331" s="20">
        <v>5</v>
      </c>
    </row>
    <row r="2332" spans="1:17" ht="24" x14ac:dyDescent="0.2">
      <c r="A2332" s="16" t="s">
        <v>2</v>
      </c>
      <c r="B2332" s="16" t="s">
        <v>9109</v>
      </c>
      <c r="C2332" s="17" t="s">
        <v>2325</v>
      </c>
      <c r="D2332" s="18" t="s">
        <v>8995</v>
      </c>
      <c r="E2332" s="18"/>
      <c r="F2332" s="18"/>
      <c r="G2332" s="18"/>
      <c r="H2332" s="18"/>
      <c r="I2332" s="18"/>
      <c r="J2332" s="5"/>
      <c r="K2332" s="21">
        <v>683.33</v>
      </c>
      <c r="L2332" s="9">
        <v>683.33</v>
      </c>
      <c r="M2332" s="5"/>
      <c r="N2332" s="5"/>
      <c r="O2332" s="20">
        <v>10</v>
      </c>
      <c r="P2332" s="8">
        <v>10</v>
      </c>
      <c r="Q2332" s="5"/>
    </row>
    <row r="2333" spans="1:17" ht="24" x14ac:dyDescent="0.2">
      <c r="A2333" s="16" t="s">
        <v>2</v>
      </c>
      <c r="B2333" s="16" t="s">
        <v>9109</v>
      </c>
      <c r="C2333" s="17" t="s">
        <v>2326</v>
      </c>
      <c r="D2333" s="18" t="s">
        <v>8995</v>
      </c>
      <c r="E2333" s="18"/>
      <c r="F2333" s="18"/>
      <c r="G2333" s="18"/>
      <c r="H2333" s="18"/>
      <c r="I2333" s="18"/>
      <c r="J2333" s="5"/>
      <c r="K2333" s="19">
        <v>4914</v>
      </c>
      <c r="L2333" s="7">
        <v>4914</v>
      </c>
      <c r="M2333" s="5"/>
      <c r="N2333" s="5"/>
      <c r="O2333" s="20">
        <v>6</v>
      </c>
      <c r="P2333" s="8">
        <v>6</v>
      </c>
      <c r="Q2333" s="5"/>
    </row>
    <row r="2334" spans="1:17" ht="24" x14ac:dyDescent="0.2">
      <c r="A2334" s="16" t="s">
        <v>2</v>
      </c>
      <c r="B2334" s="16" t="s">
        <v>9109</v>
      </c>
      <c r="C2334" s="17" t="s">
        <v>2327</v>
      </c>
      <c r="D2334" s="18" t="s">
        <v>8995</v>
      </c>
      <c r="E2334" s="18"/>
      <c r="F2334" s="18"/>
      <c r="G2334" s="18"/>
      <c r="H2334" s="18"/>
      <c r="I2334" s="18"/>
      <c r="J2334" s="5"/>
      <c r="K2334" s="19">
        <v>2550</v>
      </c>
      <c r="L2334" s="6"/>
      <c r="M2334" s="19">
        <v>2550</v>
      </c>
      <c r="N2334" s="5"/>
      <c r="O2334" s="20">
        <v>5</v>
      </c>
      <c r="P2334" s="6"/>
      <c r="Q2334" s="20">
        <v>5</v>
      </c>
    </row>
    <row r="2335" spans="1:17" ht="24" x14ac:dyDescent="0.2">
      <c r="A2335" s="16" t="s">
        <v>2</v>
      </c>
      <c r="B2335" s="16" t="s">
        <v>9109</v>
      </c>
      <c r="C2335" s="17" t="s">
        <v>2328</v>
      </c>
      <c r="D2335" s="18" t="s">
        <v>8995</v>
      </c>
      <c r="E2335" s="18"/>
      <c r="F2335" s="18"/>
      <c r="G2335" s="18"/>
      <c r="H2335" s="18"/>
      <c r="I2335" s="18"/>
      <c r="J2335" s="5"/>
      <c r="K2335" s="19">
        <v>1050</v>
      </c>
      <c r="L2335" s="9">
        <v>840</v>
      </c>
      <c r="M2335" s="21">
        <v>210</v>
      </c>
      <c r="N2335" s="5"/>
      <c r="O2335" s="20">
        <v>10</v>
      </c>
      <c r="P2335" s="8">
        <v>8</v>
      </c>
      <c r="Q2335" s="20">
        <v>2</v>
      </c>
    </row>
    <row r="2336" spans="1:17" ht="24" x14ac:dyDescent="0.2">
      <c r="A2336" s="16" t="s">
        <v>2</v>
      </c>
      <c r="B2336" s="16" t="s">
        <v>9109</v>
      </c>
      <c r="C2336" s="17" t="s">
        <v>2329</v>
      </c>
      <c r="D2336" s="18" t="s">
        <v>8995</v>
      </c>
      <c r="E2336" s="18"/>
      <c r="F2336" s="18"/>
      <c r="G2336" s="18"/>
      <c r="H2336" s="18"/>
      <c r="I2336" s="18"/>
      <c r="J2336" s="5"/>
      <c r="K2336" s="21">
        <v>414</v>
      </c>
      <c r="L2336" s="9">
        <v>414</v>
      </c>
      <c r="M2336" s="5"/>
      <c r="N2336" s="5"/>
      <c r="O2336" s="20">
        <v>6</v>
      </c>
      <c r="P2336" s="8">
        <v>6</v>
      </c>
      <c r="Q2336" s="5"/>
    </row>
    <row r="2337" spans="1:17" ht="24" x14ac:dyDescent="0.2">
      <c r="A2337" s="16" t="s">
        <v>2</v>
      </c>
      <c r="B2337" s="16" t="s">
        <v>9109</v>
      </c>
      <c r="C2337" s="17" t="s">
        <v>2330</v>
      </c>
      <c r="D2337" s="18" t="s">
        <v>8995</v>
      </c>
      <c r="E2337" s="18"/>
      <c r="F2337" s="18"/>
      <c r="G2337" s="18"/>
      <c r="H2337" s="18"/>
      <c r="I2337" s="18"/>
      <c r="J2337" s="5"/>
      <c r="K2337" s="19">
        <v>2075</v>
      </c>
      <c r="L2337" s="7">
        <v>1135.83</v>
      </c>
      <c r="M2337" s="21">
        <v>939.17</v>
      </c>
      <c r="N2337" s="5"/>
      <c r="O2337" s="20">
        <v>30</v>
      </c>
      <c r="P2337" s="8">
        <v>16</v>
      </c>
      <c r="Q2337" s="20">
        <v>14</v>
      </c>
    </row>
    <row r="2338" spans="1:17" ht="24" x14ac:dyDescent="0.2">
      <c r="A2338" s="16" t="s">
        <v>2</v>
      </c>
      <c r="B2338" s="16" t="s">
        <v>9109</v>
      </c>
      <c r="C2338" s="17" t="s">
        <v>2331</v>
      </c>
      <c r="D2338" s="18" t="s">
        <v>8995</v>
      </c>
      <c r="E2338" s="18"/>
      <c r="F2338" s="18"/>
      <c r="G2338" s="18"/>
      <c r="H2338" s="18"/>
      <c r="I2338" s="18"/>
      <c r="J2338" s="5"/>
      <c r="K2338" s="19">
        <v>3048.33</v>
      </c>
      <c r="L2338" s="7">
        <v>2332.5</v>
      </c>
      <c r="M2338" s="21">
        <v>715.83</v>
      </c>
      <c r="N2338" s="5"/>
      <c r="O2338" s="20">
        <v>36</v>
      </c>
      <c r="P2338" s="8">
        <v>28</v>
      </c>
      <c r="Q2338" s="20">
        <v>8</v>
      </c>
    </row>
    <row r="2339" spans="1:17" ht="24" x14ac:dyDescent="0.2">
      <c r="A2339" s="16" t="s">
        <v>2</v>
      </c>
      <c r="B2339" s="16" t="s">
        <v>9109</v>
      </c>
      <c r="C2339" s="17" t="s">
        <v>2332</v>
      </c>
      <c r="D2339" s="18" t="s">
        <v>8995</v>
      </c>
      <c r="E2339" s="18"/>
      <c r="F2339" s="18"/>
      <c r="G2339" s="18"/>
      <c r="H2339" s="18"/>
      <c r="I2339" s="18"/>
      <c r="J2339" s="5"/>
      <c r="K2339" s="19">
        <v>1719.83</v>
      </c>
      <c r="L2339" s="9">
        <v>859.92</v>
      </c>
      <c r="M2339" s="21">
        <v>859.91</v>
      </c>
      <c r="N2339" s="5"/>
      <c r="O2339" s="20">
        <v>20</v>
      </c>
      <c r="P2339" s="8">
        <v>10</v>
      </c>
      <c r="Q2339" s="20">
        <v>10</v>
      </c>
    </row>
    <row r="2340" spans="1:17" ht="24" x14ac:dyDescent="0.2">
      <c r="A2340" s="16" t="s">
        <v>2</v>
      </c>
      <c r="B2340" s="16" t="s">
        <v>9109</v>
      </c>
      <c r="C2340" s="17" t="s">
        <v>2333</v>
      </c>
      <c r="D2340" s="18" t="s">
        <v>8995</v>
      </c>
      <c r="E2340" s="18"/>
      <c r="F2340" s="18"/>
      <c r="G2340" s="18"/>
      <c r="H2340" s="18"/>
      <c r="I2340" s="18"/>
      <c r="J2340" s="5"/>
      <c r="K2340" s="21">
        <v>866.67</v>
      </c>
      <c r="L2340" s="9">
        <v>866.67</v>
      </c>
      <c r="M2340" s="5"/>
      <c r="N2340" s="5"/>
      <c r="O2340" s="20">
        <v>1</v>
      </c>
      <c r="P2340" s="8">
        <v>1</v>
      </c>
      <c r="Q2340" s="5"/>
    </row>
    <row r="2341" spans="1:17" ht="24" x14ac:dyDescent="0.2">
      <c r="A2341" s="16" t="s">
        <v>2</v>
      </c>
      <c r="B2341" s="16" t="s">
        <v>9109</v>
      </c>
      <c r="C2341" s="17" t="s">
        <v>2334</v>
      </c>
      <c r="D2341" s="18" t="s">
        <v>8995</v>
      </c>
      <c r="E2341" s="18"/>
      <c r="F2341" s="18"/>
      <c r="G2341" s="18"/>
      <c r="H2341" s="18"/>
      <c r="I2341" s="18"/>
      <c r="J2341" s="5"/>
      <c r="K2341" s="19">
        <v>2230</v>
      </c>
      <c r="L2341" s="7">
        <v>2230</v>
      </c>
      <c r="M2341" s="5"/>
      <c r="N2341" s="5"/>
      <c r="O2341" s="20">
        <v>2</v>
      </c>
      <c r="P2341" s="8">
        <v>2</v>
      </c>
      <c r="Q2341" s="5"/>
    </row>
    <row r="2342" spans="1:17" ht="24" x14ac:dyDescent="0.2">
      <c r="A2342" s="16" t="s">
        <v>2</v>
      </c>
      <c r="B2342" s="16" t="s">
        <v>9109</v>
      </c>
      <c r="C2342" s="17" t="s">
        <v>2335</v>
      </c>
      <c r="D2342" s="18" t="s">
        <v>8995</v>
      </c>
      <c r="E2342" s="18"/>
      <c r="F2342" s="18"/>
      <c r="G2342" s="18"/>
      <c r="H2342" s="18"/>
      <c r="I2342" s="18"/>
      <c r="J2342" s="5"/>
      <c r="K2342" s="19">
        <v>2337.5</v>
      </c>
      <c r="L2342" s="9">
        <v>467.5</v>
      </c>
      <c r="M2342" s="19">
        <v>1870</v>
      </c>
      <c r="N2342" s="5"/>
      <c r="O2342" s="20">
        <v>5</v>
      </c>
      <c r="P2342" s="8">
        <v>1</v>
      </c>
      <c r="Q2342" s="20">
        <v>4</v>
      </c>
    </row>
    <row r="2343" spans="1:17" ht="24" x14ac:dyDescent="0.2">
      <c r="A2343" s="16" t="s">
        <v>2</v>
      </c>
      <c r="B2343" s="16" t="s">
        <v>9109</v>
      </c>
      <c r="C2343" s="17" t="s">
        <v>2336</v>
      </c>
      <c r="D2343" s="18" t="s">
        <v>8995</v>
      </c>
      <c r="E2343" s="18"/>
      <c r="F2343" s="18"/>
      <c r="G2343" s="18"/>
      <c r="H2343" s="18"/>
      <c r="I2343" s="18"/>
      <c r="J2343" s="19">
        <v>1048.83</v>
      </c>
      <c r="K2343" s="5"/>
      <c r="L2343" s="7">
        <v>1048.83</v>
      </c>
      <c r="M2343" s="5"/>
      <c r="N2343" s="20">
        <v>10</v>
      </c>
      <c r="O2343" s="5"/>
      <c r="P2343" s="8">
        <v>10</v>
      </c>
      <c r="Q2343" s="5"/>
    </row>
    <row r="2344" spans="1:17" ht="24" x14ac:dyDescent="0.2">
      <c r="A2344" s="16" t="s">
        <v>2</v>
      </c>
      <c r="B2344" s="16" t="s">
        <v>9109</v>
      </c>
      <c r="C2344" s="17" t="s">
        <v>2337</v>
      </c>
      <c r="D2344" s="18" t="str">
        <f>VLOOKUP(C2344,[2]итоговая!$C$6:$H$1018,4,FALSE)</f>
        <v>Аварийный резерв</v>
      </c>
      <c r="E2344" s="26">
        <f>J2344-L2344</f>
        <v>1767</v>
      </c>
      <c r="F2344" s="26">
        <f>N2344-P2344</f>
        <v>6</v>
      </c>
      <c r="G2344" s="26" t="s">
        <v>9000</v>
      </c>
      <c r="H2344" s="26" t="str">
        <f>VLOOKUP(C2344,[2]итоговая!$C$6:$H$1018,6,FALSE)</f>
        <v>Аварийный резерв</v>
      </c>
      <c r="I2344" s="18"/>
      <c r="J2344" s="19">
        <v>1767</v>
      </c>
      <c r="K2344" s="5"/>
      <c r="L2344" s="6"/>
      <c r="M2344" s="19">
        <v>1767</v>
      </c>
      <c r="N2344" s="20">
        <v>6</v>
      </c>
      <c r="O2344" s="5"/>
      <c r="P2344" s="6"/>
      <c r="Q2344" s="20">
        <v>6</v>
      </c>
    </row>
    <row r="2345" spans="1:17" ht="24" x14ac:dyDescent="0.2">
      <c r="A2345" s="16" t="s">
        <v>2</v>
      </c>
      <c r="B2345" s="16" t="s">
        <v>9109</v>
      </c>
      <c r="C2345" s="17" t="s">
        <v>2338</v>
      </c>
      <c r="D2345" s="18" t="s">
        <v>8995</v>
      </c>
      <c r="E2345" s="18"/>
      <c r="F2345" s="18"/>
      <c r="G2345" s="18"/>
      <c r="H2345" s="18"/>
      <c r="I2345" s="18"/>
      <c r="J2345" s="5"/>
      <c r="K2345" s="19">
        <v>1333.33</v>
      </c>
      <c r="L2345" s="6"/>
      <c r="M2345" s="19">
        <v>1333.33</v>
      </c>
      <c r="N2345" s="5"/>
      <c r="O2345" s="20">
        <v>4</v>
      </c>
      <c r="P2345" s="6"/>
      <c r="Q2345" s="20">
        <v>4</v>
      </c>
    </row>
    <row r="2346" spans="1:17" ht="24" x14ac:dyDescent="0.2">
      <c r="A2346" s="16" t="s">
        <v>2</v>
      </c>
      <c r="B2346" s="16" t="s">
        <v>9109</v>
      </c>
      <c r="C2346" s="17" t="s">
        <v>2339</v>
      </c>
      <c r="D2346" s="18" t="s">
        <v>8995</v>
      </c>
      <c r="E2346" s="18"/>
      <c r="F2346" s="18"/>
      <c r="G2346" s="18"/>
      <c r="H2346" s="18"/>
      <c r="I2346" s="18"/>
      <c r="J2346" s="5"/>
      <c r="K2346" s="19">
        <v>17333.330000000002</v>
      </c>
      <c r="L2346" s="7">
        <v>6933.34</v>
      </c>
      <c r="M2346" s="19">
        <v>10399.99</v>
      </c>
      <c r="N2346" s="5"/>
      <c r="O2346" s="20">
        <v>5</v>
      </c>
      <c r="P2346" s="8">
        <v>2</v>
      </c>
      <c r="Q2346" s="20">
        <v>3</v>
      </c>
    </row>
    <row r="2347" spans="1:17" ht="24" x14ac:dyDescent="0.2">
      <c r="A2347" s="16" t="s">
        <v>2</v>
      </c>
      <c r="B2347" s="16" t="s">
        <v>9109</v>
      </c>
      <c r="C2347" s="17" t="s">
        <v>2340</v>
      </c>
      <c r="D2347" s="18" t="s">
        <v>8995</v>
      </c>
      <c r="E2347" s="18"/>
      <c r="F2347" s="18"/>
      <c r="G2347" s="18"/>
      <c r="H2347" s="18"/>
      <c r="I2347" s="18"/>
      <c r="J2347" s="5"/>
      <c r="K2347" s="19">
        <v>1263.6199999999999</v>
      </c>
      <c r="L2347" s="9">
        <v>168.48</v>
      </c>
      <c r="M2347" s="19">
        <v>1095.1400000000001</v>
      </c>
      <c r="N2347" s="5"/>
      <c r="O2347" s="20">
        <v>15</v>
      </c>
      <c r="P2347" s="8">
        <v>2</v>
      </c>
      <c r="Q2347" s="20">
        <v>13</v>
      </c>
    </row>
    <row r="2348" spans="1:17" ht="24" x14ac:dyDescent="0.2">
      <c r="A2348" s="16" t="s">
        <v>2</v>
      </c>
      <c r="B2348" s="16" t="s">
        <v>9109</v>
      </c>
      <c r="C2348" s="17" t="s">
        <v>2341</v>
      </c>
      <c r="D2348" s="18" t="s">
        <v>8995</v>
      </c>
      <c r="E2348" s="18"/>
      <c r="F2348" s="18"/>
      <c r="G2348" s="18"/>
      <c r="H2348" s="18"/>
      <c r="I2348" s="18"/>
      <c r="J2348" s="5"/>
      <c r="K2348" s="19">
        <v>1116.67</v>
      </c>
      <c r="L2348" s="7">
        <v>1116.67</v>
      </c>
      <c r="M2348" s="5"/>
      <c r="N2348" s="5"/>
      <c r="O2348" s="20">
        <v>10</v>
      </c>
      <c r="P2348" s="8">
        <v>10</v>
      </c>
      <c r="Q2348" s="5"/>
    </row>
    <row r="2349" spans="1:17" ht="24" x14ac:dyDescent="0.2">
      <c r="A2349" s="16" t="s">
        <v>2</v>
      </c>
      <c r="B2349" s="16" t="s">
        <v>9109</v>
      </c>
      <c r="C2349" s="17" t="s">
        <v>2342</v>
      </c>
      <c r="D2349" s="18" t="s">
        <v>8995</v>
      </c>
      <c r="E2349" s="18"/>
      <c r="F2349" s="18"/>
      <c r="G2349" s="18"/>
      <c r="H2349" s="18"/>
      <c r="I2349" s="18"/>
      <c r="J2349" s="5"/>
      <c r="K2349" s="19">
        <v>3000</v>
      </c>
      <c r="L2349" s="6"/>
      <c r="M2349" s="19">
        <v>3000</v>
      </c>
      <c r="N2349" s="5"/>
      <c r="O2349" s="20">
        <v>5</v>
      </c>
      <c r="P2349" s="6"/>
      <c r="Q2349" s="20">
        <v>5</v>
      </c>
    </row>
    <row r="2350" spans="1:17" ht="24" x14ac:dyDescent="0.2">
      <c r="A2350" s="16" t="s">
        <v>2</v>
      </c>
      <c r="B2350" s="16" t="s">
        <v>9109</v>
      </c>
      <c r="C2350" s="17" t="s">
        <v>2343</v>
      </c>
      <c r="D2350" s="18" t="str">
        <f>VLOOKUP(C2350,[2]итоговая!$C$6:$H$1018,4,FALSE)</f>
        <v>Аварийный резерв</v>
      </c>
      <c r="E2350" s="26">
        <f>J2350-L2350</f>
        <v>688.14</v>
      </c>
      <c r="F2350" s="26">
        <f>N2350-P2350</f>
        <v>2</v>
      </c>
      <c r="G2350" s="26" t="s">
        <v>9000</v>
      </c>
      <c r="H2350" s="26" t="str">
        <f>VLOOKUP(C2350,[2]итоговая!$C$6:$H$1018,6,FALSE)</f>
        <v>Аварийный резерв</v>
      </c>
      <c r="I2350" s="18"/>
      <c r="J2350" s="21">
        <v>688.14</v>
      </c>
      <c r="K2350" s="5"/>
      <c r="L2350" s="6"/>
      <c r="M2350" s="21">
        <v>688.14</v>
      </c>
      <c r="N2350" s="20">
        <v>2</v>
      </c>
      <c r="O2350" s="5"/>
      <c r="P2350" s="6"/>
      <c r="Q2350" s="20">
        <v>2</v>
      </c>
    </row>
    <row r="2351" spans="1:17" ht="24" x14ac:dyDescent="0.2">
      <c r="A2351" s="16" t="s">
        <v>2</v>
      </c>
      <c r="B2351" s="16" t="s">
        <v>9109</v>
      </c>
      <c r="C2351" s="17" t="s">
        <v>2344</v>
      </c>
      <c r="D2351" s="18" t="s">
        <v>8995</v>
      </c>
      <c r="E2351" s="18"/>
      <c r="F2351" s="18"/>
      <c r="G2351" s="18"/>
      <c r="H2351" s="18"/>
      <c r="I2351" s="18"/>
      <c r="J2351" s="5"/>
      <c r="K2351" s="21">
        <v>945</v>
      </c>
      <c r="L2351" s="9">
        <v>819</v>
      </c>
      <c r="M2351" s="21">
        <v>126</v>
      </c>
      <c r="N2351" s="5"/>
      <c r="O2351" s="20">
        <v>15</v>
      </c>
      <c r="P2351" s="8">
        <v>13</v>
      </c>
      <c r="Q2351" s="20">
        <v>2</v>
      </c>
    </row>
    <row r="2352" spans="1:17" ht="24" x14ac:dyDescent="0.2">
      <c r="A2352" s="16" t="s">
        <v>2</v>
      </c>
      <c r="B2352" s="16" t="s">
        <v>9109</v>
      </c>
      <c r="C2352" s="17" t="s">
        <v>2345</v>
      </c>
      <c r="D2352" s="18" t="s">
        <v>8995</v>
      </c>
      <c r="E2352" s="18"/>
      <c r="F2352" s="18"/>
      <c r="G2352" s="18"/>
      <c r="H2352" s="18"/>
      <c r="I2352" s="18"/>
      <c r="J2352" s="5"/>
      <c r="K2352" s="19">
        <v>1616.66</v>
      </c>
      <c r="L2352" s="6"/>
      <c r="M2352" s="19">
        <v>1616.66</v>
      </c>
      <c r="N2352" s="5"/>
      <c r="O2352" s="20">
        <v>2</v>
      </c>
      <c r="P2352" s="6"/>
      <c r="Q2352" s="20">
        <v>2</v>
      </c>
    </row>
    <row r="2353" spans="1:18" ht="24" x14ac:dyDescent="0.2">
      <c r="A2353" s="16" t="s">
        <v>2</v>
      </c>
      <c r="B2353" s="16" t="s">
        <v>9109</v>
      </c>
      <c r="C2353" s="17" t="s">
        <v>2346</v>
      </c>
      <c r="D2353" s="18" t="s">
        <v>8995</v>
      </c>
      <c r="E2353" s="18"/>
      <c r="F2353" s="18"/>
      <c r="G2353" s="18"/>
      <c r="H2353" s="18"/>
      <c r="I2353" s="18"/>
      <c r="J2353" s="21">
        <v>250</v>
      </c>
      <c r="K2353" s="5"/>
      <c r="L2353" s="9">
        <v>250</v>
      </c>
      <c r="M2353" s="5"/>
      <c r="N2353" s="20">
        <v>4</v>
      </c>
      <c r="O2353" s="5"/>
      <c r="P2353" s="8">
        <v>4</v>
      </c>
      <c r="Q2353" s="5"/>
    </row>
    <row r="2354" spans="1:18" ht="24" x14ac:dyDescent="0.2">
      <c r="A2354" s="16" t="s">
        <v>2</v>
      </c>
      <c r="B2354" s="16" t="s">
        <v>9109</v>
      </c>
      <c r="C2354" s="17" t="s">
        <v>2347</v>
      </c>
      <c r="D2354" s="18" t="s">
        <v>8995</v>
      </c>
      <c r="E2354" s="18"/>
      <c r="F2354" s="18"/>
      <c r="G2354" s="18"/>
      <c r="H2354" s="18"/>
      <c r="I2354" s="18"/>
      <c r="J2354" s="21">
        <v>743.33</v>
      </c>
      <c r="K2354" s="5"/>
      <c r="L2354" s="9">
        <v>743.33</v>
      </c>
      <c r="M2354" s="5"/>
      <c r="N2354" s="20">
        <v>4</v>
      </c>
      <c r="O2354" s="5"/>
      <c r="P2354" s="8">
        <v>4</v>
      </c>
      <c r="Q2354" s="5"/>
    </row>
    <row r="2355" spans="1:18" ht="24" x14ac:dyDescent="0.2">
      <c r="A2355" s="16" t="s">
        <v>2</v>
      </c>
      <c r="B2355" s="16" t="s">
        <v>9109</v>
      </c>
      <c r="C2355" s="17" t="s">
        <v>2348</v>
      </c>
      <c r="D2355" s="18" t="s">
        <v>8995</v>
      </c>
      <c r="E2355" s="18"/>
      <c r="F2355" s="18"/>
      <c r="G2355" s="18"/>
      <c r="H2355" s="18"/>
      <c r="I2355" s="18"/>
      <c r="J2355" s="5"/>
      <c r="K2355" s="21">
        <v>505.75</v>
      </c>
      <c r="L2355" s="6"/>
      <c r="M2355" s="21">
        <v>505.75</v>
      </c>
      <c r="N2355" s="5"/>
      <c r="O2355" s="20">
        <v>3</v>
      </c>
      <c r="P2355" s="6"/>
      <c r="Q2355" s="20">
        <v>3</v>
      </c>
    </row>
    <row r="2356" spans="1:18" ht="24" x14ac:dyDescent="0.2">
      <c r="A2356" s="16" t="s">
        <v>2</v>
      </c>
      <c r="B2356" s="16" t="s">
        <v>9109</v>
      </c>
      <c r="C2356" s="17" t="s">
        <v>2349</v>
      </c>
      <c r="D2356" s="18" t="s">
        <v>8995</v>
      </c>
      <c r="E2356" s="18"/>
      <c r="F2356" s="18"/>
      <c r="G2356" s="18"/>
      <c r="H2356" s="18"/>
      <c r="I2356" s="18"/>
      <c r="J2356" s="5"/>
      <c r="K2356" s="21">
        <v>498.75</v>
      </c>
      <c r="L2356" s="6"/>
      <c r="M2356" s="21">
        <v>498.75</v>
      </c>
      <c r="N2356" s="5"/>
      <c r="O2356" s="20">
        <v>3</v>
      </c>
      <c r="P2356" s="6"/>
      <c r="Q2356" s="20">
        <v>3</v>
      </c>
    </row>
    <row r="2357" spans="1:18" ht="24" x14ac:dyDescent="0.2">
      <c r="A2357" s="16" t="s">
        <v>2</v>
      </c>
      <c r="B2357" s="16" t="s">
        <v>9109</v>
      </c>
      <c r="C2357" s="17" t="s">
        <v>2350</v>
      </c>
      <c r="D2357" s="18" t="s">
        <v>8995</v>
      </c>
      <c r="E2357" s="18"/>
      <c r="F2357" s="18"/>
      <c r="G2357" s="18"/>
      <c r="H2357" s="18"/>
      <c r="I2357" s="18"/>
      <c r="J2357" s="5"/>
      <c r="K2357" s="21">
        <v>977.13</v>
      </c>
      <c r="L2357" s="9">
        <v>977.13</v>
      </c>
      <c r="M2357" s="5"/>
      <c r="N2357" s="5"/>
      <c r="O2357" s="20">
        <v>2</v>
      </c>
      <c r="P2357" s="8">
        <v>2</v>
      </c>
      <c r="Q2357" s="5"/>
    </row>
    <row r="2358" spans="1:18" ht="24" x14ac:dyDescent="0.2">
      <c r="A2358" s="16" t="s">
        <v>2</v>
      </c>
      <c r="B2358" s="16" t="s">
        <v>9109</v>
      </c>
      <c r="C2358" s="17" t="s">
        <v>2351</v>
      </c>
      <c r="D2358" s="18" t="str">
        <f>VLOOKUP(C2358,[2]итоговая!$C$6:$H$1018,4,FALSE)</f>
        <v>Аварийный резерв</v>
      </c>
      <c r="E2358" s="26">
        <f t="shared" ref="E2358:E2361" si="200">J2358-L2358</f>
        <v>1935.38</v>
      </c>
      <c r="F2358" s="26">
        <f t="shared" ref="F2358:F2361" si="201">N2358-P2358</f>
        <v>1</v>
      </c>
      <c r="G2358" s="26" t="s">
        <v>9000</v>
      </c>
      <c r="H2358" s="26" t="str">
        <f>VLOOKUP(C2358,[2]итоговая!$C$6:$H$1018,6,FALSE)</f>
        <v>Аварийный резерв</v>
      </c>
      <c r="I2358" s="18"/>
      <c r="J2358" s="19">
        <v>1935.38</v>
      </c>
      <c r="K2358" s="5"/>
      <c r="L2358" s="6"/>
      <c r="M2358" s="19">
        <v>1935.38</v>
      </c>
      <c r="N2358" s="20">
        <v>1</v>
      </c>
      <c r="O2358" s="5"/>
      <c r="P2358" s="6"/>
      <c r="Q2358" s="20">
        <v>1</v>
      </c>
    </row>
    <row r="2359" spans="1:18" ht="24" x14ac:dyDescent="0.2">
      <c r="A2359" s="16" t="s">
        <v>2</v>
      </c>
      <c r="B2359" s="16" t="s">
        <v>9109</v>
      </c>
      <c r="C2359" s="17" t="s">
        <v>2352</v>
      </c>
      <c r="D2359" s="18" t="str">
        <f>VLOOKUP(C2359,[2]итоговая!$C$6:$H$1018,4,FALSE)</f>
        <v>Аварийный резерв</v>
      </c>
      <c r="E2359" s="26">
        <f t="shared" si="200"/>
        <v>1054.56</v>
      </c>
      <c r="F2359" s="26">
        <f t="shared" si="201"/>
        <v>1</v>
      </c>
      <c r="G2359" s="26" t="s">
        <v>9000</v>
      </c>
      <c r="H2359" s="26" t="str">
        <f>VLOOKUP(C2359,[2]итоговая!$C$6:$H$1018,6,FALSE)</f>
        <v>Аварийный резерв</v>
      </c>
      <c r="I2359" s="18"/>
      <c r="J2359" s="19">
        <v>1054.56</v>
      </c>
      <c r="K2359" s="5"/>
      <c r="L2359" s="6"/>
      <c r="M2359" s="19">
        <v>1054.56</v>
      </c>
      <c r="N2359" s="20">
        <v>1</v>
      </c>
      <c r="O2359" s="5"/>
      <c r="P2359" s="6"/>
      <c r="Q2359" s="20">
        <v>1</v>
      </c>
    </row>
    <row r="2360" spans="1:18" ht="24" x14ac:dyDescent="0.2">
      <c r="A2360" s="16" t="s">
        <v>2</v>
      </c>
      <c r="B2360" s="16" t="s">
        <v>9109</v>
      </c>
      <c r="C2360" s="17" t="s">
        <v>2353</v>
      </c>
      <c r="D2360" s="18" t="str">
        <f>VLOOKUP(C2360,[2]итоговая!$C$6:$H$1018,4,FALSE)</f>
        <v>Аварийный резерв</v>
      </c>
      <c r="E2360" s="26">
        <f t="shared" si="200"/>
        <v>2040.2</v>
      </c>
      <c r="F2360" s="26">
        <f t="shared" si="201"/>
        <v>4</v>
      </c>
      <c r="G2360" s="26" t="s">
        <v>9000</v>
      </c>
      <c r="H2360" s="26" t="str">
        <f>VLOOKUP(C2360,[2]итоговая!$C$6:$H$1018,6,FALSE)</f>
        <v>Аварийный резерв</v>
      </c>
      <c r="I2360" s="18"/>
      <c r="J2360" s="19">
        <v>2550.25</v>
      </c>
      <c r="K2360" s="5"/>
      <c r="L2360" s="9">
        <v>510.05</v>
      </c>
      <c r="M2360" s="19">
        <v>2040.2</v>
      </c>
      <c r="N2360" s="20">
        <v>5</v>
      </c>
      <c r="O2360" s="5"/>
      <c r="P2360" s="8">
        <v>1</v>
      </c>
      <c r="Q2360" s="20">
        <v>4</v>
      </c>
    </row>
    <row r="2361" spans="1:18" ht="24" x14ac:dyDescent="0.2">
      <c r="A2361" s="16" t="s">
        <v>2</v>
      </c>
      <c r="B2361" s="16" t="s">
        <v>9109</v>
      </c>
      <c r="C2361" s="17" t="s">
        <v>2354</v>
      </c>
      <c r="D2361" s="18" t="s">
        <v>9004</v>
      </c>
      <c r="E2361" s="26">
        <f t="shared" si="200"/>
        <v>2905.44</v>
      </c>
      <c r="F2361" s="26">
        <f t="shared" si="201"/>
        <v>3</v>
      </c>
      <c r="G2361" s="26" t="s">
        <v>9000</v>
      </c>
      <c r="H2361" s="21" t="s">
        <v>9533</v>
      </c>
      <c r="I2361" s="18"/>
      <c r="J2361" s="19">
        <v>3873.92</v>
      </c>
      <c r="K2361" s="5"/>
      <c r="L2361" s="9">
        <v>968.48</v>
      </c>
      <c r="M2361" s="19">
        <v>2905.44</v>
      </c>
      <c r="N2361" s="20">
        <v>4</v>
      </c>
      <c r="O2361" s="5"/>
      <c r="P2361" s="8">
        <v>1</v>
      </c>
      <c r="Q2361" s="20">
        <v>3</v>
      </c>
      <c r="R2361" s="76" t="str">
        <f>VLOOKUP(C2361,[3]НВЛ!$E$17:$Y$197,21,FALSE)</f>
        <v>в производство</v>
      </c>
    </row>
    <row r="2362" spans="1:18" ht="24" x14ac:dyDescent="0.2">
      <c r="A2362" s="16" t="s">
        <v>2</v>
      </c>
      <c r="B2362" s="16" t="s">
        <v>9109</v>
      </c>
      <c r="C2362" s="17" t="s">
        <v>2355</v>
      </c>
      <c r="D2362" s="18" t="s">
        <v>8995</v>
      </c>
      <c r="E2362" s="18"/>
      <c r="F2362" s="18"/>
      <c r="G2362" s="18"/>
      <c r="H2362" s="18"/>
      <c r="I2362" s="18"/>
      <c r="J2362" s="21">
        <v>829.58</v>
      </c>
      <c r="K2362" s="5"/>
      <c r="L2362" s="9">
        <v>829.58</v>
      </c>
      <c r="M2362" s="5"/>
      <c r="N2362" s="20">
        <v>2</v>
      </c>
      <c r="O2362" s="5"/>
      <c r="P2362" s="8">
        <v>2</v>
      </c>
      <c r="Q2362" s="5"/>
    </row>
    <row r="2363" spans="1:18" ht="24" x14ac:dyDescent="0.2">
      <c r="A2363" s="16" t="s">
        <v>2</v>
      </c>
      <c r="B2363" s="16" t="s">
        <v>9109</v>
      </c>
      <c r="C2363" s="17" t="s">
        <v>2356</v>
      </c>
      <c r="D2363" s="18" t="str">
        <f>VLOOKUP(C2363,[2]итоговая!$C$6:$H$1018,4,FALSE)</f>
        <v>НВЛ и НЛ</v>
      </c>
      <c r="E2363" s="26">
        <f>J2363-L2363</f>
        <v>375.03</v>
      </c>
      <c r="F2363" s="26">
        <f>N2363-P2363</f>
        <v>2</v>
      </c>
      <c r="G2363" s="26" t="s">
        <v>9000</v>
      </c>
      <c r="H2363" s="26" t="str">
        <f>VLOOKUP(C2363,[2]итоговая!$C$6:$H$1018,6,FALSE)</f>
        <v>отсутствие необходимости</v>
      </c>
      <c r="I2363" s="18"/>
      <c r="J2363" s="21">
        <v>562.54999999999995</v>
      </c>
      <c r="K2363" s="5"/>
      <c r="L2363" s="9">
        <v>187.52</v>
      </c>
      <c r="M2363" s="21">
        <v>375.03</v>
      </c>
      <c r="N2363" s="20">
        <v>3</v>
      </c>
      <c r="O2363" s="5"/>
      <c r="P2363" s="8">
        <v>1</v>
      </c>
      <c r="Q2363" s="20">
        <v>2</v>
      </c>
      <c r="R2363" s="76" t="str">
        <f>VLOOKUP(C2363,[3]НВЛ!$E$17:$Y$197,21,FALSE)</f>
        <v>списание</v>
      </c>
    </row>
    <row r="2364" spans="1:18" ht="24" x14ac:dyDescent="0.2">
      <c r="A2364" s="16" t="s">
        <v>2</v>
      </c>
      <c r="B2364" s="16" t="s">
        <v>9109</v>
      </c>
      <c r="C2364" s="17" t="s">
        <v>2357</v>
      </c>
      <c r="D2364" s="18" t="s">
        <v>8995</v>
      </c>
      <c r="E2364" s="18"/>
      <c r="F2364" s="18"/>
      <c r="G2364" s="18"/>
      <c r="H2364" s="18"/>
      <c r="I2364" s="18"/>
      <c r="J2364" s="19">
        <v>13812.33</v>
      </c>
      <c r="K2364" s="5"/>
      <c r="L2364" s="7">
        <v>13812.33</v>
      </c>
      <c r="M2364" s="5"/>
      <c r="N2364" s="20">
        <v>2</v>
      </c>
      <c r="O2364" s="5"/>
      <c r="P2364" s="8">
        <v>2</v>
      </c>
      <c r="Q2364" s="5"/>
    </row>
    <row r="2365" spans="1:18" ht="24" x14ac:dyDescent="0.2">
      <c r="A2365" s="16" t="s">
        <v>2</v>
      </c>
      <c r="B2365" s="16" t="s">
        <v>9109</v>
      </c>
      <c r="C2365" s="17" t="s">
        <v>2358</v>
      </c>
      <c r="D2365" s="18" t="s">
        <v>8995</v>
      </c>
      <c r="E2365" s="18"/>
      <c r="F2365" s="18"/>
      <c r="G2365" s="18"/>
      <c r="H2365" s="18"/>
      <c r="I2365" s="18"/>
      <c r="J2365" s="5"/>
      <c r="K2365" s="19">
        <v>2347.92</v>
      </c>
      <c r="L2365" s="7">
        <v>2347.92</v>
      </c>
      <c r="M2365" s="5"/>
      <c r="N2365" s="5"/>
      <c r="O2365" s="20">
        <v>1</v>
      </c>
      <c r="P2365" s="8">
        <v>1</v>
      </c>
      <c r="Q2365" s="5"/>
    </row>
    <row r="2366" spans="1:18" ht="24" x14ac:dyDescent="0.2">
      <c r="A2366" s="16" t="s">
        <v>2</v>
      </c>
      <c r="B2366" s="16" t="s">
        <v>9109</v>
      </c>
      <c r="C2366" s="17" t="s">
        <v>2359</v>
      </c>
      <c r="D2366" s="18" t="s">
        <v>8995</v>
      </c>
      <c r="E2366" s="18"/>
      <c r="F2366" s="18"/>
      <c r="G2366" s="18"/>
      <c r="H2366" s="18"/>
      <c r="I2366" s="18"/>
      <c r="J2366" s="19">
        <v>1270.83</v>
      </c>
      <c r="K2366" s="5"/>
      <c r="L2366" s="7">
        <v>1270.83</v>
      </c>
      <c r="M2366" s="5"/>
      <c r="N2366" s="20">
        <v>1</v>
      </c>
      <c r="O2366" s="5"/>
      <c r="P2366" s="8">
        <v>1</v>
      </c>
      <c r="Q2366" s="5"/>
    </row>
    <row r="2367" spans="1:18" ht="24" x14ac:dyDescent="0.2">
      <c r="A2367" s="16" t="s">
        <v>2</v>
      </c>
      <c r="B2367" s="16" t="s">
        <v>9109</v>
      </c>
      <c r="C2367" s="17" t="s">
        <v>2360</v>
      </c>
      <c r="D2367" s="18" t="s">
        <v>8995</v>
      </c>
      <c r="E2367" s="18"/>
      <c r="F2367" s="18"/>
      <c r="G2367" s="18"/>
      <c r="H2367" s="18"/>
      <c r="I2367" s="18"/>
      <c r="J2367" s="21">
        <v>141.66999999999999</v>
      </c>
      <c r="K2367" s="5"/>
      <c r="L2367" s="9">
        <v>141.66999999999999</v>
      </c>
      <c r="M2367" s="5"/>
      <c r="N2367" s="20">
        <v>10</v>
      </c>
      <c r="O2367" s="5"/>
      <c r="P2367" s="8">
        <v>10</v>
      </c>
      <c r="Q2367" s="5"/>
    </row>
    <row r="2368" spans="1:18" ht="24" x14ac:dyDescent="0.2">
      <c r="A2368" s="16" t="s">
        <v>2</v>
      </c>
      <c r="B2368" s="16" t="s">
        <v>9109</v>
      </c>
      <c r="C2368" s="17" t="s">
        <v>2361</v>
      </c>
      <c r="D2368" s="18" t="str">
        <f>VLOOKUP(C2368,[2]итоговая!$C$6:$H$1018,4,FALSE)</f>
        <v>НВЛ и НЛ</v>
      </c>
      <c r="E2368" s="26">
        <f>J2368-L2368</f>
        <v>361.11</v>
      </c>
      <c r="F2368" s="26">
        <f>N2368-P2368</f>
        <v>1</v>
      </c>
      <c r="G2368" s="26" t="s">
        <v>9000</v>
      </c>
      <c r="H2368" s="26" t="str">
        <f>VLOOKUP(C2368,[2]итоговая!$C$6:$H$1018,6,FALSE)</f>
        <v>отсутствие необходимости</v>
      </c>
      <c r="I2368" s="18"/>
      <c r="J2368" s="21">
        <v>722.22</v>
      </c>
      <c r="K2368" s="5"/>
      <c r="L2368" s="9">
        <v>361.11</v>
      </c>
      <c r="M2368" s="21">
        <v>361.11</v>
      </c>
      <c r="N2368" s="20">
        <v>2</v>
      </c>
      <c r="O2368" s="5"/>
      <c r="P2368" s="8">
        <v>1</v>
      </c>
      <c r="Q2368" s="20">
        <v>1</v>
      </c>
      <c r="R2368" s="76" t="str">
        <f>VLOOKUP(C2368,[3]НВЛ!$E$17:$Y$197,21,FALSE)</f>
        <v>списание</v>
      </c>
    </row>
    <row r="2369" spans="1:18" ht="24" x14ac:dyDescent="0.2">
      <c r="A2369" s="16" t="s">
        <v>2</v>
      </c>
      <c r="B2369" s="16" t="s">
        <v>9109</v>
      </c>
      <c r="C2369" s="17" t="s">
        <v>2362</v>
      </c>
      <c r="D2369" s="18" t="s">
        <v>8995</v>
      </c>
      <c r="E2369" s="18"/>
      <c r="F2369" s="18"/>
      <c r="G2369" s="18"/>
      <c r="H2369" s="18"/>
      <c r="I2369" s="18"/>
      <c r="J2369" s="5"/>
      <c r="K2369" s="21">
        <v>291.67</v>
      </c>
      <c r="L2369" s="9">
        <v>291.67</v>
      </c>
      <c r="M2369" s="5"/>
      <c r="N2369" s="5"/>
      <c r="O2369" s="20">
        <v>10</v>
      </c>
      <c r="P2369" s="8">
        <v>10</v>
      </c>
      <c r="Q2369" s="5"/>
    </row>
    <row r="2370" spans="1:18" ht="24" x14ac:dyDescent="0.2">
      <c r="A2370" s="16" t="s">
        <v>2</v>
      </c>
      <c r="B2370" s="16" t="s">
        <v>9109</v>
      </c>
      <c r="C2370" s="17" t="s">
        <v>2363</v>
      </c>
      <c r="D2370" s="18" t="s">
        <v>8995</v>
      </c>
      <c r="E2370" s="18"/>
      <c r="F2370" s="18"/>
      <c r="G2370" s="18"/>
      <c r="H2370" s="18"/>
      <c r="I2370" s="18"/>
      <c r="J2370" s="5"/>
      <c r="K2370" s="19">
        <v>5539.3</v>
      </c>
      <c r="L2370" s="7">
        <v>5539.3</v>
      </c>
      <c r="M2370" s="5"/>
      <c r="N2370" s="5"/>
      <c r="O2370" s="20">
        <v>1</v>
      </c>
      <c r="P2370" s="8">
        <v>1</v>
      </c>
      <c r="Q2370" s="5"/>
    </row>
    <row r="2371" spans="1:18" ht="24" x14ac:dyDescent="0.2">
      <c r="A2371" s="16" t="s">
        <v>2</v>
      </c>
      <c r="B2371" s="16" t="s">
        <v>9109</v>
      </c>
      <c r="C2371" s="17" t="s">
        <v>2364</v>
      </c>
      <c r="D2371" s="18" t="s">
        <v>9004</v>
      </c>
      <c r="E2371" s="26">
        <f>J2371-L2371</f>
        <v>79.14</v>
      </c>
      <c r="F2371" s="26">
        <f>N2371-P2371</f>
        <v>3</v>
      </c>
      <c r="G2371" s="26" t="s">
        <v>9000</v>
      </c>
      <c r="H2371" s="21" t="s">
        <v>9533</v>
      </c>
      <c r="I2371" s="18"/>
      <c r="J2371" s="21">
        <v>105.52</v>
      </c>
      <c r="K2371" s="5"/>
      <c r="L2371" s="9">
        <v>26.38</v>
      </c>
      <c r="M2371" s="21">
        <v>79.14</v>
      </c>
      <c r="N2371" s="20">
        <v>4</v>
      </c>
      <c r="O2371" s="5"/>
      <c r="P2371" s="8">
        <v>1</v>
      </c>
      <c r="Q2371" s="20">
        <v>3</v>
      </c>
      <c r="R2371" s="76" t="str">
        <f>VLOOKUP(C2371,[3]НВЛ!$E$17:$Y$197,21,FALSE)</f>
        <v>в производство</v>
      </c>
    </row>
    <row r="2372" spans="1:18" ht="24" x14ac:dyDescent="0.2">
      <c r="A2372" s="16" t="s">
        <v>2</v>
      </c>
      <c r="B2372" s="16" t="s">
        <v>9109</v>
      </c>
      <c r="C2372" s="17" t="s">
        <v>2365</v>
      </c>
      <c r="D2372" s="18" t="s">
        <v>8995</v>
      </c>
      <c r="E2372" s="18"/>
      <c r="F2372" s="18"/>
      <c r="G2372" s="18"/>
      <c r="H2372" s="18"/>
      <c r="I2372" s="18"/>
      <c r="J2372" s="5"/>
      <c r="K2372" s="19">
        <v>8490.83</v>
      </c>
      <c r="L2372" s="7">
        <v>8490.83</v>
      </c>
      <c r="M2372" s="5"/>
      <c r="N2372" s="5"/>
      <c r="O2372" s="20">
        <v>2</v>
      </c>
      <c r="P2372" s="8">
        <v>2</v>
      </c>
      <c r="Q2372" s="5"/>
    </row>
    <row r="2373" spans="1:18" ht="24" x14ac:dyDescent="0.2">
      <c r="A2373" s="16" t="s">
        <v>2</v>
      </c>
      <c r="B2373" s="16" t="s">
        <v>9109</v>
      </c>
      <c r="C2373" s="17" t="s">
        <v>2366</v>
      </c>
      <c r="D2373" s="18" t="s">
        <v>8995</v>
      </c>
      <c r="E2373" s="18"/>
      <c r="F2373" s="18"/>
      <c r="G2373" s="18"/>
      <c r="H2373" s="18"/>
      <c r="I2373" s="18"/>
      <c r="J2373" s="5"/>
      <c r="K2373" s="21">
        <v>816</v>
      </c>
      <c r="L2373" s="9">
        <v>489.6</v>
      </c>
      <c r="M2373" s="21">
        <v>326.39999999999998</v>
      </c>
      <c r="N2373" s="5"/>
      <c r="O2373" s="20">
        <v>10</v>
      </c>
      <c r="P2373" s="8">
        <v>6</v>
      </c>
      <c r="Q2373" s="20">
        <v>4</v>
      </c>
    </row>
    <row r="2374" spans="1:18" ht="24" x14ac:dyDescent="0.2">
      <c r="A2374" s="16" t="s">
        <v>2</v>
      </c>
      <c r="B2374" s="16" t="s">
        <v>9109</v>
      </c>
      <c r="C2374" s="17" t="s">
        <v>2367</v>
      </c>
      <c r="D2374" s="18" t="str">
        <f>VLOOKUP(C2374,[2]итоговая!$C$6:$H$1018,4,FALSE)</f>
        <v>Аварийный резерв</v>
      </c>
      <c r="E2374" s="26">
        <f>J2374-L2374</f>
        <v>774.14</v>
      </c>
      <c r="F2374" s="26">
        <f>N2374-P2374</f>
        <v>3</v>
      </c>
      <c r="G2374" s="26" t="s">
        <v>9000</v>
      </c>
      <c r="H2374" s="26" t="str">
        <f>VLOOKUP(C2374,[2]итоговая!$C$6:$H$1018,6,FALSE)</f>
        <v>Аварийный резерв</v>
      </c>
      <c r="I2374" s="18"/>
      <c r="J2374" s="21">
        <v>774.14</v>
      </c>
      <c r="K2374" s="5"/>
      <c r="L2374" s="6"/>
      <c r="M2374" s="21">
        <v>774.14</v>
      </c>
      <c r="N2374" s="20">
        <v>3</v>
      </c>
      <c r="O2374" s="5"/>
      <c r="P2374" s="6"/>
      <c r="Q2374" s="20">
        <v>3</v>
      </c>
    </row>
    <row r="2375" spans="1:18" ht="24" x14ac:dyDescent="0.2">
      <c r="A2375" s="16" t="s">
        <v>2</v>
      </c>
      <c r="B2375" s="16" t="s">
        <v>9109</v>
      </c>
      <c r="C2375" s="17" t="s">
        <v>2368</v>
      </c>
      <c r="D2375" s="18" t="s">
        <v>8995</v>
      </c>
      <c r="E2375" s="18"/>
      <c r="F2375" s="18"/>
      <c r="G2375" s="18"/>
      <c r="H2375" s="18"/>
      <c r="I2375" s="18"/>
      <c r="J2375" s="5"/>
      <c r="K2375" s="19">
        <v>1600</v>
      </c>
      <c r="L2375" s="7">
        <v>1600</v>
      </c>
      <c r="M2375" s="5"/>
      <c r="N2375" s="5"/>
      <c r="O2375" s="20">
        <v>20</v>
      </c>
      <c r="P2375" s="8">
        <v>20</v>
      </c>
      <c r="Q2375" s="5"/>
    </row>
    <row r="2376" spans="1:18" ht="24" x14ac:dyDescent="0.2">
      <c r="A2376" s="16" t="s">
        <v>2</v>
      </c>
      <c r="B2376" s="16" t="s">
        <v>9109</v>
      </c>
      <c r="C2376" s="17" t="s">
        <v>2369</v>
      </c>
      <c r="D2376" s="18" t="s">
        <v>8995</v>
      </c>
      <c r="E2376" s="18"/>
      <c r="F2376" s="18"/>
      <c r="G2376" s="18"/>
      <c r="H2376" s="18"/>
      <c r="I2376" s="18"/>
      <c r="J2376" s="21">
        <v>437.5</v>
      </c>
      <c r="K2376" s="19">
        <v>4647.25</v>
      </c>
      <c r="L2376" s="7">
        <v>5084.75</v>
      </c>
      <c r="M2376" s="5"/>
      <c r="N2376" s="20">
        <v>1</v>
      </c>
      <c r="O2376" s="20">
        <v>6</v>
      </c>
      <c r="P2376" s="8">
        <v>7</v>
      </c>
      <c r="Q2376" s="5"/>
    </row>
    <row r="2377" spans="1:18" ht="24" x14ac:dyDescent="0.2">
      <c r="A2377" s="16" t="s">
        <v>2</v>
      </c>
      <c r="B2377" s="16" t="s">
        <v>9109</v>
      </c>
      <c r="C2377" s="17" t="s">
        <v>2370</v>
      </c>
      <c r="D2377" s="18" t="s">
        <v>8995</v>
      </c>
      <c r="E2377" s="18"/>
      <c r="F2377" s="18"/>
      <c r="G2377" s="18"/>
      <c r="H2377" s="18"/>
      <c r="I2377" s="18"/>
      <c r="J2377" s="5"/>
      <c r="K2377" s="19">
        <v>1103.33</v>
      </c>
      <c r="L2377" s="7">
        <v>1103.33</v>
      </c>
      <c r="M2377" s="5"/>
      <c r="N2377" s="5"/>
      <c r="O2377" s="20">
        <v>4</v>
      </c>
      <c r="P2377" s="8">
        <v>4</v>
      </c>
      <c r="Q2377" s="5"/>
    </row>
    <row r="2378" spans="1:18" ht="24" x14ac:dyDescent="0.2">
      <c r="A2378" s="16" t="s">
        <v>2</v>
      </c>
      <c r="B2378" s="16" t="s">
        <v>9109</v>
      </c>
      <c r="C2378" s="17" t="s">
        <v>2371</v>
      </c>
      <c r="D2378" s="18" t="s">
        <v>8995</v>
      </c>
      <c r="E2378" s="18"/>
      <c r="F2378" s="18"/>
      <c r="G2378" s="18"/>
      <c r="H2378" s="18"/>
      <c r="I2378" s="18"/>
      <c r="J2378" s="5"/>
      <c r="K2378" s="21">
        <v>616.66999999999996</v>
      </c>
      <c r="L2378" s="9">
        <v>616.66999999999996</v>
      </c>
      <c r="M2378" s="5"/>
      <c r="N2378" s="5"/>
      <c r="O2378" s="20">
        <v>2</v>
      </c>
      <c r="P2378" s="8">
        <v>2</v>
      </c>
      <c r="Q2378" s="5"/>
    </row>
    <row r="2379" spans="1:18" ht="24" x14ac:dyDescent="0.2">
      <c r="A2379" s="16" t="s">
        <v>2</v>
      </c>
      <c r="B2379" s="16" t="s">
        <v>9109</v>
      </c>
      <c r="C2379" s="17" t="s">
        <v>2372</v>
      </c>
      <c r="D2379" s="18" t="s">
        <v>8995</v>
      </c>
      <c r="E2379" s="18"/>
      <c r="F2379" s="18"/>
      <c r="G2379" s="18"/>
      <c r="H2379" s="18"/>
      <c r="I2379" s="18"/>
      <c r="J2379" s="21">
        <v>934.15</v>
      </c>
      <c r="K2379" s="5"/>
      <c r="L2379" s="9">
        <v>934.15</v>
      </c>
      <c r="M2379" s="5"/>
      <c r="N2379" s="20">
        <v>1</v>
      </c>
      <c r="O2379" s="5"/>
      <c r="P2379" s="8">
        <v>1</v>
      </c>
      <c r="Q2379" s="5"/>
    </row>
    <row r="2380" spans="1:18" ht="24" x14ac:dyDescent="0.2">
      <c r="A2380" s="16" t="s">
        <v>2</v>
      </c>
      <c r="B2380" s="16" t="s">
        <v>9109</v>
      </c>
      <c r="C2380" s="17" t="s">
        <v>2373</v>
      </c>
      <c r="D2380" s="18" t="s">
        <v>8995</v>
      </c>
      <c r="E2380" s="18"/>
      <c r="F2380" s="18"/>
      <c r="G2380" s="18"/>
      <c r="H2380" s="18"/>
      <c r="I2380" s="18"/>
      <c r="J2380" s="5"/>
      <c r="K2380" s="19">
        <v>4512</v>
      </c>
      <c r="L2380" s="6"/>
      <c r="M2380" s="19">
        <v>4512</v>
      </c>
      <c r="N2380" s="5"/>
      <c r="O2380" s="20">
        <v>1</v>
      </c>
      <c r="P2380" s="6"/>
      <c r="Q2380" s="20">
        <v>1</v>
      </c>
    </row>
    <row r="2381" spans="1:18" ht="24" x14ac:dyDescent="0.2">
      <c r="A2381" s="16" t="s">
        <v>2</v>
      </c>
      <c r="B2381" s="16" t="s">
        <v>9109</v>
      </c>
      <c r="C2381" s="17" t="s">
        <v>2374</v>
      </c>
      <c r="D2381" s="18" t="str">
        <f>VLOOKUP(C2381,[2]итоговая!$C$6:$H$1018,4,FALSE)</f>
        <v>Аварийный резерв</v>
      </c>
      <c r="E2381" s="26">
        <f>J2381-L2381</f>
        <v>5663.35</v>
      </c>
      <c r="F2381" s="26">
        <f>N2381-P2381</f>
        <v>2</v>
      </c>
      <c r="G2381" s="26" t="s">
        <v>9000</v>
      </c>
      <c r="H2381" s="26" t="str">
        <f>VLOOKUP(C2381,[2]итоговая!$C$6:$H$1018,6,FALSE)</f>
        <v>Аварийный резерв</v>
      </c>
      <c r="I2381" s="18"/>
      <c r="J2381" s="19">
        <v>5663.35</v>
      </c>
      <c r="K2381" s="5"/>
      <c r="L2381" s="6"/>
      <c r="M2381" s="19">
        <v>5663.35</v>
      </c>
      <c r="N2381" s="20">
        <v>2</v>
      </c>
      <c r="O2381" s="5"/>
      <c r="P2381" s="6"/>
      <c r="Q2381" s="20">
        <v>2</v>
      </c>
    </row>
    <row r="2382" spans="1:18" ht="24" x14ac:dyDescent="0.2">
      <c r="A2382" s="16" t="s">
        <v>2</v>
      </c>
      <c r="B2382" s="16" t="s">
        <v>9109</v>
      </c>
      <c r="C2382" s="17" t="s">
        <v>2375</v>
      </c>
      <c r="D2382" s="18" t="s">
        <v>8995</v>
      </c>
      <c r="E2382" s="18"/>
      <c r="F2382" s="18"/>
      <c r="G2382" s="18"/>
      <c r="H2382" s="18"/>
      <c r="I2382" s="18"/>
      <c r="J2382" s="5"/>
      <c r="K2382" s="19">
        <v>7957.27</v>
      </c>
      <c r="L2382" s="6"/>
      <c r="M2382" s="19">
        <v>7957.27</v>
      </c>
      <c r="N2382" s="5"/>
      <c r="O2382" s="20">
        <v>2</v>
      </c>
      <c r="P2382" s="6"/>
      <c r="Q2382" s="20">
        <v>2</v>
      </c>
    </row>
    <row r="2383" spans="1:18" ht="24" x14ac:dyDescent="0.2">
      <c r="A2383" s="16" t="s">
        <v>2</v>
      </c>
      <c r="B2383" s="16" t="s">
        <v>9109</v>
      </c>
      <c r="C2383" s="17" t="s">
        <v>2376</v>
      </c>
      <c r="D2383" s="18" t="s">
        <v>8995</v>
      </c>
      <c r="E2383" s="18"/>
      <c r="F2383" s="18"/>
      <c r="G2383" s="18"/>
      <c r="H2383" s="18"/>
      <c r="I2383" s="18"/>
      <c r="J2383" s="5"/>
      <c r="K2383" s="19">
        <v>14564.89</v>
      </c>
      <c r="L2383" s="7">
        <v>14564.89</v>
      </c>
      <c r="M2383" s="5"/>
      <c r="N2383" s="5"/>
      <c r="O2383" s="20">
        <v>4</v>
      </c>
      <c r="P2383" s="8">
        <v>4</v>
      </c>
      <c r="Q2383" s="5"/>
    </row>
    <row r="2384" spans="1:18" ht="24" x14ac:dyDescent="0.2">
      <c r="A2384" s="16" t="s">
        <v>2</v>
      </c>
      <c r="B2384" s="16" t="s">
        <v>9109</v>
      </c>
      <c r="C2384" s="17" t="s">
        <v>2377</v>
      </c>
      <c r="D2384" s="18" t="s">
        <v>8995</v>
      </c>
      <c r="E2384" s="18"/>
      <c r="F2384" s="18"/>
      <c r="G2384" s="18"/>
      <c r="H2384" s="18"/>
      <c r="I2384" s="18"/>
      <c r="J2384" s="5"/>
      <c r="K2384" s="19">
        <v>2782.12</v>
      </c>
      <c r="L2384" s="7">
        <v>2782.12</v>
      </c>
      <c r="M2384" s="5"/>
      <c r="N2384" s="5"/>
      <c r="O2384" s="20">
        <v>1</v>
      </c>
      <c r="P2384" s="8">
        <v>1</v>
      </c>
      <c r="Q2384" s="5"/>
    </row>
    <row r="2385" spans="1:17" ht="24" x14ac:dyDescent="0.2">
      <c r="A2385" s="16" t="s">
        <v>2</v>
      </c>
      <c r="B2385" s="16" t="s">
        <v>9109</v>
      </c>
      <c r="C2385" s="17" t="s">
        <v>2378</v>
      </c>
      <c r="D2385" s="18" t="str">
        <f>VLOOKUP(C2385,[2]итоговая!$C$6:$H$1018,4,FALSE)</f>
        <v>Аварийный резерв</v>
      </c>
      <c r="E2385" s="26">
        <f>J2385-L2385</f>
        <v>845.83</v>
      </c>
      <c r="F2385" s="26">
        <f>N2385-P2385</f>
        <v>1</v>
      </c>
      <c r="G2385" s="26" t="s">
        <v>9000</v>
      </c>
      <c r="H2385" s="26" t="str">
        <f>VLOOKUP(C2385,[2]итоговая!$C$6:$H$1018,6,FALSE)</f>
        <v>Аварийный резерв</v>
      </c>
      <c r="I2385" s="18"/>
      <c r="J2385" s="21">
        <v>845.83</v>
      </c>
      <c r="K2385" s="5"/>
      <c r="L2385" s="6"/>
      <c r="M2385" s="21">
        <v>845.83</v>
      </c>
      <c r="N2385" s="20">
        <v>1</v>
      </c>
      <c r="O2385" s="5"/>
      <c r="P2385" s="6"/>
      <c r="Q2385" s="20">
        <v>1</v>
      </c>
    </row>
    <row r="2386" spans="1:17" ht="24" x14ac:dyDescent="0.2">
      <c r="A2386" s="16" t="s">
        <v>2</v>
      </c>
      <c r="B2386" s="16" t="s">
        <v>9109</v>
      </c>
      <c r="C2386" s="17" t="s">
        <v>2379</v>
      </c>
      <c r="D2386" s="18" t="s">
        <v>8995</v>
      </c>
      <c r="E2386" s="18"/>
      <c r="F2386" s="18"/>
      <c r="G2386" s="18"/>
      <c r="H2386" s="18"/>
      <c r="I2386" s="18"/>
      <c r="J2386" s="5"/>
      <c r="K2386" s="19">
        <v>1449.15</v>
      </c>
      <c r="L2386" s="7">
        <v>1449.15</v>
      </c>
      <c r="M2386" s="5"/>
      <c r="N2386" s="5"/>
      <c r="O2386" s="20">
        <v>1</v>
      </c>
      <c r="P2386" s="8">
        <v>1</v>
      </c>
      <c r="Q2386" s="5"/>
    </row>
    <row r="2387" spans="1:17" ht="24" x14ac:dyDescent="0.2">
      <c r="A2387" s="16" t="s">
        <v>2</v>
      </c>
      <c r="B2387" s="16" t="s">
        <v>9109</v>
      </c>
      <c r="C2387" s="17" t="s">
        <v>2380</v>
      </c>
      <c r="D2387" s="18" t="s">
        <v>8995</v>
      </c>
      <c r="E2387" s="18"/>
      <c r="F2387" s="18"/>
      <c r="G2387" s="18"/>
      <c r="H2387" s="18"/>
      <c r="I2387" s="18"/>
      <c r="J2387" s="5"/>
      <c r="K2387" s="19">
        <v>2135.2199999999998</v>
      </c>
      <c r="L2387" s="7">
        <v>2135.2199999999998</v>
      </c>
      <c r="M2387" s="5"/>
      <c r="N2387" s="5"/>
      <c r="O2387" s="20">
        <v>2</v>
      </c>
      <c r="P2387" s="8">
        <v>2</v>
      </c>
      <c r="Q2387" s="5"/>
    </row>
    <row r="2388" spans="1:17" ht="24" x14ac:dyDescent="0.2">
      <c r="A2388" s="16" t="s">
        <v>2</v>
      </c>
      <c r="B2388" s="16" t="s">
        <v>9109</v>
      </c>
      <c r="C2388" s="17" t="s">
        <v>2381</v>
      </c>
      <c r="D2388" s="18" t="str">
        <f>VLOOKUP(C2388,[2]итоговая!$C$6:$H$1018,4,FALSE)</f>
        <v>Аварийный резерв</v>
      </c>
      <c r="E2388" s="26">
        <f>J2388-L2388</f>
        <v>1078.6500000000001</v>
      </c>
      <c r="F2388" s="26">
        <f>N2388-P2388</f>
        <v>1</v>
      </c>
      <c r="G2388" s="26" t="s">
        <v>9000</v>
      </c>
      <c r="H2388" s="26" t="str">
        <f>VLOOKUP(C2388,[2]итоговая!$C$6:$H$1018,6,FALSE)</f>
        <v>Аварийный резерв</v>
      </c>
      <c r="I2388" s="18"/>
      <c r="J2388" s="19">
        <v>1078.6500000000001</v>
      </c>
      <c r="K2388" s="5"/>
      <c r="L2388" s="6"/>
      <c r="M2388" s="19">
        <v>1078.6500000000001</v>
      </c>
      <c r="N2388" s="20">
        <v>1</v>
      </c>
      <c r="O2388" s="5"/>
      <c r="P2388" s="6"/>
      <c r="Q2388" s="20">
        <v>1</v>
      </c>
    </row>
    <row r="2389" spans="1:17" ht="24" x14ac:dyDescent="0.2">
      <c r="A2389" s="16" t="s">
        <v>2</v>
      </c>
      <c r="B2389" s="16" t="s">
        <v>9109</v>
      </c>
      <c r="C2389" s="17" t="s">
        <v>2382</v>
      </c>
      <c r="D2389" s="18" t="s">
        <v>8995</v>
      </c>
      <c r="E2389" s="18"/>
      <c r="F2389" s="18"/>
      <c r="G2389" s="18"/>
      <c r="H2389" s="18"/>
      <c r="I2389" s="18"/>
      <c r="J2389" s="5"/>
      <c r="K2389" s="19">
        <v>1700</v>
      </c>
      <c r="L2389" s="6"/>
      <c r="M2389" s="19">
        <v>1700</v>
      </c>
      <c r="N2389" s="5"/>
      <c r="O2389" s="20">
        <v>1</v>
      </c>
      <c r="P2389" s="6"/>
      <c r="Q2389" s="20">
        <v>1</v>
      </c>
    </row>
    <row r="2390" spans="1:17" ht="24" x14ac:dyDescent="0.2">
      <c r="A2390" s="16" t="s">
        <v>2</v>
      </c>
      <c r="B2390" s="16" t="s">
        <v>9109</v>
      </c>
      <c r="C2390" s="17" t="s">
        <v>2383</v>
      </c>
      <c r="D2390" s="18" t="s">
        <v>8995</v>
      </c>
      <c r="E2390" s="18"/>
      <c r="F2390" s="18"/>
      <c r="G2390" s="18"/>
      <c r="H2390" s="18"/>
      <c r="I2390" s="18"/>
      <c r="J2390" s="5"/>
      <c r="K2390" s="19">
        <v>2102.58</v>
      </c>
      <c r="L2390" s="6"/>
      <c r="M2390" s="19">
        <v>2102.58</v>
      </c>
      <c r="N2390" s="5"/>
      <c r="O2390" s="20">
        <v>2</v>
      </c>
      <c r="P2390" s="6"/>
      <c r="Q2390" s="20">
        <v>2</v>
      </c>
    </row>
    <row r="2391" spans="1:17" ht="24" x14ac:dyDescent="0.2">
      <c r="A2391" s="16" t="s">
        <v>2</v>
      </c>
      <c r="B2391" s="16" t="s">
        <v>9109</v>
      </c>
      <c r="C2391" s="17" t="s">
        <v>2384</v>
      </c>
      <c r="D2391" s="18" t="str">
        <f>VLOOKUP(C2391,[2]итоговая!$C$6:$H$1018,4,FALSE)</f>
        <v>Аварийный резерв</v>
      </c>
      <c r="E2391" s="26">
        <f>J2391-L2391</f>
        <v>180</v>
      </c>
      <c r="F2391" s="26">
        <f>N2391-P2391</f>
        <v>1</v>
      </c>
      <c r="G2391" s="26" t="s">
        <v>9000</v>
      </c>
      <c r="H2391" s="26" t="str">
        <f>VLOOKUP(C2391,[2]итоговая!$C$6:$H$1018,6,FALSE)</f>
        <v>Аварийный резерв</v>
      </c>
      <c r="I2391" s="18"/>
      <c r="J2391" s="21">
        <v>180</v>
      </c>
      <c r="K2391" s="5"/>
      <c r="L2391" s="6"/>
      <c r="M2391" s="21">
        <v>180</v>
      </c>
      <c r="N2391" s="20">
        <v>1</v>
      </c>
      <c r="O2391" s="5"/>
      <c r="P2391" s="6"/>
      <c r="Q2391" s="20">
        <v>1</v>
      </c>
    </row>
    <row r="2392" spans="1:17" ht="24" x14ac:dyDescent="0.2">
      <c r="A2392" s="16" t="s">
        <v>2</v>
      </c>
      <c r="B2392" s="16" t="s">
        <v>9109</v>
      </c>
      <c r="C2392" s="17" t="s">
        <v>2385</v>
      </c>
      <c r="D2392" s="18" t="s">
        <v>8995</v>
      </c>
      <c r="E2392" s="18"/>
      <c r="F2392" s="18"/>
      <c r="G2392" s="18"/>
      <c r="H2392" s="18"/>
      <c r="I2392" s="18"/>
      <c r="J2392" s="21">
        <v>63.67</v>
      </c>
      <c r="K2392" s="5"/>
      <c r="L2392" s="9">
        <v>63.67</v>
      </c>
      <c r="M2392" s="5"/>
      <c r="N2392" s="20">
        <v>2</v>
      </c>
      <c r="O2392" s="5"/>
      <c r="P2392" s="8">
        <v>2</v>
      </c>
      <c r="Q2392" s="5"/>
    </row>
    <row r="2393" spans="1:17" ht="24" x14ac:dyDescent="0.2">
      <c r="A2393" s="16" t="s">
        <v>2</v>
      </c>
      <c r="B2393" s="16" t="s">
        <v>9109</v>
      </c>
      <c r="C2393" s="17" t="s">
        <v>2386</v>
      </c>
      <c r="D2393" s="18" t="str">
        <f>VLOOKUP(C2393,[2]итоговая!$C$6:$H$1018,4,FALSE)</f>
        <v>Аварийный резерв</v>
      </c>
      <c r="E2393" s="26">
        <f t="shared" ref="E2393:E2394" si="202">J2393-L2393</f>
        <v>158.84</v>
      </c>
      <c r="F2393" s="26">
        <f t="shared" ref="F2393:F2394" si="203">N2393-P2393</f>
        <v>1</v>
      </c>
      <c r="G2393" s="26" t="s">
        <v>9000</v>
      </c>
      <c r="H2393" s="26" t="str">
        <f>VLOOKUP(C2393,[2]итоговая!$C$6:$H$1018,6,FALSE)</f>
        <v>Аварийный резерв</v>
      </c>
      <c r="I2393" s="18"/>
      <c r="J2393" s="21">
        <v>158.84</v>
      </c>
      <c r="K2393" s="5"/>
      <c r="L2393" s="6"/>
      <c r="M2393" s="21">
        <v>158.84</v>
      </c>
      <c r="N2393" s="20">
        <v>1</v>
      </c>
      <c r="O2393" s="5"/>
      <c r="P2393" s="6"/>
      <c r="Q2393" s="20">
        <v>1</v>
      </c>
    </row>
    <row r="2394" spans="1:17" ht="24" x14ac:dyDescent="0.2">
      <c r="A2394" s="16" t="s">
        <v>2</v>
      </c>
      <c r="B2394" s="16" t="s">
        <v>9109</v>
      </c>
      <c r="C2394" s="17" t="s">
        <v>2387</v>
      </c>
      <c r="D2394" s="18" t="str">
        <f>VLOOKUP(C2394,[2]итоговая!$C$6:$H$1018,4,FALSE)</f>
        <v>Аварийный резерв</v>
      </c>
      <c r="E2394" s="26">
        <f t="shared" si="202"/>
        <v>1679.6</v>
      </c>
      <c r="F2394" s="26">
        <f t="shared" si="203"/>
        <v>4</v>
      </c>
      <c r="G2394" s="26" t="s">
        <v>9000</v>
      </c>
      <c r="H2394" s="26" t="str">
        <f>VLOOKUP(C2394,[2]итоговая!$C$6:$H$1018,6,FALSE)</f>
        <v>Аварийный резерв</v>
      </c>
      <c r="I2394" s="18"/>
      <c r="J2394" s="19">
        <v>2099.5</v>
      </c>
      <c r="K2394" s="5"/>
      <c r="L2394" s="9">
        <v>419.9</v>
      </c>
      <c r="M2394" s="19">
        <v>1679.6</v>
      </c>
      <c r="N2394" s="20">
        <v>5</v>
      </c>
      <c r="O2394" s="5"/>
      <c r="P2394" s="8">
        <v>1</v>
      </c>
      <c r="Q2394" s="20">
        <v>4</v>
      </c>
    </row>
    <row r="2395" spans="1:17" ht="24" x14ac:dyDescent="0.2">
      <c r="A2395" s="16" t="s">
        <v>2</v>
      </c>
      <c r="B2395" s="16" t="s">
        <v>9109</v>
      </c>
      <c r="C2395" s="17" t="s">
        <v>2388</v>
      </c>
      <c r="D2395" s="18" t="s">
        <v>8995</v>
      </c>
      <c r="E2395" s="18"/>
      <c r="F2395" s="18"/>
      <c r="G2395" s="18"/>
      <c r="H2395" s="18"/>
      <c r="I2395" s="18"/>
      <c r="J2395" s="5"/>
      <c r="K2395" s="19">
        <v>3712.5</v>
      </c>
      <c r="L2395" s="7">
        <v>3712.5</v>
      </c>
      <c r="M2395" s="5"/>
      <c r="N2395" s="5"/>
      <c r="O2395" s="20">
        <v>10</v>
      </c>
      <c r="P2395" s="8">
        <v>10</v>
      </c>
      <c r="Q2395" s="5"/>
    </row>
    <row r="2396" spans="1:17" ht="24" x14ac:dyDescent="0.2">
      <c r="A2396" s="16" t="s">
        <v>2</v>
      </c>
      <c r="B2396" s="16" t="s">
        <v>9109</v>
      </c>
      <c r="C2396" s="17" t="s">
        <v>2389</v>
      </c>
      <c r="D2396" s="18" t="s">
        <v>8995</v>
      </c>
      <c r="E2396" s="18"/>
      <c r="F2396" s="18"/>
      <c r="G2396" s="18"/>
      <c r="H2396" s="18"/>
      <c r="I2396" s="18"/>
      <c r="J2396" s="21">
        <v>296.66000000000003</v>
      </c>
      <c r="K2396" s="5"/>
      <c r="L2396" s="9">
        <v>296.66000000000003</v>
      </c>
      <c r="M2396" s="5"/>
      <c r="N2396" s="20">
        <v>5</v>
      </c>
      <c r="O2396" s="5"/>
      <c r="P2396" s="8">
        <v>5</v>
      </c>
      <c r="Q2396" s="5"/>
    </row>
    <row r="2397" spans="1:17" ht="24" x14ac:dyDescent="0.2">
      <c r="A2397" s="16" t="s">
        <v>2</v>
      </c>
      <c r="B2397" s="16" t="s">
        <v>9109</v>
      </c>
      <c r="C2397" s="17" t="s">
        <v>2390</v>
      </c>
      <c r="D2397" s="18" t="s">
        <v>8995</v>
      </c>
      <c r="E2397" s="18"/>
      <c r="F2397" s="18"/>
      <c r="G2397" s="18"/>
      <c r="H2397" s="18"/>
      <c r="I2397" s="18"/>
      <c r="J2397" s="19">
        <v>1166.67</v>
      </c>
      <c r="K2397" s="5"/>
      <c r="L2397" s="7">
        <v>1166.67</v>
      </c>
      <c r="M2397" s="5"/>
      <c r="N2397" s="20">
        <v>7</v>
      </c>
      <c r="O2397" s="5"/>
      <c r="P2397" s="8">
        <v>7</v>
      </c>
      <c r="Q2397" s="5"/>
    </row>
    <row r="2398" spans="1:17" ht="24" x14ac:dyDescent="0.2">
      <c r="A2398" s="16" t="s">
        <v>2</v>
      </c>
      <c r="B2398" s="16" t="s">
        <v>9109</v>
      </c>
      <c r="C2398" s="17" t="s">
        <v>2391</v>
      </c>
      <c r="D2398" s="18" t="s">
        <v>8995</v>
      </c>
      <c r="E2398" s="18"/>
      <c r="F2398" s="18"/>
      <c r="G2398" s="18"/>
      <c r="H2398" s="18"/>
      <c r="I2398" s="18"/>
      <c r="J2398" s="21">
        <v>255</v>
      </c>
      <c r="K2398" s="5"/>
      <c r="L2398" s="9">
        <v>255</v>
      </c>
      <c r="M2398" s="5"/>
      <c r="N2398" s="20">
        <v>2</v>
      </c>
      <c r="O2398" s="5"/>
      <c r="P2398" s="8">
        <v>2</v>
      </c>
      <c r="Q2398" s="5"/>
    </row>
    <row r="2399" spans="1:17" ht="24" x14ac:dyDescent="0.2">
      <c r="A2399" s="16" t="s">
        <v>2</v>
      </c>
      <c r="B2399" s="16" t="s">
        <v>9109</v>
      </c>
      <c r="C2399" s="17" t="s">
        <v>2392</v>
      </c>
      <c r="D2399" s="18" t="s">
        <v>8995</v>
      </c>
      <c r="E2399" s="26">
        <f t="shared" ref="E2399:E2400" si="204">J2399-L2399</f>
        <v>-327.51000000000005</v>
      </c>
      <c r="F2399" s="26">
        <f t="shared" ref="F2399:F2400" si="205">N2399-P2399</f>
        <v>-3</v>
      </c>
      <c r="G2399" s="26"/>
      <c r="H2399" s="26"/>
      <c r="I2399" s="18"/>
      <c r="J2399" s="21">
        <v>294.33999999999997</v>
      </c>
      <c r="K2399" s="19">
        <v>1091.67</v>
      </c>
      <c r="L2399" s="9">
        <v>621.85</v>
      </c>
      <c r="M2399" s="21">
        <v>764.16</v>
      </c>
      <c r="N2399" s="20">
        <v>2</v>
      </c>
      <c r="O2399" s="20">
        <v>10</v>
      </c>
      <c r="P2399" s="8">
        <v>5</v>
      </c>
      <c r="Q2399" s="20">
        <v>7</v>
      </c>
    </row>
    <row r="2400" spans="1:17" ht="24" x14ac:dyDescent="0.2">
      <c r="A2400" s="16" t="s">
        <v>2</v>
      </c>
      <c r="B2400" s="16" t="s">
        <v>9109</v>
      </c>
      <c r="C2400" s="17" t="s">
        <v>2393</v>
      </c>
      <c r="D2400" s="18" t="str">
        <f>VLOOKUP(C2400,[2]итоговая!$C$6:$H$1018,4,FALSE)</f>
        <v>Аварийный резерв</v>
      </c>
      <c r="E2400" s="26">
        <f t="shared" si="204"/>
        <v>133.33000000000001</v>
      </c>
      <c r="F2400" s="26">
        <f t="shared" si="205"/>
        <v>1</v>
      </c>
      <c r="G2400" s="26" t="s">
        <v>9000</v>
      </c>
      <c r="H2400" s="26" t="str">
        <f>VLOOKUP(C2400,[2]итоговая!$C$6:$H$1018,6,FALSE)</f>
        <v>Аварийный резерв</v>
      </c>
      <c r="I2400" s="18"/>
      <c r="J2400" s="21">
        <v>133.33000000000001</v>
      </c>
      <c r="K2400" s="5"/>
      <c r="L2400" s="6"/>
      <c r="M2400" s="21">
        <v>133.33000000000001</v>
      </c>
      <c r="N2400" s="20">
        <v>1</v>
      </c>
      <c r="O2400" s="5"/>
      <c r="P2400" s="6"/>
      <c r="Q2400" s="20">
        <v>1</v>
      </c>
    </row>
    <row r="2401" spans="1:17" ht="24" x14ac:dyDescent="0.2">
      <c r="A2401" s="16" t="s">
        <v>2</v>
      </c>
      <c r="B2401" s="16" t="s">
        <v>9109</v>
      </c>
      <c r="C2401" s="17" t="s">
        <v>2394</v>
      </c>
      <c r="D2401" s="18" t="s">
        <v>8995</v>
      </c>
      <c r="E2401" s="18"/>
      <c r="F2401" s="18"/>
      <c r="G2401" s="18"/>
      <c r="H2401" s="18"/>
      <c r="I2401" s="18"/>
      <c r="J2401" s="19">
        <v>2266.66</v>
      </c>
      <c r="K2401" s="5"/>
      <c r="L2401" s="7">
        <v>2266.66</v>
      </c>
      <c r="M2401" s="5"/>
      <c r="N2401" s="20">
        <v>4</v>
      </c>
      <c r="O2401" s="5"/>
      <c r="P2401" s="8">
        <v>4</v>
      </c>
      <c r="Q2401" s="5"/>
    </row>
    <row r="2402" spans="1:17" ht="24" x14ac:dyDescent="0.2">
      <c r="A2402" s="16" t="s">
        <v>2</v>
      </c>
      <c r="B2402" s="16" t="s">
        <v>9109</v>
      </c>
      <c r="C2402" s="17" t="s">
        <v>2395</v>
      </c>
      <c r="D2402" s="18" t="s">
        <v>8995</v>
      </c>
      <c r="E2402" s="18"/>
      <c r="F2402" s="18"/>
      <c r="G2402" s="18"/>
      <c r="H2402" s="18"/>
      <c r="I2402" s="18"/>
      <c r="J2402" s="5"/>
      <c r="K2402" s="19">
        <v>3106.67</v>
      </c>
      <c r="L2402" s="9">
        <v>776.66</v>
      </c>
      <c r="M2402" s="19">
        <v>2330.0100000000002</v>
      </c>
      <c r="N2402" s="5"/>
      <c r="O2402" s="20">
        <v>8</v>
      </c>
      <c r="P2402" s="8">
        <v>2</v>
      </c>
      <c r="Q2402" s="20">
        <v>6</v>
      </c>
    </row>
    <row r="2403" spans="1:17" ht="24" x14ac:dyDescent="0.2">
      <c r="A2403" s="16" t="s">
        <v>2</v>
      </c>
      <c r="B2403" s="16" t="s">
        <v>9109</v>
      </c>
      <c r="C2403" s="17" t="s">
        <v>2396</v>
      </c>
      <c r="D2403" s="18" t="s">
        <v>8995</v>
      </c>
      <c r="E2403" s="18"/>
      <c r="F2403" s="18"/>
      <c r="G2403" s="18"/>
      <c r="H2403" s="18"/>
      <c r="I2403" s="18"/>
      <c r="J2403" s="21">
        <v>26.22</v>
      </c>
      <c r="K2403" s="5"/>
      <c r="L2403" s="9">
        <v>26.22</v>
      </c>
      <c r="M2403" s="5"/>
      <c r="N2403" s="20">
        <v>1</v>
      </c>
      <c r="O2403" s="5"/>
      <c r="P2403" s="8">
        <v>1</v>
      </c>
      <c r="Q2403" s="5"/>
    </row>
    <row r="2404" spans="1:17" ht="24" x14ac:dyDescent="0.2">
      <c r="A2404" s="16" t="s">
        <v>2</v>
      </c>
      <c r="B2404" s="16" t="s">
        <v>9109</v>
      </c>
      <c r="C2404" s="17" t="s">
        <v>2397</v>
      </c>
      <c r="D2404" s="18" t="s">
        <v>8995</v>
      </c>
      <c r="E2404" s="18"/>
      <c r="F2404" s="18"/>
      <c r="G2404" s="18"/>
      <c r="H2404" s="18"/>
      <c r="I2404" s="18"/>
      <c r="J2404" s="5"/>
      <c r="K2404" s="19">
        <v>20880</v>
      </c>
      <c r="L2404" s="7">
        <v>20880</v>
      </c>
      <c r="M2404" s="5"/>
      <c r="N2404" s="5"/>
      <c r="O2404" s="20">
        <v>24</v>
      </c>
      <c r="P2404" s="8">
        <v>24</v>
      </c>
      <c r="Q2404" s="5"/>
    </row>
    <row r="2405" spans="1:17" ht="24" x14ac:dyDescent="0.2">
      <c r="A2405" s="16" t="s">
        <v>2</v>
      </c>
      <c r="B2405" s="16" t="s">
        <v>9109</v>
      </c>
      <c r="C2405" s="17" t="s">
        <v>2398</v>
      </c>
      <c r="D2405" s="18" t="s">
        <v>8995</v>
      </c>
      <c r="E2405" s="18"/>
      <c r="F2405" s="18"/>
      <c r="G2405" s="18"/>
      <c r="H2405" s="18"/>
      <c r="I2405" s="18"/>
      <c r="J2405" s="5"/>
      <c r="K2405" s="19">
        <v>36900</v>
      </c>
      <c r="L2405" s="7">
        <v>20910</v>
      </c>
      <c r="M2405" s="19">
        <v>15990</v>
      </c>
      <c r="N2405" s="5"/>
      <c r="O2405" s="20">
        <v>30</v>
      </c>
      <c r="P2405" s="8">
        <v>17</v>
      </c>
      <c r="Q2405" s="20">
        <v>13</v>
      </c>
    </row>
    <row r="2406" spans="1:17" ht="24" x14ac:dyDescent="0.2">
      <c r="A2406" s="16" t="s">
        <v>2</v>
      </c>
      <c r="B2406" s="16" t="s">
        <v>9109</v>
      </c>
      <c r="C2406" s="17" t="s">
        <v>2399</v>
      </c>
      <c r="D2406" s="18" t="s">
        <v>8995</v>
      </c>
      <c r="E2406" s="18"/>
      <c r="F2406" s="18"/>
      <c r="G2406" s="18"/>
      <c r="H2406" s="18"/>
      <c r="I2406" s="18"/>
      <c r="J2406" s="5"/>
      <c r="K2406" s="21">
        <v>296.10000000000002</v>
      </c>
      <c r="L2406" s="6"/>
      <c r="M2406" s="21">
        <v>296.10000000000002</v>
      </c>
      <c r="N2406" s="5"/>
      <c r="O2406" s="20">
        <v>2</v>
      </c>
      <c r="P2406" s="6"/>
      <c r="Q2406" s="20">
        <v>2</v>
      </c>
    </row>
    <row r="2407" spans="1:17" ht="24" x14ac:dyDescent="0.2">
      <c r="A2407" s="16" t="s">
        <v>2</v>
      </c>
      <c r="B2407" s="16" t="s">
        <v>9109</v>
      </c>
      <c r="C2407" s="17" t="s">
        <v>2400</v>
      </c>
      <c r="D2407" s="18" t="s">
        <v>8995</v>
      </c>
      <c r="E2407" s="18"/>
      <c r="F2407" s="18"/>
      <c r="G2407" s="18"/>
      <c r="H2407" s="18"/>
      <c r="I2407" s="18"/>
      <c r="J2407" s="5"/>
      <c r="K2407" s="21">
        <v>296.10000000000002</v>
      </c>
      <c r="L2407" s="6"/>
      <c r="M2407" s="21">
        <v>296.10000000000002</v>
      </c>
      <c r="N2407" s="5"/>
      <c r="O2407" s="20">
        <v>2</v>
      </c>
      <c r="P2407" s="6"/>
      <c r="Q2407" s="20">
        <v>2</v>
      </c>
    </row>
    <row r="2408" spans="1:17" ht="24" x14ac:dyDescent="0.2">
      <c r="A2408" s="16" t="s">
        <v>2</v>
      </c>
      <c r="B2408" s="16" t="s">
        <v>9109</v>
      </c>
      <c r="C2408" s="17" t="s">
        <v>2401</v>
      </c>
      <c r="D2408" s="18" t="s">
        <v>8995</v>
      </c>
      <c r="E2408" s="18"/>
      <c r="F2408" s="18"/>
      <c r="G2408" s="18"/>
      <c r="H2408" s="18"/>
      <c r="I2408" s="18"/>
      <c r="J2408" s="5"/>
      <c r="K2408" s="21">
        <v>243</v>
      </c>
      <c r="L2408" s="9">
        <v>121.5</v>
      </c>
      <c r="M2408" s="21">
        <v>121.5</v>
      </c>
      <c r="N2408" s="5"/>
      <c r="O2408" s="20">
        <v>10</v>
      </c>
      <c r="P2408" s="8">
        <v>5</v>
      </c>
      <c r="Q2408" s="20">
        <v>5</v>
      </c>
    </row>
    <row r="2409" spans="1:17" ht="24" x14ac:dyDescent="0.2">
      <c r="A2409" s="16" t="s">
        <v>2</v>
      </c>
      <c r="B2409" s="16" t="s">
        <v>9109</v>
      </c>
      <c r="C2409" s="17" t="s">
        <v>2402</v>
      </c>
      <c r="D2409" s="18" t="s">
        <v>8995</v>
      </c>
      <c r="E2409" s="18"/>
      <c r="F2409" s="18"/>
      <c r="G2409" s="18"/>
      <c r="H2409" s="18"/>
      <c r="I2409" s="18"/>
      <c r="J2409" s="5"/>
      <c r="K2409" s="21">
        <v>346.67</v>
      </c>
      <c r="L2409" s="9">
        <v>346.67</v>
      </c>
      <c r="M2409" s="5"/>
      <c r="N2409" s="5"/>
      <c r="O2409" s="20">
        <v>16</v>
      </c>
      <c r="P2409" s="8">
        <v>16</v>
      </c>
      <c r="Q2409" s="5"/>
    </row>
    <row r="2410" spans="1:17" ht="24" x14ac:dyDescent="0.2">
      <c r="A2410" s="16" t="s">
        <v>2</v>
      </c>
      <c r="B2410" s="16" t="s">
        <v>9109</v>
      </c>
      <c r="C2410" s="17" t="s">
        <v>2403</v>
      </c>
      <c r="D2410" s="18" t="str">
        <f>VLOOKUP(C2410,[2]итоговая!$C$6:$H$1018,4,FALSE)</f>
        <v>Аварийный резерв</v>
      </c>
      <c r="E2410" s="26">
        <f>J2410-L2410</f>
        <v>481.69</v>
      </c>
      <c r="F2410" s="26">
        <f>N2410-P2410</f>
        <v>2</v>
      </c>
      <c r="G2410" s="26" t="s">
        <v>9000</v>
      </c>
      <c r="H2410" s="26" t="str">
        <f>VLOOKUP(C2410,[2]итоговая!$C$6:$H$1018,6,FALSE)</f>
        <v>Аварийный резерв</v>
      </c>
      <c r="I2410" s="18"/>
      <c r="J2410" s="21">
        <v>481.69</v>
      </c>
      <c r="K2410" s="5"/>
      <c r="L2410" s="6"/>
      <c r="M2410" s="21">
        <v>481.69</v>
      </c>
      <c r="N2410" s="20">
        <v>2</v>
      </c>
      <c r="O2410" s="5"/>
      <c r="P2410" s="6"/>
      <c r="Q2410" s="20">
        <v>2</v>
      </c>
    </row>
    <row r="2411" spans="1:17" ht="24" x14ac:dyDescent="0.2">
      <c r="A2411" s="16" t="s">
        <v>2</v>
      </c>
      <c r="B2411" s="16" t="s">
        <v>9109</v>
      </c>
      <c r="C2411" s="17" t="s">
        <v>2404</v>
      </c>
      <c r="D2411" s="18" t="s">
        <v>8995</v>
      </c>
      <c r="E2411" s="18"/>
      <c r="F2411" s="18"/>
      <c r="G2411" s="18"/>
      <c r="H2411" s="18"/>
      <c r="I2411" s="18"/>
      <c r="J2411" s="21">
        <v>337.5</v>
      </c>
      <c r="K2411" s="5"/>
      <c r="L2411" s="9">
        <v>337.5</v>
      </c>
      <c r="M2411" s="5"/>
      <c r="N2411" s="20">
        <v>3</v>
      </c>
      <c r="O2411" s="5"/>
      <c r="P2411" s="8">
        <v>3</v>
      </c>
      <c r="Q2411" s="5"/>
    </row>
    <row r="2412" spans="1:17" ht="24" x14ac:dyDescent="0.2">
      <c r="A2412" s="16" t="s">
        <v>2</v>
      </c>
      <c r="B2412" s="16" t="s">
        <v>9109</v>
      </c>
      <c r="C2412" s="17" t="s">
        <v>2405</v>
      </c>
      <c r="D2412" s="18" t="s">
        <v>8995</v>
      </c>
      <c r="E2412" s="18"/>
      <c r="F2412" s="18"/>
      <c r="G2412" s="18"/>
      <c r="H2412" s="18"/>
      <c r="I2412" s="18"/>
      <c r="J2412" s="5"/>
      <c r="K2412" s="19">
        <v>1274</v>
      </c>
      <c r="L2412" s="9">
        <v>637</v>
      </c>
      <c r="M2412" s="21">
        <v>637</v>
      </c>
      <c r="N2412" s="5"/>
      <c r="O2412" s="20">
        <v>2</v>
      </c>
      <c r="P2412" s="8">
        <v>1</v>
      </c>
      <c r="Q2412" s="20">
        <v>1</v>
      </c>
    </row>
    <row r="2413" spans="1:17" ht="24" x14ac:dyDescent="0.2">
      <c r="A2413" s="16" t="s">
        <v>2</v>
      </c>
      <c r="B2413" s="16" t="s">
        <v>9109</v>
      </c>
      <c r="C2413" s="17" t="s">
        <v>2406</v>
      </c>
      <c r="D2413" s="18" t="s">
        <v>8995</v>
      </c>
      <c r="E2413" s="18"/>
      <c r="F2413" s="18"/>
      <c r="G2413" s="18"/>
      <c r="H2413" s="18"/>
      <c r="I2413" s="18"/>
      <c r="J2413" s="5"/>
      <c r="K2413" s="21">
        <v>171.67</v>
      </c>
      <c r="L2413" s="6"/>
      <c r="M2413" s="21">
        <v>171.67</v>
      </c>
      <c r="N2413" s="5"/>
      <c r="O2413" s="20">
        <v>2</v>
      </c>
      <c r="P2413" s="6"/>
      <c r="Q2413" s="20">
        <v>2</v>
      </c>
    </row>
    <row r="2414" spans="1:17" ht="24" x14ac:dyDescent="0.2">
      <c r="A2414" s="16" t="s">
        <v>2</v>
      </c>
      <c r="B2414" s="16" t="s">
        <v>9109</v>
      </c>
      <c r="C2414" s="17" t="s">
        <v>2407</v>
      </c>
      <c r="D2414" s="18" t="s">
        <v>8995</v>
      </c>
      <c r="E2414" s="18"/>
      <c r="F2414" s="18"/>
      <c r="G2414" s="18"/>
      <c r="H2414" s="18"/>
      <c r="I2414" s="18"/>
      <c r="J2414" s="5"/>
      <c r="K2414" s="19">
        <v>5582.5</v>
      </c>
      <c r="L2414" s="7">
        <v>3721.67</v>
      </c>
      <c r="M2414" s="19">
        <v>1860.83</v>
      </c>
      <c r="N2414" s="5"/>
      <c r="O2414" s="20">
        <v>3</v>
      </c>
      <c r="P2414" s="8">
        <v>2</v>
      </c>
      <c r="Q2414" s="20">
        <v>1</v>
      </c>
    </row>
    <row r="2415" spans="1:17" ht="24" x14ac:dyDescent="0.2">
      <c r="A2415" s="16" t="s">
        <v>2</v>
      </c>
      <c r="B2415" s="16" t="s">
        <v>9109</v>
      </c>
      <c r="C2415" s="17" t="s">
        <v>2408</v>
      </c>
      <c r="D2415" s="18" t="s">
        <v>8995</v>
      </c>
      <c r="E2415" s="18"/>
      <c r="F2415" s="18"/>
      <c r="G2415" s="18"/>
      <c r="H2415" s="18"/>
      <c r="I2415" s="18"/>
      <c r="J2415" s="5"/>
      <c r="K2415" s="19">
        <v>3437.85</v>
      </c>
      <c r="L2415" s="7">
        <v>2291.9</v>
      </c>
      <c r="M2415" s="19">
        <v>1145.95</v>
      </c>
      <c r="N2415" s="5"/>
      <c r="O2415" s="20">
        <v>3</v>
      </c>
      <c r="P2415" s="8">
        <v>2</v>
      </c>
      <c r="Q2415" s="20">
        <v>1</v>
      </c>
    </row>
    <row r="2416" spans="1:17" ht="24" x14ac:dyDescent="0.2">
      <c r="A2416" s="16" t="s">
        <v>2</v>
      </c>
      <c r="B2416" s="16" t="s">
        <v>9109</v>
      </c>
      <c r="C2416" s="17" t="s">
        <v>2409</v>
      </c>
      <c r="D2416" s="18" t="s">
        <v>8995</v>
      </c>
      <c r="E2416" s="18"/>
      <c r="F2416" s="18"/>
      <c r="G2416" s="18"/>
      <c r="H2416" s="18"/>
      <c r="I2416" s="18"/>
      <c r="J2416" s="5"/>
      <c r="K2416" s="19">
        <v>13076.37</v>
      </c>
      <c r="L2416" s="7">
        <v>13076.37</v>
      </c>
      <c r="M2416" s="5"/>
      <c r="N2416" s="5"/>
      <c r="O2416" s="20">
        <v>2</v>
      </c>
      <c r="P2416" s="8">
        <v>2</v>
      </c>
      <c r="Q2416" s="5"/>
    </row>
    <row r="2417" spans="1:17" ht="24" x14ac:dyDescent="0.2">
      <c r="A2417" s="16" t="s">
        <v>2</v>
      </c>
      <c r="B2417" s="16" t="s">
        <v>9109</v>
      </c>
      <c r="C2417" s="17" t="s">
        <v>2410</v>
      </c>
      <c r="D2417" s="18" t="s">
        <v>8995</v>
      </c>
      <c r="E2417" s="18"/>
      <c r="F2417" s="18"/>
      <c r="G2417" s="18"/>
      <c r="H2417" s="18"/>
      <c r="I2417" s="18"/>
      <c r="J2417" s="5"/>
      <c r="K2417" s="19">
        <v>14246.42</v>
      </c>
      <c r="L2417" s="6"/>
      <c r="M2417" s="19">
        <v>14246.42</v>
      </c>
      <c r="N2417" s="5"/>
      <c r="O2417" s="20">
        <v>2</v>
      </c>
      <c r="P2417" s="6"/>
      <c r="Q2417" s="20">
        <v>2</v>
      </c>
    </row>
    <row r="2418" spans="1:17" ht="24" x14ac:dyDescent="0.2">
      <c r="A2418" s="16" t="s">
        <v>2</v>
      </c>
      <c r="B2418" s="16" t="s">
        <v>9109</v>
      </c>
      <c r="C2418" s="17" t="s">
        <v>2411</v>
      </c>
      <c r="D2418" s="18" t="s">
        <v>8995</v>
      </c>
      <c r="E2418" s="18"/>
      <c r="F2418" s="18"/>
      <c r="G2418" s="18"/>
      <c r="H2418" s="18"/>
      <c r="I2418" s="18"/>
      <c r="J2418" s="19">
        <v>8459.67</v>
      </c>
      <c r="K2418" s="5"/>
      <c r="L2418" s="7">
        <v>8459.67</v>
      </c>
      <c r="M2418" s="5"/>
      <c r="N2418" s="20">
        <v>2</v>
      </c>
      <c r="O2418" s="5"/>
      <c r="P2418" s="8">
        <v>2</v>
      </c>
      <c r="Q2418" s="5"/>
    </row>
    <row r="2419" spans="1:17" ht="24" x14ac:dyDescent="0.2">
      <c r="A2419" s="16" t="s">
        <v>2</v>
      </c>
      <c r="B2419" s="16" t="s">
        <v>9109</v>
      </c>
      <c r="C2419" s="17" t="s">
        <v>2412</v>
      </c>
      <c r="D2419" s="18" t="s">
        <v>8995</v>
      </c>
      <c r="E2419" s="18"/>
      <c r="F2419" s="18"/>
      <c r="G2419" s="18"/>
      <c r="H2419" s="18"/>
      <c r="I2419" s="18"/>
      <c r="J2419" s="5"/>
      <c r="K2419" s="19">
        <v>38333.33</v>
      </c>
      <c r="L2419" s="7">
        <v>38333.33</v>
      </c>
      <c r="M2419" s="5"/>
      <c r="N2419" s="5"/>
      <c r="O2419" s="20">
        <v>2</v>
      </c>
      <c r="P2419" s="8">
        <v>2</v>
      </c>
      <c r="Q2419" s="5"/>
    </row>
    <row r="2420" spans="1:17" ht="24" x14ac:dyDescent="0.2">
      <c r="A2420" s="16" t="s">
        <v>2</v>
      </c>
      <c r="B2420" s="16" t="s">
        <v>9109</v>
      </c>
      <c r="C2420" s="17" t="s">
        <v>2413</v>
      </c>
      <c r="D2420" s="18" t="s">
        <v>8995</v>
      </c>
      <c r="E2420" s="18"/>
      <c r="F2420" s="18"/>
      <c r="G2420" s="18"/>
      <c r="H2420" s="18"/>
      <c r="I2420" s="18"/>
      <c r="J2420" s="5"/>
      <c r="K2420" s="19">
        <v>32758.33</v>
      </c>
      <c r="L2420" s="6"/>
      <c r="M2420" s="19">
        <v>32758.33</v>
      </c>
      <c r="N2420" s="5"/>
      <c r="O2420" s="20">
        <v>2</v>
      </c>
      <c r="P2420" s="6"/>
      <c r="Q2420" s="20">
        <v>2</v>
      </c>
    </row>
    <row r="2421" spans="1:17" ht="24" x14ac:dyDescent="0.2">
      <c r="A2421" s="16" t="s">
        <v>2</v>
      </c>
      <c r="B2421" s="16" t="s">
        <v>9109</v>
      </c>
      <c r="C2421" s="17" t="s">
        <v>2414</v>
      </c>
      <c r="D2421" s="18" t="s">
        <v>8995</v>
      </c>
      <c r="E2421" s="18"/>
      <c r="F2421" s="18"/>
      <c r="G2421" s="18"/>
      <c r="H2421" s="18"/>
      <c r="I2421" s="18"/>
      <c r="J2421" s="5"/>
      <c r="K2421" s="19">
        <v>24556.67</v>
      </c>
      <c r="L2421" s="7">
        <v>24556.67</v>
      </c>
      <c r="M2421" s="5"/>
      <c r="N2421" s="5"/>
      <c r="O2421" s="20">
        <v>2</v>
      </c>
      <c r="P2421" s="8">
        <v>2</v>
      </c>
      <c r="Q2421" s="5"/>
    </row>
    <row r="2422" spans="1:17" ht="24" x14ac:dyDescent="0.2">
      <c r="A2422" s="16" t="s">
        <v>2</v>
      </c>
      <c r="B2422" s="16" t="s">
        <v>9109</v>
      </c>
      <c r="C2422" s="17" t="s">
        <v>2415</v>
      </c>
      <c r="D2422" s="18" t="s">
        <v>8995</v>
      </c>
      <c r="E2422" s="18"/>
      <c r="F2422" s="18"/>
      <c r="G2422" s="18"/>
      <c r="H2422" s="18"/>
      <c r="I2422" s="18"/>
      <c r="J2422" s="5"/>
      <c r="K2422" s="19">
        <v>63396.67</v>
      </c>
      <c r="L2422" s="6"/>
      <c r="M2422" s="19">
        <v>63396.67</v>
      </c>
      <c r="N2422" s="5"/>
      <c r="O2422" s="20">
        <v>2</v>
      </c>
      <c r="P2422" s="6"/>
      <c r="Q2422" s="20">
        <v>2</v>
      </c>
    </row>
    <row r="2423" spans="1:17" ht="24" x14ac:dyDescent="0.2">
      <c r="A2423" s="16" t="s">
        <v>2</v>
      </c>
      <c r="B2423" s="16" t="s">
        <v>9109</v>
      </c>
      <c r="C2423" s="17" t="s">
        <v>2416</v>
      </c>
      <c r="D2423" s="18" t="s">
        <v>8995</v>
      </c>
      <c r="E2423" s="18"/>
      <c r="F2423" s="18"/>
      <c r="G2423" s="18"/>
      <c r="H2423" s="18"/>
      <c r="I2423" s="18"/>
      <c r="J2423" s="5"/>
      <c r="K2423" s="19">
        <v>14966.07</v>
      </c>
      <c r="L2423" s="7">
        <v>14966.07</v>
      </c>
      <c r="M2423" s="5"/>
      <c r="N2423" s="5"/>
      <c r="O2423" s="20">
        <v>14</v>
      </c>
      <c r="P2423" s="8">
        <v>14</v>
      </c>
      <c r="Q2423" s="5"/>
    </row>
    <row r="2424" spans="1:17" ht="24" x14ac:dyDescent="0.2">
      <c r="A2424" s="16" t="s">
        <v>2</v>
      </c>
      <c r="B2424" s="16" t="s">
        <v>9109</v>
      </c>
      <c r="C2424" s="17" t="s">
        <v>2417</v>
      </c>
      <c r="D2424" s="18" t="s">
        <v>8995</v>
      </c>
      <c r="E2424" s="18"/>
      <c r="F2424" s="18"/>
      <c r="G2424" s="18"/>
      <c r="H2424" s="18"/>
      <c r="I2424" s="18"/>
      <c r="J2424" s="5"/>
      <c r="K2424" s="19">
        <v>24925</v>
      </c>
      <c r="L2424" s="7">
        <v>24925</v>
      </c>
      <c r="M2424" s="5"/>
      <c r="N2424" s="5"/>
      <c r="O2424" s="20">
        <v>2</v>
      </c>
      <c r="P2424" s="8">
        <v>2</v>
      </c>
      <c r="Q2424" s="5"/>
    </row>
    <row r="2425" spans="1:17" ht="24" x14ac:dyDescent="0.2">
      <c r="A2425" s="16" t="s">
        <v>2</v>
      </c>
      <c r="B2425" s="16" t="s">
        <v>9109</v>
      </c>
      <c r="C2425" s="17" t="s">
        <v>2418</v>
      </c>
      <c r="D2425" s="18" t="s">
        <v>8995</v>
      </c>
      <c r="E2425" s="18"/>
      <c r="F2425" s="18"/>
      <c r="G2425" s="18"/>
      <c r="H2425" s="18"/>
      <c r="I2425" s="18"/>
      <c r="J2425" s="5"/>
      <c r="K2425" s="19">
        <v>29748.33</v>
      </c>
      <c r="L2425" s="6"/>
      <c r="M2425" s="19">
        <v>29748.33</v>
      </c>
      <c r="N2425" s="5"/>
      <c r="O2425" s="20">
        <v>2</v>
      </c>
      <c r="P2425" s="6"/>
      <c r="Q2425" s="20">
        <v>2</v>
      </c>
    </row>
    <row r="2426" spans="1:17" ht="24" x14ac:dyDescent="0.2">
      <c r="A2426" s="16" t="s">
        <v>2</v>
      </c>
      <c r="B2426" s="16" t="s">
        <v>9109</v>
      </c>
      <c r="C2426" s="17" t="s">
        <v>2419</v>
      </c>
      <c r="D2426" s="18" t="s">
        <v>8995</v>
      </c>
      <c r="E2426" s="18"/>
      <c r="F2426" s="18"/>
      <c r="G2426" s="18"/>
      <c r="H2426" s="18"/>
      <c r="I2426" s="18"/>
      <c r="J2426" s="5"/>
      <c r="K2426" s="19">
        <v>17910</v>
      </c>
      <c r="L2426" s="7">
        <v>17910</v>
      </c>
      <c r="M2426" s="5"/>
      <c r="N2426" s="5"/>
      <c r="O2426" s="20">
        <v>2</v>
      </c>
      <c r="P2426" s="8">
        <v>2</v>
      </c>
      <c r="Q2426" s="5"/>
    </row>
    <row r="2427" spans="1:17" ht="24" x14ac:dyDescent="0.2">
      <c r="A2427" s="16" t="s">
        <v>2</v>
      </c>
      <c r="B2427" s="16" t="s">
        <v>9109</v>
      </c>
      <c r="C2427" s="17" t="s">
        <v>2420</v>
      </c>
      <c r="D2427" s="18" t="s">
        <v>8995</v>
      </c>
      <c r="E2427" s="18"/>
      <c r="F2427" s="18"/>
      <c r="G2427" s="18"/>
      <c r="H2427" s="18"/>
      <c r="I2427" s="18"/>
      <c r="J2427" s="5"/>
      <c r="K2427" s="19">
        <v>50895</v>
      </c>
      <c r="L2427" s="7">
        <v>36922.5</v>
      </c>
      <c r="M2427" s="19">
        <v>13972.5</v>
      </c>
      <c r="N2427" s="5"/>
      <c r="O2427" s="20">
        <v>4</v>
      </c>
      <c r="P2427" s="8">
        <v>3</v>
      </c>
      <c r="Q2427" s="20">
        <v>1</v>
      </c>
    </row>
    <row r="2428" spans="1:17" ht="24" x14ac:dyDescent="0.2">
      <c r="A2428" s="16" t="s">
        <v>2</v>
      </c>
      <c r="B2428" s="16" t="s">
        <v>9109</v>
      </c>
      <c r="C2428" s="17" t="s">
        <v>2421</v>
      </c>
      <c r="D2428" s="18" t="s">
        <v>8995</v>
      </c>
      <c r="E2428" s="18"/>
      <c r="F2428" s="18"/>
      <c r="G2428" s="18"/>
      <c r="H2428" s="18"/>
      <c r="I2428" s="18"/>
      <c r="J2428" s="5"/>
      <c r="K2428" s="19">
        <v>43770.84</v>
      </c>
      <c r="L2428" s="7">
        <v>43770.84</v>
      </c>
      <c r="M2428" s="5"/>
      <c r="N2428" s="5"/>
      <c r="O2428" s="20">
        <v>2</v>
      </c>
      <c r="P2428" s="8">
        <v>2</v>
      </c>
      <c r="Q2428" s="5"/>
    </row>
    <row r="2429" spans="1:17" ht="24" x14ac:dyDescent="0.2">
      <c r="A2429" s="16" t="s">
        <v>2</v>
      </c>
      <c r="B2429" s="16" t="s">
        <v>9109</v>
      </c>
      <c r="C2429" s="17" t="s">
        <v>2422</v>
      </c>
      <c r="D2429" s="18" t="s">
        <v>8995</v>
      </c>
      <c r="E2429" s="18"/>
      <c r="F2429" s="18"/>
      <c r="G2429" s="18"/>
      <c r="H2429" s="18"/>
      <c r="I2429" s="18"/>
      <c r="J2429" s="5"/>
      <c r="K2429" s="19">
        <v>2713.33</v>
      </c>
      <c r="L2429" s="6"/>
      <c r="M2429" s="19">
        <v>2713.33</v>
      </c>
      <c r="N2429" s="5"/>
      <c r="O2429" s="20">
        <v>1</v>
      </c>
      <c r="P2429" s="6"/>
      <c r="Q2429" s="20">
        <v>1</v>
      </c>
    </row>
    <row r="2430" spans="1:17" ht="24" x14ac:dyDescent="0.2">
      <c r="A2430" s="16" t="s">
        <v>2</v>
      </c>
      <c r="B2430" s="16" t="s">
        <v>9109</v>
      </c>
      <c r="C2430" s="17" t="s">
        <v>2423</v>
      </c>
      <c r="D2430" s="18" t="s">
        <v>8995</v>
      </c>
      <c r="E2430" s="18"/>
      <c r="F2430" s="18"/>
      <c r="G2430" s="18"/>
      <c r="H2430" s="18"/>
      <c r="I2430" s="18"/>
      <c r="J2430" s="5"/>
      <c r="K2430" s="19">
        <v>2851.67</v>
      </c>
      <c r="L2430" s="7">
        <v>2851.67</v>
      </c>
      <c r="M2430" s="5"/>
      <c r="N2430" s="5"/>
      <c r="O2430" s="20">
        <v>1</v>
      </c>
      <c r="P2430" s="8">
        <v>1</v>
      </c>
      <c r="Q2430" s="5"/>
    </row>
    <row r="2431" spans="1:17" ht="24" x14ac:dyDescent="0.2">
      <c r="A2431" s="16" t="s">
        <v>2</v>
      </c>
      <c r="B2431" s="16" t="s">
        <v>9109</v>
      </c>
      <c r="C2431" s="17" t="s">
        <v>2424</v>
      </c>
      <c r="D2431" s="18" t="s">
        <v>8995</v>
      </c>
      <c r="E2431" s="18"/>
      <c r="F2431" s="18"/>
      <c r="G2431" s="18"/>
      <c r="H2431" s="18"/>
      <c r="I2431" s="18"/>
      <c r="J2431" s="5"/>
      <c r="K2431" s="21">
        <v>98.33</v>
      </c>
      <c r="L2431" s="9">
        <v>98.33</v>
      </c>
      <c r="M2431" s="5"/>
      <c r="N2431" s="5"/>
      <c r="O2431" s="20">
        <v>1</v>
      </c>
      <c r="P2431" s="8">
        <v>1</v>
      </c>
      <c r="Q2431" s="5"/>
    </row>
    <row r="2432" spans="1:17" ht="24" x14ac:dyDescent="0.2">
      <c r="A2432" s="16" t="s">
        <v>2</v>
      </c>
      <c r="B2432" s="16" t="s">
        <v>9109</v>
      </c>
      <c r="C2432" s="17" t="s">
        <v>2425</v>
      </c>
      <c r="D2432" s="18" t="s">
        <v>8995</v>
      </c>
      <c r="E2432" s="18"/>
      <c r="F2432" s="18"/>
      <c r="G2432" s="18"/>
      <c r="H2432" s="18"/>
      <c r="I2432" s="18"/>
      <c r="J2432" s="5"/>
      <c r="K2432" s="19">
        <v>3733.33</v>
      </c>
      <c r="L2432" s="9">
        <v>410</v>
      </c>
      <c r="M2432" s="19">
        <v>3323.33</v>
      </c>
      <c r="N2432" s="5"/>
      <c r="O2432" s="20">
        <v>28</v>
      </c>
      <c r="P2432" s="8">
        <v>3</v>
      </c>
      <c r="Q2432" s="20">
        <v>25</v>
      </c>
    </row>
    <row r="2433" spans="1:17" ht="24" x14ac:dyDescent="0.2">
      <c r="A2433" s="16" t="s">
        <v>2</v>
      </c>
      <c r="B2433" s="16" t="s">
        <v>9109</v>
      </c>
      <c r="C2433" s="17" t="s">
        <v>2426</v>
      </c>
      <c r="D2433" s="18" t="s">
        <v>8995</v>
      </c>
      <c r="E2433" s="18"/>
      <c r="F2433" s="18"/>
      <c r="G2433" s="18"/>
      <c r="H2433" s="18"/>
      <c r="I2433" s="18"/>
      <c r="J2433" s="5"/>
      <c r="K2433" s="19">
        <v>4426.67</v>
      </c>
      <c r="L2433" s="9">
        <v>830.01</v>
      </c>
      <c r="M2433" s="19">
        <v>3596.66</v>
      </c>
      <c r="N2433" s="5"/>
      <c r="O2433" s="20">
        <v>32</v>
      </c>
      <c r="P2433" s="8">
        <v>6</v>
      </c>
      <c r="Q2433" s="20">
        <v>26</v>
      </c>
    </row>
    <row r="2434" spans="1:17" ht="24" x14ac:dyDescent="0.2">
      <c r="A2434" s="16" t="s">
        <v>2</v>
      </c>
      <c r="B2434" s="16" t="s">
        <v>9109</v>
      </c>
      <c r="C2434" s="17" t="s">
        <v>2427</v>
      </c>
      <c r="D2434" s="18" t="s">
        <v>8995</v>
      </c>
      <c r="E2434" s="18"/>
      <c r="F2434" s="18"/>
      <c r="G2434" s="18"/>
      <c r="H2434" s="18"/>
      <c r="I2434" s="18"/>
      <c r="J2434" s="19">
        <v>1374.55</v>
      </c>
      <c r="K2434" s="5"/>
      <c r="L2434" s="7">
        <v>1374.55</v>
      </c>
      <c r="M2434" s="5"/>
      <c r="N2434" s="20">
        <v>47</v>
      </c>
      <c r="O2434" s="5"/>
      <c r="P2434" s="8">
        <v>47</v>
      </c>
      <c r="Q2434" s="5"/>
    </row>
    <row r="2435" spans="1:17" ht="24" x14ac:dyDescent="0.2">
      <c r="A2435" s="16" t="s">
        <v>2</v>
      </c>
      <c r="B2435" s="16" t="s">
        <v>9109</v>
      </c>
      <c r="C2435" s="17" t="s">
        <v>2428</v>
      </c>
      <c r="D2435" s="18" t="s">
        <v>8995</v>
      </c>
      <c r="E2435" s="18"/>
      <c r="F2435" s="18"/>
      <c r="G2435" s="18"/>
      <c r="H2435" s="18"/>
      <c r="I2435" s="18"/>
      <c r="J2435" s="5"/>
      <c r="K2435" s="19">
        <v>1302.08</v>
      </c>
      <c r="L2435" s="7">
        <v>1302.08</v>
      </c>
      <c r="M2435" s="5"/>
      <c r="N2435" s="5"/>
      <c r="O2435" s="20">
        <v>10</v>
      </c>
      <c r="P2435" s="8">
        <v>10</v>
      </c>
      <c r="Q2435" s="5"/>
    </row>
    <row r="2436" spans="1:17" ht="24" x14ac:dyDescent="0.2">
      <c r="A2436" s="16" t="s">
        <v>2</v>
      </c>
      <c r="B2436" s="16" t="s">
        <v>9109</v>
      </c>
      <c r="C2436" s="17" t="s">
        <v>2429</v>
      </c>
      <c r="D2436" s="18" t="s">
        <v>8995</v>
      </c>
      <c r="E2436" s="18"/>
      <c r="F2436" s="18"/>
      <c r="G2436" s="18"/>
      <c r="H2436" s="18"/>
      <c r="I2436" s="18"/>
      <c r="J2436" s="21">
        <v>718.75</v>
      </c>
      <c r="K2436" s="5"/>
      <c r="L2436" s="9">
        <v>718.75</v>
      </c>
      <c r="M2436" s="5"/>
      <c r="N2436" s="20">
        <v>2</v>
      </c>
      <c r="O2436" s="5"/>
      <c r="P2436" s="8">
        <v>2</v>
      </c>
      <c r="Q2436" s="5"/>
    </row>
    <row r="2437" spans="1:17" ht="24" x14ac:dyDescent="0.2">
      <c r="A2437" s="16" t="s">
        <v>2</v>
      </c>
      <c r="B2437" s="16" t="s">
        <v>9109</v>
      </c>
      <c r="C2437" s="17" t="s">
        <v>2430</v>
      </c>
      <c r="D2437" s="18" t="s">
        <v>8995</v>
      </c>
      <c r="E2437" s="18"/>
      <c r="F2437" s="18"/>
      <c r="G2437" s="18"/>
      <c r="H2437" s="18"/>
      <c r="I2437" s="18"/>
      <c r="J2437" s="5"/>
      <c r="K2437" s="19">
        <v>3105</v>
      </c>
      <c r="L2437" s="7">
        <v>3105</v>
      </c>
      <c r="M2437" s="5"/>
      <c r="N2437" s="5"/>
      <c r="O2437" s="20">
        <v>15</v>
      </c>
      <c r="P2437" s="8">
        <v>15</v>
      </c>
      <c r="Q2437" s="5"/>
    </row>
    <row r="2438" spans="1:17" ht="24" x14ac:dyDescent="0.2">
      <c r="A2438" s="16" t="s">
        <v>2</v>
      </c>
      <c r="B2438" s="16" t="s">
        <v>9109</v>
      </c>
      <c r="C2438" s="17" t="s">
        <v>2431</v>
      </c>
      <c r="D2438" s="18" t="s">
        <v>8995</v>
      </c>
      <c r="E2438" s="18"/>
      <c r="F2438" s="18"/>
      <c r="G2438" s="18"/>
      <c r="H2438" s="18"/>
      <c r="I2438" s="18"/>
      <c r="J2438" s="5"/>
      <c r="K2438" s="19">
        <v>4437.5</v>
      </c>
      <c r="L2438" s="7">
        <v>4437.5</v>
      </c>
      <c r="M2438" s="5"/>
      <c r="N2438" s="5"/>
      <c r="O2438" s="20">
        <v>20</v>
      </c>
      <c r="P2438" s="8">
        <v>20</v>
      </c>
      <c r="Q2438" s="5"/>
    </row>
    <row r="2439" spans="1:17" ht="24" x14ac:dyDescent="0.2">
      <c r="A2439" s="16" t="s">
        <v>2</v>
      </c>
      <c r="B2439" s="16" t="s">
        <v>9109</v>
      </c>
      <c r="C2439" s="17" t="s">
        <v>2432</v>
      </c>
      <c r="D2439" s="18" t="s">
        <v>8995</v>
      </c>
      <c r="E2439" s="18"/>
      <c r="F2439" s="18"/>
      <c r="G2439" s="18"/>
      <c r="H2439" s="18"/>
      <c r="I2439" s="18"/>
      <c r="J2439" s="5"/>
      <c r="K2439" s="21">
        <v>813.01</v>
      </c>
      <c r="L2439" s="9">
        <v>813.01</v>
      </c>
      <c r="M2439" s="5"/>
      <c r="N2439" s="5"/>
      <c r="O2439" s="20">
        <v>2</v>
      </c>
      <c r="P2439" s="8">
        <v>2</v>
      </c>
      <c r="Q2439" s="5"/>
    </row>
    <row r="2440" spans="1:17" ht="24" x14ac:dyDescent="0.2">
      <c r="A2440" s="16" t="s">
        <v>2</v>
      </c>
      <c r="B2440" s="16" t="s">
        <v>9109</v>
      </c>
      <c r="C2440" s="17" t="s">
        <v>2433</v>
      </c>
      <c r="D2440" s="18" t="s">
        <v>8995</v>
      </c>
      <c r="E2440" s="18"/>
      <c r="F2440" s="18"/>
      <c r="G2440" s="18"/>
      <c r="H2440" s="18"/>
      <c r="I2440" s="18"/>
      <c r="J2440" s="5"/>
      <c r="K2440" s="21">
        <v>218.75</v>
      </c>
      <c r="L2440" s="9">
        <v>218.75</v>
      </c>
      <c r="M2440" s="5"/>
      <c r="N2440" s="5"/>
      <c r="O2440" s="20">
        <v>1</v>
      </c>
      <c r="P2440" s="8">
        <v>1</v>
      </c>
      <c r="Q2440" s="5"/>
    </row>
    <row r="2441" spans="1:17" ht="24" x14ac:dyDescent="0.2">
      <c r="A2441" s="16" t="s">
        <v>2</v>
      </c>
      <c r="B2441" s="16" t="s">
        <v>9109</v>
      </c>
      <c r="C2441" s="17" t="s">
        <v>2434</v>
      </c>
      <c r="D2441" s="18" t="s">
        <v>8995</v>
      </c>
      <c r="E2441" s="18"/>
      <c r="F2441" s="18"/>
      <c r="G2441" s="18"/>
      <c r="H2441" s="18"/>
      <c r="I2441" s="18"/>
      <c r="J2441" s="5"/>
      <c r="K2441" s="19">
        <v>1091.27</v>
      </c>
      <c r="L2441" s="7">
        <v>1091.27</v>
      </c>
      <c r="M2441" s="5"/>
      <c r="N2441" s="5"/>
      <c r="O2441" s="20">
        <v>2</v>
      </c>
      <c r="P2441" s="8">
        <v>2</v>
      </c>
      <c r="Q2441" s="5"/>
    </row>
    <row r="2442" spans="1:17" ht="24" x14ac:dyDescent="0.2">
      <c r="A2442" s="16" t="s">
        <v>2</v>
      </c>
      <c r="B2442" s="16" t="s">
        <v>9109</v>
      </c>
      <c r="C2442" s="17" t="s">
        <v>2435</v>
      </c>
      <c r="D2442" s="18" t="s">
        <v>8995</v>
      </c>
      <c r="E2442" s="18"/>
      <c r="F2442" s="18"/>
      <c r="G2442" s="18"/>
      <c r="H2442" s="18"/>
      <c r="I2442" s="18"/>
      <c r="J2442" s="19">
        <v>1400</v>
      </c>
      <c r="K2442" s="5"/>
      <c r="L2442" s="7">
        <v>1400</v>
      </c>
      <c r="M2442" s="5"/>
      <c r="N2442" s="20">
        <v>8</v>
      </c>
      <c r="O2442" s="5"/>
      <c r="P2442" s="8">
        <v>8</v>
      </c>
      <c r="Q2442" s="5"/>
    </row>
    <row r="2443" spans="1:17" ht="24" x14ac:dyDescent="0.2">
      <c r="A2443" s="16" t="s">
        <v>2</v>
      </c>
      <c r="B2443" s="16" t="s">
        <v>9109</v>
      </c>
      <c r="C2443" s="17" t="s">
        <v>2436</v>
      </c>
      <c r="D2443" s="18" t="s">
        <v>8995</v>
      </c>
      <c r="E2443" s="18"/>
      <c r="F2443" s="18"/>
      <c r="G2443" s="18"/>
      <c r="H2443" s="18"/>
      <c r="I2443" s="18"/>
      <c r="J2443" s="19">
        <v>3099</v>
      </c>
      <c r="K2443" s="5"/>
      <c r="L2443" s="7">
        <v>3099</v>
      </c>
      <c r="M2443" s="5"/>
      <c r="N2443" s="20">
        <v>10</v>
      </c>
      <c r="O2443" s="5"/>
      <c r="P2443" s="8">
        <v>10</v>
      </c>
      <c r="Q2443" s="5"/>
    </row>
    <row r="2444" spans="1:17" ht="24" x14ac:dyDescent="0.2">
      <c r="A2444" s="16" t="s">
        <v>2</v>
      </c>
      <c r="B2444" s="16" t="s">
        <v>9109</v>
      </c>
      <c r="C2444" s="17" t="s">
        <v>2437</v>
      </c>
      <c r="D2444" s="18" t="s">
        <v>8995</v>
      </c>
      <c r="E2444" s="18"/>
      <c r="F2444" s="18"/>
      <c r="G2444" s="18"/>
      <c r="H2444" s="18"/>
      <c r="I2444" s="18"/>
      <c r="J2444" s="21">
        <v>40.14</v>
      </c>
      <c r="K2444" s="5"/>
      <c r="L2444" s="9">
        <v>40.14</v>
      </c>
      <c r="M2444" s="5"/>
      <c r="N2444" s="20">
        <v>1</v>
      </c>
      <c r="O2444" s="5"/>
      <c r="P2444" s="8">
        <v>1</v>
      </c>
      <c r="Q2444" s="5"/>
    </row>
    <row r="2445" spans="1:17" ht="24" x14ac:dyDescent="0.2">
      <c r="A2445" s="16" t="s">
        <v>2</v>
      </c>
      <c r="B2445" s="16" t="s">
        <v>9109</v>
      </c>
      <c r="C2445" s="17" t="s">
        <v>2438</v>
      </c>
      <c r="D2445" s="18" t="s">
        <v>8995</v>
      </c>
      <c r="E2445" s="18"/>
      <c r="F2445" s="18"/>
      <c r="G2445" s="18"/>
      <c r="H2445" s="18"/>
      <c r="I2445" s="18"/>
      <c r="J2445" s="5"/>
      <c r="K2445" s="19">
        <v>1139.7</v>
      </c>
      <c r="L2445" s="7">
        <v>1139.7</v>
      </c>
      <c r="M2445" s="5"/>
      <c r="N2445" s="5"/>
      <c r="O2445" s="20">
        <v>1</v>
      </c>
      <c r="P2445" s="8">
        <v>1</v>
      </c>
      <c r="Q2445" s="5"/>
    </row>
    <row r="2446" spans="1:17" ht="24" x14ac:dyDescent="0.2">
      <c r="A2446" s="16" t="s">
        <v>2</v>
      </c>
      <c r="B2446" s="16" t="s">
        <v>9109</v>
      </c>
      <c r="C2446" s="17" t="s">
        <v>2439</v>
      </c>
      <c r="D2446" s="18" t="s">
        <v>8995</v>
      </c>
      <c r="E2446" s="18"/>
      <c r="F2446" s="18"/>
      <c r="G2446" s="18"/>
      <c r="H2446" s="18"/>
      <c r="I2446" s="18"/>
      <c r="J2446" s="5"/>
      <c r="K2446" s="21">
        <v>612.5</v>
      </c>
      <c r="L2446" s="9">
        <v>612.5</v>
      </c>
      <c r="M2446" s="5"/>
      <c r="N2446" s="5"/>
      <c r="O2446" s="20">
        <v>1</v>
      </c>
      <c r="P2446" s="8">
        <v>1</v>
      </c>
      <c r="Q2446" s="5"/>
    </row>
    <row r="2447" spans="1:17" ht="24" x14ac:dyDescent="0.2">
      <c r="A2447" s="16" t="s">
        <v>2</v>
      </c>
      <c r="B2447" s="16" t="s">
        <v>9109</v>
      </c>
      <c r="C2447" s="17" t="s">
        <v>2440</v>
      </c>
      <c r="D2447" s="18" t="s">
        <v>8995</v>
      </c>
      <c r="E2447" s="18"/>
      <c r="F2447" s="18"/>
      <c r="G2447" s="18"/>
      <c r="H2447" s="18"/>
      <c r="I2447" s="18"/>
      <c r="J2447" s="5"/>
      <c r="K2447" s="21">
        <v>428.33</v>
      </c>
      <c r="L2447" s="6"/>
      <c r="M2447" s="21">
        <v>428.33</v>
      </c>
      <c r="N2447" s="5"/>
      <c r="O2447" s="20">
        <v>2</v>
      </c>
      <c r="P2447" s="6"/>
      <c r="Q2447" s="20">
        <v>2</v>
      </c>
    </row>
    <row r="2448" spans="1:17" ht="24" x14ac:dyDescent="0.2">
      <c r="A2448" s="16" t="s">
        <v>2</v>
      </c>
      <c r="B2448" s="16" t="s">
        <v>9109</v>
      </c>
      <c r="C2448" s="17" t="s">
        <v>2441</v>
      </c>
      <c r="D2448" s="18" t="s">
        <v>8995</v>
      </c>
      <c r="E2448" s="18"/>
      <c r="F2448" s="18"/>
      <c r="G2448" s="18"/>
      <c r="H2448" s="18"/>
      <c r="I2448" s="18"/>
      <c r="J2448" s="5"/>
      <c r="K2448" s="21">
        <v>239.58</v>
      </c>
      <c r="L2448" s="9">
        <v>239.58</v>
      </c>
      <c r="M2448" s="5"/>
      <c r="N2448" s="5"/>
      <c r="O2448" s="20">
        <v>2</v>
      </c>
      <c r="P2448" s="8">
        <v>2</v>
      </c>
      <c r="Q2448" s="5"/>
    </row>
    <row r="2449" spans="1:17" ht="24" x14ac:dyDescent="0.2">
      <c r="A2449" s="16" t="s">
        <v>2</v>
      </c>
      <c r="B2449" s="16" t="s">
        <v>9109</v>
      </c>
      <c r="C2449" s="17" t="s">
        <v>2442</v>
      </c>
      <c r="D2449" s="18" t="s">
        <v>8995</v>
      </c>
      <c r="E2449" s="18"/>
      <c r="F2449" s="18"/>
      <c r="G2449" s="18"/>
      <c r="H2449" s="18"/>
      <c r="I2449" s="18"/>
      <c r="J2449" s="5"/>
      <c r="K2449" s="19">
        <v>3900</v>
      </c>
      <c r="L2449" s="6"/>
      <c r="M2449" s="19">
        <v>3900</v>
      </c>
      <c r="N2449" s="5"/>
      <c r="O2449" s="20">
        <v>4</v>
      </c>
      <c r="P2449" s="6"/>
      <c r="Q2449" s="20">
        <v>4</v>
      </c>
    </row>
    <row r="2450" spans="1:17" ht="24" x14ac:dyDescent="0.2">
      <c r="A2450" s="16" t="s">
        <v>2</v>
      </c>
      <c r="B2450" s="16" t="s">
        <v>9109</v>
      </c>
      <c r="C2450" s="17" t="s">
        <v>2443</v>
      </c>
      <c r="D2450" s="18" t="s">
        <v>8995</v>
      </c>
      <c r="E2450" s="18"/>
      <c r="F2450" s="18"/>
      <c r="G2450" s="18"/>
      <c r="H2450" s="18"/>
      <c r="I2450" s="18"/>
      <c r="J2450" s="5"/>
      <c r="K2450" s="19">
        <v>2129.17</v>
      </c>
      <c r="L2450" s="7">
        <v>2129.17</v>
      </c>
      <c r="M2450" s="5"/>
      <c r="N2450" s="5"/>
      <c r="O2450" s="20">
        <v>2</v>
      </c>
      <c r="P2450" s="8">
        <v>2</v>
      </c>
      <c r="Q2450" s="5"/>
    </row>
    <row r="2451" spans="1:17" ht="24" x14ac:dyDescent="0.2">
      <c r="A2451" s="16" t="s">
        <v>2</v>
      </c>
      <c r="B2451" s="16" t="s">
        <v>9109</v>
      </c>
      <c r="C2451" s="17" t="s">
        <v>2444</v>
      </c>
      <c r="D2451" s="18" t="s">
        <v>8995</v>
      </c>
      <c r="E2451" s="18"/>
      <c r="F2451" s="18"/>
      <c r="G2451" s="18"/>
      <c r="H2451" s="18"/>
      <c r="I2451" s="18"/>
      <c r="J2451" s="5"/>
      <c r="K2451" s="19">
        <v>19600</v>
      </c>
      <c r="L2451" s="7">
        <v>19600</v>
      </c>
      <c r="M2451" s="5"/>
      <c r="N2451" s="5"/>
      <c r="O2451" s="20">
        <v>16</v>
      </c>
      <c r="P2451" s="8">
        <v>16</v>
      </c>
      <c r="Q2451" s="5"/>
    </row>
    <row r="2452" spans="1:17" ht="24" x14ac:dyDescent="0.2">
      <c r="A2452" s="16" t="s">
        <v>2</v>
      </c>
      <c r="B2452" s="16" t="s">
        <v>9109</v>
      </c>
      <c r="C2452" s="17" t="s">
        <v>2445</v>
      </c>
      <c r="D2452" s="18" t="str">
        <f>VLOOKUP(C2452,[2]итоговая!$C$6:$H$1018,4,FALSE)</f>
        <v>Аварийный резерв</v>
      </c>
      <c r="E2452" s="26">
        <f>J2452-L2452</f>
        <v>803.56000000000017</v>
      </c>
      <c r="F2452" s="26">
        <f>N2452-P2452</f>
        <v>2</v>
      </c>
      <c r="G2452" s="26" t="s">
        <v>9000</v>
      </c>
      <c r="H2452" s="26" t="str">
        <f>VLOOKUP(C2452,[2]итоговая!$C$6:$H$1018,6,FALSE)</f>
        <v>Аварийный резерв</v>
      </c>
      <c r="I2452" s="18"/>
      <c r="J2452" s="19">
        <v>2008.89</v>
      </c>
      <c r="K2452" s="5"/>
      <c r="L2452" s="7">
        <v>1205.33</v>
      </c>
      <c r="M2452" s="21">
        <v>803.56</v>
      </c>
      <c r="N2452" s="20">
        <v>5</v>
      </c>
      <c r="O2452" s="5"/>
      <c r="P2452" s="8">
        <v>3</v>
      </c>
      <c r="Q2452" s="20">
        <v>2</v>
      </c>
    </row>
    <row r="2453" spans="1:17" ht="24" x14ac:dyDescent="0.2">
      <c r="A2453" s="16" t="s">
        <v>2</v>
      </c>
      <c r="B2453" s="16" t="s">
        <v>9109</v>
      </c>
      <c r="C2453" s="17" t="s">
        <v>2446</v>
      </c>
      <c r="D2453" s="18" t="s">
        <v>8995</v>
      </c>
      <c r="E2453" s="18"/>
      <c r="F2453" s="18"/>
      <c r="G2453" s="18"/>
      <c r="H2453" s="18"/>
      <c r="I2453" s="18"/>
      <c r="J2453" s="5"/>
      <c r="K2453" s="19">
        <v>3820</v>
      </c>
      <c r="L2453" s="7">
        <v>3820</v>
      </c>
      <c r="M2453" s="5"/>
      <c r="N2453" s="5"/>
      <c r="O2453" s="20">
        <v>4</v>
      </c>
      <c r="P2453" s="8">
        <v>4</v>
      </c>
      <c r="Q2453" s="5"/>
    </row>
    <row r="2454" spans="1:17" ht="24" x14ac:dyDescent="0.2">
      <c r="A2454" s="16" t="s">
        <v>2</v>
      </c>
      <c r="B2454" s="16" t="s">
        <v>9109</v>
      </c>
      <c r="C2454" s="17" t="s">
        <v>2447</v>
      </c>
      <c r="D2454" s="18" t="s">
        <v>8995</v>
      </c>
      <c r="E2454" s="18"/>
      <c r="F2454" s="18"/>
      <c r="G2454" s="18"/>
      <c r="H2454" s="18"/>
      <c r="I2454" s="18"/>
      <c r="J2454" s="5"/>
      <c r="K2454" s="19">
        <v>5233.33</v>
      </c>
      <c r="L2454" s="7">
        <v>5233.33</v>
      </c>
      <c r="M2454" s="5"/>
      <c r="N2454" s="5"/>
      <c r="O2454" s="20">
        <v>4</v>
      </c>
      <c r="P2454" s="8">
        <v>4</v>
      </c>
      <c r="Q2454" s="5"/>
    </row>
    <row r="2455" spans="1:17" ht="24" x14ac:dyDescent="0.2">
      <c r="A2455" s="16" t="s">
        <v>2</v>
      </c>
      <c r="B2455" s="16" t="s">
        <v>9109</v>
      </c>
      <c r="C2455" s="17" t="s">
        <v>2448</v>
      </c>
      <c r="D2455" s="18" t="s">
        <v>8995</v>
      </c>
      <c r="E2455" s="18"/>
      <c r="F2455" s="18"/>
      <c r="G2455" s="18"/>
      <c r="H2455" s="18"/>
      <c r="I2455" s="18"/>
      <c r="J2455" s="5"/>
      <c r="K2455" s="19">
        <v>5533.33</v>
      </c>
      <c r="L2455" s="7">
        <v>5533.33</v>
      </c>
      <c r="M2455" s="5"/>
      <c r="N2455" s="5"/>
      <c r="O2455" s="20">
        <v>4</v>
      </c>
      <c r="P2455" s="8">
        <v>4</v>
      </c>
      <c r="Q2455" s="5"/>
    </row>
    <row r="2456" spans="1:17" ht="24" x14ac:dyDescent="0.2">
      <c r="A2456" s="16" t="s">
        <v>2</v>
      </c>
      <c r="B2456" s="16" t="s">
        <v>9109</v>
      </c>
      <c r="C2456" s="17" t="s">
        <v>2449</v>
      </c>
      <c r="D2456" s="18" t="s">
        <v>8995</v>
      </c>
      <c r="E2456" s="18"/>
      <c r="F2456" s="18"/>
      <c r="G2456" s="18"/>
      <c r="H2456" s="18"/>
      <c r="I2456" s="18"/>
      <c r="J2456" s="5"/>
      <c r="K2456" s="19">
        <v>2363.33</v>
      </c>
      <c r="L2456" s="7">
        <v>2363.33</v>
      </c>
      <c r="M2456" s="5"/>
      <c r="N2456" s="5"/>
      <c r="O2456" s="20">
        <v>4</v>
      </c>
      <c r="P2456" s="8">
        <v>4</v>
      </c>
      <c r="Q2456" s="5"/>
    </row>
    <row r="2457" spans="1:17" ht="24" x14ac:dyDescent="0.2">
      <c r="A2457" s="16" t="s">
        <v>2</v>
      </c>
      <c r="B2457" s="16" t="s">
        <v>9109</v>
      </c>
      <c r="C2457" s="17" t="s">
        <v>2450</v>
      </c>
      <c r="D2457" s="18" t="s">
        <v>8995</v>
      </c>
      <c r="E2457" s="18"/>
      <c r="F2457" s="18"/>
      <c r="G2457" s="18"/>
      <c r="H2457" s="18"/>
      <c r="I2457" s="18"/>
      <c r="J2457" s="5"/>
      <c r="K2457" s="19">
        <v>8856</v>
      </c>
      <c r="L2457" s="6"/>
      <c r="M2457" s="19">
        <v>8856</v>
      </c>
      <c r="N2457" s="5"/>
      <c r="O2457" s="20">
        <v>12</v>
      </c>
      <c r="P2457" s="6"/>
      <c r="Q2457" s="20">
        <v>12</v>
      </c>
    </row>
    <row r="2458" spans="1:17" ht="24" x14ac:dyDescent="0.2">
      <c r="A2458" s="16" t="s">
        <v>2</v>
      </c>
      <c r="B2458" s="16" t="s">
        <v>9109</v>
      </c>
      <c r="C2458" s="17" t="s">
        <v>2451</v>
      </c>
      <c r="D2458" s="18" t="s">
        <v>8995</v>
      </c>
      <c r="E2458" s="18"/>
      <c r="F2458" s="18"/>
      <c r="G2458" s="18"/>
      <c r="H2458" s="18"/>
      <c r="I2458" s="18"/>
      <c r="J2458" s="5"/>
      <c r="K2458" s="19">
        <v>295651.20000000001</v>
      </c>
      <c r="L2458" s="7">
        <v>295651.20000000001</v>
      </c>
      <c r="M2458" s="5"/>
      <c r="N2458" s="5"/>
      <c r="O2458" s="20">
        <v>46</v>
      </c>
      <c r="P2458" s="8">
        <v>46</v>
      </c>
      <c r="Q2458" s="5"/>
    </row>
    <row r="2459" spans="1:17" ht="24" x14ac:dyDescent="0.2">
      <c r="A2459" s="16" t="s">
        <v>2</v>
      </c>
      <c r="B2459" s="16" t="s">
        <v>9109</v>
      </c>
      <c r="C2459" s="17" t="s">
        <v>2452</v>
      </c>
      <c r="D2459" s="18" t="s">
        <v>8995</v>
      </c>
      <c r="E2459" s="18"/>
      <c r="F2459" s="18"/>
      <c r="G2459" s="18"/>
      <c r="H2459" s="18"/>
      <c r="I2459" s="18"/>
      <c r="J2459" s="5"/>
      <c r="K2459" s="19">
        <v>78624</v>
      </c>
      <c r="L2459" s="7">
        <v>78624</v>
      </c>
      <c r="M2459" s="5"/>
      <c r="N2459" s="5"/>
      <c r="O2459" s="20">
        <v>12</v>
      </c>
      <c r="P2459" s="8">
        <v>12</v>
      </c>
      <c r="Q2459" s="5"/>
    </row>
    <row r="2460" spans="1:17" ht="24" x14ac:dyDescent="0.2">
      <c r="A2460" s="16" t="s">
        <v>2</v>
      </c>
      <c r="B2460" s="16" t="s">
        <v>9109</v>
      </c>
      <c r="C2460" s="17" t="s">
        <v>2453</v>
      </c>
      <c r="D2460" s="18" t="s">
        <v>8995</v>
      </c>
      <c r="E2460" s="18"/>
      <c r="F2460" s="18"/>
      <c r="G2460" s="18"/>
      <c r="H2460" s="18"/>
      <c r="I2460" s="18"/>
      <c r="J2460" s="5"/>
      <c r="K2460" s="19">
        <v>115000</v>
      </c>
      <c r="L2460" s="7">
        <v>115000</v>
      </c>
      <c r="M2460" s="5"/>
      <c r="N2460" s="5"/>
      <c r="O2460" s="20">
        <v>8</v>
      </c>
      <c r="P2460" s="8">
        <v>8</v>
      </c>
      <c r="Q2460" s="5"/>
    </row>
    <row r="2461" spans="1:17" ht="24" x14ac:dyDescent="0.2">
      <c r="A2461" s="16" t="s">
        <v>2</v>
      </c>
      <c r="B2461" s="16" t="s">
        <v>9109</v>
      </c>
      <c r="C2461" s="17" t="s">
        <v>2454</v>
      </c>
      <c r="D2461" s="18" t="s">
        <v>8995</v>
      </c>
      <c r="E2461" s="18"/>
      <c r="F2461" s="18"/>
      <c r="G2461" s="18"/>
      <c r="H2461" s="18"/>
      <c r="I2461" s="18"/>
      <c r="J2461" s="5"/>
      <c r="K2461" s="21">
        <v>840</v>
      </c>
      <c r="L2461" s="9">
        <v>840</v>
      </c>
      <c r="M2461" s="5"/>
      <c r="N2461" s="5"/>
      <c r="O2461" s="20">
        <v>10</v>
      </c>
      <c r="P2461" s="8">
        <v>10</v>
      </c>
      <c r="Q2461" s="5"/>
    </row>
    <row r="2462" spans="1:17" ht="24" x14ac:dyDescent="0.2">
      <c r="A2462" s="16" t="s">
        <v>2</v>
      </c>
      <c r="B2462" s="16" t="s">
        <v>9109</v>
      </c>
      <c r="C2462" s="17" t="s">
        <v>2455</v>
      </c>
      <c r="D2462" s="18" t="s">
        <v>8995</v>
      </c>
      <c r="E2462" s="18"/>
      <c r="F2462" s="18"/>
      <c r="G2462" s="18"/>
      <c r="H2462" s="18"/>
      <c r="I2462" s="18"/>
      <c r="J2462" s="5"/>
      <c r="K2462" s="21">
        <v>780</v>
      </c>
      <c r="L2462" s="9">
        <v>546</v>
      </c>
      <c r="M2462" s="21">
        <v>234</v>
      </c>
      <c r="N2462" s="5"/>
      <c r="O2462" s="20">
        <v>10</v>
      </c>
      <c r="P2462" s="8">
        <v>7</v>
      </c>
      <c r="Q2462" s="20">
        <v>3</v>
      </c>
    </row>
    <row r="2463" spans="1:17" ht="24" x14ac:dyDescent="0.2">
      <c r="A2463" s="16" t="s">
        <v>2</v>
      </c>
      <c r="B2463" s="16" t="s">
        <v>9109</v>
      </c>
      <c r="C2463" s="17" t="s">
        <v>2456</v>
      </c>
      <c r="D2463" s="18" t="s">
        <v>8995</v>
      </c>
      <c r="E2463" s="18"/>
      <c r="F2463" s="18"/>
      <c r="G2463" s="18"/>
      <c r="H2463" s="18"/>
      <c r="I2463" s="18"/>
      <c r="J2463" s="5"/>
      <c r="K2463" s="21">
        <v>972</v>
      </c>
      <c r="L2463" s="9">
        <v>972</v>
      </c>
      <c r="M2463" s="5"/>
      <c r="N2463" s="5"/>
      <c r="O2463" s="20">
        <v>10</v>
      </c>
      <c r="P2463" s="8">
        <v>10</v>
      </c>
      <c r="Q2463" s="5"/>
    </row>
    <row r="2464" spans="1:17" ht="24" x14ac:dyDescent="0.2">
      <c r="A2464" s="16" t="s">
        <v>2</v>
      </c>
      <c r="B2464" s="16" t="s">
        <v>9109</v>
      </c>
      <c r="C2464" s="17" t="s">
        <v>2457</v>
      </c>
      <c r="D2464" s="18" t="s">
        <v>8995</v>
      </c>
      <c r="E2464" s="18"/>
      <c r="F2464" s="18"/>
      <c r="G2464" s="18"/>
      <c r="H2464" s="18"/>
      <c r="I2464" s="18"/>
      <c r="J2464" s="5"/>
      <c r="K2464" s="19">
        <v>1008</v>
      </c>
      <c r="L2464" s="7">
        <v>1008</v>
      </c>
      <c r="M2464" s="5"/>
      <c r="N2464" s="5"/>
      <c r="O2464" s="20">
        <v>10</v>
      </c>
      <c r="P2464" s="8">
        <v>10</v>
      </c>
      <c r="Q2464" s="5"/>
    </row>
    <row r="2465" spans="1:17" ht="24" x14ac:dyDescent="0.2">
      <c r="A2465" s="16" t="s">
        <v>2</v>
      </c>
      <c r="B2465" s="16" t="s">
        <v>9109</v>
      </c>
      <c r="C2465" s="17" t="s">
        <v>2458</v>
      </c>
      <c r="D2465" s="18" t="s">
        <v>8995</v>
      </c>
      <c r="E2465" s="18"/>
      <c r="F2465" s="18"/>
      <c r="G2465" s="18"/>
      <c r="H2465" s="18"/>
      <c r="I2465" s="18"/>
      <c r="J2465" s="5"/>
      <c r="K2465" s="19">
        <v>1184.42</v>
      </c>
      <c r="L2465" s="7">
        <v>1184.42</v>
      </c>
      <c r="M2465" s="5"/>
      <c r="N2465" s="5"/>
      <c r="O2465" s="20">
        <v>10</v>
      </c>
      <c r="P2465" s="8">
        <v>10</v>
      </c>
      <c r="Q2465" s="5"/>
    </row>
    <row r="2466" spans="1:17" ht="24" x14ac:dyDescent="0.2">
      <c r="A2466" s="16" t="s">
        <v>2</v>
      </c>
      <c r="B2466" s="16" t="s">
        <v>9109</v>
      </c>
      <c r="C2466" s="17" t="s">
        <v>2459</v>
      </c>
      <c r="D2466" s="18" t="s">
        <v>8995</v>
      </c>
      <c r="E2466" s="18"/>
      <c r="F2466" s="18"/>
      <c r="G2466" s="18"/>
      <c r="H2466" s="18"/>
      <c r="I2466" s="18"/>
      <c r="J2466" s="5"/>
      <c r="K2466" s="19">
        <v>1474.17</v>
      </c>
      <c r="L2466" s="9">
        <v>810.8</v>
      </c>
      <c r="M2466" s="21">
        <v>663.37</v>
      </c>
      <c r="N2466" s="5"/>
      <c r="O2466" s="20">
        <v>10</v>
      </c>
      <c r="P2466" s="8">
        <v>5.5</v>
      </c>
      <c r="Q2466" s="20">
        <v>4.5</v>
      </c>
    </row>
    <row r="2467" spans="1:17" ht="24" x14ac:dyDescent="0.2">
      <c r="A2467" s="16" t="s">
        <v>2</v>
      </c>
      <c r="B2467" s="16" t="s">
        <v>9109</v>
      </c>
      <c r="C2467" s="17" t="s">
        <v>2460</v>
      </c>
      <c r="D2467" s="18" t="s">
        <v>8995</v>
      </c>
      <c r="E2467" s="18"/>
      <c r="F2467" s="18"/>
      <c r="G2467" s="18"/>
      <c r="H2467" s="18"/>
      <c r="I2467" s="18"/>
      <c r="J2467" s="5"/>
      <c r="K2467" s="19">
        <v>25462.5</v>
      </c>
      <c r="L2467" s="7">
        <v>25462.5</v>
      </c>
      <c r="M2467" s="5"/>
      <c r="N2467" s="5"/>
      <c r="O2467" s="20">
        <v>20</v>
      </c>
      <c r="P2467" s="8">
        <v>20</v>
      </c>
      <c r="Q2467" s="5"/>
    </row>
    <row r="2468" spans="1:17" ht="24" x14ac:dyDescent="0.2">
      <c r="A2468" s="16" t="s">
        <v>2</v>
      </c>
      <c r="B2468" s="16" t="s">
        <v>9109</v>
      </c>
      <c r="C2468" s="17" t="s">
        <v>2461</v>
      </c>
      <c r="D2468" s="18" t="s">
        <v>8995</v>
      </c>
      <c r="E2468" s="18"/>
      <c r="F2468" s="18"/>
      <c r="G2468" s="18"/>
      <c r="H2468" s="18"/>
      <c r="I2468" s="18"/>
      <c r="J2468" s="5"/>
      <c r="K2468" s="19">
        <v>9108</v>
      </c>
      <c r="L2468" s="7">
        <v>9108</v>
      </c>
      <c r="M2468" s="5"/>
      <c r="N2468" s="5"/>
      <c r="O2468" s="20">
        <v>23</v>
      </c>
      <c r="P2468" s="8">
        <v>23</v>
      </c>
      <c r="Q2468" s="5"/>
    </row>
    <row r="2469" spans="1:17" ht="24" x14ac:dyDescent="0.2">
      <c r="A2469" s="16" t="s">
        <v>2</v>
      </c>
      <c r="B2469" s="16" t="s">
        <v>9109</v>
      </c>
      <c r="C2469" s="17" t="s">
        <v>2462</v>
      </c>
      <c r="D2469" s="18" t="s">
        <v>8995</v>
      </c>
      <c r="E2469" s="18"/>
      <c r="F2469" s="18"/>
      <c r="G2469" s="18"/>
      <c r="H2469" s="18"/>
      <c r="I2469" s="18"/>
      <c r="J2469" s="21">
        <v>845.84</v>
      </c>
      <c r="K2469" s="5"/>
      <c r="L2469" s="9">
        <v>845.84</v>
      </c>
      <c r="M2469" s="5"/>
      <c r="N2469" s="20">
        <v>8</v>
      </c>
      <c r="O2469" s="5"/>
      <c r="P2469" s="8">
        <v>8</v>
      </c>
      <c r="Q2469" s="5"/>
    </row>
    <row r="2470" spans="1:17" ht="24" x14ac:dyDescent="0.2">
      <c r="A2470" s="16" t="s">
        <v>2</v>
      </c>
      <c r="B2470" s="16" t="s">
        <v>9109</v>
      </c>
      <c r="C2470" s="17" t="s">
        <v>2463</v>
      </c>
      <c r="D2470" s="18" t="s">
        <v>8995</v>
      </c>
      <c r="E2470" s="18"/>
      <c r="F2470" s="18"/>
      <c r="G2470" s="18"/>
      <c r="H2470" s="18"/>
      <c r="I2470" s="18"/>
      <c r="J2470" s="5"/>
      <c r="K2470" s="19">
        <v>27600</v>
      </c>
      <c r="L2470" s="7">
        <v>27600</v>
      </c>
      <c r="M2470" s="5"/>
      <c r="N2470" s="5"/>
      <c r="O2470" s="20">
        <v>80</v>
      </c>
      <c r="P2470" s="8">
        <v>80</v>
      </c>
      <c r="Q2470" s="5"/>
    </row>
    <row r="2471" spans="1:17" ht="24" x14ac:dyDescent="0.2">
      <c r="A2471" s="16" t="s">
        <v>2</v>
      </c>
      <c r="B2471" s="16" t="s">
        <v>9109</v>
      </c>
      <c r="C2471" s="17" t="s">
        <v>2464</v>
      </c>
      <c r="D2471" s="18" t="s">
        <v>8995</v>
      </c>
      <c r="E2471" s="18"/>
      <c r="F2471" s="18"/>
      <c r="G2471" s="18"/>
      <c r="H2471" s="18"/>
      <c r="I2471" s="18"/>
      <c r="J2471" s="5"/>
      <c r="K2471" s="19">
        <v>3607.5</v>
      </c>
      <c r="L2471" s="6"/>
      <c r="M2471" s="19">
        <v>3607.5</v>
      </c>
      <c r="N2471" s="5"/>
      <c r="O2471" s="20">
        <v>2</v>
      </c>
      <c r="P2471" s="6"/>
      <c r="Q2471" s="20">
        <v>2</v>
      </c>
    </row>
    <row r="2472" spans="1:17" ht="24" x14ac:dyDescent="0.2">
      <c r="A2472" s="16" t="s">
        <v>2</v>
      </c>
      <c r="B2472" s="16" t="s">
        <v>9109</v>
      </c>
      <c r="C2472" s="17" t="s">
        <v>2465</v>
      </c>
      <c r="D2472" s="18" t="s">
        <v>8995</v>
      </c>
      <c r="E2472" s="18"/>
      <c r="F2472" s="18"/>
      <c r="G2472" s="18"/>
      <c r="H2472" s="18"/>
      <c r="I2472" s="18"/>
      <c r="J2472" s="5"/>
      <c r="K2472" s="19">
        <v>16445</v>
      </c>
      <c r="L2472" s="6"/>
      <c r="M2472" s="19">
        <v>16445</v>
      </c>
      <c r="N2472" s="5"/>
      <c r="O2472" s="20">
        <v>1</v>
      </c>
      <c r="P2472" s="6"/>
      <c r="Q2472" s="20">
        <v>1</v>
      </c>
    </row>
    <row r="2473" spans="1:17" ht="24" x14ac:dyDescent="0.2">
      <c r="A2473" s="16" t="s">
        <v>2</v>
      </c>
      <c r="B2473" s="16" t="s">
        <v>9109</v>
      </c>
      <c r="C2473" s="17" t="s">
        <v>2466</v>
      </c>
      <c r="D2473" s="18" t="s">
        <v>8995</v>
      </c>
      <c r="E2473" s="18"/>
      <c r="F2473" s="18"/>
      <c r="G2473" s="18"/>
      <c r="H2473" s="18"/>
      <c r="I2473" s="18"/>
      <c r="J2473" s="5"/>
      <c r="K2473" s="21">
        <v>787.5</v>
      </c>
      <c r="L2473" s="6"/>
      <c r="M2473" s="21">
        <v>787.5</v>
      </c>
      <c r="N2473" s="5"/>
      <c r="O2473" s="20">
        <v>2</v>
      </c>
      <c r="P2473" s="6"/>
      <c r="Q2473" s="20">
        <v>2</v>
      </c>
    </row>
    <row r="2474" spans="1:17" ht="24" x14ac:dyDescent="0.2">
      <c r="A2474" s="16" t="s">
        <v>2</v>
      </c>
      <c r="B2474" s="16" t="s">
        <v>9109</v>
      </c>
      <c r="C2474" s="17" t="s">
        <v>2467</v>
      </c>
      <c r="D2474" s="18" t="s">
        <v>8995</v>
      </c>
      <c r="E2474" s="18"/>
      <c r="F2474" s="18"/>
      <c r="G2474" s="18"/>
      <c r="H2474" s="18"/>
      <c r="I2474" s="18"/>
      <c r="J2474" s="5"/>
      <c r="K2474" s="19">
        <v>3022.92</v>
      </c>
      <c r="L2474" s="6"/>
      <c r="M2474" s="19">
        <v>3022.92</v>
      </c>
      <c r="N2474" s="5"/>
      <c r="O2474" s="20">
        <v>1</v>
      </c>
      <c r="P2474" s="6"/>
      <c r="Q2474" s="20">
        <v>1</v>
      </c>
    </row>
    <row r="2475" spans="1:17" ht="24" x14ac:dyDescent="0.2">
      <c r="A2475" s="16" t="s">
        <v>2</v>
      </c>
      <c r="B2475" s="16" t="s">
        <v>9109</v>
      </c>
      <c r="C2475" s="17" t="s">
        <v>2468</v>
      </c>
      <c r="D2475" s="18" t="s">
        <v>8995</v>
      </c>
      <c r="E2475" s="18"/>
      <c r="F2475" s="18"/>
      <c r="G2475" s="18"/>
      <c r="H2475" s="18"/>
      <c r="I2475" s="18"/>
      <c r="J2475" s="5"/>
      <c r="K2475" s="19">
        <v>3795</v>
      </c>
      <c r="L2475" s="7">
        <v>3795</v>
      </c>
      <c r="M2475" s="5"/>
      <c r="N2475" s="5"/>
      <c r="O2475" s="20">
        <v>2</v>
      </c>
      <c r="P2475" s="8">
        <v>2</v>
      </c>
      <c r="Q2475" s="5"/>
    </row>
    <row r="2476" spans="1:17" ht="24" x14ac:dyDescent="0.2">
      <c r="A2476" s="16" t="s">
        <v>2</v>
      </c>
      <c r="B2476" s="16" t="s">
        <v>9109</v>
      </c>
      <c r="C2476" s="17" t="s">
        <v>2469</v>
      </c>
      <c r="D2476" s="18" t="s">
        <v>8995</v>
      </c>
      <c r="E2476" s="18"/>
      <c r="F2476" s="18"/>
      <c r="G2476" s="18"/>
      <c r="H2476" s="18"/>
      <c r="I2476" s="18"/>
      <c r="J2476" s="5"/>
      <c r="K2476" s="19">
        <v>5943.33</v>
      </c>
      <c r="L2476" s="7">
        <v>5943.33</v>
      </c>
      <c r="M2476" s="5"/>
      <c r="N2476" s="5"/>
      <c r="O2476" s="20">
        <v>3</v>
      </c>
      <c r="P2476" s="8">
        <v>3</v>
      </c>
      <c r="Q2476" s="5"/>
    </row>
    <row r="2477" spans="1:17" ht="24" x14ac:dyDescent="0.2">
      <c r="A2477" s="16" t="s">
        <v>2</v>
      </c>
      <c r="B2477" s="16" t="s">
        <v>9109</v>
      </c>
      <c r="C2477" s="17" t="s">
        <v>2470</v>
      </c>
      <c r="D2477" s="18" t="s">
        <v>8995</v>
      </c>
      <c r="E2477" s="18"/>
      <c r="F2477" s="18"/>
      <c r="G2477" s="18"/>
      <c r="H2477" s="18"/>
      <c r="I2477" s="18"/>
      <c r="J2477" s="5"/>
      <c r="K2477" s="19">
        <v>33746.67</v>
      </c>
      <c r="L2477" s="7">
        <v>33746.67</v>
      </c>
      <c r="M2477" s="5"/>
      <c r="N2477" s="5"/>
      <c r="O2477" s="20">
        <v>1</v>
      </c>
      <c r="P2477" s="8">
        <v>1</v>
      </c>
      <c r="Q2477" s="5"/>
    </row>
    <row r="2478" spans="1:17" ht="24" x14ac:dyDescent="0.2">
      <c r="A2478" s="16" t="s">
        <v>2</v>
      </c>
      <c r="B2478" s="16" t="s">
        <v>9109</v>
      </c>
      <c r="C2478" s="17" t="s">
        <v>2471</v>
      </c>
      <c r="D2478" s="18" t="s">
        <v>8995</v>
      </c>
      <c r="E2478" s="18"/>
      <c r="F2478" s="18"/>
      <c r="G2478" s="18"/>
      <c r="H2478" s="18"/>
      <c r="I2478" s="18"/>
      <c r="J2478" s="5"/>
      <c r="K2478" s="21">
        <v>473.33</v>
      </c>
      <c r="L2478" s="6"/>
      <c r="M2478" s="21">
        <v>473.33</v>
      </c>
      <c r="N2478" s="5"/>
      <c r="O2478" s="20">
        <v>2</v>
      </c>
      <c r="P2478" s="6"/>
      <c r="Q2478" s="20">
        <v>2</v>
      </c>
    </row>
    <row r="2479" spans="1:17" ht="24" x14ac:dyDescent="0.2">
      <c r="A2479" s="16" t="s">
        <v>2</v>
      </c>
      <c r="B2479" s="16" t="s">
        <v>9109</v>
      </c>
      <c r="C2479" s="17" t="s">
        <v>2472</v>
      </c>
      <c r="D2479" s="18" t="s">
        <v>8995</v>
      </c>
      <c r="E2479" s="18"/>
      <c r="F2479" s="18"/>
      <c r="G2479" s="18"/>
      <c r="H2479" s="18"/>
      <c r="I2479" s="18"/>
      <c r="J2479" s="5"/>
      <c r="K2479" s="21">
        <v>662.5</v>
      </c>
      <c r="L2479" s="6"/>
      <c r="M2479" s="21">
        <v>662.5</v>
      </c>
      <c r="N2479" s="5"/>
      <c r="O2479" s="20">
        <v>5</v>
      </c>
      <c r="P2479" s="6"/>
      <c r="Q2479" s="20">
        <v>5</v>
      </c>
    </row>
    <row r="2480" spans="1:17" ht="24" x14ac:dyDescent="0.2">
      <c r="A2480" s="16" t="s">
        <v>2</v>
      </c>
      <c r="B2480" s="16" t="s">
        <v>9109</v>
      </c>
      <c r="C2480" s="17" t="s">
        <v>2473</v>
      </c>
      <c r="D2480" s="18" t="s">
        <v>8995</v>
      </c>
      <c r="E2480" s="18"/>
      <c r="F2480" s="18"/>
      <c r="G2480" s="18"/>
      <c r="H2480" s="18"/>
      <c r="I2480" s="18"/>
      <c r="J2480" s="5"/>
      <c r="K2480" s="21">
        <v>215.83</v>
      </c>
      <c r="L2480" s="9">
        <v>215.83</v>
      </c>
      <c r="M2480" s="5"/>
      <c r="N2480" s="5"/>
      <c r="O2480" s="20">
        <v>1</v>
      </c>
      <c r="P2480" s="8">
        <v>1</v>
      </c>
      <c r="Q2480" s="5"/>
    </row>
    <row r="2481" spans="1:17" ht="24" x14ac:dyDescent="0.2">
      <c r="A2481" s="16" t="s">
        <v>2</v>
      </c>
      <c r="B2481" s="16" t="s">
        <v>9109</v>
      </c>
      <c r="C2481" s="17" t="s">
        <v>2474</v>
      </c>
      <c r="D2481" s="18" t="s">
        <v>8995</v>
      </c>
      <c r="E2481" s="18"/>
      <c r="F2481" s="18"/>
      <c r="G2481" s="18"/>
      <c r="H2481" s="18"/>
      <c r="I2481" s="18"/>
      <c r="J2481" s="5"/>
      <c r="K2481" s="21">
        <v>637</v>
      </c>
      <c r="L2481" s="9">
        <v>637</v>
      </c>
      <c r="M2481" s="5"/>
      <c r="N2481" s="5"/>
      <c r="O2481" s="20">
        <v>4</v>
      </c>
      <c r="P2481" s="8">
        <v>4</v>
      </c>
      <c r="Q2481" s="5"/>
    </row>
    <row r="2482" spans="1:17" ht="24" x14ac:dyDescent="0.2">
      <c r="A2482" s="16" t="s">
        <v>2</v>
      </c>
      <c r="B2482" s="16" t="s">
        <v>9109</v>
      </c>
      <c r="C2482" s="17" t="s">
        <v>2475</v>
      </c>
      <c r="D2482" s="18" t="s">
        <v>8995</v>
      </c>
      <c r="E2482" s="18"/>
      <c r="F2482" s="18"/>
      <c r="G2482" s="18"/>
      <c r="H2482" s="18"/>
      <c r="I2482" s="18"/>
      <c r="J2482" s="5"/>
      <c r="K2482" s="21">
        <v>254.83</v>
      </c>
      <c r="L2482" s="9">
        <v>254.83</v>
      </c>
      <c r="M2482" s="5"/>
      <c r="N2482" s="5"/>
      <c r="O2482" s="20">
        <v>1</v>
      </c>
      <c r="P2482" s="8">
        <v>1</v>
      </c>
      <c r="Q2482" s="5"/>
    </row>
    <row r="2483" spans="1:17" ht="24" x14ac:dyDescent="0.2">
      <c r="A2483" s="16" t="s">
        <v>2</v>
      </c>
      <c r="B2483" s="16" t="s">
        <v>9109</v>
      </c>
      <c r="C2483" s="17" t="s">
        <v>2476</v>
      </c>
      <c r="D2483" s="18" t="s">
        <v>8995</v>
      </c>
      <c r="E2483" s="18"/>
      <c r="F2483" s="18"/>
      <c r="G2483" s="18"/>
      <c r="H2483" s="18"/>
      <c r="I2483" s="18"/>
      <c r="J2483" s="5"/>
      <c r="K2483" s="21">
        <v>600</v>
      </c>
      <c r="L2483" s="9">
        <v>400</v>
      </c>
      <c r="M2483" s="21">
        <v>200</v>
      </c>
      <c r="N2483" s="5"/>
      <c r="O2483" s="20">
        <v>3</v>
      </c>
      <c r="P2483" s="8">
        <v>2</v>
      </c>
      <c r="Q2483" s="20">
        <v>1</v>
      </c>
    </row>
    <row r="2484" spans="1:17" ht="24" x14ac:dyDescent="0.2">
      <c r="A2484" s="16" t="s">
        <v>2</v>
      </c>
      <c r="B2484" s="16" t="s">
        <v>9109</v>
      </c>
      <c r="C2484" s="17" t="s">
        <v>2477</v>
      </c>
      <c r="D2484" s="18" t="s">
        <v>8995</v>
      </c>
      <c r="E2484" s="18"/>
      <c r="F2484" s="18"/>
      <c r="G2484" s="18"/>
      <c r="H2484" s="18"/>
      <c r="I2484" s="18"/>
      <c r="J2484" s="5"/>
      <c r="K2484" s="19">
        <v>4241.67</v>
      </c>
      <c r="L2484" s="7">
        <v>4241.67</v>
      </c>
      <c r="M2484" s="5"/>
      <c r="N2484" s="5"/>
      <c r="O2484" s="20">
        <v>4</v>
      </c>
      <c r="P2484" s="8">
        <v>4</v>
      </c>
      <c r="Q2484" s="5"/>
    </row>
    <row r="2485" spans="1:17" ht="24" x14ac:dyDescent="0.2">
      <c r="A2485" s="16" t="s">
        <v>2</v>
      </c>
      <c r="B2485" s="16" t="s">
        <v>9109</v>
      </c>
      <c r="C2485" s="17" t="s">
        <v>2478</v>
      </c>
      <c r="D2485" s="18" t="s">
        <v>8995</v>
      </c>
      <c r="E2485" s="18"/>
      <c r="F2485" s="18"/>
      <c r="G2485" s="18"/>
      <c r="H2485" s="18"/>
      <c r="I2485" s="18"/>
      <c r="J2485" s="5"/>
      <c r="K2485" s="19">
        <v>2054.17</v>
      </c>
      <c r="L2485" s="7">
        <v>2054.17</v>
      </c>
      <c r="M2485" s="5"/>
      <c r="N2485" s="5"/>
      <c r="O2485" s="20">
        <v>2</v>
      </c>
      <c r="P2485" s="8">
        <v>2</v>
      </c>
      <c r="Q2485" s="5"/>
    </row>
    <row r="2486" spans="1:17" ht="24" x14ac:dyDescent="0.2">
      <c r="A2486" s="16" t="s">
        <v>2</v>
      </c>
      <c r="B2486" s="16" t="s">
        <v>9109</v>
      </c>
      <c r="C2486" s="17" t="s">
        <v>2479</v>
      </c>
      <c r="D2486" s="18" t="s">
        <v>8995</v>
      </c>
      <c r="E2486" s="18"/>
      <c r="F2486" s="18"/>
      <c r="G2486" s="18"/>
      <c r="H2486" s="18"/>
      <c r="I2486" s="18"/>
      <c r="J2486" s="5"/>
      <c r="K2486" s="19">
        <v>2000</v>
      </c>
      <c r="L2486" s="7">
        <v>2000</v>
      </c>
      <c r="M2486" s="5"/>
      <c r="N2486" s="5"/>
      <c r="O2486" s="20">
        <v>2</v>
      </c>
      <c r="P2486" s="8">
        <v>2</v>
      </c>
      <c r="Q2486" s="5"/>
    </row>
    <row r="2487" spans="1:17" ht="24" x14ac:dyDescent="0.2">
      <c r="A2487" s="16" t="s">
        <v>2</v>
      </c>
      <c r="B2487" s="16" t="s">
        <v>9109</v>
      </c>
      <c r="C2487" s="17" t="s">
        <v>2480</v>
      </c>
      <c r="D2487" s="18" t="s">
        <v>8995</v>
      </c>
      <c r="E2487" s="18"/>
      <c r="F2487" s="18"/>
      <c r="G2487" s="18"/>
      <c r="H2487" s="18"/>
      <c r="I2487" s="18"/>
      <c r="J2487" s="5"/>
      <c r="K2487" s="19">
        <v>2054.17</v>
      </c>
      <c r="L2487" s="7">
        <v>2054.17</v>
      </c>
      <c r="M2487" s="5"/>
      <c r="N2487" s="5"/>
      <c r="O2487" s="20">
        <v>2</v>
      </c>
      <c r="P2487" s="8">
        <v>2</v>
      </c>
      <c r="Q2487" s="5"/>
    </row>
    <row r="2488" spans="1:17" ht="24" x14ac:dyDescent="0.2">
      <c r="A2488" s="16" t="s">
        <v>2</v>
      </c>
      <c r="B2488" s="16" t="s">
        <v>9109</v>
      </c>
      <c r="C2488" s="17" t="s">
        <v>2481</v>
      </c>
      <c r="D2488" s="18" t="s">
        <v>8995</v>
      </c>
      <c r="E2488" s="18"/>
      <c r="F2488" s="18"/>
      <c r="G2488" s="18"/>
      <c r="H2488" s="18"/>
      <c r="I2488" s="18"/>
      <c r="J2488" s="5"/>
      <c r="K2488" s="19">
        <v>1790</v>
      </c>
      <c r="L2488" s="7">
        <v>1790</v>
      </c>
      <c r="M2488" s="5"/>
      <c r="N2488" s="5"/>
      <c r="O2488" s="20">
        <v>1</v>
      </c>
      <c r="P2488" s="8">
        <v>1</v>
      </c>
      <c r="Q2488" s="5"/>
    </row>
    <row r="2489" spans="1:17" ht="24" x14ac:dyDescent="0.2">
      <c r="A2489" s="16" t="s">
        <v>2</v>
      </c>
      <c r="B2489" s="16" t="s">
        <v>9109</v>
      </c>
      <c r="C2489" s="17" t="s">
        <v>2482</v>
      </c>
      <c r="D2489" s="18" t="s">
        <v>8995</v>
      </c>
      <c r="E2489" s="18"/>
      <c r="F2489" s="18"/>
      <c r="G2489" s="18"/>
      <c r="H2489" s="18"/>
      <c r="I2489" s="18"/>
      <c r="J2489" s="5"/>
      <c r="K2489" s="21">
        <v>750</v>
      </c>
      <c r="L2489" s="6"/>
      <c r="M2489" s="21">
        <v>750</v>
      </c>
      <c r="N2489" s="5"/>
      <c r="O2489" s="20">
        <v>1</v>
      </c>
      <c r="P2489" s="6"/>
      <c r="Q2489" s="20">
        <v>1</v>
      </c>
    </row>
    <row r="2490" spans="1:17" ht="24" x14ac:dyDescent="0.2">
      <c r="A2490" s="16" t="s">
        <v>2</v>
      </c>
      <c r="B2490" s="16" t="s">
        <v>9109</v>
      </c>
      <c r="C2490" s="17" t="s">
        <v>2483</v>
      </c>
      <c r="D2490" s="18" t="s">
        <v>8995</v>
      </c>
      <c r="E2490" s="18"/>
      <c r="F2490" s="18"/>
      <c r="G2490" s="18"/>
      <c r="H2490" s="18"/>
      <c r="I2490" s="18"/>
      <c r="J2490" s="5"/>
      <c r="K2490" s="19">
        <v>1124.56</v>
      </c>
      <c r="L2490" s="7">
        <v>1124.56</v>
      </c>
      <c r="M2490" s="5"/>
      <c r="N2490" s="5"/>
      <c r="O2490" s="20">
        <v>6</v>
      </c>
      <c r="P2490" s="8">
        <v>6</v>
      </c>
      <c r="Q2490" s="5"/>
    </row>
    <row r="2491" spans="1:17" ht="24" x14ac:dyDescent="0.2">
      <c r="A2491" s="16" t="s">
        <v>2</v>
      </c>
      <c r="B2491" s="16" t="s">
        <v>9109</v>
      </c>
      <c r="C2491" s="17" t="s">
        <v>2484</v>
      </c>
      <c r="D2491" s="18" t="s">
        <v>8995</v>
      </c>
      <c r="E2491" s="18"/>
      <c r="F2491" s="18"/>
      <c r="G2491" s="18"/>
      <c r="H2491" s="18"/>
      <c r="I2491" s="18"/>
      <c r="J2491" s="5"/>
      <c r="K2491" s="19">
        <v>1248.33</v>
      </c>
      <c r="L2491" s="7">
        <v>1248.33</v>
      </c>
      <c r="M2491" s="5"/>
      <c r="N2491" s="5"/>
      <c r="O2491" s="20">
        <v>1</v>
      </c>
      <c r="P2491" s="8">
        <v>1</v>
      </c>
      <c r="Q2491" s="5"/>
    </row>
    <row r="2492" spans="1:17" ht="24" x14ac:dyDescent="0.2">
      <c r="A2492" s="16" t="s">
        <v>2</v>
      </c>
      <c r="B2492" s="16" t="s">
        <v>9109</v>
      </c>
      <c r="C2492" s="17" t="s">
        <v>2485</v>
      </c>
      <c r="D2492" s="18" t="s">
        <v>8995</v>
      </c>
      <c r="E2492" s="18"/>
      <c r="F2492" s="18"/>
      <c r="G2492" s="18"/>
      <c r="H2492" s="18"/>
      <c r="I2492" s="18"/>
      <c r="J2492" s="5"/>
      <c r="K2492" s="21">
        <v>493.51</v>
      </c>
      <c r="L2492" s="6"/>
      <c r="M2492" s="21">
        <v>493.51</v>
      </c>
      <c r="N2492" s="5"/>
      <c r="O2492" s="20">
        <v>1</v>
      </c>
      <c r="P2492" s="6"/>
      <c r="Q2492" s="20">
        <v>1</v>
      </c>
    </row>
    <row r="2493" spans="1:17" ht="24" x14ac:dyDescent="0.2">
      <c r="A2493" s="16" t="s">
        <v>2</v>
      </c>
      <c r="B2493" s="16" t="s">
        <v>9109</v>
      </c>
      <c r="C2493" s="17" t="s">
        <v>2486</v>
      </c>
      <c r="D2493" s="18" t="s">
        <v>8995</v>
      </c>
      <c r="E2493" s="18"/>
      <c r="F2493" s="18"/>
      <c r="G2493" s="18"/>
      <c r="H2493" s="18"/>
      <c r="I2493" s="18"/>
      <c r="J2493" s="5"/>
      <c r="K2493" s="19">
        <v>2195.83</v>
      </c>
      <c r="L2493" s="7">
        <v>2195.83</v>
      </c>
      <c r="M2493" s="5"/>
      <c r="N2493" s="5"/>
      <c r="O2493" s="20">
        <v>1</v>
      </c>
      <c r="P2493" s="8">
        <v>1</v>
      </c>
      <c r="Q2493" s="5"/>
    </row>
    <row r="2494" spans="1:17" ht="24" x14ac:dyDescent="0.2">
      <c r="A2494" s="16" t="s">
        <v>2</v>
      </c>
      <c r="B2494" s="16" t="s">
        <v>9109</v>
      </c>
      <c r="C2494" s="17" t="s">
        <v>2487</v>
      </c>
      <c r="D2494" s="18" t="str">
        <f>VLOOKUP(C2494,[2]итоговая!$C$6:$H$1018,4,FALSE)</f>
        <v>Аварийный резерв</v>
      </c>
      <c r="E2494" s="26">
        <f t="shared" ref="E2494:E2496" si="206">J2494-L2494</f>
        <v>1341.67</v>
      </c>
      <c r="F2494" s="26">
        <f t="shared" ref="F2494:F2496" si="207">N2494-P2494</f>
        <v>1</v>
      </c>
      <c r="G2494" s="26" t="s">
        <v>9000</v>
      </c>
      <c r="H2494" s="26" t="str">
        <f>VLOOKUP(C2494,[2]итоговая!$C$6:$H$1018,6,FALSE)</f>
        <v>Аварийный резерв</v>
      </c>
      <c r="I2494" s="18"/>
      <c r="J2494" s="19">
        <v>1341.67</v>
      </c>
      <c r="K2494" s="5"/>
      <c r="L2494" s="6"/>
      <c r="M2494" s="19">
        <v>1341.67</v>
      </c>
      <c r="N2494" s="20">
        <v>1</v>
      </c>
      <c r="O2494" s="5"/>
      <c r="P2494" s="6"/>
      <c r="Q2494" s="20">
        <v>1</v>
      </c>
    </row>
    <row r="2495" spans="1:17" ht="24" x14ac:dyDescent="0.2">
      <c r="A2495" s="16" t="s">
        <v>2</v>
      </c>
      <c r="B2495" s="16" t="s">
        <v>9109</v>
      </c>
      <c r="C2495" s="17" t="s">
        <v>2488</v>
      </c>
      <c r="D2495" s="18" t="str">
        <f>VLOOKUP(C2495,[2]итоговая!$C$6:$H$1018,4,FALSE)</f>
        <v>Аварийный резерв</v>
      </c>
      <c r="E2495" s="26">
        <f t="shared" si="206"/>
        <v>1637.5</v>
      </c>
      <c r="F2495" s="26">
        <f t="shared" si="207"/>
        <v>1</v>
      </c>
      <c r="G2495" s="26" t="s">
        <v>9000</v>
      </c>
      <c r="H2495" s="26" t="str">
        <f>VLOOKUP(C2495,[2]итоговая!$C$6:$H$1018,6,FALSE)</f>
        <v>Аварийный резерв</v>
      </c>
      <c r="I2495" s="18"/>
      <c r="J2495" s="19">
        <v>1637.5</v>
      </c>
      <c r="K2495" s="5"/>
      <c r="L2495" s="6"/>
      <c r="M2495" s="19">
        <v>1637.5</v>
      </c>
      <c r="N2495" s="20">
        <v>1</v>
      </c>
      <c r="O2495" s="5"/>
      <c r="P2495" s="6"/>
      <c r="Q2495" s="20">
        <v>1</v>
      </c>
    </row>
    <row r="2496" spans="1:17" ht="24" x14ac:dyDescent="0.2">
      <c r="A2496" s="16" t="s">
        <v>2</v>
      </c>
      <c r="B2496" s="16" t="s">
        <v>9109</v>
      </c>
      <c r="C2496" s="17" t="s">
        <v>2489</v>
      </c>
      <c r="D2496" s="18" t="str">
        <f>VLOOKUP(C2496,[2]итоговая!$C$6:$H$1018,4,FALSE)</f>
        <v>Аварийный резерв</v>
      </c>
      <c r="E2496" s="26">
        <f t="shared" si="206"/>
        <v>7058.13</v>
      </c>
      <c r="F2496" s="26">
        <f t="shared" si="207"/>
        <v>1</v>
      </c>
      <c r="G2496" s="26" t="s">
        <v>9000</v>
      </c>
      <c r="H2496" s="26" t="str">
        <f>VLOOKUP(C2496,[2]итоговая!$C$6:$H$1018,6,FALSE)</f>
        <v>Аварийный резерв</v>
      </c>
      <c r="I2496" s="18"/>
      <c r="J2496" s="19">
        <v>7058.13</v>
      </c>
      <c r="K2496" s="5"/>
      <c r="L2496" s="6"/>
      <c r="M2496" s="19">
        <v>7058.13</v>
      </c>
      <c r="N2496" s="20">
        <v>1</v>
      </c>
      <c r="O2496" s="5"/>
      <c r="P2496" s="6"/>
      <c r="Q2496" s="20">
        <v>1</v>
      </c>
    </row>
    <row r="2497" spans="1:17" ht="24" x14ac:dyDescent="0.2">
      <c r="A2497" s="16" t="s">
        <v>2</v>
      </c>
      <c r="B2497" s="16" t="s">
        <v>9109</v>
      </c>
      <c r="C2497" s="17" t="s">
        <v>2490</v>
      </c>
      <c r="D2497" s="18" t="s">
        <v>8995</v>
      </c>
      <c r="E2497" s="18"/>
      <c r="F2497" s="18"/>
      <c r="G2497" s="18"/>
      <c r="H2497" s="18"/>
      <c r="I2497" s="18"/>
      <c r="J2497" s="19">
        <v>4526.67</v>
      </c>
      <c r="K2497" s="5"/>
      <c r="L2497" s="7">
        <v>4526.67</v>
      </c>
      <c r="M2497" s="5"/>
      <c r="N2497" s="20">
        <v>4</v>
      </c>
      <c r="O2497" s="5"/>
      <c r="P2497" s="8">
        <v>4</v>
      </c>
      <c r="Q2497" s="5"/>
    </row>
    <row r="2498" spans="1:17" ht="24" x14ac:dyDescent="0.2">
      <c r="A2498" s="16" t="s">
        <v>2</v>
      </c>
      <c r="B2498" s="16" t="s">
        <v>9109</v>
      </c>
      <c r="C2498" s="17" t="s">
        <v>2491</v>
      </c>
      <c r="D2498" s="18" t="s">
        <v>8995</v>
      </c>
      <c r="E2498" s="18"/>
      <c r="F2498" s="18"/>
      <c r="G2498" s="18"/>
      <c r="H2498" s="18"/>
      <c r="I2498" s="18"/>
      <c r="J2498" s="5"/>
      <c r="K2498" s="19">
        <v>3450</v>
      </c>
      <c r="L2498" s="7">
        <v>3450</v>
      </c>
      <c r="M2498" s="5"/>
      <c r="N2498" s="5"/>
      <c r="O2498" s="20">
        <v>6</v>
      </c>
      <c r="P2498" s="8">
        <v>6</v>
      </c>
      <c r="Q2498" s="5"/>
    </row>
    <row r="2499" spans="1:17" ht="24" x14ac:dyDescent="0.2">
      <c r="A2499" s="16" t="s">
        <v>2</v>
      </c>
      <c r="B2499" s="16" t="s">
        <v>9109</v>
      </c>
      <c r="C2499" s="17" t="s">
        <v>2492</v>
      </c>
      <c r="D2499" s="18" t="s">
        <v>8995</v>
      </c>
      <c r="E2499" s="18"/>
      <c r="F2499" s="18"/>
      <c r="G2499" s="18"/>
      <c r="H2499" s="18"/>
      <c r="I2499" s="18"/>
      <c r="J2499" s="5"/>
      <c r="K2499" s="19">
        <v>3230</v>
      </c>
      <c r="L2499" s="7">
        <v>1615</v>
      </c>
      <c r="M2499" s="19">
        <v>1615</v>
      </c>
      <c r="N2499" s="5"/>
      <c r="O2499" s="20">
        <v>4</v>
      </c>
      <c r="P2499" s="8">
        <v>2</v>
      </c>
      <c r="Q2499" s="20">
        <v>2</v>
      </c>
    </row>
    <row r="2500" spans="1:17" ht="24" x14ac:dyDescent="0.2">
      <c r="A2500" s="16" t="s">
        <v>2</v>
      </c>
      <c r="B2500" s="16" t="s">
        <v>9109</v>
      </c>
      <c r="C2500" s="17" t="s">
        <v>2493</v>
      </c>
      <c r="D2500" s="18" t="s">
        <v>8995</v>
      </c>
      <c r="E2500" s="18"/>
      <c r="F2500" s="18"/>
      <c r="G2500" s="18"/>
      <c r="H2500" s="18"/>
      <c r="I2500" s="18"/>
      <c r="J2500" s="5"/>
      <c r="K2500" s="19">
        <v>3696</v>
      </c>
      <c r="L2500" s="7">
        <v>3696</v>
      </c>
      <c r="M2500" s="5"/>
      <c r="N2500" s="5"/>
      <c r="O2500" s="20">
        <v>6</v>
      </c>
      <c r="P2500" s="8">
        <v>6</v>
      </c>
      <c r="Q2500" s="5"/>
    </row>
    <row r="2501" spans="1:17" ht="24" x14ac:dyDescent="0.2">
      <c r="A2501" s="16" t="s">
        <v>2</v>
      </c>
      <c r="B2501" s="16" t="s">
        <v>9109</v>
      </c>
      <c r="C2501" s="17" t="s">
        <v>2494</v>
      </c>
      <c r="D2501" s="18" t="s">
        <v>8995</v>
      </c>
      <c r="E2501" s="18"/>
      <c r="F2501" s="18"/>
      <c r="G2501" s="18"/>
      <c r="H2501" s="18"/>
      <c r="I2501" s="18"/>
      <c r="J2501" s="5"/>
      <c r="K2501" s="19">
        <v>6935.83</v>
      </c>
      <c r="L2501" s="7">
        <v>6935.83</v>
      </c>
      <c r="M2501" s="5"/>
      <c r="N2501" s="5"/>
      <c r="O2501" s="20">
        <v>12</v>
      </c>
      <c r="P2501" s="8">
        <v>12</v>
      </c>
      <c r="Q2501" s="5"/>
    </row>
    <row r="2502" spans="1:17" ht="24" x14ac:dyDescent="0.2">
      <c r="A2502" s="16" t="s">
        <v>2</v>
      </c>
      <c r="B2502" s="16" t="s">
        <v>9109</v>
      </c>
      <c r="C2502" s="17" t="s">
        <v>2495</v>
      </c>
      <c r="D2502" s="18" t="s">
        <v>8995</v>
      </c>
      <c r="E2502" s="18"/>
      <c r="F2502" s="18"/>
      <c r="G2502" s="18"/>
      <c r="H2502" s="18"/>
      <c r="I2502" s="18"/>
      <c r="J2502" s="5"/>
      <c r="K2502" s="19">
        <v>4189.76</v>
      </c>
      <c r="L2502" s="7">
        <v>4189.76</v>
      </c>
      <c r="M2502" s="5"/>
      <c r="N2502" s="5"/>
      <c r="O2502" s="20">
        <v>7</v>
      </c>
      <c r="P2502" s="8">
        <v>7</v>
      </c>
      <c r="Q2502" s="5"/>
    </row>
    <row r="2503" spans="1:17" ht="24" x14ac:dyDescent="0.2">
      <c r="A2503" s="16" t="s">
        <v>2</v>
      </c>
      <c r="B2503" s="16" t="s">
        <v>9109</v>
      </c>
      <c r="C2503" s="17" t="s">
        <v>2496</v>
      </c>
      <c r="D2503" s="18" t="s">
        <v>8995</v>
      </c>
      <c r="E2503" s="18"/>
      <c r="F2503" s="18"/>
      <c r="G2503" s="18"/>
      <c r="H2503" s="18"/>
      <c r="I2503" s="18"/>
      <c r="J2503" s="5"/>
      <c r="K2503" s="19">
        <v>3018.75</v>
      </c>
      <c r="L2503" s="7">
        <v>1509.38</v>
      </c>
      <c r="M2503" s="19">
        <v>1509.37</v>
      </c>
      <c r="N2503" s="5"/>
      <c r="O2503" s="20">
        <v>10</v>
      </c>
      <c r="P2503" s="8">
        <v>5</v>
      </c>
      <c r="Q2503" s="20">
        <v>5</v>
      </c>
    </row>
    <row r="2504" spans="1:17" ht="24" x14ac:dyDescent="0.2">
      <c r="A2504" s="16" t="s">
        <v>2</v>
      </c>
      <c r="B2504" s="16" t="s">
        <v>9109</v>
      </c>
      <c r="C2504" s="17" t="s">
        <v>2497</v>
      </c>
      <c r="D2504" s="18" t="s">
        <v>8995</v>
      </c>
      <c r="E2504" s="18"/>
      <c r="F2504" s="18"/>
      <c r="G2504" s="18"/>
      <c r="H2504" s="18"/>
      <c r="I2504" s="18"/>
      <c r="J2504" s="5"/>
      <c r="K2504" s="19">
        <v>15362.5</v>
      </c>
      <c r="L2504" s="6"/>
      <c r="M2504" s="19">
        <v>15362.5</v>
      </c>
      <c r="N2504" s="5"/>
      <c r="O2504" s="20">
        <v>6</v>
      </c>
      <c r="P2504" s="6"/>
      <c r="Q2504" s="20">
        <v>6</v>
      </c>
    </row>
    <row r="2505" spans="1:17" ht="24" x14ac:dyDescent="0.2">
      <c r="A2505" s="16" t="s">
        <v>2</v>
      </c>
      <c r="B2505" s="16" t="s">
        <v>9109</v>
      </c>
      <c r="C2505" s="17" t="s">
        <v>2498</v>
      </c>
      <c r="D2505" s="18" t="str">
        <f>VLOOKUP(C2505,[2]итоговая!$C$6:$H$1018,4,FALSE)</f>
        <v>Аварийный резерв</v>
      </c>
      <c r="E2505" s="26">
        <f>J2505-L2505</f>
        <v>581.66999999999996</v>
      </c>
      <c r="F2505" s="26">
        <f>N2505-P2505</f>
        <v>2</v>
      </c>
      <c r="G2505" s="26" t="s">
        <v>9000</v>
      </c>
      <c r="H2505" s="26" t="str">
        <f>VLOOKUP(C2505,[2]итоговая!$C$6:$H$1018,6,FALSE)</f>
        <v>Аварийный резерв</v>
      </c>
      <c r="I2505" s="18"/>
      <c r="J2505" s="21">
        <v>581.66999999999996</v>
      </c>
      <c r="K2505" s="5"/>
      <c r="L2505" s="6"/>
      <c r="M2505" s="21">
        <v>581.66999999999996</v>
      </c>
      <c r="N2505" s="20">
        <v>2</v>
      </c>
      <c r="O2505" s="5"/>
      <c r="P2505" s="6"/>
      <c r="Q2505" s="20">
        <v>2</v>
      </c>
    </row>
    <row r="2506" spans="1:17" ht="24" x14ac:dyDescent="0.2">
      <c r="A2506" s="16" t="s">
        <v>2</v>
      </c>
      <c r="B2506" s="16" t="s">
        <v>9109</v>
      </c>
      <c r="C2506" s="17" t="s">
        <v>2499</v>
      </c>
      <c r="D2506" s="18" t="s">
        <v>8995</v>
      </c>
      <c r="E2506" s="18"/>
      <c r="F2506" s="18"/>
      <c r="G2506" s="18"/>
      <c r="H2506" s="18"/>
      <c r="I2506" s="18"/>
      <c r="J2506" s="5"/>
      <c r="K2506" s="21">
        <v>812.97</v>
      </c>
      <c r="L2506" s="9">
        <v>812.97</v>
      </c>
      <c r="M2506" s="5"/>
      <c r="N2506" s="5"/>
      <c r="O2506" s="20">
        <v>1</v>
      </c>
      <c r="P2506" s="8">
        <v>1</v>
      </c>
      <c r="Q2506" s="5"/>
    </row>
    <row r="2507" spans="1:17" ht="24" x14ac:dyDescent="0.2">
      <c r="A2507" s="16" t="s">
        <v>2</v>
      </c>
      <c r="B2507" s="16" t="s">
        <v>9109</v>
      </c>
      <c r="C2507" s="17" t="s">
        <v>2500</v>
      </c>
      <c r="D2507" s="18" t="s">
        <v>8995</v>
      </c>
      <c r="E2507" s="18"/>
      <c r="F2507" s="18"/>
      <c r="G2507" s="18"/>
      <c r="H2507" s="18"/>
      <c r="I2507" s="18"/>
      <c r="J2507" s="5"/>
      <c r="K2507" s="19">
        <v>2765</v>
      </c>
      <c r="L2507" s="7">
        <v>2765</v>
      </c>
      <c r="M2507" s="5"/>
      <c r="N2507" s="5"/>
      <c r="O2507" s="20">
        <v>6</v>
      </c>
      <c r="P2507" s="8">
        <v>6</v>
      </c>
      <c r="Q2507" s="5"/>
    </row>
    <row r="2508" spans="1:17" ht="24" x14ac:dyDescent="0.2">
      <c r="A2508" s="16" t="s">
        <v>2</v>
      </c>
      <c r="B2508" s="16" t="s">
        <v>9109</v>
      </c>
      <c r="C2508" s="17" t="s">
        <v>2501</v>
      </c>
      <c r="D2508" s="18" t="s">
        <v>8995</v>
      </c>
      <c r="E2508" s="18"/>
      <c r="F2508" s="18"/>
      <c r="G2508" s="18"/>
      <c r="H2508" s="18"/>
      <c r="I2508" s="18"/>
      <c r="J2508" s="19">
        <v>1285.92</v>
      </c>
      <c r="K2508" s="5"/>
      <c r="L2508" s="7">
        <v>1285.92</v>
      </c>
      <c r="M2508" s="5"/>
      <c r="N2508" s="20">
        <v>1</v>
      </c>
      <c r="O2508" s="5"/>
      <c r="P2508" s="8">
        <v>1</v>
      </c>
      <c r="Q2508" s="5"/>
    </row>
    <row r="2509" spans="1:17" ht="24" x14ac:dyDescent="0.2">
      <c r="A2509" s="16" t="s">
        <v>2</v>
      </c>
      <c r="B2509" s="16" t="s">
        <v>9109</v>
      </c>
      <c r="C2509" s="17" t="s">
        <v>2502</v>
      </c>
      <c r="D2509" s="18" t="s">
        <v>8995</v>
      </c>
      <c r="E2509" s="18"/>
      <c r="F2509" s="18"/>
      <c r="G2509" s="18"/>
      <c r="H2509" s="18"/>
      <c r="I2509" s="18"/>
      <c r="J2509" s="5"/>
      <c r="K2509" s="21">
        <v>799.07</v>
      </c>
      <c r="L2509" s="9">
        <v>799.07</v>
      </c>
      <c r="M2509" s="5"/>
      <c r="N2509" s="5"/>
      <c r="O2509" s="20">
        <v>8</v>
      </c>
      <c r="P2509" s="8">
        <v>8</v>
      </c>
      <c r="Q2509" s="5"/>
    </row>
    <row r="2510" spans="1:17" ht="24" x14ac:dyDescent="0.2">
      <c r="A2510" s="16" t="s">
        <v>2</v>
      </c>
      <c r="B2510" s="16" t="s">
        <v>9109</v>
      </c>
      <c r="C2510" s="17" t="s">
        <v>2503</v>
      </c>
      <c r="D2510" s="18" t="s">
        <v>8995</v>
      </c>
      <c r="E2510" s="18"/>
      <c r="F2510" s="18"/>
      <c r="G2510" s="18"/>
      <c r="H2510" s="18"/>
      <c r="I2510" s="18"/>
      <c r="J2510" s="5"/>
      <c r="K2510" s="19">
        <v>1520</v>
      </c>
      <c r="L2510" s="7">
        <v>1520</v>
      </c>
      <c r="M2510" s="5"/>
      <c r="N2510" s="5"/>
      <c r="O2510" s="20">
        <v>4</v>
      </c>
      <c r="P2510" s="8">
        <v>4</v>
      </c>
      <c r="Q2510" s="5"/>
    </row>
    <row r="2511" spans="1:17" ht="24" x14ac:dyDescent="0.2">
      <c r="A2511" s="16" t="s">
        <v>2</v>
      </c>
      <c r="B2511" s="16" t="s">
        <v>9109</v>
      </c>
      <c r="C2511" s="17" t="s">
        <v>2504</v>
      </c>
      <c r="D2511" s="18" t="s">
        <v>8995</v>
      </c>
      <c r="E2511" s="18"/>
      <c r="F2511" s="18"/>
      <c r="G2511" s="18"/>
      <c r="H2511" s="18"/>
      <c r="I2511" s="18"/>
      <c r="J2511" s="5"/>
      <c r="K2511" s="19">
        <v>1516.67</v>
      </c>
      <c r="L2511" s="7">
        <v>1516.67</v>
      </c>
      <c r="M2511" s="5"/>
      <c r="N2511" s="5"/>
      <c r="O2511" s="20">
        <v>2</v>
      </c>
      <c r="P2511" s="8">
        <v>2</v>
      </c>
      <c r="Q2511" s="5"/>
    </row>
    <row r="2512" spans="1:17" ht="24" x14ac:dyDescent="0.2">
      <c r="A2512" s="16" t="s">
        <v>2</v>
      </c>
      <c r="B2512" s="16" t="s">
        <v>9109</v>
      </c>
      <c r="C2512" s="17" t="s">
        <v>2505</v>
      </c>
      <c r="D2512" s="18" t="s">
        <v>8995</v>
      </c>
      <c r="E2512" s="18"/>
      <c r="F2512" s="18"/>
      <c r="G2512" s="18"/>
      <c r="H2512" s="18"/>
      <c r="I2512" s="18"/>
      <c r="J2512" s="5"/>
      <c r="K2512" s="19">
        <v>1408.33</v>
      </c>
      <c r="L2512" s="7">
        <v>1408.33</v>
      </c>
      <c r="M2512" s="5"/>
      <c r="N2512" s="5"/>
      <c r="O2512" s="20">
        <v>2</v>
      </c>
      <c r="P2512" s="8">
        <v>2</v>
      </c>
      <c r="Q2512" s="5"/>
    </row>
    <row r="2513" spans="1:17" ht="24" x14ac:dyDescent="0.2">
      <c r="A2513" s="16" t="s">
        <v>2</v>
      </c>
      <c r="B2513" s="16" t="s">
        <v>9109</v>
      </c>
      <c r="C2513" s="17" t="s">
        <v>2506</v>
      </c>
      <c r="D2513" s="18" t="s">
        <v>8995</v>
      </c>
      <c r="E2513" s="18"/>
      <c r="F2513" s="18"/>
      <c r="G2513" s="18"/>
      <c r="H2513" s="18"/>
      <c r="I2513" s="18"/>
      <c r="J2513" s="5"/>
      <c r="K2513" s="19">
        <v>1185</v>
      </c>
      <c r="L2513" s="7">
        <v>1185</v>
      </c>
      <c r="M2513" s="5"/>
      <c r="N2513" s="5"/>
      <c r="O2513" s="20">
        <v>2</v>
      </c>
      <c r="P2513" s="8">
        <v>2</v>
      </c>
      <c r="Q2513" s="5"/>
    </row>
    <row r="2514" spans="1:17" ht="24" x14ac:dyDescent="0.2">
      <c r="A2514" s="16" t="s">
        <v>2</v>
      </c>
      <c r="B2514" s="16" t="s">
        <v>9109</v>
      </c>
      <c r="C2514" s="17" t="s">
        <v>2507</v>
      </c>
      <c r="D2514" s="18" t="s">
        <v>8995</v>
      </c>
      <c r="E2514" s="18"/>
      <c r="F2514" s="18"/>
      <c r="G2514" s="18"/>
      <c r="H2514" s="18"/>
      <c r="I2514" s="18"/>
      <c r="J2514" s="5"/>
      <c r="K2514" s="19">
        <v>3870</v>
      </c>
      <c r="L2514" s="7">
        <v>3870</v>
      </c>
      <c r="M2514" s="5"/>
      <c r="N2514" s="5"/>
      <c r="O2514" s="20">
        <v>6</v>
      </c>
      <c r="P2514" s="8">
        <v>6</v>
      </c>
      <c r="Q2514" s="5"/>
    </row>
    <row r="2515" spans="1:17" ht="24" x14ac:dyDescent="0.2">
      <c r="A2515" s="16" t="s">
        <v>2</v>
      </c>
      <c r="B2515" s="16" t="s">
        <v>9109</v>
      </c>
      <c r="C2515" s="17" t="s">
        <v>2508</v>
      </c>
      <c r="D2515" s="18" t="s">
        <v>8995</v>
      </c>
      <c r="E2515" s="18"/>
      <c r="F2515" s="18"/>
      <c r="G2515" s="18"/>
      <c r="H2515" s="18"/>
      <c r="I2515" s="18"/>
      <c r="J2515" s="5"/>
      <c r="K2515" s="19">
        <v>4395</v>
      </c>
      <c r="L2515" s="7">
        <v>4395</v>
      </c>
      <c r="M2515" s="5"/>
      <c r="N2515" s="5"/>
      <c r="O2515" s="20">
        <v>6</v>
      </c>
      <c r="P2515" s="8">
        <v>6</v>
      </c>
      <c r="Q2515" s="5"/>
    </row>
    <row r="2516" spans="1:17" ht="24" x14ac:dyDescent="0.2">
      <c r="A2516" s="16" t="s">
        <v>2</v>
      </c>
      <c r="B2516" s="16" t="s">
        <v>9109</v>
      </c>
      <c r="C2516" s="17" t="s">
        <v>2509</v>
      </c>
      <c r="D2516" s="18" t="s">
        <v>8995</v>
      </c>
      <c r="E2516" s="18"/>
      <c r="F2516" s="18"/>
      <c r="G2516" s="18"/>
      <c r="H2516" s="18"/>
      <c r="I2516" s="18"/>
      <c r="J2516" s="5"/>
      <c r="K2516" s="21">
        <v>628.88</v>
      </c>
      <c r="L2516" s="9">
        <v>628.88</v>
      </c>
      <c r="M2516" s="5"/>
      <c r="N2516" s="5"/>
      <c r="O2516" s="20">
        <v>1</v>
      </c>
      <c r="P2516" s="8">
        <v>1</v>
      </c>
      <c r="Q2516" s="5"/>
    </row>
    <row r="2517" spans="1:17" ht="24" x14ac:dyDescent="0.2">
      <c r="A2517" s="16" t="s">
        <v>2</v>
      </c>
      <c r="B2517" s="16" t="s">
        <v>9109</v>
      </c>
      <c r="C2517" s="17" t="s">
        <v>2510</v>
      </c>
      <c r="D2517" s="18" t="s">
        <v>8995</v>
      </c>
      <c r="E2517" s="18"/>
      <c r="F2517" s="18"/>
      <c r="G2517" s="18"/>
      <c r="H2517" s="18"/>
      <c r="I2517" s="18"/>
      <c r="J2517" s="5"/>
      <c r="K2517" s="19">
        <v>137500</v>
      </c>
      <c r="L2517" s="7">
        <v>137500</v>
      </c>
      <c r="M2517" s="5"/>
      <c r="N2517" s="5"/>
      <c r="O2517" s="20">
        <v>6</v>
      </c>
      <c r="P2517" s="8">
        <v>6</v>
      </c>
      <c r="Q2517" s="5"/>
    </row>
    <row r="2518" spans="1:17" ht="24" x14ac:dyDescent="0.2">
      <c r="A2518" s="16" t="s">
        <v>2</v>
      </c>
      <c r="B2518" s="16" t="s">
        <v>9109</v>
      </c>
      <c r="C2518" s="17" t="s">
        <v>2511</v>
      </c>
      <c r="D2518" s="18" t="s">
        <v>8995</v>
      </c>
      <c r="E2518" s="18"/>
      <c r="F2518" s="18"/>
      <c r="G2518" s="18"/>
      <c r="H2518" s="18"/>
      <c r="I2518" s="18"/>
      <c r="J2518" s="5"/>
      <c r="K2518" s="19">
        <v>1625</v>
      </c>
      <c r="L2518" s="7">
        <v>1625</v>
      </c>
      <c r="M2518" s="5"/>
      <c r="N2518" s="5"/>
      <c r="O2518" s="20">
        <v>6</v>
      </c>
      <c r="P2518" s="8">
        <v>6</v>
      </c>
      <c r="Q2518" s="5"/>
    </row>
    <row r="2519" spans="1:17" ht="24" x14ac:dyDescent="0.2">
      <c r="A2519" s="16" t="s">
        <v>2</v>
      </c>
      <c r="B2519" s="16" t="s">
        <v>9109</v>
      </c>
      <c r="C2519" s="17" t="s">
        <v>2512</v>
      </c>
      <c r="D2519" s="18" t="str">
        <f>VLOOKUP(C2519,[2]итоговая!$C$6:$H$1018,4,FALSE)</f>
        <v>Аварийный резерв</v>
      </c>
      <c r="E2519" s="26">
        <f>J2519-L2519</f>
        <v>910.78</v>
      </c>
      <c r="F2519" s="26">
        <f>N2519-P2519</f>
        <v>5</v>
      </c>
      <c r="G2519" s="26" t="s">
        <v>9000</v>
      </c>
      <c r="H2519" s="26" t="str">
        <f>VLOOKUP(C2519,[2]итоговая!$C$6:$H$1018,6,FALSE)</f>
        <v>Аварийный резерв</v>
      </c>
      <c r="I2519" s="18">
        <f>VLOOKUP(C2519,[4]НВЛ!$E$15:$I$68,5,FALSE)</f>
        <v>910.78</v>
      </c>
      <c r="J2519" s="21">
        <v>910.78</v>
      </c>
      <c r="K2519" s="5"/>
      <c r="L2519" s="6"/>
      <c r="M2519" s="21">
        <v>910.78</v>
      </c>
      <c r="N2519" s="20">
        <v>5</v>
      </c>
      <c r="O2519" s="5"/>
      <c r="P2519" s="6"/>
      <c r="Q2519" s="20">
        <v>5</v>
      </c>
    </row>
    <row r="2520" spans="1:17" ht="24" x14ac:dyDescent="0.2">
      <c r="A2520" s="16" t="s">
        <v>2</v>
      </c>
      <c r="B2520" s="16" t="s">
        <v>9109</v>
      </c>
      <c r="C2520" s="17" t="s">
        <v>2513</v>
      </c>
      <c r="D2520" s="18" t="s">
        <v>8995</v>
      </c>
      <c r="E2520" s="18"/>
      <c r="F2520" s="18"/>
      <c r="G2520" s="18"/>
      <c r="H2520" s="18"/>
      <c r="I2520" s="18"/>
      <c r="J2520" s="21">
        <v>54.17</v>
      </c>
      <c r="K2520" s="5"/>
      <c r="L2520" s="9">
        <v>54.17</v>
      </c>
      <c r="M2520" s="5"/>
      <c r="N2520" s="20">
        <v>1</v>
      </c>
      <c r="O2520" s="5"/>
      <c r="P2520" s="8">
        <v>1</v>
      </c>
      <c r="Q2520" s="5"/>
    </row>
    <row r="2521" spans="1:17" ht="24" x14ac:dyDescent="0.2">
      <c r="A2521" s="16" t="s">
        <v>2</v>
      </c>
      <c r="B2521" s="16" t="s">
        <v>9109</v>
      </c>
      <c r="C2521" s="17" t="s">
        <v>2514</v>
      </c>
      <c r="D2521" s="18" t="s">
        <v>8995</v>
      </c>
      <c r="E2521" s="18"/>
      <c r="F2521" s="18"/>
      <c r="G2521" s="18"/>
      <c r="H2521" s="18"/>
      <c r="I2521" s="18"/>
      <c r="J2521" s="21">
        <v>894.57</v>
      </c>
      <c r="K2521" s="5"/>
      <c r="L2521" s="9">
        <v>894.57</v>
      </c>
      <c r="M2521" s="5"/>
      <c r="N2521" s="20">
        <v>1</v>
      </c>
      <c r="O2521" s="5"/>
      <c r="P2521" s="8">
        <v>1</v>
      </c>
      <c r="Q2521" s="5"/>
    </row>
    <row r="2522" spans="1:17" ht="24" x14ac:dyDescent="0.2">
      <c r="A2522" s="16" t="s">
        <v>2</v>
      </c>
      <c r="B2522" s="16" t="s">
        <v>9109</v>
      </c>
      <c r="C2522" s="17" t="s">
        <v>2515</v>
      </c>
      <c r="D2522" s="18" t="str">
        <f>VLOOKUP(C2522,[2]итоговая!$C$6:$H$1018,4,FALSE)</f>
        <v>Аварийный резерв</v>
      </c>
      <c r="E2522" s="26">
        <f t="shared" ref="E2522:E2524" si="208">J2522-L2522</f>
        <v>1820</v>
      </c>
      <c r="F2522" s="26">
        <f t="shared" ref="F2522:F2524" si="209">N2522-P2522</f>
        <v>28</v>
      </c>
      <c r="G2522" s="26" t="s">
        <v>9000</v>
      </c>
      <c r="H2522" s="26" t="str">
        <f>VLOOKUP(C2522,[2]итоговая!$C$6:$H$1018,6,FALSE)</f>
        <v>Аварийный резерв</v>
      </c>
      <c r="I2522" s="18"/>
      <c r="J2522" s="19">
        <v>1950</v>
      </c>
      <c r="K2522" s="5"/>
      <c r="L2522" s="9">
        <v>130</v>
      </c>
      <c r="M2522" s="19">
        <v>1820</v>
      </c>
      <c r="N2522" s="20">
        <v>30</v>
      </c>
      <c r="O2522" s="5"/>
      <c r="P2522" s="8">
        <v>2</v>
      </c>
      <c r="Q2522" s="20">
        <v>28</v>
      </c>
    </row>
    <row r="2523" spans="1:17" ht="24" x14ac:dyDescent="0.2">
      <c r="A2523" s="16" t="s">
        <v>2</v>
      </c>
      <c r="B2523" s="16" t="s">
        <v>9109</v>
      </c>
      <c r="C2523" s="17" t="s">
        <v>2516</v>
      </c>
      <c r="D2523" s="18" t="str">
        <f>VLOOKUP(C2523,[2]итоговая!$C$6:$H$1018,4,FALSE)</f>
        <v>Аварийный резерв</v>
      </c>
      <c r="E2523" s="26">
        <f t="shared" si="208"/>
        <v>261.92</v>
      </c>
      <c r="F2523" s="26">
        <f t="shared" si="209"/>
        <v>1</v>
      </c>
      <c r="G2523" s="26" t="s">
        <v>9000</v>
      </c>
      <c r="H2523" s="26" t="str">
        <f>VLOOKUP(C2523,[2]итоговая!$C$6:$H$1018,6,FALSE)</f>
        <v>Аварийный резерв</v>
      </c>
      <c r="I2523" s="18"/>
      <c r="J2523" s="21">
        <v>261.92</v>
      </c>
      <c r="K2523" s="5"/>
      <c r="L2523" s="6"/>
      <c r="M2523" s="21">
        <v>261.92</v>
      </c>
      <c r="N2523" s="20">
        <v>1</v>
      </c>
      <c r="O2523" s="5"/>
      <c r="P2523" s="6"/>
      <c r="Q2523" s="20">
        <v>1</v>
      </c>
    </row>
    <row r="2524" spans="1:17" ht="24" x14ac:dyDescent="0.2">
      <c r="A2524" s="16" t="s">
        <v>2</v>
      </c>
      <c r="B2524" s="16" t="s">
        <v>9109</v>
      </c>
      <c r="C2524" s="17" t="s">
        <v>2517</v>
      </c>
      <c r="D2524" s="18" t="str">
        <f>VLOOKUP(C2524,[2]итоговая!$C$6:$H$1018,4,FALSE)</f>
        <v>Аварийный резерв</v>
      </c>
      <c r="E2524" s="26">
        <f t="shared" si="208"/>
        <v>645.12</v>
      </c>
      <c r="F2524" s="26">
        <f t="shared" si="209"/>
        <v>2</v>
      </c>
      <c r="G2524" s="26" t="s">
        <v>9000</v>
      </c>
      <c r="H2524" s="26" t="str">
        <f>VLOOKUP(C2524,[2]итоговая!$C$6:$H$1018,6,FALSE)</f>
        <v>Аварийный резерв</v>
      </c>
      <c r="I2524" s="18"/>
      <c r="J2524" s="21">
        <v>645.12</v>
      </c>
      <c r="K2524" s="5"/>
      <c r="L2524" s="6"/>
      <c r="M2524" s="21">
        <v>645.12</v>
      </c>
      <c r="N2524" s="20">
        <v>2</v>
      </c>
      <c r="O2524" s="5"/>
      <c r="P2524" s="6"/>
      <c r="Q2524" s="20">
        <v>2</v>
      </c>
    </row>
    <row r="2525" spans="1:17" ht="24" x14ac:dyDescent="0.2">
      <c r="A2525" s="16" t="s">
        <v>2</v>
      </c>
      <c r="B2525" s="16" t="s">
        <v>9109</v>
      </c>
      <c r="C2525" s="17" t="s">
        <v>2518</v>
      </c>
      <c r="D2525" s="18" t="s">
        <v>8995</v>
      </c>
      <c r="E2525" s="18"/>
      <c r="F2525" s="18"/>
      <c r="G2525" s="18"/>
      <c r="H2525" s="18"/>
      <c r="I2525" s="18"/>
      <c r="J2525" s="5"/>
      <c r="K2525" s="19">
        <v>1272</v>
      </c>
      <c r="L2525" s="7">
        <v>1272</v>
      </c>
      <c r="M2525" s="5"/>
      <c r="N2525" s="5"/>
      <c r="O2525" s="20">
        <v>20</v>
      </c>
      <c r="P2525" s="8">
        <v>20</v>
      </c>
      <c r="Q2525" s="5"/>
    </row>
    <row r="2526" spans="1:17" ht="24" x14ac:dyDescent="0.2">
      <c r="A2526" s="16" t="s">
        <v>2</v>
      </c>
      <c r="B2526" s="16" t="s">
        <v>9109</v>
      </c>
      <c r="C2526" s="17" t="s">
        <v>2519</v>
      </c>
      <c r="D2526" s="18" t="str">
        <f>VLOOKUP(C2526,[2]итоговая!$C$6:$H$1018,4,FALSE)</f>
        <v>Аварийный резерв</v>
      </c>
      <c r="E2526" s="26">
        <f t="shared" ref="E2526:E2528" si="210">J2526-L2526</f>
        <v>251.28</v>
      </c>
      <c r="F2526" s="26">
        <f t="shared" ref="F2526:F2528" si="211">N2526-P2526</f>
        <v>3</v>
      </c>
      <c r="G2526" s="26" t="s">
        <v>9000</v>
      </c>
      <c r="H2526" s="26" t="str">
        <f>VLOOKUP(C2526,[2]итоговая!$C$6:$H$1018,6,FALSE)</f>
        <v>Аварийный резерв</v>
      </c>
      <c r="I2526" s="18"/>
      <c r="J2526" s="21">
        <v>251.28</v>
      </c>
      <c r="K2526" s="5"/>
      <c r="L2526" s="6"/>
      <c r="M2526" s="21">
        <v>251.28</v>
      </c>
      <c r="N2526" s="20">
        <v>3</v>
      </c>
      <c r="O2526" s="5"/>
      <c r="P2526" s="6"/>
      <c r="Q2526" s="20">
        <v>3</v>
      </c>
    </row>
    <row r="2527" spans="1:17" ht="24" x14ac:dyDescent="0.2">
      <c r="A2527" s="16" t="s">
        <v>2</v>
      </c>
      <c r="B2527" s="16" t="s">
        <v>9109</v>
      </c>
      <c r="C2527" s="17" t="s">
        <v>2520</v>
      </c>
      <c r="D2527" s="18" t="str">
        <f>VLOOKUP(C2527,[2]итоговая!$C$6:$H$1018,4,FALSE)</f>
        <v>Аварийный резерв</v>
      </c>
      <c r="E2527" s="26">
        <f t="shared" si="210"/>
        <v>360.33</v>
      </c>
      <c r="F2527" s="26">
        <f t="shared" si="211"/>
        <v>6</v>
      </c>
      <c r="G2527" s="26" t="s">
        <v>9000</v>
      </c>
      <c r="H2527" s="26" t="str">
        <f>VLOOKUP(C2527,[2]итоговая!$C$6:$H$1018,6,FALSE)</f>
        <v>Аварийный резерв</v>
      </c>
      <c r="I2527" s="18"/>
      <c r="J2527" s="21">
        <v>360.33</v>
      </c>
      <c r="K2527" s="5"/>
      <c r="L2527" s="6"/>
      <c r="M2527" s="21">
        <v>360.33</v>
      </c>
      <c r="N2527" s="20">
        <v>6</v>
      </c>
      <c r="O2527" s="5"/>
      <c r="P2527" s="6"/>
      <c r="Q2527" s="20">
        <v>6</v>
      </c>
    </row>
    <row r="2528" spans="1:17" ht="24" x14ac:dyDescent="0.2">
      <c r="A2528" s="16" t="s">
        <v>2</v>
      </c>
      <c r="B2528" s="16" t="s">
        <v>9109</v>
      </c>
      <c r="C2528" s="17" t="s">
        <v>2521</v>
      </c>
      <c r="D2528" s="18" t="str">
        <f>VLOOKUP(C2528,[2]итоговая!$C$6:$H$1018,4,FALSE)</f>
        <v>Аварийный резерв</v>
      </c>
      <c r="E2528" s="26">
        <f t="shared" si="210"/>
        <v>119.57</v>
      </c>
      <c r="F2528" s="26">
        <f t="shared" si="211"/>
        <v>2</v>
      </c>
      <c r="G2528" s="26" t="s">
        <v>9000</v>
      </c>
      <c r="H2528" s="26" t="str">
        <f>VLOOKUP(C2528,[2]итоговая!$C$6:$H$1018,6,FALSE)</f>
        <v>Аварийный резерв</v>
      </c>
      <c r="I2528" s="18"/>
      <c r="J2528" s="21">
        <v>119.57</v>
      </c>
      <c r="K2528" s="5"/>
      <c r="L2528" s="6"/>
      <c r="M2528" s="21">
        <v>119.57</v>
      </c>
      <c r="N2528" s="20">
        <v>2</v>
      </c>
      <c r="O2528" s="5"/>
      <c r="P2528" s="6"/>
      <c r="Q2528" s="20">
        <v>2</v>
      </c>
    </row>
    <row r="2529" spans="1:17" ht="24" x14ac:dyDescent="0.2">
      <c r="A2529" s="16" t="s">
        <v>2</v>
      </c>
      <c r="B2529" s="16" t="s">
        <v>9109</v>
      </c>
      <c r="C2529" s="17" t="s">
        <v>2522</v>
      </c>
      <c r="D2529" s="18" t="s">
        <v>8995</v>
      </c>
      <c r="E2529" s="18"/>
      <c r="F2529" s="18"/>
      <c r="G2529" s="18"/>
      <c r="H2529" s="18"/>
      <c r="I2529" s="18"/>
      <c r="J2529" s="5"/>
      <c r="K2529" s="21">
        <v>305.83</v>
      </c>
      <c r="L2529" s="9">
        <v>305.83</v>
      </c>
      <c r="M2529" s="5"/>
      <c r="N2529" s="5"/>
      <c r="O2529" s="20">
        <v>2</v>
      </c>
      <c r="P2529" s="8">
        <v>2</v>
      </c>
      <c r="Q2529" s="5"/>
    </row>
    <row r="2530" spans="1:17" ht="24" x14ac:dyDescent="0.2">
      <c r="A2530" s="16" t="s">
        <v>2</v>
      </c>
      <c r="B2530" s="16" t="s">
        <v>9109</v>
      </c>
      <c r="C2530" s="17" t="s">
        <v>2523</v>
      </c>
      <c r="D2530" s="18" t="s">
        <v>8995</v>
      </c>
      <c r="E2530" s="18"/>
      <c r="F2530" s="18"/>
      <c r="G2530" s="18"/>
      <c r="H2530" s="18"/>
      <c r="I2530" s="18"/>
      <c r="J2530" s="5"/>
      <c r="K2530" s="21">
        <v>26.08</v>
      </c>
      <c r="L2530" s="9">
        <v>26.08</v>
      </c>
      <c r="M2530" s="5"/>
      <c r="N2530" s="5"/>
      <c r="O2530" s="20">
        <v>2</v>
      </c>
      <c r="P2530" s="8">
        <v>2</v>
      </c>
      <c r="Q2530" s="5"/>
    </row>
    <row r="2531" spans="1:17" ht="24" x14ac:dyDescent="0.2">
      <c r="A2531" s="16" t="s">
        <v>2</v>
      </c>
      <c r="B2531" s="16" t="s">
        <v>9109</v>
      </c>
      <c r="C2531" s="17" t="s">
        <v>2524</v>
      </c>
      <c r="D2531" s="18" t="str">
        <f>VLOOKUP(C2531,[2]итоговая!$C$6:$H$1018,4,FALSE)</f>
        <v>Аварийный резерв</v>
      </c>
      <c r="E2531" s="26">
        <f>J2531-L2531</f>
        <v>633.56000000000006</v>
      </c>
      <c r="F2531" s="26">
        <f>N2531-P2531</f>
        <v>2</v>
      </c>
      <c r="G2531" s="26" t="s">
        <v>9000</v>
      </c>
      <c r="H2531" s="26" t="str">
        <f>VLOOKUP(C2531,[2]итоговая!$C$6:$H$1018,6,FALSE)</f>
        <v>Аварийный резерв</v>
      </c>
      <c r="I2531" s="18"/>
      <c r="J2531" s="21">
        <v>950.34</v>
      </c>
      <c r="K2531" s="5"/>
      <c r="L2531" s="9">
        <v>316.77999999999997</v>
      </c>
      <c r="M2531" s="21">
        <v>633.55999999999995</v>
      </c>
      <c r="N2531" s="20">
        <v>3</v>
      </c>
      <c r="O2531" s="5"/>
      <c r="P2531" s="8">
        <v>1</v>
      </c>
      <c r="Q2531" s="20">
        <v>2</v>
      </c>
    </row>
    <row r="2532" spans="1:17" ht="24" x14ac:dyDescent="0.2">
      <c r="A2532" s="16" t="s">
        <v>2</v>
      </c>
      <c r="B2532" s="16" t="s">
        <v>9109</v>
      </c>
      <c r="C2532" s="17" t="s">
        <v>2525</v>
      </c>
      <c r="D2532" s="18" t="s">
        <v>8995</v>
      </c>
      <c r="E2532" s="18"/>
      <c r="F2532" s="18"/>
      <c r="G2532" s="18"/>
      <c r="H2532" s="18"/>
      <c r="I2532" s="18"/>
      <c r="J2532" s="5"/>
      <c r="K2532" s="21">
        <v>206.37</v>
      </c>
      <c r="L2532" s="9">
        <v>206.37</v>
      </c>
      <c r="M2532" s="5"/>
      <c r="N2532" s="5"/>
      <c r="O2532" s="20">
        <v>15</v>
      </c>
      <c r="P2532" s="8">
        <v>15</v>
      </c>
      <c r="Q2532" s="5"/>
    </row>
    <row r="2533" spans="1:17" ht="24" x14ac:dyDescent="0.2">
      <c r="A2533" s="16" t="s">
        <v>2</v>
      </c>
      <c r="B2533" s="16" t="s">
        <v>9109</v>
      </c>
      <c r="C2533" s="17" t="s">
        <v>2526</v>
      </c>
      <c r="D2533" s="18" t="s">
        <v>8995</v>
      </c>
      <c r="E2533" s="18"/>
      <c r="F2533" s="18"/>
      <c r="G2533" s="18"/>
      <c r="H2533" s="18"/>
      <c r="I2533" s="18"/>
      <c r="J2533" s="21">
        <v>953.33</v>
      </c>
      <c r="K2533" s="5"/>
      <c r="L2533" s="9">
        <v>953.33</v>
      </c>
      <c r="M2533" s="5"/>
      <c r="N2533" s="20">
        <v>4</v>
      </c>
      <c r="O2533" s="5"/>
      <c r="P2533" s="8">
        <v>4</v>
      </c>
      <c r="Q2533" s="5"/>
    </row>
    <row r="2534" spans="1:17" ht="24" x14ac:dyDescent="0.2">
      <c r="A2534" s="16" t="s">
        <v>2</v>
      </c>
      <c r="B2534" s="16" t="s">
        <v>9109</v>
      </c>
      <c r="C2534" s="17" t="s">
        <v>2527</v>
      </c>
      <c r="D2534" s="18" t="str">
        <f>VLOOKUP(C2534,[2]итоговая!$C$6:$H$1018,4,FALSE)</f>
        <v>Аварийный резерв</v>
      </c>
      <c r="E2534" s="26">
        <f t="shared" ref="E2534:E2536" si="212">J2534-L2534</f>
        <v>717.53</v>
      </c>
      <c r="F2534" s="26">
        <f t="shared" ref="F2534:F2536" si="213">N2534-P2534</f>
        <v>5</v>
      </c>
      <c r="G2534" s="26" t="s">
        <v>9000</v>
      </c>
      <c r="H2534" s="26" t="str">
        <f>VLOOKUP(C2534,[2]итоговая!$C$6:$H$1018,6,FALSE)</f>
        <v>Аварийный резерв</v>
      </c>
      <c r="I2534" s="18"/>
      <c r="J2534" s="21">
        <v>717.53</v>
      </c>
      <c r="K2534" s="21">
        <v>447.43</v>
      </c>
      <c r="L2534" s="6"/>
      <c r="M2534" s="19">
        <v>1164.96</v>
      </c>
      <c r="N2534" s="20">
        <v>5</v>
      </c>
      <c r="O2534" s="20">
        <v>4</v>
      </c>
      <c r="P2534" s="6"/>
      <c r="Q2534" s="20">
        <v>9</v>
      </c>
    </row>
    <row r="2535" spans="1:17" ht="24" x14ac:dyDescent="0.2">
      <c r="A2535" s="16" t="s">
        <v>2</v>
      </c>
      <c r="B2535" s="16" t="s">
        <v>9109</v>
      </c>
      <c r="C2535" s="17" t="s">
        <v>2528</v>
      </c>
      <c r="D2535" s="18" t="str">
        <f>VLOOKUP(C2535,[2]итоговая!$C$6:$H$1018,4,FALSE)</f>
        <v>Аварийный резерв</v>
      </c>
      <c r="E2535" s="26">
        <f t="shared" si="212"/>
        <v>103.65</v>
      </c>
      <c r="F2535" s="26">
        <f t="shared" si="213"/>
        <v>1</v>
      </c>
      <c r="G2535" s="26" t="s">
        <v>9000</v>
      </c>
      <c r="H2535" s="26" t="str">
        <f>VLOOKUP(C2535,[2]итоговая!$C$6:$H$1018,6,FALSE)</f>
        <v>Аварийный резерв</v>
      </c>
      <c r="I2535" s="18"/>
      <c r="J2535" s="21">
        <v>103.65</v>
      </c>
      <c r="K2535" s="5"/>
      <c r="L2535" s="6"/>
      <c r="M2535" s="21">
        <v>103.65</v>
      </c>
      <c r="N2535" s="20">
        <v>1</v>
      </c>
      <c r="O2535" s="5"/>
      <c r="P2535" s="6"/>
      <c r="Q2535" s="20">
        <v>1</v>
      </c>
    </row>
    <row r="2536" spans="1:17" ht="24" x14ac:dyDescent="0.2">
      <c r="A2536" s="16" t="s">
        <v>2</v>
      </c>
      <c r="B2536" s="16" t="s">
        <v>9109</v>
      </c>
      <c r="C2536" s="17" t="s">
        <v>2529</v>
      </c>
      <c r="D2536" s="18" t="str">
        <f>VLOOKUP(C2536,[2]итоговая!$C$6:$H$1018,4,FALSE)</f>
        <v>Аварийный резерв</v>
      </c>
      <c r="E2536" s="26">
        <f t="shared" si="212"/>
        <v>125.62</v>
      </c>
      <c r="F2536" s="26">
        <f t="shared" si="213"/>
        <v>4</v>
      </c>
      <c r="G2536" s="26" t="s">
        <v>9000</v>
      </c>
      <c r="H2536" s="26" t="str">
        <f>VLOOKUP(C2536,[2]итоговая!$C$6:$H$1018,6,FALSE)</f>
        <v>Аварийный резерв</v>
      </c>
      <c r="I2536" s="18"/>
      <c r="J2536" s="21">
        <v>157.02000000000001</v>
      </c>
      <c r="K2536" s="5"/>
      <c r="L2536" s="9">
        <v>31.4</v>
      </c>
      <c r="M2536" s="21">
        <v>125.62</v>
      </c>
      <c r="N2536" s="20">
        <v>5</v>
      </c>
      <c r="O2536" s="5"/>
      <c r="P2536" s="8">
        <v>1</v>
      </c>
      <c r="Q2536" s="20">
        <v>4</v>
      </c>
    </row>
    <row r="2537" spans="1:17" ht="24" x14ac:dyDescent="0.2">
      <c r="A2537" s="16" t="s">
        <v>2</v>
      </c>
      <c r="B2537" s="16" t="s">
        <v>9109</v>
      </c>
      <c r="C2537" s="17" t="s">
        <v>2530</v>
      </c>
      <c r="D2537" s="18" t="s">
        <v>8995</v>
      </c>
      <c r="E2537" s="18"/>
      <c r="F2537" s="18"/>
      <c r="G2537" s="18"/>
      <c r="H2537" s="18"/>
      <c r="I2537" s="18"/>
      <c r="J2537" s="21">
        <v>17.91</v>
      </c>
      <c r="K2537" s="5"/>
      <c r="L2537" s="9">
        <v>17.91</v>
      </c>
      <c r="M2537" s="5"/>
      <c r="N2537" s="20">
        <v>1</v>
      </c>
      <c r="O2537" s="5"/>
      <c r="P2537" s="8">
        <v>1</v>
      </c>
      <c r="Q2537" s="5"/>
    </row>
    <row r="2538" spans="1:17" ht="24" x14ac:dyDescent="0.2">
      <c r="A2538" s="16" t="s">
        <v>2</v>
      </c>
      <c r="B2538" s="16" t="s">
        <v>9109</v>
      </c>
      <c r="C2538" s="17" t="s">
        <v>2531</v>
      </c>
      <c r="D2538" s="18" t="str">
        <f>VLOOKUP(C2538,[2]итоговая!$C$6:$H$1018,4,FALSE)</f>
        <v>Аварийный резерв</v>
      </c>
      <c r="E2538" s="26">
        <f t="shared" ref="E2538:E2539" si="214">J2538-L2538</f>
        <v>518.67999999999995</v>
      </c>
      <c r="F2538" s="26">
        <f t="shared" ref="F2538:F2539" si="215">N2538-P2538</f>
        <v>3</v>
      </c>
      <c r="G2538" s="26" t="s">
        <v>9000</v>
      </c>
      <c r="H2538" s="26" t="str">
        <f>VLOOKUP(C2538,[2]итоговая!$C$6:$H$1018,6,FALSE)</f>
        <v>Аварийный резерв</v>
      </c>
      <c r="I2538" s="18"/>
      <c r="J2538" s="21">
        <v>518.67999999999995</v>
      </c>
      <c r="K2538" s="5"/>
      <c r="L2538" s="6"/>
      <c r="M2538" s="21">
        <v>518.67999999999995</v>
      </c>
      <c r="N2538" s="20">
        <v>3</v>
      </c>
      <c r="O2538" s="5"/>
      <c r="P2538" s="6"/>
      <c r="Q2538" s="20">
        <v>3</v>
      </c>
    </row>
    <row r="2539" spans="1:17" ht="24" x14ac:dyDescent="0.2">
      <c r="A2539" s="16" t="s">
        <v>2</v>
      </c>
      <c r="B2539" s="16" t="s">
        <v>9109</v>
      </c>
      <c r="C2539" s="17" t="s">
        <v>2532</v>
      </c>
      <c r="D2539" s="18" t="str">
        <f>VLOOKUP(C2539,[2]итоговая!$C$6:$H$1018,4,FALSE)</f>
        <v>Аварийный резерв</v>
      </c>
      <c r="E2539" s="26">
        <f t="shared" si="214"/>
        <v>29.17</v>
      </c>
      <c r="F2539" s="26">
        <f t="shared" si="215"/>
        <v>1</v>
      </c>
      <c r="G2539" s="26" t="s">
        <v>9000</v>
      </c>
      <c r="H2539" s="26" t="str">
        <f>VLOOKUP(C2539,[2]итоговая!$C$6:$H$1018,6,FALSE)</f>
        <v>Аварийный резерв</v>
      </c>
      <c r="I2539" s="18"/>
      <c r="J2539" s="21">
        <v>87.5</v>
      </c>
      <c r="K2539" s="5"/>
      <c r="L2539" s="9">
        <v>58.33</v>
      </c>
      <c r="M2539" s="21">
        <v>29.17</v>
      </c>
      <c r="N2539" s="20">
        <v>3</v>
      </c>
      <c r="O2539" s="5"/>
      <c r="P2539" s="8">
        <v>2</v>
      </c>
      <c r="Q2539" s="20">
        <v>1</v>
      </c>
    </row>
    <row r="2540" spans="1:17" ht="24" x14ac:dyDescent="0.2">
      <c r="A2540" s="16" t="s">
        <v>2</v>
      </c>
      <c r="B2540" s="16" t="s">
        <v>9109</v>
      </c>
      <c r="C2540" s="17" t="s">
        <v>2533</v>
      </c>
      <c r="D2540" s="18" t="s">
        <v>8995</v>
      </c>
      <c r="E2540" s="18"/>
      <c r="F2540" s="18"/>
      <c r="G2540" s="18"/>
      <c r="H2540" s="18"/>
      <c r="I2540" s="18"/>
      <c r="J2540" s="21">
        <v>281.27999999999997</v>
      </c>
      <c r="K2540" s="5"/>
      <c r="L2540" s="9">
        <v>281.27999999999997</v>
      </c>
      <c r="M2540" s="5"/>
      <c r="N2540" s="20">
        <v>3</v>
      </c>
      <c r="O2540" s="5"/>
      <c r="P2540" s="8">
        <v>3</v>
      </c>
      <c r="Q2540" s="5"/>
    </row>
    <row r="2541" spans="1:17" ht="24" x14ac:dyDescent="0.2">
      <c r="A2541" s="16" t="s">
        <v>2</v>
      </c>
      <c r="B2541" s="16" t="s">
        <v>9109</v>
      </c>
      <c r="C2541" s="17" t="s">
        <v>2534</v>
      </c>
      <c r="D2541" s="18" t="str">
        <f>VLOOKUP(C2541,[2]итоговая!$C$6:$H$1018,4,FALSE)</f>
        <v>Аварийный резерв</v>
      </c>
      <c r="E2541" s="26">
        <f>J2541-L2541</f>
        <v>157.16999999999999</v>
      </c>
      <c r="F2541" s="26">
        <f>N2541-P2541</f>
        <v>3</v>
      </c>
      <c r="G2541" s="26" t="s">
        <v>9000</v>
      </c>
      <c r="H2541" s="26" t="str">
        <f>VLOOKUP(C2541,[2]итоговая!$C$6:$H$1018,6,FALSE)</f>
        <v>Аварийный резерв</v>
      </c>
      <c r="I2541" s="18"/>
      <c r="J2541" s="21">
        <v>286.2</v>
      </c>
      <c r="K2541" s="5"/>
      <c r="L2541" s="9">
        <v>129.03</v>
      </c>
      <c r="M2541" s="21">
        <v>157.16999999999999</v>
      </c>
      <c r="N2541" s="20">
        <v>6</v>
      </c>
      <c r="O2541" s="5"/>
      <c r="P2541" s="8">
        <v>3</v>
      </c>
      <c r="Q2541" s="20">
        <v>3</v>
      </c>
    </row>
    <row r="2542" spans="1:17" ht="24" x14ac:dyDescent="0.2">
      <c r="A2542" s="16" t="s">
        <v>2</v>
      </c>
      <c r="B2542" s="16" t="s">
        <v>9109</v>
      </c>
      <c r="C2542" s="17" t="s">
        <v>2535</v>
      </c>
      <c r="D2542" s="18" t="s">
        <v>8995</v>
      </c>
      <c r="E2542" s="18"/>
      <c r="F2542" s="18"/>
      <c r="G2542" s="18"/>
      <c r="H2542" s="18"/>
      <c r="I2542" s="18"/>
      <c r="J2542" s="21">
        <v>504.2</v>
      </c>
      <c r="K2542" s="5"/>
      <c r="L2542" s="9">
        <v>504.2</v>
      </c>
      <c r="M2542" s="5"/>
      <c r="N2542" s="20">
        <v>2</v>
      </c>
      <c r="O2542" s="5"/>
      <c r="P2542" s="8">
        <v>2</v>
      </c>
      <c r="Q2542" s="5"/>
    </row>
    <row r="2543" spans="1:17" ht="24" x14ac:dyDescent="0.2">
      <c r="A2543" s="16" t="s">
        <v>2</v>
      </c>
      <c r="B2543" s="16" t="s">
        <v>9109</v>
      </c>
      <c r="C2543" s="17" t="s">
        <v>2536</v>
      </c>
      <c r="D2543" s="18" t="str">
        <f>VLOOKUP(C2543,[2]итоговая!$C$6:$H$1018,4,FALSE)</f>
        <v>Аварийный резерв</v>
      </c>
      <c r="E2543" s="26">
        <f>J2543-L2543</f>
        <v>110.1</v>
      </c>
      <c r="F2543" s="26">
        <f>N2543-P2543</f>
        <v>2</v>
      </c>
      <c r="G2543" s="26" t="s">
        <v>9000</v>
      </c>
      <c r="H2543" s="26" t="str">
        <f>VLOOKUP(C2543,[2]итоговая!$C$6:$H$1018,6,FALSE)</f>
        <v>Аварийный резерв</v>
      </c>
      <c r="I2543" s="18"/>
      <c r="J2543" s="21">
        <v>110.1</v>
      </c>
      <c r="K2543" s="5"/>
      <c r="L2543" s="6"/>
      <c r="M2543" s="21">
        <v>110.1</v>
      </c>
      <c r="N2543" s="20">
        <v>2</v>
      </c>
      <c r="O2543" s="5"/>
      <c r="P2543" s="6"/>
      <c r="Q2543" s="20">
        <v>2</v>
      </c>
    </row>
    <row r="2544" spans="1:17" ht="24" x14ac:dyDescent="0.2">
      <c r="A2544" s="16" t="s">
        <v>2</v>
      </c>
      <c r="B2544" s="16" t="s">
        <v>9109</v>
      </c>
      <c r="C2544" s="17" t="s">
        <v>2537</v>
      </c>
      <c r="D2544" s="18" t="s">
        <v>8995</v>
      </c>
      <c r="E2544" s="18"/>
      <c r="F2544" s="18"/>
      <c r="G2544" s="18"/>
      <c r="H2544" s="18"/>
      <c r="I2544" s="18"/>
      <c r="J2544" s="21">
        <v>216.67</v>
      </c>
      <c r="K2544" s="5"/>
      <c r="L2544" s="9">
        <v>216.67</v>
      </c>
      <c r="M2544" s="5"/>
      <c r="N2544" s="20">
        <v>2</v>
      </c>
      <c r="O2544" s="5"/>
      <c r="P2544" s="8">
        <v>2</v>
      </c>
      <c r="Q2544" s="5"/>
    </row>
    <row r="2545" spans="1:18" ht="24" x14ac:dyDescent="0.2">
      <c r="A2545" s="16" t="s">
        <v>2</v>
      </c>
      <c r="B2545" s="16" t="s">
        <v>9109</v>
      </c>
      <c r="C2545" s="17" t="s">
        <v>2538</v>
      </c>
      <c r="D2545" s="18" t="str">
        <f>VLOOKUP(C2545,[2]итоговая!$C$6:$H$1018,4,FALSE)</f>
        <v>Аварийный резерв</v>
      </c>
      <c r="E2545" s="26">
        <f>J2545-L2545</f>
        <v>70.829999999999984</v>
      </c>
      <c r="F2545" s="26">
        <f>N2545-P2545</f>
        <v>2</v>
      </c>
      <c r="G2545" s="26" t="s">
        <v>9000</v>
      </c>
      <c r="H2545" s="26" t="str">
        <f>VLOOKUP(C2545,[2]итоговая!$C$6:$H$1018,6,FALSE)</f>
        <v>Аварийный резерв</v>
      </c>
      <c r="I2545" s="18"/>
      <c r="J2545" s="21">
        <v>283.33</v>
      </c>
      <c r="K2545" s="5"/>
      <c r="L2545" s="9">
        <v>212.5</v>
      </c>
      <c r="M2545" s="21">
        <v>70.83</v>
      </c>
      <c r="N2545" s="20">
        <v>8</v>
      </c>
      <c r="O2545" s="5"/>
      <c r="P2545" s="8">
        <v>6</v>
      </c>
      <c r="Q2545" s="20">
        <v>2</v>
      </c>
    </row>
    <row r="2546" spans="1:18" ht="24" x14ac:dyDescent="0.2">
      <c r="A2546" s="16" t="s">
        <v>2</v>
      </c>
      <c r="B2546" s="16" t="s">
        <v>9109</v>
      </c>
      <c r="C2546" s="17" t="s">
        <v>2539</v>
      </c>
      <c r="D2546" s="18" t="s">
        <v>8995</v>
      </c>
      <c r="E2546" s="18"/>
      <c r="F2546" s="18"/>
      <c r="G2546" s="18"/>
      <c r="H2546" s="18"/>
      <c r="I2546" s="18"/>
      <c r="J2546" s="5"/>
      <c r="K2546" s="21">
        <v>940</v>
      </c>
      <c r="L2546" s="9">
        <v>940</v>
      </c>
      <c r="M2546" s="5"/>
      <c r="N2546" s="5"/>
      <c r="O2546" s="20">
        <v>1</v>
      </c>
      <c r="P2546" s="8">
        <v>1</v>
      </c>
      <c r="Q2546" s="5"/>
    </row>
    <row r="2547" spans="1:18" ht="24" x14ac:dyDescent="0.2">
      <c r="A2547" s="16" t="s">
        <v>2</v>
      </c>
      <c r="B2547" s="16" t="s">
        <v>9109</v>
      </c>
      <c r="C2547" s="17" t="s">
        <v>2540</v>
      </c>
      <c r="D2547" s="18" t="s">
        <v>8995</v>
      </c>
      <c r="E2547" s="18"/>
      <c r="F2547" s="18"/>
      <c r="G2547" s="18"/>
      <c r="H2547" s="18"/>
      <c r="I2547" s="18"/>
      <c r="J2547" s="5"/>
      <c r="K2547" s="21">
        <v>182.43</v>
      </c>
      <c r="L2547" s="9">
        <v>182.43</v>
      </c>
      <c r="M2547" s="5"/>
      <c r="N2547" s="5"/>
      <c r="O2547" s="20">
        <v>2</v>
      </c>
      <c r="P2547" s="8">
        <v>2</v>
      </c>
      <c r="Q2547" s="5"/>
    </row>
    <row r="2548" spans="1:18" ht="24" x14ac:dyDescent="0.2">
      <c r="A2548" s="16" t="s">
        <v>2</v>
      </c>
      <c r="B2548" s="16" t="s">
        <v>9109</v>
      </c>
      <c r="C2548" s="17" t="s">
        <v>2541</v>
      </c>
      <c r="D2548" s="18" t="str">
        <f>VLOOKUP(C2548,[2]итоговая!$C$6:$H$1018,4,FALSE)</f>
        <v>Аварийный резерв</v>
      </c>
      <c r="E2548" s="26">
        <f>J2548-L2548</f>
        <v>137.62</v>
      </c>
      <c r="F2548" s="26">
        <f>N2548-P2548</f>
        <v>4</v>
      </c>
      <c r="G2548" s="26" t="s">
        <v>9000</v>
      </c>
      <c r="H2548" s="26" t="str">
        <f>VLOOKUP(C2548,[2]итоговая!$C$6:$H$1018,6,FALSE)</f>
        <v>Аварийный резерв</v>
      </c>
      <c r="I2548" s="18"/>
      <c r="J2548" s="21">
        <v>137.62</v>
      </c>
      <c r="K2548" s="5"/>
      <c r="L2548" s="6"/>
      <c r="M2548" s="21">
        <v>137.62</v>
      </c>
      <c r="N2548" s="20">
        <v>4</v>
      </c>
      <c r="O2548" s="5"/>
      <c r="P2548" s="6"/>
      <c r="Q2548" s="20">
        <v>4</v>
      </c>
    </row>
    <row r="2549" spans="1:18" ht="24" x14ac:dyDescent="0.2">
      <c r="A2549" s="16" t="s">
        <v>2</v>
      </c>
      <c r="B2549" s="16" t="s">
        <v>9109</v>
      </c>
      <c r="C2549" s="17" t="s">
        <v>2542</v>
      </c>
      <c r="D2549" s="18" t="s">
        <v>8995</v>
      </c>
      <c r="E2549" s="18"/>
      <c r="F2549" s="18"/>
      <c r="G2549" s="18"/>
      <c r="H2549" s="18"/>
      <c r="I2549" s="18"/>
      <c r="J2549" s="5"/>
      <c r="K2549" s="21">
        <v>663.33</v>
      </c>
      <c r="L2549" s="6"/>
      <c r="M2549" s="21">
        <v>663.33</v>
      </c>
      <c r="N2549" s="5"/>
      <c r="O2549" s="20">
        <v>2</v>
      </c>
      <c r="P2549" s="6"/>
      <c r="Q2549" s="20">
        <v>2</v>
      </c>
    </row>
    <row r="2550" spans="1:18" ht="24" x14ac:dyDescent="0.2">
      <c r="A2550" s="16" t="s">
        <v>2</v>
      </c>
      <c r="B2550" s="16" t="s">
        <v>9109</v>
      </c>
      <c r="C2550" s="17" t="s">
        <v>2543</v>
      </c>
      <c r="D2550" s="18" t="s">
        <v>8995</v>
      </c>
      <c r="E2550" s="18"/>
      <c r="F2550" s="18"/>
      <c r="G2550" s="18"/>
      <c r="H2550" s="18"/>
      <c r="I2550" s="18"/>
      <c r="J2550" s="21">
        <v>28.75</v>
      </c>
      <c r="K2550" s="5"/>
      <c r="L2550" s="9">
        <v>28.75</v>
      </c>
      <c r="M2550" s="5"/>
      <c r="N2550" s="20">
        <v>1</v>
      </c>
      <c r="O2550" s="5"/>
      <c r="P2550" s="8">
        <v>1</v>
      </c>
      <c r="Q2550" s="5"/>
    </row>
    <row r="2551" spans="1:18" ht="24" x14ac:dyDescent="0.2">
      <c r="A2551" s="16" t="s">
        <v>2</v>
      </c>
      <c r="B2551" s="16" t="s">
        <v>9109</v>
      </c>
      <c r="C2551" s="17" t="s">
        <v>2544</v>
      </c>
      <c r="D2551" s="18" t="s">
        <v>8995</v>
      </c>
      <c r="E2551" s="18"/>
      <c r="F2551" s="18"/>
      <c r="G2551" s="18"/>
      <c r="H2551" s="18"/>
      <c r="I2551" s="18"/>
      <c r="J2551" s="5"/>
      <c r="K2551" s="21">
        <v>396</v>
      </c>
      <c r="L2551" s="9">
        <v>132</v>
      </c>
      <c r="M2551" s="21">
        <v>264</v>
      </c>
      <c r="N2551" s="5"/>
      <c r="O2551" s="20">
        <v>6</v>
      </c>
      <c r="P2551" s="8">
        <v>2</v>
      </c>
      <c r="Q2551" s="20">
        <v>4</v>
      </c>
    </row>
    <row r="2552" spans="1:18" ht="24" x14ac:dyDescent="0.2">
      <c r="A2552" s="16" t="s">
        <v>2</v>
      </c>
      <c r="B2552" s="16" t="s">
        <v>9109</v>
      </c>
      <c r="C2552" s="17" t="s">
        <v>2545</v>
      </c>
      <c r="D2552" s="18" t="str">
        <f>VLOOKUP(C2552,[2]итоговая!$C$6:$H$1018,4,FALSE)</f>
        <v>Аварийный резерв</v>
      </c>
      <c r="E2552" s="26">
        <f>J2552-L2552</f>
        <v>500.5</v>
      </c>
      <c r="F2552" s="26">
        <f>N2552-P2552</f>
        <v>12</v>
      </c>
      <c r="G2552" s="26" t="s">
        <v>9000</v>
      </c>
      <c r="H2552" s="26" t="str">
        <f>VLOOKUP(C2552,[2]итоговая!$C$6:$H$1018,6,FALSE)</f>
        <v>Аварийный резерв</v>
      </c>
      <c r="I2552" s="18"/>
      <c r="J2552" s="21">
        <v>500.5</v>
      </c>
      <c r="K2552" s="5"/>
      <c r="L2552" s="6"/>
      <c r="M2552" s="21">
        <v>500.5</v>
      </c>
      <c r="N2552" s="20">
        <v>12</v>
      </c>
      <c r="O2552" s="5"/>
      <c r="P2552" s="6"/>
      <c r="Q2552" s="20">
        <v>12</v>
      </c>
    </row>
    <row r="2553" spans="1:18" ht="24" x14ac:dyDescent="0.2">
      <c r="A2553" s="16" t="s">
        <v>2</v>
      </c>
      <c r="B2553" s="16" t="s">
        <v>9109</v>
      </c>
      <c r="C2553" s="17" t="s">
        <v>2546</v>
      </c>
      <c r="D2553" s="18" t="s">
        <v>8995</v>
      </c>
      <c r="E2553" s="18"/>
      <c r="F2553" s="18"/>
      <c r="G2553" s="18"/>
      <c r="H2553" s="18"/>
      <c r="I2553" s="18"/>
      <c r="J2553" s="5"/>
      <c r="K2553" s="21">
        <v>203.02</v>
      </c>
      <c r="L2553" s="9">
        <v>203.02</v>
      </c>
      <c r="M2553" s="5"/>
      <c r="N2553" s="5"/>
      <c r="O2553" s="20">
        <v>1</v>
      </c>
      <c r="P2553" s="8">
        <v>1</v>
      </c>
      <c r="Q2553" s="5"/>
    </row>
    <row r="2554" spans="1:18" ht="24" x14ac:dyDescent="0.2">
      <c r="A2554" s="16" t="s">
        <v>2</v>
      </c>
      <c r="B2554" s="16" t="s">
        <v>9109</v>
      </c>
      <c r="C2554" s="17" t="s">
        <v>2547</v>
      </c>
      <c r="D2554" s="18" t="s">
        <v>8995</v>
      </c>
      <c r="E2554" s="18"/>
      <c r="F2554" s="18"/>
      <c r="G2554" s="18"/>
      <c r="H2554" s="18"/>
      <c r="I2554" s="18"/>
      <c r="J2554" s="5"/>
      <c r="K2554" s="21">
        <v>24.87</v>
      </c>
      <c r="L2554" s="9">
        <v>24.87</v>
      </c>
      <c r="M2554" s="5"/>
      <c r="N2554" s="5"/>
      <c r="O2554" s="20">
        <v>1</v>
      </c>
      <c r="P2554" s="8">
        <v>1</v>
      </c>
      <c r="Q2554" s="5"/>
    </row>
    <row r="2555" spans="1:18" ht="24" x14ac:dyDescent="0.2">
      <c r="A2555" s="16" t="s">
        <v>2</v>
      </c>
      <c r="B2555" s="16" t="s">
        <v>9109</v>
      </c>
      <c r="C2555" s="17" t="s">
        <v>2548</v>
      </c>
      <c r="D2555" s="18" t="s">
        <v>9004</v>
      </c>
      <c r="E2555" s="26">
        <f>J2555-L2555</f>
        <v>223.65</v>
      </c>
      <c r="F2555" s="26">
        <f>N2555-P2555</f>
        <v>4</v>
      </c>
      <c r="G2555" s="26" t="s">
        <v>9000</v>
      </c>
      <c r="H2555" s="21" t="s">
        <v>9533</v>
      </c>
      <c r="I2555" s="18"/>
      <c r="J2555" s="21">
        <v>223.65</v>
      </c>
      <c r="K2555" s="5"/>
      <c r="L2555" s="6"/>
      <c r="M2555" s="21">
        <v>223.65</v>
      </c>
      <c r="N2555" s="20">
        <v>4</v>
      </c>
      <c r="O2555" s="5"/>
      <c r="P2555" s="6"/>
      <c r="Q2555" s="20">
        <v>4</v>
      </c>
      <c r="R2555" s="76" t="str">
        <f>VLOOKUP(C2555,[3]НВЛ!$E$17:$Y$197,21,FALSE)</f>
        <v>в производство</v>
      </c>
    </row>
    <row r="2556" spans="1:18" ht="24" x14ac:dyDescent="0.2">
      <c r="A2556" s="16" t="s">
        <v>2</v>
      </c>
      <c r="B2556" s="16" t="s">
        <v>9109</v>
      </c>
      <c r="C2556" s="17" t="s">
        <v>2549</v>
      </c>
      <c r="D2556" s="18" t="s">
        <v>8995</v>
      </c>
      <c r="E2556" s="18"/>
      <c r="F2556" s="18"/>
      <c r="G2556" s="18"/>
      <c r="H2556" s="18"/>
      <c r="I2556" s="18"/>
      <c r="J2556" s="5"/>
      <c r="K2556" s="21">
        <v>153.4</v>
      </c>
      <c r="L2556" s="9">
        <v>127.84</v>
      </c>
      <c r="M2556" s="21">
        <v>25.56</v>
      </c>
      <c r="N2556" s="5"/>
      <c r="O2556" s="20">
        <v>6</v>
      </c>
      <c r="P2556" s="8">
        <v>5</v>
      </c>
      <c r="Q2556" s="20">
        <v>1</v>
      </c>
    </row>
    <row r="2557" spans="1:18" ht="24" x14ac:dyDescent="0.2">
      <c r="A2557" s="16" t="s">
        <v>2</v>
      </c>
      <c r="B2557" s="16" t="s">
        <v>9109</v>
      </c>
      <c r="C2557" s="17" t="s">
        <v>2550</v>
      </c>
      <c r="D2557" s="18" t="s">
        <v>8995</v>
      </c>
      <c r="E2557" s="18"/>
      <c r="F2557" s="18"/>
      <c r="G2557" s="18"/>
      <c r="H2557" s="18"/>
      <c r="I2557" s="18"/>
      <c r="J2557" s="5"/>
      <c r="K2557" s="21">
        <v>338.97</v>
      </c>
      <c r="L2557" s="9">
        <v>338.97</v>
      </c>
      <c r="M2557" s="5"/>
      <c r="N2557" s="5"/>
      <c r="O2557" s="20">
        <v>1</v>
      </c>
      <c r="P2557" s="8">
        <v>1</v>
      </c>
      <c r="Q2557" s="5"/>
    </row>
    <row r="2558" spans="1:18" ht="24" x14ac:dyDescent="0.2">
      <c r="A2558" s="16" t="s">
        <v>2</v>
      </c>
      <c r="B2558" s="16" t="s">
        <v>9109</v>
      </c>
      <c r="C2558" s="17" t="s">
        <v>2551</v>
      </c>
      <c r="D2558" s="18" t="s">
        <v>8995</v>
      </c>
      <c r="E2558" s="18"/>
      <c r="F2558" s="18"/>
      <c r="G2558" s="18"/>
      <c r="H2558" s="18"/>
      <c r="I2558" s="18"/>
      <c r="J2558" s="5"/>
      <c r="K2558" s="21">
        <v>260</v>
      </c>
      <c r="L2558" s="9">
        <v>260</v>
      </c>
      <c r="M2558" s="5"/>
      <c r="N2558" s="5"/>
      <c r="O2558" s="20">
        <v>6</v>
      </c>
      <c r="P2558" s="8">
        <v>6</v>
      </c>
      <c r="Q2558" s="5"/>
    </row>
    <row r="2559" spans="1:18" ht="24" x14ac:dyDescent="0.2">
      <c r="A2559" s="16" t="s">
        <v>2</v>
      </c>
      <c r="B2559" s="16" t="s">
        <v>9109</v>
      </c>
      <c r="C2559" s="17" t="s">
        <v>2552</v>
      </c>
      <c r="D2559" s="18" t="s">
        <v>9004</v>
      </c>
      <c r="E2559" s="26">
        <f>J2559-L2559</f>
        <v>36.67</v>
      </c>
      <c r="F2559" s="26">
        <f>N2559-P2559</f>
        <v>2</v>
      </c>
      <c r="G2559" s="26" t="s">
        <v>9000</v>
      </c>
      <c r="H2559" s="21" t="s">
        <v>9533</v>
      </c>
      <c r="I2559" s="18"/>
      <c r="J2559" s="21">
        <v>55</v>
      </c>
      <c r="K2559" s="5"/>
      <c r="L2559" s="9">
        <v>18.329999999999998</v>
      </c>
      <c r="M2559" s="21">
        <v>36.67</v>
      </c>
      <c r="N2559" s="20">
        <v>3</v>
      </c>
      <c r="O2559" s="5"/>
      <c r="P2559" s="8">
        <v>1</v>
      </c>
      <c r="Q2559" s="20">
        <v>2</v>
      </c>
      <c r="R2559" s="76" t="str">
        <f>VLOOKUP(C2559,[3]НВЛ!$E$17:$Y$197,21,FALSE)</f>
        <v>в производство</v>
      </c>
    </row>
    <row r="2560" spans="1:18" ht="24" x14ac:dyDescent="0.2">
      <c r="A2560" s="16" t="s">
        <v>2</v>
      </c>
      <c r="B2560" s="16" t="s">
        <v>9109</v>
      </c>
      <c r="C2560" s="17" t="s">
        <v>2553</v>
      </c>
      <c r="D2560" s="18" t="s">
        <v>8995</v>
      </c>
      <c r="E2560" s="18"/>
      <c r="F2560" s="18"/>
      <c r="G2560" s="18"/>
      <c r="H2560" s="18"/>
      <c r="I2560" s="18"/>
      <c r="J2560" s="5"/>
      <c r="K2560" s="21">
        <v>300</v>
      </c>
      <c r="L2560" s="9">
        <v>300</v>
      </c>
      <c r="M2560" s="5"/>
      <c r="N2560" s="5"/>
      <c r="O2560" s="20">
        <v>1</v>
      </c>
      <c r="P2560" s="8">
        <v>1</v>
      </c>
      <c r="Q2560" s="5"/>
    </row>
    <row r="2561" spans="1:18" ht="24" x14ac:dyDescent="0.2">
      <c r="A2561" s="16" t="s">
        <v>2</v>
      </c>
      <c r="B2561" s="16" t="s">
        <v>9109</v>
      </c>
      <c r="C2561" s="17" t="s">
        <v>2554</v>
      </c>
      <c r="D2561" s="18" t="s">
        <v>8995</v>
      </c>
      <c r="E2561" s="18"/>
      <c r="F2561" s="18"/>
      <c r="G2561" s="18"/>
      <c r="H2561" s="18"/>
      <c r="I2561" s="18"/>
      <c r="J2561" s="21">
        <v>301.06</v>
      </c>
      <c r="K2561" s="5"/>
      <c r="L2561" s="9">
        <v>301.06</v>
      </c>
      <c r="M2561" s="5"/>
      <c r="N2561" s="20">
        <v>2</v>
      </c>
      <c r="O2561" s="5"/>
      <c r="P2561" s="8">
        <v>2</v>
      </c>
      <c r="Q2561" s="5"/>
    </row>
    <row r="2562" spans="1:18" ht="24" x14ac:dyDescent="0.2">
      <c r="A2562" s="16" t="s">
        <v>2</v>
      </c>
      <c r="B2562" s="16" t="s">
        <v>9109</v>
      </c>
      <c r="C2562" s="17" t="s">
        <v>2555</v>
      </c>
      <c r="D2562" s="18" t="s">
        <v>8995</v>
      </c>
      <c r="E2562" s="18"/>
      <c r="F2562" s="18"/>
      <c r="G2562" s="18"/>
      <c r="H2562" s="18"/>
      <c r="I2562" s="18"/>
      <c r="J2562" s="21">
        <v>23.23</v>
      </c>
      <c r="K2562" s="5"/>
      <c r="L2562" s="9">
        <v>23.23</v>
      </c>
      <c r="M2562" s="5"/>
      <c r="N2562" s="20">
        <v>1</v>
      </c>
      <c r="O2562" s="5"/>
      <c r="P2562" s="8">
        <v>1</v>
      </c>
      <c r="Q2562" s="5"/>
    </row>
    <row r="2563" spans="1:18" ht="24" x14ac:dyDescent="0.2">
      <c r="A2563" s="16" t="s">
        <v>2</v>
      </c>
      <c r="B2563" s="16" t="s">
        <v>9109</v>
      </c>
      <c r="C2563" s="17" t="s">
        <v>2556</v>
      </c>
      <c r="D2563" s="18" t="s">
        <v>8995</v>
      </c>
      <c r="E2563" s="18"/>
      <c r="F2563" s="18"/>
      <c r="G2563" s="18"/>
      <c r="H2563" s="18"/>
      <c r="I2563" s="18"/>
      <c r="J2563" s="5"/>
      <c r="K2563" s="21">
        <v>28.12</v>
      </c>
      <c r="L2563" s="6"/>
      <c r="M2563" s="21">
        <v>28.12</v>
      </c>
      <c r="N2563" s="5"/>
      <c r="O2563" s="20">
        <v>1</v>
      </c>
      <c r="P2563" s="6"/>
      <c r="Q2563" s="20">
        <v>1</v>
      </c>
    </row>
    <row r="2564" spans="1:18" ht="24" x14ac:dyDescent="0.2">
      <c r="A2564" s="16" t="s">
        <v>2</v>
      </c>
      <c r="B2564" s="16" t="s">
        <v>9109</v>
      </c>
      <c r="C2564" s="17" t="s">
        <v>2557</v>
      </c>
      <c r="D2564" s="18" t="s">
        <v>8995</v>
      </c>
      <c r="E2564" s="18"/>
      <c r="F2564" s="18"/>
      <c r="G2564" s="18"/>
      <c r="H2564" s="18"/>
      <c r="I2564" s="18"/>
      <c r="J2564" s="21">
        <v>42.74</v>
      </c>
      <c r="K2564" s="5"/>
      <c r="L2564" s="9">
        <v>42.74</v>
      </c>
      <c r="M2564" s="5"/>
      <c r="N2564" s="20">
        <v>1</v>
      </c>
      <c r="O2564" s="5"/>
      <c r="P2564" s="8">
        <v>1</v>
      </c>
      <c r="Q2564" s="5"/>
    </row>
    <row r="2565" spans="1:18" ht="24" x14ac:dyDescent="0.2">
      <c r="A2565" s="16" t="s">
        <v>2</v>
      </c>
      <c r="B2565" s="16" t="s">
        <v>9109</v>
      </c>
      <c r="C2565" s="17" t="s">
        <v>2558</v>
      </c>
      <c r="D2565" s="18" t="s">
        <v>8995</v>
      </c>
      <c r="E2565" s="18"/>
      <c r="F2565" s="18"/>
      <c r="G2565" s="18"/>
      <c r="H2565" s="18"/>
      <c r="I2565" s="18"/>
      <c r="J2565" s="5"/>
      <c r="K2565" s="21">
        <v>684.55</v>
      </c>
      <c r="L2565" s="9">
        <v>228.18</v>
      </c>
      <c r="M2565" s="21">
        <v>456.37</v>
      </c>
      <c r="N2565" s="5"/>
      <c r="O2565" s="20">
        <v>6</v>
      </c>
      <c r="P2565" s="8">
        <v>2</v>
      </c>
      <c r="Q2565" s="20">
        <v>4</v>
      </c>
    </row>
    <row r="2566" spans="1:18" ht="24" x14ac:dyDescent="0.2">
      <c r="A2566" s="16" t="s">
        <v>2</v>
      </c>
      <c r="B2566" s="16" t="s">
        <v>9109</v>
      </c>
      <c r="C2566" s="17" t="s">
        <v>2559</v>
      </c>
      <c r="D2566" s="18" t="str">
        <f>VLOOKUP(C2566,[2]итоговая!$C$6:$H$1018,4,FALSE)</f>
        <v>НВЛ и НЛ</v>
      </c>
      <c r="E2566" s="26">
        <f>J2566-L2566</f>
        <v>395.68</v>
      </c>
      <c r="F2566" s="26">
        <f>N2566-P2566</f>
        <v>2</v>
      </c>
      <c r="G2566" s="26" t="s">
        <v>9000</v>
      </c>
      <c r="H2566" s="26" t="str">
        <f>VLOOKUP(C2566,[2]итоговая!$C$6:$H$1018,6,FALSE)</f>
        <v>отсутствие необходимости</v>
      </c>
      <c r="I2566" s="18"/>
      <c r="J2566" s="21">
        <v>395.68</v>
      </c>
      <c r="K2566" s="5"/>
      <c r="L2566" s="6"/>
      <c r="M2566" s="21">
        <v>395.68</v>
      </c>
      <c r="N2566" s="20">
        <v>2</v>
      </c>
      <c r="O2566" s="5"/>
      <c r="P2566" s="6"/>
      <c r="Q2566" s="20">
        <v>2</v>
      </c>
      <c r="R2566" s="76" t="str">
        <f>VLOOKUP(C2566,[3]НВЛ!$E$17:$Y$197,21,FALSE)</f>
        <v>списание</v>
      </c>
    </row>
    <row r="2567" spans="1:18" ht="24" x14ac:dyDescent="0.2">
      <c r="A2567" s="16" t="s">
        <v>2</v>
      </c>
      <c r="B2567" s="16" t="s">
        <v>9109</v>
      </c>
      <c r="C2567" s="17" t="s">
        <v>2560</v>
      </c>
      <c r="D2567" s="18" t="s">
        <v>8995</v>
      </c>
      <c r="E2567" s="18"/>
      <c r="F2567" s="18"/>
      <c r="G2567" s="18"/>
      <c r="H2567" s="18"/>
      <c r="I2567" s="18"/>
      <c r="J2567" s="5"/>
      <c r="K2567" s="19">
        <v>1056</v>
      </c>
      <c r="L2567" s="6"/>
      <c r="M2567" s="19">
        <v>1056</v>
      </c>
      <c r="N2567" s="5"/>
      <c r="O2567" s="20">
        <v>16</v>
      </c>
      <c r="P2567" s="6"/>
      <c r="Q2567" s="20">
        <v>16</v>
      </c>
    </row>
    <row r="2568" spans="1:18" ht="24" x14ac:dyDescent="0.2">
      <c r="A2568" s="16" t="s">
        <v>2</v>
      </c>
      <c r="B2568" s="16" t="s">
        <v>9109</v>
      </c>
      <c r="C2568" s="17" t="s">
        <v>2561</v>
      </c>
      <c r="D2568" s="18" t="str">
        <f>VLOOKUP(C2568,[2]итоговая!$C$6:$H$1018,4,FALSE)</f>
        <v>НВЛ и НЛ</v>
      </c>
      <c r="E2568" s="26">
        <f t="shared" ref="E2568:E2569" si="216">J2568-L2568</f>
        <v>126.45</v>
      </c>
      <c r="F2568" s="26">
        <f t="shared" ref="F2568:F2569" si="217">N2568-P2568</f>
        <v>1</v>
      </c>
      <c r="G2568" s="26" t="s">
        <v>9000</v>
      </c>
      <c r="H2568" s="26" t="str">
        <f>VLOOKUP(C2568,[2]итоговая!$C$6:$H$1018,6,FALSE)</f>
        <v>отсутствие необходимости</v>
      </c>
      <c r="I2568" s="18"/>
      <c r="J2568" s="21">
        <v>126.45</v>
      </c>
      <c r="K2568" s="5"/>
      <c r="L2568" s="6"/>
      <c r="M2568" s="21">
        <v>126.45</v>
      </c>
      <c r="N2568" s="20">
        <v>1</v>
      </c>
      <c r="O2568" s="5"/>
      <c r="P2568" s="6"/>
      <c r="Q2568" s="20">
        <v>1</v>
      </c>
      <c r="R2568" s="76" t="str">
        <f>VLOOKUP(C2568,[3]НВЛ!$E$17:$Y$197,21,FALSE)</f>
        <v>списание</v>
      </c>
    </row>
    <row r="2569" spans="1:18" ht="24" x14ac:dyDescent="0.2">
      <c r="A2569" s="16" t="s">
        <v>2</v>
      </c>
      <c r="B2569" s="16" t="s">
        <v>9109</v>
      </c>
      <c r="C2569" s="17" t="s">
        <v>2562</v>
      </c>
      <c r="D2569" s="18" t="str">
        <f>VLOOKUP(C2569,[2]итоговая!$C$6:$H$1018,4,FALSE)</f>
        <v>НВЛ и НЛ</v>
      </c>
      <c r="E2569" s="26">
        <f t="shared" si="216"/>
        <v>126.45</v>
      </c>
      <c r="F2569" s="26">
        <f t="shared" si="217"/>
        <v>1</v>
      </c>
      <c r="G2569" s="26" t="s">
        <v>9000</v>
      </c>
      <c r="H2569" s="26" t="str">
        <f>VLOOKUP(C2569,[2]итоговая!$C$6:$H$1018,6,FALSE)</f>
        <v>отсутствие необходимости</v>
      </c>
      <c r="I2569" s="18"/>
      <c r="J2569" s="21">
        <v>126.45</v>
      </c>
      <c r="K2569" s="5"/>
      <c r="L2569" s="6"/>
      <c r="M2569" s="21">
        <v>126.45</v>
      </c>
      <c r="N2569" s="20">
        <v>1</v>
      </c>
      <c r="O2569" s="5"/>
      <c r="P2569" s="6"/>
      <c r="Q2569" s="20">
        <v>1</v>
      </c>
      <c r="R2569" s="76" t="str">
        <f>VLOOKUP(C2569,[3]НВЛ!$E$17:$Y$197,21,FALSE)</f>
        <v>списание</v>
      </c>
    </row>
    <row r="2570" spans="1:18" ht="24" x14ac:dyDescent="0.2">
      <c r="A2570" s="16" t="s">
        <v>2</v>
      </c>
      <c r="B2570" s="16" t="s">
        <v>9109</v>
      </c>
      <c r="C2570" s="17" t="s">
        <v>2563</v>
      </c>
      <c r="D2570" s="18" t="s">
        <v>8995</v>
      </c>
      <c r="E2570" s="18"/>
      <c r="F2570" s="18"/>
      <c r="G2570" s="18"/>
      <c r="H2570" s="18"/>
      <c r="I2570" s="18"/>
      <c r="J2570" s="21">
        <v>15</v>
      </c>
      <c r="K2570" s="5"/>
      <c r="L2570" s="9">
        <v>15</v>
      </c>
      <c r="M2570" s="5"/>
      <c r="N2570" s="20">
        <v>1</v>
      </c>
      <c r="O2570" s="5"/>
      <c r="P2570" s="8">
        <v>1</v>
      </c>
      <c r="Q2570" s="5"/>
    </row>
    <row r="2571" spans="1:18" ht="24" x14ac:dyDescent="0.2">
      <c r="A2571" s="16" t="s">
        <v>2</v>
      </c>
      <c r="B2571" s="16" t="s">
        <v>9109</v>
      </c>
      <c r="C2571" s="17" t="s">
        <v>2564</v>
      </c>
      <c r="D2571" s="18" t="s">
        <v>8995</v>
      </c>
      <c r="E2571" s="18"/>
      <c r="F2571" s="18"/>
      <c r="G2571" s="18"/>
      <c r="H2571" s="18"/>
      <c r="I2571" s="18"/>
      <c r="J2571" s="5"/>
      <c r="K2571" s="21">
        <v>65.349999999999994</v>
      </c>
      <c r="L2571" s="9">
        <v>65.349999999999994</v>
      </c>
      <c r="M2571" s="5"/>
      <c r="N2571" s="5"/>
      <c r="O2571" s="20">
        <v>6</v>
      </c>
      <c r="P2571" s="8">
        <v>6</v>
      </c>
      <c r="Q2571" s="5"/>
    </row>
    <row r="2572" spans="1:18" ht="24" x14ac:dyDescent="0.2">
      <c r="A2572" s="16" t="s">
        <v>2</v>
      </c>
      <c r="B2572" s="16" t="s">
        <v>9109</v>
      </c>
      <c r="C2572" s="17" t="s">
        <v>2565</v>
      </c>
      <c r="D2572" s="18" t="s">
        <v>8995</v>
      </c>
      <c r="E2572" s="18"/>
      <c r="F2572" s="18"/>
      <c r="G2572" s="18"/>
      <c r="H2572" s="18"/>
      <c r="I2572" s="18"/>
      <c r="J2572" s="5"/>
      <c r="K2572" s="21">
        <v>72</v>
      </c>
      <c r="L2572" s="9">
        <v>72</v>
      </c>
      <c r="M2572" s="5"/>
      <c r="N2572" s="5"/>
      <c r="O2572" s="20">
        <v>4</v>
      </c>
      <c r="P2572" s="8">
        <v>4</v>
      </c>
      <c r="Q2572" s="5"/>
    </row>
    <row r="2573" spans="1:18" ht="24" x14ac:dyDescent="0.2">
      <c r="A2573" s="16" t="s">
        <v>2</v>
      </c>
      <c r="B2573" s="16" t="s">
        <v>9109</v>
      </c>
      <c r="C2573" s="17" t="s">
        <v>2566</v>
      </c>
      <c r="D2573" s="18" t="s">
        <v>9004</v>
      </c>
      <c r="E2573" s="26">
        <f>J2573-L2573</f>
        <v>90.31</v>
      </c>
      <c r="F2573" s="26">
        <f>N2573-P2573</f>
        <v>1</v>
      </c>
      <c r="G2573" s="26" t="s">
        <v>9000</v>
      </c>
      <c r="H2573" s="21" t="s">
        <v>9533</v>
      </c>
      <c r="I2573" s="18"/>
      <c r="J2573" s="21">
        <v>90.31</v>
      </c>
      <c r="K2573" s="5"/>
      <c r="L2573" s="6"/>
      <c r="M2573" s="21">
        <v>90.31</v>
      </c>
      <c r="N2573" s="20">
        <v>1</v>
      </c>
      <c r="O2573" s="5"/>
      <c r="P2573" s="6"/>
      <c r="Q2573" s="20">
        <v>1</v>
      </c>
      <c r="R2573" s="76" t="str">
        <f>VLOOKUP(C2573,[3]НВЛ!$E$17:$Y$197,21,FALSE)</f>
        <v>в производство</v>
      </c>
    </row>
    <row r="2574" spans="1:18" ht="24" x14ac:dyDescent="0.2">
      <c r="A2574" s="16" t="s">
        <v>2</v>
      </c>
      <c r="B2574" s="16" t="s">
        <v>9109</v>
      </c>
      <c r="C2574" s="17" t="s">
        <v>2567</v>
      </c>
      <c r="D2574" s="18" t="s">
        <v>8995</v>
      </c>
      <c r="E2574" s="18"/>
      <c r="F2574" s="18"/>
      <c r="G2574" s="18"/>
      <c r="H2574" s="18"/>
      <c r="I2574" s="18"/>
      <c r="J2574" s="5"/>
      <c r="K2574" s="19">
        <v>1933.33</v>
      </c>
      <c r="L2574" s="6"/>
      <c r="M2574" s="19">
        <v>1933.33</v>
      </c>
      <c r="N2574" s="5"/>
      <c r="O2574" s="20">
        <v>4</v>
      </c>
      <c r="P2574" s="6"/>
      <c r="Q2574" s="20">
        <v>4</v>
      </c>
    </row>
    <row r="2575" spans="1:18" ht="24" x14ac:dyDescent="0.2">
      <c r="A2575" s="16" t="s">
        <v>2</v>
      </c>
      <c r="B2575" s="16" t="s">
        <v>9109</v>
      </c>
      <c r="C2575" s="17" t="s">
        <v>2568</v>
      </c>
      <c r="D2575" s="18" t="s">
        <v>8995</v>
      </c>
      <c r="E2575" s="18"/>
      <c r="F2575" s="18"/>
      <c r="G2575" s="18"/>
      <c r="H2575" s="18"/>
      <c r="I2575" s="18"/>
      <c r="J2575" s="5"/>
      <c r="K2575" s="19">
        <v>3975</v>
      </c>
      <c r="L2575" s="6"/>
      <c r="M2575" s="19">
        <v>3975</v>
      </c>
      <c r="N2575" s="5"/>
      <c r="O2575" s="20">
        <v>30</v>
      </c>
      <c r="P2575" s="6"/>
      <c r="Q2575" s="20">
        <v>30</v>
      </c>
    </row>
    <row r="2576" spans="1:18" ht="24" x14ac:dyDescent="0.2">
      <c r="A2576" s="16" t="s">
        <v>2</v>
      </c>
      <c r="B2576" s="16" t="s">
        <v>9109</v>
      </c>
      <c r="C2576" s="17" t="s">
        <v>2569</v>
      </c>
      <c r="D2576" s="18" t="s">
        <v>8995</v>
      </c>
      <c r="E2576" s="18"/>
      <c r="F2576" s="18"/>
      <c r="G2576" s="18"/>
      <c r="H2576" s="18"/>
      <c r="I2576" s="18"/>
      <c r="J2576" s="5"/>
      <c r="K2576" s="21">
        <v>70.08</v>
      </c>
      <c r="L2576" s="9">
        <v>70.08</v>
      </c>
      <c r="M2576" s="5"/>
      <c r="N2576" s="5"/>
      <c r="O2576" s="20">
        <v>2</v>
      </c>
      <c r="P2576" s="8">
        <v>2</v>
      </c>
      <c r="Q2576" s="5"/>
    </row>
    <row r="2577" spans="1:18" ht="24" x14ac:dyDescent="0.2">
      <c r="A2577" s="16" t="s">
        <v>2</v>
      </c>
      <c r="B2577" s="16" t="s">
        <v>9109</v>
      </c>
      <c r="C2577" s="17" t="s">
        <v>2570</v>
      </c>
      <c r="D2577" s="18" t="str">
        <f>VLOOKUP(C2577,[2]итоговая!$C$6:$H$1018,4,FALSE)</f>
        <v>Аварийный резерв</v>
      </c>
      <c r="E2577" s="26">
        <f t="shared" ref="E2577:E2579" si="218">J2577-L2577</f>
        <v>223.65</v>
      </c>
      <c r="F2577" s="26">
        <f t="shared" ref="F2577:F2579" si="219">N2577-P2577</f>
        <v>2</v>
      </c>
      <c r="G2577" s="26" t="s">
        <v>9000</v>
      </c>
      <c r="H2577" s="26" t="str">
        <f>VLOOKUP(C2577,[2]итоговая!$C$6:$H$1018,6,FALSE)</f>
        <v>Аварийный резерв</v>
      </c>
      <c r="I2577" s="18"/>
      <c r="J2577" s="21">
        <v>223.65</v>
      </c>
      <c r="K2577" s="5"/>
      <c r="L2577" s="6"/>
      <c r="M2577" s="21">
        <v>223.65</v>
      </c>
      <c r="N2577" s="20">
        <v>2</v>
      </c>
      <c r="O2577" s="5"/>
      <c r="P2577" s="6"/>
      <c r="Q2577" s="20">
        <v>2</v>
      </c>
    </row>
    <row r="2578" spans="1:18" ht="24" x14ac:dyDescent="0.2">
      <c r="A2578" s="16" t="s">
        <v>2</v>
      </c>
      <c r="B2578" s="16" t="s">
        <v>9109</v>
      </c>
      <c r="C2578" s="17" t="s">
        <v>2571</v>
      </c>
      <c r="D2578" s="18" t="s">
        <v>9004</v>
      </c>
      <c r="E2578" s="26">
        <f t="shared" si="218"/>
        <v>129.16</v>
      </c>
      <c r="F2578" s="26">
        <f t="shared" si="219"/>
        <v>5</v>
      </c>
      <c r="G2578" s="26" t="s">
        <v>9000</v>
      </c>
      <c r="H2578" s="21" t="s">
        <v>9533</v>
      </c>
      <c r="I2578" s="18"/>
      <c r="J2578" s="21">
        <v>258.33</v>
      </c>
      <c r="K2578" s="5"/>
      <c r="L2578" s="9">
        <v>129.16999999999999</v>
      </c>
      <c r="M2578" s="21">
        <v>129.16</v>
      </c>
      <c r="N2578" s="20">
        <v>10</v>
      </c>
      <c r="O2578" s="5"/>
      <c r="P2578" s="8">
        <v>5</v>
      </c>
      <c r="Q2578" s="20">
        <v>5</v>
      </c>
      <c r="R2578" s="76" t="str">
        <f>VLOOKUP(C2578,[3]НВЛ!$E$17:$Y$197,21,FALSE)</f>
        <v>в производство</v>
      </c>
    </row>
    <row r="2579" spans="1:18" ht="24" x14ac:dyDescent="0.2">
      <c r="A2579" s="16" t="s">
        <v>2</v>
      </c>
      <c r="B2579" s="16" t="s">
        <v>9109</v>
      </c>
      <c r="C2579" s="17" t="s">
        <v>2572</v>
      </c>
      <c r="D2579" s="18" t="s">
        <v>9004</v>
      </c>
      <c r="E2579" s="26">
        <f t="shared" si="218"/>
        <v>189.23</v>
      </c>
      <c r="F2579" s="26">
        <f t="shared" si="219"/>
        <v>5</v>
      </c>
      <c r="G2579" s="26" t="s">
        <v>9000</v>
      </c>
      <c r="H2579" s="21" t="s">
        <v>9533</v>
      </c>
      <c r="I2579" s="18"/>
      <c r="J2579" s="21">
        <v>189.23</v>
      </c>
      <c r="K2579" s="5"/>
      <c r="L2579" s="6"/>
      <c r="M2579" s="21">
        <v>189.23</v>
      </c>
      <c r="N2579" s="20">
        <v>5</v>
      </c>
      <c r="O2579" s="5"/>
      <c r="P2579" s="6"/>
      <c r="Q2579" s="20">
        <v>5</v>
      </c>
      <c r="R2579" s="76" t="str">
        <f>VLOOKUP(C2579,[3]НВЛ!$E$17:$Y$197,21,FALSE)</f>
        <v>в производство</v>
      </c>
    </row>
    <row r="2580" spans="1:18" ht="24" x14ac:dyDescent="0.2">
      <c r="A2580" s="16" t="s">
        <v>2</v>
      </c>
      <c r="B2580" s="16" t="s">
        <v>9109</v>
      </c>
      <c r="C2580" s="17" t="s">
        <v>2573</v>
      </c>
      <c r="D2580" s="18" t="s">
        <v>8995</v>
      </c>
      <c r="E2580" s="18"/>
      <c r="F2580" s="18"/>
      <c r="G2580" s="18"/>
      <c r="H2580" s="18"/>
      <c r="I2580" s="18"/>
      <c r="J2580" s="21">
        <v>84.53</v>
      </c>
      <c r="K2580" s="5"/>
      <c r="L2580" s="9">
        <v>84.53</v>
      </c>
      <c r="M2580" s="5"/>
      <c r="N2580" s="20">
        <v>1</v>
      </c>
      <c r="O2580" s="5"/>
      <c r="P2580" s="8">
        <v>1</v>
      </c>
      <c r="Q2580" s="5"/>
    </row>
    <row r="2581" spans="1:18" ht="24" x14ac:dyDescent="0.2">
      <c r="A2581" s="16" t="s">
        <v>2</v>
      </c>
      <c r="B2581" s="16" t="s">
        <v>9109</v>
      </c>
      <c r="C2581" s="17" t="s">
        <v>2574</v>
      </c>
      <c r="D2581" s="18" t="s">
        <v>8995</v>
      </c>
      <c r="E2581" s="18"/>
      <c r="F2581" s="18"/>
      <c r="G2581" s="18"/>
      <c r="H2581" s="18"/>
      <c r="I2581" s="18"/>
      <c r="J2581" s="5"/>
      <c r="K2581" s="19">
        <v>1911</v>
      </c>
      <c r="L2581" s="7">
        <v>1911</v>
      </c>
      <c r="M2581" s="5"/>
      <c r="N2581" s="5"/>
      <c r="O2581" s="20">
        <v>15</v>
      </c>
      <c r="P2581" s="8">
        <v>15</v>
      </c>
      <c r="Q2581" s="5"/>
    </row>
    <row r="2582" spans="1:18" ht="24" x14ac:dyDescent="0.2">
      <c r="A2582" s="16" t="s">
        <v>2</v>
      </c>
      <c r="B2582" s="16" t="s">
        <v>9109</v>
      </c>
      <c r="C2582" s="17" t="s">
        <v>2575</v>
      </c>
      <c r="D2582" s="18" t="s">
        <v>8995</v>
      </c>
      <c r="E2582" s="18"/>
      <c r="F2582" s="18"/>
      <c r="G2582" s="18"/>
      <c r="H2582" s="18"/>
      <c r="I2582" s="18"/>
      <c r="J2582" s="5"/>
      <c r="K2582" s="21">
        <v>250</v>
      </c>
      <c r="L2582" s="9">
        <v>250</v>
      </c>
      <c r="M2582" s="5"/>
      <c r="N2582" s="5"/>
      <c r="O2582" s="20">
        <v>20</v>
      </c>
      <c r="P2582" s="8">
        <v>20</v>
      </c>
      <c r="Q2582" s="5"/>
    </row>
    <row r="2583" spans="1:18" ht="24" x14ac:dyDescent="0.2">
      <c r="A2583" s="16" t="s">
        <v>2</v>
      </c>
      <c r="B2583" s="16" t="s">
        <v>9109</v>
      </c>
      <c r="C2583" s="17" t="s">
        <v>2576</v>
      </c>
      <c r="D2583" s="18" t="s">
        <v>8995</v>
      </c>
      <c r="E2583" s="18"/>
      <c r="F2583" s="18"/>
      <c r="G2583" s="18"/>
      <c r="H2583" s="18"/>
      <c r="I2583" s="18"/>
      <c r="J2583" s="5"/>
      <c r="K2583" s="21">
        <v>93.58</v>
      </c>
      <c r="L2583" s="9">
        <v>37.43</v>
      </c>
      <c r="M2583" s="21">
        <v>56.15</v>
      </c>
      <c r="N2583" s="5"/>
      <c r="O2583" s="20">
        <v>5</v>
      </c>
      <c r="P2583" s="8">
        <v>2</v>
      </c>
      <c r="Q2583" s="20">
        <v>3</v>
      </c>
    </row>
    <row r="2584" spans="1:18" ht="24" x14ac:dyDescent="0.2">
      <c r="A2584" s="16" t="s">
        <v>2</v>
      </c>
      <c r="B2584" s="16" t="s">
        <v>9109</v>
      </c>
      <c r="C2584" s="17" t="s">
        <v>2577</v>
      </c>
      <c r="D2584" s="18" t="s">
        <v>8995</v>
      </c>
      <c r="E2584" s="18"/>
      <c r="F2584" s="18"/>
      <c r="G2584" s="18"/>
      <c r="H2584" s="18"/>
      <c r="I2584" s="18"/>
      <c r="J2584" s="5"/>
      <c r="K2584" s="21">
        <v>575</v>
      </c>
      <c r="L2584" s="9">
        <v>575</v>
      </c>
      <c r="M2584" s="5"/>
      <c r="N2584" s="5"/>
      <c r="O2584" s="20">
        <v>1</v>
      </c>
      <c r="P2584" s="8">
        <v>1</v>
      </c>
      <c r="Q2584" s="5"/>
    </row>
    <row r="2585" spans="1:18" ht="24" x14ac:dyDescent="0.2">
      <c r="A2585" s="16" t="s">
        <v>2</v>
      </c>
      <c r="B2585" s="16" t="s">
        <v>9109</v>
      </c>
      <c r="C2585" s="17" t="s">
        <v>2578</v>
      </c>
      <c r="D2585" s="18" t="s">
        <v>8995</v>
      </c>
      <c r="E2585" s="18"/>
      <c r="F2585" s="18"/>
      <c r="G2585" s="18"/>
      <c r="H2585" s="18"/>
      <c r="I2585" s="18"/>
      <c r="J2585" s="5"/>
      <c r="K2585" s="21">
        <v>238.24</v>
      </c>
      <c r="L2585" s="9">
        <v>136.13999999999999</v>
      </c>
      <c r="M2585" s="21">
        <v>102.1</v>
      </c>
      <c r="N2585" s="5"/>
      <c r="O2585" s="20">
        <v>14</v>
      </c>
      <c r="P2585" s="8">
        <v>8</v>
      </c>
      <c r="Q2585" s="20">
        <v>6</v>
      </c>
    </row>
    <row r="2586" spans="1:18" ht="24" x14ac:dyDescent="0.2">
      <c r="A2586" s="16" t="s">
        <v>2</v>
      </c>
      <c r="B2586" s="16" t="s">
        <v>9109</v>
      </c>
      <c r="C2586" s="17" t="s">
        <v>2579</v>
      </c>
      <c r="D2586" s="18" t="str">
        <f>VLOOKUP(C2586,[2]итоговая!$C$6:$H$1018,4,FALSE)</f>
        <v>Аварийный резерв</v>
      </c>
      <c r="E2586" s="26">
        <f>J2586-L2586</f>
        <v>1868.1999999999998</v>
      </c>
      <c r="F2586" s="26">
        <f>N2586-P2586</f>
        <v>20</v>
      </c>
      <c r="G2586" s="26" t="s">
        <v>9000</v>
      </c>
      <c r="H2586" s="26" t="str">
        <f>VLOOKUP(C2586,[2]итоговая!$C$6:$H$1018,6,FALSE)</f>
        <v>Аварийный резерв</v>
      </c>
      <c r="I2586" s="18"/>
      <c r="J2586" s="19">
        <v>2074.64</v>
      </c>
      <c r="K2586" s="5"/>
      <c r="L2586" s="9">
        <v>206.44</v>
      </c>
      <c r="M2586" s="19">
        <v>1868.2</v>
      </c>
      <c r="N2586" s="20">
        <v>22</v>
      </c>
      <c r="O2586" s="5"/>
      <c r="P2586" s="8">
        <v>2</v>
      </c>
      <c r="Q2586" s="20">
        <v>20</v>
      </c>
    </row>
    <row r="2587" spans="1:18" ht="24" x14ac:dyDescent="0.2">
      <c r="A2587" s="16" t="s">
        <v>2</v>
      </c>
      <c r="B2587" s="16" t="s">
        <v>9109</v>
      </c>
      <c r="C2587" s="17" t="s">
        <v>2580</v>
      </c>
      <c r="D2587" s="18" t="s">
        <v>8995</v>
      </c>
      <c r="E2587" s="18"/>
      <c r="F2587" s="18"/>
      <c r="G2587" s="18"/>
      <c r="H2587" s="18"/>
      <c r="I2587" s="18"/>
      <c r="J2587" s="5"/>
      <c r="K2587" s="21">
        <v>438.16</v>
      </c>
      <c r="L2587" s="9">
        <v>284.81</v>
      </c>
      <c r="M2587" s="21">
        <v>153.35</v>
      </c>
      <c r="N2587" s="5"/>
      <c r="O2587" s="20">
        <v>20</v>
      </c>
      <c r="P2587" s="8">
        <v>13</v>
      </c>
      <c r="Q2587" s="20">
        <v>7</v>
      </c>
    </row>
    <row r="2588" spans="1:18" ht="24" x14ac:dyDescent="0.2">
      <c r="A2588" s="16" t="s">
        <v>2</v>
      </c>
      <c r="B2588" s="16" t="s">
        <v>9109</v>
      </c>
      <c r="C2588" s="17" t="s">
        <v>2581</v>
      </c>
      <c r="D2588" s="18" t="s">
        <v>8995</v>
      </c>
      <c r="E2588" s="18"/>
      <c r="F2588" s="18"/>
      <c r="G2588" s="18"/>
      <c r="H2588" s="18"/>
      <c r="I2588" s="18"/>
      <c r="J2588" s="5"/>
      <c r="K2588" s="19">
        <v>9300</v>
      </c>
      <c r="L2588" s="7">
        <v>9300</v>
      </c>
      <c r="M2588" s="5"/>
      <c r="N2588" s="5"/>
      <c r="O2588" s="20">
        <v>8</v>
      </c>
      <c r="P2588" s="8">
        <v>8</v>
      </c>
      <c r="Q2588" s="5"/>
    </row>
    <row r="2589" spans="1:18" ht="24" x14ac:dyDescent="0.2">
      <c r="A2589" s="16" t="s">
        <v>2</v>
      </c>
      <c r="B2589" s="16" t="s">
        <v>9109</v>
      </c>
      <c r="C2589" s="17" t="s">
        <v>2582</v>
      </c>
      <c r="D2589" s="18" t="s">
        <v>8995</v>
      </c>
      <c r="E2589" s="18"/>
      <c r="F2589" s="18"/>
      <c r="G2589" s="18"/>
      <c r="H2589" s="18"/>
      <c r="I2589" s="18"/>
      <c r="J2589" s="5"/>
      <c r="K2589" s="21">
        <v>521.37</v>
      </c>
      <c r="L2589" s="9">
        <v>521.37</v>
      </c>
      <c r="M2589" s="5"/>
      <c r="N2589" s="5"/>
      <c r="O2589" s="20">
        <v>1</v>
      </c>
      <c r="P2589" s="8">
        <v>1</v>
      </c>
      <c r="Q2589" s="5"/>
    </row>
    <row r="2590" spans="1:18" ht="24" x14ac:dyDescent="0.2">
      <c r="A2590" s="16" t="s">
        <v>2</v>
      </c>
      <c r="B2590" s="16" t="s">
        <v>9109</v>
      </c>
      <c r="C2590" s="17" t="s">
        <v>2583</v>
      </c>
      <c r="D2590" s="18" t="s">
        <v>8995</v>
      </c>
      <c r="E2590" s="18"/>
      <c r="F2590" s="18"/>
      <c r="G2590" s="18"/>
      <c r="H2590" s="18"/>
      <c r="I2590" s="18"/>
      <c r="J2590" s="21">
        <v>970</v>
      </c>
      <c r="K2590" s="19">
        <v>3034.62</v>
      </c>
      <c r="L2590" s="7">
        <v>4004.62</v>
      </c>
      <c r="M2590" s="5"/>
      <c r="N2590" s="20">
        <v>20</v>
      </c>
      <c r="O2590" s="20">
        <v>56</v>
      </c>
      <c r="P2590" s="8">
        <v>76</v>
      </c>
      <c r="Q2590" s="5"/>
    </row>
    <row r="2591" spans="1:18" ht="24" x14ac:dyDescent="0.2">
      <c r="A2591" s="16" t="s">
        <v>2</v>
      </c>
      <c r="B2591" s="16" t="s">
        <v>9109</v>
      </c>
      <c r="C2591" s="17" t="s">
        <v>2584</v>
      </c>
      <c r="D2591" s="18" t="s">
        <v>8995</v>
      </c>
      <c r="E2591" s="18"/>
      <c r="F2591" s="18"/>
      <c r="G2591" s="18"/>
      <c r="H2591" s="18"/>
      <c r="I2591" s="18"/>
      <c r="J2591" s="21">
        <v>450</v>
      </c>
      <c r="K2591" s="5"/>
      <c r="L2591" s="9">
        <v>450</v>
      </c>
      <c r="M2591" s="5"/>
      <c r="N2591" s="20">
        <v>6</v>
      </c>
      <c r="O2591" s="5"/>
      <c r="P2591" s="8">
        <v>6</v>
      </c>
      <c r="Q2591" s="5"/>
    </row>
    <row r="2592" spans="1:18" ht="24" x14ac:dyDescent="0.2">
      <c r="A2592" s="16" t="s">
        <v>2</v>
      </c>
      <c r="B2592" s="16" t="s">
        <v>9109</v>
      </c>
      <c r="C2592" s="17" t="s">
        <v>2585</v>
      </c>
      <c r="D2592" s="18" t="s">
        <v>8995</v>
      </c>
      <c r="E2592" s="18"/>
      <c r="F2592" s="18"/>
      <c r="G2592" s="18"/>
      <c r="H2592" s="18"/>
      <c r="I2592" s="18"/>
      <c r="J2592" s="5"/>
      <c r="K2592" s="21">
        <v>560.04</v>
      </c>
      <c r="L2592" s="9">
        <v>560.04</v>
      </c>
      <c r="M2592" s="5"/>
      <c r="N2592" s="5"/>
      <c r="O2592" s="20">
        <v>5</v>
      </c>
      <c r="P2592" s="8">
        <v>5</v>
      </c>
      <c r="Q2592" s="5"/>
    </row>
    <row r="2593" spans="1:17" ht="24" x14ac:dyDescent="0.2">
      <c r="A2593" s="16" t="s">
        <v>2</v>
      </c>
      <c r="B2593" s="16" t="s">
        <v>9109</v>
      </c>
      <c r="C2593" s="17" t="s">
        <v>2586</v>
      </c>
      <c r="D2593" s="18" t="s">
        <v>8995</v>
      </c>
      <c r="E2593" s="18"/>
      <c r="F2593" s="18"/>
      <c r="G2593" s="18"/>
      <c r="H2593" s="18"/>
      <c r="I2593" s="18"/>
      <c r="J2593" s="5"/>
      <c r="K2593" s="19">
        <v>5436.02</v>
      </c>
      <c r="L2593" s="7">
        <v>5436.02</v>
      </c>
      <c r="M2593" s="5"/>
      <c r="N2593" s="5"/>
      <c r="O2593" s="20">
        <v>14</v>
      </c>
      <c r="P2593" s="8">
        <v>14</v>
      </c>
      <c r="Q2593" s="5"/>
    </row>
    <row r="2594" spans="1:17" ht="24" x14ac:dyDescent="0.2">
      <c r="A2594" s="16" t="s">
        <v>2</v>
      </c>
      <c r="B2594" s="16" t="s">
        <v>9109</v>
      </c>
      <c r="C2594" s="17" t="s">
        <v>2587</v>
      </c>
      <c r="D2594" s="18" t="s">
        <v>8995</v>
      </c>
      <c r="E2594" s="18"/>
      <c r="F2594" s="18"/>
      <c r="G2594" s="18"/>
      <c r="H2594" s="18"/>
      <c r="I2594" s="18"/>
      <c r="J2594" s="5"/>
      <c r="K2594" s="21">
        <v>462.03</v>
      </c>
      <c r="L2594" s="9">
        <v>462.03</v>
      </c>
      <c r="M2594" s="5"/>
      <c r="N2594" s="5"/>
      <c r="O2594" s="20">
        <v>4</v>
      </c>
      <c r="P2594" s="8">
        <v>4</v>
      </c>
      <c r="Q2594" s="5"/>
    </row>
    <row r="2595" spans="1:17" ht="24" x14ac:dyDescent="0.2">
      <c r="A2595" s="16" t="s">
        <v>2</v>
      </c>
      <c r="B2595" s="16" t="s">
        <v>9109</v>
      </c>
      <c r="C2595" s="17" t="s">
        <v>2588</v>
      </c>
      <c r="D2595" s="18" t="s">
        <v>8995</v>
      </c>
      <c r="E2595" s="18"/>
      <c r="F2595" s="18"/>
      <c r="G2595" s="18"/>
      <c r="H2595" s="18"/>
      <c r="I2595" s="18"/>
      <c r="J2595" s="5"/>
      <c r="K2595" s="19">
        <v>1955.6</v>
      </c>
      <c r="L2595" s="7">
        <v>1955.6</v>
      </c>
      <c r="M2595" s="5"/>
      <c r="N2595" s="5"/>
      <c r="O2595" s="20">
        <v>4</v>
      </c>
      <c r="P2595" s="8">
        <v>4</v>
      </c>
      <c r="Q2595" s="5"/>
    </row>
    <row r="2596" spans="1:17" ht="24" x14ac:dyDescent="0.2">
      <c r="A2596" s="16" t="s">
        <v>2</v>
      </c>
      <c r="B2596" s="16" t="s">
        <v>9109</v>
      </c>
      <c r="C2596" s="17" t="s">
        <v>2589</v>
      </c>
      <c r="D2596" s="18" t="s">
        <v>8995</v>
      </c>
      <c r="E2596" s="18"/>
      <c r="F2596" s="18"/>
      <c r="G2596" s="18"/>
      <c r="H2596" s="18"/>
      <c r="I2596" s="18"/>
      <c r="J2596" s="5"/>
      <c r="K2596" s="21">
        <v>863.25</v>
      </c>
      <c r="L2596" s="9">
        <v>863.25</v>
      </c>
      <c r="M2596" s="5"/>
      <c r="N2596" s="5"/>
      <c r="O2596" s="20">
        <v>2</v>
      </c>
      <c r="P2596" s="8">
        <v>2</v>
      </c>
      <c r="Q2596" s="5"/>
    </row>
    <row r="2597" spans="1:17" ht="24" x14ac:dyDescent="0.2">
      <c r="A2597" s="16" t="s">
        <v>2</v>
      </c>
      <c r="B2597" s="16" t="s">
        <v>9109</v>
      </c>
      <c r="C2597" s="17" t="s">
        <v>2590</v>
      </c>
      <c r="D2597" s="18" t="s">
        <v>8995</v>
      </c>
      <c r="E2597" s="18"/>
      <c r="F2597" s="18"/>
      <c r="G2597" s="18"/>
      <c r="H2597" s="18"/>
      <c r="I2597" s="18"/>
      <c r="J2597" s="5"/>
      <c r="K2597" s="19">
        <v>1166.67</v>
      </c>
      <c r="L2597" s="7">
        <v>1166.67</v>
      </c>
      <c r="M2597" s="5"/>
      <c r="N2597" s="5"/>
      <c r="O2597" s="20">
        <v>12</v>
      </c>
      <c r="P2597" s="8">
        <v>12</v>
      </c>
      <c r="Q2597" s="5"/>
    </row>
    <row r="2598" spans="1:17" ht="24" x14ac:dyDescent="0.2">
      <c r="A2598" s="16" t="s">
        <v>2</v>
      </c>
      <c r="B2598" s="16" t="s">
        <v>9109</v>
      </c>
      <c r="C2598" s="17" t="s">
        <v>2591</v>
      </c>
      <c r="D2598" s="18" t="s">
        <v>8995</v>
      </c>
      <c r="E2598" s="18"/>
      <c r="F2598" s="18"/>
      <c r="G2598" s="18"/>
      <c r="H2598" s="18"/>
      <c r="I2598" s="18"/>
      <c r="J2598" s="5"/>
      <c r="K2598" s="19">
        <v>2684.93</v>
      </c>
      <c r="L2598" s="6"/>
      <c r="M2598" s="19">
        <v>2684.93</v>
      </c>
      <c r="N2598" s="5"/>
      <c r="O2598" s="20">
        <v>16</v>
      </c>
      <c r="P2598" s="6"/>
      <c r="Q2598" s="20">
        <v>16</v>
      </c>
    </row>
    <row r="2599" spans="1:17" ht="24" x14ac:dyDescent="0.2">
      <c r="A2599" s="16" t="s">
        <v>2</v>
      </c>
      <c r="B2599" s="16" t="s">
        <v>9109</v>
      </c>
      <c r="C2599" s="17" t="s">
        <v>2592</v>
      </c>
      <c r="D2599" s="18" t="s">
        <v>8995</v>
      </c>
      <c r="E2599" s="18"/>
      <c r="F2599" s="18"/>
      <c r="G2599" s="18"/>
      <c r="H2599" s="18"/>
      <c r="I2599" s="18"/>
      <c r="J2599" s="5"/>
      <c r="K2599" s="21">
        <v>980</v>
      </c>
      <c r="L2599" s="9">
        <v>980</v>
      </c>
      <c r="M2599" s="5"/>
      <c r="N2599" s="5"/>
      <c r="O2599" s="20">
        <v>4</v>
      </c>
      <c r="P2599" s="8">
        <v>4</v>
      </c>
      <c r="Q2599" s="5"/>
    </row>
    <row r="2600" spans="1:17" ht="24" x14ac:dyDescent="0.2">
      <c r="A2600" s="16" t="s">
        <v>2</v>
      </c>
      <c r="B2600" s="16" t="s">
        <v>9109</v>
      </c>
      <c r="C2600" s="17" t="s">
        <v>2593</v>
      </c>
      <c r="D2600" s="18" t="s">
        <v>8995</v>
      </c>
      <c r="E2600" s="18"/>
      <c r="F2600" s="18"/>
      <c r="G2600" s="18"/>
      <c r="H2600" s="18"/>
      <c r="I2600" s="18"/>
      <c r="J2600" s="5"/>
      <c r="K2600" s="19">
        <v>1132.8</v>
      </c>
      <c r="L2600" s="9">
        <v>755.2</v>
      </c>
      <c r="M2600" s="21">
        <v>377.6</v>
      </c>
      <c r="N2600" s="5"/>
      <c r="O2600" s="20">
        <v>12</v>
      </c>
      <c r="P2600" s="8">
        <v>8</v>
      </c>
      <c r="Q2600" s="20">
        <v>4</v>
      </c>
    </row>
    <row r="2601" spans="1:17" ht="24" x14ac:dyDescent="0.2">
      <c r="A2601" s="16" t="s">
        <v>2</v>
      </c>
      <c r="B2601" s="16" t="s">
        <v>9109</v>
      </c>
      <c r="C2601" s="17" t="s">
        <v>2594</v>
      </c>
      <c r="D2601" s="18" t="s">
        <v>8995</v>
      </c>
      <c r="E2601" s="18"/>
      <c r="F2601" s="18"/>
      <c r="G2601" s="18"/>
      <c r="H2601" s="18"/>
      <c r="I2601" s="18"/>
      <c r="J2601" s="5"/>
      <c r="K2601" s="21">
        <v>626.66999999999996</v>
      </c>
      <c r="L2601" s="9">
        <v>626.66999999999996</v>
      </c>
      <c r="M2601" s="5"/>
      <c r="N2601" s="5"/>
      <c r="O2601" s="20">
        <v>4</v>
      </c>
      <c r="P2601" s="8">
        <v>4</v>
      </c>
      <c r="Q2601" s="5"/>
    </row>
    <row r="2602" spans="1:17" ht="24" x14ac:dyDescent="0.2">
      <c r="A2602" s="16" t="s">
        <v>2</v>
      </c>
      <c r="B2602" s="16" t="s">
        <v>9109</v>
      </c>
      <c r="C2602" s="17" t="s">
        <v>2595</v>
      </c>
      <c r="D2602" s="18" t="s">
        <v>8995</v>
      </c>
      <c r="E2602" s="18"/>
      <c r="F2602" s="18"/>
      <c r="G2602" s="18"/>
      <c r="H2602" s="18"/>
      <c r="I2602" s="18"/>
      <c r="J2602" s="5"/>
      <c r="K2602" s="21">
        <v>337.5</v>
      </c>
      <c r="L2602" s="9">
        <v>337.5</v>
      </c>
      <c r="M2602" s="5"/>
      <c r="N2602" s="5"/>
      <c r="O2602" s="20">
        <v>3</v>
      </c>
      <c r="P2602" s="8">
        <v>3</v>
      </c>
      <c r="Q2602" s="5"/>
    </row>
    <row r="2603" spans="1:17" ht="24" x14ac:dyDescent="0.2">
      <c r="A2603" s="16" t="s">
        <v>2</v>
      </c>
      <c r="B2603" s="16" t="s">
        <v>9109</v>
      </c>
      <c r="C2603" s="17" t="s">
        <v>2596</v>
      </c>
      <c r="D2603" s="18" t="s">
        <v>8995</v>
      </c>
      <c r="E2603" s="18"/>
      <c r="F2603" s="18"/>
      <c r="G2603" s="18"/>
      <c r="H2603" s="18"/>
      <c r="I2603" s="18"/>
      <c r="J2603" s="5"/>
      <c r="K2603" s="19">
        <v>8333.34</v>
      </c>
      <c r="L2603" s="7">
        <v>8333.34</v>
      </c>
      <c r="M2603" s="5"/>
      <c r="N2603" s="5"/>
      <c r="O2603" s="20">
        <v>8</v>
      </c>
      <c r="P2603" s="8">
        <v>8</v>
      </c>
      <c r="Q2603" s="5"/>
    </row>
    <row r="2604" spans="1:17" ht="24" x14ac:dyDescent="0.2">
      <c r="A2604" s="16" t="s">
        <v>2</v>
      </c>
      <c r="B2604" s="16" t="s">
        <v>9109</v>
      </c>
      <c r="C2604" s="17" t="s">
        <v>2597</v>
      </c>
      <c r="D2604" s="18" t="s">
        <v>8995</v>
      </c>
      <c r="E2604" s="18"/>
      <c r="F2604" s="18"/>
      <c r="G2604" s="18"/>
      <c r="H2604" s="18"/>
      <c r="I2604" s="18"/>
      <c r="J2604" s="5"/>
      <c r="K2604" s="19">
        <v>1071.67</v>
      </c>
      <c r="L2604" s="7">
        <v>1071.67</v>
      </c>
      <c r="M2604" s="5"/>
      <c r="N2604" s="5"/>
      <c r="O2604" s="20">
        <v>4</v>
      </c>
      <c r="P2604" s="8">
        <v>4</v>
      </c>
      <c r="Q2604" s="5"/>
    </row>
    <row r="2605" spans="1:17" ht="24" x14ac:dyDescent="0.2">
      <c r="A2605" s="16" t="s">
        <v>2</v>
      </c>
      <c r="B2605" s="16" t="s">
        <v>9109</v>
      </c>
      <c r="C2605" s="17" t="s">
        <v>2598</v>
      </c>
      <c r="D2605" s="18" t="s">
        <v>8995</v>
      </c>
      <c r="E2605" s="18"/>
      <c r="F2605" s="18"/>
      <c r="G2605" s="18"/>
      <c r="H2605" s="18"/>
      <c r="I2605" s="18"/>
      <c r="J2605" s="5"/>
      <c r="K2605" s="19">
        <v>19600</v>
      </c>
      <c r="L2605" s="7">
        <v>19600</v>
      </c>
      <c r="M2605" s="5"/>
      <c r="N2605" s="5"/>
      <c r="O2605" s="20">
        <v>24</v>
      </c>
      <c r="P2605" s="8">
        <v>24</v>
      </c>
      <c r="Q2605" s="5"/>
    </row>
    <row r="2606" spans="1:17" ht="24" x14ac:dyDescent="0.2">
      <c r="A2606" s="16" t="s">
        <v>2</v>
      </c>
      <c r="B2606" s="16" t="s">
        <v>9109</v>
      </c>
      <c r="C2606" s="17" t="s">
        <v>2599</v>
      </c>
      <c r="D2606" s="18" t="s">
        <v>8995</v>
      </c>
      <c r="E2606" s="18"/>
      <c r="F2606" s="18"/>
      <c r="G2606" s="18"/>
      <c r="H2606" s="18"/>
      <c r="I2606" s="18"/>
      <c r="J2606" s="5"/>
      <c r="K2606" s="19">
        <v>2100</v>
      </c>
      <c r="L2606" s="7">
        <v>2100</v>
      </c>
      <c r="M2606" s="5"/>
      <c r="N2606" s="5"/>
      <c r="O2606" s="20">
        <v>2</v>
      </c>
      <c r="P2606" s="8">
        <v>2</v>
      </c>
      <c r="Q2606" s="5"/>
    </row>
    <row r="2607" spans="1:17" ht="24" x14ac:dyDescent="0.2">
      <c r="A2607" s="16" t="s">
        <v>2</v>
      </c>
      <c r="B2607" s="16" t="s">
        <v>9109</v>
      </c>
      <c r="C2607" s="17" t="s">
        <v>2600</v>
      </c>
      <c r="D2607" s="18" t="s">
        <v>8995</v>
      </c>
      <c r="E2607" s="18"/>
      <c r="F2607" s="18"/>
      <c r="G2607" s="18"/>
      <c r="H2607" s="18"/>
      <c r="I2607" s="18"/>
      <c r="J2607" s="5"/>
      <c r="K2607" s="19">
        <v>1660</v>
      </c>
      <c r="L2607" s="7">
        <v>1660</v>
      </c>
      <c r="M2607" s="5"/>
      <c r="N2607" s="5"/>
      <c r="O2607" s="20">
        <v>8</v>
      </c>
      <c r="P2607" s="8">
        <v>8</v>
      </c>
      <c r="Q2607" s="5"/>
    </row>
    <row r="2608" spans="1:17" ht="24" x14ac:dyDescent="0.2">
      <c r="A2608" s="16" t="s">
        <v>2</v>
      </c>
      <c r="B2608" s="16" t="s">
        <v>9109</v>
      </c>
      <c r="C2608" s="17" t="s">
        <v>2601</v>
      </c>
      <c r="D2608" s="18" t="s">
        <v>8995</v>
      </c>
      <c r="E2608" s="26">
        <f>J2608-L2608</f>
        <v>-1726</v>
      </c>
      <c r="F2608" s="26">
        <f>N2608-P2608</f>
        <v>-2</v>
      </c>
      <c r="G2608" s="26"/>
      <c r="H2608" s="26"/>
      <c r="I2608" s="18"/>
      <c r="J2608" s="19">
        <v>3750</v>
      </c>
      <c r="K2608" s="19">
        <v>8630</v>
      </c>
      <c r="L2608" s="7">
        <v>5476</v>
      </c>
      <c r="M2608" s="19">
        <v>6904</v>
      </c>
      <c r="N2608" s="20">
        <v>5</v>
      </c>
      <c r="O2608" s="20">
        <v>10</v>
      </c>
      <c r="P2608" s="8">
        <v>7</v>
      </c>
      <c r="Q2608" s="20">
        <v>8</v>
      </c>
    </row>
    <row r="2609" spans="1:18" ht="24" x14ac:dyDescent="0.2">
      <c r="A2609" s="16" t="s">
        <v>2</v>
      </c>
      <c r="B2609" s="16" t="s">
        <v>9109</v>
      </c>
      <c r="C2609" s="17" t="s">
        <v>2602</v>
      </c>
      <c r="D2609" s="18" t="s">
        <v>8995</v>
      </c>
      <c r="E2609" s="18"/>
      <c r="F2609" s="18"/>
      <c r="G2609" s="18"/>
      <c r="H2609" s="18"/>
      <c r="I2609" s="18"/>
      <c r="J2609" s="5"/>
      <c r="K2609" s="19">
        <v>5427</v>
      </c>
      <c r="L2609" s="7">
        <v>3618</v>
      </c>
      <c r="M2609" s="19">
        <v>1809</v>
      </c>
      <c r="N2609" s="5"/>
      <c r="O2609" s="20">
        <v>3</v>
      </c>
      <c r="P2609" s="8">
        <v>2</v>
      </c>
      <c r="Q2609" s="20">
        <v>1</v>
      </c>
    </row>
    <row r="2610" spans="1:18" ht="24" x14ac:dyDescent="0.2">
      <c r="A2610" s="16" t="s">
        <v>2</v>
      </c>
      <c r="B2610" s="16" t="s">
        <v>9109</v>
      </c>
      <c r="C2610" s="17" t="s">
        <v>2603</v>
      </c>
      <c r="D2610" s="18" t="s">
        <v>8995</v>
      </c>
      <c r="E2610" s="18"/>
      <c r="F2610" s="18"/>
      <c r="G2610" s="18"/>
      <c r="H2610" s="18"/>
      <c r="I2610" s="18"/>
      <c r="J2610" s="5"/>
      <c r="K2610" s="19">
        <v>11627.7</v>
      </c>
      <c r="L2610" s="7">
        <v>3875.9</v>
      </c>
      <c r="M2610" s="19">
        <v>7751.8</v>
      </c>
      <c r="N2610" s="5"/>
      <c r="O2610" s="20">
        <v>6</v>
      </c>
      <c r="P2610" s="8">
        <v>2</v>
      </c>
      <c r="Q2610" s="20">
        <v>4</v>
      </c>
    </row>
    <row r="2611" spans="1:18" ht="24" x14ac:dyDescent="0.2">
      <c r="A2611" s="16" t="s">
        <v>2</v>
      </c>
      <c r="B2611" s="16" t="s">
        <v>9109</v>
      </c>
      <c r="C2611" s="17" t="s">
        <v>2604</v>
      </c>
      <c r="D2611" s="18" t="s">
        <v>8995</v>
      </c>
      <c r="E2611" s="18"/>
      <c r="F2611" s="18"/>
      <c r="G2611" s="18"/>
      <c r="H2611" s="18"/>
      <c r="I2611" s="18"/>
      <c r="J2611" s="5"/>
      <c r="K2611" s="19">
        <v>6637.5</v>
      </c>
      <c r="L2611" s="6"/>
      <c r="M2611" s="19">
        <v>6637.5</v>
      </c>
      <c r="N2611" s="5"/>
      <c r="O2611" s="20">
        <v>5</v>
      </c>
      <c r="P2611" s="6"/>
      <c r="Q2611" s="20">
        <v>5</v>
      </c>
    </row>
    <row r="2612" spans="1:18" ht="24" x14ac:dyDescent="0.2">
      <c r="A2612" s="16" t="s">
        <v>2</v>
      </c>
      <c r="B2612" s="16" t="s">
        <v>9109</v>
      </c>
      <c r="C2612" s="17" t="s">
        <v>2605</v>
      </c>
      <c r="D2612" s="18" t="s">
        <v>9004</v>
      </c>
      <c r="E2612" s="26">
        <f>J2612-L2612</f>
        <v>2083.33</v>
      </c>
      <c r="F2612" s="26">
        <f>N2612-P2612</f>
        <v>1</v>
      </c>
      <c r="G2612" s="26" t="s">
        <v>9000</v>
      </c>
      <c r="H2612" s="21" t="s">
        <v>9533</v>
      </c>
      <c r="I2612" s="18"/>
      <c r="J2612" s="19">
        <v>12500</v>
      </c>
      <c r="K2612" s="19">
        <v>13650</v>
      </c>
      <c r="L2612" s="7">
        <v>10416.67</v>
      </c>
      <c r="M2612" s="19">
        <v>15733.33</v>
      </c>
      <c r="N2612" s="20">
        <v>6</v>
      </c>
      <c r="O2612" s="20">
        <v>6</v>
      </c>
      <c r="P2612" s="8">
        <v>5</v>
      </c>
      <c r="Q2612" s="20">
        <v>7</v>
      </c>
      <c r="R2612" s="76" t="str">
        <f>VLOOKUP(C2612,[3]НВЛ!$E$17:$Y$197,21,FALSE)</f>
        <v>в производство</v>
      </c>
    </row>
    <row r="2613" spans="1:18" ht="24" x14ac:dyDescent="0.2">
      <c r="A2613" s="16" t="s">
        <v>2</v>
      </c>
      <c r="B2613" s="16" t="s">
        <v>9109</v>
      </c>
      <c r="C2613" s="17" t="s">
        <v>2606</v>
      </c>
      <c r="D2613" s="18" t="s">
        <v>8995</v>
      </c>
      <c r="E2613" s="18"/>
      <c r="F2613" s="18"/>
      <c r="G2613" s="18"/>
      <c r="H2613" s="18"/>
      <c r="I2613" s="18"/>
      <c r="J2613" s="5"/>
      <c r="K2613" s="19">
        <v>5330</v>
      </c>
      <c r="L2613" s="7">
        <v>5330</v>
      </c>
      <c r="M2613" s="5"/>
      <c r="N2613" s="5"/>
      <c r="O2613" s="20">
        <v>12</v>
      </c>
      <c r="P2613" s="8">
        <v>12</v>
      </c>
      <c r="Q2613" s="5"/>
    </row>
    <row r="2614" spans="1:18" ht="24" x14ac:dyDescent="0.2">
      <c r="A2614" s="16" t="s">
        <v>2</v>
      </c>
      <c r="B2614" s="16" t="s">
        <v>9109</v>
      </c>
      <c r="C2614" s="17" t="s">
        <v>2607</v>
      </c>
      <c r="D2614" s="18" t="s">
        <v>8995</v>
      </c>
      <c r="E2614" s="18"/>
      <c r="F2614" s="18"/>
      <c r="G2614" s="18"/>
      <c r="H2614" s="18"/>
      <c r="I2614" s="18"/>
      <c r="J2614" s="5"/>
      <c r="K2614" s="19">
        <v>2237.1999999999998</v>
      </c>
      <c r="L2614" s="7">
        <v>2237.1999999999998</v>
      </c>
      <c r="M2614" s="5"/>
      <c r="N2614" s="5"/>
      <c r="O2614" s="20">
        <v>4</v>
      </c>
      <c r="P2614" s="8">
        <v>4</v>
      </c>
      <c r="Q2614" s="5"/>
    </row>
    <row r="2615" spans="1:18" ht="24" x14ac:dyDescent="0.2">
      <c r="A2615" s="16" t="s">
        <v>2</v>
      </c>
      <c r="B2615" s="16" t="s">
        <v>9109</v>
      </c>
      <c r="C2615" s="17" t="s">
        <v>2608</v>
      </c>
      <c r="D2615" s="18" t="s">
        <v>8995</v>
      </c>
      <c r="E2615" s="18"/>
      <c r="F2615" s="18"/>
      <c r="G2615" s="18"/>
      <c r="H2615" s="18"/>
      <c r="I2615" s="18"/>
      <c r="J2615" s="5"/>
      <c r="K2615" s="21">
        <v>650.4</v>
      </c>
      <c r="L2615" s="6"/>
      <c r="M2615" s="21">
        <v>650.4</v>
      </c>
      <c r="N2615" s="5"/>
      <c r="O2615" s="20">
        <v>6</v>
      </c>
      <c r="P2615" s="6"/>
      <c r="Q2615" s="20">
        <v>6</v>
      </c>
    </row>
    <row r="2616" spans="1:18" ht="24" x14ac:dyDescent="0.2">
      <c r="A2616" s="16" t="s">
        <v>2</v>
      </c>
      <c r="B2616" s="16" t="s">
        <v>9109</v>
      </c>
      <c r="C2616" s="17" t="s">
        <v>2609</v>
      </c>
      <c r="D2616" s="18" t="s">
        <v>8995</v>
      </c>
      <c r="E2616" s="18"/>
      <c r="F2616" s="18"/>
      <c r="G2616" s="18"/>
      <c r="H2616" s="18"/>
      <c r="I2616" s="18"/>
      <c r="J2616" s="21">
        <v>250</v>
      </c>
      <c r="K2616" s="19">
        <v>10583.6</v>
      </c>
      <c r="L2616" s="7">
        <v>10833.6</v>
      </c>
      <c r="M2616" s="5"/>
      <c r="N2616" s="20">
        <v>10</v>
      </c>
      <c r="O2616" s="20">
        <v>410</v>
      </c>
      <c r="P2616" s="8">
        <v>420</v>
      </c>
      <c r="Q2616" s="5"/>
    </row>
    <row r="2617" spans="1:18" ht="24" x14ac:dyDescent="0.2">
      <c r="A2617" s="16" t="s">
        <v>2</v>
      </c>
      <c r="B2617" s="16" t="s">
        <v>9109</v>
      </c>
      <c r="C2617" s="17" t="s">
        <v>2610</v>
      </c>
      <c r="D2617" s="18" t="s">
        <v>8995</v>
      </c>
      <c r="E2617" s="18"/>
      <c r="F2617" s="18"/>
      <c r="G2617" s="18"/>
      <c r="H2617" s="18"/>
      <c r="I2617" s="18"/>
      <c r="J2617" s="5"/>
      <c r="K2617" s="19">
        <v>2033.85</v>
      </c>
      <c r="L2617" s="7">
        <v>1355.9</v>
      </c>
      <c r="M2617" s="21">
        <v>677.95</v>
      </c>
      <c r="N2617" s="5"/>
      <c r="O2617" s="20">
        <v>3</v>
      </c>
      <c r="P2617" s="8">
        <v>2</v>
      </c>
      <c r="Q2617" s="20">
        <v>1</v>
      </c>
    </row>
    <row r="2618" spans="1:18" ht="24" x14ac:dyDescent="0.2">
      <c r="A2618" s="16" t="s">
        <v>2</v>
      </c>
      <c r="B2618" s="16" t="s">
        <v>9109</v>
      </c>
      <c r="C2618" s="17" t="s">
        <v>2611</v>
      </c>
      <c r="D2618" s="18" t="s">
        <v>8995</v>
      </c>
      <c r="E2618" s="18"/>
      <c r="F2618" s="18"/>
      <c r="G2618" s="18"/>
      <c r="H2618" s="18"/>
      <c r="I2618" s="18"/>
      <c r="J2618" s="5"/>
      <c r="K2618" s="19">
        <v>2021.25</v>
      </c>
      <c r="L2618" s="7">
        <v>1347.5</v>
      </c>
      <c r="M2618" s="21">
        <v>673.75</v>
      </c>
      <c r="N2618" s="5"/>
      <c r="O2618" s="20">
        <v>3</v>
      </c>
      <c r="P2618" s="8">
        <v>2</v>
      </c>
      <c r="Q2618" s="20">
        <v>1</v>
      </c>
    </row>
    <row r="2619" spans="1:18" ht="24" x14ac:dyDescent="0.2">
      <c r="A2619" s="16" t="s">
        <v>2</v>
      </c>
      <c r="B2619" s="16" t="s">
        <v>9109</v>
      </c>
      <c r="C2619" s="17" t="s">
        <v>2612</v>
      </c>
      <c r="D2619" s="18" t="s">
        <v>8995</v>
      </c>
      <c r="E2619" s="18"/>
      <c r="F2619" s="18"/>
      <c r="G2619" s="18"/>
      <c r="H2619" s="18"/>
      <c r="I2619" s="18"/>
      <c r="J2619" s="5"/>
      <c r="K2619" s="19">
        <v>28854.17</v>
      </c>
      <c r="L2619" s="7">
        <v>28854.17</v>
      </c>
      <c r="M2619" s="5"/>
      <c r="N2619" s="5"/>
      <c r="O2619" s="20">
        <v>2</v>
      </c>
      <c r="P2619" s="8">
        <v>2</v>
      </c>
      <c r="Q2619" s="5"/>
    </row>
    <row r="2620" spans="1:18" ht="24" x14ac:dyDescent="0.2">
      <c r="A2620" s="16" t="s">
        <v>2</v>
      </c>
      <c r="B2620" s="16" t="s">
        <v>9109</v>
      </c>
      <c r="C2620" s="17" t="s">
        <v>2613</v>
      </c>
      <c r="D2620" s="18" t="s">
        <v>8995</v>
      </c>
      <c r="E2620" s="18"/>
      <c r="F2620" s="18"/>
      <c r="G2620" s="18"/>
      <c r="H2620" s="18"/>
      <c r="I2620" s="18"/>
      <c r="J2620" s="5"/>
      <c r="K2620" s="19">
        <v>40226.25</v>
      </c>
      <c r="L2620" s="6"/>
      <c r="M2620" s="19">
        <v>40226.25</v>
      </c>
      <c r="N2620" s="5"/>
      <c r="O2620" s="20">
        <v>1</v>
      </c>
      <c r="P2620" s="6"/>
      <c r="Q2620" s="20">
        <v>1</v>
      </c>
    </row>
    <row r="2621" spans="1:18" ht="24" x14ac:dyDescent="0.2">
      <c r="A2621" s="16" t="s">
        <v>2</v>
      </c>
      <c r="B2621" s="16" t="s">
        <v>9109</v>
      </c>
      <c r="C2621" s="17" t="s">
        <v>2614</v>
      </c>
      <c r="D2621" s="18" t="s">
        <v>8995</v>
      </c>
      <c r="E2621" s="18"/>
      <c r="F2621" s="18"/>
      <c r="G2621" s="18"/>
      <c r="H2621" s="18"/>
      <c r="I2621" s="18"/>
      <c r="J2621" s="5"/>
      <c r="K2621" s="19">
        <v>69159.17</v>
      </c>
      <c r="L2621" s="7">
        <v>69159.17</v>
      </c>
      <c r="M2621" s="5"/>
      <c r="N2621" s="5"/>
      <c r="O2621" s="20">
        <v>4</v>
      </c>
      <c r="P2621" s="8">
        <v>4</v>
      </c>
      <c r="Q2621" s="5"/>
    </row>
    <row r="2622" spans="1:18" ht="24" x14ac:dyDescent="0.2">
      <c r="A2622" s="16" t="s">
        <v>2</v>
      </c>
      <c r="B2622" s="16" t="s">
        <v>9109</v>
      </c>
      <c r="C2622" s="17" t="s">
        <v>2615</v>
      </c>
      <c r="D2622" s="18" t="s">
        <v>8995</v>
      </c>
      <c r="E2622" s="18"/>
      <c r="F2622" s="18"/>
      <c r="G2622" s="18"/>
      <c r="H2622" s="18"/>
      <c r="I2622" s="18"/>
      <c r="J2622" s="5"/>
      <c r="K2622" s="19">
        <v>6049.17</v>
      </c>
      <c r="L2622" s="7">
        <v>6049.17</v>
      </c>
      <c r="M2622" s="5"/>
      <c r="N2622" s="5"/>
      <c r="O2622" s="20">
        <v>1</v>
      </c>
      <c r="P2622" s="8">
        <v>1</v>
      </c>
      <c r="Q2622" s="5"/>
    </row>
    <row r="2623" spans="1:18" ht="24" x14ac:dyDescent="0.2">
      <c r="A2623" s="16" t="s">
        <v>2</v>
      </c>
      <c r="B2623" s="16" t="s">
        <v>9109</v>
      </c>
      <c r="C2623" s="17" t="s">
        <v>2616</v>
      </c>
      <c r="D2623" s="18" t="s">
        <v>8995</v>
      </c>
      <c r="E2623" s="18"/>
      <c r="F2623" s="18"/>
      <c r="G2623" s="18"/>
      <c r="H2623" s="18"/>
      <c r="I2623" s="18"/>
      <c r="J2623" s="5"/>
      <c r="K2623" s="19">
        <v>8024.58</v>
      </c>
      <c r="L2623" s="7">
        <v>8024.58</v>
      </c>
      <c r="M2623" s="5"/>
      <c r="N2623" s="5"/>
      <c r="O2623" s="20">
        <v>1</v>
      </c>
      <c r="P2623" s="8">
        <v>1</v>
      </c>
      <c r="Q2623" s="5"/>
    </row>
    <row r="2624" spans="1:18" ht="24" x14ac:dyDescent="0.2">
      <c r="A2624" s="16" t="s">
        <v>2</v>
      </c>
      <c r="B2624" s="16" t="s">
        <v>9109</v>
      </c>
      <c r="C2624" s="17" t="s">
        <v>2617</v>
      </c>
      <c r="D2624" s="18" t="s">
        <v>8995</v>
      </c>
      <c r="E2624" s="18"/>
      <c r="F2624" s="18"/>
      <c r="G2624" s="18"/>
      <c r="H2624" s="18"/>
      <c r="I2624" s="18"/>
      <c r="J2624" s="5"/>
      <c r="K2624" s="19">
        <v>23324.17</v>
      </c>
      <c r="L2624" s="7">
        <v>23324.17</v>
      </c>
      <c r="M2624" s="5"/>
      <c r="N2624" s="5"/>
      <c r="O2624" s="20">
        <v>1</v>
      </c>
      <c r="P2624" s="8">
        <v>1</v>
      </c>
      <c r="Q2624" s="5"/>
    </row>
    <row r="2625" spans="1:18" ht="24" x14ac:dyDescent="0.2">
      <c r="A2625" s="16" t="s">
        <v>2</v>
      </c>
      <c r="B2625" s="16" t="s">
        <v>9109</v>
      </c>
      <c r="C2625" s="17" t="s">
        <v>2618</v>
      </c>
      <c r="D2625" s="18" t="s">
        <v>8995</v>
      </c>
      <c r="E2625" s="18"/>
      <c r="F2625" s="18"/>
      <c r="G2625" s="18"/>
      <c r="H2625" s="18"/>
      <c r="I2625" s="18"/>
      <c r="J2625" s="19">
        <v>14562.77</v>
      </c>
      <c r="K2625" s="5"/>
      <c r="L2625" s="7">
        <v>14562.77</v>
      </c>
      <c r="M2625" s="5"/>
      <c r="N2625" s="20">
        <v>1</v>
      </c>
      <c r="O2625" s="5"/>
      <c r="P2625" s="8">
        <v>1</v>
      </c>
      <c r="Q2625" s="5"/>
    </row>
    <row r="2626" spans="1:18" ht="24" x14ac:dyDescent="0.2">
      <c r="A2626" s="16" t="s">
        <v>2</v>
      </c>
      <c r="B2626" s="16" t="s">
        <v>9109</v>
      </c>
      <c r="C2626" s="17" t="s">
        <v>2619</v>
      </c>
      <c r="D2626" s="18" t="s">
        <v>8995</v>
      </c>
      <c r="E2626" s="18"/>
      <c r="F2626" s="18"/>
      <c r="G2626" s="18"/>
      <c r="H2626" s="18"/>
      <c r="I2626" s="18"/>
      <c r="J2626" s="5"/>
      <c r="K2626" s="19">
        <v>3589.95</v>
      </c>
      <c r="L2626" s="7">
        <v>3589.95</v>
      </c>
      <c r="M2626" s="5"/>
      <c r="N2626" s="5"/>
      <c r="O2626" s="20">
        <v>1</v>
      </c>
      <c r="P2626" s="8">
        <v>1</v>
      </c>
      <c r="Q2626" s="5"/>
    </row>
    <row r="2627" spans="1:18" ht="24" x14ac:dyDescent="0.2">
      <c r="A2627" s="16" t="s">
        <v>2</v>
      </c>
      <c r="B2627" s="16" t="s">
        <v>9109</v>
      </c>
      <c r="C2627" s="17" t="s">
        <v>2620</v>
      </c>
      <c r="D2627" s="18" t="s">
        <v>8995</v>
      </c>
      <c r="E2627" s="18"/>
      <c r="F2627" s="18"/>
      <c r="G2627" s="18"/>
      <c r="H2627" s="18"/>
      <c r="I2627" s="18"/>
      <c r="J2627" s="5"/>
      <c r="K2627" s="19">
        <v>8373.33</v>
      </c>
      <c r="L2627" s="7">
        <v>2155</v>
      </c>
      <c r="M2627" s="19">
        <v>6218.33</v>
      </c>
      <c r="N2627" s="5"/>
      <c r="O2627" s="20">
        <v>8</v>
      </c>
      <c r="P2627" s="8">
        <v>2</v>
      </c>
      <c r="Q2627" s="20">
        <v>6</v>
      </c>
    </row>
    <row r="2628" spans="1:18" ht="24" x14ac:dyDescent="0.2">
      <c r="A2628" s="16" t="s">
        <v>2</v>
      </c>
      <c r="B2628" s="16" t="s">
        <v>9109</v>
      </c>
      <c r="C2628" s="17" t="s">
        <v>2621</v>
      </c>
      <c r="D2628" s="18" t="s">
        <v>8995</v>
      </c>
      <c r="E2628" s="18"/>
      <c r="F2628" s="18"/>
      <c r="G2628" s="18"/>
      <c r="H2628" s="18"/>
      <c r="I2628" s="18"/>
      <c r="J2628" s="5"/>
      <c r="K2628" s="19">
        <v>2860</v>
      </c>
      <c r="L2628" s="7">
        <v>2860</v>
      </c>
      <c r="M2628" s="5"/>
      <c r="N2628" s="5"/>
      <c r="O2628" s="20">
        <v>2</v>
      </c>
      <c r="P2628" s="8">
        <v>2</v>
      </c>
      <c r="Q2628" s="5"/>
    </row>
    <row r="2629" spans="1:18" ht="24" x14ac:dyDescent="0.2">
      <c r="A2629" s="16" t="s">
        <v>2</v>
      </c>
      <c r="B2629" s="16" t="s">
        <v>9109</v>
      </c>
      <c r="C2629" s="17" t="s">
        <v>2622</v>
      </c>
      <c r="D2629" s="18" t="s">
        <v>8995</v>
      </c>
      <c r="E2629" s="18"/>
      <c r="F2629" s="18"/>
      <c r="G2629" s="18"/>
      <c r="H2629" s="18"/>
      <c r="I2629" s="18"/>
      <c r="J2629" s="5"/>
      <c r="K2629" s="19">
        <v>17782.5</v>
      </c>
      <c r="L2629" s="7">
        <v>17782.5</v>
      </c>
      <c r="M2629" s="5"/>
      <c r="N2629" s="5"/>
      <c r="O2629" s="20">
        <v>3</v>
      </c>
      <c r="P2629" s="8">
        <v>3</v>
      </c>
      <c r="Q2629" s="5"/>
    </row>
    <row r="2630" spans="1:18" ht="24" x14ac:dyDescent="0.2">
      <c r="A2630" s="16" t="s">
        <v>2</v>
      </c>
      <c r="B2630" s="16" t="s">
        <v>9109</v>
      </c>
      <c r="C2630" s="17" t="s">
        <v>2623</v>
      </c>
      <c r="D2630" s="18" t="s">
        <v>8995</v>
      </c>
      <c r="E2630" s="18"/>
      <c r="F2630" s="18"/>
      <c r="G2630" s="18"/>
      <c r="H2630" s="18"/>
      <c r="I2630" s="18"/>
      <c r="J2630" s="5"/>
      <c r="K2630" s="19">
        <v>4791.67</v>
      </c>
      <c r="L2630" s="6"/>
      <c r="M2630" s="19">
        <v>4791.67</v>
      </c>
      <c r="N2630" s="5"/>
      <c r="O2630" s="20">
        <v>1</v>
      </c>
      <c r="P2630" s="6"/>
      <c r="Q2630" s="20">
        <v>1</v>
      </c>
    </row>
    <row r="2631" spans="1:18" ht="24" x14ac:dyDescent="0.2">
      <c r="A2631" s="16" t="s">
        <v>2</v>
      </c>
      <c r="B2631" s="16" t="s">
        <v>9109</v>
      </c>
      <c r="C2631" s="17" t="s">
        <v>2624</v>
      </c>
      <c r="D2631" s="18" t="s">
        <v>9004</v>
      </c>
      <c r="E2631" s="26">
        <f t="shared" ref="E2631:E2632" si="220">J2631-L2631</f>
        <v>344.07000000000005</v>
      </c>
      <c r="F2631" s="26">
        <f t="shared" ref="F2631:F2632" si="221">N2631-P2631</f>
        <v>1</v>
      </c>
      <c r="G2631" s="26" t="s">
        <v>9000</v>
      </c>
      <c r="H2631" s="21" t="s">
        <v>9533</v>
      </c>
      <c r="I2631" s="18"/>
      <c r="J2631" s="19">
        <v>1032.2</v>
      </c>
      <c r="K2631" s="5"/>
      <c r="L2631" s="9">
        <v>688.13</v>
      </c>
      <c r="M2631" s="21">
        <v>344.07</v>
      </c>
      <c r="N2631" s="20">
        <v>3</v>
      </c>
      <c r="O2631" s="5"/>
      <c r="P2631" s="8">
        <v>2</v>
      </c>
      <c r="Q2631" s="20">
        <v>1</v>
      </c>
      <c r="R2631" s="76" t="str">
        <f>VLOOKUP(C2631,[3]НВЛ!$E$17:$Y$197,21,FALSE)</f>
        <v>в производство</v>
      </c>
    </row>
    <row r="2632" spans="1:18" ht="24" x14ac:dyDescent="0.2">
      <c r="A2632" s="16" t="s">
        <v>2</v>
      </c>
      <c r="B2632" s="16" t="s">
        <v>9109</v>
      </c>
      <c r="C2632" s="17" t="s">
        <v>2625</v>
      </c>
      <c r="D2632" s="18" t="s">
        <v>9004</v>
      </c>
      <c r="E2632" s="26">
        <f t="shared" si="220"/>
        <v>2548</v>
      </c>
      <c r="F2632" s="26">
        <f t="shared" si="221"/>
        <v>2</v>
      </c>
      <c r="G2632" s="26" t="s">
        <v>9000</v>
      </c>
      <c r="H2632" s="21" t="s">
        <v>9533</v>
      </c>
      <c r="I2632" s="18"/>
      <c r="J2632" s="19">
        <v>2548</v>
      </c>
      <c r="K2632" s="5"/>
      <c r="L2632" s="6"/>
      <c r="M2632" s="19">
        <v>2548</v>
      </c>
      <c r="N2632" s="20">
        <v>2</v>
      </c>
      <c r="O2632" s="5"/>
      <c r="P2632" s="6"/>
      <c r="Q2632" s="20">
        <v>2</v>
      </c>
      <c r="R2632" s="76" t="str">
        <f>VLOOKUP(C2632,[3]НВЛ!$E$17:$Y$197,21,FALSE)</f>
        <v>в производство</v>
      </c>
    </row>
    <row r="2633" spans="1:18" ht="24" x14ac:dyDescent="0.2">
      <c r="A2633" s="16" t="s">
        <v>2</v>
      </c>
      <c r="B2633" s="16" t="s">
        <v>9109</v>
      </c>
      <c r="C2633" s="17" t="s">
        <v>2626</v>
      </c>
      <c r="D2633" s="18" t="s">
        <v>8995</v>
      </c>
      <c r="E2633" s="18"/>
      <c r="F2633" s="18"/>
      <c r="G2633" s="18"/>
      <c r="H2633" s="18"/>
      <c r="I2633" s="18"/>
      <c r="J2633" s="5"/>
      <c r="K2633" s="19">
        <v>2853.33</v>
      </c>
      <c r="L2633" s="7">
        <v>2853.33</v>
      </c>
      <c r="M2633" s="5"/>
      <c r="N2633" s="5"/>
      <c r="O2633" s="20">
        <v>1</v>
      </c>
      <c r="P2633" s="8">
        <v>1</v>
      </c>
      <c r="Q2633" s="5"/>
    </row>
    <row r="2634" spans="1:18" ht="24" x14ac:dyDescent="0.2">
      <c r="A2634" s="16" t="s">
        <v>2</v>
      </c>
      <c r="B2634" s="16" t="s">
        <v>9109</v>
      </c>
      <c r="C2634" s="17" t="s">
        <v>2627</v>
      </c>
      <c r="D2634" s="18" t="s">
        <v>8995</v>
      </c>
      <c r="E2634" s="18"/>
      <c r="F2634" s="18"/>
      <c r="G2634" s="18"/>
      <c r="H2634" s="18"/>
      <c r="I2634" s="18"/>
      <c r="J2634" s="19">
        <v>25006.959999999999</v>
      </c>
      <c r="K2634" s="19">
        <v>74333.33</v>
      </c>
      <c r="L2634" s="7">
        <v>99340.29</v>
      </c>
      <c r="M2634" s="5"/>
      <c r="N2634" s="20">
        <v>88</v>
      </c>
      <c r="O2634" s="20">
        <v>250</v>
      </c>
      <c r="P2634" s="8">
        <v>338</v>
      </c>
      <c r="Q2634" s="5"/>
    </row>
    <row r="2635" spans="1:18" ht="24" x14ac:dyDescent="0.2">
      <c r="A2635" s="16" t="s">
        <v>2</v>
      </c>
      <c r="B2635" s="16" t="s">
        <v>9109</v>
      </c>
      <c r="C2635" s="17" t="s">
        <v>2628</v>
      </c>
      <c r="D2635" s="18" t="s">
        <v>8995</v>
      </c>
      <c r="E2635" s="18"/>
      <c r="F2635" s="18"/>
      <c r="G2635" s="18"/>
      <c r="H2635" s="18"/>
      <c r="I2635" s="18"/>
      <c r="J2635" s="5"/>
      <c r="K2635" s="19">
        <v>3416.67</v>
      </c>
      <c r="L2635" s="7">
        <v>3416.67</v>
      </c>
      <c r="M2635" s="5"/>
      <c r="N2635" s="5"/>
      <c r="O2635" s="20">
        <v>2</v>
      </c>
      <c r="P2635" s="8">
        <v>2</v>
      </c>
      <c r="Q2635" s="5"/>
    </row>
    <row r="2636" spans="1:18" ht="24" x14ac:dyDescent="0.2">
      <c r="A2636" s="16" t="s">
        <v>2</v>
      </c>
      <c r="B2636" s="16" t="s">
        <v>9109</v>
      </c>
      <c r="C2636" s="17" t="s">
        <v>2629</v>
      </c>
      <c r="D2636" s="18" t="s">
        <v>8995</v>
      </c>
      <c r="E2636" s="18"/>
      <c r="F2636" s="18"/>
      <c r="G2636" s="18"/>
      <c r="H2636" s="18"/>
      <c r="I2636" s="18"/>
      <c r="J2636" s="19">
        <v>9075</v>
      </c>
      <c r="K2636" s="5"/>
      <c r="L2636" s="7">
        <v>9075</v>
      </c>
      <c r="M2636" s="5"/>
      <c r="N2636" s="20">
        <v>30</v>
      </c>
      <c r="O2636" s="5"/>
      <c r="P2636" s="8">
        <v>30</v>
      </c>
      <c r="Q2636" s="5"/>
    </row>
    <row r="2637" spans="1:18" ht="24" x14ac:dyDescent="0.2">
      <c r="A2637" s="16" t="s">
        <v>2</v>
      </c>
      <c r="B2637" s="16" t="s">
        <v>9109</v>
      </c>
      <c r="C2637" s="17" t="s">
        <v>2630</v>
      </c>
      <c r="D2637" s="18" t="s">
        <v>9004</v>
      </c>
      <c r="E2637" s="26">
        <f>J2637-L2637</f>
        <v>1291.3900000000001</v>
      </c>
      <c r="F2637" s="26">
        <f>N2637-P2637</f>
        <v>2</v>
      </c>
      <c r="G2637" s="26" t="s">
        <v>9000</v>
      </c>
      <c r="H2637" s="21" t="s">
        <v>9533</v>
      </c>
      <c r="I2637" s="18">
        <f>VLOOKUP(C2637,[4]НВЛ!$E$15:$I$68,5,FALSE)</f>
        <v>1291.3900000000001</v>
      </c>
      <c r="J2637" s="19">
        <v>1291.3900000000001</v>
      </c>
      <c r="K2637" s="5"/>
      <c r="L2637" s="6"/>
      <c r="M2637" s="19">
        <v>1291.3900000000001</v>
      </c>
      <c r="N2637" s="20">
        <v>2</v>
      </c>
      <c r="O2637" s="5"/>
      <c r="P2637" s="6"/>
      <c r="Q2637" s="20">
        <v>2</v>
      </c>
      <c r="R2637" s="76" t="str">
        <f>VLOOKUP(C2637,[3]НВЛ!$E$17:$Y$197,21,FALSE)</f>
        <v>в производство</v>
      </c>
    </row>
    <row r="2638" spans="1:18" ht="24" x14ac:dyDescent="0.2">
      <c r="A2638" s="16" t="s">
        <v>2</v>
      </c>
      <c r="B2638" s="16" t="s">
        <v>9109</v>
      </c>
      <c r="C2638" s="17" t="s">
        <v>2631</v>
      </c>
      <c r="D2638" s="18" t="s">
        <v>8995</v>
      </c>
      <c r="E2638" s="18"/>
      <c r="F2638" s="18"/>
      <c r="G2638" s="18"/>
      <c r="H2638" s="18"/>
      <c r="I2638" s="18"/>
      <c r="J2638" s="5"/>
      <c r="K2638" s="19">
        <v>1140</v>
      </c>
      <c r="L2638" s="6"/>
      <c r="M2638" s="19">
        <v>1140</v>
      </c>
      <c r="N2638" s="5"/>
      <c r="O2638" s="20">
        <v>20</v>
      </c>
      <c r="P2638" s="6"/>
      <c r="Q2638" s="20">
        <v>20</v>
      </c>
    </row>
    <row r="2639" spans="1:18" ht="24" x14ac:dyDescent="0.2">
      <c r="A2639" s="16" t="s">
        <v>2</v>
      </c>
      <c r="B2639" s="16" t="s">
        <v>9109</v>
      </c>
      <c r="C2639" s="17" t="s">
        <v>2632</v>
      </c>
      <c r="D2639" s="18" t="s">
        <v>8995</v>
      </c>
      <c r="E2639" s="18"/>
      <c r="F2639" s="18"/>
      <c r="G2639" s="18"/>
      <c r="H2639" s="18"/>
      <c r="I2639" s="18"/>
      <c r="J2639" s="5"/>
      <c r="K2639" s="21">
        <v>854.07</v>
      </c>
      <c r="L2639" s="9">
        <v>213.52</v>
      </c>
      <c r="M2639" s="21">
        <v>640.54999999999995</v>
      </c>
      <c r="N2639" s="5"/>
      <c r="O2639" s="20">
        <v>4</v>
      </c>
      <c r="P2639" s="8">
        <v>1</v>
      </c>
      <c r="Q2639" s="20">
        <v>3</v>
      </c>
    </row>
    <row r="2640" spans="1:18" ht="24" x14ac:dyDescent="0.2">
      <c r="A2640" s="16" t="s">
        <v>2</v>
      </c>
      <c r="B2640" s="16" t="s">
        <v>9109</v>
      </c>
      <c r="C2640" s="17" t="s">
        <v>2633</v>
      </c>
      <c r="D2640" s="18" t="s">
        <v>8995</v>
      </c>
      <c r="E2640" s="18"/>
      <c r="F2640" s="18"/>
      <c r="G2640" s="18"/>
      <c r="H2640" s="18"/>
      <c r="I2640" s="18"/>
      <c r="J2640" s="19">
        <v>18315.87</v>
      </c>
      <c r="K2640" s="5"/>
      <c r="L2640" s="7">
        <v>18315.87</v>
      </c>
      <c r="M2640" s="5"/>
      <c r="N2640" s="20">
        <v>2</v>
      </c>
      <c r="O2640" s="5"/>
      <c r="P2640" s="8">
        <v>2</v>
      </c>
      <c r="Q2640" s="5"/>
    </row>
    <row r="2641" spans="1:18" ht="24" x14ac:dyDescent="0.2">
      <c r="A2641" s="16" t="s">
        <v>2</v>
      </c>
      <c r="B2641" s="16" t="s">
        <v>9109</v>
      </c>
      <c r="C2641" s="17" t="s">
        <v>2634</v>
      </c>
      <c r="D2641" s="18" t="s">
        <v>8995</v>
      </c>
      <c r="E2641" s="18"/>
      <c r="F2641" s="18"/>
      <c r="G2641" s="18"/>
      <c r="H2641" s="18"/>
      <c r="I2641" s="18"/>
      <c r="J2641" s="5"/>
      <c r="K2641" s="21">
        <v>965.25</v>
      </c>
      <c r="L2641" s="9">
        <v>965.25</v>
      </c>
      <c r="M2641" s="5"/>
      <c r="N2641" s="5"/>
      <c r="O2641" s="20">
        <v>1</v>
      </c>
      <c r="P2641" s="8">
        <v>1</v>
      </c>
      <c r="Q2641" s="5"/>
    </row>
    <row r="2642" spans="1:18" ht="24" x14ac:dyDescent="0.2">
      <c r="A2642" s="16" t="s">
        <v>2</v>
      </c>
      <c r="B2642" s="16" t="s">
        <v>9109</v>
      </c>
      <c r="C2642" s="17" t="s">
        <v>2635</v>
      </c>
      <c r="D2642" s="18" t="s">
        <v>9004</v>
      </c>
      <c r="E2642" s="26">
        <f>J2642-L2642</f>
        <v>4103.01</v>
      </c>
      <c r="F2642" s="26">
        <f>N2642-P2642</f>
        <v>1</v>
      </c>
      <c r="G2642" s="26" t="s">
        <v>9000</v>
      </c>
      <c r="H2642" s="21" t="s">
        <v>9533</v>
      </c>
      <c r="I2642" s="18"/>
      <c r="J2642" s="19">
        <v>4103.01</v>
      </c>
      <c r="K2642" s="5"/>
      <c r="L2642" s="6"/>
      <c r="M2642" s="19">
        <v>4103.01</v>
      </c>
      <c r="N2642" s="20">
        <v>1</v>
      </c>
      <c r="O2642" s="5"/>
      <c r="P2642" s="6"/>
      <c r="Q2642" s="20">
        <v>1</v>
      </c>
      <c r="R2642" s="76" t="str">
        <f>VLOOKUP(C2642,[3]НВЛ!$E$17:$Y$197,21,FALSE)</f>
        <v>в производство</v>
      </c>
    </row>
    <row r="2643" spans="1:18" ht="24" x14ac:dyDescent="0.2">
      <c r="A2643" s="16" t="s">
        <v>2</v>
      </c>
      <c r="B2643" s="16" t="s">
        <v>9109</v>
      </c>
      <c r="C2643" s="17" t="s">
        <v>2636</v>
      </c>
      <c r="D2643" s="18" t="s">
        <v>8995</v>
      </c>
      <c r="E2643" s="18"/>
      <c r="F2643" s="18"/>
      <c r="G2643" s="18"/>
      <c r="H2643" s="18"/>
      <c r="I2643" s="18"/>
      <c r="J2643" s="21">
        <v>970.83</v>
      </c>
      <c r="K2643" s="19">
        <v>10000</v>
      </c>
      <c r="L2643" s="7">
        <v>10970.83</v>
      </c>
      <c r="M2643" s="5"/>
      <c r="N2643" s="20">
        <v>5</v>
      </c>
      <c r="O2643" s="20">
        <v>10</v>
      </c>
      <c r="P2643" s="8">
        <v>15</v>
      </c>
      <c r="Q2643" s="5"/>
    </row>
    <row r="2644" spans="1:18" ht="24" x14ac:dyDescent="0.2">
      <c r="A2644" s="16" t="s">
        <v>2</v>
      </c>
      <c r="B2644" s="16" t="s">
        <v>9109</v>
      </c>
      <c r="C2644" s="17" t="s">
        <v>2637</v>
      </c>
      <c r="D2644" s="18" t="s">
        <v>8995</v>
      </c>
      <c r="E2644" s="18"/>
      <c r="F2644" s="18"/>
      <c r="G2644" s="18"/>
      <c r="H2644" s="18"/>
      <c r="I2644" s="18"/>
      <c r="J2644" s="5"/>
      <c r="K2644" s="19">
        <v>14816.67</v>
      </c>
      <c r="L2644" s="7">
        <v>14816.67</v>
      </c>
      <c r="M2644" s="5"/>
      <c r="N2644" s="5"/>
      <c r="O2644" s="20">
        <v>15</v>
      </c>
      <c r="P2644" s="8">
        <v>15</v>
      </c>
      <c r="Q2644" s="5"/>
    </row>
    <row r="2645" spans="1:18" ht="24" x14ac:dyDescent="0.2">
      <c r="A2645" s="16" t="s">
        <v>2</v>
      </c>
      <c r="B2645" s="16" t="s">
        <v>9109</v>
      </c>
      <c r="C2645" s="17" t="s">
        <v>2638</v>
      </c>
      <c r="D2645" s="18" t="s">
        <v>8995</v>
      </c>
      <c r="E2645" s="18"/>
      <c r="F2645" s="18"/>
      <c r="G2645" s="18"/>
      <c r="H2645" s="18"/>
      <c r="I2645" s="18"/>
      <c r="J2645" s="5"/>
      <c r="K2645" s="19">
        <v>6122.5</v>
      </c>
      <c r="L2645" s="7">
        <v>6122.5</v>
      </c>
      <c r="M2645" s="5"/>
      <c r="N2645" s="5"/>
      <c r="O2645" s="20">
        <v>60</v>
      </c>
      <c r="P2645" s="8">
        <v>60</v>
      </c>
      <c r="Q2645" s="5"/>
    </row>
    <row r="2646" spans="1:18" ht="24" x14ac:dyDescent="0.2">
      <c r="A2646" s="16" t="s">
        <v>2</v>
      </c>
      <c r="B2646" s="16" t="s">
        <v>9109</v>
      </c>
      <c r="C2646" s="17" t="s">
        <v>2639</v>
      </c>
      <c r="D2646" s="18" t="s">
        <v>8995</v>
      </c>
      <c r="E2646" s="18"/>
      <c r="F2646" s="18"/>
      <c r="G2646" s="18"/>
      <c r="H2646" s="18"/>
      <c r="I2646" s="18"/>
      <c r="J2646" s="5"/>
      <c r="K2646" s="19">
        <v>8835.83</v>
      </c>
      <c r="L2646" s="7">
        <v>8835.83</v>
      </c>
      <c r="M2646" s="5"/>
      <c r="N2646" s="5"/>
      <c r="O2646" s="20">
        <v>1</v>
      </c>
      <c r="P2646" s="8">
        <v>1</v>
      </c>
      <c r="Q2646" s="5"/>
    </row>
    <row r="2647" spans="1:18" ht="24" x14ac:dyDescent="0.2">
      <c r="A2647" s="16" t="s">
        <v>2</v>
      </c>
      <c r="B2647" s="16" t="s">
        <v>9109</v>
      </c>
      <c r="C2647" s="17" t="s">
        <v>2640</v>
      </c>
      <c r="D2647" s="18" t="s">
        <v>8995</v>
      </c>
      <c r="E2647" s="18"/>
      <c r="F2647" s="18"/>
      <c r="G2647" s="18"/>
      <c r="H2647" s="18"/>
      <c r="I2647" s="18"/>
      <c r="J2647" s="5"/>
      <c r="K2647" s="19">
        <v>1946.66</v>
      </c>
      <c r="L2647" s="6"/>
      <c r="M2647" s="19">
        <v>1946.66</v>
      </c>
      <c r="N2647" s="5"/>
      <c r="O2647" s="20">
        <v>2</v>
      </c>
      <c r="P2647" s="6"/>
      <c r="Q2647" s="20">
        <v>2</v>
      </c>
    </row>
    <row r="2648" spans="1:18" ht="24" x14ac:dyDescent="0.2">
      <c r="A2648" s="16" t="s">
        <v>2</v>
      </c>
      <c r="B2648" s="16" t="s">
        <v>9109</v>
      </c>
      <c r="C2648" s="17" t="s">
        <v>2641</v>
      </c>
      <c r="D2648" s="18" t="s">
        <v>9004</v>
      </c>
      <c r="E2648" s="26">
        <f>J2648-L2648</f>
        <v>151389.82999999999</v>
      </c>
      <c r="F2648" s="26">
        <f>N2648-P2648</f>
        <v>4</v>
      </c>
      <c r="G2648" s="26" t="s">
        <v>9000</v>
      </c>
      <c r="H2648" s="21" t="s">
        <v>9533</v>
      </c>
      <c r="I2648" s="18"/>
      <c r="J2648" s="19">
        <v>151389.82999999999</v>
      </c>
      <c r="K2648" s="5"/>
      <c r="L2648" s="6"/>
      <c r="M2648" s="19">
        <v>151389.82999999999</v>
      </c>
      <c r="N2648" s="20">
        <v>4</v>
      </c>
      <c r="O2648" s="5"/>
      <c r="P2648" s="6"/>
      <c r="Q2648" s="20">
        <v>4</v>
      </c>
      <c r="R2648" s="76" t="str">
        <f>VLOOKUP(C2648,[3]НВЛ!$E$17:$Y$197,21,FALSE)</f>
        <v>в производство</v>
      </c>
    </row>
    <row r="2649" spans="1:18" ht="24" x14ac:dyDescent="0.2">
      <c r="A2649" s="16" t="s">
        <v>2</v>
      </c>
      <c r="B2649" s="16" t="s">
        <v>9109</v>
      </c>
      <c r="C2649" s="17" t="s">
        <v>2642</v>
      </c>
      <c r="D2649" s="18" t="s">
        <v>8995</v>
      </c>
      <c r="E2649" s="18"/>
      <c r="F2649" s="18"/>
      <c r="G2649" s="18"/>
      <c r="H2649" s="18"/>
      <c r="I2649" s="18"/>
      <c r="J2649" s="5"/>
      <c r="K2649" s="19">
        <v>59062.5</v>
      </c>
      <c r="L2649" s="6"/>
      <c r="M2649" s="19">
        <v>59062.5</v>
      </c>
      <c r="N2649" s="5"/>
      <c r="O2649" s="20">
        <v>3</v>
      </c>
      <c r="P2649" s="6"/>
      <c r="Q2649" s="20">
        <v>3</v>
      </c>
    </row>
    <row r="2650" spans="1:18" ht="24" x14ac:dyDescent="0.2">
      <c r="A2650" s="16" t="s">
        <v>2</v>
      </c>
      <c r="B2650" s="16" t="s">
        <v>9109</v>
      </c>
      <c r="C2650" s="17" t="s">
        <v>2643</v>
      </c>
      <c r="D2650" s="18" t="s">
        <v>8995</v>
      </c>
      <c r="E2650" s="18"/>
      <c r="F2650" s="18"/>
      <c r="G2650" s="18"/>
      <c r="H2650" s="18"/>
      <c r="I2650" s="18"/>
      <c r="J2650" s="5"/>
      <c r="K2650" s="19">
        <v>1418</v>
      </c>
      <c r="L2650" s="6"/>
      <c r="M2650" s="19">
        <v>1418</v>
      </c>
      <c r="N2650" s="5"/>
      <c r="O2650" s="20">
        <v>2</v>
      </c>
      <c r="P2650" s="6"/>
      <c r="Q2650" s="20">
        <v>2</v>
      </c>
    </row>
    <row r="2651" spans="1:18" ht="24" x14ac:dyDescent="0.2">
      <c r="A2651" s="16" t="s">
        <v>2</v>
      </c>
      <c r="B2651" s="16" t="s">
        <v>9109</v>
      </c>
      <c r="C2651" s="17" t="s">
        <v>2644</v>
      </c>
      <c r="D2651" s="18" t="s">
        <v>8995</v>
      </c>
      <c r="E2651" s="18"/>
      <c r="F2651" s="18"/>
      <c r="G2651" s="18"/>
      <c r="H2651" s="18"/>
      <c r="I2651" s="18"/>
      <c r="J2651" s="19">
        <v>8322.5</v>
      </c>
      <c r="K2651" s="5"/>
      <c r="L2651" s="7">
        <v>8322.5</v>
      </c>
      <c r="M2651" s="5"/>
      <c r="N2651" s="20">
        <v>1</v>
      </c>
      <c r="O2651" s="5"/>
      <c r="P2651" s="8">
        <v>1</v>
      </c>
      <c r="Q2651" s="5"/>
    </row>
    <row r="2652" spans="1:18" ht="24" x14ac:dyDescent="0.2">
      <c r="A2652" s="16" t="s">
        <v>2</v>
      </c>
      <c r="B2652" s="16" t="s">
        <v>9109</v>
      </c>
      <c r="C2652" s="17" t="s">
        <v>2645</v>
      </c>
      <c r="D2652" s="18" t="s">
        <v>8995</v>
      </c>
      <c r="E2652" s="18"/>
      <c r="F2652" s="18"/>
      <c r="G2652" s="18"/>
      <c r="H2652" s="18"/>
      <c r="I2652" s="18"/>
      <c r="J2652" s="5"/>
      <c r="K2652" s="19">
        <v>7370</v>
      </c>
      <c r="L2652" s="7">
        <v>7370</v>
      </c>
      <c r="M2652" s="5"/>
      <c r="N2652" s="5"/>
      <c r="O2652" s="20">
        <v>1</v>
      </c>
      <c r="P2652" s="8">
        <v>1</v>
      </c>
      <c r="Q2652" s="5"/>
    </row>
    <row r="2653" spans="1:18" ht="24" x14ac:dyDescent="0.2">
      <c r="A2653" s="16" t="s">
        <v>2</v>
      </c>
      <c r="B2653" s="16" t="s">
        <v>9109</v>
      </c>
      <c r="C2653" s="17" t="s">
        <v>2646</v>
      </c>
      <c r="D2653" s="18" t="s">
        <v>8995</v>
      </c>
      <c r="E2653" s="18"/>
      <c r="F2653" s="18"/>
      <c r="G2653" s="18"/>
      <c r="H2653" s="18"/>
      <c r="I2653" s="18"/>
      <c r="J2653" s="5"/>
      <c r="K2653" s="19">
        <v>4944.17</v>
      </c>
      <c r="L2653" s="7">
        <v>4944.17</v>
      </c>
      <c r="M2653" s="5"/>
      <c r="N2653" s="5"/>
      <c r="O2653" s="20">
        <v>1</v>
      </c>
      <c r="P2653" s="8">
        <v>1</v>
      </c>
      <c r="Q2653" s="5"/>
    </row>
    <row r="2654" spans="1:18" ht="24" x14ac:dyDescent="0.2">
      <c r="A2654" s="16" t="s">
        <v>2</v>
      </c>
      <c r="B2654" s="16" t="s">
        <v>9109</v>
      </c>
      <c r="C2654" s="17" t="s">
        <v>2647</v>
      </c>
      <c r="D2654" s="18" t="s">
        <v>8995</v>
      </c>
      <c r="E2654" s="18"/>
      <c r="F2654" s="18"/>
      <c r="G2654" s="18"/>
      <c r="H2654" s="18"/>
      <c r="I2654" s="18"/>
      <c r="J2654" s="5"/>
      <c r="K2654" s="19">
        <v>5780.83</v>
      </c>
      <c r="L2654" s="7">
        <v>5780.83</v>
      </c>
      <c r="M2654" s="5"/>
      <c r="N2654" s="5"/>
      <c r="O2654" s="20">
        <v>1</v>
      </c>
      <c r="P2654" s="8">
        <v>1</v>
      </c>
      <c r="Q2654" s="5"/>
    </row>
    <row r="2655" spans="1:18" ht="24" x14ac:dyDescent="0.2">
      <c r="A2655" s="16" t="s">
        <v>2</v>
      </c>
      <c r="B2655" s="16" t="s">
        <v>9109</v>
      </c>
      <c r="C2655" s="17" t="s">
        <v>2648</v>
      </c>
      <c r="D2655" s="18" t="s">
        <v>8995</v>
      </c>
      <c r="E2655" s="18"/>
      <c r="F2655" s="18"/>
      <c r="G2655" s="18"/>
      <c r="H2655" s="18"/>
      <c r="I2655" s="18"/>
      <c r="J2655" s="5"/>
      <c r="K2655" s="19">
        <v>35800</v>
      </c>
      <c r="L2655" s="7">
        <v>35800</v>
      </c>
      <c r="M2655" s="5"/>
      <c r="N2655" s="5"/>
      <c r="O2655" s="20">
        <v>2</v>
      </c>
      <c r="P2655" s="8">
        <v>2</v>
      </c>
      <c r="Q2655" s="5"/>
    </row>
    <row r="2656" spans="1:18" ht="24" x14ac:dyDescent="0.2">
      <c r="A2656" s="16" t="s">
        <v>2</v>
      </c>
      <c r="B2656" s="16" t="s">
        <v>9109</v>
      </c>
      <c r="C2656" s="17" t="s">
        <v>2649</v>
      </c>
      <c r="D2656" s="18" t="s">
        <v>8995</v>
      </c>
      <c r="E2656" s="18"/>
      <c r="F2656" s="18"/>
      <c r="G2656" s="18"/>
      <c r="H2656" s="18"/>
      <c r="I2656" s="18"/>
      <c r="J2656" s="5"/>
      <c r="K2656" s="19">
        <v>13966</v>
      </c>
      <c r="L2656" s="7">
        <v>13966</v>
      </c>
      <c r="M2656" s="5"/>
      <c r="N2656" s="5"/>
      <c r="O2656" s="20">
        <v>1</v>
      </c>
      <c r="P2656" s="8">
        <v>1</v>
      </c>
      <c r="Q2656" s="5"/>
    </row>
    <row r="2657" spans="1:17" ht="24" x14ac:dyDescent="0.2">
      <c r="A2657" s="16" t="s">
        <v>2</v>
      </c>
      <c r="B2657" s="16" t="s">
        <v>9109</v>
      </c>
      <c r="C2657" s="17" t="s">
        <v>2650</v>
      </c>
      <c r="D2657" s="18" t="s">
        <v>8995</v>
      </c>
      <c r="E2657" s="18"/>
      <c r="F2657" s="18"/>
      <c r="G2657" s="18"/>
      <c r="H2657" s="18"/>
      <c r="I2657" s="18"/>
      <c r="J2657" s="5"/>
      <c r="K2657" s="19">
        <v>8625</v>
      </c>
      <c r="L2657" s="7">
        <v>8625</v>
      </c>
      <c r="M2657" s="5"/>
      <c r="N2657" s="5"/>
      <c r="O2657" s="20">
        <v>1</v>
      </c>
      <c r="P2657" s="8">
        <v>1</v>
      </c>
      <c r="Q2657" s="5"/>
    </row>
    <row r="2658" spans="1:17" ht="24" x14ac:dyDescent="0.2">
      <c r="A2658" s="16" t="s">
        <v>2</v>
      </c>
      <c r="B2658" s="16" t="s">
        <v>9109</v>
      </c>
      <c r="C2658" s="17" t="s">
        <v>2651</v>
      </c>
      <c r="D2658" s="18" t="s">
        <v>8995</v>
      </c>
      <c r="E2658" s="18"/>
      <c r="F2658" s="18"/>
      <c r="G2658" s="18"/>
      <c r="H2658" s="18"/>
      <c r="I2658" s="18"/>
      <c r="J2658" s="5"/>
      <c r="K2658" s="19">
        <v>5500</v>
      </c>
      <c r="L2658" s="6"/>
      <c r="M2658" s="19">
        <v>5500</v>
      </c>
      <c r="N2658" s="5"/>
      <c r="O2658" s="20">
        <v>1</v>
      </c>
      <c r="P2658" s="6"/>
      <c r="Q2658" s="20">
        <v>1</v>
      </c>
    </row>
    <row r="2659" spans="1:17" ht="24" x14ac:dyDescent="0.2">
      <c r="A2659" s="16" t="s">
        <v>2</v>
      </c>
      <c r="B2659" s="16" t="s">
        <v>9109</v>
      </c>
      <c r="C2659" s="17" t="s">
        <v>2652</v>
      </c>
      <c r="D2659" s="18" t="s">
        <v>8995</v>
      </c>
      <c r="E2659" s="18"/>
      <c r="F2659" s="18"/>
      <c r="G2659" s="18"/>
      <c r="H2659" s="18"/>
      <c r="I2659" s="18"/>
      <c r="J2659" s="5"/>
      <c r="K2659" s="19">
        <v>6666.67</v>
      </c>
      <c r="L2659" s="7">
        <v>6666.67</v>
      </c>
      <c r="M2659" s="5"/>
      <c r="N2659" s="5"/>
      <c r="O2659" s="20">
        <v>1</v>
      </c>
      <c r="P2659" s="8">
        <v>1</v>
      </c>
      <c r="Q2659" s="5"/>
    </row>
    <row r="2660" spans="1:17" ht="24" x14ac:dyDescent="0.2">
      <c r="A2660" s="16" t="s">
        <v>2</v>
      </c>
      <c r="B2660" s="16" t="s">
        <v>9109</v>
      </c>
      <c r="C2660" s="17" t="s">
        <v>2653</v>
      </c>
      <c r="D2660" s="18" t="s">
        <v>8995</v>
      </c>
      <c r="E2660" s="18"/>
      <c r="F2660" s="18"/>
      <c r="G2660" s="18"/>
      <c r="H2660" s="18"/>
      <c r="I2660" s="18"/>
      <c r="J2660" s="5"/>
      <c r="K2660" s="19">
        <v>72280</v>
      </c>
      <c r="L2660" s="7">
        <v>14456</v>
      </c>
      <c r="M2660" s="19">
        <v>57824</v>
      </c>
      <c r="N2660" s="5"/>
      <c r="O2660" s="20">
        <v>5</v>
      </c>
      <c r="P2660" s="8">
        <v>1</v>
      </c>
      <c r="Q2660" s="20">
        <v>4</v>
      </c>
    </row>
    <row r="2661" spans="1:17" ht="24" x14ac:dyDescent="0.2">
      <c r="A2661" s="16" t="s">
        <v>2</v>
      </c>
      <c r="B2661" s="16" t="s">
        <v>9109</v>
      </c>
      <c r="C2661" s="17" t="s">
        <v>2654</v>
      </c>
      <c r="D2661" s="18" t="s">
        <v>8995</v>
      </c>
      <c r="E2661" s="18"/>
      <c r="F2661" s="18"/>
      <c r="G2661" s="18"/>
      <c r="H2661" s="18"/>
      <c r="I2661" s="18"/>
      <c r="J2661" s="5"/>
      <c r="K2661" s="19">
        <v>11691.67</v>
      </c>
      <c r="L2661" s="7">
        <v>11691.67</v>
      </c>
      <c r="M2661" s="5"/>
      <c r="N2661" s="5"/>
      <c r="O2661" s="20">
        <v>1</v>
      </c>
      <c r="P2661" s="8">
        <v>1</v>
      </c>
      <c r="Q2661" s="5"/>
    </row>
    <row r="2662" spans="1:17" ht="24" x14ac:dyDescent="0.2">
      <c r="A2662" s="16" t="s">
        <v>2</v>
      </c>
      <c r="B2662" s="16" t="s">
        <v>9109</v>
      </c>
      <c r="C2662" s="17" t="s">
        <v>2655</v>
      </c>
      <c r="D2662" s="18" t="s">
        <v>8995</v>
      </c>
      <c r="E2662" s="18"/>
      <c r="F2662" s="18"/>
      <c r="G2662" s="18"/>
      <c r="H2662" s="18"/>
      <c r="I2662" s="18"/>
      <c r="J2662" s="5"/>
      <c r="K2662" s="19">
        <v>4155.21</v>
      </c>
      <c r="L2662" s="7">
        <v>4155.21</v>
      </c>
      <c r="M2662" s="5"/>
      <c r="N2662" s="5"/>
      <c r="O2662" s="20">
        <v>1</v>
      </c>
      <c r="P2662" s="8">
        <v>1</v>
      </c>
      <c r="Q2662" s="5"/>
    </row>
    <row r="2663" spans="1:17" ht="24" x14ac:dyDescent="0.2">
      <c r="A2663" s="16" t="s">
        <v>2</v>
      </c>
      <c r="B2663" s="16" t="s">
        <v>9109</v>
      </c>
      <c r="C2663" s="17" t="s">
        <v>2656</v>
      </c>
      <c r="D2663" s="18" t="s">
        <v>8995</v>
      </c>
      <c r="E2663" s="18"/>
      <c r="F2663" s="18"/>
      <c r="G2663" s="18"/>
      <c r="H2663" s="18"/>
      <c r="I2663" s="18"/>
      <c r="J2663" s="5"/>
      <c r="K2663" s="19">
        <v>12868.75</v>
      </c>
      <c r="L2663" s="7">
        <v>12868.75</v>
      </c>
      <c r="M2663" s="5"/>
      <c r="N2663" s="5"/>
      <c r="O2663" s="20">
        <v>1</v>
      </c>
      <c r="P2663" s="8">
        <v>1</v>
      </c>
      <c r="Q2663" s="5"/>
    </row>
    <row r="2664" spans="1:17" ht="24" x14ac:dyDescent="0.2">
      <c r="A2664" s="16" t="s">
        <v>2</v>
      </c>
      <c r="B2664" s="16" t="s">
        <v>9109</v>
      </c>
      <c r="C2664" s="17" t="s">
        <v>2657</v>
      </c>
      <c r="D2664" s="18" t="s">
        <v>8995</v>
      </c>
      <c r="E2664" s="18"/>
      <c r="F2664" s="18"/>
      <c r="G2664" s="18"/>
      <c r="H2664" s="18"/>
      <c r="I2664" s="18"/>
      <c r="J2664" s="5"/>
      <c r="K2664" s="19">
        <v>35600</v>
      </c>
      <c r="L2664" s="7">
        <v>35600</v>
      </c>
      <c r="M2664" s="5"/>
      <c r="N2664" s="5"/>
      <c r="O2664" s="20">
        <v>2</v>
      </c>
      <c r="P2664" s="8">
        <v>2</v>
      </c>
      <c r="Q2664" s="5"/>
    </row>
    <row r="2665" spans="1:17" ht="24" x14ac:dyDescent="0.2">
      <c r="A2665" s="16" t="s">
        <v>2</v>
      </c>
      <c r="B2665" s="16" t="s">
        <v>9109</v>
      </c>
      <c r="C2665" s="17" t="s">
        <v>2658</v>
      </c>
      <c r="D2665" s="18" t="s">
        <v>8995</v>
      </c>
      <c r="E2665" s="18"/>
      <c r="F2665" s="18"/>
      <c r="G2665" s="18"/>
      <c r="H2665" s="18"/>
      <c r="I2665" s="18"/>
      <c r="J2665" s="5"/>
      <c r="K2665" s="19">
        <v>8733.33</v>
      </c>
      <c r="L2665" s="7">
        <v>8733.33</v>
      </c>
      <c r="M2665" s="5"/>
      <c r="N2665" s="5"/>
      <c r="O2665" s="20">
        <v>1</v>
      </c>
      <c r="P2665" s="8">
        <v>1</v>
      </c>
      <c r="Q2665" s="5"/>
    </row>
    <row r="2666" spans="1:17" ht="24" x14ac:dyDescent="0.2">
      <c r="A2666" s="16" t="s">
        <v>2</v>
      </c>
      <c r="B2666" s="16" t="s">
        <v>9109</v>
      </c>
      <c r="C2666" s="17" t="s">
        <v>2659</v>
      </c>
      <c r="D2666" s="18" t="s">
        <v>8995</v>
      </c>
      <c r="E2666" s="18"/>
      <c r="F2666" s="18"/>
      <c r="G2666" s="18"/>
      <c r="H2666" s="18"/>
      <c r="I2666" s="18"/>
      <c r="J2666" s="5"/>
      <c r="K2666" s="19">
        <v>10987.5</v>
      </c>
      <c r="L2666" s="7">
        <v>10987.5</v>
      </c>
      <c r="M2666" s="5"/>
      <c r="N2666" s="5"/>
      <c r="O2666" s="20">
        <v>1</v>
      </c>
      <c r="P2666" s="8">
        <v>1</v>
      </c>
      <c r="Q2666" s="5"/>
    </row>
    <row r="2667" spans="1:17" ht="24" x14ac:dyDescent="0.2">
      <c r="A2667" s="16" t="s">
        <v>2</v>
      </c>
      <c r="B2667" s="16" t="s">
        <v>9109</v>
      </c>
      <c r="C2667" s="17" t="s">
        <v>2660</v>
      </c>
      <c r="D2667" s="18" t="s">
        <v>8995</v>
      </c>
      <c r="E2667" s="18"/>
      <c r="F2667" s="18"/>
      <c r="G2667" s="18"/>
      <c r="H2667" s="18"/>
      <c r="I2667" s="18"/>
      <c r="J2667" s="5"/>
      <c r="K2667" s="19">
        <v>7703.33</v>
      </c>
      <c r="L2667" s="7">
        <v>7703.33</v>
      </c>
      <c r="M2667" s="5"/>
      <c r="N2667" s="5"/>
      <c r="O2667" s="20">
        <v>1</v>
      </c>
      <c r="P2667" s="8">
        <v>1</v>
      </c>
      <c r="Q2667" s="5"/>
    </row>
    <row r="2668" spans="1:17" ht="24" x14ac:dyDescent="0.2">
      <c r="A2668" s="16" t="s">
        <v>2</v>
      </c>
      <c r="B2668" s="16" t="s">
        <v>9109</v>
      </c>
      <c r="C2668" s="17" t="s">
        <v>2661</v>
      </c>
      <c r="D2668" s="18" t="s">
        <v>8995</v>
      </c>
      <c r="E2668" s="18"/>
      <c r="F2668" s="18"/>
      <c r="G2668" s="18"/>
      <c r="H2668" s="18"/>
      <c r="I2668" s="18"/>
      <c r="J2668" s="5"/>
      <c r="K2668" s="19">
        <v>46817.5</v>
      </c>
      <c r="L2668" s="7">
        <v>35869.17</v>
      </c>
      <c r="M2668" s="19">
        <v>10948.33</v>
      </c>
      <c r="N2668" s="5"/>
      <c r="O2668" s="20">
        <v>4</v>
      </c>
      <c r="P2668" s="8">
        <v>3</v>
      </c>
      <c r="Q2668" s="20">
        <v>1</v>
      </c>
    </row>
    <row r="2669" spans="1:17" ht="24" x14ac:dyDescent="0.2">
      <c r="A2669" s="16" t="s">
        <v>2</v>
      </c>
      <c r="B2669" s="16" t="s">
        <v>9109</v>
      </c>
      <c r="C2669" s="17" t="s">
        <v>2662</v>
      </c>
      <c r="D2669" s="18" t="s">
        <v>8995</v>
      </c>
      <c r="E2669" s="18"/>
      <c r="F2669" s="18"/>
      <c r="G2669" s="18"/>
      <c r="H2669" s="18"/>
      <c r="I2669" s="18"/>
      <c r="J2669" s="5"/>
      <c r="K2669" s="19">
        <v>10959.17</v>
      </c>
      <c r="L2669" s="7">
        <v>10959.17</v>
      </c>
      <c r="M2669" s="5"/>
      <c r="N2669" s="5"/>
      <c r="O2669" s="20">
        <v>1</v>
      </c>
      <c r="P2669" s="8">
        <v>1</v>
      </c>
      <c r="Q2669" s="5"/>
    </row>
    <row r="2670" spans="1:17" ht="24" x14ac:dyDescent="0.2">
      <c r="A2670" s="16" t="s">
        <v>2</v>
      </c>
      <c r="B2670" s="16" t="s">
        <v>9109</v>
      </c>
      <c r="C2670" s="17" t="s">
        <v>2663</v>
      </c>
      <c r="D2670" s="18" t="s">
        <v>8995</v>
      </c>
      <c r="E2670" s="18"/>
      <c r="F2670" s="18"/>
      <c r="G2670" s="18"/>
      <c r="H2670" s="18"/>
      <c r="I2670" s="18"/>
      <c r="J2670" s="19">
        <v>10416.67</v>
      </c>
      <c r="K2670" s="5"/>
      <c r="L2670" s="7">
        <v>10416.67</v>
      </c>
      <c r="M2670" s="5"/>
      <c r="N2670" s="20">
        <v>1</v>
      </c>
      <c r="O2670" s="5"/>
      <c r="P2670" s="8">
        <v>1</v>
      </c>
      <c r="Q2670" s="5"/>
    </row>
    <row r="2671" spans="1:17" ht="24" x14ac:dyDescent="0.2">
      <c r="A2671" s="16" t="s">
        <v>2</v>
      </c>
      <c r="B2671" s="16" t="s">
        <v>9109</v>
      </c>
      <c r="C2671" s="17" t="s">
        <v>2664</v>
      </c>
      <c r="D2671" s="18" t="s">
        <v>8995</v>
      </c>
      <c r="E2671" s="18"/>
      <c r="F2671" s="18"/>
      <c r="G2671" s="18"/>
      <c r="H2671" s="18"/>
      <c r="I2671" s="18"/>
      <c r="J2671" s="5"/>
      <c r="K2671" s="19">
        <v>6742.48</v>
      </c>
      <c r="L2671" s="7">
        <v>6742.48</v>
      </c>
      <c r="M2671" s="5"/>
      <c r="N2671" s="5"/>
      <c r="O2671" s="20">
        <v>2</v>
      </c>
      <c r="P2671" s="8">
        <v>2</v>
      </c>
      <c r="Q2671" s="5"/>
    </row>
    <row r="2672" spans="1:17" ht="24" x14ac:dyDescent="0.2">
      <c r="A2672" s="16" t="s">
        <v>2</v>
      </c>
      <c r="B2672" s="16" t="s">
        <v>9109</v>
      </c>
      <c r="C2672" s="17" t="s">
        <v>2665</v>
      </c>
      <c r="D2672" s="18" t="s">
        <v>8995</v>
      </c>
      <c r="E2672" s="18"/>
      <c r="F2672" s="18"/>
      <c r="G2672" s="18"/>
      <c r="H2672" s="18"/>
      <c r="I2672" s="18"/>
      <c r="J2672" s="5"/>
      <c r="K2672" s="19">
        <v>6488.3</v>
      </c>
      <c r="L2672" s="7">
        <v>6488.3</v>
      </c>
      <c r="M2672" s="5"/>
      <c r="N2672" s="5"/>
      <c r="O2672" s="20">
        <v>2</v>
      </c>
      <c r="P2672" s="8">
        <v>2</v>
      </c>
      <c r="Q2672" s="5"/>
    </row>
    <row r="2673" spans="1:17" ht="24" x14ac:dyDescent="0.2">
      <c r="A2673" s="16" t="s">
        <v>2</v>
      </c>
      <c r="B2673" s="16" t="s">
        <v>9109</v>
      </c>
      <c r="C2673" s="17" t="s">
        <v>2666</v>
      </c>
      <c r="D2673" s="18" t="s">
        <v>8995</v>
      </c>
      <c r="E2673" s="18"/>
      <c r="F2673" s="18"/>
      <c r="G2673" s="18"/>
      <c r="H2673" s="18"/>
      <c r="I2673" s="18"/>
      <c r="J2673" s="5"/>
      <c r="K2673" s="19">
        <v>4183.33</v>
      </c>
      <c r="L2673" s="7">
        <v>2091.67</v>
      </c>
      <c r="M2673" s="19">
        <v>2091.66</v>
      </c>
      <c r="N2673" s="5"/>
      <c r="O2673" s="20">
        <v>2</v>
      </c>
      <c r="P2673" s="8">
        <v>1</v>
      </c>
      <c r="Q2673" s="20">
        <v>1</v>
      </c>
    </row>
    <row r="2674" spans="1:17" ht="24" x14ac:dyDescent="0.2">
      <c r="A2674" s="16" t="s">
        <v>2</v>
      </c>
      <c r="B2674" s="16" t="s">
        <v>9109</v>
      </c>
      <c r="C2674" s="17" t="s">
        <v>2667</v>
      </c>
      <c r="D2674" s="18" t="s">
        <v>8995</v>
      </c>
      <c r="E2674" s="18"/>
      <c r="F2674" s="18"/>
      <c r="G2674" s="18"/>
      <c r="H2674" s="18"/>
      <c r="I2674" s="18"/>
      <c r="J2674" s="5"/>
      <c r="K2674" s="21">
        <v>575.83000000000004</v>
      </c>
      <c r="L2674" s="6"/>
      <c r="M2674" s="21">
        <v>575.83000000000004</v>
      </c>
      <c r="N2674" s="5"/>
      <c r="O2674" s="20">
        <v>2</v>
      </c>
      <c r="P2674" s="6"/>
      <c r="Q2674" s="20">
        <v>2</v>
      </c>
    </row>
    <row r="2675" spans="1:17" ht="24" x14ac:dyDescent="0.2">
      <c r="A2675" s="16" t="s">
        <v>2</v>
      </c>
      <c r="B2675" s="16" t="s">
        <v>9109</v>
      </c>
      <c r="C2675" s="17" t="s">
        <v>2668</v>
      </c>
      <c r="D2675" s="18" t="s">
        <v>8995</v>
      </c>
      <c r="E2675" s="18"/>
      <c r="F2675" s="18"/>
      <c r="G2675" s="18"/>
      <c r="H2675" s="18"/>
      <c r="I2675" s="18"/>
      <c r="J2675" s="5"/>
      <c r="K2675" s="19">
        <v>2691.67</v>
      </c>
      <c r="L2675" s="7">
        <v>2691.67</v>
      </c>
      <c r="M2675" s="5"/>
      <c r="N2675" s="5"/>
      <c r="O2675" s="20">
        <v>1</v>
      </c>
      <c r="P2675" s="8">
        <v>1</v>
      </c>
      <c r="Q2675" s="5"/>
    </row>
    <row r="2676" spans="1:17" ht="24" x14ac:dyDescent="0.2">
      <c r="A2676" s="16" t="s">
        <v>2</v>
      </c>
      <c r="B2676" s="16" t="s">
        <v>9109</v>
      </c>
      <c r="C2676" s="17" t="s">
        <v>2669</v>
      </c>
      <c r="D2676" s="18" t="s">
        <v>8995</v>
      </c>
      <c r="E2676" s="18"/>
      <c r="F2676" s="18"/>
      <c r="G2676" s="18"/>
      <c r="H2676" s="18"/>
      <c r="I2676" s="18"/>
      <c r="J2676" s="5"/>
      <c r="K2676" s="19">
        <v>5697</v>
      </c>
      <c r="L2676" s="6"/>
      <c r="M2676" s="19">
        <v>5697</v>
      </c>
      <c r="N2676" s="5"/>
      <c r="O2676" s="20">
        <v>1</v>
      </c>
      <c r="P2676" s="6"/>
      <c r="Q2676" s="20">
        <v>1</v>
      </c>
    </row>
    <row r="2677" spans="1:17" ht="24" x14ac:dyDescent="0.2">
      <c r="A2677" s="16" t="s">
        <v>2</v>
      </c>
      <c r="B2677" s="16" t="s">
        <v>9109</v>
      </c>
      <c r="C2677" s="17" t="s">
        <v>2670</v>
      </c>
      <c r="D2677" s="18" t="s">
        <v>8995</v>
      </c>
      <c r="E2677" s="18"/>
      <c r="F2677" s="18"/>
      <c r="G2677" s="18"/>
      <c r="H2677" s="18"/>
      <c r="I2677" s="18"/>
      <c r="J2677" s="5"/>
      <c r="K2677" s="19">
        <v>4999.17</v>
      </c>
      <c r="L2677" s="7">
        <v>4999.17</v>
      </c>
      <c r="M2677" s="5"/>
      <c r="N2677" s="5"/>
      <c r="O2677" s="20">
        <v>1</v>
      </c>
      <c r="P2677" s="8">
        <v>1</v>
      </c>
      <c r="Q2677" s="5"/>
    </row>
    <row r="2678" spans="1:17" ht="24" x14ac:dyDescent="0.2">
      <c r="A2678" s="16" t="s">
        <v>2</v>
      </c>
      <c r="B2678" s="16" t="s">
        <v>9109</v>
      </c>
      <c r="C2678" s="17" t="s">
        <v>2671</v>
      </c>
      <c r="D2678" s="18" t="s">
        <v>8995</v>
      </c>
      <c r="E2678" s="18"/>
      <c r="F2678" s="18"/>
      <c r="G2678" s="18"/>
      <c r="H2678" s="18"/>
      <c r="I2678" s="18"/>
      <c r="J2678" s="5"/>
      <c r="K2678" s="19">
        <v>20481.669999999998</v>
      </c>
      <c r="L2678" s="7">
        <v>20481.669999999998</v>
      </c>
      <c r="M2678" s="5"/>
      <c r="N2678" s="5"/>
      <c r="O2678" s="20">
        <v>1</v>
      </c>
      <c r="P2678" s="8">
        <v>1</v>
      </c>
      <c r="Q2678" s="5"/>
    </row>
    <row r="2679" spans="1:17" ht="24" x14ac:dyDescent="0.2">
      <c r="A2679" s="16" t="s">
        <v>2</v>
      </c>
      <c r="B2679" s="16" t="s">
        <v>9109</v>
      </c>
      <c r="C2679" s="17" t="s">
        <v>2672</v>
      </c>
      <c r="D2679" s="18" t="s">
        <v>8995</v>
      </c>
      <c r="E2679" s="18"/>
      <c r="F2679" s="18"/>
      <c r="G2679" s="18"/>
      <c r="H2679" s="18"/>
      <c r="I2679" s="18"/>
      <c r="J2679" s="5"/>
      <c r="K2679" s="19">
        <v>8558.33</v>
      </c>
      <c r="L2679" s="7">
        <v>8558.33</v>
      </c>
      <c r="M2679" s="5"/>
      <c r="N2679" s="5"/>
      <c r="O2679" s="20">
        <v>1</v>
      </c>
      <c r="P2679" s="8">
        <v>1</v>
      </c>
      <c r="Q2679" s="5"/>
    </row>
    <row r="2680" spans="1:17" ht="24" x14ac:dyDescent="0.2">
      <c r="A2680" s="16" t="s">
        <v>2</v>
      </c>
      <c r="B2680" s="16" t="s">
        <v>9109</v>
      </c>
      <c r="C2680" s="17" t="s">
        <v>2673</v>
      </c>
      <c r="D2680" s="18" t="s">
        <v>8995</v>
      </c>
      <c r="E2680" s="18"/>
      <c r="F2680" s="18"/>
      <c r="G2680" s="18"/>
      <c r="H2680" s="18"/>
      <c r="I2680" s="18"/>
      <c r="J2680" s="5"/>
      <c r="K2680" s="19">
        <v>8750</v>
      </c>
      <c r="L2680" s="7">
        <v>8750</v>
      </c>
      <c r="M2680" s="5"/>
      <c r="N2680" s="5"/>
      <c r="O2680" s="20">
        <v>1</v>
      </c>
      <c r="P2680" s="8">
        <v>1</v>
      </c>
      <c r="Q2680" s="5"/>
    </row>
    <row r="2681" spans="1:17" ht="24" x14ac:dyDescent="0.2">
      <c r="A2681" s="16" t="s">
        <v>2</v>
      </c>
      <c r="B2681" s="16" t="s">
        <v>9109</v>
      </c>
      <c r="C2681" s="17" t="s">
        <v>2674</v>
      </c>
      <c r="D2681" s="18" t="s">
        <v>8995</v>
      </c>
      <c r="E2681" s="18"/>
      <c r="F2681" s="18"/>
      <c r="G2681" s="18"/>
      <c r="H2681" s="18"/>
      <c r="I2681" s="18"/>
      <c r="J2681" s="5"/>
      <c r="K2681" s="19">
        <v>2378.33</v>
      </c>
      <c r="L2681" s="7">
        <v>2378.33</v>
      </c>
      <c r="M2681" s="5"/>
      <c r="N2681" s="5"/>
      <c r="O2681" s="20">
        <v>1</v>
      </c>
      <c r="P2681" s="8">
        <v>1</v>
      </c>
      <c r="Q2681" s="5"/>
    </row>
    <row r="2682" spans="1:17" ht="24" x14ac:dyDescent="0.2">
      <c r="A2682" s="16" t="s">
        <v>2</v>
      </c>
      <c r="B2682" s="16" t="s">
        <v>9109</v>
      </c>
      <c r="C2682" s="17" t="s">
        <v>2675</v>
      </c>
      <c r="D2682" s="18" t="s">
        <v>8995</v>
      </c>
      <c r="E2682" s="18"/>
      <c r="F2682" s="18"/>
      <c r="G2682" s="18"/>
      <c r="H2682" s="18"/>
      <c r="I2682" s="18"/>
      <c r="J2682" s="5"/>
      <c r="K2682" s="21">
        <v>654.16999999999996</v>
      </c>
      <c r="L2682" s="9">
        <v>654.16999999999996</v>
      </c>
      <c r="M2682" s="5"/>
      <c r="N2682" s="5"/>
      <c r="O2682" s="20">
        <v>1</v>
      </c>
      <c r="P2682" s="8">
        <v>1</v>
      </c>
      <c r="Q2682" s="5"/>
    </row>
    <row r="2683" spans="1:17" ht="24" x14ac:dyDescent="0.2">
      <c r="A2683" s="16" t="s">
        <v>2</v>
      </c>
      <c r="B2683" s="16" t="s">
        <v>9109</v>
      </c>
      <c r="C2683" s="17" t="s">
        <v>2676</v>
      </c>
      <c r="D2683" s="18" t="s">
        <v>8995</v>
      </c>
      <c r="E2683" s="18"/>
      <c r="F2683" s="18"/>
      <c r="G2683" s="18"/>
      <c r="H2683" s="18"/>
      <c r="I2683" s="18"/>
      <c r="J2683" s="5"/>
      <c r="K2683" s="21">
        <v>766.67</v>
      </c>
      <c r="L2683" s="9">
        <v>766.67</v>
      </c>
      <c r="M2683" s="5"/>
      <c r="N2683" s="5"/>
      <c r="O2683" s="20">
        <v>1</v>
      </c>
      <c r="P2683" s="8">
        <v>1</v>
      </c>
      <c r="Q2683" s="5"/>
    </row>
    <row r="2684" spans="1:17" ht="24" x14ac:dyDescent="0.2">
      <c r="A2684" s="16" t="s">
        <v>2</v>
      </c>
      <c r="B2684" s="16" t="s">
        <v>9109</v>
      </c>
      <c r="C2684" s="17" t="s">
        <v>2677</v>
      </c>
      <c r="D2684" s="18" t="s">
        <v>8995</v>
      </c>
      <c r="E2684" s="18"/>
      <c r="F2684" s="18"/>
      <c r="G2684" s="18"/>
      <c r="H2684" s="18"/>
      <c r="I2684" s="18"/>
      <c r="J2684" s="5"/>
      <c r="K2684" s="21">
        <v>654.16999999999996</v>
      </c>
      <c r="L2684" s="6"/>
      <c r="M2684" s="21">
        <v>654.16999999999996</v>
      </c>
      <c r="N2684" s="5"/>
      <c r="O2684" s="20">
        <v>1</v>
      </c>
      <c r="P2684" s="6"/>
      <c r="Q2684" s="20">
        <v>1</v>
      </c>
    </row>
    <row r="2685" spans="1:17" ht="24" x14ac:dyDescent="0.2">
      <c r="A2685" s="16" t="s">
        <v>2</v>
      </c>
      <c r="B2685" s="16" t="s">
        <v>9109</v>
      </c>
      <c r="C2685" s="17" t="s">
        <v>2678</v>
      </c>
      <c r="D2685" s="18" t="s">
        <v>8995</v>
      </c>
      <c r="E2685" s="18"/>
      <c r="F2685" s="18"/>
      <c r="G2685" s="18"/>
      <c r="H2685" s="18"/>
      <c r="I2685" s="18"/>
      <c r="J2685" s="5"/>
      <c r="K2685" s="19">
        <v>5000</v>
      </c>
      <c r="L2685" s="7">
        <v>5000</v>
      </c>
      <c r="M2685" s="5"/>
      <c r="N2685" s="5"/>
      <c r="O2685" s="20">
        <v>2</v>
      </c>
      <c r="P2685" s="8">
        <v>2</v>
      </c>
      <c r="Q2685" s="5"/>
    </row>
    <row r="2686" spans="1:17" ht="24" x14ac:dyDescent="0.2">
      <c r="A2686" s="16" t="s">
        <v>2</v>
      </c>
      <c r="B2686" s="16" t="s">
        <v>9109</v>
      </c>
      <c r="C2686" s="17" t="s">
        <v>2679</v>
      </c>
      <c r="D2686" s="18" t="s">
        <v>8995</v>
      </c>
      <c r="E2686" s="18"/>
      <c r="F2686" s="18"/>
      <c r="G2686" s="18"/>
      <c r="H2686" s="18"/>
      <c r="I2686" s="18"/>
      <c r="J2686" s="5"/>
      <c r="K2686" s="19">
        <v>5000</v>
      </c>
      <c r="L2686" s="7">
        <v>5000</v>
      </c>
      <c r="M2686" s="5"/>
      <c r="N2686" s="5"/>
      <c r="O2686" s="20">
        <v>2</v>
      </c>
      <c r="P2686" s="8">
        <v>2</v>
      </c>
      <c r="Q2686" s="5"/>
    </row>
    <row r="2687" spans="1:17" ht="24" x14ac:dyDescent="0.2">
      <c r="A2687" s="16" t="s">
        <v>2</v>
      </c>
      <c r="B2687" s="16" t="s">
        <v>9109</v>
      </c>
      <c r="C2687" s="17" t="s">
        <v>2680</v>
      </c>
      <c r="D2687" s="18" t="s">
        <v>8995</v>
      </c>
      <c r="E2687" s="18"/>
      <c r="F2687" s="18"/>
      <c r="G2687" s="18"/>
      <c r="H2687" s="18"/>
      <c r="I2687" s="18"/>
      <c r="J2687" s="5"/>
      <c r="K2687" s="19">
        <v>2875.83</v>
      </c>
      <c r="L2687" s="7">
        <v>2875.83</v>
      </c>
      <c r="M2687" s="5"/>
      <c r="N2687" s="5"/>
      <c r="O2687" s="20">
        <v>1</v>
      </c>
      <c r="P2687" s="8">
        <v>1</v>
      </c>
      <c r="Q2687" s="5"/>
    </row>
    <row r="2688" spans="1:17" ht="24" x14ac:dyDescent="0.2">
      <c r="A2688" s="16" t="s">
        <v>2</v>
      </c>
      <c r="B2688" s="16" t="s">
        <v>9109</v>
      </c>
      <c r="C2688" s="17" t="s">
        <v>2681</v>
      </c>
      <c r="D2688" s="18" t="s">
        <v>8995</v>
      </c>
      <c r="E2688" s="18"/>
      <c r="F2688" s="18"/>
      <c r="G2688" s="18"/>
      <c r="H2688" s="18"/>
      <c r="I2688" s="18"/>
      <c r="J2688" s="5"/>
      <c r="K2688" s="19">
        <v>17325</v>
      </c>
      <c r="L2688" s="7">
        <v>17325</v>
      </c>
      <c r="M2688" s="5"/>
      <c r="N2688" s="5"/>
      <c r="O2688" s="20">
        <v>6</v>
      </c>
      <c r="P2688" s="8">
        <v>6</v>
      </c>
      <c r="Q2688" s="5"/>
    </row>
    <row r="2689" spans="1:18" ht="24" x14ac:dyDescent="0.2">
      <c r="A2689" s="16" t="s">
        <v>2</v>
      </c>
      <c r="B2689" s="16" t="s">
        <v>9109</v>
      </c>
      <c r="C2689" s="17" t="s">
        <v>2682</v>
      </c>
      <c r="D2689" s="18" t="s">
        <v>8995</v>
      </c>
      <c r="E2689" s="18"/>
      <c r="F2689" s="18"/>
      <c r="G2689" s="18"/>
      <c r="H2689" s="18"/>
      <c r="I2689" s="18"/>
      <c r="J2689" s="5"/>
      <c r="K2689" s="19">
        <v>2520</v>
      </c>
      <c r="L2689" s="7">
        <v>2520</v>
      </c>
      <c r="M2689" s="5"/>
      <c r="N2689" s="5"/>
      <c r="O2689" s="20">
        <v>4</v>
      </c>
      <c r="P2689" s="8">
        <v>4</v>
      </c>
      <c r="Q2689" s="5"/>
    </row>
    <row r="2690" spans="1:18" ht="24" x14ac:dyDescent="0.2">
      <c r="A2690" s="16" t="s">
        <v>2</v>
      </c>
      <c r="B2690" s="16" t="s">
        <v>9109</v>
      </c>
      <c r="C2690" s="17" t="s">
        <v>2683</v>
      </c>
      <c r="D2690" s="18" t="s">
        <v>9004</v>
      </c>
      <c r="E2690" s="26">
        <f>J2690-L2690</f>
        <v>640.83000000000004</v>
      </c>
      <c r="F2690" s="26">
        <f>N2690-P2690</f>
        <v>2</v>
      </c>
      <c r="G2690" s="26" t="s">
        <v>9000</v>
      </c>
      <c r="H2690" s="21" t="s">
        <v>9533</v>
      </c>
      <c r="I2690" s="18"/>
      <c r="J2690" s="21">
        <v>640.83000000000004</v>
      </c>
      <c r="K2690" s="5"/>
      <c r="L2690" s="6"/>
      <c r="M2690" s="21">
        <v>640.83000000000004</v>
      </c>
      <c r="N2690" s="20">
        <v>2</v>
      </c>
      <c r="O2690" s="5"/>
      <c r="P2690" s="6"/>
      <c r="Q2690" s="20">
        <v>2</v>
      </c>
      <c r="R2690" s="76" t="str">
        <f>VLOOKUP(C2690,[3]НВЛ!$E$17:$Y$197,21,FALSE)</f>
        <v>в производство</v>
      </c>
    </row>
    <row r="2691" spans="1:18" ht="24" x14ac:dyDescent="0.2">
      <c r="A2691" s="16" t="s">
        <v>2</v>
      </c>
      <c r="B2691" s="16" t="s">
        <v>9109</v>
      </c>
      <c r="C2691" s="17" t="s">
        <v>2684</v>
      </c>
      <c r="D2691" s="18" t="s">
        <v>8995</v>
      </c>
      <c r="E2691" s="18"/>
      <c r="F2691" s="18"/>
      <c r="G2691" s="18"/>
      <c r="H2691" s="18"/>
      <c r="I2691" s="18"/>
      <c r="J2691" s="21">
        <v>709.17</v>
      </c>
      <c r="K2691" s="5"/>
      <c r="L2691" s="9">
        <v>709.17</v>
      </c>
      <c r="M2691" s="5"/>
      <c r="N2691" s="20">
        <v>2</v>
      </c>
      <c r="O2691" s="5"/>
      <c r="P2691" s="8">
        <v>2</v>
      </c>
      <c r="Q2691" s="5"/>
    </row>
    <row r="2692" spans="1:18" ht="24" x14ac:dyDescent="0.2">
      <c r="A2692" s="16" t="s">
        <v>2</v>
      </c>
      <c r="B2692" s="16" t="s">
        <v>9109</v>
      </c>
      <c r="C2692" s="17" t="s">
        <v>2685</v>
      </c>
      <c r="D2692" s="18" t="s">
        <v>9004</v>
      </c>
      <c r="E2692" s="26">
        <f t="shared" ref="E2692:E2694" si="222">J2692-L2692</f>
        <v>480</v>
      </c>
      <c r="F2692" s="26">
        <f t="shared" ref="F2692:F2694" si="223">N2692-P2692</f>
        <v>1</v>
      </c>
      <c r="G2692" s="26" t="s">
        <v>9000</v>
      </c>
      <c r="H2692" s="21" t="s">
        <v>9533</v>
      </c>
      <c r="I2692" s="18"/>
      <c r="J2692" s="21">
        <v>960</v>
      </c>
      <c r="K2692" s="5"/>
      <c r="L2692" s="9">
        <v>480</v>
      </c>
      <c r="M2692" s="21">
        <v>480</v>
      </c>
      <c r="N2692" s="20">
        <v>2</v>
      </c>
      <c r="O2692" s="5"/>
      <c r="P2692" s="8">
        <v>1</v>
      </c>
      <c r="Q2692" s="20">
        <v>1</v>
      </c>
      <c r="R2692" s="76" t="str">
        <f>VLOOKUP(C2692,[3]НВЛ!$E$17:$Y$197,21,FALSE)</f>
        <v>в производство</v>
      </c>
    </row>
    <row r="2693" spans="1:18" ht="24" x14ac:dyDescent="0.2">
      <c r="A2693" s="16" t="s">
        <v>2</v>
      </c>
      <c r="B2693" s="16" t="s">
        <v>9109</v>
      </c>
      <c r="C2693" s="17" t="s">
        <v>2686</v>
      </c>
      <c r="D2693" s="18" t="s">
        <v>9004</v>
      </c>
      <c r="E2693" s="26">
        <f t="shared" si="222"/>
        <v>4705.55</v>
      </c>
      <c r="F2693" s="26">
        <f t="shared" si="223"/>
        <v>2</v>
      </c>
      <c r="G2693" s="26" t="s">
        <v>9000</v>
      </c>
      <c r="H2693" s="21" t="s">
        <v>9533</v>
      </c>
      <c r="I2693" s="18"/>
      <c r="J2693" s="19">
        <v>4705.55</v>
      </c>
      <c r="K2693" s="5"/>
      <c r="L2693" s="6"/>
      <c r="M2693" s="19">
        <v>4705.55</v>
      </c>
      <c r="N2693" s="20">
        <v>2</v>
      </c>
      <c r="O2693" s="5"/>
      <c r="P2693" s="6"/>
      <c r="Q2693" s="20">
        <v>2</v>
      </c>
      <c r="R2693" s="76" t="str">
        <f>VLOOKUP(C2693,[3]НВЛ!$E$17:$Y$197,21,FALSE)</f>
        <v>в производство</v>
      </c>
    </row>
    <row r="2694" spans="1:18" ht="24" x14ac:dyDescent="0.2">
      <c r="A2694" s="16" t="s">
        <v>2</v>
      </c>
      <c r="B2694" s="16" t="s">
        <v>9109</v>
      </c>
      <c r="C2694" s="17" t="s">
        <v>2687</v>
      </c>
      <c r="D2694" s="18" t="str">
        <f>VLOOKUP(C2694,[2]итоговая!$C$6:$H$1018,4,FALSE)</f>
        <v>Аварийный резерв</v>
      </c>
      <c r="E2694" s="26">
        <f t="shared" si="222"/>
        <v>103.22</v>
      </c>
      <c r="F2694" s="26">
        <f t="shared" si="223"/>
        <v>1</v>
      </c>
      <c r="G2694" s="26" t="s">
        <v>9000</v>
      </c>
      <c r="H2694" s="26" t="str">
        <f>VLOOKUP(C2694,[2]итоговая!$C$6:$H$1018,6,FALSE)</f>
        <v>Аварийный резерв</v>
      </c>
      <c r="I2694" s="18"/>
      <c r="J2694" s="21">
        <v>103.22</v>
      </c>
      <c r="K2694" s="5"/>
      <c r="L2694" s="6"/>
      <c r="M2694" s="21">
        <v>103.22</v>
      </c>
      <c r="N2694" s="20">
        <v>1</v>
      </c>
      <c r="O2694" s="5"/>
      <c r="P2694" s="6"/>
      <c r="Q2694" s="20">
        <v>1</v>
      </c>
    </row>
    <row r="2695" spans="1:18" ht="24" x14ac:dyDescent="0.2">
      <c r="A2695" s="16" t="s">
        <v>2</v>
      </c>
      <c r="B2695" s="16" t="s">
        <v>9109</v>
      </c>
      <c r="C2695" s="17" t="s">
        <v>2688</v>
      </c>
      <c r="D2695" s="18" t="s">
        <v>8995</v>
      </c>
      <c r="E2695" s="18"/>
      <c r="F2695" s="18"/>
      <c r="G2695" s="18"/>
      <c r="H2695" s="18"/>
      <c r="I2695" s="18"/>
      <c r="J2695" s="19">
        <v>1510.83</v>
      </c>
      <c r="K2695" s="5"/>
      <c r="L2695" s="7">
        <v>1510.83</v>
      </c>
      <c r="M2695" s="5"/>
      <c r="N2695" s="20">
        <v>2</v>
      </c>
      <c r="O2695" s="5"/>
      <c r="P2695" s="8">
        <v>2</v>
      </c>
      <c r="Q2695" s="5"/>
    </row>
    <row r="2696" spans="1:18" ht="24" x14ac:dyDescent="0.2">
      <c r="A2696" s="16" t="s">
        <v>2</v>
      </c>
      <c r="B2696" s="16" t="s">
        <v>9109</v>
      </c>
      <c r="C2696" s="17" t="s">
        <v>2689</v>
      </c>
      <c r="D2696" s="18" t="s">
        <v>8995</v>
      </c>
      <c r="E2696" s="18"/>
      <c r="F2696" s="18"/>
      <c r="G2696" s="18"/>
      <c r="H2696" s="18"/>
      <c r="I2696" s="18"/>
      <c r="J2696" s="5"/>
      <c r="K2696" s="21">
        <v>693.33</v>
      </c>
      <c r="L2696" s="9">
        <v>693.33</v>
      </c>
      <c r="M2696" s="5"/>
      <c r="N2696" s="5"/>
      <c r="O2696" s="20">
        <v>4</v>
      </c>
      <c r="P2696" s="8">
        <v>4</v>
      </c>
      <c r="Q2696" s="5"/>
    </row>
    <row r="2697" spans="1:18" ht="24" x14ac:dyDescent="0.2">
      <c r="A2697" s="16" t="s">
        <v>2</v>
      </c>
      <c r="B2697" s="16" t="s">
        <v>9109</v>
      </c>
      <c r="C2697" s="17" t="s">
        <v>2690</v>
      </c>
      <c r="D2697" s="18" t="s">
        <v>9004</v>
      </c>
      <c r="E2697" s="26">
        <f>J2697-L2697</f>
        <v>8833.3299999999981</v>
      </c>
      <c r="F2697" s="26">
        <f>N2697-P2697</f>
        <v>1</v>
      </c>
      <c r="G2697" s="26" t="s">
        <v>9000</v>
      </c>
      <c r="H2697" s="21" t="s">
        <v>9533</v>
      </c>
      <c r="I2697" s="18"/>
      <c r="J2697" s="19">
        <v>17666.669999999998</v>
      </c>
      <c r="K2697" s="5"/>
      <c r="L2697" s="7">
        <v>8833.34</v>
      </c>
      <c r="M2697" s="19">
        <v>8833.33</v>
      </c>
      <c r="N2697" s="20">
        <v>2</v>
      </c>
      <c r="O2697" s="5"/>
      <c r="P2697" s="8">
        <v>1</v>
      </c>
      <c r="Q2697" s="20">
        <v>1</v>
      </c>
      <c r="R2697" s="76" t="str">
        <f>VLOOKUP(C2697,[3]НВЛ!$E$17:$Y$197,21,FALSE)</f>
        <v>в производство</v>
      </c>
    </row>
    <row r="2698" spans="1:18" ht="24" x14ac:dyDescent="0.2">
      <c r="A2698" s="16" t="s">
        <v>2</v>
      </c>
      <c r="B2698" s="16" t="s">
        <v>9109</v>
      </c>
      <c r="C2698" s="17" t="s">
        <v>2691</v>
      </c>
      <c r="D2698" s="18" t="s">
        <v>8995</v>
      </c>
      <c r="E2698" s="18"/>
      <c r="F2698" s="18"/>
      <c r="G2698" s="18"/>
      <c r="H2698" s="18"/>
      <c r="I2698" s="18"/>
      <c r="J2698" s="5"/>
      <c r="K2698" s="19">
        <v>25673.34</v>
      </c>
      <c r="L2698" s="7">
        <v>25673.34</v>
      </c>
      <c r="M2698" s="5"/>
      <c r="N2698" s="5"/>
      <c r="O2698" s="20">
        <v>2</v>
      </c>
      <c r="P2698" s="8">
        <v>2</v>
      </c>
      <c r="Q2698" s="5"/>
    </row>
    <row r="2699" spans="1:18" ht="24" x14ac:dyDescent="0.2">
      <c r="A2699" s="16" t="s">
        <v>2</v>
      </c>
      <c r="B2699" s="16" t="s">
        <v>9109</v>
      </c>
      <c r="C2699" s="17" t="s">
        <v>2692</v>
      </c>
      <c r="D2699" s="18" t="s">
        <v>8995</v>
      </c>
      <c r="E2699" s="18"/>
      <c r="F2699" s="18"/>
      <c r="G2699" s="18"/>
      <c r="H2699" s="18"/>
      <c r="I2699" s="18"/>
      <c r="J2699" s="21">
        <v>791.7</v>
      </c>
      <c r="K2699" s="5"/>
      <c r="L2699" s="9">
        <v>791.7</v>
      </c>
      <c r="M2699" s="5"/>
      <c r="N2699" s="20">
        <v>2</v>
      </c>
      <c r="O2699" s="5"/>
      <c r="P2699" s="8">
        <v>2</v>
      </c>
      <c r="Q2699" s="5"/>
    </row>
    <row r="2700" spans="1:18" ht="24" x14ac:dyDescent="0.2">
      <c r="A2700" s="16" t="s">
        <v>2</v>
      </c>
      <c r="B2700" s="16" t="s">
        <v>9109</v>
      </c>
      <c r="C2700" s="17" t="s">
        <v>2693</v>
      </c>
      <c r="D2700" s="18" t="s">
        <v>8995</v>
      </c>
      <c r="E2700" s="18"/>
      <c r="F2700" s="18"/>
      <c r="G2700" s="18"/>
      <c r="H2700" s="18"/>
      <c r="I2700" s="18"/>
      <c r="J2700" s="5"/>
      <c r="K2700" s="19">
        <v>79964.929999999993</v>
      </c>
      <c r="L2700" s="7">
        <v>71502.429999999993</v>
      </c>
      <c r="M2700" s="19">
        <v>8462.5</v>
      </c>
      <c r="N2700" s="5"/>
      <c r="O2700" s="20">
        <v>8</v>
      </c>
      <c r="P2700" s="8">
        <v>6</v>
      </c>
      <c r="Q2700" s="20">
        <v>2</v>
      </c>
    </row>
    <row r="2701" spans="1:18" ht="24" x14ac:dyDescent="0.2">
      <c r="A2701" s="16" t="s">
        <v>2</v>
      </c>
      <c r="B2701" s="16" t="s">
        <v>9109</v>
      </c>
      <c r="C2701" s="17" t="s">
        <v>2694</v>
      </c>
      <c r="D2701" s="18" t="s">
        <v>8995</v>
      </c>
      <c r="E2701" s="18"/>
      <c r="F2701" s="18"/>
      <c r="G2701" s="18"/>
      <c r="H2701" s="18"/>
      <c r="I2701" s="18"/>
      <c r="J2701" s="5"/>
      <c r="K2701" s="19">
        <v>9166.67</v>
      </c>
      <c r="L2701" s="7">
        <v>9166.67</v>
      </c>
      <c r="M2701" s="5"/>
      <c r="N2701" s="5"/>
      <c r="O2701" s="20">
        <v>1</v>
      </c>
      <c r="P2701" s="8">
        <v>1</v>
      </c>
      <c r="Q2701" s="5"/>
    </row>
    <row r="2702" spans="1:18" ht="24" x14ac:dyDescent="0.2">
      <c r="A2702" s="16" t="s">
        <v>2</v>
      </c>
      <c r="B2702" s="16" t="s">
        <v>9109</v>
      </c>
      <c r="C2702" s="17" t="s">
        <v>2695</v>
      </c>
      <c r="D2702" s="18" t="str">
        <f>VLOOKUP(C2702,[2]итоговая!$C$6:$H$1018,4,FALSE)</f>
        <v>НВЛ и НЛ</v>
      </c>
      <c r="E2702" s="26">
        <f>J2702-L2702</f>
        <v>19485.419999999998</v>
      </c>
      <c r="F2702" s="26">
        <f>N2702-P2702</f>
        <v>1</v>
      </c>
      <c r="G2702" s="26" t="s">
        <v>9000</v>
      </c>
      <c r="H2702" s="26" t="str">
        <f>VLOOKUP(C2702,[2]итоговая!$C$6:$H$1018,6,FALSE)</f>
        <v>отсутствие необходимости</v>
      </c>
      <c r="I2702" s="18"/>
      <c r="J2702" s="19">
        <v>19485.419999999998</v>
      </c>
      <c r="K2702" s="5"/>
      <c r="L2702" s="6"/>
      <c r="M2702" s="19">
        <v>19485.419999999998</v>
      </c>
      <c r="N2702" s="20">
        <v>1</v>
      </c>
      <c r="O2702" s="5"/>
      <c r="P2702" s="6"/>
      <c r="Q2702" s="20">
        <v>1</v>
      </c>
      <c r="R2702" s="76" t="str">
        <f>VLOOKUP(C2702,[3]НВЛ!$E$17:$Y$197,21,FALSE)</f>
        <v>списание</v>
      </c>
    </row>
    <row r="2703" spans="1:18" ht="24" x14ac:dyDescent="0.2">
      <c r="A2703" s="16" t="s">
        <v>2</v>
      </c>
      <c r="B2703" s="16" t="s">
        <v>9109</v>
      </c>
      <c r="C2703" s="17" t="s">
        <v>2696</v>
      </c>
      <c r="D2703" s="18" t="s">
        <v>8995</v>
      </c>
      <c r="E2703" s="18"/>
      <c r="F2703" s="18"/>
      <c r="G2703" s="18"/>
      <c r="H2703" s="18"/>
      <c r="I2703" s="18"/>
      <c r="J2703" s="5"/>
      <c r="K2703" s="19">
        <v>5280.42</v>
      </c>
      <c r="L2703" s="7">
        <v>5280.42</v>
      </c>
      <c r="M2703" s="5"/>
      <c r="N2703" s="5"/>
      <c r="O2703" s="20">
        <v>2</v>
      </c>
      <c r="P2703" s="8">
        <v>2</v>
      </c>
      <c r="Q2703" s="5"/>
    </row>
    <row r="2704" spans="1:18" ht="24" x14ac:dyDescent="0.2">
      <c r="A2704" s="16" t="s">
        <v>2</v>
      </c>
      <c r="B2704" s="16" t="s">
        <v>9109</v>
      </c>
      <c r="C2704" s="17" t="s">
        <v>2697</v>
      </c>
      <c r="D2704" s="18" t="str">
        <f>VLOOKUP(C2704,[2]итоговая!$C$6:$H$1018,4,FALSE)</f>
        <v>НВЛ и НЛ</v>
      </c>
      <c r="E2704" s="26">
        <f>J2704-L2704</f>
        <v>12333.97</v>
      </c>
      <c r="F2704" s="26">
        <f>N2704-P2704</f>
        <v>1</v>
      </c>
      <c r="G2704" s="26" t="s">
        <v>9000</v>
      </c>
      <c r="H2704" s="26" t="str">
        <f>VLOOKUP(C2704,[2]итоговая!$C$6:$H$1018,6,FALSE)</f>
        <v>отсутствие необходимости</v>
      </c>
      <c r="I2704" s="18">
        <f>VLOOKUP(C2704,[4]НВЛ!$E$15:$I$68,5,FALSE)</f>
        <v>12333.97</v>
      </c>
      <c r="J2704" s="19">
        <v>12333.97</v>
      </c>
      <c r="K2704" s="5"/>
      <c r="L2704" s="6"/>
      <c r="M2704" s="19">
        <v>12333.97</v>
      </c>
      <c r="N2704" s="20">
        <v>1</v>
      </c>
      <c r="O2704" s="5"/>
      <c r="P2704" s="6"/>
      <c r="Q2704" s="20">
        <v>1</v>
      </c>
      <c r="R2704" s="76" t="str">
        <f>VLOOKUP(C2704,[3]НВЛ!$E$17:$Y$197,21,FALSE)</f>
        <v>списание</v>
      </c>
    </row>
    <row r="2705" spans="1:18" ht="24" x14ac:dyDescent="0.2">
      <c r="A2705" s="16" t="s">
        <v>2</v>
      </c>
      <c r="B2705" s="16" t="s">
        <v>9109</v>
      </c>
      <c r="C2705" s="17" t="s">
        <v>2698</v>
      </c>
      <c r="D2705" s="18" t="s">
        <v>8995</v>
      </c>
      <c r="E2705" s="18"/>
      <c r="F2705" s="18"/>
      <c r="G2705" s="18"/>
      <c r="H2705" s="18"/>
      <c r="I2705" s="18"/>
      <c r="J2705" s="5"/>
      <c r="K2705" s="19">
        <v>59761.599999999999</v>
      </c>
      <c r="L2705" s="7">
        <v>59761.599999999999</v>
      </c>
      <c r="M2705" s="5"/>
      <c r="N2705" s="5"/>
      <c r="O2705" s="20">
        <v>4</v>
      </c>
      <c r="P2705" s="8">
        <v>4</v>
      </c>
      <c r="Q2705" s="5"/>
    </row>
    <row r="2706" spans="1:18" ht="24" x14ac:dyDescent="0.2">
      <c r="A2706" s="16" t="s">
        <v>2</v>
      </c>
      <c r="B2706" s="16" t="s">
        <v>9109</v>
      </c>
      <c r="C2706" s="17" t="s">
        <v>2699</v>
      </c>
      <c r="D2706" s="18" t="s">
        <v>8995</v>
      </c>
      <c r="E2706" s="18"/>
      <c r="F2706" s="18"/>
      <c r="G2706" s="18"/>
      <c r="H2706" s="18"/>
      <c r="I2706" s="18"/>
      <c r="J2706" s="5"/>
      <c r="K2706" s="19">
        <v>120520</v>
      </c>
      <c r="L2706" s="7">
        <v>120520</v>
      </c>
      <c r="M2706" s="5"/>
      <c r="N2706" s="5"/>
      <c r="O2706" s="20">
        <v>8</v>
      </c>
      <c r="P2706" s="8">
        <v>8</v>
      </c>
      <c r="Q2706" s="5"/>
    </row>
    <row r="2707" spans="1:18" ht="24" x14ac:dyDescent="0.2">
      <c r="A2707" s="16" t="s">
        <v>2</v>
      </c>
      <c r="B2707" s="16" t="s">
        <v>9109</v>
      </c>
      <c r="C2707" s="17" t="s">
        <v>2700</v>
      </c>
      <c r="D2707" s="18" t="s">
        <v>8995</v>
      </c>
      <c r="E2707" s="18"/>
      <c r="F2707" s="18"/>
      <c r="G2707" s="18"/>
      <c r="H2707" s="18"/>
      <c r="I2707" s="18"/>
      <c r="J2707" s="5"/>
      <c r="K2707" s="19">
        <v>6610</v>
      </c>
      <c r="L2707" s="6"/>
      <c r="M2707" s="19">
        <v>6610</v>
      </c>
      <c r="N2707" s="5"/>
      <c r="O2707" s="20">
        <v>1</v>
      </c>
      <c r="P2707" s="6"/>
      <c r="Q2707" s="20">
        <v>1</v>
      </c>
    </row>
    <row r="2708" spans="1:18" ht="24" x14ac:dyDescent="0.2">
      <c r="A2708" s="16" t="s">
        <v>2</v>
      </c>
      <c r="B2708" s="16" t="s">
        <v>9109</v>
      </c>
      <c r="C2708" s="17" t="s">
        <v>2701</v>
      </c>
      <c r="D2708" s="18" t="s">
        <v>8995</v>
      </c>
      <c r="E2708" s="18"/>
      <c r="F2708" s="18"/>
      <c r="G2708" s="18"/>
      <c r="H2708" s="18"/>
      <c r="I2708" s="18"/>
      <c r="J2708" s="5"/>
      <c r="K2708" s="19">
        <v>1758.05</v>
      </c>
      <c r="L2708" s="6"/>
      <c r="M2708" s="19">
        <v>1758.05</v>
      </c>
      <c r="N2708" s="5"/>
      <c r="O2708" s="20">
        <v>1</v>
      </c>
      <c r="P2708" s="6"/>
      <c r="Q2708" s="20">
        <v>1</v>
      </c>
    </row>
    <row r="2709" spans="1:18" ht="24" x14ac:dyDescent="0.2">
      <c r="A2709" s="16" t="s">
        <v>2</v>
      </c>
      <c r="B2709" s="16" t="s">
        <v>9109</v>
      </c>
      <c r="C2709" s="17" t="s">
        <v>2702</v>
      </c>
      <c r="D2709" s="18" t="str">
        <f>VLOOKUP(C2709,[2]итоговая!$C$6:$H$1018,4,FALSE)</f>
        <v>НВЛ и НЛ</v>
      </c>
      <c r="E2709" s="26">
        <f>J2709-L2709</f>
        <v>15355.75</v>
      </c>
      <c r="F2709" s="26">
        <f>N2709-P2709</f>
        <v>2</v>
      </c>
      <c r="G2709" s="26" t="s">
        <v>9000</v>
      </c>
      <c r="H2709" s="26" t="str">
        <f>VLOOKUP(C2709,[2]итоговая!$C$6:$H$1018,6,FALSE)</f>
        <v>отсутствие необходимости</v>
      </c>
      <c r="I2709" s="18"/>
      <c r="J2709" s="19">
        <v>15355.75</v>
      </c>
      <c r="K2709" s="5"/>
      <c r="L2709" s="6"/>
      <c r="M2709" s="19">
        <v>15355.75</v>
      </c>
      <c r="N2709" s="20">
        <v>2</v>
      </c>
      <c r="O2709" s="5"/>
      <c r="P2709" s="6"/>
      <c r="Q2709" s="20">
        <v>2</v>
      </c>
      <c r="R2709" s="76" t="str">
        <f>VLOOKUP(C2709,[3]НВЛ!$E$17:$Y$197,21,FALSE)</f>
        <v>списание</v>
      </c>
    </row>
    <row r="2710" spans="1:18" ht="24" x14ac:dyDescent="0.2">
      <c r="A2710" s="16" t="s">
        <v>2</v>
      </c>
      <c r="B2710" s="16" t="s">
        <v>9109</v>
      </c>
      <c r="C2710" s="17" t="s">
        <v>2703</v>
      </c>
      <c r="D2710" s="18" t="s">
        <v>8995</v>
      </c>
      <c r="E2710" s="18"/>
      <c r="F2710" s="18"/>
      <c r="G2710" s="18"/>
      <c r="H2710" s="18"/>
      <c r="I2710" s="18"/>
      <c r="J2710" s="5"/>
      <c r="K2710" s="19">
        <v>143624</v>
      </c>
      <c r="L2710" s="7">
        <v>59773.33</v>
      </c>
      <c r="M2710" s="19">
        <v>83850.67</v>
      </c>
      <c r="N2710" s="5"/>
      <c r="O2710" s="20">
        <v>12</v>
      </c>
      <c r="P2710" s="8">
        <v>4</v>
      </c>
      <c r="Q2710" s="20">
        <v>8</v>
      </c>
    </row>
    <row r="2711" spans="1:18" ht="24" x14ac:dyDescent="0.2">
      <c r="A2711" s="16" t="s">
        <v>2</v>
      </c>
      <c r="B2711" s="16" t="s">
        <v>9109</v>
      </c>
      <c r="C2711" s="17" t="s">
        <v>2704</v>
      </c>
      <c r="D2711" s="18" t="s">
        <v>8995</v>
      </c>
      <c r="E2711" s="18"/>
      <c r="F2711" s="18"/>
      <c r="G2711" s="18"/>
      <c r="H2711" s="18"/>
      <c r="I2711" s="18"/>
      <c r="J2711" s="5"/>
      <c r="K2711" s="19">
        <v>3277.5</v>
      </c>
      <c r="L2711" s="7">
        <v>3277.5</v>
      </c>
      <c r="M2711" s="5"/>
      <c r="N2711" s="5"/>
      <c r="O2711" s="20">
        <v>2</v>
      </c>
      <c r="P2711" s="8">
        <v>2</v>
      </c>
      <c r="Q2711" s="5"/>
    </row>
    <row r="2712" spans="1:18" ht="24" x14ac:dyDescent="0.2">
      <c r="A2712" s="16" t="s">
        <v>2</v>
      </c>
      <c r="B2712" s="16" t="s">
        <v>9109</v>
      </c>
      <c r="C2712" s="17" t="s">
        <v>2705</v>
      </c>
      <c r="D2712" s="18" t="s">
        <v>8995</v>
      </c>
      <c r="E2712" s="18"/>
      <c r="F2712" s="18"/>
      <c r="G2712" s="18"/>
      <c r="H2712" s="18"/>
      <c r="I2712" s="18"/>
      <c r="J2712" s="5"/>
      <c r="K2712" s="21">
        <v>457.5</v>
      </c>
      <c r="L2712" s="9">
        <v>457.5</v>
      </c>
      <c r="M2712" s="5"/>
      <c r="N2712" s="5"/>
      <c r="O2712" s="20">
        <v>1</v>
      </c>
      <c r="P2712" s="8">
        <v>1</v>
      </c>
      <c r="Q2712" s="5"/>
    </row>
    <row r="2713" spans="1:18" ht="24" x14ac:dyDescent="0.2">
      <c r="A2713" s="16" t="s">
        <v>2</v>
      </c>
      <c r="B2713" s="16" t="s">
        <v>9109</v>
      </c>
      <c r="C2713" s="17" t="s">
        <v>2706</v>
      </c>
      <c r="D2713" s="18" t="s">
        <v>8995</v>
      </c>
      <c r="E2713" s="18"/>
      <c r="F2713" s="18"/>
      <c r="G2713" s="18"/>
      <c r="H2713" s="18"/>
      <c r="I2713" s="18"/>
      <c r="J2713" s="5"/>
      <c r="K2713" s="19">
        <v>32500</v>
      </c>
      <c r="L2713" s="6"/>
      <c r="M2713" s="19">
        <v>32500</v>
      </c>
      <c r="N2713" s="5"/>
      <c r="O2713" s="20">
        <v>2</v>
      </c>
      <c r="P2713" s="6"/>
      <c r="Q2713" s="20">
        <v>2</v>
      </c>
    </row>
    <row r="2714" spans="1:18" ht="24" x14ac:dyDescent="0.2">
      <c r="A2714" s="16" t="s">
        <v>2</v>
      </c>
      <c r="B2714" s="16" t="s">
        <v>9109</v>
      </c>
      <c r="C2714" s="17" t="s">
        <v>2707</v>
      </c>
      <c r="D2714" s="18" t="s">
        <v>8995</v>
      </c>
      <c r="E2714" s="18"/>
      <c r="F2714" s="18"/>
      <c r="G2714" s="18"/>
      <c r="H2714" s="18"/>
      <c r="I2714" s="18"/>
      <c r="J2714" s="5"/>
      <c r="K2714" s="19">
        <v>1445.54</v>
      </c>
      <c r="L2714" s="7">
        <v>1445.54</v>
      </c>
      <c r="M2714" s="5"/>
      <c r="N2714" s="5"/>
      <c r="O2714" s="20">
        <v>1</v>
      </c>
      <c r="P2714" s="8">
        <v>1</v>
      </c>
      <c r="Q2714" s="5"/>
    </row>
    <row r="2715" spans="1:18" ht="24" x14ac:dyDescent="0.2">
      <c r="A2715" s="16" t="s">
        <v>2</v>
      </c>
      <c r="B2715" s="16" t="s">
        <v>9109</v>
      </c>
      <c r="C2715" s="17" t="s">
        <v>2708</v>
      </c>
      <c r="D2715" s="18" t="s">
        <v>8995</v>
      </c>
      <c r="E2715" s="18"/>
      <c r="F2715" s="18"/>
      <c r="G2715" s="18"/>
      <c r="H2715" s="18"/>
      <c r="I2715" s="18"/>
      <c r="J2715" s="5"/>
      <c r="K2715" s="21">
        <v>47.92</v>
      </c>
      <c r="L2715" s="9">
        <v>47.92</v>
      </c>
      <c r="M2715" s="5"/>
      <c r="N2715" s="5"/>
      <c r="O2715" s="20">
        <v>1</v>
      </c>
      <c r="P2715" s="8">
        <v>1</v>
      </c>
      <c r="Q2715" s="5"/>
    </row>
    <row r="2716" spans="1:18" ht="24" x14ac:dyDescent="0.2">
      <c r="A2716" s="16" t="s">
        <v>2</v>
      </c>
      <c r="B2716" s="16" t="s">
        <v>9109</v>
      </c>
      <c r="C2716" s="17" t="s">
        <v>2709</v>
      </c>
      <c r="D2716" s="18" t="s">
        <v>8995</v>
      </c>
      <c r="E2716" s="18"/>
      <c r="F2716" s="18"/>
      <c r="G2716" s="18"/>
      <c r="H2716" s="18"/>
      <c r="I2716" s="18"/>
      <c r="J2716" s="5"/>
      <c r="K2716" s="21">
        <v>222.92</v>
      </c>
      <c r="L2716" s="9">
        <v>222.92</v>
      </c>
      <c r="M2716" s="5"/>
      <c r="N2716" s="5"/>
      <c r="O2716" s="20">
        <v>1</v>
      </c>
      <c r="P2716" s="8">
        <v>1</v>
      </c>
      <c r="Q2716" s="5"/>
    </row>
    <row r="2717" spans="1:18" ht="24" x14ac:dyDescent="0.2">
      <c r="A2717" s="16" t="s">
        <v>2</v>
      </c>
      <c r="B2717" s="16" t="s">
        <v>9109</v>
      </c>
      <c r="C2717" s="17" t="s">
        <v>2710</v>
      </c>
      <c r="D2717" s="18" t="s">
        <v>8995</v>
      </c>
      <c r="E2717" s="18"/>
      <c r="F2717" s="18"/>
      <c r="G2717" s="18"/>
      <c r="H2717" s="18"/>
      <c r="I2717" s="18"/>
      <c r="J2717" s="5"/>
      <c r="K2717" s="21">
        <v>47.4</v>
      </c>
      <c r="L2717" s="6"/>
      <c r="M2717" s="21">
        <v>47.4</v>
      </c>
      <c r="N2717" s="5"/>
      <c r="O2717" s="20">
        <v>1</v>
      </c>
      <c r="P2717" s="6"/>
      <c r="Q2717" s="20">
        <v>1</v>
      </c>
    </row>
    <row r="2718" spans="1:18" ht="24" x14ac:dyDescent="0.2">
      <c r="A2718" s="16" t="s">
        <v>2</v>
      </c>
      <c r="B2718" s="16" t="s">
        <v>9109</v>
      </c>
      <c r="C2718" s="17" t="s">
        <v>2711</v>
      </c>
      <c r="D2718" s="18" t="s">
        <v>8995</v>
      </c>
      <c r="E2718" s="18"/>
      <c r="F2718" s="18"/>
      <c r="G2718" s="18"/>
      <c r="H2718" s="18"/>
      <c r="I2718" s="18"/>
      <c r="J2718" s="5"/>
      <c r="K2718" s="21">
        <v>71.39</v>
      </c>
      <c r="L2718" s="9">
        <v>71.39</v>
      </c>
      <c r="M2718" s="5"/>
      <c r="N2718" s="5"/>
      <c r="O2718" s="20">
        <v>1</v>
      </c>
      <c r="P2718" s="8">
        <v>1</v>
      </c>
      <c r="Q2718" s="5"/>
    </row>
    <row r="2719" spans="1:18" ht="24" x14ac:dyDescent="0.2">
      <c r="A2719" s="16" t="s">
        <v>2</v>
      </c>
      <c r="B2719" s="16" t="s">
        <v>9109</v>
      </c>
      <c r="C2719" s="17" t="s">
        <v>2712</v>
      </c>
      <c r="D2719" s="18" t="s">
        <v>8995</v>
      </c>
      <c r="E2719" s="18"/>
      <c r="F2719" s="18"/>
      <c r="G2719" s="18"/>
      <c r="H2719" s="18"/>
      <c r="I2719" s="18"/>
      <c r="J2719" s="5"/>
      <c r="K2719" s="21">
        <v>95.92</v>
      </c>
      <c r="L2719" s="9">
        <v>95.92</v>
      </c>
      <c r="M2719" s="5"/>
      <c r="N2719" s="5"/>
      <c r="O2719" s="20">
        <v>1</v>
      </c>
      <c r="P2719" s="8">
        <v>1</v>
      </c>
      <c r="Q2719" s="5"/>
    </row>
    <row r="2720" spans="1:18" ht="24" x14ac:dyDescent="0.2">
      <c r="A2720" s="16" t="s">
        <v>2</v>
      </c>
      <c r="B2720" s="16" t="s">
        <v>9109</v>
      </c>
      <c r="C2720" s="17" t="s">
        <v>2713</v>
      </c>
      <c r="D2720" s="18" t="s">
        <v>8995</v>
      </c>
      <c r="E2720" s="18"/>
      <c r="F2720" s="18"/>
      <c r="G2720" s="18"/>
      <c r="H2720" s="18"/>
      <c r="I2720" s="18"/>
      <c r="J2720" s="5"/>
      <c r="K2720" s="19">
        <v>16723.330000000002</v>
      </c>
      <c r="L2720" s="7">
        <v>16723.330000000002</v>
      </c>
      <c r="M2720" s="5"/>
      <c r="N2720" s="5"/>
      <c r="O2720" s="20">
        <v>40</v>
      </c>
      <c r="P2720" s="8">
        <v>40</v>
      </c>
      <c r="Q2720" s="5"/>
    </row>
    <row r="2721" spans="1:18" ht="24" x14ac:dyDescent="0.2">
      <c r="A2721" s="16" t="s">
        <v>2</v>
      </c>
      <c r="B2721" s="16" t="s">
        <v>9109</v>
      </c>
      <c r="C2721" s="17" t="s">
        <v>2714</v>
      </c>
      <c r="D2721" s="18" t="s">
        <v>8995</v>
      </c>
      <c r="E2721" s="18"/>
      <c r="F2721" s="18"/>
      <c r="G2721" s="18"/>
      <c r="H2721" s="18"/>
      <c r="I2721" s="18"/>
      <c r="J2721" s="19">
        <v>3070.83</v>
      </c>
      <c r="K2721" s="5"/>
      <c r="L2721" s="7">
        <v>3070.83</v>
      </c>
      <c r="M2721" s="5"/>
      <c r="N2721" s="20">
        <v>1</v>
      </c>
      <c r="O2721" s="5"/>
      <c r="P2721" s="8">
        <v>1</v>
      </c>
      <c r="Q2721" s="5"/>
    </row>
    <row r="2722" spans="1:18" ht="24" x14ac:dyDescent="0.2">
      <c r="A2722" s="16" t="s">
        <v>2</v>
      </c>
      <c r="B2722" s="16" t="s">
        <v>9109</v>
      </c>
      <c r="C2722" s="17" t="s">
        <v>2715</v>
      </c>
      <c r="D2722" s="18" t="s">
        <v>8995</v>
      </c>
      <c r="E2722" s="18"/>
      <c r="F2722" s="18"/>
      <c r="G2722" s="18"/>
      <c r="H2722" s="18"/>
      <c r="I2722" s="18"/>
      <c r="J2722" s="5"/>
      <c r="K2722" s="19">
        <v>1753.75</v>
      </c>
      <c r="L2722" s="7">
        <v>1753.75</v>
      </c>
      <c r="M2722" s="5"/>
      <c r="N2722" s="5"/>
      <c r="O2722" s="20">
        <v>1</v>
      </c>
      <c r="P2722" s="8">
        <v>1</v>
      </c>
      <c r="Q2722" s="5"/>
    </row>
    <row r="2723" spans="1:18" ht="24" x14ac:dyDescent="0.2">
      <c r="A2723" s="16" t="s">
        <v>2</v>
      </c>
      <c r="B2723" s="16" t="s">
        <v>9109</v>
      </c>
      <c r="C2723" s="17" t="s">
        <v>2716</v>
      </c>
      <c r="D2723" s="18" t="s">
        <v>8995</v>
      </c>
      <c r="E2723" s="18"/>
      <c r="F2723" s="18"/>
      <c r="G2723" s="18"/>
      <c r="H2723" s="18"/>
      <c r="I2723" s="18"/>
      <c r="J2723" s="5"/>
      <c r="K2723" s="19">
        <v>18645.27</v>
      </c>
      <c r="L2723" s="6"/>
      <c r="M2723" s="19">
        <v>18645.27</v>
      </c>
      <c r="N2723" s="5"/>
      <c r="O2723" s="20">
        <v>4</v>
      </c>
      <c r="P2723" s="6"/>
      <c r="Q2723" s="20">
        <v>4</v>
      </c>
    </row>
    <row r="2724" spans="1:18" ht="24" x14ac:dyDescent="0.2">
      <c r="A2724" s="16" t="s">
        <v>2</v>
      </c>
      <c r="B2724" s="16" t="s">
        <v>9109</v>
      </c>
      <c r="C2724" s="17" t="s">
        <v>2717</v>
      </c>
      <c r="D2724" s="18" t="s">
        <v>8995</v>
      </c>
      <c r="E2724" s="18"/>
      <c r="F2724" s="18"/>
      <c r="G2724" s="18"/>
      <c r="H2724" s="18"/>
      <c r="I2724" s="18"/>
      <c r="J2724" s="5"/>
      <c r="K2724" s="19">
        <v>19150</v>
      </c>
      <c r="L2724" s="7">
        <v>19150</v>
      </c>
      <c r="M2724" s="5"/>
      <c r="N2724" s="5"/>
      <c r="O2724" s="20">
        <v>4</v>
      </c>
      <c r="P2724" s="8">
        <v>4</v>
      </c>
      <c r="Q2724" s="5"/>
    </row>
    <row r="2725" spans="1:18" ht="24" x14ac:dyDescent="0.2">
      <c r="A2725" s="16" t="s">
        <v>2</v>
      </c>
      <c r="B2725" s="16" t="s">
        <v>9109</v>
      </c>
      <c r="C2725" s="17" t="s">
        <v>2718</v>
      </c>
      <c r="D2725" s="18" t="s">
        <v>8995</v>
      </c>
      <c r="E2725" s="18"/>
      <c r="F2725" s="18"/>
      <c r="G2725" s="18"/>
      <c r="H2725" s="18"/>
      <c r="I2725" s="18"/>
      <c r="J2725" s="5"/>
      <c r="K2725" s="19">
        <v>3394.17</v>
      </c>
      <c r="L2725" s="7">
        <v>3394.17</v>
      </c>
      <c r="M2725" s="5"/>
      <c r="N2725" s="5"/>
      <c r="O2725" s="20">
        <v>1</v>
      </c>
      <c r="P2725" s="8">
        <v>1</v>
      </c>
      <c r="Q2725" s="5"/>
    </row>
    <row r="2726" spans="1:18" ht="24" x14ac:dyDescent="0.2">
      <c r="A2726" s="16" t="s">
        <v>2</v>
      </c>
      <c r="B2726" s="16" t="s">
        <v>9109</v>
      </c>
      <c r="C2726" s="17" t="s">
        <v>2719</v>
      </c>
      <c r="D2726" s="18" t="s">
        <v>8995</v>
      </c>
      <c r="E2726" s="18"/>
      <c r="F2726" s="18"/>
      <c r="G2726" s="18"/>
      <c r="H2726" s="18"/>
      <c r="I2726" s="18"/>
      <c r="J2726" s="5"/>
      <c r="K2726" s="19">
        <v>3394.17</v>
      </c>
      <c r="L2726" s="7">
        <v>3394.17</v>
      </c>
      <c r="M2726" s="5"/>
      <c r="N2726" s="5"/>
      <c r="O2726" s="20">
        <v>1</v>
      </c>
      <c r="P2726" s="8">
        <v>1</v>
      </c>
      <c r="Q2726" s="5"/>
    </row>
    <row r="2727" spans="1:18" ht="24" x14ac:dyDescent="0.2">
      <c r="A2727" s="16" t="s">
        <v>2</v>
      </c>
      <c r="B2727" s="16" t="s">
        <v>9109</v>
      </c>
      <c r="C2727" s="17" t="s">
        <v>2720</v>
      </c>
      <c r="D2727" s="18" t="str">
        <f>VLOOKUP(C2727,[2]итоговая!$C$6:$H$1018,4,FALSE)</f>
        <v>Аварийный резерв</v>
      </c>
      <c r="E2727" s="26">
        <f>J2727-L2727</f>
        <v>174.02</v>
      </c>
      <c r="F2727" s="26">
        <f>N2727-P2727</f>
        <v>1</v>
      </c>
      <c r="G2727" s="26" t="s">
        <v>9000</v>
      </c>
      <c r="H2727" s="26" t="str">
        <f>VLOOKUP(C2727,[2]итоговая!$C$6:$H$1018,6,FALSE)</f>
        <v>Аварийный резерв</v>
      </c>
      <c r="I2727" s="18"/>
      <c r="J2727" s="21">
        <v>174.02</v>
      </c>
      <c r="K2727" s="5"/>
      <c r="L2727" s="6"/>
      <c r="M2727" s="21">
        <v>174.02</v>
      </c>
      <c r="N2727" s="20">
        <v>1</v>
      </c>
      <c r="O2727" s="5"/>
      <c r="P2727" s="6"/>
      <c r="Q2727" s="20">
        <v>1</v>
      </c>
    </row>
    <row r="2728" spans="1:18" ht="24" x14ac:dyDescent="0.2">
      <c r="A2728" s="16" t="s">
        <v>2</v>
      </c>
      <c r="B2728" s="16" t="s">
        <v>9109</v>
      </c>
      <c r="C2728" s="17" t="s">
        <v>2721</v>
      </c>
      <c r="D2728" s="18" t="s">
        <v>8995</v>
      </c>
      <c r="E2728" s="18"/>
      <c r="F2728" s="18"/>
      <c r="G2728" s="18"/>
      <c r="H2728" s="18"/>
      <c r="I2728" s="18"/>
      <c r="J2728" s="5"/>
      <c r="K2728" s="19">
        <v>38313.17</v>
      </c>
      <c r="L2728" s="7">
        <v>38313.17</v>
      </c>
      <c r="M2728" s="5"/>
      <c r="N2728" s="5"/>
      <c r="O2728" s="20">
        <v>1</v>
      </c>
      <c r="P2728" s="8">
        <v>1</v>
      </c>
      <c r="Q2728" s="5"/>
    </row>
    <row r="2729" spans="1:18" ht="24" x14ac:dyDescent="0.2">
      <c r="A2729" s="16" t="s">
        <v>2</v>
      </c>
      <c r="B2729" s="16" t="s">
        <v>9109</v>
      </c>
      <c r="C2729" s="17" t="s">
        <v>2722</v>
      </c>
      <c r="D2729" s="18" t="s">
        <v>8995</v>
      </c>
      <c r="E2729" s="18"/>
      <c r="F2729" s="18"/>
      <c r="G2729" s="18"/>
      <c r="H2729" s="18"/>
      <c r="I2729" s="18"/>
      <c r="J2729" s="5"/>
      <c r="K2729" s="19">
        <v>19904.169999999998</v>
      </c>
      <c r="L2729" s="7">
        <v>19904.169999999998</v>
      </c>
      <c r="M2729" s="5"/>
      <c r="N2729" s="5"/>
      <c r="O2729" s="20">
        <v>1</v>
      </c>
      <c r="P2729" s="8">
        <v>1</v>
      </c>
      <c r="Q2729" s="5"/>
    </row>
    <row r="2730" spans="1:18" ht="24" x14ac:dyDescent="0.2">
      <c r="A2730" s="16" t="s">
        <v>2</v>
      </c>
      <c r="B2730" s="16" t="s">
        <v>9109</v>
      </c>
      <c r="C2730" s="17" t="s">
        <v>2723</v>
      </c>
      <c r="D2730" s="18" t="s">
        <v>8995</v>
      </c>
      <c r="E2730" s="18"/>
      <c r="F2730" s="18"/>
      <c r="G2730" s="18"/>
      <c r="H2730" s="18"/>
      <c r="I2730" s="18"/>
      <c r="J2730" s="5"/>
      <c r="K2730" s="19">
        <v>54166.67</v>
      </c>
      <c r="L2730" s="7">
        <v>54166.67</v>
      </c>
      <c r="M2730" s="5"/>
      <c r="N2730" s="5"/>
      <c r="O2730" s="20">
        <v>1</v>
      </c>
      <c r="P2730" s="8">
        <v>1</v>
      </c>
      <c r="Q2730" s="5"/>
    </row>
    <row r="2731" spans="1:18" ht="24" x14ac:dyDescent="0.2">
      <c r="A2731" s="16" t="s">
        <v>2</v>
      </c>
      <c r="B2731" s="16" t="s">
        <v>9109</v>
      </c>
      <c r="C2731" s="17" t="s">
        <v>2724</v>
      </c>
      <c r="D2731" s="18" t="s">
        <v>9004</v>
      </c>
      <c r="E2731" s="26">
        <f>J2731-L2731</f>
        <v>14662.66</v>
      </c>
      <c r="F2731" s="26">
        <f>N2731-P2731</f>
        <v>10</v>
      </c>
      <c r="G2731" s="26" t="s">
        <v>9000</v>
      </c>
      <c r="H2731" s="21" t="s">
        <v>9533</v>
      </c>
      <c r="I2731" s="18"/>
      <c r="J2731" s="19">
        <v>21031</v>
      </c>
      <c r="K2731" s="5"/>
      <c r="L2731" s="7">
        <v>6368.34</v>
      </c>
      <c r="M2731" s="19">
        <v>14662.66</v>
      </c>
      <c r="N2731" s="20">
        <v>15</v>
      </c>
      <c r="O2731" s="5"/>
      <c r="P2731" s="8">
        <v>5</v>
      </c>
      <c r="Q2731" s="20">
        <v>10</v>
      </c>
      <c r="R2731" s="76" t="str">
        <f>VLOOKUP(C2731,[3]НВЛ!$E$17:$Y$197,21,FALSE)</f>
        <v>в производство</v>
      </c>
    </row>
    <row r="2732" spans="1:18" ht="24" x14ac:dyDescent="0.2">
      <c r="A2732" s="16" t="s">
        <v>2</v>
      </c>
      <c r="B2732" s="16" t="s">
        <v>9109</v>
      </c>
      <c r="C2732" s="17" t="s">
        <v>2725</v>
      </c>
      <c r="D2732" s="18" t="s">
        <v>8995</v>
      </c>
      <c r="E2732" s="18"/>
      <c r="F2732" s="18"/>
      <c r="G2732" s="18"/>
      <c r="H2732" s="18"/>
      <c r="I2732" s="18"/>
      <c r="J2732" s="5"/>
      <c r="K2732" s="19">
        <v>41250</v>
      </c>
      <c r="L2732" s="6"/>
      <c r="M2732" s="19">
        <v>41250</v>
      </c>
      <c r="N2732" s="5"/>
      <c r="O2732" s="20">
        <v>1</v>
      </c>
      <c r="P2732" s="6"/>
      <c r="Q2732" s="20">
        <v>1</v>
      </c>
    </row>
    <row r="2733" spans="1:18" ht="24" x14ac:dyDescent="0.2">
      <c r="A2733" s="16" t="s">
        <v>2</v>
      </c>
      <c r="B2733" s="16" t="s">
        <v>9109</v>
      </c>
      <c r="C2733" s="17" t="s">
        <v>2726</v>
      </c>
      <c r="D2733" s="18" t="s">
        <v>8995</v>
      </c>
      <c r="E2733" s="18"/>
      <c r="F2733" s="18"/>
      <c r="G2733" s="18"/>
      <c r="H2733" s="18"/>
      <c r="I2733" s="18"/>
      <c r="J2733" s="19">
        <v>27516.67</v>
      </c>
      <c r="K2733" s="5"/>
      <c r="L2733" s="7">
        <v>27516.67</v>
      </c>
      <c r="M2733" s="5"/>
      <c r="N2733" s="20">
        <v>2</v>
      </c>
      <c r="O2733" s="5"/>
      <c r="P2733" s="8">
        <v>2</v>
      </c>
      <c r="Q2733" s="5"/>
    </row>
    <row r="2734" spans="1:18" ht="24" x14ac:dyDescent="0.2">
      <c r="A2734" s="16" t="s">
        <v>2</v>
      </c>
      <c r="B2734" s="16" t="s">
        <v>9109</v>
      </c>
      <c r="C2734" s="17" t="s">
        <v>2727</v>
      </c>
      <c r="D2734" s="18" t="s">
        <v>8995</v>
      </c>
      <c r="E2734" s="18"/>
      <c r="F2734" s="18"/>
      <c r="G2734" s="18"/>
      <c r="H2734" s="18"/>
      <c r="I2734" s="18"/>
      <c r="J2734" s="5"/>
      <c r="K2734" s="19">
        <v>6000</v>
      </c>
      <c r="L2734" s="7">
        <v>6000</v>
      </c>
      <c r="M2734" s="5"/>
      <c r="N2734" s="5"/>
      <c r="O2734" s="20">
        <v>2</v>
      </c>
      <c r="P2734" s="8">
        <v>2</v>
      </c>
      <c r="Q2734" s="5"/>
    </row>
    <row r="2735" spans="1:18" ht="24" x14ac:dyDescent="0.2">
      <c r="A2735" s="16" t="s">
        <v>2</v>
      </c>
      <c r="B2735" s="16" t="s">
        <v>9109</v>
      </c>
      <c r="C2735" s="17" t="s">
        <v>2728</v>
      </c>
      <c r="D2735" s="18" t="s">
        <v>8995</v>
      </c>
      <c r="E2735" s="18"/>
      <c r="F2735" s="18"/>
      <c r="G2735" s="18"/>
      <c r="H2735" s="18"/>
      <c r="I2735" s="18"/>
      <c r="J2735" s="5"/>
      <c r="K2735" s="19">
        <v>4500</v>
      </c>
      <c r="L2735" s="7">
        <v>4500</v>
      </c>
      <c r="M2735" s="5"/>
      <c r="N2735" s="5"/>
      <c r="O2735" s="20">
        <v>1</v>
      </c>
      <c r="P2735" s="8">
        <v>1</v>
      </c>
      <c r="Q2735" s="5"/>
    </row>
    <row r="2736" spans="1:18" ht="24" x14ac:dyDescent="0.2">
      <c r="A2736" s="16" t="s">
        <v>2</v>
      </c>
      <c r="B2736" s="16" t="s">
        <v>9109</v>
      </c>
      <c r="C2736" s="17" t="s">
        <v>2729</v>
      </c>
      <c r="D2736" s="18" t="s">
        <v>8995</v>
      </c>
      <c r="E2736" s="18"/>
      <c r="F2736" s="18"/>
      <c r="G2736" s="18"/>
      <c r="H2736" s="18"/>
      <c r="I2736" s="18"/>
      <c r="J2736" s="5"/>
      <c r="K2736" s="19">
        <v>10369.17</v>
      </c>
      <c r="L2736" s="6"/>
      <c r="M2736" s="19">
        <v>10369.17</v>
      </c>
      <c r="N2736" s="5"/>
      <c r="O2736" s="20">
        <v>1</v>
      </c>
      <c r="P2736" s="6"/>
      <c r="Q2736" s="20">
        <v>1</v>
      </c>
    </row>
    <row r="2737" spans="1:18" ht="24" x14ac:dyDescent="0.2">
      <c r="A2737" s="16" t="s">
        <v>2</v>
      </c>
      <c r="B2737" s="16" t="s">
        <v>9109</v>
      </c>
      <c r="C2737" s="17" t="s">
        <v>2730</v>
      </c>
      <c r="D2737" s="18" t="s">
        <v>8995</v>
      </c>
      <c r="E2737" s="18"/>
      <c r="F2737" s="18"/>
      <c r="G2737" s="18"/>
      <c r="H2737" s="18"/>
      <c r="I2737" s="18"/>
      <c r="J2737" s="19">
        <v>25333.33</v>
      </c>
      <c r="K2737" s="19">
        <v>10369.17</v>
      </c>
      <c r="L2737" s="7">
        <v>35702.5</v>
      </c>
      <c r="M2737" s="5"/>
      <c r="N2737" s="20">
        <v>2</v>
      </c>
      <c r="O2737" s="20">
        <v>1</v>
      </c>
      <c r="P2737" s="8">
        <v>3</v>
      </c>
      <c r="Q2737" s="5"/>
    </row>
    <row r="2738" spans="1:18" ht="24" x14ac:dyDescent="0.2">
      <c r="A2738" s="16" t="s">
        <v>2</v>
      </c>
      <c r="B2738" s="16" t="s">
        <v>9109</v>
      </c>
      <c r="C2738" s="17" t="s">
        <v>2731</v>
      </c>
      <c r="D2738" s="18" t="s">
        <v>8995</v>
      </c>
      <c r="E2738" s="18"/>
      <c r="F2738" s="18"/>
      <c r="G2738" s="18"/>
      <c r="H2738" s="18"/>
      <c r="I2738" s="18"/>
      <c r="J2738" s="5"/>
      <c r="K2738" s="19">
        <v>17010</v>
      </c>
      <c r="L2738" s="6"/>
      <c r="M2738" s="19">
        <v>17010</v>
      </c>
      <c r="N2738" s="5"/>
      <c r="O2738" s="20">
        <v>1</v>
      </c>
      <c r="P2738" s="6"/>
      <c r="Q2738" s="20">
        <v>1</v>
      </c>
    </row>
    <row r="2739" spans="1:18" ht="24" x14ac:dyDescent="0.2">
      <c r="A2739" s="16" t="s">
        <v>2</v>
      </c>
      <c r="B2739" s="16" t="s">
        <v>9109</v>
      </c>
      <c r="C2739" s="17" t="s">
        <v>2732</v>
      </c>
      <c r="D2739" s="18" t="str">
        <f>VLOOKUP(C2739,[2]итоговая!$C$6:$H$1018,4,FALSE)</f>
        <v>НВЛ и НЛ</v>
      </c>
      <c r="E2739" s="26">
        <f t="shared" ref="E2739:E2740" si="224">J2739-L2739</f>
        <v>6018.6</v>
      </c>
      <c r="F2739" s="26">
        <f t="shared" ref="F2739:F2740" si="225">N2739-P2739</f>
        <v>1</v>
      </c>
      <c r="G2739" s="26" t="s">
        <v>9000</v>
      </c>
      <c r="H2739" s="26" t="str">
        <f>VLOOKUP(C2739,[2]итоговая!$C$6:$H$1018,6,FALSE)</f>
        <v>отсутствие необходимости</v>
      </c>
      <c r="I2739" s="18"/>
      <c r="J2739" s="19">
        <v>6018.6</v>
      </c>
      <c r="K2739" s="5"/>
      <c r="L2739" s="6"/>
      <c r="M2739" s="19">
        <v>6018.6</v>
      </c>
      <c r="N2739" s="20">
        <v>1</v>
      </c>
      <c r="O2739" s="5"/>
      <c r="P2739" s="6"/>
      <c r="Q2739" s="20">
        <v>1</v>
      </c>
      <c r="R2739" s="76" t="str">
        <f>VLOOKUP(C2739,[3]НВЛ!$E$17:$Y$197,21,FALSE)</f>
        <v>списание</v>
      </c>
    </row>
    <row r="2740" spans="1:18" ht="24" x14ac:dyDescent="0.2">
      <c r="A2740" s="16" t="s">
        <v>2</v>
      </c>
      <c r="B2740" s="16" t="s">
        <v>9109</v>
      </c>
      <c r="C2740" s="17" t="s">
        <v>2733</v>
      </c>
      <c r="D2740" s="18" t="str">
        <f>VLOOKUP(C2740,[2]итоговая!$C$6:$H$1018,4,FALSE)</f>
        <v>Аварийный резерв</v>
      </c>
      <c r="E2740" s="26">
        <f t="shared" si="224"/>
        <v>5978.18</v>
      </c>
      <c r="F2740" s="26">
        <f t="shared" si="225"/>
        <v>1</v>
      </c>
      <c r="G2740" s="26" t="s">
        <v>9000</v>
      </c>
      <c r="H2740" s="26" t="str">
        <f>VLOOKUP(C2740,[2]итоговая!$C$6:$H$1018,6,FALSE)</f>
        <v>Аварийный резерв</v>
      </c>
      <c r="I2740" s="18"/>
      <c r="J2740" s="19">
        <v>5978.18</v>
      </c>
      <c r="K2740" s="5"/>
      <c r="L2740" s="6"/>
      <c r="M2740" s="19">
        <v>5978.18</v>
      </c>
      <c r="N2740" s="20">
        <v>1</v>
      </c>
      <c r="O2740" s="5"/>
      <c r="P2740" s="6"/>
      <c r="Q2740" s="20">
        <v>1</v>
      </c>
    </row>
    <row r="2741" spans="1:18" ht="24" x14ac:dyDescent="0.2">
      <c r="A2741" s="16" t="s">
        <v>2</v>
      </c>
      <c r="B2741" s="16" t="s">
        <v>9109</v>
      </c>
      <c r="C2741" s="17" t="s">
        <v>2734</v>
      </c>
      <c r="D2741" s="18" t="s">
        <v>8995</v>
      </c>
      <c r="E2741" s="18"/>
      <c r="F2741" s="18"/>
      <c r="G2741" s="18"/>
      <c r="H2741" s="18"/>
      <c r="I2741" s="18"/>
      <c r="J2741" s="19">
        <v>1305</v>
      </c>
      <c r="K2741" s="5"/>
      <c r="L2741" s="7">
        <v>1305</v>
      </c>
      <c r="M2741" s="5"/>
      <c r="N2741" s="20">
        <v>5</v>
      </c>
      <c r="O2741" s="5"/>
      <c r="P2741" s="8">
        <v>5</v>
      </c>
      <c r="Q2741" s="5"/>
    </row>
    <row r="2742" spans="1:18" ht="24" x14ac:dyDescent="0.2">
      <c r="A2742" s="16" t="s">
        <v>2</v>
      </c>
      <c r="B2742" s="16" t="s">
        <v>9109</v>
      </c>
      <c r="C2742" s="17" t="s">
        <v>2735</v>
      </c>
      <c r="D2742" s="18" t="s">
        <v>8995</v>
      </c>
      <c r="E2742" s="18"/>
      <c r="F2742" s="18"/>
      <c r="G2742" s="18"/>
      <c r="H2742" s="18"/>
      <c r="I2742" s="18"/>
      <c r="J2742" s="5"/>
      <c r="K2742" s="21">
        <v>314.17</v>
      </c>
      <c r="L2742" s="9">
        <v>314.17</v>
      </c>
      <c r="M2742" s="5"/>
      <c r="N2742" s="5"/>
      <c r="O2742" s="20">
        <v>1</v>
      </c>
      <c r="P2742" s="8">
        <v>1</v>
      </c>
      <c r="Q2742" s="5"/>
    </row>
    <row r="2743" spans="1:18" ht="24" x14ac:dyDescent="0.2">
      <c r="A2743" s="16" t="s">
        <v>2</v>
      </c>
      <c r="B2743" s="16" t="s">
        <v>9109</v>
      </c>
      <c r="C2743" s="17" t="s">
        <v>2736</v>
      </c>
      <c r="D2743" s="18" t="s">
        <v>8995</v>
      </c>
      <c r="E2743" s="18"/>
      <c r="F2743" s="18"/>
      <c r="G2743" s="18"/>
      <c r="H2743" s="18"/>
      <c r="I2743" s="18"/>
      <c r="J2743" s="5"/>
      <c r="K2743" s="21">
        <v>535.66</v>
      </c>
      <c r="L2743" s="9">
        <v>535.66</v>
      </c>
      <c r="M2743" s="5"/>
      <c r="N2743" s="5"/>
      <c r="O2743" s="20">
        <v>1</v>
      </c>
      <c r="P2743" s="8">
        <v>1</v>
      </c>
      <c r="Q2743" s="5"/>
    </row>
    <row r="2744" spans="1:18" ht="24" x14ac:dyDescent="0.2">
      <c r="A2744" s="16" t="s">
        <v>2</v>
      </c>
      <c r="B2744" s="16" t="s">
        <v>9109</v>
      </c>
      <c r="C2744" s="17" t="s">
        <v>2737</v>
      </c>
      <c r="D2744" s="18" t="s">
        <v>8995</v>
      </c>
      <c r="E2744" s="18"/>
      <c r="F2744" s="18"/>
      <c r="G2744" s="18"/>
      <c r="H2744" s="18"/>
      <c r="I2744" s="18"/>
      <c r="J2744" s="5"/>
      <c r="K2744" s="19">
        <v>2796.25</v>
      </c>
      <c r="L2744" s="7">
        <v>2796.25</v>
      </c>
      <c r="M2744" s="5"/>
      <c r="N2744" s="5"/>
      <c r="O2744" s="20">
        <v>1</v>
      </c>
      <c r="P2744" s="8">
        <v>1</v>
      </c>
      <c r="Q2744" s="5"/>
    </row>
    <row r="2745" spans="1:18" ht="24" x14ac:dyDescent="0.2">
      <c r="A2745" s="16" t="s">
        <v>2</v>
      </c>
      <c r="B2745" s="16" t="s">
        <v>9109</v>
      </c>
      <c r="C2745" s="17" t="s">
        <v>2738</v>
      </c>
      <c r="D2745" s="18" t="s">
        <v>8995</v>
      </c>
      <c r="E2745" s="18"/>
      <c r="F2745" s="18"/>
      <c r="G2745" s="18"/>
      <c r="H2745" s="18"/>
      <c r="I2745" s="18"/>
      <c r="J2745" s="5"/>
      <c r="K2745" s="21">
        <v>241.67</v>
      </c>
      <c r="L2745" s="9">
        <v>241.67</v>
      </c>
      <c r="M2745" s="5"/>
      <c r="N2745" s="5"/>
      <c r="O2745" s="20">
        <v>1</v>
      </c>
      <c r="P2745" s="8">
        <v>1</v>
      </c>
      <c r="Q2745" s="5"/>
    </row>
    <row r="2746" spans="1:18" ht="24" x14ac:dyDescent="0.2">
      <c r="A2746" s="16" t="s">
        <v>2</v>
      </c>
      <c r="B2746" s="16" t="s">
        <v>9109</v>
      </c>
      <c r="C2746" s="17" t="s">
        <v>2739</v>
      </c>
      <c r="D2746" s="18" t="s">
        <v>8995</v>
      </c>
      <c r="E2746" s="18"/>
      <c r="F2746" s="18"/>
      <c r="G2746" s="18"/>
      <c r="H2746" s="18"/>
      <c r="I2746" s="18"/>
      <c r="J2746" s="5"/>
      <c r="K2746" s="19">
        <v>4000</v>
      </c>
      <c r="L2746" s="7">
        <v>4000</v>
      </c>
      <c r="M2746" s="5"/>
      <c r="N2746" s="5"/>
      <c r="O2746" s="20">
        <v>20</v>
      </c>
      <c r="P2746" s="8">
        <v>20</v>
      </c>
      <c r="Q2746" s="5"/>
    </row>
    <row r="2747" spans="1:18" ht="24" x14ac:dyDescent="0.2">
      <c r="A2747" s="16" t="s">
        <v>2</v>
      </c>
      <c r="B2747" s="16" t="s">
        <v>9109</v>
      </c>
      <c r="C2747" s="17" t="s">
        <v>2740</v>
      </c>
      <c r="D2747" s="18" t="s">
        <v>8995</v>
      </c>
      <c r="E2747" s="18"/>
      <c r="F2747" s="18"/>
      <c r="G2747" s="18"/>
      <c r="H2747" s="18"/>
      <c r="I2747" s="18"/>
      <c r="J2747" s="5"/>
      <c r="K2747" s="21">
        <v>247</v>
      </c>
      <c r="L2747" s="9">
        <v>247</v>
      </c>
      <c r="M2747" s="5"/>
      <c r="N2747" s="5"/>
      <c r="O2747" s="20">
        <v>1</v>
      </c>
      <c r="P2747" s="8">
        <v>1</v>
      </c>
      <c r="Q2747" s="5"/>
    </row>
    <row r="2748" spans="1:18" ht="24" x14ac:dyDescent="0.2">
      <c r="A2748" s="16" t="s">
        <v>2</v>
      </c>
      <c r="B2748" s="16" t="s">
        <v>9109</v>
      </c>
      <c r="C2748" s="17" t="s">
        <v>2741</v>
      </c>
      <c r="D2748" s="18" t="s">
        <v>8995</v>
      </c>
      <c r="E2748" s="18"/>
      <c r="F2748" s="18"/>
      <c r="G2748" s="18"/>
      <c r="H2748" s="18"/>
      <c r="I2748" s="18"/>
      <c r="J2748" s="19">
        <v>1220</v>
      </c>
      <c r="K2748" s="5"/>
      <c r="L2748" s="7">
        <v>1220</v>
      </c>
      <c r="M2748" s="5"/>
      <c r="N2748" s="20">
        <v>4</v>
      </c>
      <c r="O2748" s="5"/>
      <c r="P2748" s="8">
        <v>4</v>
      </c>
      <c r="Q2748" s="5"/>
    </row>
    <row r="2749" spans="1:18" ht="24" x14ac:dyDescent="0.2">
      <c r="A2749" s="16" t="s">
        <v>2</v>
      </c>
      <c r="B2749" s="16" t="s">
        <v>9109</v>
      </c>
      <c r="C2749" s="17" t="s">
        <v>2742</v>
      </c>
      <c r="D2749" s="18" t="s">
        <v>8995</v>
      </c>
      <c r="E2749" s="18"/>
      <c r="F2749" s="18"/>
      <c r="G2749" s="18"/>
      <c r="H2749" s="18"/>
      <c r="I2749" s="18"/>
      <c r="J2749" s="21">
        <v>243.75</v>
      </c>
      <c r="K2749" s="5"/>
      <c r="L2749" s="9">
        <v>243.75</v>
      </c>
      <c r="M2749" s="5"/>
      <c r="N2749" s="20">
        <v>1</v>
      </c>
      <c r="O2749" s="5"/>
      <c r="P2749" s="8">
        <v>1</v>
      </c>
      <c r="Q2749" s="5"/>
    </row>
    <row r="2750" spans="1:18" ht="24" x14ac:dyDescent="0.2">
      <c r="A2750" s="16" t="s">
        <v>2</v>
      </c>
      <c r="B2750" s="16" t="s">
        <v>9109</v>
      </c>
      <c r="C2750" s="17" t="s">
        <v>2743</v>
      </c>
      <c r="D2750" s="18" t="s">
        <v>8995</v>
      </c>
      <c r="E2750" s="18"/>
      <c r="F2750" s="18"/>
      <c r="G2750" s="18"/>
      <c r="H2750" s="18"/>
      <c r="I2750" s="18"/>
      <c r="J2750" s="5"/>
      <c r="K2750" s="19">
        <v>2400</v>
      </c>
      <c r="L2750" s="7">
        <v>2400</v>
      </c>
      <c r="M2750" s="5"/>
      <c r="N2750" s="5"/>
      <c r="O2750" s="20">
        <v>10</v>
      </c>
      <c r="P2750" s="8">
        <v>10</v>
      </c>
      <c r="Q2750" s="5"/>
    </row>
    <row r="2751" spans="1:18" ht="24" x14ac:dyDescent="0.2">
      <c r="A2751" s="16" t="s">
        <v>2</v>
      </c>
      <c r="B2751" s="16" t="s">
        <v>9109</v>
      </c>
      <c r="C2751" s="17" t="s">
        <v>2744</v>
      </c>
      <c r="D2751" s="18" t="s">
        <v>8995</v>
      </c>
      <c r="E2751" s="18"/>
      <c r="F2751" s="18"/>
      <c r="G2751" s="18"/>
      <c r="H2751" s="18"/>
      <c r="I2751" s="18"/>
      <c r="J2751" s="5"/>
      <c r="K2751" s="19">
        <v>1466.25</v>
      </c>
      <c r="L2751" s="7">
        <v>1466.25</v>
      </c>
      <c r="M2751" s="5"/>
      <c r="N2751" s="5"/>
      <c r="O2751" s="20">
        <v>1</v>
      </c>
      <c r="P2751" s="8">
        <v>1</v>
      </c>
      <c r="Q2751" s="5"/>
    </row>
    <row r="2752" spans="1:18" ht="24" x14ac:dyDescent="0.2">
      <c r="A2752" s="16" t="s">
        <v>2</v>
      </c>
      <c r="B2752" s="16" t="s">
        <v>9109</v>
      </c>
      <c r="C2752" s="17" t="s">
        <v>2745</v>
      </c>
      <c r="D2752" s="18" t="s">
        <v>8995</v>
      </c>
      <c r="E2752" s="18"/>
      <c r="F2752" s="18"/>
      <c r="G2752" s="18"/>
      <c r="H2752" s="18"/>
      <c r="I2752" s="18"/>
      <c r="J2752" s="5"/>
      <c r="K2752" s="19">
        <v>162666.67000000001</v>
      </c>
      <c r="L2752" s="7">
        <v>78500</v>
      </c>
      <c r="M2752" s="19">
        <v>84166.67</v>
      </c>
      <c r="N2752" s="5"/>
      <c r="O2752" s="20">
        <v>2</v>
      </c>
      <c r="P2752" s="8">
        <v>1</v>
      </c>
      <c r="Q2752" s="20">
        <v>1</v>
      </c>
    </row>
    <row r="2753" spans="1:18" ht="24" x14ac:dyDescent="0.2">
      <c r="A2753" s="16" t="s">
        <v>2</v>
      </c>
      <c r="B2753" s="16" t="s">
        <v>9109</v>
      </c>
      <c r="C2753" s="17" t="s">
        <v>2746</v>
      </c>
      <c r="D2753" s="18" t="s">
        <v>8995</v>
      </c>
      <c r="E2753" s="18"/>
      <c r="F2753" s="18"/>
      <c r="G2753" s="18"/>
      <c r="H2753" s="18"/>
      <c r="I2753" s="18"/>
      <c r="J2753" s="5"/>
      <c r="K2753" s="19">
        <v>76388</v>
      </c>
      <c r="L2753" s="7">
        <v>38194</v>
      </c>
      <c r="M2753" s="19">
        <v>38194</v>
      </c>
      <c r="N2753" s="5"/>
      <c r="O2753" s="20">
        <v>2</v>
      </c>
      <c r="P2753" s="8">
        <v>1</v>
      </c>
      <c r="Q2753" s="20">
        <v>1</v>
      </c>
    </row>
    <row r="2754" spans="1:18" ht="24" x14ac:dyDescent="0.2">
      <c r="A2754" s="16" t="s">
        <v>2</v>
      </c>
      <c r="B2754" s="16" t="s">
        <v>9109</v>
      </c>
      <c r="C2754" s="17" t="s">
        <v>2747</v>
      </c>
      <c r="D2754" s="18" t="s">
        <v>8995</v>
      </c>
      <c r="E2754" s="18"/>
      <c r="F2754" s="18"/>
      <c r="G2754" s="18"/>
      <c r="H2754" s="18"/>
      <c r="I2754" s="18"/>
      <c r="J2754" s="5"/>
      <c r="K2754" s="19">
        <v>4130.75</v>
      </c>
      <c r="L2754" s="7">
        <v>1376.92</v>
      </c>
      <c r="M2754" s="19">
        <v>2753.83</v>
      </c>
      <c r="N2754" s="5"/>
      <c r="O2754" s="20">
        <v>3</v>
      </c>
      <c r="P2754" s="8">
        <v>1</v>
      </c>
      <c r="Q2754" s="20">
        <v>2</v>
      </c>
    </row>
    <row r="2755" spans="1:18" ht="24" x14ac:dyDescent="0.2">
      <c r="A2755" s="16" t="s">
        <v>2</v>
      </c>
      <c r="B2755" s="16" t="s">
        <v>9109</v>
      </c>
      <c r="C2755" s="17" t="s">
        <v>2748</v>
      </c>
      <c r="D2755" s="18" t="s">
        <v>8995</v>
      </c>
      <c r="E2755" s="18"/>
      <c r="F2755" s="18"/>
      <c r="G2755" s="18"/>
      <c r="H2755" s="18"/>
      <c r="I2755" s="18"/>
      <c r="J2755" s="5"/>
      <c r="K2755" s="19">
        <v>7490</v>
      </c>
      <c r="L2755" s="7">
        <v>5350</v>
      </c>
      <c r="M2755" s="19">
        <v>2140</v>
      </c>
      <c r="N2755" s="5"/>
      <c r="O2755" s="20">
        <v>7</v>
      </c>
      <c r="P2755" s="8">
        <v>5</v>
      </c>
      <c r="Q2755" s="20">
        <v>2</v>
      </c>
    </row>
    <row r="2756" spans="1:18" ht="24" x14ac:dyDescent="0.2">
      <c r="A2756" s="16" t="s">
        <v>2</v>
      </c>
      <c r="B2756" s="16" t="s">
        <v>9109</v>
      </c>
      <c r="C2756" s="17" t="s">
        <v>2749</v>
      </c>
      <c r="D2756" s="18" t="s">
        <v>8995</v>
      </c>
      <c r="E2756" s="18"/>
      <c r="F2756" s="18"/>
      <c r="G2756" s="18"/>
      <c r="H2756" s="18"/>
      <c r="I2756" s="18"/>
      <c r="J2756" s="5"/>
      <c r="K2756" s="19">
        <v>7513.34</v>
      </c>
      <c r="L2756" s="7">
        <v>7513.34</v>
      </c>
      <c r="M2756" s="5"/>
      <c r="N2756" s="5"/>
      <c r="O2756" s="20">
        <v>32</v>
      </c>
      <c r="P2756" s="8">
        <v>32</v>
      </c>
      <c r="Q2756" s="5"/>
    </row>
    <row r="2757" spans="1:18" ht="24" x14ac:dyDescent="0.2">
      <c r="A2757" s="16" t="s">
        <v>2</v>
      </c>
      <c r="B2757" s="16" t="s">
        <v>9109</v>
      </c>
      <c r="C2757" s="17" t="s">
        <v>2750</v>
      </c>
      <c r="D2757" s="18" t="s">
        <v>9004</v>
      </c>
      <c r="E2757" s="26">
        <f>J2757-L2757</f>
        <v>4390</v>
      </c>
      <c r="F2757" s="26">
        <f>N2757-P2757</f>
        <v>1</v>
      </c>
      <c r="G2757" s="26" t="s">
        <v>9000</v>
      </c>
      <c r="H2757" s="21" t="s">
        <v>9533</v>
      </c>
      <c r="I2757" s="18"/>
      <c r="J2757" s="19">
        <v>4390</v>
      </c>
      <c r="K2757" s="5"/>
      <c r="L2757" s="6"/>
      <c r="M2757" s="19">
        <v>4390</v>
      </c>
      <c r="N2757" s="20">
        <v>1</v>
      </c>
      <c r="O2757" s="5"/>
      <c r="P2757" s="6"/>
      <c r="Q2757" s="20">
        <v>1</v>
      </c>
      <c r="R2757" s="76" t="str">
        <f>VLOOKUP(C2757,[3]НВЛ!$E$17:$Y$197,21,FALSE)</f>
        <v>в производство</v>
      </c>
    </row>
    <row r="2758" spans="1:18" ht="24" x14ac:dyDescent="0.2">
      <c r="A2758" s="16" t="s">
        <v>2</v>
      </c>
      <c r="B2758" s="16" t="s">
        <v>9109</v>
      </c>
      <c r="C2758" s="17" t="s">
        <v>2751</v>
      </c>
      <c r="D2758" s="18" t="s">
        <v>8995</v>
      </c>
      <c r="E2758" s="18"/>
      <c r="F2758" s="18"/>
      <c r="G2758" s="18"/>
      <c r="H2758" s="18"/>
      <c r="I2758" s="18"/>
      <c r="J2758" s="5"/>
      <c r="K2758" s="19">
        <v>1056.06</v>
      </c>
      <c r="L2758" s="6"/>
      <c r="M2758" s="19">
        <v>1056.06</v>
      </c>
      <c r="N2758" s="5"/>
      <c r="O2758" s="20">
        <v>1</v>
      </c>
      <c r="P2758" s="6"/>
      <c r="Q2758" s="20">
        <v>1</v>
      </c>
    </row>
    <row r="2759" spans="1:18" ht="24" x14ac:dyDescent="0.2">
      <c r="A2759" s="16" t="s">
        <v>2</v>
      </c>
      <c r="B2759" s="16" t="s">
        <v>9109</v>
      </c>
      <c r="C2759" s="17" t="s">
        <v>2752</v>
      </c>
      <c r="D2759" s="18" t="s">
        <v>8995</v>
      </c>
      <c r="E2759" s="18"/>
      <c r="F2759" s="18"/>
      <c r="G2759" s="18"/>
      <c r="H2759" s="18"/>
      <c r="I2759" s="18"/>
      <c r="J2759" s="5"/>
      <c r="K2759" s="19">
        <v>2104.17</v>
      </c>
      <c r="L2759" s="9">
        <v>841.67</v>
      </c>
      <c r="M2759" s="19">
        <v>1262.5</v>
      </c>
      <c r="N2759" s="5"/>
      <c r="O2759" s="20">
        <v>5</v>
      </c>
      <c r="P2759" s="8">
        <v>2</v>
      </c>
      <c r="Q2759" s="20">
        <v>3</v>
      </c>
    </row>
    <row r="2760" spans="1:18" ht="24" x14ac:dyDescent="0.2">
      <c r="A2760" s="16" t="s">
        <v>2</v>
      </c>
      <c r="B2760" s="16" t="s">
        <v>9109</v>
      </c>
      <c r="C2760" s="17" t="s">
        <v>2753</v>
      </c>
      <c r="D2760" s="18" t="s">
        <v>8995</v>
      </c>
      <c r="E2760" s="18"/>
      <c r="F2760" s="18"/>
      <c r="G2760" s="18"/>
      <c r="H2760" s="18"/>
      <c r="I2760" s="18"/>
      <c r="J2760" s="21">
        <v>383.33</v>
      </c>
      <c r="K2760" s="5"/>
      <c r="L2760" s="9">
        <v>383.33</v>
      </c>
      <c r="M2760" s="5"/>
      <c r="N2760" s="20">
        <v>1</v>
      </c>
      <c r="O2760" s="5"/>
      <c r="P2760" s="8">
        <v>1</v>
      </c>
      <c r="Q2760" s="5"/>
    </row>
    <row r="2761" spans="1:18" ht="24" x14ac:dyDescent="0.2">
      <c r="A2761" s="16" t="s">
        <v>2</v>
      </c>
      <c r="B2761" s="16" t="s">
        <v>9109</v>
      </c>
      <c r="C2761" s="17" t="s">
        <v>2754</v>
      </c>
      <c r="D2761" s="18" t="s">
        <v>8995</v>
      </c>
      <c r="E2761" s="18"/>
      <c r="F2761" s="18"/>
      <c r="G2761" s="18"/>
      <c r="H2761" s="18"/>
      <c r="I2761" s="18"/>
      <c r="J2761" s="5"/>
      <c r="K2761" s="19">
        <v>2505.42</v>
      </c>
      <c r="L2761" s="6"/>
      <c r="M2761" s="19">
        <v>2505.42</v>
      </c>
      <c r="N2761" s="5"/>
      <c r="O2761" s="20">
        <v>5</v>
      </c>
      <c r="P2761" s="6"/>
      <c r="Q2761" s="20">
        <v>5</v>
      </c>
    </row>
    <row r="2762" spans="1:18" ht="24" x14ac:dyDescent="0.2">
      <c r="A2762" s="16" t="s">
        <v>2</v>
      </c>
      <c r="B2762" s="16" t="s">
        <v>9109</v>
      </c>
      <c r="C2762" s="17" t="s">
        <v>2755</v>
      </c>
      <c r="D2762" s="18" t="s">
        <v>8995</v>
      </c>
      <c r="E2762" s="18"/>
      <c r="F2762" s="18"/>
      <c r="G2762" s="18"/>
      <c r="H2762" s="18"/>
      <c r="I2762" s="18"/>
      <c r="J2762" s="5"/>
      <c r="K2762" s="21">
        <v>750</v>
      </c>
      <c r="L2762" s="6"/>
      <c r="M2762" s="21">
        <v>750</v>
      </c>
      <c r="N2762" s="5"/>
      <c r="O2762" s="20">
        <v>1</v>
      </c>
      <c r="P2762" s="6"/>
      <c r="Q2762" s="20">
        <v>1</v>
      </c>
    </row>
    <row r="2763" spans="1:18" ht="24" x14ac:dyDescent="0.2">
      <c r="A2763" s="16" t="s">
        <v>2</v>
      </c>
      <c r="B2763" s="16" t="s">
        <v>9109</v>
      </c>
      <c r="C2763" s="17" t="s">
        <v>2756</v>
      </c>
      <c r="D2763" s="18" t="s">
        <v>8995</v>
      </c>
      <c r="E2763" s="18"/>
      <c r="F2763" s="18"/>
      <c r="G2763" s="18"/>
      <c r="H2763" s="18"/>
      <c r="I2763" s="18"/>
      <c r="J2763" s="5"/>
      <c r="K2763" s="19">
        <v>1151.04</v>
      </c>
      <c r="L2763" s="6"/>
      <c r="M2763" s="19">
        <v>1151.04</v>
      </c>
      <c r="N2763" s="5"/>
      <c r="O2763" s="20">
        <v>1</v>
      </c>
      <c r="P2763" s="6"/>
      <c r="Q2763" s="20">
        <v>1</v>
      </c>
    </row>
    <row r="2764" spans="1:18" ht="24" x14ac:dyDescent="0.2">
      <c r="A2764" s="16" t="s">
        <v>2</v>
      </c>
      <c r="B2764" s="16" t="s">
        <v>9109</v>
      </c>
      <c r="C2764" s="17" t="s">
        <v>2757</v>
      </c>
      <c r="D2764" s="18" t="s">
        <v>8995</v>
      </c>
      <c r="E2764" s="18"/>
      <c r="F2764" s="18"/>
      <c r="G2764" s="18"/>
      <c r="H2764" s="18"/>
      <c r="I2764" s="18"/>
      <c r="J2764" s="5"/>
      <c r="K2764" s="21">
        <v>529.16999999999996</v>
      </c>
      <c r="L2764" s="6"/>
      <c r="M2764" s="21">
        <v>529.16999999999996</v>
      </c>
      <c r="N2764" s="5"/>
      <c r="O2764" s="20">
        <v>2</v>
      </c>
      <c r="P2764" s="6"/>
      <c r="Q2764" s="20">
        <v>2</v>
      </c>
    </row>
    <row r="2765" spans="1:18" ht="24" x14ac:dyDescent="0.2">
      <c r="A2765" s="16" t="s">
        <v>2</v>
      </c>
      <c r="B2765" s="16" t="s">
        <v>9109</v>
      </c>
      <c r="C2765" s="17" t="s">
        <v>2758</v>
      </c>
      <c r="D2765" s="18" t="s">
        <v>8995</v>
      </c>
      <c r="E2765" s="18"/>
      <c r="F2765" s="18"/>
      <c r="G2765" s="18"/>
      <c r="H2765" s="18"/>
      <c r="I2765" s="18"/>
      <c r="J2765" s="5"/>
      <c r="K2765" s="19">
        <v>1250</v>
      </c>
      <c r="L2765" s="9">
        <v>625</v>
      </c>
      <c r="M2765" s="21">
        <v>625</v>
      </c>
      <c r="N2765" s="5"/>
      <c r="O2765" s="20">
        <v>2</v>
      </c>
      <c r="P2765" s="8">
        <v>1</v>
      </c>
      <c r="Q2765" s="20">
        <v>1</v>
      </c>
    </row>
    <row r="2766" spans="1:18" ht="24" x14ac:dyDescent="0.2">
      <c r="A2766" s="16" t="s">
        <v>2</v>
      </c>
      <c r="B2766" s="16" t="s">
        <v>9109</v>
      </c>
      <c r="C2766" s="17" t="s">
        <v>2759</v>
      </c>
      <c r="D2766" s="18" t="s">
        <v>8995</v>
      </c>
      <c r="E2766" s="18"/>
      <c r="F2766" s="18"/>
      <c r="G2766" s="18"/>
      <c r="H2766" s="18"/>
      <c r="I2766" s="18"/>
      <c r="J2766" s="5"/>
      <c r="K2766" s="19">
        <v>3366.67</v>
      </c>
      <c r="L2766" s="7">
        <v>3366.67</v>
      </c>
      <c r="M2766" s="5"/>
      <c r="N2766" s="5"/>
      <c r="O2766" s="20">
        <v>1</v>
      </c>
      <c r="P2766" s="8">
        <v>1</v>
      </c>
      <c r="Q2766" s="5"/>
    </row>
    <row r="2767" spans="1:18" ht="24" x14ac:dyDescent="0.2">
      <c r="A2767" s="16" t="s">
        <v>2</v>
      </c>
      <c r="B2767" s="16" t="s">
        <v>9109</v>
      </c>
      <c r="C2767" s="17" t="s">
        <v>2760</v>
      </c>
      <c r="D2767" s="18" t="s">
        <v>8995</v>
      </c>
      <c r="E2767" s="18"/>
      <c r="F2767" s="18"/>
      <c r="G2767" s="18"/>
      <c r="H2767" s="18"/>
      <c r="I2767" s="18"/>
      <c r="J2767" s="5"/>
      <c r="K2767" s="19">
        <v>4418.75</v>
      </c>
      <c r="L2767" s="7">
        <v>4418.75</v>
      </c>
      <c r="M2767" s="5"/>
      <c r="N2767" s="5"/>
      <c r="O2767" s="20">
        <v>1</v>
      </c>
      <c r="P2767" s="8">
        <v>1</v>
      </c>
      <c r="Q2767" s="5"/>
    </row>
    <row r="2768" spans="1:18" ht="24" x14ac:dyDescent="0.2">
      <c r="A2768" s="16" t="s">
        <v>2</v>
      </c>
      <c r="B2768" s="16" t="s">
        <v>9109</v>
      </c>
      <c r="C2768" s="17" t="s">
        <v>2761</v>
      </c>
      <c r="D2768" s="18" t="s">
        <v>8995</v>
      </c>
      <c r="E2768" s="18"/>
      <c r="F2768" s="18"/>
      <c r="G2768" s="18"/>
      <c r="H2768" s="18"/>
      <c r="I2768" s="18"/>
      <c r="J2768" s="5"/>
      <c r="K2768" s="19">
        <v>4418.75</v>
      </c>
      <c r="L2768" s="7">
        <v>4418.75</v>
      </c>
      <c r="M2768" s="5"/>
      <c r="N2768" s="5"/>
      <c r="O2768" s="20">
        <v>1</v>
      </c>
      <c r="P2768" s="8">
        <v>1</v>
      </c>
      <c r="Q2768" s="5"/>
    </row>
    <row r="2769" spans="1:18" ht="24" x14ac:dyDescent="0.2">
      <c r="A2769" s="16" t="s">
        <v>2</v>
      </c>
      <c r="B2769" s="16" t="s">
        <v>9109</v>
      </c>
      <c r="C2769" s="17" t="s">
        <v>2762</v>
      </c>
      <c r="D2769" s="18" t="s">
        <v>8995</v>
      </c>
      <c r="E2769" s="18"/>
      <c r="F2769" s="18"/>
      <c r="G2769" s="18"/>
      <c r="H2769" s="18"/>
      <c r="I2769" s="18"/>
      <c r="J2769" s="5"/>
      <c r="K2769" s="21">
        <v>732.5</v>
      </c>
      <c r="L2769" s="9">
        <v>732.5</v>
      </c>
      <c r="M2769" s="5"/>
      <c r="N2769" s="5"/>
      <c r="O2769" s="20">
        <v>1</v>
      </c>
      <c r="P2769" s="8">
        <v>1</v>
      </c>
      <c r="Q2769" s="5"/>
    </row>
    <row r="2770" spans="1:18" ht="24" x14ac:dyDescent="0.2">
      <c r="A2770" s="16" t="s">
        <v>2</v>
      </c>
      <c r="B2770" s="16" t="s">
        <v>9109</v>
      </c>
      <c r="C2770" s="17" t="s">
        <v>2763</v>
      </c>
      <c r="D2770" s="18" t="s">
        <v>8995</v>
      </c>
      <c r="E2770" s="18"/>
      <c r="F2770" s="18"/>
      <c r="G2770" s="18"/>
      <c r="H2770" s="18"/>
      <c r="I2770" s="18"/>
      <c r="J2770" s="5"/>
      <c r="K2770" s="19">
        <v>2254</v>
      </c>
      <c r="L2770" s="7">
        <v>2254</v>
      </c>
      <c r="M2770" s="5"/>
      <c r="N2770" s="5"/>
      <c r="O2770" s="20">
        <v>1</v>
      </c>
      <c r="P2770" s="8">
        <v>1</v>
      </c>
      <c r="Q2770" s="5"/>
    </row>
    <row r="2771" spans="1:18" ht="24" x14ac:dyDescent="0.2">
      <c r="A2771" s="16" t="s">
        <v>2</v>
      </c>
      <c r="B2771" s="16" t="s">
        <v>9109</v>
      </c>
      <c r="C2771" s="17" t="s">
        <v>2764</v>
      </c>
      <c r="D2771" s="18" t="s">
        <v>8995</v>
      </c>
      <c r="E2771" s="18"/>
      <c r="F2771" s="18"/>
      <c r="G2771" s="18"/>
      <c r="H2771" s="18"/>
      <c r="I2771" s="18"/>
      <c r="J2771" s="5"/>
      <c r="K2771" s="19">
        <v>1553.75</v>
      </c>
      <c r="L2771" s="7">
        <v>1553.75</v>
      </c>
      <c r="M2771" s="5"/>
      <c r="N2771" s="5"/>
      <c r="O2771" s="20">
        <v>1</v>
      </c>
      <c r="P2771" s="8">
        <v>1</v>
      </c>
      <c r="Q2771" s="5"/>
    </row>
    <row r="2772" spans="1:18" ht="24" x14ac:dyDescent="0.2">
      <c r="A2772" s="16" t="s">
        <v>2</v>
      </c>
      <c r="B2772" s="16" t="s">
        <v>9109</v>
      </c>
      <c r="C2772" s="17" t="s">
        <v>2765</v>
      </c>
      <c r="D2772" s="18" t="s">
        <v>8995</v>
      </c>
      <c r="E2772" s="18"/>
      <c r="F2772" s="18"/>
      <c r="G2772" s="18"/>
      <c r="H2772" s="18"/>
      <c r="I2772" s="18"/>
      <c r="J2772" s="19">
        <v>2477.29</v>
      </c>
      <c r="K2772" s="5"/>
      <c r="L2772" s="7">
        <v>2477.29</v>
      </c>
      <c r="M2772" s="5"/>
      <c r="N2772" s="20">
        <v>4</v>
      </c>
      <c r="O2772" s="5"/>
      <c r="P2772" s="8">
        <v>4</v>
      </c>
      <c r="Q2772" s="5"/>
    </row>
    <row r="2773" spans="1:18" ht="24" x14ac:dyDescent="0.2">
      <c r="A2773" s="16" t="s">
        <v>2</v>
      </c>
      <c r="B2773" s="16" t="s">
        <v>9109</v>
      </c>
      <c r="C2773" s="17" t="s">
        <v>2766</v>
      </c>
      <c r="D2773" s="18" t="s">
        <v>8995</v>
      </c>
      <c r="E2773" s="18"/>
      <c r="F2773" s="18"/>
      <c r="G2773" s="18"/>
      <c r="H2773" s="18"/>
      <c r="I2773" s="18"/>
      <c r="J2773" s="5"/>
      <c r="K2773" s="19">
        <v>11047.5</v>
      </c>
      <c r="L2773" s="7">
        <v>11047.5</v>
      </c>
      <c r="M2773" s="5"/>
      <c r="N2773" s="5"/>
      <c r="O2773" s="20">
        <v>17</v>
      </c>
      <c r="P2773" s="8">
        <v>17</v>
      </c>
      <c r="Q2773" s="5"/>
    </row>
    <row r="2774" spans="1:18" ht="24" x14ac:dyDescent="0.2">
      <c r="A2774" s="16" t="s">
        <v>2</v>
      </c>
      <c r="B2774" s="16" t="s">
        <v>9109</v>
      </c>
      <c r="C2774" s="17" t="s">
        <v>2767</v>
      </c>
      <c r="D2774" s="18" t="s">
        <v>8995</v>
      </c>
      <c r="E2774" s="18"/>
      <c r="F2774" s="18"/>
      <c r="G2774" s="18"/>
      <c r="H2774" s="18"/>
      <c r="I2774" s="18"/>
      <c r="J2774" s="19">
        <v>2689.02</v>
      </c>
      <c r="K2774" s="5"/>
      <c r="L2774" s="7">
        <v>2689.02</v>
      </c>
      <c r="M2774" s="5"/>
      <c r="N2774" s="20">
        <v>4</v>
      </c>
      <c r="O2774" s="5"/>
      <c r="P2774" s="8">
        <v>4</v>
      </c>
      <c r="Q2774" s="5"/>
    </row>
    <row r="2775" spans="1:18" ht="24" x14ac:dyDescent="0.2">
      <c r="A2775" s="16" t="s">
        <v>2</v>
      </c>
      <c r="B2775" s="16" t="s">
        <v>9109</v>
      </c>
      <c r="C2775" s="17" t="s">
        <v>2768</v>
      </c>
      <c r="D2775" s="18" t="s">
        <v>9004</v>
      </c>
      <c r="E2775" s="26">
        <f t="shared" ref="E2775:E2776" si="226">J2775-L2775</f>
        <v>68.81</v>
      </c>
      <c r="F2775" s="26">
        <f t="shared" ref="F2775:F2776" si="227">N2775-P2775</f>
        <v>1</v>
      </c>
      <c r="G2775" s="26" t="s">
        <v>9000</v>
      </c>
      <c r="H2775" s="21" t="s">
        <v>9533</v>
      </c>
      <c r="I2775" s="18"/>
      <c r="J2775" s="21">
        <v>68.81</v>
      </c>
      <c r="K2775" s="5"/>
      <c r="L2775" s="6"/>
      <c r="M2775" s="21">
        <v>68.81</v>
      </c>
      <c r="N2775" s="20">
        <v>1</v>
      </c>
      <c r="O2775" s="5"/>
      <c r="P2775" s="6"/>
      <c r="Q2775" s="20">
        <v>1</v>
      </c>
      <c r="R2775" s="76" t="str">
        <f>VLOOKUP(C2775,[3]НВЛ!$E$17:$Y$197,21,FALSE)</f>
        <v>в производство</v>
      </c>
    </row>
    <row r="2776" spans="1:18" ht="24" x14ac:dyDescent="0.2">
      <c r="A2776" s="16" t="s">
        <v>2</v>
      </c>
      <c r="B2776" s="16" t="s">
        <v>9109</v>
      </c>
      <c r="C2776" s="17" t="s">
        <v>2769</v>
      </c>
      <c r="D2776" s="18" t="s">
        <v>9004</v>
      </c>
      <c r="E2776" s="26">
        <f t="shared" si="226"/>
        <v>93.759999999999991</v>
      </c>
      <c r="F2776" s="26">
        <f t="shared" si="227"/>
        <v>2</v>
      </c>
      <c r="G2776" s="26" t="s">
        <v>9000</v>
      </c>
      <c r="H2776" s="21" t="s">
        <v>9533</v>
      </c>
      <c r="I2776" s="18"/>
      <c r="J2776" s="21">
        <v>140.63999999999999</v>
      </c>
      <c r="K2776" s="5"/>
      <c r="L2776" s="9">
        <v>46.88</v>
      </c>
      <c r="M2776" s="21">
        <v>93.76</v>
      </c>
      <c r="N2776" s="20">
        <v>3</v>
      </c>
      <c r="O2776" s="5"/>
      <c r="P2776" s="8">
        <v>1</v>
      </c>
      <c r="Q2776" s="20">
        <v>2</v>
      </c>
      <c r="R2776" s="76" t="str">
        <f>VLOOKUP(C2776,[3]НВЛ!$E$17:$Y$197,21,FALSE)</f>
        <v>в производство</v>
      </c>
    </row>
    <row r="2777" spans="1:18" ht="24" x14ac:dyDescent="0.2">
      <c r="A2777" s="16" t="s">
        <v>2</v>
      </c>
      <c r="B2777" s="16" t="s">
        <v>9109</v>
      </c>
      <c r="C2777" s="17" t="s">
        <v>2770</v>
      </c>
      <c r="D2777" s="18" t="s">
        <v>8995</v>
      </c>
      <c r="E2777" s="18"/>
      <c r="F2777" s="18"/>
      <c r="G2777" s="18"/>
      <c r="H2777" s="18"/>
      <c r="I2777" s="18"/>
      <c r="J2777" s="5"/>
      <c r="K2777" s="19">
        <v>1635.66</v>
      </c>
      <c r="L2777" s="7">
        <v>1635.66</v>
      </c>
      <c r="M2777" s="5"/>
      <c r="N2777" s="5"/>
      <c r="O2777" s="20">
        <v>1</v>
      </c>
      <c r="P2777" s="8">
        <v>1</v>
      </c>
      <c r="Q2777" s="5"/>
    </row>
    <row r="2778" spans="1:18" ht="24" x14ac:dyDescent="0.2">
      <c r="A2778" s="16" t="s">
        <v>2</v>
      </c>
      <c r="B2778" s="16" t="s">
        <v>9109</v>
      </c>
      <c r="C2778" s="17" t="s">
        <v>2771</v>
      </c>
      <c r="D2778" s="18" t="s">
        <v>8995</v>
      </c>
      <c r="E2778" s="18"/>
      <c r="F2778" s="18"/>
      <c r="G2778" s="18"/>
      <c r="H2778" s="18"/>
      <c r="I2778" s="18"/>
      <c r="J2778" s="5"/>
      <c r="K2778" s="21">
        <v>854.07</v>
      </c>
      <c r="L2778" s="6"/>
      <c r="M2778" s="21">
        <v>854.07</v>
      </c>
      <c r="N2778" s="5"/>
      <c r="O2778" s="20">
        <v>4</v>
      </c>
      <c r="P2778" s="6"/>
      <c r="Q2778" s="20">
        <v>4</v>
      </c>
    </row>
    <row r="2779" spans="1:18" ht="24" x14ac:dyDescent="0.2">
      <c r="A2779" s="16" t="s">
        <v>2</v>
      </c>
      <c r="B2779" s="16" t="s">
        <v>9109</v>
      </c>
      <c r="C2779" s="17" t="s">
        <v>2772</v>
      </c>
      <c r="D2779" s="18" t="s">
        <v>8995</v>
      </c>
      <c r="E2779" s="18"/>
      <c r="F2779" s="18"/>
      <c r="G2779" s="18"/>
      <c r="H2779" s="18"/>
      <c r="I2779" s="18"/>
      <c r="J2779" s="5"/>
      <c r="K2779" s="21">
        <v>980.1</v>
      </c>
      <c r="L2779" s="9">
        <v>490.05</v>
      </c>
      <c r="M2779" s="21">
        <v>490.05</v>
      </c>
      <c r="N2779" s="5"/>
      <c r="O2779" s="20">
        <v>4</v>
      </c>
      <c r="P2779" s="8">
        <v>2</v>
      </c>
      <c r="Q2779" s="20">
        <v>2</v>
      </c>
    </row>
    <row r="2780" spans="1:18" ht="24" x14ac:dyDescent="0.2">
      <c r="A2780" s="16" t="s">
        <v>2</v>
      </c>
      <c r="B2780" s="16" t="s">
        <v>9109</v>
      </c>
      <c r="C2780" s="17" t="s">
        <v>2773</v>
      </c>
      <c r="D2780" s="18" t="s">
        <v>9004</v>
      </c>
      <c r="E2780" s="26">
        <f>J2780-L2780</f>
        <v>241.25</v>
      </c>
      <c r="F2780" s="26">
        <f>N2780-P2780</f>
        <v>1</v>
      </c>
      <c r="G2780" s="26" t="s">
        <v>9000</v>
      </c>
      <c r="H2780" s="21" t="s">
        <v>9533</v>
      </c>
      <c r="I2780" s="18"/>
      <c r="J2780" s="21">
        <v>241.25</v>
      </c>
      <c r="K2780" s="5"/>
      <c r="L2780" s="6"/>
      <c r="M2780" s="21">
        <v>241.25</v>
      </c>
      <c r="N2780" s="20">
        <v>1</v>
      </c>
      <c r="O2780" s="5"/>
      <c r="P2780" s="6"/>
      <c r="Q2780" s="20">
        <v>1</v>
      </c>
      <c r="R2780" s="76" t="str">
        <f>VLOOKUP(C2780,[3]НВЛ!$E$17:$Y$197,21,FALSE)</f>
        <v>в производство</v>
      </c>
    </row>
    <row r="2781" spans="1:18" ht="24" x14ac:dyDescent="0.2">
      <c r="A2781" s="16" t="s">
        <v>2</v>
      </c>
      <c r="B2781" s="16" t="s">
        <v>9109</v>
      </c>
      <c r="C2781" s="17" t="s">
        <v>2774</v>
      </c>
      <c r="D2781" s="18" t="s">
        <v>8995</v>
      </c>
      <c r="E2781" s="18"/>
      <c r="F2781" s="18"/>
      <c r="G2781" s="18"/>
      <c r="H2781" s="18"/>
      <c r="I2781" s="18"/>
      <c r="J2781" s="5"/>
      <c r="K2781" s="19">
        <v>2390</v>
      </c>
      <c r="L2781" s="7">
        <v>2390</v>
      </c>
      <c r="M2781" s="5"/>
      <c r="N2781" s="5"/>
      <c r="O2781" s="20">
        <v>15</v>
      </c>
      <c r="P2781" s="8">
        <v>15</v>
      </c>
      <c r="Q2781" s="5"/>
    </row>
    <row r="2782" spans="1:18" ht="24" x14ac:dyDescent="0.2">
      <c r="A2782" s="16" t="s">
        <v>2</v>
      </c>
      <c r="B2782" s="16" t="s">
        <v>9109</v>
      </c>
      <c r="C2782" s="17" t="s">
        <v>2775</v>
      </c>
      <c r="D2782" s="18" t="s">
        <v>8995</v>
      </c>
      <c r="E2782" s="18"/>
      <c r="F2782" s="18"/>
      <c r="G2782" s="18"/>
      <c r="H2782" s="18"/>
      <c r="I2782" s="18"/>
      <c r="J2782" s="5"/>
      <c r="K2782" s="21">
        <v>475</v>
      </c>
      <c r="L2782" s="9">
        <v>475</v>
      </c>
      <c r="M2782" s="5"/>
      <c r="N2782" s="5"/>
      <c r="O2782" s="20">
        <v>1</v>
      </c>
      <c r="P2782" s="8">
        <v>1</v>
      </c>
      <c r="Q2782" s="5"/>
    </row>
    <row r="2783" spans="1:18" ht="24" x14ac:dyDescent="0.2">
      <c r="A2783" s="16" t="s">
        <v>2</v>
      </c>
      <c r="B2783" s="16" t="s">
        <v>9109</v>
      </c>
      <c r="C2783" s="17" t="s">
        <v>2776</v>
      </c>
      <c r="D2783" s="18" t="s">
        <v>8995</v>
      </c>
      <c r="E2783" s="18"/>
      <c r="F2783" s="18"/>
      <c r="G2783" s="18"/>
      <c r="H2783" s="18"/>
      <c r="I2783" s="18"/>
      <c r="J2783" s="5"/>
      <c r="K2783" s="19">
        <v>1733.58</v>
      </c>
      <c r="L2783" s="7">
        <v>1560.23</v>
      </c>
      <c r="M2783" s="21">
        <v>173.35</v>
      </c>
      <c r="N2783" s="5"/>
      <c r="O2783" s="20">
        <v>10</v>
      </c>
      <c r="P2783" s="8">
        <v>9</v>
      </c>
      <c r="Q2783" s="20">
        <v>1</v>
      </c>
    </row>
    <row r="2784" spans="1:18" ht="24" x14ac:dyDescent="0.2">
      <c r="A2784" s="16" t="s">
        <v>2</v>
      </c>
      <c r="B2784" s="16" t="s">
        <v>9109</v>
      </c>
      <c r="C2784" s="17" t="s">
        <v>2777</v>
      </c>
      <c r="D2784" s="18" t="s">
        <v>8995</v>
      </c>
      <c r="E2784" s="18"/>
      <c r="F2784" s="18"/>
      <c r="G2784" s="18"/>
      <c r="H2784" s="18"/>
      <c r="I2784" s="18"/>
      <c r="J2784" s="5"/>
      <c r="K2784" s="19">
        <v>6266.75</v>
      </c>
      <c r="L2784" s="7">
        <v>6266.75</v>
      </c>
      <c r="M2784" s="5"/>
      <c r="N2784" s="5"/>
      <c r="O2784" s="20">
        <v>1</v>
      </c>
      <c r="P2784" s="8">
        <v>1</v>
      </c>
      <c r="Q2784" s="5"/>
    </row>
    <row r="2785" spans="1:17" ht="24" x14ac:dyDescent="0.2">
      <c r="A2785" s="16" t="s">
        <v>2</v>
      </c>
      <c r="B2785" s="16" t="s">
        <v>9109</v>
      </c>
      <c r="C2785" s="17" t="s">
        <v>2778</v>
      </c>
      <c r="D2785" s="18" t="s">
        <v>8995</v>
      </c>
      <c r="E2785" s="18"/>
      <c r="F2785" s="18"/>
      <c r="G2785" s="18"/>
      <c r="H2785" s="18"/>
      <c r="I2785" s="18"/>
      <c r="J2785" s="5"/>
      <c r="K2785" s="21">
        <v>678.34</v>
      </c>
      <c r="L2785" s="9">
        <v>306.67</v>
      </c>
      <c r="M2785" s="21">
        <v>371.67</v>
      </c>
      <c r="N2785" s="5"/>
      <c r="O2785" s="20">
        <v>2</v>
      </c>
      <c r="P2785" s="8">
        <v>1</v>
      </c>
      <c r="Q2785" s="20">
        <v>1</v>
      </c>
    </row>
    <row r="2786" spans="1:17" ht="24" x14ac:dyDescent="0.2">
      <c r="A2786" s="16" t="s">
        <v>2</v>
      </c>
      <c r="B2786" s="16" t="s">
        <v>9109</v>
      </c>
      <c r="C2786" s="17" t="s">
        <v>2779</v>
      </c>
      <c r="D2786" s="18" t="s">
        <v>8995</v>
      </c>
      <c r="E2786" s="18"/>
      <c r="F2786" s="18"/>
      <c r="G2786" s="18"/>
      <c r="H2786" s="18"/>
      <c r="I2786" s="18"/>
      <c r="J2786" s="5"/>
      <c r="K2786" s="21">
        <v>440</v>
      </c>
      <c r="L2786" s="9">
        <v>440</v>
      </c>
      <c r="M2786" s="5"/>
      <c r="N2786" s="5"/>
      <c r="O2786" s="20">
        <v>1</v>
      </c>
      <c r="P2786" s="8">
        <v>1</v>
      </c>
      <c r="Q2786" s="5"/>
    </row>
    <row r="2787" spans="1:17" ht="24" x14ac:dyDescent="0.2">
      <c r="A2787" s="16" t="s">
        <v>2</v>
      </c>
      <c r="B2787" s="16" t="s">
        <v>9109</v>
      </c>
      <c r="C2787" s="17" t="s">
        <v>2780</v>
      </c>
      <c r="D2787" s="18" t="s">
        <v>8995</v>
      </c>
      <c r="E2787" s="18"/>
      <c r="F2787" s="18"/>
      <c r="G2787" s="18"/>
      <c r="H2787" s="18"/>
      <c r="I2787" s="18"/>
      <c r="J2787" s="5"/>
      <c r="K2787" s="21">
        <v>260.83</v>
      </c>
      <c r="L2787" s="9">
        <v>260.83</v>
      </c>
      <c r="M2787" s="5"/>
      <c r="N2787" s="5"/>
      <c r="O2787" s="20">
        <v>1</v>
      </c>
      <c r="P2787" s="8">
        <v>1</v>
      </c>
      <c r="Q2787" s="5"/>
    </row>
    <row r="2788" spans="1:17" ht="24" x14ac:dyDescent="0.2">
      <c r="A2788" s="16" t="s">
        <v>2</v>
      </c>
      <c r="B2788" s="16" t="s">
        <v>9109</v>
      </c>
      <c r="C2788" s="17" t="s">
        <v>2781</v>
      </c>
      <c r="D2788" s="18" t="s">
        <v>8995</v>
      </c>
      <c r="E2788" s="18"/>
      <c r="F2788" s="18"/>
      <c r="G2788" s="18"/>
      <c r="H2788" s="18"/>
      <c r="I2788" s="18"/>
      <c r="J2788" s="5"/>
      <c r="K2788" s="19">
        <v>2344.17</v>
      </c>
      <c r="L2788" s="7">
        <v>2344.17</v>
      </c>
      <c r="M2788" s="5"/>
      <c r="N2788" s="5"/>
      <c r="O2788" s="20">
        <v>1</v>
      </c>
      <c r="P2788" s="8">
        <v>1</v>
      </c>
      <c r="Q2788" s="5"/>
    </row>
    <row r="2789" spans="1:17" ht="24" x14ac:dyDescent="0.2">
      <c r="A2789" s="16" t="s">
        <v>2</v>
      </c>
      <c r="B2789" s="16" t="s">
        <v>9109</v>
      </c>
      <c r="C2789" s="17" t="s">
        <v>2782</v>
      </c>
      <c r="D2789" s="18" t="s">
        <v>8995</v>
      </c>
      <c r="E2789" s="18"/>
      <c r="F2789" s="18"/>
      <c r="G2789" s="18"/>
      <c r="H2789" s="18"/>
      <c r="I2789" s="18"/>
      <c r="J2789" s="5"/>
      <c r="K2789" s="19">
        <v>1875.42</v>
      </c>
      <c r="L2789" s="7">
        <v>1875.42</v>
      </c>
      <c r="M2789" s="5"/>
      <c r="N2789" s="5"/>
      <c r="O2789" s="20">
        <v>1</v>
      </c>
      <c r="P2789" s="8">
        <v>1</v>
      </c>
      <c r="Q2789" s="5"/>
    </row>
    <row r="2790" spans="1:17" ht="24" x14ac:dyDescent="0.2">
      <c r="A2790" s="16" t="s">
        <v>2</v>
      </c>
      <c r="B2790" s="16" t="s">
        <v>9109</v>
      </c>
      <c r="C2790" s="17" t="s">
        <v>2783</v>
      </c>
      <c r="D2790" s="18" t="s">
        <v>8995</v>
      </c>
      <c r="E2790" s="18"/>
      <c r="F2790" s="18"/>
      <c r="G2790" s="18"/>
      <c r="H2790" s="18"/>
      <c r="I2790" s="18"/>
      <c r="J2790" s="5"/>
      <c r="K2790" s="19">
        <v>4393.33</v>
      </c>
      <c r="L2790" s="7">
        <v>4393.33</v>
      </c>
      <c r="M2790" s="5"/>
      <c r="N2790" s="5"/>
      <c r="O2790" s="20">
        <v>1</v>
      </c>
      <c r="P2790" s="8">
        <v>1</v>
      </c>
      <c r="Q2790" s="5"/>
    </row>
    <row r="2791" spans="1:17" ht="24" x14ac:dyDescent="0.2">
      <c r="A2791" s="16" t="s">
        <v>2</v>
      </c>
      <c r="B2791" s="16" t="s">
        <v>9109</v>
      </c>
      <c r="C2791" s="17" t="s">
        <v>2784</v>
      </c>
      <c r="D2791" s="18" t="s">
        <v>8995</v>
      </c>
      <c r="E2791" s="18"/>
      <c r="F2791" s="18"/>
      <c r="G2791" s="18"/>
      <c r="H2791" s="18"/>
      <c r="I2791" s="18"/>
      <c r="J2791" s="5"/>
      <c r="K2791" s="19">
        <v>40937.5</v>
      </c>
      <c r="L2791" s="6"/>
      <c r="M2791" s="19">
        <v>40937.5</v>
      </c>
      <c r="N2791" s="5"/>
      <c r="O2791" s="20">
        <v>50</v>
      </c>
      <c r="P2791" s="6"/>
      <c r="Q2791" s="20">
        <v>50</v>
      </c>
    </row>
    <row r="2792" spans="1:17" ht="24" x14ac:dyDescent="0.2">
      <c r="A2792" s="16" t="s">
        <v>2</v>
      </c>
      <c r="B2792" s="16" t="s">
        <v>9109</v>
      </c>
      <c r="C2792" s="17" t="s">
        <v>2785</v>
      </c>
      <c r="D2792" s="18" t="s">
        <v>8995</v>
      </c>
      <c r="E2792" s="18"/>
      <c r="F2792" s="18"/>
      <c r="G2792" s="18"/>
      <c r="H2792" s="18"/>
      <c r="I2792" s="18"/>
      <c r="J2792" s="5"/>
      <c r="K2792" s="19">
        <v>1081</v>
      </c>
      <c r="L2792" s="9">
        <v>390</v>
      </c>
      <c r="M2792" s="21">
        <v>691</v>
      </c>
      <c r="N2792" s="5"/>
      <c r="O2792" s="20">
        <v>3</v>
      </c>
      <c r="P2792" s="8">
        <v>1</v>
      </c>
      <c r="Q2792" s="20">
        <v>2</v>
      </c>
    </row>
    <row r="2793" spans="1:17" ht="24" x14ac:dyDescent="0.2">
      <c r="A2793" s="16" t="s">
        <v>2</v>
      </c>
      <c r="B2793" s="16" t="s">
        <v>9109</v>
      </c>
      <c r="C2793" s="17" t="s">
        <v>2786</v>
      </c>
      <c r="D2793" s="18" t="str">
        <f>VLOOKUP(C2793,[2]итоговая!$C$6:$H$1018,4,FALSE)</f>
        <v>Аварийный резерв</v>
      </c>
      <c r="E2793" s="26">
        <f>J2793-L2793</f>
        <v>2030</v>
      </c>
      <c r="F2793" s="26">
        <f>N2793-P2793</f>
        <v>2</v>
      </c>
      <c r="G2793" s="26" t="s">
        <v>9000</v>
      </c>
      <c r="H2793" s="26" t="str">
        <f>VLOOKUP(C2793,[2]итоговая!$C$6:$H$1018,6,FALSE)</f>
        <v>Аварийный резерв</v>
      </c>
      <c r="I2793" s="18"/>
      <c r="J2793" s="19">
        <v>2030</v>
      </c>
      <c r="K2793" s="5"/>
      <c r="L2793" s="6"/>
      <c r="M2793" s="19">
        <v>2030</v>
      </c>
      <c r="N2793" s="20">
        <v>2</v>
      </c>
      <c r="O2793" s="5"/>
      <c r="P2793" s="6"/>
      <c r="Q2793" s="20">
        <v>2</v>
      </c>
    </row>
    <row r="2794" spans="1:17" ht="24" x14ac:dyDescent="0.2">
      <c r="A2794" s="16" t="s">
        <v>2</v>
      </c>
      <c r="B2794" s="16" t="s">
        <v>9109</v>
      </c>
      <c r="C2794" s="17" t="s">
        <v>2787</v>
      </c>
      <c r="D2794" s="18" t="s">
        <v>8995</v>
      </c>
      <c r="E2794" s="18"/>
      <c r="F2794" s="18"/>
      <c r="G2794" s="18"/>
      <c r="H2794" s="18"/>
      <c r="I2794" s="18"/>
      <c r="J2794" s="5"/>
      <c r="K2794" s="19">
        <v>2830</v>
      </c>
      <c r="L2794" s="6"/>
      <c r="M2794" s="19">
        <v>2830</v>
      </c>
      <c r="N2794" s="5"/>
      <c r="O2794" s="20">
        <v>2</v>
      </c>
      <c r="P2794" s="6"/>
      <c r="Q2794" s="20">
        <v>2</v>
      </c>
    </row>
    <row r="2795" spans="1:17" ht="24" x14ac:dyDescent="0.2">
      <c r="A2795" s="16" t="s">
        <v>2</v>
      </c>
      <c r="B2795" s="16" t="s">
        <v>9109</v>
      </c>
      <c r="C2795" s="17" t="s">
        <v>2788</v>
      </c>
      <c r="D2795" s="18" t="s">
        <v>8995</v>
      </c>
      <c r="E2795" s="18"/>
      <c r="F2795" s="18"/>
      <c r="G2795" s="18"/>
      <c r="H2795" s="18"/>
      <c r="I2795" s="18"/>
      <c r="J2795" s="5"/>
      <c r="K2795" s="21">
        <v>876.15</v>
      </c>
      <c r="L2795" s="6"/>
      <c r="M2795" s="21">
        <v>876.15</v>
      </c>
      <c r="N2795" s="5"/>
      <c r="O2795" s="20">
        <v>1</v>
      </c>
      <c r="P2795" s="6"/>
      <c r="Q2795" s="20">
        <v>1</v>
      </c>
    </row>
    <row r="2796" spans="1:17" ht="24" x14ac:dyDescent="0.2">
      <c r="A2796" s="16" t="s">
        <v>2</v>
      </c>
      <c r="B2796" s="16" t="s">
        <v>9109</v>
      </c>
      <c r="C2796" s="17" t="s">
        <v>2789</v>
      </c>
      <c r="D2796" s="18" t="str">
        <f>VLOOKUP(C2796,[2]итоговая!$C$6:$H$1018,4,FALSE)</f>
        <v>Аварийный резерв</v>
      </c>
      <c r="E2796" s="26">
        <f>J2796-L2796</f>
        <v>2526.0499999999993</v>
      </c>
      <c r="F2796" s="26">
        <f>N2796-P2796</f>
        <v>1</v>
      </c>
      <c r="G2796" s="26" t="s">
        <v>9000</v>
      </c>
      <c r="H2796" s="26" t="str">
        <f>VLOOKUP(C2796,[2]итоговая!$C$6:$H$1018,6,FALSE)</f>
        <v>Аварийный резерв</v>
      </c>
      <c r="I2796" s="18"/>
      <c r="J2796" s="19">
        <v>7578.15</v>
      </c>
      <c r="K2796" s="5"/>
      <c r="L2796" s="7">
        <v>5052.1000000000004</v>
      </c>
      <c r="M2796" s="19">
        <v>2526.0500000000002</v>
      </c>
      <c r="N2796" s="20">
        <v>3</v>
      </c>
      <c r="O2796" s="5"/>
      <c r="P2796" s="8">
        <v>2</v>
      </c>
      <c r="Q2796" s="20">
        <v>1</v>
      </c>
    </row>
    <row r="2797" spans="1:17" ht="24" x14ac:dyDescent="0.2">
      <c r="A2797" s="16" t="s">
        <v>2</v>
      </c>
      <c r="B2797" s="16" t="s">
        <v>9109</v>
      </c>
      <c r="C2797" s="17" t="s">
        <v>2790</v>
      </c>
      <c r="D2797" s="18" t="s">
        <v>8995</v>
      </c>
      <c r="E2797" s="18"/>
      <c r="F2797" s="18"/>
      <c r="G2797" s="18"/>
      <c r="H2797" s="18"/>
      <c r="I2797" s="18"/>
      <c r="J2797" s="5"/>
      <c r="K2797" s="19">
        <v>2021</v>
      </c>
      <c r="L2797" s="7">
        <v>2021</v>
      </c>
      <c r="M2797" s="5"/>
      <c r="N2797" s="5"/>
      <c r="O2797" s="20">
        <v>1</v>
      </c>
      <c r="P2797" s="8">
        <v>1</v>
      </c>
      <c r="Q2797" s="5"/>
    </row>
    <row r="2798" spans="1:17" ht="24" x14ac:dyDescent="0.2">
      <c r="A2798" s="16" t="s">
        <v>2</v>
      </c>
      <c r="B2798" s="16" t="s">
        <v>9109</v>
      </c>
      <c r="C2798" s="17" t="s">
        <v>2791</v>
      </c>
      <c r="D2798" s="18" t="s">
        <v>8995</v>
      </c>
      <c r="E2798" s="18"/>
      <c r="F2798" s="18"/>
      <c r="G2798" s="18"/>
      <c r="H2798" s="18"/>
      <c r="I2798" s="18"/>
      <c r="J2798" s="5"/>
      <c r="K2798" s="19">
        <v>4954.5</v>
      </c>
      <c r="L2798" s="7">
        <v>4954.5</v>
      </c>
      <c r="M2798" s="5"/>
      <c r="N2798" s="5"/>
      <c r="O2798" s="20">
        <v>1</v>
      </c>
      <c r="P2798" s="8">
        <v>1</v>
      </c>
      <c r="Q2798" s="5"/>
    </row>
    <row r="2799" spans="1:17" ht="24" x14ac:dyDescent="0.2">
      <c r="A2799" s="16" t="s">
        <v>2</v>
      </c>
      <c r="B2799" s="16" t="s">
        <v>9109</v>
      </c>
      <c r="C2799" s="17" t="s">
        <v>2792</v>
      </c>
      <c r="D2799" s="18" t="s">
        <v>8995</v>
      </c>
      <c r="E2799" s="18"/>
      <c r="F2799" s="18"/>
      <c r="G2799" s="18"/>
      <c r="H2799" s="18"/>
      <c r="I2799" s="18"/>
      <c r="J2799" s="5"/>
      <c r="K2799" s="21">
        <v>472.87</v>
      </c>
      <c r="L2799" s="9">
        <v>472.87</v>
      </c>
      <c r="M2799" s="5"/>
      <c r="N2799" s="5"/>
      <c r="O2799" s="20">
        <v>1</v>
      </c>
      <c r="P2799" s="8">
        <v>1</v>
      </c>
      <c r="Q2799" s="5"/>
    </row>
    <row r="2800" spans="1:17" ht="24" x14ac:dyDescent="0.2">
      <c r="A2800" s="16" t="s">
        <v>2</v>
      </c>
      <c r="B2800" s="16" t="s">
        <v>9109</v>
      </c>
      <c r="C2800" s="17" t="s">
        <v>2793</v>
      </c>
      <c r="D2800" s="18" t="str">
        <f>VLOOKUP(C2800,[2]итоговая!$C$6:$H$1018,4,FALSE)</f>
        <v>Аварийный резерв</v>
      </c>
      <c r="E2800" s="26">
        <f>J2800-L2800</f>
        <v>1652.82</v>
      </c>
      <c r="F2800" s="26">
        <f>N2800-P2800</f>
        <v>6</v>
      </c>
      <c r="G2800" s="26" t="s">
        <v>9000</v>
      </c>
      <c r="H2800" s="26" t="str">
        <f>VLOOKUP(C2800,[2]итоговая!$C$6:$H$1018,6,FALSE)</f>
        <v>Аварийный резерв</v>
      </c>
      <c r="I2800" s="18"/>
      <c r="J2800" s="19">
        <v>1652.82</v>
      </c>
      <c r="K2800" s="5"/>
      <c r="L2800" s="6"/>
      <c r="M2800" s="19">
        <v>1652.82</v>
      </c>
      <c r="N2800" s="20">
        <v>6</v>
      </c>
      <c r="O2800" s="5"/>
      <c r="P2800" s="6"/>
      <c r="Q2800" s="20">
        <v>6</v>
      </c>
    </row>
    <row r="2801" spans="1:17" ht="24" x14ac:dyDescent="0.2">
      <c r="A2801" s="16" t="s">
        <v>2</v>
      </c>
      <c r="B2801" s="16" t="s">
        <v>9109</v>
      </c>
      <c r="C2801" s="17" t="s">
        <v>2794</v>
      </c>
      <c r="D2801" s="18" t="s">
        <v>8995</v>
      </c>
      <c r="E2801" s="18"/>
      <c r="F2801" s="18"/>
      <c r="G2801" s="18"/>
      <c r="H2801" s="18"/>
      <c r="I2801" s="18"/>
      <c r="J2801" s="5"/>
      <c r="K2801" s="21">
        <v>119.17</v>
      </c>
      <c r="L2801" s="9">
        <v>119.17</v>
      </c>
      <c r="M2801" s="5"/>
      <c r="N2801" s="5"/>
      <c r="O2801" s="20">
        <v>1</v>
      </c>
      <c r="P2801" s="8">
        <v>1</v>
      </c>
      <c r="Q2801" s="5"/>
    </row>
    <row r="2802" spans="1:17" ht="24" x14ac:dyDescent="0.2">
      <c r="A2802" s="16" t="s">
        <v>2</v>
      </c>
      <c r="B2802" s="16" t="s">
        <v>9109</v>
      </c>
      <c r="C2802" s="17" t="s">
        <v>2795</v>
      </c>
      <c r="D2802" s="18" t="s">
        <v>8995</v>
      </c>
      <c r="E2802" s="18"/>
      <c r="F2802" s="18"/>
      <c r="G2802" s="18"/>
      <c r="H2802" s="18"/>
      <c r="I2802" s="18"/>
      <c r="J2802" s="5"/>
      <c r="K2802" s="19">
        <v>3565</v>
      </c>
      <c r="L2802" s="9">
        <v>891.25</v>
      </c>
      <c r="M2802" s="19">
        <v>2673.75</v>
      </c>
      <c r="N2802" s="5"/>
      <c r="O2802" s="20">
        <v>4</v>
      </c>
      <c r="P2802" s="8">
        <v>1</v>
      </c>
      <c r="Q2802" s="20">
        <v>3</v>
      </c>
    </row>
    <row r="2803" spans="1:17" ht="24" x14ac:dyDescent="0.2">
      <c r="A2803" s="16" t="s">
        <v>2</v>
      </c>
      <c r="B2803" s="16" t="s">
        <v>9109</v>
      </c>
      <c r="C2803" s="17" t="s">
        <v>2796</v>
      </c>
      <c r="D2803" s="18" t="s">
        <v>8995</v>
      </c>
      <c r="E2803" s="18"/>
      <c r="F2803" s="18"/>
      <c r="G2803" s="18"/>
      <c r="H2803" s="18"/>
      <c r="I2803" s="18"/>
      <c r="J2803" s="5"/>
      <c r="K2803" s="21">
        <v>100</v>
      </c>
      <c r="L2803" s="6"/>
      <c r="M2803" s="21">
        <v>100</v>
      </c>
      <c r="N2803" s="5"/>
      <c r="O2803" s="20">
        <v>1</v>
      </c>
      <c r="P2803" s="6"/>
      <c r="Q2803" s="20">
        <v>1</v>
      </c>
    </row>
    <row r="2804" spans="1:17" ht="24" x14ac:dyDescent="0.2">
      <c r="A2804" s="16" t="s">
        <v>2</v>
      </c>
      <c r="B2804" s="16" t="s">
        <v>9109</v>
      </c>
      <c r="C2804" s="17" t="s">
        <v>2797</v>
      </c>
      <c r="D2804" s="18" t="s">
        <v>8995</v>
      </c>
      <c r="E2804" s="18"/>
      <c r="F2804" s="18"/>
      <c r="G2804" s="18"/>
      <c r="H2804" s="18"/>
      <c r="I2804" s="18"/>
      <c r="J2804" s="21">
        <v>750</v>
      </c>
      <c r="K2804" s="5"/>
      <c r="L2804" s="9">
        <v>750</v>
      </c>
      <c r="M2804" s="5"/>
      <c r="N2804" s="20">
        <v>1</v>
      </c>
      <c r="O2804" s="5"/>
      <c r="P2804" s="8">
        <v>1</v>
      </c>
      <c r="Q2804" s="5"/>
    </row>
    <row r="2805" spans="1:17" ht="24" x14ac:dyDescent="0.2">
      <c r="A2805" s="16" t="s">
        <v>2</v>
      </c>
      <c r="B2805" s="16" t="s">
        <v>9109</v>
      </c>
      <c r="C2805" s="17" t="s">
        <v>2798</v>
      </c>
      <c r="D2805" s="18" t="s">
        <v>8995</v>
      </c>
      <c r="E2805" s="18"/>
      <c r="F2805" s="18"/>
      <c r="G2805" s="18"/>
      <c r="H2805" s="18"/>
      <c r="I2805" s="18"/>
      <c r="J2805" s="5"/>
      <c r="K2805" s="21">
        <v>381.25</v>
      </c>
      <c r="L2805" s="9">
        <v>127.08</v>
      </c>
      <c r="M2805" s="21">
        <v>254.17</v>
      </c>
      <c r="N2805" s="5"/>
      <c r="O2805" s="20">
        <v>3</v>
      </c>
      <c r="P2805" s="8">
        <v>1</v>
      </c>
      <c r="Q2805" s="20">
        <v>2</v>
      </c>
    </row>
    <row r="2806" spans="1:17" ht="24" x14ac:dyDescent="0.2">
      <c r="A2806" s="16" t="s">
        <v>2</v>
      </c>
      <c r="B2806" s="16" t="s">
        <v>9109</v>
      </c>
      <c r="C2806" s="17" t="s">
        <v>2799</v>
      </c>
      <c r="D2806" s="18" t="s">
        <v>8995</v>
      </c>
      <c r="E2806" s="18"/>
      <c r="F2806" s="18"/>
      <c r="G2806" s="18"/>
      <c r="H2806" s="18"/>
      <c r="I2806" s="18"/>
      <c r="J2806" s="5"/>
      <c r="K2806" s="19">
        <v>1100.67</v>
      </c>
      <c r="L2806" s="7">
        <v>1100.67</v>
      </c>
      <c r="M2806" s="5"/>
      <c r="N2806" s="5"/>
      <c r="O2806" s="20">
        <v>1</v>
      </c>
      <c r="P2806" s="8">
        <v>1</v>
      </c>
      <c r="Q2806" s="5"/>
    </row>
    <row r="2807" spans="1:17" ht="24" x14ac:dyDescent="0.2">
      <c r="A2807" s="16" t="s">
        <v>2</v>
      </c>
      <c r="B2807" s="16" t="s">
        <v>9109</v>
      </c>
      <c r="C2807" s="17" t="s">
        <v>2800</v>
      </c>
      <c r="D2807" s="18" t="str">
        <f>VLOOKUP(C2807,[2]итоговая!$C$6:$H$1018,4,FALSE)</f>
        <v>Аварийный резерв</v>
      </c>
      <c r="E2807" s="26">
        <f>J2807-L2807</f>
        <v>7000</v>
      </c>
      <c r="F2807" s="26">
        <f>N2807-P2807</f>
        <v>4</v>
      </c>
      <c r="G2807" s="26" t="s">
        <v>9000</v>
      </c>
      <c r="H2807" s="26" t="str">
        <f>VLOOKUP(C2807,[2]итоговая!$C$6:$H$1018,6,FALSE)</f>
        <v>Аварийный резерв</v>
      </c>
      <c r="I2807" s="18"/>
      <c r="J2807" s="19">
        <v>7000</v>
      </c>
      <c r="K2807" s="5"/>
      <c r="L2807" s="6"/>
      <c r="M2807" s="19">
        <v>7000</v>
      </c>
      <c r="N2807" s="20">
        <v>4</v>
      </c>
      <c r="O2807" s="5"/>
      <c r="P2807" s="6"/>
      <c r="Q2807" s="20">
        <v>4</v>
      </c>
    </row>
    <row r="2808" spans="1:17" ht="24" x14ac:dyDescent="0.2">
      <c r="A2808" s="16" t="s">
        <v>2</v>
      </c>
      <c r="B2808" s="16" t="s">
        <v>9109</v>
      </c>
      <c r="C2808" s="17" t="s">
        <v>2801</v>
      </c>
      <c r="D2808" s="18" t="s">
        <v>8995</v>
      </c>
      <c r="E2808" s="18"/>
      <c r="F2808" s="18"/>
      <c r="G2808" s="18"/>
      <c r="H2808" s="18"/>
      <c r="I2808" s="18"/>
      <c r="J2808" s="5"/>
      <c r="K2808" s="19">
        <v>3883.33</v>
      </c>
      <c r="L2808" s="9">
        <v>776.67</v>
      </c>
      <c r="M2808" s="19">
        <v>3106.66</v>
      </c>
      <c r="N2808" s="5"/>
      <c r="O2808" s="20">
        <v>5</v>
      </c>
      <c r="P2808" s="8">
        <v>1</v>
      </c>
      <c r="Q2808" s="20">
        <v>4</v>
      </c>
    </row>
    <row r="2809" spans="1:17" ht="24" x14ac:dyDescent="0.2">
      <c r="A2809" s="16" t="s">
        <v>2</v>
      </c>
      <c r="B2809" s="16" t="s">
        <v>9109</v>
      </c>
      <c r="C2809" s="17" t="s">
        <v>2802</v>
      </c>
      <c r="D2809" s="18" t="s">
        <v>8995</v>
      </c>
      <c r="E2809" s="18"/>
      <c r="F2809" s="18"/>
      <c r="G2809" s="18"/>
      <c r="H2809" s="18"/>
      <c r="I2809" s="18"/>
      <c r="J2809" s="5"/>
      <c r="K2809" s="21">
        <v>326.66000000000003</v>
      </c>
      <c r="L2809" s="9">
        <v>163.33000000000001</v>
      </c>
      <c r="M2809" s="21">
        <v>163.33000000000001</v>
      </c>
      <c r="N2809" s="5"/>
      <c r="O2809" s="20">
        <v>2</v>
      </c>
      <c r="P2809" s="8">
        <v>1</v>
      </c>
      <c r="Q2809" s="20">
        <v>1</v>
      </c>
    </row>
    <row r="2810" spans="1:17" ht="24" x14ac:dyDescent="0.2">
      <c r="A2810" s="16" t="s">
        <v>2</v>
      </c>
      <c r="B2810" s="16" t="s">
        <v>9109</v>
      </c>
      <c r="C2810" s="17" t="s">
        <v>2803</v>
      </c>
      <c r="D2810" s="18" t="s">
        <v>8995</v>
      </c>
      <c r="E2810" s="18"/>
      <c r="F2810" s="18"/>
      <c r="G2810" s="18"/>
      <c r="H2810" s="18"/>
      <c r="I2810" s="18"/>
      <c r="J2810" s="5"/>
      <c r="K2810" s="21">
        <v>495</v>
      </c>
      <c r="L2810" s="9">
        <v>165</v>
      </c>
      <c r="M2810" s="21">
        <v>330</v>
      </c>
      <c r="N2810" s="5"/>
      <c r="O2810" s="20">
        <v>3</v>
      </c>
      <c r="P2810" s="8">
        <v>1</v>
      </c>
      <c r="Q2810" s="20">
        <v>2</v>
      </c>
    </row>
    <row r="2811" spans="1:17" ht="24" x14ac:dyDescent="0.2">
      <c r="A2811" s="16" t="s">
        <v>2</v>
      </c>
      <c r="B2811" s="16" t="s">
        <v>9109</v>
      </c>
      <c r="C2811" s="17" t="s">
        <v>2804</v>
      </c>
      <c r="D2811" s="18" t="s">
        <v>8995</v>
      </c>
      <c r="E2811" s="18"/>
      <c r="F2811" s="18"/>
      <c r="G2811" s="18"/>
      <c r="H2811" s="18"/>
      <c r="I2811" s="18"/>
      <c r="J2811" s="5"/>
      <c r="K2811" s="21">
        <v>231.67</v>
      </c>
      <c r="L2811" s="6"/>
      <c r="M2811" s="21">
        <v>231.67</v>
      </c>
      <c r="N2811" s="5"/>
      <c r="O2811" s="20">
        <v>2</v>
      </c>
      <c r="P2811" s="6"/>
      <c r="Q2811" s="20">
        <v>2</v>
      </c>
    </row>
    <row r="2812" spans="1:17" ht="24" x14ac:dyDescent="0.2">
      <c r="A2812" s="16" t="s">
        <v>2</v>
      </c>
      <c r="B2812" s="16" t="s">
        <v>9109</v>
      </c>
      <c r="C2812" s="17" t="s">
        <v>2805</v>
      </c>
      <c r="D2812" s="18" t="s">
        <v>8995</v>
      </c>
      <c r="E2812" s="18"/>
      <c r="F2812" s="18"/>
      <c r="G2812" s="18"/>
      <c r="H2812" s="18"/>
      <c r="I2812" s="18"/>
      <c r="J2812" s="5"/>
      <c r="K2812" s="19">
        <v>1039.17</v>
      </c>
      <c r="L2812" s="7">
        <v>1039.17</v>
      </c>
      <c r="M2812" s="5"/>
      <c r="N2812" s="5"/>
      <c r="O2812" s="20">
        <v>1</v>
      </c>
      <c r="P2812" s="8">
        <v>1</v>
      </c>
      <c r="Q2812" s="5"/>
    </row>
    <row r="2813" spans="1:17" ht="24" x14ac:dyDescent="0.2">
      <c r="A2813" s="16" t="s">
        <v>2</v>
      </c>
      <c r="B2813" s="16" t="s">
        <v>9109</v>
      </c>
      <c r="C2813" s="17" t="s">
        <v>2806</v>
      </c>
      <c r="D2813" s="18" t="s">
        <v>8995</v>
      </c>
      <c r="E2813" s="18"/>
      <c r="F2813" s="18"/>
      <c r="G2813" s="18"/>
      <c r="H2813" s="18"/>
      <c r="I2813" s="18"/>
      <c r="J2813" s="5"/>
      <c r="K2813" s="21">
        <v>756.07</v>
      </c>
      <c r="L2813" s="6"/>
      <c r="M2813" s="21">
        <v>756.07</v>
      </c>
      <c r="N2813" s="5"/>
      <c r="O2813" s="20">
        <v>2</v>
      </c>
      <c r="P2813" s="6"/>
      <c r="Q2813" s="20">
        <v>2</v>
      </c>
    </row>
    <row r="2814" spans="1:17" ht="24" x14ac:dyDescent="0.2">
      <c r="A2814" s="16" t="s">
        <v>2</v>
      </c>
      <c r="B2814" s="16" t="s">
        <v>9109</v>
      </c>
      <c r="C2814" s="17" t="s">
        <v>2807</v>
      </c>
      <c r="D2814" s="18" t="s">
        <v>8995</v>
      </c>
      <c r="E2814" s="18"/>
      <c r="F2814" s="18"/>
      <c r="G2814" s="18"/>
      <c r="H2814" s="18"/>
      <c r="I2814" s="18"/>
      <c r="J2814" s="5"/>
      <c r="K2814" s="21">
        <v>136.72999999999999</v>
      </c>
      <c r="L2814" s="6"/>
      <c r="M2814" s="21">
        <v>136.72999999999999</v>
      </c>
      <c r="N2814" s="5"/>
      <c r="O2814" s="20">
        <v>4</v>
      </c>
      <c r="P2814" s="6"/>
      <c r="Q2814" s="20">
        <v>4</v>
      </c>
    </row>
    <row r="2815" spans="1:17" ht="24" x14ac:dyDescent="0.2">
      <c r="A2815" s="16" t="s">
        <v>2</v>
      </c>
      <c r="B2815" s="16" t="s">
        <v>9109</v>
      </c>
      <c r="C2815" s="17" t="s">
        <v>2808</v>
      </c>
      <c r="D2815" s="18" t="s">
        <v>8995</v>
      </c>
      <c r="E2815" s="18"/>
      <c r="F2815" s="18"/>
      <c r="G2815" s="18"/>
      <c r="H2815" s="18"/>
      <c r="I2815" s="18"/>
      <c r="J2815" s="5"/>
      <c r="K2815" s="21">
        <v>208.33</v>
      </c>
      <c r="L2815" s="9">
        <v>208.33</v>
      </c>
      <c r="M2815" s="5"/>
      <c r="N2815" s="5"/>
      <c r="O2815" s="20">
        <v>50</v>
      </c>
      <c r="P2815" s="8">
        <v>50</v>
      </c>
      <c r="Q2815" s="5"/>
    </row>
    <row r="2816" spans="1:17" ht="24" x14ac:dyDescent="0.2">
      <c r="A2816" s="16" t="s">
        <v>2</v>
      </c>
      <c r="B2816" s="16" t="s">
        <v>9109</v>
      </c>
      <c r="C2816" s="17" t="s">
        <v>2809</v>
      </c>
      <c r="D2816" s="18" t="s">
        <v>8995</v>
      </c>
      <c r="E2816" s="18"/>
      <c r="F2816" s="18"/>
      <c r="G2816" s="18"/>
      <c r="H2816" s="18"/>
      <c r="I2816" s="18"/>
      <c r="J2816" s="5"/>
      <c r="K2816" s="21">
        <v>250</v>
      </c>
      <c r="L2816" s="9">
        <v>200</v>
      </c>
      <c r="M2816" s="21">
        <v>50</v>
      </c>
      <c r="N2816" s="5"/>
      <c r="O2816" s="20">
        <v>50</v>
      </c>
      <c r="P2816" s="8">
        <v>40</v>
      </c>
      <c r="Q2816" s="20">
        <v>10</v>
      </c>
    </row>
    <row r="2817" spans="1:17" ht="24" x14ac:dyDescent="0.2">
      <c r="A2817" s="16" t="s">
        <v>2</v>
      </c>
      <c r="B2817" s="16" t="s">
        <v>9109</v>
      </c>
      <c r="C2817" s="17" t="s">
        <v>2810</v>
      </c>
      <c r="D2817" s="18" t="s">
        <v>8995</v>
      </c>
      <c r="E2817" s="18"/>
      <c r="F2817" s="18"/>
      <c r="G2817" s="18"/>
      <c r="H2817" s="18"/>
      <c r="I2817" s="18"/>
      <c r="J2817" s="5"/>
      <c r="K2817" s="21">
        <v>416.67</v>
      </c>
      <c r="L2817" s="9">
        <v>333.34</v>
      </c>
      <c r="M2817" s="21">
        <v>83.33</v>
      </c>
      <c r="N2817" s="5"/>
      <c r="O2817" s="20">
        <v>50</v>
      </c>
      <c r="P2817" s="8">
        <v>40</v>
      </c>
      <c r="Q2817" s="20">
        <v>10</v>
      </c>
    </row>
    <row r="2818" spans="1:17" ht="24" x14ac:dyDescent="0.2">
      <c r="A2818" s="16" t="s">
        <v>2</v>
      </c>
      <c r="B2818" s="16" t="s">
        <v>9109</v>
      </c>
      <c r="C2818" s="17" t="s">
        <v>2811</v>
      </c>
      <c r="D2818" s="18" t="s">
        <v>8995</v>
      </c>
      <c r="E2818" s="18"/>
      <c r="F2818" s="18"/>
      <c r="G2818" s="18"/>
      <c r="H2818" s="18"/>
      <c r="I2818" s="18"/>
      <c r="J2818" s="5"/>
      <c r="K2818" s="21">
        <v>458.33</v>
      </c>
      <c r="L2818" s="9">
        <v>458.33</v>
      </c>
      <c r="M2818" s="5"/>
      <c r="N2818" s="5"/>
      <c r="O2818" s="20">
        <v>50</v>
      </c>
      <c r="P2818" s="8">
        <v>50</v>
      </c>
      <c r="Q2818" s="5"/>
    </row>
    <row r="2819" spans="1:17" ht="24" x14ac:dyDescent="0.2">
      <c r="A2819" s="16" t="s">
        <v>2</v>
      </c>
      <c r="B2819" s="16" t="s">
        <v>9109</v>
      </c>
      <c r="C2819" s="17" t="s">
        <v>2812</v>
      </c>
      <c r="D2819" s="18" t="s">
        <v>8995</v>
      </c>
      <c r="E2819" s="18"/>
      <c r="F2819" s="18"/>
      <c r="G2819" s="18"/>
      <c r="H2819" s="18"/>
      <c r="I2819" s="18"/>
      <c r="J2819" s="5"/>
      <c r="K2819" s="21">
        <v>398.25</v>
      </c>
      <c r="L2819" s="6"/>
      <c r="M2819" s="21">
        <v>398.25</v>
      </c>
      <c r="N2819" s="5"/>
      <c r="O2819" s="20">
        <v>3</v>
      </c>
      <c r="P2819" s="6"/>
      <c r="Q2819" s="20">
        <v>3</v>
      </c>
    </row>
    <row r="2820" spans="1:17" ht="24" x14ac:dyDescent="0.2">
      <c r="A2820" s="16" t="s">
        <v>2</v>
      </c>
      <c r="B2820" s="16" t="s">
        <v>9109</v>
      </c>
      <c r="C2820" s="17" t="s">
        <v>2813</v>
      </c>
      <c r="D2820" s="18" t="s">
        <v>8995</v>
      </c>
      <c r="E2820" s="18"/>
      <c r="F2820" s="18"/>
      <c r="G2820" s="18"/>
      <c r="H2820" s="18"/>
      <c r="I2820" s="18"/>
      <c r="J2820" s="5"/>
      <c r="K2820" s="19">
        <v>2283.75</v>
      </c>
      <c r="L2820" s="7">
        <v>1141.8800000000001</v>
      </c>
      <c r="M2820" s="19">
        <v>1141.8699999999999</v>
      </c>
      <c r="N2820" s="5"/>
      <c r="O2820" s="20">
        <v>2</v>
      </c>
      <c r="P2820" s="8">
        <v>1</v>
      </c>
      <c r="Q2820" s="20">
        <v>1</v>
      </c>
    </row>
    <row r="2821" spans="1:17" ht="24" x14ac:dyDescent="0.2">
      <c r="A2821" s="16" t="s">
        <v>2</v>
      </c>
      <c r="B2821" s="16" t="s">
        <v>9109</v>
      </c>
      <c r="C2821" s="17" t="s">
        <v>2814</v>
      </c>
      <c r="D2821" s="18" t="s">
        <v>8995</v>
      </c>
      <c r="E2821" s="18"/>
      <c r="F2821" s="18"/>
      <c r="G2821" s="18"/>
      <c r="H2821" s="18"/>
      <c r="I2821" s="18"/>
      <c r="J2821" s="5"/>
      <c r="K2821" s="19">
        <v>12780</v>
      </c>
      <c r="L2821" s="6"/>
      <c r="M2821" s="19">
        <v>12780</v>
      </c>
      <c r="N2821" s="5"/>
      <c r="O2821" s="20">
        <v>10</v>
      </c>
      <c r="P2821" s="6"/>
      <c r="Q2821" s="20">
        <v>10</v>
      </c>
    </row>
    <row r="2822" spans="1:17" ht="24" x14ac:dyDescent="0.2">
      <c r="A2822" s="16" t="s">
        <v>2</v>
      </c>
      <c r="B2822" s="16" t="s">
        <v>9109</v>
      </c>
      <c r="C2822" s="17" t="s">
        <v>2815</v>
      </c>
      <c r="D2822" s="18" t="s">
        <v>8995</v>
      </c>
      <c r="E2822" s="18"/>
      <c r="F2822" s="18"/>
      <c r="G2822" s="18"/>
      <c r="H2822" s="18"/>
      <c r="I2822" s="18"/>
      <c r="J2822" s="5"/>
      <c r="K2822" s="21">
        <v>458.33</v>
      </c>
      <c r="L2822" s="9">
        <v>458.33</v>
      </c>
      <c r="M2822" s="5"/>
      <c r="N2822" s="5"/>
      <c r="O2822" s="20">
        <v>1</v>
      </c>
      <c r="P2822" s="8">
        <v>1</v>
      </c>
      <c r="Q2822" s="5"/>
    </row>
    <row r="2823" spans="1:17" ht="24" x14ac:dyDescent="0.2">
      <c r="A2823" s="16" t="s">
        <v>2</v>
      </c>
      <c r="B2823" s="16" t="s">
        <v>9109</v>
      </c>
      <c r="C2823" s="17" t="s">
        <v>2816</v>
      </c>
      <c r="D2823" s="18" t="s">
        <v>8995</v>
      </c>
      <c r="E2823" s="18"/>
      <c r="F2823" s="18"/>
      <c r="G2823" s="18"/>
      <c r="H2823" s="18"/>
      <c r="I2823" s="18"/>
      <c r="J2823" s="5"/>
      <c r="K2823" s="21">
        <v>458.33</v>
      </c>
      <c r="L2823" s="9">
        <v>458.33</v>
      </c>
      <c r="M2823" s="5"/>
      <c r="N2823" s="5"/>
      <c r="O2823" s="20">
        <v>1</v>
      </c>
      <c r="P2823" s="8">
        <v>1</v>
      </c>
      <c r="Q2823" s="5"/>
    </row>
    <row r="2824" spans="1:17" ht="24" x14ac:dyDescent="0.2">
      <c r="A2824" s="16" t="s">
        <v>2</v>
      </c>
      <c r="B2824" s="16" t="s">
        <v>9109</v>
      </c>
      <c r="C2824" s="17" t="s">
        <v>2817</v>
      </c>
      <c r="D2824" s="18" t="s">
        <v>8995</v>
      </c>
      <c r="E2824" s="18"/>
      <c r="F2824" s="18"/>
      <c r="G2824" s="18"/>
      <c r="H2824" s="18"/>
      <c r="I2824" s="18"/>
      <c r="J2824" s="5"/>
      <c r="K2824" s="19">
        <v>1330</v>
      </c>
      <c r="L2824" s="9">
        <v>443.33</v>
      </c>
      <c r="M2824" s="21">
        <v>886.67</v>
      </c>
      <c r="N2824" s="5"/>
      <c r="O2824" s="20">
        <v>3</v>
      </c>
      <c r="P2824" s="8">
        <v>1</v>
      </c>
      <c r="Q2824" s="20">
        <v>2</v>
      </c>
    </row>
    <row r="2825" spans="1:17" ht="24" x14ac:dyDescent="0.2">
      <c r="A2825" s="16" t="s">
        <v>2</v>
      </c>
      <c r="B2825" s="16" t="s">
        <v>9109</v>
      </c>
      <c r="C2825" s="17" t="s">
        <v>2818</v>
      </c>
      <c r="D2825" s="18" t="s">
        <v>8995</v>
      </c>
      <c r="E2825" s="18"/>
      <c r="F2825" s="18"/>
      <c r="G2825" s="18"/>
      <c r="H2825" s="18"/>
      <c r="I2825" s="18"/>
      <c r="J2825" s="5"/>
      <c r="K2825" s="19">
        <v>1330</v>
      </c>
      <c r="L2825" s="6"/>
      <c r="M2825" s="19">
        <v>1330</v>
      </c>
      <c r="N2825" s="5"/>
      <c r="O2825" s="20">
        <v>3</v>
      </c>
      <c r="P2825" s="6"/>
      <c r="Q2825" s="20">
        <v>3</v>
      </c>
    </row>
    <row r="2826" spans="1:17" ht="24" x14ac:dyDescent="0.2">
      <c r="A2826" s="16" t="s">
        <v>2</v>
      </c>
      <c r="B2826" s="16" t="s">
        <v>9109</v>
      </c>
      <c r="C2826" s="17" t="s">
        <v>2819</v>
      </c>
      <c r="D2826" s="18" t="s">
        <v>8995</v>
      </c>
      <c r="E2826" s="18"/>
      <c r="F2826" s="18"/>
      <c r="G2826" s="18"/>
      <c r="H2826" s="18"/>
      <c r="I2826" s="18"/>
      <c r="J2826" s="5"/>
      <c r="K2826" s="21">
        <v>623.33000000000004</v>
      </c>
      <c r="L2826" s="9">
        <v>623.33000000000004</v>
      </c>
      <c r="M2826" s="5"/>
      <c r="N2826" s="5"/>
      <c r="O2826" s="20">
        <v>1</v>
      </c>
      <c r="P2826" s="8">
        <v>1</v>
      </c>
      <c r="Q2826" s="5"/>
    </row>
    <row r="2827" spans="1:17" ht="24" x14ac:dyDescent="0.2">
      <c r="A2827" s="16" t="s">
        <v>2</v>
      </c>
      <c r="B2827" s="16" t="s">
        <v>9109</v>
      </c>
      <c r="C2827" s="17" t="s">
        <v>2820</v>
      </c>
      <c r="D2827" s="18" t="s">
        <v>8995</v>
      </c>
      <c r="E2827" s="18"/>
      <c r="F2827" s="18"/>
      <c r="G2827" s="18"/>
      <c r="H2827" s="18"/>
      <c r="I2827" s="18"/>
      <c r="J2827" s="19">
        <v>1664.8</v>
      </c>
      <c r="K2827" s="5"/>
      <c r="L2827" s="7">
        <v>1664.8</v>
      </c>
      <c r="M2827" s="5"/>
      <c r="N2827" s="20">
        <v>2</v>
      </c>
      <c r="O2827" s="5"/>
      <c r="P2827" s="8">
        <v>2</v>
      </c>
      <c r="Q2827" s="5"/>
    </row>
    <row r="2828" spans="1:17" ht="24" x14ac:dyDescent="0.2">
      <c r="A2828" s="16" t="s">
        <v>2</v>
      </c>
      <c r="B2828" s="16" t="s">
        <v>9109</v>
      </c>
      <c r="C2828" s="17" t="s">
        <v>2821</v>
      </c>
      <c r="D2828" s="18" t="s">
        <v>8995</v>
      </c>
      <c r="E2828" s="18"/>
      <c r="F2828" s="18"/>
      <c r="G2828" s="18"/>
      <c r="H2828" s="18"/>
      <c r="I2828" s="18"/>
      <c r="J2828" s="19">
        <v>13508.24</v>
      </c>
      <c r="K2828" s="5"/>
      <c r="L2828" s="7">
        <v>13508.24</v>
      </c>
      <c r="M2828" s="5"/>
      <c r="N2828" s="20">
        <v>2</v>
      </c>
      <c r="O2828" s="5"/>
      <c r="P2828" s="8">
        <v>2</v>
      </c>
      <c r="Q2828" s="5"/>
    </row>
    <row r="2829" spans="1:17" ht="24" x14ac:dyDescent="0.2">
      <c r="A2829" s="16" t="s">
        <v>2</v>
      </c>
      <c r="B2829" s="16" t="s">
        <v>9109</v>
      </c>
      <c r="C2829" s="17" t="s">
        <v>2822</v>
      </c>
      <c r="D2829" s="18" t="s">
        <v>8995</v>
      </c>
      <c r="E2829" s="18"/>
      <c r="F2829" s="18"/>
      <c r="G2829" s="18"/>
      <c r="H2829" s="18"/>
      <c r="I2829" s="18"/>
      <c r="J2829" s="5"/>
      <c r="K2829" s="21">
        <v>980.42</v>
      </c>
      <c r="L2829" s="9">
        <v>980.42</v>
      </c>
      <c r="M2829" s="5"/>
      <c r="N2829" s="5"/>
      <c r="O2829" s="20">
        <v>1</v>
      </c>
      <c r="P2829" s="8">
        <v>1</v>
      </c>
      <c r="Q2829" s="5"/>
    </row>
    <row r="2830" spans="1:17" ht="24" x14ac:dyDescent="0.2">
      <c r="A2830" s="16" t="s">
        <v>2</v>
      </c>
      <c r="B2830" s="16" t="s">
        <v>9109</v>
      </c>
      <c r="C2830" s="17" t="s">
        <v>2823</v>
      </c>
      <c r="D2830" s="18" t="s">
        <v>8995</v>
      </c>
      <c r="E2830" s="18"/>
      <c r="F2830" s="18"/>
      <c r="G2830" s="18"/>
      <c r="H2830" s="18"/>
      <c r="I2830" s="18"/>
      <c r="J2830" s="5"/>
      <c r="K2830" s="21">
        <v>996.67</v>
      </c>
      <c r="L2830" s="9">
        <v>996.67</v>
      </c>
      <c r="M2830" s="5"/>
      <c r="N2830" s="5"/>
      <c r="O2830" s="20">
        <v>1</v>
      </c>
      <c r="P2830" s="8">
        <v>1</v>
      </c>
      <c r="Q2830" s="5"/>
    </row>
    <row r="2831" spans="1:17" ht="24" x14ac:dyDescent="0.2">
      <c r="A2831" s="16" t="s">
        <v>2</v>
      </c>
      <c r="B2831" s="16" t="s">
        <v>9109</v>
      </c>
      <c r="C2831" s="17" t="s">
        <v>2824</v>
      </c>
      <c r="D2831" s="18" t="s">
        <v>8995</v>
      </c>
      <c r="E2831" s="18"/>
      <c r="F2831" s="18"/>
      <c r="G2831" s="18"/>
      <c r="H2831" s="18"/>
      <c r="I2831" s="18"/>
      <c r="J2831" s="5"/>
      <c r="K2831" s="21">
        <v>423.75</v>
      </c>
      <c r="L2831" s="9">
        <v>423.75</v>
      </c>
      <c r="M2831" s="5"/>
      <c r="N2831" s="5"/>
      <c r="O2831" s="20">
        <v>3</v>
      </c>
      <c r="P2831" s="8">
        <v>3</v>
      </c>
      <c r="Q2831" s="5"/>
    </row>
    <row r="2832" spans="1:17" ht="24" x14ac:dyDescent="0.2">
      <c r="A2832" s="16" t="s">
        <v>2</v>
      </c>
      <c r="B2832" s="16" t="s">
        <v>9109</v>
      </c>
      <c r="C2832" s="17" t="s">
        <v>2825</v>
      </c>
      <c r="D2832" s="18" t="str">
        <f>VLOOKUP(C2832,[2]итоговая!$C$6:$H$1018,4,FALSE)</f>
        <v>Аварийный резерв</v>
      </c>
      <c r="E2832" s="26">
        <f>J2832-L2832</f>
        <v>249.46</v>
      </c>
      <c r="F2832" s="26">
        <f>N2832-P2832</f>
        <v>2</v>
      </c>
      <c r="G2832" s="26" t="s">
        <v>9000</v>
      </c>
      <c r="H2832" s="26" t="str">
        <f>VLOOKUP(C2832,[2]итоговая!$C$6:$H$1018,6,FALSE)</f>
        <v>Аварийный резерв</v>
      </c>
      <c r="I2832" s="18"/>
      <c r="J2832" s="21">
        <v>249.46</v>
      </c>
      <c r="K2832" s="5"/>
      <c r="L2832" s="6"/>
      <c r="M2832" s="21">
        <v>249.46</v>
      </c>
      <c r="N2832" s="20">
        <v>2</v>
      </c>
      <c r="O2832" s="5"/>
      <c r="P2832" s="6"/>
      <c r="Q2832" s="20">
        <v>2</v>
      </c>
    </row>
    <row r="2833" spans="1:17" ht="24" x14ac:dyDescent="0.2">
      <c r="A2833" s="16" t="s">
        <v>2</v>
      </c>
      <c r="B2833" s="16" t="s">
        <v>9109</v>
      </c>
      <c r="C2833" s="17" t="s">
        <v>2826</v>
      </c>
      <c r="D2833" s="18" t="s">
        <v>8995</v>
      </c>
      <c r="E2833" s="18"/>
      <c r="F2833" s="18"/>
      <c r="G2833" s="18"/>
      <c r="H2833" s="18"/>
      <c r="I2833" s="18"/>
      <c r="J2833" s="19">
        <v>4375</v>
      </c>
      <c r="K2833" s="5"/>
      <c r="L2833" s="7">
        <v>4375</v>
      </c>
      <c r="M2833" s="5"/>
      <c r="N2833" s="20">
        <v>3</v>
      </c>
      <c r="O2833" s="5"/>
      <c r="P2833" s="8">
        <v>3</v>
      </c>
      <c r="Q2833" s="5"/>
    </row>
    <row r="2834" spans="1:17" ht="24" x14ac:dyDescent="0.2">
      <c r="A2834" s="16" t="s">
        <v>2</v>
      </c>
      <c r="B2834" s="16" t="s">
        <v>9109</v>
      </c>
      <c r="C2834" s="17" t="s">
        <v>2827</v>
      </c>
      <c r="D2834" s="18" t="s">
        <v>8995</v>
      </c>
      <c r="E2834" s="18"/>
      <c r="F2834" s="18"/>
      <c r="G2834" s="18"/>
      <c r="H2834" s="18"/>
      <c r="I2834" s="18"/>
      <c r="J2834" s="5"/>
      <c r="K2834" s="21">
        <v>206</v>
      </c>
      <c r="L2834" s="6"/>
      <c r="M2834" s="21">
        <v>206</v>
      </c>
      <c r="N2834" s="5"/>
      <c r="O2834" s="20">
        <v>2</v>
      </c>
      <c r="P2834" s="6"/>
      <c r="Q2834" s="20">
        <v>2</v>
      </c>
    </row>
    <row r="2835" spans="1:17" ht="24" x14ac:dyDescent="0.2">
      <c r="A2835" s="16" t="s">
        <v>2</v>
      </c>
      <c r="B2835" s="16" t="s">
        <v>9109</v>
      </c>
      <c r="C2835" s="17" t="s">
        <v>2828</v>
      </c>
      <c r="D2835" s="18" t="s">
        <v>8995</v>
      </c>
      <c r="E2835" s="18"/>
      <c r="F2835" s="18"/>
      <c r="G2835" s="18"/>
      <c r="H2835" s="18"/>
      <c r="I2835" s="18"/>
      <c r="J2835" s="5"/>
      <c r="K2835" s="19">
        <v>1810</v>
      </c>
      <c r="L2835" s="9">
        <v>905</v>
      </c>
      <c r="M2835" s="21">
        <v>905</v>
      </c>
      <c r="N2835" s="5"/>
      <c r="O2835" s="20">
        <v>2</v>
      </c>
      <c r="P2835" s="8">
        <v>1</v>
      </c>
      <c r="Q2835" s="20">
        <v>1</v>
      </c>
    </row>
    <row r="2836" spans="1:17" ht="24" x14ac:dyDescent="0.2">
      <c r="A2836" s="16" t="s">
        <v>2</v>
      </c>
      <c r="B2836" s="16" t="s">
        <v>9109</v>
      </c>
      <c r="C2836" s="17" t="s">
        <v>2829</v>
      </c>
      <c r="D2836" s="18" t="s">
        <v>8995</v>
      </c>
      <c r="E2836" s="18"/>
      <c r="F2836" s="18"/>
      <c r="G2836" s="18"/>
      <c r="H2836" s="18"/>
      <c r="I2836" s="18"/>
      <c r="J2836" s="5"/>
      <c r="K2836" s="21">
        <v>743.75</v>
      </c>
      <c r="L2836" s="9">
        <v>743.75</v>
      </c>
      <c r="M2836" s="5"/>
      <c r="N2836" s="5"/>
      <c r="O2836" s="20">
        <v>1</v>
      </c>
      <c r="P2836" s="8">
        <v>1</v>
      </c>
      <c r="Q2836" s="5"/>
    </row>
    <row r="2837" spans="1:17" ht="24" x14ac:dyDescent="0.2">
      <c r="A2837" s="16" t="s">
        <v>2</v>
      </c>
      <c r="B2837" s="16" t="s">
        <v>9109</v>
      </c>
      <c r="C2837" s="17" t="s">
        <v>2830</v>
      </c>
      <c r="D2837" s="18" t="s">
        <v>8995</v>
      </c>
      <c r="E2837" s="18"/>
      <c r="F2837" s="18"/>
      <c r="G2837" s="18"/>
      <c r="H2837" s="18"/>
      <c r="I2837" s="18"/>
      <c r="J2837" s="5"/>
      <c r="K2837" s="21">
        <v>776.5</v>
      </c>
      <c r="L2837" s="6"/>
      <c r="M2837" s="21">
        <v>776.5</v>
      </c>
      <c r="N2837" s="5"/>
      <c r="O2837" s="20">
        <v>10</v>
      </c>
      <c r="P2837" s="6"/>
      <c r="Q2837" s="20">
        <v>10</v>
      </c>
    </row>
    <row r="2838" spans="1:17" ht="24" x14ac:dyDescent="0.2">
      <c r="A2838" s="16" t="s">
        <v>2</v>
      </c>
      <c r="B2838" s="16" t="s">
        <v>9109</v>
      </c>
      <c r="C2838" s="17" t="s">
        <v>2831</v>
      </c>
      <c r="D2838" s="18" t="s">
        <v>8995</v>
      </c>
      <c r="E2838" s="18"/>
      <c r="F2838" s="18"/>
      <c r="G2838" s="18"/>
      <c r="H2838" s="18"/>
      <c r="I2838" s="18"/>
      <c r="J2838" s="5"/>
      <c r="K2838" s="19">
        <v>2500</v>
      </c>
      <c r="L2838" s="7">
        <v>2500</v>
      </c>
      <c r="M2838" s="5"/>
      <c r="N2838" s="5"/>
      <c r="O2838" s="20">
        <v>2</v>
      </c>
      <c r="P2838" s="8">
        <v>2</v>
      </c>
      <c r="Q2838" s="5"/>
    </row>
    <row r="2839" spans="1:17" ht="24" x14ac:dyDescent="0.2">
      <c r="A2839" s="16" t="s">
        <v>2</v>
      </c>
      <c r="B2839" s="16" t="s">
        <v>9109</v>
      </c>
      <c r="C2839" s="17" t="s">
        <v>2832</v>
      </c>
      <c r="D2839" s="18" t="s">
        <v>8995</v>
      </c>
      <c r="E2839" s="18"/>
      <c r="F2839" s="18"/>
      <c r="G2839" s="18"/>
      <c r="H2839" s="18"/>
      <c r="I2839" s="18"/>
      <c r="J2839" s="5"/>
      <c r="K2839" s="19">
        <v>12416.67</v>
      </c>
      <c r="L2839" s="7">
        <v>12416.67</v>
      </c>
      <c r="M2839" s="5"/>
      <c r="N2839" s="5"/>
      <c r="O2839" s="20">
        <v>1</v>
      </c>
      <c r="P2839" s="8">
        <v>1</v>
      </c>
      <c r="Q2839" s="5"/>
    </row>
    <row r="2840" spans="1:17" ht="24" x14ac:dyDescent="0.2">
      <c r="A2840" s="16" t="s">
        <v>2</v>
      </c>
      <c r="B2840" s="16" t="s">
        <v>9109</v>
      </c>
      <c r="C2840" s="17" t="s">
        <v>2833</v>
      </c>
      <c r="D2840" s="18" t="s">
        <v>8995</v>
      </c>
      <c r="E2840" s="18"/>
      <c r="F2840" s="18"/>
      <c r="G2840" s="18"/>
      <c r="H2840" s="18"/>
      <c r="I2840" s="18"/>
      <c r="J2840" s="5"/>
      <c r="K2840" s="19">
        <v>12416.67</v>
      </c>
      <c r="L2840" s="7">
        <v>12416.67</v>
      </c>
      <c r="M2840" s="5"/>
      <c r="N2840" s="5"/>
      <c r="O2840" s="20">
        <v>1</v>
      </c>
      <c r="P2840" s="8">
        <v>1</v>
      </c>
      <c r="Q2840" s="5"/>
    </row>
    <row r="2841" spans="1:17" ht="24" x14ac:dyDescent="0.2">
      <c r="A2841" s="16" t="s">
        <v>2</v>
      </c>
      <c r="B2841" s="16" t="s">
        <v>9109</v>
      </c>
      <c r="C2841" s="17" t="s">
        <v>2834</v>
      </c>
      <c r="D2841" s="18" t="s">
        <v>8995</v>
      </c>
      <c r="E2841" s="18"/>
      <c r="F2841" s="18"/>
      <c r="G2841" s="18"/>
      <c r="H2841" s="18"/>
      <c r="I2841" s="18"/>
      <c r="J2841" s="5"/>
      <c r="K2841" s="19">
        <v>11675</v>
      </c>
      <c r="L2841" s="7">
        <v>11675</v>
      </c>
      <c r="M2841" s="5"/>
      <c r="N2841" s="5"/>
      <c r="O2841" s="20">
        <v>1</v>
      </c>
      <c r="P2841" s="8">
        <v>1</v>
      </c>
      <c r="Q2841" s="5"/>
    </row>
    <row r="2842" spans="1:17" ht="24" x14ac:dyDescent="0.2">
      <c r="A2842" s="16" t="s">
        <v>2</v>
      </c>
      <c r="B2842" s="16" t="s">
        <v>9109</v>
      </c>
      <c r="C2842" s="17" t="s">
        <v>2835</v>
      </c>
      <c r="D2842" s="18" t="s">
        <v>8995</v>
      </c>
      <c r="E2842" s="18"/>
      <c r="F2842" s="18"/>
      <c r="G2842" s="18"/>
      <c r="H2842" s="18"/>
      <c r="I2842" s="18"/>
      <c r="J2842" s="5"/>
      <c r="K2842" s="19">
        <v>22150</v>
      </c>
      <c r="L2842" s="7">
        <v>22150</v>
      </c>
      <c r="M2842" s="5"/>
      <c r="N2842" s="5"/>
      <c r="O2842" s="20">
        <v>2</v>
      </c>
      <c r="P2842" s="8">
        <v>2</v>
      </c>
      <c r="Q2842" s="5"/>
    </row>
    <row r="2843" spans="1:17" ht="24" x14ac:dyDescent="0.2">
      <c r="A2843" s="16" t="s">
        <v>2</v>
      </c>
      <c r="B2843" s="16" t="s">
        <v>9109</v>
      </c>
      <c r="C2843" s="17" t="s">
        <v>2836</v>
      </c>
      <c r="D2843" s="18" t="s">
        <v>8995</v>
      </c>
      <c r="E2843" s="18"/>
      <c r="F2843" s="18"/>
      <c r="G2843" s="18"/>
      <c r="H2843" s="18"/>
      <c r="I2843" s="18"/>
      <c r="J2843" s="5"/>
      <c r="K2843" s="19">
        <v>11500</v>
      </c>
      <c r="L2843" s="7">
        <v>11500</v>
      </c>
      <c r="M2843" s="5"/>
      <c r="N2843" s="5"/>
      <c r="O2843" s="20">
        <v>1</v>
      </c>
      <c r="P2843" s="8">
        <v>1</v>
      </c>
      <c r="Q2843" s="5"/>
    </row>
    <row r="2844" spans="1:17" ht="24" x14ac:dyDescent="0.2">
      <c r="A2844" s="16" t="s">
        <v>2</v>
      </c>
      <c r="B2844" s="16" t="s">
        <v>9109</v>
      </c>
      <c r="C2844" s="17" t="s">
        <v>2837</v>
      </c>
      <c r="D2844" s="18" t="s">
        <v>8995</v>
      </c>
      <c r="E2844" s="18"/>
      <c r="F2844" s="18"/>
      <c r="G2844" s="18"/>
      <c r="H2844" s="18"/>
      <c r="I2844" s="18"/>
      <c r="J2844" s="5"/>
      <c r="K2844" s="19">
        <v>113750</v>
      </c>
      <c r="L2844" s="7">
        <v>113750</v>
      </c>
      <c r="M2844" s="5"/>
      <c r="N2844" s="5"/>
      <c r="O2844" s="20">
        <v>5</v>
      </c>
      <c r="P2844" s="8">
        <v>5</v>
      </c>
      <c r="Q2844" s="5"/>
    </row>
    <row r="2845" spans="1:17" ht="24" x14ac:dyDescent="0.2">
      <c r="A2845" s="16" t="s">
        <v>2</v>
      </c>
      <c r="B2845" s="16" t="s">
        <v>9109</v>
      </c>
      <c r="C2845" s="17" t="s">
        <v>2838</v>
      </c>
      <c r="D2845" s="18" t="s">
        <v>8995</v>
      </c>
      <c r="E2845" s="18"/>
      <c r="F2845" s="18"/>
      <c r="G2845" s="18"/>
      <c r="H2845" s="18"/>
      <c r="I2845" s="18"/>
      <c r="J2845" s="5"/>
      <c r="K2845" s="19">
        <v>113750</v>
      </c>
      <c r="L2845" s="7">
        <v>113750</v>
      </c>
      <c r="M2845" s="5"/>
      <c r="N2845" s="5"/>
      <c r="O2845" s="20">
        <v>5</v>
      </c>
      <c r="P2845" s="8">
        <v>5</v>
      </c>
      <c r="Q2845" s="5"/>
    </row>
    <row r="2846" spans="1:17" ht="24" x14ac:dyDescent="0.2">
      <c r="A2846" s="16" t="s">
        <v>2</v>
      </c>
      <c r="B2846" s="16" t="s">
        <v>9109</v>
      </c>
      <c r="C2846" s="17" t="s">
        <v>2839</v>
      </c>
      <c r="D2846" s="18" t="s">
        <v>8995</v>
      </c>
      <c r="E2846" s="18"/>
      <c r="F2846" s="18"/>
      <c r="G2846" s="18"/>
      <c r="H2846" s="18"/>
      <c r="I2846" s="18"/>
      <c r="J2846" s="5"/>
      <c r="K2846" s="19">
        <v>13250</v>
      </c>
      <c r="L2846" s="7">
        <v>13250</v>
      </c>
      <c r="M2846" s="5"/>
      <c r="N2846" s="5"/>
      <c r="O2846" s="20">
        <v>1</v>
      </c>
      <c r="P2846" s="8">
        <v>1</v>
      </c>
      <c r="Q2846" s="5"/>
    </row>
    <row r="2847" spans="1:17" ht="24" x14ac:dyDescent="0.2">
      <c r="A2847" s="16" t="s">
        <v>2</v>
      </c>
      <c r="B2847" s="16" t="s">
        <v>9109</v>
      </c>
      <c r="C2847" s="17" t="s">
        <v>2840</v>
      </c>
      <c r="D2847" s="18" t="s">
        <v>8995</v>
      </c>
      <c r="E2847" s="18"/>
      <c r="F2847" s="18"/>
      <c r="G2847" s="18"/>
      <c r="H2847" s="18"/>
      <c r="I2847" s="18"/>
      <c r="J2847" s="5"/>
      <c r="K2847" s="19">
        <v>13250</v>
      </c>
      <c r="L2847" s="7">
        <v>13250</v>
      </c>
      <c r="M2847" s="5"/>
      <c r="N2847" s="5"/>
      <c r="O2847" s="20">
        <v>1</v>
      </c>
      <c r="P2847" s="8">
        <v>1</v>
      </c>
      <c r="Q2847" s="5"/>
    </row>
    <row r="2848" spans="1:17" ht="24" x14ac:dyDescent="0.2">
      <c r="A2848" s="16" t="s">
        <v>2</v>
      </c>
      <c r="B2848" s="16" t="s">
        <v>9109</v>
      </c>
      <c r="C2848" s="17" t="s">
        <v>2841</v>
      </c>
      <c r="D2848" s="18" t="s">
        <v>8995</v>
      </c>
      <c r="E2848" s="18"/>
      <c r="F2848" s="18"/>
      <c r="G2848" s="18"/>
      <c r="H2848" s="18"/>
      <c r="I2848" s="18"/>
      <c r="J2848" s="5"/>
      <c r="K2848" s="19">
        <v>115009.99</v>
      </c>
      <c r="L2848" s="6"/>
      <c r="M2848" s="19">
        <v>115009.99</v>
      </c>
      <c r="N2848" s="5"/>
      <c r="O2848" s="20">
        <v>9</v>
      </c>
      <c r="P2848" s="6"/>
      <c r="Q2848" s="20">
        <v>9</v>
      </c>
    </row>
    <row r="2849" spans="1:17" ht="24" x14ac:dyDescent="0.2">
      <c r="A2849" s="16" t="s">
        <v>2</v>
      </c>
      <c r="B2849" s="16" t="s">
        <v>9109</v>
      </c>
      <c r="C2849" s="17" t="s">
        <v>2842</v>
      </c>
      <c r="D2849" s="18" t="s">
        <v>8995</v>
      </c>
      <c r="E2849" s="18"/>
      <c r="F2849" s="18"/>
      <c r="G2849" s="18"/>
      <c r="H2849" s="18"/>
      <c r="I2849" s="18"/>
      <c r="J2849" s="5"/>
      <c r="K2849" s="19">
        <v>16343.33</v>
      </c>
      <c r="L2849" s="6"/>
      <c r="M2849" s="19">
        <v>16343.33</v>
      </c>
      <c r="N2849" s="5"/>
      <c r="O2849" s="20">
        <v>1</v>
      </c>
      <c r="P2849" s="6"/>
      <c r="Q2849" s="20">
        <v>1</v>
      </c>
    </row>
    <row r="2850" spans="1:17" ht="24" x14ac:dyDescent="0.2">
      <c r="A2850" s="16" t="s">
        <v>2</v>
      </c>
      <c r="B2850" s="16" t="s">
        <v>9109</v>
      </c>
      <c r="C2850" s="17" t="s">
        <v>2843</v>
      </c>
      <c r="D2850" s="18" t="s">
        <v>8995</v>
      </c>
      <c r="E2850" s="18"/>
      <c r="F2850" s="18"/>
      <c r="G2850" s="18"/>
      <c r="H2850" s="18"/>
      <c r="I2850" s="18"/>
      <c r="J2850" s="5"/>
      <c r="K2850" s="19">
        <v>37712.5</v>
      </c>
      <c r="L2850" s="7">
        <v>26500</v>
      </c>
      <c r="M2850" s="19">
        <v>11212.5</v>
      </c>
      <c r="N2850" s="5"/>
      <c r="O2850" s="20">
        <v>3</v>
      </c>
      <c r="P2850" s="8">
        <v>2</v>
      </c>
      <c r="Q2850" s="20">
        <v>1</v>
      </c>
    </row>
    <row r="2851" spans="1:17" ht="24" x14ac:dyDescent="0.2">
      <c r="A2851" s="16" t="s">
        <v>2</v>
      </c>
      <c r="B2851" s="16" t="s">
        <v>9109</v>
      </c>
      <c r="C2851" s="17" t="s">
        <v>2844</v>
      </c>
      <c r="D2851" s="18" t="s">
        <v>8995</v>
      </c>
      <c r="E2851" s="18"/>
      <c r="F2851" s="18"/>
      <c r="G2851" s="18"/>
      <c r="H2851" s="18"/>
      <c r="I2851" s="18"/>
      <c r="J2851" s="5"/>
      <c r="K2851" s="19">
        <v>37712.5</v>
      </c>
      <c r="L2851" s="7">
        <v>37712.5</v>
      </c>
      <c r="M2851" s="5"/>
      <c r="N2851" s="5"/>
      <c r="O2851" s="20">
        <v>3</v>
      </c>
      <c r="P2851" s="8">
        <v>3</v>
      </c>
      <c r="Q2851" s="5"/>
    </row>
    <row r="2852" spans="1:17" ht="24" x14ac:dyDescent="0.2">
      <c r="A2852" s="16" t="s">
        <v>2</v>
      </c>
      <c r="B2852" s="16" t="s">
        <v>9109</v>
      </c>
      <c r="C2852" s="17" t="s">
        <v>2845</v>
      </c>
      <c r="D2852" s="18" t="s">
        <v>8995</v>
      </c>
      <c r="E2852" s="18"/>
      <c r="F2852" s="18"/>
      <c r="G2852" s="18"/>
      <c r="H2852" s="18"/>
      <c r="I2852" s="18"/>
      <c r="J2852" s="5"/>
      <c r="K2852" s="19">
        <v>23335.42</v>
      </c>
      <c r="L2852" s="7">
        <v>12122.92</v>
      </c>
      <c r="M2852" s="19">
        <v>11212.5</v>
      </c>
      <c r="N2852" s="5"/>
      <c r="O2852" s="20">
        <v>2</v>
      </c>
      <c r="P2852" s="8">
        <v>1</v>
      </c>
      <c r="Q2852" s="20">
        <v>1</v>
      </c>
    </row>
    <row r="2853" spans="1:17" ht="24" x14ac:dyDescent="0.2">
      <c r="A2853" s="16" t="s">
        <v>2</v>
      </c>
      <c r="B2853" s="16" t="s">
        <v>9109</v>
      </c>
      <c r="C2853" s="17" t="s">
        <v>2846</v>
      </c>
      <c r="D2853" s="18" t="s">
        <v>8995</v>
      </c>
      <c r="E2853" s="18"/>
      <c r="F2853" s="18"/>
      <c r="G2853" s="18"/>
      <c r="H2853" s="18"/>
      <c r="I2853" s="18"/>
      <c r="J2853" s="5"/>
      <c r="K2853" s="19">
        <v>23335.42</v>
      </c>
      <c r="L2853" s="7">
        <v>12122.92</v>
      </c>
      <c r="M2853" s="19">
        <v>11212.5</v>
      </c>
      <c r="N2853" s="5"/>
      <c r="O2853" s="20">
        <v>2</v>
      </c>
      <c r="P2853" s="8">
        <v>1</v>
      </c>
      <c r="Q2853" s="20">
        <v>1</v>
      </c>
    </row>
    <row r="2854" spans="1:17" ht="24" x14ac:dyDescent="0.2">
      <c r="A2854" s="16" t="s">
        <v>2</v>
      </c>
      <c r="B2854" s="16" t="s">
        <v>9109</v>
      </c>
      <c r="C2854" s="17" t="s">
        <v>2847</v>
      </c>
      <c r="D2854" s="18" t="s">
        <v>8995</v>
      </c>
      <c r="E2854" s="18"/>
      <c r="F2854" s="18"/>
      <c r="G2854" s="18"/>
      <c r="H2854" s="18"/>
      <c r="I2854" s="18"/>
      <c r="J2854" s="5"/>
      <c r="K2854" s="19">
        <v>11675</v>
      </c>
      <c r="L2854" s="7">
        <v>11675</v>
      </c>
      <c r="M2854" s="5"/>
      <c r="N2854" s="5"/>
      <c r="O2854" s="20">
        <v>1</v>
      </c>
      <c r="P2854" s="8">
        <v>1</v>
      </c>
      <c r="Q2854" s="5"/>
    </row>
    <row r="2855" spans="1:17" ht="24" x14ac:dyDescent="0.2">
      <c r="A2855" s="16" t="s">
        <v>2</v>
      </c>
      <c r="B2855" s="16" t="s">
        <v>9109</v>
      </c>
      <c r="C2855" s="17" t="s">
        <v>2848</v>
      </c>
      <c r="D2855" s="18" t="s">
        <v>8995</v>
      </c>
      <c r="E2855" s="18"/>
      <c r="F2855" s="18"/>
      <c r="G2855" s="18"/>
      <c r="H2855" s="18"/>
      <c r="I2855" s="18"/>
      <c r="J2855" s="5"/>
      <c r="K2855" s="19">
        <v>40745</v>
      </c>
      <c r="L2855" s="7">
        <v>40745</v>
      </c>
      <c r="M2855" s="5"/>
      <c r="N2855" s="5"/>
      <c r="O2855" s="20">
        <v>3</v>
      </c>
      <c r="P2855" s="8">
        <v>3</v>
      </c>
      <c r="Q2855" s="5"/>
    </row>
    <row r="2856" spans="1:17" ht="24" x14ac:dyDescent="0.2">
      <c r="A2856" s="16" t="s">
        <v>2</v>
      </c>
      <c r="B2856" s="16" t="s">
        <v>9109</v>
      </c>
      <c r="C2856" s="17" t="s">
        <v>2849</v>
      </c>
      <c r="D2856" s="18" t="s">
        <v>8995</v>
      </c>
      <c r="E2856" s="18"/>
      <c r="F2856" s="18"/>
      <c r="G2856" s="18"/>
      <c r="H2856" s="18"/>
      <c r="I2856" s="18"/>
      <c r="J2856" s="5"/>
      <c r="K2856" s="19">
        <v>40745</v>
      </c>
      <c r="L2856" s="7">
        <v>40745</v>
      </c>
      <c r="M2856" s="5"/>
      <c r="N2856" s="5"/>
      <c r="O2856" s="20">
        <v>3</v>
      </c>
      <c r="P2856" s="8">
        <v>3</v>
      </c>
      <c r="Q2856" s="5"/>
    </row>
    <row r="2857" spans="1:17" ht="24" x14ac:dyDescent="0.2">
      <c r="A2857" s="16" t="s">
        <v>2</v>
      </c>
      <c r="B2857" s="16" t="s">
        <v>9109</v>
      </c>
      <c r="C2857" s="17" t="s">
        <v>2850</v>
      </c>
      <c r="D2857" s="18" t="s">
        <v>8995</v>
      </c>
      <c r="E2857" s="18"/>
      <c r="F2857" s="18"/>
      <c r="G2857" s="18"/>
      <c r="H2857" s="18"/>
      <c r="I2857" s="18"/>
      <c r="J2857" s="5"/>
      <c r="K2857" s="19">
        <v>40693.65</v>
      </c>
      <c r="L2857" s="6"/>
      <c r="M2857" s="19">
        <v>40693.65</v>
      </c>
      <c r="N2857" s="5"/>
      <c r="O2857" s="20">
        <v>2</v>
      </c>
      <c r="P2857" s="6"/>
      <c r="Q2857" s="20">
        <v>2</v>
      </c>
    </row>
    <row r="2858" spans="1:17" ht="24" x14ac:dyDescent="0.2">
      <c r="A2858" s="16" t="s">
        <v>2</v>
      </c>
      <c r="B2858" s="16" t="s">
        <v>9109</v>
      </c>
      <c r="C2858" s="17" t="s">
        <v>2851</v>
      </c>
      <c r="D2858" s="18" t="s">
        <v>8995</v>
      </c>
      <c r="E2858" s="18"/>
      <c r="F2858" s="18"/>
      <c r="G2858" s="18"/>
      <c r="H2858" s="18"/>
      <c r="I2858" s="18"/>
      <c r="J2858" s="5"/>
      <c r="K2858" s="19">
        <v>15946.67</v>
      </c>
      <c r="L2858" s="7">
        <v>15946.67</v>
      </c>
      <c r="M2858" s="5"/>
      <c r="N2858" s="5"/>
      <c r="O2858" s="20">
        <v>1</v>
      </c>
      <c r="P2858" s="8">
        <v>1</v>
      </c>
      <c r="Q2858" s="5"/>
    </row>
    <row r="2859" spans="1:17" ht="24" x14ac:dyDescent="0.2">
      <c r="A2859" s="16" t="s">
        <v>2</v>
      </c>
      <c r="B2859" s="16" t="s">
        <v>9109</v>
      </c>
      <c r="C2859" s="17" t="s">
        <v>2852</v>
      </c>
      <c r="D2859" s="18" t="s">
        <v>8995</v>
      </c>
      <c r="E2859" s="18"/>
      <c r="F2859" s="18"/>
      <c r="G2859" s="18"/>
      <c r="H2859" s="18"/>
      <c r="I2859" s="18"/>
      <c r="J2859" s="5"/>
      <c r="K2859" s="21">
        <v>147.33000000000001</v>
      </c>
      <c r="L2859" s="6"/>
      <c r="M2859" s="21">
        <v>147.33000000000001</v>
      </c>
      <c r="N2859" s="5"/>
      <c r="O2859" s="20">
        <v>1</v>
      </c>
      <c r="P2859" s="6"/>
      <c r="Q2859" s="20">
        <v>1</v>
      </c>
    </row>
    <row r="2860" spans="1:17" ht="24" x14ac:dyDescent="0.2">
      <c r="A2860" s="16" t="s">
        <v>2</v>
      </c>
      <c r="B2860" s="16" t="s">
        <v>9109</v>
      </c>
      <c r="C2860" s="17" t="s">
        <v>2853</v>
      </c>
      <c r="D2860" s="18" t="s">
        <v>8995</v>
      </c>
      <c r="E2860" s="18"/>
      <c r="F2860" s="18"/>
      <c r="G2860" s="18"/>
      <c r="H2860" s="18"/>
      <c r="I2860" s="18"/>
      <c r="J2860" s="5"/>
      <c r="K2860" s="19">
        <v>1656.67</v>
      </c>
      <c r="L2860" s="6"/>
      <c r="M2860" s="19">
        <v>1656.67</v>
      </c>
      <c r="N2860" s="5"/>
      <c r="O2860" s="20">
        <v>1</v>
      </c>
      <c r="P2860" s="6"/>
      <c r="Q2860" s="20">
        <v>1</v>
      </c>
    </row>
    <row r="2861" spans="1:17" ht="24" x14ac:dyDescent="0.2">
      <c r="A2861" s="16" t="s">
        <v>2</v>
      </c>
      <c r="B2861" s="16" t="s">
        <v>9109</v>
      </c>
      <c r="C2861" s="17" t="s">
        <v>2854</v>
      </c>
      <c r="D2861" s="18" t="s">
        <v>8995</v>
      </c>
      <c r="E2861" s="18"/>
      <c r="F2861" s="18"/>
      <c r="G2861" s="18"/>
      <c r="H2861" s="18"/>
      <c r="I2861" s="18"/>
      <c r="J2861" s="5"/>
      <c r="K2861" s="19">
        <v>13971</v>
      </c>
      <c r="L2861" s="7">
        <v>13971</v>
      </c>
      <c r="M2861" s="5"/>
      <c r="N2861" s="5"/>
      <c r="O2861" s="20">
        <v>3</v>
      </c>
      <c r="P2861" s="8">
        <v>3</v>
      </c>
      <c r="Q2861" s="5"/>
    </row>
    <row r="2862" spans="1:17" ht="24" x14ac:dyDescent="0.2">
      <c r="A2862" s="16" t="s">
        <v>2</v>
      </c>
      <c r="B2862" s="16" t="s">
        <v>9109</v>
      </c>
      <c r="C2862" s="17" t="s">
        <v>2855</v>
      </c>
      <c r="D2862" s="18" t="s">
        <v>8995</v>
      </c>
      <c r="E2862" s="18"/>
      <c r="F2862" s="18"/>
      <c r="G2862" s="18"/>
      <c r="H2862" s="18"/>
      <c r="I2862" s="18"/>
      <c r="J2862" s="5"/>
      <c r="K2862" s="19">
        <v>1103.33</v>
      </c>
      <c r="L2862" s="7">
        <v>1103.33</v>
      </c>
      <c r="M2862" s="5"/>
      <c r="N2862" s="5"/>
      <c r="O2862" s="20">
        <v>1</v>
      </c>
      <c r="P2862" s="8">
        <v>1</v>
      </c>
      <c r="Q2862" s="5"/>
    </row>
    <row r="2863" spans="1:17" ht="24" x14ac:dyDescent="0.2">
      <c r="A2863" s="16" t="s">
        <v>2</v>
      </c>
      <c r="B2863" s="16" t="s">
        <v>9109</v>
      </c>
      <c r="C2863" s="17" t="s">
        <v>2856</v>
      </c>
      <c r="D2863" s="18" t="s">
        <v>8995</v>
      </c>
      <c r="E2863" s="18"/>
      <c r="F2863" s="18"/>
      <c r="G2863" s="18"/>
      <c r="H2863" s="18"/>
      <c r="I2863" s="18"/>
      <c r="J2863" s="5"/>
      <c r="K2863" s="19">
        <v>4860</v>
      </c>
      <c r="L2863" s="7">
        <v>4860</v>
      </c>
      <c r="M2863" s="5"/>
      <c r="N2863" s="5"/>
      <c r="O2863" s="20">
        <v>2</v>
      </c>
      <c r="P2863" s="8">
        <v>2</v>
      </c>
      <c r="Q2863" s="5"/>
    </row>
    <row r="2864" spans="1:17" ht="24" x14ac:dyDescent="0.2">
      <c r="A2864" s="16" t="s">
        <v>2</v>
      </c>
      <c r="B2864" s="16" t="s">
        <v>9109</v>
      </c>
      <c r="C2864" s="17" t="s">
        <v>2857</v>
      </c>
      <c r="D2864" s="18" t="s">
        <v>8995</v>
      </c>
      <c r="E2864" s="18"/>
      <c r="F2864" s="18"/>
      <c r="G2864" s="18"/>
      <c r="H2864" s="18"/>
      <c r="I2864" s="18"/>
      <c r="J2864" s="5"/>
      <c r="K2864" s="19">
        <v>25520</v>
      </c>
      <c r="L2864" s="7">
        <v>15950</v>
      </c>
      <c r="M2864" s="19">
        <v>9570</v>
      </c>
      <c r="N2864" s="5"/>
      <c r="O2864" s="20">
        <v>8</v>
      </c>
      <c r="P2864" s="8">
        <v>5</v>
      </c>
      <c r="Q2864" s="20">
        <v>3</v>
      </c>
    </row>
    <row r="2865" spans="1:18" ht="24" x14ac:dyDescent="0.2">
      <c r="A2865" s="16" t="s">
        <v>2</v>
      </c>
      <c r="B2865" s="16" t="s">
        <v>9109</v>
      </c>
      <c r="C2865" s="17" t="s">
        <v>2858</v>
      </c>
      <c r="D2865" s="18" t="s">
        <v>8995</v>
      </c>
      <c r="E2865" s="18"/>
      <c r="F2865" s="18"/>
      <c r="G2865" s="18"/>
      <c r="H2865" s="18"/>
      <c r="I2865" s="18"/>
      <c r="J2865" s="5"/>
      <c r="K2865" s="19">
        <v>2116</v>
      </c>
      <c r="L2865" s="6"/>
      <c r="M2865" s="19">
        <v>2116</v>
      </c>
      <c r="N2865" s="5"/>
      <c r="O2865" s="20">
        <v>1</v>
      </c>
      <c r="P2865" s="6"/>
      <c r="Q2865" s="20">
        <v>1</v>
      </c>
    </row>
    <row r="2866" spans="1:18" ht="24" x14ac:dyDescent="0.2">
      <c r="A2866" s="16" t="s">
        <v>2</v>
      </c>
      <c r="B2866" s="16" t="s">
        <v>9109</v>
      </c>
      <c r="C2866" s="17" t="s">
        <v>2859</v>
      </c>
      <c r="D2866" s="18" t="s">
        <v>9004</v>
      </c>
      <c r="E2866" s="26">
        <f>J2866-L2866</f>
        <v>1638.8799999999999</v>
      </c>
      <c r="F2866" s="26">
        <f>N2866-P2866</f>
        <v>1</v>
      </c>
      <c r="G2866" s="26" t="s">
        <v>9000</v>
      </c>
      <c r="H2866" s="21" t="s">
        <v>9533</v>
      </c>
      <c r="I2866" s="18"/>
      <c r="J2866" s="19">
        <v>3277.77</v>
      </c>
      <c r="K2866" s="5"/>
      <c r="L2866" s="7">
        <v>1638.89</v>
      </c>
      <c r="M2866" s="19">
        <v>1638.88</v>
      </c>
      <c r="N2866" s="20">
        <v>2</v>
      </c>
      <c r="O2866" s="5"/>
      <c r="P2866" s="8">
        <v>1</v>
      </c>
      <c r="Q2866" s="20">
        <v>1</v>
      </c>
      <c r="R2866" s="76" t="str">
        <f>VLOOKUP(C2866,[3]НВЛ!$E$17:$Y$197,21,FALSE)</f>
        <v>в производство</v>
      </c>
    </row>
    <row r="2867" spans="1:18" ht="24" x14ac:dyDescent="0.2">
      <c r="A2867" s="16" t="s">
        <v>2</v>
      </c>
      <c r="B2867" s="16" t="s">
        <v>9109</v>
      </c>
      <c r="C2867" s="17" t="s">
        <v>2860</v>
      </c>
      <c r="D2867" s="18" t="s">
        <v>8995</v>
      </c>
      <c r="E2867" s="18"/>
      <c r="F2867" s="18"/>
      <c r="G2867" s="18"/>
      <c r="H2867" s="18"/>
      <c r="I2867" s="18"/>
      <c r="J2867" s="5"/>
      <c r="K2867" s="19">
        <v>1468.33</v>
      </c>
      <c r="L2867" s="7">
        <v>1468.33</v>
      </c>
      <c r="M2867" s="5"/>
      <c r="N2867" s="5"/>
      <c r="O2867" s="20">
        <v>2</v>
      </c>
      <c r="P2867" s="8">
        <v>2</v>
      </c>
      <c r="Q2867" s="5"/>
    </row>
    <row r="2868" spans="1:18" ht="24" x14ac:dyDescent="0.2">
      <c r="A2868" s="16" t="s">
        <v>2</v>
      </c>
      <c r="B2868" s="16" t="s">
        <v>9109</v>
      </c>
      <c r="C2868" s="17" t="s">
        <v>2861</v>
      </c>
      <c r="D2868" s="18" t="s">
        <v>8995</v>
      </c>
      <c r="E2868" s="18"/>
      <c r="F2868" s="18"/>
      <c r="G2868" s="18"/>
      <c r="H2868" s="18"/>
      <c r="I2868" s="18"/>
      <c r="J2868" s="5"/>
      <c r="K2868" s="19">
        <v>26628.720000000001</v>
      </c>
      <c r="L2868" s="7">
        <v>23641.22</v>
      </c>
      <c r="M2868" s="19">
        <v>2987.5</v>
      </c>
      <c r="N2868" s="5"/>
      <c r="O2868" s="20">
        <v>10</v>
      </c>
      <c r="P2868" s="8">
        <v>9</v>
      </c>
      <c r="Q2868" s="20">
        <v>1</v>
      </c>
    </row>
    <row r="2869" spans="1:18" ht="24" x14ac:dyDescent="0.2">
      <c r="A2869" s="16" t="s">
        <v>2</v>
      </c>
      <c r="B2869" s="16" t="s">
        <v>9109</v>
      </c>
      <c r="C2869" s="17" t="s">
        <v>2862</v>
      </c>
      <c r="D2869" s="18" t="s">
        <v>8995</v>
      </c>
      <c r="E2869" s="18"/>
      <c r="F2869" s="18"/>
      <c r="G2869" s="18"/>
      <c r="H2869" s="18"/>
      <c r="I2869" s="18"/>
      <c r="J2869" s="5"/>
      <c r="K2869" s="19">
        <v>13280.62</v>
      </c>
      <c r="L2869" s="7">
        <v>13280.62</v>
      </c>
      <c r="M2869" s="5"/>
      <c r="N2869" s="5"/>
      <c r="O2869" s="20">
        <v>1</v>
      </c>
      <c r="P2869" s="8">
        <v>1</v>
      </c>
      <c r="Q2869" s="5"/>
    </row>
    <row r="2870" spans="1:18" ht="24" x14ac:dyDescent="0.2">
      <c r="A2870" s="16" t="s">
        <v>2</v>
      </c>
      <c r="B2870" s="16" t="s">
        <v>9109</v>
      </c>
      <c r="C2870" s="17" t="s">
        <v>2863</v>
      </c>
      <c r="D2870" s="18" t="str">
        <f>VLOOKUP(C2870,[2]итоговая!$C$6:$H$1018,4,FALSE)</f>
        <v>НВЛ и НЛ</v>
      </c>
      <c r="E2870" s="26">
        <f>J2870-L2870</f>
        <v>6192.36</v>
      </c>
      <c r="F2870" s="26">
        <f>N2870-P2870</f>
        <v>1</v>
      </c>
      <c r="G2870" s="26" t="s">
        <v>9000</v>
      </c>
      <c r="H2870" s="26" t="str">
        <f>VLOOKUP(C2870,[2]итоговая!$C$6:$H$1018,6,FALSE)</f>
        <v>отсутствие необходимости</v>
      </c>
      <c r="I2870" s="18"/>
      <c r="J2870" s="19">
        <v>6192.36</v>
      </c>
      <c r="K2870" s="5"/>
      <c r="L2870" s="6"/>
      <c r="M2870" s="19">
        <v>6192.36</v>
      </c>
      <c r="N2870" s="20">
        <v>1</v>
      </c>
      <c r="O2870" s="5"/>
      <c r="P2870" s="6"/>
      <c r="Q2870" s="20">
        <v>1</v>
      </c>
      <c r="R2870" s="76" t="str">
        <f>VLOOKUP(C2870,[3]НВЛ!$E$17:$Y$197,21,FALSE)</f>
        <v>списание</v>
      </c>
    </row>
    <row r="2871" spans="1:18" ht="24" x14ac:dyDescent="0.2">
      <c r="A2871" s="16" t="s">
        <v>2</v>
      </c>
      <c r="B2871" s="16" t="s">
        <v>9109</v>
      </c>
      <c r="C2871" s="17" t="s">
        <v>2864</v>
      </c>
      <c r="D2871" s="18" t="s">
        <v>8995</v>
      </c>
      <c r="E2871" s="18"/>
      <c r="F2871" s="18"/>
      <c r="G2871" s="18"/>
      <c r="H2871" s="18"/>
      <c r="I2871" s="18"/>
      <c r="J2871" s="5"/>
      <c r="K2871" s="19">
        <v>19493.34</v>
      </c>
      <c r="L2871" s="7">
        <v>14620.01</v>
      </c>
      <c r="M2871" s="19">
        <v>4873.33</v>
      </c>
      <c r="N2871" s="5"/>
      <c r="O2871" s="20">
        <v>4</v>
      </c>
      <c r="P2871" s="8">
        <v>3</v>
      </c>
      <c r="Q2871" s="20">
        <v>1</v>
      </c>
    </row>
    <row r="2872" spans="1:18" ht="24" x14ac:dyDescent="0.2">
      <c r="A2872" s="16" t="s">
        <v>2</v>
      </c>
      <c r="B2872" s="16" t="s">
        <v>9109</v>
      </c>
      <c r="C2872" s="17" t="s">
        <v>2865</v>
      </c>
      <c r="D2872" s="18" t="s">
        <v>8995</v>
      </c>
      <c r="E2872" s="18"/>
      <c r="F2872" s="18"/>
      <c r="G2872" s="18"/>
      <c r="H2872" s="18"/>
      <c r="I2872" s="18"/>
      <c r="J2872" s="5"/>
      <c r="K2872" s="19">
        <v>7262.5</v>
      </c>
      <c r="L2872" s="7">
        <v>7262.5</v>
      </c>
      <c r="M2872" s="5"/>
      <c r="N2872" s="5"/>
      <c r="O2872" s="20">
        <v>1</v>
      </c>
      <c r="P2872" s="8">
        <v>1</v>
      </c>
      <c r="Q2872" s="5"/>
    </row>
    <row r="2873" spans="1:18" ht="24" x14ac:dyDescent="0.2">
      <c r="A2873" s="16" t="s">
        <v>2</v>
      </c>
      <c r="B2873" s="16" t="s">
        <v>9109</v>
      </c>
      <c r="C2873" s="17" t="s">
        <v>2866</v>
      </c>
      <c r="D2873" s="18" t="s">
        <v>8995</v>
      </c>
      <c r="E2873" s="18"/>
      <c r="F2873" s="18"/>
      <c r="G2873" s="18"/>
      <c r="H2873" s="18"/>
      <c r="I2873" s="18"/>
      <c r="J2873" s="19">
        <v>13120</v>
      </c>
      <c r="K2873" s="5"/>
      <c r="L2873" s="7">
        <v>13120</v>
      </c>
      <c r="M2873" s="5"/>
      <c r="N2873" s="20">
        <v>1</v>
      </c>
      <c r="O2873" s="5"/>
      <c r="P2873" s="8">
        <v>1</v>
      </c>
      <c r="Q2873" s="5"/>
    </row>
    <row r="2874" spans="1:18" ht="24" x14ac:dyDescent="0.2">
      <c r="A2874" s="16" t="s">
        <v>2</v>
      </c>
      <c r="B2874" s="16" t="s">
        <v>9109</v>
      </c>
      <c r="C2874" s="17" t="s">
        <v>2867</v>
      </c>
      <c r="D2874" s="18" t="s">
        <v>8995</v>
      </c>
      <c r="E2874" s="18"/>
      <c r="F2874" s="18"/>
      <c r="G2874" s="18"/>
      <c r="H2874" s="18"/>
      <c r="I2874" s="18"/>
      <c r="J2874" s="5"/>
      <c r="K2874" s="19">
        <v>2744.79</v>
      </c>
      <c r="L2874" s="7">
        <v>2744.79</v>
      </c>
      <c r="M2874" s="5"/>
      <c r="N2874" s="5"/>
      <c r="O2874" s="20">
        <v>1</v>
      </c>
      <c r="P2874" s="8">
        <v>1</v>
      </c>
      <c r="Q2874" s="5"/>
    </row>
    <row r="2875" spans="1:18" ht="24" x14ac:dyDescent="0.2">
      <c r="A2875" s="16" t="s">
        <v>2</v>
      </c>
      <c r="B2875" s="16" t="s">
        <v>9109</v>
      </c>
      <c r="C2875" s="17" t="s">
        <v>2868</v>
      </c>
      <c r="D2875" s="18" t="s">
        <v>8995</v>
      </c>
      <c r="E2875" s="18"/>
      <c r="F2875" s="18"/>
      <c r="G2875" s="18"/>
      <c r="H2875" s="18"/>
      <c r="I2875" s="18"/>
      <c r="J2875" s="5"/>
      <c r="K2875" s="19">
        <v>4293.87</v>
      </c>
      <c r="L2875" s="7">
        <v>4293.87</v>
      </c>
      <c r="M2875" s="5"/>
      <c r="N2875" s="5"/>
      <c r="O2875" s="20">
        <v>2</v>
      </c>
      <c r="P2875" s="8">
        <v>2</v>
      </c>
      <c r="Q2875" s="5"/>
    </row>
    <row r="2876" spans="1:18" ht="24" x14ac:dyDescent="0.2">
      <c r="A2876" s="16" t="s">
        <v>2</v>
      </c>
      <c r="B2876" s="16" t="s">
        <v>9109</v>
      </c>
      <c r="C2876" s="17" t="s">
        <v>2869</v>
      </c>
      <c r="D2876" s="18" t="s">
        <v>8995</v>
      </c>
      <c r="E2876" s="18"/>
      <c r="F2876" s="18"/>
      <c r="G2876" s="18"/>
      <c r="H2876" s="18"/>
      <c r="I2876" s="18"/>
      <c r="J2876" s="5"/>
      <c r="K2876" s="21">
        <v>48.25</v>
      </c>
      <c r="L2876" s="6"/>
      <c r="M2876" s="21">
        <v>48.25</v>
      </c>
      <c r="N2876" s="5"/>
      <c r="O2876" s="20">
        <v>1</v>
      </c>
      <c r="P2876" s="6"/>
      <c r="Q2876" s="20">
        <v>1</v>
      </c>
    </row>
    <row r="2877" spans="1:18" ht="24" x14ac:dyDescent="0.2">
      <c r="A2877" s="16" t="s">
        <v>2</v>
      </c>
      <c r="B2877" s="16" t="s">
        <v>9109</v>
      </c>
      <c r="C2877" s="17" t="s">
        <v>2870</v>
      </c>
      <c r="D2877" s="18" t="s">
        <v>8995</v>
      </c>
      <c r="E2877" s="18"/>
      <c r="F2877" s="18"/>
      <c r="G2877" s="18"/>
      <c r="H2877" s="18"/>
      <c r="I2877" s="18"/>
      <c r="J2877" s="5"/>
      <c r="K2877" s="19">
        <v>2658.5</v>
      </c>
      <c r="L2877" s="7">
        <v>2658.5</v>
      </c>
      <c r="M2877" s="5"/>
      <c r="N2877" s="5"/>
      <c r="O2877" s="20">
        <v>1</v>
      </c>
      <c r="P2877" s="8">
        <v>1</v>
      </c>
      <c r="Q2877" s="5"/>
    </row>
    <row r="2878" spans="1:18" ht="24" x14ac:dyDescent="0.2">
      <c r="A2878" s="16" t="s">
        <v>2</v>
      </c>
      <c r="B2878" s="16" t="s">
        <v>9109</v>
      </c>
      <c r="C2878" s="17" t="s">
        <v>2871</v>
      </c>
      <c r="D2878" s="18" t="s">
        <v>8995</v>
      </c>
      <c r="E2878" s="18"/>
      <c r="F2878" s="18"/>
      <c r="G2878" s="18"/>
      <c r="H2878" s="18"/>
      <c r="I2878" s="18"/>
      <c r="J2878" s="5"/>
      <c r="K2878" s="19">
        <v>1346.67</v>
      </c>
      <c r="L2878" s="7">
        <v>1346.67</v>
      </c>
      <c r="M2878" s="5"/>
      <c r="N2878" s="5"/>
      <c r="O2878" s="20">
        <v>2</v>
      </c>
      <c r="P2878" s="8">
        <v>2</v>
      </c>
      <c r="Q2878" s="5"/>
    </row>
    <row r="2879" spans="1:18" ht="24" x14ac:dyDescent="0.2">
      <c r="A2879" s="16" t="s">
        <v>2</v>
      </c>
      <c r="B2879" s="16" t="s">
        <v>9109</v>
      </c>
      <c r="C2879" s="17" t="s">
        <v>2872</v>
      </c>
      <c r="D2879" s="18" t="s">
        <v>8995</v>
      </c>
      <c r="E2879" s="18"/>
      <c r="F2879" s="18"/>
      <c r="G2879" s="18"/>
      <c r="H2879" s="18"/>
      <c r="I2879" s="18"/>
      <c r="J2879" s="5"/>
      <c r="K2879" s="19">
        <v>5135.6000000000004</v>
      </c>
      <c r="L2879" s="7">
        <v>5135.6000000000004</v>
      </c>
      <c r="M2879" s="5"/>
      <c r="N2879" s="5"/>
      <c r="O2879" s="20">
        <v>16</v>
      </c>
      <c r="P2879" s="8">
        <v>16</v>
      </c>
      <c r="Q2879" s="5"/>
    </row>
    <row r="2880" spans="1:18" ht="24" x14ac:dyDescent="0.2">
      <c r="A2880" s="16" t="s">
        <v>2</v>
      </c>
      <c r="B2880" s="16" t="s">
        <v>9109</v>
      </c>
      <c r="C2880" s="17" t="s">
        <v>2873</v>
      </c>
      <c r="D2880" s="18" t="s">
        <v>8995</v>
      </c>
      <c r="E2880" s="18"/>
      <c r="F2880" s="18"/>
      <c r="G2880" s="18"/>
      <c r="H2880" s="18"/>
      <c r="I2880" s="18"/>
      <c r="J2880" s="5"/>
      <c r="K2880" s="19">
        <v>6506.57</v>
      </c>
      <c r="L2880" s="7">
        <v>6506.57</v>
      </c>
      <c r="M2880" s="5"/>
      <c r="N2880" s="5"/>
      <c r="O2880" s="20">
        <v>10</v>
      </c>
      <c r="P2880" s="8">
        <v>10</v>
      </c>
      <c r="Q2880" s="5"/>
    </row>
    <row r="2881" spans="1:18" ht="24" x14ac:dyDescent="0.2">
      <c r="A2881" s="16" t="s">
        <v>2</v>
      </c>
      <c r="B2881" s="16" t="s">
        <v>9109</v>
      </c>
      <c r="C2881" s="17" t="s">
        <v>2874</v>
      </c>
      <c r="D2881" s="18" t="s">
        <v>9004</v>
      </c>
      <c r="E2881" s="26">
        <f>J2881-L2881</f>
        <v>877.84</v>
      </c>
      <c r="F2881" s="26">
        <f>N2881-P2881</f>
        <v>1</v>
      </c>
      <c r="G2881" s="26" t="s">
        <v>9000</v>
      </c>
      <c r="H2881" s="21" t="s">
        <v>9533</v>
      </c>
      <c r="I2881" s="18"/>
      <c r="J2881" s="21">
        <v>877.84</v>
      </c>
      <c r="K2881" s="5"/>
      <c r="L2881" s="6"/>
      <c r="M2881" s="21">
        <v>877.84</v>
      </c>
      <c r="N2881" s="20">
        <v>1</v>
      </c>
      <c r="O2881" s="5"/>
      <c r="P2881" s="6"/>
      <c r="Q2881" s="20">
        <v>1</v>
      </c>
      <c r="R2881" s="76" t="str">
        <f>VLOOKUP(C2881,[3]НВЛ!$E$17:$Y$197,21,FALSE)</f>
        <v>в производство</v>
      </c>
    </row>
    <row r="2882" spans="1:18" ht="24" x14ac:dyDescent="0.2">
      <c r="A2882" s="16" t="s">
        <v>2</v>
      </c>
      <c r="B2882" s="16" t="s">
        <v>9109</v>
      </c>
      <c r="C2882" s="17" t="s">
        <v>2875</v>
      </c>
      <c r="D2882" s="18" t="s">
        <v>8995</v>
      </c>
      <c r="E2882" s="18"/>
      <c r="F2882" s="18"/>
      <c r="G2882" s="18"/>
      <c r="H2882" s="18"/>
      <c r="I2882" s="18"/>
      <c r="J2882" s="5"/>
      <c r="K2882" s="19">
        <v>20520</v>
      </c>
      <c r="L2882" s="7">
        <v>20520</v>
      </c>
      <c r="M2882" s="5"/>
      <c r="N2882" s="5"/>
      <c r="O2882" s="20">
        <v>1</v>
      </c>
      <c r="P2882" s="8">
        <v>1</v>
      </c>
      <c r="Q2882" s="5"/>
    </row>
    <row r="2883" spans="1:18" ht="24" x14ac:dyDescent="0.2">
      <c r="A2883" s="16" t="s">
        <v>2</v>
      </c>
      <c r="B2883" s="16" t="s">
        <v>9109</v>
      </c>
      <c r="C2883" s="17" t="s">
        <v>2876</v>
      </c>
      <c r="D2883" s="18" t="s">
        <v>9004</v>
      </c>
      <c r="E2883" s="26">
        <f>J2883-L2883</f>
        <v>5573.9</v>
      </c>
      <c r="F2883" s="26">
        <f>N2883-P2883</f>
        <v>1</v>
      </c>
      <c r="G2883" s="26" t="s">
        <v>9000</v>
      </c>
      <c r="H2883" s="21" t="s">
        <v>9533</v>
      </c>
      <c r="I2883" s="18"/>
      <c r="J2883" s="19">
        <v>5573.9</v>
      </c>
      <c r="K2883" s="5"/>
      <c r="L2883" s="6"/>
      <c r="M2883" s="19">
        <v>5573.9</v>
      </c>
      <c r="N2883" s="20">
        <v>1</v>
      </c>
      <c r="O2883" s="5"/>
      <c r="P2883" s="6"/>
      <c r="Q2883" s="20">
        <v>1</v>
      </c>
      <c r="R2883" s="76" t="str">
        <f>VLOOKUP(C2883,[3]НВЛ!$E$17:$Y$197,21,FALSE)</f>
        <v>в производство</v>
      </c>
    </row>
    <row r="2884" spans="1:18" ht="24" x14ac:dyDescent="0.2">
      <c r="A2884" s="16" t="s">
        <v>2</v>
      </c>
      <c r="B2884" s="16" t="s">
        <v>9109</v>
      </c>
      <c r="C2884" s="17" t="s">
        <v>2877</v>
      </c>
      <c r="D2884" s="18" t="s">
        <v>8995</v>
      </c>
      <c r="E2884" s="18"/>
      <c r="F2884" s="18"/>
      <c r="G2884" s="18"/>
      <c r="H2884" s="18"/>
      <c r="I2884" s="18"/>
      <c r="J2884" s="5"/>
      <c r="K2884" s="19">
        <v>1000</v>
      </c>
      <c r="L2884" s="7">
        <v>1000</v>
      </c>
      <c r="M2884" s="5"/>
      <c r="N2884" s="5"/>
      <c r="O2884" s="20">
        <v>48</v>
      </c>
      <c r="P2884" s="8">
        <v>48</v>
      </c>
      <c r="Q2884" s="5"/>
    </row>
    <row r="2885" spans="1:18" ht="24" x14ac:dyDescent="0.2">
      <c r="A2885" s="16" t="s">
        <v>2</v>
      </c>
      <c r="B2885" s="16" t="s">
        <v>9109</v>
      </c>
      <c r="C2885" s="17" t="s">
        <v>2878</v>
      </c>
      <c r="D2885" s="18" t="s">
        <v>8995</v>
      </c>
      <c r="E2885" s="18"/>
      <c r="F2885" s="18"/>
      <c r="G2885" s="18"/>
      <c r="H2885" s="18"/>
      <c r="I2885" s="18"/>
      <c r="J2885" s="19">
        <v>2200</v>
      </c>
      <c r="K2885" s="5"/>
      <c r="L2885" s="7">
        <v>2200</v>
      </c>
      <c r="M2885" s="5"/>
      <c r="N2885" s="20">
        <v>8</v>
      </c>
      <c r="O2885" s="5"/>
      <c r="P2885" s="8">
        <v>8</v>
      </c>
      <c r="Q2885" s="5"/>
    </row>
    <row r="2886" spans="1:18" ht="24" x14ac:dyDescent="0.2">
      <c r="A2886" s="16" t="s">
        <v>2</v>
      </c>
      <c r="B2886" s="16" t="s">
        <v>9109</v>
      </c>
      <c r="C2886" s="17" t="s">
        <v>2879</v>
      </c>
      <c r="D2886" s="18" t="s">
        <v>8995</v>
      </c>
      <c r="E2886" s="18"/>
      <c r="F2886" s="18"/>
      <c r="G2886" s="18"/>
      <c r="H2886" s="18"/>
      <c r="I2886" s="18"/>
      <c r="J2886" s="19">
        <v>3550</v>
      </c>
      <c r="K2886" s="5"/>
      <c r="L2886" s="7">
        <v>3550</v>
      </c>
      <c r="M2886" s="5"/>
      <c r="N2886" s="20">
        <v>20</v>
      </c>
      <c r="O2886" s="5"/>
      <c r="P2886" s="8">
        <v>20</v>
      </c>
      <c r="Q2886" s="5"/>
    </row>
    <row r="2887" spans="1:18" ht="24" x14ac:dyDescent="0.2">
      <c r="A2887" s="16" t="s">
        <v>2</v>
      </c>
      <c r="B2887" s="16" t="s">
        <v>9109</v>
      </c>
      <c r="C2887" s="17" t="s">
        <v>2880</v>
      </c>
      <c r="D2887" s="18" t="s">
        <v>8995</v>
      </c>
      <c r="E2887" s="18"/>
      <c r="F2887" s="18"/>
      <c r="G2887" s="18"/>
      <c r="H2887" s="18"/>
      <c r="I2887" s="18"/>
      <c r="J2887" s="19">
        <v>36150</v>
      </c>
      <c r="K2887" s="5"/>
      <c r="L2887" s="7">
        <v>36150</v>
      </c>
      <c r="M2887" s="5"/>
      <c r="N2887" s="20">
        <v>3</v>
      </c>
      <c r="O2887" s="5"/>
      <c r="P2887" s="8">
        <v>3</v>
      </c>
      <c r="Q2887" s="5"/>
    </row>
    <row r="2888" spans="1:18" ht="24" x14ac:dyDescent="0.2">
      <c r="A2888" s="16" t="s">
        <v>2</v>
      </c>
      <c r="B2888" s="16" t="s">
        <v>9109</v>
      </c>
      <c r="C2888" s="17" t="s">
        <v>2881</v>
      </c>
      <c r="D2888" s="18" t="s">
        <v>8995</v>
      </c>
      <c r="E2888" s="18"/>
      <c r="F2888" s="18"/>
      <c r="G2888" s="18"/>
      <c r="H2888" s="18"/>
      <c r="I2888" s="18"/>
      <c r="J2888" s="21">
        <v>796.26</v>
      </c>
      <c r="K2888" s="5"/>
      <c r="L2888" s="9">
        <v>796.26</v>
      </c>
      <c r="M2888" s="5"/>
      <c r="N2888" s="20">
        <v>2</v>
      </c>
      <c r="O2888" s="5"/>
      <c r="P2888" s="8">
        <v>2</v>
      </c>
      <c r="Q2888" s="5"/>
    </row>
    <row r="2889" spans="1:18" ht="24" x14ac:dyDescent="0.2">
      <c r="A2889" s="16" t="s">
        <v>2</v>
      </c>
      <c r="B2889" s="16" t="s">
        <v>9109</v>
      </c>
      <c r="C2889" s="17" t="s">
        <v>2882</v>
      </c>
      <c r="D2889" s="18" t="s">
        <v>8995</v>
      </c>
      <c r="E2889" s="18"/>
      <c r="F2889" s="18"/>
      <c r="G2889" s="18"/>
      <c r="H2889" s="18"/>
      <c r="I2889" s="18"/>
      <c r="J2889" s="5"/>
      <c r="K2889" s="21">
        <v>480</v>
      </c>
      <c r="L2889" s="9">
        <v>480</v>
      </c>
      <c r="M2889" s="5"/>
      <c r="N2889" s="5"/>
      <c r="O2889" s="20">
        <v>1</v>
      </c>
      <c r="P2889" s="8">
        <v>1</v>
      </c>
      <c r="Q2889" s="5"/>
    </row>
    <row r="2890" spans="1:18" ht="24" x14ac:dyDescent="0.2">
      <c r="A2890" s="16" t="s">
        <v>2</v>
      </c>
      <c r="B2890" s="16" t="s">
        <v>9109</v>
      </c>
      <c r="C2890" s="17" t="s">
        <v>2883</v>
      </c>
      <c r="D2890" s="18" t="s">
        <v>8995</v>
      </c>
      <c r="E2890" s="18"/>
      <c r="F2890" s="18"/>
      <c r="G2890" s="18"/>
      <c r="H2890" s="18"/>
      <c r="I2890" s="18"/>
      <c r="J2890" s="5"/>
      <c r="K2890" s="19">
        <v>1083.33</v>
      </c>
      <c r="L2890" s="7">
        <v>1083.33</v>
      </c>
      <c r="M2890" s="5"/>
      <c r="N2890" s="5"/>
      <c r="O2890" s="20">
        <v>1</v>
      </c>
      <c r="P2890" s="8">
        <v>1</v>
      </c>
      <c r="Q2890" s="5"/>
    </row>
    <row r="2891" spans="1:18" ht="24" x14ac:dyDescent="0.2">
      <c r="A2891" s="16" t="s">
        <v>2</v>
      </c>
      <c r="B2891" s="16" t="s">
        <v>9109</v>
      </c>
      <c r="C2891" s="17" t="s">
        <v>2884</v>
      </c>
      <c r="D2891" s="18" t="s">
        <v>8995</v>
      </c>
      <c r="E2891" s="18"/>
      <c r="F2891" s="18"/>
      <c r="G2891" s="18"/>
      <c r="H2891" s="18"/>
      <c r="I2891" s="18"/>
      <c r="J2891" s="5"/>
      <c r="K2891" s="19">
        <v>1048.33</v>
      </c>
      <c r="L2891" s="7">
        <v>1048.33</v>
      </c>
      <c r="M2891" s="5"/>
      <c r="N2891" s="5"/>
      <c r="O2891" s="20">
        <v>1</v>
      </c>
      <c r="P2891" s="8">
        <v>1</v>
      </c>
      <c r="Q2891" s="5"/>
    </row>
    <row r="2892" spans="1:18" ht="24" x14ac:dyDescent="0.2">
      <c r="A2892" s="16" t="s">
        <v>2</v>
      </c>
      <c r="B2892" s="16" t="s">
        <v>9109</v>
      </c>
      <c r="C2892" s="17" t="s">
        <v>2885</v>
      </c>
      <c r="D2892" s="18" t="s">
        <v>8995</v>
      </c>
      <c r="E2892" s="18"/>
      <c r="F2892" s="18"/>
      <c r="G2892" s="18"/>
      <c r="H2892" s="18"/>
      <c r="I2892" s="18"/>
      <c r="J2892" s="5"/>
      <c r="K2892" s="19">
        <v>1631.67</v>
      </c>
      <c r="L2892" s="7">
        <v>1631.67</v>
      </c>
      <c r="M2892" s="5"/>
      <c r="N2892" s="5"/>
      <c r="O2892" s="20">
        <v>2</v>
      </c>
      <c r="P2892" s="8">
        <v>2</v>
      </c>
      <c r="Q2892" s="5"/>
    </row>
    <row r="2893" spans="1:18" ht="24" x14ac:dyDescent="0.2">
      <c r="A2893" s="16" t="s">
        <v>2</v>
      </c>
      <c r="B2893" s="16" t="s">
        <v>9109</v>
      </c>
      <c r="C2893" s="17" t="s">
        <v>2886</v>
      </c>
      <c r="D2893" s="18" t="s">
        <v>8995</v>
      </c>
      <c r="E2893" s="18"/>
      <c r="F2893" s="18"/>
      <c r="G2893" s="18"/>
      <c r="H2893" s="18"/>
      <c r="I2893" s="18"/>
      <c r="J2893" s="5"/>
      <c r="K2893" s="21">
        <v>644.16999999999996</v>
      </c>
      <c r="L2893" s="6"/>
      <c r="M2893" s="21">
        <v>644.16999999999996</v>
      </c>
      <c r="N2893" s="5"/>
      <c r="O2893" s="20">
        <v>1</v>
      </c>
      <c r="P2893" s="6"/>
      <c r="Q2893" s="20">
        <v>1</v>
      </c>
    </row>
    <row r="2894" spans="1:18" ht="24" x14ac:dyDescent="0.2">
      <c r="A2894" s="16" t="s">
        <v>2</v>
      </c>
      <c r="B2894" s="16" t="s">
        <v>9109</v>
      </c>
      <c r="C2894" s="17" t="s">
        <v>2887</v>
      </c>
      <c r="D2894" s="18" t="s">
        <v>8995</v>
      </c>
      <c r="E2894" s="18"/>
      <c r="F2894" s="18"/>
      <c r="G2894" s="18"/>
      <c r="H2894" s="18"/>
      <c r="I2894" s="18"/>
      <c r="J2894" s="5"/>
      <c r="K2894" s="21">
        <v>518.33000000000004</v>
      </c>
      <c r="L2894" s="9">
        <v>518.33000000000004</v>
      </c>
      <c r="M2894" s="5"/>
      <c r="N2894" s="5"/>
      <c r="O2894" s="20">
        <v>2</v>
      </c>
      <c r="P2894" s="8">
        <v>2</v>
      </c>
      <c r="Q2894" s="5"/>
    </row>
    <row r="2895" spans="1:18" ht="24" x14ac:dyDescent="0.2">
      <c r="A2895" s="16" t="s">
        <v>2</v>
      </c>
      <c r="B2895" s="16" t="s">
        <v>9109</v>
      </c>
      <c r="C2895" s="17" t="s">
        <v>2888</v>
      </c>
      <c r="D2895" s="18" t="s">
        <v>8995</v>
      </c>
      <c r="E2895" s="18"/>
      <c r="F2895" s="18"/>
      <c r="G2895" s="18"/>
      <c r="H2895" s="18"/>
      <c r="I2895" s="18"/>
      <c r="J2895" s="21">
        <v>605.54999999999995</v>
      </c>
      <c r="K2895" s="5"/>
      <c r="L2895" s="9">
        <v>605.54999999999995</v>
      </c>
      <c r="M2895" s="5"/>
      <c r="N2895" s="20">
        <v>2</v>
      </c>
      <c r="O2895" s="5"/>
      <c r="P2895" s="8">
        <v>2</v>
      </c>
      <c r="Q2895" s="5"/>
    </row>
    <row r="2896" spans="1:18" ht="24" x14ac:dyDescent="0.2">
      <c r="A2896" s="16" t="s">
        <v>2</v>
      </c>
      <c r="B2896" s="16" t="s">
        <v>9109</v>
      </c>
      <c r="C2896" s="17" t="s">
        <v>2889</v>
      </c>
      <c r="D2896" s="18" t="str">
        <f>VLOOKUP(C2896,[2]итоговая!$C$6:$H$1018,4,FALSE)</f>
        <v>Аварийный резерв</v>
      </c>
      <c r="E2896" s="26">
        <f>J2896-L2896</f>
        <v>295.60000000000002</v>
      </c>
      <c r="F2896" s="26">
        <f>N2896-P2896</f>
        <v>1</v>
      </c>
      <c r="G2896" s="26" t="s">
        <v>9000</v>
      </c>
      <c r="H2896" s="26" t="str">
        <f>VLOOKUP(C2896,[2]итоговая!$C$6:$H$1018,6,FALSE)</f>
        <v>Аварийный резерв</v>
      </c>
      <c r="I2896" s="18"/>
      <c r="J2896" s="21">
        <v>591.21</v>
      </c>
      <c r="K2896" s="5"/>
      <c r="L2896" s="9">
        <v>295.61</v>
      </c>
      <c r="M2896" s="21">
        <v>295.60000000000002</v>
      </c>
      <c r="N2896" s="20">
        <v>2</v>
      </c>
      <c r="O2896" s="5"/>
      <c r="P2896" s="8">
        <v>1</v>
      </c>
      <c r="Q2896" s="20">
        <v>1</v>
      </c>
    </row>
    <row r="2897" spans="1:18" ht="24" x14ac:dyDescent="0.2">
      <c r="A2897" s="16" t="s">
        <v>2</v>
      </c>
      <c r="B2897" s="16" t="s">
        <v>9109</v>
      </c>
      <c r="C2897" s="17" t="s">
        <v>2890</v>
      </c>
      <c r="D2897" s="18" t="s">
        <v>8995</v>
      </c>
      <c r="E2897" s="18"/>
      <c r="F2897" s="18"/>
      <c r="G2897" s="18"/>
      <c r="H2897" s="18"/>
      <c r="I2897" s="18"/>
      <c r="J2897" s="21">
        <v>404.27</v>
      </c>
      <c r="K2897" s="5"/>
      <c r="L2897" s="9">
        <v>404.27</v>
      </c>
      <c r="M2897" s="5"/>
      <c r="N2897" s="20">
        <v>1</v>
      </c>
      <c r="O2897" s="5"/>
      <c r="P2897" s="8">
        <v>1</v>
      </c>
      <c r="Q2897" s="5"/>
    </row>
    <row r="2898" spans="1:18" ht="24" x14ac:dyDescent="0.2">
      <c r="A2898" s="16" t="s">
        <v>2</v>
      </c>
      <c r="B2898" s="16" t="s">
        <v>9109</v>
      </c>
      <c r="C2898" s="17" t="s">
        <v>2891</v>
      </c>
      <c r="D2898" s="18" t="s">
        <v>9004</v>
      </c>
      <c r="E2898" s="26">
        <f>J2898-L2898</f>
        <v>842.94</v>
      </c>
      <c r="F2898" s="26">
        <f>N2898-P2898</f>
        <v>7</v>
      </c>
      <c r="G2898" s="26" t="s">
        <v>9000</v>
      </c>
      <c r="H2898" s="21" t="s">
        <v>9533</v>
      </c>
      <c r="I2898" s="18"/>
      <c r="J2898" s="21">
        <v>842.94</v>
      </c>
      <c r="K2898" s="5"/>
      <c r="L2898" s="6"/>
      <c r="M2898" s="21">
        <v>842.94</v>
      </c>
      <c r="N2898" s="20">
        <v>7</v>
      </c>
      <c r="O2898" s="5"/>
      <c r="P2898" s="6"/>
      <c r="Q2898" s="20">
        <v>7</v>
      </c>
      <c r="R2898" s="76" t="str">
        <f>VLOOKUP(C2898,[3]НВЛ!$E$17:$Y$197,21,FALSE)</f>
        <v>в производство</v>
      </c>
    </row>
    <row r="2899" spans="1:18" ht="24" x14ac:dyDescent="0.2">
      <c r="A2899" s="16" t="s">
        <v>2</v>
      </c>
      <c r="B2899" s="16" t="s">
        <v>9109</v>
      </c>
      <c r="C2899" s="17" t="s">
        <v>2892</v>
      </c>
      <c r="D2899" s="18" t="s">
        <v>8995</v>
      </c>
      <c r="E2899" s="18"/>
      <c r="F2899" s="18"/>
      <c r="G2899" s="18"/>
      <c r="H2899" s="18"/>
      <c r="I2899" s="18"/>
      <c r="J2899" s="5"/>
      <c r="K2899" s="19">
        <v>2437.5</v>
      </c>
      <c r="L2899" s="9">
        <v>812.5</v>
      </c>
      <c r="M2899" s="19">
        <v>1625</v>
      </c>
      <c r="N2899" s="5"/>
      <c r="O2899" s="20">
        <v>30</v>
      </c>
      <c r="P2899" s="8">
        <v>10</v>
      </c>
      <c r="Q2899" s="20">
        <v>20</v>
      </c>
    </row>
    <row r="2900" spans="1:18" ht="24" x14ac:dyDescent="0.2">
      <c r="A2900" s="16" t="s">
        <v>2</v>
      </c>
      <c r="B2900" s="16" t="s">
        <v>9109</v>
      </c>
      <c r="C2900" s="17" t="s">
        <v>2893</v>
      </c>
      <c r="D2900" s="18" t="s">
        <v>8995</v>
      </c>
      <c r="E2900" s="18"/>
      <c r="F2900" s="18"/>
      <c r="G2900" s="18"/>
      <c r="H2900" s="18"/>
      <c r="I2900" s="18"/>
      <c r="J2900" s="5"/>
      <c r="K2900" s="19">
        <v>9350</v>
      </c>
      <c r="L2900" s="7">
        <v>9350</v>
      </c>
      <c r="M2900" s="5"/>
      <c r="N2900" s="5"/>
      <c r="O2900" s="20">
        <v>3</v>
      </c>
      <c r="P2900" s="8">
        <v>3</v>
      </c>
      <c r="Q2900" s="5"/>
    </row>
    <row r="2901" spans="1:18" ht="24" x14ac:dyDescent="0.2">
      <c r="A2901" s="16" t="s">
        <v>2</v>
      </c>
      <c r="B2901" s="16" t="s">
        <v>9109</v>
      </c>
      <c r="C2901" s="17" t="s">
        <v>2894</v>
      </c>
      <c r="D2901" s="18" t="s">
        <v>8995</v>
      </c>
      <c r="E2901" s="18"/>
      <c r="F2901" s="18"/>
      <c r="G2901" s="18"/>
      <c r="H2901" s="18"/>
      <c r="I2901" s="18"/>
      <c r="J2901" s="5"/>
      <c r="K2901" s="19">
        <v>2970.83</v>
      </c>
      <c r="L2901" s="7">
        <v>2970.83</v>
      </c>
      <c r="M2901" s="5"/>
      <c r="N2901" s="5"/>
      <c r="O2901" s="20">
        <v>1</v>
      </c>
      <c r="P2901" s="8">
        <v>1</v>
      </c>
      <c r="Q2901" s="5"/>
    </row>
    <row r="2902" spans="1:18" ht="24" x14ac:dyDescent="0.2">
      <c r="A2902" s="16" t="s">
        <v>2</v>
      </c>
      <c r="B2902" s="16" t="s">
        <v>9109</v>
      </c>
      <c r="C2902" s="17" t="s">
        <v>2895</v>
      </c>
      <c r="D2902" s="18" t="s">
        <v>8995</v>
      </c>
      <c r="E2902" s="18"/>
      <c r="F2902" s="18"/>
      <c r="G2902" s="18"/>
      <c r="H2902" s="18"/>
      <c r="I2902" s="18"/>
      <c r="J2902" s="5"/>
      <c r="K2902" s="19">
        <v>186900</v>
      </c>
      <c r="L2902" s="7">
        <v>3800</v>
      </c>
      <c r="M2902" s="19">
        <v>183100</v>
      </c>
      <c r="N2902" s="5"/>
      <c r="O2902" s="20">
        <v>9</v>
      </c>
      <c r="P2902" s="8">
        <v>1</v>
      </c>
      <c r="Q2902" s="20">
        <v>8</v>
      </c>
    </row>
    <row r="2903" spans="1:18" ht="24" x14ac:dyDescent="0.2">
      <c r="A2903" s="16" t="s">
        <v>2</v>
      </c>
      <c r="B2903" s="16" t="s">
        <v>9109</v>
      </c>
      <c r="C2903" s="17" t="s">
        <v>2896</v>
      </c>
      <c r="D2903" s="18" t="str">
        <f>VLOOKUP(C2903,[2]итоговая!$C$6:$H$1018,4,FALSE)</f>
        <v>НВЛ и НЛ</v>
      </c>
      <c r="E2903" s="26">
        <f>J2903-L2903</f>
        <v>1703.13</v>
      </c>
      <c r="F2903" s="26">
        <f>N2903-P2903</f>
        <v>18</v>
      </c>
      <c r="G2903" s="26" t="s">
        <v>9000</v>
      </c>
      <c r="H2903" s="26" t="str">
        <f>VLOOKUP(C2903,[2]итоговая!$C$6:$H$1018,6,FALSE)</f>
        <v>отсутствие необходимости</v>
      </c>
      <c r="I2903" s="18">
        <f>VLOOKUP(C2903,[4]НВЛ!$E$15:$I$68,5,FALSE)</f>
        <v>1703.13</v>
      </c>
      <c r="J2903" s="19">
        <v>1703.13</v>
      </c>
      <c r="K2903" s="5"/>
      <c r="L2903" s="6"/>
      <c r="M2903" s="19">
        <v>1703.13</v>
      </c>
      <c r="N2903" s="20">
        <v>18</v>
      </c>
      <c r="O2903" s="5"/>
      <c r="P2903" s="6"/>
      <c r="Q2903" s="20">
        <v>18</v>
      </c>
      <c r="R2903" s="76" t="str">
        <f>VLOOKUP(C2903,[3]НВЛ!$E$17:$Y$197,21,FALSE)</f>
        <v>списание</v>
      </c>
    </row>
    <row r="2904" spans="1:18" ht="24" x14ac:dyDescent="0.2">
      <c r="A2904" s="16" t="s">
        <v>2</v>
      </c>
      <c r="B2904" s="16" t="s">
        <v>9109</v>
      </c>
      <c r="C2904" s="17" t="s">
        <v>2897</v>
      </c>
      <c r="D2904" s="18" t="s">
        <v>8995</v>
      </c>
      <c r="E2904" s="18"/>
      <c r="F2904" s="18"/>
      <c r="G2904" s="18"/>
      <c r="H2904" s="18"/>
      <c r="I2904" s="18"/>
      <c r="J2904" s="5"/>
      <c r="K2904" s="19">
        <v>1625</v>
      </c>
      <c r="L2904" s="9">
        <v>162.5</v>
      </c>
      <c r="M2904" s="19">
        <v>1462.5</v>
      </c>
      <c r="N2904" s="5"/>
      <c r="O2904" s="20">
        <v>20</v>
      </c>
      <c r="P2904" s="8">
        <v>2</v>
      </c>
      <c r="Q2904" s="20">
        <v>18</v>
      </c>
    </row>
    <row r="2905" spans="1:18" ht="24" x14ac:dyDescent="0.2">
      <c r="A2905" s="16" t="s">
        <v>2</v>
      </c>
      <c r="B2905" s="16" t="s">
        <v>9109</v>
      </c>
      <c r="C2905" s="17" t="s">
        <v>2898</v>
      </c>
      <c r="D2905" s="18" t="str">
        <f>VLOOKUP(C2905,[2]итоговая!$C$6:$H$1018,4,FALSE)</f>
        <v>НВЛ и НЛ</v>
      </c>
      <c r="E2905" s="26">
        <f>J2905-L2905</f>
        <v>710.5</v>
      </c>
      <c r="F2905" s="26">
        <f>N2905-P2905</f>
        <v>10</v>
      </c>
      <c r="G2905" s="26" t="s">
        <v>9000</v>
      </c>
      <c r="H2905" s="26" t="str">
        <f>VLOOKUP(C2905,[2]итоговая!$C$6:$H$1018,6,FALSE)</f>
        <v>отсутствие необходимости</v>
      </c>
      <c r="I2905" s="18">
        <f>VLOOKUP(C2905,[4]НВЛ!$E$15:$I$68,5,FALSE)</f>
        <v>710.5</v>
      </c>
      <c r="J2905" s="21">
        <v>710.5</v>
      </c>
      <c r="K2905" s="5"/>
      <c r="L2905" s="6"/>
      <c r="M2905" s="21">
        <v>710.5</v>
      </c>
      <c r="N2905" s="20">
        <v>10</v>
      </c>
      <c r="O2905" s="5"/>
      <c r="P2905" s="6"/>
      <c r="Q2905" s="20">
        <v>10</v>
      </c>
      <c r="R2905" s="76" t="str">
        <f>VLOOKUP(C2905,[3]НВЛ!$E$17:$Y$197,21,FALSE)</f>
        <v>списание</v>
      </c>
    </row>
    <row r="2906" spans="1:18" ht="24" x14ac:dyDescent="0.2">
      <c r="A2906" s="16" t="s">
        <v>2</v>
      </c>
      <c r="B2906" s="16" t="s">
        <v>9109</v>
      </c>
      <c r="C2906" s="17" t="s">
        <v>2899</v>
      </c>
      <c r="D2906" s="18" t="s">
        <v>8995</v>
      </c>
      <c r="E2906" s="18"/>
      <c r="F2906" s="18"/>
      <c r="G2906" s="18"/>
      <c r="H2906" s="18"/>
      <c r="I2906" s="18"/>
      <c r="J2906" s="19">
        <v>80833.33</v>
      </c>
      <c r="K2906" s="5"/>
      <c r="L2906" s="7">
        <v>80833.33</v>
      </c>
      <c r="M2906" s="5"/>
      <c r="N2906" s="20">
        <v>3</v>
      </c>
      <c r="O2906" s="5"/>
      <c r="P2906" s="8">
        <v>3</v>
      </c>
      <c r="Q2906" s="5"/>
    </row>
    <row r="2907" spans="1:18" ht="24" x14ac:dyDescent="0.2">
      <c r="A2907" s="16" t="s">
        <v>2</v>
      </c>
      <c r="B2907" s="16" t="s">
        <v>9109</v>
      </c>
      <c r="C2907" s="17" t="s">
        <v>2900</v>
      </c>
      <c r="D2907" s="18" t="s">
        <v>8995</v>
      </c>
      <c r="E2907" s="18"/>
      <c r="F2907" s="18"/>
      <c r="G2907" s="18"/>
      <c r="H2907" s="18"/>
      <c r="I2907" s="18"/>
      <c r="J2907" s="5"/>
      <c r="K2907" s="21">
        <v>147.27000000000001</v>
      </c>
      <c r="L2907" s="9">
        <v>147.27000000000001</v>
      </c>
      <c r="M2907" s="5"/>
      <c r="N2907" s="5"/>
      <c r="O2907" s="20">
        <v>1</v>
      </c>
      <c r="P2907" s="8">
        <v>1</v>
      </c>
      <c r="Q2907" s="5"/>
    </row>
    <row r="2908" spans="1:18" ht="24" x14ac:dyDescent="0.2">
      <c r="A2908" s="16" t="s">
        <v>2</v>
      </c>
      <c r="B2908" s="16" t="s">
        <v>9109</v>
      </c>
      <c r="C2908" s="17" t="s">
        <v>2901</v>
      </c>
      <c r="D2908" s="18" t="s">
        <v>8995</v>
      </c>
      <c r="E2908" s="18"/>
      <c r="F2908" s="18"/>
      <c r="G2908" s="18"/>
      <c r="H2908" s="18"/>
      <c r="I2908" s="18"/>
      <c r="J2908" s="21">
        <v>755.54</v>
      </c>
      <c r="K2908" s="5"/>
      <c r="L2908" s="9">
        <v>755.54</v>
      </c>
      <c r="M2908" s="5"/>
      <c r="N2908" s="20">
        <v>2</v>
      </c>
      <c r="O2908" s="5"/>
      <c r="P2908" s="8">
        <v>2</v>
      </c>
      <c r="Q2908" s="5"/>
    </row>
    <row r="2909" spans="1:18" ht="24" x14ac:dyDescent="0.2">
      <c r="A2909" s="16" t="s">
        <v>2</v>
      </c>
      <c r="B2909" s="16" t="s">
        <v>9109</v>
      </c>
      <c r="C2909" s="17" t="s">
        <v>2902</v>
      </c>
      <c r="D2909" s="18" t="s">
        <v>9004</v>
      </c>
      <c r="E2909" s="26">
        <f t="shared" ref="E2909:E2910" si="228">J2909-L2909</f>
        <v>404.16</v>
      </c>
      <c r="F2909" s="26">
        <f t="shared" ref="F2909:F2910" si="229">N2909-P2909</f>
        <v>1</v>
      </c>
      <c r="G2909" s="26" t="s">
        <v>9000</v>
      </c>
      <c r="H2909" s="21" t="s">
        <v>9533</v>
      </c>
      <c r="I2909" s="18"/>
      <c r="J2909" s="21">
        <v>404.16</v>
      </c>
      <c r="K2909" s="5"/>
      <c r="L2909" s="6"/>
      <c r="M2909" s="21">
        <v>404.16</v>
      </c>
      <c r="N2909" s="20">
        <v>1</v>
      </c>
      <c r="O2909" s="5"/>
      <c r="P2909" s="6"/>
      <c r="Q2909" s="20">
        <v>1</v>
      </c>
      <c r="R2909" s="76" t="str">
        <f>VLOOKUP(C2909,[3]НВЛ!$E$17:$Y$197,21,FALSE)</f>
        <v>в производство</v>
      </c>
    </row>
    <row r="2910" spans="1:18" ht="24" x14ac:dyDescent="0.2">
      <c r="A2910" s="16" t="s">
        <v>2</v>
      </c>
      <c r="B2910" s="16" t="s">
        <v>9109</v>
      </c>
      <c r="C2910" s="17" t="s">
        <v>2903</v>
      </c>
      <c r="D2910" s="18" t="str">
        <f>VLOOKUP(C2910,[2]итоговая!$C$6:$H$1018,4,FALSE)</f>
        <v>НВЛ и НЛ</v>
      </c>
      <c r="E2910" s="26">
        <f t="shared" si="228"/>
        <v>87.1</v>
      </c>
      <c r="F2910" s="26">
        <f t="shared" si="229"/>
        <v>8</v>
      </c>
      <c r="G2910" s="26" t="s">
        <v>9000</v>
      </c>
      <c r="H2910" s="26" t="str">
        <f>VLOOKUP(C2910,[2]итоговая!$C$6:$H$1018,6,FALSE)</f>
        <v>отсутствие необходимости</v>
      </c>
      <c r="I2910" s="18">
        <f>VLOOKUP(C2910,[4]НВЛ!$E$15:$I$68,5,FALSE)</f>
        <v>87.1</v>
      </c>
      <c r="J2910" s="21">
        <v>87.1</v>
      </c>
      <c r="K2910" s="5"/>
      <c r="L2910" s="6"/>
      <c r="M2910" s="21">
        <v>87.1</v>
      </c>
      <c r="N2910" s="20">
        <v>8</v>
      </c>
      <c r="O2910" s="5"/>
      <c r="P2910" s="6"/>
      <c r="Q2910" s="20">
        <v>8</v>
      </c>
      <c r="R2910" s="76" t="str">
        <f>VLOOKUP(C2910,[3]НВЛ!$E$17:$Y$197,21,FALSE)</f>
        <v>списание</v>
      </c>
    </row>
    <row r="2911" spans="1:18" ht="24" x14ac:dyDescent="0.2">
      <c r="A2911" s="16" t="s">
        <v>2</v>
      </c>
      <c r="B2911" s="16" t="s">
        <v>9109</v>
      </c>
      <c r="C2911" s="17" t="s">
        <v>2904</v>
      </c>
      <c r="D2911" s="18" t="s">
        <v>8995</v>
      </c>
      <c r="E2911" s="18"/>
      <c r="F2911" s="18"/>
      <c r="G2911" s="18"/>
      <c r="H2911" s="18"/>
      <c r="I2911" s="18"/>
      <c r="J2911" s="5"/>
      <c r="K2911" s="21">
        <v>990</v>
      </c>
      <c r="L2911" s="9">
        <v>990</v>
      </c>
      <c r="M2911" s="5"/>
      <c r="N2911" s="5"/>
      <c r="O2911" s="20">
        <v>4</v>
      </c>
      <c r="P2911" s="8">
        <v>4</v>
      </c>
      <c r="Q2911" s="5"/>
    </row>
    <row r="2912" spans="1:18" ht="24" x14ac:dyDescent="0.2">
      <c r="A2912" s="16" t="s">
        <v>2</v>
      </c>
      <c r="B2912" s="16" t="s">
        <v>9109</v>
      </c>
      <c r="C2912" s="17" t="s">
        <v>2905</v>
      </c>
      <c r="D2912" s="18" t="s">
        <v>8995</v>
      </c>
      <c r="E2912" s="18"/>
      <c r="F2912" s="18"/>
      <c r="G2912" s="18"/>
      <c r="H2912" s="18"/>
      <c r="I2912" s="18"/>
      <c r="J2912" s="5"/>
      <c r="K2912" s="21">
        <v>150.83000000000001</v>
      </c>
      <c r="L2912" s="6"/>
      <c r="M2912" s="21">
        <v>150.83000000000001</v>
      </c>
      <c r="N2912" s="5"/>
      <c r="O2912" s="20">
        <v>2</v>
      </c>
      <c r="P2912" s="6"/>
      <c r="Q2912" s="20">
        <v>2</v>
      </c>
    </row>
    <row r="2913" spans="1:18" ht="24" x14ac:dyDescent="0.2">
      <c r="A2913" s="16" t="s">
        <v>2</v>
      </c>
      <c r="B2913" s="16" t="s">
        <v>9109</v>
      </c>
      <c r="C2913" s="17" t="s">
        <v>2906</v>
      </c>
      <c r="D2913" s="18" t="s">
        <v>8995</v>
      </c>
      <c r="E2913" s="18"/>
      <c r="F2913" s="18"/>
      <c r="G2913" s="18"/>
      <c r="H2913" s="18"/>
      <c r="I2913" s="18"/>
      <c r="J2913" s="5"/>
      <c r="K2913" s="21">
        <v>420.87</v>
      </c>
      <c r="L2913" s="6"/>
      <c r="M2913" s="21">
        <v>420.87</v>
      </c>
      <c r="N2913" s="5"/>
      <c r="O2913" s="20">
        <v>2</v>
      </c>
      <c r="P2913" s="6"/>
      <c r="Q2913" s="20">
        <v>2</v>
      </c>
    </row>
    <row r="2914" spans="1:18" ht="24" x14ac:dyDescent="0.2">
      <c r="A2914" s="16" t="s">
        <v>2</v>
      </c>
      <c r="B2914" s="16" t="s">
        <v>9109</v>
      </c>
      <c r="C2914" s="17" t="s">
        <v>2907</v>
      </c>
      <c r="D2914" s="18" t="s">
        <v>9004</v>
      </c>
      <c r="E2914" s="26">
        <f t="shared" ref="E2914:E2917" si="230">J2914-L2914</f>
        <v>1059.73</v>
      </c>
      <c r="F2914" s="26">
        <f t="shared" ref="F2914:F2917" si="231">N2914-P2914</f>
        <v>7</v>
      </c>
      <c r="G2914" s="26" t="s">
        <v>9000</v>
      </c>
      <c r="H2914" s="21" t="s">
        <v>9533</v>
      </c>
      <c r="I2914" s="18"/>
      <c r="J2914" s="19">
        <v>1059.73</v>
      </c>
      <c r="K2914" s="5"/>
      <c r="L2914" s="6"/>
      <c r="M2914" s="19">
        <v>1059.73</v>
      </c>
      <c r="N2914" s="20">
        <v>7</v>
      </c>
      <c r="O2914" s="5"/>
      <c r="P2914" s="6"/>
      <c r="Q2914" s="20">
        <v>7</v>
      </c>
      <c r="R2914" s="76" t="str">
        <f>VLOOKUP(C2914,[3]НВЛ!$E$17:$Y$197,21,FALSE)</f>
        <v>в производство</v>
      </c>
    </row>
    <row r="2915" spans="1:18" ht="24" x14ac:dyDescent="0.2">
      <c r="A2915" s="16" t="s">
        <v>2</v>
      </c>
      <c r="B2915" s="16" t="s">
        <v>9109</v>
      </c>
      <c r="C2915" s="17" t="s">
        <v>2908</v>
      </c>
      <c r="D2915" s="18" t="s">
        <v>9004</v>
      </c>
      <c r="E2915" s="26">
        <f t="shared" si="230"/>
        <v>344.06</v>
      </c>
      <c r="F2915" s="26">
        <f t="shared" si="231"/>
        <v>10</v>
      </c>
      <c r="G2915" s="26" t="s">
        <v>9000</v>
      </c>
      <c r="H2915" s="21" t="s">
        <v>9533</v>
      </c>
      <c r="I2915" s="18"/>
      <c r="J2915" s="21">
        <v>344.06</v>
      </c>
      <c r="K2915" s="5"/>
      <c r="L2915" s="6"/>
      <c r="M2915" s="21">
        <v>344.06</v>
      </c>
      <c r="N2915" s="20">
        <v>10</v>
      </c>
      <c r="O2915" s="5"/>
      <c r="P2915" s="6"/>
      <c r="Q2915" s="20">
        <v>10</v>
      </c>
      <c r="R2915" s="76" t="str">
        <f>VLOOKUP(C2915,[3]НВЛ!$E$17:$Y$197,21,FALSE)</f>
        <v>в производство</v>
      </c>
    </row>
    <row r="2916" spans="1:18" ht="24" x14ac:dyDescent="0.2">
      <c r="A2916" s="16" t="s">
        <v>2</v>
      </c>
      <c r="B2916" s="16" t="s">
        <v>9109</v>
      </c>
      <c r="C2916" s="17" t="s">
        <v>2909</v>
      </c>
      <c r="D2916" s="18" t="s">
        <v>9004</v>
      </c>
      <c r="E2916" s="26">
        <f t="shared" si="230"/>
        <v>162.56999999999996</v>
      </c>
      <c r="F2916" s="26">
        <f t="shared" si="231"/>
        <v>2</v>
      </c>
      <c r="G2916" s="26" t="s">
        <v>9000</v>
      </c>
      <c r="H2916" s="21" t="s">
        <v>9533</v>
      </c>
      <c r="I2916" s="18"/>
      <c r="J2916" s="21">
        <v>325.14999999999998</v>
      </c>
      <c r="K2916" s="5"/>
      <c r="L2916" s="9">
        <v>162.58000000000001</v>
      </c>
      <c r="M2916" s="21">
        <v>162.57</v>
      </c>
      <c r="N2916" s="20">
        <v>4</v>
      </c>
      <c r="O2916" s="5"/>
      <c r="P2916" s="8">
        <v>2</v>
      </c>
      <c r="Q2916" s="20">
        <v>2</v>
      </c>
      <c r="R2916" s="76" t="str">
        <f>VLOOKUP(C2916,[3]НВЛ!$E$17:$Y$197,21,FALSE)</f>
        <v>в производство</v>
      </c>
    </row>
    <row r="2917" spans="1:18" ht="24" x14ac:dyDescent="0.2">
      <c r="A2917" s="16" t="s">
        <v>2</v>
      </c>
      <c r="B2917" s="16" t="s">
        <v>9109</v>
      </c>
      <c r="C2917" s="17" t="s">
        <v>2910</v>
      </c>
      <c r="D2917" s="18" t="str">
        <f>VLOOKUP(C2917,[2]итоговая!$C$6:$H$1018,4,FALSE)</f>
        <v>Аварийный резерв</v>
      </c>
      <c r="E2917" s="26">
        <f t="shared" si="230"/>
        <v>211.6</v>
      </c>
      <c r="F2917" s="26">
        <f t="shared" si="231"/>
        <v>1</v>
      </c>
      <c r="G2917" s="26" t="s">
        <v>9000</v>
      </c>
      <c r="H2917" s="26" t="str">
        <f>VLOOKUP(C2917,[2]итоговая!$C$6:$H$1018,6,FALSE)</f>
        <v>Аварийный резерв</v>
      </c>
      <c r="I2917" s="18"/>
      <c r="J2917" s="21">
        <v>211.6</v>
      </c>
      <c r="K2917" s="5"/>
      <c r="L2917" s="6"/>
      <c r="M2917" s="21">
        <v>211.6</v>
      </c>
      <c r="N2917" s="20">
        <v>1</v>
      </c>
      <c r="O2917" s="5"/>
      <c r="P2917" s="6"/>
      <c r="Q2917" s="20">
        <v>1</v>
      </c>
    </row>
    <row r="2918" spans="1:18" ht="24" x14ac:dyDescent="0.2">
      <c r="A2918" s="16" t="s">
        <v>2</v>
      </c>
      <c r="B2918" s="16" t="s">
        <v>9109</v>
      </c>
      <c r="C2918" s="17" t="s">
        <v>2911</v>
      </c>
      <c r="D2918" s="18" t="s">
        <v>8995</v>
      </c>
      <c r="E2918" s="18"/>
      <c r="F2918" s="18"/>
      <c r="G2918" s="18"/>
      <c r="H2918" s="18"/>
      <c r="I2918" s="18"/>
      <c r="J2918" s="21">
        <v>100.4</v>
      </c>
      <c r="K2918" s="5"/>
      <c r="L2918" s="9">
        <v>100.4</v>
      </c>
      <c r="M2918" s="5"/>
      <c r="N2918" s="20">
        <v>4</v>
      </c>
      <c r="O2918" s="5"/>
      <c r="P2918" s="8">
        <v>4</v>
      </c>
      <c r="Q2918" s="5"/>
    </row>
    <row r="2919" spans="1:18" ht="24" x14ac:dyDescent="0.2">
      <c r="A2919" s="16" t="s">
        <v>2</v>
      </c>
      <c r="B2919" s="16" t="s">
        <v>9109</v>
      </c>
      <c r="C2919" s="17" t="s">
        <v>2912</v>
      </c>
      <c r="D2919" s="18" t="s">
        <v>8995</v>
      </c>
      <c r="E2919" s="18"/>
      <c r="F2919" s="18"/>
      <c r="G2919" s="18"/>
      <c r="H2919" s="18"/>
      <c r="I2919" s="18"/>
      <c r="J2919" s="5"/>
      <c r="K2919" s="19">
        <v>14220.87</v>
      </c>
      <c r="L2919" s="7">
        <v>14220.87</v>
      </c>
      <c r="M2919" s="5"/>
      <c r="N2919" s="5"/>
      <c r="O2919" s="20">
        <v>2</v>
      </c>
      <c r="P2919" s="8">
        <v>2</v>
      </c>
      <c r="Q2919" s="5"/>
    </row>
    <row r="2920" spans="1:18" ht="24" x14ac:dyDescent="0.2">
      <c r="A2920" s="16" t="s">
        <v>2</v>
      </c>
      <c r="B2920" s="16" t="s">
        <v>9109</v>
      </c>
      <c r="C2920" s="17" t="s">
        <v>2913</v>
      </c>
      <c r="D2920" s="18" t="s">
        <v>8995</v>
      </c>
      <c r="E2920" s="18"/>
      <c r="F2920" s="18"/>
      <c r="G2920" s="18"/>
      <c r="H2920" s="18"/>
      <c r="I2920" s="18"/>
      <c r="J2920" s="5"/>
      <c r="K2920" s="19">
        <v>8643.91</v>
      </c>
      <c r="L2920" s="7">
        <v>8643.91</v>
      </c>
      <c r="M2920" s="5"/>
      <c r="N2920" s="5"/>
      <c r="O2920" s="20">
        <v>1</v>
      </c>
      <c r="P2920" s="8">
        <v>1</v>
      </c>
      <c r="Q2920" s="5"/>
    </row>
    <row r="2921" spans="1:18" ht="24" x14ac:dyDescent="0.2">
      <c r="A2921" s="16" t="s">
        <v>2</v>
      </c>
      <c r="B2921" s="16" t="s">
        <v>9109</v>
      </c>
      <c r="C2921" s="17" t="s">
        <v>2914</v>
      </c>
      <c r="D2921" s="18" t="s">
        <v>8995</v>
      </c>
      <c r="E2921" s="18"/>
      <c r="F2921" s="18"/>
      <c r="G2921" s="18"/>
      <c r="H2921" s="18"/>
      <c r="I2921" s="18"/>
      <c r="J2921" s="5"/>
      <c r="K2921" s="19">
        <v>2300</v>
      </c>
      <c r="L2921" s="7">
        <v>2300</v>
      </c>
      <c r="M2921" s="5"/>
      <c r="N2921" s="5"/>
      <c r="O2921" s="20">
        <v>1</v>
      </c>
      <c r="P2921" s="8">
        <v>1</v>
      </c>
      <c r="Q2921" s="5"/>
    </row>
    <row r="2922" spans="1:18" ht="24" x14ac:dyDescent="0.2">
      <c r="A2922" s="16" t="s">
        <v>2</v>
      </c>
      <c r="B2922" s="16" t="s">
        <v>9109</v>
      </c>
      <c r="C2922" s="17" t="s">
        <v>2915</v>
      </c>
      <c r="D2922" s="18" t="s">
        <v>8995</v>
      </c>
      <c r="E2922" s="18"/>
      <c r="F2922" s="18"/>
      <c r="G2922" s="18"/>
      <c r="H2922" s="18"/>
      <c r="I2922" s="18"/>
      <c r="J2922" s="5"/>
      <c r="K2922" s="19">
        <v>22252.83</v>
      </c>
      <c r="L2922" s="7">
        <v>22252.83</v>
      </c>
      <c r="M2922" s="5"/>
      <c r="N2922" s="5"/>
      <c r="O2922" s="20">
        <v>2</v>
      </c>
      <c r="P2922" s="8">
        <v>2</v>
      </c>
      <c r="Q2922" s="5"/>
    </row>
    <row r="2923" spans="1:18" ht="24" x14ac:dyDescent="0.2">
      <c r="A2923" s="16" t="s">
        <v>2</v>
      </c>
      <c r="B2923" s="16" t="s">
        <v>9109</v>
      </c>
      <c r="C2923" s="17" t="s">
        <v>2916</v>
      </c>
      <c r="D2923" s="18" t="s">
        <v>8995</v>
      </c>
      <c r="E2923" s="18"/>
      <c r="F2923" s="18"/>
      <c r="G2923" s="18"/>
      <c r="H2923" s="18"/>
      <c r="I2923" s="18"/>
      <c r="J2923" s="5"/>
      <c r="K2923" s="19">
        <v>33541.67</v>
      </c>
      <c r="L2923" s="7">
        <v>33541.67</v>
      </c>
      <c r="M2923" s="5"/>
      <c r="N2923" s="5"/>
      <c r="O2923" s="20">
        <v>1</v>
      </c>
      <c r="P2923" s="8">
        <v>1</v>
      </c>
      <c r="Q2923" s="5"/>
    </row>
    <row r="2924" spans="1:18" ht="24" x14ac:dyDescent="0.2">
      <c r="A2924" s="16" t="s">
        <v>2</v>
      </c>
      <c r="B2924" s="16" t="s">
        <v>9109</v>
      </c>
      <c r="C2924" s="17" t="s">
        <v>2917</v>
      </c>
      <c r="D2924" s="18" t="s">
        <v>8995</v>
      </c>
      <c r="E2924" s="18"/>
      <c r="F2924" s="18"/>
      <c r="G2924" s="18"/>
      <c r="H2924" s="18"/>
      <c r="I2924" s="18"/>
      <c r="J2924" s="5"/>
      <c r="K2924" s="19">
        <v>1276.67</v>
      </c>
      <c r="L2924" s="9">
        <v>638.34</v>
      </c>
      <c r="M2924" s="21">
        <v>638.33000000000004</v>
      </c>
      <c r="N2924" s="5"/>
      <c r="O2924" s="20">
        <v>4</v>
      </c>
      <c r="P2924" s="8">
        <v>2</v>
      </c>
      <c r="Q2924" s="20">
        <v>2</v>
      </c>
    </row>
    <row r="2925" spans="1:18" ht="24" x14ac:dyDescent="0.2">
      <c r="A2925" s="16" t="s">
        <v>2</v>
      </c>
      <c r="B2925" s="16" t="s">
        <v>9109</v>
      </c>
      <c r="C2925" s="17" t="s">
        <v>2918</v>
      </c>
      <c r="D2925" s="18" t="s">
        <v>8995</v>
      </c>
      <c r="E2925" s="18"/>
      <c r="F2925" s="18"/>
      <c r="G2925" s="18"/>
      <c r="H2925" s="18"/>
      <c r="I2925" s="18"/>
      <c r="J2925" s="5"/>
      <c r="K2925" s="19">
        <v>12866.67</v>
      </c>
      <c r="L2925" s="7">
        <v>1946.67</v>
      </c>
      <c r="M2925" s="19">
        <v>10920</v>
      </c>
      <c r="N2925" s="5"/>
      <c r="O2925" s="20">
        <v>5</v>
      </c>
      <c r="P2925" s="8">
        <v>1</v>
      </c>
      <c r="Q2925" s="20">
        <v>4</v>
      </c>
    </row>
    <row r="2926" spans="1:18" ht="24" x14ac:dyDescent="0.2">
      <c r="A2926" s="16" t="s">
        <v>2</v>
      </c>
      <c r="B2926" s="16" t="s">
        <v>9109</v>
      </c>
      <c r="C2926" s="17" t="s">
        <v>2919</v>
      </c>
      <c r="D2926" s="18" t="s">
        <v>8995</v>
      </c>
      <c r="E2926" s="18"/>
      <c r="F2926" s="18"/>
      <c r="G2926" s="18"/>
      <c r="H2926" s="18"/>
      <c r="I2926" s="18"/>
      <c r="J2926" s="5"/>
      <c r="K2926" s="19">
        <v>4803.33</v>
      </c>
      <c r="L2926" s="7">
        <v>1480</v>
      </c>
      <c r="M2926" s="19">
        <v>3323.33</v>
      </c>
      <c r="N2926" s="5"/>
      <c r="O2926" s="20">
        <v>5</v>
      </c>
      <c r="P2926" s="8">
        <v>2</v>
      </c>
      <c r="Q2926" s="20">
        <v>3</v>
      </c>
    </row>
    <row r="2927" spans="1:18" ht="24" x14ac:dyDescent="0.2">
      <c r="A2927" s="16" t="s">
        <v>2</v>
      </c>
      <c r="B2927" s="16" t="s">
        <v>9109</v>
      </c>
      <c r="C2927" s="17" t="s">
        <v>2920</v>
      </c>
      <c r="D2927" s="18" t="s">
        <v>8995</v>
      </c>
      <c r="E2927" s="18"/>
      <c r="F2927" s="18"/>
      <c r="G2927" s="18"/>
      <c r="H2927" s="18"/>
      <c r="I2927" s="18"/>
      <c r="J2927" s="5"/>
      <c r="K2927" s="19">
        <v>1588.33</v>
      </c>
      <c r="L2927" s="6"/>
      <c r="M2927" s="19">
        <v>1588.33</v>
      </c>
      <c r="N2927" s="5"/>
      <c r="O2927" s="20">
        <v>1</v>
      </c>
      <c r="P2927" s="6"/>
      <c r="Q2927" s="20">
        <v>1</v>
      </c>
    </row>
    <row r="2928" spans="1:18" ht="24" x14ac:dyDescent="0.2">
      <c r="A2928" s="16" t="s">
        <v>2</v>
      </c>
      <c r="B2928" s="16" t="s">
        <v>9109</v>
      </c>
      <c r="C2928" s="17" t="s">
        <v>2921</v>
      </c>
      <c r="D2928" s="18" t="s">
        <v>8995</v>
      </c>
      <c r="E2928" s="18"/>
      <c r="F2928" s="18"/>
      <c r="G2928" s="18"/>
      <c r="H2928" s="18"/>
      <c r="I2928" s="18"/>
      <c r="J2928" s="5"/>
      <c r="K2928" s="19">
        <v>2016</v>
      </c>
      <c r="L2928" s="7">
        <v>2016</v>
      </c>
      <c r="M2928" s="5"/>
      <c r="N2928" s="5"/>
      <c r="O2928" s="20">
        <v>2</v>
      </c>
      <c r="P2928" s="8">
        <v>2</v>
      </c>
      <c r="Q2928" s="5"/>
    </row>
    <row r="2929" spans="1:17" ht="24" x14ac:dyDescent="0.2">
      <c r="A2929" s="16" t="s">
        <v>2</v>
      </c>
      <c r="B2929" s="16" t="s">
        <v>9109</v>
      </c>
      <c r="C2929" s="17" t="s">
        <v>2922</v>
      </c>
      <c r="D2929" s="18" t="s">
        <v>8995</v>
      </c>
      <c r="E2929" s="18"/>
      <c r="F2929" s="18"/>
      <c r="G2929" s="18"/>
      <c r="H2929" s="18"/>
      <c r="I2929" s="18"/>
      <c r="J2929" s="5"/>
      <c r="K2929" s="19">
        <v>5302.33</v>
      </c>
      <c r="L2929" s="7">
        <v>1184</v>
      </c>
      <c r="M2929" s="19">
        <v>4118.33</v>
      </c>
      <c r="N2929" s="5"/>
      <c r="O2929" s="20">
        <v>4</v>
      </c>
      <c r="P2929" s="8">
        <v>2</v>
      </c>
      <c r="Q2929" s="20">
        <v>2</v>
      </c>
    </row>
    <row r="2930" spans="1:17" ht="24" x14ac:dyDescent="0.2">
      <c r="A2930" s="16" t="s">
        <v>2</v>
      </c>
      <c r="B2930" s="16" t="s">
        <v>9109</v>
      </c>
      <c r="C2930" s="17" t="s">
        <v>2923</v>
      </c>
      <c r="D2930" s="18" t="s">
        <v>8995</v>
      </c>
      <c r="E2930" s="18"/>
      <c r="F2930" s="18"/>
      <c r="G2930" s="18"/>
      <c r="H2930" s="18"/>
      <c r="I2930" s="18"/>
      <c r="J2930" s="19">
        <v>4305</v>
      </c>
      <c r="K2930" s="5"/>
      <c r="L2930" s="7">
        <v>4305</v>
      </c>
      <c r="M2930" s="5"/>
      <c r="N2930" s="20">
        <v>2</v>
      </c>
      <c r="O2930" s="5"/>
      <c r="P2930" s="8">
        <v>2</v>
      </c>
      <c r="Q2930" s="5"/>
    </row>
    <row r="2931" spans="1:17" ht="24" x14ac:dyDescent="0.2">
      <c r="A2931" s="16" t="s">
        <v>2</v>
      </c>
      <c r="B2931" s="16" t="s">
        <v>9109</v>
      </c>
      <c r="C2931" s="17" t="s">
        <v>2924</v>
      </c>
      <c r="D2931" s="18" t="s">
        <v>8995</v>
      </c>
      <c r="E2931" s="18"/>
      <c r="F2931" s="18"/>
      <c r="G2931" s="18"/>
      <c r="H2931" s="18"/>
      <c r="I2931" s="18"/>
      <c r="J2931" s="5"/>
      <c r="K2931" s="19">
        <v>8053.5</v>
      </c>
      <c r="L2931" s="7">
        <v>8053.5</v>
      </c>
      <c r="M2931" s="5"/>
      <c r="N2931" s="5"/>
      <c r="O2931" s="20">
        <v>4</v>
      </c>
      <c r="P2931" s="8">
        <v>4</v>
      </c>
      <c r="Q2931" s="5"/>
    </row>
    <row r="2932" spans="1:17" ht="24" x14ac:dyDescent="0.2">
      <c r="A2932" s="16" t="s">
        <v>2</v>
      </c>
      <c r="B2932" s="16" t="s">
        <v>9109</v>
      </c>
      <c r="C2932" s="17" t="s">
        <v>2925</v>
      </c>
      <c r="D2932" s="18" t="s">
        <v>8995</v>
      </c>
      <c r="E2932" s="18"/>
      <c r="F2932" s="18"/>
      <c r="G2932" s="18"/>
      <c r="H2932" s="18"/>
      <c r="I2932" s="18"/>
      <c r="J2932" s="5"/>
      <c r="K2932" s="21">
        <v>922.25</v>
      </c>
      <c r="L2932" s="9">
        <v>922.25</v>
      </c>
      <c r="M2932" s="5"/>
      <c r="N2932" s="5"/>
      <c r="O2932" s="20">
        <v>6</v>
      </c>
      <c r="P2932" s="8">
        <v>6</v>
      </c>
      <c r="Q2932" s="5"/>
    </row>
    <row r="2933" spans="1:17" ht="24" x14ac:dyDescent="0.2">
      <c r="A2933" s="16" t="s">
        <v>2</v>
      </c>
      <c r="B2933" s="16" t="s">
        <v>9109</v>
      </c>
      <c r="C2933" s="17" t="s">
        <v>2926</v>
      </c>
      <c r="D2933" s="18" t="s">
        <v>8995</v>
      </c>
      <c r="E2933" s="18"/>
      <c r="F2933" s="18"/>
      <c r="G2933" s="18"/>
      <c r="H2933" s="18"/>
      <c r="I2933" s="18"/>
      <c r="J2933" s="5"/>
      <c r="K2933" s="19">
        <v>7924.33</v>
      </c>
      <c r="L2933" s="7">
        <v>2240.33</v>
      </c>
      <c r="M2933" s="19">
        <v>5684</v>
      </c>
      <c r="N2933" s="5"/>
      <c r="O2933" s="20">
        <v>10</v>
      </c>
      <c r="P2933" s="8">
        <v>3</v>
      </c>
      <c r="Q2933" s="20">
        <v>7</v>
      </c>
    </row>
    <row r="2934" spans="1:17" ht="24" x14ac:dyDescent="0.2">
      <c r="A2934" s="16" t="s">
        <v>2</v>
      </c>
      <c r="B2934" s="16" t="s">
        <v>9109</v>
      </c>
      <c r="C2934" s="17" t="s">
        <v>2927</v>
      </c>
      <c r="D2934" s="18" t="s">
        <v>8995</v>
      </c>
      <c r="E2934" s="18"/>
      <c r="F2934" s="18"/>
      <c r="G2934" s="18"/>
      <c r="H2934" s="18"/>
      <c r="I2934" s="18"/>
      <c r="J2934" s="5"/>
      <c r="K2934" s="19">
        <v>1488</v>
      </c>
      <c r="L2934" s="7">
        <v>1488</v>
      </c>
      <c r="M2934" s="5"/>
      <c r="N2934" s="5"/>
      <c r="O2934" s="20">
        <v>2</v>
      </c>
      <c r="P2934" s="8">
        <v>2</v>
      </c>
      <c r="Q2934" s="5"/>
    </row>
    <row r="2935" spans="1:17" ht="24" x14ac:dyDescent="0.2">
      <c r="A2935" s="16" t="s">
        <v>2</v>
      </c>
      <c r="B2935" s="16" t="s">
        <v>9109</v>
      </c>
      <c r="C2935" s="17" t="s">
        <v>2928</v>
      </c>
      <c r="D2935" s="18" t="s">
        <v>8995</v>
      </c>
      <c r="E2935" s="18"/>
      <c r="F2935" s="18"/>
      <c r="G2935" s="18"/>
      <c r="H2935" s="18"/>
      <c r="I2935" s="18"/>
      <c r="J2935" s="5"/>
      <c r="K2935" s="19">
        <v>4700</v>
      </c>
      <c r="L2935" s="6"/>
      <c r="M2935" s="19">
        <v>4700</v>
      </c>
      <c r="N2935" s="5"/>
      <c r="O2935" s="20">
        <v>1</v>
      </c>
      <c r="P2935" s="6"/>
      <c r="Q2935" s="20">
        <v>1</v>
      </c>
    </row>
    <row r="2936" spans="1:17" ht="24" x14ac:dyDescent="0.2">
      <c r="A2936" s="16" t="s">
        <v>2</v>
      </c>
      <c r="B2936" s="16" t="s">
        <v>9109</v>
      </c>
      <c r="C2936" s="17" t="s">
        <v>2929</v>
      </c>
      <c r="D2936" s="18" t="s">
        <v>8995</v>
      </c>
      <c r="E2936" s="18"/>
      <c r="F2936" s="18"/>
      <c r="G2936" s="18"/>
      <c r="H2936" s="18"/>
      <c r="I2936" s="18"/>
      <c r="J2936" s="5"/>
      <c r="K2936" s="19">
        <v>4724.17</v>
      </c>
      <c r="L2936" s="7">
        <v>4724.17</v>
      </c>
      <c r="M2936" s="5"/>
      <c r="N2936" s="5"/>
      <c r="O2936" s="20">
        <v>1</v>
      </c>
      <c r="P2936" s="8">
        <v>1</v>
      </c>
      <c r="Q2936" s="5"/>
    </row>
    <row r="2937" spans="1:17" ht="24" x14ac:dyDescent="0.2">
      <c r="A2937" s="16" t="s">
        <v>2</v>
      </c>
      <c r="B2937" s="16" t="s">
        <v>9109</v>
      </c>
      <c r="C2937" s="17" t="s">
        <v>2930</v>
      </c>
      <c r="D2937" s="18" t="s">
        <v>8995</v>
      </c>
      <c r="E2937" s="18"/>
      <c r="F2937" s="18"/>
      <c r="G2937" s="18"/>
      <c r="H2937" s="18"/>
      <c r="I2937" s="18"/>
      <c r="J2937" s="5"/>
      <c r="K2937" s="19">
        <v>4724.17</v>
      </c>
      <c r="L2937" s="7">
        <v>4724.17</v>
      </c>
      <c r="M2937" s="5"/>
      <c r="N2937" s="5"/>
      <c r="O2937" s="20">
        <v>1</v>
      </c>
      <c r="P2937" s="8">
        <v>1</v>
      </c>
      <c r="Q2937" s="5"/>
    </row>
    <row r="2938" spans="1:17" ht="24" x14ac:dyDescent="0.2">
      <c r="A2938" s="16" t="s">
        <v>2</v>
      </c>
      <c r="B2938" s="16" t="s">
        <v>9109</v>
      </c>
      <c r="C2938" s="17" t="s">
        <v>2931</v>
      </c>
      <c r="D2938" s="18" t="s">
        <v>8995</v>
      </c>
      <c r="E2938" s="18"/>
      <c r="F2938" s="18"/>
      <c r="G2938" s="18"/>
      <c r="H2938" s="18"/>
      <c r="I2938" s="18"/>
      <c r="J2938" s="5"/>
      <c r="K2938" s="19">
        <v>10415.17</v>
      </c>
      <c r="L2938" s="7">
        <v>10415.17</v>
      </c>
      <c r="M2938" s="5"/>
      <c r="N2938" s="5"/>
      <c r="O2938" s="20">
        <v>1</v>
      </c>
      <c r="P2938" s="8">
        <v>1</v>
      </c>
      <c r="Q2938" s="5"/>
    </row>
    <row r="2939" spans="1:17" ht="24" x14ac:dyDescent="0.2">
      <c r="A2939" s="16" t="s">
        <v>2</v>
      </c>
      <c r="B2939" s="16" t="s">
        <v>9109</v>
      </c>
      <c r="C2939" s="17" t="s">
        <v>2932</v>
      </c>
      <c r="D2939" s="18" t="s">
        <v>8995</v>
      </c>
      <c r="E2939" s="18"/>
      <c r="F2939" s="18"/>
      <c r="G2939" s="18"/>
      <c r="H2939" s="18"/>
      <c r="I2939" s="18"/>
      <c r="J2939" s="5"/>
      <c r="K2939" s="19">
        <v>10415.17</v>
      </c>
      <c r="L2939" s="7">
        <v>10415.17</v>
      </c>
      <c r="M2939" s="5"/>
      <c r="N2939" s="5"/>
      <c r="O2939" s="20">
        <v>1</v>
      </c>
      <c r="P2939" s="8">
        <v>1</v>
      </c>
      <c r="Q2939" s="5"/>
    </row>
    <row r="2940" spans="1:17" ht="24" x14ac:dyDescent="0.2">
      <c r="A2940" s="16" t="s">
        <v>2</v>
      </c>
      <c r="B2940" s="16" t="s">
        <v>9109</v>
      </c>
      <c r="C2940" s="17" t="s">
        <v>2933</v>
      </c>
      <c r="D2940" s="18" t="s">
        <v>8995</v>
      </c>
      <c r="E2940" s="18"/>
      <c r="F2940" s="18"/>
      <c r="G2940" s="18"/>
      <c r="H2940" s="18"/>
      <c r="I2940" s="18"/>
      <c r="J2940" s="19">
        <v>1302.08</v>
      </c>
      <c r="K2940" s="5"/>
      <c r="L2940" s="7">
        <v>1302.08</v>
      </c>
      <c r="M2940" s="5"/>
      <c r="N2940" s="20">
        <v>2</v>
      </c>
      <c r="O2940" s="5"/>
      <c r="P2940" s="8">
        <v>2</v>
      </c>
      <c r="Q2940" s="5"/>
    </row>
    <row r="2941" spans="1:17" ht="24" x14ac:dyDescent="0.2">
      <c r="A2941" s="16" t="s">
        <v>2</v>
      </c>
      <c r="B2941" s="16" t="s">
        <v>9109</v>
      </c>
      <c r="C2941" s="17" t="s">
        <v>2934</v>
      </c>
      <c r="D2941" s="18" t="s">
        <v>8995</v>
      </c>
      <c r="E2941" s="18"/>
      <c r="F2941" s="18"/>
      <c r="G2941" s="18"/>
      <c r="H2941" s="18"/>
      <c r="I2941" s="18"/>
      <c r="J2941" s="5"/>
      <c r="K2941" s="19">
        <v>3750.47</v>
      </c>
      <c r="L2941" s="7">
        <v>3750.47</v>
      </c>
      <c r="M2941" s="5"/>
      <c r="N2941" s="5"/>
      <c r="O2941" s="20">
        <v>4</v>
      </c>
      <c r="P2941" s="8">
        <v>4</v>
      </c>
      <c r="Q2941" s="5"/>
    </row>
    <row r="2942" spans="1:17" ht="24" x14ac:dyDescent="0.2">
      <c r="A2942" s="16" t="s">
        <v>2</v>
      </c>
      <c r="B2942" s="16" t="s">
        <v>9109</v>
      </c>
      <c r="C2942" s="17" t="s">
        <v>2935</v>
      </c>
      <c r="D2942" s="18" t="s">
        <v>8995</v>
      </c>
      <c r="E2942" s="18"/>
      <c r="F2942" s="18"/>
      <c r="G2942" s="18"/>
      <c r="H2942" s="18"/>
      <c r="I2942" s="18"/>
      <c r="J2942" s="5"/>
      <c r="K2942" s="19">
        <v>4698.8</v>
      </c>
      <c r="L2942" s="7">
        <v>4698.8</v>
      </c>
      <c r="M2942" s="5"/>
      <c r="N2942" s="5"/>
      <c r="O2942" s="20">
        <v>6</v>
      </c>
      <c r="P2942" s="8">
        <v>6</v>
      </c>
      <c r="Q2942" s="5"/>
    </row>
    <row r="2943" spans="1:17" ht="24" x14ac:dyDescent="0.2">
      <c r="A2943" s="16" t="s">
        <v>2</v>
      </c>
      <c r="B2943" s="16" t="s">
        <v>9109</v>
      </c>
      <c r="C2943" s="17" t="s">
        <v>2936</v>
      </c>
      <c r="D2943" s="18" t="s">
        <v>8995</v>
      </c>
      <c r="E2943" s="18"/>
      <c r="F2943" s="18"/>
      <c r="G2943" s="18"/>
      <c r="H2943" s="18"/>
      <c r="I2943" s="18"/>
      <c r="J2943" s="5"/>
      <c r="K2943" s="19">
        <v>4973.2</v>
      </c>
      <c r="L2943" s="7">
        <v>4973.2</v>
      </c>
      <c r="M2943" s="5"/>
      <c r="N2943" s="5"/>
      <c r="O2943" s="20">
        <v>10</v>
      </c>
      <c r="P2943" s="8">
        <v>10</v>
      </c>
      <c r="Q2943" s="5"/>
    </row>
    <row r="2944" spans="1:17" ht="24" x14ac:dyDescent="0.2">
      <c r="A2944" s="16" t="s">
        <v>2</v>
      </c>
      <c r="B2944" s="16" t="s">
        <v>9109</v>
      </c>
      <c r="C2944" s="17" t="s">
        <v>2937</v>
      </c>
      <c r="D2944" s="18" t="s">
        <v>8995</v>
      </c>
      <c r="E2944" s="18"/>
      <c r="F2944" s="18"/>
      <c r="G2944" s="18"/>
      <c r="H2944" s="18"/>
      <c r="I2944" s="18"/>
      <c r="J2944" s="5"/>
      <c r="K2944" s="19">
        <v>8376.66</v>
      </c>
      <c r="L2944" s="7">
        <v>8376.66</v>
      </c>
      <c r="M2944" s="5"/>
      <c r="N2944" s="5"/>
      <c r="O2944" s="20">
        <v>2</v>
      </c>
      <c r="P2944" s="8">
        <v>2</v>
      </c>
      <c r="Q2944" s="5"/>
    </row>
    <row r="2945" spans="1:18" ht="24" x14ac:dyDescent="0.2">
      <c r="A2945" s="16" t="s">
        <v>2</v>
      </c>
      <c r="B2945" s="16" t="s">
        <v>9109</v>
      </c>
      <c r="C2945" s="17" t="s">
        <v>2938</v>
      </c>
      <c r="D2945" s="18" t="s">
        <v>8995</v>
      </c>
      <c r="E2945" s="18"/>
      <c r="F2945" s="18"/>
      <c r="G2945" s="18"/>
      <c r="H2945" s="18"/>
      <c r="I2945" s="18"/>
      <c r="J2945" s="5"/>
      <c r="K2945" s="19">
        <v>8376.66</v>
      </c>
      <c r="L2945" s="7">
        <v>8376.66</v>
      </c>
      <c r="M2945" s="5"/>
      <c r="N2945" s="5"/>
      <c r="O2945" s="20">
        <v>2</v>
      </c>
      <c r="P2945" s="8">
        <v>2</v>
      </c>
      <c r="Q2945" s="5"/>
    </row>
    <row r="2946" spans="1:18" ht="24" x14ac:dyDescent="0.2">
      <c r="A2946" s="16" t="s">
        <v>2</v>
      </c>
      <c r="B2946" s="16" t="s">
        <v>9109</v>
      </c>
      <c r="C2946" s="17" t="s">
        <v>2939</v>
      </c>
      <c r="D2946" s="18" t="s">
        <v>8995</v>
      </c>
      <c r="E2946" s="18"/>
      <c r="F2946" s="18"/>
      <c r="G2946" s="18"/>
      <c r="H2946" s="18"/>
      <c r="I2946" s="18"/>
      <c r="J2946" s="5"/>
      <c r="K2946" s="19">
        <v>1976</v>
      </c>
      <c r="L2946" s="7">
        <v>1976</v>
      </c>
      <c r="M2946" s="5"/>
      <c r="N2946" s="5"/>
      <c r="O2946" s="20">
        <v>2</v>
      </c>
      <c r="P2946" s="8">
        <v>2</v>
      </c>
      <c r="Q2946" s="5"/>
    </row>
    <row r="2947" spans="1:18" ht="24" x14ac:dyDescent="0.2">
      <c r="A2947" s="16" t="s">
        <v>2</v>
      </c>
      <c r="B2947" s="16" t="s">
        <v>9109</v>
      </c>
      <c r="C2947" s="17" t="s">
        <v>2940</v>
      </c>
      <c r="D2947" s="18" t="s">
        <v>9004</v>
      </c>
      <c r="E2947" s="26">
        <f>J2947-L2947</f>
        <v>649.09</v>
      </c>
      <c r="F2947" s="26">
        <f>N2947-P2947</f>
        <v>1</v>
      </c>
      <c r="G2947" s="26" t="s">
        <v>9000</v>
      </c>
      <c r="H2947" s="21" t="s">
        <v>9533</v>
      </c>
      <c r="I2947" s="18"/>
      <c r="J2947" s="21">
        <v>649.09</v>
      </c>
      <c r="K2947" s="5"/>
      <c r="L2947" s="6"/>
      <c r="M2947" s="21">
        <v>649.09</v>
      </c>
      <c r="N2947" s="20">
        <v>1</v>
      </c>
      <c r="O2947" s="5"/>
      <c r="P2947" s="6"/>
      <c r="Q2947" s="20">
        <v>1</v>
      </c>
      <c r="R2947" s="76" t="str">
        <f>VLOOKUP(C2947,[3]НВЛ!$E$17:$Y$197,21,FALSE)</f>
        <v>в производство</v>
      </c>
    </row>
    <row r="2948" spans="1:18" ht="24" x14ac:dyDescent="0.2">
      <c r="A2948" s="16" t="s">
        <v>2</v>
      </c>
      <c r="B2948" s="16" t="s">
        <v>9109</v>
      </c>
      <c r="C2948" s="17" t="s">
        <v>2941</v>
      </c>
      <c r="D2948" s="18" t="s">
        <v>8995</v>
      </c>
      <c r="E2948" s="18"/>
      <c r="F2948" s="18"/>
      <c r="G2948" s="18"/>
      <c r="H2948" s="18"/>
      <c r="I2948" s="18"/>
      <c r="J2948" s="5"/>
      <c r="K2948" s="21">
        <v>966.67</v>
      </c>
      <c r="L2948" s="9">
        <v>966.67</v>
      </c>
      <c r="M2948" s="5"/>
      <c r="N2948" s="5"/>
      <c r="O2948" s="20">
        <v>2</v>
      </c>
      <c r="P2948" s="8">
        <v>2</v>
      </c>
      <c r="Q2948" s="5"/>
    </row>
    <row r="2949" spans="1:18" ht="24" x14ac:dyDescent="0.2">
      <c r="A2949" s="16" t="s">
        <v>2</v>
      </c>
      <c r="B2949" s="16" t="s">
        <v>9109</v>
      </c>
      <c r="C2949" s="17" t="s">
        <v>2942</v>
      </c>
      <c r="D2949" s="18" t="s">
        <v>8995</v>
      </c>
      <c r="E2949" s="18"/>
      <c r="F2949" s="18"/>
      <c r="G2949" s="18"/>
      <c r="H2949" s="18"/>
      <c r="I2949" s="18"/>
      <c r="J2949" s="5"/>
      <c r="K2949" s="19">
        <v>3122.24</v>
      </c>
      <c r="L2949" s="7">
        <v>3122.24</v>
      </c>
      <c r="M2949" s="5"/>
      <c r="N2949" s="5"/>
      <c r="O2949" s="20">
        <v>5</v>
      </c>
      <c r="P2949" s="8">
        <v>5</v>
      </c>
      <c r="Q2949" s="5"/>
    </row>
    <row r="2950" spans="1:18" ht="24" x14ac:dyDescent="0.2">
      <c r="A2950" s="16" t="s">
        <v>2</v>
      </c>
      <c r="B2950" s="16" t="s">
        <v>9109</v>
      </c>
      <c r="C2950" s="17" t="s">
        <v>2943</v>
      </c>
      <c r="D2950" s="18" t="s">
        <v>8995</v>
      </c>
      <c r="E2950" s="18"/>
      <c r="F2950" s="18"/>
      <c r="G2950" s="18"/>
      <c r="H2950" s="18"/>
      <c r="I2950" s="18"/>
      <c r="J2950" s="5"/>
      <c r="K2950" s="19">
        <v>2461.67</v>
      </c>
      <c r="L2950" s="7">
        <v>2461.67</v>
      </c>
      <c r="M2950" s="5"/>
      <c r="N2950" s="5"/>
      <c r="O2950" s="20">
        <v>2</v>
      </c>
      <c r="P2950" s="8">
        <v>2</v>
      </c>
      <c r="Q2950" s="5"/>
    </row>
    <row r="2951" spans="1:18" ht="24" x14ac:dyDescent="0.2">
      <c r="A2951" s="16" t="s">
        <v>2</v>
      </c>
      <c r="B2951" s="16" t="s">
        <v>9109</v>
      </c>
      <c r="C2951" s="17" t="s">
        <v>2944</v>
      </c>
      <c r="D2951" s="18" t="s">
        <v>8995</v>
      </c>
      <c r="E2951" s="18"/>
      <c r="F2951" s="18"/>
      <c r="G2951" s="18"/>
      <c r="H2951" s="18"/>
      <c r="I2951" s="18"/>
      <c r="J2951" s="5"/>
      <c r="K2951" s="19">
        <v>10726.67</v>
      </c>
      <c r="L2951" s="7">
        <v>10726.67</v>
      </c>
      <c r="M2951" s="5"/>
      <c r="N2951" s="5"/>
      <c r="O2951" s="20">
        <v>2</v>
      </c>
      <c r="P2951" s="8">
        <v>2</v>
      </c>
      <c r="Q2951" s="5"/>
    </row>
    <row r="2952" spans="1:18" ht="24" x14ac:dyDescent="0.2">
      <c r="A2952" s="16" t="s">
        <v>2</v>
      </c>
      <c r="B2952" s="16" t="s">
        <v>9109</v>
      </c>
      <c r="C2952" s="17" t="s">
        <v>2945</v>
      </c>
      <c r="D2952" s="18" t="s">
        <v>8995</v>
      </c>
      <c r="E2952" s="18"/>
      <c r="F2952" s="18"/>
      <c r="G2952" s="18"/>
      <c r="H2952" s="18"/>
      <c r="I2952" s="18"/>
      <c r="J2952" s="5"/>
      <c r="K2952" s="19">
        <v>1230.83</v>
      </c>
      <c r="L2952" s="7">
        <v>1230.83</v>
      </c>
      <c r="M2952" s="5"/>
      <c r="N2952" s="5"/>
      <c r="O2952" s="20">
        <v>1</v>
      </c>
      <c r="P2952" s="8">
        <v>1</v>
      </c>
      <c r="Q2952" s="5"/>
    </row>
    <row r="2953" spans="1:18" ht="24" x14ac:dyDescent="0.2">
      <c r="A2953" s="16" t="s">
        <v>2</v>
      </c>
      <c r="B2953" s="16" t="s">
        <v>9109</v>
      </c>
      <c r="C2953" s="17" t="s">
        <v>2946</v>
      </c>
      <c r="D2953" s="18" t="s">
        <v>8995</v>
      </c>
      <c r="E2953" s="18"/>
      <c r="F2953" s="18"/>
      <c r="G2953" s="18"/>
      <c r="H2953" s="18"/>
      <c r="I2953" s="18"/>
      <c r="J2953" s="5"/>
      <c r="K2953" s="19">
        <v>1040</v>
      </c>
      <c r="L2953" s="7">
        <v>1040</v>
      </c>
      <c r="M2953" s="5"/>
      <c r="N2953" s="5"/>
      <c r="O2953" s="20">
        <v>2</v>
      </c>
      <c r="P2953" s="8">
        <v>2</v>
      </c>
      <c r="Q2953" s="5"/>
    </row>
    <row r="2954" spans="1:18" ht="24" x14ac:dyDescent="0.2">
      <c r="A2954" s="16" t="s">
        <v>2</v>
      </c>
      <c r="B2954" s="16" t="s">
        <v>9109</v>
      </c>
      <c r="C2954" s="17" t="s">
        <v>2947</v>
      </c>
      <c r="D2954" s="18" t="s">
        <v>8995</v>
      </c>
      <c r="E2954" s="18"/>
      <c r="F2954" s="18"/>
      <c r="G2954" s="18"/>
      <c r="H2954" s="18"/>
      <c r="I2954" s="18"/>
      <c r="J2954" s="5"/>
      <c r="K2954" s="19">
        <v>2378.63</v>
      </c>
      <c r="L2954" s="7">
        <v>2378.63</v>
      </c>
      <c r="M2954" s="5"/>
      <c r="N2954" s="5"/>
      <c r="O2954" s="20">
        <v>2</v>
      </c>
      <c r="P2954" s="8">
        <v>2</v>
      </c>
      <c r="Q2954" s="5"/>
    </row>
    <row r="2955" spans="1:18" ht="24" x14ac:dyDescent="0.2">
      <c r="A2955" s="16" t="s">
        <v>2</v>
      </c>
      <c r="B2955" s="16" t="s">
        <v>9109</v>
      </c>
      <c r="C2955" s="17" t="s">
        <v>2948</v>
      </c>
      <c r="D2955" s="18" t="s">
        <v>8995</v>
      </c>
      <c r="E2955" s="18"/>
      <c r="F2955" s="18"/>
      <c r="G2955" s="18"/>
      <c r="H2955" s="18"/>
      <c r="I2955" s="18"/>
      <c r="J2955" s="5"/>
      <c r="K2955" s="19">
        <v>2333.33</v>
      </c>
      <c r="L2955" s="7">
        <v>2333.33</v>
      </c>
      <c r="M2955" s="5"/>
      <c r="N2955" s="5"/>
      <c r="O2955" s="20">
        <v>2</v>
      </c>
      <c r="P2955" s="8">
        <v>2</v>
      </c>
      <c r="Q2955" s="5"/>
    </row>
    <row r="2956" spans="1:18" ht="24" x14ac:dyDescent="0.2">
      <c r="A2956" s="16" t="s">
        <v>2</v>
      </c>
      <c r="B2956" s="16" t="s">
        <v>9109</v>
      </c>
      <c r="C2956" s="17" t="s">
        <v>2949</v>
      </c>
      <c r="D2956" s="18" t="s">
        <v>8995</v>
      </c>
      <c r="E2956" s="18"/>
      <c r="F2956" s="18"/>
      <c r="G2956" s="18"/>
      <c r="H2956" s="18"/>
      <c r="I2956" s="18"/>
      <c r="J2956" s="5"/>
      <c r="K2956" s="19">
        <v>9673.08</v>
      </c>
      <c r="L2956" s="7">
        <v>9673.08</v>
      </c>
      <c r="M2956" s="5"/>
      <c r="N2956" s="5"/>
      <c r="O2956" s="20">
        <v>1</v>
      </c>
      <c r="P2956" s="8">
        <v>1</v>
      </c>
      <c r="Q2956" s="5"/>
    </row>
    <row r="2957" spans="1:18" ht="24" x14ac:dyDescent="0.2">
      <c r="A2957" s="16" t="s">
        <v>2</v>
      </c>
      <c r="B2957" s="16" t="s">
        <v>9109</v>
      </c>
      <c r="C2957" s="17" t="s">
        <v>2950</v>
      </c>
      <c r="D2957" s="18" t="s">
        <v>8995</v>
      </c>
      <c r="E2957" s="18"/>
      <c r="F2957" s="18"/>
      <c r="G2957" s="18"/>
      <c r="H2957" s="18"/>
      <c r="I2957" s="18"/>
      <c r="J2957" s="5"/>
      <c r="K2957" s="19">
        <v>9673.08</v>
      </c>
      <c r="L2957" s="7">
        <v>9673.08</v>
      </c>
      <c r="M2957" s="5"/>
      <c r="N2957" s="5"/>
      <c r="O2957" s="20">
        <v>1</v>
      </c>
      <c r="P2957" s="8">
        <v>1</v>
      </c>
      <c r="Q2957" s="5"/>
    </row>
    <row r="2958" spans="1:18" ht="24" x14ac:dyDescent="0.2">
      <c r="A2958" s="16" t="s">
        <v>2</v>
      </c>
      <c r="B2958" s="16" t="s">
        <v>9109</v>
      </c>
      <c r="C2958" s="17" t="s">
        <v>2951</v>
      </c>
      <c r="D2958" s="18" t="s">
        <v>8995</v>
      </c>
      <c r="E2958" s="18"/>
      <c r="F2958" s="18"/>
      <c r="G2958" s="18"/>
      <c r="H2958" s="18"/>
      <c r="I2958" s="18"/>
      <c r="J2958" s="5"/>
      <c r="K2958" s="19">
        <v>1843.33</v>
      </c>
      <c r="L2958" s="7">
        <v>1843.33</v>
      </c>
      <c r="M2958" s="5"/>
      <c r="N2958" s="5"/>
      <c r="O2958" s="20">
        <v>2</v>
      </c>
      <c r="P2958" s="8">
        <v>2</v>
      </c>
      <c r="Q2958" s="5"/>
    </row>
    <row r="2959" spans="1:18" ht="24" x14ac:dyDescent="0.2">
      <c r="A2959" s="16" t="s">
        <v>2</v>
      </c>
      <c r="B2959" s="16" t="s">
        <v>9109</v>
      </c>
      <c r="C2959" s="17" t="s">
        <v>2952</v>
      </c>
      <c r="D2959" s="18" t="s">
        <v>8995</v>
      </c>
      <c r="E2959" s="18"/>
      <c r="F2959" s="18"/>
      <c r="G2959" s="18"/>
      <c r="H2959" s="18"/>
      <c r="I2959" s="18"/>
      <c r="J2959" s="5"/>
      <c r="K2959" s="21">
        <v>963.33</v>
      </c>
      <c r="L2959" s="9">
        <v>963.33</v>
      </c>
      <c r="M2959" s="5"/>
      <c r="N2959" s="5"/>
      <c r="O2959" s="20">
        <v>1</v>
      </c>
      <c r="P2959" s="8">
        <v>1</v>
      </c>
      <c r="Q2959" s="5"/>
    </row>
    <row r="2960" spans="1:18" ht="24" x14ac:dyDescent="0.2">
      <c r="A2960" s="16" t="s">
        <v>2</v>
      </c>
      <c r="B2960" s="16" t="s">
        <v>9109</v>
      </c>
      <c r="C2960" s="17" t="s">
        <v>2953</v>
      </c>
      <c r="D2960" s="18" t="s">
        <v>8995</v>
      </c>
      <c r="E2960" s="18"/>
      <c r="F2960" s="18"/>
      <c r="G2960" s="18"/>
      <c r="H2960" s="18"/>
      <c r="I2960" s="18"/>
      <c r="J2960" s="5"/>
      <c r="K2960" s="19">
        <v>32390</v>
      </c>
      <c r="L2960" s="7">
        <v>32390</v>
      </c>
      <c r="M2960" s="5"/>
      <c r="N2960" s="5"/>
      <c r="O2960" s="20">
        <v>2</v>
      </c>
      <c r="P2960" s="8">
        <v>2</v>
      </c>
      <c r="Q2960" s="5"/>
    </row>
    <row r="2961" spans="1:17" ht="24" x14ac:dyDescent="0.2">
      <c r="A2961" s="16" t="s">
        <v>2</v>
      </c>
      <c r="B2961" s="16" t="s">
        <v>9109</v>
      </c>
      <c r="C2961" s="17" t="s">
        <v>2954</v>
      </c>
      <c r="D2961" s="18" t="s">
        <v>8995</v>
      </c>
      <c r="E2961" s="18"/>
      <c r="F2961" s="18"/>
      <c r="G2961" s="18"/>
      <c r="H2961" s="18"/>
      <c r="I2961" s="18"/>
      <c r="J2961" s="5"/>
      <c r="K2961" s="19">
        <v>2147.6</v>
      </c>
      <c r="L2961" s="6"/>
      <c r="M2961" s="19">
        <v>2147.6</v>
      </c>
      <c r="N2961" s="5"/>
      <c r="O2961" s="20">
        <v>1</v>
      </c>
      <c r="P2961" s="6"/>
      <c r="Q2961" s="20">
        <v>1</v>
      </c>
    </row>
    <row r="2962" spans="1:17" ht="24" x14ac:dyDescent="0.2">
      <c r="A2962" s="16" t="s">
        <v>2</v>
      </c>
      <c r="B2962" s="16" t="s">
        <v>9109</v>
      </c>
      <c r="C2962" s="17" t="s">
        <v>2955</v>
      </c>
      <c r="D2962" s="18" t="s">
        <v>8995</v>
      </c>
      <c r="E2962" s="18"/>
      <c r="F2962" s="18"/>
      <c r="G2962" s="18"/>
      <c r="H2962" s="18"/>
      <c r="I2962" s="18"/>
      <c r="J2962" s="5"/>
      <c r="K2962" s="21">
        <v>118.47</v>
      </c>
      <c r="L2962" s="6"/>
      <c r="M2962" s="21">
        <v>118.47</v>
      </c>
      <c r="N2962" s="5"/>
      <c r="O2962" s="20">
        <v>1</v>
      </c>
      <c r="P2962" s="6"/>
      <c r="Q2962" s="20">
        <v>1</v>
      </c>
    </row>
    <row r="2963" spans="1:17" ht="24" x14ac:dyDescent="0.2">
      <c r="A2963" s="16" t="s">
        <v>2</v>
      </c>
      <c r="B2963" s="16" t="s">
        <v>9109</v>
      </c>
      <c r="C2963" s="17" t="s">
        <v>2956</v>
      </c>
      <c r="D2963" s="18" t="s">
        <v>8995</v>
      </c>
      <c r="E2963" s="18"/>
      <c r="F2963" s="18"/>
      <c r="G2963" s="18"/>
      <c r="H2963" s="18"/>
      <c r="I2963" s="18"/>
      <c r="J2963" s="5"/>
      <c r="K2963" s="21">
        <v>118.47</v>
      </c>
      <c r="L2963" s="6"/>
      <c r="M2963" s="21">
        <v>118.47</v>
      </c>
      <c r="N2963" s="5"/>
      <c r="O2963" s="20">
        <v>1</v>
      </c>
      <c r="P2963" s="6"/>
      <c r="Q2963" s="20">
        <v>1</v>
      </c>
    </row>
    <row r="2964" spans="1:17" ht="24" x14ac:dyDescent="0.2">
      <c r="A2964" s="16" t="s">
        <v>2</v>
      </c>
      <c r="B2964" s="16" t="s">
        <v>9109</v>
      </c>
      <c r="C2964" s="17" t="s">
        <v>2957</v>
      </c>
      <c r="D2964" s="18" t="s">
        <v>8995</v>
      </c>
      <c r="E2964" s="18"/>
      <c r="F2964" s="18"/>
      <c r="G2964" s="18"/>
      <c r="H2964" s="18"/>
      <c r="I2964" s="18"/>
      <c r="J2964" s="5"/>
      <c r="K2964" s="19">
        <v>4916.67</v>
      </c>
      <c r="L2964" s="7">
        <v>4916.67</v>
      </c>
      <c r="M2964" s="5"/>
      <c r="N2964" s="5"/>
      <c r="O2964" s="20">
        <v>1</v>
      </c>
      <c r="P2964" s="8">
        <v>1</v>
      </c>
      <c r="Q2964" s="5"/>
    </row>
    <row r="2965" spans="1:17" ht="24" x14ac:dyDescent="0.2">
      <c r="A2965" s="16" t="s">
        <v>2</v>
      </c>
      <c r="B2965" s="16" t="s">
        <v>9109</v>
      </c>
      <c r="C2965" s="17" t="s">
        <v>2958</v>
      </c>
      <c r="D2965" s="18" t="str">
        <f>VLOOKUP(C2965,[2]итоговая!$C$6:$H$1018,4,FALSE)</f>
        <v>Аварийный резерв</v>
      </c>
      <c r="E2965" s="26">
        <f>J2965-L2965</f>
        <v>129.16999999999999</v>
      </c>
      <c r="F2965" s="26">
        <f>N2965-P2965</f>
        <v>2</v>
      </c>
      <c r="G2965" s="26" t="s">
        <v>9000</v>
      </c>
      <c r="H2965" s="26" t="str">
        <f>VLOOKUP(C2965,[2]итоговая!$C$6:$H$1018,6,FALSE)</f>
        <v>Аварийный резерв</v>
      </c>
      <c r="I2965" s="18"/>
      <c r="J2965" s="21">
        <v>129.16999999999999</v>
      </c>
      <c r="K2965" s="5"/>
      <c r="L2965" s="6"/>
      <c r="M2965" s="21">
        <v>129.16999999999999</v>
      </c>
      <c r="N2965" s="20">
        <v>2</v>
      </c>
      <c r="O2965" s="5"/>
      <c r="P2965" s="6"/>
      <c r="Q2965" s="20">
        <v>2</v>
      </c>
    </row>
    <row r="2966" spans="1:17" ht="24" x14ac:dyDescent="0.2">
      <c r="A2966" s="16" t="s">
        <v>2</v>
      </c>
      <c r="B2966" s="16" t="s">
        <v>9109</v>
      </c>
      <c r="C2966" s="17" t="s">
        <v>2959</v>
      </c>
      <c r="D2966" s="18" t="s">
        <v>8995</v>
      </c>
      <c r="E2966" s="18"/>
      <c r="F2966" s="18"/>
      <c r="G2966" s="18"/>
      <c r="H2966" s="18"/>
      <c r="I2966" s="18"/>
      <c r="J2966" s="5"/>
      <c r="K2966" s="21">
        <v>229.17</v>
      </c>
      <c r="L2966" s="9">
        <v>229.17</v>
      </c>
      <c r="M2966" s="5"/>
      <c r="N2966" s="5"/>
      <c r="O2966" s="20">
        <v>1</v>
      </c>
      <c r="P2966" s="8">
        <v>1</v>
      </c>
      <c r="Q2966" s="5"/>
    </row>
    <row r="2967" spans="1:17" ht="24" x14ac:dyDescent="0.2">
      <c r="A2967" s="16" t="s">
        <v>2</v>
      </c>
      <c r="B2967" s="16" t="s">
        <v>9109</v>
      </c>
      <c r="C2967" s="17" t="s">
        <v>2960</v>
      </c>
      <c r="D2967" s="18" t="str">
        <f>VLOOKUP(C2967,[2]итоговая!$C$6:$H$1018,4,FALSE)</f>
        <v>Аварийный резерв</v>
      </c>
      <c r="E2967" s="26">
        <f>J2967-L2967</f>
        <v>5728.72</v>
      </c>
      <c r="F2967" s="26">
        <f>N2967-P2967</f>
        <v>6</v>
      </c>
      <c r="G2967" s="26" t="s">
        <v>9000</v>
      </c>
      <c r="H2967" s="26" t="str">
        <f>VLOOKUP(C2967,[2]итоговая!$C$6:$H$1018,6,FALSE)</f>
        <v>Аварийный резерв</v>
      </c>
      <c r="I2967" s="18"/>
      <c r="J2967" s="19">
        <v>5728.72</v>
      </c>
      <c r="K2967" s="5"/>
      <c r="L2967" s="6"/>
      <c r="M2967" s="19">
        <v>5728.72</v>
      </c>
      <c r="N2967" s="20">
        <v>6</v>
      </c>
      <c r="O2967" s="5"/>
      <c r="P2967" s="6"/>
      <c r="Q2967" s="20">
        <v>6</v>
      </c>
    </row>
    <row r="2968" spans="1:17" ht="24" x14ac:dyDescent="0.2">
      <c r="A2968" s="16" t="s">
        <v>2</v>
      </c>
      <c r="B2968" s="16" t="s">
        <v>9109</v>
      </c>
      <c r="C2968" s="17" t="s">
        <v>2961</v>
      </c>
      <c r="D2968" s="18" t="s">
        <v>8995</v>
      </c>
      <c r="E2968" s="18"/>
      <c r="F2968" s="18"/>
      <c r="G2968" s="18"/>
      <c r="H2968" s="18"/>
      <c r="I2968" s="18"/>
      <c r="J2968" s="5"/>
      <c r="K2968" s="19">
        <v>2973.33</v>
      </c>
      <c r="L2968" s="9">
        <v>371.67</v>
      </c>
      <c r="M2968" s="19">
        <v>2601.66</v>
      </c>
      <c r="N2968" s="5"/>
      <c r="O2968" s="20">
        <v>8</v>
      </c>
      <c r="P2968" s="8">
        <v>1</v>
      </c>
      <c r="Q2968" s="20">
        <v>7</v>
      </c>
    </row>
    <row r="2969" spans="1:17" ht="24" x14ac:dyDescent="0.2">
      <c r="A2969" s="16" t="s">
        <v>2</v>
      </c>
      <c r="B2969" s="16" t="s">
        <v>9109</v>
      </c>
      <c r="C2969" s="17" t="s">
        <v>2962</v>
      </c>
      <c r="D2969" s="18" t="s">
        <v>8995</v>
      </c>
      <c r="E2969" s="18"/>
      <c r="F2969" s="18"/>
      <c r="G2969" s="18"/>
      <c r="H2969" s="18"/>
      <c r="I2969" s="18"/>
      <c r="J2969" s="19">
        <v>2839.5</v>
      </c>
      <c r="K2969" s="5"/>
      <c r="L2969" s="7">
        <v>2839.5</v>
      </c>
      <c r="M2969" s="5"/>
      <c r="N2969" s="20">
        <v>4</v>
      </c>
      <c r="O2969" s="5"/>
      <c r="P2969" s="8">
        <v>4</v>
      </c>
      <c r="Q2969" s="5"/>
    </row>
    <row r="2970" spans="1:17" ht="24" x14ac:dyDescent="0.2">
      <c r="A2970" s="16" t="s">
        <v>2</v>
      </c>
      <c r="B2970" s="16" t="s">
        <v>9109</v>
      </c>
      <c r="C2970" s="17" t="s">
        <v>2963</v>
      </c>
      <c r="D2970" s="18" t="s">
        <v>8995</v>
      </c>
      <c r="E2970" s="18"/>
      <c r="F2970" s="18"/>
      <c r="G2970" s="18"/>
      <c r="H2970" s="18"/>
      <c r="I2970" s="18"/>
      <c r="J2970" s="19">
        <v>1687.67</v>
      </c>
      <c r="K2970" s="5"/>
      <c r="L2970" s="7">
        <v>1687.67</v>
      </c>
      <c r="M2970" s="5"/>
      <c r="N2970" s="20">
        <v>4</v>
      </c>
      <c r="O2970" s="5"/>
      <c r="P2970" s="8">
        <v>4</v>
      </c>
      <c r="Q2970" s="5"/>
    </row>
    <row r="2971" spans="1:17" ht="24" x14ac:dyDescent="0.2">
      <c r="A2971" s="16" t="s">
        <v>2</v>
      </c>
      <c r="B2971" s="16" t="s">
        <v>9109</v>
      </c>
      <c r="C2971" s="17" t="s">
        <v>2964</v>
      </c>
      <c r="D2971" s="18" t="s">
        <v>8995</v>
      </c>
      <c r="E2971" s="18"/>
      <c r="F2971" s="18"/>
      <c r="G2971" s="18"/>
      <c r="H2971" s="18"/>
      <c r="I2971" s="18"/>
      <c r="J2971" s="5"/>
      <c r="K2971" s="21">
        <v>780</v>
      </c>
      <c r="L2971" s="9">
        <v>780</v>
      </c>
      <c r="M2971" s="5"/>
      <c r="N2971" s="5"/>
      <c r="O2971" s="20">
        <v>2</v>
      </c>
      <c r="P2971" s="8">
        <v>2</v>
      </c>
      <c r="Q2971" s="5"/>
    </row>
    <row r="2972" spans="1:17" ht="24" x14ac:dyDescent="0.2">
      <c r="A2972" s="16" t="s">
        <v>2</v>
      </c>
      <c r="B2972" s="16" t="s">
        <v>9109</v>
      </c>
      <c r="C2972" s="17" t="s">
        <v>2965</v>
      </c>
      <c r="D2972" s="18" t="s">
        <v>8995</v>
      </c>
      <c r="E2972" s="18"/>
      <c r="F2972" s="18"/>
      <c r="G2972" s="18"/>
      <c r="H2972" s="18"/>
      <c r="I2972" s="18"/>
      <c r="J2972" s="5"/>
      <c r="K2972" s="19">
        <v>2675.73</v>
      </c>
      <c r="L2972" s="7">
        <v>2675.73</v>
      </c>
      <c r="M2972" s="5"/>
      <c r="N2972" s="5"/>
      <c r="O2972" s="20">
        <v>2</v>
      </c>
      <c r="P2972" s="8">
        <v>2</v>
      </c>
      <c r="Q2972" s="5"/>
    </row>
    <row r="2973" spans="1:17" ht="24" x14ac:dyDescent="0.2">
      <c r="A2973" s="16" t="s">
        <v>2</v>
      </c>
      <c r="B2973" s="16" t="s">
        <v>9109</v>
      </c>
      <c r="C2973" s="17" t="s">
        <v>2966</v>
      </c>
      <c r="D2973" s="18" t="s">
        <v>8995</v>
      </c>
      <c r="E2973" s="18"/>
      <c r="F2973" s="18"/>
      <c r="G2973" s="18"/>
      <c r="H2973" s="18"/>
      <c r="I2973" s="18"/>
      <c r="J2973" s="5"/>
      <c r="K2973" s="21">
        <v>620.1</v>
      </c>
      <c r="L2973" s="9">
        <v>620.1</v>
      </c>
      <c r="M2973" s="5"/>
      <c r="N2973" s="5"/>
      <c r="O2973" s="20">
        <v>2</v>
      </c>
      <c r="P2973" s="8">
        <v>2</v>
      </c>
      <c r="Q2973" s="5"/>
    </row>
    <row r="2974" spans="1:17" ht="24" x14ac:dyDescent="0.2">
      <c r="A2974" s="16" t="s">
        <v>2</v>
      </c>
      <c r="B2974" s="16" t="s">
        <v>9109</v>
      </c>
      <c r="C2974" s="17" t="s">
        <v>2967</v>
      </c>
      <c r="D2974" s="18" t="s">
        <v>8995</v>
      </c>
      <c r="E2974" s="18"/>
      <c r="F2974" s="18"/>
      <c r="G2974" s="18"/>
      <c r="H2974" s="18"/>
      <c r="I2974" s="18"/>
      <c r="J2974" s="5"/>
      <c r="K2974" s="21">
        <v>578.33000000000004</v>
      </c>
      <c r="L2974" s="6"/>
      <c r="M2974" s="21">
        <v>578.33000000000004</v>
      </c>
      <c r="N2974" s="5"/>
      <c r="O2974" s="20">
        <v>1</v>
      </c>
      <c r="P2974" s="6"/>
      <c r="Q2974" s="20">
        <v>1</v>
      </c>
    </row>
    <row r="2975" spans="1:17" ht="24" x14ac:dyDescent="0.2">
      <c r="A2975" s="16" t="s">
        <v>2</v>
      </c>
      <c r="B2975" s="16" t="s">
        <v>9109</v>
      </c>
      <c r="C2975" s="17" t="s">
        <v>2968</v>
      </c>
      <c r="D2975" s="18" t="s">
        <v>8995</v>
      </c>
      <c r="E2975" s="18"/>
      <c r="F2975" s="18"/>
      <c r="G2975" s="18"/>
      <c r="H2975" s="18"/>
      <c r="I2975" s="18"/>
      <c r="J2975" s="5"/>
      <c r="K2975" s="21">
        <v>666.67</v>
      </c>
      <c r="L2975" s="6"/>
      <c r="M2975" s="21">
        <v>666.67</v>
      </c>
      <c r="N2975" s="5"/>
      <c r="O2975" s="20">
        <v>2</v>
      </c>
      <c r="P2975" s="6"/>
      <c r="Q2975" s="20">
        <v>2</v>
      </c>
    </row>
    <row r="2976" spans="1:17" ht="24" x14ac:dyDescent="0.2">
      <c r="A2976" s="16" t="s">
        <v>2</v>
      </c>
      <c r="B2976" s="16" t="s">
        <v>9109</v>
      </c>
      <c r="C2976" s="17" t="s">
        <v>2969</v>
      </c>
      <c r="D2976" s="18" t="s">
        <v>8995</v>
      </c>
      <c r="E2976" s="18"/>
      <c r="F2976" s="18"/>
      <c r="G2976" s="18"/>
      <c r="H2976" s="18"/>
      <c r="I2976" s="18"/>
      <c r="J2976" s="5"/>
      <c r="K2976" s="21">
        <v>661</v>
      </c>
      <c r="L2976" s="9">
        <v>661</v>
      </c>
      <c r="M2976" s="5"/>
      <c r="N2976" s="5"/>
      <c r="O2976" s="20">
        <v>1</v>
      </c>
      <c r="P2976" s="8">
        <v>1</v>
      </c>
      <c r="Q2976" s="5"/>
    </row>
    <row r="2977" spans="1:17" ht="24" x14ac:dyDescent="0.2">
      <c r="A2977" s="16" t="s">
        <v>2</v>
      </c>
      <c r="B2977" s="16" t="s">
        <v>9109</v>
      </c>
      <c r="C2977" s="17" t="s">
        <v>2970</v>
      </c>
      <c r="D2977" s="18" t="s">
        <v>8995</v>
      </c>
      <c r="E2977" s="18"/>
      <c r="F2977" s="18"/>
      <c r="G2977" s="18"/>
      <c r="H2977" s="18"/>
      <c r="I2977" s="18"/>
      <c r="J2977" s="5"/>
      <c r="K2977" s="21">
        <v>549.16999999999996</v>
      </c>
      <c r="L2977" s="9">
        <v>549.16999999999996</v>
      </c>
      <c r="M2977" s="5"/>
      <c r="N2977" s="5"/>
      <c r="O2977" s="20">
        <v>1</v>
      </c>
      <c r="P2977" s="8">
        <v>1</v>
      </c>
      <c r="Q2977" s="5"/>
    </row>
    <row r="2978" spans="1:17" ht="24" x14ac:dyDescent="0.2">
      <c r="A2978" s="16" t="s">
        <v>2</v>
      </c>
      <c r="B2978" s="16" t="s">
        <v>9109</v>
      </c>
      <c r="C2978" s="17" t="s">
        <v>2971</v>
      </c>
      <c r="D2978" s="18" t="s">
        <v>8995</v>
      </c>
      <c r="E2978" s="18"/>
      <c r="F2978" s="18"/>
      <c r="G2978" s="18"/>
      <c r="H2978" s="18"/>
      <c r="I2978" s="18"/>
      <c r="J2978" s="5"/>
      <c r="K2978" s="21">
        <v>348.33</v>
      </c>
      <c r="L2978" s="9">
        <v>348.33</v>
      </c>
      <c r="M2978" s="5"/>
      <c r="N2978" s="5"/>
      <c r="O2978" s="20">
        <v>2</v>
      </c>
      <c r="P2978" s="8">
        <v>2</v>
      </c>
      <c r="Q2978" s="5"/>
    </row>
    <row r="2979" spans="1:17" ht="24" x14ac:dyDescent="0.2">
      <c r="A2979" s="16" t="s">
        <v>2</v>
      </c>
      <c r="B2979" s="16" t="s">
        <v>9109</v>
      </c>
      <c r="C2979" s="17" t="s">
        <v>2972</v>
      </c>
      <c r="D2979" s="18" t="s">
        <v>8995</v>
      </c>
      <c r="E2979" s="18"/>
      <c r="F2979" s="18"/>
      <c r="G2979" s="18"/>
      <c r="H2979" s="18"/>
      <c r="I2979" s="18"/>
      <c r="J2979" s="5"/>
      <c r="K2979" s="21">
        <v>430</v>
      </c>
      <c r="L2979" s="9">
        <v>430</v>
      </c>
      <c r="M2979" s="5"/>
      <c r="N2979" s="5"/>
      <c r="O2979" s="20">
        <v>2</v>
      </c>
      <c r="P2979" s="8">
        <v>2</v>
      </c>
      <c r="Q2979" s="5"/>
    </row>
    <row r="2980" spans="1:17" ht="24" x14ac:dyDescent="0.2">
      <c r="A2980" s="16" t="s">
        <v>2</v>
      </c>
      <c r="B2980" s="16" t="s">
        <v>9109</v>
      </c>
      <c r="C2980" s="17" t="s">
        <v>2973</v>
      </c>
      <c r="D2980" s="18" t="s">
        <v>8995</v>
      </c>
      <c r="E2980" s="18"/>
      <c r="F2980" s="18"/>
      <c r="G2980" s="18"/>
      <c r="H2980" s="18"/>
      <c r="I2980" s="18"/>
      <c r="J2980" s="5"/>
      <c r="K2980" s="21">
        <v>480</v>
      </c>
      <c r="L2980" s="9">
        <v>480</v>
      </c>
      <c r="M2980" s="5"/>
      <c r="N2980" s="5"/>
      <c r="O2980" s="20">
        <v>1</v>
      </c>
      <c r="P2980" s="8">
        <v>1</v>
      </c>
      <c r="Q2980" s="5"/>
    </row>
    <row r="2981" spans="1:17" ht="24" x14ac:dyDescent="0.2">
      <c r="A2981" s="16" t="s">
        <v>2</v>
      </c>
      <c r="B2981" s="16" t="s">
        <v>9109</v>
      </c>
      <c r="C2981" s="17" t="s">
        <v>2974</v>
      </c>
      <c r="D2981" s="18" t="s">
        <v>8995</v>
      </c>
      <c r="E2981" s="18"/>
      <c r="F2981" s="18"/>
      <c r="G2981" s="18"/>
      <c r="H2981" s="18"/>
      <c r="I2981" s="18"/>
      <c r="J2981" s="5"/>
      <c r="K2981" s="19">
        <v>7889.63</v>
      </c>
      <c r="L2981" s="7">
        <v>7205.23</v>
      </c>
      <c r="M2981" s="21">
        <v>684.4</v>
      </c>
      <c r="N2981" s="5"/>
      <c r="O2981" s="20">
        <v>22</v>
      </c>
      <c r="P2981" s="8">
        <v>19</v>
      </c>
      <c r="Q2981" s="20">
        <v>3</v>
      </c>
    </row>
    <row r="2982" spans="1:17" ht="24" x14ac:dyDescent="0.2">
      <c r="A2982" s="16" t="s">
        <v>2</v>
      </c>
      <c r="B2982" s="16" t="s">
        <v>9109</v>
      </c>
      <c r="C2982" s="17" t="s">
        <v>2975</v>
      </c>
      <c r="D2982" s="18" t="s">
        <v>8995</v>
      </c>
      <c r="E2982" s="18"/>
      <c r="F2982" s="18"/>
      <c r="G2982" s="18"/>
      <c r="H2982" s="18"/>
      <c r="I2982" s="18"/>
      <c r="J2982" s="5"/>
      <c r="K2982" s="19">
        <v>2040</v>
      </c>
      <c r="L2982" s="7">
        <v>2040</v>
      </c>
      <c r="M2982" s="5"/>
      <c r="N2982" s="5"/>
      <c r="O2982" s="20">
        <v>10</v>
      </c>
      <c r="P2982" s="8">
        <v>10</v>
      </c>
      <c r="Q2982" s="5"/>
    </row>
    <row r="2983" spans="1:17" ht="24" x14ac:dyDescent="0.2">
      <c r="A2983" s="16" t="s">
        <v>2</v>
      </c>
      <c r="B2983" s="16" t="s">
        <v>9109</v>
      </c>
      <c r="C2983" s="17" t="s">
        <v>2976</v>
      </c>
      <c r="D2983" s="18" t="s">
        <v>8995</v>
      </c>
      <c r="E2983" s="18"/>
      <c r="F2983" s="18"/>
      <c r="G2983" s="18"/>
      <c r="H2983" s="18"/>
      <c r="I2983" s="18"/>
      <c r="J2983" s="5"/>
      <c r="K2983" s="21">
        <v>225</v>
      </c>
      <c r="L2983" s="9">
        <v>225</v>
      </c>
      <c r="M2983" s="5"/>
      <c r="N2983" s="5"/>
      <c r="O2983" s="20">
        <v>1</v>
      </c>
      <c r="P2983" s="8">
        <v>1</v>
      </c>
      <c r="Q2983" s="5"/>
    </row>
    <row r="2984" spans="1:17" ht="24" x14ac:dyDescent="0.2">
      <c r="A2984" s="16" t="s">
        <v>2</v>
      </c>
      <c r="B2984" s="16" t="s">
        <v>9109</v>
      </c>
      <c r="C2984" s="17" t="s">
        <v>2977</v>
      </c>
      <c r="D2984" s="18" t="s">
        <v>8995</v>
      </c>
      <c r="E2984" s="18"/>
      <c r="F2984" s="18"/>
      <c r="G2984" s="18"/>
      <c r="H2984" s="18"/>
      <c r="I2984" s="18"/>
      <c r="J2984" s="5"/>
      <c r="K2984" s="19">
        <v>2693.33</v>
      </c>
      <c r="L2984" s="7">
        <v>2693.33</v>
      </c>
      <c r="M2984" s="5"/>
      <c r="N2984" s="5"/>
      <c r="O2984" s="20">
        <v>4</v>
      </c>
      <c r="P2984" s="8">
        <v>4</v>
      </c>
      <c r="Q2984" s="5"/>
    </row>
    <row r="2985" spans="1:17" ht="24" x14ac:dyDescent="0.2">
      <c r="A2985" s="16" t="s">
        <v>2</v>
      </c>
      <c r="B2985" s="16" t="s">
        <v>9109</v>
      </c>
      <c r="C2985" s="17" t="s">
        <v>2978</v>
      </c>
      <c r="D2985" s="18" t="s">
        <v>8995</v>
      </c>
      <c r="E2985" s="18"/>
      <c r="F2985" s="18"/>
      <c r="G2985" s="18"/>
      <c r="H2985" s="18"/>
      <c r="I2985" s="18"/>
      <c r="J2985" s="5"/>
      <c r="K2985" s="21">
        <v>560</v>
      </c>
      <c r="L2985" s="9">
        <v>560</v>
      </c>
      <c r="M2985" s="5"/>
      <c r="N2985" s="5"/>
      <c r="O2985" s="20">
        <v>1</v>
      </c>
      <c r="P2985" s="8">
        <v>1</v>
      </c>
      <c r="Q2985" s="5"/>
    </row>
    <row r="2986" spans="1:17" ht="24" x14ac:dyDescent="0.2">
      <c r="A2986" s="16" t="s">
        <v>2</v>
      </c>
      <c r="B2986" s="16" t="s">
        <v>9109</v>
      </c>
      <c r="C2986" s="17" t="s">
        <v>2979</v>
      </c>
      <c r="D2986" s="18" t="s">
        <v>8995</v>
      </c>
      <c r="E2986" s="18"/>
      <c r="F2986" s="18"/>
      <c r="G2986" s="18"/>
      <c r="H2986" s="18"/>
      <c r="I2986" s="18"/>
      <c r="J2986" s="5"/>
      <c r="K2986" s="21">
        <v>550</v>
      </c>
      <c r="L2986" s="9">
        <v>550</v>
      </c>
      <c r="M2986" s="5"/>
      <c r="N2986" s="5"/>
      <c r="O2986" s="20">
        <v>2</v>
      </c>
      <c r="P2986" s="8">
        <v>2</v>
      </c>
      <c r="Q2986" s="5"/>
    </row>
    <row r="2987" spans="1:17" ht="24" x14ac:dyDescent="0.2">
      <c r="A2987" s="16" t="s">
        <v>2</v>
      </c>
      <c r="B2987" s="16" t="s">
        <v>9109</v>
      </c>
      <c r="C2987" s="17" t="s">
        <v>2980</v>
      </c>
      <c r="D2987" s="18" t="str">
        <f>VLOOKUP(C2987,[2]итоговая!$C$6:$H$1018,4,FALSE)</f>
        <v>Аварийный резерв</v>
      </c>
      <c r="E2987" s="26">
        <f>J2987-L2987</f>
        <v>307.28999999999996</v>
      </c>
      <c r="F2987" s="26">
        <f>N2987-P2987</f>
        <v>1</v>
      </c>
      <c r="G2987" s="26" t="s">
        <v>9000</v>
      </c>
      <c r="H2987" s="26" t="str">
        <f>VLOOKUP(C2987,[2]итоговая!$C$6:$H$1018,6,FALSE)</f>
        <v>Аварийный резерв</v>
      </c>
      <c r="I2987" s="18"/>
      <c r="J2987" s="19">
        <v>1536.46</v>
      </c>
      <c r="K2987" s="5"/>
      <c r="L2987" s="7">
        <v>1229.17</v>
      </c>
      <c r="M2987" s="21">
        <v>307.29000000000002</v>
      </c>
      <c r="N2987" s="20">
        <v>5</v>
      </c>
      <c r="O2987" s="5"/>
      <c r="P2987" s="8">
        <v>4</v>
      </c>
      <c r="Q2987" s="20">
        <v>1</v>
      </c>
    </row>
    <row r="2988" spans="1:17" ht="24" x14ac:dyDescent="0.2">
      <c r="A2988" s="16" t="s">
        <v>2</v>
      </c>
      <c r="B2988" s="16" t="s">
        <v>9109</v>
      </c>
      <c r="C2988" s="17" t="s">
        <v>2981</v>
      </c>
      <c r="D2988" s="18" t="s">
        <v>8995</v>
      </c>
      <c r="E2988" s="18"/>
      <c r="F2988" s="18"/>
      <c r="G2988" s="18"/>
      <c r="H2988" s="18"/>
      <c r="I2988" s="18"/>
      <c r="J2988" s="5"/>
      <c r="K2988" s="19">
        <v>3792</v>
      </c>
      <c r="L2988" s="7">
        <v>3792</v>
      </c>
      <c r="M2988" s="5"/>
      <c r="N2988" s="5"/>
      <c r="O2988" s="20">
        <v>8</v>
      </c>
      <c r="P2988" s="8">
        <v>8</v>
      </c>
      <c r="Q2988" s="5"/>
    </row>
    <row r="2989" spans="1:17" ht="24" x14ac:dyDescent="0.2">
      <c r="A2989" s="16" t="s">
        <v>2</v>
      </c>
      <c r="B2989" s="16" t="s">
        <v>9109</v>
      </c>
      <c r="C2989" s="17" t="s">
        <v>2982</v>
      </c>
      <c r="D2989" s="18" t="s">
        <v>8995</v>
      </c>
      <c r="E2989" s="18"/>
      <c r="F2989" s="18"/>
      <c r="G2989" s="18"/>
      <c r="H2989" s="18"/>
      <c r="I2989" s="18"/>
      <c r="J2989" s="5"/>
      <c r="K2989" s="19">
        <v>1278</v>
      </c>
      <c r="L2989" s="7">
        <v>1278</v>
      </c>
      <c r="M2989" s="5"/>
      <c r="N2989" s="5"/>
      <c r="O2989" s="20">
        <v>2</v>
      </c>
      <c r="P2989" s="8">
        <v>2</v>
      </c>
      <c r="Q2989" s="5"/>
    </row>
    <row r="2990" spans="1:17" ht="24" x14ac:dyDescent="0.2">
      <c r="A2990" s="16" t="s">
        <v>2</v>
      </c>
      <c r="B2990" s="16" t="s">
        <v>9109</v>
      </c>
      <c r="C2990" s="17" t="s">
        <v>2983</v>
      </c>
      <c r="D2990" s="18" t="s">
        <v>8995</v>
      </c>
      <c r="E2990" s="18"/>
      <c r="F2990" s="18"/>
      <c r="G2990" s="18"/>
      <c r="H2990" s="18"/>
      <c r="I2990" s="18"/>
      <c r="J2990" s="5"/>
      <c r="K2990" s="21">
        <v>336</v>
      </c>
      <c r="L2990" s="9">
        <v>336</v>
      </c>
      <c r="M2990" s="5"/>
      <c r="N2990" s="5"/>
      <c r="O2990" s="20">
        <v>2</v>
      </c>
      <c r="P2990" s="8">
        <v>2</v>
      </c>
      <c r="Q2990" s="5"/>
    </row>
    <row r="2991" spans="1:17" ht="24" x14ac:dyDescent="0.2">
      <c r="A2991" s="16" t="s">
        <v>2</v>
      </c>
      <c r="B2991" s="16" t="s">
        <v>9109</v>
      </c>
      <c r="C2991" s="17" t="s">
        <v>2984</v>
      </c>
      <c r="D2991" s="18" t="s">
        <v>8995</v>
      </c>
      <c r="E2991" s="18"/>
      <c r="F2991" s="18"/>
      <c r="G2991" s="18"/>
      <c r="H2991" s="18"/>
      <c r="I2991" s="18"/>
      <c r="J2991" s="5"/>
      <c r="K2991" s="21">
        <v>988</v>
      </c>
      <c r="L2991" s="9">
        <v>988</v>
      </c>
      <c r="M2991" s="5"/>
      <c r="N2991" s="5"/>
      <c r="O2991" s="20">
        <v>4</v>
      </c>
      <c r="P2991" s="8">
        <v>4</v>
      </c>
      <c r="Q2991" s="5"/>
    </row>
    <row r="2992" spans="1:17" ht="24" x14ac:dyDescent="0.2">
      <c r="A2992" s="16" t="s">
        <v>2</v>
      </c>
      <c r="B2992" s="16" t="s">
        <v>9109</v>
      </c>
      <c r="C2992" s="17" t="s">
        <v>2985</v>
      </c>
      <c r="D2992" s="18" t="s">
        <v>8995</v>
      </c>
      <c r="E2992" s="18"/>
      <c r="F2992" s="18"/>
      <c r="G2992" s="18"/>
      <c r="H2992" s="18"/>
      <c r="I2992" s="18"/>
      <c r="J2992" s="5"/>
      <c r="K2992" s="21">
        <v>576</v>
      </c>
      <c r="L2992" s="9">
        <v>576</v>
      </c>
      <c r="M2992" s="5"/>
      <c r="N2992" s="5"/>
      <c r="O2992" s="20">
        <v>2</v>
      </c>
      <c r="P2992" s="8">
        <v>2</v>
      </c>
      <c r="Q2992" s="5"/>
    </row>
    <row r="2993" spans="1:17" ht="24" x14ac:dyDescent="0.2">
      <c r="A2993" s="16" t="s">
        <v>2</v>
      </c>
      <c r="B2993" s="16" t="s">
        <v>9109</v>
      </c>
      <c r="C2993" s="17" t="s">
        <v>2986</v>
      </c>
      <c r="D2993" s="18" t="s">
        <v>8995</v>
      </c>
      <c r="E2993" s="18"/>
      <c r="F2993" s="18"/>
      <c r="G2993" s="18"/>
      <c r="H2993" s="18"/>
      <c r="I2993" s="18"/>
      <c r="J2993" s="5"/>
      <c r="K2993" s="21">
        <v>522</v>
      </c>
      <c r="L2993" s="9">
        <v>522</v>
      </c>
      <c r="M2993" s="5"/>
      <c r="N2993" s="5"/>
      <c r="O2993" s="20">
        <v>2</v>
      </c>
      <c r="P2993" s="8">
        <v>2</v>
      </c>
      <c r="Q2993" s="5"/>
    </row>
    <row r="2994" spans="1:17" ht="24" x14ac:dyDescent="0.2">
      <c r="A2994" s="16" t="s">
        <v>2</v>
      </c>
      <c r="B2994" s="16" t="s">
        <v>9109</v>
      </c>
      <c r="C2994" s="17" t="s">
        <v>2987</v>
      </c>
      <c r="D2994" s="18" t="s">
        <v>8995</v>
      </c>
      <c r="E2994" s="18"/>
      <c r="F2994" s="18"/>
      <c r="G2994" s="18"/>
      <c r="H2994" s="18"/>
      <c r="I2994" s="18"/>
      <c r="J2994" s="5"/>
      <c r="K2994" s="19">
        <v>1174</v>
      </c>
      <c r="L2994" s="7">
        <v>1174</v>
      </c>
      <c r="M2994" s="5"/>
      <c r="N2994" s="5"/>
      <c r="O2994" s="20">
        <v>2</v>
      </c>
      <c r="P2994" s="8">
        <v>2</v>
      </c>
      <c r="Q2994" s="5"/>
    </row>
    <row r="2995" spans="1:17" ht="24" x14ac:dyDescent="0.2">
      <c r="A2995" s="16" t="s">
        <v>2</v>
      </c>
      <c r="B2995" s="16" t="s">
        <v>9109</v>
      </c>
      <c r="C2995" s="17" t="s">
        <v>2988</v>
      </c>
      <c r="D2995" s="18" t="s">
        <v>8995</v>
      </c>
      <c r="E2995" s="18"/>
      <c r="F2995" s="18"/>
      <c r="G2995" s="18"/>
      <c r="H2995" s="18"/>
      <c r="I2995" s="18"/>
      <c r="J2995" s="21">
        <v>473.75</v>
      </c>
      <c r="K2995" s="5"/>
      <c r="L2995" s="9">
        <v>473.75</v>
      </c>
      <c r="M2995" s="5"/>
      <c r="N2995" s="20">
        <v>1</v>
      </c>
      <c r="O2995" s="5"/>
      <c r="P2995" s="8">
        <v>1</v>
      </c>
      <c r="Q2995" s="5"/>
    </row>
    <row r="2996" spans="1:17" ht="24" x14ac:dyDescent="0.2">
      <c r="A2996" s="16" t="s">
        <v>2</v>
      </c>
      <c r="B2996" s="16" t="s">
        <v>9109</v>
      </c>
      <c r="C2996" s="17" t="s">
        <v>2989</v>
      </c>
      <c r="D2996" s="18" t="s">
        <v>8995</v>
      </c>
      <c r="E2996" s="18"/>
      <c r="F2996" s="18"/>
      <c r="G2996" s="18"/>
      <c r="H2996" s="18"/>
      <c r="I2996" s="18"/>
      <c r="J2996" s="5"/>
      <c r="K2996" s="19">
        <v>14479.44</v>
      </c>
      <c r="L2996" s="7">
        <v>3619.86</v>
      </c>
      <c r="M2996" s="19">
        <v>10859.58</v>
      </c>
      <c r="N2996" s="5"/>
      <c r="O2996" s="20">
        <v>4</v>
      </c>
      <c r="P2996" s="8">
        <v>1</v>
      </c>
      <c r="Q2996" s="20">
        <v>3</v>
      </c>
    </row>
    <row r="2997" spans="1:17" ht="24" x14ac:dyDescent="0.2">
      <c r="A2997" s="16" t="s">
        <v>2</v>
      </c>
      <c r="B2997" s="16" t="s">
        <v>9109</v>
      </c>
      <c r="C2997" s="17" t="s">
        <v>2990</v>
      </c>
      <c r="D2997" s="18" t="str">
        <f>VLOOKUP(C2997,[2]итоговая!$C$6:$H$1018,4,FALSE)</f>
        <v>Аварийный резерв</v>
      </c>
      <c r="E2997" s="26">
        <f>J2997-L2997</f>
        <v>1217.5899999999999</v>
      </c>
      <c r="F2997" s="26">
        <f>N2997-P2997</f>
        <v>2</v>
      </c>
      <c r="G2997" s="26" t="s">
        <v>9000</v>
      </c>
      <c r="H2997" s="26" t="str">
        <f>VLOOKUP(C2997,[2]итоговая!$C$6:$H$1018,6,FALSE)</f>
        <v>Аварийный резерв</v>
      </c>
      <c r="I2997" s="18"/>
      <c r="J2997" s="19">
        <v>1217.5899999999999</v>
      </c>
      <c r="K2997" s="5"/>
      <c r="L2997" s="6"/>
      <c r="M2997" s="19">
        <v>1217.5899999999999</v>
      </c>
      <c r="N2997" s="20">
        <v>2</v>
      </c>
      <c r="O2997" s="5"/>
      <c r="P2997" s="6"/>
      <c r="Q2997" s="20">
        <v>2</v>
      </c>
    </row>
    <row r="2998" spans="1:17" ht="24" x14ac:dyDescent="0.2">
      <c r="A2998" s="16" t="s">
        <v>2</v>
      </c>
      <c r="B2998" s="16" t="s">
        <v>9109</v>
      </c>
      <c r="C2998" s="17" t="s">
        <v>2991</v>
      </c>
      <c r="D2998" s="18" t="s">
        <v>8995</v>
      </c>
      <c r="E2998" s="18"/>
      <c r="F2998" s="18"/>
      <c r="G2998" s="18"/>
      <c r="H2998" s="18"/>
      <c r="I2998" s="18"/>
      <c r="J2998" s="5"/>
      <c r="K2998" s="19">
        <v>5846.67</v>
      </c>
      <c r="L2998" s="7">
        <v>3654.17</v>
      </c>
      <c r="M2998" s="19">
        <v>2192.5</v>
      </c>
      <c r="N2998" s="5"/>
      <c r="O2998" s="20">
        <v>8</v>
      </c>
      <c r="P2998" s="8">
        <v>5</v>
      </c>
      <c r="Q2998" s="20">
        <v>3</v>
      </c>
    </row>
    <row r="2999" spans="1:17" ht="24" x14ac:dyDescent="0.2">
      <c r="A2999" s="16" t="s">
        <v>2</v>
      </c>
      <c r="B2999" s="16" t="s">
        <v>9109</v>
      </c>
      <c r="C2999" s="17" t="s">
        <v>2992</v>
      </c>
      <c r="D2999" s="18" t="s">
        <v>8995</v>
      </c>
      <c r="E2999" s="18"/>
      <c r="F2999" s="18"/>
      <c r="G2999" s="18"/>
      <c r="H2999" s="18"/>
      <c r="I2999" s="18"/>
      <c r="J2999" s="5"/>
      <c r="K2999" s="19">
        <v>2331.67</v>
      </c>
      <c r="L2999" s="7">
        <v>2331.67</v>
      </c>
      <c r="M2999" s="5"/>
      <c r="N2999" s="5"/>
      <c r="O2999" s="20">
        <v>2</v>
      </c>
      <c r="P2999" s="8">
        <v>2</v>
      </c>
      <c r="Q2999" s="5"/>
    </row>
    <row r="3000" spans="1:17" ht="24" x14ac:dyDescent="0.2">
      <c r="A3000" s="16" t="s">
        <v>2</v>
      </c>
      <c r="B3000" s="16" t="s">
        <v>9109</v>
      </c>
      <c r="C3000" s="17" t="s">
        <v>2993</v>
      </c>
      <c r="D3000" s="18" t="s">
        <v>8995</v>
      </c>
      <c r="E3000" s="18"/>
      <c r="F3000" s="18"/>
      <c r="G3000" s="18"/>
      <c r="H3000" s="18"/>
      <c r="I3000" s="18"/>
      <c r="J3000" s="5"/>
      <c r="K3000" s="19">
        <v>4912.5</v>
      </c>
      <c r="L3000" s="7">
        <v>4912.5</v>
      </c>
      <c r="M3000" s="5"/>
      <c r="N3000" s="5"/>
      <c r="O3000" s="20">
        <v>5</v>
      </c>
      <c r="P3000" s="8">
        <v>5</v>
      </c>
      <c r="Q3000" s="5"/>
    </row>
    <row r="3001" spans="1:17" ht="24" x14ac:dyDescent="0.2">
      <c r="A3001" s="16" t="s">
        <v>2</v>
      </c>
      <c r="B3001" s="16" t="s">
        <v>9109</v>
      </c>
      <c r="C3001" s="17" t="s">
        <v>2994</v>
      </c>
      <c r="D3001" s="18" t="s">
        <v>8995</v>
      </c>
      <c r="E3001" s="18"/>
      <c r="F3001" s="18"/>
      <c r="G3001" s="18"/>
      <c r="H3001" s="18"/>
      <c r="I3001" s="18"/>
      <c r="J3001" s="5"/>
      <c r="K3001" s="21">
        <v>413.33</v>
      </c>
      <c r="L3001" s="9">
        <v>413.33</v>
      </c>
      <c r="M3001" s="5"/>
      <c r="N3001" s="5"/>
      <c r="O3001" s="20">
        <v>2</v>
      </c>
      <c r="P3001" s="8">
        <v>2</v>
      </c>
      <c r="Q3001" s="5"/>
    </row>
    <row r="3002" spans="1:17" ht="24" x14ac:dyDescent="0.2">
      <c r="A3002" s="16" t="s">
        <v>2</v>
      </c>
      <c r="B3002" s="16" t="s">
        <v>9109</v>
      </c>
      <c r="C3002" s="17" t="s">
        <v>2995</v>
      </c>
      <c r="D3002" s="18" t="s">
        <v>8995</v>
      </c>
      <c r="E3002" s="18"/>
      <c r="F3002" s="18"/>
      <c r="G3002" s="18"/>
      <c r="H3002" s="18"/>
      <c r="I3002" s="18"/>
      <c r="J3002" s="5"/>
      <c r="K3002" s="19">
        <v>1470.83</v>
      </c>
      <c r="L3002" s="9">
        <v>588.33000000000004</v>
      </c>
      <c r="M3002" s="21">
        <v>882.5</v>
      </c>
      <c r="N3002" s="5"/>
      <c r="O3002" s="20">
        <v>5</v>
      </c>
      <c r="P3002" s="8">
        <v>2</v>
      </c>
      <c r="Q3002" s="20">
        <v>3</v>
      </c>
    </row>
    <row r="3003" spans="1:17" ht="24" x14ac:dyDescent="0.2">
      <c r="A3003" s="16" t="s">
        <v>2</v>
      </c>
      <c r="B3003" s="16" t="s">
        <v>9109</v>
      </c>
      <c r="C3003" s="17" t="s">
        <v>2996</v>
      </c>
      <c r="D3003" s="18" t="str">
        <f>VLOOKUP(C3003,[2]итоговая!$C$6:$H$1018,4,FALSE)</f>
        <v>Аварийный резерв</v>
      </c>
      <c r="E3003" s="26">
        <f>J3003-L3003</f>
        <v>1068.73</v>
      </c>
      <c r="F3003" s="26">
        <f>N3003-P3003</f>
        <v>3</v>
      </c>
      <c r="G3003" s="26" t="s">
        <v>9000</v>
      </c>
      <c r="H3003" s="26" t="str">
        <f>VLOOKUP(C3003,[2]итоговая!$C$6:$H$1018,6,FALSE)</f>
        <v>Аварийный резерв</v>
      </c>
      <c r="I3003" s="18"/>
      <c r="J3003" s="19">
        <v>1068.73</v>
      </c>
      <c r="K3003" s="5"/>
      <c r="L3003" s="6"/>
      <c r="M3003" s="19">
        <v>1068.73</v>
      </c>
      <c r="N3003" s="20">
        <v>3</v>
      </c>
      <c r="O3003" s="5"/>
      <c r="P3003" s="6"/>
      <c r="Q3003" s="20">
        <v>3</v>
      </c>
    </row>
    <row r="3004" spans="1:17" ht="24" x14ac:dyDescent="0.2">
      <c r="A3004" s="16" t="s">
        <v>2</v>
      </c>
      <c r="B3004" s="16" t="s">
        <v>9109</v>
      </c>
      <c r="C3004" s="17" t="s">
        <v>2997</v>
      </c>
      <c r="D3004" s="18" t="s">
        <v>8995</v>
      </c>
      <c r="E3004" s="18"/>
      <c r="F3004" s="18"/>
      <c r="G3004" s="18"/>
      <c r="H3004" s="18"/>
      <c r="I3004" s="18"/>
      <c r="J3004" s="5"/>
      <c r="K3004" s="19">
        <v>3335</v>
      </c>
      <c r="L3004" s="7">
        <v>3335</v>
      </c>
      <c r="M3004" s="5"/>
      <c r="N3004" s="5"/>
      <c r="O3004" s="20">
        <v>2</v>
      </c>
      <c r="P3004" s="8">
        <v>2</v>
      </c>
      <c r="Q3004" s="5"/>
    </row>
    <row r="3005" spans="1:17" ht="24" x14ac:dyDescent="0.2">
      <c r="A3005" s="16" t="s">
        <v>2</v>
      </c>
      <c r="B3005" s="16" t="s">
        <v>9109</v>
      </c>
      <c r="C3005" s="17" t="s">
        <v>2998</v>
      </c>
      <c r="D3005" s="18" t="s">
        <v>8995</v>
      </c>
      <c r="E3005" s="18"/>
      <c r="F3005" s="18"/>
      <c r="G3005" s="18"/>
      <c r="H3005" s="18"/>
      <c r="I3005" s="18"/>
      <c r="J3005" s="5"/>
      <c r="K3005" s="21">
        <v>287.5</v>
      </c>
      <c r="L3005" s="6"/>
      <c r="M3005" s="21">
        <v>287.5</v>
      </c>
      <c r="N3005" s="5"/>
      <c r="O3005" s="20">
        <v>2</v>
      </c>
      <c r="P3005" s="6"/>
      <c r="Q3005" s="20">
        <v>2</v>
      </c>
    </row>
    <row r="3006" spans="1:17" ht="24" x14ac:dyDescent="0.2">
      <c r="A3006" s="16" t="s">
        <v>2</v>
      </c>
      <c r="B3006" s="16" t="s">
        <v>9109</v>
      </c>
      <c r="C3006" s="17" t="s">
        <v>2999</v>
      </c>
      <c r="D3006" s="18" t="s">
        <v>8995</v>
      </c>
      <c r="E3006" s="18"/>
      <c r="F3006" s="18"/>
      <c r="G3006" s="18"/>
      <c r="H3006" s="18"/>
      <c r="I3006" s="18"/>
      <c r="J3006" s="5"/>
      <c r="K3006" s="19">
        <v>4142.5</v>
      </c>
      <c r="L3006" s="7">
        <v>4142.5</v>
      </c>
      <c r="M3006" s="5"/>
      <c r="N3006" s="5"/>
      <c r="O3006" s="20">
        <v>1</v>
      </c>
      <c r="P3006" s="8">
        <v>1</v>
      </c>
      <c r="Q3006" s="5"/>
    </row>
    <row r="3007" spans="1:17" ht="24" x14ac:dyDescent="0.2">
      <c r="A3007" s="16" t="s">
        <v>2</v>
      </c>
      <c r="B3007" s="16" t="s">
        <v>9109</v>
      </c>
      <c r="C3007" s="17" t="s">
        <v>3000</v>
      </c>
      <c r="D3007" s="18" t="s">
        <v>8995</v>
      </c>
      <c r="E3007" s="18"/>
      <c r="F3007" s="18"/>
      <c r="G3007" s="18"/>
      <c r="H3007" s="18"/>
      <c r="I3007" s="18"/>
      <c r="J3007" s="5"/>
      <c r="K3007" s="19">
        <v>8099</v>
      </c>
      <c r="L3007" s="7">
        <v>8099</v>
      </c>
      <c r="M3007" s="5"/>
      <c r="N3007" s="5"/>
      <c r="O3007" s="20">
        <v>2</v>
      </c>
      <c r="P3007" s="8">
        <v>2</v>
      </c>
      <c r="Q3007" s="5"/>
    </row>
    <row r="3008" spans="1:17" ht="24" x14ac:dyDescent="0.2">
      <c r="A3008" s="16" t="s">
        <v>2</v>
      </c>
      <c r="B3008" s="16" t="s">
        <v>9109</v>
      </c>
      <c r="C3008" s="17" t="s">
        <v>3001</v>
      </c>
      <c r="D3008" s="18" t="s">
        <v>8995</v>
      </c>
      <c r="E3008" s="18"/>
      <c r="F3008" s="18"/>
      <c r="G3008" s="18"/>
      <c r="H3008" s="18"/>
      <c r="I3008" s="18"/>
      <c r="J3008" s="5"/>
      <c r="K3008" s="19">
        <v>3038.33</v>
      </c>
      <c r="L3008" s="7">
        <v>3038.33</v>
      </c>
      <c r="M3008" s="5"/>
      <c r="N3008" s="5"/>
      <c r="O3008" s="20">
        <v>2</v>
      </c>
      <c r="P3008" s="8">
        <v>2</v>
      </c>
      <c r="Q3008" s="5"/>
    </row>
    <row r="3009" spans="1:17" ht="24" x14ac:dyDescent="0.2">
      <c r="A3009" s="16" t="s">
        <v>2</v>
      </c>
      <c r="B3009" s="16" t="s">
        <v>9109</v>
      </c>
      <c r="C3009" s="17" t="s">
        <v>3002</v>
      </c>
      <c r="D3009" s="18" t="s">
        <v>8995</v>
      </c>
      <c r="E3009" s="18"/>
      <c r="F3009" s="18"/>
      <c r="G3009" s="18"/>
      <c r="H3009" s="18"/>
      <c r="I3009" s="18"/>
      <c r="J3009" s="5"/>
      <c r="K3009" s="19">
        <v>13566.67</v>
      </c>
      <c r="L3009" s="7">
        <v>13566.67</v>
      </c>
      <c r="M3009" s="5"/>
      <c r="N3009" s="5"/>
      <c r="O3009" s="20">
        <v>11</v>
      </c>
      <c r="P3009" s="8">
        <v>11</v>
      </c>
      <c r="Q3009" s="5"/>
    </row>
    <row r="3010" spans="1:17" ht="24" x14ac:dyDescent="0.2">
      <c r="A3010" s="16" t="s">
        <v>2</v>
      </c>
      <c r="B3010" s="16" t="s">
        <v>9109</v>
      </c>
      <c r="C3010" s="17" t="s">
        <v>3003</v>
      </c>
      <c r="D3010" s="18" t="str">
        <f>VLOOKUP(C3010,[2]итоговая!$C$6:$H$1018,4,FALSE)</f>
        <v>Аварийный резерв</v>
      </c>
      <c r="E3010" s="26">
        <f>J3010-L3010</f>
        <v>1056.23</v>
      </c>
      <c r="F3010" s="26">
        <f>N3010-P3010</f>
        <v>15</v>
      </c>
      <c r="G3010" s="26" t="s">
        <v>9000</v>
      </c>
      <c r="H3010" s="26" t="str">
        <f>VLOOKUP(C3010,[2]итоговая!$C$6:$H$1018,6,FALSE)</f>
        <v>Аварийный резерв</v>
      </c>
      <c r="I3010" s="18"/>
      <c r="J3010" s="19">
        <v>1056.23</v>
      </c>
      <c r="K3010" s="5"/>
      <c r="L3010" s="6"/>
      <c r="M3010" s="19">
        <v>1056.23</v>
      </c>
      <c r="N3010" s="20">
        <v>15</v>
      </c>
      <c r="O3010" s="5"/>
      <c r="P3010" s="6"/>
      <c r="Q3010" s="20">
        <v>15</v>
      </c>
    </row>
    <row r="3011" spans="1:17" ht="24" x14ac:dyDescent="0.2">
      <c r="A3011" s="16" t="s">
        <v>2</v>
      </c>
      <c r="B3011" s="16" t="s">
        <v>9109</v>
      </c>
      <c r="C3011" s="17" t="s">
        <v>3004</v>
      </c>
      <c r="D3011" s="18" t="s">
        <v>8995</v>
      </c>
      <c r="E3011" s="18"/>
      <c r="F3011" s="18"/>
      <c r="G3011" s="18"/>
      <c r="H3011" s="18"/>
      <c r="I3011" s="18"/>
      <c r="J3011" s="5"/>
      <c r="K3011" s="21">
        <v>948.33</v>
      </c>
      <c r="L3011" s="9">
        <v>948.33</v>
      </c>
      <c r="M3011" s="5"/>
      <c r="N3011" s="5"/>
      <c r="O3011" s="20">
        <v>2</v>
      </c>
      <c r="P3011" s="8">
        <v>2</v>
      </c>
      <c r="Q3011" s="5"/>
    </row>
    <row r="3012" spans="1:17" ht="24" x14ac:dyDescent="0.2">
      <c r="A3012" s="16" t="s">
        <v>2</v>
      </c>
      <c r="B3012" s="16" t="s">
        <v>9109</v>
      </c>
      <c r="C3012" s="17" t="s">
        <v>3005</v>
      </c>
      <c r="D3012" s="18" t="s">
        <v>8995</v>
      </c>
      <c r="E3012" s="18"/>
      <c r="F3012" s="18"/>
      <c r="G3012" s="18"/>
      <c r="H3012" s="18"/>
      <c r="I3012" s="18"/>
      <c r="J3012" s="5"/>
      <c r="K3012" s="19">
        <v>3600</v>
      </c>
      <c r="L3012" s="7">
        <v>3600</v>
      </c>
      <c r="M3012" s="5"/>
      <c r="N3012" s="5"/>
      <c r="O3012" s="20">
        <v>1</v>
      </c>
      <c r="P3012" s="8">
        <v>1</v>
      </c>
      <c r="Q3012" s="5"/>
    </row>
    <row r="3013" spans="1:17" ht="24" x14ac:dyDescent="0.2">
      <c r="A3013" s="16" t="s">
        <v>2</v>
      </c>
      <c r="B3013" s="16" t="s">
        <v>9109</v>
      </c>
      <c r="C3013" s="17" t="s">
        <v>3006</v>
      </c>
      <c r="D3013" s="18" t="str">
        <f>VLOOKUP(C3013,[2]итоговая!$C$6:$H$1018,4,FALSE)</f>
        <v>Аварийный резерв</v>
      </c>
      <c r="E3013" s="26">
        <f>J3013-L3013</f>
        <v>208.33</v>
      </c>
      <c r="F3013" s="26">
        <f>N3013-P3013</f>
        <v>1</v>
      </c>
      <c r="G3013" s="26" t="s">
        <v>9000</v>
      </c>
      <c r="H3013" s="26" t="str">
        <f>VLOOKUP(C3013,[2]итоговая!$C$6:$H$1018,6,FALSE)</f>
        <v>Аварийный резерв</v>
      </c>
      <c r="I3013" s="18"/>
      <c r="J3013" s="21">
        <v>208.33</v>
      </c>
      <c r="K3013" s="5"/>
      <c r="L3013" s="6"/>
      <c r="M3013" s="21">
        <v>208.33</v>
      </c>
      <c r="N3013" s="20">
        <v>1</v>
      </c>
      <c r="O3013" s="5"/>
      <c r="P3013" s="6"/>
      <c r="Q3013" s="20">
        <v>1</v>
      </c>
    </row>
    <row r="3014" spans="1:17" ht="24" x14ac:dyDescent="0.2">
      <c r="A3014" s="16" t="s">
        <v>2</v>
      </c>
      <c r="B3014" s="16" t="s">
        <v>9109</v>
      </c>
      <c r="C3014" s="17" t="s">
        <v>3007</v>
      </c>
      <c r="D3014" s="18" t="s">
        <v>8995</v>
      </c>
      <c r="E3014" s="18"/>
      <c r="F3014" s="18"/>
      <c r="G3014" s="18"/>
      <c r="H3014" s="18"/>
      <c r="I3014" s="18"/>
      <c r="J3014" s="5"/>
      <c r="K3014" s="21">
        <v>815</v>
      </c>
      <c r="L3014" s="9">
        <v>815</v>
      </c>
      <c r="M3014" s="5"/>
      <c r="N3014" s="5"/>
      <c r="O3014" s="20">
        <v>6</v>
      </c>
      <c r="P3014" s="8">
        <v>6</v>
      </c>
      <c r="Q3014" s="5"/>
    </row>
    <row r="3015" spans="1:17" ht="24" x14ac:dyDescent="0.2">
      <c r="A3015" s="16" t="s">
        <v>2</v>
      </c>
      <c r="B3015" s="16" t="s">
        <v>9109</v>
      </c>
      <c r="C3015" s="17" t="s">
        <v>3008</v>
      </c>
      <c r="D3015" s="18" t="s">
        <v>8995</v>
      </c>
      <c r="E3015" s="18"/>
      <c r="F3015" s="18"/>
      <c r="G3015" s="18"/>
      <c r="H3015" s="18"/>
      <c r="I3015" s="18"/>
      <c r="J3015" s="5"/>
      <c r="K3015" s="21">
        <v>665</v>
      </c>
      <c r="L3015" s="9">
        <v>665</v>
      </c>
      <c r="M3015" s="5"/>
      <c r="N3015" s="5"/>
      <c r="O3015" s="20">
        <v>6</v>
      </c>
      <c r="P3015" s="8">
        <v>6</v>
      </c>
      <c r="Q3015" s="5"/>
    </row>
    <row r="3016" spans="1:17" ht="24" x14ac:dyDescent="0.2">
      <c r="A3016" s="16" t="s">
        <v>2</v>
      </c>
      <c r="B3016" s="16" t="s">
        <v>9109</v>
      </c>
      <c r="C3016" s="17" t="s">
        <v>3009</v>
      </c>
      <c r="D3016" s="18" t="s">
        <v>8995</v>
      </c>
      <c r="E3016" s="18"/>
      <c r="F3016" s="18"/>
      <c r="G3016" s="18"/>
      <c r="H3016" s="18"/>
      <c r="I3016" s="18"/>
      <c r="J3016" s="5"/>
      <c r="K3016" s="21">
        <v>860.53</v>
      </c>
      <c r="L3016" s="9">
        <v>860.53</v>
      </c>
      <c r="M3016" s="5"/>
      <c r="N3016" s="5"/>
      <c r="O3016" s="20">
        <v>1</v>
      </c>
      <c r="P3016" s="8">
        <v>1</v>
      </c>
      <c r="Q3016" s="5"/>
    </row>
    <row r="3017" spans="1:17" ht="24" x14ac:dyDescent="0.2">
      <c r="A3017" s="16" t="s">
        <v>2</v>
      </c>
      <c r="B3017" s="16" t="s">
        <v>9109</v>
      </c>
      <c r="C3017" s="17" t="s">
        <v>3010</v>
      </c>
      <c r="D3017" s="18" t="s">
        <v>8995</v>
      </c>
      <c r="E3017" s="18"/>
      <c r="F3017" s="18"/>
      <c r="G3017" s="18"/>
      <c r="H3017" s="18"/>
      <c r="I3017" s="18"/>
      <c r="J3017" s="19">
        <v>2083.33</v>
      </c>
      <c r="K3017" s="5"/>
      <c r="L3017" s="7">
        <v>2083.33</v>
      </c>
      <c r="M3017" s="5"/>
      <c r="N3017" s="20">
        <v>10</v>
      </c>
      <c r="O3017" s="5"/>
      <c r="P3017" s="8">
        <v>10</v>
      </c>
      <c r="Q3017" s="5"/>
    </row>
    <row r="3018" spans="1:17" ht="24" x14ac:dyDescent="0.2">
      <c r="A3018" s="16" t="s">
        <v>2</v>
      </c>
      <c r="B3018" s="16" t="s">
        <v>9109</v>
      </c>
      <c r="C3018" s="17" t="s">
        <v>3011</v>
      </c>
      <c r="D3018" s="18" t="s">
        <v>8995</v>
      </c>
      <c r="E3018" s="18"/>
      <c r="F3018" s="18"/>
      <c r="G3018" s="18"/>
      <c r="H3018" s="18"/>
      <c r="I3018" s="18"/>
      <c r="J3018" s="5"/>
      <c r="K3018" s="21">
        <v>380</v>
      </c>
      <c r="L3018" s="9">
        <v>380</v>
      </c>
      <c r="M3018" s="5"/>
      <c r="N3018" s="5"/>
      <c r="O3018" s="20">
        <v>2</v>
      </c>
      <c r="P3018" s="8">
        <v>2</v>
      </c>
      <c r="Q3018" s="5"/>
    </row>
    <row r="3019" spans="1:17" ht="24" x14ac:dyDescent="0.2">
      <c r="A3019" s="16" t="s">
        <v>2</v>
      </c>
      <c r="B3019" s="16" t="s">
        <v>9109</v>
      </c>
      <c r="C3019" s="17" t="s">
        <v>3012</v>
      </c>
      <c r="D3019" s="18" t="s">
        <v>8995</v>
      </c>
      <c r="E3019" s="18"/>
      <c r="F3019" s="18"/>
      <c r="G3019" s="18"/>
      <c r="H3019" s="18"/>
      <c r="I3019" s="18"/>
      <c r="J3019" s="5"/>
      <c r="K3019" s="21">
        <v>833.33</v>
      </c>
      <c r="L3019" s="9">
        <v>208.33</v>
      </c>
      <c r="M3019" s="21">
        <v>625</v>
      </c>
      <c r="N3019" s="5"/>
      <c r="O3019" s="20">
        <v>4</v>
      </c>
      <c r="P3019" s="8">
        <v>1</v>
      </c>
      <c r="Q3019" s="20">
        <v>3</v>
      </c>
    </row>
    <row r="3020" spans="1:17" ht="24" x14ac:dyDescent="0.2">
      <c r="A3020" s="16" t="s">
        <v>2</v>
      </c>
      <c r="B3020" s="16" t="s">
        <v>9109</v>
      </c>
      <c r="C3020" s="17" t="s">
        <v>3013</v>
      </c>
      <c r="D3020" s="18" t="s">
        <v>8995</v>
      </c>
      <c r="E3020" s="18"/>
      <c r="F3020" s="18"/>
      <c r="G3020" s="18"/>
      <c r="H3020" s="18"/>
      <c r="I3020" s="18"/>
      <c r="J3020" s="5"/>
      <c r="K3020" s="21">
        <v>660</v>
      </c>
      <c r="L3020" s="9">
        <v>660</v>
      </c>
      <c r="M3020" s="5"/>
      <c r="N3020" s="5"/>
      <c r="O3020" s="20">
        <v>1</v>
      </c>
      <c r="P3020" s="8">
        <v>1</v>
      </c>
      <c r="Q3020" s="5"/>
    </row>
    <row r="3021" spans="1:17" ht="24" x14ac:dyDescent="0.2">
      <c r="A3021" s="16" t="s">
        <v>2</v>
      </c>
      <c r="B3021" s="16" t="s">
        <v>9109</v>
      </c>
      <c r="C3021" s="17" t="s">
        <v>3014</v>
      </c>
      <c r="D3021" s="18" t="s">
        <v>8995</v>
      </c>
      <c r="E3021" s="18"/>
      <c r="F3021" s="18"/>
      <c r="G3021" s="18"/>
      <c r="H3021" s="18"/>
      <c r="I3021" s="18"/>
      <c r="J3021" s="5"/>
      <c r="K3021" s="21">
        <v>937.5</v>
      </c>
      <c r="L3021" s="9">
        <v>937.5</v>
      </c>
      <c r="M3021" s="5"/>
      <c r="N3021" s="5"/>
      <c r="O3021" s="20">
        <v>6</v>
      </c>
      <c r="P3021" s="8">
        <v>6</v>
      </c>
      <c r="Q3021" s="5"/>
    </row>
    <row r="3022" spans="1:17" ht="24" x14ac:dyDescent="0.2">
      <c r="A3022" s="16" t="s">
        <v>2</v>
      </c>
      <c r="B3022" s="16" t="s">
        <v>9109</v>
      </c>
      <c r="C3022" s="17" t="s">
        <v>3015</v>
      </c>
      <c r="D3022" s="18" t="s">
        <v>8995</v>
      </c>
      <c r="E3022" s="18"/>
      <c r="F3022" s="18"/>
      <c r="G3022" s="18"/>
      <c r="H3022" s="18"/>
      <c r="I3022" s="18"/>
      <c r="J3022" s="5"/>
      <c r="K3022" s="19">
        <v>4423.83</v>
      </c>
      <c r="L3022" s="7">
        <v>4423.83</v>
      </c>
      <c r="M3022" s="5"/>
      <c r="N3022" s="5"/>
      <c r="O3022" s="20">
        <v>20</v>
      </c>
      <c r="P3022" s="8">
        <v>20</v>
      </c>
      <c r="Q3022" s="5"/>
    </row>
    <row r="3023" spans="1:17" ht="24" x14ac:dyDescent="0.2">
      <c r="A3023" s="16" t="s">
        <v>2</v>
      </c>
      <c r="B3023" s="16" t="s">
        <v>9109</v>
      </c>
      <c r="C3023" s="17" t="s">
        <v>3016</v>
      </c>
      <c r="D3023" s="18" t="s">
        <v>8995</v>
      </c>
      <c r="E3023" s="18"/>
      <c r="F3023" s="18"/>
      <c r="G3023" s="18"/>
      <c r="H3023" s="18"/>
      <c r="I3023" s="18"/>
      <c r="J3023" s="5"/>
      <c r="K3023" s="19">
        <v>1302.08</v>
      </c>
      <c r="L3023" s="7">
        <v>1302.08</v>
      </c>
      <c r="M3023" s="5"/>
      <c r="N3023" s="5"/>
      <c r="O3023" s="20">
        <v>5</v>
      </c>
      <c r="P3023" s="8">
        <v>5</v>
      </c>
      <c r="Q3023" s="5"/>
    </row>
    <row r="3024" spans="1:17" ht="24" x14ac:dyDescent="0.2">
      <c r="A3024" s="16" t="s">
        <v>2</v>
      </c>
      <c r="B3024" s="16" t="s">
        <v>9109</v>
      </c>
      <c r="C3024" s="17" t="s">
        <v>3017</v>
      </c>
      <c r="D3024" s="18" t="s">
        <v>8995</v>
      </c>
      <c r="E3024" s="18"/>
      <c r="F3024" s="18"/>
      <c r="G3024" s="18"/>
      <c r="H3024" s="18"/>
      <c r="I3024" s="18"/>
      <c r="J3024" s="21">
        <v>407.5</v>
      </c>
      <c r="K3024" s="5"/>
      <c r="L3024" s="9">
        <v>407.5</v>
      </c>
      <c r="M3024" s="5"/>
      <c r="N3024" s="20">
        <v>3</v>
      </c>
      <c r="O3024" s="5"/>
      <c r="P3024" s="8">
        <v>3</v>
      </c>
      <c r="Q3024" s="5"/>
    </row>
    <row r="3025" spans="1:17" ht="24" x14ac:dyDescent="0.2">
      <c r="A3025" s="16" t="s">
        <v>2</v>
      </c>
      <c r="B3025" s="16" t="s">
        <v>9109</v>
      </c>
      <c r="C3025" s="17" t="s">
        <v>3018</v>
      </c>
      <c r="D3025" s="18" t="s">
        <v>8995</v>
      </c>
      <c r="E3025" s="18"/>
      <c r="F3025" s="18"/>
      <c r="G3025" s="18"/>
      <c r="H3025" s="18"/>
      <c r="I3025" s="18"/>
      <c r="J3025" s="5"/>
      <c r="K3025" s="19">
        <v>2837.5</v>
      </c>
      <c r="L3025" s="7">
        <v>2837.5</v>
      </c>
      <c r="M3025" s="5"/>
      <c r="N3025" s="5"/>
      <c r="O3025" s="20">
        <v>15</v>
      </c>
      <c r="P3025" s="8">
        <v>15</v>
      </c>
      <c r="Q3025" s="5"/>
    </row>
    <row r="3026" spans="1:17" ht="24" x14ac:dyDescent="0.2">
      <c r="A3026" s="16" t="s">
        <v>2</v>
      </c>
      <c r="B3026" s="16" t="s">
        <v>9109</v>
      </c>
      <c r="C3026" s="17" t="s">
        <v>3019</v>
      </c>
      <c r="D3026" s="18" t="s">
        <v>8995</v>
      </c>
      <c r="E3026" s="18"/>
      <c r="F3026" s="18"/>
      <c r="G3026" s="18"/>
      <c r="H3026" s="18"/>
      <c r="I3026" s="18"/>
      <c r="J3026" s="5"/>
      <c r="K3026" s="19">
        <v>1205</v>
      </c>
      <c r="L3026" s="7">
        <v>1205</v>
      </c>
      <c r="M3026" s="5"/>
      <c r="N3026" s="5"/>
      <c r="O3026" s="20">
        <v>3</v>
      </c>
      <c r="P3026" s="8">
        <v>3</v>
      </c>
      <c r="Q3026" s="5"/>
    </row>
    <row r="3027" spans="1:17" ht="24" x14ac:dyDescent="0.2">
      <c r="A3027" s="16" t="s">
        <v>2</v>
      </c>
      <c r="B3027" s="16" t="s">
        <v>9109</v>
      </c>
      <c r="C3027" s="17" t="s">
        <v>3020</v>
      </c>
      <c r="D3027" s="18" t="s">
        <v>8995</v>
      </c>
      <c r="E3027" s="18"/>
      <c r="F3027" s="18"/>
      <c r="G3027" s="18"/>
      <c r="H3027" s="18"/>
      <c r="I3027" s="18"/>
      <c r="J3027" s="5"/>
      <c r="K3027" s="19">
        <v>5136.67</v>
      </c>
      <c r="L3027" s="7">
        <v>4168.34</v>
      </c>
      <c r="M3027" s="21">
        <v>968.33</v>
      </c>
      <c r="N3027" s="5"/>
      <c r="O3027" s="20">
        <v>7</v>
      </c>
      <c r="P3027" s="8">
        <v>6</v>
      </c>
      <c r="Q3027" s="20">
        <v>1</v>
      </c>
    </row>
    <row r="3028" spans="1:17" ht="24" x14ac:dyDescent="0.2">
      <c r="A3028" s="16" t="s">
        <v>2</v>
      </c>
      <c r="B3028" s="16" t="s">
        <v>9109</v>
      </c>
      <c r="C3028" s="17" t="s">
        <v>3021</v>
      </c>
      <c r="D3028" s="18" t="s">
        <v>8995</v>
      </c>
      <c r="E3028" s="18"/>
      <c r="F3028" s="18"/>
      <c r="G3028" s="18"/>
      <c r="H3028" s="18"/>
      <c r="I3028" s="18"/>
      <c r="J3028" s="5"/>
      <c r="K3028" s="21">
        <v>862.5</v>
      </c>
      <c r="L3028" s="9">
        <v>862.5</v>
      </c>
      <c r="M3028" s="5"/>
      <c r="N3028" s="5"/>
      <c r="O3028" s="20">
        <v>3</v>
      </c>
      <c r="P3028" s="8">
        <v>3</v>
      </c>
      <c r="Q3028" s="5"/>
    </row>
    <row r="3029" spans="1:17" ht="24" x14ac:dyDescent="0.2">
      <c r="A3029" s="16" t="s">
        <v>2</v>
      </c>
      <c r="B3029" s="16" t="s">
        <v>9109</v>
      </c>
      <c r="C3029" s="17" t="s">
        <v>3022</v>
      </c>
      <c r="D3029" s="18" t="s">
        <v>8995</v>
      </c>
      <c r="E3029" s="18"/>
      <c r="F3029" s="18"/>
      <c r="G3029" s="18"/>
      <c r="H3029" s="18"/>
      <c r="I3029" s="18"/>
      <c r="J3029" s="19">
        <v>1500</v>
      </c>
      <c r="K3029" s="5"/>
      <c r="L3029" s="7">
        <v>1500</v>
      </c>
      <c r="M3029" s="5"/>
      <c r="N3029" s="20">
        <v>9</v>
      </c>
      <c r="O3029" s="5"/>
      <c r="P3029" s="8">
        <v>9</v>
      </c>
      <c r="Q3029" s="5"/>
    </row>
    <row r="3030" spans="1:17" ht="24" x14ac:dyDescent="0.2">
      <c r="A3030" s="16" t="s">
        <v>2</v>
      </c>
      <c r="B3030" s="16" t="s">
        <v>9109</v>
      </c>
      <c r="C3030" s="17" t="s">
        <v>3023</v>
      </c>
      <c r="D3030" s="18" t="s">
        <v>8995</v>
      </c>
      <c r="E3030" s="18"/>
      <c r="F3030" s="18"/>
      <c r="G3030" s="18"/>
      <c r="H3030" s="18"/>
      <c r="I3030" s="18"/>
      <c r="J3030" s="5"/>
      <c r="K3030" s="19">
        <v>1433.33</v>
      </c>
      <c r="L3030" s="7">
        <v>1433.33</v>
      </c>
      <c r="M3030" s="5"/>
      <c r="N3030" s="5"/>
      <c r="O3030" s="20">
        <v>2</v>
      </c>
      <c r="P3030" s="8">
        <v>2</v>
      </c>
      <c r="Q3030" s="5"/>
    </row>
    <row r="3031" spans="1:17" ht="24" x14ac:dyDescent="0.2">
      <c r="A3031" s="16" t="s">
        <v>2</v>
      </c>
      <c r="B3031" s="16" t="s">
        <v>9109</v>
      </c>
      <c r="C3031" s="17" t="s">
        <v>3024</v>
      </c>
      <c r="D3031" s="18" t="s">
        <v>8995</v>
      </c>
      <c r="E3031" s="18"/>
      <c r="F3031" s="18"/>
      <c r="G3031" s="18"/>
      <c r="H3031" s="18"/>
      <c r="I3031" s="18"/>
      <c r="J3031" s="5"/>
      <c r="K3031" s="19">
        <v>1176.67</v>
      </c>
      <c r="L3031" s="7">
        <v>1176.67</v>
      </c>
      <c r="M3031" s="5"/>
      <c r="N3031" s="5"/>
      <c r="O3031" s="20">
        <v>4</v>
      </c>
      <c r="P3031" s="8">
        <v>4</v>
      </c>
      <c r="Q3031" s="5"/>
    </row>
    <row r="3032" spans="1:17" ht="24" x14ac:dyDescent="0.2">
      <c r="A3032" s="16" t="s">
        <v>2</v>
      </c>
      <c r="B3032" s="16" t="s">
        <v>9109</v>
      </c>
      <c r="C3032" s="17" t="s">
        <v>3025</v>
      </c>
      <c r="D3032" s="18" t="str">
        <f>VLOOKUP(C3032,[2]итоговая!$C$6:$H$1018,4,FALSE)</f>
        <v>Аварийный резерв</v>
      </c>
      <c r="E3032" s="26">
        <f>J3032-L3032</f>
        <v>2270.9</v>
      </c>
      <c r="F3032" s="26">
        <f>N3032-P3032</f>
        <v>2</v>
      </c>
      <c r="G3032" s="26" t="s">
        <v>9000</v>
      </c>
      <c r="H3032" s="26" t="str">
        <f>VLOOKUP(C3032,[2]итоговая!$C$6:$H$1018,6,FALSE)</f>
        <v>Аварийный резерв</v>
      </c>
      <c r="I3032" s="18"/>
      <c r="J3032" s="19">
        <v>2270.9</v>
      </c>
      <c r="K3032" s="5"/>
      <c r="L3032" s="6"/>
      <c r="M3032" s="19">
        <v>2270.9</v>
      </c>
      <c r="N3032" s="20">
        <v>2</v>
      </c>
      <c r="O3032" s="5"/>
      <c r="P3032" s="6"/>
      <c r="Q3032" s="20">
        <v>2</v>
      </c>
    </row>
    <row r="3033" spans="1:17" ht="24" x14ac:dyDescent="0.2">
      <c r="A3033" s="16" t="s">
        <v>2</v>
      </c>
      <c r="B3033" s="16" t="s">
        <v>9109</v>
      </c>
      <c r="C3033" s="17" t="s">
        <v>3026</v>
      </c>
      <c r="D3033" s="18" t="s">
        <v>8995</v>
      </c>
      <c r="E3033" s="18"/>
      <c r="F3033" s="18"/>
      <c r="G3033" s="18"/>
      <c r="H3033" s="18"/>
      <c r="I3033" s="18"/>
      <c r="J3033" s="21">
        <v>546</v>
      </c>
      <c r="K3033" s="5"/>
      <c r="L3033" s="9">
        <v>546</v>
      </c>
      <c r="M3033" s="5"/>
      <c r="N3033" s="20">
        <v>2</v>
      </c>
      <c r="O3033" s="5"/>
      <c r="P3033" s="8">
        <v>2</v>
      </c>
      <c r="Q3033" s="5"/>
    </row>
    <row r="3034" spans="1:17" ht="24" x14ac:dyDescent="0.2">
      <c r="A3034" s="16" t="s">
        <v>2</v>
      </c>
      <c r="B3034" s="16" t="s">
        <v>9109</v>
      </c>
      <c r="C3034" s="17" t="s">
        <v>3027</v>
      </c>
      <c r="D3034" s="18" t="s">
        <v>8995</v>
      </c>
      <c r="E3034" s="18"/>
      <c r="F3034" s="18"/>
      <c r="G3034" s="18"/>
      <c r="H3034" s="18"/>
      <c r="I3034" s="18"/>
      <c r="J3034" s="5"/>
      <c r="K3034" s="19">
        <v>3055.87</v>
      </c>
      <c r="L3034" s="7">
        <v>2648.77</v>
      </c>
      <c r="M3034" s="21">
        <v>407.1</v>
      </c>
      <c r="N3034" s="5"/>
      <c r="O3034" s="20">
        <v>16</v>
      </c>
      <c r="P3034" s="8">
        <v>13</v>
      </c>
      <c r="Q3034" s="20">
        <v>3</v>
      </c>
    </row>
    <row r="3035" spans="1:17" ht="24" x14ac:dyDescent="0.2">
      <c r="A3035" s="16" t="s">
        <v>2</v>
      </c>
      <c r="B3035" s="16" t="s">
        <v>9109</v>
      </c>
      <c r="C3035" s="17" t="s">
        <v>3028</v>
      </c>
      <c r="D3035" s="18" t="s">
        <v>8995</v>
      </c>
      <c r="E3035" s="18"/>
      <c r="F3035" s="18"/>
      <c r="G3035" s="18"/>
      <c r="H3035" s="18"/>
      <c r="I3035" s="18"/>
      <c r="J3035" s="5"/>
      <c r="K3035" s="19">
        <v>8789.17</v>
      </c>
      <c r="L3035" s="6"/>
      <c r="M3035" s="19">
        <v>8789.17</v>
      </c>
      <c r="N3035" s="5"/>
      <c r="O3035" s="20">
        <v>1</v>
      </c>
      <c r="P3035" s="6"/>
      <c r="Q3035" s="20">
        <v>1</v>
      </c>
    </row>
    <row r="3036" spans="1:17" ht="24" x14ac:dyDescent="0.2">
      <c r="A3036" s="16" t="s">
        <v>2</v>
      </c>
      <c r="B3036" s="16" t="s">
        <v>9109</v>
      </c>
      <c r="C3036" s="17" t="s">
        <v>3029</v>
      </c>
      <c r="D3036" s="18" t="s">
        <v>8995</v>
      </c>
      <c r="E3036" s="18"/>
      <c r="F3036" s="18"/>
      <c r="G3036" s="18"/>
      <c r="H3036" s="18"/>
      <c r="I3036" s="18"/>
      <c r="J3036" s="5"/>
      <c r="K3036" s="19">
        <v>4276.67</v>
      </c>
      <c r="L3036" s="6"/>
      <c r="M3036" s="19">
        <v>4276.67</v>
      </c>
      <c r="N3036" s="5"/>
      <c r="O3036" s="20">
        <v>1</v>
      </c>
      <c r="P3036" s="6"/>
      <c r="Q3036" s="20">
        <v>1</v>
      </c>
    </row>
    <row r="3037" spans="1:17" ht="24" x14ac:dyDescent="0.2">
      <c r="A3037" s="16" t="s">
        <v>2</v>
      </c>
      <c r="B3037" s="16" t="s">
        <v>9109</v>
      </c>
      <c r="C3037" s="17" t="s">
        <v>3030</v>
      </c>
      <c r="D3037" s="18" t="s">
        <v>8995</v>
      </c>
      <c r="E3037" s="18"/>
      <c r="F3037" s="18"/>
      <c r="G3037" s="18"/>
      <c r="H3037" s="18"/>
      <c r="I3037" s="18"/>
      <c r="J3037" s="5"/>
      <c r="K3037" s="19">
        <v>1250</v>
      </c>
      <c r="L3037" s="7">
        <v>1250</v>
      </c>
      <c r="M3037" s="5"/>
      <c r="N3037" s="5"/>
      <c r="O3037" s="20">
        <v>5</v>
      </c>
      <c r="P3037" s="8">
        <v>5</v>
      </c>
      <c r="Q3037" s="5"/>
    </row>
    <row r="3038" spans="1:17" ht="24" x14ac:dyDescent="0.2">
      <c r="A3038" s="16" t="s">
        <v>2</v>
      </c>
      <c r="B3038" s="16" t="s">
        <v>9109</v>
      </c>
      <c r="C3038" s="17" t="s">
        <v>3031</v>
      </c>
      <c r="D3038" s="18" t="str">
        <f>VLOOKUP(C3038,[2]итоговая!$C$6:$H$1018,4,FALSE)</f>
        <v>Аварийный резерв</v>
      </c>
      <c r="E3038" s="26">
        <f>J3038-L3038</f>
        <v>2282.1799999999998</v>
      </c>
      <c r="F3038" s="26">
        <f>N3038-P3038</f>
        <v>1</v>
      </c>
      <c r="G3038" s="26" t="s">
        <v>9000</v>
      </c>
      <c r="H3038" s="26" t="str">
        <f>VLOOKUP(C3038,[2]итоговая!$C$6:$H$1018,6,FALSE)</f>
        <v>Аварийный резерв</v>
      </c>
      <c r="I3038" s="18"/>
      <c r="J3038" s="19">
        <v>2282.1799999999998</v>
      </c>
      <c r="K3038" s="5"/>
      <c r="L3038" s="6"/>
      <c r="M3038" s="19">
        <v>2282.1799999999998</v>
      </c>
      <c r="N3038" s="20">
        <v>1</v>
      </c>
      <c r="O3038" s="5"/>
      <c r="P3038" s="6"/>
      <c r="Q3038" s="20">
        <v>1</v>
      </c>
    </row>
    <row r="3039" spans="1:17" ht="24" x14ac:dyDescent="0.2">
      <c r="A3039" s="16" t="s">
        <v>2</v>
      </c>
      <c r="B3039" s="16" t="s">
        <v>9109</v>
      </c>
      <c r="C3039" s="17" t="s">
        <v>3032</v>
      </c>
      <c r="D3039" s="18" t="s">
        <v>8995</v>
      </c>
      <c r="E3039" s="18"/>
      <c r="F3039" s="18"/>
      <c r="G3039" s="18"/>
      <c r="H3039" s="18"/>
      <c r="I3039" s="18"/>
      <c r="J3039" s="5"/>
      <c r="K3039" s="19">
        <v>1720.83</v>
      </c>
      <c r="L3039" s="7">
        <v>1376.66</v>
      </c>
      <c r="M3039" s="21">
        <v>344.17</v>
      </c>
      <c r="N3039" s="5"/>
      <c r="O3039" s="20">
        <v>10</v>
      </c>
      <c r="P3039" s="8">
        <v>8</v>
      </c>
      <c r="Q3039" s="20">
        <v>2</v>
      </c>
    </row>
    <row r="3040" spans="1:17" ht="24" x14ac:dyDescent="0.2">
      <c r="A3040" s="16" t="s">
        <v>2</v>
      </c>
      <c r="B3040" s="16" t="s">
        <v>9109</v>
      </c>
      <c r="C3040" s="17" t="s">
        <v>3033</v>
      </c>
      <c r="D3040" s="18" t="s">
        <v>8995</v>
      </c>
      <c r="E3040" s="18"/>
      <c r="F3040" s="18"/>
      <c r="G3040" s="18"/>
      <c r="H3040" s="18"/>
      <c r="I3040" s="18"/>
      <c r="J3040" s="5"/>
      <c r="K3040" s="19">
        <v>2574</v>
      </c>
      <c r="L3040" s="7">
        <v>2059.1999999999998</v>
      </c>
      <c r="M3040" s="21">
        <v>514.79999999999995</v>
      </c>
      <c r="N3040" s="5"/>
      <c r="O3040" s="20">
        <v>20</v>
      </c>
      <c r="P3040" s="8">
        <v>16</v>
      </c>
      <c r="Q3040" s="20">
        <v>4</v>
      </c>
    </row>
    <row r="3041" spans="1:18" ht="24" x14ac:dyDescent="0.2">
      <c r="A3041" s="16" t="s">
        <v>2</v>
      </c>
      <c r="B3041" s="16" t="s">
        <v>9109</v>
      </c>
      <c r="C3041" s="17" t="s">
        <v>3034</v>
      </c>
      <c r="D3041" s="18" t="s">
        <v>8995</v>
      </c>
      <c r="E3041" s="18"/>
      <c r="F3041" s="18"/>
      <c r="G3041" s="18"/>
      <c r="H3041" s="18"/>
      <c r="I3041" s="18"/>
      <c r="J3041" s="5"/>
      <c r="K3041" s="19">
        <v>1696.5</v>
      </c>
      <c r="L3041" s="7">
        <v>1696.5</v>
      </c>
      <c r="M3041" s="5"/>
      <c r="N3041" s="5"/>
      <c r="O3041" s="20">
        <v>20</v>
      </c>
      <c r="P3041" s="8">
        <v>20</v>
      </c>
      <c r="Q3041" s="5"/>
    </row>
    <row r="3042" spans="1:18" ht="24" x14ac:dyDescent="0.2">
      <c r="A3042" s="16" t="s">
        <v>2</v>
      </c>
      <c r="B3042" s="16" t="s">
        <v>9109</v>
      </c>
      <c r="C3042" s="17" t="s">
        <v>3035</v>
      </c>
      <c r="D3042" s="18" t="s">
        <v>8995</v>
      </c>
      <c r="E3042" s="18"/>
      <c r="F3042" s="18"/>
      <c r="G3042" s="18"/>
      <c r="H3042" s="18"/>
      <c r="I3042" s="18"/>
      <c r="J3042" s="5"/>
      <c r="K3042" s="19">
        <v>2546.67</v>
      </c>
      <c r="L3042" s="7">
        <v>2546.67</v>
      </c>
      <c r="M3042" s="5"/>
      <c r="N3042" s="5"/>
      <c r="O3042" s="20">
        <v>8</v>
      </c>
      <c r="P3042" s="8">
        <v>8</v>
      </c>
      <c r="Q3042" s="5"/>
    </row>
    <row r="3043" spans="1:18" ht="24" x14ac:dyDescent="0.2">
      <c r="A3043" s="16" t="s">
        <v>2</v>
      </c>
      <c r="B3043" s="16" t="s">
        <v>9109</v>
      </c>
      <c r="C3043" s="17" t="s">
        <v>3036</v>
      </c>
      <c r="D3043" s="18" t="s">
        <v>8995</v>
      </c>
      <c r="E3043" s="18"/>
      <c r="F3043" s="18"/>
      <c r="G3043" s="18"/>
      <c r="H3043" s="18"/>
      <c r="I3043" s="18"/>
      <c r="J3043" s="21">
        <v>913.42</v>
      </c>
      <c r="K3043" s="5"/>
      <c r="L3043" s="9">
        <v>913.42</v>
      </c>
      <c r="M3043" s="5"/>
      <c r="N3043" s="20">
        <v>10</v>
      </c>
      <c r="O3043" s="5"/>
      <c r="P3043" s="8">
        <v>10</v>
      </c>
      <c r="Q3043" s="5"/>
    </row>
    <row r="3044" spans="1:18" ht="24" x14ac:dyDescent="0.2">
      <c r="A3044" s="16" t="s">
        <v>2</v>
      </c>
      <c r="B3044" s="16" t="s">
        <v>9109</v>
      </c>
      <c r="C3044" s="17" t="s">
        <v>3037</v>
      </c>
      <c r="D3044" s="18" t="s">
        <v>8995</v>
      </c>
      <c r="E3044" s="18"/>
      <c r="F3044" s="18"/>
      <c r="G3044" s="18"/>
      <c r="H3044" s="18"/>
      <c r="I3044" s="18"/>
      <c r="J3044" s="19">
        <v>4620</v>
      </c>
      <c r="K3044" s="5"/>
      <c r="L3044" s="7">
        <v>4620</v>
      </c>
      <c r="M3044" s="5"/>
      <c r="N3044" s="20">
        <v>20</v>
      </c>
      <c r="O3044" s="5"/>
      <c r="P3044" s="8">
        <v>20</v>
      </c>
      <c r="Q3044" s="5"/>
    </row>
    <row r="3045" spans="1:18" ht="24" x14ac:dyDescent="0.2">
      <c r="A3045" s="16" t="s">
        <v>2</v>
      </c>
      <c r="B3045" s="16" t="s">
        <v>9109</v>
      </c>
      <c r="C3045" s="17" t="s">
        <v>3038</v>
      </c>
      <c r="D3045" s="18" t="s">
        <v>8995</v>
      </c>
      <c r="E3045" s="18"/>
      <c r="F3045" s="18"/>
      <c r="G3045" s="18"/>
      <c r="H3045" s="18"/>
      <c r="I3045" s="18"/>
      <c r="J3045" s="5"/>
      <c r="K3045" s="21">
        <v>368</v>
      </c>
      <c r="L3045" s="9">
        <v>368</v>
      </c>
      <c r="M3045" s="5"/>
      <c r="N3045" s="5"/>
      <c r="O3045" s="20">
        <v>4</v>
      </c>
      <c r="P3045" s="8">
        <v>4</v>
      </c>
      <c r="Q3045" s="5"/>
    </row>
    <row r="3046" spans="1:18" ht="24" x14ac:dyDescent="0.2">
      <c r="A3046" s="16" t="s">
        <v>2</v>
      </c>
      <c r="B3046" s="16" t="s">
        <v>9109</v>
      </c>
      <c r="C3046" s="17" t="s">
        <v>3039</v>
      </c>
      <c r="D3046" s="18" t="s">
        <v>8995</v>
      </c>
      <c r="E3046" s="18"/>
      <c r="F3046" s="18"/>
      <c r="G3046" s="18"/>
      <c r="H3046" s="18"/>
      <c r="I3046" s="18"/>
      <c r="J3046" s="5"/>
      <c r="K3046" s="19">
        <v>2645.5</v>
      </c>
      <c r="L3046" s="7">
        <v>2645.5</v>
      </c>
      <c r="M3046" s="5"/>
      <c r="N3046" s="5"/>
      <c r="O3046" s="20">
        <v>2</v>
      </c>
      <c r="P3046" s="8">
        <v>2</v>
      </c>
      <c r="Q3046" s="5"/>
    </row>
    <row r="3047" spans="1:18" ht="24" x14ac:dyDescent="0.2">
      <c r="A3047" s="16" t="s">
        <v>2</v>
      </c>
      <c r="B3047" s="16" t="s">
        <v>9109</v>
      </c>
      <c r="C3047" s="17" t="s">
        <v>3040</v>
      </c>
      <c r="D3047" s="18" t="s">
        <v>8995</v>
      </c>
      <c r="E3047" s="18"/>
      <c r="F3047" s="18"/>
      <c r="G3047" s="18"/>
      <c r="H3047" s="18"/>
      <c r="I3047" s="18"/>
      <c r="J3047" s="5"/>
      <c r="K3047" s="19">
        <v>6418.33</v>
      </c>
      <c r="L3047" s="7">
        <v>6418.33</v>
      </c>
      <c r="M3047" s="5"/>
      <c r="N3047" s="5"/>
      <c r="O3047" s="20">
        <v>40</v>
      </c>
      <c r="P3047" s="8">
        <v>40</v>
      </c>
      <c r="Q3047" s="5"/>
    </row>
    <row r="3048" spans="1:18" ht="24" x14ac:dyDescent="0.2">
      <c r="A3048" s="16" t="s">
        <v>2</v>
      </c>
      <c r="B3048" s="16" t="s">
        <v>9109</v>
      </c>
      <c r="C3048" s="17" t="s">
        <v>3041</v>
      </c>
      <c r="D3048" s="18" t="s">
        <v>8995</v>
      </c>
      <c r="E3048" s="18"/>
      <c r="F3048" s="18"/>
      <c r="G3048" s="18"/>
      <c r="H3048" s="18"/>
      <c r="I3048" s="18"/>
      <c r="J3048" s="5"/>
      <c r="K3048" s="19">
        <v>1500</v>
      </c>
      <c r="L3048" s="7">
        <v>1500</v>
      </c>
      <c r="M3048" s="5"/>
      <c r="N3048" s="5"/>
      <c r="O3048" s="20">
        <v>10</v>
      </c>
      <c r="P3048" s="8">
        <v>10</v>
      </c>
      <c r="Q3048" s="5"/>
    </row>
    <row r="3049" spans="1:18" ht="24" x14ac:dyDescent="0.2">
      <c r="A3049" s="16" t="s">
        <v>2</v>
      </c>
      <c r="B3049" s="16" t="s">
        <v>9109</v>
      </c>
      <c r="C3049" s="17" t="s">
        <v>3042</v>
      </c>
      <c r="D3049" s="18" t="s">
        <v>9004</v>
      </c>
      <c r="E3049" s="26">
        <f>J3049-L3049</f>
        <v>5288.31</v>
      </c>
      <c r="F3049" s="26">
        <f>N3049-P3049</f>
        <v>2</v>
      </c>
      <c r="G3049" s="26" t="s">
        <v>9000</v>
      </c>
      <c r="H3049" s="21" t="s">
        <v>9533</v>
      </c>
      <c r="I3049" s="18"/>
      <c r="J3049" s="19">
        <v>5288.31</v>
      </c>
      <c r="K3049" s="5"/>
      <c r="L3049" s="6"/>
      <c r="M3049" s="19">
        <v>5288.31</v>
      </c>
      <c r="N3049" s="20">
        <v>2</v>
      </c>
      <c r="O3049" s="5"/>
      <c r="P3049" s="6"/>
      <c r="Q3049" s="20">
        <v>2</v>
      </c>
      <c r="R3049" s="76" t="str">
        <f>VLOOKUP(C3049,[3]НВЛ!$E$17:$Y$197,21,FALSE)</f>
        <v>в производство</v>
      </c>
    </row>
    <row r="3050" spans="1:18" ht="24" x14ac:dyDescent="0.2">
      <c r="A3050" s="16" t="s">
        <v>2</v>
      </c>
      <c r="B3050" s="16" t="s">
        <v>9109</v>
      </c>
      <c r="C3050" s="17" t="s">
        <v>3043</v>
      </c>
      <c r="D3050" s="18" t="s">
        <v>8995</v>
      </c>
      <c r="E3050" s="18"/>
      <c r="F3050" s="18"/>
      <c r="G3050" s="18"/>
      <c r="H3050" s="18"/>
      <c r="I3050" s="18"/>
      <c r="J3050" s="5"/>
      <c r="K3050" s="19">
        <v>12883.75</v>
      </c>
      <c r="L3050" s="7">
        <v>12883.75</v>
      </c>
      <c r="M3050" s="5"/>
      <c r="N3050" s="5"/>
      <c r="O3050" s="20">
        <v>31</v>
      </c>
      <c r="P3050" s="8">
        <v>31</v>
      </c>
      <c r="Q3050" s="5"/>
    </row>
    <row r="3051" spans="1:18" ht="24" x14ac:dyDescent="0.2">
      <c r="A3051" s="16" t="s">
        <v>2</v>
      </c>
      <c r="B3051" s="16" t="s">
        <v>9109</v>
      </c>
      <c r="C3051" s="17" t="s">
        <v>3044</v>
      </c>
      <c r="D3051" s="18" t="s">
        <v>8995</v>
      </c>
      <c r="E3051" s="18"/>
      <c r="F3051" s="18"/>
      <c r="G3051" s="18"/>
      <c r="H3051" s="18"/>
      <c r="I3051" s="18"/>
      <c r="J3051" s="19">
        <v>4928.3</v>
      </c>
      <c r="K3051" s="5"/>
      <c r="L3051" s="7">
        <v>4928.3</v>
      </c>
      <c r="M3051" s="5"/>
      <c r="N3051" s="20">
        <v>6</v>
      </c>
      <c r="O3051" s="5"/>
      <c r="P3051" s="8">
        <v>6</v>
      </c>
      <c r="Q3051" s="5"/>
    </row>
    <row r="3052" spans="1:18" ht="24" x14ac:dyDescent="0.2">
      <c r="A3052" s="16" t="s">
        <v>2</v>
      </c>
      <c r="B3052" s="16" t="s">
        <v>9109</v>
      </c>
      <c r="C3052" s="17" t="s">
        <v>3045</v>
      </c>
      <c r="D3052" s="18" t="s">
        <v>8995</v>
      </c>
      <c r="E3052" s="18"/>
      <c r="F3052" s="18"/>
      <c r="G3052" s="18"/>
      <c r="H3052" s="18"/>
      <c r="I3052" s="18"/>
      <c r="J3052" s="5"/>
      <c r="K3052" s="21">
        <v>415</v>
      </c>
      <c r="L3052" s="9">
        <v>415</v>
      </c>
      <c r="M3052" s="5"/>
      <c r="N3052" s="5"/>
      <c r="O3052" s="20">
        <v>1</v>
      </c>
      <c r="P3052" s="8">
        <v>1</v>
      </c>
      <c r="Q3052" s="5"/>
    </row>
    <row r="3053" spans="1:18" ht="24" x14ac:dyDescent="0.2">
      <c r="A3053" s="16" t="s">
        <v>2</v>
      </c>
      <c r="B3053" s="16" t="s">
        <v>9109</v>
      </c>
      <c r="C3053" s="17" t="s">
        <v>3046</v>
      </c>
      <c r="D3053" s="18" t="s">
        <v>8995</v>
      </c>
      <c r="E3053" s="18"/>
      <c r="F3053" s="18"/>
      <c r="G3053" s="18"/>
      <c r="H3053" s="18"/>
      <c r="I3053" s="18"/>
      <c r="J3053" s="5"/>
      <c r="K3053" s="21">
        <v>238.33</v>
      </c>
      <c r="L3053" s="9">
        <v>238.33</v>
      </c>
      <c r="M3053" s="5"/>
      <c r="N3053" s="5"/>
      <c r="O3053" s="20">
        <v>2</v>
      </c>
      <c r="P3053" s="8">
        <v>2</v>
      </c>
      <c r="Q3053" s="5"/>
    </row>
    <row r="3054" spans="1:18" ht="24" x14ac:dyDescent="0.2">
      <c r="A3054" s="16" t="s">
        <v>2</v>
      </c>
      <c r="B3054" s="16" t="s">
        <v>9109</v>
      </c>
      <c r="C3054" s="17" t="s">
        <v>3047</v>
      </c>
      <c r="D3054" s="18" t="s">
        <v>8995</v>
      </c>
      <c r="E3054" s="18"/>
      <c r="F3054" s="18"/>
      <c r="G3054" s="18"/>
      <c r="H3054" s="18"/>
      <c r="I3054" s="18"/>
      <c r="J3054" s="5"/>
      <c r="K3054" s="21">
        <v>348</v>
      </c>
      <c r="L3054" s="9">
        <v>348</v>
      </c>
      <c r="M3054" s="5"/>
      <c r="N3054" s="5"/>
      <c r="O3054" s="20">
        <v>2</v>
      </c>
      <c r="P3054" s="8">
        <v>2</v>
      </c>
      <c r="Q3054" s="5"/>
    </row>
    <row r="3055" spans="1:18" ht="24" x14ac:dyDescent="0.2">
      <c r="A3055" s="16" t="s">
        <v>2</v>
      </c>
      <c r="B3055" s="16" t="s">
        <v>9109</v>
      </c>
      <c r="C3055" s="17" t="s">
        <v>3048</v>
      </c>
      <c r="D3055" s="18" t="s">
        <v>8995</v>
      </c>
      <c r="E3055" s="18"/>
      <c r="F3055" s="18"/>
      <c r="G3055" s="18"/>
      <c r="H3055" s="18"/>
      <c r="I3055" s="18"/>
      <c r="J3055" s="5"/>
      <c r="K3055" s="19">
        <v>2075</v>
      </c>
      <c r="L3055" s="7">
        <v>2075</v>
      </c>
      <c r="M3055" s="5"/>
      <c r="N3055" s="5"/>
      <c r="O3055" s="20">
        <v>10</v>
      </c>
      <c r="P3055" s="8">
        <v>10</v>
      </c>
      <c r="Q3055" s="5"/>
    </row>
    <row r="3056" spans="1:18" ht="24" x14ac:dyDescent="0.2">
      <c r="A3056" s="16" t="s">
        <v>2</v>
      </c>
      <c r="B3056" s="16" t="s">
        <v>9109</v>
      </c>
      <c r="C3056" s="17" t="s">
        <v>3049</v>
      </c>
      <c r="D3056" s="18" t="s">
        <v>8995</v>
      </c>
      <c r="E3056" s="18"/>
      <c r="F3056" s="18"/>
      <c r="G3056" s="18"/>
      <c r="H3056" s="18"/>
      <c r="I3056" s="18"/>
      <c r="J3056" s="5"/>
      <c r="K3056" s="19">
        <v>2041.2</v>
      </c>
      <c r="L3056" s="7">
        <v>1050</v>
      </c>
      <c r="M3056" s="21">
        <v>991.2</v>
      </c>
      <c r="N3056" s="5"/>
      <c r="O3056" s="20">
        <v>12</v>
      </c>
      <c r="P3056" s="8">
        <v>6</v>
      </c>
      <c r="Q3056" s="20">
        <v>6</v>
      </c>
    </row>
    <row r="3057" spans="1:18" ht="24" x14ac:dyDescent="0.2">
      <c r="A3057" s="16" t="s">
        <v>2</v>
      </c>
      <c r="B3057" s="16" t="s">
        <v>9109</v>
      </c>
      <c r="C3057" s="17" t="s">
        <v>3050</v>
      </c>
      <c r="D3057" s="18" t="s">
        <v>8995</v>
      </c>
      <c r="E3057" s="18"/>
      <c r="F3057" s="18"/>
      <c r="G3057" s="18"/>
      <c r="H3057" s="18"/>
      <c r="I3057" s="18"/>
      <c r="J3057" s="5"/>
      <c r="K3057" s="21">
        <v>266.67</v>
      </c>
      <c r="L3057" s="9">
        <v>266.67</v>
      </c>
      <c r="M3057" s="5"/>
      <c r="N3057" s="5"/>
      <c r="O3057" s="20">
        <v>1</v>
      </c>
      <c r="P3057" s="8">
        <v>1</v>
      </c>
      <c r="Q3057" s="5"/>
    </row>
    <row r="3058" spans="1:18" ht="24" x14ac:dyDescent="0.2">
      <c r="A3058" s="16" t="s">
        <v>2</v>
      </c>
      <c r="B3058" s="16" t="s">
        <v>9109</v>
      </c>
      <c r="C3058" s="17" t="s">
        <v>3051</v>
      </c>
      <c r="D3058" s="18" t="s">
        <v>8995</v>
      </c>
      <c r="E3058" s="18"/>
      <c r="F3058" s="18"/>
      <c r="G3058" s="18"/>
      <c r="H3058" s="18"/>
      <c r="I3058" s="18"/>
      <c r="J3058" s="5"/>
      <c r="K3058" s="19">
        <v>1820</v>
      </c>
      <c r="L3058" s="7">
        <v>1820</v>
      </c>
      <c r="M3058" s="5"/>
      <c r="N3058" s="5"/>
      <c r="O3058" s="20">
        <v>6</v>
      </c>
      <c r="P3058" s="8">
        <v>6</v>
      </c>
      <c r="Q3058" s="5"/>
    </row>
    <row r="3059" spans="1:18" ht="24" x14ac:dyDescent="0.2">
      <c r="A3059" s="16" t="s">
        <v>2</v>
      </c>
      <c r="B3059" s="16" t="s">
        <v>9109</v>
      </c>
      <c r="C3059" s="17" t="s">
        <v>3052</v>
      </c>
      <c r="D3059" s="18" t="s">
        <v>8995</v>
      </c>
      <c r="E3059" s="18"/>
      <c r="F3059" s="18"/>
      <c r="G3059" s="18"/>
      <c r="H3059" s="18"/>
      <c r="I3059" s="18"/>
      <c r="J3059" s="5"/>
      <c r="K3059" s="21">
        <v>300.83</v>
      </c>
      <c r="L3059" s="9">
        <v>300.83</v>
      </c>
      <c r="M3059" s="5"/>
      <c r="N3059" s="5"/>
      <c r="O3059" s="20">
        <v>1</v>
      </c>
      <c r="P3059" s="8">
        <v>1</v>
      </c>
      <c r="Q3059" s="5"/>
    </row>
    <row r="3060" spans="1:18" ht="24" x14ac:dyDescent="0.2">
      <c r="A3060" s="16" t="s">
        <v>2</v>
      </c>
      <c r="B3060" s="16" t="s">
        <v>9109</v>
      </c>
      <c r="C3060" s="17" t="s">
        <v>3053</v>
      </c>
      <c r="D3060" s="18" t="s">
        <v>8995</v>
      </c>
      <c r="E3060" s="18"/>
      <c r="F3060" s="18"/>
      <c r="G3060" s="18"/>
      <c r="H3060" s="18"/>
      <c r="I3060" s="18"/>
      <c r="J3060" s="5"/>
      <c r="K3060" s="21">
        <v>408</v>
      </c>
      <c r="L3060" s="9">
        <v>408</v>
      </c>
      <c r="M3060" s="5"/>
      <c r="N3060" s="5"/>
      <c r="O3060" s="20">
        <v>2</v>
      </c>
      <c r="P3060" s="8">
        <v>2</v>
      </c>
      <c r="Q3060" s="5"/>
    </row>
    <row r="3061" spans="1:18" ht="24" x14ac:dyDescent="0.2">
      <c r="A3061" s="16" t="s">
        <v>2</v>
      </c>
      <c r="B3061" s="16" t="s">
        <v>9109</v>
      </c>
      <c r="C3061" s="17" t="s">
        <v>3054</v>
      </c>
      <c r="D3061" s="18" t="s">
        <v>8995</v>
      </c>
      <c r="E3061" s="18"/>
      <c r="F3061" s="18"/>
      <c r="G3061" s="18"/>
      <c r="H3061" s="18"/>
      <c r="I3061" s="18"/>
      <c r="J3061" s="5"/>
      <c r="K3061" s="19">
        <v>3024</v>
      </c>
      <c r="L3061" s="7">
        <v>3024</v>
      </c>
      <c r="M3061" s="5"/>
      <c r="N3061" s="5"/>
      <c r="O3061" s="20">
        <v>18</v>
      </c>
      <c r="P3061" s="8">
        <v>18</v>
      </c>
      <c r="Q3061" s="5"/>
    </row>
    <row r="3062" spans="1:18" ht="24" x14ac:dyDescent="0.2">
      <c r="A3062" s="16" t="s">
        <v>2</v>
      </c>
      <c r="B3062" s="16" t="s">
        <v>9109</v>
      </c>
      <c r="C3062" s="17" t="s">
        <v>3055</v>
      </c>
      <c r="D3062" s="18" t="str">
        <f>VLOOKUP(C3062,[2]итоговая!$C$6:$H$1018,4,FALSE)</f>
        <v>Аварийный резерв</v>
      </c>
      <c r="E3062" s="26">
        <f>J3062-L3062</f>
        <v>41685.1</v>
      </c>
      <c r="F3062" s="26">
        <f>N3062-P3062</f>
        <v>2</v>
      </c>
      <c r="G3062" s="26" t="s">
        <v>9000</v>
      </c>
      <c r="H3062" s="26" t="str">
        <f>VLOOKUP(C3062,[2]итоговая!$C$6:$H$1018,6,FALSE)</f>
        <v>Аварийный резерв</v>
      </c>
      <c r="I3062" s="18"/>
      <c r="J3062" s="19">
        <v>41685.1</v>
      </c>
      <c r="K3062" s="5"/>
      <c r="L3062" s="6"/>
      <c r="M3062" s="19">
        <v>41685.1</v>
      </c>
      <c r="N3062" s="20">
        <v>2</v>
      </c>
      <c r="O3062" s="5"/>
      <c r="P3062" s="6"/>
      <c r="Q3062" s="20">
        <v>2</v>
      </c>
    </row>
    <row r="3063" spans="1:18" ht="24" x14ac:dyDescent="0.2">
      <c r="A3063" s="16" t="s">
        <v>2</v>
      </c>
      <c r="B3063" s="16" t="s">
        <v>9109</v>
      </c>
      <c r="C3063" s="17" t="s">
        <v>3056</v>
      </c>
      <c r="D3063" s="18" t="s">
        <v>8995</v>
      </c>
      <c r="E3063" s="18"/>
      <c r="F3063" s="18"/>
      <c r="G3063" s="18"/>
      <c r="H3063" s="18"/>
      <c r="I3063" s="18"/>
      <c r="J3063" s="19">
        <v>1900</v>
      </c>
      <c r="K3063" s="5"/>
      <c r="L3063" s="7">
        <v>1900</v>
      </c>
      <c r="M3063" s="5"/>
      <c r="N3063" s="20">
        <v>6</v>
      </c>
      <c r="O3063" s="5"/>
      <c r="P3063" s="8">
        <v>6</v>
      </c>
      <c r="Q3063" s="5"/>
    </row>
    <row r="3064" spans="1:18" ht="24" x14ac:dyDescent="0.2">
      <c r="A3064" s="16" t="s">
        <v>2</v>
      </c>
      <c r="B3064" s="16" t="s">
        <v>9109</v>
      </c>
      <c r="C3064" s="17" t="s">
        <v>3057</v>
      </c>
      <c r="D3064" s="18" t="s">
        <v>9004</v>
      </c>
      <c r="E3064" s="26">
        <f>J3064-L3064</f>
        <v>137.5</v>
      </c>
      <c r="F3064" s="26">
        <f>N3064-P3064</f>
        <v>1</v>
      </c>
      <c r="G3064" s="26" t="s">
        <v>9000</v>
      </c>
      <c r="H3064" s="21" t="s">
        <v>9533</v>
      </c>
      <c r="I3064" s="18"/>
      <c r="J3064" s="21">
        <v>275</v>
      </c>
      <c r="K3064" s="5"/>
      <c r="L3064" s="9">
        <v>137.5</v>
      </c>
      <c r="M3064" s="21">
        <v>137.5</v>
      </c>
      <c r="N3064" s="20">
        <v>2</v>
      </c>
      <c r="O3064" s="5"/>
      <c r="P3064" s="8">
        <v>1</v>
      </c>
      <c r="Q3064" s="20">
        <v>1</v>
      </c>
      <c r="R3064" s="76" t="str">
        <f>VLOOKUP(C3064,[3]НВЛ!$E$17:$Y$197,21,FALSE)</f>
        <v>в производство</v>
      </c>
    </row>
    <row r="3065" spans="1:18" ht="24" x14ac:dyDescent="0.2">
      <c r="A3065" s="16" t="s">
        <v>2</v>
      </c>
      <c r="B3065" s="16" t="s">
        <v>9109</v>
      </c>
      <c r="C3065" s="17" t="s">
        <v>3058</v>
      </c>
      <c r="D3065" s="18" t="s">
        <v>8995</v>
      </c>
      <c r="E3065" s="18"/>
      <c r="F3065" s="18"/>
      <c r="G3065" s="18"/>
      <c r="H3065" s="18"/>
      <c r="I3065" s="18"/>
      <c r="J3065" s="21">
        <v>208.33</v>
      </c>
      <c r="K3065" s="5"/>
      <c r="L3065" s="9">
        <v>208.33</v>
      </c>
      <c r="M3065" s="5"/>
      <c r="N3065" s="20">
        <v>1</v>
      </c>
      <c r="O3065" s="5"/>
      <c r="P3065" s="8">
        <v>1</v>
      </c>
      <c r="Q3065" s="5"/>
    </row>
    <row r="3066" spans="1:18" ht="24" x14ac:dyDescent="0.2">
      <c r="A3066" s="16" t="s">
        <v>2</v>
      </c>
      <c r="B3066" s="16" t="s">
        <v>9109</v>
      </c>
      <c r="C3066" s="17" t="s">
        <v>3059</v>
      </c>
      <c r="D3066" s="18" t="s">
        <v>8995</v>
      </c>
      <c r="E3066" s="18"/>
      <c r="F3066" s="18"/>
      <c r="G3066" s="18"/>
      <c r="H3066" s="18"/>
      <c r="I3066" s="18"/>
      <c r="J3066" s="19">
        <v>1975</v>
      </c>
      <c r="K3066" s="5"/>
      <c r="L3066" s="7">
        <v>1975</v>
      </c>
      <c r="M3066" s="5"/>
      <c r="N3066" s="20">
        <v>3</v>
      </c>
      <c r="O3066" s="5"/>
      <c r="P3066" s="8">
        <v>3</v>
      </c>
      <c r="Q3066" s="5"/>
    </row>
    <row r="3067" spans="1:18" ht="24" x14ac:dyDescent="0.2">
      <c r="A3067" s="16" t="s">
        <v>2</v>
      </c>
      <c r="B3067" s="16" t="s">
        <v>9109</v>
      </c>
      <c r="C3067" s="17" t="s">
        <v>3060</v>
      </c>
      <c r="D3067" s="18" t="s">
        <v>8995</v>
      </c>
      <c r="E3067" s="18"/>
      <c r="F3067" s="18"/>
      <c r="G3067" s="18"/>
      <c r="H3067" s="18"/>
      <c r="I3067" s="18"/>
      <c r="J3067" s="5"/>
      <c r="K3067" s="19">
        <v>1040</v>
      </c>
      <c r="L3067" s="7">
        <v>1040</v>
      </c>
      <c r="M3067" s="5"/>
      <c r="N3067" s="5"/>
      <c r="O3067" s="20">
        <v>1</v>
      </c>
      <c r="P3067" s="8">
        <v>1</v>
      </c>
      <c r="Q3067" s="5"/>
    </row>
    <row r="3068" spans="1:18" ht="24" x14ac:dyDescent="0.2">
      <c r="A3068" s="16" t="s">
        <v>2</v>
      </c>
      <c r="B3068" s="16" t="s">
        <v>9109</v>
      </c>
      <c r="C3068" s="17" t="s">
        <v>3061</v>
      </c>
      <c r="D3068" s="18" t="s">
        <v>8995</v>
      </c>
      <c r="E3068" s="18"/>
      <c r="F3068" s="18"/>
      <c r="G3068" s="18"/>
      <c r="H3068" s="18"/>
      <c r="I3068" s="18"/>
      <c r="J3068" s="5"/>
      <c r="K3068" s="21">
        <v>418.75</v>
      </c>
      <c r="L3068" s="9">
        <v>139.58000000000001</v>
      </c>
      <c r="M3068" s="21">
        <v>279.17</v>
      </c>
      <c r="N3068" s="5"/>
      <c r="O3068" s="20">
        <v>3</v>
      </c>
      <c r="P3068" s="8">
        <v>1</v>
      </c>
      <c r="Q3068" s="20">
        <v>2</v>
      </c>
    </row>
    <row r="3069" spans="1:18" ht="24" x14ac:dyDescent="0.2">
      <c r="A3069" s="16" t="s">
        <v>2</v>
      </c>
      <c r="B3069" s="16" t="s">
        <v>9109</v>
      </c>
      <c r="C3069" s="17" t="s">
        <v>3062</v>
      </c>
      <c r="D3069" s="18" t="s">
        <v>8995</v>
      </c>
      <c r="E3069" s="18"/>
      <c r="F3069" s="18"/>
      <c r="G3069" s="18"/>
      <c r="H3069" s="18"/>
      <c r="I3069" s="18"/>
      <c r="J3069" s="5"/>
      <c r="K3069" s="21">
        <v>500</v>
      </c>
      <c r="L3069" s="9">
        <v>500</v>
      </c>
      <c r="M3069" s="5"/>
      <c r="N3069" s="5"/>
      <c r="O3069" s="20">
        <v>6</v>
      </c>
      <c r="P3069" s="8">
        <v>6</v>
      </c>
      <c r="Q3069" s="5"/>
    </row>
    <row r="3070" spans="1:18" ht="24" x14ac:dyDescent="0.2">
      <c r="A3070" s="16" t="s">
        <v>2</v>
      </c>
      <c r="B3070" s="16" t="s">
        <v>9109</v>
      </c>
      <c r="C3070" s="17" t="s">
        <v>3063</v>
      </c>
      <c r="D3070" s="18" t="s">
        <v>8995</v>
      </c>
      <c r="E3070" s="18"/>
      <c r="F3070" s="18"/>
      <c r="G3070" s="18"/>
      <c r="H3070" s="18"/>
      <c r="I3070" s="18"/>
      <c r="J3070" s="5"/>
      <c r="K3070" s="21">
        <v>858.33</v>
      </c>
      <c r="L3070" s="9">
        <v>858.33</v>
      </c>
      <c r="M3070" s="5"/>
      <c r="N3070" s="5"/>
      <c r="O3070" s="20">
        <v>2</v>
      </c>
      <c r="P3070" s="8">
        <v>2</v>
      </c>
      <c r="Q3070" s="5"/>
    </row>
    <row r="3071" spans="1:18" ht="24" x14ac:dyDescent="0.2">
      <c r="A3071" s="16" t="s">
        <v>2</v>
      </c>
      <c r="B3071" s="16" t="s">
        <v>9109</v>
      </c>
      <c r="C3071" s="17" t="s">
        <v>3064</v>
      </c>
      <c r="D3071" s="18" t="s">
        <v>8995</v>
      </c>
      <c r="E3071" s="18"/>
      <c r="F3071" s="18"/>
      <c r="G3071" s="18"/>
      <c r="H3071" s="18"/>
      <c r="I3071" s="18"/>
      <c r="J3071" s="5"/>
      <c r="K3071" s="19">
        <v>2004.17</v>
      </c>
      <c r="L3071" s="7">
        <v>2004.17</v>
      </c>
      <c r="M3071" s="5"/>
      <c r="N3071" s="5"/>
      <c r="O3071" s="20">
        <v>5</v>
      </c>
      <c r="P3071" s="8">
        <v>5</v>
      </c>
      <c r="Q3071" s="5"/>
    </row>
    <row r="3072" spans="1:18" ht="24" x14ac:dyDescent="0.2">
      <c r="A3072" s="16" t="s">
        <v>2</v>
      </c>
      <c r="B3072" s="16" t="s">
        <v>9109</v>
      </c>
      <c r="C3072" s="17" t="s">
        <v>3065</v>
      </c>
      <c r="D3072" s="18" t="s">
        <v>8995</v>
      </c>
      <c r="E3072" s="18"/>
      <c r="F3072" s="18"/>
      <c r="G3072" s="18"/>
      <c r="H3072" s="18"/>
      <c r="I3072" s="18"/>
      <c r="J3072" s="5"/>
      <c r="K3072" s="19">
        <v>1612.5</v>
      </c>
      <c r="L3072" s="7">
        <v>1612.5</v>
      </c>
      <c r="M3072" s="5"/>
      <c r="N3072" s="5"/>
      <c r="O3072" s="20">
        <v>5</v>
      </c>
      <c r="P3072" s="8">
        <v>5</v>
      </c>
      <c r="Q3072" s="5"/>
    </row>
    <row r="3073" spans="1:17" ht="24" x14ac:dyDescent="0.2">
      <c r="A3073" s="16" t="s">
        <v>2</v>
      </c>
      <c r="B3073" s="16" t="s">
        <v>9109</v>
      </c>
      <c r="C3073" s="17" t="s">
        <v>3066</v>
      </c>
      <c r="D3073" s="18" t="s">
        <v>8995</v>
      </c>
      <c r="E3073" s="18"/>
      <c r="F3073" s="18"/>
      <c r="G3073" s="18"/>
      <c r="H3073" s="18"/>
      <c r="I3073" s="18"/>
      <c r="J3073" s="5"/>
      <c r="K3073" s="21">
        <v>326.08</v>
      </c>
      <c r="L3073" s="9">
        <v>326.08</v>
      </c>
      <c r="M3073" s="5"/>
      <c r="N3073" s="5"/>
      <c r="O3073" s="20">
        <v>1</v>
      </c>
      <c r="P3073" s="8">
        <v>1</v>
      </c>
      <c r="Q3073" s="5"/>
    </row>
    <row r="3074" spans="1:17" ht="24" x14ac:dyDescent="0.2">
      <c r="A3074" s="16" t="s">
        <v>2</v>
      </c>
      <c r="B3074" s="16" t="s">
        <v>9109</v>
      </c>
      <c r="C3074" s="17" t="s">
        <v>3067</v>
      </c>
      <c r="D3074" s="18" t="s">
        <v>8995</v>
      </c>
      <c r="E3074" s="18"/>
      <c r="F3074" s="18"/>
      <c r="G3074" s="18"/>
      <c r="H3074" s="18"/>
      <c r="I3074" s="18"/>
      <c r="J3074" s="5"/>
      <c r="K3074" s="21">
        <v>539.16999999999996</v>
      </c>
      <c r="L3074" s="9">
        <v>539.16999999999996</v>
      </c>
      <c r="M3074" s="5"/>
      <c r="N3074" s="5"/>
      <c r="O3074" s="20">
        <v>1</v>
      </c>
      <c r="P3074" s="8">
        <v>1</v>
      </c>
      <c r="Q3074" s="5"/>
    </row>
    <row r="3075" spans="1:17" ht="24" x14ac:dyDescent="0.2">
      <c r="A3075" s="16" t="s">
        <v>2</v>
      </c>
      <c r="B3075" s="16" t="s">
        <v>9109</v>
      </c>
      <c r="C3075" s="17" t="s">
        <v>3068</v>
      </c>
      <c r="D3075" s="18" t="s">
        <v>8995</v>
      </c>
      <c r="E3075" s="18"/>
      <c r="F3075" s="18"/>
      <c r="G3075" s="18"/>
      <c r="H3075" s="18"/>
      <c r="I3075" s="18"/>
      <c r="J3075" s="5"/>
      <c r="K3075" s="21">
        <v>401.67</v>
      </c>
      <c r="L3075" s="9">
        <v>401.67</v>
      </c>
      <c r="M3075" s="5"/>
      <c r="N3075" s="5"/>
      <c r="O3075" s="20">
        <v>1</v>
      </c>
      <c r="P3075" s="8">
        <v>1</v>
      </c>
      <c r="Q3075" s="5"/>
    </row>
    <row r="3076" spans="1:17" ht="24" x14ac:dyDescent="0.2">
      <c r="A3076" s="16" t="s">
        <v>2</v>
      </c>
      <c r="B3076" s="16" t="s">
        <v>9109</v>
      </c>
      <c r="C3076" s="17" t="s">
        <v>3069</v>
      </c>
      <c r="D3076" s="18" t="s">
        <v>8995</v>
      </c>
      <c r="E3076" s="18"/>
      <c r="F3076" s="18"/>
      <c r="G3076" s="18"/>
      <c r="H3076" s="18"/>
      <c r="I3076" s="18"/>
      <c r="J3076" s="5"/>
      <c r="K3076" s="19">
        <v>1180</v>
      </c>
      <c r="L3076" s="7">
        <v>1180</v>
      </c>
      <c r="M3076" s="5"/>
      <c r="N3076" s="5"/>
      <c r="O3076" s="20">
        <v>1</v>
      </c>
      <c r="P3076" s="8">
        <v>1</v>
      </c>
      <c r="Q3076" s="5"/>
    </row>
    <row r="3077" spans="1:17" ht="24" x14ac:dyDescent="0.2">
      <c r="A3077" s="16" t="s">
        <v>2</v>
      </c>
      <c r="B3077" s="16" t="s">
        <v>9109</v>
      </c>
      <c r="C3077" s="17" t="s">
        <v>3070</v>
      </c>
      <c r="D3077" s="18" t="s">
        <v>8995</v>
      </c>
      <c r="E3077" s="18"/>
      <c r="F3077" s="18"/>
      <c r="G3077" s="18"/>
      <c r="H3077" s="18"/>
      <c r="I3077" s="18"/>
      <c r="J3077" s="5"/>
      <c r="K3077" s="19">
        <v>1416.67</v>
      </c>
      <c r="L3077" s="7">
        <v>1416.67</v>
      </c>
      <c r="M3077" s="5"/>
      <c r="N3077" s="5"/>
      <c r="O3077" s="20">
        <v>4</v>
      </c>
      <c r="P3077" s="8">
        <v>4</v>
      </c>
      <c r="Q3077" s="5"/>
    </row>
    <row r="3078" spans="1:17" ht="24" x14ac:dyDescent="0.2">
      <c r="A3078" s="16" t="s">
        <v>2</v>
      </c>
      <c r="B3078" s="16" t="s">
        <v>9109</v>
      </c>
      <c r="C3078" s="17" t="s">
        <v>3071</v>
      </c>
      <c r="D3078" s="18" t="s">
        <v>8995</v>
      </c>
      <c r="E3078" s="18"/>
      <c r="F3078" s="18"/>
      <c r="G3078" s="18"/>
      <c r="H3078" s="18"/>
      <c r="I3078" s="18"/>
      <c r="J3078" s="5"/>
      <c r="K3078" s="19">
        <v>2650</v>
      </c>
      <c r="L3078" s="7">
        <v>2650</v>
      </c>
      <c r="M3078" s="5"/>
      <c r="N3078" s="5"/>
      <c r="O3078" s="20">
        <v>4</v>
      </c>
      <c r="P3078" s="8">
        <v>4</v>
      </c>
      <c r="Q3078" s="5"/>
    </row>
    <row r="3079" spans="1:17" ht="24" x14ac:dyDescent="0.2">
      <c r="A3079" s="16" t="s">
        <v>2</v>
      </c>
      <c r="B3079" s="16" t="s">
        <v>9109</v>
      </c>
      <c r="C3079" s="17" t="s">
        <v>3072</v>
      </c>
      <c r="D3079" s="18" t="s">
        <v>8995</v>
      </c>
      <c r="E3079" s="18"/>
      <c r="F3079" s="18"/>
      <c r="G3079" s="18"/>
      <c r="H3079" s="18"/>
      <c r="I3079" s="18"/>
      <c r="J3079" s="5"/>
      <c r="K3079" s="19">
        <v>2591.67</v>
      </c>
      <c r="L3079" s="7">
        <v>2591.67</v>
      </c>
      <c r="M3079" s="5"/>
      <c r="N3079" s="5"/>
      <c r="O3079" s="20">
        <v>4</v>
      </c>
      <c r="P3079" s="8">
        <v>4</v>
      </c>
      <c r="Q3079" s="5"/>
    </row>
    <row r="3080" spans="1:17" ht="24" x14ac:dyDescent="0.2">
      <c r="A3080" s="16" t="s">
        <v>2</v>
      </c>
      <c r="B3080" s="16" t="s">
        <v>9109</v>
      </c>
      <c r="C3080" s="17" t="s">
        <v>3073</v>
      </c>
      <c r="D3080" s="18" t="s">
        <v>8995</v>
      </c>
      <c r="E3080" s="18"/>
      <c r="F3080" s="18"/>
      <c r="G3080" s="18"/>
      <c r="H3080" s="18"/>
      <c r="I3080" s="18"/>
      <c r="J3080" s="5"/>
      <c r="K3080" s="19">
        <v>2633.33</v>
      </c>
      <c r="L3080" s="7">
        <v>2633.33</v>
      </c>
      <c r="M3080" s="5"/>
      <c r="N3080" s="5"/>
      <c r="O3080" s="20">
        <v>5</v>
      </c>
      <c r="P3080" s="8">
        <v>5</v>
      </c>
      <c r="Q3080" s="5"/>
    </row>
    <row r="3081" spans="1:17" ht="24" x14ac:dyDescent="0.2">
      <c r="A3081" s="16" t="s">
        <v>2</v>
      </c>
      <c r="B3081" s="16" t="s">
        <v>9109</v>
      </c>
      <c r="C3081" s="17" t="s">
        <v>3074</v>
      </c>
      <c r="D3081" s="18" t="s">
        <v>8995</v>
      </c>
      <c r="E3081" s="18"/>
      <c r="F3081" s="18"/>
      <c r="G3081" s="18"/>
      <c r="H3081" s="18"/>
      <c r="I3081" s="18"/>
      <c r="J3081" s="21">
        <v>745.17</v>
      </c>
      <c r="K3081" s="5"/>
      <c r="L3081" s="9">
        <v>745.17</v>
      </c>
      <c r="M3081" s="5"/>
      <c r="N3081" s="20">
        <v>20</v>
      </c>
      <c r="O3081" s="5"/>
      <c r="P3081" s="8">
        <v>20</v>
      </c>
      <c r="Q3081" s="5"/>
    </row>
    <row r="3082" spans="1:17" ht="24" x14ac:dyDescent="0.2">
      <c r="A3082" s="16" t="s">
        <v>2</v>
      </c>
      <c r="B3082" s="16" t="s">
        <v>9109</v>
      </c>
      <c r="C3082" s="17" t="s">
        <v>3075</v>
      </c>
      <c r="D3082" s="18" t="s">
        <v>8995</v>
      </c>
      <c r="E3082" s="18"/>
      <c r="F3082" s="18"/>
      <c r="G3082" s="18"/>
      <c r="H3082" s="18"/>
      <c r="I3082" s="18"/>
      <c r="J3082" s="19">
        <v>12342</v>
      </c>
      <c r="K3082" s="5"/>
      <c r="L3082" s="7">
        <v>12342</v>
      </c>
      <c r="M3082" s="5"/>
      <c r="N3082" s="20">
        <v>6</v>
      </c>
      <c r="O3082" s="5"/>
      <c r="P3082" s="8">
        <v>6</v>
      </c>
      <c r="Q3082" s="5"/>
    </row>
    <row r="3083" spans="1:17" ht="24" x14ac:dyDescent="0.2">
      <c r="A3083" s="16" t="s">
        <v>2</v>
      </c>
      <c r="B3083" s="16" t="s">
        <v>9109</v>
      </c>
      <c r="C3083" s="17" t="s">
        <v>3076</v>
      </c>
      <c r="D3083" s="18" t="s">
        <v>8995</v>
      </c>
      <c r="E3083" s="18"/>
      <c r="F3083" s="18"/>
      <c r="G3083" s="18"/>
      <c r="H3083" s="18"/>
      <c r="I3083" s="18"/>
      <c r="J3083" s="19">
        <v>3378.72</v>
      </c>
      <c r="K3083" s="5"/>
      <c r="L3083" s="7">
        <v>3378.72</v>
      </c>
      <c r="M3083" s="5"/>
      <c r="N3083" s="20">
        <v>5</v>
      </c>
      <c r="O3083" s="5"/>
      <c r="P3083" s="8">
        <v>5</v>
      </c>
      <c r="Q3083" s="5"/>
    </row>
    <row r="3084" spans="1:17" ht="24" x14ac:dyDescent="0.2">
      <c r="A3084" s="16" t="s">
        <v>2</v>
      </c>
      <c r="B3084" s="16" t="s">
        <v>9109</v>
      </c>
      <c r="C3084" s="17" t="s">
        <v>3077</v>
      </c>
      <c r="D3084" s="18" t="s">
        <v>8995</v>
      </c>
      <c r="E3084" s="18"/>
      <c r="F3084" s="18"/>
      <c r="G3084" s="18"/>
      <c r="H3084" s="18"/>
      <c r="I3084" s="18"/>
      <c r="J3084" s="5"/>
      <c r="K3084" s="19">
        <v>2783.33</v>
      </c>
      <c r="L3084" s="7">
        <v>2505</v>
      </c>
      <c r="M3084" s="21">
        <v>278.33</v>
      </c>
      <c r="N3084" s="5"/>
      <c r="O3084" s="20">
        <v>10</v>
      </c>
      <c r="P3084" s="8">
        <v>9</v>
      </c>
      <c r="Q3084" s="20">
        <v>1</v>
      </c>
    </row>
    <row r="3085" spans="1:17" ht="24" x14ac:dyDescent="0.2">
      <c r="A3085" s="16" t="s">
        <v>2</v>
      </c>
      <c r="B3085" s="16" t="s">
        <v>9109</v>
      </c>
      <c r="C3085" s="17" t="s">
        <v>3078</v>
      </c>
      <c r="D3085" s="18" t="s">
        <v>8995</v>
      </c>
      <c r="E3085" s="18"/>
      <c r="F3085" s="18"/>
      <c r="G3085" s="18"/>
      <c r="H3085" s="18"/>
      <c r="I3085" s="18"/>
      <c r="J3085" s="5"/>
      <c r="K3085" s="21">
        <v>116.67</v>
      </c>
      <c r="L3085" s="9">
        <v>58.34</v>
      </c>
      <c r="M3085" s="21">
        <v>58.33</v>
      </c>
      <c r="N3085" s="5"/>
      <c r="O3085" s="20">
        <v>2</v>
      </c>
      <c r="P3085" s="8">
        <v>1</v>
      </c>
      <c r="Q3085" s="20">
        <v>1</v>
      </c>
    </row>
    <row r="3086" spans="1:17" ht="24" x14ac:dyDescent="0.2">
      <c r="A3086" s="16" t="s">
        <v>2</v>
      </c>
      <c r="B3086" s="16" t="s">
        <v>9109</v>
      </c>
      <c r="C3086" s="17" t="s">
        <v>3079</v>
      </c>
      <c r="D3086" s="18" t="s">
        <v>8995</v>
      </c>
      <c r="E3086" s="18"/>
      <c r="F3086" s="18"/>
      <c r="G3086" s="18"/>
      <c r="H3086" s="18"/>
      <c r="I3086" s="18"/>
      <c r="J3086" s="5"/>
      <c r="K3086" s="19">
        <v>14850</v>
      </c>
      <c r="L3086" s="7">
        <v>14850</v>
      </c>
      <c r="M3086" s="5"/>
      <c r="N3086" s="5"/>
      <c r="O3086" s="20">
        <v>20</v>
      </c>
      <c r="P3086" s="8">
        <v>20</v>
      </c>
      <c r="Q3086" s="5"/>
    </row>
    <row r="3087" spans="1:17" ht="24" x14ac:dyDescent="0.2">
      <c r="A3087" s="16" t="s">
        <v>2</v>
      </c>
      <c r="B3087" s="16" t="s">
        <v>9109</v>
      </c>
      <c r="C3087" s="17" t="s">
        <v>3080</v>
      </c>
      <c r="D3087" s="18" t="s">
        <v>8995</v>
      </c>
      <c r="E3087" s="18"/>
      <c r="F3087" s="18"/>
      <c r="G3087" s="18"/>
      <c r="H3087" s="18"/>
      <c r="I3087" s="18"/>
      <c r="J3087" s="5"/>
      <c r="K3087" s="19">
        <v>1068.33</v>
      </c>
      <c r="L3087" s="7">
        <v>1068.33</v>
      </c>
      <c r="M3087" s="5"/>
      <c r="N3087" s="5"/>
      <c r="O3087" s="20">
        <v>2</v>
      </c>
      <c r="P3087" s="8">
        <v>2</v>
      </c>
      <c r="Q3087" s="5"/>
    </row>
    <row r="3088" spans="1:17" ht="24" x14ac:dyDescent="0.2">
      <c r="A3088" s="16" t="s">
        <v>2</v>
      </c>
      <c r="B3088" s="16" t="s">
        <v>9109</v>
      </c>
      <c r="C3088" s="17" t="s">
        <v>3081</v>
      </c>
      <c r="D3088" s="18" t="s">
        <v>8995</v>
      </c>
      <c r="E3088" s="18"/>
      <c r="F3088" s="18"/>
      <c r="G3088" s="18"/>
      <c r="H3088" s="18"/>
      <c r="I3088" s="18"/>
      <c r="J3088" s="5"/>
      <c r="K3088" s="21">
        <v>870.21</v>
      </c>
      <c r="L3088" s="9">
        <v>870.21</v>
      </c>
      <c r="M3088" s="5"/>
      <c r="N3088" s="5"/>
      <c r="O3088" s="20">
        <v>5</v>
      </c>
      <c r="P3088" s="8">
        <v>5</v>
      </c>
      <c r="Q3088" s="5"/>
    </row>
    <row r="3089" spans="1:18" ht="24" x14ac:dyDescent="0.2">
      <c r="A3089" s="16" t="s">
        <v>2</v>
      </c>
      <c r="B3089" s="16" t="s">
        <v>9109</v>
      </c>
      <c r="C3089" s="17" t="s">
        <v>3082</v>
      </c>
      <c r="D3089" s="18" t="s">
        <v>8995</v>
      </c>
      <c r="E3089" s="18"/>
      <c r="F3089" s="18"/>
      <c r="G3089" s="18"/>
      <c r="H3089" s="18"/>
      <c r="I3089" s="18"/>
      <c r="J3089" s="5"/>
      <c r="K3089" s="19">
        <v>1916.67</v>
      </c>
      <c r="L3089" s="7">
        <v>1916.67</v>
      </c>
      <c r="M3089" s="5"/>
      <c r="N3089" s="5"/>
      <c r="O3089" s="20">
        <v>10</v>
      </c>
      <c r="P3089" s="8">
        <v>10</v>
      </c>
      <c r="Q3089" s="5"/>
    </row>
    <row r="3090" spans="1:18" ht="24" x14ac:dyDescent="0.2">
      <c r="A3090" s="16" t="s">
        <v>2</v>
      </c>
      <c r="B3090" s="16" t="s">
        <v>9109</v>
      </c>
      <c r="C3090" s="17" t="s">
        <v>3083</v>
      </c>
      <c r="D3090" s="18" t="s">
        <v>8995</v>
      </c>
      <c r="E3090" s="18"/>
      <c r="F3090" s="18"/>
      <c r="G3090" s="18"/>
      <c r="H3090" s="18"/>
      <c r="I3090" s="18"/>
      <c r="J3090" s="21">
        <v>650</v>
      </c>
      <c r="K3090" s="5"/>
      <c r="L3090" s="9">
        <v>650</v>
      </c>
      <c r="M3090" s="5"/>
      <c r="N3090" s="20">
        <v>10</v>
      </c>
      <c r="O3090" s="5"/>
      <c r="P3090" s="8">
        <v>10</v>
      </c>
      <c r="Q3090" s="5"/>
    </row>
    <row r="3091" spans="1:18" ht="24" x14ac:dyDescent="0.2">
      <c r="A3091" s="16" t="s">
        <v>2</v>
      </c>
      <c r="B3091" s="16" t="s">
        <v>9109</v>
      </c>
      <c r="C3091" s="17" t="s">
        <v>3084</v>
      </c>
      <c r="D3091" s="18" t="str">
        <f>VLOOKUP(C3091,[2]итоговая!$C$6:$H$1018,4,FALSE)</f>
        <v>НВЛ и НЛ</v>
      </c>
      <c r="E3091" s="26">
        <f t="shared" ref="E3091:E3093" si="232">J3091-L3091</f>
        <v>129.03</v>
      </c>
      <c r="F3091" s="26">
        <f t="shared" ref="F3091:F3093" si="233">N3091-P3091</f>
        <v>1</v>
      </c>
      <c r="G3091" s="26" t="s">
        <v>9000</v>
      </c>
      <c r="H3091" s="26" t="str">
        <f>VLOOKUP(C3091,[2]итоговая!$C$6:$H$1018,6,FALSE)</f>
        <v>отсутствие необходимости</v>
      </c>
      <c r="I3091" s="18"/>
      <c r="J3091" s="21">
        <v>129.03</v>
      </c>
      <c r="K3091" s="5"/>
      <c r="L3091" s="6"/>
      <c r="M3091" s="21">
        <v>129.03</v>
      </c>
      <c r="N3091" s="20">
        <v>1</v>
      </c>
      <c r="O3091" s="5"/>
      <c r="P3091" s="6"/>
      <c r="Q3091" s="20">
        <v>1</v>
      </c>
      <c r="R3091" s="76" t="str">
        <f>VLOOKUP(C3091,[3]НВЛ!$E$17:$Y$197,21,FALSE)</f>
        <v>списание</v>
      </c>
    </row>
    <row r="3092" spans="1:18" ht="24" x14ac:dyDescent="0.2">
      <c r="A3092" s="16" t="s">
        <v>2</v>
      </c>
      <c r="B3092" s="16" t="s">
        <v>9109</v>
      </c>
      <c r="C3092" s="17" t="s">
        <v>3085</v>
      </c>
      <c r="D3092" s="18" t="s">
        <v>9004</v>
      </c>
      <c r="E3092" s="26">
        <f t="shared" si="232"/>
        <v>2766.66</v>
      </c>
      <c r="F3092" s="26">
        <f t="shared" si="233"/>
        <v>1</v>
      </c>
      <c r="G3092" s="26" t="s">
        <v>9000</v>
      </c>
      <c r="H3092" s="21" t="s">
        <v>9533</v>
      </c>
      <c r="I3092" s="18"/>
      <c r="J3092" s="19">
        <v>2766.66</v>
      </c>
      <c r="K3092" s="5"/>
      <c r="L3092" s="6"/>
      <c r="M3092" s="19">
        <v>2766.66</v>
      </c>
      <c r="N3092" s="20">
        <v>1</v>
      </c>
      <c r="O3092" s="5"/>
      <c r="P3092" s="6"/>
      <c r="Q3092" s="20">
        <v>1</v>
      </c>
      <c r="R3092" s="76" t="str">
        <f>VLOOKUP(C3092,[3]НВЛ!$E$17:$Y$197,21,FALSE)</f>
        <v>в производство</v>
      </c>
    </row>
    <row r="3093" spans="1:18" ht="24" x14ac:dyDescent="0.2">
      <c r="A3093" s="16" t="s">
        <v>2</v>
      </c>
      <c r="B3093" s="16" t="s">
        <v>9109</v>
      </c>
      <c r="C3093" s="17" t="s">
        <v>3086</v>
      </c>
      <c r="D3093" s="18" t="s">
        <v>9004</v>
      </c>
      <c r="E3093" s="26">
        <f t="shared" si="232"/>
        <v>7803.46</v>
      </c>
      <c r="F3093" s="26">
        <f t="shared" si="233"/>
        <v>2</v>
      </c>
      <c r="G3093" s="26" t="s">
        <v>9000</v>
      </c>
      <c r="H3093" s="21" t="s">
        <v>9533</v>
      </c>
      <c r="I3093" s="18"/>
      <c r="J3093" s="19">
        <v>7803.46</v>
      </c>
      <c r="K3093" s="5"/>
      <c r="L3093" s="6"/>
      <c r="M3093" s="19">
        <v>7803.46</v>
      </c>
      <c r="N3093" s="20">
        <v>2</v>
      </c>
      <c r="O3093" s="5"/>
      <c r="P3093" s="6"/>
      <c r="Q3093" s="20">
        <v>2</v>
      </c>
      <c r="R3093" s="76" t="str">
        <f>VLOOKUP(C3093,[3]НВЛ!$E$17:$Y$197,21,FALSE)</f>
        <v>в производство</v>
      </c>
    </row>
    <row r="3094" spans="1:18" ht="24" x14ac:dyDescent="0.2">
      <c r="A3094" s="16" t="s">
        <v>2</v>
      </c>
      <c r="B3094" s="16" t="s">
        <v>9109</v>
      </c>
      <c r="C3094" s="17" t="s">
        <v>3087</v>
      </c>
      <c r="D3094" s="18" t="s">
        <v>8995</v>
      </c>
      <c r="E3094" s="18"/>
      <c r="F3094" s="18"/>
      <c r="G3094" s="18"/>
      <c r="H3094" s="18"/>
      <c r="I3094" s="18"/>
      <c r="J3094" s="5"/>
      <c r="K3094" s="19">
        <v>2125</v>
      </c>
      <c r="L3094" s="7">
        <v>1416.67</v>
      </c>
      <c r="M3094" s="21">
        <v>708.33</v>
      </c>
      <c r="N3094" s="5"/>
      <c r="O3094" s="20">
        <v>6</v>
      </c>
      <c r="P3094" s="8">
        <v>4</v>
      </c>
      <c r="Q3094" s="20">
        <v>2</v>
      </c>
    </row>
    <row r="3095" spans="1:18" ht="24" x14ac:dyDescent="0.2">
      <c r="A3095" s="16" t="s">
        <v>2</v>
      </c>
      <c r="B3095" s="16" t="s">
        <v>9109</v>
      </c>
      <c r="C3095" s="17" t="s">
        <v>3088</v>
      </c>
      <c r="D3095" s="18" t="s">
        <v>8995</v>
      </c>
      <c r="E3095" s="18"/>
      <c r="F3095" s="18"/>
      <c r="G3095" s="18"/>
      <c r="H3095" s="18"/>
      <c r="I3095" s="18"/>
      <c r="J3095" s="5"/>
      <c r="K3095" s="21">
        <v>70</v>
      </c>
      <c r="L3095" s="9">
        <v>70</v>
      </c>
      <c r="M3095" s="5"/>
      <c r="N3095" s="5"/>
      <c r="O3095" s="20">
        <v>4</v>
      </c>
      <c r="P3095" s="8">
        <v>4</v>
      </c>
      <c r="Q3095" s="5"/>
    </row>
    <row r="3096" spans="1:18" ht="24" x14ac:dyDescent="0.2">
      <c r="A3096" s="16" t="s">
        <v>2</v>
      </c>
      <c r="B3096" s="16" t="s">
        <v>9109</v>
      </c>
      <c r="C3096" s="17" t="s">
        <v>3088</v>
      </c>
      <c r="D3096" s="18" t="s">
        <v>8995</v>
      </c>
      <c r="E3096" s="18"/>
      <c r="F3096" s="18"/>
      <c r="G3096" s="18"/>
      <c r="H3096" s="18"/>
      <c r="I3096" s="18"/>
      <c r="J3096" s="5"/>
      <c r="K3096" s="21">
        <v>249.17</v>
      </c>
      <c r="L3096" s="9">
        <v>249.17</v>
      </c>
      <c r="M3096" s="5"/>
      <c r="N3096" s="5"/>
      <c r="O3096" s="20">
        <v>20</v>
      </c>
      <c r="P3096" s="8">
        <v>20</v>
      </c>
      <c r="Q3096" s="5"/>
    </row>
    <row r="3097" spans="1:18" ht="24" x14ac:dyDescent="0.2">
      <c r="A3097" s="16" t="s">
        <v>2</v>
      </c>
      <c r="B3097" s="16" t="s">
        <v>9109</v>
      </c>
      <c r="C3097" s="17" t="s">
        <v>3089</v>
      </c>
      <c r="D3097" s="18" t="s">
        <v>8995</v>
      </c>
      <c r="E3097" s="18"/>
      <c r="F3097" s="18"/>
      <c r="G3097" s="18"/>
      <c r="H3097" s="18"/>
      <c r="I3097" s="18"/>
      <c r="J3097" s="5"/>
      <c r="K3097" s="21">
        <v>380</v>
      </c>
      <c r="L3097" s="9">
        <v>380</v>
      </c>
      <c r="M3097" s="5"/>
      <c r="N3097" s="5"/>
      <c r="O3097" s="20">
        <v>24</v>
      </c>
      <c r="P3097" s="8">
        <v>24</v>
      </c>
      <c r="Q3097" s="5"/>
    </row>
    <row r="3098" spans="1:18" ht="24" x14ac:dyDescent="0.2">
      <c r="A3098" s="16" t="s">
        <v>2</v>
      </c>
      <c r="B3098" s="16" t="s">
        <v>9109</v>
      </c>
      <c r="C3098" s="17" t="s">
        <v>3090</v>
      </c>
      <c r="D3098" s="18" t="s">
        <v>8995</v>
      </c>
      <c r="E3098" s="18"/>
      <c r="F3098" s="18"/>
      <c r="G3098" s="18"/>
      <c r="H3098" s="18"/>
      <c r="I3098" s="18"/>
      <c r="J3098" s="5"/>
      <c r="K3098" s="21">
        <v>46.67</v>
      </c>
      <c r="L3098" s="9">
        <v>46.67</v>
      </c>
      <c r="M3098" s="5"/>
      <c r="N3098" s="5"/>
      <c r="O3098" s="20">
        <v>4</v>
      </c>
      <c r="P3098" s="8">
        <v>4</v>
      </c>
      <c r="Q3098" s="5"/>
    </row>
    <row r="3099" spans="1:18" ht="24" x14ac:dyDescent="0.2">
      <c r="A3099" s="16" t="s">
        <v>2</v>
      </c>
      <c r="B3099" s="16" t="s">
        <v>9109</v>
      </c>
      <c r="C3099" s="17" t="s">
        <v>3091</v>
      </c>
      <c r="D3099" s="18" t="s">
        <v>8995</v>
      </c>
      <c r="E3099" s="18"/>
      <c r="F3099" s="18"/>
      <c r="G3099" s="18"/>
      <c r="H3099" s="18"/>
      <c r="I3099" s="18"/>
      <c r="J3099" s="5"/>
      <c r="K3099" s="21">
        <v>46.67</v>
      </c>
      <c r="L3099" s="9">
        <v>46.67</v>
      </c>
      <c r="M3099" s="5"/>
      <c r="N3099" s="5"/>
      <c r="O3099" s="20">
        <v>4</v>
      </c>
      <c r="P3099" s="8">
        <v>4</v>
      </c>
      <c r="Q3099" s="5"/>
    </row>
    <row r="3100" spans="1:18" ht="24" x14ac:dyDescent="0.2">
      <c r="A3100" s="16" t="s">
        <v>2</v>
      </c>
      <c r="B3100" s="16" t="s">
        <v>9109</v>
      </c>
      <c r="C3100" s="17" t="s">
        <v>3092</v>
      </c>
      <c r="D3100" s="18" t="s">
        <v>8995</v>
      </c>
      <c r="E3100" s="18"/>
      <c r="F3100" s="18"/>
      <c r="G3100" s="18"/>
      <c r="H3100" s="18"/>
      <c r="I3100" s="18"/>
      <c r="J3100" s="5"/>
      <c r="K3100" s="21">
        <v>238.34</v>
      </c>
      <c r="L3100" s="9">
        <v>238.34</v>
      </c>
      <c r="M3100" s="5"/>
      <c r="N3100" s="5"/>
      <c r="O3100" s="20">
        <v>24</v>
      </c>
      <c r="P3100" s="8">
        <v>24</v>
      </c>
      <c r="Q3100" s="5"/>
    </row>
    <row r="3101" spans="1:18" ht="24" x14ac:dyDescent="0.2">
      <c r="A3101" s="16" t="s">
        <v>2</v>
      </c>
      <c r="B3101" s="16" t="s">
        <v>9109</v>
      </c>
      <c r="C3101" s="17" t="s">
        <v>3093</v>
      </c>
      <c r="D3101" s="18" t="s">
        <v>8995</v>
      </c>
      <c r="E3101" s="18"/>
      <c r="F3101" s="18"/>
      <c r="G3101" s="18"/>
      <c r="H3101" s="18"/>
      <c r="I3101" s="18"/>
      <c r="J3101" s="5"/>
      <c r="K3101" s="21">
        <v>300.83</v>
      </c>
      <c r="L3101" s="9">
        <v>210.83</v>
      </c>
      <c r="M3101" s="21">
        <v>90</v>
      </c>
      <c r="N3101" s="5"/>
      <c r="O3101" s="20">
        <v>30</v>
      </c>
      <c r="P3101" s="8">
        <v>20</v>
      </c>
      <c r="Q3101" s="20">
        <v>10</v>
      </c>
    </row>
    <row r="3102" spans="1:18" ht="24" x14ac:dyDescent="0.2">
      <c r="A3102" s="16" t="s">
        <v>2</v>
      </c>
      <c r="B3102" s="16" t="s">
        <v>9109</v>
      </c>
      <c r="C3102" s="17" t="s">
        <v>3094</v>
      </c>
      <c r="D3102" s="18" t="s">
        <v>8995</v>
      </c>
      <c r="E3102" s="18"/>
      <c r="F3102" s="18"/>
      <c r="G3102" s="18"/>
      <c r="H3102" s="18"/>
      <c r="I3102" s="18"/>
      <c r="J3102" s="5"/>
      <c r="K3102" s="21">
        <v>230</v>
      </c>
      <c r="L3102" s="9">
        <v>230</v>
      </c>
      <c r="M3102" s="5"/>
      <c r="N3102" s="5"/>
      <c r="O3102" s="20">
        <v>20</v>
      </c>
      <c r="P3102" s="8">
        <v>20</v>
      </c>
      <c r="Q3102" s="5"/>
    </row>
    <row r="3103" spans="1:18" ht="24" x14ac:dyDescent="0.2">
      <c r="A3103" s="16" t="s">
        <v>2</v>
      </c>
      <c r="B3103" s="16" t="s">
        <v>9109</v>
      </c>
      <c r="C3103" s="17" t="s">
        <v>3095</v>
      </c>
      <c r="D3103" s="18" t="s">
        <v>8995</v>
      </c>
      <c r="E3103" s="18"/>
      <c r="F3103" s="18"/>
      <c r="G3103" s="18"/>
      <c r="H3103" s="18"/>
      <c r="I3103" s="18"/>
      <c r="J3103" s="5"/>
      <c r="K3103" s="21">
        <v>249.17</v>
      </c>
      <c r="L3103" s="9">
        <v>249.17</v>
      </c>
      <c r="M3103" s="5"/>
      <c r="N3103" s="5"/>
      <c r="O3103" s="20">
        <v>20</v>
      </c>
      <c r="P3103" s="8">
        <v>20</v>
      </c>
      <c r="Q3103" s="5"/>
    </row>
    <row r="3104" spans="1:18" ht="24" x14ac:dyDescent="0.2">
      <c r="A3104" s="16" t="s">
        <v>2</v>
      </c>
      <c r="B3104" s="16" t="s">
        <v>9109</v>
      </c>
      <c r="C3104" s="17" t="s">
        <v>3096</v>
      </c>
      <c r="D3104" s="18" t="s">
        <v>8995</v>
      </c>
      <c r="E3104" s="18"/>
      <c r="F3104" s="18"/>
      <c r="G3104" s="18"/>
      <c r="H3104" s="18"/>
      <c r="I3104" s="18"/>
      <c r="J3104" s="5"/>
      <c r="K3104" s="21">
        <v>268.33</v>
      </c>
      <c r="L3104" s="9">
        <v>268.33</v>
      </c>
      <c r="M3104" s="5"/>
      <c r="N3104" s="5"/>
      <c r="O3104" s="20">
        <v>20</v>
      </c>
      <c r="P3104" s="8">
        <v>20</v>
      </c>
      <c r="Q3104" s="5"/>
    </row>
    <row r="3105" spans="1:18" ht="24" x14ac:dyDescent="0.2">
      <c r="A3105" s="16" t="s">
        <v>2</v>
      </c>
      <c r="B3105" s="16" t="s">
        <v>9109</v>
      </c>
      <c r="C3105" s="17" t="s">
        <v>3097</v>
      </c>
      <c r="D3105" s="18" t="s">
        <v>8995</v>
      </c>
      <c r="E3105" s="18"/>
      <c r="F3105" s="18"/>
      <c r="G3105" s="18"/>
      <c r="H3105" s="18"/>
      <c r="I3105" s="18"/>
      <c r="J3105" s="5"/>
      <c r="K3105" s="21">
        <v>287.5</v>
      </c>
      <c r="L3105" s="6"/>
      <c r="M3105" s="21">
        <v>287.5</v>
      </c>
      <c r="N3105" s="5"/>
      <c r="O3105" s="20">
        <v>20</v>
      </c>
      <c r="P3105" s="6"/>
      <c r="Q3105" s="20">
        <v>20</v>
      </c>
    </row>
    <row r="3106" spans="1:18" ht="24" x14ac:dyDescent="0.2">
      <c r="A3106" s="16" t="s">
        <v>2</v>
      </c>
      <c r="B3106" s="16" t="s">
        <v>9109</v>
      </c>
      <c r="C3106" s="17" t="s">
        <v>3098</v>
      </c>
      <c r="D3106" s="18" t="s">
        <v>8995</v>
      </c>
      <c r="E3106" s="18"/>
      <c r="F3106" s="18"/>
      <c r="G3106" s="18"/>
      <c r="H3106" s="18"/>
      <c r="I3106" s="18"/>
      <c r="J3106" s="5"/>
      <c r="K3106" s="21">
        <v>116.67</v>
      </c>
      <c r="L3106" s="6"/>
      <c r="M3106" s="21">
        <v>116.67</v>
      </c>
      <c r="N3106" s="5"/>
      <c r="O3106" s="20">
        <v>10</v>
      </c>
      <c r="P3106" s="6"/>
      <c r="Q3106" s="20">
        <v>10</v>
      </c>
    </row>
    <row r="3107" spans="1:18" ht="24" x14ac:dyDescent="0.2">
      <c r="A3107" s="16" t="s">
        <v>2</v>
      </c>
      <c r="B3107" s="16" t="s">
        <v>9109</v>
      </c>
      <c r="C3107" s="17" t="s">
        <v>3099</v>
      </c>
      <c r="D3107" s="18" t="s">
        <v>8995</v>
      </c>
      <c r="E3107" s="18"/>
      <c r="F3107" s="18"/>
      <c r="G3107" s="18"/>
      <c r="H3107" s="18"/>
      <c r="I3107" s="18"/>
      <c r="J3107" s="5"/>
      <c r="K3107" s="21">
        <v>191.67</v>
      </c>
      <c r="L3107" s="6"/>
      <c r="M3107" s="21">
        <v>191.67</v>
      </c>
      <c r="N3107" s="5"/>
      <c r="O3107" s="20">
        <v>10</v>
      </c>
      <c r="P3107" s="6"/>
      <c r="Q3107" s="20">
        <v>10</v>
      </c>
    </row>
    <row r="3108" spans="1:18" ht="24" x14ac:dyDescent="0.2">
      <c r="A3108" s="16" t="s">
        <v>2</v>
      </c>
      <c r="B3108" s="16" t="s">
        <v>9109</v>
      </c>
      <c r="C3108" s="17" t="s">
        <v>3100</v>
      </c>
      <c r="D3108" s="18" t="s">
        <v>8995</v>
      </c>
      <c r="E3108" s="18"/>
      <c r="F3108" s="18"/>
      <c r="G3108" s="18"/>
      <c r="H3108" s="18"/>
      <c r="I3108" s="18"/>
      <c r="J3108" s="5"/>
      <c r="K3108" s="21">
        <v>200</v>
      </c>
      <c r="L3108" s="6"/>
      <c r="M3108" s="21">
        <v>200</v>
      </c>
      <c r="N3108" s="5"/>
      <c r="O3108" s="20">
        <v>10</v>
      </c>
      <c r="P3108" s="6"/>
      <c r="Q3108" s="20">
        <v>10</v>
      </c>
    </row>
    <row r="3109" spans="1:18" ht="24" x14ac:dyDescent="0.2">
      <c r="A3109" s="16" t="s">
        <v>2</v>
      </c>
      <c r="B3109" s="16" t="s">
        <v>9109</v>
      </c>
      <c r="C3109" s="17" t="s">
        <v>3101</v>
      </c>
      <c r="D3109" s="18" t="s">
        <v>8995</v>
      </c>
      <c r="E3109" s="18"/>
      <c r="F3109" s="18"/>
      <c r="G3109" s="18"/>
      <c r="H3109" s="18"/>
      <c r="I3109" s="18"/>
      <c r="J3109" s="5"/>
      <c r="K3109" s="21">
        <v>133.33000000000001</v>
      </c>
      <c r="L3109" s="6"/>
      <c r="M3109" s="21">
        <v>133.33000000000001</v>
      </c>
      <c r="N3109" s="5"/>
      <c r="O3109" s="20">
        <v>10</v>
      </c>
      <c r="P3109" s="6"/>
      <c r="Q3109" s="20">
        <v>10</v>
      </c>
    </row>
    <row r="3110" spans="1:18" ht="24" x14ac:dyDescent="0.2">
      <c r="A3110" s="16" t="s">
        <v>2</v>
      </c>
      <c r="B3110" s="16" t="s">
        <v>9109</v>
      </c>
      <c r="C3110" s="17" t="s">
        <v>3102</v>
      </c>
      <c r="D3110" s="18" t="s">
        <v>8995</v>
      </c>
      <c r="E3110" s="18"/>
      <c r="F3110" s="18"/>
      <c r="G3110" s="18"/>
      <c r="H3110" s="18"/>
      <c r="I3110" s="18"/>
      <c r="J3110" s="5"/>
      <c r="K3110" s="19">
        <v>1491.67</v>
      </c>
      <c r="L3110" s="6"/>
      <c r="M3110" s="19">
        <v>1491.67</v>
      </c>
      <c r="N3110" s="5"/>
      <c r="O3110" s="20">
        <v>10</v>
      </c>
      <c r="P3110" s="6"/>
      <c r="Q3110" s="20">
        <v>10</v>
      </c>
    </row>
    <row r="3111" spans="1:18" ht="24" x14ac:dyDescent="0.2">
      <c r="A3111" s="16" t="s">
        <v>2</v>
      </c>
      <c r="B3111" s="16" t="s">
        <v>9109</v>
      </c>
      <c r="C3111" s="17" t="s">
        <v>3103</v>
      </c>
      <c r="D3111" s="18" t="s">
        <v>8995</v>
      </c>
      <c r="E3111" s="18"/>
      <c r="F3111" s="18"/>
      <c r="G3111" s="18"/>
      <c r="H3111" s="18"/>
      <c r="I3111" s="18"/>
      <c r="J3111" s="5"/>
      <c r="K3111" s="21">
        <v>7.97</v>
      </c>
      <c r="L3111" s="6"/>
      <c r="M3111" s="21">
        <v>7.97</v>
      </c>
      <c r="N3111" s="5"/>
      <c r="O3111" s="20">
        <v>1</v>
      </c>
      <c r="P3111" s="6"/>
      <c r="Q3111" s="20">
        <v>1</v>
      </c>
    </row>
    <row r="3112" spans="1:18" ht="24" x14ac:dyDescent="0.2">
      <c r="A3112" s="16" t="s">
        <v>2</v>
      </c>
      <c r="B3112" s="16" t="s">
        <v>9109</v>
      </c>
      <c r="C3112" s="17" t="s">
        <v>3104</v>
      </c>
      <c r="D3112" s="18" t="s">
        <v>8995</v>
      </c>
      <c r="E3112" s="18"/>
      <c r="F3112" s="18"/>
      <c r="G3112" s="18"/>
      <c r="H3112" s="18"/>
      <c r="I3112" s="18"/>
      <c r="J3112" s="5"/>
      <c r="K3112" s="19">
        <v>2713.2</v>
      </c>
      <c r="L3112" s="7">
        <v>2713.2</v>
      </c>
      <c r="M3112" s="5"/>
      <c r="N3112" s="5"/>
      <c r="O3112" s="20">
        <v>2</v>
      </c>
      <c r="P3112" s="8">
        <v>2</v>
      </c>
      <c r="Q3112" s="5"/>
    </row>
    <row r="3113" spans="1:18" ht="24" x14ac:dyDescent="0.2">
      <c r="A3113" s="16" t="s">
        <v>2</v>
      </c>
      <c r="B3113" s="16" t="s">
        <v>9109</v>
      </c>
      <c r="C3113" s="17" t="s">
        <v>3105</v>
      </c>
      <c r="D3113" s="18" t="s">
        <v>9004</v>
      </c>
      <c r="E3113" s="26">
        <f>J3113-L3113</f>
        <v>14485.25</v>
      </c>
      <c r="F3113" s="26">
        <f>N3113-P3113</f>
        <v>1</v>
      </c>
      <c r="G3113" s="26" t="s">
        <v>9000</v>
      </c>
      <c r="H3113" s="21" t="s">
        <v>9533</v>
      </c>
      <c r="I3113" s="18"/>
      <c r="J3113" s="19">
        <v>14485.25</v>
      </c>
      <c r="K3113" s="5"/>
      <c r="L3113" s="6"/>
      <c r="M3113" s="19">
        <v>14485.25</v>
      </c>
      <c r="N3113" s="20">
        <v>1</v>
      </c>
      <c r="O3113" s="5"/>
      <c r="P3113" s="6"/>
      <c r="Q3113" s="20">
        <v>1</v>
      </c>
      <c r="R3113" s="76" t="str">
        <f>VLOOKUP(C3113,[3]НВЛ!$E$17:$Y$197,21,FALSE)</f>
        <v>в производство</v>
      </c>
    </row>
    <row r="3114" spans="1:18" ht="24" x14ac:dyDescent="0.2">
      <c r="A3114" s="16" t="s">
        <v>2</v>
      </c>
      <c r="B3114" s="16" t="s">
        <v>9109</v>
      </c>
      <c r="C3114" s="17" t="s">
        <v>3106</v>
      </c>
      <c r="D3114" s="18" t="s">
        <v>8995</v>
      </c>
      <c r="E3114" s="18"/>
      <c r="F3114" s="18"/>
      <c r="G3114" s="18"/>
      <c r="H3114" s="18"/>
      <c r="I3114" s="18"/>
      <c r="J3114" s="5"/>
      <c r="K3114" s="19">
        <v>2058.33</v>
      </c>
      <c r="L3114" s="6"/>
      <c r="M3114" s="19">
        <v>2058.33</v>
      </c>
      <c r="N3114" s="5"/>
      <c r="O3114" s="20">
        <v>1</v>
      </c>
      <c r="P3114" s="6"/>
      <c r="Q3114" s="20">
        <v>1</v>
      </c>
    </row>
    <row r="3115" spans="1:18" ht="24" x14ac:dyDescent="0.2">
      <c r="A3115" s="16" t="s">
        <v>2</v>
      </c>
      <c r="B3115" s="16" t="s">
        <v>9109</v>
      </c>
      <c r="C3115" s="17" t="s">
        <v>3107</v>
      </c>
      <c r="D3115" s="18" t="str">
        <f>VLOOKUP(C3115,[2]итоговая!$C$6:$H$1018,4,FALSE)</f>
        <v>Аварийный резерв</v>
      </c>
      <c r="E3115" s="26">
        <f>J3115-L3115</f>
        <v>1366.67</v>
      </c>
      <c r="F3115" s="26">
        <f>N3115-P3115</f>
        <v>2</v>
      </c>
      <c r="G3115" s="26" t="s">
        <v>9000</v>
      </c>
      <c r="H3115" s="26" t="str">
        <f>VLOOKUP(C3115,[2]итоговая!$C$6:$H$1018,6,FALSE)</f>
        <v>Аварийный резерв</v>
      </c>
      <c r="I3115" s="18"/>
      <c r="J3115" s="19">
        <v>2050</v>
      </c>
      <c r="K3115" s="5"/>
      <c r="L3115" s="9">
        <v>683.33</v>
      </c>
      <c r="M3115" s="19">
        <v>1366.67</v>
      </c>
      <c r="N3115" s="20">
        <v>3</v>
      </c>
      <c r="O3115" s="5"/>
      <c r="P3115" s="8">
        <v>1</v>
      </c>
      <c r="Q3115" s="20">
        <v>2</v>
      </c>
    </row>
    <row r="3116" spans="1:18" ht="24" x14ac:dyDescent="0.2">
      <c r="A3116" s="16" t="s">
        <v>2</v>
      </c>
      <c r="B3116" s="16" t="s">
        <v>9109</v>
      </c>
      <c r="C3116" s="17" t="s">
        <v>3108</v>
      </c>
      <c r="D3116" s="18" t="s">
        <v>8995</v>
      </c>
      <c r="E3116" s="18"/>
      <c r="F3116" s="18"/>
      <c r="G3116" s="18"/>
      <c r="H3116" s="18"/>
      <c r="I3116" s="18"/>
      <c r="J3116" s="5"/>
      <c r="K3116" s="19">
        <v>3828.33</v>
      </c>
      <c r="L3116" s="7">
        <v>1914.17</v>
      </c>
      <c r="M3116" s="19">
        <v>1914.16</v>
      </c>
      <c r="N3116" s="5"/>
      <c r="O3116" s="20">
        <v>2</v>
      </c>
      <c r="P3116" s="8">
        <v>1</v>
      </c>
      <c r="Q3116" s="20">
        <v>1</v>
      </c>
    </row>
    <row r="3117" spans="1:18" ht="24" x14ac:dyDescent="0.2">
      <c r="A3117" s="16" t="s">
        <v>2</v>
      </c>
      <c r="B3117" s="16" t="s">
        <v>9109</v>
      </c>
      <c r="C3117" s="17" t="s">
        <v>3109</v>
      </c>
      <c r="D3117" s="18" t="s">
        <v>8995</v>
      </c>
      <c r="E3117" s="26">
        <f>J3117-L3117</f>
        <v>-9666.6699999999983</v>
      </c>
      <c r="F3117" s="26">
        <f>N3117-P3117</f>
        <v>-5</v>
      </c>
      <c r="G3117" s="26"/>
      <c r="H3117" s="26"/>
      <c r="I3117" s="18"/>
      <c r="J3117" s="19">
        <v>6975</v>
      </c>
      <c r="K3117" s="19">
        <v>11600</v>
      </c>
      <c r="L3117" s="7">
        <v>16641.669999999998</v>
      </c>
      <c r="M3117" s="19">
        <v>1933.33</v>
      </c>
      <c r="N3117" s="20">
        <v>5</v>
      </c>
      <c r="O3117" s="20">
        <v>6</v>
      </c>
      <c r="P3117" s="8">
        <v>10</v>
      </c>
      <c r="Q3117" s="20">
        <v>1</v>
      </c>
    </row>
    <row r="3118" spans="1:18" ht="24" x14ac:dyDescent="0.2">
      <c r="A3118" s="16" t="s">
        <v>2</v>
      </c>
      <c r="B3118" s="16" t="s">
        <v>9109</v>
      </c>
      <c r="C3118" s="17" t="s">
        <v>3110</v>
      </c>
      <c r="D3118" s="18" t="s">
        <v>8995</v>
      </c>
      <c r="E3118" s="18"/>
      <c r="F3118" s="18"/>
      <c r="G3118" s="18"/>
      <c r="H3118" s="18"/>
      <c r="I3118" s="18"/>
      <c r="J3118" s="5"/>
      <c r="K3118" s="19">
        <v>4297.45</v>
      </c>
      <c r="L3118" s="7">
        <v>4297.45</v>
      </c>
      <c r="M3118" s="5"/>
      <c r="N3118" s="5"/>
      <c r="O3118" s="20">
        <v>2</v>
      </c>
      <c r="P3118" s="8">
        <v>2</v>
      </c>
      <c r="Q3118" s="5"/>
    </row>
    <row r="3119" spans="1:18" ht="24" x14ac:dyDescent="0.2">
      <c r="A3119" s="16" t="s">
        <v>2</v>
      </c>
      <c r="B3119" s="16" t="s">
        <v>9109</v>
      </c>
      <c r="C3119" s="17" t="s">
        <v>3111</v>
      </c>
      <c r="D3119" s="18" t="s">
        <v>8995</v>
      </c>
      <c r="E3119" s="18"/>
      <c r="F3119" s="18"/>
      <c r="G3119" s="18"/>
      <c r="H3119" s="18"/>
      <c r="I3119" s="18"/>
      <c r="J3119" s="5"/>
      <c r="K3119" s="19">
        <v>7375</v>
      </c>
      <c r="L3119" s="7">
        <v>3687.5</v>
      </c>
      <c r="M3119" s="19">
        <v>3687.5</v>
      </c>
      <c r="N3119" s="5"/>
      <c r="O3119" s="20">
        <v>2</v>
      </c>
      <c r="P3119" s="8">
        <v>1</v>
      </c>
      <c r="Q3119" s="20">
        <v>1</v>
      </c>
    </row>
    <row r="3120" spans="1:18" ht="24" x14ac:dyDescent="0.2">
      <c r="A3120" s="16" t="s">
        <v>2</v>
      </c>
      <c r="B3120" s="16" t="s">
        <v>9109</v>
      </c>
      <c r="C3120" s="17" t="s">
        <v>3112</v>
      </c>
      <c r="D3120" s="18" t="s">
        <v>8995</v>
      </c>
      <c r="E3120" s="18"/>
      <c r="F3120" s="18"/>
      <c r="G3120" s="18"/>
      <c r="H3120" s="18"/>
      <c r="I3120" s="18"/>
      <c r="J3120" s="21">
        <v>475</v>
      </c>
      <c r="K3120" s="5"/>
      <c r="L3120" s="9">
        <v>475</v>
      </c>
      <c r="M3120" s="5"/>
      <c r="N3120" s="20">
        <v>1</v>
      </c>
      <c r="O3120" s="5"/>
      <c r="P3120" s="8">
        <v>1</v>
      </c>
      <c r="Q3120" s="5"/>
    </row>
    <row r="3121" spans="1:17" ht="24" x14ac:dyDescent="0.2">
      <c r="A3121" s="16" t="s">
        <v>2</v>
      </c>
      <c r="B3121" s="16" t="s">
        <v>9109</v>
      </c>
      <c r="C3121" s="17" t="s">
        <v>3113</v>
      </c>
      <c r="D3121" s="18" t="s">
        <v>8995</v>
      </c>
      <c r="E3121" s="18"/>
      <c r="F3121" s="18"/>
      <c r="G3121" s="18"/>
      <c r="H3121" s="18"/>
      <c r="I3121" s="18"/>
      <c r="J3121" s="21">
        <v>829.17</v>
      </c>
      <c r="K3121" s="21">
        <v>697.5</v>
      </c>
      <c r="L3121" s="7">
        <v>1526.67</v>
      </c>
      <c r="M3121" s="5"/>
      <c r="N3121" s="20">
        <v>1</v>
      </c>
      <c r="O3121" s="20">
        <v>1</v>
      </c>
      <c r="P3121" s="8">
        <v>2</v>
      </c>
      <c r="Q3121" s="5"/>
    </row>
    <row r="3122" spans="1:17" ht="24" x14ac:dyDescent="0.2">
      <c r="A3122" s="16" t="s">
        <v>2</v>
      </c>
      <c r="B3122" s="16" t="s">
        <v>9109</v>
      </c>
      <c r="C3122" s="17" t="s">
        <v>3114</v>
      </c>
      <c r="D3122" s="18" t="s">
        <v>8995</v>
      </c>
      <c r="E3122" s="18"/>
      <c r="F3122" s="18"/>
      <c r="G3122" s="18"/>
      <c r="H3122" s="18"/>
      <c r="I3122" s="18"/>
      <c r="J3122" s="5"/>
      <c r="K3122" s="19">
        <v>1118.3499999999999</v>
      </c>
      <c r="L3122" s="7">
        <v>1118.3499999999999</v>
      </c>
      <c r="M3122" s="5"/>
      <c r="N3122" s="5"/>
      <c r="O3122" s="20">
        <v>2</v>
      </c>
      <c r="P3122" s="8">
        <v>2</v>
      </c>
      <c r="Q3122" s="5"/>
    </row>
    <row r="3123" spans="1:17" ht="24" x14ac:dyDescent="0.2">
      <c r="A3123" s="16" t="s">
        <v>2</v>
      </c>
      <c r="B3123" s="16" t="s">
        <v>9109</v>
      </c>
      <c r="C3123" s="17" t="s">
        <v>3115</v>
      </c>
      <c r="D3123" s="18" t="s">
        <v>8995</v>
      </c>
      <c r="E3123" s="18"/>
      <c r="F3123" s="18"/>
      <c r="G3123" s="18"/>
      <c r="H3123" s="18"/>
      <c r="I3123" s="18"/>
      <c r="J3123" s="19">
        <v>1266.67</v>
      </c>
      <c r="K3123" s="5"/>
      <c r="L3123" s="7">
        <v>1266.67</v>
      </c>
      <c r="M3123" s="5"/>
      <c r="N3123" s="20">
        <v>1</v>
      </c>
      <c r="O3123" s="5"/>
      <c r="P3123" s="8">
        <v>1</v>
      </c>
      <c r="Q3123" s="5"/>
    </row>
    <row r="3124" spans="1:17" ht="24" x14ac:dyDescent="0.2">
      <c r="A3124" s="16" t="s">
        <v>2</v>
      </c>
      <c r="B3124" s="16" t="s">
        <v>9109</v>
      </c>
      <c r="C3124" s="17" t="s">
        <v>3116</v>
      </c>
      <c r="D3124" s="18" t="str">
        <f>VLOOKUP(C3124,[2]итоговая!$C$6:$H$1018,4,FALSE)</f>
        <v>Аварийный резерв</v>
      </c>
      <c r="E3124" s="26">
        <f t="shared" ref="E3124:E3125" si="234">J3124-L3124</f>
        <v>2711.67</v>
      </c>
      <c r="F3124" s="26">
        <f t="shared" ref="F3124:F3125" si="235">N3124-P3124</f>
        <v>1</v>
      </c>
      <c r="G3124" s="26" t="s">
        <v>9000</v>
      </c>
      <c r="H3124" s="26" t="str">
        <f>VLOOKUP(C3124,[2]итоговая!$C$6:$H$1018,6,FALSE)</f>
        <v>Аварийный резерв</v>
      </c>
      <c r="I3124" s="18"/>
      <c r="J3124" s="19">
        <v>5423.34</v>
      </c>
      <c r="K3124" s="5"/>
      <c r="L3124" s="7">
        <v>2711.67</v>
      </c>
      <c r="M3124" s="19">
        <v>2711.67</v>
      </c>
      <c r="N3124" s="20">
        <v>2</v>
      </c>
      <c r="O3124" s="5"/>
      <c r="P3124" s="8">
        <v>1</v>
      </c>
      <c r="Q3124" s="20">
        <v>1</v>
      </c>
    </row>
    <row r="3125" spans="1:17" ht="24" x14ac:dyDescent="0.2">
      <c r="A3125" s="16" t="s">
        <v>2</v>
      </c>
      <c r="B3125" s="16" t="s">
        <v>9109</v>
      </c>
      <c r="C3125" s="17" t="s">
        <v>3117</v>
      </c>
      <c r="D3125" s="18" t="str">
        <f>VLOOKUP(C3125,[2]итоговая!$C$6:$H$1018,4,FALSE)</f>
        <v>Аварийный резерв</v>
      </c>
      <c r="E3125" s="26">
        <f t="shared" si="234"/>
        <v>2593.1999999999998</v>
      </c>
      <c r="F3125" s="26">
        <f t="shared" si="235"/>
        <v>1</v>
      </c>
      <c r="G3125" s="26" t="s">
        <v>9000</v>
      </c>
      <c r="H3125" s="26" t="str">
        <f>VLOOKUP(C3125,[2]итоговая!$C$6:$H$1018,6,FALSE)</f>
        <v>Аварийный резерв</v>
      </c>
      <c r="I3125" s="18"/>
      <c r="J3125" s="19">
        <v>2593.1999999999998</v>
      </c>
      <c r="K3125" s="5"/>
      <c r="L3125" s="6"/>
      <c r="M3125" s="19">
        <v>2593.1999999999998</v>
      </c>
      <c r="N3125" s="20">
        <v>1</v>
      </c>
      <c r="O3125" s="5"/>
      <c r="P3125" s="6"/>
      <c r="Q3125" s="20">
        <v>1</v>
      </c>
    </row>
    <row r="3126" spans="1:17" ht="24" x14ac:dyDescent="0.2">
      <c r="A3126" s="16" t="s">
        <v>2</v>
      </c>
      <c r="B3126" s="16" t="s">
        <v>9109</v>
      </c>
      <c r="C3126" s="17" t="s">
        <v>3118</v>
      </c>
      <c r="D3126" s="18" t="s">
        <v>8995</v>
      </c>
      <c r="E3126" s="18"/>
      <c r="F3126" s="18"/>
      <c r="G3126" s="18"/>
      <c r="H3126" s="18"/>
      <c r="I3126" s="18"/>
      <c r="J3126" s="5"/>
      <c r="K3126" s="19">
        <v>1571.07</v>
      </c>
      <c r="L3126" s="6"/>
      <c r="M3126" s="19">
        <v>1571.07</v>
      </c>
      <c r="N3126" s="5"/>
      <c r="O3126" s="20">
        <v>1</v>
      </c>
      <c r="P3126" s="6"/>
      <c r="Q3126" s="20">
        <v>1</v>
      </c>
    </row>
    <row r="3127" spans="1:17" ht="24" x14ac:dyDescent="0.2">
      <c r="A3127" s="16" t="s">
        <v>2</v>
      </c>
      <c r="B3127" s="16" t="s">
        <v>9109</v>
      </c>
      <c r="C3127" s="17" t="s">
        <v>3119</v>
      </c>
      <c r="D3127" s="18" t="s">
        <v>8995</v>
      </c>
      <c r="E3127" s="18"/>
      <c r="F3127" s="18"/>
      <c r="G3127" s="18"/>
      <c r="H3127" s="18"/>
      <c r="I3127" s="18"/>
      <c r="J3127" s="5"/>
      <c r="K3127" s="19">
        <v>1380</v>
      </c>
      <c r="L3127" s="6"/>
      <c r="M3127" s="19">
        <v>1380</v>
      </c>
      <c r="N3127" s="5"/>
      <c r="O3127" s="20">
        <v>2</v>
      </c>
      <c r="P3127" s="6"/>
      <c r="Q3127" s="20">
        <v>2</v>
      </c>
    </row>
    <row r="3128" spans="1:17" ht="24" x14ac:dyDescent="0.2">
      <c r="A3128" s="16" t="s">
        <v>2</v>
      </c>
      <c r="B3128" s="16" t="s">
        <v>9109</v>
      </c>
      <c r="C3128" s="17" t="s">
        <v>3120</v>
      </c>
      <c r="D3128" s="18" t="s">
        <v>8995</v>
      </c>
      <c r="E3128" s="18"/>
      <c r="F3128" s="18"/>
      <c r="G3128" s="18"/>
      <c r="H3128" s="18"/>
      <c r="I3128" s="18"/>
      <c r="J3128" s="5"/>
      <c r="K3128" s="21">
        <v>816.89</v>
      </c>
      <c r="L3128" s="6"/>
      <c r="M3128" s="21">
        <v>816.89</v>
      </c>
      <c r="N3128" s="5"/>
      <c r="O3128" s="20">
        <v>1</v>
      </c>
      <c r="P3128" s="6"/>
      <c r="Q3128" s="20">
        <v>1</v>
      </c>
    </row>
    <row r="3129" spans="1:17" ht="24" x14ac:dyDescent="0.2">
      <c r="A3129" s="16" t="s">
        <v>2</v>
      </c>
      <c r="B3129" s="16" t="s">
        <v>9109</v>
      </c>
      <c r="C3129" s="17" t="s">
        <v>3121</v>
      </c>
      <c r="D3129" s="18" t="s">
        <v>8995</v>
      </c>
      <c r="E3129" s="18"/>
      <c r="F3129" s="18"/>
      <c r="G3129" s="18"/>
      <c r="H3129" s="18"/>
      <c r="I3129" s="18"/>
      <c r="J3129" s="5"/>
      <c r="K3129" s="21">
        <v>765.63</v>
      </c>
      <c r="L3129" s="9">
        <v>765.63</v>
      </c>
      <c r="M3129" s="5"/>
      <c r="N3129" s="5"/>
      <c r="O3129" s="20">
        <v>2</v>
      </c>
      <c r="P3129" s="8">
        <v>2</v>
      </c>
      <c r="Q3129" s="5"/>
    </row>
    <row r="3130" spans="1:17" ht="24" x14ac:dyDescent="0.2">
      <c r="A3130" s="16" t="s">
        <v>2</v>
      </c>
      <c r="B3130" s="16" t="s">
        <v>9109</v>
      </c>
      <c r="C3130" s="17" t="s">
        <v>3122</v>
      </c>
      <c r="D3130" s="18" t="str">
        <f>VLOOKUP(C3130,[2]итоговая!$C$6:$H$1018,4,FALSE)</f>
        <v>Аварийный резерв</v>
      </c>
      <c r="E3130" s="26">
        <f>J3130-L3130</f>
        <v>1204.24</v>
      </c>
      <c r="F3130" s="26">
        <f>N3130-P3130</f>
        <v>1</v>
      </c>
      <c r="G3130" s="26" t="s">
        <v>9000</v>
      </c>
      <c r="H3130" s="26" t="str">
        <f>VLOOKUP(C3130,[2]итоговая!$C$6:$H$1018,6,FALSE)</f>
        <v>Аварийный резерв</v>
      </c>
      <c r="I3130" s="18"/>
      <c r="J3130" s="19">
        <v>1204.24</v>
      </c>
      <c r="K3130" s="5"/>
      <c r="L3130" s="6"/>
      <c r="M3130" s="19">
        <v>1204.24</v>
      </c>
      <c r="N3130" s="20">
        <v>1</v>
      </c>
      <c r="O3130" s="5"/>
      <c r="P3130" s="6"/>
      <c r="Q3130" s="20">
        <v>1</v>
      </c>
    </row>
    <row r="3131" spans="1:17" ht="24" x14ac:dyDescent="0.2">
      <c r="A3131" s="16" t="s">
        <v>2</v>
      </c>
      <c r="B3131" s="16" t="s">
        <v>9109</v>
      </c>
      <c r="C3131" s="17" t="s">
        <v>3123</v>
      </c>
      <c r="D3131" s="18" t="s">
        <v>8995</v>
      </c>
      <c r="E3131" s="18"/>
      <c r="F3131" s="18"/>
      <c r="G3131" s="18"/>
      <c r="H3131" s="18"/>
      <c r="I3131" s="18"/>
      <c r="J3131" s="5"/>
      <c r="K3131" s="19">
        <v>2760.83</v>
      </c>
      <c r="L3131" s="6"/>
      <c r="M3131" s="19">
        <v>2760.83</v>
      </c>
      <c r="N3131" s="5"/>
      <c r="O3131" s="20">
        <v>1</v>
      </c>
      <c r="P3131" s="6"/>
      <c r="Q3131" s="20">
        <v>1</v>
      </c>
    </row>
    <row r="3132" spans="1:17" ht="24" x14ac:dyDescent="0.2">
      <c r="A3132" s="16" t="s">
        <v>2</v>
      </c>
      <c r="B3132" s="16" t="s">
        <v>9109</v>
      </c>
      <c r="C3132" s="17" t="s">
        <v>3124</v>
      </c>
      <c r="D3132" s="18" t="s">
        <v>8995</v>
      </c>
      <c r="E3132" s="18"/>
      <c r="F3132" s="18"/>
      <c r="G3132" s="18"/>
      <c r="H3132" s="18"/>
      <c r="I3132" s="18"/>
      <c r="J3132" s="5"/>
      <c r="K3132" s="21">
        <v>936</v>
      </c>
      <c r="L3132" s="9">
        <v>936</v>
      </c>
      <c r="M3132" s="5"/>
      <c r="N3132" s="5"/>
      <c r="O3132" s="20">
        <v>1</v>
      </c>
      <c r="P3132" s="8">
        <v>1</v>
      </c>
      <c r="Q3132" s="5"/>
    </row>
    <row r="3133" spans="1:17" ht="24" x14ac:dyDescent="0.2">
      <c r="A3133" s="16" t="s">
        <v>2</v>
      </c>
      <c r="B3133" s="16" t="s">
        <v>9109</v>
      </c>
      <c r="C3133" s="17" t="s">
        <v>3125</v>
      </c>
      <c r="D3133" s="18" t="s">
        <v>8995</v>
      </c>
      <c r="E3133" s="18"/>
      <c r="F3133" s="18"/>
      <c r="G3133" s="18"/>
      <c r="H3133" s="18"/>
      <c r="I3133" s="18"/>
      <c r="J3133" s="5"/>
      <c r="K3133" s="19">
        <v>1140</v>
      </c>
      <c r="L3133" s="7">
        <v>1140</v>
      </c>
      <c r="M3133" s="5"/>
      <c r="N3133" s="5"/>
      <c r="O3133" s="20">
        <v>8</v>
      </c>
      <c r="P3133" s="8">
        <v>8</v>
      </c>
      <c r="Q3133" s="5"/>
    </row>
    <row r="3134" spans="1:17" ht="24" x14ac:dyDescent="0.2">
      <c r="A3134" s="16" t="s">
        <v>2</v>
      </c>
      <c r="B3134" s="16" t="s">
        <v>9109</v>
      </c>
      <c r="C3134" s="17" t="s">
        <v>3126</v>
      </c>
      <c r="D3134" s="18" t="s">
        <v>8995</v>
      </c>
      <c r="E3134" s="18"/>
      <c r="F3134" s="18"/>
      <c r="G3134" s="18"/>
      <c r="H3134" s="18"/>
      <c r="I3134" s="18"/>
      <c r="J3134" s="5"/>
      <c r="K3134" s="19">
        <v>4158</v>
      </c>
      <c r="L3134" s="7">
        <v>4158</v>
      </c>
      <c r="M3134" s="5"/>
      <c r="N3134" s="5"/>
      <c r="O3134" s="20">
        <v>44</v>
      </c>
      <c r="P3134" s="8">
        <v>44</v>
      </c>
      <c r="Q3134" s="5"/>
    </row>
    <row r="3135" spans="1:17" ht="24" x14ac:dyDescent="0.2">
      <c r="A3135" s="16" t="s">
        <v>2</v>
      </c>
      <c r="B3135" s="16" t="s">
        <v>9109</v>
      </c>
      <c r="C3135" s="17" t="s">
        <v>3127</v>
      </c>
      <c r="D3135" s="18" t="s">
        <v>8995</v>
      </c>
      <c r="E3135" s="18"/>
      <c r="F3135" s="18"/>
      <c r="G3135" s="18"/>
      <c r="H3135" s="18"/>
      <c r="I3135" s="18"/>
      <c r="J3135" s="5"/>
      <c r="K3135" s="19">
        <v>5016.67</v>
      </c>
      <c r="L3135" s="7">
        <v>5016.67</v>
      </c>
      <c r="M3135" s="5"/>
      <c r="N3135" s="5"/>
      <c r="O3135" s="20">
        <v>8</v>
      </c>
      <c r="P3135" s="8">
        <v>8</v>
      </c>
      <c r="Q3135" s="5"/>
    </row>
    <row r="3136" spans="1:17" ht="24" x14ac:dyDescent="0.2">
      <c r="A3136" s="16" t="s">
        <v>2</v>
      </c>
      <c r="B3136" s="16" t="s">
        <v>9109</v>
      </c>
      <c r="C3136" s="17" t="s">
        <v>3128</v>
      </c>
      <c r="D3136" s="18" t="s">
        <v>8995</v>
      </c>
      <c r="E3136" s="18"/>
      <c r="F3136" s="18"/>
      <c r="G3136" s="18"/>
      <c r="H3136" s="18"/>
      <c r="I3136" s="18"/>
      <c r="J3136" s="5"/>
      <c r="K3136" s="21">
        <v>545</v>
      </c>
      <c r="L3136" s="9">
        <v>545</v>
      </c>
      <c r="M3136" s="5"/>
      <c r="N3136" s="5"/>
      <c r="O3136" s="20">
        <v>2</v>
      </c>
      <c r="P3136" s="8">
        <v>2</v>
      </c>
      <c r="Q3136" s="5"/>
    </row>
    <row r="3137" spans="1:17" ht="24" x14ac:dyDescent="0.2">
      <c r="A3137" s="16" t="s">
        <v>2</v>
      </c>
      <c r="B3137" s="16" t="s">
        <v>9109</v>
      </c>
      <c r="C3137" s="17" t="s">
        <v>3129</v>
      </c>
      <c r="D3137" s="18" t="s">
        <v>8995</v>
      </c>
      <c r="E3137" s="18"/>
      <c r="F3137" s="18"/>
      <c r="G3137" s="18"/>
      <c r="H3137" s="18"/>
      <c r="I3137" s="18"/>
      <c r="J3137" s="5"/>
      <c r="K3137" s="21">
        <v>630</v>
      </c>
      <c r="L3137" s="9">
        <v>630</v>
      </c>
      <c r="M3137" s="5"/>
      <c r="N3137" s="5"/>
      <c r="O3137" s="20">
        <v>2</v>
      </c>
      <c r="P3137" s="8">
        <v>2</v>
      </c>
      <c r="Q3137" s="5"/>
    </row>
    <row r="3138" spans="1:17" ht="24" x14ac:dyDescent="0.2">
      <c r="A3138" s="16" t="s">
        <v>2</v>
      </c>
      <c r="B3138" s="16" t="s">
        <v>9109</v>
      </c>
      <c r="C3138" s="17" t="s">
        <v>3130</v>
      </c>
      <c r="D3138" s="18" t="s">
        <v>8995</v>
      </c>
      <c r="E3138" s="18"/>
      <c r="F3138" s="18"/>
      <c r="G3138" s="18"/>
      <c r="H3138" s="18"/>
      <c r="I3138" s="18"/>
      <c r="J3138" s="5"/>
      <c r="K3138" s="19">
        <v>1773.52</v>
      </c>
      <c r="L3138" s="7">
        <v>1773.52</v>
      </c>
      <c r="M3138" s="5"/>
      <c r="N3138" s="5"/>
      <c r="O3138" s="20">
        <v>1</v>
      </c>
      <c r="P3138" s="8">
        <v>1</v>
      </c>
      <c r="Q3138" s="5"/>
    </row>
    <row r="3139" spans="1:17" ht="24" x14ac:dyDescent="0.2">
      <c r="A3139" s="16" t="s">
        <v>2</v>
      </c>
      <c r="B3139" s="16" t="s">
        <v>9109</v>
      </c>
      <c r="C3139" s="17" t="s">
        <v>3131</v>
      </c>
      <c r="D3139" s="18" t="str">
        <f>VLOOKUP(C3139,[2]итоговая!$C$6:$H$1018,4,FALSE)</f>
        <v>Аварийный резерв</v>
      </c>
      <c r="E3139" s="26">
        <f>J3139-L3139</f>
        <v>185.83</v>
      </c>
      <c r="F3139" s="26">
        <f>N3139-P3139</f>
        <v>1</v>
      </c>
      <c r="G3139" s="26" t="s">
        <v>9000</v>
      </c>
      <c r="H3139" s="26" t="str">
        <f>VLOOKUP(C3139,[2]итоговая!$C$6:$H$1018,6,FALSE)</f>
        <v>Аварийный резерв</v>
      </c>
      <c r="I3139" s="18"/>
      <c r="J3139" s="21">
        <v>185.83</v>
      </c>
      <c r="K3139" s="5"/>
      <c r="L3139" s="6"/>
      <c r="M3139" s="21">
        <v>185.83</v>
      </c>
      <c r="N3139" s="20">
        <v>1</v>
      </c>
      <c r="O3139" s="5"/>
      <c r="P3139" s="6"/>
      <c r="Q3139" s="20">
        <v>1</v>
      </c>
    </row>
    <row r="3140" spans="1:17" ht="24" x14ac:dyDescent="0.2">
      <c r="A3140" s="16" t="s">
        <v>2</v>
      </c>
      <c r="B3140" s="16" t="s">
        <v>9109</v>
      </c>
      <c r="C3140" s="17" t="s">
        <v>3132</v>
      </c>
      <c r="D3140" s="18" t="s">
        <v>8995</v>
      </c>
      <c r="E3140" s="18"/>
      <c r="F3140" s="18"/>
      <c r="G3140" s="18"/>
      <c r="H3140" s="18"/>
      <c r="I3140" s="18"/>
      <c r="J3140" s="21">
        <v>114.8</v>
      </c>
      <c r="K3140" s="5"/>
      <c r="L3140" s="9">
        <v>114.8</v>
      </c>
      <c r="M3140" s="5"/>
      <c r="N3140" s="20">
        <v>2</v>
      </c>
      <c r="O3140" s="5"/>
      <c r="P3140" s="8">
        <v>2</v>
      </c>
      <c r="Q3140" s="5"/>
    </row>
    <row r="3141" spans="1:17" ht="24" x14ac:dyDescent="0.2">
      <c r="A3141" s="16" t="s">
        <v>2</v>
      </c>
      <c r="B3141" s="16" t="s">
        <v>9109</v>
      </c>
      <c r="C3141" s="17" t="s">
        <v>3133</v>
      </c>
      <c r="D3141" s="18" t="s">
        <v>8995</v>
      </c>
      <c r="E3141" s="18"/>
      <c r="F3141" s="18"/>
      <c r="G3141" s="18"/>
      <c r="H3141" s="18"/>
      <c r="I3141" s="18"/>
      <c r="J3141" s="5"/>
      <c r="K3141" s="21">
        <v>648.38</v>
      </c>
      <c r="L3141" s="9">
        <v>648.38</v>
      </c>
      <c r="M3141" s="5"/>
      <c r="N3141" s="5"/>
      <c r="O3141" s="20">
        <v>2</v>
      </c>
      <c r="P3141" s="8">
        <v>2</v>
      </c>
      <c r="Q3141" s="5"/>
    </row>
    <row r="3142" spans="1:17" ht="24" x14ac:dyDescent="0.2">
      <c r="A3142" s="16" t="s">
        <v>2</v>
      </c>
      <c r="B3142" s="16" t="s">
        <v>9109</v>
      </c>
      <c r="C3142" s="17" t="s">
        <v>3134</v>
      </c>
      <c r="D3142" s="18" t="s">
        <v>8995</v>
      </c>
      <c r="E3142" s="18"/>
      <c r="F3142" s="18"/>
      <c r="G3142" s="18"/>
      <c r="H3142" s="18"/>
      <c r="I3142" s="18"/>
      <c r="J3142" s="5"/>
      <c r="K3142" s="21">
        <v>941.67</v>
      </c>
      <c r="L3142" s="9">
        <v>941.67</v>
      </c>
      <c r="M3142" s="5"/>
      <c r="N3142" s="5"/>
      <c r="O3142" s="20">
        <v>2</v>
      </c>
      <c r="P3142" s="8">
        <v>2</v>
      </c>
      <c r="Q3142" s="5"/>
    </row>
    <row r="3143" spans="1:17" ht="24" x14ac:dyDescent="0.2">
      <c r="A3143" s="16" t="s">
        <v>2</v>
      </c>
      <c r="B3143" s="16" t="s">
        <v>9109</v>
      </c>
      <c r="C3143" s="17" t="s">
        <v>3135</v>
      </c>
      <c r="D3143" s="18" t="s">
        <v>8995</v>
      </c>
      <c r="E3143" s="18"/>
      <c r="F3143" s="18"/>
      <c r="G3143" s="18"/>
      <c r="H3143" s="18"/>
      <c r="I3143" s="18"/>
      <c r="J3143" s="5"/>
      <c r="K3143" s="19">
        <v>3723.7</v>
      </c>
      <c r="L3143" s="7">
        <v>3723.7</v>
      </c>
      <c r="M3143" s="5"/>
      <c r="N3143" s="5"/>
      <c r="O3143" s="20">
        <v>6</v>
      </c>
      <c r="P3143" s="8">
        <v>6</v>
      </c>
      <c r="Q3143" s="5"/>
    </row>
    <row r="3144" spans="1:17" ht="24" x14ac:dyDescent="0.2">
      <c r="A3144" s="16" t="s">
        <v>2</v>
      </c>
      <c r="B3144" s="16" t="s">
        <v>9109</v>
      </c>
      <c r="C3144" s="17" t="s">
        <v>3136</v>
      </c>
      <c r="D3144" s="18" t="s">
        <v>8995</v>
      </c>
      <c r="E3144" s="18"/>
      <c r="F3144" s="18"/>
      <c r="G3144" s="18"/>
      <c r="H3144" s="18"/>
      <c r="I3144" s="18"/>
      <c r="J3144" s="5"/>
      <c r="K3144" s="19">
        <v>3805.5</v>
      </c>
      <c r="L3144" s="7">
        <v>3805.5</v>
      </c>
      <c r="M3144" s="5"/>
      <c r="N3144" s="5"/>
      <c r="O3144" s="20">
        <v>2</v>
      </c>
      <c r="P3144" s="8">
        <v>2</v>
      </c>
      <c r="Q3144" s="5"/>
    </row>
    <row r="3145" spans="1:17" ht="24" x14ac:dyDescent="0.2">
      <c r="A3145" s="16" t="s">
        <v>2</v>
      </c>
      <c r="B3145" s="16" t="s">
        <v>9109</v>
      </c>
      <c r="C3145" s="17" t="s">
        <v>3137</v>
      </c>
      <c r="D3145" s="18" t="s">
        <v>8995</v>
      </c>
      <c r="E3145" s="18"/>
      <c r="F3145" s="18"/>
      <c r="G3145" s="18"/>
      <c r="H3145" s="18"/>
      <c r="I3145" s="18"/>
      <c r="J3145" s="5"/>
      <c r="K3145" s="19">
        <v>4704</v>
      </c>
      <c r="L3145" s="7">
        <v>2352</v>
      </c>
      <c r="M3145" s="19">
        <v>2352</v>
      </c>
      <c r="N3145" s="5"/>
      <c r="O3145" s="20">
        <v>2</v>
      </c>
      <c r="P3145" s="8">
        <v>1</v>
      </c>
      <c r="Q3145" s="20">
        <v>1</v>
      </c>
    </row>
    <row r="3146" spans="1:17" ht="24" x14ac:dyDescent="0.2">
      <c r="A3146" s="16" t="s">
        <v>2</v>
      </c>
      <c r="B3146" s="16" t="s">
        <v>9109</v>
      </c>
      <c r="C3146" s="17" t="s">
        <v>3138</v>
      </c>
      <c r="D3146" s="18" t="s">
        <v>8995</v>
      </c>
      <c r="E3146" s="18"/>
      <c r="F3146" s="18"/>
      <c r="G3146" s="18"/>
      <c r="H3146" s="18"/>
      <c r="I3146" s="18"/>
      <c r="J3146" s="5"/>
      <c r="K3146" s="19">
        <v>4704</v>
      </c>
      <c r="L3146" s="7">
        <v>2352</v>
      </c>
      <c r="M3146" s="19">
        <v>2352</v>
      </c>
      <c r="N3146" s="5"/>
      <c r="O3146" s="20">
        <v>2</v>
      </c>
      <c r="P3146" s="8">
        <v>1</v>
      </c>
      <c r="Q3146" s="20">
        <v>1</v>
      </c>
    </row>
    <row r="3147" spans="1:17" ht="24" x14ac:dyDescent="0.2">
      <c r="A3147" s="16" t="s">
        <v>2</v>
      </c>
      <c r="B3147" s="16" t="s">
        <v>9109</v>
      </c>
      <c r="C3147" s="17" t="s">
        <v>3139</v>
      </c>
      <c r="D3147" s="18" t="s">
        <v>8995</v>
      </c>
      <c r="E3147" s="18"/>
      <c r="F3147" s="18"/>
      <c r="G3147" s="18"/>
      <c r="H3147" s="18"/>
      <c r="I3147" s="18"/>
      <c r="J3147" s="5"/>
      <c r="K3147" s="21">
        <v>620</v>
      </c>
      <c r="L3147" s="9">
        <v>620</v>
      </c>
      <c r="M3147" s="5"/>
      <c r="N3147" s="5"/>
      <c r="O3147" s="20">
        <v>2</v>
      </c>
      <c r="P3147" s="8">
        <v>2</v>
      </c>
      <c r="Q3147" s="5"/>
    </row>
    <row r="3148" spans="1:17" ht="24" x14ac:dyDescent="0.2">
      <c r="A3148" s="16" t="s">
        <v>2</v>
      </c>
      <c r="B3148" s="16" t="s">
        <v>9109</v>
      </c>
      <c r="C3148" s="17" t="s">
        <v>3140</v>
      </c>
      <c r="D3148" s="18" t="s">
        <v>8995</v>
      </c>
      <c r="E3148" s="18"/>
      <c r="F3148" s="18"/>
      <c r="G3148" s="18"/>
      <c r="H3148" s="18"/>
      <c r="I3148" s="18"/>
      <c r="J3148" s="5"/>
      <c r="K3148" s="21">
        <v>884</v>
      </c>
      <c r="L3148" s="9">
        <v>663</v>
      </c>
      <c r="M3148" s="21">
        <v>221</v>
      </c>
      <c r="N3148" s="5"/>
      <c r="O3148" s="20">
        <v>4</v>
      </c>
      <c r="P3148" s="8">
        <v>3</v>
      </c>
      <c r="Q3148" s="20">
        <v>1</v>
      </c>
    </row>
    <row r="3149" spans="1:17" ht="24" x14ac:dyDescent="0.2">
      <c r="A3149" s="16" t="s">
        <v>2</v>
      </c>
      <c r="B3149" s="16" t="s">
        <v>9109</v>
      </c>
      <c r="C3149" s="17" t="s">
        <v>3141</v>
      </c>
      <c r="D3149" s="18" t="s">
        <v>8995</v>
      </c>
      <c r="E3149" s="18"/>
      <c r="F3149" s="18"/>
      <c r="G3149" s="18"/>
      <c r="H3149" s="18"/>
      <c r="I3149" s="18"/>
      <c r="J3149" s="5"/>
      <c r="K3149" s="21">
        <v>862.5</v>
      </c>
      <c r="L3149" s="9">
        <v>862.5</v>
      </c>
      <c r="M3149" s="5"/>
      <c r="N3149" s="5"/>
      <c r="O3149" s="20">
        <v>2</v>
      </c>
      <c r="P3149" s="8">
        <v>2</v>
      </c>
      <c r="Q3149" s="5"/>
    </row>
    <row r="3150" spans="1:17" ht="24" x14ac:dyDescent="0.2">
      <c r="A3150" s="16" t="s">
        <v>2</v>
      </c>
      <c r="B3150" s="16" t="s">
        <v>9109</v>
      </c>
      <c r="C3150" s="17" t="s">
        <v>3142</v>
      </c>
      <c r="D3150" s="18" t="s">
        <v>8995</v>
      </c>
      <c r="E3150" s="18"/>
      <c r="F3150" s="18"/>
      <c r="G3150" s="18"/>
      <c r="H3150" s="18"/>
      <c r="I3150" s="18"/>
      <c r="J3150" s="5"/>
      <c r="K3150" s="19">
        <v>1232.5</v>
      </c>
      <c r="L3150" s="7">
        <v>1232.5</v>
      </c>
      <c r="M3150" s="5"/>
      <c r="N3150" s="5"/>
      <c r="O3150" s="20">
        <v>1</v>
      </c>
      <c r="P3150" s="8">
        <v>1</v>
      </c>
      <c r="Q3150" s="5"/>
    </row>
    <row r="3151" spans="1:17" ht="24" x14ac:dyDescent="0.2">
      <c r="A3151" s="16" t="s">
        <v>2</v>
      </c>
      <c r="B3151" s="16" t="s">
        <v>9109</v>
      </c>
      <c r="C3151" s="17" t="s">
        <v>3143</v>
      </c>
      <c r="D3151" s="18" t="s">
        <v>8995</v>
      </c>
      <c r="E3151" s="18"/>
      <c r="F3151" s="18"/>
      <c r="G3151" s="18"/>
      <c r="H3151" s="18"/>
      <c r="I3151" s="18"/>
      <c r="J3151" s="5"/>
      <c r="K3151" s="21">
        <v>500</v>
      </c>
      <c r="L3151" s="9">
        <v>500</v>
      </c>
      <c r="M3151" s="5"/>
      <c r="N3151" s="5"/>
      <c r="O3151" s="20">
        <v>1</v>
      </c>
      <c r="P3151" s="8">
        <v>1</v>
      </c>
      <c r="Q3151" s="5"/>
    </row>
    <row r="3152" spans="1:17" ht="24" x14ac:dyDescent="0.2">
      <c r="A3152" s="16" t="s">
        <v>2</v>
      </c>
      <c r="B3152" s="16" t="s">
        <v>9109</v>
      </c>
      <c r="C3152" s="17" t="s">
        <v>3144</v>
      </c>
      <c r="D3152" s="18" t="s">
        <v>8995</v>
      </c>
      <c r="E3152" s="18"/>
      <c r="F3152" s="18"/>
      <c r="G3152" s="18"/>
      <c r="H3152" s="18"/>
      <c r="I3152" s="18"/>
      <c r="J3152" s="5"/>
      <c r="K3152" s="19">
        <v>1663.33</v>
      </c>
      <c r="L3152" s="7">
        <v>1663.33</v>
      </c>
      <c r="M3152" s="5"/>
      <c r="N3152" s="5"/>
      <c r="O3152" s="20">
        <v>4</v>
      </c>
      <c r="P3152" s="8">
        <v>4</v>
      </c>
      <c r="Q3152" s="5"/>
    </row>
    <row r="3153" spans="1:17" ht="24" x14ac:dyDescent="0.2">
      <c r="A3153" s="16" t="s">
        <v>2</v>
      </c>
      <c r="B3153" s="16" t="s">
        <v>9109</v>
      </c>
      <c r="C3153" s="17" t="s">
        <v>3145</v>
      </c>
      <c r="D3153" s="18" t="s">
        <v>8995</v>
      </c>
      <c r="E3153" s="18"/>
      <c r="F3153" s="18"/>
      <c r="G3153" s="18"/>
      <c r="H3153" s="18"/>
      <c r="I3153" s="18"/>
      <c r="J3153" s="5"/>
      <c r="K3153" s="21">
        <v>884</v>
      </c>
      <c r="L3153" s="9">
        <v>663</v>
      </c>
      <c r="M3153" s="21">
        <v>221</v>
      </c>
      <c r="N3153" s="5"/>
      <c r="O3153" s="20">
        <v>4</v>
      </c>
      <c r="P3153" s="8">
        <v>3</v>
      </c>
      <c r="Q3153" s="20">
        <v>1</v>
      </c>
    </row>
    <row r="3154" spans="1:17" ht="24" x14ac:dyDescent="0.2">
      <c r="A3154" s="16" t="s">
        <v>2</v>
      </c>
      <c r="B3154" s="16" t="s">
        <v>9109</v>
      </c>
      <c r="C3154" s="17" t="s">
        <v>3146</v>
      </c>
      <c r="D3154" s="18" t="s">
        <v>8995</v>
      </c>
      <c r="E3154" s="18"/>
      <c r="F3154" s="18"/>
      <c r="G3154" s="18"/>
      <c r="H3154" s="18"/>
      <c r="I3154" s="18"/>
      <c r="J3154" s="5"/>
      <c r="K3154" s="19">
        <v>1843.5</v>
      </c>
      <c r="L3154" s="7">
        <v>1843.5</v>
      </c>
      <c r="M3154" s="5"/>
      <c r="N3154" s="5"/>
      <c r="O3154" s="20">
        <v>4</v>
      </c>
      <c r="P3154" s="8">
        <v>4</v>
      </c>
      <c r="Q3154" s="5"/>
    </row>
    <row r="3155" spans="1:17" ht="24" x14ac:dyDescent="0.2">
      <c r="A3155" s="16" t="s">
        <v>2</v>
      </c>
      <c r="B3155" s="16" t="s">
        <v>9109</v>
      </c>
      <c r="C3155" s="17" t="s">
        <v>3147</v>
      </c>
      <c r="D3155" s="18" t="s">
        <v>8995</v>
      </c>
      <c r="E3155" s="18"/>
      <c r="F3155" s="18"/>
      <c r="G3155" s="18"/>
      <c r="H3155" s="18"/>
      <c r="I3155" s="18"/>
      <c r="J3155" s="5"/>
      <c r="K3155" s="21">
        <v>558.33000000000004</v>
      </c>
      <c r="L3155" s="9">
        <v>558.33000000000004</v>
      </c>
      <c r="M3155" s="5"/>
      <c r="N3155" s="5"/>
      <c r="O3155" s="20">
        <v>1</v>
      </c>
      <c r="P3155" s="8">
        <v>1</v>
      </c>
      <c r="Q3155" s="5"/>
    </row>
    <row r="3156" spans="1:17" ht="24" x14ac:dyDescent="0.2">
      <c r="A3156" s="16" t="s">
        <v>2</v>
      </c>
      <c r="B3156" s="16" t="s">
        <v>9109</v>
      </c>
      <c r="C3156" s="17" t="s">
        <v>3148</v>
      </c>
      <c r="D3156" s="18" t="s">
        <v>8995</v>
      </c>
      <c r="E3156" s="18"/>
      <c r="F3156" s="18"/>
      <c r="G3156" s="18"/>
      <c r="H3156" s="18"/>
      <c r="I3156" s="18"/>
      <c r="J3156" s="5"/>
      <c r="K3156" s="19">
        <v>1232.5</v>
      </c>
      <c r="L3156" s="7">
        <v>1232.5</v>
      </c>
      <c r="M3156" s="5"/>
      <c r="N3156" s="5"/>
      <c r="O3156" s="20">
        <v>1</v>
      </c>
      <c r="P3156" s="8">
        <v>1</v>
      </c>
      <c r="Q3156" s="5"/>
    </row>
    <row r="3157" spans="1:17" ht="24" x14ac:dyDescent="0.2">
      <c r="A3157" s="16" t="s">
        <v>2</v>
      </c>
      <c r="B3157" s="16" t="s">
        <v>9109</v>
      </c>
      <c r="C3157" s="17" t="s">
        <v>3149</v>
      </c>
      <c r="D3157" s="18" t="s">
        <v>8995</v>
      </c>
      <c r="E3157" s="18"/>
      <c r="F3157" s="18"/>
      <c r="G3157" s="18"/>
      <c r="H3157" s="18"/>
      <c r="I3157" s="18"/>
      <c r="J3157" s="5"/>
      <c r="K3157" s="21">
        <v>350</v>
      </c>
      <c r="L3157" s="6"/>
      <c r="M3157" s="21">
        <v>350</v>
      </c>
      <c r="N3157" s="5"/>
      <c r="O3157" s="20">
        <v>2</v>
      </c>
      <c r="P3157" s="6"/>
      <c r="Q3157" s="20">
        <v>2</v>
      </c>
    </row>
    <row r="3158" spans="1:17" ht="24" x14ac:dyDescent="0.2">
      <c r="A3158" s="16" t="s">
        <v>2</v>
      </c>
      <c r="B3158" s="16" t="s">
        <v>9109</v>
      </c>
      <c r="C3158" s="17" t="s">
        <v>3150</v>
      </c>
      <c r="D3158" s="18" t="s">
        <v>8995</v>
      </c>
      <c r="E3158" s="18"/>
      <c r="F3158" s="18"/>
      <c r="G3158" s="18"/>
      <c r="H3158" s="18"/>
      <c r="I3158" s="18"/>
      <c r="J3158" s="5"/>
      <c r="K3158" s="19">
        <v>3445</v>
      </c>
      <c r="L3158" s="7">
        <v>3445</v>
      </c>
      <c r="M3158" s="5"/>
      <c r="N3158" s="5"/>
      <c r="O3158" s="20">
        <v>2</v>
      </c>
      <c r="P3158" s="8">
        <v>2</v>
      </c>
      <c r="Q3158" s="5"/>
    </row>
    <row r="3159" spans="1:17" ht="24" x14ac:dyDescent="0.2">
      <c r="A3159" s="16" t="s">
        <v>2</v>
      </c>
      <c r="B3159" s="16" t="s">
        <v>9109</v>
      </c>
      <c r="C3159" s="17" t="s">
        <v>3151</v>
      </c>
      <c r="D3159" s="18" t="s">
        <v>8995</v>
      </c>
      <c r="E3159" s="18"/>
      <c r="F3159" s="18"/>
      <c r="G3159" s="18"/>
      <c r="H3159" s="18"/>
      <c r="I3159" s="18"/>
      <c r="J3159" s="5"/>
      <c r="K3159" s="19">
        <v>1145.83</v>
      </c>
      <c r="L3159" s="7">
        <v>1145.83</v>
      </c>
      <c r="M3159" s="5"/>
      <c r="N3159" s="5"/>
      <c r="O3159" s="20">
        <v>2</v>
      </c>
      <c r="P3159" s="8">
        <v>2</v>
      </c>
      <c r="Q3159" s="5"/>
    </row>
    <row r="3160" spans="1:17" ht="24" x14ac:dyDescent="0.2">
      <c r="A3160" s="16" t="s">
        <v>2</v>
      </c>
      <c r="B3160" s="16" t="s">
        <v>9109</v>
      </c>
      <c r="C3160" s="17" t="s">
        <v>3152</v>
      </c>
      <c r="D3160" s="18" t="s">
        <v>8995</v>
      </c>
      <c r="E3160" s="18"/>
      <c r="F3160" s="18"/>
      <c r="G3160" s="18"/>
      <c r="H3160" s="18"/>
      <c r="I3160" s="18"/>
      <c r="J3160" s="5"/>
      <c r="K3160" s="21">
        <v>565.25</v>
      </c>
      <c r="L3160" s="9">
        <v>565.25</v>
      </c>
      <c r="M3160" s="5"/>
      <c r="N3160" s="5"/>
      <c r="O3160" s="20">
        <v>6</v>
      </c>
      <c r="P3160" s="8">
        <v>6</v>
      </c>
      <c r="Q3160" s="5"/>
    </row>
    <row r="3161" spans="1:17" ht="24" x14ac:dyDescent="0.2">
      <c r="A3161" s="16" t="s">
        <v>2</v>
      </c>
      <c r="B3161" s="16" t="s">
        <v>9109</v>
      </c>
      <c r="C3161" s="17" t="s">
        <v>3153</v>
      </c>
      <c r="D3161" s="18" t="s">
        <v>8995</v>
      </c>
      <c r="E3161" s="18"/>
      <c r="F3161" s="18"/>
      <c r="G3161" s="18"/>
      <c r="H3161" s="18"/>
      <c r="I3161" s="18"/>
      <c r="J3161" s="5"/>
      <c r="K3161" s="21">
        <v>237.9</v>
      </c>
      <c r="L3161" s="9">
        <v>237.9</v>
      </c>
      <c r="M3161" s="5"/>
      <c r="N3161" s="5"/>
      <c r="O3161" s="20">
        <v>2</v>
      </c>
      <c r="P3161" s="8">
        <v>2</v>
      </c>
      <c r="Q3161" s="5"/>
    </row>
    <row r="3162" spans="1:17" ht="24" x14ac:dyDescent="0.2">
      <c r="A3162" s="16" t="s">
        <v>2</v>
      </c>
      <c r="B3162" s="16" t="s">
        <v>9109</v>
      </c>
      <c r="C3162" s="17" t="s">
        <v>3154</v>
      </c>
      <c r="D3162" s="18" t="s">
        <v>8995</v>
      </c>
      <c r="E3162" s="18"/>
      <c r="F3162" s="18"/>
      <c r="G3162" s="18"/>
      <c r="H3162" s="18"/>
      <c r="I3162" s="18"/>
      <c r="J3162" s="5"/>
      <c r="K3162" s="21">
        <v>312.5</v>
      </c>
      <c r="L3162" s="6"/>
      <c r="M3162" s="21">
        <v>312.5</v>
      </c>
      <c r="N3162" s="5"/>
      <c r="O3162" s="20">
        <v>2</v>
      </c>
      <c r="P3162" s="6"/>
      <c r="Q3162" s="20">
        <v>2</v>
      </c>
    </row>
    <row r="3163" spans="1:17" ht="24" x14ac:dyDescent="0.2">
      <c r="A3163" s="16" t="s">
        <v>2</v>
      </c>
      <c r="B3163" s="16" t="s">
        <v>9109</v>
      </c>
      <c r="C3163" s="17" t="s">
        <v>3155</v>
      </c>
      <c r="D3163" s="18" t="s">
        <v>8995</v>
      </c>
      <c r="E3163" s="18"/>
      <c r="F3163" s="18"/>
      <c r="G3163" s="18"/>
      <c r="H3163" s="18"/>
      <c r="I3163" s="18"/>
      <c r="J3163" s="5"/>
      <c r="K3163" s="21">
        <v>581.66999999999996</v>
      </c>
      <c r="L3163" s="9">
        <v>581.66999999999996</v>
      </c>
      <c r="M3163" s="5"/>
      <c r="N3163" s="5"/>
      <c r="O3163" s="20">
        <v>2</v>
      </c>
      <c r="P3163" s="8">
        <v>2</v>
      </c>
      <c r="Q3163" s="5"/>
    </row>
    <row r="3164" spans="1:17" ht="24" x14ac:dyDescent="0.2">
      <c r="A3164" s="16" t="s">
        <v>2</v>
      </c>
      <c r="B3164" s="16" t="s">
        <v>9109</v>
      </c>
      <c r="C3164" s="17" t="s">
        <v>3156</v>
      </c>
      <c r="D3164" s="18" t="s">
        <v>8995</v>
      </c>
      <c r="E3164" s="18"/>
      <c r="F3164" s="18"/>
      <c r="G3164" s="18"/>
      <c r="H3164" s="18"/>
      <c r="I3164" s="18"/>
      <c r="J3164" s="5"/>
      <c r="K3164" s="21">
        <v>435.83</v>
      </c>
      <c r="L3164" s="9">
        <v>435.83</v>
      </c>
      <c r="M3164" s="5"/>
      <c r="N3164" s="5"/>
      <c r="O3164" s="20">
        <v>2</v>
      </c>
      <c r="P3164" s="8">
        <v>2</v>
      </c>
      <c r="Q3164" s="5"/>
    </row>
    <row r="3165" spans="1:17" ht="24" x14ac:dyDescent="0.2">
      <c r="A3165" s="16" t="s">
        <v>2</v>
      </c>
      <c r="B3165" s="16" t="s">
        <v>9109</v>
      </c>
      <c r="C3165" s="17" t="s">
        <v>3157</v>
      </c>
      <c r="D3165" s="18" t="str">
        <f>VLOOKUP(C3165,[2]итоговая!$C$6:$H$1018,4,FALSE)</f>
        <v>Аварийный резерв</v>
      </c>
      <c r="E3165" s="26">
        <f t="shared" ref="E3165:E3166" si="236">J3165-L3165</f>
        <v>207.5</v>
      </c>
      <c r="F3165" s="26">
        <f t="shared" ref="F3165:F3166" si="237">N3165-P3165</f>
        <v>1</v>
      </c>
      <c r="G3165" s="26" t="s">
        <v>9000</v>
      </c>
      <c r="H3165" s="26" t="str">
        <f>VLOOKUP(C3165,[2]итоговая!$C$6:$H$1018,6,FALSE)</f>
        <v>Аварийный резерв</v>
      </c>
      <c r="I3165" s="18"/>
      <c r="J3165" s="21">
        <v>415</v>
      </c>
      <c r="K3165" s="5"/>
      <c r="L3165" s="9">
        <v>207.5</v>
      </c>
      <c r="M3165" s="21">
        <v>207.5</v>
      </c>
      <c r="N3165" s="20">
        <v>2</v>
      </c>
      <c r="O3165" s="5"/>
      <c r="P3165" s="8">
        <v>1</v>
      </c>
      <c r="Q3165" s="20">
        <v>1</v>
      </c>
    </row>
    <row r="3166" spans="1:17" ht="24" x14ac:dyDescent="0.2">
      <c r="A3166" s="16" t="s">
        <v>2</v>
      </c>
      <c r="B3166" s="16" t="s">
        <v>9109</v>
      </c>
      <c r="C3166" s="17" t="s">
        <v>3158</v>
      </c>
      <c r="D3166" s="18" t="str">
        <f>VLOOKUP(C3166,[2]итоговая!$C$6:$H$1018,4,FALSE)</f>
        <v>Аварийный резерв</v>
      </c>
      <c r="E3166" s="26">
        <f t="shared" si="236"/>
        <v>270.83</v>
      </c>
      <c r="F3166" s="26">
        <f t="shared" si="237"/>
        <v>2</v>
      </c>
      <c r="G3166" s="26" t="s">
        <v>9000</v>
      </c>
      <c r="H3166" s="26" t="str">
        <f>VLOOKUP(C3166,[2]итоговая!$C$6:$H$1018,6,FALSE)</f>
        <v>Аварийный резерв</v>
      </c>
      <c r="I3166" s="18"/>
      <c r="J3166" s="21">
        <v>270.83</v>
      </c>
      <c r="K3166" s="5"/>
      <c r="L3166" s="6"/>
      <c r="M3166" s="21">
        <v>270.83</v>
      </c>
      <c r="N3166" s="20">
        <v>2</v>
      </c>
      <c r="O3166" s="5"/>
      <c r="P3166" s="6"/>
      <c r="Q3166" s="20">
        <v>2</v>
      </c>
    </row>
    <row r="3167" spans="1:17" ht="24" x14ac:dyDescent="0.2">
      <c r="A3167" s="16" t="s">
        <v>2</v>
      </c>
      <c r="B3167" s="16" t="s">
        <v>9109</v>
      </c>
      <c r="C3167" s="17" t="s">
        <v>3159</v>
      </c>
      <c r="D3167" s="18" t="s">
        <v>8995</v>
      </c>
      <c r="E3167" s="18"/>
      <c r="F3167" s="18"/>
      <c r="G3167" s="18"/>
      <c r="H3167" s="18"/>
      <c r="I3167" s="18"/>
      <c r="J3167" s="5"/>
      <c r="K3167" s="21">
        <v>583.33000000000004</v>
      </c>
      <c r="L3167" s="9">
        <v>583.33000000000004</v>
      </c>
      <c r="M3167" s="5"/>
      <c r="N3167" s="5"/>
      <c r="O3167" s="20">
        <v>4</v>
      </c>
      <c r="P3167" s="8">
        <v>4</v>
      </c>
      <c r="Q3167" s="5"/>
    </row>
    <row r="3168" spans="1:17" ht="24" x14ac:dyDescent="0.2">
      <c r="A3168" s="16" t="s">
        <v>2</v>
      </c>
      <c r="B3168" s="16" t="s">
        <v>9109</v>
      </c>
      <c r="C3168" s="17" t="s">
        <v>3160</v>
      </c>
      <c r="D3168" s="18" t="s">
        <v>8995</v>
      </c>
      <c r="E3168" s="18"/>
      <c r="F3168" s="18"/>
      <c r="G3168" s="18"/>
      <c r="H3168" s="18"/>
      <c r="I3168" s="18"/>
      <c r="J3168" s="5"/>
      <c r="K3168" s="19">
        <v>1664.92</v>
      </c>
      <c r="L3168" s="7">
        <v>1664.92</v>
      </c>
      <c r="M3168" s="5"/>
      <c r="N3168" s="5"/>
      <c r="O3168" s="20">
        <v>2</v>
      </c>
      <c r="P3168" s="8">
        <v>2</v>
      </c>
      <c r="Q3168" s="5"/>
    </row>
    <row r="3169" spans="1:17" ht="24" x14ac:dyDescent="0.2">
      <c r="A3169" s="16" t="s">
        <v>2</v>
      </c>
      <c r="B3169" s="16" t="s">
        <v>9109</v>
      </c>
      <c r="C3169" s="17" t="s">
        <v>3161</v>
      </c>
      <c r="D3169" s="18" t="str">
        <f>VLOOKUP(C3169,[2]итоговая!$C$6:$H$1018,4,FALSE)</f>
        <v>Аварийный резерв</v>
      </c>
      <c r="E3169" s="26">
        <f>J3169-L3169</f>
        <v>14244.41</v>
      </c>
      <c r="F3169" s="26">
        <f>N3169-P3169</f>
        <v>4</v>
      </c>
      <c r="G3169" s="26" t="s">
        <v>9000</v>
      </c>
      <c r="H3169" s="26" t="str">
        <f>VLOOKUP(C3169,[2]итоговая!$C$6:$H$1018,6,FALSE)</f>
        <v>Аварийный резерв</v>
      </c>
      <c r="I3169" s="18"/>
      <c r="J3169" s="19">
        <v>14244.41</v>
      </c>
      <c r="K3169" s="5"/>
      <c r="L3169" s="6"/>
      <c r="M3169" s="19">
        <v>14244.41</v>
      </c>
      <c r="N3169" s="20">
        <v>4</v>
      </c>
      <c r="O3169" s="5"/>
      <c r="P3169" s="6"/>
      <c r="Q3169" s="20">
        <v>4</v>
      </c>
    </row>
    <row r="3170" spans="1:17" ht="24" x14ac:dyDescent="0.2">
      <c r="A3170" s="16" t="s">
        <v>2</v>
      </c>
      <c r="B3170" s="16" t="s">
        <v>9109</v>
      </c>
      <c r="C3170" s="17" t="s">
        <v>3162</v>
      </c>
      <c r="D3170" s="18" t="s">
        <v>8995</v>
      </c>
      <c r="E3170" s="18"/>
      <c r="F3170" s="18"/>
      <c r="G3170" s="18"/>
      <c r="H3170" s="18"/>
      <c r="I3170" s="18"/>
      <c r="J3170" s="5"/>
      <c r="K3170" s="21">
        <v>420.83</v>
      </c>
      <c r="L3170" s="9">
        <v>420.83</v>
      </c>
      <c r="M3170" s="5"/>
      <c r="N3170" s="5"/>
      <c r="O3170" s="20">
        <v>2</v>
      </c>
      <c r="P3170" s="8">
        <v>2</v>
      </c>
      <c r="Q3170" s="5"/>
    </row>
    <row r="3171" spans="1:17" ht="24" x14ac:dyDescent="0.2">
      <c r="A3171" s="16" t="s">
        <v>2</v>
      </c>
      <c r="B3171" s="16" t="s">
        <v>9109</v>
      </c>
      <c r="C3171" s="17" t="s">
        <v>3163</v>
      </c>
      <c r="D3171" s="18" t="s">
        <v>8995</v>
      </c>
      <c r="E3171" s="18"/>
      <c r="F3171" s="18"/>
      <c r="G3171" s="18"/>
      <c r="H3171" s="18"/>
      <c r="I3171" s="18"/>
      <c r="J3171" s="19">
        <v>2319.02</v>
      </c>
      <c r="K3171" s="5"/>
      <c r="L3171" s="7">
        <v>2319.02</v>
      </c>
      <c r="M3171" s="5"/>
      <c r="N3171" s="20">
        <v>4</v>
      </c>
      <c r="O3171" s="5"/>
      <c r="P3171" s="8">
        <v>4</v>
      </c>
      <c r="Q3171" s="5"/>
    </row>
    <row r="3172" spans="1:17" ht="24" x14ac:dyDescent="0.2">
      <c r="A3172" s="16" t="s">
        <v>2</v>
      </c>
      <c r="B3172" s="16" t="s">
        <v>9109</v>
      </c>
      <c r="C3172" s="17" t="s">
        <v>3164</v>
      </c>
      <c r="D3172" s="18" t="s">
        <v>8995</v>
      </c>
      <c r="E3172" s="18"/>
      <c r="F3172" s="18"/>
      <c r="G3172" s="18"/>
      <c r="H3172" s="18"/>
      <c r="I3172" s="18"/>
      <c r="J3172" s="5"/>
      <c r="K3172" s="19">
        <v>8514.85</v>
      </c>
      <c r="L3172" s="7">
        <v>8514.85</v>
      </c>
      <c r="M3172" s="5"/>
      <c r="N3172" s="5"/>
      <c r="O3172" s="20">
        <v>1</v>
      </c>
      <c r="P3172" s="8">
        <v>1</v>
      </c>
      <c r="Q3172" s="5"/>
    </row>
    <row r="3173" spans="1:17" ht="24" x14ac:dyDescent="0.2">
      <c r="A3173" s="16" t="s">
        <v>2</v>
      </c>
      <c r="B3173" s="16" t="s">
        <v>9109</v>
      </c>
      <c r="C3173" s="17" t="s">
        <v>3165</v>
      </c>
      <c r="D3173" s="18" t="s">
        <v>8995</v>
      </c>
      <c r="E3173" s="18"/>
      <c r="F3173" s="18"/>
      <c r="G3173" s="18"/>
      <c r="H3173" s="18"/>
      <c r="I3173" s="18"/>
      <c r="J3173" s="5"/>
      <c r="K3173" s="19">
        <v>107946.67</v>
      </c>
      <c r="L3173" s="6"/>
      <c r="M3173" s="19">
        <v>107946.67</v>
      </c>
      <c r="N3173" s="5"/>
      <c r="O3173" s="20">
        <v>8</v>
      </c>
      <c r="P3173" s="6"/>
      <c r="Q3173" s="20">
        <v>8</v>
      </c>
    </row>
    <row r="3174" spans="1:17" ht="24" x14ac:dyDescent="0.2">
      <c r="A3174" s="16" t="s">
        <v>2</v>
      </c>
      <c r="B3174" s="16" t="s">
        <v>9109</v>
      </c>
      <c r="C3174" s="17" t="s">
        <v>3166</v>
      </c>
      <c r="D3174" s="18" t="s">
        <v>8995</v>
      </c>
      <c r="E3174" s="18"/>
      <c r="F3174" s="18"/>
      <c r="G3174" s="18"/>
      <c r="H3174" s="18"/>
      <c r="I3174" s="18"/>
      <c r="J3174" s="5"/>
      <c r="K3174" s="19">
        <v>107946.67</v>
      </c>
      <c r="L3174" s="6"/>
      <c r="M3174" s="19">
        <v>107946.67</v>
      </c>
      <c r="N3174" s="5"/>
      <c r="O3174" s="20">
        <v>8</v>
      </c>
      <c r="P3174" s="6"/>
      <c r="Q3174" s="20">
        <v>8</v>
      </c>
    </row>
    <row r="3175" spans="1:17" ht="24" x14ac:dyDescent="0.2">
      <c r="A3175" s="16" t="s">
        <v>2</v>
      </c>
      <c r="B3175" s="16" t="s">
        <v>9109</v>
      </c>
      <c r="C3175" s="17" t="s">
        <v>3167</v>
      </c>
      <c r="D3175" s="18" t="s">
        <v>8995</v>
      </c>
      <c r="E3175" s="18"/>
      <c r="F3175" s="18"/>
      <c r="G3175" s="18"/>
      <c r="H3175" s="18"/>
      <c r="I3175" s="18"/>
      <c r="J3175" s="5"/>
      <c r="K3175" s="19">
        <v>196586.67</v>
      </c>
      <c r="L3175" s="7">
        <v>196586.67</v>
      </c>
      <c r="M3175" s="5"/>
      <c r="N3175" s="5"/>
      <c r="O3175" s="20">
        <v>16</v>
      </c>
      <c r="P3175" s="8">
        <v>16</v>
      </c>
      <c r="Q3175" s="5"/>
    </row>
    <row r="3176" spans="1:17" ht="24" x14ac:dyDescent="0.2">
      <c r="A3176" s="16" t="s">
        <v>2</v>
      </c>
      <c r="B3176" s="16" t="s">
        <v>9109</v>
      </c>
      <c r="C3176" s="17" t="s">
        <v>3168</v>
      </c>
      <c r="D3176" s="18" t="s">
        <v>8995</v>
      </c>
      <c r="E3176" s="18"/>
      <c r="F3176" s="18"/>
      <c r="G3176" s="18"/>
      <c r="H3176" s="18"/>
      <c r="I3176" s="18"/>
      <c r="J3176" s="5"/>
      <c r="K3176" s="19">
        <v>7823.4</v>
      </c>
      <c r="L3176" s="6"/>
      <c r="M3176" s="19">
        <v>7823.4</v>
      </c>
      <c r="N3176" s="5"/>
      <c r="O3176" s="20">
        <v>8</v>
      </c>
      <c r="P3176" s="6"/>
      <c r="Q3176" s="20">
        <v>8</v>
      </c>
    </row>
    <row r="3177" spans="1:17" ht="24" x14ac:dyDescent="0.2">
      <c r="A3177" s="16" t="s">
        <v>2</v>
      </c>
      <c r="B3177" s="16" t="s">
        <v>9109</v>
      </c>
      <c r="C3177" s="17" t="s">
        <v>3169</v>
      </c>
      <c r="D3177" s="18" t="s">
        <v>8995</v>
      </c>
      <c r="E3177" s="18"/>
      <c r="F3177" s="18"/>
      <c r="G3177" s="18"/>
      <c r="H3177" s="18"/>
      <c r="I3177" s="18"/>
      <c r="J3177" s="5"/>
      <c r="K3177" s="19">
        <v>25200</v>
      </c>
      <c r="L3177" s="7">
        <v>8400</v>
      </c>
      <c r="M3177" s="19">
        <v>16800</v>
      </c>
      <c r="N3177" s="5"/>
      <c r="O3177" s="20">
        <v>24</v>
      </c>
      <c r="P3177" s="8">
        <v>8</v>
      </c>
      <c r="Q3177" s="20">
        <v>16</v>
      </c>
    </row>
    <row r="3178" spans="1:17" ht="24" x14ac:dyDescent="0.2">
      <c r="A3178" s="16" t="s">
        <v>2</v>
      </c>
      <c r="B3178" s="16" t="s">
        <v>9109</v>
      </c>
      <c r="C3178" s="17" t="s">
        <v>3170</v>
      </c>
      <c r="D3178" s="18" t="s">
        <v>8995</v>
      </c>
      <c r="E3178" s="18"/>
      <c r="F3178" s="18"/>
      <c r="G3178" s="18"/>
      <c r="H3178" s="18"/>
      <c r="I3178" s="18"/>
      <c r="J3178" s="5"/>
      <c r="K3178" s="19">
        <v>1600</v>
      </c>
      <c r="L3178" s="7">
        <v>1600</v>
      </c>
      <c r="M3178" s="5"/>
      <c r="N3178" s="5"/>
      <c r="O3178" s="20">
        <v>1</v>
      </c>
      <c r="P3178" s="8">
        <v>1</v>
      </c>
      <c r="Q3178" s="5"/>
    </row>
    <row r="3179" spans="1:17" ht="24" x14ac:dyDescent="0.2">
      <c r="A3179" s="16" t="s">
        <v>2</v>
      </c>
      <c r="B3179" s="16" t="s">
        <v>9109</v>
      </c>
      <c r="C3179" s="17" t="s">
        <v>3171</v>
      </c>
      <c r="D3179" s="18" t="s">
        <v>8995</v>
      </c>
      <c r="E3179" s="18"/>
      <c r="F3179" s="18"/>
      <c r="G3179" s="18"/>
      <c r="H3179" s="18"/>
      <c r="I3179" s="18"/>
      <c r="J3179" s="21">
        <v>881.66</v>
      </c>
      <c r="K3179" s="5"/>
      <c r="L3179" s="9">
        <v>881.66</v>
      </c>
      <c r="M3179" s="5"/>
      <c r="N3179" s="20">
        <v>1</v>
      </c>
      <c r="O3179" s="5"/>
      <c r="P3179" s="8">
        <v>1</v>
      </c>
      <c r="Q3179" s="5"/>
    </row>
    <row r="3180" spans="1:17" ht="24" x14ac:dyDescent="0.2">
      <c r="A3180" s="16" t="s">
        <v>2</v>
      </c>
      <c r="B3180" s="16" t="s">
        <v>9109</v>
      </c>
      <c r="C3180" s="17" t="s">
        <v>3172</v>
      </c>
      <c r="D3180" s="18" t="s">
        <v>8995</v>
      </c>
      <c r="E3180" s="18"/>
      <c r="F3180" s="18"/>
      <c r="G3180" s="18"/>
      <c r="H3180" s="18"/>
      <c r="I3180" s="18"/>
      <c r="J3180" s="5"/>
      <c r="K3180" s="19">
        <v>1335</v>
      </c>
      <c r="L3180" s="7">
        <v>1335</v>
      </c>
      <c r="M3180" s="5"/>
      <c r="N3180" s="5"/>
      <c r="O3180" s="20">
        <v>2</v>
      </c>
      <c r="P3180" s="8">
        <v>2</v>
      </c>
      <c r="Q3180" s="5"/>
    </row>
    <row r="3181" spans="1:17" ht="24" x14ac:dyDescent="0.2">
      <c r="A3181" s="16" t="s">
        <v>2</v>
      </c>
      <c r="B3181" s="16" t="s">
        <v>9109</v>
      </c>
      <c r="C3181" s="17" t="s">
        <v>3173</v>
      </c>
      <c r="D3181" s="18" t="s">
        <v>8995</v>
      </c>
      <c r="E3181" s="18"/>
      <c r="F3181" s="18"/>
      <c r="G3181" s="18"/>
      <c r="H3181" s="18"/>
      <c r="I3181" s="18"/>
      <c r="J3181" s="21">
        <v>440</v>
      </c>
      <c r="K3181" s="5"/>
      <c r="L3181" s="9">
        <v>440</v>
      </c>
      <c r="M3181" s="5"/>
      <c r="N3181" s="20">
        <v>44</v>
      </c>
      <c r="O3181" s="5"/>
      <c r="P3181" s="8">
        <v>44</v>
      </c>
      <c r="Q3181" s="5"/>
    </row>
    <row r="3182" spans="1:17" ht="24" x14ac:dyDescent="0.2">
      <c r="A3182" s="16" t="s">
        <v>2</v>
      </c>
      <c r="B3182" s="16" t="s">
        <v>9109</v>
      </c>
      <c r="C3182" s="17" t="s">
        <v>3174</v>
      </c>
      <c r="D3182" s="18" t="s">
        <v>8995</v>
      </c>
      <c r="E3182" s="18"/>
      <c r="F3182" s="18"/>
      <c r="G3182" s="18"/>
      <c r="H3182" s="18"/>
      <c r="I3182" s="18"/>
      <c r="J3182" s="21">
        <v>300</v>
      </c>
      <c r="K3182" s="5"/>
      <c r="L3182" s="9">
        <v>300</v>
      </c>
      <c r="M3182" s="5"/>
      <c r="N3182" s="20">
        <v>30</v>
      </c>
      <c r="O3182" s="5"/>
      <c r="P3182" s="8">
        <v>30</v>
      </c>
      <c r="Q3182" s="5"/>
    </row>
    <row r="3183" spans="1:17" ht="24" x14ac:dyDescent="0.2">
      <c r="A3183" s="16" t="s">
        <v>2</v>
      </c>
      <c r="B3183" s="16" t="s">
        <v>9109</v>
      </c>
      <c r="C3183" s="17" t="s">
        <v>3175</v>
      </c>
      <c r="D3183" s="18" t="s">
        <v>8995</v>
      </c>
      <c r="E3183" s="18"/>
      <c r="F3183" s="18"/>
      <c r="G3183" s="18"/>
      <c r="H3183" s="18"/>
      <c r="I3183" s="18"/>
      <c r="J3183" s="21">
        <v>180</v>
      </c>
      <c r="K3183" s="5"/>
      <c r="L3183" s="9">
        <v>180</v>
      </c>
      <c r="M3183" s="5"/>
      <c r="N3183" s="20">
        <v>18</v>
      </c>
      <c r="O3183" s="5"/>
      <c r="P3183" s="8">
        <v>18</v>
      </c>
      <c r="Q3183" s="5"/>
    </row>
    <row r="3184" spans="1:17" ht="24" x14ac:dyDescent="0.2">
      <c r="A3184" s="16" t="s">
        <v>2</v>
      </c>
      <c r="B3184" s="16" t="s">
        <v>9109</v>
      </c>
      <c r="C3184" s="17" t="s">
        <v>3176</v>
      </c>
      <c r="D3184" s="18" t="s">
        <v>8995</v>
      </c>
      <c r="E3184" s="18"/>
      <c r="F3184" s="18"/>
      <c r="G3184" s="18"/>
      <c r="H3184" s="18"/>
      <c r="I3184" s="18"/>
      <c r="J3184" s="5"/>
      <c r="K3184" s="21">
        <v>801.67</v>
      </c>
      <c r="L3184" s="9">
        <v>160.34</v>
      </c>
      <c r="M3184" s="21">
        <v>641.33000000000004</v>
      </c>
      <c r="N3184" s="5"/>
      <c r="O3184" s="20">
        <v>100</v>
      </c>
      <c r="P3184" s="8">
        <v>20</v>
      </c>
      <c r="Q3184" s="20">
        <v>80</v>
      </c>
    </row>
    <row r="3185" spans="1:17" ht="24" x14ac:dyDescent="0.2">
      <c r="A3185" s="16" t="s">
        <v>2</v>
      </c>
      <c r="B3185" s="16" t="s">
        <v>9109</v>
      </c>
      <c r="C3185" s="17" t="s">
        <v>3177</v>
      </c>
      <c r="D3185" s="18" t="s">
        <v>8995</v>
      </c>
      <c r="E3185" s="18"/>
      <c r="F3185" s="18"/>
      <c r="G3185" s="18"/>
      <c r="H3185" s="18"/>
      <c r="I3185" s="18"/>
      <c r="J3185" s="21">
        <v>275</v>
      </c>
      <c r="K3185" s="5"/>
      <c r="L3185" s="9">
        <v>275</v>
      </c>
      <c r="M3185" s="5"/>
      <c r="N3185" s="20">
        <v>30</v>
      </c>
      <c r="O3185" s="5"/>
      <c r="P3185" s="8">
        <v>30</v>
      </c>
      <c r="Q3185" s="5"/>
    </row>
    <row r="3186" spans="1:17" ht="24" x14ac:dyDescent="0.2">
      <c r="A3186" s="16" t="s">
        <v>2</v>
      </c>
      <c r="B3186" s="16" t="s">
        <v>9109</v>
      </c>
      <c r="C3186" s="17" t="s">
        <v>3178</v>
      </c>
      <c r="D3186" s="18" t="s">
        <v>8995</v>
      </c>
      <c r="E3186" s="18"/>
      <c r="F3186" s="18"/>
      <c r="G3186" s="18"/>
      <c r="H3186" s="18"/>
      <c r="I3186" s="18"/>
      <c r="J3186" s="21">
        <v>756.83</v>
      </c>
      <c r="K3186" s="21">
        <v>478.4</v>
      </c>
      <c r="L3186" s="7">
        <v>1235.23</v>
      </c>
      <c r="M3186" s="5"/>
      <c r="N3186" s="20">
        <v>38</v>
      </c>
      <c r="O3186" s="20">
        <v>48</v>
      </c>
      <c r="P3186" s="8">
        <v>86</v>
      </c>
      <c r="Q3186" s="5"/>
    </row>
    <row r="3187" spans="1:17" ht="24" x14ac:dyDescent="0.2">
      <c r="A3187" s="16" t="s">
        <v>2</v>
      </c>
      <c r="B3187" s="16" t="s">
        <v>9109</v>
      </c>
      <c r="C3187" s="17" t="s">
        <v>3179</v>
      </c>
      <c r="D3187" s="18" t="s">
        <v>8995</v>
      </c>
      <c r="E3187" s="18"/>
      <c r="F3187" s="18"/>
      <c r="G3187" s="18"/>
      <c r="H3187" s="18"/>
      <c r="I3187" s="18"/>
      <c r="J3187" s="21">
        <v>876.34</v>
      </c>
      <c r="K3187" s="5"/>
      <c r="L3187" s="9">
        <v>876.34</v>
      </c>
      <c r="M3187" s="5"/>
      <c r="N3187" s="20">
        <v>44</v>
      </c>
      <c r="O3187" s="5"/>
      <c r="P3187" s="8">
        <v>44</v>
      </c>
      <c r="Q3187" s="5"/>
    </row>
    <row r="3188" spans="1:17" ht="24" x14ac:dyDescent="0.2">
      <c r="A3188" s="16" t="s">
        <v>2</v>
      </c>
      <c r="B3188" s="16" t="s">
        <v>9109</v>
      </c>
      <c r="C3188" s="17" t="s">
        <v>3180</v>
      </c>
      <c r="D3188" s="18" t="s">
        <v>8995</v>
      </c>
      <c r="E3188" s="18"/>
      <c r="F3188" s="18"/>
      <c r="G3188" s="18"/>
      <c r="H3188" s="18"/>
      <c r="I3188" s="18"/>
      <c r="J3188" s="5"/>
      <c r="K3188" s="21">
        <v>518.27</v>
      </c>
      <c r="L3188" s="9">
        <v>9.9700000000000006</v>
      </c>
      <c r="M3188" s="21">
        <v>508.3</v>
      </c>
      <c r="N3188" s="5"/>
      <c r="O3188" s="20">
        <v>52</v>
      </c>
      <c r="P3188" s="8">
        <v>1</v>
      </c>
      <c r="Q3188" s="20">
        <v>51</v>
      </c>
    </row>
    <row r="3189" spans="1:17" ht="24" x14ac:dyDescent="0.2">
      <c r="A3189" s="16" t="s">
        <v>2</v>
      </c>
      <c r="B3189" s="16" t="s">
        <v>9109</v>
      </c>
      <c r="C3189" s="17" t="s">
        <v>3181</v>
      </c>
      <c r="D3189" s="18" t="s">
        <v>8995</v>
      </c>
      <c r="E3189" s="18"/>
      <c r="F3189" s="18"/>
      <c r="G3189" s="18"/>
      <c r="H3189" s="18"/>
      <c r="I3189" s="18"/>
      <c r="J3189" s="21">
        <v>406.33</v>
      </c>
      <c r="K3189" s="5"/>
      <c r="L3189" s="9">
        <v>406.33</v>
      </c>
      <c r="M3189" s="5"/>
      <c r="N3189" s="20">
        <v>40</v>
      </c>
      <c r="O3189" s="5"/>
      <c r="P3189" s="8">
        <v>40</v>
      </c>
      <c r="Q3189" s="5"/>
    </row>
    <row r="3190" spans="1:17" ht="24" x14ac:dyDescent="0.2">
      <c r="A3190" s="16" t="s">
        <v>2</v>
      </c>
      <c r="B3190" s="16" t="s">
        <v>9109</v>
      </c>
      <c r="C3190" s="17" t="s">
        <v>3182</v>
      </c>
      <c r="D3190" s="18" t="s">
        <v>8995</v>
      </c>
      <c r="E3190" s="26">
        <f>J3190-L3190</f>
        <v>-345.57999999999993</v>
      </c>
      <c r="F3190" s="26">
        <f>N3190-P3190</f>
        <v>-29</v>
      </c>
      <c r="G3190" s="26"/>
      <c r="H3190" s="26"/>
      <c r="I3190" s="18"/>
      <c r="J3190" s="21">
        <v>728.5</v>
      </c>
      <c r="K3190" s="19">
        <v>1191.67</v>
      </c>
      <c r="L3190" s="7">
        <v>1074.08</v>
      </c>
      <c r="M3190" s="21">
        <v>846.09</v>
      </c>
      <c r="N3190" s="20">
        <v>47</v>
      </c>
      <c r="O3190" s="20">
        <v>100</v>
      </c>
      <c r="P3190" s="8">
        <v>76</v>
      </c>
      <c r="Q3190" s="20">
        <v>71</v>
      </c>
    </row>
    <row r="3191" spans="1:17" ht="24" x14ac:dyDescent="0.2">
      <c r="A3191" s="16" t="s">
        <v>2</v>
      </c>
      <c r="B3191" s="16" t="s">
        <v>9109</v>
      </c>
      <c r="C3191" s="17" t="s">
        <v>3183</v>
      </c>
      <c r="D3191" s="18" t="s">
        <v>8995</v>
      </c>
      <c r="E3191" s="18"/>
      <c r="F3191" s="18"/>
      <c r="G3191" s="18"/>
      <c r="H3191" s="18"/>
      <c r="I3191" s="18"/>
      <c r="J3191" s="21">
        <v>570</v>
      </c>
      <c r="K3191" s="5"/>
      <c r="L3191" s="9">
        <v>570</v>
      </c>
      <c r="M3191" s="5"/>
      <c r="N3191" s="20">
        <v>38</v>
      </c>
      <c r="O3191" s="5"/>
      <c r="P3191" s="8">
        <v>38</v>
      </c>
      <c r="Q3191" s="5"/>
    </row>
    <row r="3192" spans="1:17" ht="24" x14ac:dyDescent="0.2">
      <c r="A3192" s="16" t="s">
        <v>2</v>
      </c>
      <c r="B3192" s="16" t="s">
        <v>9109</v>
      </c>
      <c r="C3192" s="17" t="s">
        <v>3184</v>
      </c>
      <c r="D3192" s="18" t="s">
        <v>8995</v>
      </c>
      <c r="E3192" s="26">
        <f t="shared" ref="E3192:E3193" si="238">J3192-L3192</f>
        <v>-457.1</v>
      </c>
      <c r="F3192" s="26">
        <f t="shared" ref="F3192:F3193" si="239">N3192-P3192</f>
        <v>-31</v>
      </c>
      <c r="G3192" s="26"/>
      <c r="H3192" s="26"/>
      <c r="I3192" s="18"/>
      <c r="J3192" s="21">
        <v>468.87</v>
      </c>
      <c r="K3192" s="21">
        <v>846.67</v>
      </c>
      <c r="L3192" s="9">
        <v>925.97</v>
      </c>
      <c r="M3192" s="21">
        <v>389.57</v>
      </c>
      <c r="N3192" s="20">
        <v>31</v>
      </c>
      <c r="O3192" s="20">
        <v>60</v>
      </c>
      <c r="P3192" s="8">
        <v>62</v>
      </c>
      <c r="Q3192" s="20">
        <v>29</v>
      </c>
    </row>
    <row r="3193" spans="1:17" ht="24" x14ac:dyDescent="0.2">
      <c r="A3193" s="16" t="s">
        <v>2</v>
      </c>
      <c r="B3193" s="16" t="s">
        <v>9109</v>
      </c>
      <c r="C3193" s="17" t="s">
        <v>3185</v>
      </c>
      <c r="D3193" s="18" t="str">
        <f>VLOOKUP(C3193,[2]итоговая!$C$6:$H$1018,4,FALSE)</f>
        <v>Аварийный резерв</v>
      </c>
      <c r="E3193" s="26">
        <f t="shared" si="238"/>
        <v>123.34000000000015</v>
      </c>
      <c r="F3193" s="26">
        <f t="shared" si="239"/>
        <v>8</v>
      </c>
      <c r="G3193" s="26" t="s">
        <v>9000</v>
      </c>
      <c r="H3193" s="26" t="str">
        <f>VLOOKUP(C3193,[2]итоговая!$C$6:$H$1018,6,FALSE)</f>
        <v>Аварийный резерв</v>
      </c>
      <c r="I3193" s="18"/>
      <c r="J3193" s="19">
        <v>1944.43</v>
      </c>
      <c r="K3193" s="5"/>
      <c r="L3193" s="7">
        <v>1821.09</v>
      </c>
      <c r="M3193" s="21">
        <v>123.34</v>
      </c>
      <c r="N3193" s="20">
        <v>117</v>
      </c>
      <c r="O3193" s="5"/>
      <c r="P3193" s="8">
        <v>109</v>
      </c>
      <c r="Q3193" s="20">
        <v>8</v>
      </c>
    </row>
    <row r="3194" spans="1:17" ht="24" x14ac:dyDescent="0.2">
      <c r="A3194" s="16" t="s">
        <v>2</v>
      </c>
      <c r="B3194" s="16" t="s">
        <v>9109</v>
      </c>
      <c r="C3194" s="17" t="s">
        <v>3186</v>
      </c>
      <c r="D3194" s="18" t="s">
        <v>8995</v>
      </c>
      <c r="E3194" s="18"/>
      <c r="F3194" s="18"/>
      <c r="G3194" s="18"/>
      <c r="H3194" s="18"/>
      <c r="I3194" s="18"/>
      <c r="J3194" s="21">
        <v>759.99</v>
      </c>
      <c r="K3194" s="5"/>
      <c r="L3194" s="9">
        <v>759.99</v>
      </c>
      <c r="M3194" s="5"/>
      <c r="N3194" s="20">
        <v>48</v>
      </c>
      <c r="O3194" s="5"/>
      <c r="P3194" s="8">
        <v>48</v>
      </c>
      <c r="Q3194" s="5"/>
    </row>
    <row r="3195" spans="1:17" ht="24" x14ac:dyDescent="0.2">
      <c r="A3195" s="16" t="s">
        <v>2</v>
      </c>
      <c r="B3195" s="16" t="s">
        <v>9109</v>
      </c>
      <c r="C3195" s="17" t="s">
        <v>3187</v>
      </c>
      <c r="D3195" s="18" t="s">
        <v>8995</v>
      </c>
      <c r="E3195" s="18"/>
      <c r="F3195" s="18"/>
      <c r="G3195" s="18"/>
      <c r="H3195" s="18"/>
      <c r="I3195" s="18"/>
      <c r="J3195" s="19">
        <v>2657.99</v>
      </c>
      <c r="K3195" s="5"/>
      <c r="L3195" s="7">
        <v>2657.99</v>
      </c>
      <c r="M3195" s="5"/>
      <c r="N3195" s="20">
        <v>80</v>
      </c>
      <c r="O3195" s="5"/>
      <c r="P3195" s="8">
        <v>80</v>
      </c>
      <c r="Q3195" s="5"/>
    </row>
    <row r="3196" spans="1:17" ht="24" x14ac:dyDescent="0.2">
      <c r="A3196" s="16" t="s">
        <v>2</v>
      </c>
      <c r="B3196" s="16" t="s">
        <v>9109</v>
      </c>
      <c r="C3196" s="17" t="s">
        <v>3188</v>
      </c>
      <c r="D3196" s="18" t="s">
        <v>8995</v>
      </c>
      <c r="E3196" s="18"/>
      <c r="F3196" s="18"/>
      <c r="G3196" s="18"/>
      <c r="H3196" s="18"/>
      <c r="I3196" s="18"/>
      <c r="J3196" s="5"/>
      <c r="K3196" s="21">
        <v>158.5</v>
      </c>
      <c r="L3196" s="9">
        <v>158.5</v>
      </c>
      <c r="M3196" s="5"/>
      <c r="N3196" s="5"/>
      <c r="O3196" s="20">
        <v>1</v>
      </c>
      <c r="P3196" s="8">
        <v>1</v>
      </c>
      <c r="Q3196" s="5"/>
    </row>
    <row r="3197" spans="1:17" ht="24" x14ac:dyDescent="0.2">
      <c r="A3197" s="16" t="s">
        <v>2</v>
      </c>
      <c r="B3197" s="16" t="s">
        <v>9109</v>
      </c>
      <c r="C3197" s="17" t="s">
        <v>3189</v>
      </c>
      <c r="D3197" s="18" t="str">
        <f>VLOOKUP(C3197,[2]итоговая!$C$6:$H$1018,4,FALSE)</f>
        <v>Аварийный резерв</v>
      </c>
      <c r="E3197" s="26">
        <f>J3197-L3197</f>
        <v>439.52</v>
      </c>
      <c r="F3197" s="26">
        <f>N3197-P3197</f>
        <v>1</v>
      </c>
      <c r="G3197" s="26" t="s">
        <v>9000</v>
      </c>
      <c r="H3197" s="26" t="str">
        <f>VLOOKUP(C3197,[2]итоговая!$C$6:$H$1018,6,FALSE)</f>
        <v>Аварийный резерв</v>
      </c>
      <c r="I3197" s="18"/>
      <c r="J3197" s="21">
        <v>439.52</v>
      </c>
      <c r="K3197" s="5"/>
      <c r="L3197" s="6"/>
      <c r="M3197" s="21">
        <v>439.52</v>
      </c>
      <c r="N3197" s="20">
        <v>1</v>
      </c>
      <c r="O3197" s="5"/>
      <c r="P3197" s="6"/>
      <c r="Q3197" s="20">
        <v>1</v>
      </c>
    </row>
    <row r="3198" spans="1:17" ht="24" x14ac:dyDescent="0.2">
      <c r="A3198" s="16" t="s">
        <v>2</v>
      </c>
      <c r="B3198" s="16" t="s">
        <v>9109</v>
      </c>
      <c r="C3198" s="17" t="s">
        <v>3190</v>
      </c>
      <c r="D3198" s="18" t="s">
        <v>8995</v>
      </c>
      <c r="E3198" s="18"/>
      <c r="F3198" s="18"/>
      <c r="G3198" s="18"/>
      <c r="H3198" s="18"/>
      <c r="I3198" s="18"/>
      <c r="J3198" s="5"/>
      <c r="K3198" s="19">
        <v>10425</v>
      </c>
      <c r="L3198" s="7">
        <v>10425</v>
      </c>
      <c r="M3198" s="5"/>
      <c r="N3198" s="5"/>
      <c r="O3198" s="20">
        <v>1</v>
      </c>
      <c r="P3198" s="8">
        <v>1</v>
      </c>
      <c r="Q3198" s="5"/>
    </row>
    <row r="3199" spans="1:17" ht="24" x14ac:dyDescent="0.2">
      <c r="A3199" s="16" t="s">
        <v>2</v>
      </c>
      <c r="B3199" s="16" t="s">
        <v>9109</v>
      </c>
      <c r="C3199" s="17" t="s">
        <v>3191</v>
      </c>
      <c r="D3199" s="18" t="s">
        <v>8995</v>
      </c>
      <c r="E3199" s="18"/>
      <c r="F3199" s="18"/>
      <c r="G3199" s="18"/>
      <c r="H3199" s="18"/>
      <c r="I3199" s="18"/>
      <c r="J3199" s="19">
        <v>19944.75</v>
      </c>
      <c r="K3199" s="5"/>
      <c r="L3199" s="7">
        <v>19944.75</v>
      </c>
      <c r="M3199" s="5"/>
      <c r="N3199" s="20">
        <v>3</v>
      </c>
      <c r="O3199" s="5"/>
      <c r="P3199" s="8">
        <v>3</v>
      </c>
      <c r="Q3199" s="5"/>
    </row>
    <row r="3200" spans="1:17" ht="24" x14ac:dyDescent="0.2">
      <c r="A3200" s="16" t="s">
        <v>2</v>
      </c>
      <c r="B3200" s="16" t="s">
        <v>9109</v>
      </c>
      <c r="C3200" s="17" t="s">
        <v>3192</v>
      </c>
      <c r="D3200" s="18" t="s">
        <v>8995</v>
      </c>
      <c r="E3200" s="18"/>
      <c r="F3200" s="18"/>
      <c r="G3200" s="18"/>
      <c r="H3200" s="18"/>
      <c r="I3200" s="18"/>
      <c r="J3200" s="19">
        <v>9150</v>
      </c>
      <c r="K3200" s="5"/>
      <c r="L3200" s="7">
        <v>9150</v>
      </c>
      <c r="M3200" s="5"/>
      <c r="N3200" s="20">
        <v>1</v>
      </c>
      <c r="O3200" s="5"/>
      <c r="P3200" s="8">
        <v>1</v>
      </c>
      <c r="Q3200" s="5"/>
    </row>
    <row r="3201" spans="1:17" ht="24" x14ac:dyDescent="0.2">
      <c r="A3201" s="16" t="s">
        <v>2</v>
      </c>
      <c r="B3201" s="16" t="s">
        <v>9109</v>
      </c>
      <c r="C3201" s="17" t="s">
        <v>3193</v>
      </c>
      <c r="D3201" s="18" t="s">
        <v>8995</v>
      </c>
      <c r="E3201" s="18"/>
      <c r="F3201" s="18"/>
      <c r="G3201" s="18"/>
      <c r="H3201" s="18"/>
      <c r="I3201" s="18"/>
      <c r="J3201" s="19">
        <v>2750.82</v>
      </c>
      <c r="K3201" s="5"/>
      <c r="L3201" s="7">
        <v>2750.82</v>
      </c>
      <c r="M3201" s="5"/>
      <c r="N3201" s="20">
        <v>1</v>
      </c>
      <c r="O3201" s="5"/>
      <c r="P3201" s="8">
        <v>1</v>
      </c>
      <c r="Q3201" s="5"/>
    </row>
    <row r="3202" spans="1:17" ht="24" x14ac:dyDescent="0.2">
      <c r="A3202" s="16" t="s">
        <v>2</v>
      </c>
      <c r="B3202" s="16" t="s">
        <v>9109</v>
      </c>
      <c r="C3202" s="17" t="s">
        <v>3194</v>
      </c>
      <c r="D3202" s="18" t="s">
        <v>8995</v>
      </c>
      <c r="E3202" s="18"/>
      <c r="F3202" s="18"/>
      <c r="G3202" s="18"/>
      <c r="H3202" s="18"/>
      <c r="I3202" s="18"/>
      <c r="J3202" s="5"/>
      <c r="K3202" s="19">
        <v>18128.330000000002</v>
      </c>
      <c r="L3202" s="6"/>
      <c r="M3202" s="19">
        <v>18128.330000000002</v>
      </c>
      <c r="N3202" s="5"/>
      <c r="O3202" s="20">
        <v>2</v>
      </c>
      <c r="P3202" s="6"/>
      <c r="Q3202" s="20">
        <v>2</v>
      </c>
    </row>
    <row r="3203" spans="1:17" ht="24" x14ac:dyDescent="0.2">
      <c r="A3203" s="16" t="s">
        <v>2</v>
      </c>
      <c r="B3203" s="16" t="s">
        <v>9109</v>
      </c>
      <c r="C3203" s="17" t="s">
        <v>3195</v>
      </c>
      <c r="D3203" s="18" t="s">
        <v>8995</v>
      </c>
      <c r="E3203" s="18"/>
      <c r="F3203" s="18"/>
      <c r="G3203" s="18"/>
      <c r="H3203" s="18"/>
      <c r="I3203" s="18"/>
      <c r="J3203" s="5"/>
      <c r="K3203" s="19">
        <v>2063.25</v>
      </c>
      <c r="L3203" s="6"/>
      <c r="M3203" s="19">
        <v>2063.25</v>
      </c>
      <c r="N3203" s="5"/>
      <c r="O3203" s="20">
        <v>1</v>
      </c>
      <c r="P3203" s="6"/>
      <c r="Q3203" s="20">
        <v>1</v>
      </c>
    </row>
    <row r="3204" spans="1:17" ht="24" x14ac:dyDescent="0.2">
      <c r="A3204" s="16" t="s">
        <v>2</v>
      </c>
      <c r="B3204" s="16" t="s">
        <v>9109</v>
      </c>
      <c r="C3204" s="17" t="s">
        <v>3196</v>
      </c>
      <c r="D3204" s="18" t="s">
        <v>8995</v>
      </c>
      <c r="E3204" s="18"/>
      <c r="F3204" s="18"/>
      <c r="G3204" s="18"/>
      <c r="H3204" s="18"/>
      <c r="I3204" s="18"/>
      <c r="J3204" s="5"/>
      <c r="K3204" s="19">
        <v>30099</v>
      </c>
      <c r="L3204" s="7">
        <v>30099</v>
      </c>
      <c r="M3204" s="5"/>
      <c r="N3204" s="5"/>
      <c r="O3204" s="20">
        <v>3</v>
      </c>
      <c r="P3204" s="8">
        <v>3</v>
      </c>
      <c r="Q3204" s="5"/>
    </row>
    <row r="3205" spans="1:17" ht="24" x14ac:dyDescent="0.2">
      <c r="A3205" s="16" t="s">
        <v>2</v>
      </c>
      <c r="B3205" s="16" t="s">
        <v>9109</v>
      </c>
      <c r="C3205" s="17" t="s">
        <v>3197</v>
      </c>
      <c r="D3205" s="18" t="s">
        <v>8995</v>
      </c>
      <c r="E3205" s="18"/>
      <c r="F3205" s="18"/>
      <c r="G3205" s="18"/>
      <c r="H3205" s="18"/>
      <c r="I3205" s="18"/>
      <c r="J3205" s="5"/>
      <c r="K3205" s="19">
        <v>10834.17</v>
      </c>
      <c r="L3205" s="6"/>
      <c r="M3205" s="19">
        <v>10834.17</v>
      </c>
      <c r="N3205" s="5"/>
      <c r="O3205" s="20">
        <v>1</v>
      </c>
      <c r="P3205" s="6"/>
      <c r="Q3205" s="20">
        <v>1</v>
      </c>
    </row>
    <row r="3206" spans="1:17" ht="24" x14ac:dyDescent="0.2">
      <c r="A3206" s="16" t="s">
        <v>2</v>
      </c>
      <c r="B3206" s="16" t="s">
        <v>9109</v>
      </c>
      <c r="C3206" s="17" t="s">
        <v>3198</v>
      </c>
      <c r="D3206" s="18" t="s">
        <v>8995</v>
      </c>
      <c r="E3206" s="18"/>
      <c r="F3206" s="18"/>
      <c r="G3206" s="18"/>
      <c r="H3206" s="18"/>
      <c r="I3206" s="18"/>
      <c r="J3206" s="5"/>
      <c r="K3206" s="19">
        <v>10879.23</v>
      </c>
      <c r="L3206" s="7">
        <v>10879.23</v>
      </c>
      <c r="M3206" s="5"/>
      <c r="N3206" s="5"/>
      <c r="O3206" s="20">
        <v>6</v>
      </c>
      <c r="P3206" s="8">
        <v>6</v>
      </c>
      <c r="Q3206" s="5"/>
    </row>
    <row r="3207" spans="1:17" ht="24" x14ac:dyDescent="0.2">
      <c r="A3207" s="16" t="s">
        <v>2</v>
      </c>
      <c r="B3207" s="16" t="s">
        <v>9109</v>
      </c>
      <c r="C3207" s="17" t="s">
        <v>3199</v>
      </c>
      <c r="D3207" s="18" t="s">
        <v>8995</v>
      </c>
      <c r="E3207" s="18"/>
      <c r="F3207" s="18"/>
      <c r="G3207" s="18"/>
      <c r="H3207" s="18"/>
      <c r="I3207" s="18"/>
      <c r="J3207" s="5"/>
      <c r="K3207" s="19">
        <v>10834.17</v>
      </c>
      <c r="L3207" s="7">
        <v>10834.17</v>
      </c>
      <c r="M3207" s="5"/>
      <c r="N3207" s="5"/>
      <c r="O3207" s="20">
        <v>1</v>
      </c>
      <c r="P3207" s="8">
        <v>1</v>
      </c>
      <c r="Q3207" s="5"/>
    </row>
    <row r="3208" spans="1:17" ht="24" x14ac:dyDescent="0.2">
      <c r="A3208" s="16" t="s">
        <v>2</v>
      </c>
      <c r="B3208" s="16" t="s">
        <v>9109</v>
      </c>
      <c r="C3208" s="17" t="s">
        <v>3200</v>
      </c>
      <c r="D3208" s="18" t="s">
        <v>8995</v>
      </c>
      <c r="E3208" s="18"/>
      <c r="F3208" s="18"/>
      <c r="G3208" s="18"/>
      <c r="H3208" s="18"/>
      <c r="I3208" s="18"/>
      <c r="J3208" s="19">
        <v>9879.17</v>
      </c>
      <c r="K3208" s="5"/>
      <c r="L3208" s="7">
        <v>9879.17</v>
      </c>
      <c r="M3208" s="5"/>
      <c r="N3208" s="20">
        <v>1</v>
      </c>
      <c r="O3208" s="5"/>
      <c r="P3208" s="8">
        <v>1</v>
      </c>
      <c r="Q3208" s="5"/>
    </row>
    <row r="3209" spans="1:17" ht="24" x14ac:dyDescent="0.2">
      <c r="A3209" s="16" t="s">
        <v>2</v>
      </c>
      <c r="B3209" s="16" t="s">
        <v>9109</v>
      </c>
      <c r="C3209" s="17" t="s">
        <v>3201</v>
      </c>
      <c r="D3209" s="18" t="s">
        <v>8995</v>
      </c>
      <c r="E3209" s="18"/>
      <c r="F3209" s="18"/>
      <c r="G3209" s="18"/>
      <c r="H3209" s="18"/>
      <c r="I3209" s="18"/>
      <c r="J3209" s="5"/>
      <c r="K3209" s="19">
        <v>15000</v>
      </c>
      <c r="L3209" s="7">
        <v>15000</v>
      </c>
      <c r="M3209" s="5"/>
      <c r="N3209" s="5"/>
      <c r="O3209" s="20">
        <v>4</v>
      </c>
      <c r="P3209" s="8">
        <v>4</v>
      </c>
      <c r="Q3209" s="5"/>
    </row>
    <row r="3210" spans="1:17" ht="24" x14ac:dyDescent="0.2">
      <c r="A3210" s="16" t="s">
        <v>2</v>
      </c>
      <c r="B3210" s="16" t="s">
        <v>9109</v>
      </c>
      <c r="C3210" s="17" t="s">
        <v>3202</v>
      </c>
      <c r="D3210" s="18" t="s">
        <v>8995</v>
      </c>
      <c r="E3210" s="18"/>
      <c r="F3210" s="18"/>
      <c r="G3210" s="18"/>
      <c r="H3210" s="18"/>
      <c r="I3210" s="18"/>
      <c r="J3210" s="5"/>
      <c r="K3210" s="19">
        <v>2700</v>
      </c>
      <c r="L3210" s="7">
        <v>2700</v>
      </c>
      <c r="M3210" s="5"/>
      <c r="N3210" s="5"/>
      <c r="O3210" s="20">
        <v>1</v>
      </c>
      <c r="P3210" s="8">
        <v>1</v>
      </c>
      <c r="Q3210" s="5"/>
    </row>
    <row r="3211" spans="1:17" ht="24" x14ac:dyDescent="0.2">
      <c r="A3211" s="16" t="s">
        <v>2</v>
      </c>
      <c r="B3211" s="16" t="s">
        <v>9109</v>
      </c>
      <c r="C3211" s="17" t="s">
        <v>3203</v>
      </c>
      <c r="D3211" s="18" t="str">
        <f>VLOOKUP(C3211,[2]итоговая!$C$6:$H$1018,4,FALSE)</f>
        <v>Аварийный резерв</v>
      </c>
      <c r="E3211" s="26">
        <f>J3211-L3211</f>
        <v>578.33000000000004</v>
      </c>
      <c r="F3211" s="26">
        <f>N3211-P3211</f>
        <v>1</v>
      </c>
      <c r="G3211" s="26" t="s">
        <v>9000</v>
      </c>
      <c r="H3211" s="26" t="str">
        <f>VLOOKUP(C3211,[2]итоговая!$C$6:$H$1018,6,FALSE)</f>
        <v>Аварийный резерв</v>
      </c>
      <c r="I3211" s="18"/>
      <c r="J3211" s="21">
        <v>578.33000000000004</v>
      </c>
      <c r="K3211" s="5"/>
      <c r="L3211" s="6"/>
      <c r="M3211" s="21">
        <v>578.33000000000004</v>
      </c>
      <c r="N3211" s="20">
        <v>1</v>
      </c>
      <c r="O3211" s="5"/>
      <c r="P3211" s="6"/>
      <c r="Q3211" s="20">
        <v>1</v>
      </c>
    </row>
    <row r="3212" spans="1:17" ht="24" x14ac:dyDescent="0.2">
      <c r="A3212" s="16" t="s">
        <v>2</v>
      </c>
      <c r="B3212" s="16" t="s">
        <v>9109</v>
      </c>
      <c r="C3212" s="17" t="s">
        <v>3204</v>
      </c>
      <c r="D3212" s="18" t="s">
        <v>8995</v>
      </c>
      <c r="E3212" s="18"/>
      <c r="F3212" s="18"/>
      <c r="G3212" s="18"/>
      <c r="H3212" s="18"/>
      <c r="I3212" s="18"/>
      <c r="J3212" s="5"/>
      <c r="K3212" s="19">
        <v>7953.2</v>
      </c>
      <c r="L3212" s="7">
        <v>7953.2</v>
      </c>
      <c r="M3212" s="5"/>
      <c r="N3212" s="5"/>
      <c r="O3212" s="20">
        <v>1</v>
      </c>
      <c r="P3212" s="8">
        <v>1</v>
      </c>
      <c r="Q3212" s="5"/>
    </row>
    <row r="3213" spans="1:17" ht="24" x14ac:dyDescent="0.2">
      <c r="A3213" s="16" t="s">
        <v>2</v>
      </c>
      <c r="B3213" s="16" t="s">
        <v>9109</v>
      </c>
      <c r="C3213" s="17" t="s">
        <v>3205</v>
      </c>
      <c r="D3213" s="18" t="s">
        <v>8995</v>
      </c>
      <c r="E3213" s="18"/>
      <c r="F3213" s="18"/>
      <c r="G3213" s="18"/>
      <c r="H3213" s="18"/>
      <c r="I3213" s="18"/>
      <c r="J3213" s="5"/>
      <c r="K3213" s="19">
        <v>1322.62</v>
      </c>
      <c r="L3213" s="7">
        <v>1322.62</v>
      </c>
      <c r="M3213" s="5"/>
      <c r="N3213" s="5"/>
      <c r="O3213" s="20">
        <v>2</v>
      </c>
      <c r="P3213" s="8">
        <v>2</v>
      </c>
      <c r="Q3213" s="5"/>
    </row>
    <row r="3214" spans="1:17" ht="24" x14ac:dyDescent="0.2">
      <c r="A3214" s="16" t="s">
        <v>2</v>
      </c>
      <c r="B3214" s="16" t="s">
        <v>9109</v>
      </c>
      <c r="C3214" s="17" t="s">
        <v>3206</v>
      </c>
      <c r="D3214" s="18" t="s">
        <v>8995</v>
      </c>
      <c r="E3214" s="26">
        <f>J3214-L3214</f>
        <v>-2287.04</v>
      </c>
      <c r="F3214" s="26">
        <f>N3214-P3214</f>
        <v>-5</v>
      </c>
      <c r="G3214" s="26"/>
      <c r="H3214" s="26"/>
      <c r="I3214" s="18"/>
      <c r="J3214" s="21">
        <v>438.19</v>
      </c>
      <c r="K3214" s="19">
        <v>8810.0400000000009</v>
      </c>
      <c r="L3214" s="7">
        <v>2725.23</v>
      </c>
      <c r="M3214" s="19">
        <v>6523</v>
      </c>
      <c r="N3214" s="20">
        <v>1</v>
      </c>
      <c r="O3214" s="20">
        <v>15</v>
      </c>
      <c r="P3214" s="8">
        <v>6</v>
      </c>
      <c r="Q3214" s="20">
        <v>10</v>
      </c>
    </row>
    <row r="3215" spans="1:17" ht="24" x14ac:dyDescent="0.2">
      <c r="A3215" s="16" t="s">
        <v>2</v>
      </c>
      <c r="B3215" s="16" t="s">
        <v>9109</v>
      </c>
      <c r="C3215" s="17" t="s">
        <v>3207</v>
      </c>
      <c r="D3215" s="18" t="s">
        <v>8995</v>
      </c>
      <c r="E3215" s="18"/>
      <c r="F3215" s="18"/>
      <c r="G3215" s="18"/>
      <c r="H3215" s="18"/>
      <c r="I3215" s="18"/>
      <c r="J3215" s="5"/>
      <c r="K3215" s="19">
        <v>7580.95</v>
      </c>
      <c r="L3215" s="7">
        <v>7580.95</v>
      </c>
      <c r="M3215" s="5"/>
      <c r="N3215" s="5"/>
      <c r="O3215" s="20">
        <v>6</v>
      </c>
      <c r="P3215" s="8">
        <v>6</v>
      </c>
      <c r="Q3215" s="5"/>
    </row>
    <row r="3216" spans="1:17" ht="24" x14ac:dyDescent="0.2">
      <c r="A3216" s="16" t="s">
        <v>2</v>
      </c>
      <c r="B3216" s="16" t="s">
        <v>9109</v>
      </c>
      <c r="C3216" s="17" t="s">
        <v>3208</v>
      </c>
      <c r="D3216" s="18" t="s">
        <v>8995</v>
      </c>
      <c r="E3216" s="18"/>
      <c r="F3216" s="18"/>
      <c r="G3216" s="18"/>
      <c r="H3216" s="18"/>
      <c r="I3216" s="18"/>
      <c r="J3216" s="5"/>
      <c r="K3216" s="19">
        <v>5381.75</v>
      </c>
      <c r="L3216" s="7">
        <v>1614.53</v>
      </c>
      <c r="M3216" s="19">
        <v>3767.22</v>
      </c>
      <c r="N3216" s="5"/>
      <c r="O3216" s="20">
        <v>10</v>
      </c>
      <c r="P3216" s="8">
        <v>3</v>
      </c>
      <c r="Q3216" s="20">
        <v>7</v>
      </c>
    </row>
    <row r="3217" spans="1:18" ht="24" x14ac:dyDescent="0.2">
      <c r="A3217" s="16" t="s">
        <v>2</v>
      </c>
      <c r="B3217" s="16" t="s">
        <v>9109</v>
      </c>
      <c r="C3217" s="17" t="s">
        <v>3209</v>
      </c>
      <c r="D3217" s="18" t="s">
        <v>8995</v>
      </c>
      <c r="E3217" s="18"/>
      <c r="F3217" s="18"/>
      <c r="G3217" s="18"/>
      <c r="H3217" s="18"/>
      <c r="I3217" s="18"/>
      <c r="J3217" s="5"/>
      <c r="K3217" s="19">
        <v>5583.33</v>
      </c>
      <c r="L3217" s="7">
        <v>5583.33</v>
      </c>
      <c r="M3217" s="5"/>
      <c r="N3217" s="5"/>
      <c r="O3217" s="20">
        <v>1</v>
      </c>
      <c r="P3217" s="8">
        <v>1</v>
      </c>
      <c r="Q3217" s="5"/>
    </row>
    <row r="3218" spans="1:18" ht="24" x14ac:dyDescent="0.2">
      <c r="A3218" s="16" t="s">
        <v>2</v>
      </c>
      <c r="B3218" s="16" t="s">
        <v>9109</v>
      </c>
      <c r="C3218" s="17" t="s">
        <v>3210</v>
      </c>
      <c r="D3218" s="18" t="str">
        <f>VLOOKUP(C3218,[2]итоговая!$C$6:$H$1018,4,FALSE)</f>
        <v>Аварийный резерв</v>
      </c>
      <c r="E3218" s="26">
        <f>J3218-L3218</f>
        <v>578.33000000000004</v>
      </c>
      <c r="F3218" s="26">
        <f>N3218-P3218</f>
        <v>1</v>
      </c>
      <c r="G3218" s="26" t="s">
        <v>9000</v>
      </c>
      <c r="H3218" s="26" t="str">
        <f>VLOOKUP(C3218,[2]итоговая!$C$6:$H$1018,6,FALSE)</f>
        <v>Аварийный резерв</v>
      </c>
      <c r="I3218" s="18"/>
      <c r="J3218" s="21">
        <v>578.33000000000004</v>
      </c>
      <c r="K3218" s="5"/>
      <c r="L3218" s="6"/>
      <c r="M3218" s="21">
        <v>578.33000000000004</v>
      </c>
      <c r="N3218" s="20">
        <v>1</v>
      </c>
      <c r="O3218" s="5"/>
      <c r="P3218" s="6"/>
      <c r="Q3218" s="20">
        <v>1</v>
      </c>
    </row>
    <row r="3219" spans="1:18" ht="24" x14ac:dyDescent="0.2">
      <c r="A3219" s="16" t="s">
        <v>2</v>
      </c>
      <c r="B3219" s="16" t="s">
        <v>9109</v>
      </c>
      <c r="C3219" s="17" t="s">
        <v>3211</v>
      </c>
      <c r="D3219" s="18" t="s">
        <v>8995</v>
      </c>
      <c r="E3219" s="18"/>
      <c r="F3219" s="18"/>
      <c r="G3219" s="18"/>
      <c r="H3219" s="18"/>
      <c r="I3219" s="18"/>
      <c r="J3219" s="5"/>
      <c r="K3219" s="19">
        <v>2949.68</v>
      </c>
      <c r="L3219" s="7">
        <v>2949.68</v>
      </c>
      <c r="M3219" s="5"/>
      <c r="N3219" s="5"/>
      <c r="O3219" s="20">
        <v>6</v>
      </c>
      <c r="P3219" s="8">
        <v>6</v>
      </c>
      <c r="Q3219" s="5"/>
    </row>
    <row r="3220" spans="1:18" ht="24" x14ac:dyDescent="0.2">
      <c r="A3220" s="16" t="s">
        <v>2</v>
      </c>
      <c r="B3220" s="16" t="s">
        <v>9109</v>
      </c>
      <c r="C3220" s="17" t="s">
        <v>3212</v>
      </c>
      <c r="D3220" s="18" t="s">
        <v>8995</v>
      </c>
      <c r="E3220" s="18"/>
      <c r="F3220" s="18"/>
      <c r="G3220" s="18"/>
      <c r="H3220" s="18"/>
      <c r="I3220" s="18"/>
      <c r="J3220" s="5"/>
      <c r="K3220" s="19">
        <v>8318.33</v>
      </c>
      <c r="L3220" s="6"/>
      <c r="M3220" s="19">
        <v>8318.33</v>
      </c>
      <c r="N3220" s="5"/>
      <c r="O3220" s="20">
        <v>1</v>
      </c>
      <c r="P3220" s="6"/>
      <c r="Q3220" s="20">
        <v>1</v>
      </c>
    </row>
    <row r="3221" spans="1:18" ht="24" x14ac:dyDescent="0.2">
      <c r="A3221" s="16" t="s">
        <v>2</v>
      </c>
      <c r="B3221" s="16" t="s">
        <v>9109</v>
      </c>
      <c r="C3221" s="17" t="s">
        <v>3213</v>
      </c>
      <c r="D3221" s="18" t="s">
        <v>8995</v>
      </c>
      <c r="E3221" s="18"/>
      <c r="F3221" s="18"/>
      <c r="G3221" s="18"/>
      <c r="H3221" s="18"/>
      <c r="I3221" s="18"/>
      <c r="J3221" s="5"/>
      <c r="K3221" s="21">
        <v>816</v>
      </c>
      <c r="L3221" s="6"/>
      <c r="M3221" s="21">
        <v>816</v>
      </c>
      <c r="N3221" s="5"/>
      <c r="O3221" s="20">
        <v>1</v>
      </c>
      <c r="P3221" s="6"/>
      <c r="Q3221" s="20">
        <v>1</v>
      </c>
    </row>
    <row r="3222" spans="1:18" ht="24" x14ac:dyDescent="0.2">
      <c r="A3222" s="16" t="s">
        <v>2</v>
      </c>
      <c r="B3222" s="16" t="s">
        <v>9109</v>
      </c>
      <c r="C3222" s="17" t="s">
        <v>3214</v>
      </c>
      <c r="D3222" s="18" t="s">
        <v>8995</v>
      </c>
      <c r="E3222" s="18"/>
      <c r="F3222" s="18"/>
      <c r="G3222" s="18"/>
      <c r="H3222" s="18"/>
      <c r="I3222" s="18"/>
      <c r="J3222" s="5"/>
      <c r="K3222" s="19">
        <v>1005</v>
      </c>
      <c r="L3222" s="6"/>
      <c r="M3222" s="19">
        <v>1005</v>
      </c>
      <c r="N3222" s="5"/>
      <c r="O3222" s="20">
        <v>1</v>
      </c>
      <c r="P3222" s="6"/>
      <c r="Q3222" s="20">
        <v>1</v>
      </c>
    </row>
    <row r="3223" spans="1:18" ht="24" x14ac:dyDescent="0.2">
      <c r="A3223" s="16" t="s">
        <v>2</v>
      </c>
      <c r="B3223" s="16" t="s">
        <v>9109</v>
      </c>
      <c r="C3223" s="17" t="s">
        <v>3215</v>
      </c>
      <c r="D3223" s="18" t="s">
        <v>8995</v>
      </c>
      <c r="E3223" s="18"/>
      <c r="F3223" s="18"/>
      <c r="G3223" s="18"/>
      <c r="H3223" s="18"/>
      <c r="I3223" s="18"/>
      <c r="J3223" s="5"/>
      <c r="K3223" s="19">
        <v>7283.33</v>
      </c>
      <c r="L3223" s="7">
        <v>3641.66</v>
      </c>
      <c r="M3223" s="19">
        <v>3641.67</v>
      </c>
      <c r="N3223" s="5"/>
      <c r="O3223" s="20">
        <v>4</v>
      </c>
      <c r="P3223" s="8">
        <v>2</v>
      </c>
      <c r="Q3223" s="20">
        <v>2</v>
      </c>
    </row>
    <row r="3224" spans="1:18" ht="24" x14ac:dyDescent="0.2">
      <c r="A3224" s="16" t="s">
        <v>2</v>
      </c>
      <c r="B3224" s="16" t="s">
        <v>9109</v>
      </c>
      <c r="C3224" s="17" t="s">
        <v>3216</v>
      </c>
      <c r="D3224" s="18" t="s">
        <v>8995</v>
      </c>
      <c r="E3224" s="18"/>
      <c r="F3224" s="18"/>
      <c r="G3224" s="18"/>
      <c r="H3224" s="18"/>
      <c r="I3224" s="18"/>
      <c r="J3224" s="5"/>
      <c r="K3224" s="19">
        <v>1770.83</v>
      </c>
      <c r="L3224" s="6"/>
      <c r="M3224" s="19">
        <v>1770.83</v>
      </c>
      <c r="N3224" s="5"/>
      <c r="O3224" s="20">
        <v>1</v>
      </c>
      <c r="P3224" s="6"/>
      <c r="Q3224" s="20">
        <v>1</v>
      </c>
    </row>
    <row r="3225" spans="1:18" ht="24" x14ac:dyDescent="0.2">
      <c r="A3225" s="16" t="s">
        <v>2</v>
      </c>
      <c r="B3225" s="16" t="s">
        <v>9109</v>
      </c>
      <c r="C3225" s="17" t="s">
        <v>3217</v>
      </c>
      <c r="D3225" s="18" t="s">
        <v>8995</v>
      </c>
      <c r="E3225" s="18"/>
      <c r="F3225" s="18"/>
      <c r="G3225" s="18"/>
      <c r="H3225" s="18"/>
      <c r="I3225" s="18"/>
      <c r="J3225" s="5"/>
      <c r="K3225" s="21">
        <v>650</v>
      </c>
      <c r="L3225" s="9">
        <v>650</v>
      </c>
      <c r="M3225" s="5"/>
      <c r="N3225" s="5"/>
      <c r="O3225" s="20">
        <v>1</v>
      </c>
      <c r="P3225" s="8">
        <v>1</v>
      </c>
      <c r="Q3225" s="5"/>
    </row>
    <row r="3226" spans="1:18" ht="24" x14ac:dyDescent="0.2">
      <c r="A3226" s="16" t="s">
        <v>2</v>
      </c>
      <c r="B3226" s="16" t="s">
        <v>9109</v>
      </c>
      <c r="C3226" s="17" t="s">
        <v>3218</v>
      </c>
      <c r="D3226" s="18" t="s">
        <v>8995</v>
      </c>
      <c r="E3226" s="18"/>
      <c r="F3226" s="18"/>
      <c r="G3226" s="18"/>
      <c r="H3226" s="18"/>
      <c r="I3226" s="18"/>
      <c r="J3226" s="5"/>
      <c r="K3226" s="19">
        <v>1171.76</v>
      </c>
      <c r="L3226" s="7">
        <v>1171.76</v>
      </c>
      <c r="M3226" s="5"/>
      <c r="N3226" s="5"/>
      <c r="O3226" s="20">
        <v>2</v>
      </c>
      <c r="P3226" s="8">
        <v>2</v>
      </c>
      <c r="Q3226" s="5"/>
    </row>
    <row r="3227" spans="1:18" ht="24" x14ac:dyDescent="0.2">
      <c r="A3227" s="16" t="s">
        <v>2</v>
      </c>
      <c r="B3227" s="16" t="s">
        <v>9109</v>
      </c>
      <c r="C3227" s="17" t="s">
        <v>3219</v>
      </c>
      <c r="D3227" s="18" t="s">
        <v>8995</v>
      </c>
      <c r="E3227" s="18"/>
      <c r="F3227" s="18"/>
      <c r="G3227" s="18"/>
      <c r="H3227" s="18"/>
      <c r="I3227" s="18"/>
      <c r="J3227" s="5"/>
      <c r="K3227" s="19">
        <v>1187</v>
      </c>
      <c r="L3227" s="9">
        <v>593.5</v>
      </c>
      <c r="M3227" s="21">
        <v>593.5</v>
      </c>
      <c r="N3227" s="5"/>
      <c r="O3227" s="20">
        <v>2</v>
      </c>
      <c r="P3227" s="8">
        <v>1</v>
      </c>
      <c r="Q3227" s="20">
        <v>1</v>
      </c>
    </row>
    <row r="3228" spans="1:18" ht="24" x14ac:dyDescent="0.2">
      <c r="A3228" s="16" t="s">
        <v>2</v>
      </c>
      <c r="B3228" s="16" t="s">
        <v>9109</v>
      </c>
      <c r="C3228" s="17" t="s">
        <v>3220</v>
      </c>
      <c r="D3228" s="18" t="s">
        <v>8995</v>
      </c>
      <c r="E3228" s="18"/>
      <c r="F3228" s="18"/>
      <c r="G3228" s="18"/>
      <c r="H3228" s="18"/>
      <c r="I3228" s="18"/>
      <c r="J3228" s="19">
        <v>3383.33</v>
      </c>
      <c r="K3228" s="5"/>
      <c r="L3228" s="7">
        <v>3383.33</v>
      </c>
      <c r="M3228" s="5"/>
      <c r="N3228" s="20">
        <v>1</v>
      </c>
      <c r="O3228" s="5"/>
      <c r="P3228" s="8">
        <v>1</v>
      </c>
      <c r="Q3228" s="5"/>
    </row>
    <row r="3229" spans="1:18" ht="24" x14ac:dyDescent="0.2">
      <c r="A3229" s="16" t="s">
        <v>2</v>
      </c>
      <c r="B3229" s="16" t="s">
        <v>9109</v>
      </c>
      <c r="C3229" s="17" t="s">
        <v>3221</v>
      </c>
      <c r="D3229" s="18" t="str">
        <f>VLOOKUP(C3229,[2]итоговая!$C$6:$H$1018,4,FALSE)</f>
        <v>Аварийный резерв</v>
      </c>
      <c r="E3229" s="26">
        <f>J3229-L3229</f>
        <v>18707.5</v>
      </c>
      <c r="F3229" s="26">
        <f>N3229-P3229</f>
        <v>5</v>
      </c>
      <c r="G3229" s="26" t="s">
        <v>9000</v>
      </c>
      <c r="H3229" s="26" t="str">
        <f>VLOOKUP(C3229,[2]итоговая!$C$6:$H$1018,6,FALSE)</f>
        <v>Аварийный резерв</v>
      </c>
      <c r="I3229" s="18"/>
      <c r="J3229" s="19">
        <v>26190.5</v>
      </c>
      <c r="K3229" s="5"/>
      <c r="L3229" s="7">
        <v>7483</v>
      </c>
      <c r="M3229" s="19">
        <v>18707.5</v>
      </c>
      <c r="N3229" s="20">
        <v>7</v>
      </c>
      <c r="O3229" s="5"/>
      <c r="P3229" s="8">
        <v>2</v>
      </c>
      <c r="Q3229" s="20">
        <v>5</v>
      </c>
    </row>
    <row r="3230" spans="1:18" ht="24" x14ac:dyDescent="0.2">
      <c r="A3230" s="16" t="s">
        <v>2</v>
      </c>
      <c r="B3230" s="16" t="s">
        <v>9109</v>
      </c>
      <c r="C3230" s="17" t="s">
        <v>3222</v>
      </c>
      <c r="D3230" s="18" t="s">
        <v>8995</v>
      </c>
      <c r="E3230" s="18"/>
      <c r="F3230" s="18"/>
      <c r="G3230" s="18"/>
      <c r="H3230" s="18"/>
      <c r="I3230" s="18"/>
      <c r="J3230" s="5"/>
      <c r="K3230" s="19">
        <v>1479.17</v>
      </c>
      <c r="L3230" s="6"/>
      <c r="M3230" s="19">
        <v>1479.17</v>
      </c>
      <c r="N3230" s="5"/>
      <c r="O3230" s="20">
        <v>1</v>
      </c>
      <c r="P3230" s="6"/>
      <c r="Q3230" s="20">
        <v>1</v>
      </c>
    </row>
    <row r="3231" spans="1:18" ht="24" x14ac:dyDescent="0.2">
      <c r="A3231" s="16" t="s">
        <v>2</v>
      </c>
      <c r="B3231" s="16" t="s">
        <v>9109</v>
      </c>
      <c r="C3231" s="17" t="s">
        <v>3223</v>
      </c>
      <c r="D3231" s="18" t="s">
        <v>8995</v>
      </c>
      <c r="E3231" s="18"/>
      <c r="F3231" s="18"/>
      <c r="G3231" s="18"/>
      <c r="H3231" s="18"/>
      <c r="I3231" s="18"/>
      <c r="J3231" s="5"/>
      <c r="K3231" s="19">
        <v>1168</v>
      </c>
      <c r="L3231" s="7">
        <v>1168</v>
      </c>
      <c r="M3231" s="5"/>
      <c r="N3231" s="5"/>
      <c r="O3231" s="20">
        <v>2</v>
      </c>
      <c r="P3231" s="8">
        <v>2</v>
      </c>
      <c r="Q3231" s="5"/>
    </row>
    <row r="3232" spans="1:18" ht="24" x14ac:dyDescent="0.2">
      <c r="A3232" s="16" t="s">
        <v>2</v>
      </c>
      <c r="B3232" s="16" t="s">
        <v>9109</v>
      </c>
      <c r="C3232" s="17" t="s">
        <v>3224</v>
      </c>
      <c r="D3232" s="18" t="str">
        <f>VLOOKUP(C3232,[2]итоговая!$C$6:$H$1018,4,FALSE)</f>
        <v>НВЛ и НЛ</v>
      </c>
      <c r="E3232" s="26">
        <f t="shared" ref="E3232:E3234" si="240">J3232-L3232</f>
        <v>250</v>
      </c>
      <c r="F3232" s="26">
        <f t="shared" ref="F3232:F3234" si="241">N3232-P3232</f>
        <v>1</v>
      </c>
      <c r="G3232" s="26" t="s">
        <v>9000</v>
      </c>
      <c r="H3232" s="26" t="str">
        <f>VLOOKUP(C3232,[2]итоговая!$C$6:$H$1018,6,FALSE)</f>
        <v>отсутствие необходимости</v>
      </c>
      <c r="I3232" s="18"/>
      <c r="J3232" s="21">
        <v>250</v>
      </c>
      <c r="K3232" s="5"/>
      <c r="L3232" s="6"/>
      <c r="M3232" s="21">
        <v>250</v>
      </c>
      <c r="N3232" s="20">
        <v>1</v>
      </c>
      <c r="O3232" s="5"/>
      <c r="P3232" s="6"/>
      <c r="Q3232" s="20">
        <v>1</v>
      </c>
      <c r="R3232" s="76" t="str">
        <f>VLOOKUP(C3232,[3]НВЛ!$E$17:$Y$197,21,FALSE)</f>
        <v>списание</v>
      </c>
    </row>
    <row r="3233" spans="1:17" ht="24" x14ac:dyDescent="0.2">
      <c r="A3233" s="16" t="s">
        <v>2</v>
      </c>
      <c r="B3233" s="16" t="s">
        <v>9109</v>
      </c>
      <c r="C3233" s="17" t="s">
        <v>3225</v>
      </c>
      <c r="D3233" s="18" t="str">
        <f>VLOOKUP(C3233,[2]итоговая!$C$6:$H$1018,4,FALSE)</f>
        <v>Аварийный резерв</v>
      </c>
      <c r="E3233" s="26">
        <f t="shared" si="240"/>
        <v>6738.9</v>
      </c>
      <c r="F3233" s="26">
        <f t="shared" si="241"/>
        <v>4</v>
      </c>
      <c r="G3233" s="26" t="s">
        <v>9000</v>
      </c>
      <c r="H3233" s="26" t="str">
        <f>VLOOKUP(C3233,[2]итоговая!$C$6:$H$1018,6,FALSE)</f>
        <v>Аварийный резерв</v>
      </c>
      <c r="I3233" s="18"/>
      <c r="J3233" s="19">
        <v>6738.9</v>
      </c>
      <c r="K3233" s="5"/>
      <c r="L3233" s="6"/>
      <c r="M3233" s="19">
        <v>6738.9</v>
      </c>
      <c r="N3233" s="20">
        <v>4</v>
      </c>
      <c r="O3233" s="5"/>
      <c r="P3233" s="6"/>
      <c r="Q3233" s="20">
        <v>4</v>
      </c>
    </row>
    <row r="3234" spans="1:17" ht="24" x14ac:dyDescent="0.2">
      <c r="A3234" s="16" t="s">
        <v>2</v>
      </c>
      <c r="B3234" s="16" t="s">
        <v>9109</v>
      </c>
      <c r="C3234" s="17" t="s">
        <v>3226</v>
      </c>
      <c r="D3234" s="18" t="str">
        <f>VLOOKUP(C3234,[2]итоговая!$C$6:$H$1018,4,FALSE)</f>
        <v>Аварийный резерв</v>
      </c>
      <c r="E3234" s="26">
        <f t="shared" si="240"/>
        <v>3612.71</v>
      </c>
      <c r="F3234" s="26">
        <f t="shared" si="241"/>
        <v>1</v>
      </c>
      <c r="G3234" s="26" t="s">
        <v>9000</v>
      </c>
      <c r="H3234" s="26" t="str">
        <f>VLOOKUP(C3234,[2]итоговая!$C$6:$H$1018,6,FALSE)</f>
        <v>Аварийный резерв</v>
      </c>
      <c r="I3234" s="18"/>
      <c r="J3234" s="19">
        <v>3612.71</v>
      </c>
      <c r="K3234" s="5"/>
      <c r="L3234" s="6"/>
      <c r="M3234" s="19">
        <v>3612.71</v>
      </c>
      <c r="N3234" s="20">
        <v>1</v>
      </c>
      <c r="O3234" s="5"/>
      <c r="P3234" s="6"/>
      <c r="Q3234" s="20">
        <v>1</v>
      </c>
    </row>
    <row r="3235" spans="1:17" ht="24" x14ac:dyDescent="0.2">
      <c r="A3235" s="16" t="s">
        <v>2</v>
      </c>
      <c r="B3235" s="16" t="s">
        <v>9109</v>
      </c>
      <c r="C3235" s="17" t="s">
        <v>3227</v>
      </c>
      <c r="D3235" s="18" t="s">
        <v>8995</v>
      </c>
      <c r="E3235" s="18"/>
      <c r="F3235" s="18"/>
      <c r="G3235" s="18"/>
      <c r="H3235" s="18"/>
      <c r="I3235" s="18"/>
      <c r="J3235" s="19">
        <v>1020.83</v>
      </c>
      <c r="K3235" s="5"/>
      <c r="L3235" s="7">
        <v>1020.83</v>
      </c>
      <c r="M3235" s="5"/>
      <c r="N3235" s="20">
        <v>2</v>
      </c>
      <c r="O3235" s="5"/>
      <c r="P3235" s="8">
        <v>2</v>
      </c>
      <c r="Q3235" s="5"/>
    </row>
    <row r="3236" spans="1:17" ht="24" x14ac:dyDescent="0.2">
      <c r="A3236" s="16" t="s">
        <v>2</v>
      </c>
      <c r="B3236" s="16" t="s">
        <v>9109</v>
      </c>
      <c r="C3236" s="17" t="s">
        <v>3228</v>
      </c>
      <c r="D3236" s="18" t="s">
        <v>8995</v>
      </c>
      <c r="E3236" s="18"/>
      <c r="F3236" s="18"/>
      <c r="G3236" s="18"/>
      <c r="H3236" s="18"/>
      <c r="I3236" s="18"/>
      <c r="J3236" s="5"/>
      <c r="K3236" s="19">
        <v>1395.83</v>
      </c>
      <c r="L3236" s="7">
        <v>1395.83</v>
      </c>
      <c r="M3236" s="5"/>
      <c r="N3236" s="5"/>
      <c r="O3236" s="20">
        <v>5</v>
      </c>
      <c r="P3236" s="8">
        <v>5</v>
      </c>
      <c r="Q3236" s="5"/>
    </row>
    <row r="3237" spans="1:17" ht="24" x14ac:dyDescent="0.2">
      <c r="A3237" s="16" t="s">
        <v>2</v>
      </c>
      <c r="B3237" s="16" t="s">
        <v>9109</v>
      </c>
      <c r="C3237" s="17" t="s">
        <v>3229</v>
      </c>
      <c r="D3237" s="18" t="s">
        <v>8995</v>
      </c>
      <c r="E3237" s="18"/>
      <c r="F3237" s="18"/>
      <c r="G3237" s="18"/>
      <c r="H3237" s="18"/>
      <c r="I3237" s="18"/>
      <c r="J3237" s="5"/>
      <c r="K3237" s="19">
        <v>1395.83</v>
      </c>
      <c r="L3237" s="7">
        <v>1395.83</v>
      </c>
      <c r="M3237" s="5"/>
      <c r="N3237" s="5"/>
      <c r="O3237" s="20">
        <v>5</v>
      </c>
      <c r="P3237" s="8">
        <v>5</v>
      </c>
      <c r="Q3237" s="5"/>
    </row>
    <row r="3238" spans="1:17" ht="24" x14ac:dyDescent="0.2">
      <c r="A3238" s="16" t="s">
        <v>2</v>
      </c>
      <c r="B3238" s="16" t="s">
        <v>9109</v>
      </c>
      <c r="C3238" s="17" t="s">
        <v>3230</v>
      </c>
      <c r="D3238" s="18" t="s">
        <v>8995</v>
      </c>
      <c r="E3238" s="18"/>
      <c r="F3238" s="18"/>
      <c r="G3238" s="18"/>
      <c r="H3238" s="18"/>
      <c r="I3238" s="18"/>
      <c r="J3238" s="5"/>
      <c r="K3238" s="19">
        <v>1200</v>
      </c>
      <c r="L3238" s="7">
        <v>1200</v>
      </c>
      <c r="M3238" s="5"/>
      <c r="N3238" s="5"/>
      <c r="O3238" s="20">
        <v>1</v>
      </c>
      <c r="P3238" s="8">
        <v>1</v>
      </c>
      <c r="Q3238" s="5"/>
    </row>
    <row r="3239" spans="1:17" ht="24" x14ac:dyDescent="0.2">
      <c r="A3239" s="16" t="s">
        <v>2</v>
      </c>
      <c r="B3239" s="16" t="s">
        <v>9109</v>
      </c>
      <c r="C3239" s="17" t="s">
        <v>3231</v>
      </c>
      <c r="D3239" s="18" t="str">
        <f>VLOOKUP(C3239,[2]итоговая!$C$6:$H$1018,4,FALSE)</f>
        <v>Аварийный резерв</v>
      </c>
      <c r="E3239" s="26">
        <f>J3239-L3239</f>
        <v>3303.05</v>
      </c>
      <c r="F3239" s="26">
        <f>N3239-P3239</f>
        <v>4</v>
      </c>
      <c r="G3239" s="26" t="s">
        <v>9000</v>
      </c>
      <c r="H3239" s="26" t="str">
        <f>VLOOKUP(C3239,[2]итоговая!$C$6:$H$1018,6,FALSE)</f>
        <v>Аварийный резерв</v>
      </c>
      <c r="I3239" s="18"/>
      <c r="J3239" s="19">
        <v>3303.05</v>
      </c>
      <c r="K3239" s="5"/>
      <c r="L3239" s="6"/>
      <c r="M3239" s="19">
        <v>3303.05</v>
      </c>
      <c r="N3239" s="20">
        <v>4</v>
      </c>
      <c r="O3239" s="5"/>
      <c r="P3239" s="6"/>
      <c r="Q3239" s="20">
        <v>4</v>
      </c>
    </row>
    <row r="3240" spans="1:17" ht="24" x14ac:dyDescent="0.2">
      <c r="A3240" s="16" t="s">
        <v>2</v>
      </c>
      <c r="B3240" s="16" t="s">
        <v>9109</v>
      </c>
      <c r="C3240" s="17" t="s">
        <v>3232</v>
      </c>
      <c r="D3240" s="18" t="s">
        <v>8995</v>
      </c>
      <c r="E3240" s="18"/>
      <c r="F3240" s="18"/>
      <c r="G3240" s="18"/>
      <c r="H3240" s="18"/>
      <c r="I3240" s="18"/>
      <c r="J3240" s="5"/>
      <c r="K3240" s="19">
        <v>2833.33</v>
      </c>
      <c r="L3240" s="7">
        <v>2833.33</v>
      </c>
      <c r="M3240" s="5"/>
      <c r="N3240" s="5"/>
      <c r="O3240" s="20">
        <v>10</v>
      </c>
      <c r="P3240" s="8">
        <v>10</v>
      </c>
      <c r="Q3240" s="5"/>
    </row>
    <row r="3241" spans="1:17" ht="24" x14ac:dyDescent="0.2">
      <c r="A3241" s="16" t="s">
        <v>2</v>
      </c>
      <c r="B3241" s="16" t="s">
        <v>9109</v>
      </c>
      <c r="C3241" s="17" t="s">
        <v>3233</v>
      </c>
      <c r="D3241" s="18" t="s">
        <v>8995</v>
      </c>
      <c r="E3241" s="18"/>
      <c r="F3241" s="18"/>
      <c r="G3241" s="18"/>
      <c r="H3241" s="18"/>
      <c r="I3241" s="18"/>
      <c r="J3241" s="5"/>
      <c r="K3241" s="19">
        <v>2480</v>
      </c>
      <c r="L3241" s="7">
        <v>2480</v>
      </c>
      <c r="M3241" s="5"/>
      <c r="N3241" s="5"/>
      <c r="O3241" s="20">
        <v>4</v>
      </c>
      <c r="P3241" s="8">
        <v>4</v>
      </c>
      <c r="Q3241" s="5"/>
    </row>
    <row r="3242" spans="1:17" ht="24" x14ac:dyDescent="0.2">
      <c r="A3242" s="16" t="s">
        <v>2</v>
      </c>
      <c r="B3242" s="16" t="s">
        <v>9109</v>
      </c>
      <c r="C3242" s="17" t="s">
        <v>3234</v>
      </c>
      <c r="D3242" s="18" t="s">
        <v>8995</v>
      </c>
      <c r="E3242" s="18"/>
      <c r="F3242" s="18"/>
      <c r="G3242" s="18"/>
      <c r="H3242" s="18"/>
      <c r="I3242" s="18"/>
      <c r="J3242" s="5"/>
      <c r="K3242" s="21">
        <v>608.33000000000004</v>
      </c>
      <c r="L3242" s="9">
        <v>121.67</v>
      </c>
      <c r="M3242" s="21">
        <v>486.66</v>
      </c>
      <c r="N3242" s="5"/>
      <c r="O3242" s="20">
        <v>10</v>
      </c>
      <c r="P3242" s="8">
        <v>2</v>
      </c>
      <c r="Q3242" s="20">
        <v>8</v>
      </c>
    </row>
    <row r="3243" spans="1:17" ht="24" x14ac:dyDescent="0.2">
      <c r="A3243" s="16" t="s">
        <v>2</v>
      </c>
      <c r="B3243" s="16" t="s">
        <v>9109</v>
      </c>
      <c r="C3243" s="17" t="s">
        <v>3235</v>
      </c>
      <c r="D3243" s="18" t="s">
        <v>8995</v>
      </c>
      <c r="E3243" s="18"/>
      <c r="F3243" s="18"/>
      <c r="G3243" s="18"/>
      <c r="H3243" s="18"/>
      <c r="I3243" s="18"/>
      <c r="J3243" s="19">
        <v>1500</v>
      </c>
      <c r="K3243" s="5"/>
      <c r="L3243" s="7">
        <v>1500</v>
      </c>
      <c r="M3243" s="5"/>
      <c r="N3243" s="20">
        <v>2</v>
      </c>
      <c r="O3243" s="5"/>
      <c r="P3243" s="8">
        <v>2</v>
      </c>
      <c r="Q3243" s="5"/>
    </row>
    <row r="3244" spans="1:17" ht="24" x14ac:dyDescent="0.2">
      <c r="A3244" s="16" t="s">
        <v>2</v>
      </c>
      <c r="B3244" s="16" t="s">
        <v>9109</v>
      </c>
      <c r="C3244" s="17" t="s">
        <v>3236</v>
      </c>
      <c r="D3244" s="18" t="s">
        <v>8995</v>
      </c>
      <c r="E3244" s="18"/>
      <c r="F3244" s="18"/>
      <c r="G3244" s="18"/>
      <c r="H3244" s="18"/>
      <c r="I3244" s="18"/>
      <c r="J3244" s="21">
        <v>283.33999999999997</v>
      </c>
      <c r="K3244" s="5"/>
      <c r="L3244" s="9">
        <v>283.33999999999997</v>
      </c>
      <c r="M3244" s="5"/>
      <c r="N3244" s="20">
        <v>8</v>
      </c>
      <c r="O3244" s="5"/>
      <c r="P3244" s="8">
        <v>8</v>
      </c>
      <c r="Q3244" s="5"/>
    </row>
    <row r="3245" spans="1:17" ht="24" x14ac:dyDescent="0.2">
      <c r="A3245" s="16" t="s">
        <v>2</v>
      </c>
      <c r="B3245" s="16" t="s">
        <v>9109</v>
      </c>
      <c r="C3245" s="17" t="s">
        <v>3237</v>
      </c>
      <c r="D3245" s="18" t="str">
        <f>VLOOKUP(C3245,[2]итоговая!$C$6:$H$1018,4,FALSE)</f>
        <v>Аварийный резерв</v>
      </c>
      <c r="E3245" s="26">
        <f>J3245-L3245</f>
        <v>4214.83</v>
      </c>
      <c r="F3245" s="26">
        <f>N3245-P3245</f>
        <v>14</v>
      </c>
      <c r="G3245" s="26" t="s">
        <v>9000</v>
      </c>
      <c r="H3245" s="26" t="str">
        <f>VLOOKUP(C3245,[2]итоговая!$C$6:$H$1018,6,FALSE)</f>
        <v>Аварийный резерв</v>
      </c>
      <c r="I3245" s="18"/>
      <c r="J3245" s="19">
        <v>4816.95</v>
      </c>
      <c r="K3245" s="5"/>
      <c r="L3245" s="9">
        <v>602.12</v>
      </c>
      <c r="M3245" s="19">
        <v>4214.83</v>
      </c>
      <c r="N3245" s="20">
        <v>16</v>
      </c>
      <c r="O3245" s="5"/>
      <c r="P3245" s="8">
        <v>2</v>
      </c>
      <c r="Q3245" s="20">
        <v>14</v>
      </c>
    </row>
    <row r="3246" spans="1:17" ht="24" x14ac:dyDescent="0.2">
      <c r="A3246" s="16" t="s">
        <v>2</v>
      </c>
      <c r="B3246" s="16" t="s">
        <v>9109</v>
      </c>
      <c r="C3246" s="17" t="s">
        <v>3238</v>
      </c>
      <c r="D3246" s="18" t="s">
        <v>8995</v>
      </c>
      <c r="E3246" s="18"/>
      <c r="F3246" s="18"/>
      <c r="G3246" s="18"/>
      <c r="H3246" s="18"/>
      <c r="I3246" s="18"/>
      <c r="J3246" s="5"/>
      <c r="K3246" s="19">
        <v>1140</v>
      </c>
      <c r="L3246" s="7">
        <v>1140</v>
      </c>
      <c r="M3246" s="5"/>
      <c r="N3246" s="5"/>
      <c r="O3246" s="20">
        <v>4</v>
      </c>
      <c r="P3246" s="8">
        <v>4</v>
      </c>
      <c r="Q3246" s="5"/>
    </row>
    <row r="3247" spans="1:17" ht="24" x14ac:dyDescent="0.2">
      <c r="A3247" s="16" t="s">
        <v>2</v>
      </c>
      <c r="B3247" s="16" t="s">
        <v>9109</v>
      </c>
      <c r="C3247" s="17" t="s">
        <v>3239</v>
      </c>
      <c r="D3247" s="18" t="s">
        <v>8995</v>
      </c>
      <c r="E3247" s="18"/>
      <c r="F3247" s="18"/>
      <c r="G3247" s="18"/>
      <c r="H3247" s="18"/>
      <c r="I3247" s="18"/>
      <c r="J3247" s="19">
        <v>8690</v>
      </c>
      <c r="K3247" s="5"/>
      <c r="L3247" s="7">
        <v>8690</v>
      </c>
      <c r="M3247" s="5"/>
      <c r="N3247" s="20">
        <v>1</v>
      </c>
      <c r="O3247" s="5"/>
      <c r="P3247" s="8">
        <v>1</v>
      </c>
      <c r="Q3247" s="5"/>
    </row>
    <row r="3248" spans="1:17" ht="24" x14ac:dyDescent="0.2">
      <c r="A3248" s="16" t="s">
        <v>2</v>
      </c>
      <c r="B3248" s="16" t="s">
        <v>9109</v>
      </c>
      <c r="C3248" s="17" t="s">
        <v>3240</v>
      </c>
      <c r="D3248" s="18" t="s">
        <v>8995</v>
      </c>
      <c r="E3248" s="18"/>
      <c r="F3248" s="18"/>
      <c r="G3248" s="18"/>
      <c r="H3248" s="18"/>
      <c r="I3248" s="18"/>
      <c r="J3248" s="5"/>
      <c r="K3248" s="19">
        <v>1175.75</v>
      </c>
      <c r="L3248" s="7">
        <v>1175.75</v>
      </c>
      <c r="M3248" s="5"/>
      <c r="N3248" s="5"/>
      <c r="O3248" s="20">
        <v>1</v>
      </c>
      <c r="P3248" s="8">
        <v>1</v>
      </c>
      <c r="Q3248" s="5"/>
    </row>
    <row r="3249" spans="1:18" ht="24" x14ac:dyDescent="0.2">
      <c r="A3249" s="16" t="s">
        <v>2</v>
      </c>
      <c r="B3249" s="16" t="s">
        <v>9109</v>
      </c>
      <c r="C3249" s="17" t="s">
        <v>3241</v>
      </c>
      <c r="D3249" s="18" t="str">
        <f>VLOOKUP(C3249,[2]итоговая!$C$6:$H$1018,4,FALSE)</f>
        <v>Аварийный резерв</v>
      </c>
      <c r="E3249" s="26">
        <f t="shared" ref="E3249:E3250" si="242">J3249-L3249</f>
        <v>48.33</v>
      </c>
      <c r="F3249" s="26">
        <f t="shared" ref="F3249:F3250" si="243">N3249-P3249</f>
        <v>4</v>
      </c>
      <c r="G3249" s="26" t="s">
        <v>9000</v>
      </c>
      <c r="H3249" s="26" t="str">
        <f>VLOOKUP(C3249,[2]итоговая!$C$6:$H$1018,6,FALSE)</f>
        <v>Аварийный резерв</v>
      </c>
      <c r="I3249" s="18"/>
      <c r="J3249" s="21">
        <v>48.33</v>
      </c>
      <c r="K3249" s="5"/>
      <c r="L3249" s="6"/>
      <c r="M3249" s="21">
        <v>48.33</v>
      </c>
      <c r="N3249" s="20">
        <v>4</v>
      </c>
      <c r="O3249" s="5"/>
      <c r="P3249" s="6"/>
      <c r="Q3249" s="20">
        <v>4</v>
      </c>
    </row>
    <row r="3250" spans="1:18" ht="24" x14ac:dyDescent="0.2">
      <c r="A3250" s="16" t="s">
        <v>2</v>
      </c>
      <c r="B3250" s="16" t="s">
        <v>9109</v>
      </c>
      <c r="C3250" s="17" t="s">
        <v>3242</v>
      </c>
      <c r="D3250" s="18" t="s">
        <v>9004</v>
      </c>
      <c r="E3250" s="26">
        <f t="shared" si="242"/>
        <v>13.76</v>
      </c>
      <c r="F3250" s="26">
        <f t="shared" si="243"/>
        <v>4</v>
      </c>
      <c r="G3250" s="26" t="s">
        <v>9000</v>
      </c>
      <c r="H3250" s="21" t="s">
        <v>9533</v>
      </c>
      <c r="I3250" s="18"/>
      <c r="J3250" s="21">
        <v>13.76</v>
      </c>
      <c r="K3250" s="5"/>
      <c r="L3250" s="6"/>
      <c r="M3250" s="21">
        <v>13.76</v>
      </c>
      <c r="N3250" s="20">
        <v>4</v>
      </c>
      <c r="O3250" s="5"/>
      <c r="P3250" s="6"/>
      <c r="Q3250" s="20">
        <v>4</v>
      </c>
      <c r="R3250" s="76" t="str">
        <f>VLOOKUP(C3250,[3]НВЛ!$E$17:$Y$197,21,FALSE)</f>
        <v>в производство</v>
      </c>
    </row>
    <row r="3251" spans="1:18" ht="24" x14ac:dyDescent="0.2">
      <c r="A3251" s="16" t="s">
        <v>2</v>
      </c>
      <c r="B3251" s="16" t="s">
        <v>9109</v>
      </c>
      <c r="C3251" s="17" t="s">
        <v>3243</v>
      </c>
      <c r="D3251" s="18" t="s">
        <v>8995</v>
      </c>
      <c r="E3251" s="18"/>
      <c r="F3251" s="18"/>
      <c r="G3251" s="18"/>
      <c r="H3251" s="18"/>
      <c r="I3251" s="18"/>
      <c r="J3251" s="5"/>
      <c r="K3251" s="19">
        <v>4787.5</v>
      </c>
      <c r="L3251" s="7">
        <v>4787.5</v>
      </c>
      <c r="M3251" s="5"/>
      <c r="N3251" s="5"/>
      <c r="O3251" s="20">
        <v>3</v>
      </c>
      <c r="P3251" s="8">
        <v>3</v>
      </c>
      <c r="Q3251" s="5"/>
    </row>
    <row r="3252" spans="1:18" ht="24" x14ac:dyDescent="0.2">
      <c r="A3252" s="16" t="s">
        <v>2</v>
      </c>
      <c r="B3252" s="16" t="s">
        <v>9109</v>
      </c>
      <c r="C3252" s="17" t="s">
        <v>3244</v>
      </c>
      <c r="D3252" s="18" t="s">
        <v>8995</v>
      </c>
      <c r="E3252" s="18"/>
      <c r="F3252" s="18"/>
      <c r="G3252" s="18"/>
      <c r="H3252" s="18"/>
      <c r="I3252" s="18"/>
      <c r="J3252" s="5"/>
      <c r="K3252" s="19">
        <v>1640</v>
      </c>
      <c r="L3252" s="7">
        <v>1640</v>
      </c>
      <c r="M3252" s="5"/>
      <c r="N3252" s="5"/>
      <c r="O3252" s="20">
        <v>2</v>
      </c>
      <c r="P3252" s="8">
        <v>2</v>
      </c>
      <c r="Q3252" s="5"/>
    </row>
    <row r="3253" spans="1:18" ht="24" x14ac:dyDescent="0.2">
      <c r="A3253" s="16" t="s">
        <v>2</v>
      </c>
      <c r="B3253" s="16" t="s">
        <v>9109</v>
      </c>
      <c r="C3253" s="17" t="s">
        <v>3245</v>
      </c>
      <c r="D3253" s="18" t="str">
        <f>VLOOKUP(C3253,[2]итоговая!$C$6:$H$1018,4,FALSE)</f>
        <v>Аварийный резерв</v>
      </c>
      <c r="E3253" s="26">
        <f>J3253-L3253</f>
        <v>8450.74</v>
      </c>
      <c r="F3253" s="26">
        <f>N3253-P3253</f>
        <v>3</v>
      </c>
      <c r="G3253" s="26" t="s">
        <v>9000</v>
      </c>
      <c r="H3253" s="26" t="str">
        <f>VLOOKUP(C3253,[2]итоговая!$C$6:$H$1018,6,FALSE)</f>
        <v>Аварийный резерв</v>
      </c>
      <c r="I3253" s="18"/>
      <c r="J3253" s="19">
        <v>8450.74</v>
      </c>
      <c r="K3253" s="5"/>
      <c r="L3253" s="6"/>
      <c r="M3253" s="19">
        <v>8450.74</v>
      </c>
      <c r="N3253" s="20">
        <v>3</v>
      </c>
      <c r="O3253" s="5"/>
      <c r="P3253" s="6"/>
      <c r="Q3253" s="20">
        <v>3</v>
      </c>
    </row>
    <row r="3254" spans="1:18" ht="24" x14ac:dyDescent="0.2">
      <c r="A3254" s="16" t="s">
        <v>2</v>
      </c>
      <c r="B3254" s="16" t="s">
        <v>9109</v>
      </c>
      <c r="C3254" s="17" t="s">
        <v>3246</v>
      </c>
      <c r="D3254" s="18" t="s">
        <v>8995</v>
      </c>
      <c r="E3254" s="18"/>
      <c r="F3254" s="18"/>
      <c r="G3254" s="18"/>
      <c r="H3254" s="18"/>
      <c r="I3254" s="18"/>
      <c r="J3254" s="5"/>
      <c r="K3254" s="21">
        <v>197.5</v>
      </c>
      <c r="L3254" s="9">
        <v>65.83</v>
      </c>
      <c r="M3254" s="21">
        <v>131.66999999999999</v>
      </c>
      <c r="N3254" s="5"/>
      <c r="O3254" s="20">
        <v>3</v>
      </c>
      <c r="P3254" s="8">
        <v>1</v>
      </c>
      <c r="Q3254" s="20">
        <v>2</v>
      </c>
    </row>
    <row r="3255" spans="1:18" ht="24" x14ac:dyDescent="0.2">
      <c r="A3255" s="16" t="s">
        <v>2</v>
      </c>
      <c r="B3255" s="16" t="s">
        <v>9109</v>
      </c>
      <c r="C3255" s="17" t="s">
        <v>3247</v>
      </c>
      <c r="D3255" s="18" t="s">
        <v>8995</v>
      </c>
      <c r="E3255" s="18"/>
      <c r="F3255" s="18"/>
      <c r="G3255" s="18"/>
      <c r="H3255" s="18"/>
      <c r="I3255" s="18"/>
      <c r="J3255" s="5"/>
      <c r="K3255" s="21">
        <v>180</v>
      </c>
      <c r="L3255" s="9">
        <v>60</v>
      </c>
      <c r="M3255" s="21">
        <v>120</v>
      </c>
      <c r="N3255" s="5"/>
      <c r="O3255" s="20">
        <v>3</v>
      </c>
      <c r="P3255" s="8">
        <v>1</v>
      </c>
      <c r="Q3255" s="20">
        <v>2</v>
      </c>
    </row>
    <row r="3256" spans="1:18" ht="24" x14ac:dyDescent="0.2">
      <c r="A3256" s="16" t="s">
        <v>2</v>
      </c>
      <c r="B3256" s="16" t="s">
        <v>9109</v>
      </c>
      <c r="C3256" s="17" t="s">
        <v>3248</v>
      </c>
      <c r="D3256" s="18" t="s">
        <v>8995</v>
      </c>
      <c r="E3256" s="18"/>
      <c r="F3256" s="18"/>
      <c r="G3256" s="18"/>
      <c r="H3256" s="18"/>
      <c r="I3256" s="18"/>
      <c r="J3256" s="5"/>
      <c r="K3256" s="21">
        <v>222.33</v>
      </c>
      <c r="L3256" s="9">
        <v>222.33</v>
      </c>
      <c r="M3256" s="5"/>
      <c r="N3256" s="5"/>
      <c r="O3256" s="20">
        <v>4</v>
      </c>
      <c r="P3256" s="8">
        <v>4</v>
      </c>
      <c r="Q3256" s="5"/>
    </row>
    <row r="3257" spans="1:18" ht="24" x14ac:dyDescent="0.2">
      <c r="A3257" s="16" t="s">
        <v>2</v>
      </c>
      <c r="B3257" s="16" t="s">
        <v>9109</v>
      </c>
      <c r="C3257" s="17" t="s">
        <v>3249</v>
      </c>
      <c r="D3257" s="18" t="s">
        <v>8995</v>
      </c>
      <c r="E3257" s="18"/>
      <c r="F3257" s="18"/>
      <c r="G3257" s="18"/>
      <c r="H3257" s="18"/>
      <c r="I3257" s="18"/>
      <c r="J3257" s="5"/>
      <c r="K3257" s="19">
        <v>1258.33</v>
      </c>
      <c r="L3257" s="9">
        <v>377.5</v>
      </c>
      <c r="M3257" s="21">
        <v>880.83</v>
      </c>
      <c r="N3257" s="5"/>
      <c r="O3257" s="20">
        <v>20</v>
      </c>
      <c r="P3257" s="8">
        <v>6</v>
      </c>
      <c r="Q3257" s="20">
        <v>14</v>
      </c>
    </row>
    <row r="3258" spans="1:18" ht="24" x14ac:dyDescent="0.2">
      <c r="A3258" s="16" t="s">
        <v>2</v>
      </c>
      <c r="B3258" s="16" t="s">
        <v>9109</v>
      </c>
      <c r="C3258" s="17" t="s">
        <v>3250</v>
      </c>
      <c r="D3258" s="18" t="s">
        <v>8995</v>
      </c>
      <c r="E3258" s="18"/>
      <c r="F3258" s="18"/>
      <c r="G3258" s="18"/>
      <c r="H3258" s="18"/>
      <c r="I3258" s="18"/>
      <c r="J3258" s="5"/>
      <c r="K3258" s="21">
        <v>235.33</v>
      </c>
      <c r="L3258" s="9">
        <v>235.33</v>
      </c>
      <c r="M3258" s="5"/>
      <c r="N3258" s="5"/>
      <c r="O3258" s="20">
        <v>4</v>
      </c>
      <c r="P3258" s="8">
        <v>4</v>
      </c>
      <c r="Q3258" s="5"/>
    </row>
    <row r="3259" spans="1:18" ht="24" x14ac:dyDescent="0.2">
      <c r="A3259" s="16" t="s">
        <v>2</v>
      </c>
      <c r="B3259" s="16" t="s">
        <v>9109</v>
      </c>
      <c r="C3259" s="17" t="s">
        <v>3251</v>
      </c>
      <c r="D3259" s="18" t="s">
        <v>8995</v>
      </c>
      <c r="E3259" s="18"/>
      <c r="F3259" s="18"/>
      <c r="G3259" s="18"/>
      <c r="H3259" s="18"/>
      <c r="I3259" s="18"/>
      <c r="J3259" s="21">
        <v>139.34</v>
      </c>
      <c r="K3259" s="5"/>
      <c r="L3259" s="9">
        <v>139.34</v>
      </c>
      <c r="M3259" s="5"/>
      <c r="N3259" s="20">
        <v>18</v>
      </c>
      <c r="O3259" s="5"/>
      <c r="P3259" s="8">
        <v>18</v>
      </c>
      <c r="Q3259" s="5"/>
    </row>
    <row r="3260" spans="1:18" ht="24" x14ac:dyDescent="0.2">
      <c r="A3260" s="16" t="s">
        <v>2</v>
      </c>
      <c r="B3260" s="16" t="s">
        <v>9109</v>
      </c>
      <c r="C3260" s="17" t="s">
        <v>3252</v>
      </c>
      <c r="D3260" s="18" t="str">
        <f>VLOOKUP(C3260,[2]итоговая!$C$6:$H$1018,4,FALSE)</f>
        <v>Аварийный резерв</v>
      </c>
      <c r="E3260" s="26">
        <f t="shared" ref="E3260:E3261" si="244">J3260-L3260</f>
        <v>146.87</v>
      </c>
      <c r="F3260" s="26">
        <f t="shared" ref="F3260:F3261" si="245">N3260-P3260</f>
        <v>15</v>
      </c>
      <c r="G3260" s="26" t="s">
        <v>9000</v>
      </c>
      <c r="H3260" s="26" t="str">
        <f>VLOOKUP(C3260,[2]итоговая!$C$6:$H$1018,6,FALSE)</f>
        <v>Аварийный резерв</v>
      </c>
      <c r="I3260" s="18"/>
      <c r="J3260" s="21">
        <v>195.83</v>
      </c>
      <c r="K3260" s="21">
        <v>641.66999999999996</v>
      </c>
      <c r="L3260" s="9">
        <v>48.96</v>
      </c>
      <c r="M3260" s="21">
        <v>788.54</v>
      </c>
      <c r="N3260" s="20">
        <v>20</v>
      </c>
      <c r="O3260" s="20">
        <v>52</v>
      </c>
      <c r="P3260" s="8">
        <v>5</v>
      </c>
      <c r="Q3260" s="20">
        <v>67</v>
      </c>
    </row>
    <row r="3261" spans="1:18" ht="24" x14ac:dyDescent="0.2">
      <c r="A3261" s="16" t="s">
        <v>2</v>
      </c>
      <c r="B3261" s="16" t="s">
        <v>9109</v>
      </c>
      <c r="C3261" s="17" t="s">
        <v>3253</v>
      </c>
      <c r="D3261" s="18" t="str">
        <f>VLOOKUP(C3261,[2]итоговая!$C$6:$H$1018,4,FALSE)</f>
        <v>Аварийный резерв</v>
      </c>
      <c r="E3261" s="26">
        <f t="shared" si="244"/>
        <v>853.3</v>
      </c>
      <c r="F3261" s="26">
        <f t="shared" si="245"/>
        <v>32</v>
      </c>
      <c r="G3261" s="26" t="s">
        <v>9000</v>
      </c>
      <c r="H3261" s="26" t="str">
        <f>VLOOKUP(C3261,[2]итоговая!$C$6:$H$1018,6,FALSE)</f>
        <v>Аварийный резерв</v>
      </c>
      <c r="I3261" s="18"/>
      <c r="J3261" s="19">
        <v>1306.6099999999999</v>
      </c>
      <c r="K3261" s="5"/>
      <c r="L3261" s="9">
        <v>453.31</v>
      </c>
      <c r="M3261" s="21">
        <v>853.3</v>
      </c>
      <c r="N3261" s="20">
        <v>49</v>
      </c>
      <c r="O3261" s="5"/>
      <c r="P3261" s="8">
        <v>17</v>
      </c>
      <c r="Q3261" s="20">
        <v>32</v>
      </c>
    </row>
    <row r="3262" spans="1:18" ht="24" x14ac:dyDescent="0.2">
      <c r="A3262" s="16" t="s">
        <v>2</v>
      </c>
      <c r="B3262" s="16" t="s">
        <v>9109</v>
      </c>
      <c r="C3262" s="17" t="s">
        <v>3254</v>
      </c>
      <c r="D3262" s="18" t="s">
        <v>8995</v>
      </c>
      <c r="E3262" s="18"/>
      <c r="F3262" s="18"/>
      <c r="G3262" s="18"/>
      <c r="H3262" s="18"/>
      <c r="I3262" s="18"/>
      <c r="J3262" s="21">
        <v>333.33</v>
      </c>
      <c r="K3262" s="21">
        <v>432</v>
      </c>
      <c r="L3262" s="9">
        <v>765.33</v>
      </c>
      <c r="M3262" s="5"/>
      <c r="N3262" s="20">
        <v>2</v>
      </c>
      <c r="O3262" s="20">
        <v>2</v>
      </c>
      <c r="P3262" s="8">
        <v>4</v>
      </c>
      <c r="Q3262" s="5"/>
    </row>
    <row r="3263" spans="1:18" ht="24" x14ac:dyDescent="0.2">
      <c r="A3263" s="16" t="s">
        <v>2</v>
      </c>
      <c r="B3263" s="16" t="s">
        <v>9109</v>
      </c>
      <c r="C3263" s="17" t="s">
        <v>3255</v>
      </c>
      <c r="D3263" s="18" t="s">
        <v>8995</v>
      </c>
      <c r="E3263" s="18"/>
      <c r="F3263" s="18"/>
      <c r="G3263" s="18"/>
      <c r="H3263" s="18"/>
      <c r="I3263" s="18"/>
      <c r="J3263" s="19">
        <v>1634.32</v>
      </c>
      <c r="K3263" s="5"/>
      <c r="L3263" s="7">
        <v>1634.32</v>
      </c>
      <c r="M3263" s="5"/>
      <c r="N3263" s="20">
        <v>2</v>
      </c>
      <c r="O3263" s="5"/>
      <c r="P3263" s="8">
        <v>2</v>
      </c>
      <c r="Q3263" s="5"/>
    </row>
    <row r="3264" spans="1:18" ht="24" x14ac:dyDescent="0.2">
      <c r="A3264" s="16" t="s">
        <v>2</v>
      </c>
      <c r="B3264" s="16" t="s">
        <v>9109</v>
      </c>
      <c r="C3264" s="17" t="s">
        <v>3256</v>
      </c>
      <c r="D3264" s="18" t="s">
        <v>8995</v>
      </c>
      <c r="E3264" s="18"/>
      <c r="F3264" s="18"/>
      <c r="G3264" s="18"/>
      <c r="H3264" s="18"/>
      <c r="I3264" s="18"/>
      <c r="J3264" s="5"/>
      <c r="K3264" s="21">
        <v>133.33000000000001</v>
      </c>
      <c r="L3264" s="9">
        <v>133.33000000000001</v>
      </c>
      <c r="M3264" s="5"/>
      <c r="N3264" s="5"/>
      <c r="O3264" s="20">
        <v>8</v>
      </c>
      <c r="P3264" s="8">
        <v>8</v>
      </c>
      <c r="Q3264" s="5"/>
    </row>
    <row r="3265" spans="1:18" ht="24" x14ac:dyDescent="0.2">
      <c r="A3265" s="16" t="s">
        <v>2</v>
      </c>
      <c r="B3265" s="16" t="s">
        <v>9109</v>
      </c>
      <c r="C3265" s="17" t="s">
        <v>3257</v>
      </c>
      <c r="D3265" s="18" t="str">
        <f>VLOOKUP(C3265,[2]итоговая!$C$6:$H$1018,4,FALSE)</f>
        <v>Аварийный резерв</v>
      </c>
      <c r="E3265" s="26">
        <f>J3265-L3265</f>
        <v>402.38</v>
      </c>
      <c r="F3265" s="26">
        <f>N3265-P3265</f>
        <v>9</v>
      </c>
      <c r="G3265" s="26" t="s">
        <v>9000</v>
      </c>
      <c r="H3265" s="26" t="str">
        <f>VLOOKUP(C3265,[2]итоговая!$C$6:$H$1018,6,FALSE)</f>
        <v>Аварийный резерв</v>
      </c>
      <c r="I3265" s="18"/>
      <c r="J3265" s="21">
        <v>402.38</v>
      </c>
      <c r="K3265" s="5"/>
      <c r="L3265" s="6"/>
      <c r="M3265" s="21">
        <v>402.38</v>
      </c>
      <c r="N3265" s="20">
        <v>9</v>
      </c>
      <c r="O3265" s="5"/>
      <c r="P3265" s="6"/>
      <c r="Q3265" s="20">
        <v>9</v>
      </c>
    </row>
    <row r="3266" spans="1:18" ht="24" x14ac:dyDescent="0.2">
      <c r="A3266" s="16" t="s">
        <v>2</v>
      </c>
      <c r="B3266" s="16" t="s">
        <v>9109</v>
      </c>
      <c r="C3266" s="17" t="s">
        <v>3258</v>
      </c>
      <c r="D3266" s="18" t="s">
        <v>8995</v>
      </c>
      <c r="E3266" s="18"/>
      <c r="F3266" s="18"/>
      <c r="G3266" s="18"/>
      <c r="H3266" s="18"/>
      <c r="I3266" s="18"/>
      <c r="J3266" s="21">
        <v>108.38</v>
      </c>
      <c r="K3266" s="5"/>
      <c r="L3266" s="9">
        <v>108.38</v>
      </c>
      <c r="M3266" s="5"/>
      <c r="N3266" s="20">
        <v>3</v>
      </c>
      <c r="O3266" s="5"/>
      <c r="P3266" s="8">
        <v>3</v>
      </c>
      <c r="Q3266" s="5"/>
    </row>
    <row r="3267" spans="1:18" ht="24" x14ac:dyDescent="0.2">
      <c r="A3267" s="16" t="s">
        <v>2</v>
      </c>
      <c r="B3267" s="16" t="s">
        <v>9109</v>
      </c>
      <c r="C3267" s="17" t="s">
        <v>3259</v>
      </c>
      <c r="D3267" s="18" t="s">
        <v>8995</v>
      </c>
      <c r="E3267" s="18"/>
      <c r="F3267" s="18"/>
      <c r="G3267" s="18"/>
      <c r="H3267" s="18"/>
      <c r="I3267" s="18"/>
      <c r="J3267" s="5"/>
      <c r="K3267" s="19">
        <v>1541.17</v>
      </c>
      <c r="L3267" s="7">
        <v>1541.17</v>
      </c>
      <c r="M3267" s="5"/>
      <c r="N3267" s="5"/>
      <c r="O3267" s="20">
        <v>14</v>
      </c>
      <c r="P3267" s="8">
        <v>14</v>
      </c>
      <c r="Q3267" s="5"/>
    </row>
    <row r="3268" spans="1:18" ht="24" x14ac:dyDescent="0.2">
      <c r="A3268" s="16" t="s">
        <v>2</v>
      </c>
      <c r="B3268" s="16" t="s">
        <v>9109</v>
      </c>
      <c r="C3268" s="17" t="s">
        <v>3260</v>
      </c>
      <c r="D3268" s="18" t="s">
        <v>8995</v>
      </c>
      <c r="E3268" s="18"/>
      <c r="F3268" s="18"/>
      <c r="G3268" s="18"/>
      <c r="H3268" s="18"/>
      <c r="I3268" s="18"/>
      <c r="J3268" s="5"/>
      <c r="K3268" s="21">
        <v>62.4</v>
      </c>
      <c r="L3268" s="9">
        <v>62.4</v>
      </c>
      <c r="M3268" s="5"/>
      <c r="N3268" s="5"/>
      <c r="O3268" s="20">
        <v>16</v>
      </c>
      <c r="P3268" s="8">
        <v>16</v>
      </c>
      <c r="Q3268" s="5"/>
    </row>
    <row r="3269" spans="1:18" ht="24" x14ac:dyDescent="0.2">
      <c r="A3269" s="16" t="s">
        <v>2</v>
      </c>
      <c r="B3269" s="16" t="s">
        <v>9109</v>
      </c>
      <c r="C3269" s="17" t="s">
        <v>3261</v>
      </c>
      <c r="D3269" s="18" t="str">
        <f>VLOOKUP(C3269,[2]итоговая!$C$6:$H$1018,4,FALSE)</f>
        <v>Аварийный резерв</v>
      </c>
      <c r="E3269" s="26">
        <f>J3269-L3269</f>
        <v>88</v>
      </c>
      <c r="F3269" s="26">
        <f>N3269-P3269</f>
        <v>16</v>
      </c>
      <c r="G3269" s="26" t="s">
        <v>9000</v>
      </c>
      <c r="H3269" s="26" t="str">
        <f>VLOOKUP(C3269,[2]итоговая!$C$6:$H$1018,6,FALSE)</f>
        <v>Аварийный резерв</v>
      </c>
      <c r="I3269" s="18"/>
      <c r="J3269" s="21">
        <v>88</v>
      </c>
      <c r="K3269" s="5"/>
      <c r="L3269" s="6"/>
      <c r="M3269" s="21">
        <v>88</v>
      </c>
      <c r="N3269" s="20">
        <v>16</v>
      </c>
      <c r="O3269" s="5"/>
      <c r="P3269" s="6"/>
      <c r="Q3269" s="20">
        <v>16</v>
      </c>
    </row>
    <row r="3270" spans="1:18" ht="24" x14ac:dyDescent="0.2">
      <c r="A3270" s="16" t="s">
        <v>2</v>
      </c>
      <c r="B3270" s="16" t="s">
        <v>9109</v>
      </c>
      <c r="C3270" s="17" t="s">
        <v>3262</v>
      </c>
      <c r="D3270" s="18" t="s">
        <v>8995</v>
      </c>
      <c r="E3270" s="18"/>
      <c r="F3270" s="18"/>
      <c r="G3270" s="18"/>
      <c r="H3270" s="18"/>
      <c r="I3270" s="18"/>
      <c r="J3270" s="5"/>
      <c r="K3270" s="21">
        <v>72</v>
      </c>
      <c r="L3270" s="9">
        <v>72</v>
      </c>
      <c r="M3270" s="5"/>
      <c r="N3270" s="5"/>
      <c r="O3270" s="20">
        <v>60</v>
      </c>
      <c r="P3270" s="8">
        <v>60</v>
      </c>
      <c r="Q3270" s="5"/>
    </row>
    <row r="3271" spans="1:18" ht="24" x14ac:dyDescent="0.2">
      <c r="A3271" s="16" t="s">
        <v>2</v>
      </c>
      <c r="B3271" s="16" t="s">
        <v>9109</v>
      </c>
      <c r="C3271" s="17" t="s">
        <v>3263</v>
      </c>
      <c r="D3271" s="18" t="s">
        <v>8995</v>
      </c>
      <c r="E3271" s="18"/>
      <c r="F3271" s="18"/>
      <c r="G3271" s="18"/>
      <c r="H3271" s="18"/>
      <c r="I3271" s="18"/>
      <c r="J3271" s="5"/>
      <c r="K3271" s="21">
        <v>375</v>
      </c>
      <c r="L3271" s="9">
        <v>180</v>
      </c>
      <c r="M3271" s="21">
        <v>195</v>
      </c>
      <c r="N3271" s="5"/>
      <c r="O3271" s="20">
        <v>50</v>
      </c>
      <c r="P3271" s="8">
        <v>24</v>
      </c>
      <c r="Q3271" s="20">
        <v>26</v>
      </c>
    </row>
    <row r="3272" spans="1:18" ht="24" x14ac:dyDescent="0.2">
      <c r="A3272" s="16" t="s">
        <v>2</v>
      </c>
      <c r="B3272" s="16" t="s">
        <v>9109</v>
      </c>
      <c r="C3272" s="17" t="s">
        <v>3264</v>
      </c>
      <c r="D3272" s="18" t="s">
        <v>8995</v>
      </c>
      <c r="E3272" s="18"/>
      <c r="F3272" s="18"/>
      <c r="G3272" s="18"/>
      <c r="H3272" s="18"/>
      <c r="I3272" s="18"/>
      <c r="J3272" s="5"/>
      <c r="K3272" s="21">
        <v>21.47</v>
      </c>
      <c r="L3272" s="9">
        <v>21.47</v>
      </c>
      <c r="M3272" s="5"/>
      <c r="N3272" s="5"/>
      <c r="O3272" s="20">
        <v>16</v>
      </c>
      <c r="P3272" s="8">
        <v>16</v>
      </c>
      <c r="Q3272" s="5"/>
    </row>
    <row r="3273" spans="1:18" ht="24" x14ac:dyDescent="0.2">
      <c r="A3273" s="16" t="s">
        <v>2</v>
      </c>
      <c r="B3273" s="16" t="s">
        <v>9109</v>
      </c>
      <c r="C3273" s="17" t="s">
        <v>3265</v>
      </c>
      <c r="D3273" s="18" t="s">
        <v>8995</v>
      </c>
      <c r="E3273" s="18"/>
      <c r="F3273" s="18"/>
      <c r="G3273" s="18"/>
      <c r="H3273" s="18"/>
      <c r="I3273" s="18"/>
      <c r="J3273" s="21">
        <v>100</v>
      </c>
      <c r="K3273" s="21">
        <v>392.25</v>
      </c>
      <c r="L3273" s="9">
        <v>492.25</v>
      </c>
      <c r="M3273" s="5"/>
      <c r="N3273" s="20">
        <v>24</v>
      </c>
      <c r="O3273" s="20">
        <v>90</v>
      </c>
      <c r="P3273" s="8">
        <v>114</v>
      </c>
      <c r="Q3273" s="5"/>
    </row>
    <row r="3274" spans="1:18" ht="24" x14ac:dyDescent="0.2">
      <c r="A3274" s="16" t="s">
        <v>2</v>
      </c>
      <c r="B3274" s="16" t="s">
        <v>9109</v>
      </c>
      <c r="C3274" s="17" t="s">
        <v>3266</v>
      </c>
      <c r="D3274" s="18" t="s">
        <v>8995</v>
      </c>
      <c r="E3274" s="18"/>
      <c r="F3274" s="18"/>
      <c r="G3274" s="18"/>
      <c r="H3274" s="18"/>
      <c r="I3274" s="18"/>
      <c r="J3274" s="5"/>
      <c r="K3274" s="21">
        <v>526.1</v>
      </c>
      <c r="L3274" s="9">
        <v>412.7</v>
      </c>
      <c r="M3274" s="21">
        <v>113.4</v>
      </c>
      <c r="N3274" s="5"/>
      <c r="O3274" s="20">
        <v>116</v>
      </c>
      <c r="P3274" s="8">
        <v>92</v>
      </c>
      <c r="Q3274" s="20">
        <v>24</v>
      </c>
    </row>
    <row r="3275" spans="1:18" ht="24" x14ac:dyDescent="0.2">
      <c r="A3275" s="16" t="s">
        <v>2</v>
      </c>
      <c r="B3275" s="16" t="s">
        <v>9109</v>
      </c>
      <c r="C3275" s="17" t="s">
        <v>3267</v>
      </c>
      <c r="D3275" s="18" t="s">
        <v>8995</v>
      </c>
      <c r="E3275" s="18"/>
      <c r="F3275" s="18"/>
      <c r="G3275" s="18"/>
      <c r="H3275" s="18"/>
      <c r="I3275" s="18"/>
      <c r="J3275" s="21">
        <v>250</v>
      </c>
      <c r="K3275" s="21">
        <v>363.5</v>
      </c>
      <c r="L3275" s="9">
        <v>613.5</v>
      </c>
      <c r="M3275" s="5"/>
      <c r="N3275" s="20">
        <v>50</v>
      </c>
      <c r="O3275" s="20">
        <v>60</v>
      </c>
      <c r="P3275" s="8">
        <v>110</v>
      </c>
      <c r="Q3275" s="5"/>
    </row>
    <row r="3276" spans="1:18" ht="24" x14ac:dyDescent="0.2">
      <c r="A3276" s="16" t="s">
        <v>2</v>
      </c>
      <c r="B3276" s="16" t="s">
        <v>9109</v>
      </c>
      <c r="C3276" s="17" t="s">
        <v>3268</v>
      </c>
      <c r="D3276" s="18" t="s">
        <v>8995</v>
      </c>
      <c r="E3276" s="18"/>
      <c r="F3276" s="18"/>
      <c r="G3276" s="18"/>
      <c r="H3276" s="18"/>
      <c r="I3276" s="18"/>
      <c r="J3276" s="5"/>
      <c r="K3276" s="21">
        <v>757.5</v>
      </c>
      <c r="L3276" s="9">
        <v>151.46</v>
      </c>
      <c r="M3276" s="21">
        <v>606.04</v>
      </c>
      <c r="N3276" s="5"/>
      <c r="O3276" s="20">
        <v>120</v>
      </c>
      <c r="P3276" s="8">
        <v>25</v>
      </c>
      <c r="Q3276" s="20">
        <v>95</v>
      </c>
    </row>
    <row r="3277" spans="1:18" ht="24" x14ac:dyDescent="0.2">
      <c r="A3277" s="16" t="s">
        <v>2</v>
      </c>
      <c r="B3277" s="16" t="s">
        <v>9109</v>
      </c>
      <c r="C3277" s="17" t="s">
        <v>3269</v>
      </c>
      <c r="D3277" s="18" t="s">
        <v>9004</v>
      </c>
      <c r="E3277" s="26">
        <f>J3277-L3277</f>
        <v>534.16</v>
      </c>
      <c r="F3277" s="26">
        <f>N3277-P3277</f>
        <v>27</v>
      </c>
      <c r="G3277" s="26" t="s">
        <v>9000</v>
      </c>
      <c r="H3277" s="21" t="s">
        <v>9533</v>
      </c>
      <c r="I3277" s="18"/>
      <c r="J3277" s="21">
        <v>652.87</v>
      </c>
      <c r="K3277" s="5"/>
      <c r="L3277" s="9">
        <v>118.71</v>
      </c>
      <c r="M3277" s="21">
        <v>534.16</v>
      </c>
      <c r="N3277" s="20">
        <v>33</v>
      </c>
      <c r="O3277" s="5"/>
      <c r="P3277" s="8">
        <v>6</v>
      </c>
      <c r="Q3277" s="20">
        <v>27</v>
      </c>
      <c r="R3277" s="76" t="str">
        <f>VLOOKUP(C3277,[3]НВЛ!$E$17:$Y$197,21,FALSE)</f>
        <v>в производство</v>
      </c>
    </row>
    <row r="3278" spans="1:18" ht="24" x14ac:dyDescent="0.2">
      <c r="A3278" s="16" t="s">
        <v>2</v>
      </c>
      <c r="B3278" s="16" t="s">
        <v>9109</v>
      </c>
      <c r="C3278" s="17" t="s">
        <v>3270</v>
      </c>
      <c r="D3278" s="18" t="s">
        <v>8995</v>
      </c>
      <c r="E3278" s="18"/>
      <c r="F3278" s="18"/>
      <c r="G3278" s="18"/>
      <c r="H3278" s="18"/>
      <c r="I3278" s="18"/>
      <c r="J3278" s="5"/>
      <c r="K3278" s="21">
        <v>156</v>
      </c>
      <c r="L3278" s="9">
        <v>31.2</v>
      </c>
      <c r="M3278" s="21">
        <v>124.8</v>
      </c>
      <c r="N3278" s="5"/>
      <c r="O3278" s="20">
        <v>40</v>
      </c>
      <c r="P3278" s="8">
        <v>8</v>
      </c>
      <c r="Q3278" s="20">
        <v>32</v>
      </c>
    </row>
    <row r="3279" spans="1:18" ht="24" x14ac:dyDescent="0.2">
      <c r="A3279" s="16" t="s">
        <v>2</v>
      </c>
      <c r="B3279" s="16" t="s">
        <v>9109</v>
      </c>
      <c r="C3279" s="17" t="s">
        <v>3271</v>
      </c>
      <c r="D3279" s="18" t="s">
        <v>8995</v>
      </c>
      <c r="E3279" s="18"/>
      <c r="F3279" s="18"/>
      <c r="G3279" s="18"/>
      <c r="H3279" s="18"/>
      <c r="I3279" s="18"/>
      <c r="J3279" s="5"/>
      <c r="K3279" s="21">
        <v>144.80000000000001</v>
      </c>
      <c r="L3279" s="9">
        <v>62.4</v>
      </c>
      <c r="M3279" s="21">
        <v>82.4</v>
      </c>
      <c r="N3279" s="5"/>
      <c r="O3279" s="20">
        <v>116</v>
      </c>
      <c r="P3279" s="8">
        <v>52</v>
      </c>
      <c r="Q3279" s="20">
        <v>64</v>
      </c>
    </row>
    <row r="3280" spans="1:18" ht="24" x14ac:dyDescent="0.2">
      <c r="A3280" s="16" t="s">
        <v>2</v>
      </c>
      <c r="B3280" s="16" t="s">
        <v>9109</v>
      </c>
      <c r="C3280" s="17" t="s">
        <v>3272</v>
      </c>
      <c r="D3280" s="18" t="s">
        <v>8995</v>
      </c>
      <c r="E3280" s="18"/>
      <c r="F3280" s="18"/>
      <c r="G3280" s="18"/>
      <c r="H3280" s="18"/>
      <c r="I3280" s="18"/>
      <c r="J3280" s="5"/>
      <c r="K3280" s="21">
        <v>337.5</v>
      </c>
      <c r="L3280" s="6"/>
      <c r="M3280" s="21">
        <v>337.5</v>
      </c>
      <c r="N3280" s="5"/>
      <c r="O3280" s="20">
        <v>10</v>
      </c>
      <c r="P3280" s="6"/>
      <c r="Q3280" s="20">
        <v>10</v>
      </c>
    </row>
    <row r="3281" spans="1:17" ht="24" x14ac:dyDescent="0.2">
      <c r="A3281" s="16" t="s">
        <v>2</v>
      </c>
      <c r="B3281" s="16" t="s">
        <v>9109</v>
      </c>
      <c r="C3281" s="17" t="s">
        <v>3273</v>
      </c>
      <c r="D3281" s="18" t="s">
        <v>8995</v>
      </c>
      <c r="E3281" s="18"/>
      <c r="F3281" s="18"/>
      <c r="G3281" s="18"/>
      <c r="H3281" s="18"/>
      <c r="I3281" s="18"/>
      <c r="J3281" s="5"/>
      <c r="K3281" s="21">
        <v>67.5</v>
      </c>
      <c r="L3281" s="6"/>
      <c r="M3281" s="21">
        <v>67.5</v>
      </c>
      <c r="N3281" s="5"/>
      <c r="O3281" s="20">
        <v>2</v>
      </c>
      <c r="P3281" s="6"/>
      <c r="Q3281" s="20">
        <v>2</v>
      </c>
    </row>
    <row r="3282" spans="1:17" ht="24" x14ac:dyDescent="0.2">
      <c r="A3282" s="16" t="s">
        <v>2</v>
      </c>
      <c r="B3282" s="16" t="s">
        <v>9109</v>
      </c>
      <c r="C3282" s="17" t="s">
        <v>3274</v>
      </c>
      <c r="D3282" s="18" t="str">
        <f>VLOOKUP(C3282,[2]итоговая!$C$6:$H$1018,4,FALSE)</f>
        <v>Аварийный резерв</v>
      </c>
      <c r="E3282" s="26">
        <f t="shared" ref="E3282:E3284" si="246">J3282-L3282</f>
        <v>510</v>
      </c>
      <c r="F3282" s="26">
        <f t="shared" ref="F3282:F3284" si="247">N3282-P3282</f>
        <v>3</v>
      </c>
      <c r="G3282" s="26" t="s">
        <v>9000</v>
      </c>
      <c r="H3282" s="26" t="str">
        <f>VLOOKUP(C3282,[2]итоговая!$C$6:$H$1018,6,FALSE)</f>
        <v>Аварийный резерв</v>
      </c>
      <c r="I3282" s="18"/>
      <c r="J3282" s="21">
        <v>510</v>
      </c>
      <c r="K3282" s="5"/>
      <c r="L3282" s="6"/>
      <c r="M3282" s="21">
        <v>510</v>
      </c>
      <c r="N3282" s="20">
        <v>3</v>
      </c>
      <c r="O3282" s="5"/>
      <c r="P3282" s="6"/>
      <c r="Q3282" s="20">
        <v>3</v>
      </c>
    </row>
    <row r="3283" spans="1:17" ht="24" x14ac:dyDescent="0.2">
      <c r="A3283" s="16" t="s">
        <v>2</v>
      </c>
      <c r="B3283" s="16" t="s">
        <v>9109</v>
      </c>
      <c r="C3283" s="17" t="s">
        <v>3275</v>
      </c>
      <c r="D3283" s="18" t="str">
        <f>VLOOKUP(C3283,[2]итоговая!$C$6:$H$1018,4,FALSE)</f>
        <v>Аварийный резерв</v>
      </c>
      <c r="E3283" s="26">
        <f t="shared" si="246"/>
        <v>795</v>
      </c>
      <c r="F3283" s="26">
        <f t="shared" si="247"/>
        <v>6</v>
      </c>
      <c r="G3283" s="26" t="s">
        <v>9000</v>
      </c>
      <c r="H3283" s="26" t="str">
        <f>VLOOKUP(C3283,[2]итоговая!$C$6:$H$1018,6,FALSE)</f>
        <v>Аварийный резерв</v>
      </c>
      <c r="I3283" s="18"/>
      <c r="J3283" s="19">
        <v>1060</v>
      </c>
      <c r="K3283" s="5"/>
      <c r="L3283" s="9">
        <v>265</v>
      </c>
      <c r="M3283" s="21">
        <v>795</v>
      </c>
      <c r="N3283" s="20">
        <v>8</v>
      </c>
      <c r="O3283" s="5"/>
      <c r="P3283" s="8">
        <v>2</v>
      </c>
      <c r="Q3283" s="20">
        <v>6</v>
      </c>
    </row>
    <row r="3284" spans="1:17" ht="24" x14ac:dyDescent="0.2">
      <c r="A3284" s="16" t="s">
        <v>2</v>
      </c>
      <c r="B3284" s="16" t="s">
        <v>9109</v>
      </c>
      <c r="C3284" s="17" t="s">
        <v>3276</v>
      </c>
      <c r="D3284" s="18" t="str">
        <f>VLOOKUP(C3284,[2]итоговая!$C$6:$H$1018,4,FALSE)</f>
        <v>Аварийный резерв</v>
      </c>
      <c r="E3284" s="26">
        <f t="shared" si="246"/>
        <v>1102.81</v>
      </c>
      <c r="F3284" s="26">
        <f t="shared" si="247"/>
        <v>13</v>
      </c>
      <c r="G3284" s="26" t="s">
        <v>9000</v>
      </c>
      <c r="H3284" s="26" t="str">
        <f>VLOOKUP(C3284,[2]итоговая!$C$6:$H$1018,6,FALSE)</f>
        <v>Аварийный резерв</v>
      </c>
      <c r="I3284" s="18"/>
      <c r="J3284" s="19">
        <v>1526.97</v>
      </c>
      <c r="K3284" s="21">
        <v>208.33</v>
      </c>
      <c r="L3284" s="9">
        <v>424.16</v>
      </c>
      <c r="M3284" s="19">
        <v>1311.14</v>
      </c>
      <c r="N3284" s="20">
        <v>18</v>
      </c>
      <c r="O3284" s="20">
        <v>4</v>
      </c>
      <c r="P3284" s="8">
        <v>5</v>
      </c>
      <c r="Q3284" s="20">
        <v>17</v>
      </c>
    </row>
    <row r="3285" spans="1:17" ht="24" x14ac:dyDescent="0.2">
      <c r="A3285" s="16" t="s">
        <v>2</v>
      </c>
      <c r="B3285" s="16" t="s">
        <v>9109</v>
      </c>
      <c r="C3285" s="17" t="s">
        <v>3277</v>
      </c>
      <c r="D3285" s="18" t="s">
        <v>8995</v>
      </c>
      <c r="E3285" s="18"/>
      <c r="F3285" s="18"/>
      <c r="G3285" s="18"/>
      <c r="H3285" s="18"/>
      <c r="I3285" s="18"/>
      <c r="J3285" s="5"/>
      <c r="K3285" s="21">
        <v>41.67</v>
      </c>
      <c r="L3285" s="9">
        <v>4.17</v>
      </c>
      <c r="M3285" s="21">
        <v>37.5</v>
      </c>
      <c r="N3285" s="5"/>
      <c r="O3285" s="20">
        <v>20</v>
      </c>
      <c r="P3285" s="8">
        <v>2</v>
      </c>
      <c r="Q3285" s="20">
        <v>18</v>
      </c>
    </row>
    <row r="3286" spans="1:17" ht="24" x14ac:dyDescent="0.2">
      <c r="A3286" s="16" t="s">
        <v>2</v>
      </c>
      <c r="B3286" s="16" t="s">
        <v>9109</v>
      </c>
      <c r="C3286" s="17" t="s">
        <v>3278</v>
      </c>
      <c r="D3286" s="18" t="s">
        <v>8995</v>
      </c>
      <c r="E3286" s="18"/>
      <c r="F3286" s="18"/>
      <c r="G3286" s="18"/>
      <c r="H3286" s="18"/>
      <c r="I3286" s="18"/>
      <c r="J3286" s="5"/>
      <c r="K3286" s="19">
        <v>1000</v>
      </c>
      <c r="L3286" s="9">
        <v>250</v>
      </c>
      <c r="M3286" s="21">
        <v>750</v>
      </c>
      <c r="N3286" s="5"/>
      <c r="O3286" s="20">
        <v>200</v>
      </c>
      <c r="P3286" s="8">
        <v>50</v>
      </c>
      <c r="Q3286" s="20">
        <v>150</v>
      </c>
    </row>
    <row r="3287" spans="1:17" ht="24" x14ac:dyDescent="0.2">
      <c r="A3287" s="16" t="s">
        <v>2</v>
      </c>
      <c r="B3287" s="16" t="s">
        <v>9109</v>
      </c>
      <c r="C3287" s="17" t="s">
        <v>3279</v>
      </c>
      <c r="D3287" s="18" t="s">
        <v>8995</v>
      </c>
      <c r="E3287" s="26">
        <f>J3287-L3287</f>
        <v>0</v>
      </c>
      <c r="F3287" s="26">
        <f>N3287-P3287</f>
        <v>0</v>
      </c>
      <c r="G3287" s="26"/>
      <c r="H3287" s="26"/>
      <c r="I3287" s="18"/>
      <c r="J3287" s="19">
        <v>1820</v>
      </c>
      <c r="K3287" s="19">
        <v>1524</v>
      </c>
      <c r="L3287" s="7">
        <v>1820</v>
      </c>
      <c r="M3287" s="19">
        <v>1524</v>
      </c>
      <c r="N3287" s="20">
        <v>4</v>
      </c>
      <c r="O3287" s="20">
        <v>12</v>
      </c>
      <c r="P3287" s="8">
        <v>4</v>
      </c>
      <c r="Q3287" s="20">
        <v>12</v>
      </c>
    </row>
    <row r="3288" spans="1:17" ht="24" x14ac:dyDescent="0.2">
      <c r="A3288" s="16" t="s">
        <v>2</v>
      </c>
      <c r="B3288" s="16" t="s">
        <v>9109</v>
      </c>
      <c r="C3288" s="17" t="s">
        <v>3280</v>
      </c>
      <c r="D3288" s="18" t="s">
        <v>8995</v>
      </c>
      <c r="E3288" s="18"/>
      <c r="F3288" s="18"/>
      <c r="G3288" s="18"/>
      <c r="H3288" s="18"/>
      <c r="I3288" s="18"/>
      <c r="J3288" s="5"/>
      <c r="K3288" s="19">
        <v>5090</v>
      </c>
      <c r="L3288" s="6"/>
      <c r="M3288" s="19">
        <v>5090</v>
      </c>
      <c r="N3288" s="5"/>
      <c r="O3288" s="20">
        <v>10</v>
      </c>
      <c r="P3288" s="6"/>
      <c r="Q3288" s="20">
        <v>10</v>
      </c>
    </row>
    <row r="3289" spans="1:17" ht="24" x14ac:dyDescent="0.2">
      <c r="A3289" s="16" t="s">
        <v>2</v>
      </c>
      <c r="B3289" s="16" t="s">
        <v>9109</v>
      </c>
      <c r="C3289" s="17" t="s">
        <v>3281</v>
      </c>
      <c r="D3289" s="18" t="s">
        <v>8995</v>
      </c>
      <c r="E3289" s="18"/>
      <c r="F3289" s="18"/>
      <c r="G3289" s="18"/>
      <c r="H3289" s="18"/>
      <c r="I3289" s="18"/>
      <c r="J3289" s="21">
        <v>270</v>
      </c>
      <c r="K3289" s="5"/>
      <c r="L3289" s="9">
        <v>270</v>
      </c>
      <c r="M3289" s="5"/>
      <c r="N3289" s="20">
        <v>2</v>
      </c>
      <c r="O3289" s="5"/>
      <c r="P3289" s="8">
        <v>2</v>
      </c>
      <c r="Q3289" s="5"/>
    </row>
    <row r="3290" spans="1:17" ht="24" x14ac:dyDescent="0.2">
      <c r="A3290" s="16" t="s">
        <v>2</v>
      </c>
      <c r="B3290" s="16" t="s">
        <v>9109</v>
      </c>
      <c r="C3290" s="17" t="s">
        <v>3282</v>
      </c>
      <c r="D3290" s="18" t="str">
        <f>VLOOKUP(C3290,[2]итоговая!$C$6:$H$1018,4,FALSE)</f>
        <v>Аварийный резерв</v>
      </c>
      <c r="E3290" s="26">
        <f>J3290-L3290</f>
        <v>26.67</v>
      </c>
      <c r="F3290" s="26">
        <f>N3290-P3290</f>
        <v>4</v>
      </c>
      <c r="G3290" s="26" t="s">
        <v>9000</v>
      </c>
      <c r="H3290" s="26" t="str">
        <f>VLOOKUP(C3290,[2]итоговая!$C$6:$H$1018,6,FALSE)</f>
        <v>Аварийный резерв</v>
      </c>
      <c r="I3290" s="18"/>
      <c r="J3290" s="21">
        <v>26.67</v>
      </c>
      <c r="K3290" s="5"/>
      <c r="L3290" s="6"/>
      <c r="M3290" s="21">
        <v>26.67</v>
      </c>
      <c r="N3290" s="20">
        <v>4</v>
      </c>
      <c r="O3290" s="5"/>
      <c r="P3290" s="6"/>
      <c r="Q3290" s="20">
        <v>4</v>
      </c>
    </row>
    <row r="3291" spans="1:17" ht="24" x14ac:dyDescent="0.2">
      <c r="A3291" s="16" t="s">
        <v>2</v>
      </c>
      <c r="B3291" s="16" t="s">
        <v>9109</v>
      </c>
      <c r="C3291" s="17" t="s">
        <v>3283</v>
      </c>
      <c r="D3291" s="18" t="s">
        <v>8995</v>
      </c>
      <c r="E3291" s="18"/>
      <c r="F3291" s="18"/>
      <c r="G3291" s="18"/>
      <c r="H3291" s="18"/>
      <c r="I3291" s="18"/>
      <c r="J3291" s="21">
        <v>189.23</v>
      </c>
      <c r="K3291" s="5"/>
      <c r="L3291" s="9">
        <v>189.23</v>
      </c>
      <c r="M3291" s="5"/>
      <c r="N3291" s="20">
        <v>20</v>
      </c>
      <c r="O3291" s="5"/>
      <c r="P3291" s="8">
        <v>20</v>
      </c>
      <c r="Q3291" s="5"/>
    </row>
    <row r="3292" spans="1:17" ht="24" x14ac:dyDescent="0.2">
      <c r="A3292" s="16" t="s">
        <v>2</v>
      </c>
      <c r="B3292" s="16" t="s">
        <v>9109</v>
      </c>
      <c r="C3292" s="17" t="s">
        <v>3284</v>
      </c>
      <c r="D3292" s="18" t="str">
        <f>VLOOKUP(C3292,[2]итоговая!$C$6:$H$1018,4,FALSE)</f>
        <v>Аварийный резерв</v>
      </c>
      <c r="E3292" s="26">
        <f t="shared" ref="E3292:E3294" si="248">J3292-L3292</f>
        <v>270.87</v>
      </c>
      <c r="F3292" s="26">
        <f t="shared" ref="F3292:F3294" si="249">N3292-P3292</f>
        <v>8</v>
      </c>
      <c r="G3292" s="26" t="s">
        <v>9000</v>
      </c>
      <c r="H3292" s="26" t="str">
        <f>VLOOKUP(C3292,[2]итоговая!$C$6:$H$1018,6,FALSE)</f>
        <v>Аварийный резерв</v>
      </c>
      <c r="I3292" s="18"/>
      <c r="J3292" s="21">
        <v>270.87</v>
      </c>
      <c r="K3292" s="5"/>
      <c r="L3292" s="6"/>
      <c r="M3292" s="21">
        <v>270.87</v>
      </c>
      <c r="N3292" s="20">
        <v>8</v>
      </c>
      <c r="O3292" s="5"/>
      <c r="P3292" s="6"/>
      <c r="Q3292" s="20">
        <v>8</v>
      </c>
    </row>
    <row r="3293" spans="1:17" ht="24" x14ac:dyDescent="0.2">
      <c r="A3293" s="16" t="s">
        <v>2</v>
      </c>
      <c r="B3293" s="16" t="s">
        <v>9109</v>
      </c>
      <c r="C3293" s="17" t="s">
        <v>3285</v>
      </c>
      <c r="D3293" s="18" t="str">
        <f>VLOOKUP(C3293,[2]итоговая!$C$6:$H$1018,4,FALSE)</f>
        <v>Аварийный резерв</v>
      </c>
      <c r="E3293" s="26">
        <f t="shared" si="248"/>
        <v>170.31</v>
      </c>
      <c r="F3293" s="26">
        <f t="shared" si="249"/>
        <v>22</v>
      </c>
      <c r="G3293" s="26" t="s">
        <v>9000</v>
      </c>
      <c r="H3293" s="26" t="str">
        <f>VLOOKUP(C3293,[2]итоговая!$C$6:$H$1018,6,FALSE)</f>
        <v>Аварийный резерв</v>
      </c>
      <c r="I3293" s="18"/>
      <c r="J3293" s="21">
        <v>464.49</v>
      </c>
      <c r="K3293" s="5"/>
      <c r="L3293" s="9">
        <v>294.18</v>
      </c>
      <c r="M3293" s="21">
        <v>170.31</v>
      </c>
      <c r="N3293" s="20">
        <v>60</v>
      </c>
      <c r="O3293" s="5"/>
      <c r="P3293" s="8">
        <v>38</v>
      </c>
      <c r="Q3293" s="20">
        <v>22</v>
      </c>
    </row>
    <row r="3294" spans="1:17" ht="24" x14ac:dyDescent="0.2">
      <c r="A3294" s="16" t="s">
        <v>2</v>
      </c>
      <c r="B3294" s="16" t="s">
        <v>9109</v>
      </c>
      <c r="C3294" s="17" t="s">
        <v>3286</v>
      </c>
      <c r="D3294" s="18" t="str">
        <f>VLOOKUP(C3294,[2]итоговая!$C$6:$H$1018,4,FALSE)</f>
        <v>Аварийный резерв</v>
      </c>
      <c r="E3294" s="26">
        <f t="shared" si="248"/>
        <v>340.63</v>
      </c>
      <c r="F3294" s="26">
        <f t="shared" si="249"/>
        <v>44</v>
      </c>
      <c r="G3294" s="26" t="s">
        <v>9000</v>
      </c>
      <c r="H3294" s="26" t="str">
        <f>VLOOKUP(C3294,[2]итоговая!$C$6:$H$1018,6,FALSE)</f>
        <v>Аварийный резерв</v>
      </c>
      <c r="I3294" s="18"/>
      <c r="J3294" s="21">
        <v>572.87</v>
      </c>
      <c r="K3294" s="5"/>
      <c r="L3294" s="9">
        <v>232.24</v>
      </c>
      <c r="M3294" s="21">
        <v>340.63</v>
      </c>
      <c r="N3294" s="20">
        <v>74</v>
      </c>
      <c r="O3294" s="5"/>
      <c r="P3294" s="8">
        <v>30</v>
      </c>
      <c r="Q3294" s="20">
        <v>44</v>
      </c>
    </row>
    <row r="3295" spans="1:17" ht="24" x14ac:dyDescent="0.2">
      <c r="A3295" s="16" t="s">
        <v>2</v>
      </c>
      <c r="B3295" s="16" t="s">
        <v>9109</v>
      </c>
      <c r="C3295" s="17" t="s">
        <v>3287</v>
      </c>
      <c r="D3295" s="18" t="s">
        <v>8995</v>
      </c>
      <c r="E3295" s="18"/>
      <c r="F3295" s="18"/>
      <c r="G3295" s="18"/>
      <c r="H3295" s="18"/>
      <c r="I3295" s="18"/>
      <c r="J3295" s="21">
        <v>433.52</v>
      </c>
      <c r="K3295" s="5"/>
      <c r="L3295" s="9">
        <v>433.52</v>
      </c>
      <c r="M3295" s="5"/>
      <c r="N3295" s="20">
        <v>56</v>
      </c>
      <c r="O3295" s="5"/>
      <c r="P3295" s="8">
        <v>56</v>
      </c>
      <c r="Q3295" s="5"/>
    </row>
    <row r="3296" spans="1:17" ht="24" x14ac:dyDescent="0.2">
      <c r="A3296" s="16" t="s">
        <v>2</v>
      </c>
      <c r="B3296" s="16" t="s">
        <v>9109</v>
      </c>
      <c r="C3296" s="17" t="s">
        <v>3288</v>
      </c>
      <c r="D3296" s="18" t="str">
        <f>VLOOKUP(C3296,[2]итоговая!$C$6:$H$1018,4,FALSE)</f>
        <v>Аварийный резерв</v>
      </c>
      <c r="E3296" s="26">
        <f>J3296-L3296</f>
        <v>248.60000000000002</v>
      </c>
      <c r="F3296" s="26">
        <f>N3296-P3296</f>
        <v>3</v>
      </c>
      <c r="G3296" s="26" t="s">
        <v>9000</v>
      </c>
      <c r="H3296" s="26" t="str">
        <f>VLOOKUP(C3296,[2]итоговая!$C$6:$H$1018,6,FALSE)</f>
        <v>Аварийный резерв</v>
      </c>
      <c r="I3296" s="18"/>
      <c r="J3296" s="21">
        <v>331.47</v>
      </c>
      <c r="K3296" s="5"/>
      <c r="L3296" s="9">
        <v>82.87</v>
      </c>
      <c r="M3296" s="21">
        <v>248.6</v>
      </c>
      <c r="N3296" s="20">
        <v>4</v>
      </c>
      <c r="O3296" s="5"/>
      <c r="P3296" s="8">
        <v>1</v>
      </c>
      <c r="Q3296" s="20">
        <v>3</v>
      </c>
    </row>
    <row r="3297" spans="1:17" ht="24" x14ac:dyDescent="0.2">
      <c r="A3297" s="16" t="s">
        <v>2</v>
      </c>
      <c r="B3297" s="16" t="s">
        <v>9109</v>
      </c>
      <c r="C3297" s="17" t="s">
        <v>3289</v>
      </c>
      <c r="D3297" s="18" t="s">
        <v>8995</v>
      </c>
      <c r="E3297" s="18"/>
      <c r="F3297" s="18"/>
      <c r="G3297" s="18"/>
      <c r="H3297" s="18"/>
      <c r="I3297" s="18"/>
      <c r="J3297" s="19">
        <v>6247.5</v>
      </c>
      <c r="K3297" s="5"/>
      <c r="L3297" s="7">
        <v>6247.5</v>
      </c>
      <c r="M3297" s="5"/>
      <c r="N3297" s="20">
        <v>1</v>
      </c>
      <c r="O3297" s="5"/>
      <c r="P3297" s="8">
        <v>1</v>
      </c>
      <c r="Q3297" s="5"/>
    </row>
    <row r="3298" spans="1:17" ht="24" x14ac:dyDescent="0.2">
      <c r="A3298" s="16" t="s">
        <v>2</v>
      </c>
      <c r="B3298" s="16" t="s">
        <v>9109</v>
      </c>
      <c r="C3298" s="17" t="s">
        <v>3290</v>
      </c>
      <c r="D3298" s="18" t="s">
        <v>8995</v>
      </c>
      <c r="E3298" s="26">
        <f t="shared" ref="E3298:E3301" si="250">J3298-L3298</f>
        <v>0</v>
      </c>
      <c r="F3298" s="26">
        <f t="shared" ref="F3298:F3301" si="251">N3298-P3298</f>
        <v>0</v>
      </c>
      <c r="G3298" s="26"/>
      <c r="H3298" s="26"/>
      <c r="I3298" s="18"/>
      <c r="J3298" s="21">
        <v>647.5</v>
      </c>
      <c r="K3298" s="19">
        <v>1632</v>
      </c>
      <c r="L3298" s="9">
        <v>647.5</v>
      </c>
      <c r="M3298" s="19">
        <v>1632</v>
      </c>
      <c r="N3298" s="20">
        <v>2</v>
      </c>
      <c r="O3298" s="20">
        <v>2</v>
      </c>
      <c r="P3298" s="8">
        <v>2</v>
      </c>
      <c r="Q3298" s="20">
        <v>2</v>
      </c>
    </row>
    <row r="3299" spans="1:17" ht="24" x14ac:dyDescent="0.2">
      <c r="A3299" s="16" t="s">
        <v>2</v>
      </c>
      <c r="B3299" s="16" t="s">
        <v>9109</v>
      </c>
      <c r="C3299" s="17" t="s">
        <v>3291</v>
      </c>
      <c r="D3299" s="18" t="str">
        <f>VLOOKUP(C3299,[2]итоговая!$C$6:$H$1018,4,FALSE)</f>
        <v>Аварийный резерв</v>
      </c>
      <c r="E3299" s="26">
        <f t="shared" si="250"/>
        <v>173.33</v>
      </c>
      <c r="F3299" s="26">
        <f t="shared" si="251"/>
        <v>16</v>
      </c>
      <c r="G3299" s="26" t="s">
        <v>9000</v>
      </c>
      <c r="H3299" s="26" t="str">
        <f>VLOOKUP(C3299,[2]итоговая!$C$6:$H$1018,6,FALSE)</f>
        <v>Аварийный резерв</v>
      </c>
      <c r="I3299" s="18"/>
      <c r="J3299" s="21">
        <v>173.33</v>
      </c>
      <c r="K3299" s="5"/>
      <c r="L3299" s="6"/>
      <c r="M3299" s="21">
        <v>173.33</v>
      </c>
      <c r="N3299" s="20">
        <v>16</v>
      </c>
      <c r="O3299" s="5"/>
      <c r="P3299" s="6"/>
      <c r="Q3299" s="20">
        <v>16</v>
      </c>
    </row>
    <row r="3300" spans="1:17" ht="24" x14ac:dyDescent="0.2">
      <c r="A3300" s="16" t="s">
        <v>2</v>
      </c>
      <c r="B3300" s="16" t="s">
        <v>9109</v>
      </c>
      <c r="C3300" s="17" t="s">
        <v>3292</v>
      </c>
      <c r="D3300" s="18" t="str">
        <f>VLOOKUP(C3300,[2]итоговая!$C$6:$H$1018,4,FALSE)</f>
        <v>Аварийный резерв</v>
      </c>
      <c r="E3300" s="26">
        <f t="shared" si="250"/>
        <v>219.04000000000002</v>
      </c>
      <c r="F3300" s="26">
        <f t="shared" si="251"/>
        <v>6</v>
      </c>
      <c r="G3300" s="26" t="s">
        <v>9000</v>
      </c>
      <c r="H3300" s="26" t="str">
        <f>VLOOKUP(C3300,[2]итоговая!$C$6:$H$1018,6,FALSE)</f>
        <v>Аварийный резерв</v>
      </c>
      <c r="I3300" s="18"/>
      <c r="J3300" s="21">
        <v>292.06</v>
      </c>
      <c r="K3300" s="5"/>
      <c r="L3300" s="9">
        <v>73.02</v>
      </c>
      <c r="M3300" s="21">
        <v>219.04</v>
      </c>
      <c r="N3300" s="20">
        <v>8</v>
      </c>
      <c r="O3300" s="5"/>
      <c r="P3300" s="8">
        <v>2</v>
      </c>
      <c r="Q3300" s="20">
        <v>6</v>
      </c>
    </row>
    <row r="3301" spans="1:17" ht="24" x14ac:dyDescent="0.2">
      <c r="A3301" s="16" t="s">
        <v>2</v>
      </c>
      <c r="B3301" s="16" t="s">
        <v>9109</v>
      </c>
      <c r="C3301" s="17" t="s">
        <v>3293</v>
      </c>
      <c r="D3301" s="18" t="str">
        <f>VLOOKUP(C3301,[2]итоговая!$C$6:$H$1018,4,FALSE)</f>
        <v>Аварийный резерв</v>
      </c>
      <c r="E3301" s="26">
        <f t="shared" si="250"/>
        <v>240</v>
      </c>
      <c r="F3301" s="26">
        <f t="shared" si="251"/>
        <v>24</v>
      </c>
      <c r="G3301" s="26" t="s">
        <v>9000</v>
      </c>
      <c r="H3301" s="26" t="str">
        <f>VLOOKUP(C3301,[2]итоговая!$C$6:$H$1018,6,FALSE)</f>
        <v>Аварийный резерв</v>
      </c>
      <c r="I3301" s="18"/>
      <c r="J3301" s="21">
        <v>240</v>
      </c>
      <c r="K3301" s="5"/>
      <c r="L3301" s="6"/>
      <c r="M3301" s="21">
        <v>240</v>
      </c>
      <c r="N3301" s="20">
        <v>24</v>
      </c>
      <c r="O3301" s="5"/>
      <c r="P3301" s="6"/>
      <c r="Q3301" s="20">
        <v>24</v>
      </c>
    </row>
    <row r="3302" spans="1:17" ht="24" x14ac:dyDescent="0.2">
      <c r="A3302" s="16" t="s">
        <v>2</v>
      </c>
      <c r="B3302" s="16" t="s">
        <v>9109</v>
      </c>
      <c r="C3302" s="17" t="s">
        <v>3294</v>
      </c>
      <c r="D3302" s="18" t="s">
        <v>8995</v>
      </c>
      <c r="E3302" s="18"/>
      <c r="F3302" s="18"/>
      <c r="G3302" s="18"/>
      <c r="H3302" s="18"/>
      <c r="I3302" s="18"/>
      <c r="J3302" s="5"/>
      <c r="K3302" s="21">
        <v>83.33</v>
      </c>
      <c r="L3302" s="9">
        <v>83.33</v>
      </c>
      <c r="M3302" s="5"/>
      <c r="N3302" s="5"/>
      <c r="O3302" s="20">
        <v>20</v>
      </c>
      <c r="P3302" s="8">
        <v>20</v>
      </c>
      <c r="Q3302" s="5"/>
    </row>
    <row r="3303" spans="1:17" ht="24" x14ac:dyDescent="0.2">
      <c r="A3303" s="16" t="s">
        <v>2</v>
      </c>
      <c r="B3303" s="16" t="s">
        <v>9109</v>
      </c>
      <c r="C3303" s="17" t="s">
        <v>3295</v>
      </c>
      <c r="D3303" s="18" t="s">
        <v>8995</v>
      </c>
      <c r="E3303" s="18"/>
      <c r="F3303" s="18"/>
      <c r="G3303" s="18"/>
      <c r="H3303" s="18"/>
      <c r="I3303" s="18"/>
      <c r="J3303" s="5"/>
      <c r="K3303" s="21">
        <v>116.67</v>
      </c>
      <c r="L3303" s="9">
        <v>116.67</v>
      </c>
      <c r="M3303" s="5"/>
      <c r="N3303" s="5"/>
      <c r="O3303" s="20">
        <v>20</v>
      </c>
      <c r="P3303" s="8">
        <v>20</v>
      </c>
      <c r="Q3303" s="5"/>
    </row>
    <row r="3304" spans="1:17" ht="24" x14ac:dyDescent="0.2">
      <c r="A3304" s="16" t="s">
        <v>2</v>
      </c>
      <c r="B3304" s="16" t="s">
        <v>9109</v>
      </c>
      <c r="C3304" s="17" t="s">
        <v>3296</v>
      </c>
      <c r="D3304" s="18" t="s">
        <v>8995</v>
      </c>
      <c r="E3304" s="18"/>
      <c r="F3304" s="18"/>
      <c r="G3304" s="18"/>
      <c r="H3304" s="18"/>
      <c r="I3304" s="18"/>
      <c r="J3304" s="5"/>
      <c r="K3304" s="21">
        <v>60</v>
      </c>
      <c r="L3304" s="9">
        <v>60</v>
      </c>
      <c r="M3304" s="5"/>
      <c r="N3304" s="5"/>
      <c r="O3304" s="20">
        <v>2</v>
      </c>
      <c r="P3304" s="8">
        <v>2</v>
      </c>
      <c r="Q3304" s="5"/>
    </row>
    <row r="3305" spans="1:17" ht="24" x14ac:dyDescent="0.2">
      <c r="A3305" s="16" t="s">
        <v>2</v>
      </c>
      <c r="B3305" s="16" t="s">
        <v>9109</v>
      </c>
      <c r="C3305" s="17" t="s">
        <v>3297</v>
      </c>
      <c r="D3305" s="18" t="s">
        <v>8995</v>
      </c>
      <c r="E3305" s="18"/>
      <c r="F3305" s="18"/>
      <c r="G3305" s="18"/>
      <c r="H3305" s="18"/>
      <c r="I3305" s="18"/>
      <c r="J3305" s="21">
        <v>614.11</v>
      </c>
      <c r="K3305" s="5"/>
      <c r="L3305" s="9">
        <v>614.11</v>
      </c>
      <c r="M3305" s="5"/>
      <c r="N3305" s="20">
        <v>9</v>
      </c>
      <c r="O3305" s="5"/>
      <c r="P3305" s="8">
        <v>9</v>
      </c>
      <c r="Q3305" s="5"/>
    </row>
    <row r="3306" spans="1:17" ht="24" x14ac:dyDescent="0.2">
      <c r="A3306" s="16" t="s">
        <v>2</v>
      </c>
      <c r="B3306" s="16" t="s">
        <v>9109</v>
      </c>
      <c r="C3306" s="17" t="s">
        <v>3298</v>
      </c>
      <c r="D3306" s="18" t="str">
        <f>VLOOKUP(C3306,[2]итоговая!$C$6:$H$1018,4,FALSE)</f>
        <v>Аварийный резерв</v>
      </c>
      <c r="E3306" s="26">
        <f>J3306-L3306</f>
        <v>1620.56</v>
      </c>
      <c r="F3306" s="26">
        <f>N3306-P3306</f>
        <v>2</v>
      </c>
      <c r="G3306" s="26" t="s">
        <v>9000</v>
      </c>
      <c r="H3306" s="26" t="str">
        <f>VLOOKUP(C3306,[2]итоговая!$C$6:$H$1018,6,FALSE)</f>
        <v>Аварийный резерв</v>
      </c>
      <c r="I3306" s="18"/>
      <c r="J3306" s="19">
        <v>1620.56</v>
      </c>
      <c r="K3306" s="5"/>
      <c r="L3306" s="6"/>
      <c r="M3306" s="19">
        <v>1620.56</v>
      </c>
      <c r="N3306" s="20">
        <v>2</v>
      </c>
      <c r="O3306" s="5"/>
      <c r="P3306" s="6"/>
      <c r="Q3306" s="20">
        <v>2</v>
      </c>
    </row>
    <row r="3307" spans="1:17" ht="24" x14ac:dyDescent="0.2">
      <c r="A3307" s="16" t="s">
        <v>2</v>
      </c>
      <c r="B3307" s="16" t="s">
        <v>9109</v>
      </c>
      <c r="C3307" s="17" t="s">
        <v>3299</v>
      </c>
      <c r="D3307" s="18" t="s">
        <v>8995</v>
      </c>
      <c r="E3307" s="18"/>
      <c r="F3307" s="18"/>
      <c r="G3307" s="18"/>
      <c r="H3307" s="18"/>
      <c r="I3307" s="18"/>
      <c r="J3307" s="5"/>
      <c r="K3307" s="19">
        <v>1560</v>
      </c>
      <c r="L3307" s="7">
        <v>1560</v>
      </c>
      <c r="M3307" s="5"/>
      <c r="N3307" s="5"/>
      <c r="O3307" s="20">
        <v>12</v>
      </c>
      <c r="P3307" s="8">
        <v>12</v>
      </c>
      <c r="Q3307" s="5"/>
    </row>
    <row r="3308" spans="1:17" ht="24" x14ac:dyDescent="0.2">
      <c r="A3308" s="16" t="s">
        <v>2</v>
      </c>
      <c r="B3308" s="16" t="s">
        <v>9109</v>
      </c>
      <c r="C3308" s="17" t="s">
        <v>3300</v>
      </c>
      <c r="D3308" s="18" t="str">
        <f>VLOOKUP(C3308,[2]итоговая!$C$6:$H$1018,4,FALSE)</f>
        <v>Аварийный резерв</v>
      </c>
      <c r="E3308" s="26">
        <f>J3308-L3308</f>
        <v>98.05</v>
      </c>
      <c r="F3308" s="26">
        <f>N3308-P3308</f>
        <v>2</v>
      </c>
      <c r="G3308" s="26" t="s">
        <v>9000</v>
      </c>
      <c r="H3308" s="26" t="str">
        <f>VLOOKUP(C3308,[2]итоговая!$C$6:$H$1018,6,FALSE)</f>
        <v>Аварийный резерв</v>
      </c>
      <c r="I3308" s="18"/>
      <c r="J3308" s="21">
        <v>98.05</v>
      </c>
      <c r="K3308" s="5"/>
      <c r="L3308" s="6"/>
      <c r="M3308" s="21">
        <v>98.05</v>
      </c>
      <c r="N3308" s="20">
        <v>2</v>
      </c>
      <c r="O3308" s="5"/>
      <c r="P3308" s="6"/>
      <c r="Q3308" s="20">
        <v>2</v>
      </c>
    </row>
    <row r="3309" spans="1:17" ht="24" x14ac:dyDescent="0.2">
      <c r="A3309" s="16" t="s">
        <v>2</v>
      </c>
      <c r="B3309" s="16" t="s">
        <v>9109</v>
      </c>
      <c r="C3309" s="17" t="s">
        <v>3301</v>
      </c>
      <c r="D3309" s="18" t="s">
        <v>8995</v>
      </c>
      <c r="E3309" s="18"/>
      <c r="F3309" s="18"/>
      <c r="G3309" s="18"/>
      <c r="H3309" s="18"/>
      <c r="I3309" s="18"/>
      <c r="J3309" s="21">
        <v>60.21</v>
      </c>
      <c r="K3309" s="5"/>
      <c r="L3309" s="9">
        <v>60.21</v>
      </c>
      <c r="M3309" s="5"/>
      <c r="N3309" s="20">
        <v>2</v>
      </c>
      <c r="O3309" s="5"/>
      <c r="P3309" s="8">
        <v>2</v>
      </c>
      <c r="Q3309" s="5"/>
    </row>
    <row r="3310" spans="1:17" ht="24" x14ac:dyDescent="0.2">
      <c r="A3310" s="16" t="s">
        <v>2</v>
      </c>
      <c r="B3310" s="16" t="s">
        <v>9109</v>
      </c>
      <c r="C3310" s="17" t="s">
        <v>3302</v>
      </c>
      <c r="D3310" s="18" t="s">
        <v>8995</v>
      </c>
      <c r="E3310" s="18"/>
      <c r="F3310" s="18"/>
      <c r="G3310" s="18"/>
      <c r="H3310" s="18"/>
      <c r="I3310" s="18"/>
      <c r="J3310" s="5"/>
      <c r="K3310" s="19">
        <v>1385.42</v>
      </c>
      <c r="L3310" s="7">
        <v>1385.42</v>
      </c>
      <c r="M3310" s="5"/>
      <c r="N3310" s="5"/>
      <c r="O3310" s="20">
        <v>10</v>
      </c>
      <c r="P3310" s="8">
        <v>10</v>
      </c>
      <c r="Q3310" s="5"/>
    </row>
    <row r="3311" spans="1:17" ht="24" x14ac:dyDescent="0.2">
      <c r="A3311" s="16" t="s">
        <v>2</v>
      </c>
      <c r="B3311" s="16" t="s">
        <v>9109</v>
      </c>
      <c r="C3311" s="17" t="s">
        <v>3303</v>
      </c>
      <c r="D3311" s="18" t="str">
        <f>VLOOKUP(C3311,[2]итоговая!$C$6:$H$1018,4,FALSE)</f>
        <v>Аварийный резерв</v>
      </c>
      <c r="E3311" s="26">
        <f>J3311-L3311</f>
        <v>839.88</v>
      </c>
      <c r="F3311" s="26">
        <f>N3311-P3311</f>
        <v>5</v>
      </c>
      <c r="G3311" s="26" t="s">
        <v>9000</v>
      </c>
      <c r="H3311" s="26" t="str">
        <f>VLOOKUP(C3311,[2]итоговая!$C$6:$H$1018,6,FALSE)</f>
        <v>Аварийный резерв</v>
      </c>
      <c r="I3311" s="18"/>
      <c r="J3311" s="19">
        <v>1007.86</v>
      </c>
      <c r="K3311" s="5"/>
      <c r="L3311" s="9">
        <v>167.98</v>
      </c>
      <c r="M3311" s="21">
        <v>839.88</v>
      </c>
      <c r="N3311" s="20">
        <v>6</v>
      </c>
      <c r="O3311" s="5"/>
      <c r="P3311" s="8">
        <v>1</v>
      </c>
      <c r="Q3311" s="20">
        <v>5</v>
      </c>
    </row>
    <row r="3312" spans="1:17" ht="24" x14ac:dyDescent="0.2">
      <c r="A3312" s="16" t="s">
        <v>2</v>
      </c>
      <c r="B3312" s="16" t="s">
        <v>9109</v>
      </c>
      <c r="C3312" s="17" t="s">
        <v>3304</v>
      </c>
      <c r="D3312" s="18" t="s">
        <v>8995</v>
      </c>
      <c r="E3312" s="18"/>
      <c r="F3312" s="18"/>
      <c r="G3312" s="18"/>
      <c r="H3312" s="18"/>
      <c r="I3312" s="18"/>
      <c r="J3312" s="5"/>
      <c r="K3312" s="21">
        <v>112.68</v>
      </c>
      <c r="L3312" s="9">
        <v>112.68</v>
      </c>
      <c r="M3312" s="5"/>
      <c r="N3312" s="5"/>
      <c r="O3312" s="20">
        <v>1</v>
      </c>
      <c r="P3312" s="8">
        <v>1</v>
      </c>
      <c r="Q3312" s="5"/>
    </row>
    <row r="3313" spans="1:17" ht="24" x14ac:dyDescent="0.2">
      <c r="A3313" s="16" t="s">
        <v>2</v>
      </c>
      <c r="B3313" s="16" t="s">
        <v>9109</v>
      </c>
      <c r="C3313" s="17" t="s">
        <v>3305</v>
      </c>
      <c r="D3313" s="18" t="s">
        <v>8995</v>
      </c>
      <c r="E3313" s="18"/>
      <c r="F3313" s="18"/>
      <c r="G3313" s="18"/>
      <c r="H3313" s="18"/>
      <c r="I3313" s="18"/>
      <c r="J3313" s="5"/>
      <c r="K3313" s="21">
        <v>119.87</v>
      </c>
      <c r="L3313" s="9">
        <v>119.87</v>
      </c>
      <c r="M3313" s="5"/>
      <c r="N3313" s="5"/>
      <c r="O3313" s="20">
        <v>1</v>
      </c>
      <c r="P3313" s="8">
        <v>1</v>
      </c>
      <c r="Q3313" s="5"/>
    </row>
    <row r="3314" spans="1:17" ht="24" x14ac:dyDescent="0.2">
      <c r="A3314" s="16" t="s">
        <v>2</v>
      </c>
      <c r="B3314" s="16" t="s">
        <v>9109</v>
      </c>
      <c r="C3314" s="17" t="s">
        <v>3306</v>
      </c>
      <c r="D3314" s="18" t="s">
        <v>8995</v>
      </c>
      <c r="E3314" s="18"/>
      <c r="F3314" s="18"/>
      <c r="G3314" s="18"/>
      <c r="H3314" s="18"/>
      <c r="I3314" s="18"/>
      <c r="J3314" s="21">
        <v>100</v>
      </c>
      <c r="K3314" s="5"/>
      <c r="L3314" s="9">
        <v>100</v>
      </c>
      <c r="M3314" s="5"/>
      <c r="N3314" s="20">
        <v>60</v>
      </c>
      <c r="O3314" s="5"/>
      <c r="P3314" s="8">
        <v>60</v>
      </c>
      <c r="Q3314" s="5"/>
    </row>
    <row r="3315" spans="1:17" ht="24" x14ac:dyDescent="0.2">
      <c r="A3315" s="16" t="s">
        <v>2</v>
      </c>
      <c r="B3315" s="16" t="s">
        <v>9109</v>
      </c>
      <c r="C3315" s="17" t="s">
        <v>3307</v>
      </c>
      <c r="D3315" s="18" t="str">
        <f>VLOOKUP(C3315,[2]итоговая!$C$6:$H$1018,4,FALSE)</f>
        <v>Аварийный резерв</v>
      </c>
      <c r="E3315" s="26">
        <f>J3315-L3315</f>
        <v>312.95</v>
      </c>
      <c r="F3315" s="26">
        <f>N3315-P3315</f>
        <v>2</v>
      </c>
      <c r="G3315" s="26" t="s">
        <v>9000</v>
      </c>
      <c r="H3315" s="26" t="str">
        <f>VLOOKUP(C3315,[2]итоговая!$C$6:$H$1018,6,FALSE)</f>
        <v>Аварийный резерв</v>
      </c>
      <c r="I3315" s="18"/>
      <c r="J3315" s="21">
        <v>312.95</v>
      </c>
      <c r="K3315" s="5"/>
      <c r="L3315" s="6"/>
      <c r="M3315" s="21">
        <v>312.95</v>
      </c>
      <c r="N3315" s="20">
        <v>2</v>
      </c>
      <c r="O3315" s="5"/>
      <c r="P3315" s="6"/>
      <c r="Q3315" s="20">
        <v>2</v>
      </c>
    </row>
    <row r="3316" spans="1:17" ht="24" x14ac:dyDescent="0.2">
      <c r="A3316" s="16" t="s">
        <v>2</v>
      </c>
      <c r="B3316" s="16" t="s">
        <v>9109</v>
      </c>
      <c r="C3316" s="17" t="s">
        <v>3308</v>
      </c>
      <c r="D3316" s="18" t="s">
        <v>8995</v>
      </c>
      <c r="E3316" s="18"/>
      <c r="F3316" s="18"/>
      <c r="G3316" s="18"/>
      <c r="H3316" s="18"/>
      <c r="I3316" s="18"/>
      <c r="J3316" s="19">
        <v>1729.17</v>
      </c>
      <c r="K3316" s="5"/>
      <c r="L3316" s="7">
        <v>1729.17</v>
      </c>
      <c r="M3316" s="5"/>
      <c r="N3316" s="20">
        <v>1</v>
      </c>
      <c r="O3316" s="5"/>
      <c r="P3316" s="8">
        <v>1</v>
      </c>
      <c r="Q3316" s="5"/>
    </row>
    <row r="3317" spans="1:17" ht="24" x14ac:dyDescent="0.2">
      <c r="A3317" s="16" t="s">
        <v>2</v>
      </c>
      <c r="B3317" s="16" t="s">
        <v>9109</v>
      </c>
      <c r="C3317" s="17" t="s">
        <v>3309</v>
      </c>
      <c r="D3317" s="18" t="s">
        <v>8995</v>
      </c>
      <c r="E3317" s="18"/>
      <c r="F3317" s="18"/>
      <c r="G3317" s="18"/>
      <c r="H3317" s="18"/>
      <c r="I3317" s="18"/>
      <c r="J3317" s="5"/>
      <c r="K3317" s="19">
        <v>14146.22</v>
      </c>
      <c r="L3317" s="7">
        <v>5680.6</v>
      </c>
      <c r="M3317" s="19">
        <v>8465.6200000000008</v>
      </c>
      <c r="N3317" s="5"/>
      <c r="O3317" s="20">
        <v>5</v>
      </c>
      <c r="P3317" s="8">
        <v>2</v>
      </c>
      <c r="Q3317" s="20">
        <v>3</v>
      </c>
    </row>
    <row r="3318" spans="1:17" ht="24" x14ac:dyDescent="0.2">
      <c r="A3318" s="16" t="s">
        <v>2</v>
      </c>
      <c r="B3318" s="16" t="s">
        <v>9109</v>
      </c>
      <c r="C3318" s="17" t="s">
        <v>3310</v>
      </c>
      <c r="D3318" s="18" t="s">
        <v>8995</v>
      </c>
      <c r="E3318" s="18"/>
      <c r="F3318" s="18"/>
      <c r="G3318" s="18"/>
      <c r="H3318" s="18"/>
      <c r="I3318" s="18"/>
      <c r="J3318" s="5"/>
      <c r="K3318" s="19">
        <v>14819.6</v>
      </c>
      <c r="L3318" s="7">
        <v>4939.87</v>
      </c>
      <c r="M3318" s="19">
        <v>9879.73</v>
      </c>
      <c r="N3318" s="5"/>
      <c r="O3318" s="20">
        <v>3</v>
      </c>
      <c r="P3318" s="8">
        <v>1</v>
      </c>
      <c r="Q3318" s="20">
        <v>2</v>
      </c>
    </row>
    <row r="3319" spans="1:17" ht="24" x14ac:dyDescent="0.2">
      <c r="A3319" s="16" t="s">
        <v>2</v>
      </c>
      <c r="B3319" s="16" t="s">
        <v>9109</v>
      </c>
      <c r="C3319" s="17" t="s">
        <v>3311</v>
      </c>
      <c r="D3319" s="18" t="s">
        <v>8995</v>
      </c>
      <c r="E3319" s="18"/>
      <c r="F3319" s="18"/>
      <c r="G3319" s="18"/>
      <c r="H3319" s="18"/>
      <c r="I3319" s="18"/>
      <c r="J3319" s="5"/>
      <c r="K3319" s="19">
        <v>14273.76</v>
      </c>
      <c r="L3319" s="7">
        <v>9253.4500000000007</v>
      </c>
      <c r="M3319" s="19">
        <v>5020.3100000000004</v>
      </c>
      <c r="N3319" s="5"/>
      <c r="O3319" s="20">
        <v>6</v>
      </c>
      <c r="P3319" s="8">
        <v>4</v>
      </c>
      <c r="Q3319" s="20">
        <v>2</v>
      </c>
    </row>
    <row r="3320" spans="1:17" ht="24" x14ac:dyDescent="0.2">
      <c r="A3320" s="16" t="s">
        <v>2</v>
      </c>
      <c r="B3320" s="16" t="s">
        <v>9109</v>
      </c>
      <c r="C3320" s="17" t="s">
        <v>3312</v>
      </c>
      <c r="D3320" s="18" t="s">
        <v>8995</v>
      </c>
      <c r="E3320" s="18"/>
      <c r="F3320" s="18"/>
      <c r="G3320" s="18"/>
      <c r="H3320" s="18"/>
      <c r="I3320" s="18"/>
      <c r="J3320" s="5"/>
      <c r="K3320" s="19">
        <v>9861.26</v>
      </c>
      <c r="L3320" s="7">
        <v>4797.1899999999996</v>
      </c>
      <c r="M3320" s="19">
        <v>5064.07</v>
      </c>
      <c r="N3320" s="5"/>
      <c r="O3320" s="20">
        <v>4</v>
      </c>
      <c r="P3320" s="8">
        <v>2</v>
      </c>
      <c r="Q3320" s="20">
        <v>2</v>
      </c>
    </row>
    <row r="3321" spans="1:17" ht="24" x14ac:dyDescent="0.2">
      <c r="A3321" s="16" t="s">
        <v>2</v>
      </c>
      <c r="B3321" s="16" t="s">
        <v>9109</v>
      </c>
      <c r="C3321" s="17" t="s">
        <v>3313</v>
      </c>
      <c r="D3321" s="18" t="s">
        <v>8995</v>
      </c>
      <c r="E3321" s="18"/>
      <c r="F3321" s="18"/>
      <c r="G3321" s="18"/>
      <c r="H3321" s="18"/>
      <c r="I3321" s="18"/>
      <c r="J3321" s="5"/>
      <c r="K3321" s="19">
        <v>13555.12</v>
      </c>
      <c r="L3321" s="6"/>
      <c r="M3321" s="19">
        <v>13555.12</v>
      </c>
      <c r="N3321" s="5"/>
      <c r="O3321" s="20">
        <v>1</v>
      </c>
      <c r="P3321" s="6"/>
      <c r="Q3321" s="20">
        <v>1</v>
      </c>
    </row>
    <row r="3322" spans="1:17" ht="24" x14ac:dyDescent="0.2">
      <c r="A3322" s="16" t="s">
        <v>2</v>
      </c>
      <c r="B3322" s="16" t="s">
        <v>9109</v>
      </c>
      <c r="C3322" s="17" t="s">
        <v>3314</v>
      </c>
      <c r="D3322" s="18" t="s">
        <v>8995</v>
      </c>
      <c r="E3322" s="18"/>
      <c r="F3322" s="18"/>
      <c r="G3322" s="18"/>
      <c r="H3322" s="18"/>
      <c r="I3322" s="18"/>
      <c r="J3322" s="5"/>
      <c r="K3322" s="19">
        <v>3276.32</v>
      </c>
      <c r="L3322" s="7">
        <v>3276.32</v>
      </c>
      <c r="M3322" s="5"/>
      <c r="N3322" s="5"/>
      <c r="O3322" s="20">
        <v>1</v>
      </c>
      <c r="P3322" s="8">
        <v>1</v>
      </c>
      <c r="Q3322" s="5"/>
    </row>
    <row r="3323" spans="1:17" ht="24" x14ac:dyDescent="0.2">
      <c r="A3323" s="16" t="s">
        <v>2</v>
      </c>
      <c r="B3323" s="16" t="s">
        <v>9109</v>
      </c>
      <c r="C3323" s="17" t="s">
        <v>3315</v>
      </c>
      <c r="D3323" s="18" t="s">
        <v>8995</v>
      </c>
      <c r="E3323" s="18"/>
      <c r="F3323" s="18"/>
      <c r="G3323" s="18"/>
      <c r="H3323" s="18"/>
      <c r="I3323" s="18"/>
      <c r="J3323" s="5"/>
      <c r="K3323" s="19">
        <v>2538.0500000000002</v>
      </c>
      <c r="L3323" s="7">
        <v>2538.0500000000002</v>
      </c>
      <c r="M3323" s="5"/>
      <c r="N3323" s="5"/>
      <c r="O3323" s="20">
        <v>1</v>
      </c>
      <c r="P3323" s="8">
        <v>1</v>
      </c>
      <c r="Q3323" s="5"/>
    </row>
    <row r="3324" spans="1:17" ht="24" x14ac:dyDescent="0.2">
      <c r="A3324" s="16" t="s">
        <v>2</v>
      </c>
      <c r="B3324" s="16" t="s">
        <v>9109</v>
      </c>
      <c r="C3324" s="17" t="s">
        <v>3316</v>
      </c>
      <c r="D3324" s="18" t="s">
        <v>8995</v>
      </c>
      <c r="E3324" s="18"/>
      <c r="F3324" s="18"/>
      <c r="G3324" s="18"/>
      <c r="H3324" s="18"/>
      <c r="I3324" s="18"/>
      <c r="J3324" s="5"/>
      <c r="K3324" s="19">
        <v>13555.12</v>
      </c>
      <c r="L3324" s="6"/>
      <c r="M3324" s="19">
        <v>13555.12</v>
      </c>
      <c r="N3324" s="5"/>
      <c r="O3324" s="20">
        <v>1</v>
      </c>
      <c r="P3324" s="6"/>
      <c r="Q3324" s="20">
        <v>1</v>
      </c>
    </row>
    <row r="3325" spans="1:17" ht="24" x14ac:dyDescent="0.2">
      <c r="A3325" s="16" t="s">
        <v>2</v>
      </c>
      <c r="B3325" s="16" t="s">
        <v>9109</v>
      </c>
      <c r="C3325" s="17" t="s">
        <v>3317</v>
      </c>
      <c r="D3325" s="18" t="s">
        <v>8995</v>
      </c>
      <c r="E3325" s="18"/>
      <c r="F3325" s="18"/>
      <c r="G3325" s="18"/>
      <c r="H3325" s="18"/>
      <c r="I3325" s="18"/>
      <c r="J3325" s="5"/>
      <c r="K3325" s="19">
        <v>2725.9</v>
      </c>
      <c r="L3325" s="7">
        <v>2725.9</v>
      </c>
      <c r="M3325" s="5"/>
      <c r="N3325" s="5"/>
      <c r="O3325" s="20">
        <v>1</v>
      </c>
      <c r="P3325" s="8">
        <v>1</v>
      </c>
      <c r="Q3325" s="5"/>
    </row>
    <row r="3326" spans="1:17" ht="24" x14ac:dyDescent="0.2">
      <c r="A3326" s="16" t="s">
        <v>2</v>
      </c>
      <c r="B3326" s="16" t="s">
        <v>9109</v>
      </c>
      <c r="C3326" s="17" t="s">
        <v>3318</v>
      </c>
      <c r="D3326" s="18" t="s">
        <v>8995</v>
      </c>
      <c r="E3326" s="18"/>
      <c r="F3326" s="18"/>
      <c r="G3326" s="18"/>
      <c r="H3326" s="18"/>
      <c r="I3326" s="18"/>
      <c r="J3326" s="5"/>
      <c r="K3326" s="19">
        <v>2310.4699999999998</v>
      </c>
      <c r="L3326" s="6"/>
      <c r="M3326" s="19">
        <v>2310.4699999999998</v>
      </c>
      <c r="N3326" s="5"/>
      <c r="O3326" s="20">
        <v>1</v>
      </c>
      <c r="P3326" s="6"/>
      <c r="Q3326" s="20">
        <v>1</v>
      </c>
    </row>
    <row r="3327" spans="1:17" ht="24" x14ac:dyDescent="0.2">
      <c r="A3327" s="16" t="s">
        <v>2</v>
      </c>
      <c r="B3327" s="16" t="s">
        <v>9109</v>
      </c>
      <c r="C3327" s="17" t="s">
        <v>3319</v>
      </c>
      <c r="D3327" s="18" t="s">
        <v>8995</v>
      </c>
      <c r="E3327" s="18"/>
      <c r="F3327" s="18"/>
      <c r="G3327" s="18"/>
      <c r="H3327" s="18"/>
      <c r="I3327" s="18"/>
      <c r="J3327" s="5"/>
      <c r="K3327" s="19">
        <v>49945</v>
      </c>
      <c r="L3327" s="7">
        <v>49945</v>
      </c>
      <c r="M3327" s="5"/>
      <c r="N3327" s="5"/>
      <c r="O3327" s="20">
        <v>1</v>
      </c>
      <c r="P3327" s="8">
        <v>1</v>
      </c>
      <c r="Q3327" s="5"/>
    </row>
    <row r="3328" spans="1:17" ht="24" x14ac:dyDescent="0.2">
      <c r="A3328" s="16" t="s">
        <v>2</v>
      </c>
      <c r="B3328" s="16" t="s">
        <v>9109</v>
      </c>
      <c r="C3328" s="17" t="s">
        <v>3320</v>
      </c>
      <c r="D3328" s="18" t="s">
        <v>8995</v>
      </c>
      <c r="E3328" s="18"/>
      <c r="F3328" s="18"/>
      <c r="G3328" s="18"/>
      <c r="H3328" s="18"/>
      <c r="I3328" s="18"/>
      <c r="J3328" s="5"/>
      <c r="K3328" s="21">
        <v>373.1</v>
      </c>
      <c r="L3328" s="9">
        <v>373.1</v>
      </c>
      <c r="M3328" s="5"/>
      <c r="N3328" s="5"/>
      <c r="O3328" s="20">
        <v>4</v>
      </c>
      <c r="P3328" s="8">
        <v>4</v>
      </c>
      <c r="Q3328" s="5"/>
    </row>
    <row r="3329" spans="1:17" ht="24" x14ac:dyDescent="0.2">
      <c r="A3329" s="16" t="s">
        <v>2</v>
      </c>
      <c r="B3329" s="16" t="s">
        <v>9109</v>
      </c>
      <c r="C3329" s="17" t="s">
        <v>3321</v>
      </c>
      <c r="D3329" s="18" t="s">
        <v>8995</v>
      </c>
      <c r="E3329" s="18"/>
      <c r="F3329" s="18"/>
      <c r="G3329" s="18"/>
      <c r="H3329" s="18"/>
      <c r="I3329" s="18"/>
      <c r="J3329" s="5"/>
      <c r="K3329" s="21">
        <v>177.45</v>
      </c>
      <c r="L3329" s="9">
        <v>177.45</v>
      </c>
      <c r="M3329" s="5"/>
      <c r="N3329" s="5"/>
      <c r="O3329" s="20">
        <v>2</v>
      </c>
      <c r="P3329" s="8">
        <v>2</v>
      </c>
      <c r="Q3329" s="5"/>
    </row>
    <row r="3330" spans="1:17" ht="24" x14ac:dyDescent="0.2">
      <c r="A3330" s="16" t="s">
        <v>2</v>
      </c>
      <c r="B3330" s="16" t="s">
        <v>9109</v>
      </c>
      <c r="C3330" s="17" t="s">
        <v>3322</v>
      </c>
      <c r="D3330" s="18" t="str">
        <f>VLOOKUP(C3330,[2]итоговая!$C$6:$H$1018,4,FALSE)</f>
        <v>Аварийный резерв</v>
      </c>
      <c r="E3330" s="26">
        <f>J3330-L3330</f>
        <v>180.55</v>
      </c>
      <c r="F3330" s="26">
        <f>N3330-P3330</f>
        <v>1</v>
      </c>
      <c r="G3330" s="26" t="s">
        <v>9000</v>
      </c>
      <c r="H3330" s="26" t="str">
        <f>VLOOKUP(C3330,[2]итоговая!$C$6:$H$1018,6,FALSE)</f>
        <v>Аварийный резерв</v>
      </c>
      <c r="I3330" s="18"/>
      <c r="J3330" s="21">
        <v>180.55</v>
      </c>
      <c r="K3330" s="5"/>
      <c r="L3330" s="6"/>
      <c r="M3330" s="21">
        <v>180.55</v>
      </c>
      <c r="N3330" s="20">
        <v>1</v>
      </c>
      <c r="O3330" s="5"/>
      <c r="P3330" s="6"/>
      <c r="Q3330" s="20">
        <v>1</v>
      </c>
    </row>
    <row r="3331" spans="1:17" ht="24" x14ac:dyDescent="0.2">
      <c r="A3331" s="16" t="s">
        <v>2</v>
      </c>
      <c r="B3331" s="16" t="s">
        <v>9109</v>
      </c>
      <c r="C3331" s="17" t="s">
        <v>3323</v>
      </c>
      <c r="D3331" s="18" t="s">
        <v>8995</v>
      </c>
      <c r="E3331" s="18"/>
      <c r="F3331" s="18"/>
      <c r="G3331" s="18"/>
      <c r="H3331" s="18"/>
      <c r="I3331" s="18"/>
      <c r="J3331" s="5"/>
      <c r="K3331" s="19">
        <v>5141.67</v>
      </c>
      <c r="L3331" s="7">
        <v>1028.3399999999999</v>
      </c>
      <c r="M3331" s="19">
        <v>4113.33</v>
      </c>
      <c r="N3331" s="5"/>
      <c r="O3331" s="20">
        <v>40</v>
      </c>
      <c r="P3331" s="8">
        <v>8</v>
      </c>
      <c r="Q3331" s="20">
        <v>32</v>
      </c>
    </row>
    <row r="3332" spans="1:17" ht="24" x14ac:dyDescent="0.2">
      <c r="A3332" s="16" t="s">
        <v>2</v>
      </c>
      <c r="B3332" s="16" t="s">
        <v>9109</v>
      </c>
      <c r="C3332" s="17" t="s">
        <v>3324</v>
      </c>
      <c r="D3332" s="18" t="s">
        <v>8995</v>
      </c>
      <c r="E3332" s="18"/>
      <c r="F3332" s="18"/>
      <c r="G3332" s="18"/>
      <c r="H3332" s="18"/>
      <c r="I3332" s="18"/>
      <c r="J3332" s="5"/>
      <c r="K3332" s="19">
        <v>4500</v>
      </c>
      <c r="L3332" s="7">
        <v>4500</v>
      </c>
      <c r="M3332" s="5"/>
      <c r="N3332" s="5"/>
      <c r="O3332" s="20">
        <v>2</v>
      </c>
      <c r="P3332" s="8">
        <v>2</v>
      </c>
      <c r="Q3332" s="5"/>
    </row>
    <row r="3333" spans="1:17" ht="24" x14ac:dyDescent="0.2">
      <c r="A3333" s="16" t="s">
        <v>2</v>
      </c>
      <c r="B3333" s="16" t="s">
        <v>9109</v>
      </c>
      <c r="C3333" s="17" t="s">
        <v>3325</v>
      </c>
      <c r="D3333" s="18" t="s">
        <v>8995</v>
      </c>
      <c r="E3333" s="18"/>
      <c r="F3333" s="18"/>
      <c r="G3333" s="18"/>
      <c r="H3333" s="18"/>
      <c r="I3333" s="18"/>
      <c r="J3333" s="5"/>
      <c r="K3333" s="19">
        <v>3654.8</v>
      </c>
      <c r="L3333" s="7">
        <v>3654.8</v>
      </c>
      <c r="M3333" s="5"/>
      <c r="N3333" s="5"/>
      <c r="O3333" s="20">
        <v>8</v>
      </c>
      <c r="P3333" s="8">
        <v>8</v>
      </c>
      <c r="Q3333" s="5"/>
    </row>
    <row r="3334" spans="1:17" ht="24" x14ac:dyDescent="0.2">
      <c r="A3334" s="16" t="s">
        <v>2</v>
      </c>
      <c r="B3334" s="16" t="s">
        <v>9109</v>
      </c>
      <c r="C3334" s="17" t="s">
        <v>3326</v>
      </c>
      <c r="D3334" s="18" t="s">
        <v>8995</v>
      </c>
      <c r="E3334" s="18"/>
      <c r="F3334" s="18"/>
      <c r="G3334" s="18"/>
      <c r="H3334" s="18"/>
      <c r="I3334" s="18"/>
      <c r="J3334" s="5"/>
      <c r="K3334" s="19">
        <v>1700</v>
      </c>
      <c r="L3334" s="6"/>
      <c r="M3334" s="19">
        <v>1700</v>
      </c>
      <c r="N3334" s="5"/>
      <c r="O3334" s="20">
        <v>2</v>
      </c>
      <c r="P3334" s="6"/>
      <c r="Q3334" s="20">
        <v>2</v>
      </c>
    </row>
    <row r="3335" spans="1:17" ht="24" x14ac:dyDescent="0.2">
      <c r="A3335" s="16" t="s">
        <v>2</v>
      </c>
      <c r="B3335" s="16" t="s">
        <v>9109</v>
      </c>
      <c r="C3335" s="17" t="s">
        <v>3327</v>
      </c>
      <c r="D3335" s="18" t="s">
        <v>8995</v>
      </c>
      <c r="E3335" s="18"/>
      <c r="F3335" s="18"/>
      <c r="G3335" s="18"/>
      <c r="H3335" s="18"/>
      <c r="I3335" s="18"/>
      <c r="J3335" s="19">
        <v>34609.449999999997</v>
      </c>
      <c r="K3335" s="5"/>
      <c r="L3335" s="7">
        <v>34609.449999999997</v>
      </c>
      <c r="M3335" s="5"/>
      <c r="N3335" s="20">
        <v>5</v>
      </c>
      <c r="O3335" s="5"/>
      <c r="P3335" s="8">
        <v>5</v>
      </c>
      <c r="Q3335" s="5"/>
    </row>
    <row r="3336" spans="1:17" ht="24" x14ac:dyDescent="0.2">
      <c r="A3336" s="16" t="s">
        <v>2</v>
      </c>
      <c r="B3336" s="16" t="s">
        <v>9109</v>
      </c>
      <c r="C3336" s="17" t="s">
        <v>3328</v>
      </c>
      <c r="D3336" s="18" t="s">
        <v>8995</v>
      </c>
      <c r="E3336" s="18"/>
      <c r="F3336" s="18"/>
      <c r="G3336" s="18"/>
      <c r="H3336" s="18"/>
      <c r="I3336" s="18"/>
      <c r="J3336" s="5"/>
      <c r="K3336" s="19">
        <v>64466.66</v>
      </c>
      <c r="L3336" s="7">
        <v>38660</v>
      </c>
      <c r="M3336" s="19">
        <v>25806.66</v>
      </c>
      <c r="N3336" s="5"/>
      <c r="O3336" s="20">
        <v>16</v>
      </c>
      <c r="P3336" s="8">
        <v>12</v>
      </c>
      <c r="Q3336" s="20">
        <v>4</v>
      </c>
    </row>
    <row r="3337" spans="1:17" ht="24" x14ac:dyDescent="0.2">
      <c r="A3337" s="16" t="s">
        <v>2</v>
      </c>
      <c r="B3337" s="16" t="s">
        <v>9109</v>
      </c>
      <c r="C3337" s="17" t="s">
        <v>3329</v>
      </c>
      <c r="D3337" s="18" t="s">
        <v>8995</v>
      </c>
      <c r="E3337" s="18"/>
      <c r="F3337" s="18"/>
      <c r="G3337" s="18"/>
      <c r="H3337" s="18"/>
      <c r="I3337" s="18"/>
      <c r="J3337" s="5"/>
      <c r="K3337" s="19">
        <v>11440</v>
      </c>
      <c r="L3337" s="7">
        <v>11440</v>
      </c>
      <c r="M3337" s="5"/>
      <c r="N3337" s="5"/>
      <c r="O3337" s="20">
        <v>2</v>
      </c>
      <c r="P3337" s="8">
        <v>2</v>
      </c>
      <c r="Q3337" s="5"/>
    </row>
    <row r="3338" spans="1:17" ht="24" x14ac:dyDescent="0.2">
      <c r="A3338" s="16" t="s">
        <v>2</v>
      </c>
      <c r="B3338" s="16" t="s">
        <v>9109</v>
      </c>
      <c r="C3338" s="17" t="s">
        <v>3330</v>
      </c>
      <c r="D3338" s="18" t="s">
        <v>8995</v>
      </c>
      <c r="E3338" s="18"/>
      <c r="F3338" s="18"/>
      <c r="G3338" s="18"/>
      <c r="H3338" s="18"/>
      <c r="I3338" s="18"/>
      <c r="J3338" s="5"/>
      <c r="K3338" s="19">
        <v>13033.33</v>
      </c>
      <c r="L3338" s="7">
        <v>13033.33</v>
      </c>
      <c r="M3338" s="5"/>
      <c r="N3338" s="5"/>
      <c r="O3338" s="20">
        <v>2</v>
      </c>
      <c r="P3338" s="8">
        <v>2</v>
      </c>
      <c r="Q3338" s="5"/>
    </row>
    <row r="3339" spans="1:17" ht="24" x14ac:dyDescent="0.2">
      <c r="A3339" s="16" t="s">
        <v>2</v>
      </c>
      <c r="B3339" s="16" t="s">
        <v>9109</v>
      </c>
      <c r="C3339" s="17" t="s">
        <v>3331</v>
      </c>
      <c r="D3339" s="18" t="s">
        <v>8995</v>
      </c>
      <c r="E3339" s="18"/>
      <c r="F3339" s="18"/>
      <c r="G3339" s="18"/>
      <c r="H3339" s="18"/>
      <c r="I3339" s="18"/>
      <c r="J3339" s="5"/>
      <c r="K3339" s="19">
        <v>14700.83</v>
      </c>
      <c r="L3339" s="7">
        <v>14700.83</v>
      </c>
      <c r="M3339" s="5"/>
      <c r="N3339" s="5"/>
      <c r="O3339" s="20">
        <v>2</v>
      </c>
      <c r="P3339" s="8">
        <v>2</v>
      </c>
      <c r="Q3339" s="5"/>
    </row>
    <row r="3340" spans="1:17" ht="24" x14ac:dyDescent="0.2">
      <c r="A3340" s="16" t="s">
        <v>2</v>
      </c>
      <c r="B3340" s="16" t="s">
        <v>9109</v>
      </c>
      <c r="C3340" s="17" t="s">
        <v>3332</v>
      </c>
      <c r="D3340" s="18" t="s">
        <v>8995</v>
      </c>
      <c r="E3340" s="18"/>
      <c r="F3340" s="18"/>
      <c r="G3340" s="18"/>
      <c r="H3340" s="18"/>
      <c r="I3340" s="18"/>
      <c r="J3340" s="5"/>
      <c r="K3340" s="19">
        <v>2553</v>
      </c>
      <c r="L3340" s="7">
        <v>2553</v>
      </c>
      <c r="M3340" s="5"/>
      <c r="N3340" s="5"/>
      <c r="O3340" s="20">
        <v>1</v>
      </c>
      <c r="P3340" s="8">
        <v>1</v>
      </c>
      <c r="Q3340" s="5"/>
    </row>
    <row r="3341" spans="1:17" ht="24" x14ac:dyDescent="0.2">
      <c r="A3341" s="16" t="s">
        <v>2</v>
      </c>
      <c r="B3341" s="16" t="s">
        <v>9109</v>
      </c>
      <c r="C3341" s="17" t="s">
        <v>3333</v>
      </c>
      <c r="D3341" s="18" t="s">
        <v>8995</v>
      </c>
      <c r="E3341" s="18"/>
      <c r="F3341" s="18"/>
      <c r="G3341" s="18"/>
      <c r="H3341" s="18"/>
      <c r="I3341" s="18"/>
      <c r="J3341" s="5"/>
      <c r="K3341" s="19">
        <v>5243.33</v>
      </c>
      <c r="L3341" s="7">
        <v>5243.33</v>
      </c>
      <c r="M3341" s="5"/>
      <c r="N3341" s="5"/>
      <c r="O3341" s="20">
        <v>1</v>
      </c>
      <c r="P3341" s="8">
        <v>1</v>
      </c>
      <c r="Q3341" s="5"/>
    </row>
    <row r="3342" spans="1:17" ht="24" x14ac:dyDescent="0.2">
      <c r="A3342" s="16" t="s">
        <v>2</v>
      </c>
      <c r="B3342" s="16" t="s">
        <v>9109</v>
      </c>
      <c r="C3342" s="17" t="s">
        <v>3334</v>
      </c>
      <c r="D3342" s="18" t="str">
        <f>VLOOKUP(C3342,[2]итоговая!$C$6:$H$1018,4,FALSE)</f>
        <v>Аварийный резерв</v>
      </c>
      <c r="E3342" s="26">
        <f>J3342-L3342</f>
        <v>3626.28</v>
      </c>
      <c r="F3342" s="26">
        <f>N3342-P3342</f>
        <v>1</v>
      </c>
      <c r="G3342" s="26" t="s">
        <v>9000</v>
      </c>
      <c r="H3342" s="26" t="str">
        <f>VLOOKUP(C3342,[2]итоговая!$C$6:$H$1018,6,FALSE)</f>
        <v>Аварийный резерв</v>
      </c>
      <c r="I3342" s="18"/>
      <c r="J3342" s="19">
        <v>3626.28</v>
      </c>
      <c r="K3342" s="5"/>
      <c r="L3342" s="6"/>
      <c r="M3342" s="19">
        <v>3626.28</v>
      </c>
      <c r="N3342" s="20">
        <v>1</v>
      </c>
      <c r="O3342" s="5"/>
      <c r="P3342" s="6"/>
      <c r="Q3342" s="20">
        <v>1</v>
      </c>
    </row>
    <row r="3343" spans="1:17" ht="24" x14ac:dyDescent="0.2">
      <c r="A3343" s="16" t="s">
        <v>2</v>
      </c>
      <c r="B3343" s="16" t="s">
        <v>9109</v>
      </c>
      <c r="C3343" s="17" t="s">
        <v>3335</v>
      </c>
      <c r="D3343" s="18" t="s">
        <v>8995</v>
      </c>
      <c r="E3343" s="18"/>
      <c r="F3343" s="18"/>
      <c r="G3343" s="18"/>
      <c r="H3343" s="18"/>
      <c r="I3343" s="18"/>
      <c r="J3343" s="5"/>
      <c r="K3343" s="19">
        <v>6643.33</v>
      </c>
      <c r="L3343" s="7">
        <v>6643.33</v>
      </c>
      <c r="M3343" s="5"/>
      <c r="N3343" s="5"/>
      <c r="O3343" s="20">
        <v>1</v>
      </c>
      <c r="P3343" s="8">
        <v>1</v>
      </c>
      <c r="Q3343" s="5"/>
    </row>
    <row r="3344" spans="1:17" ht="24" x14ac:dyDescent="0.2">
      <c r="A3344" s="16" t="s">
        <v>2</v>
      </c>
      <c r="B3344" s="16" t="s">
        <v>9109</v>
      </c>
      <c r="C3344" s="17" t="s">
        <v>3336</v>
      </c>
      <c r="D3344" s="18" t="s">
        <v>8995</v>
      </c>
      <c r="E3344" s="18"/>
      <c r="F3344" s="18"/>
      <c r="G3344" s="18"/>
      <c r="H3344" s="18"/>
      <c r="I3344" s="18"/>
      <c r="J3344" s="5"/>
      <c r="K3344" s="19">
        <v>14242.5</v>
      </c>
      <c r="L3344" s="7">
        <v>14242.5</v>
      </c>
      <c r="M3344" s="5"/>
      <c r="N3344" s="5"/>
      <c r="O3344" s="20">
        <v>1</v>
      </c>
      <c r="P3344" s="8">
        <v>1</v>
      </c>
      <c r="Q3344" s="5"/>
    </row>
    <row r="3345" spans="1:18" ht="24" x14ac:dyDescent="0.2">
      <c r="A3345" s="16" t="s">
        <v>2</v>
      </c>
      <c r="B3345" s="16" t="s">
        <v>9109</v>
      </c>
      <c r="C3345" s="17" t="s">
        <v>3337</v>
      </c>
      <c r="D3345" s="18" t="s">
        <v>8995</v>
      </c>
      <c r="E3345" s="18"/>
      <c r="F3345" s="18"/>
      <c r="G3345" s="18"/>
      <c r="H3345" s="18"/>
      <c r="I3345" s="18"/>
      <c r="J3345" s="5"/>
      <c r="K3345" s="19">
        <v>19973.330000000002</v>
      </c>
      <c r="L3345" s="7">
        <v>19973.330000000002</v>
      </c>
      <c r="M3345" s="5"/>
      <c r="N3345" s="5"/>
      <c r="O3345" s="20">
        <v>1</v>
      </c>
      <c r="P3345" s="8">
        <v>1</v>
      </c>
      <c r="Q3345" s="5"/>
    </row>
    <row r="3346" spans="1:18" ht="24" x14ac:dyDescent="0.2">
      <c r="A3346" s="16" t="s">
        <v>2</v>
      </c>
      <c r="B3346" s="16" t="s">
        <v>9109</v>
      </c>
      <c r="C3346" s="17" t="s">
        <v>3338</v>
      </c>
      <c r="D3346" s="18" t="s">
        <v>8995</v>
      </c>
      <c r="E3346" s="18"/>
      <c r="F3346" s="18"/>
      <c r="G3346" s="18"/>
      <c r="H3346" s="18"/>
      <c r="I3346" s="18"/>
      <c r="J3346" s="5"/>
      <c r="K3346" s="19">
        <v>10493.33</v>
      </c>
      <c r="L3346" s="7">
        <v>10493.33</v>
      </c>
      <c r="M3346" s="5"/>
      <c r="N3346" s="5"/>
      <c r="O3346" s="20">
        <v>1</v>
      </c>
      <c r="P3346" s="8">
        <v>1</v>
      </c>
      <c r="Q3346" s="5"/>
    </row>
    <row r="3347" spans="1:18" ht="24" x14ac:dyDescent="0.2">
      <c r="A3347" s="16" t="s">
        <v>2</v>
      </c>
      <c r="B3347" s="16" t="s">
        <v>9109</v>
      </c>
      <c r="C3347" s="17" t="s">
        <v>3339</v>
      </c>
      <c r="D3347" s="18" t="s">
        <v>8995</v>
      </c>
      <c r="E3347" s="18"/>
      <c r="F3347" s="18"/>
      <c r="G3347" s="18"/>
      <c r="H3347" s="18"/>
      <c r="I3347" s="18"/>
      <c r="J3347" s="5"/>
      <c r="K3347" s="19">
        <v>3583.33</v>
      </c>
      <c r="L3347" s="7">
        <v>3583.33</v>
      </c>
      <c r="M3347" s="5"/>
      <c r="N3347" s="5"/>
      <c r="O3347" s="20">
        <v>1</v>
      </c>
      <c r="P3347" s="8">
        <v>1</v>
      </c>
      <c r="Q3347" s="5"/>
    </row>
    <row r="3348" spans="1:18" ht="24" x14ac:dyDescent="0.2">
      <c r="A3348" s="16" t="s">
        <v>2</v>
      </c>
      <c r="B3348" s="16" t="s">
        <v>9109</v>
      </c>
      <c r="C3348" s="17" t="s">
        <v>3340</v>
      </c>
      <c r="D3348" s="18" t="str">
        <f>VLOOKUP(C3348,[2]итоговая!$C$6:$H$1018,4,FALSE)</f>
        <v>Аварийный резерв</v>
      </c>
      <c r="E3348" s="26">
        <f>J3348-L3348</f>
        <v>2833.33</v>
      </c>
      <c r="F3348" s="26">
        <f>N3348-P3348</f>
        <v>1</v>
      </c>
      <c r="G3348" s="26" t="s">
        <v>9000</v>
      </c>
      <c r="H3348" s="26" t="str">
        <f>VLOOKUP(C3348,[2]итоговая!$C$6:$H$1018,6,FALSE)</f>
        <v>Аварийный резерв</v>
      </c>
      <c r="I3348" s="18"/>
      <c r="J3348" s="19">
        <v>2833.33</v>
      </c>
      <c r="K3348" s="5"/>
      <c r="L3348" s="6"/>
      <c r="M3348" s="19">
        <v>2833.33</v>
      </c>
      <c r="N3348" s="20">
        <v>1</v>
      </c>
      <c r="O3348" s="5"/>
      <c r="P3348" s="6"/>
      <c r="Q3348" s="20">
        <v>1</v>
      </c>
    </row>
    <row r="3349" spans="1:18" ht="24" x14ac:dyDescent="0.2">
      <c r="A3349" s="16" t="s">
        <v>2</v>
      </c>
      <c r="B3349" s="16" t="s">
        <v>9109</v>
      </c>
      <c r="C3349" s="17" t="s">
        <v>3341</v>
      </c>
      <c r="D3349" s="18" t="s">
        <v>8995</v>
      </c>
      <c r="E3349" s="18"/>
      <c r="F3349" s="18"/>
      <c r="G3349" s="18"/>
      <c r="H3349" s="18"/>
      <c r="I3349" s="18"/>
      <c r="J3349" s="5"/>
      <c r="K3349" s="19">
        <v>4333.33</v>
      </c>
      <c r="L3349" s="7">
        <v>4333.33</v>
      </c>
      <c r="M3349" s="5"/>
      <c r="N3349" s="5"/>
      <c r="O3349" s="20">
        <v>1</v>
      </c>
      <c r="P3349" s="8">
        <v>1</v>
      </c>
      <c r="Q3349" s="5"/>
    </row>
    <row r="3350" spans="1:18" ht="24" x14ac:dyDescent="0.2">
      <c r="A3350" s="16" t="s">
        <v>2</v>
      </c>
      <c r="B3350" s="16" t="s">
        <v>9109</v>
      </c>
      <c r="C3350" s="17" t="s">
        <v>3342</v>
      </c>
      <c r="D3350" s="18" t="s">
        <v>8995</v>
      </c>
      <c r="E3350" s="18"/>
      <c r="F3350" s="18"/>
      <c r="G3350" s="18"/>
      <c r="H3350" s="18"/>
      <c r="I3350" s="18"/>
      <c r="J3350" s="19">
        <v>3795.83</v>
      </c>
      <c r="K3350" s="5"/>
      <c r="L3350" s="7">
        <v>3795.83</v>
      </c>
      <c r="M3350" s="5"/>
      <c r="N3350" s="20">
        <v>1</v>
      </c>
      <c r="O3350" s="5"/>
      <c r="P3350" s="8">
        <v>1</v>
      </c>
      <c r="Q3350" s="5"/>
    </row>
    <row r="3351" spans="1:18" ht="24" x14ac:dyDescent="0.2">
      <c r="A3351" s="16" t="s">
        <v>2</v>
      </c>
      <c r="B3351" s="16" t="s">
        <v>9109</v>
      </c>
      <c r="C3351" s="17" t="s">
        <v>3343</v>
      </c>
      <c r="D3351" s="18" t="s">
        <v>9004</v>
      </c>
      <c r="E3351" s="26">
        <f>J3351-L3351</f>
        <v>18583.96</v>
      </c>
      <c r="F3351" s="26">
        <f>N3351-P3351</f>
        <v>1</v>
      </c>
      <c r="G3351" s="26" t="s">
        <v>9000</v>
      </c>
      <c r="H3351" s="21" t="s">
        <v>9533</v>
      </c>
      <c r="I3351" s="18"/>
      <c r="J3351" s="19">
        <v>18583.96</v>
      </c>
      <c r="K3351" s="5"/>
      <c r="L3351" s="6"/>
      <c r="M3351" s="19">
        <v>18583.96</v>
      </c>
      <c r="N3351" s="20">
        <v>1</v>
      </c>
      <c r="O3351" s="5"/>
      <c r="P3351" s="6"/>
      <c r="Q3351" s="20">
        <v>1</v>
      </c>
      <c r="R3351" s="76" t="str">
        <f>VLOOKUP(C3351,[3]НВЛ!$E$17:$Y$197,21,FALSE)</f>
        <v>в производство</v>
      </c>
    </row>
    <row r="3352" spans="1:18" ht="24" x14ac:dyDescent="0.2">
      <c r="A3352" s="16" t="s">
        <v>2</v>
      </c>
      <c r="B3352" s="16" t="s">
        <v>9109</v>
      </c>
      <c r="C3352" s="17" t="s">
        <v>3344</v>
      </c>
      <c r="D3352" s="18" t="s">
        <v>8995</v>
      </c>
      <c r="E3352" s="18"/>
      <c r="F3352" s="18"/>
      <c r="G3352" s="18"/>
      <c r="H3352" s="18"/>
      <c r="I3352" s="18"/>
      <c r="J3352" s="5"/>
      <c r="K3352" s="19">
        <v>4320</v>
      </c>
      <c r="L3352" s="7">
        <v>4320</v>
      </c>
      <c r="M3352" s="5"/>
      <c r="N3352" s="5"/>
      <c r="O3352" s="20">
        <v>1</v>
      </c>
      <c r="P3352" s="8">
        <v>1</v>
      </c>
      <c r="Q3352" s="5"/>
    </row>
    <row r="3353" spans="1:18" ht="24" x14ac:dyDescent="0.2">
      <c r="A3353" s="16" t="s">
        <v>2</v>
      </c>
      <c r="B3353" s="16" t="s">
        <v>9109</v>
      </c>
      <c r="C3353" s="17" t="s">
        <v>3345</v>
      </c>
      <c r="D3353" s="18" t="s">
        <v>8995</v>
      </c>
      <c r="E3353" s="18"/>
      <c r="F3353" s="18"/>
      <c r="G3353" s="18"/>
      <c r="H3353" s="18"/>
      <c r="I3353" s="18"/>
      <c r="J3353" s="5"/>
      <c r="K3353" s="19">
        <v>8433.33</v>
      </c>
      <c r="L3353" s="6"/>
      <c r="M3353" s="19">
        <v>8433.33</v>
      </c>
      <c r="N3353" s="5"/>
      <c r="O3353" s="20">
        <v>2</v>
      </c>
      <c r="P3353" s="6"/>
      <c r="Q3353" s="20">
        <v>2</v>
      </c>
    </row>
    <row r="3354" spans="1:18" ht="24" x14ac:dyDescent="0.2">
      <c r="A3354" s="16" t="s">
        <v>2</v>
      </c>
      <c r="B3354" s="16" t="s">
        <v>9109</v>
      </c>
      <c r="C3354" s="17" t="s">
        <v>3346</v>
      </c>
      <c r="D3354" s="18" t="s">
        <v>8995</v>
      </c>
      <c r="E3354" s="18"/>
      <c r="F3354" s="18"/>
      <c r="G3354" s="18"/>
      <c r="H3354" s="18"/>
      <c r="I3354" s="18"/>
      <c r="J3354" s="5"/>
      <c r="K3354" s="19">
        <v>4945</v>
      </c>
      <c r="L3354" s="6"/>
      <c r="M3354" s="19">
        <v>4945</v>
      </c>
      <c r="N3354" s="5"/>
      <c r="O3354" s="20">
        <v>2</v>
      </c>
      <c r="P3354" s="6"/>
      <c r="Q3354" s="20">
        <v>2</v>
      </c>
    </row>
    <row r="3355" spans="1:18" ht="24" x14ac:dyDescent="0.2">
      <c r="A3355" s="16" t="s">
        <v>2</v>
      </c>
      <c r="B3355" s="16" t="s">
        <v>9109</v>
      </c>
      <c r="C3355" s="17" t="s">
        <v>3347</v>
      </c>
      <c r="D3355" s="18" t="str">
        <f>VLOOKUP(C3355,[2]итоговая!$C$6:$H$1018,4,FALSE)</f>
        <v>Аварийный резерв</v>
      </c>
      <c r="E3355" s="26">
        <f>J3355-L3355</f>
        <v>1286.1099999999999</v>
      </c>
      <c r="F3355" s="26">
        <f>N3355-P3355</f>
        <v>1</v>
      </c>
      <c r="G3355" s="26" t="s">
        <v>9000</v>
      </c>
      <c r="H3355" s="26" t="str">
        <f>VLOOKUP(C3355,[2]итоговая!$C$6:$H$1018,6,FALSE)</f>
        <v>Аварийный резерв</v>
      </c>
      <c r="I3355" s="18"/>
      <c r="J3355" s="19">
        <v>2572.2199999999998</v>
      </c>
      <c r="K3355" s="5"/>
      <c r="L3355" s="7">
        <v>1286.1099999999999</v>
      </c>
      <c r="M3355" s="19">
        <v>1286.1099999999999</v>
      </c>
      <c r="N3355" s="20">
        <v>2</v>
      </c>
      <c r="O3355" s="5"/>
      <c r="P3355" s="8">
        <v>1</v>
      </c>
      <c r="Q3355" s="20">
        <v>1</v>
      </c>
    </row>
    <row r="3356" spans="1:18" ht="24" x14ac:dyDescent="0.2">
      <c r="A3356" s="16" t="s">
        <v>2</v>
      </c>
      <c r="B3356" s="16" t="s">
        <v>9109</v>
      </c>
      <c r="C3356" s="17" t="s">
        <v>3348</v>
      </c>
      <c r="D3356" s="18" t="s">
        <v>8995</v>
      </c>
      <c r="E3356" s="18"/>
      <c r="F3356" s="18"/>
      <c r="G3356" s="18"/>
      <c r="H3356" s="18"/>
      <c r="I3356" s="18"/>
      <c r="J3356" s="5"/>
      <c r="K3356" s="19">
        <v>12463.33</v>
      </c>
      <c r="L3356" s="6"/>
      <c r="M3356" s="19">
        <v>12463.33</v>
      </c>
      <c r="N3356" s="5"/>
      <c r="O3356" s="20">
        <v>1</v>
      </c>
      <c r="P3356" s="6"/>
      <c r="Q3356" s="20">
        <v>1</v>
      </c>
    </row>
    <row r="3357" spans="1:18" ht="24" x14ac:dyDescent="0.2">
      <c r="A3357" s="16" t="s">
        <v>2</v>
      </c>
      <c r="B3357" s="16" t="s">
        <v>9109</v>
      </c>
      <c r="C3357" s="17" t="s">
        <v>3349</v>
      </c>
      <c r="D3357" s="18" t="s">
        <v>8995</v>
      </c>
      <c r="E3357" s="18"/>
      <c r="F3357" s="18"/>
      <c r="G3357" s="18"/>
      <c r="H3357" s="18"/>
      <c r="I3357" s="18"/>
      <c r="J3357" s="5"/>
      <c r="K3357" s="19">
        <v>6500</v>
      </c>
      <c r="L3357" s="7">
        <v>6500</v>
      </c>
      <c r="M3357" s="5"/>
      <c r="N3357" s="5"/>
      <c r="O3357" s="20">
        <v>1</v>
      </c>
      <c r="P3357" s="8">
        <v>1</v>
      </c>
      <c r="Q3357" s="5"/>
    </row>
    <row r="3358" spans="1:18" ht="24" x14ac:dyDescent="0.2">
      <c r="A3358" s="16" t="s">
        <v>2</v>
      </c>
      <c r="B3358" s="16" t="s">
        <v>9109</v>
      </c>
      <c r="C3358" s="17" t="s">
        <v>3350</v>
      </c>
      <c r="D3358" s="18" t="s">
        <v>8995</v>
      </c>
      <c r="E3358" s="18"/>
      <c r="F3358" s="18"/>
      <c r="G3358" s="18"/>
      <c r="H3358" s="18"/>
      <c r="I3358" s="18"/>
      <c r="J3358" s="5"/>
      <c r="K3358" s="19">
        <v>3220</v>
      </c>
      <c r="L3358" s="7">
        <v>3220</v>
      </c>
      <c r="M3358" s="5"/>
      <c r="N3358" s="5"/>
      <c r="O3358" s="20">
        <v>1</v>
      </c>
      <c r="P3358" s="8">
        <v>1</v>
      </c>
      <c r="Q3358" s="5"/>
    </row>
    <row r="3359" spans="1:18" ht="24" x14ac:dyDescent="0.2">
      <c r="A3359" s="16" t="s">
        <v>2</v>
      </c>
      <c r="B3359" s="16" t="s">
        <v>9109</v>
      </c>
      <c r="C3359" s="17" t="s">
        <v>3351</v>
      </c>
      <c r="D3359" s="18" t="s">
        <v>8995</v>
      </c>
      <c r="E3359" s="18"/>
      <c r="F3359" s="18"/>
      <c r="G3359" s="18"/>
      <c r="H3359" s="18"/>
      <c r="I3359" s="18"/>
      <c r="J3359" s="5"/>
      <c r="K3359" s="19">
        <v>15812.5</v>
      </c>
      <c r="L3359" s="7">
        <v>15812.5</v>
      </c>
      <c r="M3359" s="5"/>
      <c r="N3359" s="5"/>
      <c r="O3359" s="20">
        <v>1</v>
      </c>
      <c r="P3359" s="8">
        <v>1</v>
      </c>
      <c r="Q3359" s="5"/>
    </row>
    <row r="3360" spans="1:18" ht="24" x14ac:dyDescent="0.2">
      <c r="A3360" s="16" t="s">
        <v>2</v>
      </c>
      <c r="B3360" s="16" t="s">
        <v>9109</v>
      </c>
      <c r="C3360" s="17" t="s">
        <v>3352</v>
      </c>
      <c r="D3360" s="18" t="s">
        <v>8995</v>
      </c>
      <c r="E3360" s="18"/>
      <c r="F3360" s="18"/>
      <c r="G3360" s="18"/>
      <c r="H3360" s="18"/>
      <c r="I3360" s="18"/>
      <c r="J3360" s="5"/>
      <c r="K3360" s="19">
        <v>3032.24</v>
      </c>
      <c r="L3360" s="6"/>
      <c r="M3360" s="19">
        <v>3032.24</v>
      </c>
      <c r="N3360" s="5"/>
      <c r="O3360" s="20">
        <v>1</v>
      </c>
      <c r="P3360" s="6"/>
      <c r="Q3360" s="20">
        <v>1</v>
      </c>
    </row>
    <row r="3361" spans="1:17" ht="24" x14ac:dyDescent="0.2">
      <c r="A3361" s="16" t="s">
        <v>2</v>
      </c>
      <c r="B3361" s="16" t="s">
        <v>9109</v>
      </c>
      <c r="C3361" s="17" t="s">
        <v>3353</v>
      </c>
      <c r="D3361" s="18" t="s">
        <v>8995</v>
      </c>
      <c r="E3361" s="18"/>
      <c r="F3361" s="18"/>
      <c r="G3361" s="18"/>
      <c r="H3361" s="18"/>
      <c r="I3361" s="18"/>
      <c r="J3361" s="5"/>
      <c r="K3361" s="19">
        <v>3032.24</v>
      </c>
      <c r="L3361" s="6"/>
      <c r="M3361" s="19">
        <v>3032.24</v>
      </c>
      <c r="N3361" s="5"/>
      <c r="O3361" s="20">
        <v>1</v>
      </c>
      <c r="P3361" s="6"/>
      <c r="Q3361" s="20">
        <v>1</v>
      </c>
    </row>
    <row r="3362" spans="1:17" ht="24" x14ac:dyDescent="0.2">
      <c r="A3362" s="16" t="s">
        <v>2</v>
      </c>
      <c r="B3362" s="16" t="s">
        <v>9109</v>
      </c>
      <c r="C3362" s="17" t="s">
        <v>3354</v>
      </c>
      <c r="D3362" s="18" t="s">
        <v>8995</v>
      </c>
      <c r="E3362" s="18"/>
      <c r="F3362" s="18"/>
      <c r="G3362" s="18"/>
      <c r="H3362" s="18"/>
      <c r="I3362" s="18"/>
      <c r="J3362" s="19">
        <v>24944.91</v>
      </c>
      <c r="K3362" s="5"/>
      <c r="L3362" s="7">
        <v>24944.91</v>
      </c>
      <c r="M3362" s="5"/>
      <c r="N3362" s="20">
        <v>1</v>
      </c>
      <c r="O3362" s="5"/>
      <c r="P3362" s="8">
        <v>1</v>
      </c>
      <c r="Q3362" s="5"/>
    </row>
    <row r="3363" spans="1:17" ht="24" x14ac:dyDescent="0.2">
      <c r="A3363" s="16" t="s">
        <v>2</v>
      </c>
      <c r="B3363" s="16" t="s">
        <v>9109</v>
      </c>
      <c r="C3363" s="17" t="s">
        <v>3355</v>
      </c>
      <c r="D3363" s="18" t="s">
        <v>8995</v>
      </c>
      <c r="E3363" s="18"/>
      <c r="F3363" s="18"/>
      <c r="G3363" s="18"/>
      <c r="H3363" s="18"/>
      <c r="I3363" s="18"/>
      <c r="J3363" s="5"/>
      <c r="K3363" s="19">
        <v>4285</v>
      </c>
      <c r="L3363" s="7">
        <v>2142.5</v>
      </c>
      <c r="M3363" s="19">
        <v>2142.5</v>
      </c>
      <c r="N3363" s="5"/>
      <c r="O3363" s="20">
        <v>2</v>
      </c>
      <c r="P3363" s="8">
        <v>1</v>
      </c>
      <c r="Q3363" s="20">
        <v>1</v>
      </c>
    </row>
    <row r="3364" spans="1:17" ht="24" x14ac:dyDescent="0.2">
      <c r="A3364" s="16" t="s">
        <v>2</v>
      </c>
      <c r="B3364" s="16" t="s">
        <v>9109</v>
      </c>
      <c r="C3364" s="17" t="s">
        <v>3356</v>
      </c>
      <c r="D3364" s="18" t="str">
        <f>VLOOKUP(C3364,[2]итоговая!$C$6:$H$1018,4,FALSE)</f>
        <v>Аварийный резерв</v>
      </c>
      <c r="E3364" s="26">
        <f>J3364-L3364</f>
        <v>4750</v>
      </c>
      <c r="F3364" s="26">
        <f>N3364-P3364</f>
        <v>1</v>
      </c>
      <c r="G3364" s="26" t="s">
        <v>9000</v>
      </c>
      <c r="H3364" s="26" t="str">
        <f>VLOOKUP(C3364,[2]итоговая!$C$6:$H$1018,6,FALSE)</f>
        <v>Аварийный резерв</v>
      </c>
      <c r="I3364" s="18"/>
      <c r="J3364" s="19">
        <v>4750</v>
      </c>
      <c r="K3364" s="5"/>
      <c r="L3364" s="6"/>
      <c r="M3364" s="19">
        <v>4750</v>
      </c>
      <c r="N3364" s="20">
        <v>1</v>
      </c>
      <c r="O3364" s="5"/>
      <c r="P3364" s="6"/>
      <c r="Q3364" s="20">
        <v>1</v>
      </c>
    </row>
    <row r="3365" spans="1:17" ht="24" x14ac:dyDescent="0.2">
      <c r="A3365" s="16" t="s">
        <v>2</v>
      </c>
      <c r="B3365" s="16" t="s">
        <v>9109</v>
      </c>
      <c r="C3365" s="17" t="s">
        <v>3357</v>
      </c>
      <c r="D3365" s="18" t="s">
        <v>8995</v>
      </c>
      <c r="E3365" s="18"/>
      <c r="F3365" s="18"/>
      <c r="G3365" s="18"/>
      <c r="H3365" s="18"/>
      <c r="I3365" s="18"/>
      <c r="J3365" s="5"/>
      <c r="K3365" s="19">
        <v>3634.17</v>
      </c>
      <c r="L3365" s="6"/>
      <c r="M3365" s="19">
        <v>3634.17</v>
      </c>
      <c r="N3365" s="5"/>
      <c r="O3365" s="20">
        <v>1</v>
      </c>
      <c r="P3365" s="6"/>
      <c r="Q3365" s="20">
        <v>1</v>
      </c>
    </row>
    <row r="3366" spans="1:17" ht="24" x14ac:dyDescent="0.2">
      <c r="A3366" s="16" t="s">
        <v>2</v>
      </c>
      <c r="B3366" s="16" t="s">
        <v>9109</v>
      </c>
      <c r="C3366" s="17" t="s">
        <v>3358</v>
      </c>
      <c r="D3366" s="18" t="s">
        <v>8995</v>
      </c>
      <c r="E3366" s="18"/>
      <c r="F3366" s="18"/>
      <c r="G3366" s="18"/>
      <c r="H3366" s="18"/>
      <c r="I3366" s="18"/>
      <c r="J3366" s="5"/>
      <c r="K3366" s="19">
        <v>3536.67</v>
      </c>
      <c r="L3366" s="7">
        <v>3536.67</v>
      </c>
      <c r="M3366" s="5"/>
      <c r="N3366" s="5"/>
      <c r="O3366" s="20">
        <v>1</v>
      </c>
      <c r="P3366" s="8">
        <v>1</v>
      </c>
      <c r="Q3366" s="5"/>
    </row>
    <row r="3367" spans="1:17" ht="24" x14ac:dyDescent="0.2">
      <c r="A3367" s="16" t="s">
        <v>2</v>
      </c>
      <c r="B3367" s="16" t="s">
        <v>9109</v>
      </c>
      <c r="C3367" s="17" t="s">
        <v>3359</v>
      </c>
      <c r="D3367" s="18" t="str">
        <f>VLOOKUP(C3367,[2]итоговая!$C$6:$H$1018,4,FALSE)</f>
        <v>Аварийный резерв</v>
      </c>
      <c r="E3367" s="26">
        <f>J3367-L3367</f>
        <v>7340.83</v>
      </c>
      <c r="F3367" s="26">
        <f>N3367-P3367</f>
        <v>1</v>
      </c>
      <c r="G3367" s="26" t="s">
        <v>9000</v>
      </c>
      <c r="H3367" s="26" t="str">
        <f>VLOOKUP(C3367,[2]итоговая!$C$6:$H$1018,6,FALSE)</f>
        <v>Аварийный резерв</v>
      </c>
      <c r="I3367" s="18"/>
      <c r="J3367" s="19">
        <v>7340.83</v>
      </c>
      <c r="K3367" s="5"/>
      <c r="L3367" s="6"/>
      <c r="M3367" s="19">
        <v>7340.83</v>
      </c>
      <c r="N3367" s="20">
        <v>1</v>
      </c>
      <c r="O3367" s="5"/>
      <c r="P3367" s="6"/>
      <c r="Q3367" s="20">
        <v>1</v>
      </c>
    </row>
    <row r="3368" spans="1:17" ht="24" x14ac:dyDescent="0.2">
      <c r="A3368" s="16" t="s">
        <v>2</v>
      </c>
      <c r="B3368" s="16" t="s">
        <v>9109</v>
      </c>
      <c r="C3368" s="17" t="s">
        <v>3360</v>
      </c>
      <c r="D3368" s="18" t="s">
        <v>8995</v>
      </c>
      <c r="E3368" s="18"/>
      <c r="F3368" s="18"/>
      <c r="G3368" s="18"/>
      <c r="H3368" s="18"/>
      <c r="I3368" s="18"/>
      <c r="J3368" s="5"/>
      <c r="K3368" s="19">
        <v>3620.83</v>
      </c>
      <c r="L3368" s="7">
        <v>3620.83</v>
      </c>
      <c r="M3368" s="5"/>
      <c r="N3368" s="5"/>
      <c r="O3368" s="20">
        <v>1</v>
      </c>
      <c r="P3368" s="8">
        <v>1</v>
      </c>
      <c r="Q3368" s="5"/>
    </row>
    <row r="3369" spans="1:17" ht="24" x14ac:dyDescent="0.2">
      <c r="A3369" s="16" t="s">
        <v>2</v>
      </c>
      <c r="B3369" s="16" t="s">
        <v>9109</v>
      </c>
      <c r="C3369" s="17" t="s">
        <v>3361</v>
      </c>
      <c r="D3369" s="18" t="s">
        <v>8995</v>
      </c>
      <c r="E3369" s="18"/>
      <c r="F3369" s="18"/>
      <c r="G3369" s="18"/>
      <c r="H3369" s="18"/>
      <c r="I3369" s="18"/>
      <c r="J3369" s="5"/>
      <c r="K3369" s="21">
        <v>796.67</v>
      </c>
      <c r="L3369" s="9">
        <v>796.67</v>
      </c>
      <c r="M3369" s="5"/>
      <c r="N3369" s="5"/>
      <c r="O3369" s="20">
        <v>1</v>
      </c>
      <c r="P3369" s="8">
        <v>1</v>
      </c>
      <c r="Q3369" s="5"/>
    </row>
    <row r="3370" spans="1:17" ht="24" x14ac:dyDescent="0.2">
      <c r="A3370" s="16" t="s">
        <v>2</v>
      </c>
      <c r="B3370" s="16" t="s">
        <v>9109</v>
      </c>
      <c r="C3370" s="17" t="s">
        <v>3362</v>
      </c>
      <c r="D3370" s="18" t="s">
        <v>8995</v>
      </c>
      <c r="E3370" s="18"/>
      <c r="F3370" s="18"/>
      <c r="G3370" s="18"/>
      <c r="H3370" s="18"/>
      <c r="I3370" s="18"/>
      <c r="J3370" s="5"/>
      <c r="K3370" s="19">
        <v>3416.67</v>
      </c>
      <c r="L3370" s="7">
        <v>3416.67</v>
      </c>
      <c r="M3370" s="5"/>
      <c r="N3370" s="5"/>
      <c r="O3370" s="20">
        <v>1</v>
      </c>
      <c r="P3370" s="8">
        <v>1</v>
      </c>
      <c r="Q3370" s="5"/>
    </row>
    <row r="3371" spans="1:17" ht="24" x14ac:dyDescent="0.2">
      <c r="A3371" s="16" t="s">
        <v>2</v>
      </c>
      <c r="B3371" s="16" t="s">
        <v>9109</v>
      </c>
      <c r="C3371" s="17" t="s">
        <v>3363</v>
      </c>
      <c r="D3371" s="18" t="s">
        <v>8995</v>
      </c>
      <c r="E3371" s="18"/>
      <c r="F3371" s="18"/>
      <c r="G3371" s="18"/>
      <c r="H3371" s="18"/>
      <c r="I3371" s="18"/>
      <c r="J3371" s="5"/>
      <c r="K3371" s="19">
        <v>2200</v>
      </c>
      <c r="L3371" s="7">
        <v>2200</v>
      </c>
      <c r="M3371" s="5"/>
      <c r="N3371" s="5"/>
      <c r="O3371" s="20">
        <v>1</v>
      </c>
      <c r="P3371" s="8">
        <v>1</v>
      </c>
      <c r="Q3371" s="5"/>
    </row>
    <row r="3372" spans="1:17" ht="24" x14ac:dyDescent="0.2">
      <c r="A3372" s="16" t="s">
        <v>2</v>
      </c>
      <c r="B3372" s="16" t="s">
        <v>9109</v>
      </c>
      <c r="C3372" s="17" t="s">
        <v>3364</v>
      </c>
      <c r="D3372" s="18" t="s">
        <v>8995</v>
      </c>
      <c r="E3372" s="18"/>
      <c r="F3372" s="18"/>
      <c r="G3372" s="18"/>
      <c r="H3372" s="18"/>
      <c r="I3372" s="18"/>
      <c r="J3372" s="5"/>
      <c r="K3372" s="21">
        <v>532.32000000000005</v>
      </c>
      <c r="L3372" s="9">
        <v>532.32000000000005</v>
      </c>
      <c r="M3372" s="5"/>
      <c r="N3372" s="5"/>
      <c r="O3372" s="20">
        <v>1</v>
      </c>
      <c r="P3372" s="8">
        <v>1</v>
      </c>
      <c r="Q3372" s="5"/>
    </row>
    <row r="3373" spans="1:17" ht="24" x14ac:dyDescent="0.2">
      <c r="A3373" s="16" t="s">
        <v>2</v>
      </c>
      <c r="B3373" s="16" t="s">
        <v>9109</v>
      </c>
      <c r="C3373" s="17" t="s">
        <v>3365</v>
      </c>
      <c r="D3373" s="18" t="s">
        <v>8995</v>
      </c>
      <c r="E3373" s="18"/>
      <c r="F3373" s="18"/>
      <c r="G3373" s="18"/>
      <c r="H3373" s="18"/>
      <c r="I3373" s="18"/>
      <c r="J3373" s="5"/>
      <c r="K3373" s="19">
        <v>1975</v>
      </c>
      <c r="L3373" s="6"/>
      <c r="M3373" s="19">
        <v>1975</v>
      </c>
      <c r="N3373" s="5"/>
      <c r="O3373" s="20">
        <v>3</v>
      </c>
      <c r="P3373" s="6"/>
      <c r="Q3373" s="20">
        <v>3</v>
      </c>
    </row>
    <row r="3374" spans="1:17" ht="24" x14ac:dyDescent="0.2">
      <c r="A3374" s="16" t="s">
        <v>2</v>
      </c>
      <c r="B3374" s="16" t="s">
        <v>9109</v>
      </c>
      <c r="C3374" s="17" t="s">
        <v>3366</v>
      </c>
      <c r="D3374" s="18" t="s">
        <v>8995</v>
      </c>
      <c r="E3374" s="18"/>
      <c r="F3374" s="18"/>
      <c r="G3374" s="18"/>
      <c r="H3374" s="18"/>
      <c r="I3374" s="18"/>
      <c r="J3374" s="5"/>
      <c r="K3374" s="19">
        <v>6226.67</v>
      </c>
      <c r="L3374" s="7">
        <v>3113.34</v>
      </c>
      <c r="M3374" s="19">
        <v>3113.33</v>
      </c>
      <c r="N3374" s="5"/>
      <c r="O3374" s="20">
        <v>2</v>
      </c>
      <c r="P3374" s="8">
        <v>1</v>
      </c>
      <c r="Q3374" s="20">
        <v>1</v>
      </c>
    </row>
    <row r="3375" spans="1:17" ht="24" x14ac:dyDescent="0.2">
      <c r="A3375" s="16" t="s">
        <v>2</v>
      </c>
      <c r="B3375" s="16" t="s">
        <v>9109</v>
      </c>
      <c r="C3375" s="17" t="s">
        <v>3367</v>
      </c>
      <c r="D3375" s="18" t="s">
        <v>8995</v>
      </c>
      <c r="E3375" s="18"/>
      <c r="F3375" s="18"/>
      <c r="G3375" s="18"/>
      <c r="H3375" s="18"/>
      <c r="I3375" s="18"/>
      <c r="J3375" s="5"/>
      <c r="K3375" s="19">
        <v>10070</v>
      </c>
      <c r="L3375" s="7">
        <v>5035</v>
      </c>
      <c r="M3375" s="19">
        <v>5035</v>
      </c>
      <c r="N3375" s="5"/>
      <c r="O3375" s="20">
        <v>8</v>
      </c>
      <c r="P3375" s="8">
        <v>4</v>
      </c>
      <c r="Q3375" s="20">
        <v>4</v>
      </c>
    </row>
    <row r="3376" spans="1:17" ht="24" x14ac:dyDescent="0.2">
      <c r="A3376" s="16" t="s">
        <v>2</v>
      </c>
      <c r="B3376" s="16" t="s">
        <v>9109</v>
      </c>
      <c r="C3376" s="17" t="s">
        <v>3368</v>
      </c>
      <c r="D3376" s="18" t="s">
        <v>8995</v>
      </c>
      <c r="E3376" s="18"/>
      <c r="F3376" s="18"/>
      <c r="G3376" s="18"/>
      <c r="H3376" s="18"/>
      <c r="I3376" s="18"/>
      <c r="J3376" s="5"/>
      <c r="K3376" s="19">
        <v>15727.5</v>
      </c>
      <c r="L3376" s="7">
        <v>15727.5</v>
      </c>
      <c r="M3376" s="5"/>
      <c r="N3376" s="5"/>
      <c r="O3376" s="20">
        <v>1</v>
      </c>
      <c r="P3376" s="8">
        <v>1</v>
      </c>
      <c r="Q3376" s="5"/>
    </row>
    <row r="3377" spans="1:18" ht="24" x14ac:dyDescent="0.2">
      <c r="A3377" s="16" t="s">
        <v>2</v>
      </c>
      <c r="B3377" s="16" t="s">
        <v>9109</v>
      </c>
      <c r="C3377" s="17" t="s">
        <v>3369</v>
      </c>
      <c r="D3377" s="18" t="s">
        <v>8995</v>
      </c>
      <c r="E3377" s="18"/>
      <c r="F3377" s="18"/>
      <c r="G3377" s="18"/>
      <c r="H3377" s="18"/>
      <c r="I3377" s="18"/>
      <c r="J3377" s="5"/>
      <c r="K3377" s="19">
        <v>8130</v>
      </c>
      <c r="L3377" s="7">
        <v>8130</v>
      </c>
      <c r="M3377" s="5"/>
      <c r="N3377" s="5"/>
      <c r="O3377" s="20">
        <v>1</v>
      </c>
      <c r="P3377" s="8">
        <v>1</v>
      </c>
      <c r="Q3377" s="5"/>
    </row>
    <row r="3378" spans="1:18" ht="24" x14ac:dyDescent="0.2">
      <c r="A3378" s="16" t="s">
        <v>2</v>
      </c>
      <c r="B3378" s="16" t="s">
        <v>9109</v>
      </c>
      <c r="C3378" s="17" t="s">
        <v>3370</v>
      </c>
      <c r="D3378" s="18" t="s">
        <v>8995</v>
      </c>
      <c r="E3378" s="18"/>
      <c r="F3378" s="18"/>
      <c r="G3378" s="18"/>
      <c r="H3378" s="18"/>
      <c r="I3378" s="18"/>
      <c r="J3378" s="5"/>
      <c r="K3378" s="19">
        <v>1366.27</v>
      </c>
      <c r="L3378" s="7">
        <v>1366.27</v>
      </c>
      <c r="M3378" s="5"/>
      <c r="N3378" s="5"/>
      <c r="O3378" s="20">
        <v>1</v>
      </c>
      <c r="P3378" s="8">
        <v>1</v>
      </c>
      <c r="Q3378" s="5"/>
    </row>
    <row r="3379" spans="1:18" ht="24" x14ac:dyDescent="0.2">
      <c r="A3379" s="16" t="s">
        <v>2</v>
      </c>
      <c r="B3379" s="16" t="s">
        <v>9109</v>
      </c>
      <c r="C3379" s="17" t="s">
        <v>3371</v>
      </c>
      <c r="D3379" s="18" t="s">
        <v>8995</v>
      </c>
      <c r="E3379" s="18"/>
      <c r="F3379" s="18"/>
      <c r="G3379" s="18"/>
      <c r="H3379" s="18"/>
      <c r="I3379" s="18"/>
      <c r="J3379" s="5"/>
      <c r="K3379" s="19">
        <v>5633.33</v>
      </c>
      <c r="L3379" s="7">
        <v>5633.33</v>
      </c>
      <c r="M3379" s="5"/>
      <c r="N3379" s="5"/>
      <c r="O3379" s="20">
        <v>1</v>
      </c>
      <c r="P3379" s="8">
        <v>1</v>
      </c>
      <c r="Q3379" s="5"/>
    </row>
    <row r="3380" spans="1:18" ht="24" x14ac:dyDescent="0.2">
      <c r="A3380" s="16" t="s">
        <v>2</v>
      </c>
      <c r="B3380" s="16" t="s">
        <v>9109</v>
      </c>
      <c r="C3380" s="17" t="s">
        <v>3372</v>
      </c>
      <c r="D3380" s="18" t="str">
        <f>VLOOKUP(C3380,[2]итоговая!$C$6:$H$1018,4,FALSE)</f>
        <v>Аварийный резерв</v>
      </c>
      <c r="E3380" s="26">
        <f>J3380-L3380</f>
        <v>1715</v>
      </c>
      <c r="F3380" s="26">
        <f>N3380-P3380</f>
        <v>2</v>
      </c>
      <c r="G3380" s="26" t="s">
        <v>9000</v>
      </c>
      <c r="H3380" s="26" t="str">
        <f>VLOOKUP(C3380,[2]итоговая!$C$6:$H$1018,6,FALSE)</f>
        <v>Аварийный резерв</v>
      </c>
      <c r="I3380" s="18"/>
      <c r="J3380" s="19">
        <v>1715</v>
      </c>
      <c r="K3380" s="5"/>
      <c r="L3380" s="6"/>
      <c r="M3380" s="19">
        <v>1715</v>
      </c>
      <c r="N3380" s="20">
        <v>2</v>
      </c>
      <c r="O3380" s="5"/>
      <c r="P3380" s="6"/>
      <c r="Q3380" s="20">
        <v>2</v>
      </c>
    </row>
    <row r="3381" spans="1:18" ht="24" x14ac:dyDescent="0.2">
      <c r="A3381" s="16" t="s">
        <v>2</v>
      </c>
      <c r="B3381" s="16" t="s">
        <v>9109</v>
      </c>
      <c r="C3381" s="17" t="s">
        <v>3373</v>
      </c>
      <c r="D3381" s="18" t="s">
        <v>8995</v>
      </c>
      <c r="E3381" s="18"/>
      <c r="F3381" s="18"/>
      <c r="G3381" s="18"/>
      <c r="H3381" s="18"/>
      <c r="I3381" s="18"/>
      <c r="J3381" s="5"/>
      <c r="K3381" s="19">
        <v>1011.42</v>
      </c>
      <c r="L3381" s="7">
        <v>1011.42</v>
      </c>
      <c r="M3381" s="5"/>
      <c r="N3381" s="5"/>
      <c r="O3381" s="20">
        <v>1</v>
      </c>
      <c r="P3381" s="8">
        <v>1</v>
      </c>
      <c r="Q3381" s="5"/>
    </row>
    <row r="3382" spans="1:18" ht="24" x14ac:dyDescent="0.2">
      <c r="A3382" s="16" t="s">
        <v>2</v>
      </c>
      <c r="B3382" s="16" t="s">
        <v>9109</v>
      </c>
      <c r="C3382" s="17" t="s">
        <v>3374</v>
      </c>
      <c r="D3382" s="18" t="s">
        <v>8995</v>
      </c>
      <c r="E3382" s="18"/>
      <c r="F3382" s="18"/>
      <c r="G3382" s="18"/>
      <c r="H3382" s="18"/>
      <c r="I3382" s="18"/>
      <c r="J3382" s="5"/>
      <c r="K3382" s="19">
        <v>2974.58</v>
      </c>
      <c r="L3382" s="6"/>
      <c r="M3382" s="19">
        <v>2974.58</v>
      </c>
      <c r="N3382" s="5"/>
      <c r="O3382" s="20">
        <v>1</v>
      </c>
      <c r="P3382" s="6"/>
      <c r="Q3382" s="20">
        <v>1</v>
      </c>
    </row>
    <row r="3383" spans="1:18" ht="24" x14ac:dyDescent="0.2">
      <c r="A3383" s="16" t="s">
        <v>2</v>
      </c>
      <c r="B3383" s="16" t="s">
        <v>9109</v>
      </c>
      <c r="C3383" s="17" t="s">
        <v>3375</v>
      </c>
      <c r="D3383" s="18" t="s">
        <v>8995</v>
      </c>
      <c r="E3383" s="18"/>
      <c r="F3383" s="18"/>
      <c r="G3383" s="18"/>
      <c r="H3383" s="18"/>
      <c r="I3383" s="18"/>
      <c r="J3383" s="5"/>
      <c r="K3383" s="19">
        <v>4961.75</v>
      </c>
      <c r="L3383" s="6"/>
      <c r="M3383" s="19">
        <v>4961.75</v>
      </c>
      <c r="N3383" s="5"/>
      <c r="O3383" s="20">
        <v>5</v>
      </c>
      <c r="P3383" s="6"/>
      <c r="Q3383" s="20">
        <v>5</v>
      </c>
    </row>
    <row r="3384" spans="1:18" ht="24" x14ac:dyDescent="0.2">
      <c r="A3384" s="16" t="s">
        <v>2</v>
      </c>
      <c r="B3384" s="16" t="s">
        <v>9109</v>
      </c>
      <c r="C3384" s="17" t="s">
        <v>3376</v>
      </c>
      <c r="D3384" s="18" t="s">
        <v>8995</v>
      </c>
      <c r="E3384" s="18"/>
      <c r="F3384" s="18"/>
      <c r="G3384" s="18"/>
      <c r="H3384" s="18"/>
      <c r="I3384" s="18"/>
      <c r="J3384" s="5"/>
      <c r="K3384" s="19">
        <v>2218.12</v>
      </c>
      <c r="L3384" s="7">
        <v>1478.75</v>
      </c>
      <c r="M3384" s="21">
        <v>739.37</v>
      </c>
      <c r="N3384" s="5"/>
      <c r="O3384" s="20">
        <v>3</v>
      </c>
      <c r="P3384" s="8">
        <v>2</v>
      </c>
      <c r="Q3384" s="20">
        <v>1</v>
      </c>
    </row>
    <row r="3385" spans="1:18" ht="24" x14ac:dyDescent="0.2">
      <c r="A3385" s="16" t="s">
        <v>2</v>
      </c>
      <c r="B3385" s="16" t="s">
        <v>9109</v>
      </c>
      <c r="C3385" s="17" t="s">
        <v>3377</v>
      </c>
      <c r="D3385" s="18" t="s">
        <v>8995</v>
      </c>
      <c r="E3385" s="18"/>
      <c r="F3385" s="18"/>
      <c r="G3385" s="18"/>
      <c r="H3385" s="18"/>
      <c r="I3385" s="18"/>
      <c r="J3385" s="5"/>
      <c r="K3385" s="19">
        <v>4080.5</v>
      </c>
      <c r="L3385" s="7">
        <v>4080.5</v>
      </c>
      <c r="M3385" s="5"/>
      <c r="N3385" s="5"/>
      <c r="O3385" s="20">
        <v>4</v>
      </c>
      <c r="P3385" s="8">
        <v>4</v>
      </c>
      <c r="Q3385" s="5"/>
    </row>
    <row r="3386" spans="1:18" ht="24" x14ac:dyDescent="0.2">
      <c r="A3386" s="16" t="s">
        <v>2</v>
      </c>
      <c r="B3386" s="16" t="s">
        <v>9109</v>
      </c>
      <c r="C3386" s="17" t="s">
        <v>3378</v>
      </c>
      <c r="D3386" s="18" t="s">
        <v>8995</v>
      </c>
      <c r="E3386" s="18"/>
      <c r="F3386" s="18"/>
      <c r="G3386" s="18"/>
      <c r="H3386" s="18"/>
      <c r="I3386" s="18"/>
      <c r="J3386" s="19">
        <v>2307.4299999999998</v>
      </c>
      <c r="K3386" s="5"/>
      <c r="L3386" s="7">
        <v>2307.4299999999998</v>
      </c>
      <c r="M3386" s="5"/>
      <c r="N3386" s="20">
        <v>3</v>
      </c>
      <c r="O3386" s="5"/>
      <c r="P3386" s="8">
        <v>3</v>
      </c>
      <c r="Q3386" s="5"/>
    </row>
    <row r="3387" spans="1:18" ht="24" x14ac:dyDescent="0.2">
      <c r="A3387" s="16" t="s">
        <v>2</v>
      </c>
      <c r="B3387" s="16" t="s">
        <v>9109</v>
      </c>
      <c r="C3387" s="17" t="s">
        <v>3379</v>
      </c>
      <c r="D3387" s="18" t="s">
        <v>9004</v>
      </c>
      <c r="E3387" s="26">
        <f>J3387-L3387</f>
        <v>353.97</v>
      </c>
      <c r="F3387" s="26">
        <f>N3387-P3387</f>
        <v>1</v>
      </c>
      <c r="G3387" s="26" t="s">
        <v>9000</v>
      </c>
      <c r="H3387" s="21" t="s">
        <v>9533</v>
      </c>
      <c r="I3387" s="18"/>
      <c r="J3387" s="21">
        <v>353.97</v>
      </c>
      <c r="K3387" s="5"/>
      <c r="L3387" s="6"/>
      <c r="M3387" s="21">
        <v>353.97</v>
      </c>
      <c r="N3387" s="20">
        <v>1</v>
      </c>
      <c r="O3387" s="5"/>
      <c r="P3387" s="6"/>
      <c r="Q3387" s="20">
        <v>1</v>
      </c>
      <c r="R3387" s="76" t="str">
        <f>VLOOKUP(C3387,[3]НВЛ!$E$17:$Y$197,21,FALSE)</f>
        <v>в производство</v>
      </c>
    </row>
    <row r="3388" spans="1:18" ht="24" x14ac:dyDescent="0.2">
      <c r="A3388" s="16" t="s">
        <v>2</v>
      </c>
      <c r="B3388" s="16" t="s">
        <v>9109</v>
      </c>
      <c r="C3388" s="17" t="s">
        <v>3380</v>
      </c>
      <c r="D3388" s="18" t="s">
        <v>8995</v>
      </c>
      <c r="E3388" s="18"/>
      <c r="F3388" s="18"/>
      <c r="G3388" s="18"/>
      <c r="H3388" s="18"/>
      <c r="I3388" s="18"/>
      <c r="J3388" s="5"/>
      <c r="K3388" s="19">
        <v>1570.83</v>
      </c>
      <c r="L3388" s="7">
        <v>1570.83</v>
      </c>
      <c r="M3388" s="5"/>
      <c r="N3388" s="5"/>
      <c r="O3388" s="20">
        <v>1</v>
      </c>
      <c r="P3388" s="8">
        <v>1</v>
      </c>
      <c r="Q3388" s="5"/>
    </row>
    <row r="3389" spans="1:18" ht="24" x14ac:dyDescent="0.2">
      <c r="A3389" s="16" t="s">
        <v>2</v>
      </c>
      <c r="B3389" s="16" t="s">
        <v>9109</v>
      </c>
      <c r="C3389" s="17" t="s">
        <v>3381</v>
      </c>
      <c r="D3389" s="18" t="s">
        <v>8995</v>
      </c>
      <c r="E3389" s="18"/>
      <c r="F3389" s="18"/>
      <c r="G3389" s="18"/>
      <c r="H3389" s="18"/>
      <c r="I3389" s="18"/>
      <c r="J3389" s="19">
        <v>1134.33</v>
      </c>
      <c r="K3389" s="5"/>
      <c r="L3389" s="7">
        <v>1134.33</v>
      </c>
      <c r="M3389" s="5"/>
      <c r="N3389" s="20">
        <v>2</v>
      </c>
      <c r="O3389" s="5"/>
      <c r="P3389" s="8">
        <v>2</v>
      </c>
      <c r="Q3389" s="5"/>
    </row>
    <row r="3390" spans="1:18" ht="24" x14ac:dyDescent="0.2">
      <c r="A3390" s="16" t="s">
        <v>2</v>
      </c>
      <c r="B3390" s="16" t="s">
        <v>9109</v>
      </c>
      <c r="C3390" s="17" t="s">
        <v>3382</v>
      </c>
      <c r="D3390" s="18" t="s">
        <v>8995</v>
      </c>
      <c r="E3390" s="18"/>
      <c r="F3390" s="18"/>
      <c r="G3390" s="18"/>
      <c r="H3390" s="18"/>
      <c r="I3390" s="18"/>
      <c r="J3390" s="5"/>
      <c r="K3390" s="21">
        <v>274.17</v>
      </c>
      <c r="L3390" s="9">
        <v>274.17</v>
      </c>
      <c r="M3390" s="5"/>
      <c r="N3390" s="5"/>
      <c r="O3390" s="20">
        <v>1</v>
      </c>
      <c r="P3390" s="8">
        <v>1</v>
      </c>
      <c r="Q3390" s="5"/>
    </row>
    <row r="3391" spans="1:18" ht="24" x14ac:dyDescent="0.2">
      <c r="A3391" s="16" t="s">
        <v>2</v>
      </c>
      <c r="B3391" s="16" t="s">
        <v>9109</v>
      </c>
      <c r="C3391" s="17" t="s">
        <v>3383</v>
      </c>
      <c r="D3391" s="18" t="str">
        <f>VLOOKUP(C3391,[2]итоговая!$C$6:$H$1018,4,FALSE)</f>
        <v>НВЛ и НЛ</v>
      </c>
      <c r="E3391" s="26">
        <f t="shared" ref="E3391:E3392" si="252">J3391-L3391</f>
        <v>196.12</v>
      </c>
      <c r="F3391" s="26">
        <f t="shared" ref="F3391:F3392" si="253">N3391-P3391</f>
        <v>2</v>
      </c>
      <c r="G3391" s="26" t="s">
        <v>9000</v>
      </c>
      <c r="H3391" s="26" t="str">
        <f>VLOOKUP(C3391,[2]итоговая!$C$6:$H$1018,6,FALSE)</f>
        <v>отсутствие необходимости</v>
      </c>
      <c r="I3391" s="18">
        <f>VLOOKUP(C3391,[4]НВЛ!$E$15:$I$68,5,FALSE)</f>
        <v>196.12</v>
      </c>
      <c r="J3391" s="21">
        <v>196.12</v>
      </c>
      <c r="K3391" s="5"/>
      <c r="L3391" s="6"/>
      <c r="M3391" s="21">
        <v>196.12</v>
      </c>
      <c r="N3391" s="20">
        <v>2</v>
      </c>
      <c r="O3391" s="5"/>
      <c r="P3391" s="6"/>
      <c r="Q3391" s="20">
        <v>2</v>
      </c>
      <c r="R3391" s="76" t="str">
        <f>VLOOKUP(C3391,[3]НВЛ!$E$17:$Y$197,21,FALSE)</f>
        <v>списание</v>
      </c>
    </row>
    <row r="3392" spans="1:18" ht="24" x14ac:dyDescent="0.2">
      <c r="A3392" s="16" t="s">
        <v>2</v>
      </c>
      <c r="B3392" s="16" t="s">
        <v>9109</v>
      </c>
      <c r="C3392" s="17" t="s">
        <v>3384</v>
      </c>
      <c r="D3392" s="18" t="str">
        <f>VLOOKUP(C3392,[2]итоговая!$C$6:$H$1018,4,FALSE)</f>
        <v>Аварийный резерв</v>
      </c>
      <c r="E3392" s="26">
        <f t="shared" si="252"/>
        <v>143.63999999999999</v>
      </c>
      <c r="F3392" s="26">
        <f t="shared" si="253"/>
        <v>1</v>
      </c>
      <c r="G3392" s="26" t="s">
        <v>9000</v>
      </c>
      <c r="H3392" s="26" t="str">
        <f>VLOOKUP(C3392,[2]итоговая!$C$6:$H$1018,6,FALSE)</f>
        <v>Аварийный резерв</v>
      </c>
      <c r="I3392" s="18">
        <f>VLOOKUP(C3392,[4]НВЛ!$E$15:$I$68,5,FALSE)</f>
        <v>143.63999999999999</v>
      </c>
      <c r="J3392" s="21">
        <v>143.63999999999999</v>
      </c>
      <c r="K3392" s="5"/>
      <c r="L3392" s="6"/>
      <c r="M3392" s="21">
        <v>143.63999999999999</v>
      </c>
      <c r="N3392" s="20">
        <v>1</v>
      </c>
      <c r="O3392" s="5"/>
      <c r="P3392" s="6"/>
      <c r="Q3392" s="20">
        <v>1</v>
      </c>
    </row>
    <row r="3393" spans="1:17" ht="24" x14ac:dyDescent="0.2">
      <c r="A3393" s="16" t="s">
        <v>2</v>
      </c>
      <c r="B3393" s="16" t="s">
        <v>9109</v>
      </c>
      <c r="C3393" s="17" t="s">
        <v>3385</v>
      </c>
      <c r="D3393" s="18" t="s">
        <v>8995</v>
      </c>
      <c r="E3393" s="18"/>
      <c r="F3393" s="18"/>
      <c r="G3393" s="18"/>
      <c r="H3393" s="18"/>
      <c r="I3393" s="18"/>
      <c r="J3393" s="21">
        <v>291.67</v>
      </c>
      <c r="K3393" s="5"/>
      <c r="L3393" s="9">
        <v>291.67</v>
      </c>
      <c r="M3393" s="5"/>
      <c r="N3393" s="20">
        <v>1</v>
      </c>
      <c r="O3393" s="5"/>
      <c r="P3393" s="8">
        <v>1</v>
      </c>
      <c r="Q3393" s="5"/>
    </row>
    <row r="3394" spans="1:17" ht="24" x14ac:dyDescent="0.2">
      <c r="A3394" s="16" t="s">
        <v>2</v>
      </c>
      <c r="B3394" s="16" t="s">
        <v>9109</v>
      </c>
      <c r="C3394" s="17" t="s">
        <v>3386</v>
      </c>
      <c r="D3394" s="18" t="s">
        <v>8995</v>
      </c>
      <c r="E3394" s="18"/>
      <c r="F3394" s="18"/>
      <c r="G3394" s="18"/>
      <c r="H3394" s="18"/>
      <c r="I3394" s="18"/>
      <c r="J3394" s="21">
        <v>412.88</v>
      </c>
      <c r="K3394" s="5"/>
      <c r="L3394" s="9">
        <v>412.88</v>
      </c>
      <c r="M3394" s="5"/>
      <c r="N3394" s="20">
        <v>1</v>
      </c>
      <c r="O3394" s="5"/>
      <c r="P3394" s="8">
        <v>1</v>
      </c>
      <c r="Q3394" s="5"/>
    </row>
    <row r="3395" spans="1:17" ht="24" x14ac:dyDescent="0.2">
      <c r="A3395" s="16" t="s">
        <v>2</v>
      </c>
      <c r="B3395" s="16" t="s">
        <v>9109</v>
      </c>
      <c r="C3395" s="17" t="s">
        <v>3387</v>
      </c>
      <c r="D3395" s="18" t="str">
        <f>VLOOKUP(C3395,[2]итоговая!$C$6:$H$1018,4,FALSE)</f>
        <v>Аварийный резерв</v>
      </c>
      <c r="E3395" s="26">
        <f t="shared" ref="E3395:E3396" si="254">J3395-L3395</f>
        <v>844.47</v>
      </c>
      <c r="F3395" s="26">
        <f t="shared" ref="F3395:F3396" si="255">N3395-P3395</f>
        <v>1</v>
      </c>
      <c r="G3395" s="26" t="s">
        <v>9000</v>
      </c>
      <c r="H3395" s="26" t="str">
        <f>VLOOKUP(C3395,[2]итоговая!$C$6:$H$1018,6,FALSE)</f>
        <v>Аварийный резерв</v>
      </c>
      <c r="I3395" s="18"/>
      <c r="J3395" s="21">
        <v>844.47</v>
      </c>
      <c r="K3395" s="5"/>
      <c r="L3395" s="6"/>
      <c r="M3395" s="21">
        <v>844.47</v>
      </c>
      <c r="N3395" s="20">
        <v>1</v>
      </c>
      <c r="O3395" s="5"/>
      <c r="P3395" s="6"/>
      <c r="Q3395" s="20">
        <v>1</v>
      </c>
    </row>
    <row r="3396" spans="1:17" ht="24" x14ac:dyDescent="0.2">
      <c r="A3396" s="16" t="s">
        <v>2</v>
      </c>
      <c r="B3396" s="16" t="s">
        <v>9109</v>
      </c>
      <c r="C3396" s="17" t="s">
        <v>3388</v>
      </c>
      <c r="D3396" s="18" t="str">
        <f>VLOOKUP(C3396,[2]итоговая!$C$6:$H$1018,4,FALSE)</f>
        <v>Аварийный резерв</v>
      </c>
      <c r="E3396" s="26">
        <f t="shared" si="254"/>
        <v>250</v>
      </c>
      <c r="F3396" s="26">
        <f t="shared" si="255"/>
        <v>2</v>
      </c>
      <c r="G3396" s="26" t="s">
        <v>9000</v>
      </c>
      <c r="H3396" s="26" t="str">
        <f>VLOOKUP(C3396,[2]итоговая!$C$6:$H$1018,6,FALSE)</f>
        <v>Аварийный резерв</v>
      </c>
      <c r="I3396" s="18"/>
      <c r="J3396" s="21">
        <v>250</v>
      </c>
      <c r="K3396" s="5"/>
      <c r="L3396" s="6"/>
      <c r="M3396" s="21">
        <v>250</v>
      </c>
      <c r="N3396" s="20">
        <v>2</v>
      </c>
      <c r="O3396" s="5"/>
      <c r="P3396" s="6"/>
      <c r="Q3396" s="20">
        <v>2</v>
      </c>
    </row>
    <row r="3397" spans="1:17" ht="24" x14ac:dyDescent="0.2">
      <c r="A3397" s="16" t="s">
        <v>2</v>
      </c>
      <c r="B3397" s="16" t="s">
        <v>9109</v>
      </c>
      <c r="C3397" s="17" t="s">
        <v>3389</v>
      </c>
      <c r="D3397" s="18" t="s">
        <v>8995</v>
      </c>
      <c r="E3397" s="18"/>
      <c r="F3397" s="18"/>
      <c r="G3397" s="18"/>
      <c r="H3397" s="18"/>
      <c r="I3397" s="18"/>
      <c r="J3397" s="5"/>
      <c r="K3397" s="21">
        <v>750</v>
      </c>
      <c r="L3397" s="9">
        <v>750</v>
      </c>
      <c r="M3397" s="5"/>
      <c r="N3397" s="5"/>
      <c r="O3397" s="20">
        <v>1</v>
      </c>
      <c r="P3397" s="8">
        <v>1</v>
      </c>
      <c r="Q3397" s="5"/>
    </row>
    <row r="3398" spans="1:17" ht="24" x14ac:dyDescent="0.2">
      <c r="A3398" s="16" t="s">
        <v>2</v>
      </c>
      <c r="B3398" s="16" t="s">
        <v>9109</v>
      </c>
      <c r="C3398" s="17" t="s">
        <v>3390</v>
      </c>
      <c r="D3398" s="18" t="s">
        <v>8995</v>
      </c>
      <c r="E3398" s="18"/>
      <c r="F3398" s="18"/>
      <c r="G3398" s="18"/>
      <c r="H3398" s="18"/>
      <c r="I3398" s="18"/>
      <c r="J3398" s="5"/>
      <c r="K3398" s="21">
        <v>435.83</v>
      </c>
      <c r="L3398" s="6"/>
      <c r="M3398" s="21">
        <v>435.83</v>
      </c>
      <c r="N3398" s="5"/>
      <c r="O3398" s="20">
        <v>1</v>
      </c>
      <c r="P3398" s="6"/>
      <c r="Q3398" s="20">
        <v>1</v>
      </c>
    </row>
    <row r="3399" spans="1:17" ht="24" x14ac:dyDescent="0.2">
      <c r="A3399" s="16" t="s">
        <v>2</v>
      </c>
      <c r="B3399" s="16" t="s">
        <v>9109</v>
      </c>
      <c r="C3399" s="17" t="s">
        <v>3391</v>
      </c>
      <c r="D3399" s="18" t="s">
        <v>8995</v>
      </c>
      <c r="E3399" s="18"/>
      <c r="F3399" s="18"/>
      <c r="G3399" s="18"/>
      <c r="H3399" s="18"/>
      <c r="I3399" s="18"/>
      <c r="J3399" s="5"/>
      <c r="K3399" s="21">
        <v>478.33</v>
      </c>
      <c r="L3399" s="9">
        <v>478.33</v>
      </c>
      <c r="M3399" s="5"/>
      <c r="N3399" s="5"/>
      <c r="O3399" s="20">
        <v>2</v>
      </c>
      <c r="P3399" s="8">
        <v>2</v>
      </c>
      <c r="Q3399" s="5"/>
    </row>
    <row r="3400" spans="1:17" ht="24" x14ac:dyDescent="0.2">
      <c r="A3400" s="16" t="s">
        <v>2</v>
      </c>
      <c r="B3400" s="16" t="s">
        <v>9109</v>
      </c>
      <c r="C3400" s="17" t="s">
        <v>3392</v>
      </c>
      <c r="D3400" s="18" t="s">
        <v>8995</v>
      </c>
      <c r="E3400" s="18"/>
      <c r="F3400" s="18"/>
      <c r="G3400" s="18"/>
      <c r="H3400" s="18"/>
      <c r="I3400" s="18"/>
      <c r="J3400" s="5"/>
      <c r="K3400" s="21">
        <v>705.72</v>
      </c>
      <c r="L3400" s="9">
        <v>705.72</v>
      </c>
      <c r="M3400" s="5"/>
      <c r="N3400" s="5"/>
      <c r="O3400" s="20">
        <v>1</v>
      </c>
      <c r="P3400" s="8">
        <v>1</v>
      </c>
      <c r="Q3400" s="5"/>
    </row>
    <row r="3401" spans="1:17" ht="24" x14ac:dyDescent="0.2">
      <c r="A3401" s="16" t="s">
        <v>2</v>
      </c>
      <c r="B3401" s="16" t="s">
        <v>9109</v>
      </c>
      <c r="C3401" s="17" t="s">
        <v>3393</v>
      </c>
      <c r="D3401" s="18" t="s">
        <v>8995</v>
      </c>
      <c r="E3401" s="18"/>
      <c r="F3401" s="18"/>
      <c r="G3401" s="18"/>
      <c r="H3401" s="18"/>
      <c r="I3401" s="18"/>
      <c r="J3401" s="5"/>
      <c r="K3401" s="19">
        <v>1550.37</v>
      </c>
      <c r="L3401" s="7">
        <v>1550.37</v>
      </c>
      <c r="M3401" s="5"/>
      <c r="N3401" s="5"/>
      <c r="O3401" s="20">
        <v>1</v>
      </c>
      <c r="P3401" s="8">
        <v>1</v>
      </c>
      <c r="Q3401" s="5"/>
    </row>
    <row r="3402" spans="1:17" ht="24" x14ac:dyDescent="0.2">
      <c r="A3402" s="16" t="s">
        <v>2</v>
      </c>
      <c r="B3402" s="16" t="s">
        <v>9109</v>
      </c>
      <c r="C3402" s="17" t="s">
        <v>3394</v>
      </c>
      <c r="D3402" s="18" t="str">
        <f>VLOOKUP(C3402,[2]итоговая!$C$6:$H$1018,4,FALSE)</f>
        <v>Аварийный резерв</v>
      </c>
      <c r="E3402" s="26">
        <f>J3402-L3402</f>
        <v>2606.0199999999995</v>
      </c>
      <c r="F3402" s="26">
        <f>N3402-P3402</f>
        <v>3</v>
      </c>
      <c r="G3402" s="26" t="s">
        <v>9000</v>
      </c>
      <c r="H3402" s="26" t="str">
        <f>VLOOKUP(C3402,[2]итоговая!$C$6:$H$1018,6,FALSE)</f>
        <v>Аварийный резерв</v>
      </c>
      <c r="I3402" s="18"/>
      <c r="J3402" s="19">
        <v>4343.3599999999997</v>
      </c>
      <c r="K3402" s="5"/>
      <c r="L3402" s="7">
        <v>1737.34</v>
      </c>
      <c r="M3402" s="19">
        <v>2606.02</v>
      </c>
      <c r="N3402" s="20">
        <v>5</v>
      </c>
      <c r="O3402" s="5"/>
      <c r="P3402" s="8">
        <v>2</v>
      </c>
      <c r="Q3402" s="20">
        <v>3</v>
      </c>
    </row>
    <row r="3403" spans="1:17" ht="24" x14ac:dyDescent="0.2">
      <c r="A3403" s="16" t="s">
        <v>2</v>
      </c>
      <c r="B3403" s="16" t="s">
        <v>9109</v>
      </c>
      <c r="C3403" s="17" t="s">
        <v>3395</v>
      </c>
      <c r="D3403" s="18" t="s">
        <v>8995</v>
      </c>
      <c r="E3403" s="18"/>
      <c r="F3403" s="18"/>
      <c r="G3403" s="18"/>
      <c r="H3403" s="18"/>
      <c r="I3403" s="18"/>
      <c r="J3403" s="19">
        <v>2437.5</v>
      </c>
      <c r="K3403" s="5"/>
      <c r="L3403" s="7">
        <v>2437.5</v>
      </c>
      <c r="M3403" s="5"/>
      <c r="N3403" s="20">
        <v>2</v>
      </c>
      <c r="O3403" s="5"/>
      <c r="P3403" s="8">
        <v>2</v>
      </c>
      <c r="Q3403" s="5"/>
    </row>
    <row r="3404" spans="1:17" ht="24" x14ac:dyDescent="0.2">
      <c r="A3404" s="16" t="s">
        <v>2</v>
      </c>
      <c r="B3404" s="16" t="s">
        <v>9109</v>
      </c>
      <c r="C3404" s="17" t="s">
        <v>3396</v>
      </c>
      <c r="D3404" s="18" t="str">
        <f>VLOOKUP(C3404,[2]итоговая!$C$6:$H$1018,4,FALSE)</f>
        <v>Аварийный резерв</v>
      </c>
      <c r="E3404" s="26">
        <f>J3404-L3404</f>
        <v>1369.79</v>
      </c>
      <c r="F3404" s="26">
        <f>N3404-P3404</f>
        <v>1</v>
      </c>
      <c r="G3404" s="26" t="s">
        <v>9000</v>
      </c>
      <c r="H3404" s="26" t="str">
        <f>VLOOKUP(C3404,[2]итоговая!$C$6:$H$1018,6,FALSE)</f>
        <v>Аварийный резерв</v>
      </c>
      <c r="I3404" s="18"/>
      <c r="J3404" s="19">
        <v>1369.79</v>
      </c>
      <c r="K3404" s="5"/>
      <c r="L3404" s="6"/>
      <c r="M3404" s="19">
        <v>1369.79</v>
      </c>
      <c r="N3404" s="20">
        <v>1</v>
      </c>
      <c r="O3404" s="5"/>
      <c r="P3404" s="6"/>
      <c r="Q3404" s="20">
        <v>1</v>
      </c>
    </row>
    <row r="3405" spans="1:17" ht="24" x14ac:dyDescent="0.2">
      <c r="A3405" s="16" t="s">
        <v>2</v>
      </c>
      <c r="B3405" s="16" t="s">
        <v>9109</v>
      </c>
      <c r="C3405" s="17" t="s">
        <v>3397</v>
      </c>
      <c r="D3405" s="18" t="s">
        <v>8995</v>
      </c>
      <c r="E3405" s="18"/>
      <c r="F3405" s="18"/>
      <c r="G3405" s="18"/>
      <c r="H3405" s="18"/>
      <c r="I3405" s="18"/>
      <c r="J3405" s="5"/>
      <c r="K3405" s="21">
        <v>517.72</v>
      </c>
      <c r="L3405" s="9">
        <v>172.57</v>
      </c>
      <c r="M3405" s="21">
        <v>345.15</v>
      </c>
      <c r="N3405" s="5"/>
      <c r="O3405" s="20">
        <v>3</v>
      </c>
      <c r="P3405" s="8">
        <v>1</v>
      </c>
      <c r="Q3405" s="20">
        <v>2</v>
      </c>
    </row>
    <row r="3406" spans="1:17" ht="24" x14ac:dyDescent="0.2">
      <c r="A3406" s="16" t="s">
        <v>2</v>
      </c>
      <c r="B3406" s="16" t="s">
        <v>9109</v>
      </c>
      <c r="C3406" s="17" t="s">
        <v>3398</v>
      </c>
      <c r="D3406" s="18" t="s">
        <v>8995</v>
      </c>
      <c r="E3406" s="18"/>
      <c r="F3406" s="18"/>
      <c r="G3406" s="18"/>
      <c r="H3406" s="18"/>
      <c r="I3406" s="18"/>
      <c r="J3406" s="5"/>
      <c r="K3406" s="19">
        <v>1333.33</v>
      </c>
      <c r="L3406" s="9">
        <v>133.33000000000001</v>
      </c>
      <c r="M3406" s="19">
        <v>1200</v>
      </c>
      <c r="N3406" s="5"/>
      <c r="O3406" s="20">
        <v>10</v>
      </c>
      <c r="P3406" s="8">
        <v>1</v>
      </c>
      <c r="Q3406" s="20">
        <v>9</v>
      </c>
    </row>
    <row r="3407" spans="1:17" ht="24" x14ac:dyDescent="0.2">
      <c r="A3407" s="16" t="s">
        <v>2</v>
      </c>
      <c r="B3407" s="16" t="s">
        <v>9109</v>
      </c>
      <c r="C3407" s="17" t="s">
        <v>3399</v>
      </c>
      <c r="D3407" s="18" t="s">
        <v>8995</v>
      </c>
      <c r="E3407" s="18"/>
      <c r="F3407" s="18"/>
      <c r="G3407" s="18"/>
      <c r="H3407" s="18"/>
      <c r="I3407" s="18"/>
      <c r="J3407" s="5"/>
      <c r="K3407" s="19">
        <v>2223.29</v>
      </c>
      <c r="L3407" s="7">
        <v>1214.03</v>
      </c>
      <c r="M3407" s="19">
        <v>1009.26</v>
      </c>
      <c r="N3407" s="5"/>
      <c r="O3407" s="20">
        <v>35</v>
      </c>
      <c r="P3407" s="8">
        <v>20</v>
      </c>
      <c r="Q3407" s="20">
        <v>15</v>
      </c>
    </row>
    <row r="3408" spans="1:17" ht="24" x14ac:dyDescent="0.2">
      <c r="A3408" s="16" t="s">
        <v>2</v>
      </c>
      <c r="B3408" s="16" t="s">
        <v>9109</v>
      </c>
      <c r="C3408" s="17" t="s">
        <v>3400</v>
      </c>
      <c r="D3408" s="18" t="s">
        <v>8995</v>
      </c>
      <c r="E3408" s="18"/>
      <c r="F3408" s="18"/>
      <c r="G3408" s="18"/>
      <c r="H3408" s="18"/>
      <c r="I3408" s="18"/>
      <c r="J3408" s="5"/>
      <c r="K3408" s="21">
        <v>222.5</v>
      </c>
      <c r="L3408" s="9">
        <v>222.5</v>
      </c>
      <c r="M3408" s="5"/>
      <c r="N3408" s="5"/>
      <c r="O3408" s="20">
        <v>1</v>
      </c>
      <c r="P3408" s="8">
        <v>1</v>
      </c>
      <c r="Q3408" s="5"/>
    </row>
    <row r="3409" spans="1:17" ht="24" x14ac:dyDescent="0.2">
      <c r="A3409" s="16" t="s">
        <v>2</v>
      </c>
      <c r="B3409" s="16" t="s">
        <v>9109</v>
      </c>
      <c r="C3409" s="17" t="s">
        <v>3401</v>
      </c>
      <c r="D3409" s="18" t="s">
        <v>8995</v>
      </c>
      <c r="E3409" s="18"/>
      <c r="F3409" s="18"/>
      <c r="G3409" s="18"/>
      <c r="H3409" s="18"/>
      <c r="I3409" s="18"/>
      <c r="J3409" s="5"/>
      <c r="K3409" s="21">
        <v>557.5</v>
      </c>
      <c r="L3409" s="6"/>
      <c r="M3409" s="21">
        <v>557.5</v>
      </c>
      <c r="N3409" s="5"/>
      <c r="O3409" s="20">
        <v>1</v>
      </c>
      <c r="P3409" s="6"/>
      <c r="Q3409" s="20">
        <v>1</v>
      </c>
    </row>
    <row r="3410" spans="1:17" ht="24" x14ac:dyDescent="0.2">
      <c r="A3410" s="16" t="s">
        <v>2</v>
      </c>
      <c r="B3410" s="16" t="s">
        <v>9109</v>
      </c>
      <c r="C3410" s="17" t="s">
        <v>3402</v>
      </c>
      <c r="D3410" s="18" t="s">
        <v>8995</v>
      </c>
      <c r="E3410" s="18"/>
      <c r="F3410" s="18"/>
      <c r="G3410" s="18"/>
      <c r="H3410" s="18"/>
      <c r="I3410" s="18"/>
      <c r="J3410" s="5"/>
      <c r="K3410" s="19">
        <v>1250</v>
      </c>
      <c r="L3410" s="7">
        <v>1250</v>
      </c>
      <c r="M3410" s="5"/>
      <c r="N3410" s="5"/>
      <c r="O3410" s="20">
        <v>10</v>
      </c>
      <c r="P3410" s="8">
        <v>10</v>
      </c>
      <c r="Q3410" s="5"/>
    </row>
    <row r="3411" spans="1:17" ht="24" x14ac:dyDescent="0.2">
      <c r="A3411" s="16" t="s">
        <v>2</v>
      </c>
      <c r="B3411" s="16" t="s">
        <v>9109</v>
      </c>
      <c r="C3411" s="17" t="s">
        <v>3403</v>
      </c>
      <c r="D3411" s="18" t="s">
        <v>8995</v>
      </c>
      <c r="E3411" s="18"/>
      <c r="F3411" s="18"/>
      <c r="G3411" s="18"/>
      <c r="H3411" s="18"/>
      <c r="I3411" s="18"/>
      <c r="J3411" s="19">
        <v>3813.33</v>
      </c>
      <c r="K3411" s="5"/>
      <c r="L3411" s="7">
        <v>3813.33</v>
      </c>
      <c r="M3411" s="5"/>
      <c r="N3411" s="20">
        <v>24</v>
      </c>
      <c r="O3411" s="5"/>
      <c r="P3411" s="8">
        <v>24</v>
      </c>
      <c r="Q3411" s="5"/>
    </row>
    <row r="3412" spans="1:17" ht="24" x14ac:dyDescent="0.2">
      <c r="A3412" s="16" t="s">
        <v>2</v>
      </c>
      <c r="B3412" s="16" t="s">
        <v>9109</v>
      </c>
      <c r="C3412" s="17" t="s">
        <v>3404</v>
      </c>
      <c r="D3412" s="18" t="s">
        <v>8995</v>
      </c>
      <c r="E3412" s="18"/>
      <c r="F3412" s="18"/>
      <c r="G3412" s="18"/>
      <c r="H3412" s="18"/>
      <c r="I3412" s="18">
        <f>VLOOKUP(C3412,[4]НВЛ!$E$15:$I$68,5,FALSE)</f>
        <v>189.24</v>
      </c>
      <c r="J3412" s="21">
        <v>189.24</v>
      </c>
      <c r="K3412" s="5"/>
      <c r="L3412" s="9">
        <v>189.24</v>
      </c>
      <c r="M3412" s="5"/>
      <c r="N3412" s="20">
        <v>1</v>
      </c>
      <c r="O3412" s="5"/>
      <c r="P3412" s="8">
        <v>1</v>
      </c>
      <c r="Q3412" s="5"/>
    </row>
    <row r="3413" spans="1:17" ht="24" x14ac:dyDescent="0.2">
      <c r="A3413" s="16" t="s">
        <v>2</v>
      </c>
      <c r="B3413" s="16" t="s">
        <v>9109</v>
      </c>
      <c r="C3413" s="17" t="s">
        <v>3405</v>
      </c>
      <c r="D3413" s="18" t="str">
        <f>VLOOKUP(C3413,[2]итоговая!$C$6:$H$1018,4,FALSE)</f>
        <v>Аварийный резерв</v>
      </c>
      <c r="E3413" s="26">
        <f>J3413-L3413</f>
        <v>347.51</v>
      </c>
      <c r="F3413" s="26">
        <f>N3413-P3413</f>
        <v>4</v>
      </c>
      <c r="G3413" s="26" t="s">
        <v>9000</v>
      </c>
      <c r="H3413" s="26" t="str">
        <f>VLOOKUP(C3413,[2]итоговая!$C$6:$H$1018,6,FALSE)</f>
        <v>Аварийный резерв</v>
      </c>
      <c r="I3413" s="18">
        <f>VLOOKUP(C3413,[4]НВЛ!$E$15:$I$68,5,FALSE)</f>
        <v>347.51</v>
      </c>
      <c r="J3413" s="21">
        <v>347.51</v>
      </c>
      <c r="K3413" s="5"/>
      <c r="L3413" s="6"/>
      <c r="M3413" s="21">
        <v>347.51</v>
      </c>
      <c r="N3413" s="20">
        <v>4</v>
      </c>
      <c r="O3413" s="5"/>
      <c r="P3413" s="6"/>
      <c r="Q3413" s="20">
        <v>4</v>
      </c>
    </row>
    <row r="3414" spans="1:17" ht="24" x14ac:dyDescent="0.2">
      <c r="A3414" s="16" t="s">
        <v>2</v>
      </c>
      <c r="B3414" s="16" t="s">
        <v>9109</v>
      </c>
      <c r="C3414" s="17" t="s">
        <v>3406</v>
      </c>
      <c r="D3414" s="18" t="s">
        <v>8995</v>
      </c>
      <c r="E3414" s="18"/>
      <c r="F3414" s="18"/>
      <c r="G3414" s="18"/>
      <c r="H3414" s="18"/>
      <c r="I3414" s="18"/>
      <c r="J3414" s="5"/>
      <c r="K3414" s="21">
        <v>605</v>
      </c>
      <c r="L3414" s="9">
        <v>605</v>
      </c>
      <c r="M3414" s="5"/>
      <c r="N3414" s="5"/>
      <c r="O3414" s="20">
        <v>3</v>
      </c>
      <c r="P3414" s="8">
        <v>3</v>
      </c>
      <c r="Q3414" s="5"/>
    </row>
    <row r="3415" spans="1:17" ht="24" x14ac:dyDescent="0.2">
      <c r="A3415" s="16" t="s">
        <v>2</v>
      </c>
      <c r="B3415" s="16" t="s">
        <v>9109</v>
      </c>
      <c r="C3415" s="17" t="s">
        <v>3407</v>
      </c>
      <c r="D3415" s="18" t="s">
        <v>8995</v>
      </c>
      <c r="E3415" s="18"/>
      <c r="F3415" s="18"/>
      <c r="G3415" s="18"/>
      <c r="H3415" s="18"/>
      <c r="I3415" s="18"/>
      <c r="J3415" s="5"/>
      <c r="K3415" s="19">
        <v>4335</v>
      </c>
      <c r="L3415" s="7">
        <v>4335</v>
      </c>
      <c r="M3415" s="5"/>
      <c r="N3415" s="5"/>
      <c r="O3415" s="20">
        <v>3</v>
      </c>
      <c r="P3415" s="8">
        <v>3</v>
      </c>
      <c r="Q3415" s="5"/>
    </row>
    <row r="3416" spans="1:17" ht="24" x14ac:dyDescent="0.2">
      <c r="A3416" s="16" t="s">
        <v>2</v>
      </c>
      <c r="B3416" s="16" t="s">
        <v>9109</v>
      </c>
      <c r="C3416" s="17" t="s">
        <v>3408</v>
      </c>
      <c r="D3416" s="18" t="s">
        <v>8995</v>
      </c>
      <c r="E3416" s="18"/>
      <c r="F3416" s="18"/>
      <c r="G3416" s="18"/>
      <c r="H3416" s="18"/>
      <c r="I3416" s="18"/>
      <c r="J3416" s="5"/>
      <c r="K3416" s="21">
        <v>654.16999999999996</v>
      </c>
      <c r="L3416" s="9">
        <v>654.16999999999996</v>
      </c>
      <c r="M3416" s="5"/>
      <c r="N3416" s="5"/>
      <c r="O3416" s="20">
        <v>5</v>
      </c>
      <c r="P3416" s="8">
        <v>5</v>
      </c>
      <c r="Q3416" s="5"/>
    </row>
    <row r="3417" spans="1:17" ht="24" x14ac:dyDescent="0.2">
      <c r="A3417" s="16" t="s">
        <v>2</v>
      </c>
      <c r="B3417" s="16" t="s">
        <v>9109</v>
      </c>
      <c r="C3417" s="17" t="s">
        <v>3409</v>
      </c>
      <c r="D3417" s="18" t="s">
        <v>8995</v>
      </c>
      <c r="E3417" s="18"/>
      <c r="F3417" s="18"/>
      <c r="G3417" s="18"/>
      <c r="H3417" s="18"/>
      <c r="I3417" s="18"/>
      <c r="J3417" s="21">
        <v>901.6</v>
      </c>
      <c r="K3417" s="5"/>
      <c r="L3417" s="9">
        <v>901.6</v>
      </c>
      <c r="M3417" s="5"/>
      <c r="N3417" s="20">
        <v>9.8000000000000007</v>
      </c>
      <c r="O3417" s="5"/>
      <c r="P3417" s="8">
        <v>9.8000000000000007</v>
      </c>
      <c r="Q3417" s="5"/>
    </row>
    <row r="3418" spans="1:17" ht="24" x14ac:dyDescent="0.2">
      <c r="A3418" s="16" t="s">
        <v>2</v>
      </c>
      <c r="B3418" s="16" t="s">
        <v>9109</v>
      </c>
      <c r="C3418" s="17" t="s">
        <v>3410</v>
      </c>
      <c r="D3418" s="18" t="s">
        <v>8995</v>
      </c>
      <c r="E3418" s="18"/>
      <c r="F3418" s="18"/>
      <c r="G3418" s="18"/>
      <c r="H3418" s="18"/>
      <c r="I3418" s="18"/>
      <c r="J3418" s="21">
        <v>907.73</v>
      </c>
      <c r="K3418" s="5"/>
      <c r="L3418" s="9">
        <v>907.73</v>
      </c>
      <c r="M3418" s="5"/>
      <c r="N3418" s="20">
        <v>14.8</v>
      </c>
      <c r="O3418" s="5"/>
      <c r="P3418" s="8">
        <v>14.8</v>
      </c>
      <c r="Q3418" s="5"/>
    </row>
    <row r="3419" spans="1:17" ht="24" x14ac:dyDescent="0.2">
      <c r="A3419" s="16" t="s">
        <v>2</v>
      </c>
      <c r="B3419" s="16" t="s">
        <v>9109</v>
      </c>
      <c r="C3419" s="17" t="s">
        <v>3411</v>
      </c>
      <c r="D3419" s="18" t="s">
        <v>8995</v>
      </c>
      <c r="E3419" s="18"/>
      <c r="F3419" s="18"/>
      <c r="G3419" s="18"/>
      <c r="H3419" s="18"/>
      <c r="I3419" s="18"/>
      <c r="J3419" s="5"/>
      <c r="K3419" s="19">
        <v>9933.33</v>
      </c>
      <c r="L3419" s="7">
        <v>9933.33</v>
      </c>
      <c r="M3419" s="5"/>
      <c r="N3419" s="5"/>
      <c r="O3419" s="20">
        <v>16</v>
      </c>
      <c r="P3419" s="8">
        <v>16</v>
      </c>
      <c r="Q3419" s="5"/>
    </row>
    <row r="3420" spans="1:17" ht="24" x14ac:dyDescent="0.2">
      <c r="A3420" s="16" t="s">
        <v>2</v>
      </c>
      <c r="B3420" s="16" t="s">
        <v>9109</v>
      </c>
      <c r="C3420" s="17" t="s">
        <v>3412</v>
      </c>
      <c r="D3420" s="18" t="s">
        <v>8995</v>
      </c>
      <c r="E3420" s="18"/>
      <c r="F3420" s="18"/>
      <c r="G3420" s="18"/>
      <c r="H3420" s="18"/>
      <c r="I3420" s="18"/>
      <c r="J3420" s="19">
        <v>1041.1500000000001</v>
      </c>
      <c r="K3420" s="5"/>
      <c r="L3420" s="7">
        <v>1041.1500000000001</v>
      </c>
      <c r="M3420" s="5"/>
      <c r="N3420" s="20">
        <v>1</v>
      </c>
      <c r="O3420" s="5"/>
      <c r="P3420" s="8">
        <v>1</v>
      </c>
      <c r="Q3420" s="5"/>
    </row>
    <row r="3421" spans="1:17" ht="24" x14ac:dyDescent="0.2">
      <c r="A3421" s="16" t="s">
        <v>2</v>
      </c>
      <c r="B3421" s="16" t="s">
        <v>9109</v>
      </c>
      <c r="C3421" s="17" t="s">
        <v>3413</v>
      </c>
      <c r="D3421" s="18" t="str">
        <f>VLOOKUP(C3421,[2]итоговая!$C$6:$H$1018,4,FALSE)</f>
        <v>Аварийный резерв</v>
      </c>
      <c r="E3421" s="26">
        <f>J3421-L3421</f>
        <v>117.25</v>
      </c>
      <c r="F3421" s="26">
        <f>N3421-P3421</f>
        <v>1</v>
      </c>
      <c r="G3421" s="26" t="s">
        <v>9000</v>
      </c>
      <c r="H3421" s="26" t="str">
        <f>VLOOKUP(C3421,[2]итоговая!$C$6:$H$1018,6,FALSE)</f>
        <v>Аварийный резерв</v>
      </c>
      <c r="I3421" s="18"/>
      <c r="J3421" s="21">
        <v>469</v>
      </c>
      <c r="K3421" s="5"/>
      <c r="L3421" s="9">
        <v>351.75</v>
      </c>
      <c r="M3421" s="21">
        <v>117.25</v>
      </c>
      <c r="N3421" s="20">
        <v>4</v>
      </c>
      <c r="O3421" s="5"/>
      <c r="P3421" s="8">
        <v>3</v>
      </c>
      <c r="Q3421" s="20">
        <v>1</v>
      </c>
    </row>
    <row r="3422" spans="1:17" ht="24" x14ac:dyDescent="0.2">
      <c r="A3422" s="16" t="s">
        <v>2</v>
      </c>
      <c r="B3422" s="16" t="s">
        <v>9109</v>
      </c>
      <c r="C3422" s="17" t="s">
        <v>3414</v>
      </c>
      <c r="D3422" s="18" t="s">
        <v>8995</v>
      </c>
      <c r="E3422" s="18"/>
      <c r="F3422" s="18"/>
      <c r="G3422" s="18"/>
      <c r="H3422" s="18"/>
      <c r="I3422" s="18"/>
      <c r="J3422" s="19">
        <v>1012.5</v>
      </c>
      <c r="K3422" s="5"/>
      <c r="L3422" s="7">
        <v>1012.5</v>
      </c>
      <c r="M3422" s="5"/>
      <c r="N3422" s="20">
        <v>20</v>
      </c>
      <c r="O3422" s="5"/>
      <c r="P3422" s="8">
        <v>20</v>
      </c>
      <c r="Q3422" s="5"/>
    </row>
    <row r="3423" spans="1:17" ht="24" x14ac:dyDescent="0.2">
      <c r="A3423" s="16" t="s">
        <v>2</v>
      </c>
      <c r="B3423" s="16" t="s">
        <v>9109</v>
      </c>
      <c r="C3423" s="17" t="s">
        <v>3415</v>
      </c>
      <c r="D3423" s="18" t="s">
        <v>8995</v>
      </c>
      <c r="E3423" s="18"/>
      <c r="F3423" s="18"/>
      <c r="G3423" s="18"/>
      <c r="H3423" s="18"/>
      <c r="I3423" s="18"/>
      <c r="J3423" s="21">
        <v>477.5</v>
      </c>
      <c r="K3423" s="5"/>
      <c r="L3423" s="9">
        <v>477.5</v>
      </c>
      <c r="M3423" s="5"/>
      <c r="N3423" s="20">
        <v>3</v>
      </c>
      <c r="O3423" s="5"/>
      <c r="P3423" s="8">
        <v>3</v>
      </c>
      <c r="Q3423" s="5"/>
    </row>
    <row r="3424" spans="1:17" ht="24" x14ac:dyDescent="0.2">
      <c r="A3424" s="16" t="s">
        <v>2</v>
      </c>
      <c r="B3424" s="16" t="s">
        <v>9109</v>
      </c>
      <c r="C3424" s="17" t="s">
        <v>3416</v>
      </c>
      <c r="D3424" s="18" t="s">
        <v>8995</v>
      </c>
      <c r="E3424" s="18"/>
      <c r="F3424" s="18"/>
      <c r="G3424" s="18"/>
      <c r="H3424" s="18"/>
      <c r="I3424" s="18"/>
      <c r="J3424" s="5"/>
      <c r="K3424" s="19">
        <v>3833.33</v>
      </c>
      <c r="L3424" s="9">
        <v>575</v>
      </c>
      <c r="M3424" s="19">
        <v>3258.33</v>
      </c>
      <c r="N3424" s="5"/>
      <c r="O3424" s="20">
        <v>20</v>
      </c>
      <c r="P3424" s="8">
        <v>3</v>
      </c>
      <c r="Q3424" s="20">
        <v>17</v>
      </c>
    </row>
    <row r="3425" spans="1:18" ht="24" x14ac:dyDescent="0.2">
      <c r="A3425" s="16" t="s">
        <v>2</v>
      </c>
      <c r="B3425" s="16" t="s">
        <v>9109</v>
      </c>
      <c r="C3425" s="17" t="s">
        <v>3417</v>
      </c>
      <c r="D3425" s="18" t="s">
        <v>9004</v>
      </c>
      <c r="E3425" s="26">
        <f>J3425-L3425</f>
        <v>541.96</v>
      </c>
      <c r="F3425" s="26">
        <f>N3425-P3425</f>
        <v>3</v>
      </c>
      <c r="G3425" s="26" t="s">
        <v>9000</v>
      </c>
      <c r="H3425" s="21" t="s">
        <v>9533</v>
      </c>
      <c r="I3425" s="18"/>
      <c r="J3425" s="21">
        <v>722.62</v>
      </c>
      <c r="K3425" s="5"/>
      <c r="L3425" s="9">
        <v>180.66</v>
      </c>
      <c r="M3425" s="21">
        <v>541.96</v>
      </c>
      <c r="N3425" s="20">
        <v>4</v>
      </c>
      <c r="O3425" s="5"/>
      <c r="P3425" s="8">
        <v>1</v>
      </c>
      <c r="Q3425" s="20">
        <v>3</v>
      </c>
      <c r="R3425" s="76" t="str">
        <f>VLOOKUP(C3425,[3]НВЛ!$E$17:$Y$197,21,FALSE)</f>
        <v>в производство</v>
      </c>
    </row>
    <row r="3426" spans="1:18" ht="24" x14ac:dyDescent="0.2">
      <c r="A3426" s="16" t="s">
        <v>2</v>
      </c>
      <c r="B3426" s="16" t="s">
        <v>9109</v>
      </c>
      <c r="C3426" s="17" t="s">
        <v>3418</v>
      </c>
      <c r="D3426" s="18" t="s">
        <v>8995</v>
      </c>
      <c r="E3426" s="18"/>
      <c r="F3426" s="18"/>
      <c r="G3426" s="18"/>
      <c r="H3426" s="18"/>
      <c r="I3426" s="18"/>
      <c r="J3426" s="5"/>
      <c r="K3426" s="21">
        <v>786.5</v>
      </c>
      <c r="L3426" s="9">
        <v>786.5</v>
      </c>
      <c r="M3426" s="5"/>
      <c r="N3426" s="5"/>
      <c r="O3426" s="20">
        <v>1</v>
      </c>
      <c r="P3426" s="8">
        <v>1</v>
      </c>
      <c r="Q3426" s="5"/>
    </row>
    <row r="3427" spans="1:18" ht="24" x14ac:dyDescent="0.2">
      <c r="A3427" s="16" t="s">
        <v>2</v>
      </c>
      <c r="B3427" s="16" t="s">
        <v>9109</v>
      </c>
      <c r="C3427" s="17" t="s">
        <v>3419</v>
      </c>
      <c r="D3427" s="18" t="s">
        <v>8995</v>
      </c>
      <c r="E3427" s="18"/>
      <c r="F3427" s="18"/>
      <c r="G3427" s="18"/>
      <c r="H3427" s="18"/>
      <c r="I3427" s="18"/>
      <c r="J3427" s="21">
        <v>962.53</v>
      </c>
      <c r="K3427" s="5"/>
      <c r="L3427" s="9">
        <v>962.53</v>
      </c>
      <c r="M3427" s="5"/>
      <c r="N3427" s="20">
        <v>1</v>
      </c>
      <c r="O3427" s="5"/>
      <c r="P3427" s="8">
        <v>1</v>
      </c>
      <c r="Q3427" s="5"/>
    </row>
    <row r="3428" spans="1:18" ht="24" x14ac:dyDescent="0.2">
      <c r="A3428" s="16" t="s">
        <v>2</v>
      </c>
      <c r="B3428" s="16" t="s">
        <v>9109</v>
      </c>
      <c r="C3428" s="17" t="s">
        <v>3420</v>
      </c>
      <c r="D3428" s="18" t="s">
        <v>8995</v>
      </c>
      <c r="E3428" s="18"/>
      <c r="F3428" s="18"/>
      <c r="G3428" s="18"/>
      <c r="H3428" s="18"/>
      <c r="I3428" s="18"/>
      <c r="J3428" s="21">
        <v>406</v>
      </c>
      <c r="K3428" s="5"/>
      <c r="L3428" s="9">
        <v>406</v>
      </c>
      <c r="M3428" s="5"/>
      <c r="N3428" s="20">
        <v>1</v>
      </c>
      <c r="O3428" s="5"/>
      <c r="P3428" s="8">
        <v>1</v>
      </c>
      <c r="Q3428" s="5"/>
    </row>
    <row r="3429" spans="1:18" ht="24" x14ac:dyDescent="0.2">
      <c r="A3429" s="16" t="s">
        <v>2</v>
      </c>
      <c r="B3429" s="16" t="s">
        <v>9109</v>
      </c>
      <c r="C3429" s="17" t="s">
        <v>3421</v>
      </c>
      <c r="D3429" s="18" t="s">
        <v>8995</v>
      </c>
      <c r="E3429" s="18"/>
      <c r="F3429" s="18"/>
      <c r="G3429" s="18"/>
      <c r="H3429" s="18"/>
      <c r="I3429" s="18"/>
      <c r="J3429" s="5"/>
      <c r="K3429" s="19">
        <v>7458.33</v>
      </c>
      <c r="L3429" s="7">
        <v>1939.17</v>
      </c>
      <c r="M3429" s="19">
        <v>5519.16</v>
      </c>
      <c r="N3429" s="5"/>
      <c r="O3429" s="20">
        <v>50</v>
      </c>
      <c r="P3429" s="8">
        <v>13</v>
      </c>
      <c r="Q3429" s="20">
        <v>37</v>
      </c>
    </row>
    <row r="3430" spans="1:18" ht="24" x14ac:dyDescent="0.2">
      <c r="A3430" s="16" t="s">
        <v>2</v>
      </c>
      <c r="B3430" s="16" t="s">
        <v>9109</v>
      </c>
      <c r="C3430" s="17" t="s">
        <v>3422</v>
      </c>
      <c r="D3430" s="18" t="s">
        <v>8995</v>
      </c>
      <c r="E3430" s="18"/>
      <c r="F3430" s="18"/>
      <c r="G3430" s="18"/>
      <c r="H3430" s="18"/>
      <c r="I3430" s="18"/>
      <c r="J3430" s="21">
        <v>400</v>
      </c>
      <c r="K3430" s="5"/>
      <c r="L3430" s="9">
        <v>400</v>
      </c>
      <c r="M3430" s="5"/>
      <c r="N3430" s="20">
        <v>4</v>
      </c>
      <c r="O3430" s="5"/>
      <c r="P3430" s="8">
        <v>4</v>
      </c>
      <c r="Q3430" s="5"/>
    </row>
    <row r="3431" spans="1:18" ht="24" x14ac:dyDescent="0.2">
      <c r="A3431" s="16" t="s">
        <v>2</v>
      </c>
      <c r="B3431" s="16" t="s">
        <v>9109</v>
      </c>
      <c r="C3431" s="17" t="s">
        <v>3423</v>
      </c>
      <c r="D3431" s="18" t="s">
        <v>8995</v>
      </c>
      <c r="E3431" s="18"/>
      <c r="F3431" s="18"/>
      <c r="G3431" s="18"/>
      <c r="H3431" s="18"/>
      <c r="I3431" s="18"/>
      <c r="J3431" s="5"/>
      <c r="K3431" s="19">
        <v>2150</v>
      </c>
      <c r="L3431" s="7">
        <v>2150</v>
      </c>
      <c r="M3431" s="5"/>
      <c r="N3431" s="5"/>
      <c r="O3431" s="20">
        <v>6</v>
      </c>
      <c r="P3431" s="8">
        <v>6</v>
      </c>
      <c r="Q3431" s="5"/>
    </row>
    <row r="3432" spans="1:18" ht="24" x14ac:dyDescent="0.2">
      <c r="A3432" s="16" t="s">
        <v>2</v>
      </c>
      <c r="B3432" s="16" t="s">
        <v>9109</v>
      </c>
      <c r="C3432" s="17" t="s">
        <v>3424</v>
      </c>
      <c r="D3432" s="18" t="s">
        <v>8995</v>
      </c>
      <c r="E3432" s="18"/>
      <c r="F3432" s="18"/>
      <c r="G3432" s="18"/>
      <c r="H3432" s="18"/>
      <c r="I3432" s="18"/>
      <c r="J3432" s="5"/>
      <c r="K3432" s="19">
        <v>3266.67</v>
      </c>
      <c r="L3432" s="7">
        <v>2613.34</v>
      </c>
      <c r="M3432" s="21">
        <v>653.33000000000004</v>
      </c>
      <c r="N3432" s="5"/>
      <c r="O3432" s="20">
        <v>20</v>
      </c>
      <c r="P3432" s="8">
        <v>16</v>
      </c>
      <c r="Q3432" s="20">
        <v>4</v>
      </c>
    </row>
    <row r="3433" spans="1:18" ht="24" x14ac:dyDescent="0.2">
      <c r="A3433" s="16" t="s">
        <v>2</v>
      </c>
      <c r="B3433" s="16" t="s">
        <v>9109</v>
      </c>
      <c r="C3433" s="17" t="s">
        <v>3425</v>
      </c>
      <c r="D3433" s="18" t="s">
        <v>8995</v>
      </c>
      <c r="E3433" s="18"/>
      <c r="F3433" s="18"/>
      <c r="G3433" s="18"/>
      <c r="H3433" s="18"/>
      <c r="I3433" s="18"/>
      <c r="J3433" s="21">
        <v>216.67</v>
      </c>
      <c r="K3433" s="5"/>
      <c r="L3433" s="9">
        <v>216.67</v>
      </c>
      <c r="M3433" s="5"/>
      <c r="N3433" s="20">
        <v>2</v>
      </c>
      <c r="O3433" s="5"/>
      <c r="P3433" s="8">
        <v>2</v>
      </c>
      <c r="Q3433" s="5"/>
    </row>
    <row r="3434" spans="1:18" ht="24" x14ac:dyDescent="0.2">
      <c r="A3434" s="16" t="s">
        <v>2</v>
      </c>
      <c r="B3434" s="16" t="s">
        <v>9109</v>
      </c>
      <c r="C3434" s="17" t="s">
        <v>3426</v>
      </c>
      <c r="D3434" s="18" t="s">
        <v>8995</v>
      </c>
      <c r="E3434" s="18"/>
      <c r="F3434" s="18"/>
      <c r="G3434" s="18"/>
      <c r="H3434" s="18"/>
      <c r="I3434" s="18"/>
      <c r="J3434" s="5"/>
      <c r="K3434" s="21">
        <v>771.75</v>
      </c>
      <c r="L3434" s="9">
        <v>771.75</v>
      </c>
      <c r="M3434" s="5"/>
      <c r="N3434" s="5"/>
      <c r="O3434" s="20">
        <v>5</v>
      </c>
      <c r="P3434" s="8">
        <v>5</v>
      </c>
      <c r="Q3434" s="5"/>
    </row>
    <row r="3435" spans="1:18" ht="24" x14ac:dyDescent="0.2">
      <c r="A3435" s="16" t="s">
        <v>2</v>
      </c>
      <c r="B3435" s="16" t="s">
        <v>9109</v>
      </c>
      <c r="C3435" s="17" t="s">
        <v>3427</v>
      </c>
      <c r="D3435" s="18" t="s">
        <v>8995</v>
      </c>
      <c r="E3435" s="18"/>
      <c r="F3435" s="18"/>
      <c r="G3435" s="18"/>
      <c r="H3435" s="18"/>
      <c r="I3435" s="18"/>
      <c r="J3435" s="21">
        <v>951.82</v>
      </c>
      <c r="K3435" s="5"/>
      <c r="L3435" s="9">
        <v>951.82</v>
      </c>
      <c r="M3435" s="5"/>
      <c r="N3435" s="20">
        <v>5</v>
      </c>
      <c r="O3435" s="5"/>
      <c r="P3435" s="8">
        <v>5</v>
      </c>
      <c r="Q3435" s="5"/>
    </row>
    <row r="3436" spans="1:18" ht="24" x14ac:dyDescent="0.2">
      <c r="A3436" s="16" t="s">
        <v>2</v>
      </c>
      <c r="B3436" s="16" t="s">
        <v>9109</v>
      </c>
      <c r="C3436" s="17" t="s">
        <v>3428</v>
      </c>
      <c r="D3436" s="18" t="s">
        <v>8995</v>
      </c>
      <c r="E3436" s="18"/>
      <c r="F3436" s="18"/>
      <c r="G3436" s="18"/>
      <c r="H3436" s="18"/>
      <c r="I3436" s="18"/>
      <c r="J3436" s="5"/>
      <c r="K3436" s="19">
        <v>3933.33</v>
      </c>
      <c r="L3436" s="7">
        <v>3343.33</v>
      </c>
      <c r="M3436" s="21">
        <v>590</v>
      </c>
      <c r="N3436" s="5"/>
      <c r="O3436" s="20">
        <v>20</v>
      </c>
      <c r="P3436" s="8">
        <v>17</v>
      </c>
      <c r="Q3436" s="20">
        <v>3</v>
      </c>
    </row>
    <row r="3437" spans="1:18" ht="24" x14ac:dyDescent="0.2">
      <c r="A3437" s="16" t="s">
        <v>2</v>
      </c>
      <c r="B3437" s="16" t="s">
        <v>9109</v>
      </c>
      <c r="C3437" s="17" t="s">
        <v>3429</v>
      </c>
      <c r="D3437" s="18" t="s">
        <v>8995</v>
      </c>
      <c r="E3437" s="18"/>
      <c r="F3437" s="18"/>
      <c r="G3437" s="18"/>
      <c r="H3437" s="18"/>
      <c r="I3437" s="18"/>
      <c r="J3437" s="5"/>
      <c r="K3437" s="19">
        <v>5033.33</v>
      </c>
      <c r="L3437" s="7">
        <v>5033.33</v>
      </c>
      <c r="M3437" s="5"/>
      <c r="N3437" s="5"/>
      <c r="O3437" s="20">
        <v>20</v>
      </c>
      <c r="P3437" s="8">
        <v>20</v>
      </c>
      <c r="Q3437" s="5"/>
    </row>
    <row r="3438" spans="1:18" ht="24" x14ac:dyDescent="0.2">
      <c r="A3438" s="16" t="s">
        <v>2</v>
      </c>
      <c r="B3438" s="16" t="s">
        <v>9109</v>
      </c>
      <c r="C3438" s="17" t="s">
        <v>3430</v>
      </c>
      <c r="D3438" s="18" t="s">
        <v>8995</v>
      </c>
      <c r="E3438" s="18"/>
      <c r="F3438" s="18"/>
      <c r="G3438" s="18"/>
      <c r="H3438" s="18"/>
      <c r="I3438" s="18"/>
      <c r="J3438" s="5"/>
      <c r="K3438" s="19">
        <v>1365</v>
      </c>
      <c r="L3438" s="6"/>
      <c r="M3438" s="19">
        <v>1365</v>
      </c>
      <c r="N3438" s="5"/>
      <c r="O3438" s="20">
        <v>6</v>
      </c>
      <c r="P3438" s="6"/>
      <c r="Q3438" s="20">
        <v>6</v>
      </c>
    </row>
    <row r="3439" spans="1:18" ht="24" x14ac:dyDescent="0.2">
      <c r="A3439" s="16" t="s">
        <v>2</v>
      </c>
      <c r="B3439" s="16" t="s">
        <v>9109</v>
      </c>
      <c r="C3439" s="17" t="s">
        <v>3431</v>
      </c>
      <c r="D3439" s="18" t="s">
        <v>8995</v>
      </c>
      <c r="E3439" s="18"/>
      <c r="F3439" s="18"/>
      <c r="G3439" s="18"/>
      <c r="H3439" s="18"/>
      <c r="I3439" s="18"/>
      <c r="J3439" s="5"/>
      <c r="K3439" s="19">
        <v>1030</v>
      </c>
      <c r="L3439" s="6"/>
      <c r="M3439" s="19">
        <v>1030</v>
      </c>
      <c r="N3439" s="5"/>
      <c r="O3439" s="20">
        <v>6</v>
      </c>
      <c r="P3439" s="6"/>
      <c r="Q3439" s="20">
        <v>6</v>
      </c>
    </row>
    <row r="3440" spans="1:18" ht="24" x14ac:dyDescent="0.2">
      <c r="A3440" s="16" t="s">
        <v>2</v>
      </c>
      <c r="B3440" s="16" t="s">
        <v>9109</v>
      </c>
      <c r="C3440" s="17" t="s">
        <v>3432</v>
      </c>
      <c r="D3440" s="18" t="s">
        <v>8995</v>
      </c>
      <c r="E3440" s="18"/>
      <c r="F3440" s="18"/>
      <c r="G3440" s="18"/>
      <c r="H3440" s="18"/>
      <c r="I3440" s="18"/>
      <c r="J3440" s="5"/>
      <c r="K3440" s="21">
        <v>588.66999999999996</v>
      </c>
      <c r="L3440" s="9">
        <v>588.66999999999996</v>
      </c>
      <c r="M3440" s="5"/>
      <c r="N3440" s="5"/>
      <c r="O3440" s="20">
        <v>5</v>
      </c>
      <c r="P3440" s="8">
        <v>5</v>
      </c>
      <c r="Q3440" s="5"/>
    </row>
    <row r="3441" spans="1:17" ht="24" x14ac:dyDescent="0.2">
      <c r="A3441" s="16" t="s">
        <v>2</v>
      </c>
      <c r="B3441" s="16" t="s">
        <v>9109</v>
      </c>
      <c r="C3441" s="17" t="s">
        <v>3433</v>
      </c>
      <c r="D3441" s="18" t="str">
        <f>VLOOKUP(C3441,[2]итоговая!$C$6:$H$1018,4,FALSE)</f>
        <v>Аварийный резерв</v>
      </c>
      <c r="E3441" s="26">
        <f>J3441-L3441</f>
        <v>178.75</v>
      </c>
      <c r="F3441" s="26">
        <f>N3441-P3441</f>
        <v>1</v>
      </c>
      <c r="G3441" s="26" t="s">
        <v>9000</v>
      </c>
      <c r="H3441" s="26" t="str">
        <f>VLOOKUP(C3441,[2]итоговая!$C$6:$H$1018,6,FALSE)</f>
        <v>Аварийный резерв</v>
      </c>
      <c r="I3441" s="18"/>
      <c r="J3441" s="21">
        <v>536.25</v>
      </c>
      <c r="K3441" s="5"/>
      <c r="L3441" s="9">
        <v>357.5</v>
      </c>
      <c r="M3441" s="21">
        <v>178.75</v>
      </c>
      <c r="N3441" s="20">
        <v>3</v>
      </c>
      <c r="O3441" s="5"/>
      <c r="P3441" s="8">
        <v>2</v>
      </c>
      <c r="Q3441" s="20">
        <v>1</v>
      </c>
    </row>
    <row r="3442" spans="1:17" ht="24" x14ac:dyDescent="0.2">
      <c r="A3442" s="16" t="s">
        <v>2</v>
      </c>
      <c r="B3442" s="16" t="s">
        <v>9109</v>
      </c>
      <c r="C3442" s="17" t="s">
        <v>3434</v>
      </c>
      <c r="D3442" s="18" t="s">
        <v>8995</v>
      </c>
      <c r="E3442" s="18"/>
      <c r="F3442" s="18"/>
      <c r="G3442" s="18"/>
      <c r="H3442" s="18"/>
      <c r="I3442" s="18"/>
      <c r="J3442" s="21">
        <v>452.94</v>
      </c>
      <c r="K3442" s="5"/>
      <c r="L3442" s="9">
        <v>452.94</v>
      </c>
      <c r="M3442" s="5"/>
      <c r="N3442" s="20">
        <v>1</v>
      </c>
      <c r="O3442" s="5"/>
      <c r="P3442" s="8">
        <v>1</v>
      </c>
      <c r="Q3442" s="5"/>
    </row>
    <row r="3443" spans="1:17" ht="24" x14ac:dyDescent="0.2">
      <c r="A3443" s="16" t="s">
        <v>2</v>
      </c>
      <c r="B3443" s="16" t="s">
        <v>9109</v>
      </c>
      <c r="C3443" s="17" t="s">
        <v>3435</v>
      </c>
      <c r="D3443" s="18" t="s">
        <v>8995</v>
      </c>
      <c r="E3443" s="18"/>
      <c r="F3443" s="18"/>
      <c r="G3443" s="18"/>
      <c r="H3443" s="18"/>
      <c r="I3443" s="18"/>
      <c r="J3443" s="5"/>
      <c r="K3443" s="19">
        <v>2253.6</v>
      </c>
      <c r="L3443" s="9">
        <v>563.4</v>
      </c>
      <c r="M3443" s="19">
        <v>1690.2</v>
      </c>
      <c r="N3443" s="5"/>
      <c r="O3443" s="20">
        <v>8</v>
      </c>
      <c r="P3443" s="8">
        <v>2</v>
      </c>
      <c r="Q3443" s="20">
        <v>6</v>
      </c>
    </row>
    <row r="3444" spans="1:17" ht="24" x14ac:dyDescent="0.2">
      <c r="A3444" s="16" t="s">
        <v>2</v>
      </c>
      <c r="B3444" s="16" t="s">
        <v>9109</v>
      </c>
      <c r="C3444" s="17" t="s">
        <v>3436</v>
      </c>
      <c r="D3444" s="18" t="str">
        <f>VLOOKUP(C3444,[2]итоговая!$C$6:$H$1018,4,FALSE)</f>
        <v>Аварийный резерв</v>
      </c>
      <c r="E3444" s="26">
        <f>J3444-L3444</f>
        <v>1132.57</v>
      </c>
      <c r="F3444" s="26">
        <f>N3444-P3444</f>
        <v>1</v>
      </c>
      <c r="G3444" s="26" t="s">
        <v>9000</v>
      </c>
      <c r="H3444" s="26" t="str">
        <f>VLOOKUP(C3444,[2]итоговая!$C$6:$H$1018,6,FALSE)</f>
        <v>Аварийный резерв</v>
      </c>
      <c r="I3444" s="18"/>
      <c r="J3444" s="19">
        <v>1132.57</v>
      </c>
      <c r="K3444" s="5"/>
      <c r="L3444" s="6"/>
      <c r="M3444" s="19">
        <v>1132.57</v>
      </c>
      <c r="N3444" s="20">
        <v>1</v>
      </c>
      <c r="O3444" s="5"/>
      <c r="P3444" s="6"/>
      <c r="Q3444" s="20">
        <v>1</v>
      </c>
    </row>
    <row r="3445" spans="1:17" ht="24" x14ac:dyDescent="0.2">
      <c r="A3445" s="16" t="s">
        <v>2</v>
      </c>
      <c r="B3445" s="16" t="s">
        <v>9109</v>
      </c>
      <c r="C3445" s="17" t="s">
        <v>3437</v>
      </c>
      <c r="D3445" s="18" t="s">
        <v>8995</v>
      </c>
      <c r="E3445" s="18"/>
      <c r="F3445" s="18"/>
      <c r="G3445" s="18"/>
      <c r="H3445" s="18"/>
      <c r="I3445" s="18"/>
      <c r="J3445" s="21">
        <v>133.66999999999999</v>
      </c>
      <c r="K3445" s="5"/>
      <c r="L3445" s="9">
        <v>133.66999999999999</v>
      </c>
      <c r="M3445" s="5"/>
      <c r="N3445" s="20">
        <v>4</v>
      </c>
      <c r="O3445" s="5"/>
      <c r="P3445" s="8">
        <v>4</v>
      </c>
      <c r="Q3445" s="5"/>
    </row>
    <row r="3446" spans="1:17" ht="24" x14ac:dyDescent="0.2">
      <c r="A3446" s="16" t="s">
        <v>2</v>
      </c>
      <c r="B3446" s="16" t="s">
        <v>9109</v>
      </c>
      <c r="C3446" s="17" t="s">
        <v>3438</v>
      </c>
      <c r="D3446" s="18" t="s">
        <v>8995</v>
      </c>
      <c r="E3446" s="18"/>
      <c r="F3446" s="18"/>
      <c r="G3446" s="18"/>
      <c r="H3446" s="18"/>
      <c r="I3446" s="18"/>
      <c r="J3446" s="5"/>
      <c r="K3446" s="21">
        <v>726.67</v>
      </c>
      <c r="L3446" s="9">
        <v>726.67</v>
      </c>
      <c r="M3446" s="5"/>
      <c r="N3446" s="5"/>
      <c r="O3446" s="20">
        <v>8</v>
      </c>
      <c r="P3446" s="8">
        <v>8</v>
      </c>
      <c r="Q3446" s="5"/>
    </row>
    <row r="3447" spans="1:17" ht="24" x14ac:dyDescent="0.2">
      <c r="A3447" s="16" t="s">
        <v>2</v>
      </c>
      <c r="B3447" s="16" t="s">
        <v>9109</v>
      </c>
      <c r="C3447" s="17" t="s">
        <v>3439</v>
      </c>
      <c r="D3447" s="18" t="str">
        <f>VLOOKUP(C3447,[2]итоговая!$C$6:$H$1018,4,FALSE)</f>
        <v>Аварийный резерв</v>
      </c>
      <c r="E3447" s="26">
        <f t="shared" ref="E3447:E3448" si="256">J3447-L3447</f>
        <v>1238.6400000000001</v>
      </c>
      <c r="F3447" s="26">
        <f t="shared" ref="F3447:F3448" si="257">N3447-P3447</f>
        <v>8</v>
      </c>
      <c r="G3447" s="26" t="s">
        <v>9000</v>
      </c>
      <c r="H3447" s="26" t="str">
        <f>VLOOKUP(C3447,[2]итоговая!$C$6:$H$1018,6,FALSE)</f>
        <v>Аварийный резерв</v>
      </c>
      <c r="I3447" s="18"/>
      <c r="J3447" s="19">
        <v>1238.6400000000001</v>
      </c>
      <c r="K3447" s="5"/>
      <c r="L3447" s="6"/>
      <c r="M3447" s="19">
        <v>1238.6400000000001</v>
      </c>
      <c r="N3447" s="20">
        <v>8</v>
      </c>
      <c r="O3447" s="5"/>
      <c r="P3447" s="6"/>
      <c r="Q3447" s="20">
        <v>8</v>
      </c>
    </row>
    <row r="3448" spans="1:17" ht="24" x14ac:dyDescent="0.2">
      <c r="A3448" s="16" t="s">
        <v>2</v>
      </c>
      <c r="B3448" s="16" t="s">
        <v>9109</v>
      </c>
      <c r="C3448" s="17" t="s">
        <v>3440</v>
      </c>
      <c r="D3448" s="18" t="str">
        <f>VLOOKUP(C3448,[2]итоговая!$C$6:$H$1018,4,FALSE)</f>
        <v>Аварийный резерв</v>
      </c>
      <c r="E3448" s="26">
        <f t="shared" si="256"/>
        <v>1477.49</v>
      </c>
      <c r="F3448" s="26">
        <f t="shared" si="257"/>
        <v>26</v>
      </c>
      <c r="G3448" s="26" t="s">
        <v>9000</v>
      </c>
      <c r="H3448" s="26" t="str">
        <f>VLOOKUP(C3448,[2]итоговая!$C$6:$H$1018,6,FALSE)</f>
        <v>Аварийный резерв</v>
      </c>
      <c r="I3448" s="18"/>
      <c r="J3448" s="19">
        <v>2670.85</v>
      </c>
      <c r="K3448" s="5"/>
      <c r="L3448" s="7">
        <v>1193.3599999999999</v>
      </c>
      <c r="M3448" s="19">
        <v>1477.49</v>
      </c>
      <c r="N3448" s="20">
        <v>47</v>
      </c>
      <c r="O3448" s="5"/>
      <c r="P3448" s="8">
        <v>21</v>
      </c>
      <c r="Q3448" s="20">
        <v>26</v>
      </c>
    </row>
    <row r="3449" spans="1:17" ht="24" x14ac:dyDescent="0.2">
      <c r="A3449" s="16" t="s">
        <v>2</v>
      </c>
      <c r="B3449" s="16" t="s">
        <v>9109</v>
      </c>
      <c r="C3449" s="17" t="s">
        <v>3441</v>
      </c>
      <c r="D3449" s="18" t="s">
        <v>8995</v>
      </c>
      <c r="E3449" s="18"/>
      <c r="F3449" s="18"/>
      <c r="G3449" s="18"/>
      <c r="H3449" s="18"/>
      <c r="I3449" s="18"/>
      <c r="J3449" s="5"/>
      <c r="K3449" s="19">
        <v>1213.8</v>
      </c>
      <c r="L3449" s="7">
        <v>1213.8</v>
      </c>
      <c r="M3449" s="5"/>
      <c r="N3449" s="5"/>
      <c r="O3449" s="20">
        <v>12</v>
      </c>
      <c r="P3449" s="8">
        <v>12</v>
      </c>
      <c r="Q3449" s="5"/>
    </row>
    <row r="3450" spans="1:17" ht="24" x14ac:dyDescent="0.2">
      <c r="A3450" s="16" t="s">
        <v>2</v>
      </c>
      <c r="B3450" s="16" t="s">
        <v>9109</v>
      </c>
      <c r="C3450" s="17" t="s">
        <v>3442</v>
      </c>
      <c r="D3450" s="18" t="str">
        <f>VLOOKUP(C3450,[2]итоговая!$C$6:$H$1018,4,FALSE)</f>
        <v>Аварийный резерв</v>
      </c>
      <c r="E3450" s="26">
        <f>J3450-L3450</f>
        <v>602.8599999999999</v>
      </c>
      <c r="F3450" s="26">
        <f>N3450-P3450</f>
        <v>14</v>
      </c>
      <c r="G3450" s="26" t="s">
        <v>9000</v>
      </c>
      <c r="H3450" s="26" t="str">
        <f>VLOOKUP(C3450,[2]итоговая!$C$6:$H$1018,6,FALSE)</f>
        <v>Аварийный резерв</v>
      </c>
      <c r="I3450" s="18"/>
      <c r="J3450" s="21">
        <v>645.91999999999996</v>
      </c>
      <c r="K3450" s="5"/>
      <c r="L3450" s="9">
        <v>43.06</v>
      </c>
      <c r="M3450" s="21">
        <v>602.86</v>
      </c>
      <c r="N3450" s="20">
        <v>15</v>
      </c>
      <c r="O3450" s="5"/>
      <c r="P3450" s="8">
        <v>1</v>
      </c>
      <c r="Q3450" s="20">
        <v>14</v>
      </c>
    </row>
    <row r="3451" spans="1:17" ht="24" x14ac:dyDescent="0.2">
      <c r="A3451" s="16" t="s">
        <v>2</v>
      </c>
      <c r="B3451" s="16" t="s">
        <v>9109</v>
      </c>
      <c r="C3451" s="17" t="s">
        <v>3443</v>
      </c>
      <c r="D3451" s="18" t="s">
        <v>8995</v>
      </c>
      <c r="E3451" s="18"/>
      <c r="F3451" s="18"/>
      <c r="G3451" s="18"/>
      <c r="H3451" s="18"/>
      <c r="I3451" s="18"/>
      <c r="J3451" s="5"/>
      <c r="K3451" s="19">
        <v>2683.33</v>
      </c>
      <c r="L3451" s="7">
        <v>2683.33</v>
      </c>
      <c r="M3451" s="5"/>
      <c r="N3451" s="5"/>
      <c r="O3451" s="20">
        <v>20</v>
      </c>
      <c r="P3451" s="8">
        <v>20</v>
      </c>
      <c r="Q3451" s="5"/>
    </row>
    <row r="3452" spans="1:17" ht="24" x14ac:dyDescent="0.2">
      <c r="A3452" s="16" t="s">
        <v>2</v>
      </c>
      <c r="B3452" s="16" t="s">
        <v>9109</v>
      </c>
      <c r="C3452" s="17" t="s">
        <v>3444</v>
      </c>
      <c r="D3452" s="18" t="s">
        <v>8995</v>
      </c>
      <c r="E3452" s="18"/>
      <c r="F3452" s="18"/>
      <c r="G3452" s="18"/>
      <c r="H3452" s="18"/>
      <c r="I3452" s="18"/>
      <c r="J3452" s="5"/>
      <c r="K3452" s="21">
        <v>690</v>
      </c>
      <c r="L3452" s="9">
        <v>690</v>
      </c>
      <c r="M3452" s="5"/>
      <c r="N3452" s="5"/>
      <c r="O3452" s="20">
        <v>12</v>
      </c>
      <c r="P3452" s="8">
        <v>12</v>
      </c>
      <c r="Q3452" s="5"/>
    </row>
    <row r="3453" spans="1:17" ht="24" x14ac:dyDescent="0.2">
      <c r="A3453" s="16" t="s">
        <v>2</v>
      </c>
      <c r="B3453" s="16" t="s">
        <v>9109</v>
      </c>
      <c r="C3453" s="17" t="s">
        <v>3445</v>
      </c>
      <c r="D3453" s="18" t="s">
        <v>8995</v>
      </c>
      <c r="E3453" s="18"/>
      <c r="F3453" s="18"/>
      <c r="G3453" s="18"/>
      <c r="H3453" s="18"/>
      <c r="I3453" s="18"/>
      <c r="J3453" s="5"/>
      <c r="K3453" s="21">
        <v>387.29</v>
      </c>
      <c r="L3453" s="9">
        <v>77.459999999999994</v>
      </c>
      <c r="M3453" s="21">
        <v>309.83</v>
      </c>
      <c r="N3453" s="5"/>
      <c r="O3453" s="20">
        <v>5</v>
      </c>
      <c r="P3453" s="8">
        <v>1</v>
      </c>
      <c r="Q3453" s="20">
        <v>4</v>
      </c>
    </row>
    <row r="3454" spans="1:17" ht="24" x14ac:dyDescent="0.2">
      <c r="A3454" s="16" t="s">
        <v>2</v>
      </c>
      <c r="B3454" s="16" t="s">
        <v>9109</v>
      </c>
      <c r="C3454" s="17" t="s">
        <v>3446</v>
      </c>
      <c r="D3454" s="18" t="s">
        <v>8995</v>
      </c>
      <c r="E3454" s="18"/>
      <c r="F3454" s="18"/>
      <c r="G3454" s="18"/>
      <c r="H3454" s="18"/>
      <c r="I3454" s="18"/>
      <c r="J3454" s="5"/>
      <c r="K3454" s="21">
        <v>690</v>
      </c>
      <c r="L3454" s="9">
        <v>690</v>
      </c>
      <c r="M3454" s="5"/>
      <c r="N3454" s="5"/>
      <c r="O3454" s="20">
        <v>12</v>
      </c>
      <c r="P3454" s="8">
        <v>12</v>
      </c>
      <c r="Q3454" s="5"/>
    </row>
    <row r="3455" spans="1:17" ht="24" x14ac:dyDescent="0.2">
      <c r="A3455" s="16" t="s">
        <v>2</v>
      </c>
      <c r="B3455" s="16" t="s">
        <v>9109</v>
      </c>
      <c r="C3455" s="17" t="s">
        <v>3447</v>
      </c>
      <c r="D3455" s="18" t="str">
        <f>VLOOKUP(C3455,[2]итоговая!$C$6:$H$1018,4,FALSE)</f>
        <v>Аварийный резерв</v>
      </c>
      <c r="E3455" s="26">
        <f t="shared" ref="E3455:E3456" si="258">J3455-L3455</f>
        <v>2952.09</v>
      </c>
      <c r="F3455" s="26">
        <f t="shared" ref="F3455:F3456" si="259">N3455-P3455</f>
        <v>33</v>
      </c>
      <c r="G3455" s="26" t="s">
        <v>9000</v>
      </c>
      <c r="H3455" s="26" t="str">
        <f>VLOOKUP(C3455,[2]итоговая!$C$6:$H$1018,6,FALSE)</f>
        <v>Аварийный резерв</v>
      </c>
      <c r="I3455" s="18"/>
      <c r="J3455" s="19">
        <v>3131</v>
      </c>
      <c r="K3455" s="5"/>
      <c r="L3455" s="9">
        <v>178.91</v>
      </c>
      <c r="M3455" s="19">
        <v>2952.09</v>
      </c>
      <c r="N3455" s="20">
        <v>35</v>
      </c>
      <c r="O3455" s="5"/>
      <c r="P3455" s="8">
        <v>2</v>
      </c>
      <c r="Q3455" s="20">
        <v>33</v>
      </c>
    </row>
    <row r="3456" spans="1:17" ht="24" x14ac:dyDescent="0.2">
      <c r="A3456" s="16" t="s">
        <v>2</v>
      </c>
      <c r="B3456" s="16" t="s">
        <v>9109</v>
      </c>
      <c r="C3456" s="17" t="s">
        <v>3448</v>
      </c>
      <c r="D3456" s="18" t="str">
        <f>VLOOKUP(C3456,[2]итоговая!$C$6:$H$1018,4,FALSE)</f>
        <v>Аварийный резерв</v>
      </c>
      <c r="E3456" s="26">
        <f t="shared" si="258"/>
        <v>31.73</v>
      </c>
      <c r="F3456" s="26">
        <f t="shared" si="259"/>
        <v>2</v>
      </c>
      <c r="G3456" s="26" t="s">
        <v>9000</v>
      </c>
      <c r="H3456" s="26" t="str">
        <f>VLOOKUP(C3456,[2]итоговая!$C$6:$H$1018,6,FALSE)</f>
        <v>Аварийный резерв</v>
      </c>
      <c r="I3456" s="18"/>
      <c r="J3456" s="21">
        <v>31.73</v>
      </c>
      <c r="K3456" s="5"/>
      <c r="L3456" s="6"/>
      <c r="M3456" s="21">
        <v>31.73</v>
      </c>
      <c r="N3456" s="20">
        <v>2</v>
      </c>
      <c r="O3456" s="5"/>
      <c r="P3456" s="6"/>
      <c r="Q3456" s="20">
        <v>2</v>
      </c>
    </row>
    <row r="3457" spans="1:17" ht="24" x14ac:dyDescent="0.2">
      <c r="A3457" s="16" t="s">
        <v>2</v>
      </c>
      <c r="B3457" s="16" t="s">
        <v>9109</v>
      </c>
      <c r="C3457" s="17" t="s">
        <v>3449</v>
      </c>
      <c r="D3457" s="18" t="s">
        <v>8995</v>
      </c>
      <c r="E3457" s="18"/>
      <c r="F3457" s="18"/>
      <c r="G3457" s="18"/>
      <c r="H3457" s="18"/>
      <c r="I3457" s="18"/>
      <c r="J3457" s="5"/>
      <c r="K3457" s="21">
        <v>506.67</v>
      </c>
      <c r="L3457" s="9">
        <v>360</v>
      </c>
      <c r="M3457" s="21">
        <v>146.66999999999999</v>
      </c>
      <c r="N3457" s="5"/>
      <c r="O3457" s="20">
        <v>32</v>
      </c>
      <c r="P3457" s="8">
        <v>24</v>
      </c>
      <c r="Q3457" s="20">
        <v>8</v>
      </c>
    </row>
    <row r="3458" spans="1:17" ht="24" x14ac:dyDescent="0.2">
      <c r="A3458" s="16" t="s">
        <v>2</v>
      </c>
      <c r="B3458" s="16" t="s">
        <v>9109</v>
      </c>
      <c r="C3458" s="17" t="s">
        <v>3450</v>
      </c>
      <c r="D3458" s="18" t="s">
        <v>8995</v>
      </c>
      <c r="E3458" s="18"/>
      <c r="F3458" s="18"/>
      <c r="G3458" s="18"/>
      <c r="H3458" s="18"/>
      <c r="I3458" s="18"/>
      <c r="J3458" s="5"/>
      <c r="K3458" s="19">
        <v>1855</v>
      </c>
      <c r="L3458" s="7">
        <v>1855</v>
      </c>
      <c r="M3458" s="5"/>
      <c r="N3458" s="5"/>
      <c r="O3458" s="20">
        <v>120</v>
      </c>
      <c r="P3458" s="8">
        <v>120</v>
      </c>
      <c r="Q3458" s="5"/>
    </row>
    <row r="3459" spans="1:17" ht="24" x14ac:dyDescent="0.2">
      <c r="A3459" s="16" t="s">
        <v>2</v>
      </c>
      <c r="B3459" s="16" t="s">
        <v>9109</v>
      </c>
      <c r="C3459" s="17" t="s">
        <v>3451</v>
      </c>
      <c r="D3459" s="18" t="s">
        <v>8995</v>
      </c>
      <c r="E3459" s="18"/>
      <c r="F3459" s="18"/>
      <c r="G3459" s="18"/>
      <c r="H3459" s="18"/>
      <c r="I3459" s="18"/>
      <c r="J3459" s="5"/>
      <c r="K3459" s="21">
        <v>966.67</v>
      </c>
      <c r="L3459" s="6"/>
      <c r="M3459" s="21">
        <v>966.67</v>
      </c>
      <c r="N3459" s="5"/>
      <c r="O3459" s="20">
        <v>40</v>
      </c>
      <c r="P3459" s="6"/>
      <c r="Q3459" s="20">
        <v>40</v>
      </c>
    </row>
    <row r="3460" spans="1:17" ht="24" x14ac:dyDescent="0.2">
      <c r="A3460" s="16" t="s">
        <v>2</v>
      </c>
      <c r="B3460" s="16" t="s">
        <v>9109</v>
      </c>
      <c r="C3460" s="17" t="s">
        <v>3452</v>
      </c>
      <c r="D3460" s="18" t="str">
        <f>VLOOKUP(C3460,[2]итоговая!$C$6:$H$1018,4,FALSE)</f>
        <v>Аварийный резерв</v>
      </c>
      <c r="E3460" s="26">
        <f t="shared" ref="E3460:E3462" si="260">J3460-L3460</f>
        <v>304.5</v>
      </c>
      <c r="F3460" s="26">
        <f t="shared" ref="F3460:F3462" si="261">N3460-P3460</f>
        <v>6</v>
      </c>
      <c r="G3460" s="26" t="s">
        <v>9000</v>
      </c>
      <c r="H3460" s="26" t="str">
        <f>VLOOKUP(C3460,[2]итоговая!$C$6:$H$1018,6,FALSE)</f>
        <v>Аварийный резерв</v>
      </c>
      <c r="I3460" s="18"/>
      <c r="J3460" s="21">
        <v>304.5</v>
      </c>
      <c r="K3460" s="5"/>
      <c r="L3460" s="6"/>
      <c r="M3460" s="21">
        <v>304.5</v>
      </c>
      <c r="N3460" s="20">
        <v>6</v>
      </c>
      <c r="O3460" s="5"/>
      <c r="P3460" s="6"/>
      <c r="Q3460" s="20">
        <v>6</v>
      </c>
    </row>
    <row r="3461" spans="1:17" ht="24" x14ac:dyDescent="0.2">
      <c r="A3461" s="16" t="s">
        <v>2</v>
      </c>
      <c r="B3461" s="16" t="s">
        <v>9109</v>
      </c>
      <c r="C3461" s="17" t="s">
        <v>3453</v>
      </c>
      <c r="D3461" s="18" t="str">
        <f>VLOOKUP(C3461,[2]итоговая!$C$6:$H$1018,4,FALSE)</f>
        <v>Аварийный резерв</v>
      </c>
      <c r="E3461" s="26">
        <f t="shared" si="260"/>
        <v>203.86</v>
      </c>
      <c r="F3461" s="26">
        <f t="shared" si="261"/>
        <v>3</v>
      </c>
      <c r="G3461" s="26" t="s">
        <v>9000</v>
      </c>
      <c r="H3461" s="26" t="str">
        <f>VLOOKUP(C3461,[2]итоговая!$C$6:$H$1018,6,FALSE)</f>
        <v>Аварийный резерв</v>
      </c>
      <c r="I3461" s="18"/>
      <c r="J3461" s="21">
        <v>475.67</v>
      </c>
      <c r="K3461" s="5"/>
      <c r="L3461" s="9">
        <v>271.81</v>
      </c>
      <c r="M3461" s="21">
        <v>203.86</v>
      </c>
      <c r="N3461" s="20">
        <v>7</v>
      </c>
      <c r="O3461" s="5"/>
      <c r="P3461" s="8">
        <v>4</v>
      </c>
      <c r="Q3461" s="20">
        <v>3</v>
      </c>
    </row>
    <row r="3462" spans="1:17" ht="24" x14ac:dyDescent="0.2">
      <c r="A3462" s="16" t="s">
        <v>2</v>
      </c>
      <c r="B3462" s="16" t="s">
        <v>9109</v>
      </c>
      <c r="C3462" s="17" t="s">
        <v>3454</v>
      </c>
      <c r="D3462" s="18" t="str">
        <f>VLOOKUP(C3462,[2]итоговая!$C$6:$H$1018,4,FALSE)</f>
        <v>Аварийный резерв</v>
      </c>
      <c r="E3462" s="26">
        <f t="shared" si="260"/>
        <v>20.18</v>
      </c>
      <c r="F3462" s="26">
        <f t="shared" si="261"/>
        <v>2</v>
      </c>
      <c r="G3462" s="26" t="s">
        <v>9000</v>
      </c>
      <c r="H3462" s="26" t="str">
        <f>VLOOKUP(C3462,[2]итоговая!$C$6:$H$1018,6,FALSE)</f>
        <v>Аварийный резерв</v>
      </c>
      <c r="I3462" s="18"/>
      <c r="J3462" s="21">
        <v>20.18</v>
      </c>
      <c r="K3462" s="5"/>
      <c r="L3462" s="6"/>
      <c r="M3462" s="21">
        <v>20.18</v>
      </c>
      <c r="N3462" s="20">
        <v>2</v>
      </c>
      <c r="O3462" s="5"/>
      <c r="P3462" s="6"/>
      <c r="Q3462" s="20">
        <v>2</v>
      </c>
    </row>
    <row r="3463" spans="1:17" ht="24" x14ac:dyDescent="0.2">
      <c r="A3463" s="16" t="s">
        <v>2</v>
      </c>
      <c r="B3463" s="16" t="s">
        <v>9109</v>
      </c>
      <c r="C3463" s="17" t="s">
        <v>3455</v>
      </c>
      <c r="D3463" s="18" t="s">
        <v>8995</v>
      </c>
      <c r="E3463" s="18"/>
      <c r="F3463" s="18"/>
      <c r="G3463" s="18"/>
      <c r="H3463" s="18"/>
      <c r="I3463" s="18"/>
      <c r="J3463" s="21">
        <v>951.56</v>
      </c>
      <c r="K3463" s="5"/>
      <c r="L3463" s="9">
        <v>951.56</v>
      </c>
      <c r="M3463" s="5"/>
      <c r="N3463" s="20">
        <v>9</v>
      </c>
      <c r="O3463" s="5"/>
      <c r="P3463" s="8">
        <v>9</v>
      </c>
      <c r="Q3463" s="5"/>
    </row>
    <row r="3464" spans="1:17" ht="24" x14ac:dyDescent="0.2">
      <c r="A3464" s="16" t="s">
        <v>2</v>
      </c>
      <c r="B3464" s="16" t="s">
        <v>9109</v>
      </c>
      <c r="C3464" s="17" t="s">
        <v>3456</v>
      </c>
      <c r="D3464" s="18" t="s">
        <v>8995</v>
      </c>
      <c r="E3464" s="18"/>
      <c r="F3464" s="18"/>
      <c r="G3464" s="18"/>
      <c r="H3464" s="18"/>
      <c r="I3464" s="18"/>
      <c r="J3464" s="5"/>
      <c r="K3464" s="21">
        <v>565</v>
      </c>
      <c r="L3464" s="6"/>
      <c r="M3464" s="21">
        <v>565</v>
      </c>
      <c r="N3464" s="5"/>
      <c r="O3464" s="20">
        <v>12</v>
      </c>
      <c r="P3464" s="6"/>
      <c r="Q3464" s="20">
        <v>12</v>
      </c>
    </row>
    <row r="3465" spans="1:17" ht="24" x14ac:dyDescent="0.2">
      <c r="A3465" s="16" t="s">
        <v>2</v>
      </c>
      <c r="B3465" s="16" t="s">
        <v>9109</v>
      </c>
      <c r="C3465" s="17" t="s">
        <v>3457</v>
      </c>
      <c r="D3465" s="18" t="s">
        <v>8995</v>
      </c>
      <c r="E3465" s="18"/>
      <c r="F3465" s="18"/>
      <c r="G3465" s="18"/>
      <c r="H3465" s="18"/>
      <c r="I3465" s="18"/>
      <c r="J3465" s="5"/>
      <c r="K3465" s="19">
        <v>1863.83</v>
      </c>
      <c r="L3465" s="7">
        <v>1242.53</v>
      </c>
      <c r="M3465" s="21">
        <v>621.29999999999995</v>
      </c>
      <c r="N3465" s="5"/>
      <c r="O3465" s="20">
        <v>110</v>
      </c>
      <c r="P3465" s="8">
        <v>74</v>
      </c>
      <c r="Q3465" s="20">
        <v>36</v>
      </c>
    </row>
    <row r="3466" spans="1:17" ht="24" x14ac:dyDescent="0.2">
      <c r="A3466" s="16" t="s">
        <v>2</v>
      </c>
      <c r="B3466" s="16" t="s">
        <v>9109</v>
      </c>
      <c r="C3466" s="17" t="s">
        <v>3458</v>
      </c>
      <c r="D3466" s="18" t="s">
        <v>8995</v>
      </c>
      <c r="E3466" s="18"/>
      <c r="F3466" s="18"/>
      <c r="G3466" s="18"/>
      <c r="H3466" s="18"/>
      <c r="I3466" s="18"/>
      <c r="J3466" s="5"/>
      <c r="K3466" s="21">
        <v>379.17</v>
      </c>
      <c r="L3466" s="9">
        <v>379.17</v>
      </c>
      <c r="M3466" s="5"/>
      <c r="N3466" s="5"/>
      <c r="O3466" s="20">
        <v>5</v>
      </c>
      <c r="P3466" s="8">
        <v>5</v>
      </c>
      <c r="Q3466" s="5"/>
    </row>
    <row r="3467" spans="1:17" ht="24" x14ac:dyDescent="0.2">
      <c r="A3467" s="16" t="s">
        <v>2</v>
      </c>
      <c r="B3467" s="16" t="s">
        <v>9109</v>
      </c>
      <c r="C3467" s="17" t="s">
        <v>3459</v>
      </c>
      <c r="D3467" s="18" t="s">
        <v>8995</v>
      </c>
      <c r="E3467" s="18"/>
      <c r="F3467" s="18"/>
      <c r="G3467" s="18"/>
      <c r="H3467" s="18"/>
      <c r="I3467" s="18"/>
      <c r="J3467" s="5"/>
      <c r="K3467" s="21">
        <v>8.83</v>
      </c>
      <c r="L3467" s="9">
        <v>8.83</v>
      </c>
      <c r="M3467" s="5"/>
      <c r="N3467" s="5"/>
      <c r="O3467" s="20">
        <v>20</v>
      </c>
      <c r="P3467" s="8">
        <v>20</v>
      </c>
      <c r="Q3467" s="5"/>
    </row>
    <row r="3468" spans="1:17" ht="24" x14ac:dyDescent="0.2">
      <c r="A3468" s="16" t="s">
        <v>2</v>
      </c>
      <c r="B3468" s="16" t="s">
        <v>9109</v>
      </c>
      <c r="C3468" s="17" t="s">
        <v>3460</v>
      </c>
      <c r="D3468" s="18" t="str">
        <f>VLOOKUP(C3468,[2]итоговая!$C$6:$H$1018,4,FALSE)</f>
        <v>Аварийный резерв</v>
      </c>
      <c r="E3468" s="26">
        <f t="shared" ref="E3468:E3473" si="262">J3468-L3468</f>
        <v>105.00999999999999</v>
      </c>
      <c r="F3468" s="26">
        <f t="shared" ref="F3468:F3473" si="263">N3468-P3468</f>
        <v>63</v>
      </c>
      <c r="G3468" s="26" t="s">
        <v>9000</v>
      </c>
      <c r="H3468" s="26" t="str">
        <f>VLOOKUP(C3468,[2]итоговая!$C$6:$H$1018,6,FALSE)</f>
        <v>Аварийный резерв</v>
      </c>
      <c r="I3468" s="18"/>
      <c r="J3468" s="21">
        <v>166.67</v>
      </c>
      <c r="K3468" s="5"/>
      <c r="L3468" s="9">
        <v>61.66</v>
      </c>
      <c r="M3468" s="21">
        <v>105.01</v>
      </c>
      <c r="N3468" s="20">
        <v>100</v>
      </c>
      <c r="O3468" s="5"/>
      <c r="P3468" s="8">
        <v>37</v>
      </c>
      <c r="Q3468" s="20">
        <v>63</v>
      </c>
    </row>
    <row r="3469" spans="1:17" ht="24" x14ac:dyDescent="0.2">
      <c r="A3469" s="16" t="s">
        <v>2</v>
      </c>
      <c r="B3469" s="16" t="s">
        <v>9109</v>
      </c>
      <c r="C3469" s="17" t="s">
        <v>3461</v>
      </c>
      <c r="D3469" s="18" t="str">
        <f>VLOOKUP(C3469,[2]итоговая!$C$6:$H$1018,4,FALSE)</f>
        <v>Аварийный резерв</v>
      </c>
      <c r="E3469" s="26">
        <f t="shared" si="262"/>
        <v>99.75</v>
      </c>
      <c r="F3469" s="26">
        <f t="shared" si="263"/>
        <v>57</v>
      </c>
      <c r="G3469" s="26" t="s">
        <v>9000</v>
      </c>
      <c r="H3469" s="26" t="str">
        <f>VLOOKUP(C3469,[2]итоговая!$C$6:$H$1018,6,FALSE)</f>
        <v>Аварийный резерв</v>
      </c>
      <c r="I3469" s="18"/>
      <c r="J3469" s="21">
        <v>175</v>
      </c>
      <c r="K3469" s="5"/>
      <c r="L3469" s="9">
        <v>75.25</v>
      </c>
      <c r="M3469" s="21">
        <v>99.75</v>
      </c>
      <c r="N3469" s="20">
        <v>100</v>
      </c>
      <c r="O3469" s="5"/>
      <c r="P3469" s="8">
        <v>43</v>
      </c>
      <c r="Q3469" s="20">
        <v>57</v>
      </c>
    </row>
    <row r="3470" spans="1:17" ht="24" x14ac:dyDescent="0.2">
      <c r="A3470" s="16" t="s">
        <v>2</v>
      </c>
      <c r="B3470" s="16" t="s">
        <v>9109</v>
      </c>
      <c r="C3470" s="17" t="s">
        <v>3462</v>
      </c>
      <c r="D3470" s="18" t="str">
        <f>VLOOKUP(C3470,[2]итоговая!$C$6:$H$1018,4,FALSE)</f>
        <v>Аварийный резерв</v>
      </c>
      <c r="E3470" s="26">
        <f t="shared" si="262"/>
        <v>77.34</v>
      </c>
      <c r="F3470" s="26">
        <f t="shared" si="263"/>
        <v>29</v>
      </c>
      <c r="G3470" s="26" t="s">
        <v>9000</v>
      </c>
      <c r="H3470" s="26" t="str">
        <f>VLOOKUP(C3470,[2]итоговая!$C$6:$H$1018,6,FALSE)</f>
        <v>Аварийный резерв</v>
      </c>
      <c r="I3470" s="18"/>
      <c r="J3470" s="21">
        <v>240</v>
      </c>
      <c r="K3470" s="5"/>
      <c r="L3470" s="9">
        <v>162.66</v>
      </c>
      <c r="M3470" s="21">
        <v>77.34</v>
      </c>
      <c r="N3470" s="20">
        <v>90</v>
      </c>
      <c r="O3470" s="5"/>
      <c r="P3470" s="8">
        <v>61</v>
      </c>
      <c r="Q3470" s="20">
        <v>29</v>
      </c>
    </row>
    <row r="3471" spans="1:17" ht="24" x14ac:dyDescent="0.2">
      <c r="A3471" s="16" t="s">
        <v>2</v>
      </c>
      <c r="B3471" s="16" t="s">
        <v>9109</v>
      </c>
      <c r="C3471" s="17" t="s">
        <v>3463</v>
      </c>
      <c r="D3471" s="18" t="str">
        <f>VLOOKUP(C3471,[2]итоговая!$C$6:$H$1018,4,FALSE)</f>
        <v>Аварийный резерв</v>
      </c>
      <c r="E3471" s="26">
        <f t="shared" si="262"/>
        <v>299.90999999999997</v>
      </c>
      <c r="F3471" s="26">
        <f t="shared" si="263"/>
        <v>59</v>
      </c>
      <c r="G3471" s="26" t="s">
        <v>9000</v>
      </c>
      <c r="H3471" s="26" t="str">
        <f>VLOOKUP(C3471,[2]итоговая!$C$6:$H$1018,6,FALSE)</f>
        <v>Аварийный резерв</v>
      </c>
      <c r="I3471" s="18"/>
      <c r="J3471" s="21">
        <v>508.33</v>
      </c>
      <c r="K3471" s="5"/>
      <c r="L3471" s="9">
        <v>208.42</v>
      </c>
      <c r="M3471" s="21">
        <v>299.91000000000003</v>
      </c>
      <c r="N3471" s="20">
        <v>100</v>
      </c>
      <c r="O3471" s="5"/>
      <c r="P3471" s="8">
        <v>41</v>
      </c>
      <c r="Q3471" s="20">
        <v>59</v>
      </c>
    </row>
    <row r="3472" spans="1:17" ht="24" x14ac:dyDescent="0.2">
      <c r="A3472" s="16" t="s">
        <v>2</v>
      </c>
      <c r="B3472" s="16" t="s">
        <v>9109</v>
      </c>
      <c r="C3472" s="17" t="s">
        <v>3464</v>
      </c>
      <c r="D3472" s="18" t="str">
        <f>VLOOKUP(C3472,[2]итоговая!$C$6:$H$1018,4,FALSE)</f>
        <v>Аварийный резерв</v>
      </c>
      <c r="E3472" s="26">
        <f t="shared" si="262"/>
        <v>370.65</v>
      </c>
      <c r="F3472" s="26">
        <f t="shared" si="263"/>
        <v>30</v>
      </c>
      <c r="G3472" s="26" t="s">
        <v>9000</v>
      </c>
      <c r="H3472" s="26" t="str">
        <f>VLOOKUP(C3472,[2]итоговая!$C$6:$H$1018,6,FALSE)</f>
        <v>Аварийный резерв</v>
      </c>
      <c r="I3472" s="18"/>
      <c r="J3472" s="21">
        <v>383</v>
      </c>
      <c r="K3472" s="5"/>
      <c r="L3472" s="9">
        <v>12.35</v>
      </c>
      <c r="M3472" s="21">
        <v>370.65</v>
      </c>
      <c r="N3472" s="20">
        <v>31</v>
      </c>
      <c r="O3472" s="5"/>
      <c r="P3472" s="8">
        <v>1</v>
      </c>
      <c r="Q3472" s="20">
        <v>30</v>
      </c>
    </row>
    <row r="3473" spans="1:17" ht="24" x14ac:dyDescent="0.2">
      <c r="A3473" s="16" t="s">
        <v>2</v>
      </c>
      <c r="B3473" s="16" t="s">
        <v>9109</v>
      </c>
      <c r="C3473" s="17" t="s">
        <v>3465</v>
      </c>
      <c r="D3473" s="18" t="str">
        <f>VLOOKUP(C3473,[2]итоговая!$C$6:$H$1018,4,FALSE)</f>
        <v>Аварийный резерв</v>
      </c>
      <c r="E3473" s="26">
        <f t="shared" si="262"/>
        <v>19.269999999999996</v>
      </c>
      <c r="F3473" s="26">
        <f t="shared" si="263"/>
        <v>2</v>
      </c>
      <c r="G3473" s="26" t="s">
        <v>9000</v>
      </c>
      <c r="H3473" s="26" t="str">
        <f>VLOOKUP(C3473,[2]итоговая!$C$6:$H$1018,6,FALSE)</f>
        <v>Аварийный резерв</v>
      </c>
      <c r="I3473" s="18"/>
      <c r="J3473" s="21">
        <v>28.9</v>
      </c>
      <c r="K3473" s="5"/>
      <c r="L3473" s="9">
        <v>9.6300000000000008</v>
      </c>
      <c r="M3473" s="21">
        <v>19.27</v>
      </c>
      <c r="N3473" s="20">
        <v>3</v>
      </c>
      <c r="O3473" s="5"/>
      <c r="P3473" s="8">
        <v>1</v>
      </c>
      <c r="Q3473" s="20">
        <v>2</v>
      </c>
    </row>
    <row r="3474" spans="1:17" ht="24" x14ac:dyDescent="0.2">
      <c r="A3474" s="16" t="s">
        <v>2</v>
      </c>
      <c r="B3474" s="16" t="s">
        <v>9109</v>
      </c>
      <c r="C3474" s="17" t="s">
        <v>3466</v>
      </c>
      <c r="D3474" s="18" t="s">
        <v>8995</v>
      </c>
      <c r="E3474" s="18"/>
      <c r="F3474" s="18"/>
      <c r="G3474" s="18"/>
      <c r="H3474" s="18"/>
      <c r="I3474" s="18"/>
      <c r="J3474" s="5"/>
      <c r="K3474" s="21">
        <v>210</v>
      </c>
      <c r="L3474" s="6"/>
      <c r="M3474" s="21">
        <v>210</v>
      </c>
      <c r="N3474" s="5"/>
      <c r="O3474" s="20">
        <v>6</v>
      </c>
      <c r="P3474" s="6"/>
      <c r="Q3474" s="20">
        <v>6</v>
      </c>
    </row>
    <row r="3475" spans="1:17" ht="24" x14ac:dyDescent="0.2">
      <c r="A3475" s="16" t="s">
        <v>2</v>
      </c>
      <c r="B3475" s="16" t="s">
        <v>9109</v>
      </c>
      <c r="C3475" s="17" t="s">
        <v>3467</v>
      </c>
      <c r="D3475" s="18" t="s">
        <v>8995</v>
      </c>
      <c r="E3475" s="18"/>
      <c r="F3475" s="18"/>
      <c r="G3475" s="18"/>
      <c r="H3475" s="18"/>
      <c r="I3475" s="18"/>
      <c r="J3475" s="21">
        <v>45.83</v>
      </c>
      <c r="K3475" s="5"/>
      <c r="L3475" s="9">
        <v>45.83</v>
      </c>
      <c r="M3475" s="5"/>
      <c r="N3475" s="20">
        <v>1</v>
      </c>
      <c r="O3475" s="5"/>
      <c r="P3475" s="8">
        <v>1</v>
      </c>
      <c r="Q3475" s="5"/>
    </row>
    <row r="3476" spans="1:17" ht="24" x14ac:dyDescent="0.2">
      <c r="A3476" s="16" t="s">
        <v>2</v>
      </c>
      <c r="B3476" s="16" t="s">
        <v>9109</v>
      </c>
      <c r="C3476" s="17" t="s">
        <v>3468</v>
      </c>
      <c r="D3476" s="18" t="s">
        <v>8995</v>
      </c>
      <c r="E3476" s="18"/>
      <c r="F3476" s="18"/>
      <c r="G3476" s="18"/>
      <c r="H3476" s="18"/>
      <c r="I3476" s="18"/>
      <c r="J3476" s="5"/>
      <c r="K3476" s="19">
        <v>4125</v>
      </c>
      <c r="L3476" s="7">
        <v>3712.5</v>
      </c>
      <c r="M3476" s="21">
        <v>412.5</v>
      </c>
      <c r="N3476" s="5"/>
      <c r="O3476" s="20">
        <v>10</v>
      </c>
      <c r="P3476" s="8">
        <v>9</v>
      </c>
      <c r="Q3476" s="20">
        <v>1</v>
      </c>
    </row>
    <row r="3477" spans="1:17" ht="24" x14ac:dyDescent="0.2">
      <c r="A3477" s="16" t="s">
        <v>2</v>
      </c>
      <c r="B3477" s="16" t="s">
        <v>9109</v>
      </c>
      <c r="C3477" s="17" t="s">
        <v>3469</v>
      </c>
      <c r="D3477" s="18" t="s">
        <v>8995</v>
      </c>
      <c r="E3477" s="18"/>
      <c r="F3477" s="18"/>
      <c r="G3477" s="18"/>
      <c r="H3477" s="18"/>
      <c r="I3477" s="18"/>
      <c r="J3477" s="5"/>
      <c r="K3477" s="19">
        <v>7293.34</v>
      </c>
      <c r="L3477" s="7">
        <v>7293.34</v>
      </c>
      <c r="M3477" s="5"/>
      <c r="N3477" s="5"/>
      <c r="O3477" s="20">
        <v>2</v>
      </c>
      <c r="P3477" s="8">
        <v>2</v>
      </c>
      <c r="Q3477" s="5"/>
    </row>
    <row r="3478" spans="1:17" ht="24" x14ac:dyDescent="0.2">
      <c r="A3478" s="16" t="s">
        <v>2</v>
      </c>
      <c r="B3478" s="16" t="s">
        <v>9109</v>
      </c>
      <c r="C3478" s="17" t="s">
        <v>3470</v>
      </c>
      <c r="D3478" s="18" t="s">
        <v>8995</v>
      </c>
      <c r="E3478" s="18"/>
      <c r="F3478" s="18"/>
      <c r="G3478" s="18"/>
      <c r="H3478" s="18"/>
      <c r="I3478" s="18"/>
      <c r="J3478" s="5"/>
      <c r="K3478" s="19">
        <v>18124.87</v>
      </c>
      <c r="L3478" s="7">
        <v>18124.87</v>
      </c>
      <c r="M3478" s="5"/>
      <c r="N3478" s="5"/>
      <c r="O3478" s="20">
        <v>1</v>
      </c>
      <c r="P3478" s="8">
        <v>1</v>
      </c>
      <c r="Q3478" s="5"/>
    </row>
    <row r="3479" spans="1:17" ht="24" x14ac:dyDescent="0.2">
      <c r="A3479" s="16" t="s">
        <v>2</v>
      </c>
      <c r="B3479" s="16" t="s">
        <v>9109</v>
      </c>
      <c r="C3479" s="17" t="s">
        <v>3471</v>
      </c>
      <c r="D3479" s="18" t="s">
        <v>8995</v>
      </c>
      <c r="E3479" s="18"/>
      <c r="F3479" s="18"/>
      <c r="G3479" s="18"/>
      <c r="H3479" s="18"/>
      <c r="I3479" s="18"/>
      <c r="J3479" s="19">
        <v>1383.42</v>
      </c>
      <c r="K3479" s="5"/>
      <c r="L3479" s="7">
        <v>1383.42</v>
      </c>
      <c r="M3479" s="5"/>
      <c r="N3479" s="20">
        <v>1</v>
      </c>
      <c r="O3479" s="5"/>
      <c r="P3479" s="8">
        <v>1</v>
      </c>
      <c r="Q3479" s="5"/>
    </row>
    <row r="3480" spans="1:17" ht="24" x14ac:dyDescent="0.2">
      <c r="A3480" s="16" t="s">
        <v>2</v>
      </c>
      <c r="B3480" s="16" t="s">
        <v>9109</v>
      </c>
      <c r="C3480" s="17" t="s">
        <v>3472</v>
      </c>
      <c r="D3480" s="18" t="s">
        <v>8995</v>
      </c>
      <c r="E3480" s="18"/>
      <c r="F3480" s="18"/>
      <c r="G3480" s="18"/>
      <c r="H3480" s="18"/>
      <c r="I3480" s="18"/>
      <c r="J3480" s="19">
        <v>3333.42</v>
      </c>
      <c r="K3480" s="5"/>
      <c r="L3480" s="7">
        <v>3333.42</v>
      </c>
      <c r="M3480" s="5"/>
      <c r="N3480" s="20">
        <v>1</v>
      </c>
      <c r="O3480" s="5"/>
      <c r="P3480" s="8">
        <v>1</v>
      </c>
      <c r="Q3480" s="5"/>
    </row>
    <row r="3481" spans="1:17" ht="24" x14ac:dyDescent="0.2">
      <c r="A3481" s="16" t="s">
        <v>2</v>
      </c>
      <c r="B3481" s="16" t="s">
        <v>9109</v>
      </c>
      <c r="C3481" s="17" t="s">
        <v>3473</v>
      </c>
      <c r="D3481" s="18" t="s">
        <v>8995</v>
      </c>
      <c r="E3481" s="18"/>
      <c r="F3481" s="18"/>
      <c r="G3481" s="18"/>
      <c r="H3481" s="18"/>
      <c r="I3481" s="18"/>
      <c r="J3481" s="19">
        <v>29120.35</v>
      </c>
      <c r="K3481" s="5"/>
      <c r="L3481" s="7">
        <v>29120.35</v>
      </c>
      <c r="M3481" s="5"/>
      <c r="N3481" s="20">
        <v>4</v>
      </c>
      <c r="O3481" s="5"/>
      <c r="P3481" s="8">
        <v>4</v>
      </c>
      <c r="Q3481" s="5"/>
    </row>
    <row r="3482" spans="1:17" ht="24" x14ac:dyDescent="0.2">
      <c r="A3482" s="16" t="s">
        <v>2</v>
      </c>
      <c r="B3482" s="16" t="s">
        <v>9109</v>
      </c>
      <c r="C3482" s="17" t="s">
        <v>3474</v>
      </c>
      <c r="D3482" s="18" t="s">
        <v>8995</v>
      </c>
      <c r="E3482" s="18"/>
      <c r="F3482" s="18"/>
      <c r="G3482" s="18"/>
      <c r="H3482" s="18"/>
      <c r="I3482" s="18"/>
      <c r="J3482" s="5"/>
      <c r="K3482" s="19">
        <v>15300</v>
      </c>
      <c r="L3482" s="6"/>
      <c r="M3482" s="19">
        <v>15300</v>
      </c>
      <c r="N3482" s="5"/>
      <c r="O3482" s="20">
        <v>6</v>
      </c>
      <c r="P3482" s="6"/>
      <c r="Q3482" s="20">
        <v>6</v>
      </c>
    </row>
    <row r="3483" spans="1:17" ht="24" x14ac:dyDescent="0.2">
      <c r="A3483" s="16" t="s">
        <v>2</v>
      </c>
      <c r="B3483" s="16" t="s">
        <v>9109</v>
      </c>
      <c r="C3483" s="17" t="s">
        <v>3475</v>
      </c>
      <c r="D3483" s="18" t="s">
        <v>8995</v>
      </c>
      <c r="E3483" s="18"/>
      <c r="F3483" s="18"/>
      <c r="G3483" s="18"/>
      <c r="H3483" s="18"/>
      <c r="I3483" s="18"/>
      <c r="J3483" s="19">
        <v>11116.67</v>
      </c>
      <c r="K3483" s="5"/>
      <c r="L3483" s="7">
        <v>11116.67</v>
      </c>
      <c r="M3483" s="5"/>
      <c r="N3483" s="20">
        <v>4</v>
      </c>
      <c r="O3483" s="5"/>
      <c r="P3483" s="8">
        <v>4</v>
      </c>
      <c r="Q3483" s="5"/>
    </row>
    <row r="3484" spans="1:17" ht="24" x14ac:dyDescent="0.2">
      <c r="A3484" s="16" t="s">
        <v>2</v>
      </c>
      <c r="B3484" s="16" t="s">
        <v>9109</v>
      </c>
      <c r="C3484" s="17" t="s">
        <v>3476</v>
      </c>
      <c r="D3484" s="18" t="s">
        <v>8995</v>
      </c>
      <c r="E3484" s="18"/>
      <c r="F3484" s="18"/>
      <c r="G3484" s="18"/>
      <c r="H3484" s="18"/>
      <c r="I3484" s="18"/>
      <c r="J3484" s="5"/>
      <c r="K3484" s="19">
        <v>2907.91</v>
      </c>
      <c r="L3484" s="7">
        <v>2907.91</v>
      </c>
      <c r="M3484" s="5"/>
      <c r="N3484" s="5"/>
      <c r="O3484" s="20">
        <v>1</v>
      </c>
      <c r="P3484" s="8">
        <v>1</v>
      </c>
      <c r="Q3484" s="5"/>
    </row>
    <row r="3485" spans="1:17" ht="24" x14ac:dyDescent="0.2">
      <c r="A3485" s="16" t="s">
        <v>2</v>
      </c>
      <c r="B3485" s="16" t="s">
        <v>9109</v>
      </c>
      <c r="C3485" s="17" t="s">
        <v>3477</v>
      </c>
      <c r="D3485" s="18" t="s">
        <v>8995</v>
      </c>
      <c r="E3485" s="18"/>
      <c r="F3485" s="18"/>
      <c r="G3485" s="18"/>
      <c r="H3485" s="18"/>
      <c r="I3485" s="18"/>
      <c r="J3485" s="5"/>
      <c r="K3485" s="19">
        <v>2996.27</v>
      </c>
      <c r="L3485" s="7">
        <v>2996.27</v>
      </c>
      <c r="M3485" s="5"/>
      <c r="N3485" s="5"/>
      <c r="O3485" s="20">
        <v>16</v>
      </c>
      <c r="P3485" s="8">
        <v>16</v>
      </c>
      <c r="Q3485" s="5"/>
    </row>
    <row r="3486" spans="1:17" ht="24" x14ac:dyDescent="0.2">
      <c r="A3486" s="16" t="s">
        <v>2</v>
      </c>
      <c r="B3486" s="16" t="s">
        <v>9109</v>
      </c>
      <c r="C3486" s="17" t="s">
        <v>3478</v>
      </c>
      <c r="D3486" s="18" t="str">
        <f>VLOOKUP(C3486,[2]итоговая!$C$6:$H$1018,4,FALSE)</f>
        <v>Аварийный резерв</v>
      </c>
      <c r="E3486" s="26">
        <f>J3486-L3486</f>
        <v>571.66999999999996</v>
      </c>
      <c r="F3486" s="26">
        <f>N3486-P3486</f>
        <v>2</v>
      </c>
      <c r="G3486" s="26" t="s">
        <v>9000</v>
      </c>
      <c r="H3486" s="26" t="str">
        <f>VLOOKUP(C3486,[2]итоговая!$C$6:$H$1018,6,FALSE)</f>
        <v>Аварийный резерв</v>
      </c>
      <c r="I3486" s="18"/>
      <c r="J3486" s="21">
        <v>571.66999999999996</v>
      </c>
      <c r="K3486" s="5"/>
      <c r="L3486" s="6"/>
      <c r="M3486" s="21">
        <v>571.66999999999996</v>
      </c>
      <c r="N3486" s="20">
        <v>2</v>
      </c>
      <c r="O3486" s="5"/>
      <c r="P3486" s="6"/>
      <c r="Q3486" s="20">
        <v>2</v>
      </c>
    </row>
    <row r="3487" spans="1:17" ht="24" x14ac:dyDescent="0.2">
      <c r="A3487" s="16" t="s">
        <v>2</v>
      </c>
      <c r="B3487" s="16" t="s">
        <v>9109</v>
      </c>
      <c r="C3487" s="17" t="s">
        <v>3479</v>
      </c>
      <c r="D3487" s="18" t="s">
        <v>8995</v>
      </c>
      <c r="E3487" s="18"/>
      <c r="F3487" s="18"/>
      <c r="G3487" s="18"/>
      <c r="H3487" s="18"/>
      <c r="I3487" s="18"/>
      <c r="J3487" s="5"/>
      <c r="K3487" s="21">
        <v>772.62</v>
      </c>
      <c r="L3487" s="6"/>
      <c r="M3487" s="21">
        <v>772.62</v>
      </c>
      <c r="N3487" s="5"/>
      <c r="O3487" s="20">
        <v>1</v>
      </c>
      <c r="P3487" s="6"/>
      <c r="Q3487" s="20">
        <v>1</v>
      </c>
    </row>
    <row r="3488" spans="1:17" ht="24" x14ac:dyDescent="0.2">
      <c r="A3488" s="16" t="s">
        <v>2</v>
      </c>
      <c r="B3488" s="16" t="s">
        <v>9109</v>
      </c>
      <c r="C3488" s="17" t="s">
        <v>3480</v>
      </c>
      <c r="D3488" s="18" t="s">
        <v>8995</v>
      </c>
      <c r="E3488" s="18"/>
      <c r="F3488" s="18"/>
      <c r="G3488" s="18"/>
      <c r="H3488" s="18"/>
      <c r="I3488" s="18"/>
      <c r="J3488" s="5"/>
      <c r="K3488" s="21">
        <v>214.5</v>
      </c>
      <c r="L3488" s="9">
        <v>71.5</v>
      </c>
      <c r="M3488" s="21">
        <v>143</v>
      </c>
      <c r="N3488" s="5"/>
      <c r="O3488" s="20">
        <v>3</v>
      </c>
      <c r="P3488" s="8">
        <v>1</v>
      </c>
      <c r="Q3488" s="20">
        <v>2</v>
      </c>
    </row>
    <row r="3489" spans="1:17" ht="24" x14ac:dyDescent="0.2">
      <c r="A3489" s="16" t="s">
        <v>2</v>
      </c>
      <c r="B3489" s="16" t="s">
        <v>9109</v>
      </c>
      <c r="C3489" s="17" t="s">
        <v>3481</v>
      </c>
      <c r="D3489" s="18" t="s">
        <v>8995</v>
      </c>
      <c r="E3489" s="26">
        <f>J3489-L3489</f>
        <v>0</v>
      </c>
      <c r="F3489" s="26">
        <f>N3489-P3489</f>
        <v>0</v>
      </c>
      <c r="G3489" s="26"/>
      <c r="H3489" s="26"/>
      <c r="I3489" s="18"/>
      <c r="J3489" s="19">
        <v>18783.330000000002</v>
      </c>
      <c r="K3489" s="19">
        <v>9533.33</v>
      </c>
      <c r="L3489" s="7">
        <v>18783.330000000002</v>
      </c>
      <c r="M3489" s="19">
        <v>9533.33</v>
      </c>
      <c r="N3489" s="20">
        <v>4</v>
      </c>
      <c r="O3489" s="20">
        <v>4</v>
      </c>
      <c r="P3489" s="8">
        <v>4</v>
      </c>
      <c r="Q3489" s="20">
        <v>4</v>
      </c>
    </row>
    <row r="3490" spans="1:17" ht="24" x14ac:dyDescent="0.2">
      <c r="A3490" s="16" t="s">
        <v>2</v>
      </c>
      <c r="B3490" s="16" t="s">
        <v>9109</v>
      </c>
      <c r="C3490" s="17" t="s">
        <v>3482</v>
      </c>
      <c r="D3490" s="18" t="s">
        <v>8995</v>
      </c>
      <c r="E3490" s="18"/>
      <c r="F3490" s="18"/>
      <c r="G3490" s="18"/>
      <c r="H3490" s="18"/>
      <c r="I3490" s="18"/>
      <c r="J3490" s="5"/>
      <c r="K3490" s="19">
        <v>1834.17</v>
      </c>
      <c r="L3490" s="7">
        <v>1834.17</v>
      </c>
      <c r="M3490" s="5"/>
      <c r="N3490" s="5"/>
      <c r="O3490" s="20">
        <v>1</v>
      </c>
      <c r="P3490" s="8">
        <v>1</v>
      </c>
      <c r="Q3490" s="5"/>
    </row>
    <row r="3491" spans="1:17" ht="24" x14ac:dyDescent="0.2">
      <c r="A3491" s="16" t="s">
        <v>2</v>
      </c>
      <c r="B3491" s="16" t="s">
        <v>9109</v>
      </c>
      <c r="C3491" s="17" t="s">
        <v>3483</v>
      </c>
      <c r="D3491" s="18" t="str">
        <f>VLOOKUP(C3491,[2]итоговая!$C$6:$H$1018,4,FALSE)</f>
        <v>Аварийный резерв</v>
      </c>
      <c r="E3491" s="26">
        <f>J3491-L3491</f>
        <v>816.67</v>
      </c>
      <c r="F3491" s="26">
        <f>N3491-P3491</f>
        <v>1</v>
      </c>
      <c r="G3491" s="26" t="s">
        <v>9000</v>
      </c>
      <c r="H3491" s="26" t="str">
        <f>VLOOKUP(C3491,[2]итоговая!$C$6:$H$1018,6,FALSE)</f>
        <v>Аварийный резерв</v>
      </c>
      <c r="I3491" s="18"/>
      <c r="J3491" s="21">
        <v>816.67</v>
      </c>
      <c r="K3491" s="5"/>
      <c r="L3491" s="6"/>
      <c r="M3491" s="21">
        <v>816.67</v>
      </c>
      <c r="N3491" s="20">
        <v>1</v>
      </c>
      <c r="O3491" s="5"/>
      <c r="P3491" s="6"/>
      <c r="Q3491" s="20">
        <v>1</v>
      </c>
    </row>
    <row r="3492" spans="1:17" ht="24" x14ac:dyDescent="0.2">
      <c r="A3492" s="16" t="s">
        <v>2</v>
      </c>
      <c r="B3492" s="16" t="s">
        <v>9109</v>
      </c>
      <c r="C3492" s="17" t="s">
        <v>3484</v>
      </c>
      <c r="D3492" s="18" t="s">
        <v>8995</v>
      </c>
      <c r="E3492" s="18"/>
      <c r="F3492" s="18"/>
      <c r="G3492" s="18"/>
      <c r="H3492" s="18"/>
      <c r="I3492" s="18"/>
      <c r="J3492" s="5"/>
      <c r="K3492" s="19">
        <v>1200</v>
      </c>
      <c r="L3492" s="7">
        <v>1200</v>
      </c>
      <c r="M3492" s="5"/>
      <c r="N3492" s="5"/>
      <c r="O3492" s="20">
        <v>10</v>
      </c>
      <c r="P3492" s="8">
        <v>10</v>
      </c>
      <c r="Q3492" s="5"/>
    </row>
    <row r="3493" spans="1:17" ht="24" x14ac:dyDescent="0.2">
      <c r="A3493" s="16" t="s">
        <v>2</v>
      </c>
      <c r="B3493" s="16" t="s">
        <v>9109</v>
      </c>
      <c r="C3493" s="17" t="s">
        <v>3485</v>
      </c>
      <c r="D3493" s="18" t="s">
        <v>8995</v>
      </c>
      <c r="E3493" s="18"/>
      <c r="F3493" s="18"/>
      <c r="G3493" s="18"/>
      <c r="H3493" s="18"/>
      <c r="I3493" s="18"/>
      <c r="J3493" s="5"/>
      <c r="K3493" s="19">
        <v>1200</v>
      </c>
      <c r="L3493" s="7">
        <v>1200</v>
      </c>
      <c r="M3493" s="5"/>
      <c r="N3493" s="5"/>
      <c r="O3493" s="20">
        <v>10</v>
      </c>
      <c r="P3493" s="8">
        <v>10</v>
      </c>
      <c r="Q3493" s="5"/>
    </row>
    <row r="3494" spans="1:17" ht="24" x14ac:dyDescent="0.2">
      <c r="A3494" s="16" t="s">
        <v>2</v>
      </c>
      <c r="B3494" s="16" t="s">
        <v>9109</v>
      </c>
      <c r="C3494" s="17" t="s">
        <v>3486</v>
      </c>
      <c r="D3494" s="18" t="s">
        <v>8995</v>
      </c>
      <c r="E3494" s="18"/>
      <c r="F3494" s="18"/>
      <c r="G3494" s="18"/>
      <c r="H3494" s="18"/>
      <c r="I3494" s="18"/>
      <c r="J3494" s="5"/>
      <c r="K3494" s="19">
        <v>1200</v>
      </c>
      <c r="L3494" s="7">
        <v>1200</v>
      </c>
      <c r="M3494" s="5"/>
      <c r="N3494" s="5"/>
      <c r="O3494" s="20">
        <v>10</v>
      </c>
      <c r="P3494" s="8">
        <v>10</v>
      </c>
      <c r="Q3494" s="5"/>
    </row>
    <row r="3495" spans="1:17" ht="24" x14ac:dyDescent="0.2">
      <c r="A3495" s="16" t="s">
        <v>2</v>
      </c>
      <c r="B3495" s="16" t="s">
        <v>9109</v>
      </c>
      <c r="C3495" s="17" t="s">
        <v>3487</v>
      </c>
      <c r="D3495" s="18" t="s">
        <v>8995</v>
      </c>
      <c r="E3495" s="18"/>
      <c r="F3495" s="18"/>
      <c r="G3495" s="18"/>
      <c r="H3495" s="18"/>
      <c r="I3495" s="18"/>
      <c r="J3495" s="5"/>
      <c r="K3495" s="19">
        <v>1200</v>
      </c>
      <c r="L3495" s="7">
        <v>1200</v>
      </c>
      <c r="M3495" s="5"/>
      <c r="N3495" s="5"/>
      <c r="O3495" s="20">
        <v>10</v>
      </c>
      <c r="P3495" s="8">
        <v>10</v>
      </c>
      <c r="Q3495" s="5"/>
    </row>
    <row r="3496" spans="1:17" ht="24" x14ac:dyDescent="0.2">
      <c r="A3496" s="16" t="s">
        <v>2</v>
      </c>
      <c r="B3496" s="16" t="s">
        <v>9109</v>
      </c>
      <c r="C3496" s="17" t="s">
        <v>3488</v>
      </c>
      <c r="D3496" s="18" t="str">
        <f>VLOOKUP(C3496,[2]итоговая!$C$6:$H$1018,4,FALSE)</f>
        <v>Аварийный резерв</v>
      </c>
      <c r="E3496" s="26">
        <f>J3496-L3496</f>
        <v>370</v>
      </c>
      <c r="F3496" s="26">
        <f>N3496-P3496</f>
        <v>4</v>
      </c>
      <c r="G3496" s="26" t="s">
        <v>9000</v>
      </c>
      <c r="H3496" s="26" t="str">
        <f>VLOOKUP(C3496,[2]итоговая!$C$6:$H$1018,6,FALSE)</f>
        <v>Аварийный резерв</v>
      </c>
      <c r="I3496" s="18"/>
      <c r="J3496" s="21">
        <v>370</v>
      </c>
      <c r="K3496" s="5"/>
      <c r="L3496" s="6"/>
      <c r="M3496" s="21">
        <v>370</v>
      </c>
      <c r="N3496" s="20">
        <v>4</v>
      </c>
      <c r="O3496" s="5"/>
      <c r="P3496" s="6"/>
      <c r="Q3496" s="20">
        <v>4</v>
      </c>
    </row>
    <row r="3497" spans="1:17" ht="24" x14ac:dyDescent="0.2">
      <c r="A3497" s="16" t="s">
        <v>2</v>
      </c>
      <c r="B3497" s="16" t="s">
        <v>9109</v>
      </c>
      <c r="C3497" s="17" t="s">
        <v>3489</v>
      </c>
      <c r="D3497" s="18" t="s">
        <v>8995</v>
      </c>
      <c r="E3497" s="18"/>
      <c r="F3497" s="18"/>
      <c r="G3497" s="18"/>
      <c r="H3497" s="18"/>
      <c r="I3497" s="18"/>
      <c r="J3497" s="19">
        <v>4457</v>
      </c>
      <c r="K3497" s="5"/>
      <c r="L3497" s="7">
        <v>4457</v>
      </c>
      <c r="M3497" s="5"/>
      <c r="N3497" s="20">
        <v>23</v>
      </c>
      <c r="O3497" s="5"/>
      <c r="P3497" s="8">
        <v>23</v>
      </c>
      <c r="Q3497" s="5"/>
    </row>
    <row r="3498" spans="1:17" ht="24" x14ac:dyDescent="0.2">
      <c r="A3498" s="16" t="s">
        <v>2</v>
      </c>
      <c r="B3498" s="16" t="s">
        <v>9109</v>
      </c>
      <c r="C3498" s="17" t="s">
        <v>3490</v>
      </c>
      <c r="D3498" s="18" t="s">
        <v>8995</v>
      </c>
      <c r="E3498" s="18"/>
      <c r="F3498" s="18"/>
      <c r="G3498" s="18"/>
      <c r="H3498" s="18"/>
      <c r="I3498" s="18"/>
      <c r="J3498" s="5"/>
      <c r="K3498" s="19">
        <v>2720</v>
      </c>
      <c r="L3498" s="6"/>
      <c r="M3498" s="19">
        <v>2720</v>
      </c>
      <c r="N3498" s="5"/>
      <c r="O3498" s="20">
        <v>16</v>
      </c>
      <c r="P3498" s="6"/>
      <c r="Q3498" s="20">
        <v>16</v>
      </c>
    </row>
    <row r="3499" spans="1:17" ht="24" x14ac:dyDescent="0.2">
      <c r="A3499" s="16" t="s">
        <v>2</v>
      </c>
      <c r="B3499" s="16" t="s">
        <v>9109</v>
      </c>
      <c r="C3499" s="17" t="s">
        <v>3491</v>
      </c>
      <c r="D3499" s="18" t="s">
        <v>8995</v>
      </c>
      <c r="E3499" s="18"/>
      <c r="F3499" s="18"/>
      <c r="G3499" s="18"/>
      <c r="H3499" s="18"/>
      <c r="I3499" s="18"/>
      <c r="J3499" s="5"/>
      <c r="K3499" s="21">
        <v>144</v>
      </c>
      <c r="L3499" s="9">
        <v>144</v>
      </c>
      <c r="M3499" s="5"/>
      <c r="N3499" s="5"/>
      <c r="O3499" s="20">
        <v>1</v>
      </c>
      <c r="P3499" s="8">
        <v>1</v>
      </c>
      <c r="Q3499" s="5"/>
    </row>
    <row r="3500" spans="1:17" ht="24" x14ac:dyDescent="0.2">
      <c r="A3500" s="16" t="s">
        <v>2</v>
      </c>
      <c r="B3500" s="16" t="s">
        <v>9109</v>
      </c>
      <c r="C3500" s="17" t="s">
        <v>3492</v>
      </c>
      <c r="D3500" s="18" t="s">
        <v>8995</v>
      </c>
      <c r="E3500" s="18"/>
      <c r="F3500" s="18"/>
      <c r="G3500" s="18"/>
      <c r="H3500" s="18"/>
      <c r="I3500" s="18"/>
      <c r="J3500" s="19">
        <v>9225</v>
      </c>
      <c r="K3500" s="5"/>
      <c r="L3500" s="7">
        <v>9225</v>
      </c>
      <c r="M3500" s="5"/>
      <c r="N3500" s="20">
        <v>30</v>
      </c>
      <c r="O3500" s="5"/>
      <c r="P3500" s="8">
        <v>30</v>
      </c>
      <c r="Q3500" s="5"/>
    </row>
    <row r="3501" spans="1:17" ht="24" x14ac:dyDescent="0.2">
      <c r="A3501" s="16" t="s">
        <v>2</v>
      </c>
      <c r="B3501" s="16" t="s">
        <v>9109</v>
      </c>
      <c r="C3501" s="17" t="s">
        <v>3493</v>
      </c>
      <c r="D3501" s="18" t="s">
        <v>8995</v>
      </c>
      <c r="E3501" s="18"/>
      <c r="F3501" s="18"/>
      <c r="G3501" s="18"/>
      <c r="H3501" s="18"/>
      <c r="I3501" s="18"/>
      <c r="J3501" s="5"/>
      <c r="K3501" s="21">
        <v>938.33</v>
      </c>
      <c r="L3501" s="9">
        <v>938.33</v>
      </c>
      <c r="M3501" s="5"/>
      <c r="N3501" s="5"/>
      <c r="O3501" s="20">
        <v>2</v>
      </c>
      <c r="P3501" s="8">
        <v>2</v>
      </c>
      <c r="Q3501" s="5"/>
    </row>
    <row r="3502" spans="1:17" ht="24" x14ac:dyDescent="0.2">
      <c r="A3502" s="16" t="s">
        <v>2</v>
      </c>
      <c r="B3502" s="16" t="s">
        <v>9109</v>
      </c>
      <c r="C3502" s="17" t="s">
        <v>3494</v>
      </c>
      <c r="D3502" s="18" t="s">
        <v>8995</v>
      </c>
      <c r="E3502" s="18"/>
      <c r="F3502" s="18"/>
      <c r="G3502" s="18"/>
      <c r="H3502" s="18"/>
      <c r="I3502" s="18"/>
      <c r="J3502" s="5"/>
      <c r="K3502" s="19">
        <v>2026.88</v>
      </c>
      <c r="L3502" s="6"/>
      <c r="M3502" s="19">
        <v>2026.88</v>
      </c>
      <c r="N3502" s="5"/>
      <c r="O3502" s="20">
        <v>2</v>
      </c>
      <c r="P3502" s="6"/>
      <c r="Q3502" s="20">
        <v>2</v>
      </c>
    </row>
    <row r="3503" spans="1:17" ht="24" x14ac:dyDescent="0.2">
      <c r="A3503" s="16" t="s">
        <v>2</v>
      </c>
      <c r="B3503" s="16" t="s">
        <v>9109</v>
      </c>
      <c r="C3503" s="17" t="s">
        <v>3495</v>
      </c>
      <c r="D3503" s="18" t="str">
        <f>VLOOKUP(C3503,[2]итоговая!$C$6:$H$1018,4,FALSE)</f>
        <v>Аварийный резерв</v>
      </c>
      <c r="E3503" s="26">
        <f>J3503-L3503</f>
        <v>77.5</v>
      </c>
      <c r="F3503" s="26">
        <f>N3503-P3503</f>
        <v>1</v>
      </c>
      <c r="G3503" s="26" t="s">
        <v>9000</v>
      </c>
      <c r="H3503" s="26" t="str">
        <f>VLOOKUP(C3503,[2]итоговая!$C$6:$H$1018,6,FALSE)</f>
        <v>Аварийный резерв</v>
      </c>
      <c r="I3503" s="18"/>
      <c r="J3503" s="21">
        <v>155</v>
      </c>
      <c r="K3503" s="5"/>
      <c r="L3503" s="9">
        <v>77.5</v>
      </c>
      <c r="M3503" s="21">
        <v>77.5</v>
      </c>
      <c r="N3503" s="20">
        <v>2</v>
      </c>
      <c r="O3503" s="5"/>
      <c r="P3503" s="8">
        <v>1</v>
      </c>
      <c r="Q3503" s="20">
        <v>1</v>
      </c>
    </row>
    <row r="3504" spans="1:17" ht="24" x14ac:dyDescent="0.2">
      <c r="A3504" s="16" t="s">
        <v>2</v>
      </c>
      <c r="B3504" s="16" t="s">
        <v>9109</v>
      </c>
      <c r="C3504" s="17" t="s">
        <v>3496</v>
      </c>
      <c r="D3504" s="18" t="s">
        <v>8995</v>
      </c>
      <c r="E3504" s="18"/>
      <c r="F3504" s="18"/>
      <c r="G3504" s="18"/>
      <c r="H3504" s="18"/>
      <c r="I3504" s="18"/>
      <c r="J3504" s="5"/>
      <c r="K3504" s="21">
        <v>256.67</v>
      </c>
      <c r="L3504" s="9">
        <v>256.67</v>
      </c>
      <c r="M3504" s="5"/>
      <c r="N3504" s="5"/>
      <c r="O3504" s="20">
        <v>2</v>
      </c>
      <c r="P3504" s="8">
        <v>2</v>
      </c>
      <c r="Q3504" s="5"/>
    </row>
    <row r="3505" spans="1:17" ht="24" x14ac:dyDescent="0.2">
      <c r="A3505" s="16" t="s">
        <v>2</v>
      </c>
      <c r="B3505" s="16" t="s">
        <v>9109</v>
      </c>
      <c r="C3505" s="17" t="s">
        <v>3497</v>
      </c>
      <c r="D3505" s="18" t="str">
        <f>VLOOKUP(C3505,[2]итоговая!$C$6:$H$1018,4,FALSE)</f>
        <v>Аварийный резерв</v>
      </c>
      <c r="E3505" s="26">
        <f>J3505-L3505</f>
        <v>98.5</v>
      </c>
      <c r="F3505" s="26">
        <f>N3505-P3505</f>
        <v>2</v>
      </c>
      <c r="G3505" s="26" t="s">
        <v>9000</v>
      </c>
      <c r="H3505" s="26" t="str">
        <f>VLOOKUP(C3505,[2]итоговая!$C$6:$H$1018,6,FALSE)</f>
        <v>Аварийный резерв</v>
      </c>
      <c r="I3505" s="18"/>
      <c r="J3505" s="21">
        <v>98.5</v>
      </c>
      <c r="K3505" s="5"/>
      <c r="L3505" s="6"/>
      <c r="M3505" s="21">
        <v>98.5</v>
      </c>
      <c r="N3505" s="20">
        <v>2</v>
      </c>
      <c r="O3505" s="5"/>
      <c r="P3505" s="6"/>
      <c r="Q3505" s="20">
        <v>2</v>
      </c>
    </row>
    <row r="3506" spans="1:17" ht="24" x14ac:dyDescent="0.2">
      <c r="A3506" s="16" t="s">
        <v>2</v>
      </c>
      <c r="B3506" s="16" t="s">
        <v>9109</v>
      </c>
      <c r="C3506" s="17" t="s">
        <v>3498</v>
      </c>
      <c r="D3506" s="18" t="s">
        <v>8995</v>
      </c>
      <c r="E3506" s="18"/>
      <c r="F3506" s="18"/>
      <c r="G3506" s="18"/>
      <c r="H3506" s="18"/>
      <c r="I3506" s="18"/>
      <c r="J3506" s="21">
        <v>493.88</v>
      </c>
      <c r="K3506" s="5"/>
      <c r="L3506" s="9">
        <v>493.88</v>
      </c>
      <c r="M3506" s="5"/>
      <c r="N3506" s="20">
        <v>8</v>
      </c>
      <c r="O3506" s="5"/>
      <c r="P3506" s="8">
        <v>8</v>
      </c>
      <c r="Q3506" s="5"/>
    </row>
    <row r="3507" spans="1:17" ht="24" x14ac:dyDescent="0.2">
      <c r="A3507" s="16" t="s">
        <v>2</v>
      </c>
      <c r="B3507" s="16" t="s">
        <v>9109</v>
      </c>
      <c r="C3507" s="17" t="s">
        <v>3499</v>
      </c>
      <c r="D3507" s="18" t="s">
        <v>8995</v>
      </c>
      <c r="E3507" s="18"/>
      <c r="F3507" s="18"/>
      <c r="G3507" s="18"/>
      <c r="H3507" s="18"/>
      <c r="I3507" s="18"/>
      <c r="J3507" s="21">
        <v>850</v>
      </c>
      <c r="K3507" s="5"/>
      <c r="L3507" s="9">
        <v>850</v>
      </c>
      <c r="M3507" s="5"/>
      <c r="N3507" s="20">
        <v>15</v>
      </c>
      <c r="O3507" s="5"/>
      <c r="P3507" s="8">
        <v>15</v>
      </c>
      <c r="Q3507" s="5"/>
    </row>
    <row r="3508" spans="1:17" ht="24" x14ac:dyDescent="0.2">
      <c r="A3508" s="16" t="s">
        <v>2</v>
      </c>
      <c r="B3508" s="16" t="s">
        <v>9109</v>
      </c>
      <c r="C3508" s="17" t="s">
        <v>3500</v>
      </c>
      <c r="D3508" s="18" t="s">
        <v>8995</v>
      </c>
      <c r="E3508" s="18"/>
      <c r="F3508" s="18"/>
      <c r="G3508" s="18"/>
      <c r="H3508" s="18"/>
      <c r="I3508" s="18"/>
      <c r="J3508" s="5"/>
      <c r="K3508" s="19">
        <v>3120</v>
      </c>
      <c r="L3508" s="6"/>
      <c r="M3508" s="19">
        <v>3120</v>
      </c>
      <c r="N3508" s="5"/>
      <c r="O3508" s="20">
        <v>40</v>
      </c>
      <c r="P3508" s="6"/>
      <c r="Q3508" s="20">
        <v>40</v>
      </c>
    </row>
    <row r="3509" spans="1:17" ht="24" x14ac:dyDescent="0.2">
      <c r="A3509" s="16" t="s">
        <v>2</v>
      </c>
      <c r="B3509" s="16" t="s">
        <v>9109</v>
      </c>
      <c r="C3509" s="17" t="s">
        <v>3501</v>
      </c>
      <c r="D3509" s="18" t="s">
        <v>8995</v>
      </c>
      <c r="E3509" s="18"/>
      <c r="F3509" s="18"/>
      <c r="G3509" s="18"/>
      <c r="H3509" s="18"/>
      <c r="I3509" s="18"/>
      <c r="J3509" s="5"/>
      <c r="K3509" s="21">
        <v>290</v>
      </c>
      <c r="L3509" s="9">
        <v>290</v>
      </c>
      <c r="M3509" s="5"/>
      <c r="N3509" s="5"/>
      <c r="O3509" s="20">
        <v>1</v>
      </c>
      <c r="P3509" s="8">
        <v>1</v>
      </c>
      <c r="Q3509" s="5"/>
    </row>
    <row r="3510" spans="1:17" ht="24" x14ac:dyDescent="0.2">
      <c r="A3510" s="16" t="s">
        <v>2</v>
      </c>
      <c r="B3510" s="16" t="s">
        <v>9109</v>
      </c>
      <c r="C3510" s="17" t="s">
        <v>3502</v>
      </c>
      <c r="D3510" s="18" t="s">
        <v>8995</v>
      </c>
      <c r="E3510" s="18"/>
      <c r="F3510" s="18"/>
      <c r="G3510" s="18"/>
      <c r="H3510" s="18"/>
      <c r="I3510" s="18"/>
      <c r="J3510" s="5"/>
      <c r="K3510" s="21">
        <v>330.83</v>
      </c>
      <c r="L3510" s="9">
        <v>330.83</v>
      </c>
      <c r="M3510" s="5"/>
      <c r="N3510" s="5"/>
      <c r="O3510" s="20">
        <v>1</v>
      </c>
      <c r="P3510" s="8">
        <v>1</v>
      </c>
      <c r="Q3510" s="5"/>
    </row>
    <row r="3511" spans="1:17" ht="24" x14ac:dyDescent="0.2">
      <c r="A3511" s="16" t="s">
        <v>2</v>
      </c>
      <c r="B3511" s="16" t="s">
        <v>9109</v>
      </c>
      <c r="C3511" s="17" t="s">
        <v>3503</v>
      </c>
      <c r="D3511" s="18" t="s">
        <v>8995</v>
      </c>
      <c r="E3511" s="18"/>
      <c r="F3511" s="18"/>
      <c r="G3511" s="18"/>
      <c r="H3511" s="18"/>
      <c r="I3511" s="18"/>
      <c r="J3511" s="5"/>
      <c r="K3511" s="19">
        <v>5120.29</v>
      </c>
      <c r="L3511" s="7">
        <v>5120.29</v>
      </c>
      <c r="M3511" s="5"/>
      <c r="N3511" s="5"/>
      <c r="O3511" s="20">
        <v>19</v>
      </c>
      <c r="P3511" s="8">
        <v>19</v>
      </c>
      <c r="Q3511" s="5"/>
    </row>
    <row r="3512" spans="1:17" ht="24" x14ac:dyDescent="0.2">
      <c r="A3512" s="16" t="s">
        <v>2</v>
      </c>
      <c r="B3512" s="16" t="s">
        <v>9109</v>
      </c>
      <c r="C3512" s="17" t="s">
        <v>3504</v>
      </c>
      <c r="D3512" s="18" t="s">
        <v>8995</v>
      </c>
      <c r="E3512" s="18"/>
      <c r="F3512" s="18"/>
      <c r="G3512" s="18"/>
      <c r="H3512" s="18"/>
      <c r="I3512" s="18"/>
      <c r="J3512" s="5"/>
      <c r="K3512" s="21">
        <v>743.33</v>
      </c>
      <c r="L3512" s="9">
        <v>743.33</v>
      </c>
      <c r="M3512" s="5"/>
      <c r="N3512" s="5"/>
      <c r="O3512" s="20">
        <v>2</v>
      </c>
      <c r="P3512" s="8">
        <v>2</v>
      </c>
      <c r="Q3512" s="5"/>
    </row>
    <row r="3513" spans="1:17" ht="24" x14ac:dyDescent="0.2">
      <c r="A3513" s="16" t="s">
        <v>2</v>
      </c>
      <c r="B3513" s="16" t="s">
        <v>9109</v>
      </c>
      <c r="C3513" s="17" t="s">
        <v>3505</v>
      </c>
      <c r="D3513" s="18" t="s">
        <v>8995</v>
      </c>
      <c r="E3513" s="18"/>
      <c r="F3513" s="18"/>
      <c r="G3513" s="18"/>
      <c r="H3513" s="18"/>
      <c r="I3513" s="18"/>
      <c r="J3513" s="5"/>
      <c r="K3513" s="21">
        <v>378.33</v>
      </c>
      <c r="L3513" s="9">
        <v>378.33</v>
      </c>
      <c r="M3513" s="5"/>
      <c r="N3513" s="5"/>
      <c r="O3513" s="20">
        <v>1</v>
      </c>
      <c r="P3513" s="8">
        <v>1</v>
      </c>
      <c r="Q3513" s="5"/>
    </row>
    <row r="3514" spans="1:17" ht="24" x14ac:dyDescent="0.2">
      <c r="A3514" s="16" t="s">
        <v>2</v>
      </c>
      <c r="B3514" s="16" t="s">
        <v>9109</v>
      </c>
      <c r="C3514" s="17" t="s">
        <v>3506</v>
      </c>
      <c r="D3514" s="18" t="s">
        <v>8995</v>
      </c>
      <c r="E3514" s="18"/>
      <c r="F3514" s="18"/>
      <c r="G3514" s="18"/>
      <c r="H3514" s="18"/>
      <c r="I3514" s="18"/>
      <c r="J3514" s="21">
        <v>591.66999999999996</v>
      </c>
      <c r="K3514" s="5"/>
      <c r="L3514" s="9">
        <v>591.66999999999996</v>
      </c>
      <c r="M3514" s="5"/>
      <c r="N3514" s="20">
        <v>2</v>
      </c>
      <c r="O3514" s="5"/>
      <c r="P3514" s="8">
        <v>2</v>
      </c>
      <c r="Q3514" s="5"/>
    </row>
    <row r="3515" spans="1:17" ht="24" x14ac:dyDescent="0.2">
      <c r="A3515" s="16" t="s">
        <v>2</v>
      </c>
      <c r="B3515" s="16" t="s">
        <v>9109</v>
      </c>
      <c r="C3515" s="17" t="s">
        <v>3507</v>
      </c>
      <c r="D3515" s="18" t="s">
        <v>8995</v>
      </c>
      <c r="E3515" s="18"/>
      <c r="F3515" s="18"/>
      <c r="G3515" s="18"/>
      <c r="H3515" s="18"/>
      <c r="I3515" s="18"/>
      <c r="J3515" s="5"/>
      <c r="K3515" s="19">
        <v>4100</v>
      </c>
      <c r="L3515" s="7">
        <v>4100</v>
      </c>
      <c r="M3515" s="5"/>
      <c r="N3515" s="5"/>
      <c r="O3515" s="20">
        <v>5</v>
      </c>
      <c r="P3515" s="8">
        <v>5</v>
      </c>
      <c r="Q3515" s="5"/>
    </row>
    <row r="3516" spans="1:17" ht="24" x14ac:dyDescent="0.2">
      <c r="A3516" s="16" t="s">
        <v>2</v>
      </c>
      <c r="B3516" s="16" t="s">
        <v>9109</v>
      </c>
      <c r="C3516" s="17" t="s">
        <v>3508</v>
      </c>
      <c r="D3516" s="18" t="s">
        <v>8995</v>
      </c>
      <c r="E3516" s="18"/>
      <c r="F3516" s="18"/>
      <c r="G3516" s="18"/>
      <c r="H3516" s="18"/>
      <c r="I3516" s="18"/>
      <c r="J3516" s="5"/>
      <c r="K3516" s="21">
        <v>911</v>
      </c>
      <c r="L3516" s="9">
        <v>911</v>
      </c>
      <c r="M3516" s="5"/>
      <c r="N3516" s="5"/>
      <c r="O3516" s="20">
        <v>1</v>
      </c>
      <c r="P3516" s="8">
        <v>1</v>
      </c>
      <c r="Q3516" s="5"/>
    </row>
    <row r="3517" spans="1:17" ht="24" x14ac:dyDescent="0.2">
      <c r="A3517" s="16" t="s">
        <v>2</v>
      </c>
      <c r="B3517" s="16" t="s">
        <v>9109</v>
      </c>
      <c r="C3517" s="17" t="s">
        <v>3509</v>
      </c>
      <c r="D3517" s="18" t="s">
        <v>8995</v>
      </c>
      <c r="E3517" s="18"/>
      <c r="F3517" s="18"/>
      <c r="G3517" s="18"/>
      <c r="H3517" s="18"/>
      <c r="I3517" s="18"/>
      <c r="J3517" s="5"/>
      <c r="K3517" s="19">
        <v>2688</v>
      </c>
      <c r="L3517" s="7">
        <v>2688</v>
      </c>
      <c r="M3517" s="5"/>
      <c r="N3517" s="5"/>
      <c r="O3517" s="20">
        <v>2</v>
      </c>
      <c r="P3517" s="8">
        <v>2</v>
      </c>
      <c r="Q3517" s="5"/>
    </row>
    <row r="3518" spans="1:17" ht="24" x14ac:dyDescent="0.2">
      <c r="A3518" s="16" t="s">
        <v>2</v>
      </c>
      <c r="B3518" s="16" t="s">
        <v>9109</v>
      </c>
      <c r="C3518" s="17" t="s">
        <v>3510</v>
      </c>
      <c r="D3518" s="18" t="s">
        <v>8995</v>
      </c>
      <c r="E3518" s="18"/>
      <c r="F3518" s="18"/>
      <c r="G3518" s="18"/>
      <c r="H3518" s="18"/>
      <c r="I3518" s="18"/>
      <c r="J3518" s="21">
        <v>941.67</v>
      </c>
      <c r="K3518" s="5"/>
      <c r="L3518" s="9">
        <v>941.67</v>
      </c>
      <c r="M3518" s="5"/>
      <c r="N3518" s="20">
        <v>2</v>
      </c>
      <c r="O3518" s="5"/>
      <c r="P3518" s="8">
        <v>2</v>
      </c>
      <c r="Q3518" s="5"/>
    </row>
    <row r="3519" spans="1:17" ht="24" x14ac:dyDescent="0.2">
      <c r="A3519" s="16" t="s">
        <v>2</v>
      </c>
      <c r="B3519" s="16" t="s">
        <v>9109</v>
      </c>
      <c r="C3519" s="17" t="s">
        <v>3511</v>
      </c>
      <c r="D3519" s="18" t="s">
        <v>8995</v>
      </c>
      <c r="E3519" s="18"/>
      <c r="F3519" s="18"/>
      <c r="G3519" s="18"/>
      <c r="H3519" s="18"/>
      <c r="I3519" s="18"/>
      <c r="J3519" s="5"/>
      <c r="K3519" s="21">
        <v>416.67</v>
      </c>
      <c r="L3519" s="9">
        <v>416.67</v>
      </c>
      <c r="M3519" s="5"/>
      <c r="N3519" s="5"/>
      <c r="O3519" s="20">
        <v>1</v>
      </c>
      <c r="P3519" s="8">
        <v>1</v>
      </c>
      <c r="Q3519" s="5"/>
    </row>
    <row r="3520" spans="1:17" ht="24" x14ac:dyDescent="0.2">
      <c r="A3520" s="16" t="s">
        <v>2</v>
      </c>
      <c r="B3520" s="16" t="s">
        <v>9109</v>
      </c>
      <c r="C3520" s="17" t="s">
        <v>3512</v>
      </c>
      <c r="D3520" s="18" t="s">
        <v>8995</v>
      </c>
      <c r="E3520" s="18"/>
      <c r="F3520" s="18"/>
      <c r="G3520" s="18"/>
      <c r="H3520" s="18"/>
      <c r="I3520" s="18"/>
      <c r="J3520" s="21">
        <v>120.83</v>
      </c>
      <c r="K3520" s="5"/>
      <c r="L3520" s="9">
        <v>120.83</v>
      </c>
      <c r="M3520" s="5"/>
      <c r="N3520" s="20">
        <v>1</v>
      </c>
      <c r="O3520" s="5"/>
      <c r="P3520" s="8">
        <v>1</v>
      </c>
      <c r="Q3520" s="5"/>
    </row>
    <row r="3521" spans="1:17" ht="24" x14ac:dyDescent="0.2">
      <c r="A3521" s="16" t="s">
        <v>2</v>
      </c>
      <c r="B3521" s="16" t="s">
        <v>9109</v>
      </c>
      <c r="C3521" s="17" t="s">
        <v>3513</v>
      </c>
      <c r="D3521" s="18" t="s">
        <v>8995</v>
      </c>
      <c r="E3521" s="18"/>
      <c r="F3521" s="18"/>
      <c r="G3521" s="18"/>
      <c r="H3521" s="18"/>
      <c r="I3521" s="18"/>
      <c r="J3521" s="21">
        <v>853.33</v>
      </c>
      <c r="K3521" s="21">
        <v>666.67</v>
      </c>
      <c r="L3521" s="7">
        <v>1520</v>
      </c>
      <c r="M3521" s="5"/>
      <c r="N3521" s="20">
        <v>2</v>
      </c>
      <c r="O3521" s="20">
        <v>2</v>
      </c>
      <c r="P3521" s="8">
        <v>4</v>
      </c>
      <c r="Q3521" s="5"/>
    </row>
    <row r="3522" spans="1:17" ht="24" x14ac:dyDescent="0.2">
      <c r="A3522" s="16" t="s">
        <v>2</v>
      </c>
      <c r="B3522" s="16" t="s">
        <v>9109</v>
      </c>
      <c r="C3522" s="17" t="s">
        <v>3514</v>
      </c>
      <c r="D3522" s="18" t="s">
        <v>8995</v>
      </c>
      <c r="E3522" s="18"/>
      <c r="F3522" s="18"/>
      <c r="G3522" s="18"/>
      <c r="H3522" s="18"/>
      <c r="I3522" s="18"/>
      <c r="J3522" s="21">
        <v>576.66999999999996</v>
      </c>
      <c r="K3522" s="21">
        <v>174.17</v>
      </c>
      <c r="L3522" s="9">
        <v>750.84</v>
      </c>
      <c r="M3522" s="5"/>
      <c r="N3522" s="20">
        <v>4</v>
      </c>
      <c r="O3522" s="20">
        <v>1</v>
      </c>
      <c r="P3522" s="8">
        <v>5</v>
      </c>
      <c r="Q3522" s="5"/>
    </row>
    <row r="3523" spans="1:17" ht="24" x14ac:dyDescent="0.2">
      <c r="A3523" s="16" t="s">
        <v>2</v>
      </c>
      <c r="B3523" s="16" t="s">
        <v>9109</v>
      </c>
      <c r="C3523" s="17" t="s">
        <v>3515</v>
      </c>
      <c r="D3523" s="18" t="s">
        <v>8995</v>
      </c>
      <c r="E3523" s="18"/>
      <c r="F3523" s="18"/>
      <c r="G3523" s="18"/>
      <c r="H3523" s="18"/>
      <c r="I3523" s="18"/>
      <c r="J3523" s="21">
        <v>483.33</v>
      </c>
      <c r="K3523" s="5"/>
      <c r="L3523" s="9">
        <v>483.33</v>
      </c>
      <c r="M3523" s="5"/>
      <c r="N3523" s="20">
        <v>4</v>
      </c>
      <c r="O3523" s="5"/>
      <c r="P3523" s="8">
        <v>4</v>
      </c>
      <c r="Q3523" s="5"/>
    </row>
    <row r="3524" spans="1:17" ht="24" x14ac:dyDescent="0.2">
      <c r="A3524" s="16" t="s">
        <v>2</v>
      </c>
      <c r="B3524" s="16" t="s">
        <v>9109</v>
      </c>
      <c r="C3524" s="17" t="s">
        <v>3516</v>
      </c>
      <c r="D3524" s="18" t="s">
        <v>8995</v>
      </c>
      <c r="E3524" s="18"/>
      <c r="F3524" s="18"/>
      <c r="G3524" s="18"/>
      <c r="H3524" s="18"/>
      <c r="I3524" s="18"/>
      <c r="J3524" s="19">
        <v>1009.17</v>
      </c>
      <c r="K3524" s="21">
        <v>783.33</v>
      </c>
      <c r="L3524" s="7">
        <v>1792.5</v>
      </c>
      <c r="M3524" s="5"/>
      <c r="N3524" s="20">
        <v>7</v>
      </c>
      <c r="O3524" s="20">
        <v>2</v>
      </c>
      <c r="P3524" s="8">
        <v>9</v>
      </c>
      <c r="Q3524" s="5"/>
    </row>
    <row r="3525" spans="1:17" ht="24" x14ac:dyDescent="0.2">
      <c r="A3525" s="16" t="s">
        <v>2</v>
      </c>
      <c r="B3525" s="16" t="s">
        <v>9109</v>
      </c>
      <c r="C3525" s="17" t="s">
        <v>3517</v>
      </c>
      <c r="D3525" s="18" t="s">
        <v>8995</v>
      </c>
      <c r="E3525" s="18"/>
      <c r="F3525" s="18"/>
      <c r="G3525" s="18"/>
      <c r="H3525" s="18"/>
      <c r="I3525" s="18"/>
      <c r="J3525" s="5"/>
      <c r="K3525" s="21">
        <v>174.17</v>
      </c>
      <c r="L3525" s="9">
        <v>174.17</v>
      </c>
      <c r="M3525" s="5"/>
      <c r="N3525" s="5"/>
      <c r="O3525" s="20">
        <v>1</v>
      </c>
      <c r="P3525" s="8">
        <v>1</v>
      </c>
      <c r="Q3525" s="5"/>
    </row>
    <row r="3526" spans="1:17" ht="24" x14ac:dyDescent="0.2">
      <c r="A3526" s="16" t="s">
        <v>2</v>
      </c>
      <c r="B3526" s="16" t="s">
        <v>9109</v>
      </c>
      <c r="C3526" s="17" t="s">
        <v>3518</v>
      </c>
      <c r="D3526" s="18" t="s">
        <v>8995</v>
      </c>
      <c r="E3526" s="18"/>
      <c r="F3526" s="18"/>
      <c r="G3526" s="18"/>
      <c r="H3526" s="18"/>
      <c r="I3526" s="18"/>
      <c r="J3526" s="5"/>
      <c r="K3526" s="19">
        <v>1091.67</v>
      </c>
      <c r="L3526" s="7">
        <v>1091.67</v>
      </c>
      <c r="M3526" s="5"/>
      <c r="N3526" s="5"/>
      <c r="O3526" s="20">
        <v>2</v>
      </c>
      <c r="P3526" s="8">
        <v>2</v>
      </c>
      <c r="Q3526" s="5"/>
    </row>
    <row r="3527" spans="1:17" ht="24" x14ac:dyDescent="0.2">
      <c r="A3527" s="16" t="s">
        <v>2</v>
      </c>
      <c r="B3527" s="16" t="s">
        <v>9109</v>
      </c>
      <c r="C3527" s="17" t="s">
        <v>3519</v>
      </c>
      <c r="D3527" s="18" t="s">
        <v>8995</v>
      </c>
      <c r="E3527" s="18"/>
      <c r="F3527" s="18"/>
      <c r="G3527" s="18"/>
      <c r="H3527" s="18"/>
      <c r="I3527" s="18"/>
      <c r="J3527" s="5"/>
      <c r="K3527" s="21">
        <v>936.67</v>
      </c>
      <c r="L3527" s="9">
        <v>936.67</v>
      </c>
      <c r="M3527" s="5"/>
      <c r="N3527" s="5"/>
      <c r="O3527" s="20">
        <v>2</v>
      </c>
      <c r="P3527" s="8">
        <v>2</v>
      </c>
      <c r="Q3527" s="5"/>
    </row>
    <row r="3528" spans="1:17" ht="24" x14ac:dyDescent="0.2">
      <c r="A3528" s="16" t="s">
        <v>2</v>
      </c>
      <c r="B3528" s="16" t="s">
        <v>9109</v>
      </c>
      <c r="C3528" s="17" t="s">
        <v>3520</v>
      </c>
      <c r="D3528" s="18" t="s">
        <v>8995</v>
      </c>
      <c r="E3528" s="18"/>
      <c r="F3528" s="18"/>
      <c r="G3528" s="18"/>
      <c r="H3528" s="18"/>
      <c r="I3528" s="18"/>
      <c r="J3528" s="5"/>
      <c r="K3528" s="21">
        <v>587.5</v>
      </c>
      <c r="L3528" s="9">
        <v>587.5</v>
      </c>
      <c r="M3528" s="5"/>
      <c r="N3528" s="5"/>
      <c r="O3528" s="20">
        <v>2</v>
      </c>
      <c r="P3528" s="8">
        <v>2</v>
      </c>
      <c r="Q3528" s="5"/>
    </row>
    <row r="3529" spans="1:17" ht="24" x14ac:dyDescent="0.2">
      <c r="A3529" s="16" t="s">
        <v>2</v>
      </c>
      <c r="B3529" s="16" t="s">
        <v>9109</v>
      </c>
      <c r="C3529" s="17" t="s">
        <v>3521</v>
      </c>
      <c r="D3529" s="18" t="s">
        <v>8995</v>
      </c>
      <c r="E3529" s="18"/>
      <c r="F3529" s="18"/>
      <c r="G3529" s="18"/>
      <c r="H3529" s="18"/>
      <c r="I3529" s="18"/>
      <c r="J3529" s="5"/>
      <c r="K3529" s="21">
        <v>310.05</v>
      </c>
      <c r="L3529" s="9">
        <v>310.05</v>
      </c>
      <c r="M3529" s="5"/>
      <c r="N3529" s="5"/>
      <c r="O3529" s="20">
        <v>2</v>
      </c>
      <c r="P3529" s="8">
        <v>2</v>
      </c>
      <c r="Q3529" s="5"/>
    </row>
    <row r="3530" spans="1:17" ht="24" x14ac:dyDescent="0.2">
      <c r="A3530" s="16" t="s">
        <v>2</v>
      </c>
      <c r="B3530" s="16" t="s">
        <v>9109</v>
      </c>
      <c r="C3530" s="17" t="s">
        <v>3522</v>
      </c>
      <c r="D3530" s="18" t="s">
        <v>8995</v>
      </c>
      <c r="E3530" s="18"/>
      <c r="F3530" s="18"/>
      <c r="G3530" s="18"/>
      <c r="H3530" s="18"/>
      <c r="I3530" s="18"/>
      <c r="J3530" s="5"/>
      <c r="K3530" s="19">
        <v>2640</v>
      </c>
      <c r="L3530" s="7">
        <v>1760</v>
      </c>
      <c r="M3530" s="21">
        <v>880</v>
      </c>
      <c r="N3530" s="5"/>
      <c r="O3530" s="20">
        <v>6</v>
      </c>
      <c r="P3530" s="8">
        <v>4</v>
      </c>
      <c r="Q3530" s="20">
        <v>2</v>
      </c>
    </row>
    <row r="3531" spans="1:17" ht="24" x14ac:dyDescent="0.2">
      <c r="A3531" s="16" t="s">
        <v>2</v>
      </c>
      <c r="B3531" s="16" t="s">
        <v>9109</v>
      </c>
      <c r="C3531" s="17" t="s">
        <v>3523</v>
      </c>
      <c r="D3531" s="18" t="s">
        <v>8995</v>
      </c>
      <c r="E3531" s="18"/>
      <c r="F3531" s="18"/>
      <c r="G3531" s="18"/>
      <c r="H3531" s="18"/>
      <c r="I3531" s="18"/>
      <c r="J3531" s="5"/>
      <c r="K3531" s="19">
        <v>1125</v>
      </c>
      <c r="L3531" s="9">
        <v>750</v>
      </c>
      <c r="M3531" s="21">
        <v>375</v>
      </c>
      <c r="N3531" s="5"/>
      <c r="O3531" s="20">
        <v>3</v>
      </c>
      <c r="P3531" s="8">
        <v>2</v>
      </c>
      <c r="Q3531" s="20">
        <v>1</v>
      </c>
    </row>
    <row r="3532" spans="1:17" ht="24" x14ac:dyDescent="0.2">
      <c r="A3532" s="16" t="s">
        <v>2</v>
      </c>
      <c r="B3532" s="16" t="s">
        <v>9109</v>
      </c>
      <c r="C3532" s="17" t="s">
        <v>3524</v>
      </c>
      <c r="D3532" s="18" t="s">
        <v>8995</v>
      </c>
      <c r="E3532" s="18"/>
      <c r="F3532" s="18"/>
      <c r="G3532" s="18"/>
      <c r="H3532" s="18"/>
      <c r="I3532" s="18"/>
      <c r="J3532" s="5"/>
      <c r="K3532" s="19">
        <v>1125</v>
      </c>
      <c r="L3532" s="9">
        <v>750</v>
      </c>
      <c r="M3532" s="21">
        <v>375</v>
      </c>
      <c r="N3532" s="5"/>
      <c r="O3532" s="20">
        <v>3</v>
      </c>
      <c r="P3532" s="8">
        <v>2</v>
      </c>
      <c r="Q3532" s="20">
        <v>1</v>
      </c>
    </row>
    <row r="3533" spans="1:17" ht="24" x14ac:dyDescent="0.2">
      <c r="A3533" s="16" t="s">
        <v>2</v>
      </c>
      <c r="B3533" s="16" t="s">
        <v>9109</v>
      </c>
      <c r="C3533" s="17" t="s">
        <v>3525</v>
      </c>
      <c r="D3533" s="18" t="s">
        <v>8995</v>
      </c>
      <c r="E3533" s="26">
        <f t="shared" ref="E3533:E3534" si="264">J3533-L3533</f>
        <v>-1741.67</v>
      </c>
      <c r="F3533" s="26">
        <f t="shared" ref="F3533:F3534" si="265">N3533-P3533</f>
        <v>-2</v>
      </c>
      <c r="G3533" s="26"/>
      <c r="H3533" s="26"/>
      <c r="I3533" s="18"/>
      <c r="J3533" s="21">
        <v>588.33000000000004</v>
      </c>
      <c r="K3533" s="19">
        <v>2612.5</v>
      </c>
      <c r="L3533" s="7">
        <v>2330</v>
      </c>
      <c r="M3533" s="21">
        <v>870.83</v>
      </c>
      <c r="N3533" s="20">
        <v>1</v>
      </c>
      <c r="O3533" s="20">
        <v>3</v>
      </c>
      <c r="P3533" s="8">
        <v>3</v>
      </c>
      <c r="Q3533" s="20">
        <v>1</v>
      </c>
    </row>
    <row r="3534" spans="1:17" ht="24" x14ac:dyDescent="0.2">
      <c r="A3534" s="16" t="s">
        <v>2</v>
      </c>
      <c r="B3534" s="16" t="s">
        <v>9109</v>
      </c>
      <c r="C3534" s="17" t="s">
        <v>3526</v>
      </c>
      <c r="D3534" s="18" t="s">
        <v>8995</v>
      </c>
      <c r="E3534" s="26">
        <f t="shared" si="264"/>
        <v>-1741.67</v>
      </c>
      <c r="F3534" s="26">
        <f t="shared" si="265"/>
        <v>-2</v>
      </c>
      <c r="G3534" s="26"/>
      <c r="H3534" s="26"/>
      <c r="I3534" s="18"/>
      <c r="J3534" s="21">
        <v>588.33000000000004</v>
      </c>
      <c r="K3534" s="19">
        <v>2612.5</v>
      </c>
      <c r="L3534" s="7">
        <v>2330</v>
      </c>
      <c r="M3534" s="21">
        <v>870.83</v>
      </c>
      <c r="N3534" s="20">
        <v>1</v>
      </c>
      <c r="O3534" s="20">
        <v>3</v>
      </c>
      <c r="P3534" s="8">
        <v>3</v>
      </c>
      <c r="Q3534" s="20">
        <v>1</v>
      </c>
    </row>
    <row r="3535" spans="1:17" ht="24" x14ac:dyDescent="0.2">
      <c r="A3535" s="16" t="s">
        <v>2</v>
      </c>
      <c r="B3535" s="16" t="s">
        <v>9109</v>
      </c>
      <c r="C3535" s="17" t="s">
        <v>3527</v>
      </c>
      <c r="D3535" s="18" t="s">
        <v>8995</v>
      </c>
      <c r="E3535" s="18"/>
      <c r="F3535" s="18"/>
      <c r="G3535" s="18"/>
      <c r="H3535" s="18"/>
      <c r="I3535" s="18"/>
      <c r="J3535" s="5"/>
      <c r="K3535" s="19">
        <v>95833.33</v>
      </c>
      <c r="L3535" s="7">
        <v>95833.33</v>
      </c>
      <c r="M3535" s="5"/>
      <c r="N3535" s="5"/>
      <c r="O3535" s="20">
        <v>1</v>
      </c>
      <c r="P3535" s="8">
        <v>1</v>
      </c>
      <c r="Q3535" s="5"/>
    </row>
    <row r="3536" spans="1:17" ht="24" x14ac:dyDescent="0.2">
      <c r="A3536" s="16" t="s">
        <v>2</v>
      </c>
      <c r="B3536" s="16" t="s">
        <v>9109</v>
      </c>
      <c r="C3536" s="17" t="s">
        <v>3528</v>
      </c>
      <c r="D3536" s="18" t="str">
        <f>VLOOKUP(C3536,[2]итоговая!$C$6:$H$1018,4,FALSE)</f>
        <v>Аварийный резерв</v>
      </c>
      <c r="E3536" s="26">
        <f>J3536-L3536</f>
        <v>10838.14</v>
      </c>
      <c r="F3536" s="26">
        <f>N3536-P3536</f>
        <v>1</v>
      </c>
      <c r="G3536" s="26" t="s">
        <v>9000</v>
      </c>
      <c r="H3536" s="26" t="str">
        <f>VLOOKUP(C3536,[2]итоговая!$C$6:$H$1018,6,FALSE)</f>
        <v>Аварийный резерв</v>
      </c>
      <c r="I3536" s="18"/>
      <c r="J3536" s="19">
        <v>10838.14</v>
      </c>
      <c r="K3536" s="5"/>
      <c r="L3536" s="6"/>
      <c r="M3536" s="19">
        <v>10838.14</v>
      </c>
      <c r="N3536" s="20">
        <v>1</v>
      </c>
      <c r="O3536" s="5"/>
      <c r="P3536" s="6"/>
      <c r="Q3536" s="20">
        <v>1</v>
      </c>
    </row>
    <row r="3537" spans="1:18" ht="24" x14ac:dyDescent="0.2">
      <c r="A3537" s="16" t="s">
        <v>2</v>
      </c>
      <c r="B3537" s="16" t="s">
        <v>9109</v>
      </c>
      <c r="C3537" s="17" t="s">
        <v>3529</v>
      </c>
      <c r="D3537" s="18" t="s">
        <v>8995</v>
      </c>
      <c r="E3537" s="18"/>
      <c r="F3537" s="18"/>
      <c r="G3537" s="18"/>
      <c r="H3537" s="18"/>
      <c r="I3537" s="18"/>
      <c r="J3537" s="5"/>
      <c r="K3537" s="19">
        <v>2990</v>
      </c>
      <c r="L3537" s="7">
        <v>2990</v>
      </c>
      <c r="M3537" s="5"/>
      <c r="N3537" s="5"/>
      <c r="O3537" s="20">
        <v>4</v>
      </c>
      <c r="P3537" s="8">
        <v>4</v>
      </c>
      <c r="Q3537" s="5"/>
    </row>
    <row r="3538" spans="1:18" ht="24" x14ac:dyDescent="0.2">
      <c r="A3538" s="16" t="s">
        <v>2</v>
      </c>
      <c r="B3538" s="16" t="s">
        <v>9109</v>
      </c>
      <c r="C3538" s="17" t="s">
        <v>3530</v>
      </c>
      <c r="D3538" s="18" t="s">
        <v>8995</v>
      </c>
      <c r="E3538" s="18"/>
      <c r="F3538" s="18"/>
      <c r="G3538" s="18"/>
      <c r="H3538" s="18"/>
      <c r="I3538" s="18"/>
      <c r="J3538" s="5"/>
      <c r="K3538" s="19">
        <v>4619.7</v>
      </c>
      <c r="L3538" s="6"/>
      <c r="M3538" s="19">
        <v>4619.7</v>
      </c>
      <c r="N3538" s="5"/>
      <c r="O3538" s="20">
        <v>6</v>
      </c>
      <c r="P3538" s="6"/>
      <c r="Q3538" s="20">
        <v>6</v>
      </c>
    </row>
    <row r="3539" spans="1:18" ht="24" x14ac:dyDescent="0.2">
      <c r="A3539" s="16" t="s">
        <v>2</v>
      </c>
      <c r="B3539" s="16" t="s">
        <v>9109</v>
      </c>
      <c r="C3539" s="17" t="s">
        <v>3531</v>
      </c>
      <c r="D3539" s="18" t="s">
        <v>8995</v>
      </c>
      <c r="E3539" s="18"/>
      <c r="F3539" s="18"/>
      <c r="G3539" s="18"/>
      <c r="H3539" s="18"/>
      <c r="I3539" s="18"/>
      <c r="J3539" s="5"/>
      <c r="K3539" s="19">
        <v>2033.33</v>
      </c>
      <c r="L3539" s="7">
        <v>2033.33</v>
      </c>
      <c r="M3539" s="5"/>
      <c r="N3539" s="5"/>
      <c r="O3539" s="20">
        <v>2</v>
      </c>
      <c r="P3539" s="8">
        <v>2</v>
      </c>
      <c r="Q3539" s="5"/>
    </row>
    <row r="3540" spans="1:18" ht="24" x14ac:dyDescent="0.2">
      <c r="A3540" s="16" t="s">
        <v>2</v>
      </c>
      <c r="B3540" s="16" t="s">
        <v>9109</v>
      </c>
      <c r="C3540" s="17" t="s">
        <v>3532</v>
      </c>
      <c r="D3540" s="18" t="s">
        <v>8995</v>
      </c>
      <c r="E3540" s="18"/>
      <c r="F3540" s="18"/>
      <c r="G3540" s="18"/>
      <c r="H3540" s="18"/>
      <c r="I3540" s="18"/>
      <c r="J3540" s="5"/>
      <c r="K3540" s="21">
        <v>33.270000000000003</v>
      </c>
      <c r="L3540" s="9">
        <v>33.270000000000003</v>
      </c>
      <c r="M3540" s="5"/>
      <c r="N3540" s="5"/>
      <c r="O3540" s="20">
        <v>1</v>
      </c>
      <c r="P3540" s="8">
        <v>1</v>
      </c>
      <c r="Q3540" s="5"/>
    </row>
    <row r="3541" spans="1:18" ht="24" x14ac:dyDescent="0.2">
      <c r="A3541" s="16" t="s">
        <v>2</v>
      </c>
      <c r="B3541" s="16" t="s">
        <v>9109</v>
      </c>
      <c r="C3541" s="17" t="s">
        <v>3533</v>
      </c>
      <c r="D3541" s="18" t="s">
        <v>8995</v>
      </c>
      <c r="E3541" s="18"/>
      <c r="F3541" s="18"/>
      <c r="G3541" s="18"/>
      <c r="H3541" s="18"/>
      <c r="I3541" s="18"/>
      <c r="J3541" s="5"/>
      <c r="K3541" s="21">
        <v>171.67</v>
      </c>
      <c r="L3541" s="6"/>
      <c r="M3541" s="21">
        <v>171.67</v>
      </c>
      <c r="N3541" s="5"/>
      <c r="O3541" s="20">
        <v>1</v>
      </c>
      <c r="P3541" s="6"/>
      <c r="Q3541" s="20">
        <v>1</v>
      </c>
    </row>
    <row r="3542" spans="1:18" ht="24" x14ac:dyDescent="0.2">
      <c r="A3542" s="16" t="s">
        <v>2</v>
      </c>
      <c r="B3542" s="16" t="s">
        <v>9109</v>
      </c>
      <c r="C3542" s="17" t="s">
        <v>3534</v>
      </c>
      <c r="D3542" s="18" t="s">
        <v>8995</v>
      </c>
      <c r="E3542" s="18"/>
      <c r="F3542" s="18"/>
      <c r="G3542" s="18"/>
      <c r="H3542" s="18"/>
      <c r="I3542" s="18"/>
      <c r="J3542" s="5"/>
      <c r="K3542" s="19">
        <v>7283.24</v>
      </c>
      <c r="L3542" s="6"/>
      <c r="M3542" s="19">
        <v>7283.24</v>
      </c>
      <c r="N3542" s="5"/>
      <c r="O3542" s="20">
        <v>1</v>
      </c>
      <c r="P3542" s="6"/>
      <c r="Q3542" s="20">
        <v>1</v>
      </c>
    </row>
    <row r="3543" spans="1:18" ht="24" x14ac:dyDescent="0.2">
      <c r="A3543" s="16" t="s">
        <v>2</v>
      </c>
      <c r="B3543" s="16" t="s">
        <v>9109</v>
      </c>
      <c r="C3543" s="17" t="s">
        <v>3535</v>
      </c>
      <c r="D3543" s="18" t="s">
        <v>8995</v>
      </c>
      <c r="E3543" s="18"/>
      <c r="F3543" s="18"/>
      <c r="G3543" s="18"/>
      <c r="H3543" s="18"/>
      <c r="I3543" s="18"/>
      <c r="J3543" s="5"/>
      <c r="K3543" s="21">
        <v>160</v>
      </c>
      <c r="L3543" s="6"/>
      <c r="M3543" s="21">
        <v>160</v>
      </c>
      <c r="N3543" s="5"/>
      <c r="O3543" s="20">
        <v>24</v>
      </c>
      <c r="P3543" s="6"/>
      <c r="Q3543" s="20">
        <v>24</v>
      </c>
    </row>
    <row r="3544" spans="1:18" ht="24" x14ac:dyDescent="0.2">
      <c r="A3544" s="16" t="s">
        <v>2</v>
      </c>
      <c r="B3544" s="16" t="s">
        <v>9109</v>
      </c>
      <c r="C3544" s="17" t="s">
        <v>3536</v>
      </c>
      <c r="D3544" s="18" t="s">
        <v>9004</v>
      </c>
      <c r="E3544" s="26">
        <f t="shared" ref="E3544:E3545" si="266">J3544-L3544</f>
        <v>1216.5899999999999</v>
      </c>
      <c r="F3544" s="26">
        <f t="shared" ref="F3544:F3545" si="267">N3544-P3544</f>
        <v>13</v>
      </c>
      <c r="G3544" s="26" t="s">
        <v>9000</v>
      </c>
      <c r="H3544" s="21" t="s">
        <v>9533</v>
      </c>
      <c r="I3544" s="18"/>
      <c r="J3544" s="19">
        <v>1497.34</v>
      </c>
      <c r="K3544" s="5"/>
      <c r="L3544" s="9">
        <v>280.75</v>
      </c>
      <c r="M3544" s="19">
        <v>1216.5899999999999</v>
      </c>
      <c r="N3544" s="20">
        <v>16</v>
      </c>
      <c r="O3544" s="5"/>
      <c r="P3544" s="8">
        <v>3</v>
      </c>
      <c r="Q3544" s="20">
        <v>13</v>
      </c>
      <c r="R3544" s="76" t="str">
        <f>VLOOKUP(C3544,[3]НВЛ!$E$17:$Y$197,21,FALSE)</f>
        <v>в производство</v>
      </c>
    </row>
    <row r="3545" spans="1:18" ht="24" x14ac:dyDescent="0.2">
      <c r="A3545" s="16" t="s">
        <v>2</v>
      </c>
      <c r="B3545" s="16" t="s">
        <v>9109</v>
      </c>
      <c r="C3545" s="17" t="s">
        <v>3537</v>
      </c>
      <c r="D3545" s="18" t="str">
        <f>VLOOKUP(C3545,[2]итоговая!$C$6:$H$1018,4,FALSE)</f>
        <v>Аварийный резерв</v>
      </c>
      <c r="E3545" s="26">
        <f t="shared" si="266"/>
        <v>81.660000000000011</v>
      </c>
      <c r="F3545" s="26">
        <f t="shared" si="267"/>
        <v>4</v>
      </c>
      <c r="G3545" s="26" t="s">
        <v>9000</v>
      </c>
      <c r="H3545" s="26" t="str">
        <f>VLOOKUP(C3545,[2]итоговая!$C$6:$H$1018,6,FALSE)</f>
        <v>Аварийный резерв</v>
      </c>
      <c r="I3545" s="18"/>
      <c r="J3545" s="21">
        <v>163.33000000000001</v>
      </c>
      <c r="K3545" s="21">
        <v>411.07</v>
      </c>
      <c r="L3545" s="9">
        <v>81.67</v>
      </c>
      <c r="M3545" s="21">
        <v>492.73</v>
      </c>
      <c r="N3545" s="20">
        <v>8</v>
      </c>
      <c r="O3545" s="20">
        <v>8</v>
      </c>
      <c r="P3545" s="8">
        <v>4</v>
      </c>
      <c r="Q3545" s="20">
        <v>12</v>
      </c>
    </row>
    <row r="3546" spans="1:18" ht="24" x14ac:dyDescent="0.2">
      <c r="A3546" s="16" t="s">
        <v>2</v>
      </c>
      <c r="B3546" s="16" t="s">
        <v>9109</v>
      </c>
      <c r="C3546" s="17" t="s">
        <v>3538</v>
      </c>
      <c r="D3546" s="18" t="s">
        <v>8995</v>
      </c>
      <c r="E3546" s="18"/>
      <c r="F3546" s="18"/>
      <c r="G3546" s="18"/>
      <c r="H3546" s="18"/>
      <c r="I3546" s="18"/>
      <c r="J3546" s="5"/>
      <c r="K3546" s="19">
        <v>2886.67</v>
      </c>
      <c r="L3546" s="6"/>
      <c r="M3546" s="19">
        <v>2886.67</v>
      </c>
      <c r="N3546" s="5"/>
      <c r="O3546" s="20">
        <v>3</v>
      </c>
      <c r="P3546" s="6"/>
      <c r="Q3546" s="20">
        <v>3</v>
      </c>
    </row>
    <row r="3547" spans="1:18" ht="24" x14ac:dyDescent="0.2">
      <c r="A3547" s="16" t="s">
        <v>2</v>
      </c>
      <c r="B3547" s="16" t="s">
        <v>9109</v>
      </c>
      <c r="C3547" s="17" t="s">
        <v>3539</v>
      </c>
      <c r="D3547" s="18" t="s">
        <v>8995</v>
      </c>
      <c r="E3547" s="18"/>
      <c r="F3547" s="18"/>
      <c r="G3547" s="18"/>
      <c r="H3547" s="18"/>
      <c r="I3547" s="18"/>
      <c r="J3547" s="5"/>
      <c r="K3547" s="19">
        <v>1750.64</v>
      </c>
      <c r="L3547" s="7">
        <v>1750.64</v>
      </c>
      <c r="M3547" s="5"/>
      <c r="N3547" s="5"/>
      <c r="O3547" s="20">
        <v>1</v>
      </c>
      <c r="P3547" s="8">
        <v>1</v>
      </c>
      <c r="Q3547" s="5"/>
    </row>
    <row r="3548" spans="1:18" ht="24" x14ac:dyDescent="0.2">
      <c r="A3548" s="16" t="s">
        <v>2</v>
      </c>
      <c r="B3548" s="16" t="s">
        <v>9109</v>
      </c>
      <c r="C3548" s="17" t="s">
        <v>3540</v>
      </c>
      <c r="D3548" s="18" t="s">
        <v>8995</v>
      </c>
      <c r="E3548" s="18"/>
      <c r="F3548" s="18"/>
      <c r="G3548" s="18"/>
      <c r="H3548" s="18"/>
      <c r="I3548" s="18"/>
      <c r="J3548" s="21">
        <v>784.09</v>
      </c>
      <c r="K3548" s="5"/>
      <c r="L3548" s="9">
        <v>784.09</v>
      </c>
      <c r="M3548" s="5"/>
      <c r="N3548" s="20">
        <v>5</v>
      </c>
      <c r="O3548" s="5"/>
      <c r="P3548" s="8">
        <v>5</v>
      </c>
      <c r="Q3548" s="5"/>
    </row>
    <row r="3549" spans="1:18" ht="24" x14ac:dyDescent="0.2">
      <c r="A3549" s="16" t="s">
        <v>2</v>
      </c>
      <c r="B3549" s="16" t="s">
        <v>9109</v>
      </c>
      <c r="C3549" s="17" t="s">
        <v>3541</v>
      </c>
      <c r="D3549" s="18" t="str">
        <f>VLOOKUP(C3549,[2]итоговая!$C$6:$H$1018,4,FALSE)</f>
        <v>Аварийный резерв</v>
      </c>
      <c r="E3549" s="26">
        <f>J3549-L3549</f>
        <v>1881.02</v>
      </c>
      <c r="F3549" s="26">
        <f>N3549-P3549</f>
        <v>25</v>
      </c>
      <c r="G3549" s="26" t="s">
        <v>9000</v>
      </c>
      <c r="H3549" s="26" t="str">
        <f>VLOOKUP(C3549,[2]итоговая!$C$6:$H$1018,6,FALSE)</f>
        <v>Аварийный резерв</v>
      </c>
      <c r="I3549" s="18"/>
      <c r="J3549" s="19">
        <v>1881.02</v>
      </c>
      <c r="K3549" s="5"/>
      <c r="L3549" s="6"/>
      <c r="M3549" s="19">
        <v>1881.02</v>
      </c>
      <c r="N3549" s="20">
        <v>25</v>
      </c>
      <c r="O3549" s="5"/>
      <c r="P3549" s="6"/>
      <c r="Q3549" s="20">
        <v>25</v>
      </c>
    </row>
    <row r="3550" spans="1:18" ht="24" x14ac:dyDescent="0.2">
      <c r="A3550" s="16" t="s">
        <v>2</v>
      </c>
      <c r="B3550" s="16" t="s">
        <v>9109</v>
      </c>
      <c r="C3550" s="17" t="s">
        <v>3542</v>
      </c>
      <c r="D3550" s="18" t="s">
        <v>8995</v>
      </c>
      <c r="E3550" s="18"/>
      <c r="F3550" s="18"/>
      <c r="G3550" s="18"/>
      <c r="H3550" s="18"/>
      <c r="I3550" s="18"/>
      <c r="J3550" s="21">
        <v>125.28</v>
      </c>
      <c r="K3550" s="5"/>
      <c r="L3550" s="9">
        <v>125.28</v>
      </c>
      <c r="M3550" s="5"/>
      <c r="N3550" s="20">
        <v>1</v>
      </c>
      <c r="O3550" s="5"/>
      <c r="P3550" s="8">
        <v>1</v>
      </c>
      <c r="Q3550" s="5"/>
    </row>
    <row r="3551" spans="1:18" ht="24" x14ac:dyDescent="0.2">
      <c r="A3551" s="16" t="s">
        <v>2</v>
      </c>
      <c r="B3551" s="16" t="s">
        <v>9109</v>
      </c>
      <c r="C3551" s="17" t="s">
        <v>3543</v>
      </c>
      <c r="D3551" s="18" t="s">
        <v>8995</v>
      </c>
      <c r="E3551" s="18"/>
      <c r="F3551" s="18"/>
      <c r="G3551" s="18"/>
      <c r="H3551" s="18"/>
      <c r="I3551" s="18"/>
      <c r="J3551" s="5"/>
      <c r="K3551" s="19">
        <v>15125</v>
      </c>
      <c r="L3551" s="7">
        <v>15125</v>
      </c>
      <c r="M3551" s="5"/>
      <c r="N3551" s="5"/>
      <c r="O3551" s="20">
        <v>1</v>
      </c>
      <c r="P3551" s="8">
        <v>1</v>
      </c>
      <c r="Q3551" s="5"/>
    </row>
    <row r="3552" spans="1:18" ht="24" x14ac:dyDescent="0.2">
      <c r="A3552" s="16" t="s">
        <v>2</v>
      </c>
      <c r="B3552" s="16" t="s">
        <v>9109</v>
      </c>
      <c r="C3552" s="17" t="s">
        <v>3544</v>
      </c>
      <c r="D3552" s="18" t="s">
        <v>8995</v>
      </c>
      <c r="E3552" s="18"/>
      <c r="F3552" s="18"/>
      <c r="G3552" s="18"/>
      <c r="H3552" s="18"/>
      <c r="I3552" s="18"/>
      <c r="J3552" s="5"/>
      <c r="K3552" s="19">
        <v>18375</v>
      </c>
      <c r="L3552" s="7">
        <v>18375</v>
      </c>
      <c r="M3552" s="5"/>
      <c r="N3552" s="5"/>
      <c r="O3552" s="20">
        <v>1</v>
      </c>
      <c r="P3552" s="8">
        <v>1</v>
      </c>
      <c r="Q3552" s="5"/>
    </row>
    <row r="3553" spans="1:17" ht="24" x14ac:dyDescent="0.2">
      <c r="A3553" s="16" t="s">
        <v>2</v>
      </c>
      <c r="B3553" s="16" t="s">
        <v>9109</v>
      </c>
      <c r="C3553" s="17" t="s">
        <v>3545</v>
      </c>
      <c r="D3553" s="18" t="s">
        <v>8995</v>
      </c>
      <c r="E3553" s="18"/>
      <c r="F3553" s="18"/>
      <c r="G3553" s="18"/>
      <c r="H3553" s="18"/>
      <c r="I3553" s="18"/>
      <c r="J3553" s="19">
        <v>3678.22</v>
      </c>
      <c r="K3553" s="5"/>
      <c r="L3553" s="7">
        <v>3678.22</v>
      </c>
      <c r="M3553" s="5"/>
      <c r="N3553" s="20">
        <v>3</v>
      </c>
      <c r="O3553" s="5"/>
      <c r="P3553" s="8">
        <v>3</v>
      </c>
      <c r="Q3553" s="5"/>
    </row>
    <row r="3554" spans="1:17" ht="24" x14ac:dyDescent="0.2">
      <c r="A3554" s="16" t="s">
        <v>2</v>
      </c>
      <c r="B3554" s="16" t="s">
        <v>9109</v>
      </c>
      <c r="C3554" s="17" t="s">
        <v>3546</v>
      </c>
      <c r="D3554" s="18" t="s">
        <v>8995</v>
      </c>
      <c r="E3554" s="18"/>
      <c r="F3554" s="18"/>
      <c r="G3554" s="18"/>
      <c r="H3554" s="18"/>
      <c r="I3554" s="18"/>
      <c r="J3554" s="5"/>
      <c r="K3554" s="19">
        <v>5108</v>
      </c>
      <c r="L3554" s="7">
        <v>5108</v>
      </c>
      <c r="M3554" s="5"/>
      <c r="N3554" s="5"/>
      <c r="O3554" s="20">
        <v>4</v>
      </c>
      <c r="P3554" s="8">
        <v>4</v>
      </c>
      <c r="Q3554" s="5"/>
    </row>
    <row r="3555" spans="1:17" ht="24" x14ac:dyDescent="0.2">
      <c r="A3555" s="16" t="s">
        <v>2</v>
      </c>
      <c r="B3555" s="16" t="s">
        <v>9109</v>
      </c>
      <c r="C3555" s="17" t="s">
        <v>3547</v>
      </c>
      <c r="D3555" s="18" t="str">
        <f>VLOOKUP(C3555,[2]итоговая!$C$6:$H$1018,4,FALSE)</f>
        <v>Аварийный резерв</v>
      </c>
      <c r="E3555" s="26">
        <f>J3555-L3555</f>
        <v>516.96</v>
      </c>
      <c r="F3555" s="26">
        <f>N3555-P3555</f>
        <v>1</v>
      </c>
      <c r="G3555" s="26" t="s">
        <v>9000</v>
      </c>
      <c r="H3555" s="26" t="str">
        <f>VLOOKUP(C3555,[2]итоговая!$C$6:$H$1018,6,FALSE)</f>
        <v>Аварийный резерв</v>
      </c>
      <c r="I3555" s="18"/>
      <c r="J3555" s="21">
        <v>516.96</v>
      </c>
      <c r="K3555" s="5"/>
      <c r="L3555" s="6"/>
      <c r="M3555" s="21">
        <v>516.96</v>
      </c>
      <c r="N3555" s="20">
        <v>1</v>
      </c>
      <c r="O3555" s="5"/>
      <c r="P3555" s="6"/>
      <c r="Q3555" s="20">
        <v>1</v>
      </c>
    </row>
    <row r="3556" spans="1:17" ht="24" x14ac:dyDescent="0.2">
      <c r="A3556" s="16" t="s">
        <v>2</v>
      </c>
      <c r="B3556" s="16" t="s">
        <v>9109</v>
      </c>
      <c r="C3556" s="17" t="s">
        <v>3548</v>
      </c>
      <c r="D3556" s="18" t="s">
        <v>8995</v>
      </c>
      <c r="E3556" s="18"/>
      <c r="F3556" s="18"/>
      <c r="G3556" s="18"/>
      <c r="H3556" s="18"/>
      <c r="I3556" s="18"/>
      <c r="J3556" s="5"/>
      <c r="K3556" s="19">
        <v>1400</v>
      </c>
      <c r="L3556" s="6"/>
      <c r="M3556" s="19">
        <v>1400</v>
      </c>
      <c r="N3556" s="5"/>
      <c r="O3556" s="20">
        <v>4</v>
      </c>
      <c r="P3556" s="6"/>
      <c r="Q3556" s="20">
        <v>4</v>
      </c>
    </row>
    <row r="3557" spans="1:17" ht="24" x14ac:dyDescent="0.2">
      <c r="A3557" s="16" t="s">
        <v>2</v>
      </c>
      <c r="B3557" s="16" t="s">
        <v>9109</v>
      </c>
      <c r="C3557" s="17" t="s">
        <v>3549</v>
      </c>
      <c r="D3557" s="18" t="s">
        <v>8995</v>
      </c>
      <c r="E3557" s="18"/>
      <c r="F3557" s="18"/>
      <c r="G3557" s="18"/>
      <c r="H3557" s="18"/>
      <c r="I3557" s="18"/>
      <c r="J3557" s="5"/>
      <c r="K3557" s="19">
        <v>5591.87</v>
      </c>
      <c r="L3557" s="7">
        <v>5591.87</v>
      </c>
      <c r="M3557" s="5"/>
      <c r="N3557" s="5"/>
      <c r="O3557" s="20">
        <v>11</v>
      </c>
      <c r="P3557" s="8">
        <v>11</v>
      </c>
      <c r="Q3557" s="5"/>
    </row>
    <row r="3558" spans="1:17" ht="24" x14ac:dyDescent="0.2">
      <c r="A3558" s="16" t="s">
        <v>2</v>
      </c>
      <c r="B3558" s="16" t="s">
        <v>9109</v>
      </c>
      <c r="C3558" s="17" t="s">
        <v>3550</v>
      </c>
      <c r="D3558" s="18" t="s">
        <v>8995</v>
      </c>
      <c r="E3558" s="18"/>
      <c r="F3558" s="18"/>
      <c r="G3558" s="18"/>
      <c r="H3558" s="18"/>
      <c r="I3558" s="18"/>
      <c r="J3558" s="5"/>
      <c r="K3558" s="19">
        <v>18925</v>
      </c>
      <c r="L3558" s="7">
        <v>10858.33</v>
      </c>
      <c r="M3558" s="19">
        <v>8066.67</v>
      </c>
      <c r="N3558" s="5"/>
      <c r="O3558" s="20">
        <v>42</v>
      </c>
      <c r="P3558" s="8">
        <v>31</v>
      </c>
      <c r="Q3558" s="20">
        <v>11</v>
      </c>
    </row>
    <row r="3559" spans="1:17" ht="24" x14ac:dyDescent="0.2">
      <c r="A3559" s="16" t="s">
        <v>2</v>
      </c>
      <c r="B3559" s="16" t="s">
        <v>9109</v>
      </c>
      <c r="C3559" s="17" t="s">
        <v>3551</v>
      </c>
      <c r="D3559" s="18" t="s">
        <v>8995</v>
      </c>
      <c r="E3559" s="18"/>
      <c r="F3559" s="18"/>
      <c r="G3559" s="18"/>
      <c r="H3559" s="18"/>
      <c r="I3559" s="18"/>
      <c r="J3559" s="5"/>
      <c r="K3559" s="19">
        <v>19733.330000000002</v>
      </c>
      <c r="L3559" s="7">
        <v>7400.01</v>
      </c>
      <c r="M3559" s="19">
        <v>12333.32</v>
      </c>
      <c r="N3559" s="5"/>
      <c r="O3559" s="20">
        <v>16</v>
      </c>
      <c r="P3559" s="8">
        <v>6</v>
      </c>
      <c r="Q3559" s="20">
        <v>10</v>
      </c>
    </row>
    <row r="3560" spans="1:17" ht="24" x14ac:dyDescent="0.2">
      <c r="A3560" s="16" t="s">
        <v>2</v>
      </c>
      <c r="B3560" s="16" t="s">
        <v>9109</v>
      </c>
      <c r="C3560" s="17" t="s">
        <v>3552</v>
      </c>
      <c r="D3560" s="18" t="s">
        <v>8995</v>
      </c>
      <c r="E3560" s="18"/>
      <c r="F3560" s="18"/>
      <c r="G3560" s="18"/>
      <c r="H3560" s="18"/>
      <c r="I3560" s="18"/>
      <c r="J3560" s="5"/>
      <c r="K3560" s="19">
        <v>13218.75</v>
      </c>
      <c r="L3560" s="7">
        <v>13218.75</v>
      </c>
      <c r="M3560" s="5"/>
      <c r="N3560" s="5"/>
      <c r="O3560" s="20">
        <v>30</v>
      </c>
      <c r="P3560" s="8">
        <v>30</v>
      </c>
      <c r="Q3560" s="5"/>
    </row>
    <row r="3561" spans="1:17" ht="24" x14ac:dyDescent="0.2">
      <c r="A3561" s="16" t="s">
        <v>2</v>
      </c>
      <c r="B3561" s="16" t="s">
        <v>9109</v>
      </c>
      <c r="C3561" s="17" t="s">
        <v>3553</v>
      </c>
      <c r="D3561" s="18" t="s">
        <v>8995</v>
      </c>
      <c r="E3561" s="18"/>
      <c r="F3561" s="18"/>
      <c r="G3561" s="18"/>
      <c r="H3561" s="18"/>
      <c r="I3561" s="18"/>
      <c r="J3561" s="5"/>
      <c r="K3561" s="19">
        <v>5200</v>
      </c>
      <c r="L3561" s="7">
        <v>5200</v>
      </c>
      <c r="M3561" s="5"/>
      <c r="N3561" s="5"/>
      <c r="O3561" s="20">
        <v>8</v>
      </c>
      <c r="P3561" s="8">
        <v>8</v>
      </c>
      <c r="Q3561" s="5"/>
    </row>
    <row r="3562" spans="1:17" ht="24" x14ac:dyDescent="0.2">
      <c r="A3562" s="16" t="s">
        <v>2</v>
      </c>
      <c r="B3562" s="16" t="s">
        <v>9109</v>
      </c>
      <c r="C3562" s="17" t="s">
        <v>3554</v>
      </c>
      <c r="D3562" s="18" t="s">
        <v>8995</v>
      </c>
      <c r="E3562" s="18"/>
      <c r="F3562" s="18"/>
      <c r="G3562" s="18"/>
      <c r="H3562" s="18"/>
      <c r="I3562" s="18"/>
      <c r="J3562" s="19">
        <v>2941.67</v>
      </c>
      <c r="K3562" s="5"/>
      <c r="L3562" s="7">
        <v>2941.67</v>
      </c>
      <c r="M3562" s="5"/>
      <c r="N3562" s="20">
        <v>2</v>
      </c>
      <c r="O3562" s="5"/>
      <c r="P3562" s="8">
        <v>2</v>
      </c>
      <c r="Q3562" s="5"/>
    </row>
    <row r="3563" spans="1:17" ht="24" x14ac:dyDescent="0.2">
      <c r="A3563" s="16" t="s">
        <v>2</v>
      </c>
      <c r="B3563" s="16" t="s">
        <v>9109</v>
      </c>
      <c r="C3563" s="17" t="s">
        <v>3555</v>
      </c>
      <c r="D3563" s="18" t="s">
        <v>8995</v>
      </c>
      <c r="E3563" s="18"/>
      <c r="F3563" s="18"/>
      <c r="G3563" s="18"/>
      <c r="H3563" s="18"/>
      <c r="I3563" s="18"/>
      <c r="J3563" s="5"/>
      <c r="K3563" s="19">
        <v>2038.83</v>
      </c>
      <c r="L3563" s="6"/>
      <c r="M3563" s="19">
        <v>2038.83</v>
      </c>
      <c r="N3563" s="5"/>
      <c r="O3563" s="20">
        <v>2</v>
      </c>
      <c r="P3563" s="6"/>
      <c r="Q3563" s="20">
        <v>2</v>
      </c>
    </row>
    <row r="3564" spans="1:17" ht="24" x14ac:dyDescent="0.2">
      <c r="A3564" s="16" t="s">
        <v>2</v>
      </c>
      <c r="B3564" s="16" t="s">
        <v>9109</v>
      </c>
      <c r="C3564" s="17" t="s">
        <v>3556</v>
      </c>
      <c r="D3564" s="18" t="s">
        <v>8995</v>
      </c>
      <c r="E3564" s="18"/>
      <c r="F3564" s="18"/>
      <c r="G3564" s="18"/>
      <c r="H3564" s="18"/>
      <c r="I3564" s="18"/>
      <c r="J3564" s="5"/>
      <c r="K3564" s="19">
        <v>6984.58</v>
      </c>
      <c r="L3564" s="7">
        <v>4330.4399999999996</v>
      </c>
      <c r="M3564" s="19">
        <v>2654.14</v>
      </c>
      <c r="N3564" s="5"/>
      <c r="O3564" s="20">
        <v>50</v>
      </c>
      <c r="P3564" s="8">
        <v>31</v>
      </c>
      <c r="Q3564" s="20">
        <v>19</v>
      </c>
    </row>
    <row r="3565" spans="1:17" ht="24" x14ac:dyDescent="0.2">
      <c r="A3565" s="16" t="s">
        <v>2</v>
      </c>
      <c r="B3565" s="16" t="s">
        <v>9109</v>
      </c>
      <c r="C3565" s="17" t="s">
        <v>3557</v>
      </c>
      <c r="D3565" s="18" t="s">
        <v>8995</v>
      </c>
      <c r="E3565" s="18"/>
      <c r="F3565" s="18"/>
      <c r="G3565" s="18"/>
      <c r="H3565" s="18"/>
      <c r="I3565" s="18"/>
      <c r="J3565" s="5"/>
      <c r="K3565" s="19">
        <v>2433.33</v>
      </c>
      <c r="L3565" s="7">
        <v>2433.33</v>
      </c>
      <c r="M3565" s="5"/>
      <c r="N3565" s="5"/>
      <c r="O3565" s="20">
        <v>10</v>
      </c>
      <c r="P3565" s="8">
        <v>10</v>
      </c>
      <c r="Q3565" s="5"/>
    </row>
    <row r="3566" spans="1:17" ht="24" x14ac:dyDescent="0.2">
      <c r="A3566" s="16" t="s">
        <v>2</v>
      </c>
      <c r="B3566" s="16" t="s">
        <v>9109</v>
      </c>
      <c r="C3566" s="17" t="s">
        <v>3558</v>
      </c>
      <c r="D3566" s="18" t="s">
        <v>8995</v>
      </c>
      <c r="E3566" s="18"/>
      <c r="F3566" s="18"/>
      <c r="G3566" s="18"/>
      <c r="H3566" s="18"/>
      <c r="I3566" s="18"/>
      <c r="J3566" s="19">
        <v>1680</v>
      </c>
      <c r="K3566" s="5"/>
      <c r="L3566" s="7">
        <v>1680</v>
      </c>
      <c r="M3566" s="5"/>
      <c r="N3566" s="20">
        <v>3</v>
      </c>
      <c r="O3566" s="5"/>
      <c r="P3566" s="8">
        <v>3</v>
      </c>
      <c r="Q3566" s="5"/>
    </row>
    <row r="3567" spans="1:17" ht="24" x14ac:dyDescent="0.2">
      <c r="A3567" s="16" t="s">
        <v>2</v>
      </c>
      <c r="B3567" s="16" t="s">
        <v>9109</v>
      </c>
      <c r="C3567" s="17" t="s">
        <v>3559</v>
      </c>
      <c r="D3567" s="18" t="s">
        <v>8995</v>
      </c>
      <c r="E3567" s="18"/>
      <c r="F3567" s="18"/>
      <c r="G3567" s="18"/>
      <c r="H3567" s="18"/>
      <c r="I3567" s="18"/>
      <c r="J3567" s="5"/>
      <c r="K3567" s="19">
        <v>5200</v>
      </c>
      <c r="L3567" s="7">
        <v>3848</v>
      </c>
      <c r="M3567" s="19">
        <v>1352</v>
      </c>
      <c r="N3567" s="5"/>
      <c r="O3567" s="20">
        <v>50</v>
      </c>
      <c r="P3567" s="8">
        <v>37</v>
      </c>
      <c r="Q3567" s="20">
        <v>13</v>
      </c>
    </row>
    <row r="3568" spans="1:17" ht="24" x14ac:dyDescent="0.2">
      <c r="A3568" s="16" t="s">
        <v>2</v>
      </c>
      <c r="B3568" s="16" t="s">
        <v>9109</v>
      </c>
      <c r="C3568" s="17" t="s">
        <v>3560</v>
      </c>
      <c r="D3568" s="18" t="s">
        <v>8995</v>
      </c>
      <c r="E3568" s="18"/>
      <c r="F3568" s="18"/>
      <c r="G3568" s="18"/>
      <c r="H3568" s="18"/>
      <c r="I3568" s="18"/>
      <c r="J3568" s="5"/>
      <c r="K3568" s="19">
        <v>1188</v>
      </c>
      <c r="L3568" s="7">
        <v>1188</v>
      </c>
      <c r="M3568" s="5"/>
      <c r="N3568" s="5"/>
      <c r="O3568" s="20">
        <v>12</v>
      </c>
      <c r="P3568" s="8">
        <v>12</v>
      </c>
      <c r="Q3568" s="5"/>
    </row>
    <row r="3569" spans="1:18" ht="24" x14ac:dyDescent="0.2">
      <c r="A3569" s="16" t="s">
        <v>2</v>
      </c>
      <c r="B3569" s="16" t="s">
        <v>9109</v>
      </c>
      <c r="C3569" s="17" t="s">
        <v>3561</v>
      </c>
      <c r="D3569" s="18" t="s">
        <v>8995</v>
      </c>
      <c r="E3569" s="18"/>
      <c r="F3569" s="18"/>
      <c r="G3569" s="18"/>
      <c r="H3569" s="18"/>
      <c r="I3569" s="18"/>
      <c r="J3569" s="5"/>
      <c r="K3569" s="19">
        <v>1306.67</v>
      </c>
      <c r="L3569" s="7">
        <v>1306.67</v>
      </c>
      <c r="M3569" s="5"/>
      <c r="N3569" s="5"/>
      <c r="O3569" s="20">
        <v>2</v>
      </c>
      <c r="P3569" s="8">
        <v>2</v>
      </c>
      <c r="Q3569" s="5"/>
    </row>
    <row r="3570" spans="1:18" ht="24" x14ac:dyDescent="0.2">
      <c r="A3570" s="16" t="s">
        <v>2</v>
      </c>
      <c r="B3570" s="16" t="s">
        <v>9109</v>
      </c>
      <c r="C3570" s="17" t="s">
        <v>3562</v>
      </c>
      <c r="D3570" s="18" t="s">
        <v>8995</v>
      </c>
      <c r="E3570" s="18"/>
      <c r="F3570" s="18"/>
      <c r="G3570" s="18"/>
      <c r="H3570" s="18"/>
      <c r="I3570" s="18"/>
      <c r="J3570" s="5"/>
      <c r="K3570" s="21">
        <v>362.25</v>
      </c>
      <c r="L3570" s="9">
        <v>362.25</v>
      </c>
      <c r="M3570" s="5"/>
      <c r="N3570" s="5"/>
      <c r="O3570" s="20">
        <v>1</v>
      </c>
      <c r="P3570" s="8">
        <v>1</v>
      </c>
      <c r="Q3570" s="5"/>
    </row>
    <row r="3571" spans="1:18" ht="24" x14ac:dyDescent="0.2">
      <c r="A3571" s="16" t="s">
        <v>2</v>
      </c>
      <c r="B3571" s="16" t="s">
        <v>9109</v>
      </c>
      <c r="C3571" s="17" t="s">
        <v>3563</v>
      </c>
      <c r="D3571" s="18" t="s">
        <v>8995</v>
      </c>
      <c r="E3571" s="18"/>
      <c r="F3571" s="18"/>
      <c r="G3571" s="18"/>
      <c r="H3571" s="18"/>
      <c r="I3571" s="18"/>
      <c r="J3571" s="19">
        <v>1555.18</v>
      </c>
      <c r="K3571" s="5"/>
      <c r="L3571" s="7">
        <v>1555.18</v>
      </c>
      <c r="M3571" s="5"/>
      <c r="N3571" s="20">
        <v>4</v>
      </c>
      <c r="O3571" s="5"/>
      <c r="P3571" s="8">
        <v>4</v>
      </c>
      <c r="Q3571" s="5"/>
    </row>
    <row r="3572" spans="1:18" ht="24" x14ac:dyDescent="0.2">
      <c r="A3572" s="16" t="s">
        <v>2</v>
      </c>
      <c r="B3572" s="16" t="s">
        <v>9109</v>
      </c>
      <c r="C3572" s="17" t="s">
        <v>3564</v>
      </c>
      <c r="D3572" s="18" t="str">
        <f>VLOOKUP(C3572,[2]итоговая!$C$6:$H$1018,4,FALSE)</f>
        <v>НВЛ и НЛ</v>
      </c>
      <c r="E3572" s="26">
        <f>J3572-L3572</f>
        <v>26143.13</v>
      </c>
      <c r="F3572" s="26">
        <f>N3572-P3572</f>
        <v>9</v>
      </c>
      <c r="G3572" s="26" t="s">
        <v>9000</v>
      </c>
      <c r="H3572" s="26" t="str">
        <f>VLOOKUP(C3572,[2]итоговая!$C$6:$H$1018,6,FALSE)</f>
        <v>отсутствие необходимости</v>
      </c>
      <c r="I3572" s="18"/>
      <c r="J3572" s="19">
        <v>26143.13</v>
      </c>
      <c r="K3572" s="5"/>
      <c r="L3572" s="6"/>
      <c r="M3572" s="19">
        <v>26143.13</v>
      </c>
      <c r="N3572" s="20">
        <v>9</v>
      </c>
      <c r="O3572" s="5"/>
      <c r="P3572" s="6"/>
      <c r="Q3572" s="20">
        <v>9</v>
      </c>
      <c r="R3572" s="76" t="str">
        <f>VLOOKUP(C3572,[3]НВЛ!$E$17:$Y$197,21,FALSE)</f>
        <v>списание</v>
      </c>
    </row>
    <row r="3573" spans="1:18" ht="24" x14ac:dyDescent="0.2">
      <c r="A3573" s="16" t="s">
        <v>2</v>
      </c>
      <c r="B3573" s="16" t="s">
        <v>9109</v>
      </c>
      <c r="C3573" s="17" t="s">
        <v>3565</v>
      </c>
      <c r="D3573" s="18" t="s">
        <v>8995</v>
      </c>
      <c r="E3573" s="18"/>
      <c r="F3573" s="18"/>
      <c r="G3573" s="18"/>
      <c r="H3573" s="18"/>
      <c r="I3573" s="18"/>
      <c r="J3573" s="5"/>
      <c r="K3573" s="19">
        <v>4925</v>
      </c>
      <c r="L3573" s="7">
        <v>3283.33</v>
      </c>
      <c r="M3573" s="19">
        <v>1641.67</v>
      </c>
      <c r="N3573" s="5"/>
      <c r="O3573" s="20">
        <v>30</v>
      </c>
      <c r="P3573" s="8">
        <v>20</v>
      </c>
      <c r="Q3573" s="20">
        <v>10</v>
      </c>
    </row>
    <row r="3574" spans="1:18" ht="24" x14ac:dyDescent="0.2">
      <c r="A3574" s="16" t="s">
        <v>2</v>
      </c>
      <c r="B3574" s="16" t="s">
        <v>9109</v>
      </c>
      <c r="C3574" s="17" t="s">
        <v>3566</v>
      </c>
      <c r="D3574" s="18" t="s">
        <v>8995</v>
      </c>
      <c r="E3574" s="18"/>
      <c r="F3574" s="18"/>
      <c r="G3574" s="18"/>
      <c r="H3574" s="18"/>
      <c r="I3574" s="18"/>
      <c r="J3574" s="5"/>
      <c r="K3574" s="19">
        <v>2751.67</v>
      </c>
      <c r="L3574" s="7">
        <v>2751.67</v>
      </c>
      <c r="M3574" s="5"/>
      <c r="N3574" s="5"/>
      <c r="O3574" s="20">
        <v>20</v>
      </c>
      <c r="P3574" s="8">
        <v>20</v>
      </c>
      <c r="Q3574" s="5"/>
    </row>
    <row r="3575" spans="1:18" ht="24" x14ac:dyDescent="0.2">
      <c r="A3575" s="16" t="s">
        <v>2</v>
      </c>
      <c r="B3575" s="16" t="s">
        <v>9109</v>
      </c>
      <c r="C3575" s="17" t="s">
        <v>3567</v>
      </c>
      <c r="D3575" s="18" t="s">
        <v>9004</v>
      </c>
      <c r="E3575" s="26">
        <f>J3575-L3575</f>
        <v>2537.5</v>
      </c>
      <c r="F3575" s="26">
        <f>N3575-P3575</f>
        <v>20</v>
      </c>
      <c r="G3575" s="26" t="s">
        <v>9000</v>
      </c>
      <c r="H3575" s="21" t="s">
        <v>9533</v>
      </c>
      <c r="I3575" s="18"/>
      <c r="J3575" s="19">
        <v>2537.5</v>
      </c>
      <c r="K3575" s="5"/>
      <c r="L3575" s="6"/>
      <c r="M3575" s="19">
        <v>2537.5</v>
      </c>
      <c r="N3575" s="20">
        <v>20</v>
      </c>
      <c r="O3575" s="5"/>
      <c r="P3575" s="6"/>
      <c r="Q3575" s="20">
        <v>20</v>
      </c>
      <c r="R3575" s="76" t="str">
        <f>VLOOKUP(C3575,[3]НВЛ!$E$17:$Y$197,21,FALSE)</f>
        <v>в производство</v>
      </c>
    </row>
    <row r="3576" spans="1:18" ht="24" x14ac:dyDescent="0.2">
      <c r="A3576" s="16" t="s">
        <v>2</v>
      </c>
      <c r="B3576" s="16" t="s">
        <v>9109</v>
      </c>
      <c r="C3576" s="17" t="s">
        <v>3568</v>
      </c>
      <c r="D3576" s="18" t="s">
        <v>8995</v>
      </c>
      <c r="E3576" s="18"/>
      <c r="F3576" s="18"/>
      <c r="G3576" s="18"/>
      <c r="H3576" s="18"/>
      <c r="I3576" s="18"/>
      <c r="J3576" s="5"/>
      <c r="K3576" s="19">
        <v>6750</v>
      </c>
      <c r="L3576" s="7">
        <v>6412.5</v>
      </c>
      <c r="M3576" s="21">
        <v>337.5</v>
      </c>
      <c r="N3576" s="5"/>
      <c r="O3576" s="20">
        <v>20</v>
      </c>
      <c r="P3576" s="8">
        <v>19</v>
      </c>
      <c r="Q3576" s="20">
        <v>1</v>
      </c>
    </row>
    <row r="3577" spans="1:18" ht="24" x14ac:dyDescent="0.2">
      <c r="A3577" s="16" t="s">
        <v>2</v>
      </c>
      <c r="B3577" s="16" t="s">
        <v>9109</v>
      </c>
      <c r="C3577" s="17" t="s">
        <v>3569</v>
      </c>
      <c r="D3577" s="18" t="s">
        <v>8995</v>
      </c>
      <c r="E3577" s="18"/>
      <c r="F3577" s="18"/>
      <c r="G3577" s="18"/>
      <c r="H3577" s="18"/>
      <c r="I3577" s="18"/>
      <c r="J3577" s="5"/>
      <c r="K3577" s="19">
        <v>16212.5</v>
      </c>
      <c r="L3577" s="7">
        <v>11767.5</v>
      </c>
      <c r="M3577" s="19">
        <v>4445</v>
      </c>
      <c r="N3577" s="5"/>
      <c r="O3577" s="20">
        <v>42</v>
      </c>
      <c r="P3577" s="8">
        <v>30</v>
      </c>
      <c r="Q3577" s="20">
        <v>12</v>
      </c>
    </row>
    <row r="3578" spans="1:18" ht="24" x14ac:dyDescent="0.2">
      <c r="A3578" s="16" t="s">
        <v>2</v>
      </c>
      <c r="B3578" s="16" t="s">
        <v>9109</v>
      </c>
      <c r="C3578" s="17" t="s">
        <v>3570</v>
      </c>
      <c r="D3578" s="18" t="s">
        <v>8995</v>
      </c>
      <c r="E3578" s="18"/>
      <c r="F3578" s="18"/>
      <c r="G3578" s="18"/>
      <c r="H3578" s="18"/>
      <c r="I3578" s="18"/>
      <c r="J3578" s="19">
        <v>1991.67</v>
      </c>
      <c r="K3578" s="5"/>
      <c r="L3578" s="7">
        <v>1991.67</v>
      </c>
      <c r="M3578" s="5"/>
      <c r="N3578" s="20">
        <v>5</v>
      </c>
      <c r="O3578" s="5"/>
      <c r="P3578" s="8">
        <v>5</v>
      </c>
      <c r="Q3578" s="5"/>
    </row>
    <row r="3579" spans="1:18" ht="24" x14ac:dyDescent="0.2">
      <c r="A3579" s="16" t="s">
        <v>2</v>
      </c>
      <c r="B3579" s="16" t="s">
        <v>9109</v>
      </c>
      <c r="C3579" s="17" t="s">
        <v>3571</v>
      </c>
      <c r="D3579" s="18" t="s">
        <v>8995</v>
      </c>
      <c r="E3579" s="18"/>
      <c r="F3579" s="18"/>
      <c r="G3579" s="18"/>
      <c r="H3579" s="18"/>
      <c r="I3579" s="18"/>
      <c r="J3579" s="5"/>
      <c r="K3579" s="19">
        <v>1440</v>
      </c>
      <c r="L3579" s="9">
        <v>72</v>
      </c>
      <c r="M3579" s="19">
        <v>1368</v>
      </c>
      <c r="N3579" s="5"/>
      <c r="O3579" s="20">
        <v>20</v>
      </c>
      <c r="P3579" s="8">
        <v>1</v>
      </c>
      <c r="Q3579" s="20">
        <v>19</v>
      </c>
    </row>
    <row r="3580" spans="1:18" ht="24" x14ac:dyDescent="0.2">
      <c r="A3580" s="16" t="s">
        <v>2</v>
      </c>
      <c r="B3580" s="16" t="s">
        <v>9109</v>
      </c>
      <c r="C3580" s="17" t="s">
        <v>3572</v>
      </c>
      <c r="D3580" s="18" t="s">
        <v>8995</v>
      </c>
      <c r="E3580" s="18"/>
      <c r="F3580" s="18"/>
      <c r="G3580" s="18"/>
      <c r="H3580" s="18"/>
      <c r="I3580" s="18"/>
      <c r="J3580" s="5"/>
      <c r="K3580" s="19">
        <v>3900</v>
      </c>
      <c r="L3580" s="7">
        <v>3900</v>
      </c>
      <c r="M3580" s="5"/>
      <c r="N3580" s="5"/>
      <c r="O3580" s="20">
        <v>6</v>
      </c>
      <c r="P3580" s="8">
        <v>6</v>
      </c>
      <c r="Q3580" s="5"/>
    </row>
    <row r="3581" spans="1:18" ht="24" x14ac:dyDescent="0.2">
      <c r="A3581" s="16" t="s">
        <v>2</v>
      </c>
      <c r="B3581" s="16" t="s">
        <v>9109</v>
      </c>
      <c r="C3581" s="17" t="s">
        <v>3573</v>
      </c>
      <c r="D3581" s="18" t="s">
        <v>8995</v>
      </c>
      <c r="E3581" s="18"/>
      <c r="F3581" s="18"/>
      <c r="G3581" s="18"/>
      <c r="H3581" s="18"/>
      <c r="I3581" s="18"/>
      <c r="J3581" s="5"/>
      <c r="K3581" s="21">
        <v>533.52</v>
      </c>
      <c r="L3581" s="9">
        <v>533.52</v>
      </c>
      <c r="M3581" s="5"/>
      <c r="N3581" s="5"/>
      <c r="O3581" s="20">
        <v>2</v>
      </c>
      <c r="P3581" s="8">
        <v>2</v>
      </c>
      <c r="Q3581" s="5"/>
    </row>
    <row r="3582" spans="1:18" ht="24" x14ac:dyDescent="0.2">
      <c r="A3582" s="16" t="s">
        <v>2</v>
      </c>
      <c r="B3582" s="16" t="s">
        <v>9109</v>
      </c>
      <c r="C3582" s="17" t="s">
        <v>3574</v>
      </c>
      <c r="D3582" s="18" t="str">
        <f>VLOOKUP(C3582,[2]итоговая!$C$6:$H$1018,4,FALSE)</f>
        <v>НВЛ и НЛ</v>
      </c>
      <c r="E3582" s="26">
        <f>J3582-L3582</f>
        <v>5057.79</v>
      </c>
      <c r="F3582" s="26">
        <f>N3582-P3582</f>
        <v>8</v>
      </c>
      <c r="G3582" s="26" t="s">
        <v>9000</v>
      </c>
      <c r="H3582" s="26" t="str">
        <f>VLOOKUP(C3582,[2]итоговая!$C$6:$H$1018,6,FALSE)</f>
        <v>отсутствие необходимости</v>
      </c>
      <c r="I3582" s="18"/>
      <c r="J3582" s="19">
        <v>5057.79</v>
      </c>
      <c r="K3582" s="5"/>
      <c r="L3582" s="6"/>
      <c r="M3582" s="19">
        <v>5057.79</v>
      </c>
      <c r="N3582" s="20">
        <v>8</v>
      </c>
      <c r="O3582" s="5"/>
      <c r="P3582" s="6"/>
      <c r="Q3582" s="20">
        <v>8</v>
      </c>
      <c r="R3582" s="76" t="str">
        <f>VLOOKUP(C3582,[3]НВЛ!$E$17:$Y$197,21,FALSE)</f>
        <v>списание</v>
      </c>
    </row>
    <row r="3583" spans="1:18" ht="24" x14ac:dyDescent="0.2">
      <c r="A3583" s="16" t="s">
        <v>2</v>
      </c>
      <c r="B3583" s="16" t="s">
        <v>9109</v>
      </c>
      <c r="C3583" s="17" t="s">
        <v>3575</v>
      </c>
      <c r="D3583" s="18" t="s">
        <v>8995</v>
      </c>
      <c r="E3583" s="18"/>
      <c r="F3583" s="18"/>
      <c r="G3583" s="18"/>
      <c r="H3583" s="18"/>
      <c r="I3583" s="18"/>
      <c r="J3583" s="5"/>
      <c r="K3583" s="19">
        <v>2616.67</v>
      </c>
      <c r="L3583" s="7">
        <v>2616.67</v>
      </c>
      <c r="M3583" s="5"/>
      <c r="N3583" s="5"/>
      <c r="O3583" s="20">
        <v>1</v>
      </c>
      <c r="P3583" s="8">
        <v>1</v>
      </c>
      <c r="Q3583" s="5"/>
    </row>
    <row r="3584" spans="1:18" ht="24" x14ac:dyDescent="0.2">
      <c r="A3584" s="16" t="s">
        <v>2</v>
      </c>
      <c r="B3584" s="16" t="s">
        <v>9109</v>
      </c>
      <c r="C3584" s="17" t="s">
        <v>3576</v>
      </c>
      <c r="D3584" s="18" t="s">
        <v>8995</v>
      </c>
      <c r="E3584" s="18"/>
      <c r="F3584" s="18"/>
      <c r="G3584" s="18"/>
      <c r="H3584" s="18"/>
      <c r="I3584" s="18"/>
      <c r="J3584" s="21">
        <v>135</v>
      </c>
      <c r="K3584" s="5"/>
      <c r="L3584" s="9">
        <v>135</v>
      </c>
      <c r="M3584" s="5"/>
      <c r="N3584" s="20">
        <v>2</v>
      </c>
      <c r="O3584" s="5"/>
      <c r="P3584" s="8">
        <v>2</v>
      </c>
      <c r="Q3584" s="5"/>
    </row>
    <row r="3585" spans="1:18" ht="24" x14ac:dyDescent="0.2">
      <c r="A3585" s="16" t="s">
        <v>2</v>
      </c>
      <c r="B3585" s="16" t="s">
        <v>9109</v>
      </c>
      <c r="C3585" s="17" t="s">
        <v>3577</v>
      </c>
      <c r="D3585" s="18" t="str">
        <f>VLOOKUP(C3585,[2]итоговая!$C$6:$H$1018,4,FALSE)</f>
        <v>НВЛ и НЛ</v>
      </c>
      <c r="E3585" s="26">
        <f>J3585-L3585</f>
        <v>126.88</v>
      </c>
      <c r="F3585" s="26">
        <f>N3585-P3585</f>
        <v>3</v>
      </c>
      <c r="G3585" s="26" t="s">
        <v>9000</v>
      </c>
      <c r="H3585" s="26" t="str">
        <f>VLOOKUP(C3585,[2]итоговая!$C$6:$H$1018,6,FALSE)</f>
        <v>отсутствие необходимости</v>
      </c>
      <c r="I3585" s="18"/>
      <c r="J3585" s="21">
        <v>126.88</v>
      </c>
      <c r="K3585" s="5"/>
      <c r="L3585" s="6"/>
      <c r="M3585" s="21">
        <v>126.88</v>
      </c>
      <c r="N3585" s="20">
        <v>3</v>
      </c>
      <c r="O3585" s="5"/>
      <c r="P3585" s="6"/>
      <c r="Q3585" s="20">
        <v>3</v>
      </c>
      <c r="R3585" s="76">
        <f>VLOOKUP(C3585,[3]НВЛ!$E$17:$Y$197,21,FALSE)</f>
        <v>2</v>
      </c>
    </row>
    <row r="3586" spans="1:18" ht="24" x14ac:dyDescent="0.2">
      <c r="A3586" s="16" t="s">
        <v>2</v>
      </c>
      <c r="B3586" s="16" t="s">
        <v>9109</v>
      </c>
      <c r="C3586" s="17" t="s">
        <v>3578</v>
      </c>
      <c r="D3586" s="18" t="s">
        <v>8995</v>
      </c>
      <c r="E3586" s="18"/>
      <c r="F3586" s="18"/>
      <c r="G3586" s="18"/>
      <c r="H3586" s="18"/>
      <c r="I3586" s="18"/>
      <c r="J3586" s="5"/>
      <c r="K3586" s="19">
        <v>4600</v>
      </c>
      <c r="L3586" s="6"/>
      <c r="M3586" s="19">
        <v>4600</v>
      </c>
      <c r="N3586" s="5"/>
      <c r="O3586" s="20">
        <v>4</v>
      </c>
      <c r="P3586" s="6"/>
      <c r="Q3586" s="20">
        <v>4</v>
      </c>
    </row>
    <row r="3587" spans="1:18" ht="24" x14ac:dyDescent="0.2">
      <c r="A3587" s="16" t="s">
        <v>2</v>
      </c>
      <c r="B3587" s="16" t="s">
        <v>9109</v>
      </c>
      <c r="C3587" s="17" t="s">
        <v>3579</v>
      </c>
      <c r="D3587" s="18" t="s">
        <v>8995</v>
      </c>
      <c r="E3587" s="18"/>
      <c r="F3587" s="18"/>
      <c r="G3587" s="18"/>
      <c r="H3587" s="18"/>
      <c r="I3587" s="18"/>
      <c r="J3587" s="5"/>
      <c r="K3587" s="21">
        <v>135.16999999999999</v>
      </c>
      <c r="L3587" s="9">
        <v>135.16999999999999</v>
      </c>
      <c r="M3587" s="5"/>
      <c r="N3587" s="5"/>
      <c r="O3587" s="20">
        <v>1</v>
      </c>
      <c r="P3587" s="8">
        <v>1</v>
      </c>
      <c r="Q3587" s="5"/>
    </row>
    <row r="3588" spans="1:18" ht="24" x14ac:dyDescent="0.2">
      <c r="A3588" s="16" t="s">
        <v>2</v>
      </c>
      <c r="B3588" s="16" t="s">
        <v>9109</v>
      </c>
      <c r="C3588" s="17" t="s">
        <v>3580</v>
      </c>
      <c r="D3588" s="18" t="s">
        <v>8995</v>
      </c>
      <c r="E3588" s="18"/>
      <c r="F3588" s="18"/>
      <c r="G3588" s="18"/>
      <c r="H3588" s="18"/>
      <c r="I3588" s="18"/>
      <c r="J3588" s="19">
        <v>1903.43</v>
      </c>
      <c r="K3588" s="5"/>
      <c r="L3588" s="7">
        <v>1903.43</v>
      </c>
      <c r="M3588" s="5"/>
      <c r="N3588" s="20">
        <v>2</v>
      </c>
      <c r="O3588" s="5"/>
      <c r="P3588" s="8">
        <v>2</v>
      </c>
      <c r="Q3588" s="5"/>
    </row>
    <row r="3589" spans="1:18" ht="24" x14ac:dyDescent="0.2">
      <c r="A3589" s="16" t="s">
        <v>2</v>
      </c>
      <c r="B3589" s="16" t="s">
        <v>9109</v>
      </c>
      <c r="C3589" s="17" t="s">
        <v>3581</v>
      </c>
      <c r="D3589" s="18" t="str">
        <f>VLOOKUP(C3589,[2]итоговая!$C$6:$H$1018,4,FALSE)</f>
        <v>Аварийный резерв</v>
      </c>
      <c r="E3589" s="26">
        <f>J3589-L3589</f>
        <v>206.67</v>
      </c>
      <c r="F3589" s="26">
        <f>N3589-P3589</f>
        <v>2</v>
      </c>
      <c r="G3589" s="26" t="s">
        <v>9000</v>
      </c>
      <c r="H3589" s="26" t="str">
        <f>VLOOKUP(C3589,[2]итоговая!$C$6:$H$1018,6,FALSE)</f>
        <v>Аварийный резерв</v>
      </c>
      <c r="I3589" s="18"/>
      <c r="J3589" s="21">
        <v>413.34</v>
      </c>
      <c r="K3589" s="5"/>
      <c r="L3589" s="9">
        <v>206.67</v>
      </c>
      <c r="M3589" s="21">
        <v>206.67</v>
      </c>
      <c r="N3589" s="20">
        <v>4</v>
      </c>
      <c r="O3589" s="5"/>
      <c r="P3589" s="8">
        <v>2</v>
      </c>
      <c r="Q3589" s="20">
        <v>2</v>
      </c>
    </row>
    <row r="3590" spans="1:18" ht="24" x14ac:dyDescent="0.2">
      <c r="A3590" s="16" t="s">
        <v>2</v>
      </c>
      <c r="B3590" s="16" t="s">
        <v>9109</v>
      </c>
      <c r="C3590" s="17" t="s">
        <v>3582</v>
      </c>
      <c r="D3590" s="18" t="s">
        <v>8995</v>
      </c>
      <c r="E3590" s="18"/>
      <c r="F3590" s="18"/>
      <c r="G3590" s="18"/>
      <c r="H3590" s="18"/>
      <c r="I3590" s="18"/>
      <c r="J3590" s="5"/>
      <c r="K3590" s="21">
        <v>268.75</v>
      </c>
      <c r="L3590" s="9">
        <v>268.75</v>
      </c>
      <c r="M3590" s="5"/>
      <c r="N3590" s="5"/>
      <c r="O3590" s="20">
        <v>2</v>
      </c>
      <c r="P3590" s="8">
        <v>2</v>
      </c>
      <c r="Q3590" s="5"/>
    </row>
    <row r="3591" spans="1:18" ht="24" x14ac:dyDescent="0.2">
      <c r="A3591" s="16" t="s">
        <v>2</v>
      </c>
      <c r="B3591" s="16" t="s">
        <v>9109</v>
      </c>
      <c r="C3591" s="17" t="s">
        <v>3583</v>
      </c>
      <c r="D3591" s="18" t="s">
        <v>8995</v>
      </c>
      <c r="E3591" s="18"/>
      <c r="F3591" s="18"/>
      <c r="G3591" s="18"/>
      <c r="H3591" s="18"/>
      <c r="I3591" s="18"/>
      <c r="J3591" s="21">
        <v>168.33</v>
      </c>
      <c r="K3591" s="5"/>
      <c r="L3591" s="9">
        <v>168.33</v>
      </c>
      <c r="M3591" s="5"/>
      <c r="N3591" s="20">
        <v>2</v>
      </c>
      <c r="O3591" s="5"/>
      <c r="P3591" s="8">
        <v>2</v>
      </c>
      <c r="Q3591" s="5"/>
    </row>
    <row r="3592" spans="1:18" ht="24" x14ac:dyDescent="0.2">
      <c r="A3592" s="16" t="s">
        <v>2</v>
      </c>
      <c r="B3592" s="16" t="s">
        <v>9109</v>
      </c>
      <c r="C3592" s="17" t="s">
        <v>3584</v>
      </c>
      <c r="D3592" s="18" t="s">
        <v>8995</v>
      </c>
      <c r="E3592" s="18"/>
      <c r="F3592" s="18"/>
      <c r="G3592" s="18"/>
      <c r="H3592" s="18"/>
      <c r="I3592" s="18"/>
      <c r="J3592" s="5"/>
      <c r="K3592" s="19">
        <v>7987.5</v>
      </c>
      <c r="L3592" s="7">
        <v>5239.17</v>
      </c>
      <c r="M3592" s="19">
        <v>2748.33</v>
      </c>
      <c r="N3592" s="5"/>
      <c r="O3592" s="20">
        <v>60</v>
      </c>
      <c r="P3592" s="8">
        <v>43</v>
      </c>
      <c r="Q3592" s="20">
        <v>17</v>
      </c>
    </row>
    <row r="3593" spans="1:18" ht="24" x14ac:dyDescent="0.2">
      <c r="A3593" s="16" t="s">
        <v>2</v>
      </c>
      <c r="B3593" s="16" t="s">
        <v>9109</v>
      </c>
      <c r="C3593" s="17" t="s">
        <v>3585</v>
      </c>
      <c r="D3593" s="18" t="s">
        <v>8995</v>
      </c>
      <c r="E3593" s="26">
        <f t="shared" ref="E3593:E3595" si="268">J3593-L3593</f>
        <v>-365.62</v>
      </c>
      <c r="F3593" s="26">
        <f t="shared" ref="F3593:F3595" si="269">N3593-P3593</f>
        <v>-3</v>
      </c>
      <c r="G3593" s="26"/>
      <c r="H3593" s="26"/>
      <c r="I3593" s="18"/>
      <c r="J3593" s="21">
        <v>180.83</v>
      </c>
      <c r="K3593" s="19">
        <v>1828.12</v>
      </c>
      <c r="L3593" s="9">
        <v>546.45000000000005</v>
      </c>
      <c r="M3593" s="19">
        <v>1462.5</v>
      </c>
      <c r="N3593" s="20">
        <v>2</v>
      </c>
      <c r="O3593" s="20">
        <v>15</v>
      </c>
      <c r="P3593" s="8">
        <v>5</v>
      </c>
      <c r="Q3593" s="20">
        <v>12</v>
      </c>
    </row>
    <row r="3594" spans="1:18" ht="24" x14ac:dyDescent="0.2">
      <c r="A3594" s="16" t="s">
        <v>2</v>
      </c>
      <c r="B3594" s="16" t="s">
        <v>9109</v>
      </c>
      <c r="C3594" s="17" t="s">
        <v>3586</v>
      </c>
      <c r="D3594" s="18" t="s">
        <v>9004</v>
      </c>
      <c r="E3594" s="26">
        <f t="shared" si="268"/>
        <v>1059.73</v>
      </c>
      <c r="F3594" s="26">
        <f t="shared" si="269"/>
        <v>4</v>
      </c>
      <c r="G3594" s="26" t="s">
        <v>9000</v>
      </c>
      <c r="H3594" s="21" t="s">
        <v>9533</v>
      </c>
      <c r="I3594" s="18"/>
      <c r="J3594" s="19">
        <v>1059.73</v>
      </c>
      <c r="K3594" s="5"/>
      <c r="L3594" s="6"/>
      <c r="M3594" s="19">
        <v>1059.73</v>
      </c>
      <c r="N3594" s="20">
        <v>4</v>
      </c>
      <c r="O3594" s="5"/>
      <c r="P3594" s="6"/>
      <c r="Q3594" s="20">
        <v>4</v>
      </c>
      <c r="R3594" s="76" t="str">
        <f>VLOOKUP(C3594,[3]НВЛ!$E$17:$Y$197,21,FALSE)</f>
        <v>в производство</v>
      </c>
    </row>
    <row r="3595" spans="1:18" ht="24" x14ac:dyDescent="0.2">
      <c r="A3595" s="16" t="s">
        <v>2</v>
      </c>
      <c r="B3595" s="16" t="s">
        <v>9109</v>
      </c>
      <c r="C3595" s="17" t="s">
        <v>3587</v>
      </c>
      <c r="D3595" s="18" t="s">
        <v>8995</v>
      </c>
      <c r="E3595" s="26">
        <f t="shared" si="268"/>
        <v>-600</v>
      </c>
      <c r="F3595" s="26">
        <f t="shared" si="269"/>
        <v>-4</v>
      </c>
      <c r="G3595" s="26"/>
      <c r="H3595" s="26"/>
      <c r="I3595" s="18"/>
      <c r="J3595" s="21">
        <v>190</v>
      </c>
      <c r="K3595" s="19">
        <v>1500</v>
      </c>
      <c r="L3595" s="9">
        <v>790</v>
      </c>
      <c r="M3595" s="21">
        <v>900</v>
      </c>
      <c r="N3595" s="20">
        <v>1</v>
      </c>
      <c r="O3595" s="20">
        <v>10</v>
      </c>
      <c r="P3595" s="8">
        <v>5</v>
      </c>
      <c r="Q3595" s="20">
        <v>6</v>
      </c>
    </row>
    <row r="3596" spans="1:18" ht="24" x14ac:dyDescent="0.2">
      <c r="A3596" s="16" t="s">
        <v>2</v>
      </c>
      <c r="B3596" s="16" t="s">
        <v>9109</v>
      </c>
      <c r="C3596" s="17" t="s">
        <v>3588</v>
      </c>
      <c r="D3596" s="18" t="s">
        <v>8995</v>
      </c>
      <c r="E3596" s="18"/>
      <c r="F3596" s="18"/>
      <c r="G3596" s="18"/>
      <c r="H3596" s="18"/>
      <c r="I3596" s="18"/>
      <c r="J3596" s="5"/>
      <c r="K3596" s="19">
        <v>1075</v>
      </c>
      <c r="L3596" s="7">
        <v>1075</v>
      </c>
      <c r="M3596" s="5"/>
      <c r="N3596" s="5"/>
      <c r="O3596" s="20">
        <v>10</v>
      </c>
      <c r="P3596" s="8">
        <v>10</v>
      </c>
      <c r="Q3596" s="5"/>
    </row>
    <row r="3597" spans="1:18" ht="24" x14ac:dyDescent="0.2">
      <c r="A3597" s="16" t="s">
        <v>2</v>
      </c>
      <c r="B3597" s="16" t="s">
        <v>9109</v>
      </c>
      <c r="C3597" s="17" t="s">
        <v>3589</v>
      </c>
      <c r="D3597" s="18" t="s">
        <v>8995</v>
      </c>
      <c r="E3597" s="18"/>
      <c r="F3597" s="18"/>
      <c r="G3597" s="18"/>
      <c r="H3597" s="18"/>
      <c r="I3597" s="18"/>
      <c r="J3597" s="19">
        <v>1625</v>
      </c>
      <c r="K3597" s="5"/>
      <c r="L3597" s="7">
        <v>1625</v>
      </c>
      <c r="M3597" s="5"/>
      <c r="N3597" s="20">
        <v>10</v>
      </c>
      <c r="O3597" s="5"/>
      <c r="P3597" s="8">
        <v>10</v>
      </c>
      <c r="Q3597" s="5"/>
    </row>
    <row r="3598" spans="1:18" ht="24" x14ac:dyDescent="0.2">
      <c r="A3598" s="16" t="s">
        <v>2</v>
      </c>
      <c r="B3598" s="16" t="s">
        <v>9109</v>
      </c>
      <c r="C3598" s="17" t="s">
        <v>3590</v>
      </c>
      <c r="D3598" s="18" t="s">
        <v>8995</v>
      </c>
      <c r="E3598" s="18"/>
      <c r="F3598" s="18"/>
      <c r="G3598" s="18"/>
      <c r="H3598" s="18"/>
      <c r="I3598" s="18"/>
      <c r="J3598" s="5"/>
      <c r="K3598" s="19">
        <v>7516.66</v>
      </c>
      <c r="L3598" s="7">
        <v>7516.66</v>
      </c>
      <c r="M3598" s="5"/>
      <c r="N3598" s="5"/>
      <c r="O3598" s="20">
        <v>5</v>
      </c>
      <c r="P3598" s="8">
        <v>5</v>
      </c>
      <c r="Q3598" s="5"/>
    </row>
    <row r="3599" spans="1:18" ht="24" x14ac:dyDescent="0.2">
      <c r="A3599" s="16" t="s">
        <v>2</v>
      </c>
      <c r="B3599" s="16" t="s">
        <v>9109</v>
      </c>
      <c r="C3599" s="17" t="s">
        <v>3591</v>
      </c>
      <c r="D3599" s="18" t="s">
        <v>8995</v>
      </c>
      <c r="E3599" s="18"/>
      <c r="F3599" s="18"/>
      <c r="G3599" s="18"/>
      <c r="H3599" s="18"/>
      <c r="I3599" s="18"/>
      <c r="J3599" s="5"/>
      <c r="K3599" s="19">
        <v>1180</v>
      </c>
      <c r="L3599" s="9">
        <v>295</v>
      </c>
      <c r="M3599" s="21">
        <v>885</v>
      </c>
      <c r="N3599" s="5"/>
      <c r="O3599" s="20">
        <v>20</v>
      </c>
      <c r="P3599" s="8">
        <v>5</v>
      </c>
      <c r="Q3599" s="20">
        <v>15</v>
      </c>
    </row>
    <row r="3600" spans="1:18" ht="24" x14ac:dyDescent="0.2">
      <c r="A3600" s="16" t="s">
        <v>2</v>
      </c>
      <c r="B3600" s="16" t="s">
        <v>9109</v>
      </c>
      <c r="C3600" s="17" t="s">
        <v>3592</v>
      </c>
      <c r="D3600" s="18" t="s">
        <v>8995</v>
      </c>
      <c r="E3600" s="18"/>
      <c r="F3600" s="18"/>
      <c r="G3600" s="18"/>
      <c r="H3600" s="18"/>
      <c r="I3600" s="18"/>
      <c r="J3600" s="5"/>
      <c r="K3600" s="19">
        <v>1666.67</v>
      </c>
      <c r="L3600" s="7">
        <v>1583.34</v>
      </c>
      <c r="M3600" s="21">
        <v>83.33</v>
      </c>
      <c r="N3600" s="5"/>
      <c r="O3600" s="20">
        <v>40</v>
      </c>
      <c r="P3600" s="8">
        <v>38</v>
      </c>
      <c r="Q3600" s="20">
        <v>2</v>
      </c>
    </row>
    <row r="3601" spans="1:18" ht="24" x14ac:dyDescent="0.2">
      <c r="A3601" s="16" t="s">
        <v>2</v>
      </c>
      <c r="B3601" s="16" t="s">
        <v>9109</v>
      </c>
      <c r="C3601" s="17" t="s">
        <v>3593</v>
      </c>
      <c r="D3601" s="18" t="str">
        <f>VLOOKUP(C3601,[2]итоговая!$C$6:$H$1018,4,FALSE)</f>
        <v>Аварийный резерв</v>
      </c>
      <c r="E3601" s="26">
        <f>J3601-L3601</f>
        <v>753.51</v>
      </c>
      <c r="F3601" s="26">
        <f>N3601-P3601</f>
        <v>4</v>
      </c>
      <c r="G3601" s="26" t="s">
        <v>9000</v>
      </c>
      <c r="H3601" s="26" t="str">
        <f>VLOOKUP(C3601,[2]итоговая!$C$6:$H$1018,6,FALSE)</f>
        <v>Аварийный резерв</v>
      </c>
      <c r="I3601" s="18"/>
      <c r="J3601" s="21">
        <v>753.51</v>
      </c>
      <c r="K3601" s="5"/>
      <c r="L3601" s="6"/>
      <c r="M3601" s="21">
        <v>753.51</v>
      </c>
      <c r="N3601" s="20">
        <v>4</v>
      </c>
      <c r="O3601" s="5"/>
      <c r="P3601" s="6"/>
      <c r="Q3601" s="20">
        <v>4</v>
      </c>
    </row>
    <row r="3602" spans="1:18" ht="24" x14ac:dyDescent="0.2">
      <c r="A3602" s="16" t="s">
        <v>2</v>
      </c>
      <c r="B3602" s="16" t="s">
        <v>9109</v>
      </c>
      <c r="C3602" s="17" t="s">
        <v>3594</v>
      </c>
      <c r="D3602" s="18" t="s">
        <v>8995</v>
      </c>
      <c r="E3602" s="18"/>
      <c r="F3602" s="18"/>
      <c r="G3602" s="18"/>
      <c r="H3602" s="18"/>
      <c r="I3602" s="18"/>
      <c r="J3602" s="5"/>
      <c r="K3602" s="21">
        <v>853.33</v>
      </c>
      <c r="L3602" s="9">
        <v>853.33</v>
      </c>
      <c r="M3602" s="5"/>
      <c r="N3602" s="5"/>
      <c r="O3602" s="20">
        <v>16</v>
      </c>
      <c r="P3602" s="8">
        <v>16</v>
      </c>
      <c r="Q3602" s="5"/>
    </row>
    <row r="3603" spans="1:18" ht="24" x14ac:dyDescent="0.2">
      <c r="A3603" s="16" t="s">
        <v>2</v>
      </c>
      <c r="B3603" s="16" t="s">
        <v>9109</v>
      </c>
      <c r="C3603" s="17" t="s">
        <v>3595</v>
      </c>
      <c r="D3603" s="18" t="str">
        <f>VLOOKUP(C3603,[2]итоговая!$C$6:$H$1018,4,FALSE)</f>
        <v>НВЛ и НЛ</v>
      </c>
      <c r="E3603" s="26">
        <f>J3603-L3603</f>
        <v>3345.43</v>
      </c>
      <c r="F3603" s="26">
        <f>N3603-P3603</f>
        <v>40</v>
      </c>
      <c r="G3603" s="26" t="s">
        <v>9000</v>
      </c>
      <c r="H3603" s="26" t="str">
        <f>VLOOKUP(C3603,[2]итоговая!$C$6:$H$1018,6,FALSE)</f>
        <v>отсутствие необходимости</v>
      </c>
      <c r="I3603" s="18"/>
      <c r="J3603" s="19">
        <v>3930.89</v>
      </c>
      <c r="K3603" s="5"/>
      <c r="L3603" s="9">
        <v>585.46</v>
      </c>
      <c r="M3603" s="19">
        <v>3345.43</v>
      </c>
      <c r="N3603" s="20">
        <v>47</v>
      </c>
      <c r="O3603" s="5"/>
      <c r="P3603" s="8">
        <v>7</v>
      </c>
      <c r="Q3603" s="20">
        <v>40</v>
      </c>
      <c r="R3603" s="76" t="str">
        <f>VLOOKUP(C3603,[3]НВЛ!$E$17:$Y$197,21,FALSE)</f>
        <v>списание</v>
      </c>
    </row>
    <row r="3604" spans="1:18" ht="24" x14ac:dyDescent="0.2">
      <c r="A3604" s="16" t="s">
        <v>2</v>
      </c>
      <c r="B3604" s="16" t="s">
        <v>9109</v>
      </c>
      <c r="C3604" s="17" t="s">
        <v>3596</v>
      </c>
      <c r="D3604" s="18" t="s">
        <v>8995</v>
      </c>
      <c r="E3604" s="18"/>
      <c r="F3604" s="18"/>
      <c r="G3604" s="18"/>
      <c r="H3604" s="18"/>
      <c r="I3604" s="18"/>
      <c r="J3604" s="5"/>
      <c r="K3604" s="19">
        <v>1083.33</v>
      </c>
      <c r="L3604" s="7">
        <v>1083.33</v>
      </c>
      <c r="M3604" s="5"/>
      <c r="N3604" s="5"/>
      <c r="O3604" s="20">
        <v>5</v>
      </c>
      <c r="P3604" s="8">
        <v>5</v>
      </c>
      <c r="Q3604" s="5"/>
    </row>
    <row r="3605" spans="1:18" ht="24" x14ac:dyDescent="0.2">
      <c r="A3605" s="16" t="s">
        <v>2</v>
      </c>
      <c r="B3605" s="16" t="s">
        <v>9109</v>
      </c>
      <c r="C3605" s="17" t="s">
        <v>3597</v>
      </c>
      <c r="D3605" s="18" t="s">
        <v>8995</v>
      </c>
      <c r="E3605" s="18"/>
      <c r="F3605" s="18"/>
      <c r="G3605" s="18"/>
      <c r="H3605" s="18"/>
      <c r="I3605" s="18"/>
      <c r="J3605" s="5"/>
      <c r="K3605" s="21">
        <v>483.33</v>
      </c>
      <c r="L3605" s="9">
        <v>483.33</v>
      </c>
      <c r="M3605" s="5"/>
      <c r="N3605" s="5"/>
      <c r="O3605" s="20">
        <v>10</v>
      </c>
      <c r="P3605" s="8">
        <v>10</v>
      </c>
      <c r="Q3605" s="5"/>
    </row>
    <row r="3606" spans="1:18" ht="24" x14ac:dyDescent="0.2">
      <c r="A3606" s="16" t="s">
        <v>2</v>
      </c>
      <c r="B3606" s="16" t="s">
        <v>9109</v>
      </c>
      <c r="C3606" s="17" t="s">
        <v>3598</v>
      </c>
      <c r="D3606" s="18" t="str">
        <f>VLOOKUP(C3606,[2]итоговая!$C$6:$H$1018,4,FALSE)</f>
        <v>Аварийный резерв</v>
      </c>
      <c r="E3606" s="26">
        <f t="shared" ref="E3606:E3607" si="270">J3606-L3606</f>
        <v>314.82</v>
      </c>
      <c r="F3606" s="26">
        <f t="shared" ref="F3606:F3607" si="271">N3606-P3606</f>
        <v>6</v>
      </c>
      <c r="G3606" s="26" t="s">
        <v>9000</v>
      </c>
      <c r="H3606" s="26" t="str">
        <f>VLOOKUP(C3606,[2]итоговая!$C$6:$H$1018,6,FALSE)</f>
        <v>Аварийный резерв</v>
      </c>
      <c r="I3606" s="18"/>
      <c r="J3606" s="21">
        <v>314.82</v>
      </c>
      <c r="K3606" s="5"/>
      <c r="L3606" s="6"/>
      <c r="M3606" s="21">
        <v>314.82</v>
      </c>
      <c r="N3606" s="20">
        <v>6</v>
      </c>
      <c r="O3606" s="5"/>
      <c r="P3606" s="6"/>
      <c r="Q3606" s="20">
        <v>6</v>
      </c>
    </row>
    <row r="3607" spans="1:18" ht="24" x14ac:dyDescent="0.2">
      <c r="A3607" s="16" t="s">
        <v>2</v>
      </c>
      <c r="B3607" s="16" t="s">
        <v>9109</v>
      </c>
      <c r="C3607" s="17" t="s">
        <v>3599</v>
      </c>
      <c r="D3607" s="18" t="str">
        <f>VLOOKUP(C3607,[2]итоговая!$C$6:$H$1018,4,FALSE)</f>
        <v>НВЛ и НЛ</v>
      </c>
      <c r="E3607" s="26">
        <f t="shared" si="270"/>
        <v>558.87</v>
      </c>
      <c r="F3607" s="26">
        <f t="shared" si="271"/>
        <v>8</v>
      </c>
      <c r="G3607" s="26" t="s">
        <v>9000</v>
      </c>
      <c r="H3607" s="26" t="str">
        <f>VLOOKUP(C3607,[2]итоговая!$C$6:$H$1018,6,FALSE)</f>
        <v>отсутствие необходимости</v>
      </c>
      <c r="I3607" s="18"/>
      <c r="J3607" s="21">
        <v>628.73</v>
      </c>
      <c r="K3607" s="5"/>
      <c r="L3607" s="9">
        <v>69.86</v>
      </c>
      <c r="M3607" s="21">
        <v>558.87</v>
      </c>
      <c r="N3607" s="20">
        <v>9</v>
      </c>
      <c r="O3607" s="5"/>
      <c r="P3607" s="8">
        <v>1</v>
      </c>
      <c r="Q3607" s="20">
        <v>8</v>
      </c>
      <c r="R3607" s="76" t="str">
        <f>VLOOKUP(C3607,[3]НВЛ!$E$17:$Y$197,21,FALSE)</f>
        <v>списание</v>
      </c>
    </row>
    <row r="3608" spans="1:18" ht="24" x14ac:dyDescent="0.2">
      <c r="A3608" s="16" t="s">
        <v>2</v>
      </c>
      <c r="B3608" s="16" t="s">
        <v>9109</v>
      </c>
      <c r="C3608" s="17" t="s">
        <v>3600</v>
      </c>
      <c r="D3608" s="18" t="s">
        <v>8995</v>
      </c>
      <c r="E3608" s="18"/>
      <c r="F3608" s="18"/>
      <c r="G3608" s="18"/>
      <c r="H3608" s="18"/>
      <c r="I3608" s="18"/>
      <c r="J3608" s="21">
        <v>530</v>
      </c>
      <c r="K3608" s="5"/>
      <c r="L3608" s="9">
        <v>530</v>
      </c>
      <c r="M3608" s="5"/>
      <c r="N3608" s="20">
        <v>10</v>
      </c>
      <c r="O3608" s="5"/>
      <c r="P3608" s="8">
        <v>10</v>
      </c>
      <c r="Q3608" s="5"/>
    </row>
    <row r="3609" spans="1:18" ht="24" x14ac:dyDescent="0.2">
      <c r="A3609" s="16" t="s">
        <v>2</v>
      </c>
      <c r="B3609" s="16" t="s">
        <v>9109</v>
      </c>
      <c r="C3609" s="17" t="s">
        <v>3601</v>
      </c>
      <c r="D3609" s="18" t="s">
        <v>8995</v>
      </c>
      <c r="E3609" s="18"/>
      <c r="F3609" s="18"/>
      <c r="G3609" s="18"/>
      <c r="H3609" s="18"/>
      <c r="I3609" s="18"/>
      <c r="J3609" s="5"/>
      <c r="K3609" s="19">
        <v>6063.33</v>
      </c>
      <c r="L3609" s="7">
        <v>6063.33</v>
      </c>
      <c r="M3609" s="5"/>
      <c r="N3609" s="5"/>
      <c r="O3609" s="20">
        <v>10</v>
      </c>
      <c r="P3609" s="8">
        <v>10</v>
      </c>
      <c r="Q3609" s="5"/>
    </row>
    <row r="3610" spans="1:18" ht="24" x14ac:dyDescent="0.2">
      <c r="A3610" s="16" t="s">
        <v>2</v>
      </c>
      <c r="B3610" s="16" t="s">
        <v>9109</v>
      </c>
      <c r="C3610" s="17" t="s">
        <v>3602</v>
      </c>
      <c r="D3610" s="18" t="s">
        <v>8995</v>
      </c>
      <c r="E3610" s="18"/>
      <c r="F3610" s="18"/>
      <c r="G3610" s="18"/>
      <c r="H3610" s="18"/>
      <c r="I3610" s="18"/>
      <c r="J3610" s="19">
        <v>1223.42</v>
      </c>
      <c r="K3610" s="5"/>
      <c r="L3610" s="7">
        <v>1223.42</v>
      </c>
      <c r="M3610" s="5"/>
      <c r="N3610" s="20">
        <v>8.8000000000000007</v>
      </c>
      <c r="O3610" s="5"/>
      <c r="P3610" s="8">
        <v>8.8000000000000007</v>
      </c>
      <c r="Q3610" s="5"/>
    </row>
    <row r="3611" spans="1:18" ht="24" x14ac:dyDescent="0.2">
      <c r="A3611" s="16" t="s">
        <v>2</v>
      </c>
      <c r="B3611" s="16" t="s">
        <v>9109</v>
      </c>
      <c r="C3611" s="17" t="s">
        <v>3603</v>
      </c>
      <c r="D3611" s="18" t="s">
        <v>8995</v>
      </c>
      <c r="E3611" s="18"/>
      <c r="F3611" s="18"/>
      <c r="G3611" s="18"/>
      <c r="H3611" s="18"/>
      <c r="I3611" s="18"/>
      <c r="J3611" s="19">
        <v>5252.63</v>
      </c>
      <c r="K3611" s="5"/>
      <c r="L3611" s="7">
        <v>5252.63</v>
      </c>
      <c r="M3611" s="5"/>
      <c r="N3611" s="20">
        <v>25</v>
      </c>
      <c r="O3611" s="5"/>
      <c r="P3611" s="8">
        <v>25</v>
      </c>
      <c r="Q3611" s="5"/>
    </row>
    <row r="3612" spans="1:18" ht="24" x14ac:dyDescent="0.2">
      <c r="A3612" s="16" t="s">
        <v>2</v>
      </c>
      <c r="B3612" s="16" t="s">
        <v>9109</v>
      </c>
      <c r="C3612" s="17" t="s">
        <v>3604</v>
      </c>
      <c r="D3612" s="18" t="s">
        <v>9004</v>
      </c>
      <c r="E3612" s="26">
        <f>J3612-L3612</f>
        <v>4313.75</v>
      </c>
      <c r="F3612" s="26">
        <f>N3612-P3612</f>
        <v>25</v>
      </c>
      <c r="G3612" s="26" t="s">
        <v>9000</v>
      </c>
      <c r="H3612" s="21" t="s">
        <v>9533</v>
      </c>
      <c r="I3612" s="18"/>
      <c r="J3612" s="19">
        <v>8627.5</v>
      </c>
      <c r="K3612" s="5"/>
      <c r="L3612" s="7">
        <v>4313.75</v>
      </c>
      <c r="M3612" s="19">
        <v>4313.75</v>
      </c>
      <c r="N3612" s="20">
        <v>50</v>
      </c>
      <c r="O3612" s="5"/>
      <c r="P3612" s="8">
        <v>25</v>
      </c>
      <c r="Q3612" s="20">
        <v>25</v>
      </c>
      <c r="R3612" s="76" t="str">
        <f>VLOOKUP(C3612,[3]НВЛ!$E$17:$Y$197,21,FALSE)</f>
        <v>в производство</v>
      </c>
    </row>
    <row r="3613" spans="1:18" ht="24" x14ac:dyDescent="0.2">
      <c r="A3613" s="16" t="s">
        <v>2</v>
      </c>
      <c r="B3613" s="16" t="s">
        <v>9109</v>
      </c>
      <c r="C3613" s="17" t="s">
        <v>3605</v>
      </c>
      <c r="D3613" s="18" t="s">
        <v>8995</v>
      </c>
      <c r="E3613" s="18"/>
      <c r="F3613" s="18"/>
      <c r="G3613" s="18"/>
      <c r="H3613" s="18"/>
      <c r="I3613" s="18"/>
      <c r="J3613" s="5"/>
      <c r="K3613" s="19">
        <v>51460</v>
      </c>
      <c r="L3613" s="6"/>
      <c r="M3613" s="19">
        <v>51460</v>
      </c>
      <c r="N3613" s="5"/>
      <c r="O3613" s="20">
        <v>20</v>
      </c>
      <c r="P3613" s="6"/>
      <c r="Q3613" s="20">
        <v>20</v>
      </c>
    </row>
    <row r="3614" spans="1:18" ht="24" x14ac:dyDescent="0.2">
      <c r="A3614" s="16" t="s">
        <v>2</v>
      </c>
      <c r="B3614" s="16" t="s">
        <v>9109</v>
      </c>
      <c r="C3614" s="17" t="s">
        <v>3606</v>
      </c>
      <c r="D3614" s="18" t="s">
        <v>8995</v>
      </c>
      <c r="E3614" s="18"/>
      <c r="F3614" s="18"/>
      <c r="G3614" s="18"/>
      <c r="H3614" s="18"/>
      <c r="I3614" s="18"/>
      <c r="J3614" s="5"/>
      <c r="K3614" s="19">
        <v>10004</v>
      </c>
      <c r="L3614" s="7">
        <v>10004</v>
      </c>
      <c r="M3614" s="5"/>
      <c r="N3614" s="5"/>
      <c r="O3614" s="20">
        <v>4</v>
      </c>
      <c r="P3614" s="8">
        <v>4</v>
      </c>
      <c r="Q3614" s="5"/>
    </row>
    <row r="3615" spans="1:18" ht="24" x14ac:dyDescent="0.2">
      <c r="A3615" s="16" t="s">
        <v>2</v>
      </c>
      <c r="B3615" s="16" t="s">
        <v>9109</v>
      </c>
      <c r="C3615" s="17" t="s">
        <v>3607</v>
      </c>
      <c r="D3615" s="18" t="s">
        <v>8995</v>
      </c>
      <c r="E3615" s="18"/>
      <c r="F3615" s="18"/>
      <c r="G3615" s="18"/>
      <c r="H3615" s="18"/>
      <c r="I3615" s="18"/>
      <c r="J3615" s="5"/>
      <c r="K3615" s="19">
        <v>14198.72</v>
      </c>
      <c r="L3615" s="7">
        <v>14198.72</v>
      </c>
      <c r="M3615" s="5"/>
      <c r="N3615" s="5"/>
      <c r="O3615" s="20">
        <v>6</v>
      </c>
      <c r="P3615" s="8">
        <v>6</v>
      </c>
      <c r="Q3615" s="5"/>
    </row>
    <row r="3616" spans="1:18" ht="24" x14ac:dyDescent="0.2">
      <c r="A3616" s="16" t="s">
        <v>2</v>
      </c>
      <c r="B3616" s="16" t="s">
        <v>9109</v>
      </c>
      <c r="C3616" s="17" t="s">
        <v>3608</v>
      </c>
      <c r="D3616" s="18" t="s">
        <v>8995</v>
      </c>
      <c r="E3616" s="18"/>
      <c r="F3616" s="18"/>
      <c r="G3616" s="18"/>
      <c r="H3616" s="18"/>
      <c r="I3616" s="18"/>
      <c r="J3616" s="5"/>
      <c r="K3616" s="19">
        <v>10808.34</v>
      </c>
      <c r="L3616" s="7">
        <v>10808.34</v>
      </c>
      <c r="M3616" s="5"/>
      <c r="N3616" s="5"/>
      <c r="O3616" s="20">
        <v>4</v>
      </c>
      <c r="P3616" s="8">
        <v>4</v>
      </c>
      <c r="Q3616" s="5"/>
    </row>
    <row r="3617" spans="1:17" ht="24" x14ac:dyDescent="0.2">
      <c r="A3617" s="16" t="s">
        <v>2</v>
      </c>
      <c r="B3617" s="16" t="s">
        <v>9109</v>
      </c>
      <c r="C3617" s="17" t="s">
        <v>3609</v>
      </c>
      <c r="D3617" s="18" t="s">
        <v>8995</v>
      </c>
      <c r="E3617" s="18"/>
      <c r="F3617" s="18"/>
      <c r="G3617" s="18"/>
      <c r="H3617" s="18"/>
      <c r="I3617" s="18"/>
      <c r="J3617" s="5"/>
      <c r="K3617" s="19">
        <v>39379.17</v>
      </c>
      <c r="L3617" s="7">
        <v>39379.17</v>
      </c>
      <c r="M3617" s="5"/>
      <c r="N3617" s="5"/>
      <c r="O3617" s="20">
        <v>15</v>
      </c>
      <c r="P3617" s="8">
        <v>15</v>
      </c>
      <c r="Q3617" s="5"/>
    </row>
    <row r="3618" spans="1:17" ht="24" x14ac:dyDescent="0.2">
      <c r="A3618" s="16" t="s">
        <v>2</v>
      </c>
      <c r="B3618" s="16" t="s">
        <v>9109</v>
      </c>
      <c r="C3618" s="17" t="s">
        <v>3610</v>
      </c>
      <c r="D3618" s="18" t="s">
        <v>8995</v>
      </c>
      <c r="E3618" s="18"/>
      <c r="F3618" s="18"/>
      <c r="G3618" s="18"/>
      <c r="H3618" s="18"/>
      <c r="I3618" s="18"/>
      <c r="J3618" s="5"/>
      <c r="K3618" s="19">
        <v>19171.669999999998</v>
      </c>
      <c r="L3618" s="7">
        <v>19171.669999999998</v>
      </c>
      <c r="M3618" s="5"/>
      <c r="N3618" s="5"/>
      <c r="O3618" s="20">
        <v>6</v>
      </c>
      <c r="P3618" s="8">
        <v>6</v>
      </c>
      <c r="Q3618" s="5"/>
    </row>
    <row r="3619" spans="1:17" ht="24" x14ac:dyDescent="0.2">
      <c r="A3619" s="16" t="s">
        <v>2</v>
      </c>
      <c r="B3619" s="16" t="s">
        <v>9109</v>
      </c>
      <c r="C3619" s="17" t="s">
        <v>3611</v>
      </c>
      <c r="D3619" s="18" t="s">
        <v>8995</v>
      </c>
      <c r="E3619" s="18"/>
      <c r="F3619" s="18"/>
      <c r="G3619" s="18"/>
      <c r="H3619" s="18"/>
      <c r="I3619" s="18"/>
      <c r="J3619" s="5"/>
      <c r="K3619" s="19">
        <v>5046.67</v>
      </c>
      <c r="L3619" s="7">
        <v>5046.67</v>
      </c>
      <c r="M3619" s="5"/>
      <c r="N3619" s="5"/>
      <c r="O3619" s="20">
        <v>2</v>
      </c>
      <c r="P3619" s="8">
        <v>2</v>
      </c>
      <c r="Q3619" s="5"/>
    </row>
    <row r="3620" spans="1:17" ht="24" x14ac:dyDescent="0.2">
      <c r="A3620" s="16" t="s">
        <v>2</v>
      </c>
      <c r="B3620" s="16" t="s">
        <v>9109</v>
      </c>
      <c r="C3620" s="17" t="s">
        <v>3612</v>
      </c>
      <c r="D3620" s="18" t="s">
        <v>8995</v>
      </c>
      <c r="E3620" s="18"/>
      <c r="F3620" s="18"/>
      <c r="G3620" s="18"/>
      <c r="H3620" s="18"/>
      <c r="I3620" s="18"/>
      <c r="J3620" s="5"/>
      <c r="K3620" s="19">
        <v>5136.75</v>
      </c>
      <c r="L3620" s="7">
        <v>5136.75</v>
      </c>
      <c r="M3620" s="5"/>
      <c r="N3620" s="5"/>
      <c r="O3620" s="20">
        <v>2</v>
      </c>
      <c r="P3620" s="8">
        <v>2</v>
      </c>
      <c r="Q3620" s="5"/>
    </row>
    <row r="3621" spans="1:17" ht="24" x14ac:dyDescent="0.2">
      <c r="A3621" s="16" t="s">
        <v>2</v>
      </c>
      <c r="B3621" s="16" t="s">
        <v>9109</v>
      </c>
      <c r="C3621" s="17" t="s">
        <v>3613</v>
      </c>
      <c r="D3621" s="18" t="s">
        <v>8995</v>
      </c>
      <c r="E3621" s="18"/>
      <c r="F3621" s="18"/>
      <c r="G3621" s="18"/>
      <c r="H3621" s="18"/>
      <c r="I3621" s="18"/>
      <c r="J3621" s="5"/>
      <c r="K3621" s="21">
        <v>153.12</v>
      </c>
      <c r="L3621" s="9">
        <v>153.12</v>
      </c>
      <c r="M3621" s="5"/>
      <c r="N3621" s="5"/>
      <c r="O3621" s="20">
        <v>3</v>
      </c>
      <c r="P3621" s="8">
        <v>3</v>
      </c>
      <c r="Q3621" s="5"/>
    </row>
    <row r="3622" spans="1:17" ht="12" x14ac:dyDescent="0.2">
      <c r="A3622" s="16" t="s">
        <v>3614</v>
      </c>
      <c r="B3622" s="16" t="s">
        <v>9109</v>
      </c>
      <c r="C3622" s="17" t="s">
        <v>3615</v>
      </c>
      <c r="D3622" s="18" t="s">
        <v>8995</v>
      </c>
      <c r="E3622" s="18"/>
      <c r="F3622" s="18"/>
      <c r="G3622" s="18"/>
      <c r="H3622" s="18"/>
      <c r="I3622" s="18"/>
      <c r="J3622" s="5"/>
      <c r="K3622" s="19">
        <v>6300</v>
      </c>
      <c r="L3622" s="6"/>
      <c r="M3622" s="19">
        <v>6300</v>
      </c>
      <c r="N3622" s="5"/>
      <c r="O3622" s="20">
        <v>2</v>
      </c>
      <c r="P3622" s="6"/>
      <c r="Q3622" s="20">
        <v>2</v>
      </c>
    </row>
    <row r="3623" spans="1:17" ht="12" x14ac:dyDescent="0.2">
      <c r="A3623" s="16" t="s">
        <v>3614</v>
      </c>
      <c r="B3623" s="16" t="s">
        <v>9109</v>
      </c>
      <c r="C3623" s="17" t="s">
        <v>3616</v>
      </c>
      <c r="D3623" s="18" t="s">
        <v>8995</v>
      </c>
      <c r="E3623" s="18"/>
      <c r="F3623" s="18"/>
      <c r="G3623" s="18"/>
      <c r="H3623" s="18"/>
      <c r="I3623" s="18"/>
      <c r="J3623" s="5"/>
      <c r="K3623" s="21">
        <v>966.67</v>
      </c>
      <c r="L3623" s="9">
        <v>966.67</v>
      </c>
      <c r="M3623" s="5"/>
      <c r="N3623" s="5"/>
      <c r="O3623" s="20">
        <v>8</v>
      </c>
      <c r="P3623" s="8">
        <v>8</v>
      </c>
      <c r="Q3623" s="5"/>
    </row>
    <row r="3624" spans="1:17" ht="12" x14ac:dyDescent="0.2">
      <c r="A3624" s="16" t="s">
        <v>3614</v>
      </c>
      <c r="B3624" s="16" t="s">
        <v>9109</v>
      </c>
      <c r="C3624" s="17" t="s">
        <v>3617</v>
      </c>
      <c r="D3624" s="18" t="s">
        <v>8995</v>
      </c>
      <c r="E3624" s="18"/>
      <c r="F3624" s="18"/>
      <c r="G3624" s="18"/>
      <c r="H3624" s="18"/>
      <c r="I3624" s="18"/>
      <c r="J3624" s="5"/>
      <c r="K3624" s="19">
        <v>3033.33</v>
      </c>
      <c r="L3624" s="7">
        <v>3033.33</v>
      </c>
      <c r="M3624" s="5"/>
      <c r="N3624" s="5"/>
      <c r="O3624" s="20">
        <v>2</v>
      </c>
      <c r="P3624" s="8">
        <v>2</v>
      </c>
      <c r="Q3624" s="5"/>
    </row>
    <row r="3625" spans="1:17" ht="12" x14ac:dyDescent="0.2">
      <c r="A3625" s="16" t="s">
        <v>3614</v>
      </c>
      <c r="B3625" s="16" t="s">
        <v>9109</v>
      </c>
      <c r="C3625" s="17" t="s">
        <v>3618</v>
      </c>
      <c r="D3625" s="18" t="s">
        <v>8995</v>
      </c>
      <c r="E3625" s="18"/>
      <c r="F3625" s="18"/>
      <c r="G3625" s="18"/>
      <c r="H3625" s="18"/>
      <c r="I3625" s="18"/>
      <c r="J3625" s="5"/>
      <c r="K3625" s="19">
        <v>8250</v>
      </c>
      <c r="L3625" s="7">
        <v>8250</v>
      </c>
      <c r="M3625" s="5"/>
      <c r="N3625" s="5"/>
      <c r="O3625" s="20">
        <v>6</v>
      </c>
      <c r="P3625" s="8">
        <v>6</v>
      </c>
      <c r="Q3625" s="5"/>
    </row>
    <row r="3626" spans="1:17" ht="12" x14ac:dyDescent="0.2">
      <c r="A3626" s="16" t="s">
        <v>3614</v>
      </c>
      <c r="B3626" s="16" t="s">
        <v>9109</v>
      </c>
      <c r="C3626" s="17" t="s">
        <v>3619</v>
      </c>
      <c r="D3626" s="18" t="s">
        <v>8995</v>
      </c>
      <c r="E3626" s="18"/>
      <c r="F3626" s="18"/>
      <c r="G3626" s="18"/>
      <c r="H3626" s="18"/>
      <c r="I3626" s="18"/>
      <c r="J3626" s="5"/>
      <c r="K3626" s="19">
        <v>3975</v>
      </c>
      <c r="L3626" s="7">
        <v>3975</v>
      </c>
      <c r="M3626" s="5"/>
      <c r="N3626" s="5"/>
      <c r="O3626" s="20">
        <v>3</v>
      </c>
      <c r="P3626" s="8">
        <v>3</v>
      </c>
      <c r="Q3626" s="5"/>
    </row>
    <row r="3627" spans="1:17" ht="12" x14ac:dyDescent="0.2">
      <c r="A3627" s="16" t="s">
        <v>3614</v>
      </c>
      <c r="B3627" s="16" t="s">
        <v>9109</v>
      </c>
      <c r="C3627" s="17" t="s">
        <v>3620</v>
      </c>
      <c r="D3627" s="18" t="s">
        <v>8995</v>
      </c>
      <c r="E3627" s="18"/>
      <c r="F3627" s="18"/>
      <c r="G3627" s="18"/>
      <c r="H3627" s="18"/>
      <c r="I3627" s="18"/>
      <c r="J3627" s="5"/>
      <c r="K3627" s="21">
        <v>82.5</v>
      </c>
      <c r="L3627" s="9">
        <v>82.5</v>
      </c>
      <c r="M3627" s="5"/>
      <c r="N3627" s="5"/>
      <c r="O3627" s="20">
        <v>1</v>
      </c>
      <c r="P3627" s="8">
        <v>1</v>
      </c>
      <c r="Q3627" s="5"/>
    </row>
    <row r="3628" spans="1:17" ht="12" x14ac:dyDescent="0.2">
      <c r="A3628" s="16" t="s">
        <v>3614</v>
      </c>
      <c r="B3628" s="16" t="s">
        <v>9109</v>
      </c>
      <c r="C3628" s="17" t="s">
        <v>3621</v>
      </c>
      <c r="D3628" s="18" t="s">
        <v>8995</v>
      </c>
      <c r="E3628" s="18"/>
      <c r="F3628" s="18"/>
      <c r="G3628" s="18"/>
      <c r="H3628" s="18"/>
      <c r="I3628" s="18"/>
      <c r="J3628" s="5"/>
      <c r="K3628" s="19">
        <v>1905</v>
      </c>
      <c r="L3628" s="7">
        <v>1905</v>
      </c>
      <c r="M3628" s="5"/>
      <c r="N3628" s="5"/>
      <c r="O3628" s="20">
        <v>26</v>
      </c>
      <c r="P3628" s="8">
        <v>26</v>
      </c>
      <c r="Q3628" s="5"/>
    </row>
    <row r="3629" spans="1:17" ht="12" x14ac:dyDescent="0.2">
      <c r="A3629" s="16" t="s">
        <v>3614</v>
      </c>
      <c r="B3629" s="16" t="s">
        <v>9109</v>
      </c>
      <c r="C3629" s="17" t="s">
        <v>3622</v>
      </c>
      <c r="D3629" s="18" t="s">
        <v>8995</v>
      </c>
      <c r="E3629" s="18"/>
      <c r="F3629" s="18"/>
      <c r="G3629" s="18"/>
      <c r="H3629" s="18"/>
      <c r="I3629" s="18"/>
      <c r="J3629" s="5"/>
      <c r="K3629" s="19">
        <v>2365</v>
      </c>
      <c r="L3629" s="7">
        <v>2365</v>
      </c>
      <c r="M3629" s="5"/>
      <c r="N3629" s="5"/>
      <c r="O3629" s="20">
        <v>30</v>
      </c>
      <c r="P3629" s="8">
        <v>30</v>
      </c>
      <c r="Q3629" s="5"/>
    </row>
    <row r="3630" spans="1:17" ht="12" x14ac:dyDescent="0.2">
      <c r="A3630" s="16" t="s">
        <v>3614</v>
      </c>
      <c r="B3630" s="16" t="s">
        <v>9109</v>
      </c>
      <c r="C3630" s="17" t="s">
        <v>3623</v>
      </c>
      <c r="D3630" s="18" t="s">
        <v>8995</v>
      </c>
      <c r="E3630" s="18"/>
      <c r="F3630" s="18"/>
      <c r="G3630" s="18"/>
      <c r="H3630" s="18"/>
      <c r="I3630" s="18"/>
      <c r="J3630" s="5"/>
      <c r="K3630" s="19">
        <v>1000</v>
      </c>
      <c r="L3630" s="7">
        <v>1000</v>
      </c>
      <c r="M3630" s="5"/>
      <c r="N3630" s="5"/>
      <c r="O3630" s="20">
        <v>10</v>
      </c>
      <c r="P3630" s="8">
        <v>10</v>
      </c>
      <c r="Q3630" s="5"/>
    </row>
    <row r="3631" spans="1:17" ht="12" x14ac:dyDescent="0.2">
      <c r="A3631" s="16" t="s">
        <v>3614</v>
      </c>
      <c r="B3631" s="16" t="s">
        <v>9109</v>
      </c>
      <c r="C3631" s="17" t="s">
        <v>3624</v>
      </c>
      <c r="D3631" s="18" t="s">
        <v>8995</v>
      </c>
      <c r="E3631" s="18"/>
      <c r="F3631" s="18"/>
      <c r="G3631" s="18"/>
      <c r="H3631" s="18"/>
      <c r="I3631" s="18"/>
      <c r="J3631" s="5"/>
      <c r="K3631" s="21">
        <v>326.67</v>
      </c>
      <c r="L3631" s="9">
        <v>326.67</v>
      </c>
      <c r="M3631" s="5"/>
      <c r="N3631" s="5"/>
      <c r="O3631" s="20">
        <v>4</v>
      </c>
      <c r="P3631" s="8">
        <v>4</v>
      </c>
      <c r="Q3631" s="5"/>
    </row>
    <row r="3632" spans="1:17" ht="12" x14ac:dyDescent="0.2">
      <c r="A3632" s="16" t="s">
        <v>3614</v>
      </c>
      <c r="B3632" s="16" t="s">
        <v>9109</v>
      </c>
      <c r="C3632" s="17" t="s">
        <v>3625</v>
      </c>
      <c r="D3632" s="18" t="s">
        <v>8995</v>
      </c>
      <c r="E3632" s="18"/>
      <c r="F3632" s="18"/>
      <c r="G3632" s="18"/>
      <c r="H3632" s="18"/>
      <c r="I3632" s="18"/>
      <c r="J3632" s="5"/>
      <c r="K3632" s="21">
        <v>100</v>
      </c>
      <c r="L3632" s="9">
        <v>100</v>
      </c>
      <c r="M3632" s="5"/>
      <c r="N3632" s="5"/>
      <c r="O3632" s="20">
        <v>1</v>
      </c>
      <c r="P3632" s="8">
        <v>1</v>
      </c>
      <c r="Q3632" s="5"/>
    </row>
    <row r="3633" spans="1:17" ht="12" x14ac:dyDescent="0.2">
      <c r="A3633" s="16" t="s">
        <v>3614</v>
      </c>
      <c r="B3633" s="16" t="s">
        <v>9109</v>
      </c>
      <c r="C3633" s="17" t="s">
        <v>3626</v>
      </c>
      <c r="D3633" s="18" t="s">
        <v>8995</v>
      </c>
      <c r="E3633" s="18"/>
      <c r="F3633" s="18"/>
      <c r="G3633" s="18"/>
      <c r="H3633" s="18"/>
      <c r="I3633" s="18"/>
      <c r="J3633" s="5"/>
      <c r="K3633" s="19">
        <v>3843.33</v>
      </c>
      <c r="L3633" s="7">
        <v>3843.33</v>
      </c>
      <c r="M3633" s="5"/>
      <c r="N3633" s="5"/>
      <c r="O3633" s="20">
        <v>14</v>
      </c>
      <c r="P3633" s="8">
        <v>14</v>
      </c>
      <c r="Q3633" s="5"/>
    </row>
    <row r="3634" spans="1:17" ht="12" x14ac:dyDescent="0.2">
      <c r="A3634" s="16" t="s">
        <v>3614</v>
      </c>
      <c r="B3634" s="16" t="s">
        <v>9109</v>
      </c>
      <c r="C3634" s="17" t="s">
        <v>3627</v>
      </c>
      <c r="D3634" s="18" t="s">
        <v>8995</v>
      </c>
      <c r="E3634" s="18"/>
      <c r="F3634" s="18"/>
      <c r="G3634" s="18"/>
      <c r="H3634" s="18"/>
      <c r="I3634" s="18"/>
      <c r="J3634" s="5"/>
      <c r="K3634" s="19">
        <v>6738.33</v>
      </c>
      <c r="L3634" s="7">
        <v>6738.33</v>
      </c>
      <c r="M3634" s="5"/>
      <c r="N3634" s="5"/>
      <c r="O3634" s="20">
        <v>26</v>
      </c>
      <c r="P3634" s="8">
        <v>26</v>
      </c>
      <c r="Q3634" s="5"/>
    </row>
    <row r="3635" spans="1:17" ht="12" x14ac:dyDescent="0.2">
      <c r="A3635" s="16" t="s">
        <v>3614</v>
      </c>
      <c r="B3635" s="16" t="s">
        <v>9109</v>
      </c>
      <c r="C3635" s="17" t="s">
        <v>3628</v>
      </c>
      <c r="D3635" s="18" t="s">
        <v>8995</v>
      </c>
      <c r="E3635" s="18"/>
      <c r="F3635" s="18"/>
      <c r="G3635" s="18"/>
      <c r="H3635" s="18"/>
      <c r="I3635" s="18"/>
      <c r="J3635" s="5"/>
      <c r="K3635" s="21">
        <v>291.67</v>
      </c>
      <c r="L3635" s="9">
        <v>291.67</v>
      </c>
      <c r="M3635" s="5"/>
      <c r="N3635" s="5"/>
      <c r="O3635" s="20">
        <v>1</v>
      </c>
      <c r="P3635" s="8">
        <v>1</v>
      </c>
      <c r="Q3635" s="5"/>
    </row>
    <row r="3636" spans="1:17" ht="12" x14ac:dyDescent="0.2">
      <c r="A3636" s="16" t="s">
        <v>3614</v>
      </c>
      <c r="B3636" s="16" t="s">
        <v>9109</v>
      </c>
      <c r="C3636" s="17" t="s">
        <v>3629</v>
      </c>
      <c r="D3636" s="18" t="s">
        <v>8995</v>
      </c>
      <c r="E3636" s="18"/>
      <c r="F3636" s="18"/>
      <c r="G3636" s="18"/>
      <c r="H3636" s="18"/>
      <c r="I3636" s="18"/>
      <c r="J3636" s="21">
        <v>662.5</v>
      </c>
      <c r="K3636" s="19">
        <v>2808.33</v>
      </c>
      <c r="L3636" s="7">
        <v>3470.83</v>
      </c>
      <c r="M3636" s="5"/>
      <c r="N3636" s="20">
        <v>3</v>
      </c>
      <c r="O3636" s="20">
        <v>10</v>
      </c>
      <c r="P3636" s="8">
        <v>13</v>
      </c>
      <c r="Q3636" s="5"/>
    </row>
    <row r="3637" spans="1:17" ht="12" x14ac:dyDescent="0.2">
      <c r="A3637" s="16" t="s">
        <v>3614</v>
      </c>
      <c r="B3637" s="16" t="s">
        <v>9109</v>
      </c>
      <c r="C3637" s="17" t="s">
        <v>3630</v>
      </c>
      <c r="D3637" s="18" t="s">
        <v>8995</v>
      </c>
      <c r="E3637" s="18"/>
      <c r="F3637" s="18"/>
      <c r="G3637" s="18"/>
      <c r="H3637" s="18"/>
      <c r="I3637" s="18"/>
      <c r="J3637" s="5"/>
      <c r="K3637" s="21">
        <v>623.33000000000004</v>
      </c>
      <c r="L3637" s="9">
        <v>623.33000000000004</v>
      </c>
      <c r="M3637" s="5"/>
      <c r="N3637" s="5"/>
      <c r="O3637" s="20">
        <v>2</v>
      </c>
      <c r="P3637" s="8">
        <v>2</v>
      </c>
      <c r="Q3637" s="5"/>
    </row>
    <row r="3638" spans="1:17" ht="12" x14ac:dyDescent="0.2">
      <c r="A3638" s="16" t="s">
        <v>3614</v>
      </c>
      <c r="B3638" s="16" t="s">
        <v>9109</v>
      </c>
      <c r="C3638" s="17" t="s">
        <v>3631</v>
      </c>
      <c r="D3638" s="18" t="s">
        <v>8995</v>
      </c>
      <c r="E3638" s="18"/>
      <c r="F3638" s="18"/>
      <c r="G3638" s="18"/>
      <c r="H3638" s="18"/>
      <c r="I3638" s="18"/>
      <c r="J3638" s="5"/>
      <c r="K3638" s="19">
        <v>1950</v>
      </c>
      <c r="L3638" s="7">
        <v>1950</v>
      </c>
      <c r="M3638" s="5"/>
      <c r="N3638" s="5"/>
      <c r="O3638" s="20">
        <v>4</v>
      </c>
      <c r="P3638" s="8">
        <v>4</v>
      </c>
      <c r="Q3638" s="5"/>
    </row>
    <row r="3639" spans="1:17" ht="12" x14ac:dyDescent="0.2">
      <c r="A3639" s="16" t="s">
        <v>3614</v>
      </c>
      <c r="B3639" s="16" t="s">
        <v>9109</v>
      </c>
      <c r="C3639" s="17" t="s">
        <v>3632</v>
      </c>
      <c r="D3639" s="18" t="s">
        <v>8995</v>
      </c>
      <c r="E3639" s="18"/>
      <c r="F3639" s="18"/>
      <c r="G3639" s="18"/>
      <c r="H3639" s="18"/>
      <c r="I3639" s="18"/>
      <c r="J3639" s="5"/>
      <c r="K3639" s="21">
        <v>986.67</v>
      </c>
      <c r="L3639" s="9">
        <v>986.67</v>
      </c>
      <c r="M3639" s="5"/>
      <c r="N3639" s="5"/>
      <c r="O3639" s="20">
        <v>2</v>
      </c>
      <c r="P3639" s="8">
        <v>2</v>
      </c>
      <c r="Q3639" s="5"/>
    </row>
    <row r="3640" spans="1:17" ht="12" x14ac:dyDescent="0.2">
      <c r="A3640" s="16" t="s">
        <v>3614</v>
      </c>
      <c r="B3640" s="16" t="s">
        <v>9109</v>
      </c>
      <c r="C3640" s="17" t="s">
        <v>3633</v>
      </c>
      <c r="D3640" s="18" t="s">
        <v>8995</v>
      </c>
      <c r="E3640" s="18"/>
      <c r="F3640" s="18"/>
      <c r="G3640" s="18"/>
      <c r="H3640" s="18"/>
      <c r="I3640" s="18"/>
      <c r="J3640" s="5"/>
      <c r="K3640" s="19">
        <v>10221.67</v>
      </c>
      <c r="L3640" s="7">
        <v>10221.67</v>
      </c>
      <c r="M3640" s="5"/>
      <c r="N3640" s="5"/>
      <c r="O3640" s="20">
        <v>1</v>
      </c>
      <c r="P3640" s="8">
        <v>1</v>
      </c>
      <c r="Q3640" s="5"/>
    </row>
    <row r="3641" spans="1:17" ht="12" x14ac:dyDescent="0.2">
      <c r="A3641" s="16" t="s">
        <v>3614</v>
      </c>
      <c r="B3641" s="16" t="s">
        <v>9109</v>
      </c>
      <c r="C3641" s="17" t="s">
        <v>3634</v>
      </c>
      <c r="D3641" s="18" t="s">
        <v>8995</v>
      </c>
      <c r="E3641" s="18"/>
      <c r="F3641" s="18"/>
      <c r="G3641" s="18"/>
      <c r="H3641" s="18"/>
      <c r="I3641" s="18"/>
      <c r="J3641" s="5"/>
      <c r="K3641" s="19">
        <v>10908.34</v>
      </c>
      <c r="L3641" s="7">
        <v>10908.34</v>
      </c>
      <c r="M3641" s="5"/>
      <c r="N3641" s="5"/>
      <c r="O3641" s="20">
        <v>5</v>
      </c>
      <c r="P3641" s="8">
        <v>5</v>
      </c>
      <c r="Q3641" s="5"/>
    </row>
    <row r="3642" spans="1:17" ht="12" x14ac:dyDescent="0.2">
      <c r="A3642" s="16" t="s">
        <v>3614</v>
      </c>
      <c r="B3642" s="16" t="s">
        <v>9109</v>
      </c>
      <c r="C3642" s="17" t="s">
        <v>3635</v>
      </c>
      <c r="D3642" s="18" t="s">
        <v>8995</v>
      </c>
      <c r="E3642" s="18"/>
      <c r="F3642" s="18"/>
      <c r="G3642" s="18"/>
      <c r="H3642" s="18"/>
      <c r="I3642" s="18"/>
      <c r="J3642" s="5"/>
      <c r="K3642" s="19">
        <v>8500</v>
      </c>
      <c r="L3642" s="7">
        <v>8500</v>
      </c>
      <c r="M3642" s="5"/>
      <c r="N3642" s="5"/>
      <c r="O3642" s="20">
        <v>4</v>
      </c>
      <c r="P3642" s="8">
        <v>4</v>
      </c>
      <c r="Q3642" s="5"/>
    </row>
    <row r="3643" spans="1:17" ht="12" x14ac:dyDescent="0.2">
      <c r="A3643" s="16" t="s">
        <v>3614</v>
      </c>
      <c r="B3643" s="16" t="s">
        <v>9109</v>
      </c>
      <c r="C3643" s="17" t="s">
        <v>3636</v>
      </c>
      <c r="D3643" s="18" t="s">
        <v>8995</v>
      </c>
      <c r="E3643" s="18"/>
      <c r="F3643" s="18"/>
      <c r="G3643" s="18"/>
      <c r="H3643" s="18"/>
      <c r="I3643" s="18"/>
      <c r="J3643" s="5"/>
      <c r="K3643" s="19">
        <v>8952.5</v>
      </c>
      <c r="L3643" s="7">
        <v>8952.5</v>
      </c>
      <c r="M3643" s="5"/>
      <c r="N3643" s="5"/>
      <c r="O3643" s="20">
        <v>3</v>
      </c>
      <c r="P3643" s="8">
        <v>3</v>
      </c>
      <c r="Q3643" s="5"/>
    </row>
    <row r="3644" spans="1:17" ht="12" x14ac:dyDescent="0.2">
      <c r="A3644" s="16" t="s">
        <v>3614</v>
      </c>
      <c r="B3644" s="16" t="s">
        <v>9109</v>
      </c>
      <c r="C3644" s="17" t="s">
        <v>3637</v>
      </c>
      <c r="D3644" s="18" t="s">
        <v>8995</v>
      </c>
      <c r="E3644" s="18"/>
      <c r="F3644" s="18"/>
      <c r="G3644" s="18"/>
      <c r="H3644" s="18"/>
      <c r="I3644" s="18"/>
      <c r="J3644" s="5"/>
      <c r="K3644" s="19">
        <v>8083.33</v>
      </c>
      <c r="L3644" s="7">
        <v>8083.33</v>
      </c>
      <c r="M3644" s="5"/>
      <c r="N3644" s="5"/>
      <c r="O3644" s="20">
        <v>1</v>
      </c>
      <c r="P3644" s="8">
        <v>1</v>
      </c>
      <c r="Q3644" s="5"/>
    </row>
    <row r="3645" spans="1:17" ht="12" x14ac:dyDescent="0.2">
      <c r="A3645" s="16" t="s">
        <v>3614</v>
      </c>
      <c r="B3645" s="16" t="s">
        <v>9109</v>
      </c>
      <c r="C3645" s="17" t="s">
        <v>3638</v>
      </c>
      <c r="D3645" s="18" t="s">
        <v>8995</v>
      </c>
      <c r="E3645" s="18"/>
      <c r="F3645" s="18"/>
      <c r="G3645" s="18"/>
      <c r="H3645" s="18"/>
      <c r="I3645" s="18"/>
      <c r="J3645" s="5"/>
      <c r="K3645" s="19">
        <v>153500</v>
      </c>
      <c r="L3645" s="7">
        <v>153500</v>
      </c>
      <c r="M3645" s="5"/>
      <c r="N3645" s="5"/>
      <c r="O3645" s="20">
        <v>1</v>
      </c>
      <c r="P3645" s="8">
        <v>1</v>
      </c>
      <c r="Q3645" s="5"/>
    </row>
    <row r="3646" spans="1:17" ht="12" x14ac:dyDescent="0.2">
      <c r="A3646" s="16" t="s">
        <v>3614</v>
      </c>
      <c r="B3646" s="16" t="s">
        <v>9109</v>
      </c>
      <c r="C3646" s="17" t="s">
        <v>3639</v>
      </c>
      <c r="D3646" s="18" t="s">
        <v>8995</v>
      </c>
      <c r="E3646" s="18"/>
      <c r="F3646" s="18"/>
      <c r="G3646" s="18"/>
      <c r="H3646" s="18"/>
      <c r="I3646" s="18"/>
      <c r="J3646" s="19">
        <v>2241.67</v>
      </c>
      <c r="K3646" s="5"/>
      <c r="L3646" s="7">
        <v>2241.67</v>
      </c>
      <c r="M3646" s="5"/>
      <c r="N3646" s="20">
        <v>1</v>
      </c>
      <c r="O3646" s="5"/>
      <c r="P3646" s="8">
        <v>1</v>
      </c>
      <c r="Q3646" s="5"/>
    </row>
    <row r="3647" spans="1:17" ht="24" x14ac:dyDescent="0.2">
      <c r="A3647" s="16" t="s">
        <v>3614</v>
      </c>
      <c r="B3647" s="16" t="s">
        <v>9109</v>
      </c>
      <c r="C3647" s="17" t="s">
        <v>3640</v>
      </c>
      <c r="D3647" s="18" t="s">
        <v>8995</v>
      </c>
      <c r="E3647" s="18"/>
      <c r="F3647" s="18"/>
      <c r="G3647" s="18"/>
      <c r="H3647" s="18"/>
      <c r="I3647" s="18"/>
      <c r="J3647" s="19">
        <v>3041.66</v>
      </c>
      <c r="K3647" s="5"/>
      <c r="L3647" s="7">
        <v>3041.66</v>
      </c>
      <c r="M3647" s="5"/>
      <c r="N3647" s="20">
        <v>1</v>
      </c>
      <c r="O3647" s="5"/>
      <c r="P3647" s="8">
        <v>1</v>
      </c>
      <c r="Q3647" s="5"/>
    </row>
    <row r="3648" spans="1:17" ht="12" x14ac:dyDescent="0.2">
      <c r="A3648" s="16" t="s">
        <v>3614</v>
      </c>
      <c r="B3648" s="16" t="s">
        <v>9109</v>
      </c>
      <c r="C3648" s="17" t="s">
        <v>3641</v>
      </c>
      <c r="D3648" s="18" t="s">
        <v>8995</v>
      </c>
      <c r="E3648" s="18"/>
      <c r="F3648" s="18"/>
      <c r="G3648" s="18"/>
      <c r="H3648" s="18"/>
      <c r="I3648" s="18"/>
      <c r="J3648" s="19">
        <v>11250</v>
      </c>
      <c r="K3648" s="5"/>
      <c r="L3648" s="7">
        <v>11250</v>
      </c>
      <c r="M3648" s="5"/>
      <c r="N3648" s="20">
        <v>5</v>
      </c>
      <c r="O3648" s="5"/>
      <c r="P3648" s="8">
        <v>5</v>
      </c>
      <c r="Q3648" s="5"/>
    </row>
    <row r="3649" spans="1:17" ht="12" x14ac:dyDescent="0.2">
      <c r="A3649" s="16" t="s">
        <v>3614</v>
      </c>
      <c r="B3649" s="16" t="s">
        <v>9109</v>
      </c>
      <c r="C3649" s="17" t="s">
        <v>3642</v>
      </c>
      <c r="D3649" s="18" t="s">
        <v>8995</v>
      </c>
      <c r="E3649" s="18"/>
      <c r="F3649" s="18"/>
      <c r="G3649" s="18"/>
      <c r="H3649" s="18"/>
      <c r="I3649" s="18"/>
      <c r="J3649" s="5"/>
      <c r="K3649" s="19">
        <v>9825</v>
      </c>
      <c r="L3649" s="7">
        <v>9825</v>
      </c>
      <c r="M3649" s="5"/>
      <c r="N3649" s="5"/>
      <c r="O3649" s="20">
        <v>1</v>
      </c>
      <c r="P3649" s="8">
        <v>1</v>
      </c>
      <c r="Q3649" s="5"/>
    </row>
    <row r="3650" spans="1:17" ht="12" x14ac:dyDescent="0.2">
      <c r="A3650" s="16" t="s">
        <v>3614</v>
      </c>
      <c r="B3650" s="16" t="s">
        <v>9109</v>
      </c>
      <c r="C3650" s="17" t="s">
        <v>3643</v>
      </c>
      <c r="D3650" s="18" t="s">
        <v>8995</v>
      </c>
      <c r="E3650" s="26">
        <f t="shared" ref="E3650:E3651" si="272">J3650-L3650</f>
        <v>-178920</v>
      </c>
      <c r="F3650" s="26">
        <f t="shared" ref="F3650:F3651" si="273">N3650-P3650</f>
        <v>-34</v>
      </c>
      <c r="G3650" s="26"/>
      <c r="H3650" s="26"/>
      <c r="I3650" s="18"/>
      <c r="J3650" s="19">
        <v>223872</v>
      </c>
      <c r="K3650" s="19">
        <v>359664</v>
      </c>
      <c r="L3650" s="7">
        <v>402792</v>
      </c>
      <c r="M3650" s="19">
        <v>180744</v>
      </c>
      <c r="N3650" s="20">
        <v>44</v>
      </c>
      <c r="O3650" s="20">
        <v>68</v>
      </c>
      <c r="P3650" s="8">
        <v>78</v>
      </c>
      <c r="Q3650" s="20">
        <v>34</v>
      </c>
    </row>
    <row r="3651" spans="1:17" ht="12" x14ac:dyDescent="0.2">
      <c r="A3651" s="16" t="s">
        <v>3614</v>
      </c>
      <c r="B3651" s="16" t="s">
        <v>9109</v>
      </c>
      <c r="C3651" s="17" t="s">
        <v>3644</v>
      </c>
      <c r="D3651" s="18" t="str">
        <f>VLOOKUP(C3651,[2]итоговая!$C$6:$H$1018,4,FALSE)</f>
        <v>Производство 2022</v>
      </c>
      <c r="E3651" s="26">
        <f t="shared" si="272"/>
        <v>11268</v>
      </c>
      <c r="F3651" s="26">
        <f t="shared" si="273"/>
        <v>2</v>
      </c>
      <c r="G3651" s="26" t="str">
        <f>VLOOKUP(C3651,[2]итоговая!$C$6:$H$1018,5,FALSE)</f>
        <v>ПТО</v>
      </c>
      <c r="H3651" s="21" t="str">
        <f>VLOOKUP(C3651,[2]итоговая!$C$6:$H$1018,6,FALSE)</f>
        <v>Будет вовлечено в производство в срок до 01.2022</v>
      </c>
      <c r="I3651" s="18"/>
      <c r="J3651" s="19">
        <v>33804</v>
      </c>
      <c r="K3651" s="19">
        <v>31896</v>
      </c>
      <c r="L3651" s="7">
        <v>22536</v>
      </c>
      <c r="M3651" s="19">
        <v>43164</v>
      </c>
      <c r="N3651" s="20">
        <v>6</v>
      </c>
      <c r="O3651" s="20">
        <v>6</v>
      </c>
      <c r="P3651" s="8">
        <v>4</v>
      </c>
      <c r="Q3651" s="20">
        <v>8</v>
      </c>
    </row>
    <row r="3652" spans="1:17" ht="12" x14ac:dyDescent="0.2">
      <c r="A3652" s="16" t="s">
        <v>3614</v>
      </c>
      <c r="B3652" s="16" t="s">
        <v>9109</v>
      </c>
      <c r="C3652" s="17" t="s">
        <v>3645</v>
      </c>
      <c r="D3652" s="18" t="s">
        <v>8995</v>
      </c>
      <c r="E3652" s="18"/>
      <c r="F3652" s="18"/>
      <c r="G3652" s="18"/>
      <c r="H3652" s="18"/>
      <c r="I3652" s="18"/>
      <c r="J3652" s="5"/>
      <c r="K3652" s="19">
        <v>4286.67</v>
      </c>
      <c r="L3652" s="6"/>
      <c r="M3652" s="19">
        <v>4286.67</v>
      </c>
      <c r="N3652" s="5"/>
      <c r="O3652" s="20">
        <v>1</v>
      </c>
      <c r="P3652" s="6"/>
      <c r="Q3652" s="20">
        <v>1</v>
      </c>
    </row>
    <row r="3653" spans="1:17" ht="12" x14ac:dyDescent="0.2">
      <c r="A3653" s="16" t="s">
        <v>3614</v>
      </c>
      <c r="B3653" s="16" t="s">
        <v>9109</v>
      </c>
      <c r="C3653" s="17" t="s">
        <v>3646</v>
      </c>
      <c r="D3653" s="18" t="s">
        <v>8995</v>
      </c>
      <c r="E3653" s="18"/>
      <c r="F3653" s="18"/>
      <c r="G3653" s="18"/>
      <c r="H3653" s="18"/>
      <c r="I3653" s="18"/>
      <c r="J3653" s="5"/>
      <c r="K3653" s="21">
        <v>633.34</v>
      </c>
      <c r="L3653" s="9">
        <v>633.34</v>
      </c>
      <c r="M3653" s="5"/>
      <c r="N3653" s="5"/>
      <c r="O3653" s="20">
        <v>2</v>
      </c>
      <c r="P3653" s="8">
        <v>2</v>
      </c>
      <c r="Q3653" s="5"/>
    </row>
    <row r="3654" spans="1:17" ht="12" x14ac:dyDescent="0.2">
      <c r="A3654" s="16" t="s">
        <v>3614</v>
      </c>
      <c r="B3654" s="16" t="s">
        <v>9109</v>
      </c>
      <c r="C3654" s="17" t="s">
        <v>3647</v>
      </c>
      <c r="D3654" s="18" t="s">
        <v>8995</v>
      </c>
      <c r="E3654" s="18"/>
      <c r="F3654" s="18"/>
      <c r="G3654" s="18"/>
      <c r="H3654" s="18"/>
      <c r="I3654" s="18"/>
      <c r="J3654" s="5"/>
      <c r="K3654" s="19">
        <v>9487.94</v>
      </c>
      <c r="L3654" s="7">
        <v>9487.94</v>
      </c>
      <c r="M3654" s="5"/>
      <c r="N3654" s="5"/>
      <c r="O3654" s="20">
        <v>7</v>
      </c>
      <c r="P3654" s="8">
        <v>7</v>
      </c>
      <c r="Q3654" s="5"/>
    </row>
    <row r="3655" spans="1:17" ht="12" x14ac:dyDescent="0.2">
      <c r="A3655" s="16" t="s">
        <v>3614</v>
      </c>
      <c r="B3655" s="16" t="s">
        <v>9109</v>
      </c>
      <c r="C3655" s="17" t="s">
        <v>3648</v>
      </c>
      <c r="D3655" s="18" t="s">
        <v>8995</v>
      </c>
      <c r="E3655" s="18"/>
      <c r="F3655" s="18"/>
      <c r="G3655" s="18"/>
      <c r="H3655" s="18"/>
      <c r="I3655" s="18"/>
      <c r="J3655" s="5"/>
      <c r="K3655" s="19">
        <v>3720.8</v>
      </c>
      <c r="L3655" s="6"/>
      <c r="M3655" s="19">
        <v>3720.8</v>
      </c>
      <c r="N3655" s="5"/>
      <c r="O3655" s="20">
        <v>10</v>
      </c>
      <c r="P3655" s="6"/>
      <c r="Q3655" s="20">
        <v>10</v>
      </c>
    </row>
    <row r="3656" spans="1:17" ht="24" x14ac:dyDescent="0.2">
      <c r="A3656" s="16" t="s">
        <v>3614</v>
      </c>
      <c r="B3656" s="16" t="s">
        <v>9109</v>
      </c>
      <c r="C3656" s="17" t="s">
        <v>3649</v>
      </c>
      <c r="D3656" s="18" t="s">
        <v>8995</v>
      </c>
      <c r="E3656" s="18"/>
      <c r="F3656" s="18"/>
      <c r="G3656" s="18"/>
      <c r="H3656" s="18"/>
      <c r="I3656" s="18"/>
      <c r="J3656" s="5"/>
      <c r="K3656" s="19">
        <v>1864.6</v>
      </c>
      <c r="L3656" s="6"/>
      <c r="M3656" s="19">
        <v>1864.6</v>
      </c>
      <c r="N3656" s="5"/>
      <c r="O3656" s="20">
        <v>5</v>
      </c>
      <c r="P3656" s="6"/>
      <c r="Q3656" s="20">
        <v>5</v>
      </c>
    </row>
    <row r="3657" spans="1:17" ht="24" x14ac:dyDescent="0.2">
      <c r="A3657" s="16" t="s">
        <v>3614</v>
      </c>
      <c r="B3657" s="16" t="s">
        <v>9109</v>
      </c>
      <c r="C3657" s="17" t="s">
        <v>3650</v>
      </c>
      <c r="D3657" s="18" t="s">
        <v>8995</v>
      </c>
      <c r="E3657" s="18"/>
      <c r="F3657" s="18"/>
      <c r="G3657" s="18"/>
      <c r="H3657" s="18"/>
      <c r="I3657" s="18"/>
      <c r="J3657" s="5"/>
      <c r="K3657" s="19">
        <v>172704.13</v>
      </c>
      <c r="L3657" s="6"/>
      <c r="M3657" s="19">
        <v>172704.13</v>
      </c>
      <c r="N3657" s="5"/>
      <c r="O3657" s="20">
        <v>37</v>
      </c>
      <c r="P3657" s="6"/>
      <c r="Q3657" s="20">
        <v>37</v>
      </c>
    </row>
    <row r="3658" spans="1:17" ht="12" x14ac:dyDescent="0.2">
      <c r="A3658" s="16" t="s">
        <v>3614</v>
      </c>
      <c r="B3658" s="16" t="s">
        <v>9109</v>
      </c>
      <c r="C3658" s="17" t="s">
        <v>3651</v>
      </c>
      <c r="D3658" s="18" t="s">
        <v>8995</v>
      </c>
      <c r="E3658" s="18"/>
      <c r="F3658" s="18"/>
      <c r="G3658" s="18"/>
      <c r="H3658" s="18"/>
      <c r="I3658" s="18"/>
      <c r="J3658" s="21">
        <v>500</v>
      </c>
      <c r="K3658" s="5"/>
      <c r="L3658" s="9">
        <v>500</v>
      </c>
      <c r="M3658" s="5"/>
      <c r="N3658" s="20">
        <v>1</v>
      </c>
      <c r="O3658" s="5"/>
      <c r="P3658" s="8">
        <v>1</v>
      </c>
      <c r="Q3658" s="5"/>
    </row>
    <row r="3659" spans="1:17" ht="12" x14ac:dyDescent="0.2">
      <c r="A3659" s="16" t="s">
        <v>3614</v>
      </c>
      <c r="B3659" s="16" t="s">
        <v>9109</v>
      </c>
      <c r="C3659" s="17" t="s">
        <v>3652</v>
      </c>
      <c r="D3659" s="18" t="s">
        <v>8995</v>
      </c>
      <c r="E3659" s="18"/>
      <c r="F3659" s="18"/>
      <c r="G3659" s="18"/>
      <c r="H3659" s="18"/>
      <c r="I3659" s="18"/>
      <c r="J3659" s="5"/>
      <c r="K3659" s="21">
        <v>522.83000000000004</v>
      </c>
      <c r="L3659" s="9">
        <v>522.83000000000004</v>
      </c>
      <c r="M3659" s="5"/>
      <c r="N3659" s="5"/>
      <c r="O3659" s="20">
        <v>26</v>
      </c>
      <c r="P3659" s="8">
        <v>26</v>
      </c>
      <c r="Q3659" s="5"/>
    </row>
    <row r="3660" spans="1:17" ht="12" x14ac:dyDescent="0.2">
      <c r="A3660" s="16" t="s">
        <v>3614</v>
      </c>
      <c r="B3660" s="16" t="s">
        <v>9109</v>
      </c>
      <c r="C3660" s="17" t="s">
        <v>3653</v>
      </c>
      <c r="D3660" s="18" t="s">
        <v>8995</v>
      </c>
      <c r="E3660" s="18"/>
      <c r="F3660" s="18"/>
      <c r="G3660" s="18"/>
      <c r="H3660" s="18"/>
      <c r="I3660" s="18"/>
      <c r="J3660" s="5"/>
      <c r="K3660" s="21">
        <v>586.66999999999996</v>
      </c>
      <c r="L3660" s="9">
        <v>586.66999999999996</v>
      </c>
      <c r="M3660" s="5"/>
      <c r="N3660" s="5"/>
      <c r="O3660" s="20">
        <v>32</v>
      </c>
      <c r="P3660" s="8">
        <v>32</v>
      </c>
      <c r="Q3660" s="5"/>
    </row>
    <row r="3661" spans="1:17" ht="12" x14ac:dyDescent="0.2">
      <c r="A3661" s="16" t="s">
        <v>3614</v>
      </c>
      <c r="B3661" s="16" t="s">
        <v>9109</v>
      </c>
      <c r="C3661" s="17" t="s">
        <v>3654</v>
      </c>
      <c r="D3661" s="18" t="s">
        <v>8995</v>
      </c>
      <c r="E3661" s="18"/>
      <c r="F3661" s="18"/>
      <c r="G3661" s="18"/>
      <c r="H3661" s="18"/>
      <c r="I3661" s="18"/>
      <c r="J3661" s="5"/>
      <c r="K3661" s="19">
        <v>141385.20000000001</v>
      </c>
      <c r="L3661" s="7">
        <v>141385.20000000001</v>
      </c>
      <c r="M3661" s="5"/>
      <c r="N3661" s="5"/>
      <c r="O3661" s="22">
        <v>1320</v>
      </c>
      <c r="P3661" s="10">
        <v>1320</v>
      </c>
      <c r="Q3661" s="5"/>
    </row>
    <row r="3662" spans="1:17" ht="12" x14ac:dyDescent="0.2">
      <c r="A3662" s="16" t="s">
        <v>3614</v>
      </c>
      <c r="B3662" s="16" t="s">
        <v>9109</v>
      </c>
      <c r="C3662" s="17" t="s">
        <v>3655</v>
      </c>
      <c r="D3662" s="18" t="s">
        <v>8995</v>
      </c>
      <c r="E3662" s="18"/>
      <c r="F3662" s="18"/>
      <c r="G3662" s="18"/>
      <c r="H3662" s="18"/>
      <c r="I3662" s="18"/>
      <c r="J3662" s="19">
        <v>20698.330000000002</v>
      </c>
      <c r="K3662" s="5"/>
      <c r="L3662" s="7">
        <v>20698.330000000002</v>
      </c>
      <c r="M3662" s="5"/>
      <c r="N3662" s="20">
        <v>220</v>
      </c>
      <c r="O3662" s="5"/>
      <c r="P3662" s="8">
        <v>220</v>
      </c>
      <c r="Q3662" s="5"/>
    </row>
    <row r="3663" spans="1:17" ht="12" x14ac:dyDescent="0.2">
      <c r="A3663" s="16" t="s">
        <v>3614</v>
      </c>
      <c r="B3663" s="16" t="s">
        <v>9109</v>
      </c>
      <c r="C3663" s="17" t="s">
        <v>126</v>
      </c>
      <c r="D3663" s="18" t="s">
        <v>8995</v>
      </c>
      <c r="E3663" s="18"/>
      <c r="F3663" s="18"/>
      <c r="G3663" s="18"/>
      <c r="H3663" s="18"/>
      <c r="I3663" s="18"/>
      <c r="J3663" s="5"/>
      <c r="K3663" s="19">
        <v>160270</v>
      </c>
      <c r="L3663" s="7">
        <v>83777.509999999995</v>
      </c>
      <c r="M3663" s="19">
        <v>76492.490000000005</v>
      </c>
      <c r="N3663" s="5"/>
      <c r="O3663" s="22">
        <v>1320</v>
      </c>
      <c r="P3663" s="8">
        <v>690</v>
      </c>
      <c r="Q3663" s="20">
        <v>630</v>
      </c>
    </row>
    <row r="3664" spans="1:17" ht="12" x14ac:dyDescent="0.2">
      <c r="A3664" s="16" t="s">
        <v>3614</v>
      </c>
      <c r="B3664" s="16" t="s">
        <v>9109</v>
      </c>
      <c r="C3664" s="17" t="s">
        <v>3656</v>
      </c>
      <c r="D3664" s="18" t="s">
        <v>8995</v>
      </c>
      <c r="E3664" s="18"/>
      <c r="F3664" s="18"/>
      <c r="G3664" s="18"/>
      <c r="H3664" s="18"/>
      <c r="I3664" s="18"/>
      <c r="J3664" s="5"/>
      <c r="K3664" s="19">
        <v>43000</v>
      </c>
      <c r="L3664" s="6"/>
      <c r="M3664" s="19">
        <v>43000</v>
      </c>
      <c r="N3664" s="5"/>
      <c r="O3664" s="20">
        <v>400</v>
      </c>
      <c r="P3664" s="6"/>
      <c r="Q3664" s="20">
        <v>400</v>
      </c>
    </row>
    <row r="3665" spans="1:17" ht="12" x14ac:dyDescent="0.2">
      <c r="A3665" s="16" t="s">
        <v>3614</v>
      </c>
      <c r="B3665" s="16" t="s">
        <v>9109</v>
      </c>
      <c r="C3665" s="17" t="s">
        <v>3657</v>
      </c>
      <c r="D3665" s="18" t="s">
        <v>8995</v>
      </c>
      <c r="E3665" s="18"/>
      <c r="F3665" s="18"/>
      <c r="G3665" s="18"/>
      <c r="H3665" s="18"/>
      <c r="I3665" s="18"/>
      <c r="J3665" s="5"/>
      <c r="K3665" s="19">
        <v>12750</v>
      </c>
      <c r="L3665" s="6"/>
      <c r="M3665" s="19">
        <v>12750</v>
      </c>
      <c r="N3665" s="5"/>
      <c r="O3665" s="20">
        <v>50</v>
      </c>
      <c r="P3665" s="6"/>
      <c r="Q3665" s="20">
        <v>50</v>
      </c>
    </row>
    <row r="3666" spans="1:17" ht="12" x14ac:dyDescent="0.2">
      <c r="A3666" s="16" t="s">
        <v>3614</v>
      </c>
      <c r="B3666" s="16" t="s">
        <v>9109</v>
      </c>
      <c r="C3666" s="17" t="s">
        <v>3658</v>
      </c>
      <c r="D3666" s="18" t="s">
        <v>8995</v>
      </c>
      <c r="E3666" s="18"/>
      <c r="F3666" s="18"/>
      <c r="G3666" s="18"/>
      <c r="H3666" s="18"/>
      <c r="I3666" s="18"/>
      <c r="J3666" s="19">
        <v>24970.83</v>
      </c>
      <c r="K3666" s="19">
        <v>83362.5</v>
      </c>
      <c r="L3666" s="7">
        <v>108333.33</v>
      </c>
      <c r="M3666" s="5"/>
      <c r="N3666" s="20">
        <v>220</v>
      </c>
      <c r="O3666" s="22">
        <v>1100</v>
      </c>
      <c r="P3666" s="10">
        <v>1320</v>
      </c>
      <c r="Q3666" s="5"/>
    </row>
    <row r="3667" spans="1:17" ht="12" x14ac:dyDescent="0.2">
      <c r="A3667" s="16" t="s">
        <v>3614</v>
      </c>
      <c r="B3667" s="16" t="s">
        <v>9109</v>
      </c>
      <c r="C3667" s="17" t="s">
        <v>3659</v>
      </c>
      <c r="D3667" s="18" t="s">
        <v>8995</v>
      </c>
      <c r="E3667" s="18"/>
      <c r="F3667" s="18"/>
      <c r="G3667" s="18"/>
      <c r="H3667" s="18"/>
      <c r="I3667" s="18"/>
      <c r="J3667" s="5"/>
      <c r="K3667" s="19">
        <v>73200</v>
      </c>
      <c r="L3667" s="7">
        <v>36600</v>
      </c>
      <c r="M3667" s="19">
        <v>36600</v>
      </c>
      <c r="N3667" s="5"/>
      <c r="O3667" s="20">
        <v>20</v>
      </c>
      <c r="P3667" s="8">
        <v>10</v>
      </c>
      <c r="Q3667" s="20">
        <v>10</v>
      </c>
    </row>
    <row r="3668" spans="1:17" ht="12" x14ac:dyDescent="0.2">
      <c r="A3668" s="16" t="s">
        <v>3614</v>
      </c>
      <c r="B3668" s="16" t="s">
        <v>9109</v>
      </c>
      <c r="C3668" s="17" t="s">
        <v>3660</v>
      </c>
      <c r="D3668" s="18" t="s">
        <v>8995</v>
      </c>
      <c r="E3668" s="18"/>
      <c r="F3668" s="18"/>
      <c r="G3668" s="18"/>
      <c r="H3668" s="18"/>
      <c r="I3668" s="18"/>
      <c r="J3668" s="5"/>
      <c r="K3668" s="19">
        <v>7950</v>
      </c>
      <c r="L3668" s="7">
        <v>7950</v>
      </c>
      <c r="M3668" s="5"/>
      <c r="N3668" s="5"/>
      <c r="O3668" s="20">
        <v>2</v>
      </c>
      <c r="P3668" s="8">
        <v>2</v>
      </c>
      <c r="Q3668" s="5"/>
    </row>
    <row r="3669" spans="1:17" ht="12" x14ac:dyDescent="0.2">
      <c r="A3669" s="16" t="s">
        <v>3614</v>
      </c>
      <c r="B3669" s="16" t="s">
        <v>9109</v>
      </c>
      <c r="C3669" s="17" t="s">
        <v>127</v>
      </c>
      <c r="D3669" s="18" t="s">
        <v>8995</v>
      </c>
      <c r="E3669" s="18"/>
      <c r="F3669" s="18"/>
      <c r="G3669" s="18"/>
      <c r="H3669" s="18"/>
      <c r="I3669" s="18"/>
      <c r="J3669" s="5"/>
      <c r="K3669" s="19">
        <v>26545.599999999999</v>
      </c>
      <c r="L3669" s="7">
        <v>26545.599999999999</v>
      </c>
      <c r="M3669" s="5"/>
      <c r="N3669" s="5"/>
      <c r="O3669" s="20">
        <v>80</v>
      </c>
      <c r="P3669" s="8">
        <v>80</v>
      </c>
      <c r="Q3669" s="5"/>
    </row>
    <row r="3670" spans="1:17" ht="12" x14ac:dyDescent="0.2">
      <c r="A3670" s="16" t="s">
        <v>3614</v>
      </c>
      <c r="B3670" s="16" t="s">
        <v>9109</v>
      </c>
      <c r="C3670" s="17" t="s">
        <v>3661</v>
      </c>
      <c r="D3670" s="18" t="s">
        <v>8995</v>
      </c>
      <c r="E3670" s="18"/>
      <c r="F3670" s="18"/>
      <c r="G3670" s="18"/>
      <c r="H3670" s="18"/>
      <c r="I3670" s="18"/>
      <c r="J3670" s="5"/>
      <c r="K3670" s="19">
        <v>2075</v>
      </c>
      <c r="L3670" s="6"/>
      <c r="M3670" s="19">
        <v>2075</v>
      </c>
      <c r="N3670" s="5"/>
      <c r="O3670" s="20">
        <v>5</v>
      </c>
      <c r="P3670" s="6"/>
      <c r="Q3670" s="20">
        <v>5</v>
      </c>
    </row>
    <row r="3671" spans="1:17" ht="12" x14ac:dyDescent="0.2">
      <c r="A3671" s="16" t="s">
        <v>3614</v>
      </c>
      <c r="B3671" s="16" t="s">
        <v>9109</v>
      </c>
      <c r="C3671" s="17" t="s">
        <v>3662</v>
      </c>
      <c r="D3671" s="18" t="s">
        <v>8995</v>
      </c>
      <c r="E3671" s="18"/>
      <c r="F3671" s="18"/>
      <c r="G3671" s="18"/>
      <c r="H3671" s="18"/>
      <c r="I3671" s="18"/>
      <c r="J3671" s="5"/>
      <c r="K3671" s="19">
        <v>1273.33</v>
      </c>
      <c r="L3671" s="9">
        <v>343.33</v>
      </c>
      <c r="M3671" s="21">
        <v>930</v>
      </c>
      <c r="N3671" s="5"/>
      <c r="O3671" s="20">
        <v>3</v>
      </c>
      <c r="P3671" s="8">
        <v>1</v>
      </c>
      <c r="Q3671" s="20">
        <v>2</v>
      </c>
    </row>
    <row r="3672" spans="1:17" ht="24" x14ac:dyDescent="0.2">
      <c r="A3672" s="16" t="s">
        <v>3614</v>
      </c>
      <c r="B3672" s="16" t="s">
        <v>9109</v>
      </c>
      <c r="C3672" s="17" t="s">
        <v>3663</v>
      </c>
      <c r="D3672" s="18" t="s">
        <v>8995</v>
      </c>
      <c r="E3672" s="18"/>
      <c r="F3672" s="18"/>
      <c r="G3672" s="18"/>
      <c r="H3672" s="18"/>
      <c r="I3672" s="18"/>
      <c r="J3672" s="5"/>
      <c r="K3672" s="19">
        <v>534112</v>
      </c>
      <c r="L3672" s="7">
        <v>311287.15000000002</v>
      </c>
      <c r="M3672" s="19">
        <v>222824.85</v>
      </c>
      <c r="N3672" s="5"/>
      <c r="O3672" s="22">
        <v>3200</v>
      </c>
      <c r="P3672" s="10">
        <v>1865</v>
      </c>
      <c r="Q3672" s="22">
        <v>1335</v>
      </c>
    </row>
    <row r="3673" spans="1:17" ht="12" x14ac:dyDescent="0.2">
      <c r="A3673" s="16" t="s">
        <v>3614</v>
      </c>
      <c r="B3673" s="16" t="s">
        <v>9109</v>
      </c>
      <c r="C3673" s="17" t="s">
        <v>3664</v>
      </c>
      <c r="D3673" s="18" t="s">
        <v>8995</v>
      </c>
      <c r="E3673" s="18"/>
      <c r="F3673" s="18"/>
      <c r="G3673" s="18"/>
      <c r="H3673" s="18"/>
      <c r="I3673" s="18"/>
      <c r="J3673" s="19">
        <v>119298</v>
      </c>
      <c r="K3673" s="5"/>
      <c r="L3673" s="7">
        <v>119298</v>
      </c>
      <c r="M3673" s="5"/>
      <c r="N3673" s="22">
        <v>1011</v>
      </c>
      <c r="O3673" s="5"/>
      <c r="P3673" s="10">
        <v>1011</v>
      </c>
      <c r="Q3673" s="5"/>
    </row>
    <row r="3674" spans="1:17" ht="12" x14ac:dyDescent="0.2">
      <c r="A3674" s="16" t="s">
        <v>3614</v>
      </c>
      <c r="B3674" s="16" t="s">
        <v>9109</v>
      </c>
      <c r="C3674" s="17" t="s">
        <v>3665</v>
      </c>
      <c r="D3674" s="18" t="s">
        <v>8995</v>
      </c>
      <c r="E3674" s="18"/>
      <c r="F3674" s="18"/>
      <c r="G3674" s="18"/>
      <c r="H3674" s="18"/>
      <c r="I3674" s="18"/>
      <c r="J3674" s="5"/>
      <c r="K3674" s="19">
        <v>2434320</v>
      </c>
      <c r="L3674" s="7">
        <v>2434320</v>
      </c>
      <c r="M3674" s="5"/>
      <c r="N3674" s="5"/>
      <c r="O3674" s="20">
        <v>7</v>
      </c>
      <c r="P3674" s="8">
        <v>7</v>
      </c>
      <c r="Q3674" s="5"/>
    </row>
    <row r="3675" spans="1:17" ht="12" x14ac:dyDescent="0.2">
      <c r="A3675" s="16" t="s">
        <v>3614</v>
      </c>
      <c r="B3675" s="16" t="s">
        <v>9109</v>
      </c>
      <c r="C3675" s="17" t="s">
        <v>3666</v>
      </c>
      <c r="D3675" s="18" t="str">
        <f>VLOOKUP(C3675,[2]итоговая!$C$6:$H$1018,4,FALSE)</f>
        <v>Реконструкция НБУ 2022-2024</v>
      </c>
      <c r="E3675" s="26">
        <f t="shared" ref="E3675:E3676" si="274">J3675-L3675</f>
        <v>5814.43</v>
      </c>
      <c r="F3675" s="26">
        <f t="shared" ref="F3675:F3676" si="275">N3675-P3675</f>
        <v>0.32500000000000001</v>
      </c>
      <c r="G3675" s="26" t="str">
        <f>VLOOKUP(C3675,[2]итоговая!$C$6:$H$1018,5,FALSE)</f>
        <v>УКС</v>
      </c>
      <c r="H3675" s="21" t="str">
        <f>VLOOKUP(C3675,[2]итоговая!$C$6:$H$1018,6,FALSE)</f>
        <v>Реконструкция НБУ 2022-2024</v>
      </c>
      <c r="I3675" s="18"/>
      <c r="J3675" s="19">
        <v>5814.43</v>
      </c>
      <c r="K3675" s="5"/>
      <c r="L3675" s="6"/>
      <c r="M3675" s="19">
        <v>5814.43</v>
      </c>
      <c r="N3675" s="20">
        <v>0.32500000000000001</v>
      </c>
      <c r="O3675" s="5"/>
      <c r="P3675" s="6"/>
      <c r="Q3675" s="20">
        <v>0.32500000000000001</v>
      </c>
    </row>
    <row r="3676" spans="1:17" ht="12" x14ac:dyDescent="0.2">
      <c r="A3676" s="16" t="s">
        <v>3614</v>
      </c>
      <c r="B3676" s="16" t="s">
        <v>9109</v>
      </c>
      <c r="C3676" s="17" t="s">
        <v>3667</v>
      </c>
      <c r="D3676" s="18" t="str">
        <f>VLOOKUP(C3676,[2]итоговая!$C$6:$H$1018,4,FALSE)</f>
        <v>Реконструкция НБУ 2022-2024</v>
      </c>
      <c r="E3676" s="26">
        <f t="shared" si="274"/>
        <v>6110.3</v>
      </c>
      <c r="F3676" s="26">
        <f t="shared" si="275"/>
        <v>0.39</v>
      </c>
      <c r="G3676" s="26" t="str">
        <f>VLOOKUP(C3676,[2]итоговая!$C$6:$H$1018,5,FALSE)</f>
        <v>УКС</v>
      </c>
      <c r="H3676" s="21" t="str">
        <f>VLOOKUP(C3676,[2]итоговая!$C$6:$H$1018,6,FALSE)</f>
        <v>Реконструкция НБУ 2022-2024</v>
      </c>
      <c r="I3676" s="18"/>
      <c r="J3676" s="19">
        <v>6110.3</v>
      </c>
      <c r="K3676" s="5"/>
      <c r="L3676" s="6"/>
      <c r="M3676" s="19">
        <v>6110.3</v>
      </c>
      <c r="N3676" s="20">
        <v>0.39</v>
      </c>
      <c r="O3676" s="5"/>
      <c r="P3676" s="6"/>
      <c r="Q3676" s="20">
        <v>0.39</v>
      </c>
    </row>
    <row r="3677" spans="1:17" ht="12" x14ac:dyDescent="0.2">
      <c r="A3677" s="16" t="s">
        <v>3614</v>
      </c>
      <c r="B3677" s="16" t="s">
        <v>9109</v>
      </c>
      <c r="C3677" s="17" t="s">
        <v>3668</v>
      </c>
      <c r="D3677" s="18" t="s">
        <v>8995</v>
      </c>
      <c r="E3677" s="18"/>
      <c r="F3677" s="18"/>
      <c r="G3677" s="18"/>
      <c r="H3677" s="18"/>
      <c r="I3677" s="18"/>
      <c r="J3677" s="5"/>
      <c r="K3677" s="19">
        <v>232355.20000000001</v>
      </c>
      <c r="L3677" s="7">
        <v>232355.20000000001</v>
      </c>
      <c r="M3677" s="5"/>
      <c r="N3677" s="5"/>
      <c r="O3677" s="20">
        <v>2.464</v>
      </c>
      <c r="P3677" s="8">
        <v>2.464</v>
      </c>
      <c r="Q3677" s="5"/>
    </row>
    <row r="3678" spans="1:17" ht="12" x14ac:dyDescent="0.2">
      <c r="A3678" s="16" t="s">
        <v>3614</v>
      </c>
      <c r="B3678" s="16" t="s">
        <v>9109</v>
      </c>
      <c r="C3678" s="17" t="s">
        <v>3669</v>
      </c>
      <c r="D3678" s="18" t="s">
        <v>8995</v>
      </c>
      <c r="E3678" s="18"/>
      <c r="F3678" s="18"/>
      <c r="G3678" s="18"/>
      <c r="H3678" s="18"/>
      <c r="I3678" s="18"/>
      <c r="J3678" s="5"/>
      <c r="K3678" s="19">
        <v>49616</v>
      </c>
      <c r="L3678" s="7">
        <v>49616</v>
      </c>
      <c r="M3678" s="5"/>
      <c r="N3678" s="5"/>
      <c r="O3678" s="20">
        <v>2</v>
      </c>
      <c r="P3678" s="8">
        <v>2</v>
      </c>
      <c r="Q3678" s="5"/>
    </row>
    <row r="3679" spans="1:17" ht="12" x14ac:dyDescent="0.2">
      <c r="A3679" s="16" t="s">
        <v>3614</v>
      </c>
      <c r="B3679" s="16" t="s">
        <v>9109</v>
      </c>
      <c r="C3679" s="17" t="s">
        <v>3670</v>
      </c>
      <c r="D3679" s="18" t="s">
        <v>8995</v>
      </c>
      <c r="E3679" s="18"/>
      <c r="F3679" s="18"/>
      <c r="G3679" s="18"/>
      <c r="H3679" s="18"/>
      <c r="I3679" s="18"/>
      <c r="J3679" s="5"/>
      <c r="K3679" s="19">
        <v>5421.68</v>
      </c>
      <c r="L3679" s="7">
        <v>5421.68</v>
      </c>
      <c r="M3679" s="5"/>
      <c r="N3679" s="5"/>
      <c r="O3679" s="20">
        <v>4</v>
      </c>
      <c r="P3679" s="8">
        <v>4</v>
      </c>
      <c r="Q3679" s="5"/>
    </row>
    <row r="3680" spans="1:17" ht="12" x14ac:dyDescent="0.2">
      <c r="A3680" s="16" t="s">
        <v>3614</v>
      </c>
      <c r="B3680" s="16" t="s">
        <v>9109</v>
      </c>
      <c r="C3680" s="17" t="s">
        <v>3671</v>
      </c>
      <c r="D3680" s="18" t="s">
        <v>8995</v>
      </c>
      <c r="E3680" s="26">
        <f>J3680-L3680</f>
        <v>-88788</v>
      </c>
      <c r="F3680" s="26">
        <f>N3680-P3680</f>
        <v>-21</v>
      </c>
      <c r="G3680" s="26"/>
      <c r="H3680" s="26"/>
      <c r="I3680" s="18"/>
      <c r="J3680" s="19">
        <v>50028</v>
      </c>
      <c r="K3680" s="19">
        <v>248520</v>
      </c>
      <c r="L3680" s="7">
        <v>138816</v>
      </c>
      <c r="M3680" s="19">
        <v>159732</v>
      </c>
      <c r="N3680" s="20">
        <v>10</v>
      </c>
      <c r="O3680" s="20">
        <v>50</v>
      </c>
      <c r="P3680" s="8">
        <v>31</v>
      </c>
      <c r="Q3680" s="20">
        <v>29</v>
      </c>
    </row>
    <row r="3681" spans="1:17" ht="12" x14ac:dyDescent="0.2">
      <c r="A3681" s="16" t="s">
        <v>3614</v>
      </c>
      <c r="B3681" s="16" t="s">
        <v>9109</v>
      </c>
      <c r="C3681" s="17" t="s">
        <v>3672</v>
      </c>
      <c r="D3681" s="18" t="s">
        <v>8995</v>
      </c>
      <c r="E3681" s="18"/>
      <c r="F3681" s="18"/>
      <c r="G3681" s="18"/>
      <c r="H3681" s="18"/>
      <c r="I3681" s="18"/>
      <c r="J3681" s="5"/>
      <c r="K3681" s="19">
        <v>2125.1999999999998</v>
      </c>
      <c r="L3681" s="7">
        <v>2125.1999999999998</v>
      </c>
      <c r="M3681" s="5"/>
      <c r="N3681" s="5"/>
      <c r="O3681" s="20">
        <v>4</v>
      </c>
      <c r="P3681" s="8">
        <v>4</v>
      </c>
      <c r="Q3681" s="5"/>
    </row>
    <row r="3682" spans="1:17" ht="12" x14ac:dyDescent="0.2">
      <c r="A3682" s="16" t="s">
        <v>3614</v>
      </c>
      <c r="B3682" s="16" t="s">
        <v>9109</v>
      </c>
      <c r="C3682" s="17" t="s">
        <v>3673</v>
      </c>
      <c r="D3682" s="18" t="s">
        <v>8995</v>
      </c>
      <c r="E3682" s="18"/>
      <c r="F3682" s="18"/>
      <c r="G3682" s="18"/>
      <c r="H3682" s="18"/>
      <c r="I3682" s="18"/>
      <c r="J3682" s="5"/>
      <c r="K3682" s="19">
        <v>1016.64</v>
      </c>
      <c r="L3682" s="7">
        <v>1016.64</v>
      </c>
      <c r="M3682" s="5"/>
      <c r="N3682" s="5"/>
      <c r="O3682" s="20">
        <v>2</v>
      </c>
      <c r="P3682" s="8">
        <v>2</v>
      </c>
      <c r="Q3682" s="5"/>
    </row>
    <row r="3683" spans="1:17" ht="12" x14ac:dyDescent="0.2">
      <c r="A3683" s="16" t="s">
        <v>3614</v>
      </c>
      <c r="B3683" s="16" t="s">
        <v>9109</v>
      </c>
      <c r="C3683" s="17" t="s">
        <v>3674</v>
      </c>
      <c r="D3683" s="18" t="s">
        <v>8995</v>
      </c>
      <c r="E3683" s="26">
        <f>J3683-L3683</f>
        <v>-618818.42000000004</v>
      </c>
      <c r="F3683" s="26">
        <f>N3683-P3683</f>
        <v>-929</v>
      </c>
      <c r="G3683" s="26"/>
      <c r="H3683" s="26"/>
      <c r="I3683" s="18"/>
      <c r="J3683" s="19">
        <v>63219.11</v>
      </c>
      <c r="K3683" s="19">
        <v>784320.82</v>
      </c>
      <c r="L3683" s="7">
        <v>682037.53</v>
      </c>
      <c r="M3683" s="19">
        <v>165502.39999999999</v>
      </c>
      <c r="N3683" s="20">
        <v>100</v>
      </c>
      <c r="O3683" s="22">
        <v>1174</v>
      </c>
      <c r="P3683" s="10">
        <v>1029</v>
      </c>
      <c r="Q3683" s="20">
        <v>245</v>
      </c>
    </row>
    <row r="3684" spans="1:17" ht="12" x14ac:dyDescent="0.2">
      <c r="A3684" s="16" t="s">
        <v>3614</v>
      </c>
      <c r="B3684" s="16" t="s">
        <v>9109</v>
      </c>
      <c r="C3684" s="17" t="s">
        <v>3675</v>
      </c>
      <c r="D3684" s="18" t="s">
        <v>8995</v>
      </c>
      <c r="E3684" s="18"/>
      <c r="F3684" s="18"/>
      <c r="G3684" s="18"/>
      <c r="H3684" s="18"/>
      <c r="I3684" s="18"/>
      <c r="J3684" s="5"/>
      <c r="K3684" s="19">
        <v>52613.66</v>
      </c>
      <c r="L3684" s="7">
        <v>46838.99</v>
      </c>
      <c r="M3684" s="19">
        <v>5774.67</v>
      </c>
      <c r="N3684" s="5"/>
      <c r="O3684" s="20">
        <v>82</v>
      </c>
      <c r="P3684" s="8">
        <v>73</v>
      </c>
      <c r="Q3684" s="20">
        <v>9</v>
      </c>
    </row>
    <row r="3685" spans="1:17" ht="12" x14ac:dyDescent="0.2">
      <c r="A3685" s="16" t="s">
        <v>3614</v>
      </c>
      <c r="B3685" s="16" t="s">
        <v>9109</v>
      </c>
      <c r="C3685" s="17" t="s">
        <v>3676</v>
      </c>
      <c r="D3685" s="18" t="s">
        <v>8995</v>
      </c>
      <c r="E3685" s="18"/>
      <c r="F3685" s="18"/>
      <c r="G3685" s="18"/>
      <c r="H3685" s="18"/>
      <c r="I3685" s="18"/>
      <c r="J3685" s="19">
        <v>2530.64</v>
      </c>
      <c r="K3685" s="21">
        <v>263.61</v>
      </c>
      <c r="L3685" s="7">
        <v>2794.25</v>
      </c>
      <c r="M3685" s="5"/>
      <c r="N3685" s="20">
        <v>4</v>
      </c>
      <c r="O3685" s="20">
        <v>1</v>
      </c>
      <c r="P3685" s="8">
        <v>5</v>
      </c>
      <c r="Q3685" s="5"/>
    </row>
    <row r="3686" spans="1:17" ht="12" x14ac:dyDescent="0.2">
      <c r="A3686" s="16" t="s">
        <v>3614</v>
      </c>
      <c r="B3686" s="16" t="s">
        <v>9109</v>
      </c>
      <c r="C3686" s="17" t="s">
        <v>3677</v>
      </c>
      <c r="D3686" s="18" t="s">
        <v>8995</v>
      </c>
      <c r="E3686" s="18"/>
      <c r="F3686" s="18"/>
      <c r="G3686" s="18"/>
      <c r="H3686" s="18"/>
      <c r="I3686" s="18"/>
      <c r="J3686" s="5"/>
      <c r="K3686" s="19">
        <v>2150</v>
      </c>
      <c r="L3686" s="7">
        <v>2150</v>
      </c>
      <c r="M3686" s="5"/>
      <c r="N3686" s="5"/>
      <c r="O3686" s="20">
        <v>20</v>
      </c>
      <c r="P3686" s="8">
        <v>20</v>
      </c>
      <c r="Q3686" s="5"/>
    </row>
    <row r="3687" spans="1:17" ht="12" x14ac:dyDescent="0.2">
      <c r="A3687" s="16" t="s">
        <v>3614</v>
      </c>
      <c r="B3687" s="16" t="s">
        <v>9109</v>
      </c>
      <c r="C3687" s="17" t="s">
        <v>3678</v>
      </c>
      <c r="D3687" s="18" t="s">
        <v>8995</v>
      </c>
      <c r="E3687" s="18"/>
      <c r="F3687" s="18"/>
      <c r="G3687" s="18"/>
      <c r="H3687" s="18"/>
      <c r="I3687" s="18"/>
      <c r="J3687" s="5"/>
      <c r="K3687" s="19">
        <v>1970</v>
      </c>
      <c r="L3687" s="7">
        <v>1970</v>
      </c>
      <c r="M3687" s="5"/>
      <c r="N3687" s="5"/>
      <c r="O3687" s="20">
        <v>33</v>
      </c>
      <c r="P3687" s="8">
        <v>33</v>
      </c>
      <c r="Q3687" s="5"/>
    </row>
    <row r="3688" spans="1:17" ht="24" x14ac:dyDescent="0.2">
      <c r="A3688" s="16" t="s">
        <v>3614</v>
      </c>
      <c r="B3688" s="16" t="s">
        <v>9109</v>
      </c>
      <c r="C3688" s="17" t="s">
        <v>3679</v>
      </c>
      <c r="D3688" s="18" t="s">
        <v>8995</v>
      </c>
      <c r="E3688" s="18"/>
      <c r="F3688" s="18"/>
      <c r="G3688" s="18"/>
      <c r="H3688" s="18"/>
      <c r="I3688" s="18"/>
      <c r="J3688" s="5"/>
      <c r="K3688" s="19">
        <v>2280</v>
      </c>
      <c r="L3688" s="7">
        <v>2280</v>
      </c>
      <c r="M3688" s="5"/>
      <c r="N3688" s="5"/>
      <c r="O3688" s="20">
        <v>120</v>
      </c>
      <c r="P3688" s="8">
        <v>120</v>
      </c>
      <c r="Q3688" s="5"/>
    </row>
    <row r="3689" spans="1:17" ht="12" x14ac:dyDescent="0.2">
      <c r="A3689" s="16" t="s">
        <v>3614</v>
      </c>
      <c r="B3689" s="16" t="s">
        <v>9109</v>
      </c>
      <c r="C3689" s="17" t="s">
        <v>3680</v>
      </c>
      <c r="D3689" s="18" t="s">
        <v>8995</v>
      </c>
      <c r="E3689" s="18"/>
      <c r="F3689" s="18"/>
      <c r="G3689" s="18"/>
      <c r="H3689" s="18"/>
      <c r="I3689" s="18"/>
      <c r="J3689" s="5"/>
      <c r="K3689" s="19">
        <v>3758.33</v>
      </c>
      <c r="L3689" s="7">
        <v>3758.33</v>
      </c>
      <c r="M3689" s="5"/>
      <c r="N3689" s="5"/>
      <c r="O3689" s="20">
        <v>50</v>
      </c>
      <c r="P3689" s="8">
        <v>50</v>
      </c>
      <c r="Q3689" s="5"/>
    </row>
    <row r="3690" spans="1:17" ht="12" x14ac:dyDescent="0.2">
      <c r="A3690" s="16" t="s">
        <v>3614</v>
      </c>
      <c r="B3690" s="16" t="s">
        <v>9109</v>
      </c>
      <c r="C3690" s="17" t="s">
        <v>3681</v>
      </c>
      <c r="D3690" s="18" t="s">
        <v>8995</v>
      </c>
      <c r="E3690" s="18"/>
      <c r="F3690" s="18"/>
      <c r="G3690" s="18"/>
      <c r="H3690" s="18"/>
      <c r="I3690" s="18"/>
      <c r="J3690" s="5"/>
      <c r="K3690" s="19">
        <v>5220.34</v>
      </c>
      <c r="L3690" s="7">
        <v>5220.34</v>
      </c>
      <c r="M3690" s="5"/>
      <c r="N3690" s="5"/>
      <c r="O3690" s="20">
        <v>140</v>
      </c>
      <c r="P3690" s="8">
        <v>140</v>
      </c>
      <c r="Q3690" s="5"/>
    </row>
    <row r="3691" spans="1:17" ht="12" x14ac:dyDescent="0.2">
      <c r="A3691" s="16" t="s">
        <v>3614</v>
      </c>
      <c r="B3691" s="16" t="s">
        <v>9109</v>
      </c>
      <c r="C3691" s="17" t="s">
        <v>3682</v>
      </c>
      <c r="D3691" s="18" t="s">
        <v>8995</v>
      </c>
      <c r="E3691" s="18"/>
      <c r="F3691" s="18"/>
      <c r="G3691" s="18"/>
      <c r="H3691" s="18"/>
      <c r="I3691" s="18"/>
      <c r="J3691" s="5"/>
      <c r="K3691" s="21">
        <v>93.33</v>
      </c>
      <c r="L3691" s="9">
        <v>93.33</v>
      </c>
      <c r="M3691" s="5"/>
      <c r="N3691" s="5"/>
      <c r="O3691" s="20">
        <v>4</v>
      </c>
      <c r="P3691" s="8">
        <v>4</v>
      </c>
      <c r="Q3691" s="5"/>
    </row>
    <row r="3692" spans="1:17" ht="12" x14ac:dyDescent="0.2">
      <c r="A3692" s="16" t="s">
        <v>3614</v>
      </c>
      <c r="B3692" s="16" t="s">
        <v>9109</v>
      </c>
      <c r="C3692" s="17" t="s">
        <v>3683</v>
      </c>
      <c r="D3692" s="18" t="s">
        <v>8995</v>
      </c>
      <c r="E3692" s="18"/>
      <c r="F3692" s="18"/>
      <c r="G3692" s="18"/>
      <c r="H3692" s="18"/>
      <c r="I3692" s="18"/>
      <c r="J3692" s="5"/>
      <c r="K3692" s="19">
        <v>1964.58</v>
      </c>
      <c r="L3692" s="7">
        <v>1964.58</v>
      </c>
      <c r="M3692" s="5"/>
      <c r="N3692" s="5"/>
      <c r="O3692" s="20">
        <v>25</v>
      </c>
      <c r="P3692" s="8">
        <v>25</v>
      </c>
      <c r="Q3692" s="5"/>
    </row>
    <row r="3693" spans="1:17" ht="12" x14ac:dyDescent="0.2">
      <c r="A3693" s="16" t="s">
        <v>3614</v>
      </c>
      <c r="B3693" s="16" t="s">
        <v>9109</v>
      </c>
      <c r="C3693" s="17" t="s">
        <v>3684</v>
      </c>
      <c r="D3693" s="18" t="s">
        <v>8995</v>
      </c>
      <c r="E3693" s="18"/>
      <c r="F3693" s="18"/>
      <c r="G3693" s="18"/>
      <c r="H3693" s="18"/>
      <c r="I3693" s="18"/>
      <c r="J3693" s="5"/>
      <c r="K3693" s="19">
        <v>8823.6</v>
      </c>
      <c r="L3693" s="7">
        <v>8823.6</v>
      </c>
      <c r="M3693" s="5"/>
      <c r="N3693" s="5"/>
      <c r="O3693" s="20">
        <v>19</v>
      </c>
      <c r="P3693" s="8">
        <v>19</v>
      </c>
      <c r="Q3693" s="5"/>
    </row>
    <row r="3694" spans="1:17" ht="12" x14ac:dyDescent="0.2">
      <c r="A3694" s="16" t="s">
        <v>3614</v>
      </c>
      <c r="B3694" s="16" t="s">
        <v>9109</v>
      </c>
      <c r="C3694" s="17" t="s">
        <v>3685</v>
      </c>
      <c r="D3694" s="18" t="s">
        <v>8995</v>
      </c>
      <c r="E3694" s="18"/>
      <c r="F3694" s="18"/>
      <c r="G3694" s="18"/>
      <c r="H3694" s="18"/>
      <c r="I3694" s="18"/>
      <c r="J3694" s="5"/>
      <c r="K3694" s="19">
        <v>8359.2000000000007</v>
      </c>
      <c r="L3694" s="7">
        <v>8359.2000000000007</v>
      </c>
      <c r="M3694" s="5"/>
      <c r="N3694" s="5"/>
      <c r="O3694" s="20">
        <v>18</v>
      </c>
      <c r="P3694" s="8">
        <v>18</v>
      </c>
      <c r="Q3694" s="5"/>
    </row>
    <row r="3695" spans="1:17" ht="24" x14ac:dyDescent="0.2">
      <c r="A3695" s="16" t="s">
        <v>3614</v>
      </c>
      <c r="B3695" s="16" t="s">
        <v>9109</v>
      </c>
      <c r="C3695" s="17" t="s">
        <v>3686</v>
      </c>
      <c r="D3695" s="18" t="s">
        <v>8995</v>
      </c>
      <c r="E3695" s="18"/>
      <c r="F3695" s="18"/>
      <c r="G3695" s="18"/>
      <c r="H3695" s="18"/>
      <c r="I3695" s="18"/>
      <c r="J3695" s="5"/>
      <c r="K3695" s="19">
        <v>2496.66</v>
      </c>
      <c r="L3695" s="7">
        <v>2496.66</v>
      </c>
      <c r="M3695" s="5"/>
      <c r="N3695" s="5"/>
      <c r="O3695" s="20">
        <v>140</v>
      </c>
      <c r="P3695" s="8">
        <v>140</v>
      </c>
      <c r="Q3695" s="5"/>
    </row>
    <row r="3696" spans="1:17" ht="24" x14ac:dyDescent="0.2">
      <c r="A3696" s="16" t="s">
        <v>3614</v>
      </c>
      <c r="B3696" s="16" t="s">
        <v>9109</v>
      </c>
      <c r="C3696" s="17" t="s">
        <v>3687</v>
      </c>
      <c r="D3696" s="18" t="s">
        <v>8995</v>
      </c>
      <c r="E3696" s="18"/>
      <c r="F3696" s="18"/>
      <c r="G3696" s="18"/>
      <c r="H3696" s="18"/>
      <c r="I3696" s="18"/>
      <c r="J3696" s="5"/>
      <c r="K3696" s="21">
        <v>350</v>
      </c>
      <c r="L3696" s="9">
        <v>350</v>
      </c>
      <c r="M3696" s="5"/>
      <c r="N3696" s="5"/>
      <c r="O3696" s="20">
        <v>20</v>
      </c>
      <c r="P3696" s="8">
        <v>20</v>
      </c>
      <c r="Q3696" s="5"/>
    </row>
    <row r="3697" spans="1:17" ht="12" x14ac:dyDescent="0.2">
      <c r="A3697" s="16" t="s">
        <v>3614</v>
      </c>
      <c r="B3697" s="16" t="s">
        <v>9109</v>
      </c>
      <c r="C3697" s="17" t="s">
        <v>3688</v>
      </c>
      <c r="D3697" s="18" t="s">
        <v>8995</v>
      </c>
      <c r="E3697" s="18"/>
      <c r="F3697" s="18"/>
      <c r="G3697" s="18"/>
      <c r="H3697" s="18"/>
      <c r="I3697" s="18"/>
      <c r="J3697" s="5"/>
      <c r="K3697" s="21">
        <v>733.33</v>
      </c>
      <c r="L3697" s="9">
        <v>733.33</v>
      </c>
      <c r="M3697" s="5"/>
      <c r="N3697" s="5"/>
      <c r="O3697" s="20">
        <v>40</v>
      </c>
      <c r="P3697" s="8">
        <v>40</v>
      </c>
      <c r="Q3697" s="5"/>
    </row>
    <row r="3698" spans="1:17" ht="12" x14ac:dyDescent="0.2">
      <c r="A3698" s="16" t="s">
        <v>3614</v>
      </c>
      <c r="B3698" s="16" t="s">
        <v>9109</v>
      </c>
      <c r="C3698" s="17" t="s">
        <v>3689</v>
      </c>
      <c r="D3698" s="18" t="s">
        <v>8995</v>
      </c>
      <c r="E3698" s="18"/>
      <c r="F3698" s="18"/>
      <c r="G3698" s="18"/>
      <c r="H3698" s="18"/>
      <c r="I3698" s="18"/>
      <c r="J3698" s="5"/>
      <c r="K3698" s="21">
        <v>550</v>
      </c>
      <c r="L3698" s="9">
        <v>550</v>
      </c>
      <c r="M3698" s="5"/>
      <c r="N3698" s="5"/>
      <c r="O3698" s="20">
        <v>30</v>
      </c>
      <c r="P3698" s="8">
        <v>30</v>
      </c>
      <c r="Q3698" s="5"/>
    </row>
    <row r="3699" spans="1:17" ht="12" x14ac:dyDescent="0.2">
      <c r="A3699" s="16" t="s">
        <v>3614</v>
      </c>
      <c r="B3699" s="16" t="s">
        <v>9109</v>
      </c>
      <c r="C3699" s="17" t="s">
        <v>3690</v>
      </c>
      <c r="D3699" s="18" t="s">
        <v>8995</v>
      </c>
      <c r="E3699" s="18"/>
      <c r="F3699" s="18"/>
      <c r="G3699" s="18"/>
      <c r="H3699" s="18"/>
      <c r="I3699" s="18"/>
      <c r="J3699" s="5"/>
      <c r="K3699" s="21">
        <v>550</v>
      </c>
      <c r="L3699" s="9">
        <v>550</v>
      </c>
      <c r="M3699" s="5"/>
      <c r="N3699" s="5"/>
      <c r="O3699" s="20">
        <v>30</v>
      </c>
      <c r="P3699" s="8">
        <v>30</v>
      </c>
      <c r="Q3699" s="5"/>
    </row>
    <row r="3700" spans="1:17" ht="12" x14ac:dyDescent="0.2">
      <c r="A3700" s="16" t="s">
        <v>3614</v>
      </c>
      <c r="B3700" s="16" t="s">
        <v>9109</v>
      </c>
      <c r="C3700" s="17" t="s">
        <v>3691</v>
      </c>
      <c r="D3700" s="18" t="s">
        <v>8995</v>
      </c>
      <c r="E3700" s="18"/>
      <c r="F3700" s="18"/>
      <c r="G3700" s="18"/>
      <c r="H3700" s="18"/>
      <c r="I3700" s="18"/>
      <c r="J3700" s="5"/>
      <c r="K3700" s="19">
        <v>55737.5</v>
      </c>
      <c r="L3700" s="6"/>
      <c r="M3700" s="19">
        <v>55737.5</v>
      </c>
      <c r="N3700" s="5"/>
      <c r="O3700" s="20">
        <v>1</v>
      </c>
      <c r="P3700" s="6"/>
      <c r="Q3700" s="20">
        <v>1</v>
      </c>
    </row>
    <row r="3701" spans="1:17" ht="12" x14ac:dyDescent="0.2">
      <c r="A3701" s="16" t="s">
        <v>3614</v>
      </c>
      <c r="B3701" s="16" t="s">
        <v>9109</v>
      </c>
      <c r="C3701" s="17" t="s">
        <v>3692</v>
      </c>
      <c r="D3701" s="18" t="str">
        <f>VLOOKUP(C3701,[2]итоговая!$C$6:$H$1018,4,FALSE)</f>
        <v>Реконструкция НБУ 2022-2024</v>
      </c>
      <c r="E3701" s="26">
        <f>J3701-L3701</f>
        <v>4799.75</v>
      </c>
      <c r="F3701" s="26">
        <f>N3701-P3701</f>
        <v>2</v>
      </c>
      <c r="G3701" s="26" t="str">
        <f>VLOOKUP(C3701,[2]итоговая!$C$6:$H$1018,5,FALSE)</f>
        <v>УКС</v>
      </c>
      <c r="H3701" s="21" t="str">
        <f>VLOOKUP(C3701,[2]итоговая!$C$6:$H$1018,6,FALSE)</f>
        <v>Реконструкция НБУ 2022-2024</v>
      </c>
      <c r="I3701" s="18"/>
      <c r="J3701" s="19">
        <v>4799.75</v>
      </c>
      <c r="K3701" s="5"/>
      <c r="L3701" s="6"/>
      <c r="M3701" s="19">
        <v>4799.75</v>
      </c>
      <c r="N3701" s="20">
        <v>2</v>
      </c>
      <c r="O3701" s="5"/>
      <c r="P3701" s="6"/>
      <c r="Q3701" s="20">
        <v>2</v>
      </c>
    </row>
    <row r="3702" spans="1:17" ht="12" x14ac:dyDescent="0.2">
      <c r="A3702" s="16" t="s">
        <v>3614</v>
      </c>
      <c r="B3702" s="16" t="s">
        <v>9109</v>
      </c>
      <c r="C3702" s="17" t="s">
        <v>3693</v>
      </c>
      <c r="D3702" s="18" t="s">
        <v>8995</v>
      </c>
      <c r="E3702" s="18"/>
      <c r="F3702" s="18"/>
      <c r="G3702" s="18"/>
      <c r="H3702" s="18"/>
      <c r="I3702" s="18"/>
      <c r="J3702" s="5"/>
      <c r="K3702" s="19">
        <v>2505</v>
      </c>
      <c r="L3702" s="7">
        <v>2505</v>
      </c>
      <c r="M3702" s="5"/>
      <c r="N3702" s="5"/>
      <c r="O3702" s="20">
        <v>190</v>
      </c>
      <c r="P3702" s="8">
        <v>190</v>
      </c>
      <c r="Q3702" s="5"/>
    </row>
    <row r="3703" spans="1:17" ht="24" x14ac:dyDescent="0.2">
      <c r="A3703" s="16" t="s">
        <v>3614</v>
      </c>
      <c r="B3703" s="16" t="s">
        <v>9109</v>
      </c>
      <c r="C3703" s="17" t="s">
        <v>3694</v>
      </c>
      <c r="D3703" s="18" t="s">
        <v>8995</v>
      </c>
      <c r="E3703" s="18"/>
      <c r="F3703" s="18"/>
      <c r="G3703" s="18"/>
      <c r="H3703" s="18"/>
      <c r="I3703" s="18"/>
      <c r="J3703" s="5"/>
      <c r="K3703" s="21">
        <v>182</v>
      </c>
      <c r="L3703" s="9">
        <v>182</v>
      </c>
      <c r="M3703" s="5"/>
      <c r="N3703" s="5"/>
      <c r="O3703" s="20">
        <v>14</v>
      </c>
      <c r="P3703" s="8">
        <v>14</v>
      </c>
      <c r="Q3703" s="5"/>
    </row>
    <row r="3704" spans="1:17" ht="12" x14ac:dyDescent="0.2">
      <c r="A3704" s="16" t="s">
        <v>3614</v>
      </c>
      <c r="B3704" s="16" t="s">
        <v>9109</v>
      </c>
      <c r="C3704" s="17" t="s">
        <v>3695</v>
      </c>
      <c r="D3704" s="18" t="s">
        <v>8995</v>
      </c>
      <c r="E3704" s="18"/>
      <c r="F3704" s="18"/>
      <c r="G3704" s="18"/>
      <c r="H3704" s="18"/>
      <c r="I3704" s="18"/>
      <c r="J3704" s="5"/>
      <c r="K3704" s="19">
        <v>4723.2</v>
      </c>
      <c r="L3704" s="7">
        <v>4723.2</v>
      </c>
      <c r="M3704" s="5"/>
      <c r="N3704" s="5"/>
      <c r="O3704" s="20">
        <v>12</v>
      </c>
      <c r="P3704" s="8">
        <v>12</v>
      </c>
      <c r="Q3704" s="5"/>
    </row>
    <row r="3705" spans="1:17" ht="12" x14ac:dyDescent="0.2">
      <c r="A3705" s="16" t="s">
        <v>3614</v>
      </c>
      <c r="B3705" s="16" t="s">
        <v>9109</v>
      </c>
      <c r="C3705" s="17" t="s">
        <v>3696</v>
      </c>
      <c r="D3705" s="18" t="s">
        <v>8995</v>
      </c>
      <c r="E3705" s="18"/>
      <c r="F3705" s="18"/>
      <c r="G3705" s="18"/>
      <c r="H3705" s="18"/>
      <c r="I3705" s="18"/>
      <c r="J3705" s="5"/>
      <c r="K3705" s="19">
        <v>3072</v>
      </c>
      <c r="L3705" s="7">
        <v>3072</v>
      </c>
      <c r="M3705" s="5"/>
      <c r="N3705" s="5"/>
      <c r="O3705" s="20">
        <v>8</v>
      </c>
      <c r="P3705" s="8">
        <v>8</v>
      </c>
      <c r="Q3705" s="5"/>
    </row>
    <row r="3706" spans="1:17" ht="12" x14ac:dyDescent="0.2">
      <c r="A3706" s="16" t="s">
        <v>3614</v>
      </c>
      <c r="B3706" s="16" t="s">
        <v>9109</v>
      </c>
      <c r="C3706" s="17" t="s">
        <v>3697</v>
      </c>
      <c r="D3706" s="18" t="s">
        <v>8995</v>
      </c>
      <c r="E3706" s="18"/>
      <c r="F3706" s="18"/>
      <c r="G3706" s="18"/>
      <c r="H3706" s="18"/>
      <c r="I3706" s="18"/>
      <c r="J3706" s="5"/>
      <c r="K3706" s="21">
        <v>163.19999999999999</v>
      </c>
      <c r="L3706" s="9">
        <v>163.19999999999999</v>
      </c>
      <c r="M3706" s="5"/>
      <c r="N3706" s="5"/>
      <c r="O3706" s="20">
        <v>2.3039999999999998</v>
      </c>
      <c r="P3706" s="8">
        <v>2.3039999999999998</v>
      </c>
      <c r="Q3706" s="5"/>
    </row>
    <row r="3707" spans="1:17" ht="12" x14ac:dyDescent="0.2">
      <c r="A3707" s="16" t="s">
        <v>3614</v>
      </c>
      <c r="B3707" s="16" t="s">
        <v>9109</v>
      </c>
      <c r="C3707" s="17" t="s">
        <v>3698</v>
      </c>
      <c r="D3707" s="18" t="s">
        <v>8995</v>
      </c>
      <c r="E3707" s="18"/>
      <c r="F3707" s="18"/>
      <c r="G3707" s="18"/>
      <c r="H3707" s="18"/>
      <c r="I3707" s="18"/>
      <c r="J3707" s="5"/>
      <c r="K3707" s="19">
        <v>25146</v>
      </c>
      <c r="L3707" s="7">
        <v>25146</v>
      </c>
      <c r="M3707" s="5"/>
      <c r="N3707" s="5"/>
      <c r="O3707" s="20">
        <v>29</v>
      </c>
      <c r="P3707" s="8">
        <v>29</v>
      </c>
      <c r="Q3707" s="5"/>
    </row>
    <row r="3708" spans="1:17" ht="12" x14ac:dyDescent="0.2">
      <c r="A3708" s="16" t="s">
        <v>3614</v>
      </c>
      <c r="B3708" s="16" t="s">
        <v>9109</v>
      </c>
      <c r="C3708" s="17" t="s">
        <v>3699</v>
      </c>
      <c r="D3708" s="18" t="s">
        <v>8995</v>
      </c>
      <c r="E3708" s="18"/>
      <c r="F3708" s="18"/>
      <c r="G3708" s="18"/>
      <c r="H3708" s="18"/>
      <c r="I3708" s="18"/>
      <c r="J3708" s="5"/>
      <c r="K3708" s="19">
        <v>39082</v>
      </c>
      <c r="L3708" s="7">
        <v>39082</v>
      </c>
      <c r="M3708" s="5"/>
      <c r="N3708" s="5"/>
      <c r="O3708" s="20">
        <v>100</v>
      </c>
      <c r="P3708" s="8">
        <v>100</v>
      </c>
      <c r="Q3708" s="5"/>
    </row>
    <row r="3709" spans="1:17" ht="12" x14ac:dyDescent="0.2">
      <c r="A3709" s="16" t="s">
        <v>3614</v>
      </c>
      <c r="B3709" s="16" t="s">
        <v>9109</v>
      </c>
      <c r="C3709" s="17" t="s">
        <v>3700</v>
      </c>
      <c r="D3709" s="18" t="s">
        <v>8995</v>
      </c>
      <c r="E3709" s="18"/>
      <c r="F3709" s="18"/>
      <c r="G3709" s="18"/>
      <c r="H3709" s="18"/>
      <c r="I3709" s="18"/>
      <c r="J3709" s="5"/>
      <c r="K3709" s="19">
        <v>7080</v>
      </c>
      <c r="L3709" s="7">
        <v>7080</v>
      </c>
      <c r="M3709" s="5"/>
      <c r="N3709" s="5"/>
      <c r="O3709" s="20">
        <v>20</v>
      </c>
      <c r="P3709" s="8">
        <v>20</v>
      </c>
      <c r="Q3709" s="5"/>
    </row>
    <row r="3710" spans="1:17" ht="12" x14ac:dyDescent="0.2">
      <c r="A3710" s="16" t="s">
        <v>3614</v>
      </c>
      <c r="B3710" s="16" t="s">
        <v>9109</v>
      </c>
      <c r="C3710" s="17" t="s">
        <v>3701</v>
      </c>
      <c r="D3710" s="18" t="s">
        <v>8995</v>
      </c>
      <c r="E3710" s="18"/>
      <c r="F3710" s="18"/>
      <c r="G3710" s="18"/>
      <c r="H3710" s="18"/>
      <c r="I3710" s="18"/>
      <c r="J3710" s="5"/>
      <c r="K3710" s="19">
        <v>126196.67</v>
      </c>
      <c r="L3710" s="7">
        <v>126196.67</v>
      </c>
      <c r="M3710" s="5"/>
      <c r="N3710" s="5"/>
      <c r="O3710" s="20">
        <v>100</v>
      </c>
      <c r="P3710" s="8">
        <v>100</v>
      </c>
      <c r="Q3710" s="5"/>
    </row>
    <row r="3711" spans="1:17" ht="12" x14ac:dyDescent="0.2">
      <c r="A3711" s="16" t="s">
        <v>3614</v>
      </c>
      <c r="B3711" s="16" t="s">
        <v>9109</v>
      </c>
      <c r="C3711" s="17" t="s">
        <v>3702</v>
      </c>
      <c r="D3711" s="18" t="s">
        <v>8995</v>
      </c>
      <c r="E3711" s="18"/>
      <c r="F3711" s="18"/>
      <c r="G3711" s="18"/>
      <c r="H3711" s="18"/>
      <c r="I3711" s="18"/>
      <c r="J3711" s="5"/>
      <c r="K3711" s="19">
        <v>38547.5</v>
      </c>
      <c r="L3711" s="7">
        <v>38547.5</v>
      </c>
      <c r="M3711" s="5"/>
      <c r="N3711" s="5"/>
      <c r="O3711" s="20">
        <v>100</v>
      </c>
      <c r="P3711" s="8">
        <v>100</v>
      </c>
      <c r="Q3711" s="5"/>
    </row>
    <row r="3712" spans="1:17" ht="12" x14ac:dyDescent="0.2">
      <c r="A3712" s="16" t="s">
        <v>3614</v>
      </c>
      <c r="B3712" s="16" t="s">
        <v>9109</v>
      </c>
      <c r="C3712" s="17" t="s">
        <v>3703</v>
      </c>
      <c r="D3712" s="18" t="s">
        <v>8995</v>
      </c>
      <c r="E3712" s="18"/>
      <c r="F3712" s="18"/>
      <c r="G3712" s="18"/>
      <c r="H3712" s="18"/>
      <c r="I3712" s="18"/>
      <c r="J3712" s="5"/>
      <c r="K3712" s="5"/>
      <c r="L3712" s="6"/>
      <c r="M3712" s="5"/>
      <c r="N3712" s="5"/>
      <c r="O3712" s="5"/>
      <c r="P3712" s="6"/>
      <c r="Q3712" s="5"/>
    </row>
    <row r="3713" spans="1:17" ht="12" x14ac:dyDescent="0.2">
      <c r="A3713" s="16" t="s">
        <v>3614</v>
      </c>
      <c r="B3713" s="16" t="s">
        <v>9109</v>
      </c>
      <c r="C3713" s="17" t="s">
        <v>3704</v>
      </c>
      <c r="D3713" s="18" t="s">
        <v>8995</v>
      </c>
      <c r="E3713" s="18"/>
      <c r="F3713" s="18"/>
      <c r="G3713" s="18"/>
      <c r="H3713" s="18"/>
      <c r="I3713" s="18"/>
      <c r="J3713" s="5"/>
      <c r="K3713" s="19">
        <v>1425.66</v>
      </c>
      <c r="L3713" s="7">
        <v>1425.66</v>
      </c>
      <c r="M3713" s="5"/>
      <c r="N3713" s="5"/>
      <c r="O3713" s="20">
        <v>2</v>
      </c>
      <c r="P3713" s="8">
        <v>2</v>
      </c>
      <c r="Q3713" s="5"/>
    </row>
    <row r="3714" spans="1:17" ht="12" x14ac:dyDescent="0.2">
      <c r="A3714" s="16" t="s">
        <v>3614</v>
      </c>
      <c r="B3714" s="16" t="s">
        <v>9109</v>
      </c>
      <c r="C3714" s="17" t="s">
        <v>3705</v>
      </c>
      <c r="D3714" s="18" t="s">
        <v>8995</v>
      </c>
      <c r="E3714" s="18"/>
      <c r="F3714" s="18"/>
      <c r="G3714" s="18"/>
      <c r="H3714" s="18"/>
      <c r="I3714" s="18"/>
      <c r="J3714" s="5"/>
      <c r="K3714" s="19">
        <v>319947.88</v>
      </c>
      <c r="L3714" s="7">
        <v>301973.28000000003</v>
      </c>
      <c r="M3714" s="19">
        <v>17974.599999999999</v>
      </c>
      <c r="N3714" s="5"/>
      <c r="O3714" s="20">
        <v>178</v>
      </c>
      <c r="P3714" s="8">
        <v>168</v>
      </c>
      <c r="Q3714" s="20">
        <v>10</v>
      </c>
    </row>
    <row r="3715" spans="1:17" ht="12" x14ac:dyDescent="0.2">
      <c r="A3715" s="16" t="s">
        <v>3614</v>
      </c>
      <c r="B3715" s="16" t="s">
        <v>9109</v>
      </c>
      <c r="C3715" s="17" t="s">
        <v>3706</v>
      </c>
      <c r="D3715" s="18" t="s">
        <v>8995</v>
      </c>
      <c r="E3715" s="18"/>
      <c r="F3715" s="18"/>
      <c r="G3715" s="18"/>
      <c r="H3715" s="18"/>
      <c r="I3715" s="18"/>
      <c r="J3715" s="5"/>
      <c r="K3715" s="19">
        <v>1242.42</v>
      </c>
      <c r="L3715" s="7">
        <v>1242.42</v>
      </c>
      <c r="M3715" s="5"/>
      <c r="N3715" s="5"/>
      <c r="O3715" s="20">
        <v>2</v>
      </c>
      <c r="P3715" s="8">
        <v>2</v>
      </c>
      <c r="Q3715" s="5"/>
    </row>
    <row r="3716" spans="1:17" ht="12" x14ac:dyDescent="0.2">
      <c r="A3716" s="16" t="s">
        <v>3614</v>
      </c>
      <c r="B3716" s="16" t="s">
        <v>9109</v>
      </c>
      <c r="C3716" s="17" t="s">
        <v>3707</v>
      </c>
      <c r="D3716" s="18" t="s">
        <v>8995</v>
      </c>
      <c r="E3716" s="18"/>
      <c r="F3716" s="18"/>
      <c r="G3716" s="18"/>
      <c r="H3716" s="18"/>
      <c r="I3716" s="18"/>
      <c r="J3716" s="5"/>
      <c r="K3716" s="21">
        <v>554.91</v>
      </c>
      <c r="L3716" s="9">
        <v>554.91</v>
      </c>
      <c r="M3716" s="5"/>
      <c r="N3716" s="5"/>
      <c r="O3716" s="20">
        <v>1</v>
      </c>
      <c r="P3716" s="8">
        <v>1</v>
      </c>
      <c r="Q3716" s="5"/>
    </row>
    <row r="3717" spans="1:17" ht="12" x14ac:dyDescent="0.2">
      <c r="A3717" s="16" t="s">
        <v>3614</v>
      </c>
      <c r="B3717" s="16" t="s">
        <v>9109</v>
      </c>
      <c r="C3717" s="17" t="s">
        <v>3708</v>
      </c>
      <c r="D3717" s="18" t="s">
        <v>8995</v>
      </c>
      <c r="E3717" s="18"/>
      <c r="F3717" s="18"/>
      <c r="G3717" s="18"/>
      <c r="H3717" s="18"/>
      <c r="I3717" s="18"/>
      <c r="J3717" s="19">
        <v>4830</v>
      </c>
      <c r="K3717" s="19">
        <v>1207.51</v>
      </c>
      <c r="L3717" s="7">
        <v>6037.51</v>
      </c>
      <c r="M3717" s="5"/>
      <c r="N3717" s="20">
        <v>4</v>
      </c>
      <c r="O3717" s="20">
        <v>3</v>
      </c>
      <c r="P3717" s="8">
        <v>7</v>
      </c>
      <c r="Q3717" s="5"/>
    </row>
    <row r="3718" spans="1:17" ht="12" x14ac:dyDescent="0.2">
      <c r="A3718" s="16" t="s">
        <v>3614</v>
      </c>
      <c r="B3718" s="16" t="s">
        <v>9109</v>
      </c>
      <c r="C3718" s="17" t="s">
        <v>3709</v>
      </c>
      <c r="D3718" s="18" t="s">
        <v>8995</v>
      </c>
      <c r="E3718" s="18"/>
      <c r="F3718" s="18"/>
      <c r="G3718" s="18"/>
      <c r="H3718" s="18"/>
      <c r="I3718" s="18"/>
      <c r="J3718" s="19">
        <v>1108.55</v>
      </c>
      <c r="K3718" s="21">
        <v>923.79</v>
      </c>
      <c r="L3718" s="7">
        <v>2032.34</v>
      </c>
      <c r="M3718" s="5"/>
      <c r="N3718" s="20">
        <v>1</v>
      </c>
      <c r="O3718" s="20">
        <v>1</v>
      </c>
      <c r="P3718" s="8">
        <v>2</v>
      </c>
      <c r="Q3718" s="5"/>
    </row>
    <row r="3719" spans="1:17" ht="12" x14ac:dyDescent="0.2">
      <c r="A3719" s="16" t="s">
        <v>3614</v>
      </c>
      <c r="B3719" s="16" t="s">
        <v>9109</v>
      </c>
      <c r="C3719" s="17" t="s">
        <v>3710</v>
      </c>
      <c r="D3719" s="18" t="s">
        <v>8995</v>
      </c>
      <c r="E3719" s="18"/>
      <c r="F3719" s="18"/>
      <c r="G3719" s="18"/>
      <c r="H3719" s="18"/>
      <c r="I3719" s="18"/>
      <c r="J3719" s="5"/>
      <c r="K3719" s="19">
        <v>35620.6</v>
      </c>
      <c r="L3719" s="7">
        <v>23153.39</v>
      </c>
      <c r="M3719" s="19">
        <v>12467.21</v>
      </c>
      <c r="N3719" s="5"/>
      <c r="O3719" s="20">
        <v>20</v>
      </c>
      <c r="P3719" s="8">
        <v>13</v>
      </c>
      <c r="Q3719" s="20">
        <v>7</v>
      </c>
    </row>
    <row r="3720" spans="1:17" ht="12" x14ac:dyDescent="0.2">
      <c r="A3720" s="16" t="s">
        <v>3614</v>
      </c>
      <c r="B3720" s="16" t="s">
        <v>9109</v>
      </c>
      <c r="C3720" s="17" t="s">
        <v>3711</v>
      </c>
      <c r="D3720" s="18" t="s">
        <v>8995</v>
      </c>
      <c r="E3720" s="26">
        <f>J3720-L3720</f>
        <v>-117274.65000000002</v>
      </c>
      <c r="F3720" s="26">
        <f>N3720-P3720</f>
        <v>-68</v>
      </c>
      <c r="G3720" s="26"/>
      <c r="H3720" s="26"/>
      <c r="I3720" s="18"/>
      <c r="J3720" s="19">
        <v>39398.519999999997</v>
      </c>
      <c r="K3720" s="19">
        <v>177784.75</v>
      </c>
      <c r="L3720" s="7">
        <v>156673.17000000001</v>
      </c>
      <c r="M3720" s="19">
        <v>60510.1</v>
      </c>
      <c r="N3720" s="20">
        <v>21</v>
      </c>
      <c r="O3720" s="20">
        <v>103</v>
      </c>
      <c r="P3720" s="8">
        <v>89</v>
      </c>
      <c r="Q3720" s="20">
        <v>35</v>
      </c>
    </row>
    <row r="3721" spans="1:17" ht="12" x14ac:dyDescent="0.2">
      <c r="A3721" s="16" t="s">
        <v>3614</v>
      </c>
      <c r="B3721" s="16" t="s">
        <v>9109</v>
      </c>
      <c r="C3721" s="17" t="s">
        <v>3712</v>
      </c>
      <c r="D3721" s="18" t="s">
        <v>8995</v>
      </c>
      <c r="E3721" s="18"/>
      <c r="F3721" s="18"/>
      <c r="G3721" s="18"/>
      <c r="H3721" s="18"/>
      <c r="I3721" s="18"/>
      <c r="J3721" s="5"/>
      <c r="K3721" s="19">
        <v>62933.52</v>
      </c>
      <c r="L3721" s="7">
        <v>41148.839999999997</v>
      </c>
      <c r="M3721" s="19">
        <v>21784.68</v>
      </c>
      <c r="N3721" s="5"/>
      <c r="O3721" s="20">
        <v>26</v>
      </c>
      <c r="P3721" s="8">
        <v>17</v>
      </c>
      <c r="Q3721" s="20">
        <v>9</v>
      </c>
    </row>
    <row r="3722" spans="1:17" ht="12" x14ac:dyDescent="0.2">
      <c r="A3722" s="16" t="s">
        <v>3614</v>
      </c>
      <c r="B3722" s="16" t="s">
        <v>9109</v>
      </c>
      <c r="C3722" s="17" t="s">
        <v>3713</v>
      </c>
      <c r="D3722" s="18" t="s">
        <v>8995</v>
      </c>
      <c r="E3722" s="18"/>
      <c r="F3722" s="18"/>
      <c r="G3722" s="18"/>
      <c r="H3722" s="18"/>
      <c r="I3722" s="18"/>
      <c r="J3722" s="19">
        <v>3166.67</v>
      </c>
      <c r="K3722" s="5"/>
      <c r="L3722" s="7">
        <v>3166.67</v>
      </c>
      <c r="M3722" s="5"/>
      <c r="N3722" s="20">
        <v>1</v>
      </c>
      <c r="O3722" s="5"/>
      <c r="P3722" s="8">
        <v>1</v>
      </c>
      <c r="Q3722" s="5"/>
    </row>
    <row r="3723" spans="1:17" ht="12" x14ac:dyDescent="0.2">
      <c r="A3723" s="16" t="s">
        <v>3614</v>
      </c>
      <c r="B3723" s="16" t="s">
        <v>9109</v>
      </c>
      <c r="C3723" s="17" t="s">
        <v>3714</v>
      </c>
      <c r="D3723" s="18" t="s">
        <v>8995</v>
      </c>
      <c r="E3723" s="18"/>
      <c r="F3723" s="18"/>
      <c r="G3723" s="18"/>
      <c r="H3723" s="18"/>
      <c r="I3723" s="18"/>
      <c r="J3723" s="5"/>
      <c r="K3723" s="19">
        <v>169395.83</v>
      </c>
      <c r="L3723" s="7">
        <v>169395.83</v>
      </c>
      <c r="M3723" s="5"/>
      <c r="N3723" s="5"/>
      <c r="O3723" s="20">
        <v>865</v>
      </c>
      <c r="P3723" s="8">
        <v>865</v>
      </c>
      <c r="Q3723" s="5"/>
    </row>
    <row r="3724" spans="1:17" ht="12" x14ac:dyDescent="0.2">
      <c r="A3724" s="16" t="s">
        <v>3614</v>
      </c>
      <c r="B3724" s="16" t="s">
        <v>9109</v>
      </c>
      <c r="C3724" s="17" t="s">
        <v>3715</v>
      </c>
      <c r="D3724" s="18" t="s">
        <v>8995</v>
      </c>
      <c r="E3724" s="18"/>
      <c r="F3724" s="18"/>
      <c r="G3724" s="18"/>
      <c r="H3724" s="18"/>
      <c r="I3724" s="18"/>
      <c r="J3724" s="5"/>
      <c r="K3724" s="19">
        <v>14383.33</v>
      </c>
      <c r="L3724" s="7">
        <v>14383.33</v>
      </c>
      <c r="M3724" s="5"/>
      <c r="N3724" s="5"/>
      <c r="O3724" s="20">
        <v>35</v>
      </c>
      <c r="P3724" s="8">
        <v>35</v>
      </c>
      <c r="Q3724" s="5"/>
    </row>
    <row r="3725" spans="1:17" ht="12" x14ac:dyDescent="0.2">
      <c r="A3725" s="16" t="s">
        <v>3614</v>
      </c>
      <c r="B3725" s="16" t="s">
        <v>9109</v>
      </c>
      <c r="C3725" s="17" t="s">
        <v>3716</v>
      </c>
      <c r="D3725" s="18" t="s">
        <v>8995</v>
      </c>
      <c r="E3725" s="18"/>
      <c r="F3725" s="18"/>
      <c r="G3725" s="18"/>
      <c r="H3725" s="18"/>
      <c r="I3725" s="18"/>
      <c r="J3725" s="5"/>
      <c r="K3725" s="19">
        <v>168675</v>
      </c>
      <c r="L3725" s="7">
        <v>168675</v>
      </c>
      <c r="M3725" s="5"/>
      <c r="N3725" s="5"/>
      <c r="O3725" s="20">
        <v>865</v>
      </c>
      <c r="P3725" s="8">
        <v>865</v>
      </c>
      <c r="Q3725" s="5"/>
    </row>
    <row r="3726" spans="1:17" ht="12" x14ac:dyDescent="0.2">
      <c r="A3726" s="16" t="s">
        <v>3614</v>
      </c>
      <c r="B3726" s="16" t="s">
        <v>9109</v>
      </c>
      <c r="C3726" s="17" t="s">
        <v>3717</v>
      </c>
      <c r="D3726" s="18" t="s">
        <v>8995</v>
      </c>
      <c r="E3726" s="18"/>
      <c r="F3726" s="18"/>
      <c r="G3726" s="18"/>
      <c r="H3726" s="18"/>
      <c r="I3726" s="18"/>
      <c r="J3726" s="5"/>
      <c r="K3726" s="19">
        <v>10699.19</v>
      </c>
      <c r="L3726" s="7">
        <v>7860.46</v>
      </c>
      <c r="M3726" s="19">
        <v>2838.73</v>
      </c>
      <c r="N3726" s="5"/>
      <c r="O3726" s="20">
        <v>824</v>
      </c>
      <c r="P3726" s="8">
        <v>628</v>
      </c>
      <c r="Q3726" s="20">
        <v>196</v>
      </c>
    </row>
    <row r="3727" spans="1:17" ht="12" x14ac:dyDescent="0.2">
      <c r="A3727" s="16" t="s">
        <v>3614</v>
      </c>
      <c r="B3727" s="16" t="s">
        <v>9109</v>
      </c>
      <c r="C3727" s="17" t="s">
        <v>3718</v>
      </c>
      <c r="D3727" s="18" t="s">
        <v>8995</v>
      </c>
      <c r="E3727" s="18"/>
      <c r="F3727" s="18"/>
      <c r="G3727" s="18"/>
      <c r="H3727" s="18"/>
      <c r="I3727" s="18"/>
      <c r="J3727" s="5"/>
      <c r="K3727" s="19">
        <v>3150</v>
      </c>
      <c r="L3727" s="7">
        <v>3150</v>
      </c>
      <c r="M3727" s="5"/>
      <c r="N3727" s="5"/>
      <c r="O3727" s="20">
        <v>9</v>
      </c>
      <c r="P3727" s="8">
        <v>9</v>
      </c>
      <c r="Q3727" s="5"/>
    </row>
    <row r="3728" spans="1:17" ht="12" x14ac:dyDescent="0.2">
      <c r="A3728" s="16" t="s">
        <v>3614</v>
      </c>
      <c r="B3728" s="16" t="s">
        <v>9109</v>
      </c>
      <c r="C3728" s="17" t="s">
        <v>3719</v>
      </c>
      <c r="D3728" s="18" t="s">
        <v>8995</v>
      </c>
      <c r="E3728" s="18"/>
      <c r="F3728" s="18"/>
      <c r="G3728" s="18"/>
      <c r="H3728" s="18"/>
      <c r="I3728" s="18"/>
      <c r="J3728" s="5"/>
      <c r="K3728" s="19">
        <v>16771.669999999998</v>
      </c>
      <c r="L3728" s="7">
        <v>16771.669999999998</v>
      </c>
      <c r="M3728" s="5"/>
      <c r="N3728" s="5"/>
      <c r="O3728" s="20">
        <v>1</v>
      </c>
      <c r="P3728" s="8">
        <v>1</v>
      </c>
      <c r="Q3728" s="5"/>
    </row>
    <row r="3729" spans="1:17" ht="12" x14ac:dyDescent="0.2">
      <c r="A3729" s="16" t="s">
        <v>3614</v>
      </c>
      <c r="B3729" s="16" t="s">
        <v>9109</v>
      </c>
      <c r="C3729" s="17" t="s">
        <v>3720</v>
      </c>
      <c r="D3729" s="18" t="s">
        <v>8995</v>
      </c>
      <c r="E3729" s="18"/>
      <c r="F3729" s="18"/>
      <c r="G3729" s="18"/>
      <c r="H3729" s="18"/>
      <c r="I3729" s="18"/>
      <c r="J3729" s="5"/>
      <c r="K3729" s="19">
        <v>14736</v>
      </c>
      <c r="L3729" s="7">
        <v>14736</v>
      </c>
      <c r="M3729" s="5"/>
      <c r="N3729" s="5"/>
      <c r="O3729" s="20">
        <v>1</v>
      </c>
      <c r="P3729" s="8">
        <v>1</v>
      </c>
      <c r="Q3729" s="5"/>
    </row>
    <row r="3730" spans="1:17" ht="12" x14ac:dyDescent="0.2">
      <c r="A3730" s="16" t="s">
        <v>3614</v>
      </c>
      <c r="B3730" s="16" t="s">
        <v>9109</v>
      </c>
      <c r="C3730" s="17" t="s">
        <v>3721</v>
      </c>
      <c r="D3730" s="18" t="s">
        <v>8995</v>
      </c>
      <c r="E3730" s="18"/>
      <c r="F3730" s="18"/>
      <c r="G3730" s="18"/>
      <c r="H3730" s="18"/>
      <c r="I3730" s="18"/>
      <c r="J3730" s="5"/>
      <c r="K3730" s="19">
        <v>53712</v>
      </c>
      <c r="L3730" s="7">
        <v>53712</v>
      </c>
      <c r="M3730" s="5"/>
      <c r="N3730" s="5"/>
      <c r="O3730" s="20">
        <v>2</v>
      </c>
      <c r="P3730" s="8">
        <v>2</v>
      </c>
      <c r="Q3730" s="5"/>
    </row>
    <row r="3731" spans="1:17" ht="12" x14ac:dyDescent="0.2">
      <c r="A3731" s="16" t="s">
        <v>3614</v>
      </c>
      <c r="B3731" s="16" t="s">
        <v>9109</v>
      </c>
      <c r="C3731" s="17" t="s">
        <v>3722</v>
      </c>
      <c r="D3731" s="18" t="s">
        <v>8995</v>
      </c>
      <c r="E3731" s="18"/>
      <c r="F3731" s="18"/>
      <c r="G3731" s="18"/>
      <c r="H3731" s="18"/>
      <c r="I3731" s="18"/>
      <c r="J3731" s="5"/>
      <c r="K3731" s="19">
        <v>38160</v>
      </c>
      <c r="L3731" s="7">
        <v>38160</v>
      </c>
      <c r="M3731" s="5"/>
      <c r="N3731" s="5"/>
      <c r="O3731" s="20">
        <v>5</v>
      </c>
      <c r="P3731" s="8">
        <v>5</v>
      </c>
      <c r="Q3731" s="5"/>
    </row>
    <row r="3732" spans="1:17" ht="24" x14ac:dyDescent="0.2">
      <c r="A3732" s="16" t="s">
        <v>3614</v>
      </c>
      <c r="B3732" s="16" t="s">
        <v>9109</v>
      </c>
      <c r="C3732" s="17" t="s">
        <v>3723</v>
      </c>
      <c r="D3732" s="18" t="s">
        <v>8995</v>
      </c>
      <c r="E3732" s="18"/>
      <c r="F3732" s="18"/>
      <c r="G3732" s="18"/>
      <c r="H3732" s="18"/>
      <c r="I3732" s="18"/>
      <c r="J3732" s="5"/>
      <c r="K3732" s="19">
        <v>74880</v>
      </c>
      <c r="L3732" s="7">
        <v>74880</v>
      </c>
      <c r="M3732" s="5"/>
      <c r="N3732" s="5"/>
      <c r="O3732" s="20">
        <v>4</v>
      </c>
      <c r="P3732" s="8">
        <v>4</v>
      </c>
      <c r="Q3732" s="5"/>
    </row>
    <row r="3733" spans="1:17" ht="24" x14ac:dyDescent="0.2">
      <c r="A3733" s="16" t="s">
        <v>3614</v>
      </c>
      <c r="B3733" s="16" t="s">
        <v>9109</v>
      </c>
      <c r="C3733" s="17" t="s">
        <v>3724</v>
      </c>
      <c r="D3733" s="18" t="s">
        <v>8995</v>
      </c>
      <c r="E3733" s="18"/>
      <c r="F3733" s="18"/>
      <c r="G3733" s="18"/>
      <c r="H3733" s="18"/>
      <c r="I3733" s="18"/>
      <c r="J3733" s="5"/>
      <c r="K3733" s="19">
        <v>38976</v>
      </c>
      <c r="L3733" s="7">
        <v>38976</v>
      </c>
      <c r="M3733" s="5"/>
      <c r="N3733" s="5"/>
      <c r="O3733" s="20">
        <v>2</v>
      </c>
      <c r="P3733" s="8">
        <v>2</v>
      </c>
      <c r="Q3733" s="5"/>
    </row>
    <row r="3734" spans="1:17" ht="12" x14ac:dyDescent="0.2">
      <c r="A3734" s="16" t="s">
        <v>3614</v>
      </c>
      <c r="B3734" s="16" t="s">
        <v>9109</v>
      </c>
      <c r="C3734" s="17" t="s">
        <v>3725</v>
      </c>
      <c r="D3734" s="18" t="s">
        <v>8995</v>
      </c>
      <c r="E3734" s="18"/>
      <c r="F3734" s="18"/>
      <c r="G3734" s="18"/>
      <c r="H3734" s="18"/>
      <c r="I3734" s="18"/>
      <c r="J3734" s="5"/>
      <c r="K3734" s="19">
        <v>18360</v>
      </c>
      <c r="L3734" s="7">
        <v>18360</v>
      </c>
      <c r="M3734" s="5"/>
      <c r="N3734" s="5"/>
      <c r="O3734" s="20">
        <v>2</v>
      </c>
      <c r="P3734" s="8">
        <v>2</v>
      </c>
      <c r="Q3734" s="5"/>
    </row>
    <row r="3735" spans="1:17" ht="12" x14ac:dyDescent="0.2">
      <c r="A3735" s="16" t="s">
        <v>3614</v>
      </c>
      <c r="B3735" s="16" t="s">
        <v>9109</v>
      </c>
      <c r="C3735" s="17" t="s">
        <v>3726</v>
      </c>
      <c r="D3735" s="18" t="s">
        <v>8995</v>
      </c>
      <c r="E3735" s="18"/>
      <c r="F3735" s="18"/>
      <c r="G3735" s="18"/>
      <c r="H3735" s="18"/>
      <c r="I3735" s="18"/>
      <c r="J3735" s="5"/>
      <c r="K3735" s="19">
        <v>39840</v>
      </c>
      <c r="L3735" s="7">
        <v>39840</v>
      </c>
      <c r="M3735" s="5"/>
      <c r="N3735" s="5"/>
      <c r="O3735" s="20">
        <v>4</v>
      </c>
      <c r="P3735" s="8">
        <v>4</v>
      </c>
      <c r="Q3735" s="5"/>
    </row>
    <row r="3736" spans="1:17" ht="12" x14ac:dyDescent="0.2">
      <c r="A3736" s="16" t="s">
        <v>3614</v>
      </c>
      <c r="B3736" s="16" t="s">
        <v>9109</v>
      </c>
      <c r="C3736" s="17" t="s">
        <v>3727</v>
      </c>
      <c r="D3736" s="18" t="s">
        <v>8995</v>
      </c>
      <c r="E3736" s="18"/>
      <c r="F3736" s="18"/>
      <c r="G3736" s="18"/>
      <c r="H3736" s="18"/>
      <c r="I3736" s="18"/>
      <c r="J3736" s="5"/>
      <c r="K3736" s="19">
        <v>20880</v>
      </c>
      <c r="L3736" s="7">
        <v>20880</v>
      </c>
      <c r="M3736" s="5"/>
      <c r="N3736" s="5"/>
      <c r="O3736" s="20">
        <v>2</v>
      </c>
      <c r="P3736" s="8">
        <v>2</v>
      </c>
      <c r="Q3736" s="5"/>
    </row>
    <row r="3737" spans="1:17" ht="12" x14ac:dyDescent="0.2">
      <c r="A3737" s="16" t="s">
        <v>3614</v>
      </c>
      <c r="B3737" s="16" t="s">
        <v>9109</v>
      </c>
      <c r="C3737" s="17" t="s">
        <v>3728</v>
      </c>
      <c r="D3737" s="18" t="s">
        <v>8995</v>
      </c>
      <c r="E3737" s="18"/>
      <c r="F3737" s="18"/>
      <c r="G3737" s="18"/>
      <c r="H3737" s="18"/>
      <c r="I3737" s="18"/>
      <c r="J3737" s="5"/>
      <c r="K3737" s="19">
        <v>22860</v>
      </c>
      <c r="L3737" s="7">
        <v>22860</v>
      </c>
      <c r="M3737" s="5"/>
      <c r="N3737" s="5"/>
      <c r="O3737" s="20">
        <v>3</v>
      </c>
      <c r="P3737" s="8">
        <v>3</v>
      </c>
      <c r="Q3737" s="5"/>
    </row>
    <row r="3738" spans="1:17" ht="12" x14ac:dyDescent="0.2">
      <c r="A3738" s="16" t="s">
        <v>3614</v>
      </c>
      <c r="B3738" s="16" t="s">
        <v>9109</v>
      </c>
      <c r="C3738" s="17" t="s">
        <v>3729</v>
      </c>
      <c r="D3738" s="18" t="s">
        <v>8995</v>
      </c>
      <c r="E3738" s="18"/>
      <c r="F3738" s="18"/>
      <c r="G3738" s="18"/>
      <c r="H3738" s="18"/>
      <c r="I3738" s="18"/>
      <c r="J3738" s="5"/>
      <c r="K3738" s="19">
        <v>23346</v>
      </c>
      <c r="L3738" s="7">
        <v>23346</v>
      </c>
      <c r="M3738" s="5"/>
      <c r="N3738" s="5"/>
      <c r="O3738" s="20">
        <v>3</v>
      </c>
      <c r="P3738" s="8">
        <v>3</v>
      </c>
      <c r="Q3738" s="5"/>
    </row>
    <row r="3739" spans="1:17" ht="12" x14ac:dyDescent="0.2">
      <c r="A3739" s="16" t="s">
        <v>3614</v>
      </c>
      <c r="B3739" s="16" t="s">
        <v>9109</v>
      </c>
      <c r="C3739" s="17" t="s">
        <v>3730</v>
      </c>
      <c r="D3739" s="18" t="s">
        <v>8995</v>
      </c>
      <c r="E3739" s="18"/>
      <c r="F3739" s="18"/>
      <c r="G3739" s="18"/>
      <c r="H3739" s="18"/>
      <c r="I3739" s="18"/>
      <c r="J3739" s="5"/>
      <c r="K3739" s="19">
        <v>39360</v>
      </c>
      <c r="L3739" s="7">
        <v>39360</v>
      </c>
      <c r="M3739" s="5"/>
      <c r="N3739" s="5"/>
      <c r="O3739" s="20">
        <v>4</v>
      </c>
      <c r="P3739" s="8">
        <v>4</v>
      </c>
      <c r="Q3739" s="5"/>
    </row>
    <row r="3740" spans="1:17" ht="12" x14ac:dyDescent="0.2">
      <c r="A3740" s="16" t="s">
        <v>3614</v>
      </c>
      <c r="B3740" s="16" t="s">
        <v>9109</v>
      </c>
      <c r="C3740" s="17" t="s">
        <v>3731</v>
      </c>
      <c r="D3740" s="18" t="s">
        <v>8995</v>
      </c>
      <c r="E3740" s="18"/>
      <c r="F3740" s="18"/>
      <c r="G3740" s="18"/>
      <c r="H3740" s="18"/>
      <c r="I3740" s="18"/>
      <c r="J3740" s="5"/>
      <c r="K3740" s="19">
        <v>92508.67</v>
      </c>
      <c r="L3740" s="7">
        <v>92508.67</v>
      </c>
      <c r="M3740" s="5"/>
      <c r="N3740" s="5"/>
      <c r="O3740" s="20">
        <v>9</v>
      </c>
      <c r="P3740" s="8">
        <v>9</v>
      </c>
      <c r="Q3740" s="5"/>
    </row>
    <row r="3741" spans="1:17" ht="12" x14ac:dyDescent="0.2">
      <c r="A3741" s="16" t="s">
        <v>3614</v>
      </c>
      <c r="B3741" s="16" t="s">
        <v>9109</v>
      </c>
      <c r="C3741" s="17" t="s">
        <v>3732</v>
      </c>
      <c r="D3741" s="18" t="s">
        <v>8995</v>
      </c>
      <c r="E3741" s="18"/>
      <c r="F3741" s="18"/>
      <c r="G3741" s="18"/>
      <c r="H3741" s="18"/>
      <c r="I3741" s="18"/>
      <c r="J3741" s="19">
        <v>1901.64</v>
      </c>
      <c r="K3741" s="19">
        <v>260451.39</v>
      </c>
      <c r="L3741" s="7">
        <v>262353.03000000003</v>
      </c>
      <c r="M3741" s="5"/>
      <c r="N3741" s="20">
        <v>2</v>
      </c>
      <c r="O3741" s="20">
        <v>284</v>
      </c>
      <c r="P3741" s="8">
        <v>286</v>
      </c>
      <c r="Q3741" s="5"/>
    </row>
    <row r="3742" spans="1:17" ht="12" x14ac:dyDescent="0.2">
      <c r="A3742" s="16" t="s">
        <v>3614</v>
      </c>
      <c r="B3742" s="16" t="s">
        <v>9109</v>
      </c>
      <c r="C3742" s="17" t="s">
        <v>3733</v>
      </c>
      <c r="D3742" s="18" t="s">
        <v>8995</v>
      </c>
      <c r="E3742" s="18"/>
      <c r="F3742" s="18"/>
      <c r="G3742" s="18"/>
      <c r="H3742" s="18"/>
      <c r="I3742" s="18"/>
      <c r="J3742" s="5"/>
      <c r="K3742" s="19">
        <v>6933.33</v>
      </c>
      <c r="L3742" s="7">
        <v>5806.66</v>
      </c>
      <c r="M3742" s="19">
        <v>1126.67</v>
      </c>
      <c r="N3742" s="5"/>
      <c r="O3742" s="20">
        <v>80</v>
      </c>
      <c r="P3742" s="8">
        <v>67</v>
      </c>
      <c r="Q3742" s="20">
        <v>13</v>
      </c>
    </row>
    <row r="3743" spans="1:17" ht="12" x14ac:dyDescent="0.2">
      <c r="A3743" s="16" t="s">
        <v>3614</v>
      </c>
      <c r="B3743" s="16" t="s">
        <v>9109</v>
      </c>
      <c r="C3743" s="17" t="s">
        <v>3734</v>
      </c>
      <c r="D3743" s="18" t="s">
        <v>8995</v>
      </c>
      <c r="E3743" s="18"/>
      <c r="F3743" s="18"/>
      <c r="G3743" s="18"/>
      <c r="H3743" s="18"/>
      <c r="I3743" s="18"/>
      <c r="J3743" s="5"/>
      <c r="K3743" s="19">
        <v>1133.33</v>
      </c>
      <c r="L3743" s="9">
        <v>808.33</v>
      </c>
      <c r="M3743" s="21">
        <v>325</v>
      </c>
      <c r="N3743" s="5"/>
      <c r="O3743" s="20">
        <v>15</v>
      </c>
      <c r="P3743" s="8">
        <v>10</v>
      </c>
      <c r="Q3743" s="20">
        <v>5</v>
      </c>
    </row>
    <row r="3744" spans="1:17" ht="12" x14ac:dyDescent="0.2">
      <c r="A3744" s="16" t="s">
        <v>3614</v>
      </c>
      <c r="B3744" s="16" t="s">
        <v>9109</v>
      </c>
      <c r="C3744" s="17" t="s">
        <v>3735</v>
      </c>
      <c r="D3744" s="18" t="s">
        <v>8995</v>
      </c>
      <c r="E3744" s="18"/>
      <c r="F3744" s="18"/>
      <c r="G3744" s="18"/>
      <c r="H3744" s="18"/>
      <c r="I3744" s="18"/>
      <c r="J3744" s="5"/>
      <c r="K3744" s="21">
        <v>177.5</v>
      </c>
      <c r="L3744" s="6"/>
      <c r="M3744" s="21">
        <v>177.5</v>
      </c>
      <c r="N3744" s="5"/>
      <c r="O3744" s="20">
        <v>3</v>
      </c>
      <c r="P3744" s="6"/>
      <c r="Q3744" s="20">
        <v>3</v>
      </c>
    </row>
    <row r="3745" spans="1:17" ht="12" x14ac:dyDescent="0.2">
      <c r="A3745" s="16" t="s">
        <v>3614</v>
      </c>
      <c r="B3745" s="16" t="s">
        <v>9109</v>
      </c>
      <c r="C3745" s="17" t="s">
        <v>3736</v>
      </c>
      <c r="D3745" s="18" t="s">
        <v>8995</v>
      </c>
      <c r="E3745" s="18"/>
      <c r="F3745" s="18"/>
      <c r="G3745" s="18"/>
      <c r="H3745" s="18"/>
      <c r="I3745" s="18"/>
      <c r="J3745" s="5"/>
      <c r="K3745" s="21">
        <v>266.67</v>
      </c>
      <c r="L3745" s="9">
        <v>266.67</v>
      </c>
      <c r="M3745" s="5"/>
      <c r="N3745" s="5"/>
      <c r="O3745" s="20">
        <v>2</v>
      </c>
      <c r="P3745" s="8">
        <v>2</v>
      </c>
      <c r="Q3745" s="5"/>
    </row>
    <row r="3746" spans="1:17" ht="12" x14ac:dyDescent="0.2">
      <c r="A3746" s="16" t="s">
        <v>3614</v>
      </c>
      <c r="B3746" s="16" t="s">
        <v>9109</v>
      </c>
      <c r="C3746" s="17" t="s">
        <v>3737</v>
      </c>
      <c r="D3746" s="18" t="s">
        <v>8995</v>
      </c>
      <c r="E3746" s="18"/>
      <c r="F3746" s="18"/>
      <c r="G3746" s="18"/>
      <c r="H3746" s="18"/>
      <c r="I3746" s="18"/>
      <c r="J3746" s="5"/>
      <c r="K3746" s="21">
        <v>603.16999999999996</v>
      </c>
      <c r="L3746" s="6"/>
      <c r="M3746" s="21">
        <v>603.16999999999996</v>
      </c>
      <c r="N3746" s="5"/>
      <c r="O3746" s="20">
        <v>10</v>
      </c>
      <c r="P3746" s="6"/>
      <c r="Q3746" s="20">
        <v>10</v>
      </c>
    </row>
    <row r="3747" spans="1:17" ht="12" x14ac:dyDescent="0.2">
      <c r="A3747" s="16" t="s">
        <v>3614</v>
      </c>
      <c r="B3747" s="16" t="s">
        <v>9109</v>
      </c>
      <c r="C3747" s="17" t="s">
        <v>3738</v>
      </c>
      <c r="D3747" s="18" t="s">
        <v>8995</v>
      </c>
      <c r="E3747" s="18"/>
      <c r="F3747" s="18"/>
      <c r="G3747" s="18"/>
      <c r="H3747" s="18"/>
      <c r="I3747" s="18"/>
      <c r="J3747" s="5"/>
      <c r="K3747" s="19">
        <v>2738.33</v>
      </c>
      <c r="L3747" s="6"/>
      <c r="M3747" s="19">
        <v>2738.33</v>
      </c>
      <c r="N3747" s="5"/>
      <c r="O3747" s="20">
        <v>2</v>
      </c>
      <c r="P3747" s="6"/>
      <c r="Q3747" s="20">
        <v>2</v>
      </c>
    </row>
    <row r="3748" spans="1:17" ht="12" x14ac:dyDescent="0.2">
      <c r="A3748" s="16" t="s">
        <v>3614</v>
      </c>
      <c r="B3748" s="16" t="s">
        <v>9109</v>
      </c>
      <c r="C3748" s="17" t="s">
        <v>3739</v>
      </c>
      <c r="D3748" s="18" t="s">
        <v>8995</v>
      </c>
      <c r="E3748" s="18"/>
      <c r="F3748" s="18"/>
      <c r="G3748" s="18"/>
      <c r="H3748" s="18"/>
      <c r="I3748" s="18"/>
      <c r="J3748" s="5"/>
      <c r="K3748" s="19">
        <v>22181.8</v>
      </c>
      <c r="L3748" s="7">
        <v>19949.8</v>
      </c>
      <c r="M3748" s="19">
        <v>2232</v>
      </c>
      <c r="N3748" s="5"/>
      <c r="O3748" s="20">
        <v>111</v>
      </c>
      <c r="P3748" s="8">
        <v>101</v>
      </c>
      <c r="Q3748" s="20">
        <v>10</v>
      </c>
    </row>
    <row r="3749" spans="1:17" ht="12" x14ac:dyDescent="0.2">
      <c r="A3749" s="16" t="s">
        <v>3614</v>
      </c>
      <c r="B3749" s="16" t="s">
        <v>9109</v>
      </c>
      <c r="C3749" s="17" t="s">
        <v>3740</v>
      </c>
      <c r="D3749" s="18" t="s">
        <v>8995</v>
      </c>
      <c r="E3749" s="18"/>
      <c r="F3749" s="18"/>
      <c r="G3749" s="18"/>
      <c r="H3749" s="18"/>
      <c r="I3749" s="18"/>
      <c r="J3749" s="5"/>
      <c r="K3749" s="21">
        <v>116.67</v>
      </c>
      <c r="L3749" s="9">
        <v>116.67</v>
      </c>
      <c r="M3749" s="5"/>
      <c r="N3749" s="5"/>
      <c r="O3749" s="20">
        <v>2</v>
      </c>
      <c r="P3749" s="8">
        <v>2</v>
      </c>
      <c r="Q3749" s="5"/>
    </row>
    <row r="3750" spans="1:17" ht="12" x14ac:dyDescent="0.2">
      <c r="A3750" s="16" t="s">
        <v>3614</v>
      </c>
      <c r="B3750" s="16" t="s">
        <v>9109</v>
      </c>
      <c r="C3750" s="17" t="s">
        <v>3741</v>
      </c>
      <c r="D3750" s="18" t="s">
        <v>8995</v>
      </c>
      <c r="E3750" s="18"/>
      <c r="F3750" s="18"/>
      <c r="G3750" s="18"/>
      <c r="H3750" s="18"/>
      <c r="I3750" s="18"/>
      <c r="J3750" s="5"/>
      <c r="K3750" s="21">
        <v>245.37</v>
      </c>
      <c r="L3750" s="6"/>
      <c r="M3750" s="21">
        <v>245.37</v>
      </c>
      <c r="N3750" s="5"/>
      <c r="O3750" s="20">
        <v>5</v>
      </c>
      <c r="P3750" s="6"/>
      <c r="Q3750" s="20">
        <v>5</v>
      </c>
    </row>
    <row r="3751" spans="1:17" ht="12" x14ac:dyDescent="0.2">
      <c r="A3751" s="16" t="s">
        <v>3614</v>
      </c>
      <c r="B3751" s="16" t="s">
        <v>9109</v>
      </c>
      <c r="C3751" s="17" t="s">
        <v>3742</v>
      </c>
      <c r="D3751" s="18" t="s">
        <v>8995</v>
      </c>
      <c r="E3751" s="18"/>
      <c r="F3751" s="18"/>
      <c r="G3751" s="18"/>
      <c r="H3751" s="18"/>
      <c r="I3751" s="18"/>
      <c r="J3751" s="5"/>
      <c r="K3751" s="19">
        <v>4100</v>
      </c>
      <c r="L3751" s="9">
        <v>575</v>
      </c>
      <c r="M3751" s="19">
        <v>3525</v>
      </c>
      <c r="N3751" s="5"/>
      <c r="O3751" s="20">
        <v>30</v>
      </c>
      <c r="P3751" s="8">
        <v>10</v>
      </c>
      <c r="Q3751" s="20">
        <v>20</v>
      </c>
    </row>
    <row r="3752" spans="1:17" ht="12" x14ac:dyDescent="0.2">
      <c r="A3752" s="16" t="s">
        <v>3614</v>
      </c>
      <c r="B3752" s="16" t="s">
        <v>9109</v>
      </c>
      <c r="C3752" s="17" t="s">
        <v>3743</v>
      </c>
      <c r="D3752" s="18" t="s">
        <v>8995</v>
      </c>
      <c r="E3752" s="18"/>
      <c r="F3752" s="18"/>
      <c r="G3752" s="18"/>
      <c r="H3752" s="18"/>
      <c r="I3752" s="18"/>
      <c r="J3752" s="5"/>
      <c r="K3752" s="19">
        <v>5400</v>
      </c>
      <c r="L3752" s="7">
        <v>5400</v>
      </c>
      <c r="M3752" s="5"/>
      <c r="N3752" s="5"/>
      <c r="O3752" s="20">
        <v>4</v>
      </c>
      <c r="P3752" s="8">
        <v>4</v>
      </c>
      <c r="Q3752" s="5"/>
    </row>
    <row r="3753" spans="1:17" ht="12" x14ac:dyDescent="0.2">
      <c r="A3753" s="16" t="s">
        <v>3614</v>
      </c>
      <c r="B3753" s="16" t="s">
        <v>9109</v>
      </c>
      <c r="C3753" s="17" t="s">
        <v>3744</v>
      </c>
      <c r="D3753" s="18" t="s">
        <v>8995</v>
      </c>
      <c r="E3753" s="18"/>
      <c r="F3753" s="18"/>
      <c r="G3753" s="18"/>
      <c r="H3753" s="18"/>
      <c r="I3753" s="18"/>
      <c r="J3753" s="5"/>
      <c r="K3753" s="19">
        <v>2791.47</v>
      </c>
      <c r="L3753" s="9">
        <v>785.1</v>
      </c>
      <c r="M3753" s="19">
        <v>2006.37</v>
      </c>
      <c r="N3753" s="5"/>
      <c r="O3753" s="20">
        <v>32</v>
      </c>
      <c r="P3753" s="8">
        <v>9</v>
      </c>
      <c r="Q3753" s="20">
        <v>23</v>
      </c>
    </row>
    <row r="3754" spans="1:17" ht="12" x14ac:dyDescent="0.2">
      <c r="A3754" s="16" t="s">
        <v>3614</v>
      </c>
      <c r="B3754" s="16" t="s">
        <v>9109</v>
      </c>
      <c r="C3754" s="17" t="s">
        <v>3745</v>
      </c>
      <c r="D3754" s="18" t="s">
        <v>8995</v>
      </c>
      <c r="E3754" s="18"/>
      <c r="F3754" s="18"/>
      <c r="G3754" s="18"/>
      <c r="H3754" s="18"/>
      <c r="I3754" s="18"/>
      <c r="J3754" s="19">
        <v>18240</v>
      </c>
      <c r="K3754" s="19">
        <v>29858.400000000001</v>
      </c>
      <c r="L3754" s="7">
        <v>48098.400000000001</v>
      </c>
      <c r="M3754" s="5"/>
      <c r="N3754" s="20">
        <v>2</v>
      </c>
      <c r="O3754" s="20">
        <v>2</v>
      </c>
      <c r="P3754" s="8">
        <v>4</v>
      </c>
      <c r="Q3754" s="5"/>
    </row>
    <row r="3755" spans="1:17" ht="12" x14ac:dyDescent="0.2">
      <c r="A3755" s="16" t="s">
        <v>3614</v>
      </c>
      <c r="B3755" s="16" t="s">
        <v>9109</v>
      </c>
      <c r="C3755" s="17" t="s">
        <v>3746</v>
      </c>
      <c r="D3755" s="18" t="s">
        <v>8995</v>
      </c>
      <c r="E3755" s="18"/>
      <c r="F3755" s="18"/>
      <c r="G3755" s="18"/>
      <c r="H3755" s="18"/>
      <c r="I3755" s="18"/>
      <c r="J3755" s="5"/>
      <c r="K3755" s="19">
        <v>3620.4</v>
      </c>
      <c r="L3755" s="6"/>
      <c r="M3755" s="19">
        <v>3620.4</v>
      </c>
      <c r="N3755" s="5"/>
      <c r="O3755" s="20">
        <v>1</v>
      </c>
      <c r="P3755" s="6"/>
      <c r="Q3755" s="20">
        <v>1</v>
      </c>
    </row>
    <row r="3756" spans="1:17" ht="12" x14ac:dyDescent="0.2">
      <c r="A3756" s="16" t="s">
        <v>3614</v>
      </c>
      <c r="B3756" s="16" t="s">
        <v>9109</v>
      </c>
      <c r="C3756" s="17" t="s">
        <v>3747</v>
      </c>
      <c r="D3756" s="18" t="s">
        <v>8995</v>
      </c>
      <c r="E3756" s="18"/>
      <c r="F3756" s="18"/>
      <c r="G3756" s="18"/>
      <c r="H3756" s="18"/>
      <c r="I3756" s="18"/>
      <c r="J3756" s="5"/>
      <c r="K3756" s="19">
        <v>27262.2</v>
      </c>
      <c r="L3756" s="7">
        <v>27262.2</v>
      </c>
      <c r="M3756" s="5"/>
      <c r="N3756" s="5"/>
      <c r="O3756" s="20">
        <v>30</v>
      </c>
      <c r="P3756" s="8">
        <v>30</v>
      </c>
      <c r="Q3756" s="5"/>
    </row>
    <row r="3757" spans="1:17" ht="12" x14ac:dyDescent="0.2">
      <c r="A3757" s="16" t="s">
        <v>3614</v>
      </c>
      <c r="B3757" s="16" t="s">
        <v>9109</v>
      </c>
      <c r="C3757" s="17" t="s">
        <v>3748</v>
      </c>
      <c r="D3757" s="18" t="s">
        <v>8995</v>
      </c>
      <c r="E3757" s="18"/>
      <c r="F3757" s="18"/>
      <c r="G3757" s="18"/>
      <c r="H3757" s="18"/>
      <c r="I3757" s="18"/>
      <c r="J3757" s="5"/>
      <c r="K3757" s="19">
        <v>56574.8</v>
      </c>
      <c r="L3757" s="7">
        <v>56574.8</v>
      </c>
      <c r="M3757" s="5"/>
      <c r="N3757" s="5"/>
      <c r="O3757" s="20">
        <v>60</v>
      </c>
      <c r="P3757" s="8">
        <v>60</v>
      </c>
      <c r="Q3757" s="5"/>
    </row>
    <row r="3758" spans="1:17" ht="12" x14ac:dyDescent="0.2">
      <c r="A3758" s="16" t="s">
        <v>3614</v>
      </c>
      <c r="B3758" s="16" t="s">
        <v>9109</v>
      </c>
      <c r="C3758" s="17" t="s">
        <v>3749</v>
      </c>
      <c r="D3758" s="18" t="s">
        <v>8995</v>
      </c>
      <c r="E3758" s="18"/>
      <c r="F3758" s="18"/>
      <c r="G3758" s="18"/>
      <c r="H3758" s="18"/>
      <c r="I3758" s="18"/>
      <c r="J3758" s="5"/>
      <c r="K3758" s="19">
        <v>58800</v>
      </c>
      <c r="L3758" s="7">
        <v>47040</v>
      </c>
      <c r="M3758" s="19">
        <v>11760</v>
      </c>
      <c r="N3758" s="5"/>
      <c r="O3758" s="20">
        <v>50</v>
      </c>
      <c r="P3758" s="8">
        <v>40</v>
      </c>
      <c r="Q3758" s="20">
        <v>10</v>
      </c>
    </row>
    <row r="3759" spans="1:17" ht="12" x14ac:dyDescent="0.2">
      <c r="A3759" s="16" t="s">
        <v>3614</v>
      </c>
      <c r="B3759" s="16" t="s">
        <v>9109</v>
      </c>
      <c r="C3759" s="17" t="s">
        <v>3750</v>
      </c>
      <c r="D3759" s="18" t="s">
        <v>8995</v>
      </c>
      <c r="E3759" s="18"/>
      <c r="F3759" s="18"/>
      <c r="G3759" s="18"/>
      <c r="H3759" s="18"/>
      <c r="I3759" s="18"/>
      <c r="J3759" s="5"/>
      <c r="K3759" s="19">
        <v>36960</v>
      </c>
      <c r="L3759" s="7">
        <v>36960</v>
      </c>
      <c r="M3759" s="5"/>
      <c r="N3759" s="5"/>
      <c r="O3759" s="20">
        <v>28</v>
      </c>
      <c r="P3759" s="8">
        <v>28</v>
      </c>
      <c r="Q3759" s="5"/>
    </row>
    <row r="3760" spans="1:17" ht="12" x14ac:dyDescent="0.2">
      <c r="A3760" s="16" t="s">
        <v>3614</v>
      </c>
      <c r="B3760" s="16" t="s">
        <v>9109</v>
      </c>
      <c r="C3760" s="17" t="s">
        <v>3751</v>
      </c>
      <c r="D3760" s="18" t="s">
        <v>8995</v>
      </c>
      <c r="E3760" s="18"/>
      <c r="F3760" s="18"/>
      <c r="G3760" s="18"/>
      <c r="H3760" s="18"/>
      <c r="I3760" s="18"/>
      <c r="J3760" s="19">
        <v>30912</v>
      </c>
      <c r="K3760" s="5"/>
      <c r="L3760" s="7">
        <v>30912</v>
      </c>
      <c r="M3760" s="5"/>
      <c r="N3760" s="20">
        <v>7</v>
      </c>
      <c r="O3760" s="5"/>
      <c r="P3760" s="8">
        <v>7</v>
      </c>
      <c r="Q3760" s="5"/>
    </row>
    <row r="3761" spans="1:17" ht="12" x14ac:dyDescent="0.2">
      <c r="A3761" s="16" t="s">
        <v>3614</v>
      </c>
      <c r="B3761" s="16" t="s">
        <v>9109</v>
      </c>
      <c r="C3761" s="17" t="s">
        <v>3752</v>
      </c>
      <c r="D3761" s="18" t="s">
        <v>8995</v>
      </c>
      <c r="E3761" s="18"/>
      <c r="F3761" s="18"/>
      <c r="G3761" s="18"/>
      <c r="H3761" s="18"/>
      <c r="I3761" s="18"/>
      <c r="J3761" s="5"/>
      <c r="K3761" s="19">
        <v>55200</v>
      </c>
      <c r="L3761" s="7">
        <v>55200</v>
      </c>
      <c r="M3761" s="5"/>
      <c r="N3761" s="5"/>
      <c r="O3761" s="20">
        <v>20</v>
      </c>
      <c r="P3761" s="8">
        <v>20</v>
      </c>
      <c r="Q3761" s="5"/>
    </row>
    <row r="3762" spans="1:17" ht="12" x14ac:dyDescent="0.2">
      <c r="A3762" s="16" t="s">
        <v>3614</v>
      </c>
      <c r="B3762" s="16" t="s">
        <v>9109</v>
      </c>
      <c r="C3762" s="17" t="s">
        <v>3753</v>
      </c>
      <c r="D3762" s="18" t="s">
        <v>8995</v>
      </c>
      <c r="E3762" s="18"/>
      <c r="F3762" s="18"/>
      <c r="G3762" s="18"/>
      <c r="H3762" s="18"/>
      <c r="I3762" s="18"/>
      <c r="J3762" s="5"/>
      <c r="K3762" s="19">
        <v>3500</v>
      </c>
      <c r="L3762" s="7">
        <v>3500</v>
      </c>
      <c r="M3762" s="5"/>
      <c r="N3762" s="5"/>
      <c r="O3762" s="20">
        <v>2</v>
      </c>
      <c r="P3762" s="8">
        <v>2</v>
      </c>
      <c r="Q3762" s="5"/>
    </row>
    <row r="3763" spans="1:17" ht="12" x14ac:dyDescent="0.2">
      <c r="A3763" s="16" t="s">
        <v>3614</v>
      </c>
      <c r="B3763" s="16" t="s">
        <v>9109</v>
      </c>
      <c r="C3763" s="17" t="s">
        <v>3754</v>
      </c>
      <c r="D3763" s="18" t="s">
        <v>8995</v>
      </c>
      <c r="E3763" s="18"/>
      <c r="F3763" s="18"/>
      <c r="G3763" s="18"/>
      <c r="H3763" s="18"/>
      <c r="I3763" s="18"/>
      <c r="J3763" s="5"/>
      <c r="K3763" s="19">
        <v>10916.67</v>
      </c>
      <c r="L3763" s="7">
        <v>10916.67</v>
      </c>
      <c r="M3763" s="5"/>
      <c r="N3763" s="5"/>
      <c r="O3763" s="20">
        <v>200</v>
      </c>
      <c r="P3763" s="8">
        <v>200</v>
      </c>
      <c r="Q3763" s="5"/>
    </row>
    <row r="3764" spans="1:17" ht="12" x14ac:dyDescent="0.2">
      <c r="A3764" s="16" t="s">
        <v>3614</v>
      </c>
      <c r="B3764" s="16" t="s">
        <v>9109</v>
      </c>
      <c r="C3764" s="17" t="s">
        <v>328</v>
      </c>
      <c r="D3764" s="18" t="s">
        <v>8995</v>
      </c>
      <c r="E3764" s="18"/>
      <c r="F3764" s="18"/>
      <c r="G3764" s="18"/>
      <c r="H3764" s="18"/>
      <c r="I3764" s="18"/>
      <c r="J3764" s="5"/>
      <c r="K3764" s="19">
        <v>399835</v>
      </c>
      <c r="L3764" s="7">
        <v>236241</v>
      </c>
      <c r="M3764" s="19">
        <v>163594</v>
      </c>
      <c r="N3764" s="5"/>
      <c r="O3764" s="22">
        <v>7790</v>
      </c>
      <c r="P3764" s="10">
        <v>4650</v>
      </c>
      <c r="Q3764" s="22">
        <v>3140</v>
      </c>
    </row>
    <row r="3765" spans="1:17" ht="12" x14ac:dyDescent="0.2">
      <c r="A3765" s="16" t="s">
        <v>3614</v>
      </c>
      <c r="B3765" s="16" t="s">
        <v>9109</v>
      </c>
      <c r="C3765" s="17" t="s">
        <v>3755</v>
      </c>
      <c r="D3765" s="18" t="s">
        <v>8995</v>
      </c>
      <c r="E3765" s="18"/>
      <c r="F3765" s="18"/>
      <c r="G3765" s="18"/>
      <c r="H3765" s="18"/>
      <c r="I3765" s="18"/>
      <c r="J3765" s="5"/>
      <c r="K3765" s="19">
        <v>1366.67</v>
      </c>
      <c r="L3765" s="7">
        <v>1366.67</v>
      </c>
      <c r="M3765" s="5"/>
      <c r="N3765" s="5"/>
      <c r="O3765" s="20">
        <v>4</v>
      </c>
      <c r="P3765" s="8">
        <v>4</v>
      </c>
      <c r="Q3765" s="5"/>
    </row>
    <row r="3766" spans="1:17" ht="24" x14ac:dyDescent="0.2">
      <c r="A3766" s="16" t="s">
        <v>3614</v>
      </c>
      <c r="B3766" s="16" t="s">
        <v>9109</v>
      </c>
      <c r="C3766" s="17" t="s">
        <v>3756</v>
      </c>
      <c r="D3766" s="18" t="s">
        <v>8995</v>
      </c>
      <c r="E3766" s="18"/>
      <c r="F3766" s="18"/>
      <c r="G3766" s="18"/>
      <c r="H3766" s="18"/>
      <c r="I3766" s="18"/>
      <c r="J3766" s="5"/>
      <c r="K3766" s="19">
        <v>73080</v>
      </c>
      <c r="L3766" s="7">
        <v>73080</v>
      </c>
      <c r="M3766" s="5"/>
      <c r="N3766" s="5"/>
      <c r="O3766" s="20">
        <v>48</v>
      </c>
      <c r="P3766" s="8">
        <v>48</v>
      </c>
      <c r="Q3766" s="5"/>
    </row>
    <row r="3767" spans="1:17" ht="24" x14ac:dyDescent="0.2">
      <c r="A3767" s="16" t="s">
        <v>3614</v>
      </c>
      <c r="B3767" s="16" t="s">
        <v>9109</v>
      </c>
      <c r="C3767" s="17" t="s">
        <v>3757</v>
      </c>
      <c r="D3767" s="18" t="s">
        <v>8995</v>
      </c>
      <c r="E3767" s="18"/>
      <c r="F3767" s="18"/>
      <c r="G3767" s="18"/>
      <c r="H3767" s="18"/>
      <c r="I3767" s="18"/>
      <c r="J3767" s="5"/>
      <c r="K3767" s="19">
        <v>9240</v>
      </c>
      <c r="L3767" s="7">
        <v>9240</v>
      </c>
      <c r="M3767" s="5"/>
      <c r="N3767" s="5"/>
      <c r="O3767" s="20">
        <v>4</v>
      </c>
      <c r="P3767" s="8">
        <v>4</v>
      </c>
      <c r="Q3767" s="5"/>
    </row>
    <row r="3768" spans="1:17" ht="24" x14ac:dyDescent="0.2">
      <c r="A3768" s="16" t="s">
        <v>3614</v>
      </c>
      <c r="B3768" s="16" t="s">
        <v>9109</v>
      </c>
      <c r="C3768" s="17" t="s">
        <v>3758</v>
      </c>
      <c r="D3768" s="18" t="s">
        <v>8995</v>
      </c>
      <c r="E3768" s="18"/>
      <c r="F3768" s="18"/>
      <c r="G3768" s="18"/>
      <c r="H3768" s="18"/>
      <c r="I3768" s="18"/>
      <c r="J3768" s="5"/>
      <c r="K3768" s="19">
        <v>20959.2</v>
      </c>
      <c r="L3768" s="7">
        <v>20959.2</v>
      </c>
      <c r="M3768" s="5"/>
      <c r="N3768" s="5"/>
      <c r="O3768" s="20">
        <v>6</v>
      </c>
      <c r="P3768" s="8">
        <v>6</v>
      </c>
      <c r="Q3768" s="5"/>
    </row>
    <row r="3769" spans="1:17" ht="24" x14ac:dyDescent="0.2">
      <c r="A3769" s="16" t="s">
        <v>3614</v>
      </c>
      <c r="B3769" s="16" t="s">
        <v>9109</v>
      </c>
      <c r="C3769" s="17" t="s">
        <v>3759</v>
      </c>
      <c r="D3769" s="18" t="s">
        <v>8995</v>
      </c>
      <c r="E3769" s="18"/>
      <c r="F3769" s="18"/>
      <c r="G3769" s="18"/>
      <c r="H3769" s="18"/>
      <c r="I3769" s="18"/>
      <c r="J3769" s="5"/>
      <c r="K3769" s="19">
        <v>67095</v>
      </c>
      <c r="L3769" s="7">
        <v>67095</v>
      </c>
      <c r="M3769" s="5"/>
      <c r="N3769" s="5"/>
      <c r="O3769" s="20">
        <v>5</v>
      </c>
      <c r="P3769" s="8">
        <v>5</v>
      </c>
      <c r="Q3769" s="5"/>
    </row>
    <row r="3770" spans="1:17" ht="24" x14ac:dyDescent="0.2">
      <c r="A3770" s="16" t="s">
        <v>3614</v>
      </c>
      <c r="B3770" s="16" t="s">
        <v>9109</v>
      </c>
      <c r="C3770" s="17" t="s">
        <v>3760</v>
      </c>
      <c r="D3770" s="18" t="s">
        <v>8995</v>
      </c>
      <c r="E3770" s="18"/>
      <c r="F3770" s="18"/>
      <c r="G3770" s="18"/>
      <c r="H3770" s="18"/>
      <c r="I3770" s="18"/>
      <c r="J3770" s="5"/>
      <c r="K3770" s="19">
        <v>14952</v>
      </c>
      <c r="L3770" s="7">
        <v>14952</v>
      </c>
      <c r="M3770" s="5"/>
      <c r="N3770" s="5"/>
      <c r="O3770" s="20">
        <v>2</v>
      </c>
      <c r="P3770" s="8">
        <v>2</v>
      </c>
      <c r="Q3770" s="5"/>
    </row>
    <row r="3771" spans="1:17" ht="12" x14ac:dyDescent="0.2">
      <c r="A3771" s="16" t="s">
        <v>3614</v>
      </c>
      <c r="B3771" s="16" t="s">
        <v>9109</v>
      </c>
      <c r="C3771" s="17" t="s">
        <v>3761</v>
      </c>
      <c r="D3771" s="18" t="s">
        <v>8995</v>
      </c>
      <c r="E3771" s="18"/>
      <c r="F3771" s="18"/>
      <c r="G3771" s="18"/>
      <c r="H3771" s="18"/>
      <c r="I3771" s="18"/>
      <c r="J3771" s="5"/>
      <c r="K3771" s="19">
        <v>1430</v>
      </c>
      <c r="L3771" s="7">
        <v>1430</v>
      </c>
      <c r="M3771" s="5"/>
      <c r="N3771" s="5"/>
      <c r="O3771" s="20">
        <v>6</v>
      </c>
      <c r="P3771" s="8">
        <v>6</v>
      </c>
      <c r="Q3771" s="5"/>
    </row>
    <row r="3772" spans="1:17" ht="12" x14ac:dyDescent="0.2">
      <c r="A3772" s="16" t="s">
        <v>3614</v>
      </c>
      <c r="B3772" s="16" t="s">
        <v>9109</v>
      </c>
      <c r="C3772" s="17" t="s">
        <v>3762</v>
      </c>
      <c r="D3772" s="18" t="s">
        <v>8995</v>
      </c>
      <c r="E3772" s="18"/>
      <c r="F3772" s="18"/>
      <c r="G3772" s="18"/>
      <c r="H3772" s="18"/>
      <c r="I3772" s="18"/>
      <c r="J3772" s="5"/>
      <c r="K3772" s="21">
        <v>866.67</v>
      </c>
      <c r="L3772" s="9">
        <v>866.67</v>
      </c>
      <c r="M3772" s="5"/>
      <c r="N3772" s="5"/>
      <c r="O3772" s="20">
        <v>10</v>
      </c>
      <c r="P3772" s="8">
        <v>10</v>
      </c>
      <c r="Q3772" s="5"/>
    </row>
    <row r="3773" spans="1:17" ht="12" x14ac:dyDescent="0.2">
      <c r="A3773" s="16" t="s">
        <v>3614</v>
      </c>
      <c r="B3773" s="16" t="s">
        <v>9109</v>
      </c>
      <c r="C3773" s="17" t="s">
        <v>3763</v>
      </c>
      <c r="D3773" s="18" t="s">
        <v>8995</v>
      </c>
      <c r="E3773" s="18"/>
      <c r="F3773" s="18"/>
      <c r="G3773" s="18"/>
      <c r="H3773" s="18"/>
      <c r="I3773" s="18"/>
      <c r="J3773" s="5"/>
      <c r="K3773" s="19">
        <v>1564</v>
      </c>
      <c r="L3773" s="7">
        <v>1564</v>
      </c>
      <c r="M3773" s="5"/>
      <c r="N3773" s="5"/>
      <c r="O3773" s="20">
        <v>30</v>
      </c>
      <c r="P3773" s="8">
        <v>30</v>
      </c>
      <c r="Q3773" s="5"/>
    </row>
    <row r="3774" spans="1:17" ht="12" x14ac:dyDescent="0.2">
      <c r="A3774" s="16" t="s">
        <v>3614</v>
      </c>
      <c r="B3774" s="16" t="s">
        <v>9109</v>
      </c>
      <c r="C3774" s="17" t="s">
        <v>3764</v>
      </c>
      <c r="D3774" s="18" t="s">
        <v>8995</v>
      </c>
      <c r="E3774" s="18"/>
      <c r="F3774" s="18"/>
      <c r="G3774" s="18"/>
      <c r="H3774" s="18"/>
      <c r="I3774" s="18"/>
      <c r="J3774" s="5"/>
      <c r="K3774" s="21">
        <v>785.67</v>
      </c>
      <c r="L3774" s="6"/>
      <c r="M3774" s="21">
        <v>785.67</v>
      </c>
      <c r="N3774" s="5"/>
      <c r="O3774" s="20">
        <v>10</v>
      </c>
      <c r="P3774" s="6"/>
      <c r="Q3774" s="20">
        <v>10</v>
      </c>
    </row>
    <row r="3775" spans="1:17" ht="12" x14ac:dyDescent="0.2">
      <c r="A3775" s="16" t="s">
        <v>3614</v>
      </c>
      <c r="B3775" s="16" t="s">
        <v>9109</v>
      </c>
      <c r="C3775" s="17" t="s">
        <v>3765</v>
      </c>
      <c r="D3775" s="18" t="s">
        <v>8995</v>
      </c>
      <c r="E3775" s="18"/>
      <c r="F3775" s="18"/>
      <c r="G3775" s="18"/>
      <c r="H3775" s="18"/>
      <c r="I3775" s="18"/>
      <c r="J3775" s="5"/>
      <c r="K3775" s="21">
        <v>270</v>
      </c>
      <c r="L3775" s="9">
        <v>270</v>
      </c>
      <c r="M3775" s="5"/>
      <c r="N3775" s="5"/>
      <c r="O3775" s="20">
        <v>12</v>
      </c>
      <c r="P3775" s="8">
        <v>12</v>
      </c>
      <c r="Q3775" s="5"/>
    </row>
    <row r="3776" spans="1:17" ht="12" x14ac:dyDescent="0.2">
      <c r="A3776" s="16" t="s">
        <v>3614</v>
      </c>
      <c r="B3776" s="16" t="s">
        <v>9109</v>
      </c>
      <c r="C3776" s="17" t="s">
        <v>3766</v>
      </c>
      <c r="D3776" s="18" t="s">
        <v>8995</v>
      </c>
      <c r="E3776" s="18"/>
      <c r="F3776" s="18"/>
      <c r="G3776" s="18"/>
      <c r="H3776" s="18"/>
      <c r="I3776" s="18"/>
      <c r="J3776" s="5"/>
      <c r="K3776" s="21">
        <v>252</v>
      </c>
      <c r="L3776" s="6"/>
      <c r="M3776" s="21">
        <v>252</v>
      </c>
      <c r="N3776" s="5"/>
      <c r="O3776" s="20">
        <v>2</v>
      </c>
      <c r="P3776" s="6"/>
      <c r="Q3776" s="20">
        <v>2</v>
      </c>
    </row>
    <row r="3777" spans="1:17" ht="12" x14ac:dyDescent="0.2">
      <c r="A3777" s="16" t="s">
        <v>3614</v>
      </c>
      <c r="B3777" s="16" t="s">
        <v>9109</v>
      </c>
      <c r="C3777" s="17" t="s">
        <v>3767</v>
      </c>
      <c r="D3777" s="18" t="s">
        <v>8995</v>
      </c>
      <c r="E3777" s="18"/>
      <c r="F3777" s="18"/>
      <c r="G3777" s="18"/>
      <c r="H3777" s="18"/>
      <c r="I3777" s="18"/>
      <c r="J3777" s="5"/>
      <c r="K3777" s="19">
        <v>5866.2</v>
      </c>
      <c r="L3777" s="7">
        <v>5866.2</v>
      </c>
      <c r="M3777" s="5"/>
      <c r="N3777" s="5"/>
      <c r="O3777" s="20">
        <v>20</v>
      </c>
      <c r="P3777" s="8">
        <v>20</v>
      </c>
      <c r="Q3777" s="5"/>
    </row>
    <row r="3778" spans="1:17" ht="12" x14ac:dyDescent="0.2">
      <c r="A3778" s="16" t="s">
        <v>3614</v>
      </c>
      <c r="B3778" s="16" t="s">
        <v>9109</v>
      </c>
      <c r="C3778" s="17" t="s">
        <v>3768</v>
      </c>
      <c r="D3778" s="18" t="s">
        <v>8995</v>
      </c>
      <c r="E3778" s="18"/>
      <c r="F3778" s="18"/>
      <c r="G3778" s="18"/>
      <c r="H3778" s="18"/>
      <c r="I3778" s="18"/>
      <c r="J3778" s="5"/>
      <c r="K3778" s="21">
        <v>175</v>
      </c>
      <c r="L3778" s="9">
        <v>175</v>
      </c>
      <c r="M3778" s="5"/>
      <c r="N3778" s="5"/>
      <c r="O3778" s="20">
        <v>5</v>
      </c>
      <c r="P3778" s="8">
        <v>5</v>
      </c>
      <c r="Q3778" s="5"/>
    </row>
    <row r="3779" spans="1:17" ht="12" x14ac:dyDescent="0.2">
      <c r="A3779" s="16" t="s">
        <v>3614</v>
      </c>
      <c r="B3779" s="16" t="s">
        <v>9109</v>
      </c>
      <c r="C3779" s="17" t="s">
        <v>3769</v>
      </c>
      <c r="D3779" s="18" t="s">
        <v>8995</v>
      </c>
      <c r="E3779" s="18"/>
      <c r="F3779" s="18"/>
      <c r="G3779" s="18"/>
      <c r="H3779" s="18"/>
      <c r="I3779" s="18"/>
      <c r="J3779" s="5"/>
      <c r="K3779" s="21">
        <v>420</v>
      </c>
      <c r="L3779" s="9">
        <v>175</v>
      </c>
      <c r="M3779" s="21">
        <v>245</v>
      </c>
      <c r="N3779" s="5"/>
      <c r="O3779" s="20">
        <v>12</v>
      </c>
      <c r="P3779" s="8">
        <v>5</v>
      </c>
      <c r="Q3779" s="20">
        <v>7</v>
      </c>
    </row>
    <row r="3780" spans="1:17" ht="12" x14ac:dyDescent="0.2">
      <c r="A3780" s="16" t="s">
        <v>3614</v>
      </c>
      <c r="B3780" s="16" t="s">
        <v>9109</v>
      </c>
      <c r="C3780" s="17" t="s">
        <v>3770</v>
      </c>
      <c r="D3780" s="18" t="s">
        <v>8995</v>
      </c>
      <c r="E3780" s="18"/>
      <c r="F3780" s="18"/>
      <c r="G3780" s="18"/>
      <c r="H3780" s="18"/>
      <c r="I3780" s="18"/>
      <c r="J3780" s="5"/>
      <c r="K3780" s="19">
        <v>6624</v>
      </c>
      <c r="L3780" s="7">
        <v>6624</v>
      </c>
      <c r="M3780" s="5"/>
      <c r="N3780" s="5"/>
      <c r="O3780" s="20">
        <v>4</v>
      </c>
      <c r="P3780" s="8">
        <v>4</v>
      </c>
      <c r="Q3780" s="5"/>
    </row>
    <row r="3781" spans="1:17" ht="12" x14ac:dyDescent="0.2">
      <c r="A3781" s="16" t="s">
        <v>3614</v>
      </c>
      <c r="B3781" s="16" t="s">
        <v>9109</v>
      </c>
      <c r="C3781" s="17" t="s">
        <v>3771</v>
      </c>
      <c r="D3781" s="18" t="s">
        <v>8995</v>
      </c>
      <c r="E3781" s="18"/>
      <c r="F3781" s="18"/>
      <c r="G3781" s="18"/>
      <c r="H3781" s="18"/>
      <c r="I3781" s="18"/>
      <c r="J3781" s="5"/>
      <c r="K3781" s="19">
        <v>93960</v>
      </c>
      <c r="L3781" s="7">
        <v>93960</v>
      </c>
      <c r="M3781" s="5"/>
      <c r="N3781" s="5"/>
      <c r="O3781" s="20">
        <v>120</v>
      </c>
      <c r="P3781" s="8">
        <v>120</v>
      </c>
      <c r="Q3781" s="5"/>
    </row>
    <row r="3782" spans="1:17" ht="12" x14ac:dyDescent="0.2">
      <c r="A3782" s="16" t="s">
        <v>3614</v>
      </c>
      <c r="B3782" s="16" t="s">
        <v>9109</v>
      </c>
      <c r="C3782" s="17" t="s">
        <v>3772</v>
      </c>
      <c r="D3782" s="18" t="s">
        <v>8995</v>
      </c>
      <c r="E3782" s="18"/>
      <c r="F3782" s="18"/>
      <c r="G3782" s="18"/>
      <c r="H3782" s="18"/>
      <c r="I3782" s="18"/>
      <c r="J3782" s="5"/>
      <c r="K3782" s="19">
        <v>8208</v>
      </c>
      <c r="L3782" s="7">
        <v>8208</v>
      </c>
      <c r="M3782" s="5"/>
      <c r="N3782" s="5"/>
      <c r="O3782" s="20">
        <v>4</v>
      </c>
      <c r="P3782" s="8">
        <v>4</v>
      </c>
      <c r="Q3782" s="5"/>
    </row>
    <row r="3783" spans="1:17" ht="12" x14ac:dyDescent="0.2">
      <c r="A3783" s="16" t="s">
        <v>3614</v>
      </c>
      <c r="B3783" s="16" t="s">
        <v>9109</v>
      </c>
      <c r="C3783" s="17" t="s">
        <v>3773</v>
      </c>
      <c r="D3783" s="18" t="s">
        <v>8995</v>
      </c>
      <c r="E3783" s="18"/>
      <c r="F3783" s="18"/>
      <c r="G3783" s="18"/>
      <c r="H3783" s="18"/>
      <c r="I3783" s="18"/>
      <c r="J3783" s="5"/>
      <c r="K3783" s="19">
        <v>1555</v>
      </c>
      <c r="L3783" s="6"/>
      <c r="M3783" s="19">
        <v>1555</v>
      </c>
      <c r="N3783" s="5"/>
      <c r="O3783" s="20">
        <v>6</v>
      </c>
      <c r="P3783" s="6"/>
      <c r="Q3783" s="20">
        <v>6</v>
      </c>
    </row>
    <row r="3784" spans="1:17" ht="12" x14ac:dyDescent="0.2">
      <c r="A3784" s="16" t="s">
        <v>3614</v>
      </c>
      <c r="B3784" s="16" t="s">
        <v>9109</v>
      </c>
      <c r="C3784" s="17" t="s">
        <v>3774</v>
      </c>
      <c r="D3784" s="18" t="s">
        <v>8995</v>
      </c>
      <c r="E3784" s="18"/>
      <c r="F3784" s="18"/>
      <c r="G3784" s="18"/>
      <c r="H3784" s="18"/>
      <c r="I3784" s="18"/>
      <c r="J3784" s="5"/>
      <c r="K3784" s="19">
        <v>3699</v>
      </c>
      <c r="L3784" s="7">
        <v>3699</v>
      </c>
      <c r="M3784" s="5"/>
      <c r="N3784" s="5"/>
      <c r="O3784" s="20">
        <v>6</v>
      </c>
      <c r="P3784" s="8">
        <v>6</v>
      </c>
      <c r="Q3784" s="5"/>
    </row>
    <row r="3785" spans="1:17" ht="12" x14ac:dyDescent="0.2">
      <c r="A3785" s="16" t="s">
        <v>3614</v>
      </c>
      <c r="B3785" s="16" t="s">
        <v>9109</v>
      </c>
      <c r="C3785" s="17" t="s">
        <v>3775</v>
      </c>
      <c r="D3785" s="18" t="s">
        <v>8995</v>
      </c>
      <c r="E3785" s="18"/>
      <c r="F3785" s="18"/>
      <c r="G3785" s="18"/>
      <c r="H3785" s="18"/>
      <c r="I3785" s="18"/>
      <c r="J3785" s="5"/>
      <c r="K3785" s="19">
        <v>11219.76</v>
      </c>
      <c r="L3785" s="7">
        <v>11219.76</v>
      </c>
      <c r="M3785" s="5"/>
      <c r="N3785" s="5"/>
      <c r="O3785" s="20">
        <v>1</v>
      </c>
      <c r="P3785" s="8">
        <v>1</v>
      </c>
      <c r="Q3785" s="5"/>
    </row>
    <row r="3786" spans="1:17" ht="12" x14ac:dyDescent="0.2">
      <c r="A3786" s="16" t="s">
        <v>3614</v>
      </c>
      <c r="B3786" s="16" t="s">
        <v>9109</v>
      </c>
      <c r="C3786" s="17" t="s">
        <v>3776</v>
      </c>
      <c r="D3786" s="18" t="s">
        <v>8995</v>
      </c>
      <c r="E3786" s="18"/>
      <c r="F3786" s="18"/>
      <c r="G3786" s="18"/>
      <c r="H3786" s="18"/>
      <c r="I3786" s="18"/>
      <c r="J3786" s="5"/>
      <c r="K3786" s="19">
        <v>53880</v>
      </c>
      <c r="L3786" s="7">
        <v>53880</v>
      </c>
      <c r="M3786" s="5"/>
      <c r="N3786" s="5"/>
      <c r="O3786" s="20">
        <v>90</v>
      </c>
      <c r="P3786" s="8">
        <v>90</v>
      </c>
      <c r="Q3786" s="5"/>
    </row>
    <row r="3787" spans="1:17" ht="12" x14ac:dyDescent="0.2">
      <c r="A3787" s="16" t="s">
        <v>3614</v>
      </c>
      <c r="B3787" s="16" t="s">
        <v>9109</v>
      </c>
      <c r="C3787" s="17" t="s">
        <v>3777</v>
      </c>
      <c r="D3787" s="18" t="s">
        <v>8995</v>
      </c>
      <c r="E3787" s="18"/>
      <c r="F3787" s="18"/>
      <c r="G3787" s="18"/>
      <c r="H3787" s="18"/>
      <c r="I3787" s="18"/>
      <c r="J3787" s="5"/>
      <c r="K3787" s="19">
        <v>40992</v>
      </c>
      <c r="L3787" s="7">
        <v>40992</v>
      </c>
      <c r="M3787" s="5"/>
      <c r="N3787" s="5"/>
      <c r="O3787" s="20">
        <v>16</v>
      </c>
      <c r="P3787" s="8">
        <v>16</v>
      </c>
      <c r="Q3787" s="5"/>
    </row>
    <row r="3788" spans="1:17" ht="12" x14ac:dyDescent="0.2">
      <c r="A3788" s="16" t="s">
        <v>3614</v>
      </c>
      <c r="B3788" s="16" t="s">
        <v>9109</v>
      </c>
      <c r="C3788" s="17" t="s">
        <v>3778</v>
      </c>
      <c r="D3788" s="18" t="s">
        <v>8995</v>
      </c>
      <c r="E3788" s="18"/>
      <c r="F3788" s="18"/>
      <c r="G3788" s="18"/>
      <c r="H3788" s="18"/>
      <c r="I3788" s="18"/>
      <c r="J3788" s="5"/>
      <c r="K3788" s="19">
        <v>37680</v>
      </c>
      <c r="L3788" s="7">
        <v>37680</v>
      </c>
      <c r="M3788" s="5"/>
      <c r="N3788" s="5"/>
      <c r="O3788" s="20">
        <v>20</v>
      </c>
      <c r="P3788" s="8">
        <v>20</v>
      </c>
      <c r="Q3788" s="5"/>
    </row>
    <row r="3789" spans="1:17" ht="12" x14ac:dyDescent="0.2">
      <c r="A3789" s="16" t="s">
        <v>3614</v>
      </c>
      <c r="B3789" s="16" t="s">
        <v>9109</v>
      </c>
      <c r="C3789" s="17" t="s">
        <v>3779</v>
      </c>
      <c r="D3789" s="18" t="s">
        <v>8995</v>
      </c>
      <c r="E3789" s="18"/>
      <c r="F3789" s="18"/>
      <c r="G3789" s="18"/>
      <c r="H3789" s="18"/>
      <c r="I3789" s="18"/>
      <c r="J3789" s="5"/>
      <c r="K3789" s="19">
        <v>13800</v>
      </c>
      <c r="L3789" s="7">
        <v>13800</v>
      </c>
      <c r="M3789" s="5"/>
      <c r="N3789" s="5"/>
      <c r="O3789" s="20">
        <v>10</v>
      </c>
      <c r="P3789" s="8">
        <v>10</v>
      </c>
      <c r="Q3789" s="5"/>
    </row>
    <row r="3790" spans="1:17" ht="12" x14ac:dyDescent="0.2">
      <c r="A3790" s="16" t="s">
        <v>3614</v>
      </c>
      <c r="B3790" s="16" t="s">
        <v>9109</v>
      </c>
      <c r="C3790" s="17" t="s">
        <v>3780</v>
      </c>
      <c r="D3790" s="18" t="s">
        <v>8995</v>
      </c>
      <c r="E3790" s="18"/>
      <c r="F3790" s="18"/>
      <c r="G3790" s="18"/>
      <c r="H3790" s="18"/>
      <c r="I3790" s="18"/>
      <c r="J3790" s="5"/>
      <c r="K3790" s="19">
        <v>30000</v>
      </c>
      <c r="L3790" s="7">
        <v>30000</v>
      </c>
      <c r="M3790" s="5"/>
      <c r="N3790" s="5"/>
      <c r="O3790" s="20">
        <v>10</v>
      </c>
      <c r="P3790" s="8">
        <v>10</v>
      </c>
      <c r="Q3790" s="5"/>
    </row>
    <row r="3791" spans="1:17" ht="12" x14ac:dyDescent="0.2">
      <c r="A3791" s="16" t="s">
        <v>3614</v>
      </c>
      <c r="B3791" s="16" t="s">
        <v>9109</v>
      </c>
      <c r="C3791" s="17" t="s">
        <v>3781</v>
      </c>
      <c r="D3791" s="18" t="s">
        <v>8995</v>
      </c>
      <c r="E3791" s="18"/>
      <c r="F3791" s="18"/>
      <c r="G3791" s="18"/>
      <c r="H3791" s="18"/>
      <c r="I3791" s="18"/>
      <c r="J3791" s="5"/>
      <c r="K3791" s="19">
        <v>7756.67</v>
      </c>
      <c r="L3791" s="7">
        <v>7756.67</v>
      </c>
      <c r="M3791" s="5"/>
      <c r="N3791" s="5"/>
      <c r="O3791" s="20">
        <v>2</v>
      </c>
      <c r="P3791" s="8">
        <v>2</v>
      </c>
      <c r="Q3791" s="5"/>
    </row>
    <row r="3792" spans="1:17" ht="12" x14ac:dyDescent="0.2">
      <c r="A3792" s="16" t="s">
        <v>3614</v>
      </c>
      <c r="B3792" s="16" t="s">
        <v>9109</v>
      </c>
      <c r="C3792" s="17" t="s">
        <v>3782</v>
      </c>
      <c r="D3792" s="18" t="s">
        <v>8995</v>
      </c>
      <c r="E3792" s="18"/>
      <c r="F3792" s="18"/>
      <c r="G3792" s="18"/>
      <c r="H3792" s="18"/>
      <c r="I3792" s="18"/>
      <c r="J3792" s="5"/>
      <c r="K3792" s="19">
        <v>11946.67</v>
      </c>
      <c r="L3792" s="7">
        <v>11946.67</v>
      </c>
      <c r="M3792" s="5"/>
      <c r="N3792" s="5"/>
      <c r="O3792" s="20">
        <v>4</v>
      </c>
      <c r="P3792" s="8">
        <v>4</v>
      </c>
      <c r="Q3792" s="5"/>
    </row>
    <row r="3793" spans="1:17" ht="12" x14ac:dyDescent="0.2">
      <c r="A3793" s="16" t="s">
        <v>3614</v>
      </c>
      <c r="B3793" s="16" t="s">
        <v>9109</v>
      </c>
      <c r="C3793" s="17" t="s">
        <v>3783</v>
      </c>
      <c r="D3793" s="18" t="s">
        <v>8995</v>
      </c>
      <c r="E3793" s="18"/>
      <c r="F3793" s="18"/>
      <c r="G3793" s="18"/>
      <c r="H3793" s="18"/>
      <c r="I3793" s="18"/>
      <c r="J3793" s="5"/>
      <c r="K3793" s="19">
        <v>50373.33</v>
      </c>
      <c r="L3793" s="6"/>
      <c r="M3793" s="19">
        <v>50373.33</v>
      </c>
      <c r="N3793" s="5"/>
      <c r="O3793" s="20">
        <v>4</v>
      </c>
      <c r="P3793" s="6"/>
      <c r="Q3793" s="20">
        <v>4</v>
      </c>
    </row>
    <row r="3794" spans="1:17" ht="12" x14ac:dyDescent="0.2">
      <c r="A3794" s="16" t="s">
        <v>3614</v>
      </c>
      <c r="B3794" s="16" t="s">
        <v>9109</v>
      </c>
      <c r="C3794" s="17" t="s">
        <v>3784</v>
      </c>
      <c r="D3794" s="18" t="s">
        <v>8995</v>
      </c>
      <c r="E3794" s="18"/>
      <c r="F3794" s="18"/>
      <c r="G3794" s="18"/>
      <c r="H3794" s="18"/>
      <c r="I3794" s="18"/>
      <c r="J3794" s="5"/>
      <c r="K3794" s="19">
        <v>5112</v>
      </c>
      <c r="L3794" s="7">
        <v>5112</v>
      </c>
      <c r="M3794" s="5"/>
      <c r="N3794" s="5"/>
      <c r="O3794" s="20">
        <v>1</v>
      </c>
      <c r="P3794" s="8">
        <v>1</v>
      </c>
      <c r="Q3794" s="5"/>
    </row>
    <row r="3795" spans="1:17" ht="12" x14ac:dyDescent="0.2">
      <c r="A3795" s="16" t="s">
        <v>3614</v>
      </c>
      <c r="B3795" s="16" t="s">
        <v>9109</v>
      </c>
      <c r="C3795" s="17" t="s">
        <v>3785</v>
      </c>
      <c r="D3795" s="18" t="s">
        <v>8995</v>
      </c>
      <c r="E3795" s="18"/>
      <c r="F3795" s="18"/>
      <c r="G3795" s="18"/>
      <c r="H3795" s="18"/>
      <c r="I3795" s="18"/>
      <c r="J3795" s="5"/>
      <c r="K3795" s="19">
        <v>5112</v>
      </c>
      <c r="L3795" s="7">
        <v>5112</v>
      </c>
      <c r="M3795" s="5"/>
      <c r="N3795" s="5"/>
      <c r="O3795" s="20">
        <v>1</v>
      </c>
      <c r="P3795" s="8">
        <v>1</v>
      </c>
      <c r="Q3795" s="5"/>
    </row>
    <row r="3796" spans="1:17" ht="12" x14ac:dyDescent="0.2">
      <c r="A3796" s="16" t="s">
        <v>3614</v>
      </c>
      <c r="B3796" s="16" t="s">
        <v>9109</v>
      </c>
      <c r="C3796" s="17" t="s">
        <v>3786</v>
      </c>
      <c r="D3796" s="18" t="s">
        <v>8995</v>
      </c>
      <c r="E3796" s="18"/>
      <c r="F3796" s="18"/>
      <c r="G3796" s="18"/>
      <c r="H3796" s="18"/>
      <c r="I3796" s="18"/>
      <c r="J3796" s="5"/>
      <c r="K3796" s="19">
        <v>20928</v>
      </c>
      <c r="L3796" s="7">
        <v>20928</v>
      </c>
      <c r="M3796" s="5"/>
      <c r="N3796" s="5"/>
      <c r="O3796" s="20">
        <v>4</v>
      </c>
      <c r="P3796" s="8">
        <v>4</v>
      </c>
      <c r="Q3796" s="5"/>
    </row>
    <row r="3797" spans="1:17" ht="12" x14ac:dyDescent="0.2">
      <c r="A3797" s="16" t="s">
        <v>3614</v>
      </c>
      <c r="B3797" s="16" t="s">
        <v>9109</v>
      </c>
      <c r="C3797" s="17" t="s">
        <v>3787</v>
      </c>
      <c r="D3797" s="18" t="s">
        <v>8995</v>
      </c>
      <c r="E3797" s="18"/>
      <c r="F3797" s="18"/>
      <c r="G3797" s="18"/>
      <c r="H3797" s="18"/>
      <c r="I3797" s="18"/>
      <c r="J3797" s="5"/>
      <c r="K3797" s="19">
        <v>85681.16</v>
      </c>
      <c r="L3797" s="7">
        <v>85681.16</v>
      </c>
      <c r="M3797" s="5"/>
      <c r="N3797" s="5"/>
      <c r="O3797" s="20">
        <v>43</v>
      </c>
      <c r="P3797" s="8">
        <v>43</v>
      </c>
      <c r="Q3797" s="5"/>
    </row>
    <row r="3798" spans="1:17" ht="12" x14ac:dyDescent="0.2">
      <c r="A3798" s="16" t="s">
        <v>3614</v>
      </c>
      <c r="B3798" s="16" t="s">
        <v>9109</v>
      </c>
      <c r="C3798" s="17" t="s">
        <v>3788</v>
      </c>
      <c r="D3798" s="18" t="s">
        <v>8995</v>
      </c>
      <c r="E3798" s="18"/>
      <c r="F3798" s="18"/>
      <c r="G3798" s="18"/>
      <c r="H3798" s="18"/>
      <c r="I3798" s="18"/>
      <c r="J3798" s="5"/>
      <c r="K3798" s="19">
        <v>170521.8</v>
      </c>
      <c r="L3798" s="7">
        <v>170521.8</v>
      </c>
      <c r="M3798" s="5"/>
      <c r="N3798" s="5"/>
      <c r="O3798" s="20">
        <v>71</v>
      </c>
      <c r="P3798" s="8">
        <v>71</v>
      </c>
      <c r="Q3798" s="5"/>
    </row>
    <row r="3799" spans="1:17" ht="12" x14ac:dyDescent="0.2">
      <c r="A3799" s="16" t="s">
        <v>3614</v>
      </c>
      <c r="B3799" s="16" t="s">
        <v>9109</v>
      </c>
      <c r="C3799" s="17" t="s">
        <v>3789</v>
      </c>
      <c r="D3799" s="18" t="s">
        <v>8995</v>
      </c>
      <c r="E3799" s="18"/>
      <c r="F3799" s="18"/>
      <c r="G3799" s="18"/>
      <c r="H3799" s="18"/>
      <c r="I3799" s="18"/>
      <c r="J3799" s="5"/>
      <c r="K3799" s="19">
        <v>78912</v>
      </c>
      <c r="L3799" s="7">
        <v>78912</v>
      </c>
      <c r="M3799" s="5"/>
      <c r="N3799" s="5"/>
      <c r="O3799" s="20">
        <v>80</v>
      </c>
      <c r="P3799" s="8">
        <v>80</v>
      </c>
      <c r="Q3799" s="5"/>
    </row>
    <row r="3800" spans="1:17" ht="12" x14ac:dyDescent="0.2">
      <c r="A3800" s="16" t="s">
        <v>3614</v>
      </c>
      <c r="B3800" s="16" t="s">
        <v>9109</v>
      </c>
      <c r="C3800" s="17" t="s">
        <v>3790</v>
      </c>
      <c r="D3800" s="18" t="s">
        <v>8995</v>
      </c>
      <c r="E3800" s="26">
        <f>J3800-L3800</f>
        <v>-28700</v>
      </c>
      <c r="F3800" s="26">
        <f>N3800-P3800</f>
        <v>-30</v>
      </c>
      <c r="G3800" s="26"/>
      <c r="H3800" s="26"/>
      <c r="I3800" s="18"/>
      <c r="J3800" s="19">
        <v>40308</v>
      </c>
      <c r="K3800" s="19">
        <v>38130</v>
      </c>
      <c r="L3800" s="7">
        <v>69008</v>
      </c>
      <c r="M3800" s="19">
        <v>9430</v>
      </c>
      <c r="N3800" s="20">
        <v>42</v>
      </c>
      <c r="O3800" s="20">
        <v>40</v>
      </c>
      <c r="P3800" s="8">
        <v>72</v>
      </c>
      <c r="Q3800" s="20">
        <v>10</v>
      </c>
    </row>
    <row r="3801" spans="1:17" ht="12" x14ac:dyDescent="0.2">
      <c r="A3801" s="16" t="s">
        <v>3614</v>
      </c>
      <c r="B3801" s="16" t="s">
        <v>9109</v>
      </c>
      <c r="C3801" s="17" t="s">
        <v>3791</v>
      </c>
      <c r="D3801" s="18" t="s">
        <v>8995</v>
      </c>
      <c r="E3801" s="18"/>
      <c r="F3801" s="18"/>
      <c r="G3801" s="18"/>
      <c r="H3801" s="18"/>
      <c r="I3801" s="18"/>
      <c r="J3801" s="5"/>
      <c r="K3801" s="19">
        <v>4514.3999999999996</v>
      </c>
      <c r="L3801" s="7">
        <v>4514.3999999999996</v>
      </c>
      <c r="M3801" s="5"/>
      <c r="N3801" s="5"/>
      <c r="O3801" s="20">
        <v>20</v>
      </c>
      <c r="P3801" s="8">
        <v>20</v>
      </c>
      <c r="Q3801" s="5"/>
    </row>
    <row r="3802" spans="1:17" ht="12" x14ac:dyDescent="0.2">
      <c r="A3802" s="16" t="s">
        <v>3614</v>
      </c>
      <c r="B3802" s="16" t="s">
        <v>9109</v>
      </c>
      <c r="C3802" s="17" t="s">
        <v>3792</v>
      </c>
      <c r="D3802" s="18" t="s">
        <v>8995</v>
      </c>
      <c r="E3802" s="18"/>
      <c r="F3802" s="18"/>
      <c r="G3802" s="18"/>
      <c r="H3802" s="18"/>
      <c r="I3802" s="18"/>
      <c r="J3802" s="5"/>
      <c r="K3802" s="19">
        <v>20880</v>
      </c>
      <c r="L3802" s="7">
        <v>20880</v>
      </c>
      <c r="M3802" s="5"/>
      <c r="N3802" s="5"/>
      <c r="O3802" s="20">
        <v>60</v>
      </c>
      <c r="P3802" s="8">
        <v>60</v>
      </c>
      <c r="Q3802" s="5"/>
    </row>
    <row r="3803" spans="1:17" ht="12" x14ac:dyDescent="0.2">
      <c r="A3803" s="16" t="s">
        <v>3614</v>
      </c>
      <c r="B3803" s="16" t="s">
        <v>9109</v>
      </c>
      <c r="C3803" s="17" t="s">
        <v>3793</v>
      </c>
      <c r="D3803" s="18" t="s">
        <v>8995</v>
      </c>
      <c r="E3803" s="18"/>
      <c r="F3803" s="18"/>
      <c r="G3803" s="18"/>
      <c r="H3803" s="18"/>
      <c r="I3803" s="18"/>
      <c r="J3803" s="5"/>
      <c r="K3803" s="19">
        <v>3340</v>
      </c>
      <c r="L3803" s="7">
        <v>3340</v>
      </c>
      <c r="M3803" s="5"/>
      <c r="N3803" s="5"/>
      <c r="O3803" s="20">
        <v>1</v>
      </c>
      <c r="P3803" s="8">
        <v>1</v>
      </c>
      <c r="Q3803" s="5"/>
    </row>
    <row r="3804" spans="1:17" ht="12" x14ac:dyDescent="0.2">
      <c r="A3804" s="16" t="s">
        <v>3614</v>
      </c>
      <c r="B3804" s="16" t="s">
        <v>9109</v>
      </c>
      <c r="C3804" s="17" t="s">
        <v>3794</v>
      </c>
      <c r="D3804" s="18" t="s">
        <v>8995</v>
      </c>
      <c r="E3804" s="18"/>
      <c r="F3804" s="18"/>
      <c r="G3804" s="18"/>
      <c r="H3804" s="18"/>
      <c r="I3804" s="18"/>
      <c r="J3804" s="5"/>
      <c r="K3804" s="19">
        <v>8820</v>
      </c>
      <c r="L3804" s="7">
        <v>8820</v>
      </c>
      <c r="M3804" s="5"/>
      <c r="N3804" s="5"/>
      <c r="O3804" s="20">
        <v>3</v>
      </c>
      <c r="P3804" s="8">
        <v>3</v>
      </c>
      <c r="Q3804" s="5"/>
    </row>
    <row r="3805" spans="1:17" ht="12" x14ac:dyDescent="0.2">
      <c r="A3805" s="16" t="s">
        <v>3614</v>
      </c>
      <c r="B3805" s="16" t="s">
        <v>9109</v>
      </c>
      <c r="C3805" s="17" t="s">
        <v>3795</v>
      </c>
      <c r="D3805" s="18" t="s">
        <v>8995</v>
      </c>
      <c r="E3805" s="18"/>
      <c r="F3805" s="18"/>
      <c r="G3805" s="18"/>
      <c r="H3805" s="18"/>
      <c r="I3805" s="18"/>
      <c r="J3805" s="5"/>
      <c r="K3805" s="19">
        <v>3680</v>
      </c>
      <c r="L3805" s="7">
        <v>3680</v>
      </c>
      <c r="M3805" s="5"/>
      <c r="N3805" s="5"/>
      <c r="O3805" s="20">
        <v>1</v>
      </c>
      <c r="P3805" s="8">
        <v>1</v>
      </c>
      <c r="Q3805" s="5"/>
    </row>
    <row r="3806" spans="1:17" ht="12" x14ac:dyDescent="0.2">
      <c r="A3806" s="16" t="s">
        <v>3614</v>
      </c>
      <c r="B3806" s="16" t="s">
        <v>9109</v>
      </c>
      <c r="C3806" s="17" t="s">
        <v>3796</v>
      </c>
      <c r="D3806" s="18" t="s">
        <v>8995</v>
      </c>
      <c r="E3806" s="18"/>
      <c r="F3806" s="18"/>
      <c r="G3806" s="18"/>
      <c r="H3806" s="18"/>
      <c r="I3806" s="18"/>
      <c r="J3806" s="5"/>
      <c r="K3806" s="19">
        <v>1860</v>
      </c>
      <c r="L3806" s="7">
        <v>1860</v>
      </c>
      <c r="M3806" s="5"/>
      <c r="N3806" s="5"/>
      <c r="O3806" s="20">
        <v>1</v>
      </c>
      <c r="P3806" s="8">
        <v>1</v>
      </c>
      <c r="Q3806" s="5"/>
    </row>
    <row r="3807" spans="1:17" ht="12" x14ac:dyDescent="0.2">
      <c r="A3807" s="16" t="s">
        <v>3614</v>
      </c>
      <c r="B3807" s="16" t="s">
        <v>9109</v>
      </c>
      <c r="C3807" s="17" t="s">
        <v>3797</v>
      </c>
      <c r="D3807" s="18" t="s">
        <v>8995</v>
      </c>
      <c r="E3807" s="18"/>
      <c r="F3807" s="18"/>
      <c r="G3807" s="18"/>
      <c r="H3807" s="18"/>
      <c r="I3807" s="18"/>
      <c r="J3807" s="5"/>
      <c r="K3807" s="19">
        <v>2480</v>
      </c>
      <c r="L3807" s="7">
        <v>2480</v>
      </c>
      <c r="M3807" s="5"/>
      <c r="N3807" s="5"/>
      <c r="O3807" s="20">
        <v>1</v>
      </c>
      <c r="P3807" s="8">
        <v>1</v>
      </c>
      <c r="Q3807" s="5"/>
    </row>
    <row r="3808" spans="1:17" ht="12" x14ac:dyDescent="0.2">
      <c r="A3808" s="16" t="s">
        <v>3614</v>
      </c>
      <c r="B3808" s="16" t="s">
        <v>9109</v>
      </c>
      <c r="C3808" s="17" t="s">
        <v>3798</v>
      </c>
      <c r="D3808" s="18" t="s">
        <v>8995</v>
      </c>
      <c r="E3808" s="18"/>
      <c r="F3808" s="18"/>
      <c r="G3808" s="18"/>
      <c r="H3808" s="18"/>
      <c r="I3808" s="18"/>
      <c r="J3808" s="5"/>
      <c r="K3808" s="19">
        <v>1650</v>
      </c>
      <c r="L3808" s="7">
        <v>1650</v>
      </c>
      <c r="M3808" s="5"/>
      <c r="N3808" s="5"/>
      <c r="O3808" s="20">
        <v>6</v>
      </c>
      <c r="P3808" s="8">
        <v>6</v>
      </c>
      <c r="Q3808" s="5"/>
    </row>
    <row r="3809" spans="1:17" ht="12" x14ac:dyDescent="0.2">
      <c r="A3809" s="16" t="s">
        <v>3614</v>
      </c>
      <c r="B3809" s="16" t="s">
        <v>9109</v>
      </c>
      <c r="C3809" s="17" t="s">
        <v>3799</v>
      </c>
      <c r="D3809" s="18" t="s">
        <v>8995</v>
      </c>
      <c r="E3809" s="18"/>
      <c r="F3809" s="18"/>
      <c r="G3809" s="18"/>
      <c r="H3809" s="18"/>
      <c r="I3809" s="18"/>
      <c r="J3809" s="5"/>
      <c r="K3809" s="19">
        <v>113000</v>
      </c>
      <c r="L3809" s="7">
        <v>113000</v>
      </c>
      <c r="M3809" s="5"/>
      <c r="N3809" s="5"/>
      <c r="O3809" s="20">
        <v>150</v>
      </c>
      <c r="P3809" s="8">
        <v>150</v>
      </c>
      <c r="Q3809" s="5"/>
    </row>
    <row r="3810" spans="1:17" ht="12" x14ac:dyDescent="0.2">
      <c r="A3810" s="16" t="s">
        <v>3614</v>
      </c>
      <c r="B3810" s="16" t="s">
        <v>9109</v>
      </c>
      <c r="C3810" s="17" t="s">
        <v>3800</v>
      </c>
      <c r="D3810" s="18" t="str">
        <f>VLOOKUP(C3810,[2]итоговая!$C$6:$H$1018,4,FALSE)</f>
        <v>НВЛ и НЛ</v>
      </c>
      <c r="E3810" s="26">
        <f>J3810-L3810</f>
        <v>2875.83</v>
      </c>
      <c r="F3810" s="26">
        <f>N3810-P3810</f>
        <v>1</v>
      </c>
      <c r="G3810" s="26" t="str">
        <f>VLOOKUP(C3810,[2]итоговая!$C$6:$H$1018,5,FALSE)</f>
        <v>ОСБО</v>
      </c>
      <c r="H3810" s="21" t="str">
        <f>VLOOKUP(C3810,[2]итоговая!$C$6:$H$1018,6,FALSE)</f>
        <v>к реализации</v>
      </c>
      <c r="I3810" s="18">
        <f>VLOOKUP(C3810,[4]НВЛ!$E$15:$I$68,5,FALSE)</f>
        <v>2875.83</v>
      </c>
      <c r="J3810" s="19">
        <v>2875.83</v>
      </c>
      <c r="K3810" s="5"/>
      <c r="L3810" s="6"/>
      <c r="M3810" s="19">
        <v>2875.83</v>
      </c>
      <c r="N3810" s="20">
        <v>1</v>
      </c>
      <c r="O3810" s="5"/>
      <c r="P3810" s="6"/>
      <c r="Q3810" s="20">
        <v>1</v>
      </c>
    </row>
    <row r="3811" spans="1:17" ht="24" x14ac:dyDescent="0.2">
      <c r="A3811" s="16" t="s">
        <v>3614</v>
      </c>
      <c r="B3811" s="16" t="s">
        <v>9109</v>
      </c>
      <c r="C3811" s="17" t="s">
        <v>3801</v>
      </c>
      <c r="D3811" s="18" t="s">
        <v>8995</v>
      </c>
      <c r="E3811" s="18"/>
      <c r="F3811" s="18"/>
      <c r="G3811" s="18"/>
      <c r="H3811" s="18"/>
      <c r="I3811" s="18"/>
      <c r="J3811" s="5"/>
      <c r="K3811" s="5"/>
      <c r="L3811" s="6"/>
      <c r="M3811" s="5"/>
      <c r="N3811" s="5"/>
      <c r="O3811" s="5"/>
      <c r="P3811" s="6"/>
      <c r="Q3811" s="5"/>
    </row>
    <row r="3812" spans="1:17" ht="12" x14ac:dyDescent="0.2">
      <c r="A3812" s="16" t="s">
        <v>3614</v>
      </c>
      <c r="B3812" s="16" t="s">
        <v>9109</v>
      </c>
      <c r="C3812" s="17" t="s">
        <v>3802</v>
      </c>
      <c r="D3812" s="18" t="s">
        <v>8995</v>
      </c>
      <c r="E3812" s="18"/>
      <c r="F3812" s="18"/>
      <c r="G3812" s="18"/>
      <c r="H3812" s="18"/>
      <c r="I3812" s="18"/>
      <c r="J3812" s="5"/>
      <c r="K3812" s="19">
        <v>8400</v>
      </c>
      <c r="L3812" s="7">
        <v>8400</v>
      </c>
      <c r="M3812" s="5"/>
      <c r="N3812" s="5"/>
      <c r="O3812" s="20">
        <v>5</v>
      </c>
      <c r="P3812" s="8">
        <v>5</v>
      </c>
      <c r="Q3812" s="5"/>
    </row>
    <row r="3813" spans="1:17" ht="12" x14ac:dyDescent="0.2">
      <c r="A3813" s="16" t="s">
        <v>3614</v>
      </c>
      <c r="B3813" s="16" t="s">
        <v>9109</v>
      </c>
      <c r="C3813" s="17" t="s">
        <v>3803</v>
      </c>
      <c r="D3813" s="18" t="s">
        <v>8995</v>
      </c>
      <c r="E3813" s="18"/>
      <c r="F3813" s="18"/>
      <c r="G3813" s="18"/>
      <c r="H3813" s="18"/>
      <c r="I3813" s="18"/>
      <c r="J3813" s="5"/>
      <c r="K3813" s="21">
        <v>430.7</v>
      </c>
      <c r="L3813" s="9">
        <v>430.7</v>
      </c>
      <c r="M3813" s="5"/>
      <c r="N3813" s="5"/>
      <c r="O3813" s="20">
        <v>10</v>
      </c>
      <c r="P3813" s="8">
        <v>10</v>
      </c>
      <c r="Q3813" s="5"/>
    </row>
    <row r="3814" spans="1:17" ht="12" x14ac:dyDescent="0.2">
      <c r="A3814" s="16" t="s">
        <v>3614</v>
      </c>
      <c r="B3814" s="16" t="s">
        <v>9109</v>
      </c>
      <c r="C3814" s="17" t="s">
        <v>3804</v>
      </c>
      <c r="D3814" s="18" t="s">
        <v>8995</v>
      </c>
      <c r="E3814" s="18"/>
      <c r="F3814" s="18"/>
      <c r="G3814" s="18"/>
      <c r="H3814" s="18"/>
      <c r="I3814" s="18"/>
      <c r="J3814" s="5"/>
      <c r="K3814" s="19">
        <v>1726.67</v>
      </c>
      <c r="L3814" s="7">
        <v>1726.67</v>
      </c>
      <c r="M3814" s="5"/>
      <c r="N3814" s="5"/>
      <c r="O3814" s="20">
        <v>4</v>
      </c>
      <c r="P3814" s="8">
        <v>4</v>
      </c>
      <c r="Q3814" s="5"/>
    </row>
    <row r="3815" spans="1:17" ht="12" x14ac:dyDescent="0.2">
      <c r="A3815" s="16" t="s">
        <v>3614</v>
      </c>
      <c r="B3815" s="16" t="s">
        <v>9109</v>
      </c>
      <c r="C3815" s="17" t="s">
        <v>3805</v>
      </c>
      <c r="D3815" s="18" t="s">
        <v>8995</v>
      </c>
      <c r="E3815" s="18"/>
      <c r="F3815" s="18"/>
      <c r="G3815" s="18"/>
      <c r="H3815" s="18"/>
      <c r="I3815" s="18"/>
      <c r="J3815" s="5"/>
      <c r="K3815" s="19">
        <v>12720</v>
      </c>
      <c r="L3815" s="7">
        <v>12720</v>
      </c>
      <c r="M3815" s="5"/>
      <c r="N3815" s="5"/>
      <c r="O3815" s="20">
        <v>20</v>
      </c>
      <c r="P3815" s="8">
        <v>20</v>
      </c>
      <c r="Q3815" s="5"/>
    </row>
    <row r="3816" spans="1:17" ht="12" x14ac:dyDescent="0.2">
      <c r="A3816" s="16" t="s">
        <v>3614</v>
      </c>
      <c r="B3816" s="16" t="s">
        <v>9109</v>
      </c>
      <c r="C3816" s="17" t="s">
        <v>3806</v>
      </c>
      <c r="D3816" s="18" t="s">
        <v>8995</v>
      </c>
      <c r="E3816" s="18"/>
      <c r="F3816" s="18"/>
      <c r="G3816" s="18"/>
      <c r="H3816" s="18"/>
      <c r="I3816" s="18"/>
      <c r="J3816" s="5"/>
      <c r="K3816" s="19">
        <v>2700</v>
      </c>
      <c r="L3816" s="7">
        <v>2700</v>
      </c>
      <c r="M3816" s="5"/>
      <c r="N3816" s="5"/>
      <c r="O3816" s="20">
        <v>3</v>
      </c>
      <c r="P3816" s="8">
        <v>3</v>
      </c>
      <c r="Q3816" s="5"/>
    </row>
    <row r="3817" spans="1:17" ht="12" x14ac:dyDescent="0.2">
      <c r="A3817" s="16" t="s">
        <v>3614</v>
      </c>
      <c r="B3817" s="16" t="s">
        <v>9109</v>
      </c>
      <c r="C3817" s="17" t="s">
        <v>3807</v>
      </c>
      <c r="D3817" s="18" t="s">
        <v>8995</v>
      </c>
      <c r="E3817" s="18"/>
      <c r="F3817" s="18"/>
      <c r="G3817" s="18"/>
      <c r="H3817" s="18"/>
      <c r="I3817" s="18"/>
      <c r="J3817" s="5"/>
      <c r="K3817" s="21">
        <v>63.58</v>
      </c>
      <c r="L3817" s="9">
        <v>63.58</v>
      </c>
      <c r="M3817" s="5"/>
      <c r="N3817" s="5"/>
      <c r="O3817" s="20">
        <v>0.502</v>
      </c>
      <c r="P3817" s="8">
        <v>0.502</v>
      </c>
      <c r="Q3817" s="5"/>
    </row>
    <row r="3818" spans="1:17" ht="12" x14ac:dyDescent="0.2">
      <c r="A3818" s="16" t="s">
        <v>3614</v>
      </c>
      <c r="B3818" s="16" t="s">
        <v>9109</v>
      </c>
      <c r="C3818" s="17" t="s">
        <v>3808</v>
      </c>
      <c r="D3818" s="18" t="s">
        <v>8995</v>
      </c>
      <c r="E3818" s="18"/>
      <c r="F3818" s="18"/>
      <c r="G3818" s="18"/>
      <c r="H3818" s="18"/>
      <c r="I3818" s="18"/>
      <c r="J3818" s="5"/>
      <c r="K3818" s="19">
        <v>20255.86</v>
      </c>
      <c r="L3818" s="7">
        <v>20255.86</v>
      </c>
      <c r="M3818" s="5"/>
      <c r="N3818" s="5"/>
      <c r="O3818" s="20">
        <v>13</v>
      </c>
      <c r="P3818" s="8">
        <v>13</v>
      </c>
      <c r="Q3818" s="5"/>
    </row>
    <row r="3819" spans="1:17" ht="12" x14ac:dyDescent="0.2">
      <c r="A3819" s="16" t="s">
        <v>3614</v>
      </c>
      <c r="B3819" s="16" t="s">
        <v>9109</v>
      </c>
      <c r="C3819" s="17" t="s">
        <v>3809</v>
      </c>
      <c r="D3819" s="18" t="s">
        <v>8995</v>
      </c>
      <c r="E3819" s="18"/>
      <c r="F3819" s="18"/>
      <c r="G3819" s="18"/>
      <c r="H3819" s="18"/>
      <c r="I3819" s="18"/>
      <c r="J3819" s="5"/>
      <c r="K3819" s="19">
        <v>3060</v>
      </c>
      <c r="L3819" s="7">
        <v>3060</v>
      </c>
      <c r="M3819" s="5"/>
      <c r="N3819" s="5"/>
      <c r="O3819" s="20">
        <v>2</v>
      </c>
      <c r="P3819" s="8">
        <v>2</v>
      </c>
      <c r="Q3819" s="5"/>
    </row>
    <row r="3820" spans="1:17" ht="12" x14ac:dyDescent="0.2">
      <c r="A3820" s="16" t="s">
        <v>3614</v>
      </c>
      <c r="B3820" s="16" t="s">
        <v>9109</v>
      </c>
      <c r="C3820" s="17" t="s">
        <v>3810</v>
      </c>
      <c r="D3820" s="18" t="s">
        <v>8995</v>
      </c>
      <c r="E3820" s="18"/>
      <c r="F3820" s="18"/>
      <c r="G3820" s="18"/>
      <c r="H3820" s="18"/>
      <c r="I3820" s="18"/>
      <c r="J3820" s="5"/>
      <c r="K3820" s="21">
        <v>247.5</v>
      </c>
      <c r="L3820" s="9">
        <v>247.5</v>
      </c>
      <c r="M3820" s="5"/>
      <c r="N3820" s="5"/>
      <c r="O3820" s="20">
        <v>11</v>
      </c>
      <c r="P3820" s="8">
        <v>11</v>
      </c>
      <c r="Q3820" s="5"/>
    </row>
    <row r="3821" spans="1:17" ht="12" x14ac:dyDescent="0.2">
      <c r="A3821" s="16" t="s">
        <v>3614</v>
      </c>
      <c r="B3821" s="16" t="s">
        <v>9109</v>
      </c>
      <c r="C3821" s="17" t="s">
        <v>3811</v>
      </c>
      <c r="D3821" s="18" t="s">
        <v>8995</v>
      </c>
      <c r="E3821" s="18"/>
      <c r="F3821" s="18"/>
      <c r="G3821" s="18"/>
      <c r="H3821" s="18"/>
      <c r="I3821" s="18"/>
      <c r="J3821" s="5"/>
      <c r="K3821" s="21">
        <v>95</v>
      </c>
      <c r="L3821" s="9">
        <v>95</v>
      </c>
      <c r="M3821" s="5"/>
      <c r="N3821" s="5"/>
      <c r="O3821" s="20">
        <v>3</v>
      </c>
      <c r="P3821" s="8">
        <v>3</v>
      </c>
      <c r="Q3821" s="5"/>
    </row>
    <row r="3822" spans="1:17" ht="12" x14ac:dyDescent="0.2">
      <c r="A3822" s="16" t="s">
        <v>3614</v>
      </c>
      <c r="B3822" s="16" t="s">
        <v>9109</v>
      </c>
      <c r="C3822" s="17" t="s">
        <v>3812</v>
      </c>
      <c r="D3822" s="18" t="str">
        <f>VLOOKUP(C3822,[2]итоговая!$C$6:$H$1018,4,FALSE)</f>
        <v>Аварийный резерв</v>
      </c>
      <c r="E3822" s="26">
        <f>J3822-L3822</f>
        <v>1803.46</v>
      </c>
      <c r="F3822" s="26">
        <f>N3822-P3822</f>
        <v>56</v>
      </c>
      <c r="G3822" s="26" t="str">
        <f>VLOOKUP(C3822,[2]итоговая!$C$6:$H$1018,5,FALSE)</f>
        <v>УКС</v>
      </c>
      <c r="H3822" s="21" t="str">
        <f>VLOOKUP(C3822,[2]итоговая!$C$6:$H$1018,6,FALSE)</f>
        <v>аварийный запас на ремонт кровель</v>
      </c>
      <c r="I3822" s="18"/>
      <c r="J3822" s="19">
        <v>1803.46</v>
      </c>
      <c r="K3822" s="5"/>
      <c r="L3822" s="6"/>
      <c r="M3822" s="19">
        <v>1803.46</v>
      </c>
      <c r="N3822" s="20">
        <v>56</v>
      </c>
      <c r="O3822" s="5"/>
      <c r="P3822" s="6"/>
      <c r="Q3822" s="20">
        <v>56</v>
      </c>
    </row>
    <row r="3823" spans="1:17" ht="12" x14ac:dyDescent="0.2">
      <c r="A3823" s="16" t="s">
        <v>3614</v>
      </c>
      <c r="B3823" s="16" t="s">
        <v>9109</v>
      </c>
      <c r="C3823" s="17" t="s">
        <v>3813</v>
      </c>
      <c r="D3823" s="18" t="s">
        <v>8995</v>
      </c>
      <c r="E3823" s="18"/>
      <c r="F3823" s="18"/>
      <c r="G3823" s="18"/>
      <c r="H3823" s="18"/>
      <c r="I3823" s="18"/>
      <c r="J3823" s="5"/>
      <c r="K3823" s="19">
        <v>2028.75</v>
      </c>
      <c r="L3823" s="7">
        <v>2028.75</v>
      </c>
      <c r="M3823" s="5"/>
      <c r="N3823" s="5"/>
      <c r="O3823" s="20">
        <v>45</v>
      </c>
      <c r="P3823" s="8">
        <v>45</v>
      </c>
      <c r="Q3823" s="5"/>
    </row>
    <row r="3824" spans="1:17" ht="12" x14ac:dyDescent="0.2">
      <c r="A3824" s="16" t="s">
        <v>3614</v>
      </c>
      <c r="B3824" s="16" t="s">
        <v>9109</v>
      </c>
      <c r="C3824" s="17" t="s">
        <v>3814</v>
      </c>
      <c r="D3824" s="18" t="s">
        <v>8995</v>
      </c>
      <c r="E3824" s="18"/>
      <c r="F3824" s="18"/>
      <c r="G3824" s="18"/>
      <c r="H3824" s="18"/>
      <c r="I3824" s="18"/>
      <c r="J3824" s="5"/>
      <c r="K3824" s="19">
        <v>18860</v>
      </c>
      <c r="L3824" s="7">
        <v>18860</v>
      </c>
      <c r="M3824" s="5"/>
      <c r="N3824" s="5"/>
      <c r="O3824" s="20">
        <v>2</v>
      </c>
      <c r="P3824" s="8">
        <v>2</v>
      </c>
      <c r="Q3824" s="5"/>
    </row>
    <row r="3825" spans="1:17" ht="12" x14ac:dyDescent="0.2">
      <c r="A3825" s="16" t="s">
        <v>3614</v>
      </c>
      <c r="B3825" s="16" t="s">
        <v>9109</v>
      </c>
      <c r="C3825" s="17" t="s">
        <v>3815</v>
      </c>
      <c r="D3825" s="18" t="s">
        <v>8995</v>
      </c>
      <c r="E3825" s="18"/>
      <c r="F3825" s="18"/>
      <c r="G3825" s="18"/>
      <c r="H3825" s="18"/>
      <c r="I3825" s="18"/>
      <c r="J3825" s="5"/>
      <c r="K3825" s="19">
        <v>1036.67</v>
      </c>
      <c r="L3825" s="6"/>
      <c r="M3825" s="19">
        <v>1036.67</v>
      </c>
      <c r="N3825" s="5"/>
      <c r="O3825" s="20">
        <v>4</v>
      </c>
      <c r="P3825" s="6"/>
      <c r="Q3825" s="20">
        <v>4</v>
      </c>
    </row>
    <row r="3826" spans="1:17" ht="12" x14ac:dyDescent="0.2">
      <c r="A3826" s="16" t="s">
        <v>3614</v>
      </c>
      <c r="B3826" s="16" t="s">
        <v>9109</v>
      </c>
      <c r="C3826" s="17" t="s">
        <v>3816</v>
      </c>
      <c r="D3826" s="18" t="s">
        <v>8995</v>
      </c>
      <c r="E3826" s="18"/>
      <c r="F3826" s="18"/>
      <c r="G3826" s="18"/>
      <c r="H3826" s="18"/>
      <c r="I3826" s="18"/>
      <c r="J3826" s="5"/>
      <c r="K3826" s="19">
        <v>386304</v>
      </c>
      <c r="L3826" s="7">
        <v>386304</v>
      </c>
      <c r="M3826" s="5"/>
      <c r="N3826" s="5"/>
      <c r="O3826" s="20">
        <v>16</v>
      </c>
      <c r="P3826" s="8">
        <v>16</v>
      </c>
      <c r="Q3826" s="5"/>
    </row>
    <row r="3827" spans="1:17" ht="12" x14ac:dyDescent="0.2">
      <c r="A3827" s="16" t="s">
        <v>3614</v>
      </c>
      <c r="B3827" s="16" t="s">
        <v>9109</v>
      </c>
      <c r="C3827" s="17" t="s">
        <v>3817</v>
      </c>
      <c r="D3827" s="18" t="s">
        <v>8995</v>
      </c>
      <c r="E3827" s="18"/>
      <c r="F3827" s="18"/>
      <c r="G3827" s="18"/>
      <c r="H3827" s="18"/>
      <c r="I3827" s="18"/>
      <c r="J3827" s="5"/>
      <c r="K3827" s="21">
        <v>503.33</v>
      </c>
      <c r="L3827" s="9">
        <v>503.33</v>
      </c>
      <c r="M3827" s="5"/>
      <c r="N3827" s="5"/>
      <c r="O3827" s="20">
        <v>2</v>
      </c>
      <c r="P3827" s="8">
        <v>2</v>
      </c>
      <c r="Q3827" s="5"/>
    </row>
    <row r="3828" spans="1:17" ht="12" x14ac:dyDescent="0.2">
      <c r="A3828" s="16" t="s">
        <v>3614</v>
      </c>
      <c r="B3828" s="16" t="s">
        <v>9109</v>
      </c>
      <c r="C3828" s="17" t="s">
        <v>3818</v>
      </c>
      <c r="D3828" s="18" t="s">
        <v>8995</v>
      </c>
      <c r="E3828" s="18"/>
      <c r="F3828" s="18"/>
      <c r="G3828" s="18"/>
      <c r="H3828" s="18"/>
      <c r="I3828" s="18"/>
      <c r="J3828" s="5"/>
      <c r="K3828" s="19">
        <v>8233.34</v>
      </c>
      <c r="L3828" s="7">
        <v>8233.34</v>
      </c>
      <c r="M3828" s="5"/>
      <c r="N3828" s="5"/>
      <c r="O3828" s="20">
        <v>20</v>
      </c>
      <c r="P3828" s="8">
        <v>20</v>
      </c>
      <c r="Q3828" s="5"/>
    </row>
    <row r="3829" spans="1:17" ht="12" x14ac:dyDescent="0.2">
      <c r="A3829" s="16" t="s">
        <v>3614</v>
      </c>
      <c r="B3829" s="16" t="s">
        <v>9109</v>
      </c>
      <c r="C3829" s="17" t="s">
        <v>3819</v>
      </c>
      <c r="D3829" s="18" t="s">
        <v>8995</v>
      </c>
      <c r="E3829" s="18"/>
      <c r="F3829" s="18"/>
      <c r="G3829" s="18"/>
      <c r="H3829" s="18"/>
      <c r="I3829" s="18"/>
      <c r="J3829" s="19">
        <v>20503</v>
      </c>
      <c r="K3829" s="5"/>
      <c r="L3829" s="7">
        <v>20503</v>
      </c>
      <c r="M3829" s="5"/>
      <c r="N3829" s="20">
        <v>1</v>
      </c>
      <c r="O3829" s="5"/>
      <c r="P3829" s="8">
        <v>1</v>
      </c>
      <c r="Q3829" s="5"/>
    </row>
    <row r="3830" spans="1:17" ht="12" x14ac:dyDescent="0.2">
      <c r="A3830" s="16" t="s">
        <v>3614</v>
      </c>
      <c r="B3830" s="16" t="s">
        <v>9109</v>
      </c>
      <c r="C3830" s="17" t="s">
        <v>3820</v>
      </c>
      <c r="D3830" s="18" t="s">
        <v>8995</v>
      </c>
      <c r="E3830" s="18"/>
      <c r="F3830" s="18"/>
      <c r="G3830" s="18"/>
      <c r="H3830" s="18"/>
      <c r="I3830" s="18"/>
      <c r="J3830" s="5"/>
      <c r="K3830" s="19">
        <v>31814.17</v>
      </c>
      <c r="L3830" s="6"/>
      <c r="M3830" s="19">
        <v>31814.17</v>
      </c>
      <c r="N3830" s="5"/>
      <c r="O3830" s="20">
        <v>1</v>
      </c>
      <c r="P3830" s="6"/>
      <c r="Q3830" s="20">
        <v>1</v>
      </c>
    </row>
    <row r="3831" spans="1:17" ht="12" x14ac:dyDescent="0.2">
      <c r="A3831" s="16" t="s">
        <v>3614</v>
      </c>
      <c r="B3831" s="16" t="s">
        <v>9109</v>
      </c>
      <c r="C3831" s="17" t="s">
        <v>3821</v>
      </c>
      <c r="D3831" s="18" t="s">
        <v>8995</v>
      </c>
      <c r="E3831" s="18"/>
      <c r="F3831" s="18"/>
      <c r="G3831" s="18"/>
      <c r="H3831" s="18"/>
      <c r="I3831" s="18"/>
      <c r="J3831" s="5"/>
      <c r="K3831" s="21">
        <v>933.33</v>
      </c>
      <c r="L3831" s="9">
        <v>933.33</v>
      </c>
      <c r="M3831" s="5"/>
      <c r="N3831" s="5"/>
      <c r="O3831" s="20">
        <v>10</v>
      </c>
      <c r="P3831" s="8">
        <v>10</v>
      </c>
      <c r="Q3831" s="5"/>
    </row>
    <row r="3832" spans="1:17" ht="12" x14ac:dyDescent="0.2">
      <c r="A3832" s="16" t="s">
        <v>3614</v>
      </c>
      <c r="B3832" s="16" t="s">
        <v>9109</v>
      </c>
      <c r="C3832" s="17" t="s">
        <v>3822</v>
      </c>
      <c r="D3832" s="18" t="s">
        <v>8995</v>
      </c>
      <c r="E3832" s="18"/>
      <c r="F3832" s="18"/>
      <c r="G3832" s="18"/>
      <c r="H3832" s="18"/>
      <c r="I3832" s="18"/>
      <c r="J3832" s="5"/>
      <c r="K3832" s="21">
        <v>360.1</v>
      </c>
      <c r="L3832" s="6"/>
      <c r="M3832" s="21">
        <v>360.1</v>
      </c>
      <c r="N3832" s="5"/>
      <c r="O3832" s="20">
        <v>4</v>
      </c>
      <c r="P3832" s="6"/>
      <c r="Q3832" s="20">
        <v>4</v>
      </c>
    </row>
    <row r="3833" spans="1:17" ht="12" x14ac:dyDescent="0.2">
      <c r="A3833" s="16" t="s">
        <v>3614</v>
      </c>
      <c r="B3833" s="16" t="s">
        <v>9109</v>
      </c>
      <c r="C3833" s="17" t="s">
        <v>3823</v>
      </c>
      <c r="D3833" s="18" t="s">
        <v>8995</v>
      </c>
      <c r="E3833" s="18"/>
      <c r="F3833" s="18"/>
      <c r="G3833" s="18"/>
      <c r="H3833" s="18"/>
      <c r="I3833" s="18"/>
      <c r="J3833" s="5"/>
      <c r="K3833" s="19">
        <v>3910</v>
      </c>
      <c r="L3833" s="7">
        <v>3910</v>
      </c>
      <c r="M3833" s="5"/>
      <c r="N3833" s="5"/>
      <c r="O3833" s="20">
        <v>4</v>
      </c>
      <c r="P3833" s="8">
        <v>4</v>
      </c>
      <c r="Q3833" s="5"/>
    </row>
    <row r="3834" spans="1:17" ht="12" x14ac:dyDescent="0.2">
      <c r="A3834" s="16" t="s">
        <v>3614</v>
      </c>
      <c r="B3834" s="16" t="s">
        <v>9109</v>
      </c>
      <c r="C3834" s="17" t="s">
        <v>3824</v>
      </c>
      <c r="D3834" s="18" t="s">
        <v>8995</v>
      </c>
      <c r="E3834" s="18"/>
      <c r="F3834" s="18"/>
      <c r="G3834" s="18"/>
      <c r="H3834" s="18"/>
      <c r="I3834" s="18"/>
      <c r="J3834" s="5"/>
      <c r="K3834" s="21">
        <v>431.67</v>
      </c>
      <c r="L3834" s="9">
        <v>431.67</v>
      </c>
      <c r="M3834" s="5"/>
      <c r="N3834" s="5"/>
      <c r="O3834" s="20">
        <v>2</v>
      </c>
      <c r="P3834" s="8">
        <v>2</v>
      </c>
      <c r="Q3834" s="5"/>
    </row>
    <row r="3835" spans="1:17" ht="12" x14ac:dyDescent="0.2">
      <c r="A3835" s="16" t="s">
        <v>3614</v>
      </c>
      <c r="B3835" s="16" t="s">
        <v>9109</v>
      </c>
      <c r="C3835" s="17" t="s">
        <v>3825</v>
      </c>
      <c r="D3835" s="18" t="s">
        <v>8995</v>
      </c>
      <c r="E3835" s="18"/>
      <c r="F3835" s="18"/>
      <c r="G3835" s="18"/>
      <c r="H3835" s="18"/>
      <c r="I3835" s="18"/>
      <c r="J3835" s="5"/>
      <c r="K3835" s="21">
        <v>425</v>
      </c>
      <c r="L3835" s="9">
        <v>425</v>
      </c>
      <c r="M3835" s="5"/>
      <c r="N3835" s="5"/>
      <c r="O3835" s="20">
        <v>2</v>
      </c>
      <c r="P3835" s="8">
        <v>2</v>
      </c>
      <c r="Q3835" s="5"/>
    </row>
    <row r="3836" spans="1:17" ht="12" x14ac:dyDescent="0.2">
      <c r="A3836" s="16" t="s">
        <v>3614</v>
      </c>
      <c r="B3836" s="16" t="s">
        <v>9109</v>
      </c>
      <c r="C3836" s="17" t="s">
        <v>3826</v>
      </c>
      <c r="D3836" s="18" t="s">
        <v>8995</v>
      </c>
      <c r="E3836" s="18"/>
      <c r="F3836" s="18"/>
      <c r="G3836" s="18"/>
      <c r="H3836" s="18"/>
      <c r="I3836" s="18"/>
      <c r="J3836" s="5"/>
      <c r="K3836" s="19">
        <v>3693.33</v>
      </c>
      <c r="L3836" s="7">
        <v>3693.33</v>
      </c>
      <c r="M3836" s="5"/>
      <c r="N3836" s="5"/>
      <c r="O3836" s="20">
        <v>4</v>
      </c>
      <c r="P3836" s="8">
        <v>4</v>
      </c>
      <c r="Q3836" s="5"/>
    </row>
    <row r="3837" spans="1:17" ht="12" x14ac:dyDescent="0.2">
      <c r="A3837" s="16" t="s">
        <v>3614</v>
      </c>
      <c r="B3837" s="16" t="s">
        <v>9109</v>
      </c>
      <c r="C3837" s="17" t="s">
        <v>3827</v>
      </c>
      <c r="D3837" s="18" t="s">
        <v>8995</v>
      </c>
      <c r="E3837" s="18"/>
      <c r="F3837" s="18"/>
      <c r="G3837" s="18"/>
      <c r="H3837" s="18"/>
      <c r="I3837" s="18"/>
      <c r="J3837" s="5"/>
      <c r="K3837" s="19">
        <v>595500</v>
      </c>
      <c r="L3837" s="7">
        <v>595500</v>
      </c>
      <c r="M3837" s="5"/>
      <c r="N3837" s="5"/>
      <c r="O3837" s="22">
        <v>2382</v>
      </c>
      <c r="P3837" s="10">
        <v>2382</v>
      </c>
      <c r="Q3837" s="5"/>
    </row>
    <row r="3838" spans="1:17" ht="12" x14ac:dyDescent="0.2">
      <c r="A3838" s="16" t="s">
        <v>3614</v>
      </c>
      <c r="B3838" s="16" t="s">
        <v>9109</v>
      </c>
      <c r="C3838" s="17" t="s">
        <v>3828</v>
      </c>
      <c r="D3838" s="18" t="s">
        <v>8995</v>
      </c>
      <c r="E3838" s="18"/>
      <c r="F3838" s="18"/>
      <c r="G3838" s="18"/>
      <c r="H3838" s="18"/>
      <c r="I3838" s="18"/>
      <c r="J3838" s="5"/>
      <c r="K3838" s="21">
        <v>527.25</v>
      </c>
      <c r="L3838" s="9">
        <v>249.75</v>
      </c>
      <c r="M3838" s="21">
        <v>277.5</v>
      </c>
      <c r="N3838" s="5"/>
      <c r="O3838" s="20">
        <v>38</v>
      </c>
      <c r="P3838" s="8">
        <v>18</v>
      </c>
      <c r="Q3838" s="20">
        <v>20</v>
      </c>
    </row>
    <row r="3839" spans="1:17" ht="12" x14ac:dyDescent="0.2">
      <c r="A3839" s="16" t="s">
        <v>3614</v>
      </c>
      <c r="B3839" s="16" t="s">
        <v>9109</v>
      </c>
      <c r="C3839" s="17" t="s">
        <v>3829</v>
      </c>
      <c r="D3839" s="18" t="s">
        <v>8995</v>
      </c>
      <c r="E3839" s="18"/>
      <c r="F3839" s="18"/>
      <c r="G3839" s="18"/>
      <c r="H3839" s="18"/>
      <c r="I3839" s="18"/>
      <c r="J3839" s="5"/>
      <c r="K3839" s="21">
        <v>511.5</v>
      </c>
      <c r="L3839" s="9">
        <v>232.5</v>
      </c>
      <c r="M3839" s="21">
        <v>279</v>
      </c>
      <c r="N3839" s="5"/>
      <c r="O3839" s="20">
        <v>22</v>
      </c>
      <c r="P3839" s="8">
        <v>10</v>
      </c>
      <c r="Q3839" s="20">
        <v>12</v>
      </c>
    </row>
    <row r="3840" spans="1:17" ht="12" x14ac:dyDescent="0.2">
      <c r="A3840" s="16" t="s">
        <v>3614</v>
      </c>
      <c r="B3840" s="16" t="s">
        <v>9109</v>
      </c>
      <c r="C3840" s="17" t="s">
        <v>3830</v>
      </c>
      <c r="D3840" s="18" t="s">
        <v>8995</v>
      </c>
      <c r="E3840" s="18"/>
      <c r="F3840" s="18"/>
      <c r="G3840" s="18"/>
      <c r="H3840" s="18"/>
      <c r="I3840" s="18"/>
      <c r="J3840" s="5"/>
      <c r="K3840" s="21">
        <v>448.6</v>
      </c>
      <c r="L3840" s="9">
        <v>448.6</v>
      </c>
      <c r="M3840" s="5"/>
      <c r="N3840" s="5"/>
      <c r="O3840" s="20">
        <v>28</v>
      </c>
      <c r="P3840" s="8">
        <v>28</v>
      </c>
      <c r="Q3840" s="5"/>
    </row>
    <row r="3841" spans="1:17" ht="12" x14ac:dyDescent="0.2">
      <c r="A3841" s="16" t="s">
        <v>3614</v>
      </c>
      <c r="B3841" s="16" t="s">
        <v>9109</v>
      </c>
      <c r="C3841" s="17" t="s">
        <v>3831</v>
      </c>
      <c r="D3841" s="18" t="s">
        <v>8995</v>
      </c>
      <c r="E3841" s="18"/>
      <c r="F3841" s="18"/>
      <c r="G3841" s="18"/>
      <c r="H3841" s="18"/>
      <c r="I3841" s="18"/>
      <c r="J3841" s="5"/>
      <c r="K3841" s="21">
        <v>123.82</v>
      </c>
      <c r="L3841" s="9">
        <v>123.82</v>
      </c>
      <c r="M3841" s="5"/>
      <c r="N3841" s="5"/>
      <c r="O3841" s="20">
        <v>10</v>
      </c>
      <c r="P3841" s="8">
        <v>10</v>
      </c>
      <c r="Q3841" s="5"/>
    </row>
    <row r="3842" spans="1:17" ht="12" x14ac:dyDescent="0.2">
      <c r="A3842" s="16" t="s">
        <v>3614</v>
      </c>
      <c r="B3842" s="16" t="s">
        <v>9109</v>
      </c>
      <c r="C3842" s="17" t="s">
        <v>3832</v>
      </c>
      <c r="D3842" s="18" t="s">
        <v>8995</v>
      </c>
      <c r="E3842" s="18"/>
      <c r="F3842" s="18"/>
      <c r="G3842" s="18"/>
      <c r="H3842" s="18"/>
      <c r="I3842" s="18"/>
      <c r="J3842" s="5"/>
      <c r="K3842" s="21">
        <v>546.97</v>
      </c>
      <c r="L3842" s="9">
        <v>198.9</v>
      </c>
      <c r="M3842" s="21">
        <v>348.07</v>
      </c>
      <c r="N3842" s="5"/>
      <c r="O3842" s="20">
        <v>11</v>
      </c>
      <c r="P3842" s="8">
        <v>4</v>
      </c>
      <c r="Q3842" s="20">
        <v>7</v>
      </c>
    </row>
    <row r="3843" spans="1:17" ht="12" x14ac:dyDescent="0.2">
      <c r="A3843" s="16" t="s">
        <v>3614</v>
      </c>
      <c r="B3843" s="16" t="s">
        <v>9109</v>
      </c>
      <c r="C3843" s="17" t="s">
        <v>3833</v>
      </c>
      <c r="D3843" s="18" t="s">
        <v>8995</v>
      </c>
      <c r="E3843" s="18"/>
      <c r="F3843" s="18"/>
      <c r="G3843" s="18"/>
      <c r="H3843" s="18"/>
      <c r="I3843" s="18"/>
      <c r="J3843" s="5"/>
      <c r="K3843" s="19">
        <v>1710</v>
      </c>
      <c r="L3843" s="6"/>
      <c r="M3843" s="19">
        <v>1710</v>
      </c>
      <c r="N3843" s="5"/>
      <c r="O3843" s="20">
        <v>3</v>
      </c>
      <c r="P3843" s="6"/>
      <c r="Q3843" s="20">
        <v>3</v>
      </c>
    </row>
    <row r="3844" spans="1:17" ht="12" x14ac:dyDescent="0.2">
      <c r="A3844" s="16" t="s">
        <v>3614</v>
      </c>
      <c r="B3844" s="16" t="s">
        <v>9109</v>
      </c>
      <c r="C3844" s="17" t="s">
        <v>3834</v>
      </c>
      <c r="D3844" s="18" t="s">
        <v>8995</v>
      </c>
      <c r="E3844" s="18"/>
      <c r="F3844" s="18"/>
      <c r="G3844" s="18"/>
      <c r="H3844" s="18"/>
      <c r="I3844" s="18"/>
      <c r="J3844" s="5"/>
      <c r="K3844" s="19">
        <v>1710</v>
      </c>
      <c r="L3844" s="6"/>
      <c r="M3844" s="19">
        <v>1710</v>
      </c>
      <c r="N3844" s="5"/>
      <c r="O3844" s="20">
        <v>3</v>
      </c>
      <c r="P3844" s="6"/>
      <c r="Q3844" s="20">
        <v>3</v>
      </c>
    </row>
    <row r="3845" spans="1:17" ht="12" x14ac:dyDescent="0.2">
      <c r="A3845" s="16" t="s">
        <v>3614</v>
      </c>
      <c r="B3845" s="16" t="s">
        <v>9109</v>
      </c>
      <c r="C3845" s="17" t="s">
        <v>3835</v>
      </c>
      <c r="D3845" s="18" t="s">
        <v>8995</v>
      </c>
      <c r="E3845" s="18"/>
      <c r="F3845" s="18"/>
      <c r="G3845" s="18"/>
      <c r="H3845" s="18"/>
      <c r="I3845" s="18"/>
      <c r="J3845" s="5"/>
      <c r="K3845" s="19">
        <v>14649.6</v>
      </c>
      <c r="L3845" s="7">
        <v>14649.6</v>
      </c>
      <c r="M3845" s="5"/>
      <c r="N3845" s="5"/>
      <c r="O3845" s="20">
        <v>1</v>
      </c>
      <c r="P3845" s="8">
        <v>1</v>
      </c>
      <c r="Q3845" s="5"/>
    </row>
    <row r="3846" spans="1:17" ht="12" x14ac:dyDescent="0.2">
      <c r="A3846" s="16" t="s">
        <v>3614</v>
      </c>
      <c r="B3846" s="16" t="s">
        <v>9109</v>
      </c>
      <c r="C3846" s="17" t="s">
        <v>3836</v>
      </c>
      <c r="D3846" s="18" t="s">
        <v>8995</v>
      </c>
      <c r="E3846" s="18"/>
      <c r="F3846" s="18"/>
      <c r="G3846" s="18"/>
      <c r="H3846" s="18"/>
      <c r="I3846" s="18"/>
      <c r="J3846" s="5"/>
      <c r="K3846" s="19">
        <v>12297.6</v>
      </c>
      <c r="L3846" s="7">
        <v>12297.6</v>
      </c>
      <c r="M3846" s="5"/>
      <c r="N3846" s="5"/>
      <c r="O3846" s="20">
        <v>1</v>
      </c>
      <c r="P3846" s="8">
        <v>1</v>
      </c>
      <c r="Q3846" s="5"/>
    </row>
    <row r="3847" spans="1:17" ht="12" x14ac:dyDescent="0.2">
      <c r="A3847" s="16" t="s">
        <v>3614</v>
      </c>
      <c r="B3847" s="16" t="s">
        <v>9109</v>
      </c>
      <c r="C3847" s="17" t="s">
        <v>3837</v>
      </c>
      <c r="D3847" s="18" t="s">
        <v>8995</v>
      </c>
      <c r="E3847" s="18"/>
      <c r="F3847" s="18"/>
      <c r="G3847" s="18"/>
      <c r="H3847" s="18"/>
      <c r="I3847" s="18"/>
      <c r="J3847" s="5"/>
      <c r="K3847" s="19">
        <v>23116.799999999999</v>
      </c>
      <c r="L3847" s="7">
        <v>23116.799999999999</v>
      </c>
      <c r="M3847" s="5"/>
      <c r="N3847" s="5"/>
      <c r="O3847" s="20">
        <v>2</v>
      </c>
      <c r="P3847" s="8">
        <v>2</v>
      </c>
      <c r="Q3847" s="5"/>
    </row>
    <row r="3848" spans="1:17" ht="12" x14ac:dyDescent="0.2">
      <c r="A3848" s="16" t="s">
        <v>3614</v>
      </c>
      <c r="B3848" s="16" t="s">
        <v>9109</v>
      </c>
      <c r="C3848" s="17" t="s">
        <v>3838</v>
      </c>
      <c r="D3848" s="18" t="s">
        <v>8995</v>
      </c>
      <c r="E3848" s="18"/>
      <c r="F3848" s="18"/>
      <c r="G3848" s="18"/>
      <c r="H3848" s="18"/>
      <c r="I3848" s="18"/>
      <c r="J3848" s="5"/>
      <c r="K3848" s="19">
        <v>29299.200000000001</v>
      </c>
      <c r="L3848" s="7">
        <v>29299.200000000001</v>
      </c>
      <c r="M3848" s="5"/>
      <c r="N3848" s="5"/>
      <c r="O3848" s="20">
        <v>2</v>
      </c>
      <c r="P3848" s="8">
        <v>2</v>
      </c>
      <c r="Q3848" s="5"/>
    </row>
    <row r="3849" spans="1:17" ht="12" x14ac:dyDescent="0.2">
      <c r="A3849" s="16" t="s">
        <v>3614</v>
      </c>
      <c r="B3849" s="16" t="s">
        <v>9109</v>
      </c>
      <c r="C3849" s="17" t="s">
        <v>3839</v>
      </c>
      <c r="D3849" s="18" t="str">
        <f>VLOOKUP(C3849,[2]итоговая!$C$6:$H$1018,4,FALSE)</f>
        <v>Производство 2022</v>
      </c>
      <c r="E3849" s="26">
        <f>J3849-L3849</f>
        <v>1581.85</v>
      </c>
      <c r="F3849" s="26">
        <f>N3849-P3849</f>
        <v>1</v>
      </c>
      <c r="G3849" s="26" t="str">
        <f>VLOOKUP(C3849,[2]итоговая!$C$6:$H$1018,5,FALSE)</f>
        <v>УКС</v>
      </c>
      <c r="H3849" s="21" t="str">
        <f>VLOOKUP(C3849,[2]итоговая!$C$6:$H$1018,6,FALSE)</f>
        <v>Использование при ремонтах 2022 года</v>
      </c>
      <c r="I3849" s="18"/>
      <c r="J3849" s="19">
        <v>1581.85</v>
      </c>
      <c r="K3849" s="5"/>
      <c r="L3849" s="6"/>
      <c r="M3849" s="19">
        <v>1581.85</v>
      </c>
      <c r="N3849" s="20">
        <v>1</v>
      </c>
      <c r="O3849" s="5"/>
      <c r="P3849" s="6"/>
      <c r="Q3849" s="20">
        <v>1</v>
      </c>
    </row>
    <row r="3850" spans="1:17" ht="12" x14ac:dyDescent="0.2">
      <c r="A3850" s="16" t="s">
        <v>3614</v>
      </c>
      <c r="B3850" s="16" t="s">
        <v>9109</v>
      </c>
      <c r="C3850" s="17" t="s">
        <v>3840</v>
      </c>
      <c r="D3850" s="18" t="s">
        <v>8995</v>
      </c>
      <c r="E3850" s="18"/>
      <c r="F3850" s="18"/>
      <c r="G3850" s="18"/>
      <c r="H3850" s="18"/>
      <c r="I3850" s="18"/>
      <c r="J3850" s="5"/>
      <c r="K3850" s="19">
        <v>16333.33</v>
      </c>
      <c r="L3850" s="7">
        <v>16333.33</v>
      </c>
      <c r="M3850" s="5"/>
      <c r="N3850" s="5"/>
      <c r="O3850" s="20">
        <v>8</v>
      </c>
      <c r="P3850" s="8">
        <v>8</v>
      </c>
      <c r="Q3850" s="5"/>
    </row>
    <row r="3851" spans="1:17" ht="12" x14ac:dyDescent="0.2">
      <c r="A3851" s="16" t="s">
        <v>3614</v>
      </c>
      <c r="B3851" s="16" t="s">
        <v>9109</v>
      </c>
      <c r="C3851" s="17" t="s">
        <v>3841</v>
      </c>
      <c r="D3851" s="18" t="s">
        <v>8995</v>
      </c>
      <c r="E3851" s="18"/>
      <c r="F3851" s="18"/>
      <c r="G3851" s="18"/>
      <c r="H3851" s="18"/>
      <c r="I3851" s="18"/>
      <c r="J3851" s="5"/>
      <c r="K3851" s="19">
        <v>8458.33</v>
      </c>
      <c r="L3851" s="7">
        <v>8458.33</v>
      </c>
      <c r="M3851" s="5"/>
      <c r="N3851" s="5"/>
      <c r="O3851" s="20">
        <v>7</v>
      </c>
      <c r="P3851" s="8">
        <v>7</v>
      </c>
      <c r="Q3851" s="5"/>
    </row>
    <row r="3852" spans="1:17" ht="12" x14ac:dyDescent="0.2">
      <c r="A3852" s="16" t="s">
        <v>3614</v>
      </c>
      <c r="B3852" s="16" t="s">
        <v>9109</v>
      </c>
      <c r="C3852" s="17" t="s">
        <v>3842</v>
      </c>
      <c r="D3852" s="18" t="str">
        <f>VLOOKUP(C3852,[2]итоговая!$C$6:$H$1018,4,FALSE)</f>
        <v>Реконструкция НБУ 2022-2024</v>
      </c>
      <c r="E3852" s="26">
        <f t="shared" ref="E3852:E3853" si="276">J3852-L3852</f>
        <v>18974.5</v>
      </c>
      <c r="F3852" s="26">
        <f t="shared" ref="F3852:F3853" si="277">N3852-P3852</f>
        <v>0.25900000000000001</v>
      </c>
      <c r="G3852" s="26" t="str">
        <f>VLOOKUP(C3852,[2]итоговая!$C$6:$H$1018,5,FALSE)</f>
        <v>УКС</v>
      </c>
      <c r="H3852" s="21" t="str">
        <f>VLOOKUP(C3852,[2]итоговая!$C$6:$H$1018,6,FALSE)</f>
        <v>Реконструкция НБУ 2022-2024</v>
      </c>
      <c r="I3852" s="18"/>
      <c r="J3852" s="19">
        <v>18974.5</v>
      </c>
      <c r="K3852" s="5"/>
      <c r="L3852" s="6"/>
      <c r="M3852" s="19">
        <v>18974.5</v>
      </c>
      <c r="N3852" s="20">
        <v>0.25900000000000001</v>
      </c>
      <c r="O3852" s="5"/>
      <c r="P3852" s="6"/>
      <c r="Q3852" s="20">
        <v>0.25900000000000001</v>
      </c>
    </row>
    <row r="3853" spans="1:17" ht="12" x14ac:dyDescent="0.2">
      <c r="A3853" s="16" t="s">
        <v>3614</v>
      </c>
      <c r="B3853" s="16" t="s">
        <v>9109</v>
      </c>
      <c r="C3853" s="17" t="s">
        <v>3843</v>
      </c>
      <c r="D3853" s="18" t="str">
        <f>VLOOKUP(C3853,[2]итоговая!$C$6:$H$1018,4,FALSE)</f>
        <v>Реконструкция НБУ 2022-2024</v>
      </c>
      <c r="E3853" s="26">
        <f t="shared" si="276"/>
        <v>132874.69</v>
      </c>
      <c r="F3853" s="26">
        <f t="shared" si="277"/>
        <v>1.85</v>
      </c>
      <c r="G3853" s="26" t="str">
        <f>VLOOKUP(C3853,[2]итоговая!$C$6:$H$1018,5,FALSE)</f>
        <v>УКС</v>
      </c>
      <c r="H3853" s="21" t="str">
        <f>VLOOKUP(C3853,[2]итоговая!$C$6:$H$1018,6,FALSE)</f>
        <v>Реконструкция НБУ 2022-2024</v>
      </c>
      <c r="I3853" s="18"/>
      <c r="J3853" s="19">
        <v>132874.69</v>
      </c>
      <c r="K3853" s="5"/>
      <c r="L3853" s="6"/>
      <c r="M3853" s="19">
        <v>132874.69</v>
      </c>
      <c r="N3853" s="20">
        <v>1.85</v>
      </c>
      <c r="O3853" s="5"/>
      <c r="P3853" s="6"/>
      <c r="Q3853" s="20">
        <v>1.85</v>
      </c>
    </row>
    <row r="3854" spans="1:17" ht="12" x14ac:dyDescent="0.2">
      <c r="A3854" s="16" t="s">
        <v>3614</v>
      </c>
      <c r="B3854" s="16" t="s">
        <v>9109</v>
      </c>
      <c r="C3854" s="17" t="s">
        <v>3844</v>
      </c>
      <c r="D3854" s="18" t="s">
        <v>8995</v>
      </c>
      <c r="E3854" s="18"/>
      <c r="F3854" s="18"/>
      <c r="G3854" s="18"/>
      <c r="H3854" s="18"/>
      <c r="I3854" s="18"/>
      <c r="J3854" s="5"/>
      <c r="K3854" s="19">
        <v>2880</v>
      </c>
      <c r="L3854" s="7">
        <v>2880</v>
      </c>
      <c r="M3854" s="5"/>
      <c r="N3854" s="5"/>
      <c r="O3854" s="20">
        <v>6</v>
      </c>
      <c r="P3854" s="8">
        <v>6</v>
      </c>
      <c r="Q3854" s="5"/>
    </row>
    <row r="3855" spans="1:17" ht="12" x14ac:dyDescent="0.2">
      <c r="A3855" s="16" t="s">
        <v>3614</v>
      </c>
      <c r="B3855" s="16" t="s">
        <v>9109</v>
      </c>
      <c r="C3855" s="17" t="s">
        <v>3845</v>
      </c>
      <c r="D3855" s="18" t="s">
        <v>8995</v>
      </c>
      <c r="E3855" s="18"/>
      <c r="F3855" s="18"/>
      <c r="G3855" s="18"/>
      <c r="H3855" s="18"/>
      <c r="I3855" s="18"/>
      <c r="J3855" s="5"/>
      <c r="K3855" s="19">
        <v>6545</v>
      </c>
      <c r="L3855" s="7">
        <v>4462.5</v>
      </c>
      <c r="M3855" s="19">
        <v>2082.5</v>
      </c>
      <c r="N3855" s="5"/>
      <c r="O3855" s="20">
        <v>22</v>
      </c>
      <c r="P3855" s="8">
        <v>15</v>
      </c>
      <c r="Q3855" s="20">
        <v>7</v>
      </c>
    </row>
    <row r="3856" spans="1:17" ht="12" x14ac:dyDescent="0.2">
      <c r="A3856" s="16" t="s">
        <v>3614</v>
      </c>
      <c r="B3856" s="16" t="s">
        <v>9109</v>
      </c>
      <c r="C3856" s="17" t="s">
        <v>3846</v>
      </c>
      <c r="D3856" s="18" t="s">
        <v>8995</v>
      </c>
      <c r="E3856" s="18"/>
      <c r="F3856" s="18"/>
      <c r="G3856" s="18"/>
      <c r="H3856" s="18"/>
      <c r="I3856" s="18"/>
      <c r="J3856" s="5"/>
      <c r="K3856" s="19">
        <v>1678.33</v>
      </c>
      <c r="L3856" s="7">
        <v>1678.33</v>
      </c>
      <c r="M3856" s="5"/>
      <c r="N3856" s="5"/>
      <c r="O3856" s="20">
        <v>20</v>
      </c>
      <c r="P3856" s="8">
        <v>20</v>
      </c>
      <c r="Q3856" s="5"/>
    </row>
    <row r="3857" spans="1:17" ht="12" x14ac:dyDescent="0.2">
      <c r="A3857" s="16" t="s">
        <v>3614</v>
      </c>
      <c r="B3857" s="16" t="s">
        <v>9109</v>
      </c>
      <c r="C3857" s="17" t="s">
        <v>3847</v>
      </c>
      <c r="D3857" s="18" t="s">
        <v>8995</v>
      </c>
      <c r="E3857" s="18"/>
      <c r="F3857" s="18"/>
      <c r="G3857" s="18"/>
      <c r="H3857" s="18"/>
      <c r="I3857" s="18"/>
      <c r="J3857" s="5"/>
      <c r="K3857" s="19">
        <v>2909.37</v>
      </c>
      <c r="L3857" s="7">
        <v>2909.37</v>
      </c>
      <c r="M3857" s="5"/>
      <c r="N3857" s="5"/>
      <c r="O3857" s="20">
        <v>7</v>
      </c>
      <c r="P3857" s="8">
        <v>7</v>
      </c>
      <c r="Q3857" s="5"/>
    </row>
    <row r="3858" spans="1:17" ht="12" x14ac:dyDescent="0.2">
      <c r="A3858" s="16" t="s">
        <v>3614</v>
      </c>
      <c r="B3858" s="16" t="s">
        <v>9109</v>
      </c>
      <c r="C3858" s="17" t="s">
        <v>3848</v>
      </c>
      <c r="D3858" s="18" t="s">
        <v>8995</v>
      </c>
      <c r="E3858" s="18"/>
      <c r="F3858" s="18"/>
      <c r="G3858" s="18"/>
      <c r="H3858" s="18"/>
      <c r="I3858" s="18"/>
      <c r="J3858" s="5"/>
      <c r="K3858" s="19">
        <v>2662</v>
      </c>
      <c r="L3858" s="7">
        <v>2662</v>
      </c>
      <c r="M3858" s="5"/>
      <c r="N3858" s="5"/>
      <c r="O3858" s="20">
        <v>2.1999999999999999E-2</v>
      </c>
      <c r="P3858" s="8">
        <v>2.1999999999999999E-2</v>
      </c>
      <c r="Q3858" s="5"/>
    </row>
    <row r="3859" spans="1:17" ht="12" x14ac:dyDescent="0.2">
      <c r="A3859" s="16" t="s">
        <v>3614</v>
      </c>
      <c r="B3859" s="16" t="s">
        <v>9109</v>
      </c>
      <c r="C3859" s="17" t="s">
        <v>3849</v>
      </c>
      <c r="D3859" s="18" t="s">
        <v>8995</v>
      </c>
      <c r="E3859" s="18"/>
      <c r="F3859" s="18"/>
      <c r="G3859" s="18"/>
      <c r="H3859" s="18"/>
      <c r="I3859" s="18"/>
      <c r="J3859" s="5"/>
      <c r="K3859" s="19">
        <v>6050</v>
      </c>
      <c r="L3859" s="7">
        <v>6050</v>
      </c>
      <c r="M3859" s="5"/>
      <c r="N3859" s="5"/>
      <c r="O3859" s="20">
        <v>0.05</v>
      </c>
      <c r="P3859" s="8">
        <v>0.05</v>
      </c>
      <c r="Q3859" s="5"/>
    </row>
    <row r="3860" spans="1:17" ht="12" x14ac:dyDescent="0.2">
      <c r="A3860" s="16" t="s">
        <v>3614</v>
      </c>
      <c r="B3860" s="16" t="s">
        <v>9109</v>
      </c>
      <c r="C3860" s="17" t="s">
        <v>3850</v>
      </c>
      <c r="D3860" s="18" t="s">
        <v>8995</v>
      </c>
      <c r="E3860" s="18"/>
      <c r="F3860" s="18"/>
      <c r="G3860" s="18"/>
      <c r="H3860" s="18"/>
      <c r="I3860" s="18"/>
      <c r="J3860" s="5"/>
      <c r="K3860" s="19">
        <v>4617689.12</v>
      </c>
      <c r="L3860" s="7">
        <v>4617689.12</v>
      </c>
      <c r="M3860" s="5"/>
      <c r="N3860" s="5"/>
      <c r="O3860" s="20">
        <v>39.020000000000003</v>
      </c>
      <c r="P3860" s="8">
        <v>39.020000000000003</v>
      </c>
      <c r="Q3860" s="5"/>
    </row>
    <row r="3861" spans="1:17" ht="12" x14ac:dyDescent="0.2">
      <c r="A3861" s="16" t="s">
        <v>3614</v>
      </c>
      <c r="B3861" s="16" t="s">
        <v>9109</v>
      </c>
      <c r="C3861" s="17" t="s">
        <v>3851</v>
      </c>
      <c r="D3861" s="18" t="s">
        <v>8995</v>
      </c>
      <c r="E3861" s="18"/>
      <c r="F3861" s="18"/>
      <c r="G3861" s="18"/>
      <c r="H3861" s="18"/>
      <c r="I3861" s="18"/>
      <c r="J3861" s="5"/>
      <c r="K3861" s="19">
        <v>1918285.6</v>
      </c>
      <c r="L3861" s="7">
        <v>1918285.6</v>
      </c>
      <c r="M3861" s="5"/>
      <c r="N3861" s="5"/>
      <c r="O3861" s="20">
        <v>16.72</v>
      </c>
      <c r="P3861" s="8">
        <v>16.72</v>
      </c>
      <c r="Q3861" s="5"/>
    </row>
    <row r="3862" spans="1:17" ht="12" x14ac:dyDescent="0.2">
      <c r="A3862" s="16" t="s">
        <v>3614</v>
      </c>
      <c r="B3862" s="16" t="s">
        <v>9109</v>
      </c>
      <c r="C3862" s="17" t="s">
        <v>3852</v>
      </c>
      <c r="D3862" s="18" t="s">
        <v>8995</v>
      </c>
      <c r="E3862" s="18"/>
      <c r="F3862" s="18"/>
      <c r="G3862" s="18"/>
      <c r="H3862" s="18"/>
      <c r="I3862" s="18"/>
      <c r="J3862" s="5"/>
      <c r="K3862" s="19">
        <v>340454.44</v>
      </c>
      <c r="L3862" s="7">
        <v>340454.44</v>
      </c>
      <c r="M3862" s="5"/>
      <c r="N3862" s="5"/>
      <c r="O3862" s="20">
        <v>3.2469999999999999</v>
      </c>
      <c r="P3862" s="8">
        <v>3.2469999999999999</v>
      </c>
      <c r="Q3862" s="5"/>
    </row>
    <row r="3863" spans="1:17" ht="12" x14ac:dyDescent="0.2">
      <c r="A3863" s="16" t="s">
        <v>3614</v>
      </c>
      <c r="B3863" s="16" t="s">
        <v>9109</v>
      </c>
      <c r="C3863" s="17" t="s">
        <v>3853</v>
      </c>
      <c r="D3863" s="18" t="s">
        <v>8995</v>
      </c>
      <c r="E3863" s="18"/>
      <c r="F3863" s="18"/>
      <c r="G3863" s="18"/>
      <c r="H3863" s="18"/>
      <c r="I3863" s="18"/>
      <c r="J3863" s="5"/>
      <c r="K3863" s="19">
        <v>2129600</v>
      </c>
      <c r="L3863" s="7">
        <v>2129600</v>
      </c>
      <c r="M3863" s="5"/>
      <c r="N3863" s="5"/>
      <c r="O3863" s="20">
        <v>17.600000000000001</v>
      </c>
      <c r="P3863" s="8">
        <v>17.600000000000001</v>
      </c>
      <c r="Q3863" s="5"/>
    </row>
    <row r="3864" spans="1:17" ht="12" x14ac:dyDescent="0.2">
      <c r="A3864" s="16" t="s">
        <v>3614</v>
      </c>
      <c r="B3864" s="16" t="s">
        <v>9109</v>
      </c>
      <c r="C3864" s="17" t="s">
        <v>3854</v>
      </c>
      <c r="D3864" s="18" t="s">
        <v>8995</v>
      </c>
      <c r="E3864" s="18"/>
      <c r="F3864" s="18"/>
      <c r="G3864" s="18"/>
      <c r="H3864" s="18"/>
      <c r="I3864" s="18"/>
      <c r="J3864" s="5"/>
      <c r="K3864" s="19">
        <v>1564288</v>
      </c>
      <c r="L3864" s="7">
        <v>1564288</v>
      </c>
      <c r="M3864" s="5"/>
      <c r="N3864" s="5"/>
      <c r="O3864" s="20">
        <v>12.928000000000001</v>
      </c>
      <c r="P3864" s="8">
        <v>12.928000000000001</v>
      </c>
      <c r="Q3864" s="5"/>
    </row>
    <row r="3865" spans="1:17" ht="12" x14ac:dyDescent="0.2">
      <c r="A3865" s="16" t="s">
        <v>3614</v>
      </c>
      <c r="B3865" s="16" t="s">
        <v>9109</v>
      </c>
      <c r="C3865" s="17" t="s">
        <v>3855</v>
      </c>
      <c r="D3865" s="18" t="s">
        <v>8995</v>
      </c>
      <c r="E3865" s="18"/>
      <c r="F3865" s="18"/>
      <c r="G3865" s="18"/>
      <c r="H3865" s="18"/>
      <c r="I3865" s="18"/>
      <c r="J3865" s="5"/>
      <c r="K3865" s="19">
        <v>1473780</v>
      </c>
      <c r="L3865" s="7">
        <v>1473780</v>
      </c>
      <c r="M3865" s="5"/>
      <c r="N3865" s="5"/>
      <c r="O3865" s="20">
        <v>12.18</v>
      </c>
      <c r="P3865" s="8">
        <v>12.18</v>
      </c>
      <c r="Q3865" s="5"/>
    </row>
    <row r="3866" spans="1:17" ht="12" x14ac:dyDescent="0.2">
      <c r="A3866" s="16" t="s">
        <v>3614</v>
      </c>
      <c r="B3866" s="16" t="s">
        <v>9109</v>
      </c>
      <c r="C3866" s="17" t="s">
        <v>3856</v>
      </c>
      <c r="D3866" s="18" t="s">
        <v>8995</v>
      </c>
      <c r="E3866" s="18"/>
      <c r="F3866" s="18"/>
      <c r="G3866" s="18"/>
      <c r="H3866" s="18"/>
      <c r="I3866" s="18"/>
      <c r="J3866" s="5"/>
      <c r="K3866" s="19">
        <v>5264293.68</v>
      </c>
      <c r="L3866" s="7">
        <v>5264293.68</v>
      </c>
      <c r="M3866" s="5"/>
      <c r="N3866" s="5"/>
      <c r="O3866" s="20">
        <v>49.21</v>
      </c>
      <c r="P3866" s="8">
        <v>49.21</v>
      </c>
      <c r="Q3866" s="5"/>
    </row>
    <row r="3867" spans="1:17" ht="12" x14ac:dyDescent="0.2">
      <c r="A3867" s="16" t="s">
        <v>3614</v>
      </c>
      <c r="B3867" s="16" t="s">
        <v>9109</v>
      </c>
      <c r="C3867" s="17" t="s">
        <v>3857</v>
      </c>
      <c r="D3867" s="18" t="s">
        <v>8995</v>
      </c>
      <c r="E3867" s="18"/>
      <c r="F3867" s="18"/>
      <c r="G3867" s="18"/>
      <c r="H3867" s="18"/>
      <c r="I3867" s="18"/>
      <c r="J3867" s="19">
        <v>82429.600000000006</v>
      </c>
      <c r="K3867" s="19">
        <v>716452</v>
      </c>
      <c r="L3867" s="7">
        <v>798881.6</v>
      </c>
      <c r="M3867" s="5"/>
      <c r="N3867" s="20">
        <v>0.76</v>
      </c>
      <c r="O3867" s="20">
        <v>5.51</v>
      </c>
      <c r="P3867" s="8">
        <v>6.27</v>
      </c>
      <c r="Q3867" s="5"/>
    </row>
    <row r="3868" spans="1:17" ht="12" x14ac:dyDescent="0.2">
      <c r="A3868" s="16" t="s">
        <v>3614</v>
      </c>
      <c r="B3868" s="16" t="s">
        <v>9109</v>
      </c>
      <c r="C3868" s="17" t="s">
        <v>3858</v>
      </c>
      <c r="D3868" s="18" t="s">
        <v>8995</v>
      </c>
      <c r="E3868" s="18"/>
      <c r="F3868" s="18"/>
      <c r="G3868" s="18"/>
      <c r="H3868" s="18"/>
      <c r="I3868" s="18"/>
      <c r="J3868" s="5"/>
      <c r="K3868" s="19">
        <v>713108</v>
      </c>
      <c r="L3868" s="7">
        <v>713108</v>
      </c>
      <c r="M3868" s="5"/>
      <c r="N3868" s="5"/>
      <c r="O3868" s="20">
        <v>4.9400000000000004</v>
      </c>
      <c r="P3868" s="8">
        <v>4.9400000000000004</v>
      </c>
      <c r="Q3868" s="5"/>
    </row>
    <row r="3869" spans="1:17" ht="12" x14ac:dyDescent="0.2">
      <c r="A3869" s="16" t="s">
        <v>3614</v>
      </c>
      <c r="B3869" s="16" t="s">
        <v>9109</v>
      </c>
      <c r="C3869" s="17" t="s">
        <v>3859</v>
      </c>
      <c r="D3869" s="18" t="s">
        <v>8995</v>
      </c>
      <c r="E3869" s="18"/>
      <c r="F3869" s="18"/>
      <c r="G3869" s="18"/>
      <c r="H3869" s="18"/>
      <c r="I3869" s="18"/>
      <c r="J3869" s="5"/>
      <c r="K3869" s="19">
        <v>19316.669999999998</v>
      </c>
      <c r="L3869" s="7">
        <v>19316.669999999998</v>
      </c>
      <c r="M3869" s="5"/>
      <c r="N3869" s="5"/>
      <c r="O3869" s="20">
        <v>10</v>
      </c>
      <c r="P3869" s="8">
        <v>10</v>
      </c>
      <c r="Q3869" s="5"/>
    </row>
    <row r="3870" spans="1:17" ht="12" x14ac:dyDescent="0.2">
      <c r="A3870" s="16" t="s">
        <v>3614</v>
      </c>
      <c r="B3870" s="16" t="s">
        <v>9109</v>
      </c>
      <c r="C3870" s="17" t="s">
        <v>3860</v>
      </c>
      <c r="D3870" s="18" t="s">
        <v>8995</v>
      </c>
      <c r="E3870" s="18"/>
      <c r="F3870" s="18"/>
      <c r="G3870" s="18"/>
      <c r="H3870" s="18"/>
      <c r="I3870" s="18"/>
      <c r="J3870" s="5"/>
      <c r="K3870" s="19">
        <v>38160</v>
      </c>
      <c r="L3870" s="7">
        <v>38160</v>
      </c>
      <c r="M3870" s="5"/>
      <c r="N3870" s="5"/>
      <c r="O3870" s="20">
        <v>20</v>
      </c>
      <c r="P3870" s="8">
        <v>20</v>
      </c>
      <c r="Q3870" s="5"/>
    </row>
    <row r="3871" spans="1:17" ht="12" x14ac:dyDescent="0.2">
      <c r="A3871" s="16" t="s">
        <v>3614</v>
      </c>
      <c r="B3871" s="16" t="s">
        <v>9109</v>
      </c>
      <c r="C3871" s="17" t="s">
        <v>3861</v>
      </c>
      <c r="D3871" s="18" t="s">
        <v>8995</v>
      </c>
      <c r="E3871" s="18"/>
      <c r="F3871" s="18"/>
      <c r="G3871" s="18"/>
      <c r="H3871" s="18"/>
      <c r="I3871" s="18"/>
      <c r="J3871" s="5"/>
      <c r="K3871" s="19">
        <v>1242000</v>
      </c>
      <c r="L3871" s="7">
        <v>1242000</v>
      </c>
      <c r="M3871" s="5"/>
      <c r="N3871" s="5"/>
      <c r="O3871" s="20">
        <v>36</v>
      </c>
      <c r="P3871" s="8">
        <v>36</v>
      </c>
      <c r="Q3871" s="5"/>
    </row>
    <row r="3872" spans="1:17" ht="12" x14ac:dyDescent="0.2">
      <c r="A3872" s="16" t="s">
        <v>3614</v>
      </c>
      <c r="B3872" s="16" t="s">
        <v>9109</v>
      </c>
      <c r="C3872" s="17" t="s">
        <v>3862</v>
      </c>
      <c r="D3872" s="18" t="s">
        <v>8995</v>
      </c>
      <c r="E3872" s="18"/>
      <c r="F3872" s="18"/>
      <c r="G3872" s="18"/>
      <c r="H3872" s="18"/>
      <c r="I3872" s="18"/>
      <c r="J3872" s="5"/>
      <c r="K3872" s="19">
        <v>72000</v>
      </c>
      <c r="L3872" s="7">
        <v>72000</v>
      </c>
      <c r="M3872" s="5"/>
      <c r="N3872" s="5"/>
      <c r="O3872" s="20">
        <v>2</v>
      </c>
      <c r="P3872" s="8">
        <v>2</v>
      </c>
      <c r="Q3872" s="5"/>
    </row>
    <row r="3873" spans="1:17" ht="12" x14ac:dyDescent="0.2">
      <c r="A3873" s="16" t="s">
        <v>3614</v>
      </c>
      <c r="B3873" s="16" t="s">
        <v>9109</v>
      </c>
      <c r="C3873" s="17" t="s">
        <v>3863</v>
      </c>
      <c r="D3873" s="18" t="s">
        <v>8995</v>
      </c>
      <c r="E3873" s="18"/>
      <c r="F3873" s="18"/>
      <c r="G3873" s="18"/>
      <c r="H3873" s="18"/>
      <c r="I3873" s="18"/>
      <c r="J3873" s="5"/>
      <c r="K3873" s="19">
        <v>5400</v>
      </c>
      <c r="L3873" s="7">
        <v>5400</v>
      </c>
      <c r="M3873" s="5"/>
      <c r="N3873" s="5"/>
      <c r="O3873" s="20">
        <v>270</v>
      </c>
      <c r="P3873" s="8">
        <v>270</v>
      </c>
      <c r="Q3873" s="5"/>
    </row>
    <row r="3874" spans="1:17" ht="12" x14ac:dyDescent="0.2">
      <c r="A3874" s="16" t="s">
        <v>3614</v>
      </c>
      <c r="B3874" s="16" t="s">
        <v>9109</v>
      </c>
      <c r="C3874" s="17" t="s">
        <v>3864</v>
      </c>
      <c r="D3874" s="18" t="s">
        <v>8995</v>
      </c>
      <c r="E3874" s="18"/>
      <c r="F3874" s="18"/>
      <c r="G3874" s="18"/>
      <c r="H3874" s="18"/>
      <c r="I3874" s="18"/>
      <c r="J3874" s="5"/>
      <c r="K3874" s="19">
        <v>57604.17</v>
      </c>
      <c r="L3874" s="6"/>
      <c r="M3874" s="19">
        <v>57604.17</v>
      </c>
      <c r="N3874" s="5"/>
      <c r="O3874" s="20">
        <v>875</v>
      </c>
      <c r="P3874" s="6"/>
      <c r="Q3874" s="20">
        <v>875</v>
      </c>
    </row>
    <row r="3875" spans="1:17" ht="12" x14ac:dyDescent="0.2">
      <c r="A3875" s="16" t="s">
        <v>3614</v>
      </c>
      <c r="B3875" s="16" t="s">
        <v>9109</v>
      </c>
      <c r="C3875" s="17" t="s">
        <v>3865</v>
      </c>
      <c r="D3875" s="18" t="s">
        <v>8995</v>
      </c>
      <c r="E3875" s="18"/>
      <c r="F3875" s="18"/>
      <c r="G3875" s="18"/>
      <c r="H3875" s="18"/>
      <c r="I3875" s="18"/>
      <c r="J3875" s="19">
        <v>23136.98</v>
      </c>
      <c r="K3875" s="5"/>
      <c r="L3875" s="7">
        <v>23136.98</v>
      </c>
      <c r="M3875" s="5"/>
      <c r="N3875" s="20">
        <v>5</v>
      </c>
      <c r="O3875" s="5"/>
      <c r="P3875" s="8">
        <v>5</v>
      </c>
      <c r="Q3875" s="5"/>
    </row>
    <row r="3876" spans="1:17" ht="12" x14ac:dyDescent="0.2">
      <c r="A3876" s="16" t="s">
        <v>3614</v>
      </c>
      <c r="B3876" s="16" t="s">
        <v>9109</v>
      </c>
      <c r="C3876" s="17" t="s">
        <v>3866</v>
      </c>
      <c r="D3876" s="18" t="s">
        <v>8995</v>
      </c>
      <c r="E3876" s="18"/>
      <c r="F3876" s="18"/>
      <c r="G3876" s="18"/>
      <c r="H3876" s="18"/>
      <c r="I3876" s="18"/>
      <c r="J3876" s="5"/>
      <c r="K3876" s="19">
        <v>19488.669999999998</v>
      </c>
      <c r="L3876" s="7">
        <v>19488.669999999998</v>
      </c>
      <c r="M3876" s="5"/>
      <c r="N3876" s="5"/>
      <c r="O3876" s="20">
        <v>1</v>
      </c>
      <c r="P3876" s="8">
        <v>1</v>
      </c>
      <c r="Q3876" s="5"/>
    </row>
    <row r="3877" spans="1:17" ht="12" x14ac:dyDescent="0.2">
      <c r="A3877" s="16" t="s">
        <v>3614</v>
      </c>
      <c r="B3877" s="16" t="s">
        <v>9109</v>
      </c>
      <c r="C3877" s="17" t="s">
        <v>3867</v>
      </c>
      <c r="D3877" s="18" t="s">
        <v>8995</v>
      </c>
      <c r="E3877" s="18"/>
      <c r="F3877" s="18"/>
      <c r="G3877" s="18"/>
      <c r="H3877" s="18"/>
      <c r="I3877" s="18"/>
      <c r="J3877" s="5"/>
      <c r="K3877" s="19">
        <v>46914.26</v>
      </c>
      <c r="L3877" s="7">
        <v>46914.26</v>
      </c>
      <c r="M3877" s="5"/>
      <c r="N3877" s="5"/>
      <c r="O3877" s="20">
        <v>2</v>
      </c>
      <c r="P3877" s="8">
        <v>2</v>
      </c>
      <c r="Q3877" s="5"/>
    </row>
    <row r="3878" spans="1:17" ht="12" x14ac:dyDescent="0.2">
      <c r="A3878" s="16" t="s">
        <v>3614</v>
      </c>
      <c r="B3878" s="16" t="s">
        <v>9109</v>
      </c>
      <c r="C3878" s="17" t="s">
        <v>3868</v>
      </c>
      <c r="D3878" s="18" t="s">
        <v>8995</v>
      </c>
      <c r="E3878" s="18"/>
      <c r="F3878" s="18"/>
      <c r="G3878" s="18"/>
      <c r="H3878" s="18"/>
      <c r="I3878" s="18"/>
      <c r="J3878" s="5"/>
      <c r="K3878" s="19">
        <v>31005</v>
      </c>
      <c r="L3878" s="7">
        <v>22061.25</v>
      </c>
      <c r="M3878" s="19">
        <v>8943.75</v>
      </c>
      <c r="N3878" s="5"/>
      <c r="O3878" s="20">
        <v>52</v>
      </c>
      <c r="P3878" s="8">
        <v>37</v>
      </c>
      <c r="Q3878" s="20">
        <v>15</v>
      </c>
    </row>
    <row r="3879" spans="1:17" ht="12" x14ac:dyDescent="0.2">
      <c r="A3879" s="16" t="s">
        <v>3614</v>
      </c>
      <c r="B3879" s="16" t="s">
        <v>9109</v>
      </c>
      <c r="C3879" s="17" t="s">
        <v>3869</v>
      </c>
      <c r="D3879" s="18" t="s">
        <v>8995</v>
      </c>
      <c r="E3879" s="18"/>
      <c r="F3879" s="18"/>
      <c r="G3879" s="18"/>
      <c r="H3879" s="18"/>
      <c r="I3879" s="18"/>
      <c r="J3879" s="5"/>
      <c r="K3879" s="21">
        <v>546</v>
      </c>
      <c r="L3879" s="9">
        <v>546</v>
      </c>
      <c r="M3879" s="5"/>
      <c r="N3879" s="5"/>
      <c r="O3879" s="20">
        <v>12</v>
      </c>
      <c r="P3879" s="8">
        <v>12</v>
      </c>
      <c r="Q3879" s="5"/>
    </row>
    <row r="3880" spans="1:17" ht="12" x14ac:dyDescent="0.2">
      <c r="A3880" s="16" t="s">
        <v>3614</v>
      </c>
      <c r="B3880" s="16" t="s">
        <v>9109</v>
      </c>
      <c r="C3880" s="17" t="s">
        <v>3870</v>
      </c>
      <c r="D3880" s="18" t="s">
        <v>8995</v>
      </c>
      <c r="E3880" s="18"/>
      <c r="F3880" s="18"/>
      <c r="G3880" s="18"/>
      <c r="H3880" s="18"/>
      <c r="I3880" s="18"/>
      <c r="J3880" s="5"/>
      <c r="K3880" s="19">
        <v>1503.33</v>
      </c>
      <c r="L3880" s="7">
        <v>1503.33</v>
      </c>
      <c r="M3880" s="5"/>
      <c r="N3880" s="5"/>
      <c r="O3880" s="20">
        <v>20</v>
      </c>
      <c r="P3880" s="8">
        <v>20</v>
      </c>
      <c r="Q3880" s="5"/>
    </row>
    <row r="3881" spans="1:17" ht="12" x14ac:dyDescent="0.2">
      <c r="A3881" s="16" t="s">
        <v>3614</v>
      </c>
      <c r="B3881" s="16" t="s">
        <v>9109</v>
      </c>
      <c r="C3881" s="17" t="s">
        <v>3871</v>
      </c>
      <c r="D3881" s="18" t="s">
        <v>8995</v>
      </c>
      <c r="E3881" s="18"/>
      <c r="F3881" s="18"/>
      <c r="G3881" s="18"/>
      <c r="H3881" s="18"/>
      <c r="I3881" s="18"/>
      <c r="J3881" s="5"/>
      <c r="K3881" s="19">
        <v>7280</v>
      </c>
      <c r="L3881" s="7">
        <v>7280</v>
      </c>
      <c r="M3881" s="5"/>
      <c r="N3881" s="5"/>
      <c r="O3881" s="20">
        <v>8</v>
      </c>
      <c r="P3881" s="8">
        <v>8</v>
      </c>
      <c r="Q3881" s="5"/>
    </row>
    <row r="3882" spans="1:17" ht="12" x14ac:dyDescent="0.2">
      <c r="A3882" s="16" t="s">
        <v>3614</v>
      </c>
      <c r="B3882" s="16" t="s">
        <v>9109</v>
      </c>
      <c r="C3882" s="17" t="s">
        <v>3872</v>
      </c>
      <c r="D3882" s="18" t="s">
        <v>8995</v>
      </c>
      <c r="E3882" s="18"/>
      <c r="F3882" s="18"/>
      <c r="G3882" s="18"/>
      <c r="H3882" s="18"/>
      <c r="I3882" s="18"/>
      <c r="J3882" s="5"/>
      <c r="K3882" s="19">
        <v>1452</v>
      </c>
      <c r="L3882" s="7">
        <v>1452</v>
      </c>
      <c r="M3882" s="5"/>
      <c r="N3882" s="5"/>
      <c r="O3882" s="20">
        <v>2</v>
      </c>
      <c r="P3882" s="8">
        <v>2</v>
      </c>
      <c r="Q3882" s="5"/>
    </row>
    <row r="3883" spans="1:17" ht="12" x14ac:dyDescent="0.2">
      <c r="A3883" s="16" t="s">
        <v>3614</v>
      </c>
      <c r="B3883" s="16" t="s">
        <v>9109</v>
      </c>
      <c r="C3883" s="17" t="s">
        <v>3873</v>
      </c>
      <c r="D3883" s="18" t="s">
        <v>8995</v>
      </c>
      <c r="E3883" s="18"/>
      <c r="F3883" s="18"/>
      <c r="G3883" s="18"/>
      <c r="H3883" s="18"/>
      <c r="I3883" s="18"/>
      <c r="J3883" s="5"/>
      <c r="K3883" s="19">
        <v>3640</v>
      </c>
      <c r="L3883" s="7">
        <v>3640</v>
      </c>
      <c r="M3883" s="5"/>
      <c r="N3883" s="5"/>
      <c r="O3883" s="20">
        <v>6</v>
      </c>
      <c r="P3883" s="8">
        <v>6</v>
      </c>
      <c r="Q3883" s="5"/>
    </row>
    <row r="3884" spans="1:17" ht="12" x14ac:dyDescent="0.2">
      <c r="A3884" s="16" t="s">
        <v>3614</v>
      </c>
      <c r="B3884" s="16" t="s">
        <v>9109</v>
      </c>
      <c r="C3884" s="17" t="s">
        <v>3874</v>
      </c>
      <c r="D3884" s="18" t="s">
        <v>8995</v>
      </c>
      <c r="E3884" s="18"/>
      <c r="F3884" s="18"/>
      <c r="G3884" s="18"/>
      <c r="H3884" s="18"/>
      <c r="I3884" s="18"/>
      <c r="J3884" s="5"/>
      <c r="K3884" s="19">
        <v>3140</v>
      </c>
      <c r="L3884" s="7">
        <v>3140</v>
      </c>
      <c r="M3884" s="5"/>
      <c r="N3884" s="5"/>
      <c r="O3884" s="20">
        <v>4</v>
      </c>
      <c r="P3884" s="8">
        <v>4</v>
      </c>
      <c r="Q3884" s="5"/>
    </row>
    <row r="3885" spans="1:17" ht="12" x14ac:dyDescent="0.2">
      <c r="A3885" s="16" t="s">
        <v>3614</v>
      </c>
      <c r="B3885" s="16" t="s">
        <v>9109</v>
      </c>
      <c r="C3885" s="17" t="s">
        <v>3875</v>
      </c>
      <c r="D3885" s="18" t="s">
        <v>8995</v>
      </c>
      <c r="E3885" s="18"/>
      <c r="F3885" s="18"/>
      <c r="G3885" s="18"/>
      <c r="H3885" s="18"/>
      <c r="I3885" s="18"/>
      <c r="J3885" s="5"/>
      <c r="K3885" s="19">
        <v>1958.33</v>
      </c>
      <c r="L3885" s="7">
        <v>1958.33</v>
      </c>
      <c r="M3885" s="5"/>
      <c r="N3885" s="5"/>
      <c r="O3885" s="20">
        <v>5</v>
      </c>
      <c r="P3885" s="8">
        <v>5</v>
      </c>
      <c r="Q3885" s="5"/>
    </row>
    <row r="3886" spans="1:17" ht="12" x14ac:dyDescent="0.2">
      <c r="A3886" s="16" t="s">
        <v>3614</v>
      </c>
      <c r="B3886" s="16" t="s">
        <v>9109</v>
      </c>
      <c r="C3886" s="17" t="s">
        <v>3876</v>
      </c>
      <c r="D3886" s="18" t="s">
        <v>8995</v>
      </c>
      <c r="E3886" s="18"/>
      <c r="F3886" s="18"/>
      <c r="G3886" s="18"/>
      <c r="H3886" s="18"/>
      <c r="I3886" s="18"/>
      <c r="J3886" s="5"/>
      <c r="K3886" s="19">
        <v>5212.5</v>
      </c>
      <c r="L3886" s="7">
        <v>5212.5</v>
      </c>
      <c r="M3886" s="5"/>
      <c r="N3886" s="5"/>
      <c r="O3886" s="20">
        <v>9</v>
      </c>
      <c r="P3886" s="8">
        <v>9</v>
      </c>
      <c r="Q3886" s="5"/>
    </row>
    <row r="3887" spans="1:17" ht="12" x14ac:dyDescent="0.2">
      <c r="A3887" s="16" t="s">
        <v>3614</v>
      </c>
      <c r="B3887" s="16" t="s">
        <v>9109</v>
      </c>
      <c r="C3887" s="17" t="s">
        <v>3877</v>
      </c>
      <c r="D3887" s="18" t="s">
        <v>8995</v>
      </c>
      <c r="E3887" s="18"/>
      <c r="F3887" s="18"/>
      <c r="G3887" s="18"/>
      <c r="H3887" s="18"/>
      <c r="I3887" s="18"/>
      <c r="J3887" s="5"/>
      <c r="K3887" s="19">
        <v>6005.89</v>
      </c>
      <c r="L3887" s="6"/>
      <c r="M3887" s="19">
        <v>6005.89</v>
      </c>
      <c r="N3887" s="5"/>
      <c r="O3887" s="20">
        <v>13</v>
      </c>
      <c r="P3887" s="6"/>
      <c r="Q3887" s="20">
        <v>13</v>
      </c>
    </row>
    <row r="3888" spans="1:17" ht="24" x14ac:dyDescent="0.2">
      <c r="A3888" s="16" t="s">
        <v>3614</v>
      </c>
      <c r="B3888" s="16" t="s">
        <v>9109</v>
      </c>
      <c r="C3888" s="17" t="s">
        <v>3878</v>
      </c>
      <c r="D3888" s="18" t="s">
        <v>8995</v>
      </c>
      <c r="E3888" s="18"/>
      <c r="F3888" s="18"/>
      <c r="G3888" s="18"/>
      <c r="H3888" s="18"/>
      <c r="I3888" s="18"/>
      <c r="J3888" s="5"/>
      <c r="K3888" s="19">
        <v>16616.669999999998</v>
      </c>
      <c r="L3888" s="7">
        <v>16616.669999999998</v>
      </c>
      <c r="M3888" s="5"/>
      <c r="N3888" s="5"/>
      <c r="O3888" s="20">
        <v>2</v>
      </c>
      <c r="P3888" s="8">
        <v>2</v>
      </c>
      <c r="Q3888" s="5"/>
    </row>
    <row r="3889" spans="1:17" ht="12" x14ac:dyDescent="0.2">
      <c r="A3889" s="16" t="s">
        <v>3614</v>
      </c>
      <c r="B3889" s="16" t="s">
        <v>9109</v>
      </c>
      <c r="C3889" s="17" t="s">
        <v>3879</v>
      </c>
      <c r="D3889" s="18" t="s">
        <v>8995</v>
      </c>
      <c r="E3889" s="18"/>
      <c r="F3889" s="18"/>
      <c r="G3889" s="18"/>
      <c r="H3889" s="18"/>
      <c r="I3889" s="18"/>
      <c r="J3889" s="5"/>
      <c r="K3889" s="19">
        <v>6815</v>
      </c>
      <c r="L3889" s="7">
        <v>6815</v>
      </c>
      <c r="M3889" s="5"/>
      <c r="N3889" s="5"/>
      <c r="O3889" s="20">
        <v>1</v>
      </c>
      <c r="P3889" s="8">
        <v>1</v>
      </c>
      <c r="Q3889" s="5"/>
    </row>
    <row r="3890" spans="1:17" ht="24" x14ac:dyDescent="0.2">
      <c r="A3890" s="16" t="s">
        <v>3614</v>
      </c>
      <c r="B3890" s="16" t="s">
        <v>9109</v>
      </c>
      <c r="C3890" s="17" t="s">
        <v>3880</v>
      </c>
      <c r="D3890" s="18" t="s">
        <v>8995</v>
      </c>
      <c r="E3890" s="18"/>
      <c r="F3890" s="18"/>
      <c r="G3890" s="18"/>
      <c r="H3890" s="18"/>
      <c r="I3890" s="18"/>
      <c r="J3890" s="5"/>
      <c r="K3890" s="19">
        <v>3708.33</v>
      </c>
      <c r="L3890" s="7">
        <v>3708.33</v>
      </c>
      <c r="M3890" s="5"/>
      <c r="N3890" s="5"/>
      <c r="O3890" s="20">
        <v>1</v>
      </c>
      <c r="P3890" s="8">
        <v>1</v>
      </c>
      <c r="Q3890" s="5"/>
    </row>
    <row r="3891" spans="1:17" ht="12" x14ac:dyDescent="0.2">
      <c r="A3891" s="16" t="s">
        <v>3614</v>
      </c>
      <c r="B3891" s="16" t="s">
        <v>9109</v>
      </c>
      <c r="C3891" s="17" t="s">
        <v>3881</v>
      </c>
      <c r="D3891" s="18" t="s">
        <v>8995</v>
      </c>
      <c r="E3891" s="18"/>
      <c r="F3891" s="18"/>
      <c r="G3891" s="18"/>
      <c r="H3891" s="18"/>
      <c r="I3891" s="18"/>
      <c r="J3891" s="5"/>
      <c r="K3891" s="19">
        <v>1144</v>
      </c>
      <c r="L3891" s="7">
        <v>1144</v>
      </c>
      <c r="M3891" s="5"/>
      <c r="N3891" s="5"/>
      <c r="O3891" s="20">
        <v>4</v>
      </c>
      <c r="P3891" s="8">
        <v>4</v>
      </c>
      <c r="Q3891" s="5"/>
    </row>
    <row r="3892" spans="1:17" ht="12" x14ac:dyDescent="0.2">
      <c r="A3892" s="16" t="s">
        <v>3614</v>
      </c>
      <c r="B3892" s="16" t="s">
        <v>9109</v>
      </c>
      <c r="C3892" s="17" t="s">
        <v>3882</v>
      </c>
      <c r="D3892" s="18" t="s">
        <v>8995</v>
      </c>
      <c r="E3892" s="18"/>
      <c r="F3892" s="18"/>
      <c r="G3892" s="18"/>
      <c r="H3892" s="18"/>
      <c r="I3892" s="18"/>
      <c r="J3892" s="5"/>
      <c r="K3892" s="19">
        <v>3778.75</v>
      </c>
      <c r="L3892" s="7">
        <v>3778.75</v>
      </c>
      <c r="M3892" s="5"/>
      <c r="N3892" s="5"/>
      <c r="O3892" s="20">
        <v>15</v>
      </c>
      <c r="P3892" s="8">
        <v>15</v>
      </c>
      <c r="Q3892" s="5"/>
    </row>
    <row r="3893" spans="1:17" ht="12" x14ac:dyDescent="0.2">
      <c r="A3893" s="16" t="s">
        <v>3614</v>
      </c>
      <c r="B3893" s="16" t="s">
        <v>9109</v>
      </c>
      <c r="C3893" s="17" t="s">
        <v>3883</v>
      </c>
      <c r="D3893" s="18" t="s">
        <v>8995</v>
      </c>
      <c r="E3893" s="18"/>
      <c r="F3893" s="18"/>
      <c r="G3893" s="18"/>
      <c r="H3893" s="18"/>
      <c r="I3893" s="18"/>
      <c r="J3893" s="5"/>
      <c r="K3893" s="19">
        <v>4510</v>
      </c>
      <c r="L3893" s="7">
        <v>4510</v>
      </c>
      <c r="M3893" s="5"/>
      <c r="N3893" s="5"/>
      <c r="O3893" s="20">
        <v>20</v>
      </c>
      <c r="P3893" s="8">
        <v>20</v>
      </c>
      <c r="Q3893" s="5"/>
    </row>
    <row r="3894" spans="1:17" ht="12" x14ac:dyDescent="0.2">
      <c r="A3894" s="16" t="s">
        <v>3614</v>
      </c>
      <c r="B3894" s="16" t="s">
        <v>9109</v>
      </c>
      <c r="C3894" s="17" t="s">
        <v>3884</v>
      </c>
      <c r="D3894" s="18" t="s">
        <v>8995</v>
      </c>
      <c r="E3894" s="18"/>
      <c r="F3894" s="18"/>
      <c r="G3894" s="18"/>
      <c r="H3894" s="18"/>
      <c r="I3894" s="18"/>
      <c r="J3894" s="5"/>
      <c r="K3894" s="21">
        <v>375</v>
      </c>
      <c r="L3894" s="9">
        <v>375</v>
      </c>
      <c r="M3894" s="5"/>
      <c r="N3894" s="5"/>
      <c r="O3894" s="20">
        <v>1</v>
      </c>
      <c r="P3894" s="8">
        <v>1</v>
      </c>
      <c r="Q3894" s="5"/>
    </row>
    <row r="3895" spans="1:17" ht="12" x14ac:dyDescent="0.2">
      <c r="A3895" s="16" t="s">
        <v>3614</v>
      </c>
      <c r="B3895" s="16" t="s">
        <v>9109</v>
      </c>
      <c r="C3895" s="17" t="s">
        <v>3885</v>
      </c>
      <c r="D3895" s="18" t="s">
        <v>8995</v>
      </c>
      <c r="E3895" s="18"/>
      <c r="F3895" s="18"/>
      <c r="G3895" s="18"/>
      <c r="H3895" s="18"/>
      <c r="I3895" s="18"/>
      <c r="J3895" s="5"/>
      <c r="K3895" s="19">
        <v>2254.17</v>
      </c>
      <c r="L3895" s="7">
        <v>2254.17</v>
      </c>
      <c r="M3895" s="5"/>
      <c r="N3895" s="5"/>
      <c r="O3895" s="20">
        <v>25</v>
      </c>
      <c r="P3895" s="8">
        <v>25</v>
      </c>
      <c r="Q3895" s="5"/>
    </row>
    <row r="3896" spans="1:17" ht="12" x14ac:dyDescent="0.2">
      <c r="A3896" s="16" t="s">
        <v>3614</v>
      </c>
      <c r="B3896" s="16" t="s">
        <v>9109</v>
      </c>
      <c r="C3896" s="17" t="s">
        <v>3886</v>
      </c>
      <c r="D3896" s="18" t="s">
        <v>8995</v>
      </c>
      <c r="E3896" s="18"/>
      <c r="F3896" s="18"/>
      <c r="G3896" s="18"/>
      <c r="H3896" s="18"/>
      <c r="I3896" s="18"/>
      <c r="J3896" s="5"/>
      <c r="K3896" s="19">
        <v>1352.5</v>
      </c>
      <c r="L3896" s="7">
        <v>1352.5</v>
      </c>
      <c r="M3896" s="5"/>
      <c r="N3896" s="5"/>
      <c r="O3896" s="20">
        <v>15</v>
      </c>
      <c r="P3896" s="8">
        <v>15</v>
      </c>
      <c r="Q3896" s="5"/>
    </row>
    <row r="3897" spans="1:17" ht="12" x14ac:dyDescent="0.2">
      <c r="A3897" s="16" t="s">
        <v>3614</v>
      </c>
      <c r="B3897" s="16" t="s">
        <v>9109</v>
      </c>
      <c r="C3897" s="17" t="s">
        <v>3887</v>
      </c>
      <c r="D3897" s="18" t="s">
        <v>8995</v>
      </c>
      <c r="E3897" s="18"/>
      <c r="F3897" s="18"/>
      <c r="G3897" s="18"/>
      <c r="H3897" s="18"/>
      <c r="I3897" s="18"/>
      <c r="J3897" s="5"/>
      <c r="K3897" s="19">
        <v>4508.33</v>
      </c>
      <c r="L3897" s="7">
        <v>4508.33</v>
      </c>
      <c r="M3897" s="5"/>
      <c r="N3897" s="5"/>
      <c r="O3897" s="20">
        <v>50</v>
      </c>
      <c r="P3897" s="8">
        <v>50</v>
      </c>
      <c r="Q3897" s="5"/>
    </row>
    <row r="3898" spans="1:17" ht="12" x14ac:dyDescent="0.2">
      <c r="A3898" s="16" t="s">
        <v>3614</v>
      </c>
      <c r="B3898" s="16" t="s">
        <v>9109</v>
      </c>
      <c r="C3898" s="17" t="s">
        <v>3888</v>
      </c>
      <c r="D3898" s="18" t="s">
        <v>8995</v>
      </c>
      <c r="E3898" s="18"/>
      <c r="F3898" s="18"/>
      <c r="G3898" s="18"/>
      <c r="H3898" s="18"/>
      <c r="I3898" s="18"/>
      <c r="J3898" s="5"/>
      <c r="K3898" s="19">
        <v>2487</v>
      </c>
      <c r="L3898" s="7">
        <v>2487</v>
      </c>
      <c r="M3898" s="5"/>
      <c r="N3898" s="5"/>
      <c r="O3898" s="20">
        <v>20</v>
      </c>
      <c r="P3898" s="8">
        <v>20</v>
      </c>
      <c r="Q3898" s="5"/>
    </row>
    <row r="3899" spans="1:17" ht="12" x14ac:dyDescent="0.2">
      <c r="A3899" s="16" t="s">
        <v>3614</v>
      </c>
      <c r="B3899" s="16" t="s">
        <v>9109</v>
      </c>
      <c r="C3899" s="17" t="s">
        <v>3888</v>
      </c>
      <c r="D3899" s="18" t="s">
        <v>8995</v>
      </c>
      <c r="E3899" s="18"/>
      <c r="F3899" s="18"/>
      <c r="G3899" s="18"/>
      <c r="H3899" s="18"/>
      <c r="I3899" s="18"/>
      <c r="J3899" s="5"/>
      <c r="K3899" s="21">
        <v>862.5</v>
      </c>
      <c r="L3899" s="6"/>
      <c r="M3899" s="21">
        <v>862.5</v>
      </c>
      <c r="N3899" s="5"/>
      <c r="O3899" s="20">
        <v>15</v>
      </c>
      <c r="P3899" s="6"/>
      <c r="Q3899" s="20">
        <v>15</v>
      </c>
    </row>
    <row r="3900" spans="1:17" ht="12" x14ac:dyDescent="0.2">
      <c r="A3900" s="16" t="s">
        <v>3614</v>
      </c>
      <c r="B3900" s="16" t="s">
        <v>9109</v>
      </c>
      <c r="C3900" s="17" t="s">
        <v>3889</v>
      </c>
      <c r="D3900" s="18" t="s">
        <v>8995</v>
      </c>
      <c r="E3900" s="18"/>
      <c r="F3900" s="18"/>
      <c r="G3900" s="18"/>
      <c r="H3900" s="18"/>
      <c r="I3900" s="18"/>
      <c r="J3900" s="5"/>
      <c r="K3900" s="19">
        <v>1086.92</v>
      </c>
      <c r="L3900" s="7">
        <v>1086.92</v>
      </c>
      <c r="M3900" s="5"/>
      <c r="N3900" s="5"/>
      <c r="O3900" s="20">
        <v>29</v>
      </c>
      <c r="P3900" s="8">
        <v>29</v>
      </c>
      <c r="Q3900" s="5"/>
    </row>
    <row r="3901" spans="1:17" ht="12" x14ac:dyDescent="0.2">
      <c r="A3901" s="16" t="s">
        <v>3614</v>
      </c>
      <c r="B3901" s="16" t="s">
        <v>9109</v>
      </c>
      <c r="C3901" s="17" t="s">
        <v>3890</v>
      </c>
      <c r="D3901" s="18" t="s">
        <v>8995</v>
      </c>
      <c r="E3901" s="18"/>
      <c r="F3901" s="18"/>
      <c r="G3901" s="18"/>
      <c r="H3901" s="18"/>
      <c r="I3901" s="18"/>
      <c r="J3901" s="5"/>
      <c r="K3901" s="19">
        <v>3560.6</v>
      </c>
      <c r="L3901" s="7">
        <v>3560.6</v>
      </c>
      <c r="M3901" s="5"/>
      <c r="N3901" s="5"/>
      <c r="O3901" s="20">
        <v>95</v>
      </c>
      <c r="P3901" s="8">
        <v>95</v>
      </c>
      <c r="Q3901" s="5"/>
    </row>
    <row r="3902" spans="1:17" ht="24" x14ac:dyDescent="0.2">
      <c r="A3902" s="16" t="s">
        <v>3614</v>
      </c>
      <c r="B3902" s="16" t="s">
        <v>9109</v>
      </c>
      <c r="C3902" s="17" t="s">
        <v>3891</v>
      </c>
      <c r="D3902" s="18" t="s">
        <v>8995</v>
      </c>
      <c r="E3902" s="18"/>
      <c r="F3902" s="18"/>
      <c r="G3902" s="18"/>
      <c r="H3902" s="18"/>
      <c r="I3902" s="18"/>
      <c r="J3902" s="5"/>
      <c r="K3902" s="21">
        <v>187.4</v>
      </c>
      <c r="L3902" s="9">
        <v>187.4</v>
      </c>
      <c r="M3902" s="5"/>
      <c r="N3902" s="5"/>
      <c r="O3902" s="20">
        <v>5</v>
      </c>
      <c r="P3902" s="8">
        <v>5</v>
      </c>
      <c r="Q3902" s="5"/>
    </row>
    <row r="3903" spans="1:17" ht="24" x14ac:dyDescent="0.2">
      <c r="A3903" s="16" t="s">
        <v>3614</v>
      </c>
      <c r="B3903" s="16" t="s">
        <v>9109</v>
      </c>
      <c r="C3903" s="17" t="s">
        <v>3892</v>
      </c>
      <c r="D3903" s="18" t="s">
        <v>8995</v>
      </c>
      <c r="E3903" s="18"/>
      <c r="F3903" s="18"/>
      <c r="G3903" s="18"/>
      <c r="H3903" s="18"/>
      <c r="I3903" s="18"/>
      <c r="J3903" s="5"/>
      <c r="K3903" s="21">
        <v>299.83999999999997</v>
      </c>
      <c r="L3903" s="9">
        <v>299.83999999999997</v>
      </c>
      <c r="M3903" s="5"/>
      <c r="N3903" s="5"/>
      <c r="O3903" s="20">
        <v>8</v>
      </c>
      <c r="P3903" s="8">
        <v>8</v>
      </c>
      <c r="Q3903" s="5"/>
    </row>
    <row r="3904" spans="1:17" ht="12" x14ac:dyDescent="0.2">
      <c r="A3904" s="16" t="s">
        <v>3614</v>
      </c>
      <c r="B3904" s="16" t="s">
        <v>9109</v>
      </c>
      <c r="C3904" s="17" t="s">
        <v>3893</v>
      </c>
      <c r="D3904" s="18" t="s">
        <v>8995</v>
      </c>
      <c r="E3904" s="18"/>
      <c r="F3904" s="18"/>
      <c r="G3904" s="18"/>
      <c r="H3904" s="18"/>
      <c r="I3904" s="18"/>
      <c r="J3904" s="5"/>
      <c r="K3904" s="21">
        <v>974.48</v>
      </c>
      <c r="L3904" s="9">
        <v>974.48</v>
      </c>
      <c r="M3904" s="5"/>
      <c r="N3904" s="5"/>
      <c r="O3904" s="20">
        <v>26</v>
      </c>
      <c r="P3904" s="8">
        <v>26</v>
      </c>
      <c r="Q3904" s="5"/>
    </row>
    <row r="3905" spans="1:17" ht="24" x14ac:dyDescent="0.2">
      <c r="A3905" s="16" t="s">
        <v>3614</v>
      </c>
      <c r="B3905" s="16" t="s">
        <v>9109</v>
      </c>
      <c r="C3905" s="17" t="s">
        <v>3894</v>
      </c>
      <c r="D3905" s="18" t="s">
        <v>8995</v>
      </c>
      <c r="E3905" s="18"/>
      <c r="F3905" s="18"/>
      <c r="G3905" s="18"/>
      <c r="H3905" s="18"/>
      <c r="I3905" s="18"/>
      <c r="J3905" s="5"/>
      <c r="K3905" s="21">
        <v>187.4</v>
      </c>
      <c r="L3905" s="9">
        <v>187.4</v>
      </c>
      <c r="M3905" s="5"/>
      <c r="N3905" s="5"/>
      <c r="O3905" s="20">
        <v>5</v>
      </c>
      <c r="P3905" s="8">
        <v>5</v>
      </c>
      <c r="Q3905" s="5"/>
    </row>
    <row r="3906" spans="1:17" ht="24" x14ac:dyDescent="0.2">
      <c r="A3906" s="16" t="s">
        <v>3614</v>
      </c>
      <c r="B3906" s="16" t="s">
        <v>9109</v>
      </c>
      <c r="C3906" s="17" t="s">
        <v>3895</v>
      </c>
      <c r="D3906" s="18" t="s">
        <v>8995</v>
      </c>
      <c r="E3906" s="18"/>
      <c r="F3906" s="18"/>
      <c r="G3906" s="18"/>
      <c r="H3906" s="18"/>
      <c r="I3906" s="18"/>
      <c r="J3906" s="5"/>
      <c r="K3906" s="21">
        <v>112.44</v>
      </c>
      <c r="L3906" s="9">
        <v>112.44</v>
      </c>
      <c r="M3906" s="5"/>
      <c r="N3906" s="5"/>
      <c r="O3906" s="20">
        <v>3</v>
      </c>
      <c r="P3906" s="8">
        <v>3</v>
      </c>
      <c r="Q3906" s="5"/>
    </row>
    <row r="3907" spans="1:17" ht="12" x14ac:dyDescent="0.2">
      <c r="A3907" s="16" t="s">
        <v>3614</v>
      </c>
      <c r="B3907" s="16" t="s">
        <v>9109</v>
      </c>
      <c r="C3907" s="17" t="s">
        <v>3896</v>
      </c>
      <c r="D3907" s="18" t="s">
        <v>8995</v>
      </c>
      <c r="E3907" s="18"/>
      <c r="F3907" s="18"/>
      <c r="G3907" s="18"/>
      <c r="H3907" s="18"/>
      <c r="I3907" s="18"/>
      <c r="J3907" s="5"/>
      <c r="K3907" s="21">
        <v>374.8</v>
      </c>
      <c r="L3907" s="9">
        <v>374.8</v>
      </c>
      <c r="M3907" s="5"/>
      <c r="N3907" s="5"/>
      <c r="O3907" s="20">
        <v>10</v>
      </c>
      <c r="P3907" s="8">
        <v>10</v>
      </c>
      <c r="Q3907" s="5"/>
    </row>
    <row r="3908" spans="1:17" ht="12" x14ac:dyDescent="0.2">
      <c r="A3908" s="16" t="s">
        <v>3614</v>
      </c>
      <c r="B3908" s="16" t="s">
        <v>9109</v>
      </c>
      <c r="C3908" s="17" t="s">
        <v>3897</v>
      </c>
      <c r="D3908" s="18" t="s">
        <v>8995</v>
      </c>
      <c r="E3908" s="18"/>
      <c r="F3908" s="18"/>
      <c r="G3908" s="18"/>
      <c r="H3908" s="18"/>
      <c r="I3908" s="18"/>
      <c r="J3908" s="5"/>
      <c r="K3908" s="21">
        <v>74.959999999999994</v>
      </c>
      <c r="L3908" s="9">
        <v>74.959999999999994</v>
      </c>
      <c r="M3908" s="5"/>
      <c r="N3908" s="5"/>
      <c r="O3908" s="20">
        <v>2</v>
      </c>
      <c r="P3908" s="8">
        <v>2</v>
      </c>
      <c r="Q3908" s="5"/>
    </row>
    <row r="3909" spans="1:17" ht="24" x14ac:dyDescent="0.2">
      <c r="A3909" s="16" t="s">
        <v>3614</v>
      </c>
      <c r="B3909" s="16" t="s">
        <v>9109</v>
      </c>
      <c r="C3909" s="17" t="s">
        <v>3898</v>
      </c>
      <c r="D3909" s="18" t="s">
        <v>8995</v>
      </c>
      <c r="E3909" s="18"/>
      <c r="F3909" s="18"/>
      <c r="G3909" s="18"/>
      <c r="H3909" s="18"/>
      <c r="I3909" s="18"/>
      <c r="J3909" s="5"/>
      <c r="K3909" s="21">
        <v>974.48</v>
      </c>
      <c r="L3909" s="9">
        <v>974.48</v>
      </c>
      <c r="M3909" s="5"/>
      <c r="N3909" s="5"/>
      <c r="O3909" s="20">
        <v>26</v>
      </c>
      <c r="P3909" s="8">
        <v>26</v>
      </c>
      <c r="Q3909" s="5"/>
    </row>
    <row r="3910" spans="1:17" ht="24" x14ac:dyDescent="0.2">
      <c r="A3910" s="16" t="s">
        <v>3614</v>
      </c>
      <c r="B3910" s="16" t="s">
        <v>9109</v>
      </c>
      <c r="C3910" s="17" t="s">
        <v>3899</v>
      </c>
      <c r="D3910" s="18" t="s">
        <v>8995</v>
      </c>
      <c r="E3910" s="18"/>
      <c r="F3910" s="18"/>
      <c r="G3910" s="18"/>
      <c r="H3910" s="18"/>
      <c r="I3910" s="18"/>
      <c r="J3910" s="5"/>
      <c r="K3910" s="19">
        <v>1086.92</v>
      </c>
      <c r="L3910" s="7">
        <v>1086.92</v>
      </c>
      <c r="M3910" s="5"/>
      <c r="N3910" s="5"/>
      <c r="O3910" s="20">
        <v>29</v>
      </c>
      <c r="P3910" s="8">
        <v>29</v>
      </c>
      <c r="Q3910" s="5"/>
    </row>
    <row r="3911" spans="1:17" ht="24" x14ac:dyDescent="0.2">
      <c r="A3911" s="16" t="s">
        <v>3614</v>
      </c>
      <c r="B3911" s="16" t="s">
        <v>9109</v>
      </c>
      <c r="C3911" s="17" t="s">
        <v>3900</v>
      </c>
      <c r="D3911" s="18" t="s">
        <v>8995</v>
      </c>
      <c r="E3911" s="18"/>
      <c r="F3911" s="18"/>
      <c r="G3911" s="18"/>
      <c r="H3911" s="18"/>
      <c r="I3911" s="18"/>
      <c r="J3911" s="5"/>
      <c r="K3911" s="21">
        <v>599.67999999999995</v>
      </c>
      <c r="L3911" s="9">
        <v>599.67999999999995</v>
      </c>
      <c r="M3911" s="5"/>
      <c r="N3911" s="5"/>
      <c r="O3911" s="20">
        <v>16</v>
      </c>
      <c r="P3911" s="8">
        <v>16</v>
      </c>
      <c r="Q3911" s="5"/>
    </row>
    <row r="3912" spans="1:17" ht="24" x14ac:dyDescent="0.2">
      <c r="A3912" s="16" t="s">
        <v>3614</v>
      </c>
      <c r="B3912" s="16" t="s">
        <v>9109</v>
      </c>
      <c r="C3912" s="17" t="s">
        <v>3901</v>
      </c>
      <c r="D3912" s="18" t="s">
        <v>8995</v>
      </c>
      <c r="E3912" s="18"/>
      <c r="F3912" s="18"/>
      <c r="G3912" s="18"/>
      <c r="H3912" s="18"/>
      <c r="I3912" s="18"/>
      <c r="J3912" s="5"/>
      <c r="K3912" s="19">
        <v>1874</v>
      </c>
      <c r="L3912" s="7">
        <v>1874</v>
      </c>
      <c r="M3912" s="5"/>
      <c r="N3912" s="5"/>
      <c r="O3912" s="20">
        <v>50</v>
      </c>
      <c r="P3912" s="8">
        <v>50</v>
      </c>
      <c r="Q3912" s="5"/>
    </row>
    <row r="3913" spans="1:17" ht="12" x14ac:dyDescent="0.2">
      <c r="A3913" s="16" t="s">
        <v>3614</v>
      </c>
      <c r="B3913" s="16" t="s">
        <v>9109</v>
      </c>
      <c r="C3913" s="17" t="s">
        <v>3902</v>
      </c>
      <c r="D3913" s="18" t="s">
        <v>8995</v>
      </c>
      <c r="E3913" s="18"/>
      <c r="F3913" s="18"/>
      <c r="G3913" s="18"/>
      <c r="H3913" s="18"/>
      <c r="I3913" s="18"/>
      <c r="J3913" s="5"/>
      <c r="K3913" s="19">
        <v>3732.45</v>
      </c>
      <c r="L3913" s="7">
        <v>3732.45</v>
      </c>
      <c r="M3913" s="5"/>
      <c r="N3913" s="5"/>
      <c r="O3913" s="20">
        <v>19</v>
      </c>
      <c r="P3913" s="8">
        <v>19</v>
      </c>
      <c r="Q3913" s="5"/>
    </row>
    <row r="3914" spans="1:17" ht="12" x14ac:dyDescent="0.2">
      <c r="A3914" s="16" t="s">
        <v>3614</v>
      </c>
      <c r="B3914" s="16" t="s">
        <v>9109</v>
      </c>
      <c r="C3914" s="17" t="s">
        <v>3903</v>
      </c>
      <c r="D3914" s="18" t="s">
        <v>8995</v>
      </c>
      <c r="E3914" s="18"/>
      <c r="F3914" s="18"/>
      <c r="G3914" s="18"/>
      <c r="H3914" s="18"/>
      <c r="I3914" s="18"/>
      <c r="J3914" s="5"/>
      <c r="K3914" s="19">
        <v>6600</v>
      </c>
      <c r="L3914" s="7">
        <v>6600</v>
      </c>
      <c r="M3914" s="5"/>
      <c r="N3914" s="5"/>
      <c r="O3914" s="20">
        <v>200</v>
      </c>
      <c r="P3914" s="8">
        <v>200</v>
      </c>
      <c r="Q3914" s="5"/>
    </row>
    <row r="3915" spans="1:17" ht="12" x14ac:dyDescent="0.2">
      <c r="A3915" s="16" t="s">
        <v>3614</v>
      </c>
      <c r="B3915" s="16" t="s">
        <v>9109</v>
      </c>
      <c r="C3915" s="17" t="s">
        <v>746</v>
      </c>
      <c r="D3915" s="18" t="s">
        <v>8995</v>
      </c>
      <c r="E3915" s="18"/>
      <c r="F3915" s="18"/>
      <c r="G3915" s="18"/>
      <c r="H3915" s="18"/>
      <c r="I3915" s="18"/>
      <c r="J3915" s="5"/>
      <c r="K3915" s="19">
        <v>10500</v>
      </c>
      <c r="L3915" s="7">
        <v>10500</v>
      </c>
      <c r="M3915" s="5"/>
      <c r="N3915" s="5"/>
      <c r="O3915" s="20">
        <v>90</v>
      </c>
      <c r="P3915" s="8">
        <v>90</v>
      </c>
      <c r="Q3915" s="5"/>
    </row>
    <row r="3916" spans="1:17" ht="12" x14ac:dyDescent="0.2">
      <c r="A3916" s="16" t="s">
        <v>3614</v>
      </c>
      <c r="B3916" s="16" t="s">
        <v>9109</v>
      </c>
      <c r="C3916" s="17" t="s">
        <v>748</v>
      </c>
      <c r="D3916" s="18" t="s">
        <v>8995</v>
      </c>
      <c r="E3916" s="18"/>
      <c r="F3916" s="18"/>
      <c r="G3916" s="18"/>
      <c r="H3916" s="18"/>
      <c r="I3916" s="18"/>
      <c r="J3916" s="5"/>
      <c r="K3916" s="19">
        <v>6346.6</v>
      </c>
      <c r="L3916" s="7">
        <v>6346.6</v>
      </c>
      <c r="M3916" s="5"/>
      <c r="N3916" s="5"/>
      <c r="O3916" s="20">
        <v>130</v>
      </c>
      <c r="P3916" s="8">
        <v>130</v>
      </c>
      <c r="Q3916" s="5"/>
    </row>
    <row r="3917" spans="1:17" ht="12" x14ac:dyDescent="0.2">
      <c r="A3917" s="16" t="s">
        <v>3614</v>
      </c>
      <c r="B3917" s="16" t="s">
        <v>9109</v>
      </c>
      <c r="C3917" s="17" t="s">
        <v>749</v>
      </c>
      <c r="D3917" s="18" t="s">
        <v>8995</v>
      </c>
      <c r="E3917" s="18"/>
      <c r="F3917" s="18"/>
      <c r="G3917" s="18"/>
      <c r="H3917" s="18"/>
      <c r="I3917" s="18"/>
      <c r="J3917" s="5"/>
      <c r="K3917" s="19">
        <v>10050</v>
      </c>
      <c r="L3917" s="7">
        <v>10050</v>
      </c>
      <c r="M3917" s="5"/>
      <c r="N3917" s="5"/>
      <c r="O3917" s="20">
        <v>90</v>
      </c>
      <c r="P3917" s="8">
        <v>90</v>
      </c>
      <c r="Q3917" s="5"/>
    </row>
    <row r="3918" spans="1:17" ht="12" x14ac:dyDescent="0.2">
      <c r="A3918" s="16" t="s">
        <v>3614</v>
      </c>
      <c r="B3918" s="16" t="s">
        <v>9109</v>
      </c>
      <c r="C3918" s="17" t="s">
        <v>3904</v>
      </c>
      <c r="D3918" s="18" t="s">
        <v>8995</v>
      </c>
      <c r="E3918" s="18"/>
      <c r="F3918" s="18"/>
      <c r="G3918" s="18"/>
      <c r="H3918" s="18"/>
      <c r="I3918" s="18"/>
      <c r="J3918" s="5"/>
      <c r="K3918" s="19">
        <v>61678.96</v>
      </c>
      <c r="L3918" s="7">
        <v>46604.24</v>
      </c>
      <c r="M3918" s="19">
        <v>15074.72</v>
      </c>
      <c r="N3918" s="5"/>
      <c r="O3918" s="20">
        <v>291</v>
      </c>
      <c r="P3918" s="8">
        <v>220</v>
      </c>
      <c r="Q3918" s="20">
        <v>71</v>
      </c>
    </row>
    <row r="3919" spans="1:17" ht="12" x14ac:dyDescent="0.2">
      <c r="A3919" s="16" t="s">
        <v>3614</v>
      </c>
      <c r="B3919" s="16" t="s">
        <v>9109</v>
      </c>
      <c r="C3919" s="17" t="s">
        <v>3905</v>
      </c>
      <c r="D3919" s="18" t="s">
        <v>8995</v>
      </c>
      <c r="E3919" s="18"/>
      <c r="F3919" s="18"/>
      <c r="G3919" s="18"/>
      <c r="H3919" s="18"/>
      <c r="I3919" s="18"/>
      <c r="J3919" s="19">
        <v>5580.14</v>
      </c>
      <c r="K3919" s="21">
        <v>694.24</v>
      </c>
      <c r="L3919" s="7">
        <v>6274.38</v>
      </c>
      <c r="M3919" s="5"/>
      <c r="N3919" s="20">
        <v>27</v>
      </c>
      <c r="O3919" s="20">
        <v>6</v>
      </c>
      <c r="P3919" s="8">
        <v>33</v>
      </c>
      <c r="Q3919" s="5"/>
    </row>
    <row r="3920" spans="1:17" ht="12" x14ac:dyDescent="0.2">
      <c r="A3920" s="16" t="s">
        <v>3614</v>
      </c>
      <c r="B3920" s="16" t="s">
        <v>9109</v>
      </c>
      <c r="C3920" s="17" t="s">
        <v>3906</v>
      </c>
      <c r="D3920" s="18" t="s">
        <v>8995</v>
      </c>
      <c r="E3920" s="26">
        <f>J3920-L3920</f>
        <v>-700076.63</v>
      </c>
      <c r="F3920" s="26">
        <f>N3920-P3920</f>
        <v>-515</v>
      </c>
      <c r="G3920" s="26"/>
      <c r="H3920" s="26"/>
      <c r="I3920" s="18"/>
      <c r="J3920" s="19">
        <v>32740.76</v>
      </c>
      <c r="K3920" s="19">
        <v>835057.19</v>
      </c>
      <c r="L3920" s="7">
        <v>732817.39</v>
      </c>
      <c r="M3920" s="19">
        <v>134980.56</v>
      </c>
      <c r="N3920" s="20">
        <v>26</v>
      </c>
      <c r="O3920" s="20">
        <v>614</v>
      </c>
      <c r="P3920" s="8">
        <v>541</v>
      </c>
      <c r="Q3920" s="20">
        <v>99</v>
      </c>
    </row>
    <row r="3921" spans="1:17" ht="12" x14ac:dyDescent="0.2">
      <c r="A3921" s="16" t="s">
        <v>3614</v>
      </c>
      <c r="B3921" s="16" t="s">
        <v>9109</v>
      </c>
      <c r="C3921" s="17" t="s">
        <v>3907</v>
      </c>
      <c r="D3921" s="18" t="s">
        <v>8995</v>
      </c>
      <c r="E3921" s="18"/>
      <c r="F3921" s="18"/>
      <c r="G3921" s="18"/>
      <c r="H3921" s="18"/>
      <c r="I3921" s="18"/>
      <c r="J3921" s="5"/>
      <c r="K3921" s="21">
        <v>96.26</v>
      </c>
      <c r="L3921" s="9">
        <v>96.26</v>
      </c>
      <c r="M3921" s="5"/>
      <c r="N3921" s="5"/>
      <c r="O3921" s="20">
        <v>1</v>
      </c>
      <c r="P3921" s="8">
        <v>1</v>
      </c>
      <c r="Q3921" s="5"/>
    </row>
    <row r="3922" spans="1:17" ht="12" x14ac:dyDescent="0.2">
      <c r="A3922" s="16" t="s">
        <v>3614</v>
      </c>
      <c r="B3922" s="16" t="s">
        <v>9109</v>
      </c>
      <c r="C3922" s="17" t="s">
        <v>3908</v>
      </c>
      <c r="D3922" s="18" t="s">
        <v>8995</v>
      </c>
      <c r="E3922" s="18"/>
      <c r="F3922" s="18"/>
      <c r="G3922" s="18"/>
      <c r="H3922" s="18"/>
      <c r="I3922" s="18"/>
      <c r="J3922" s="5"/>
      <c r="K3922" s="19">
        <v>1058.81</v>
      </c>
      <c r="L3922" s="7">
        <v>1058.81</v>
      </c>
      <c r="M3922" s="5"/>
      <c r="N3922" s="5"/>
      <c r="O3922" s="20">
        <v>3</v>
      </c>
      <c r="P3922" s="8">
        <v>3</v>
      </c>
      <c r="Q3922" s="5"/>
    </row>
    <row r="3923" spans="1:17" ht="12" x14ac:dyDescent="0.2">
      <c r="A3923" s="16" t="s">
        <v>3614</v>
      </c>
      <c r="B3923" s="16" t="s">
        <v>9109</v>
      </c>
      <c r="C3923" s="17" t="s">
        <v>3909</v>
      </c>
      <c r="D3923" s="18" t="s">
        <v>8995</v>
      </c>
      <c r="E3923" s="18"/>
      <c r="F3923" s="18"/>
      <c r="G3923" s="18"/>
      <c r="H3923" s="18"/>
      <c r="I3923" s="18"/>
      <c r="J3923" s="5"/>
      <c r="K3923" s="19">
        <v>2117.62</v>
      </c>
      <c r="L3923" s="7">
        <v>2117.62</v>
      </c>
      <c r="M3923" s="5"/>
      <c r="N3923" s="5"/>
      <c r="O3923" s="20">
        <v>4</v>
      </c>
      <c r="P3923" s="8">
        <v>4</v>
      </c>
      <c r="Q3923" s="5"/>
    </row>
    <row r="3924" spans="1:17" ht="12" x14ac:dyDescent="0.2">
      <c r="A3924" s="16" t="s">
        <v>3614</v>
      </c>
      <c r="B3924" s="16" t="s">
        <v>9109</v>
      </c>
      <c r="C3924" s="17" t="s">
        <v>3910</v>
      </c>
      <c r="D3924" s="18" t="s">
        <v>8995</v>
      </c>
      <c r="E3924" s="18"/>
      <c r="F3924" s="18"/>
      <c r="G3924" s="18"/>
      <c r="H3924" s="18"/>
      <c r="I3924" s="18"/>
      <c r="J3924" s="5"/>
      <c r="K3924" s="21">
        <v>770.04</v>
      </c>
      <c r="L3924" s="9">
        <v>770.04</v>
      </c>
      <c r="M3924" s="5"/>
      <c r="N3924" s="5"/>
      <c r="O3924" s="20">
        <v>1</v>
      </c>
      <c r="P3924" s="8">
        <v>1</v>
      </c>
      <c r="Q3924" s="5"/>
    </row>
    <row r="3925" spans="1:17" ht="12" x14ac:dyDescent="0.2">
      <c r="A3925" s="16" t="s">
        <v>3614</v>
      </c>
      <c r="B3925" s="16" t="s">
        <v>9109</v>
      </c>
      <c r="C3925" s="17" t="s">
        <v>3911</v>
      </c>
      <c r="D3925" s="18" t="s">
        <v>8995</v>
      </c>
      <c r="E3925" s="18"/>
      <c r="F3925" s="18"/>
      <c r="G3925" s="18"/>
      <c r="H3925" s="18"/>
      <c r="I3925" s="18"/>
      <c r="J3925" s="5"/>
      <c r="K3925" s="19">
        <v>1540.09</v>
      </c>
      <c r="L3925" s="7">
        <v>1540.09</v>
      </c>
      <c r="M3925" s="5"/>
      <c r="N3925" s="5"/>
      <c r="O3925" s="20">
        <v>2</v>
      </c>
      <c r="P3925" s="8">
        <v>2</v>
      </c>
      <c r="Q3925" s="5"/>
    </row>
    <row r="3926" spans="1:17" ht="12" x14ac:dyDescent="0.2">
      <c r="A3926" s="16" t="s">
        <v>3614</v>
      </c>
      <c r="B3926" s="16" t="s">
        <v>9109</v>
      </c>
      <c r="C3926" s="17" t="s">
        <v>3912</v>
      </c>
      <c r="D3926" s="18" t="s">
        <v>8995</v>
      </c>
      <c r="E3926" s="18"/>
      <c r="F3926" s="18"/>
      <c r="G3926" s="18"/>
      <c r="H3926" s="18"/>
      <c r="I3926" s="18"/>
      <c r="J3926" s="5"/>
      <c r="K3926" s="21">
        <v>288.77</v>
      </c>
      <c r="L3926" s="9">
        <v>288.77</v>
      </c>
      <c r="M3926" s="5"/>
      <c r="N3926" s="5"/>
      <c r="O3926" s="20">
        <v>1</v>
      </c>
      <c r="P3926" s="8">
        <v>1</v>
      </c>
      <c r="Q3926" s="5"/>
    </row>
    <row r="3927" spans="1:17" ht="12" x14ac:dyDescent="0.2">
      <c r="A3927" s="16" t="s">
        <v>3614</v>
      </c>
      <c r="B3927" s="16" t="s">
        <v>9109</v>
      </c>
      <c r="C3927" s="17" t="s">
        <v>3913</v>
      </c>
      <c r="D3927" s="18" t="s">
        <v>8995</v>
      </c>
      <c r="E3927" s="18"/>
      <c r="F3927" s="18"/>
      <c r="G3927" s="18"/>
      <c r="H3927" s="18"/>
      <c r="I3927" s="18"/>
      <c r="J3927" s="5"/>
      <c r="K3927" s="19">
        <v>3391.67</v>
      </c>
      <c r="L3927" s="7">
        <v>1356.67</v>
      </c>
      <c r="M3927" s="19">
        <v>2035</v>
      </c>
      <c r="N3927" s="5"/>
      <c r="O3927" s="20">
        <v>10</v>
      </c>
      <c r="P3927" s="8">
        <v>4</v>
      </c>
      <c r="Q3927" s="20">
        <v>6</v>
      </c>
    </row>
    <row r="3928" spans="1:17" ht="12" x14ac:dyDescent="0.2">
      <c r="A3928" s="16" t="s">
        <v>3614</v>
      </c>
      <c r="B3928" s="16" t="s">
        <v>9109</v>
      </c>
      <c r="C3928" s="17" t="s">
        <v>3914</v>
      </c>
      <c r="D3928" s="18" t="s">
        <v>8995</v>
      </c>
      <c r="E3928" s="18"/>
      <c r="F3928" s="18"/>
      <c r="G3928" s="18"/>
      <c r="H3928" s="18"/>
      <c r="I3928" s="18"/>
      <c r="J3928" s="5"/>
      <c r="K3928" s="19">
        <v>1574.4</v>
      </c>
      <c r="L3928" s="7">
        <v>1574.4</v>
      </c>
      <c r="M3928" s="5"/>
      <c r="N3928" s="5"/>
      <c r="O3928" s="20">
        <v>1</v>
      </c>
      <c r="P3928" s="8">
        <v>1</v>
      </c>
      <c r="Q3928" s="5"/>
    </row>
    <row r="3929" spans="1:17" ht="12" x14ac:dyDescent="0.2">
      <c r="A3929" s="16" t="s">
        <v>3614</v>
      </c>
      <c r="B3929" s="16" t="s">
        <v>9109</v>
      </c>
      <c r="C3929" s="17" t="s">
        <v>3915</v>
      </c>
      <c r="D3929" s="18" t="s">
        <v>8995</v>
      </c>
      <c r="E3929" s="18"/>
      <c r="F3929" s="18"/>
      <c r="G3929" s="18"/>
      <c r="H3929" s="18"/>
      <c r="I3929" s="18"/>
      <c r="J3929" s="5"/>
      <c r="K3929" s="19">
        <v>4133.33</v>
      </c>
      <c r="L3929" s="6"/>
      <c r="M3929" s="19">
        <v>4133.33</v>
      </c>
      <c r="N3929" s="5"/>
      <c r="O3929" s="20">
        <v>4</v>
      </c>
      <c r="P3929" s="6"/>
      <c r="Q3929" s="20">
        <v>4</v>
      </c>
    </row>
    <row r="3930" spans="1:17" ht="12" x14ac:dyDescent="0.2">
      <c r="A3930" s="16" t="s">
        <v>3614</v>
      </c>
      <c r="B3930" s="16" t="s">
        <v>9109</v>
      </c>
      <c r="C3930" s="17" t="s">
        <v>3916</v>
      </c>
      <c r="D3930" s="18" t="s">
        <v>8995</v>
      </c>
      <c r="E3930" s="18"/>
      <c r="F3930" s="18"/>
      <c r="G3930" s="18"/>
      <c r="H3930" s="18"/>
      <c r="I3930" s="18"/>
      <c r="J3930" s="5"/>
      <c r="K3930" s="19">
        <v>4520</v>
      </c>
      <c r="L3930" s="7">
        <v>4520</v>
      </c>
      <c r="M3930" s="5"/>
      <c r="N3930" s="5"/>
      <c r="O3930" s="20">
        <v>4</v>
      </c>
      <c r="P3930" s="8">
        <v>4</v>
      </c>
      <c r="Q3930" s="5"/>
    </row>
    <row r="3931" spans="1:17" ht="12" x14ac:dyDescent="0.2">
      <c r="A3931" s="16" t="s">
        <v>3614</v>
      </c>
      <c r="B3931" s="16" t="s">
        <v>9109</v>
      </c>
      <c r="C3931" s="17" t="s">
        <v>3917</v>
      </c>
      <c r="D3931" s="18" t="s">
        <v>8995</v>
      </c>
      <c r="E3931" s="18"/>
      <c r="F3931" s="18"/>
      <c r="G3931" s="18"/>
      <c r="H3931" s="18"/>
      <c r="I3931" s="18"/>
      <c r="J3931" s="5"/>
      <c r="K3931" s="19">
        <v>248688</v>
      </c>
      <c r="L3931" s="7">
        <v>248688</v>
      </c>
      <c r="M3931" s="5"/>
      <c r="N3931" s="5"/>
      <c r="O3931" s="20">
        <v>12</v>
      </c>
      <c r="P3931" s="8">
        <v>12</v>
      </c>
      <c r="Q3931" s="5"/>
    </row>
    <row r="3932" spans="1:17" ht="12" x14ac:dyDescent="0.2">
      <c r="A3932" s="16" t="s">
        <v>3614</v>
      </c>
      <c r="B3932" s="16" t="s">
        <v>9109</v>
      </c>
      <c r="C3932" s="17" t="s">
        <v>3918</v>
      </c>
      <c r="D3932" s="18" t="s">
        <v>8995</v>
      </c>
      <c r="E3932" s="18"/>
      <c r="F3932" s="18"/>
      <c r="G3932" s="18"/>
      <c r="H3932" s="18"/>
      <c r="I3932" s="18"/>
      <c r="J3932" s="5"/>
      <c r="K3932" s="19">
        <v>65738.399999999994</v>
      </c>
      <c r="L3932" s="7">
        <v>32869.199999999997</v>
      </c>
      <c r="M3932" s="19">
        <v>32869.199999999997</v>
      </c>
      <c r="N3932" s="5"/>
      <c r="O3932" s="20">
        <v>2</v>
      </c>
      <c r="P3932" s="8">
        <v>1</v>
      </c>
      <c r="Q3932" s="20">
        <v>1</v>
      </c>
    </row>
    <row r="3933" spans="1:17" ht="12" x14ac:dyDescent="0.2">
      <c r="A3933" s="16" t="s">
        <v>3614</v>
      </c>
      <c r="B3933" s="16" t="s">
        <v>9109</v>
      </c>
      <c r="C3933" s="17" t="s">
        <v>3919</v>
      </c>
      <c r="D3933" s="18" t="s">
        <v>8995</v>
      </c>
      <c r="E3933" s="18"/>
      <c r="F3933" s="18"/>
      <c r="G3933" s="18"/>
      <c r="H3933" s="18"/>
      <c r="I3933" s="18"/>
      <c r="J3933" s="5"/>
      <c r="K3933" s="19">
        <v>29388</v>
      </c>
      <c r="L3933" s="7">
        <v>29388</v>
      </c>
      <c r="M3933" s="5"/>
      <c r="N3933" s="5"/>
      <c r="O3933" s="20">
        <v>5</v>
      </c>
      <c r="P3933" s="8">
        <v>5</v>
      </c>
      <c r="Q3933" s="5"/>
    </row>
    <row r="3934" spans="1:17" ht="24" x14ac:dyDescent="0.2">
      <c r="A3934" s="16" t="s">
        <v>3614</v>
      </c>
      <c r="B3934" s="16" t="s">
        <v>9109</v>
      </c>
      <c r="C3934" s="17" t="s">
        <v>3920</v>
      </c>
      <c r="D3934" s="18" t="s">
        <v>8995</v>
      </c>
      <c r="E3934" s="18"/>
      <c r="F3934" s="18"/>
      <c r="G3934" s="18"/>
      <c r="H3934" s="18"/>
      <c r="I3934" s="18"/>
      <c r="J3934" s="5"/>
      <c r="K3934" s="19">
        <v>275400</v>
      </c>
      <c r="L3934" s="7">
        <v>247860</v>
      </c>
      <c r="M3934" s="19">
        <v>27540</v>
      </c>
      <c r="N3934" s="5"/>
      <c r="O3934" s="20">
        <v>30</v>
      </c>
      <c r="P3934" s="8">
        <v>27</v>
      </c>
      <c r="Q3934" s="20">
        <v>3</v>
      </c>
    </row>
    <row r="3935" spans="1:17" ht="12" x14ac:dyDescent="0.2">
      <c r="A3935" s="16" t="s">
        <v>3614</v>
      </c>
      <c r="B3935" s="16" t="s">
        <v>9109</v>
      </c>
      <c r="C3935" s="17" t="s">
        <v>3921</v>
      </c>
      <c r="D3935" s="18" t="s">
        <v>8995</v>
      </c>
      <c r="E3935" s="18"/>
      <c r="F3935" s="18"/>
      <c r="G3935" s="18"/>
      <c r="H3935" s="18"/>
      <c r="I3935" s="18"/>
      <c r="J3935" s="5"/>
      <c r="K3935" s="19">
        <v>139125.6</v>
      </c>
      <c r="L3935" s="6"/>
      <c r="M3935" s="19">
        <v>139125.6</v>
      </c>
      <c r="N3935" s="5"/>
      <c r="O3935" s="20">
        <v>6</v>
      </c>
      <c r="P3935" s="6"/>
      <c r="Q3935" s="20">
        <v>6</v>
      </c>
    </row>
    <row r="3936" spans="1:17" ht="12" x14ac:dyDescent="0.2">
      <c r="A3936" s="16" t="s">
        <v>3614</v>
      </c>
      <c r="B3936" s="16" t="s">
        <v>9109</v>
      </c>
      <c r="C3936" s="17" t="s">
        <v>3922</v>
      </c>
      <c r="D3936" s="18" t="s">
        <v>8995</v>
      </c>
      <c r="E3936" s="18"/>
      <c r="F3936" s="18"/>
      <c r="G3936" s="18"/>
      <c r="H3936" s="18"/>
      <c r="I3936" s="18"/>
      <c r="J3936" s="5"/>
      <c r="K3936" s="19">
        <v>145068</v>
      </c>
      <c r="L3936" s="7">
        <v>145068</v>
      </c>
      <c r="M3936" s="5"/>
      <c r="N3936" s="5"/>
      <c r="O3936" s="20">
        <v>7</v>
      </c>
      <c r="P3936" s="8">
        <v>7</v>
      </c>
      <c r="Q3936" s="5"/>
    </row>
    <row r="3937" spans="1:17" ht="12" x14ac:dyDescent="0.2">
      <c r="A3937" s="16" t="s">
        <v>3614</v>
      </c>
      <c r="B3937" s="16" t="s">
        <v>9109</v>
      </c>
      <c r="C3937" s="17" t="s">
        <v>3923</v>
      </c>
      <c r="D3937" s="18" t="s">
        <v>8995</v>
      </c>
      <c r="E3937" s="18"/>
      <c r="F3937" s="18"/>
      <c r="G3937" s="18"/>
      <c r="H3937" s="18"/>
      <c r="I3937" s="18"/>
      <c r="J3937" s="5"/>
      <c r="K3937" s="19">
        <v>455452.8</v>
      </c>
      <c r="L3937" s="7">
        <v>289833.59999999998</v>
      </c>
      <c r="M3937" s="19">
        <v>165619.20000000001</v>
      </c>
      <c r="N3937" s="5"/>
      <c r="O3937" s="20">
        <v>11</v>
      </c>
      <c r="P3937" s="8">
        <v>7</v>
      </c>
      <c r="Q3937" s="20">
        <v>4</v>
      </c>
    </row>
    <row r="3938" spans="1:17" ht="12" x14ac:dyDescent="0.2">
      <c r="A3938" s="16" t="s">
        <v>3614</v>
      </c>
      <c r="B3938" s="16" t="s">
        <v>9109</v>
      </c>
      <c r="C3938" s="17" t="s">
        <v>3924</v>
      </c>
      <c r="D3938" s="18" t="s">
        <v>8995</v>
      </c>
      <c r="E3938" s="18"/>
      <c r="F3938" s="18"/>
      <c r="G3938" s="18"/>
      <c r="H3938" s="18"/>
      <c r="I3938" s="18"/>
      <c r="J3938" s="5"/>
      <c r="K3938" s="19">
        <v>712438.8</v>
      </c>
      <c r="L3938" s="7">
        <v>626602.80000000005</v>
      </c>
      <c r="M3938" s="19">
        <v>85836</v>
      </c>
      <c r="N3938" s="5"/>
      <c r="O3938" s="20">
        <v>83</v>
      </c>
      <c r="P3938" s="8">
        <v>73</v>
      </c>
      <c r="Q3938" s="20">
        <v>10</v>
      </c>
    </row>
    <row r="3939" spans="1:17" ht="12" x14ac:dyDescent="0.2">
      <c r="A3939" s="16" t="s">
        <v>3614</v>
      </c>
      <c r="B3939" s="16" t="s">
        <v>9109</v>
      </c>
      <c r="C3939" s="17" t="s">
        <v>3925</v>
      </c>
      <c r="D3939" s="18" t="s">
        <v>8995</v>
      </c>
      <c r="E3939" s="18"/>
      <c r="F3939" s="18"/>
      <c r="G3939" s="18"/>
      <c r="H3939" s="18"/>
      <c r="I3939" s="18"/>
      <c r="J3939" s="5"/>
      <c r="K3939" s="19">
        <v>1130150.3999999999</v>
      </c>
      <c r="L3939" s="7">
        <v>981446.4</v>
      </c>
      <c r="M3939" s="19">
        <v>148704</v>
      </c>
      <c r="N3939" s="5"/>
      <c r="O3939" s="20">
        <v>76</v>
      </c>
      <c r="P3939" s="8">
        <v>66</v>
      </c>
      <c r="Q3939" s="20">
        <v>10</v>
      </c>
    </row>
    <row r="3940" spans="1:17" ht="12" x14ac:dyDescent="0.2">
      <c r="A3940" s="16" t="s">
        <v>3614</v>
      </c>
      <c r="B3940" s="16" t="s">
        <v>9109</v>
      </c>
      <c r="C3940" s="17" t="s">
        <v>3926</v>
      </c>
      <c r="D3940" s="18" t="s">
        <v>8995</v>
      </c>
      <c r="E3940" s="18"/>
      <c r="F3940" s="18"/>
      <c r="G3940" s="18"/>
      <c r="H3940" s="18"/>
      <c r="I3940" s="18"/>
      <c r="J3940" s="5"/>
      <c r="K3940" s="19">
        <v>156373.20000000001</v>
      </c>
      <c r="L3940" s="6"/>
      <c r="M3940" s="19">
        <v>156373.20000000001</v>
      </c>
      <c r="N3940" s="5"/>
      <c r="O3940" s="20">
        <v>9</v>
      </c>
      <c r="P3940" s="6"/>
      <c r="Q3940" s="20">
        <v>9</v>
      </c>
    </row>
    <row r="3941" spans="1:17" ht="12" x14ac:dyDescent="0.2">
      <c r="A3941" s="16" t="s">
        <v>3614</v>
      </c>
      <c r="B3941" s="16" t="s">
        <v>9109</v>
      </c>
      <c r="C3941" s="17" t="s">
        <v>3927</v>
      </c>
      <c r="D3941" s="18" t="s">
        <v>8995</v>
      </c>
      <c r="E3941" s="18"/>
      <c r="F3941" s="18"/>
      <c r="G3941" s="18"/>
      <c r="H3941" s="18"/>
      <c r="I3941" s="18"/>
      <c r="J3941" s="5"/>
      <c r="K3941" s="19">
        <v>227455.2</v>
      </c>
      <c r="L3941" s="6"/>
      <c r="M3941" s="19">
        <v>227455.2</v>
      </c>
      <c r="N3941" s="5"/>
      <c r="O3941" s="20">
        <v>14</v>
      </c>
      <c r="P3941" s="6"/>
      <c r="Q3941" s="20">
        <v>14</v>
      </c>
    </row>
    <row r="3942" spans="1:17" ht="12" x14ac:dyDescent="0.2">
      <c r="A3942" s="16" t="s">
        <v>3614</v>
      </c>
      <c r="B3942" s="16" t="s">
        <v>9109</v>
      </c>
      <c r="C3942" s="17" t="s">
        <v>3928</v>
      </c>
      <c r="D3942" s="18" t="s">
        <v>8995</v>
      </c>
      <c r="E3942" s="18"/>
      <c r="F3942" s="18"/>
      <c r="G3942" s="18"/>
      <c r="H3942" s="18"/>
      <c r="I3942" s="18"/>
      <c r="J3942" s="5"/>
      <c r="K3942" s="19">
        <v>86394</v>
      </c>
      <c r="L3942" s="7">
        <v>86394</v>
      </c>
      <c r="M3942" s="5"/>
      <c r="N3942" s="5"/>
      <c r="O3942" s="20">
        <v>1</v>
      </c>
      <c r="P3942" s="8">
        <v>1</v>
      </c>
      <c r="Q3942" s="5"/>
    </row>
    <row r="3943" spans="1:17" ht="12" x14ac:dyDescent="0.2">
      <c r="A3943" s="16" t="s">
        <v>3614</v>
      </c>
      <c r="B3943" s="16" t="s">
        <v>9109</v>
      </c>
      <c r="C3943" s="17" t="s">
        <v>3929</v>
      </c>
      <c r="D3943" s="18" t="s">
        <v>8995</v>
      </c>
      <c r="E3943" s="18"/>
      <c r="F3943" s="18"/>
      <c r="G3943" s="18"/>
      <c r="H3943" s="18"/>
      <c r="I3943" s="18"/>
      <c r="J3943" s="5"/>
      <c r="K3943" s="19">
        <v>253864.8</v>
      </c>
      <c r="L3943" s="7">
        <v>253864.8</v>
      </c>
      <c r="M3943" s="5"/>
      <c r="N3943" s="5"/>
      <c r="O3943" s="20">
        <v>23</v>
      </c>
      <c r="P3943" s="8">
        <v>23</v>
      </c>
      <c r="Q3943" s="5"/>
    </row>
    <row r="3944" spans="1:17" ht="24" x14ac:dyDescent="0.2">
      <c r="A3944" s="16" t="s">
        <v>3614</v>
      </c>
      <c r="B3944" s="16" t="s">
        <v>9109</v>
      </c>
      <c r="C3944" s="17" t="s">
        <v>3930</v>
      </c>
      <c r="D3944" s="18" t="s">
        <v>8995</v>
      </c>
      <c r="E3944" s="18"/>
      <c r="F3944" s="18"/>
      <c r="G3944" s="18"/>
      <c r="H3944" s="18"/>
      <c r="I3944" s="18"/>
      <c r="J3944" s="5"/>
      <c r="K3944" s="19">
        <v>290530.8</v>
      </c>
      <c r="L3944" s="6"/>
      <c r="M3944" s="19">
        <v>290530.8</v>
      </c>
      <c r="N3944" s="5"/>
      <c r="O3944" s="20">
        <v>9</v>
      </c>
      <c r="P3944" s="6"/>
      <c r="Q3944" s="20">
        <v>9</v>
      </c>
    </row>
    <row r="3945" spans="1:17" ht="12" x14ac:dyDescent="0.2">
      <c r="A3945" s="16" t="s">
        <v>3614</v>
      </c>
      <c r="B3945" s="16" t="s">
        <v>9109</v>
      </c>
      <c r="C3945" s="17" t="s">
        <v>3931</v>
      </c>
      <c r="D3945" s="18" t="s">
        <v>8995</v>
      </c>
      <c r="E3945" s="18"/>
      <c r="F3945" s="18"/>
      <c r="G3945" s="18"/>
      <c r="H3945" s="18"/>
      <c r="I3945" s="18"/>
      <c r="J3945" s="5"/>
      <c r="K3945" s="19">
        <v>205502.4</v>
      </c>
      <c r="L3945" s="7">
        <v>205502.4</v>
      </c>
      <c r="M3945" s="5"/>
      <c r="N3945" s="5"/>
      <c r="O3945" s="20">
        <v>9</v>
      </c>
      <c r="P3945" s="8">
        <v>9</v>
      </c>
      <c r="Q3945" s="5"/>
    </row>
    <row r="3946" spans="1:17" ht="12" x14ac:dyDescent="0.2">
      <c r="A3946" s="16" t="s">
        <v>3614</v>
      </c>
      <c r="B3946" s="16" t="s">
        <v>9109</v>
      </c>
      <c r="C3946" s="17" t="s">
        <v>3932</v>
      </c>
      <c r="D3946" s="18" t="s">
        <v>8995</v>
      </c>
      <c r="E3946" s="18"/>
      <c r="F3946" s="18"/>
      <c r="G3946" s="18"/>
      <c r="H3946" s="18"/>
      <c r="I3946" s="18"/>
      <c r="J3946" s="5"/>
      <c r="K3946" s="19">
        <v>197215.2</v>
      </c>
      <c r="L3946" s="7">
        <v>32869.199999999997</v>
      </c>
      <c r="M3946" s="19">
        <v>164346</v>
      </c>
      <c r="N3946" s="5"/>
      <c r="O3946" s="20">
        <v>6</v>
      </c>
      <c r="P3946" s="8">
        <v>1</v>
      </c>
      <c r="Q3946" s="20">
        <v>5</v>
      </c>
    </row>
    <row r="3947" spans="1:17" ht="12" x14ac:dyDescent="0.2">
      <c r="A3947" s="16" t="s">
        <v>3614</v>
      </c>
      <c r="B3947" s="16" t="s">
        <v>9109</v>
      </c>
      <c r="C3947" s="17" t="s">
        <v>3933</v>
      </c>
      <c r="D3947" s="18" t="s">
        <v>8995</v>
      </c>
      <c r="E3947" s="18"/>
      <c r="F3947" s="18"/>
      <c r="G3947" s="18"/>
      <c r="H3947" s="18"/>
      <c r="I3947" s="18"/>
      <c r="J3947" s="5"/>
      <c r="K3947" s="19">
        <v>45987.6</v>
      </c>
      <c r="L3947" s="6"/>
      <c r="M3947" s="19">
        <v>45987.6</v>
      </c>
      <c r="N3947" s="5"/>
      <c r="O3947" s="20">
        <v>1</v>
      </c>
      <c r="P3947" s="6"/>
      <c r="Q3947" s="20">
        <v>1</v>
      </c>
    </row>
    <row r="3948" spans="1:17" ht="12" x14ac:dyDescent="0.2">
      <c r="A3948" s="16" t="s">
        <v>3614</v>
      </c>
      <c r="B3948" s="16" t="s">
        <v>9109</v>
      </c>
      <c r="C3948" s="17" t="s">
        <v>3934</v>
      </c>
      <c r="D3948" s="18" t="s">
        <v>8995</v>
      </c>
      <c r="E3948" s="18"/>
      <c r="F3948" s="18"/>
      <c r="G3948" s="18"/>
      <c r="H3948" s="18"/>
      <c r="I3948" s="18"/>
      <c r="J3948" s="5"/>
      <c r="K3948" s="19">
        <v>80299.199999999997</v>
      </c>
      <c r="L3948" s="7">
        <v>80299.199999999997</v>
      </c>
      <c r="M3948" s="5"/>
      <c r="N3948" s="5"/>
      <c r="O3948" s="20">
        <v>1</v>
      </c>
      <c r="P3948" s="8">
        <v>1</v>
      </c>
      <c r="Q3948" s="5"/>
    </row>
    <row r="3949" spans="1:17" ht="12" x14ac:dyDescent="0.2">
      <c r="A3949" s="16" t="s">
        <v>3614</v>
      </c>
      <c r="B3949" s="16" t="s">
        <v>9109</v>
      </c>
      <c r="C3949" s="17" t="s">
        <v>3935</v>
      </c>
      <c r="D3949" s="18" t="s">
        <v>8995</v>
      </c>
      <c r="E3949" s="18"/>
      <c r="F3949" s="18"/>
      <c r="G3949" s="18"/>
      <c r="H3949" s="18"/>
      <c r="I3949" s="18"/>
      <c r="J3949" s="5"/>
      <c r="K3949" s="19">
        <v>79092</v>
      </c>
      <c r="L3949" s="7">
        <v>39546</v>
      </c>
      <c r="M3949" s="19">
        <v>39546</v>
      </c>
      <c r="N3949" s="5"/>
      <c r="O3949" s="20">
        <v>10</v>
      </c>
      <c r="P3949" s="8">
        <v>5</v>
      </c>
      <c r="Q3949" s="20">
        <v>5</v>
      </c>
    </row>
    <row r="3950" spans="1:17" ht="12" x14ac:dyDescent="0.2">
      <c r="A3950" s="16" t="s">
        <v>3614</v>
      </c>
      <c r="B3950" s="16" t="s">
        <v>9109</v>
      </c>
      <c r="C3950" s="17" t="s">
        <v>3936</v>
      </c>
      <c r="D3950" s="18" t="s">
        <v>8995</v>
      </c>
      <c r="E3950" s="18"/>
      <c r="F3950" s="18"/>
      <c r="G3950" s="18"/>
      <c r="H3950" s="18"/>
      <c r="I3950" s="18"/>
      <c r="J3950" s="5"/>
      <c r="K3950" s="19">
        <v>211593.60000000001</v>
      </c>
      <c r="L3950" s="7">
        <v>211593.60000000001</v>
      </c>
      <c r="M3950" s="5"/>
      <c r="N3950" s="5"/>
      <c r="O3950" s="20">
        <v>36</v>
      </c>
      <c r="P3950" s="8">
        <v>36</v>
      </c>
      <c r="Q3950" s="5"/>
    </row>
    <row r="3951" spans="1:17" ht="12" x14ac:dyDescent="0.2">
      <c r="A3951" s="16" t="s">
        <v>3614</v>
      </c>
      <c r="B3951" s="16" t="s">
        <v>9109</v>
      </c>
      <c r="C3951" s="17" t="s">
        <v>3937</v>
      </c>
      <c r="D3951" s="18" t="s">
        <v>8995</v>
      </c>
      <c r="E3951" s="18"/>
      <c r="F3951" s="18"/>
      <c r="G3951" s="18"/>
      <c r="H3951" s="18"/>
      <c r="I3951" s="18"/>
      <c r="J3951" s="5"/>
      <c r="K3951" s="19">
        <v>152760</v>
      </c>
      <c r="L3951" s="7">
        <v>152760</v>
      </c>
      <c r="M3951" s="5"/>
      <c r="N3951" s="5"/>
      <c r="O3951" s="20">
        <v>20</v>
      </c>
      <c r="P3951" s="8">
        <v>20</v>
      </c>
      <c r="Q3951" s="5"/>
    </row>
    <row r="3952" spans="1:17" ht="12" x14ac:dyDescent="0.2">
      <c r="A3952" s="16" t="s">
        <v>3614</v>
      </c>
      <c r="B3952" s="16" t="s">
        <v>9109</v>
      </c>
      <c r="C3952" s="17" t="s">
        <v>3938</v>
      </c>
      <c r="D3952" s="18" t="s">
        <v>8995</v>
      </c>
      <c r="E3952" s="18"/>
      <c r="F3952" s="18"/>
      <c r="G3952" s="18"/>
      <c r="H3952" s="18"/>
      <c r="I3952" s="18"/>
      <c r="J3952" s="5"/>
      <c r="K3952" s="19">
        <v>83193.600000000006</v>
      </c>
      <c r="L3952" s="6"/>
      <c r="M3952" s="19">
        <v>83193.600000000006</v>
      </c>
      <c r="N3952" s="5"/>
      <c r="O3952" s="20">
        <v>7</v>
      </c>
      <c r="P3952" s="6"/>
      <c r="Q3952" s="20">
        <v>7</v>
      </c>
    </row>
    <row r="3953" spans="1:17" ht="24" x14ac:dyDescent="0.2">
      <c r="A3953" s="16" t="s">
        <v>3614</v>
      </c>
      <c r="B3953" s="16" t="s">
        <v>9109</v>
      </c>
      <c r="C3953" s="17" t="s">
        <v>3939</v>
      </c>
      <c r="D3953" s="18" t="s">
        <v>8995</v>
      </c>
      <c r="E3953" s="18"/>
      <c r="F3953" s="18"/>
      <c r="G3953" s="18"/>
      <c r="H3953" s="18"/>
      <c r="I3953" s="18"/>
      <c r="J3953" s="19">
        <v>169062</v>
      </c>
      <c r="K3953" s="5"/>
      <c r="L3953" s="7">
        <v>169062</v>
      </c>
      <c r="M3953" s="5"/>
      <c r="N3953" s="20">
        <v>5</v>
      </c>
      <c r="O3953" s="5"/>
      <c r="P3953" s="8">
        <v>5</v>
      </c>
      <c r="Q3953" s="5"/>
    </row>
    <row r="3954" spans="1:17" ht="12" x14ac:dyDescent="0.2">
      <c r="A3954" s="16" t="s">
        <v>3614</v>
      </c>
      <c r="B3954" s="16" t="s">
        <v>9109</v>
      </c>
      <c r="C3954" s="17" t="s">
        <v>3940</v>
      </c>
      <c r="D3954" s="18" t="s">
        <v>8995</v>
      </c>
      <c r="E3954" s="18"/>
      <c r="F3954" s="18"/>
      <c r="G3954" s="18"/>
      <c r="H3954" s="18"/>
      <c r="I3954" s="18"/>
      <c r="J3954" s="19">
        <v>135000</v>
      </c>
      <c r="K3954" s="5"/>
      <c r="L3954" s="7">
        <v>135000</v>
      </c>
      <c r="M3954" s="5"/>
      <c r="N3954" s="20">
        <v>2</v>
      </c>
      <c r="O3954" s="5"/>
      <c r="P3954" s="8">
        <v>2</v>
      </c>
      <c r="Q3954" s="5"/>
    </row>
    <row r="3955" spans="1:17" ht="12" x14ac:dyDescent="0.2">
      <c r="A3955" s="16" t="s">
        <v>3614</v>
      </c>
      <c r="B3955" s="16" t="s">
        <v>9109</v>
      </c>
      <c r="C3955" s="17" t="s">
        <v>3941</v>
      </c>
      <c r="D3955" s="18" t="s">
        <v>8995</v>
      </c>
      <c r="E3955" s="18"/>
      <c r="F3955" s="18"/>
      <c r="G3955" s="18"/>
      <c r="H3955" s="18"/>
      <c r="I3955" s="18"/>
      <c r="J3955" s="5"/>
      <c r="K3955" s="19">
        <v>202660.8</v>
      </c>
      <c r="L3955" s="6"/>
      <c r="M3955" s="19">
        <v>202660.8</v>
      </c>
      <c r="N3955" s="5"/>
      <c r="O3955" s="20">
        <v>2</v>
      </c>
      <c r="P3955" s="6"/>
      <c r="Q3955" s="20">
        <v>2</v>
      </c>
    </row>
    <row r="3956" spans="1:17" ht="12" x14ac:dyDescent="0.2">
      <c r="A3956" s="16" t="s">
        <v>3614</v>
      </c>
      <c r="B3956" s="16" t="s">
        <v>9109</v>
      </c>
      <c r="C3956" s="17" t="s">
        <v>3942</v>
      </c>
      <c r="D3956" s="18" t="s">
        <v>8995</v>
      </c>
      <c r="E3956" s="18"/>
      <c r="F3956" s="18"/>
      <c r="G3956" s="18"/>
      <c r="H3956" s="18"/>
      <c r="I3956" s="18"/>
      <c r="J3956" s="5"/>
      <c r="K3956" s="19">
        <v>200424</v>
      </c>
      <c r="L3956" s="7">
        <v>200424</v>
      </c>
      <c r="M3956" s="5"/>
      <c r="N3956" s="5"/>
      <c r="O3956" s="20">
        <v>2</v>
      </c>
      <c r="P3956" s="8">
        <v>2</v>
      </c>
      <c r="Q3956" s="5"/>
    </row>
    <row r="3957" spans="1:17" ht="12" x14ac:dyDescent="0.2">
      <c r="A3957" s="16" t="s">
        <v>3614</v>
      </c>
      <c r="B3957" s="16" t="s">
        <v>9109</v>
      </c>
      <c r="C3957" s="17" t="s">
        <v>3943</v>
      </c>
      <c r="D3957" s="18" t="s">
        <v>8995</v>
      </c>
      <c r="E3957" s="18"/>
      <c r="F3957" s="18"/>
      <c r="G3957" s="18"/>
      <c r="H3957" s="18"/>
      <c r="I3957" s="18"/>
      <c r="J3957" s="5"/>
      <c r="K3957" s="19">
        <v>829920</v>
      </c>
      <c r="L3957" s="7">
        <v>439152</v>
      </c>
      <c r="M3957" s="19">
        <v>390768</v>
      </c>
      <c r="N3957" s="5"/>
      <c r="O3957" s="20">
        <v>30</v>
      </c>
      <c r="P3957" s="8">
        <v>16</v>
      </c>
      <c r="Q3957" s="20">
        <v>14</v>
      </c>
    </row>
    <row r="3958" spans="1:17" ht="12" x14ac:dyDescent="0.2">
      <c r="A3958" s="16" t="s">
        <v>3614</v>
      </c>
      <c r="B3958" s="16" t="s">
        <v>9109</v>
      </c>
      <c r="C3958" s="17" t="s">
        <v>3944</v>
      </c>
      <c r="D3958" s="18" t="s">
        <v>8995</v>
      </c>
      <c r="E3958" s="18"/>
      <c r="F3958" s="18"/>
      <c r="G3958" s="18"/>
      <c r="H3958" s="18"/>
      <c r="I3958" s="18"/>
      <c r="J3958" s="5"/>
      <c r="K3958" s="19">
        <v>504000</v>
      </c>
      <c r="L3958" s="7">
        <v>504000</v>
      </c>
      <c r="M3958" s="5"/>
      <c r="N3958" s="5"/>
      <c r="O3958" s="20">
        <v>16</v>
      </c>
      <c r="P3958" s="8">
        <v>16</v>
      </c>
      <c r="Q3958" s="5"/>
    </row>
    <row r="3959" spans="1:17" ht="12" x14ac:dyDescent="0.2">
      <c r="A3959" s="16" t="s">
        <v>3614</v>
      </c>
      <c r="B3959" s="16" t="s">
        <v>9109</v>
      </c>
      <c r="C3959" s="17" t="s">
        <v>3945</v>
      </c>
      <c r="D3959" s="18" t="s">
        <v>8995</v>
      </c>
      <c r="E3959" s="18"/>
      <c r="F3959" s="18"/>
      <c r="G3959" s="18"/>
      <c r="H3959" s="18"/>
      <c r="I3959" s="18"/>
      <c r="J3959" s="5"/>
      <c r="K3959" s="19">
        <v>180000</v>
      </c>
      <c r="L3959" s="7">
        <v>180000</v>
      </c>
      <c r="M3959" s="5"/>
      <c r="N3959" s="5"/>
      <c r="O3959" s="20">
        <v>2</v>
      </c>
      <c r="P3959" s="8">
        <v>2</v>
      </c>
      <c r="Q3959" s="5"/>
    </row>
    <row r="3960" spans="1:17" ht="12" x14ac:dyDescent="0.2">
      <c r="A3960" s="16" t="s">
        <v>3614</v>
      </c>
      <c r="B3960" s="16" t="s">
        <v>9109</v>
      </c>
      <c r="C3960" s="17" t="s">
        <v>3946</v>
      </c>
      <c r="D3960" s="18" t="s">
        <v>8995</v>
      </c>
      <c r="E3960" s="18"/>
      <c r="F3960" s="18"/>
      <c r="G3960" s="18"/>
      <c r="H3960" s="18"/>
      <c r="I3960" s="18"/>
      <c r="J3960" s="5"/>
      <c r="K3960" s="19">
        <v>429744</v>
      </c>
      <c r="L3960" s="7">
        <v>429744</v>
      </c>
      <c r="M3960" s="5"/>
      <c r="N3960" s="5"/>
      <c r="O3960" s="20">
        <v>7</v>
      </c>
      <c r="P3960" s="8">
        <v>7</v>
      </c>
      <c r="Q3960" s="5"/>
    </row>
    <row r="3961" spans="1:17" ht="12" x14ac:dyDescent="0.2">
      <c r="A3961" s="16" t="s">
        <v>3614</v>
      </c>
      <c r="B3961" s="16" t="s">
        <v>9109</v>
      </c>
      <c r="C3961" s="17" t="s">
        <v>3947</v>
      </c>
      <c r="D3961" s="18" t="s">
        <v>8995</v>
      </c>
      <c r="E3961" s="18"/>
      <c r="F3961" s="18"/>
      <c r="G3961" s="18"/>
      <c r="H3961" s="18"/>
      <c r="I3961" s="18"/>
      <c r="J3961" s="5"/>
      <c r="K3961" s="19">
        <v>993348</v>
      </c>
      <c r="L3961" s="7">
        <v>993348</v>
      </c>
      <c r="M3961" s="5"/>
      <c r="N3961" s="5"/>
      <c r="O3961" s="20">
        <v>29</v>
      </c>
      <c r="P3961" s="8">
        <v>29</v>
      </c>
      <c r="Q3961" s="5"/>
    </row>
    <row r="3962" spans="1:17" ht="12" x14ac:dyDescent="0.2">
      <c r="A3962" s="16" t="s">
        <v>3614</v>
      </c>
      <c r="B3962" s="16" t="s">
        <v>9109</v>
      </c>
      <c r="C3962" s="17" t="s">
        <v>3948</v>
      </c>
      <c r="D3962" s="18" t="s">
        <v>8995</v>
      </c>
      <c r="E3962" s="18"/>
      <c r="F3962" s="18"/>
      <c r="G3962" s="18"/>
      <c r="H3962" s="18"/>
      <c r="I3962" s="18"/>
      <c r="J3962" s="5"/>
      <c r="K3962" s="19">
        <v>393456</v>
      </c>
      <c r="L3962" s="7">
        <v>309144</v>
      </c>
      <c r="M3962" s="19">
        <v>84312</v>
      </c>
      <c r="N3962" s="5"/>
      <c r="O3962" s="20">
        <v>14</v>
      </c>
      <c r="P3962" s="8">
        <v>11</v>
      </c>
      <c r="Q3962" s="20">
        <v>3</v>
      </c>
    </row>
    <row r="3963" spans="1:17" ht="12" x14ac:dyDescent="0.2">
      <c r="A3963" s="16" t="s">
        <v>3614</v>
      </c>
      <c r="B3963" s="16" t="s">
        <v>9109</v>
      </c>
      <c r="C3963" s="17" t="s">
        <v>3949</v>
      </c>
      <c r="D3963" s="18" t="s">
        <v>8995</v>
      </c>
      <c r="E3963" s="18"/>
      <c r="F3963" s="18"/>
      <c r="G3963" s="18"/>
      <c r="H3963" s="18"/>
      <c r="I3963" s="18"/>
      <c r="J3963" s="5"/>
      <c r="K3963" s="19">
        <v>288000</v>
      </c>
      <c r="L3963" s="7">
        <v>288000</v>
      </c>
      <c r="M3963" s="5"/>
      <c r="N3963" s="5"/>
      <c r="O3963" s="20">
        <v>3</v>
      </c>
      <c r="P3963" s="8">
        <v>3</v>
      </c>
      <c r="Q3963" s="5"/>
    </row>
    <row r="3964" spans="1:17" ht="12" x14ac:dyDescent="0.2">
      <c r="A3964" s="16" t="s">
        <v>3614</v>
      </c>
      <c r="B3964" s="16" t="s">
        <v>9109</v>
      </c>
      <c r="C3964" s="17" t="s">
        <v>3950</v>
      </c>
      <c r="D3964" s="18" t="s">
        <v>8995</v>
      </c>
      <c r="E3964" s="18"/>
      <c r="F3964" s="18"/>
      <c r="G3964" s="18"/>
      <c r="H3964" s="18"/>
      <c r="I3964" s="18"/>
      <c r="J3964" s="5"/>
      <c r="K3964" s="19">
        <v>140579.65</v>
      </c>
      <c r="L3964" s="7">
        <v>140579.65</v>
      </c>
      <c r="M3964" s="5"/>
      <c r="N3964" s="5"/>
      <c r="O3964" s="20">
        <v>5</v>
      </c>
      <c r="P3964" s="8">
        <v>5</v>
      </c>
      <c r="Q3964" s="5"/>
    </row>
    <row r="3965" spans="1:17" ht="12" x14ac:dyDescent="0.2">
      <c r="A3965" s="16" t="s">
        <v>3614</v>
      </c>
      <c r="B3965" s="16" t="s">
        <v>9109</v>
      </c>
      <c r="C3965" s="17" t="s">
        <v>3951</v>
      </c>
      <c r="D3965" s="18" t="s">
        <v>8995</v>
      </c>
      <c r="E3965" s="18"/>
      <c r="F3965" s="18"/>
      <c r="G3965" s="18"/>
      <c r="H3965" s="18"/>
      <c r="I3965" s="18"/>
      <c r="J3965" s="5"/>
      <c r="K3965" s="19">
        <v>99656.960000000006</v>
      </c>
      <c r="L3965" s="7">
        <v>99656.960000000006</v>
      </c>
      <c r="M3965" s="5"/>
      <c r="N3965" s="5"/>
      <c r="O3965" s="20">
        <v>2</v>
      </c>
      <c r="P3965" s="8">
        <v>2</v>
      </c>
      <c r="Q3965" s="5"/>
    </row>
    <row r="3966" spans="1:17" ht="12" x14ac:dyDescent="0.2">
      <c r="A3966" s="16" t="s">
        <v>3614</v>
      </c>
      <c r="B3966" s="16" t="s">
        <v>9109</v>
      </c>
      <c r="C3966" s="17" t="s">
        <v>3952</v>
      </c>
      <c r="D3966" s="18" t="s">
        <v>8995</v>
      </c>
      <c r="E3966" s="18"/>
      <c r="F3966" s="18"/>
      <c r="G3966" s="18"/>
      <c r="H3966" s="18"/>
      <c r="I3966" s="18"/>
      <c r="J3966" s="5"/>
      <c r="K3966" s="19">
        <v>1134.4000000000001</v>
      </c>
      <c r="L3966" s="7">
        <v>1134.4000000000001</v>
      </c>
      <c r="M3966" s="5"/>
      <c r="N3966" s="5"/>
      <c r="O3966" s="20">
        <v>30</v>
      </c>
      <c r="P3966" s="8">
        <v>30</v>
      </c>
      <c r="Q3966" s="5"/>
    </row>
    <row r="3967" spans="1:17" ht="12" x14ac:dyDescent="0.2">
      <c r="A3967" s="16" t="s">
        <v>3614</v>
      </c>
      <c r="B3967" s="16" t="s">
        <v>9109</v>
      </c>
      <c r="C3967" s="17" t="s">
        <v>3953</v>
      </c>
      <c r="D3967" s="18" t="s">
        <v>8995</v>
      </c>
      <c r="E3967" s="18"/>
      <c r="F3967" s="18"/>
      <c r="G3967" s="18"/>
      <c r="H3967" s="18"/>
      <c r="I3967" s="18"/>
      <c r="J3967" s="5"/>
      <c r="K3967" s="21">
        <v>690</v>
      </c>
      <c r="L3967" s="9">
        <v>690</v>
      </c>
      <c r="M3967" s="5"/>
      <c r="N3967" s="5"/>
      <c r="O3967" s="20">
        <v>4</v>
      </c>
      <c r="P3967" s="8">
        <v>4</v>
      </c>
      <c r="Q3967" s="5"/>
    </row>
    <row r="3968" spans="1:17" ht="12" x14ac:dyDescent="0.2">
      <c r="A3968" s="16" t="s">
        <v>3614</v>
      </c>
      <c r="B3968" s="16" t="s">
        <v>9109</v>
      </c>
      <c r="C3968" s="17" t="s">
        <v>3954</v>
      </c>
      <c r="D3968" s="18" t="s">
        <v>8995</v>
      </c>
      <c r="E3968" s="18"/>
      <c r="F3968" s="18"/>
      <c r="G3968" s="18"/>
      <c r="H3968" s="18"/>
      <c r="I3968" s="18"/>
      <c r="J3968" s="5"/>
      <c r="K3968" s="21">
        <v>216</v>
      </c>
      <c r="L3968" s="9">
        <v>216</v>
      </c>
      <c r="M3968" s="5"/>
      <c r="N3968" s="5"/>
      <c r="O3968" s="20">
        <v>96</v>
      </c>
      <c r="P3968" s="8">
        <v>96</v>
      </c>
      <c r="Q3968" s="5"/>
    </row>
    <row r="3969" spans="1:17" ht="12" x14ac:dyDescent="0.2">
      <c r="A3969" s="16" t="s">
        <v>3614</v>
      </c>
      <c r="B3969" s="16" t="s">
        <v>9109</v>
      </c>
      <c r="C3969" s="17" t="s">
        <v>3955</v>
      </c>
      <c r="D3969" s="18" t="s">
        <v>8995</v>
      </c>
      <c r="E3969" s="18"/>
      <c r="F3969" s="18"/>
      <c r="G3969" s="18"/>
      <c r="H3969" s="18"/>
      <c r="I3969" s="18"/>
      <c r="J3969" s="5"/>
      <c r="K3969" s="21">
        <v>320</v>
      </c>
      <c r="L3969" s="9">
        <v>320</v>
      </c>
      <c r="M3969" s="5"/>
      <c r="N3969" s="5"/>
      <c r="O3969" s="20">
        <v>96</v>
      </c>
      <c r="P3969" s="8">
        <v>96</v>
      </c>
      <c r="Q3969" s="5"/>
    </row>
    <row r="3970" spans="1:17" ht="12" x14ac:dyDescent="0.2">
      <c r="A3970" s="16" t="s">
        <v>3614</v>
      </c>
      <c r="B3970" s="16" t="s">
        <v>9109</v>
      </c>
      <c r="C3970" s="17" t="s">
        <v>3956</v>
      </c>
      <c r="D3970" s="18" t="s">
        <v>8995</v>
      </c>
      <c r="E3970" s="18"/>
      <c r="F3970" s="18"/>
      <c r="G3970" s="18"/>
      <c r="H3970" s="18"/>
      <c r="I3970" s="18"/>
      <c r="J3970" s="5"/>
      <c r="K3970" s="21">
        <v>480</v>
      </c>
      <c r="L3970" s="9">
        <v>480</v>
      </c>
      <c r="M3970" s="5"/>
      <c r="N3970" s="5"/>
      <c r="O3970" s="20">
        <v>96</v>
      </c>
      <c r="P3970" s="8">
        <v>96</v>
      </c>
      <c r="Q3970" s="5"/>
    </row>
    <row r="3971" spans="1:17" ht="12" x14ac:dyDescent="0.2">
      <c r="A3971" s="16" t="s">
        <v>3614</v>
      </c>
      <c r="B3971" s="16" t="s">
        <v>9109</v>
      </c>
      <c r="C3971" s="17" t="s">
        <v>3957</v>
      </c>
      <c r="D3971" s="18" t="s">
        <v>8995</v>
      </c>
      <c r="E3971" s="18"/>
      <c r="F3971" s="18"/>
      <c r="G3971" s="18"/>
      <c r="H3971" s="18"/>
      <c r="I3971" s="18"/>
      <c r="J3971" s="5"/>
      <c r="K3971" s="21">
        <v>388</v>
      </c>
      <c r="L3971" s="9">
        <v>388</v>
      </c>
      <c r="M3971" s="5"/>
      <c r="N3971" s="5"/>
      <c r="O3971" s="20">
        <v>48</v>
      </c>
      <c r="P3971" s="8">
        <v>48</v>
      </c>
      <c r="Q3971" s="5"/>
    </row>
    <row r="3972" spans="1:17" ht="12" x14ac:dyDescent="0.2">
      <c r="A3972" s="16" t="s">
        <v>3614</v>
      </c>
      <c r="B3972" s="16" t="s">
        <v>9109</v>
      </c>
      <c r="C3972" s="17" t="s">
        <v>3958</v>
      </c>
      <c r="D3972" s="18" t="s">
        <v>8995</v>
      </c>
      <c r="E3972" s="18"/>
      <c r="F3972" s="18"/>
      <c r="G3972" s="18"/>
      <c r="H3972" s="18"/>
      <c r="I3972" s="18"/>
      <c r="J3972" s="5"/>
      <c r="K3972" s="19">
        <v>21000</v>
      </c>
      <c r="L3972" s="7">
        <v>21000</v>
      </c>
      <c r="M3972" s="5"/>
      <c r="N3972" s="5"/>
      <c r="O3972" s="20">
        <v>5</v>
      </c>
      <c r="P3972" s="8">
        <v>5</v>
      </c>
      <c r="Q3972" s="5"/>
    </row>
    <row r="3973" spans="1:17" ht="12" x14ac:dyDescent="0.2">
      <c r="A3973" s="16" t="s">
        <v>3614</v>
      </c>
      <c r="B3973" s="16" t="s">
        <v>9109</v>
      </c>
      <c r="C3973" s="17" t="s">
        <v>3959</v>
      </c>
      <c r="D3973" s="18" t="s">
        <v>8995</v>
      </c>
      <c r="E3973" s="18"/>
      <c r="F3973" s="18"/>
      <c r="G3973" s="18"/>
      <c r="H3973" s="18"/>
      <c r="I3973" s="18"/>
      <c r="J3973" s="5"/>
      <c r="K3973" s="19">
        <v>65520</v>
      </c>
      <c r="L3973" s="7">
        <v>65520</v>
      </c>
      <c r="M3973" s="5"/>
      <c r="N3973" s="5"/>
      <c r="O3973" s="20">
        <v>6</v>
      </c>
      <c r="P3973" s="8">
        <v>6</v>
      </c>
      <c r="Q3973" s="5"/>
    </row>
    <row r="3974" spans="1:17" ht="24" x14ac:dyDescent="0.2">
      <c r="A3974" s="16" t="s">
        <v>3614</v>
      </c>
      <c r="B3974" s="16" t="s">
        <v>9109</v>
      </c>
      <c r="C3974" s="17" t="s">
        <v>3960</v>
      </c>
      <c r="D3974" s="18" t="s">
        <v>8995</v>
      </c>
      <c r="E3974" s="18"/>
      <c r="F3974" s="18"/>
      <c r="G3974" s="18"/>
      <c r="H3974" s="18"/>
      <c r="I3974" s="18"/>
      <c r="J3974" s="5"/>
      <c r="K3974" s="21">
        <v>150</v>
      </c>
      <c r="L3974" s="9">
        <v>150</v>
      </c>
      <c r="M3974" s="5"/>
      <c r="N3974" s="5"/>
      <c r="O3974" s="20">
        <v>60</v>
      </c>
      <c r="P3974" s="8">
        <v>60</v>
      </c>
      <c r="Q3974" s="5"/>
    </row>
    <row r="3975" spans="1:17" ht="24" x14ac:dyDescent="0.2">
      <c r="A3975" s="16" t="s">
        <v>3614</v>
      </c>
      <c r="B3975" s="16" t="s">
        <v>9109</v>
      </c>
      <c r="C3975" s="17" t="s">
        <v>3961</v>
      </c>
      <c r="D3975" s="18" t="s">
        <v>8995</v>
      </c>
      <c r="E3975" s="18"/>
      <c r="F3975" s="18"/>
      <c r="G3975" s="18"/>
      <c r="H3975" s="18"/>
      <c r="I3975" s="18"/>
      <c r="J3975" s="5"/>
      <c r="K3975" s="21">
        <v>398</v>
      </c>
      <c r="L3975" s="9">
        <v>398</v>
      </c>
      <c r="M3975" s="5"/>
      <c r="N3975" s="5"/>
      <c r="O3975" s="20">
        <v>108</v>
      </c>
      <c r="P3975" s="8">
        <v>108</v>
      </c>
      <c r="Q3975" s="5"/>
    </row>
    <row r="3976" spans="1:17" ht="24" x14ac:dyDescent="0.2">
      <c r="A3976" s="16" t="s">
        <v>3614</v>
      </c>
      <c r="B3976" s="16" t="s">
        <v>9109</v>
      </c>
      <c r="C3976" s="17" t="s">
        <v>3962</v>
      </c>
      <c r="D3976" s="18" t="s">
        <v>8995</v>
      </c>
      <c r="E3976" s="18"/>
      <c r="F3976" s="18"/>
      <c r="G3976" s="18"/>
      <c r="H3976" s="18"/>
      <c r="I3976" s="18"/>
      <c r="J3976" s="5"/>
      <c r="K3976" s="21">
        <v>798</v>
      </c>
      <c r="L3976" s="9">
        <v>798</v>
      </c>
      <c r="M3976" s="5"/>
      <c r="N3976" s="5"/>
      <c r="O3976" s="20">
        <v>144</v>
      </c>
      <c r="P3976" s="8">
        <v>144</v>
      </c>
      <c r="Q3976" s="5"/>
    </row>
    <row r="3977" spans="1:17" ht="24" x14ac:dyDescent="0.2">
      <c r="A3977" s="16" t="s">
        <v>3614</v>
      </c>
      <c r="B3977" s="16" t="s">
        <v>9109</v>
      </c>
      <c r="C3977" s="17" t="s">
        <v>3963</v>
      </c>
      <c r="D3977" s="18" t="s">
        <v>8995</v>
      </c>
      <c r="E3977" s="18"/>
      <c r="F3977" s="18"/>
      <c r="G3977" s="18"/>
      <c r="H3977" s="18"/>
      <c r="I3977" s="18"/>
      <c r="J3977" s="5"/>
      <c r="K3977" s="19">
        <v>1632</v>
      </c>
      <c r="L3977" s="7">
        <v>1632</v>
      </c>
      <c r="M3977" s="5"/>
      <c r="N3977" s="5"/>
      <c r="O3977" s="20">
        <v>180</v>
      </c>
      <c r="P3977" s="8">
        <v>180</v>
      </c>
      <c r="Q3977" s="5"/>
    </row>
    <row r="3978" spans="1:17" ht="12" x14ac:dyDescent="0.2">
      <c r="A3978" s="16" t="s">
        <v>3614</v>
      </c>
      <c r="B3978" s="16" t="s">
        <v>9109</v>
      </c>
      <c r="C3978" s="17" t="s">
        <v>3964</v>
      </c>
      <c r="D3978" s="18" t="s">
        <v>8995</v>
      </c>
      <c r="E3978" s="18"/>
      <c r="F3978" s="18"/>
      <c r="G3978" s="18"/>
      <c r="H3978" s="18"/>
      <c r="I3978" s="18"/>
      <c r="J3978" s="5"/>
      <c r="K3978" s="19">
        <v>11875</v>
      </c>
      <c r="L3978" s="6"/>
      <c r="M3978" s="19">
        <v>11875</v>
      </c>
      <c r="N3978" s="5"/>
      <c r="O3978" s="20">
        <v>2</v>
      </c>
      <c r="P3978" s="6"/>
      <c r="Q3978" s="20">
        <v>2</v>
      </c>
    </row>
    <row r="3979" spans="1:17" ht="24" x14ac:dyDescent="0.2">
      <c r="A3979" s="16" t="s">
        <v>3614</v>
      </c>
      <c r="B3979" s="16" t="s">
        <v>9109</v>
      </c>
      <c r="C3979" s="17" t="s">
        <v>3965</v>
      </c>
      <c r="D3979" s="18" t="s">
        <v>8995</v>
      </c>
      <c r="E3979" s="18"/>
      <c r="F3979" s="18"/>
      <c r="G3979" s="18"/>
      <c r="H3979" s="18"/>
      <c r="I3979" s="18"/>
      <c r="J3979" s="5"/>
      <c r="K3979" s="19">
        <v>2418.66</v>
      </c>
      <c r="L3979" s="7">
        <v>2418.66</v>
      </c>
      <c r="M3979" s="5"/>
      <c r="N3979" s="5"/>
      <c r="O3979" s="20">
        <v>27</v>
      </c>
      <c r="P3979" s="8">
        <v>27</v>
      </c>
      <c r="Q3979" s="5"/>
    </row>
    <row r="3980" spans="1:17" ht="24" x14ac:dyDescent="0.2">
      <c r="A3980" s="16" t="s">
        <v>3614</v>
      </c>
      <c r="B3980" s="16" t="s">
        <v>9109</v>
      </c>
      <c r="C3980" s="17" t="s">
        <v>3966</v>
      </c>
      <c r="D3980" s="18" t="s">
        <v>8995</v>
      </c>
      <c r="E3980" s="18"/>
      <c r="F3980" s="18"/>
      <c r="G3980" s="18"/>
      <c r="H3980" s="18"/>
      <c r="I3980" s="18"/>
      <c r="J3980" s="5"/>
      <c r="K3980" s="19">
        <v>4407.2</v>
      </c>
      <c r="L3980" s="7">
        <v>4407.2</v>
      </c>
      <c r="M3980" s="5"/>
      <c r="N3980" s="5"/>
      <c r="O3980" s="20">
        <v>20</v>
      </c>
      <c r="P3980" s="8">
        <v>20</v>
      </c>
      <c r="Q3980" s="5"/>
    </row>
    <row r="3981" spans="1:17" ht="24" x14ac:dyDescent="0.2">
      <c r="A3981" s="16" t="s">
        <v>3614</v>
      </c>
      <c r="B3981" s="16" t="s">
        <v>9109</v>
      </c>
      <c r="C3981" s="17" t="s">
        <v>3967</v>
      </c>
      <c r="D3981" s="18" t="s">
        <v>8995</v>
      </c>
      <c r="E3981" s="18"/>
      <c r="F3981" s="18"/>
      <c r="G3981" s="18"/>
      <c r="H3981" s="18"/>
      <c r="I3981" s="18"/>
      <c r="J3981" s="5"/>
      <c r="K3981" s="19">
        <v>4122.8599999999997</v>
      </c>
      <c r="L3981" s="7">
        <v>4122.8599999999997</v>
      </c>
      <c r="M3981" s="5"/>
      <c r="N3981" s="5"/>
      <c r="O3981" s="20">
        <v>49</v>
      </c>
      <c r="P3981" s="8">
        <v>49</v>
      </c>
      <c r="Q3981" s="5"/>
    </row>
    <row r="3982" spans="1:17" ht="24" x14ac:dyDescent="0.2">
      <c r="A3982" s="16" t="s">
        <v>3614</v>
      </c>
      <c r="B3982" s="16" t="s">
        <v>9109</v>
      </c>
      <c r="C3982" s="17" t="s">
        <v>3968</v>
      </c>
      <c r="D3982" s="18" t="s">
        <v>8995</v>
      </c>
      <c r="E3982" s="18"/>
      <c r="F3982" s="18"/>
      <c r="G3982" s="18"/>
      <c r="H3982" s="18"/>
      <c r="I3982" s="18"/>
      <c r="J3982" s="5"/>
      <c r="K3982" s="21">
        <v>829.62</v>
      </c>
      <c r="L3982" s="9">
        <v>829.62</v>
      </c>
      <c r="M3982" s="5"/>
      <c r="N3982" s="5"/>
      <c r="O3982" s="20">
        <v>11</v>
      </c>
      <c r="P3982" s="8">
        <v>11</v>
      </c>
      <c r="Q3982" s="5"/>
    </row>
    <row r="3983" spans="1:17" ht="24" x14ac:dyDescent="0.2">
      <c r="A3983" s="16" t="s">
        <v>3614</v>
      </c>
      <c r="B3983" s="16" t="s">
        <v>9109</v>
      </c>
      <c r="C3983" s="17" t="s">
        <v>3969</v>
      </c>
      <c r="D3983" s="18" t="s">
        <v>8995</v>
      </c>
      <c r="E3983" s="18"/>
      <c r="F3983" s="18"/>
      <c r="G3983" s="18"/>
      <c r="H3983" s="18"/>
      <c r="I3983" s="18"/>
      <c r="J3983" s="5"/>
      <c r="K3983" s="19">
        <v>5052.63</v>
      </c>
      <c r="L3983" s="7">
        <v>5052.63</v>
      </c>
      <c r="M3983" s="5"/>
      <c r="N3983" s="5"/>
      <c r="O3983" s="20">
        <v>61</v>
      </c>
      <c r="P3983" s="8">
        <v>61</v>
      </c>
      <c r="Q3983" s="5"/>
    </row>
    <row r="3984" spans="1:17" ht="24" x14ac:dyDescent="0.2">
      <c r="A3984" s="16" t="s">
        <v>3614</v>
      </c>
      <c r="B3984" s="16" t="s">
        <v>9109</v>
      </c>
      <c r="C3984" s="17" t="s">
        <v>3970</v>
      </c>
      <c r="D3984" s="18" t="s">
        <v>8995</v>
      </c>
      <c r="E3984" s="18"/>
      <c r="F3984" s="18"/>
      <c r="G3984" s="18"/>
      <c r="H3984" s="18"/>
      <c r="I3984" s="18"/>
      <c r="J3984" s="5"/>
      <c r="K3984" s="19">
        <v>1560.6</v>
      </c>
      <c r="L3984" s="7">
        <v>1560.6</v>
      </c>
      <c r="M3984" s="5"/>
      <c r="N3984" s="5"/>
      <c r="O3984" s="20">
        <v>27</v>
      </c>
      <c r="P3984" s="8">
        <v>27</v>
      </c>
      <c r="Q3984" s="5"/>
    </row>
    <row r="3985" spans="1:17" ht="24" x14ac:dyDescent="0.2">
      <c r="A3985" s="16" t="s">
        <v>3614</v>
      </c>
      <c r="B3985" s="16" t="s">
        <v>9109</v>
      </c>
      <c r="C3985" s="17" t="s">
        <v>3971</v>
      </c>
      <c r="D3985" s="18" t="s">
        <v>8995</v>
      </c>
      <c r="E3985" s="18"/>
      <c r="F3985" s="18"/>
      <c r="G3985" s="18"/>
      <c r="H3985" s="18"/>
      <c r="I3985" s="18"/>
      <c r="J3985" s="5"/>
      <c r="K3985" s="19">
        <v>4587.55</v>
      </c>
      <c r="L3985" s="7">
        <v>4587.55</v>
      </c>
      <c r="M3985" s="5"/>
      <c r="N3985" s="5"/>
      <c r="O3985" s="20">
        <v>55</v>
      </c>
      <c r="P3985" s="8">
        <v>55</v>
      </c>
      <c r="Q3985" s="5"/>
    </row>
    <row r="3986" spans="1:17" ht="24" x14ac:dyDescent="0.2">
      <c r="A3986" s="16" t="s">
        <v>3614</v>
      </c>
      <c r="B3986" s="16" t="s">
        <v>9109</v>
      </c>
      <c r="C3986" s="17" t="s">
        <v>3972</v>
      </c>
      <c r="D3986" s="18" t="s">
        <v>8995</v>
      </c>
      <c r="E3986" s="18"/>
      <c r="F3986" s="18"/>
      <c r="G3986" s="18"/>
      <c r="H3986" s="18"/>
      <c r="I3986" s="18"/>
      <c r="J3986" s="5"/>
      <c r="K3986" s="19">
        <v>2961.06</v>
      </c>
      <c r="L3986" s="7">
        <v>2961.06</v>
      </c>
      <c r="M3986" s="5"/>
      <c r="N3986" s="5"/>
      <c r="O3986" s="20">
        <v>34</v>
      </c>
      <c r="P3986" s="8">
        <v>34</v>
      </c>
      <c r="Q3986" s="5"/>
    </row>
    <row r="3987" spans="1:17" ht="24" x14ac:dyDescent="0.2">
      <c r="A3987" s="16" t="s">
        <v>3614</v>
      </c>
      <c r="B3987" s="16" t="s">
        <v>9109</v>
      </c>
      <c r="C3987" s="17" t="s">
        <v>3973</v>
      </c>
      <c r="D3987" s="18" t="s">
        <v>8995</v>
      </c>
      <c r="E3987" s="18"/>
      <c r="F3987" s="18"/>
      <c r="G3987" s="18"/>
      <c r="H3987" s="18"/>
      <c r="I3987" s="18"/>
      <c r="J3987" s="5"/>
      <c r="K3987" s="19">
        <v>2200.06</v>
      </c>
      <c r="L3987" s="7">
        <v>2200.06</v>
      </c>
      <c r="M3987" s="5"/>
      <c r="N3987" s="5"/>
      <c r="O3987" s="20">
        <v>41</v>
      </c>
      <c r="P3987" s="8">
        <v>41</v>
      </c>
      <c r="Q3987" s="5"/>
    </row>
    <row r="3988" spans="1:17" ht="24" x14ac:dyDescent="0.2">
      <c r="A3988" s="16" t="s">
        <v>3614</v>
      </c>
      <c r="B3988" s="16" t="s">
        <v>9109</v>
      </c>
      <c r="C3988" s="17" t="s">
        <v>3974</v>
      </c>
      <c r="D3988" s="18" t="s">
        <v>8995</v>
      </c>
      <c r="E3988" s="18"/>
      <c r="F3988" s="18"/>
      <c r="G3988" s="18"/>
      <c r="H3988" s="18"/>
      <c r="I3988" s="18"/>
      <c r="J3988" s="5"/>
      <c r="K3988" s="21">
        <v>714.4</v>
      </c>
      <c r="L3988" s="9">
        <v>714.4</v>
      </c>
      <c r="M3988" s="5"/>
      <c r="N3988" s="5"/>
      <c r="O3988" s="20">
        <v>5</v>
      </c>
      <c r="P3988" s="8">
        <v>5</v>
      </c>
      <c r="Q3988" s="5"/>
    </row>
    <row r="3989" spans="1:17" ht="24" x14ac:dyDescent="0.2">
      <c r="A3989" s="16" t="s">
        <v>3614</v>
      </c>
      <c r="B3989" s="16" t="s">
        <v>9109</v>
      </c>
      <c r="C3989" s="17" t="s">
        <v>3975</v>
      </c>
      <c r="D3989" s="18" t="s">
        <v>8995</v>
      </c>
      <c r="E3989" s="18"/>
      <c r="F3989" s="18"/>
      <c r="G3989" s="18"/>
      <c r="H3989" s="18"/>
      <c r="I3989" s="18"/>
      <c r="J3989" s="5"/>
      <c r="K3989" s="21">
        <v>646.87</v>
      </c>
      <c r="L3989" s="9">
        <v>646.87</v>
      </c>
      <c r="M3989" s="5"/>
      <c r="N3989" s="5"/>
      <c r="O3989" s="20">
        <v>7</v>
      </c>
      <c r="P3989" s="8">
        <v>7</v>
      </c>
      <c r="Q3989" s="5"/>
    </row>
    <row r="3990" spans="1:17" ht="24" x14ac:dyDescent="0.2">
      <c r="A3990" s="16" t="s">
        <v>3614</v>
      </c>
      <c r="B3990" s="16" t="s">
        <v>9109</v>
      </c>
      <c r="C3990" s="17" t="s">
        <v>3976</v>
      </c>
      <c r="D3990" s="18" t="s">
        <v>8995</v>
      </c>
      <c r="E3990" s="18"/>
      <c r="F3990" s="18"/>
      <c r="G3990" s="18"/>
      <c r="H3990" s="18"/>
      <c r="I3990" s="18"/>
      <c r="J3990" s="5"/>
      <c r="K3990" s="19">
        <v>1377.93</v>
      </c>
      <c r="L3990" s="7">
        <v>1377.93</v>
      </c>
      <c r="M3990" s="5"/>
      <c r="N3990" s="5"/>
      <c r="O3990" s="20">
        <v>23</v>
      </c>
      <c r="P3990" s="8">
        <v>23</v>
      </c>
      <c r="Q3990" s="5"/>
    </row>
    <row r="3991" spans="1:17" ht="24" x14ac:dyDescent="0.2">
      <c r="A3991" s="16" t="s">
        <v>3614</v>
      </c>
      <c r="B3991" s="16" t="s">
        <v>9109</v>
      </c>
      <c r="C3991" s="17" t="s">
        <v>3977</v>
      </c>
      <c r="D3991" s="18" t="s">
        <v>8995</v>
      </c>
      <c r="E3991" s="18"/>
      <c r="F3991" s="18"/>
      <c r="G3991" s="18"/>
      <c r="H3991" s="18"/>
      <c r="I3991" s="18"/>
      <c r="J3991" s="5"/>
      <c r="K3991" s="21">
        <v>692.56</v>
      </c>
      <c r="L3991" s="9">
        <v>692.56</v>
      </c>
      <c r="M3991" s="5"/>
      <c r="N3991" s="5"/>
      <c r="O3991" s="20">
        <v>8</v>
      </c>
      <c r="P3991" s="8">
        <v>8</v>
      </c>
      <c r="Q3991" s="5"/>
    </row>
    <row r="3992" spans="1:17" ht="12" x14ac:dyDescent="0.2">
      <c r="A3992" s="16" t="s">
        <v>3614</v>
      </c>
      <c r="B3992" s="16" t="s">
        <v>9109</v>
      </c>
      <c r="C3992" s="17" t="s">
        <v>3978</v>
      </c>
      <c r="D3992" s="18" t="s">
        <v>8995</v>
      </c>
      <c r="E3992" s="18"/>
      <c r="F3992" s="18"/>
      <c r="G3992" s="18"/>
      <c r="H3992" s="18"/>
      <c r="I3992" s="18"/>
      <c r="J3992" s="5"/>
      <c r="K3992" s="21">
        <v>100.5</v>
      </c>
      <c r="L3992" s="9">
        <v>100.5</v>
      </c>
      <c r="M3992" s="5"/>
      <c r="N3992" s="5"/>
      <c r="O3992" s="20">
        <v>6</v>
      </c>
      <c r="P3992" s="8">
        <v>6</v>
      </c>
      <c r="Q3992" s="5"/>
    </row>
    <row r="3993" spans="1:17" ht="24" x14ac:dyDescent="0.2">
      <c r="A3993" s="16" t="s">
        <v>3614</v>
      </c>
      <c r="B3993" s="16" t="s">
        <v>9109</v>
      </c>
      <c r="C3993" s="17" t="s">
        <v>3979</v>
      </c>
      <c r="D3993" s="18" t="s">
        <v>8995</v>
      </c>
      <c r="E3993" s="18"/>
      <c r="F3993" s="18"/>
      <c r="G3993" s="18"/>
      <c r="H3993" s="18"/>
      <c r="I3993" s="18"/>
      <c r="J3993" s="5"/>
      <c r="K3993" s="19">
        <v>1374.17</v>
      </c>
      <c r="L3993" s="7">
        <v>1374.17</v>
      </c>
      <c r="M3993" s="5"/>
      <c r="N3993" s="5"/>
      <c r="O3993" s="20">
        <v>85</v>
      </c>
      <c r="P3993" s="8">
        <v>85</v>
      </c>
      <c r="Q3993" s="5"/>
    </row>
    <row r="3994" spans="1:17" ht="12" x14ac:dyDescent="0.2">
      <c r="A3994" s="16" t="s">
        <v>3614</v>
      </c>
      <c r="B3994" s="16" t="s">
        <v>9109</v>
      </c>
      <c r="C3994" s="17" t="s">
        <v>3980</v>
      </c>
      <c r="D3994" s="18" t="s">
        <v>8995</v>
      </c>
      <c r="E3994" s="18"/>
      <c r="F3994" s="18"/>
      <c r="G3994" s="18"/>
      <c r="H3994" s="18"/>
      <c r="I3994" s="18"/>
      <c r="J3994" s="5"/>
      <c r="K3994" s="21">
        <v>955</v>
      </c>
      <c r="L3994" s="6"/>
      <c r="M3994" s="21">
        <v>955</v>
      </c>
      <c r="N3994" s="5"/>
      <c r="O3994" s="20">
        <v>6</v>
      </c>
      <c r="P3994" s="6"/>
      <c r="Q3994" s="20">
        <v>6</v>
      </c>
    </row>
    <row r="3995" spans="1:17" ht="12" x14ac:dyDescent="0.2">
      <c r="A3995" s="16" t="s">
        <v>3614</v>
      </c>
      <c r="B3995" s="16" t="s">
        <v>9109</v>
      </c>
      <c r="C3995" s="17" t="s">
        <v>3981</v>
      </c>
      <c r="D3995" s="18" t="s">
        <v>8995</v>
      </c>
      <c r="E3995" s="18"/>
      <c r="F3995" s="18"/>
      <c r="G3995" s="18"/>
      <c r="H3995" s="18"/>
      <c r="I3995" s="18"/>
      <c r="J3995" s="5"/>
      <c r="K3995" s="19">
        <v>5175</v>
      </c>
      <c r="L3995" s="7">
        <v>5175</v>
      </c>
      <c r="M3995" s="5"/>
      <c r="N3995" s="5"/>
      <c r="O3995" s="20">
        <v>46</v>
      </c>
      <c r="P3995" s="8">
        <v>46</v>
      </c>
      <c r="Q3995" s="5"/>
    </row>
    <row r="3996" spans="1:17" ht="12" x14ac:dyDescent="0.2">
      <c r="A3996" s="16" t="s">
        <v>3614</v>
      </c>
      <c r="B3996" s="16" t="s">
        <v>9109</v>
      </c>
      <c r="C3996" s="17" t="s">
        <v>3982</v>
      </c>
      <c r="D3996" s="18" t="s">
        <v>8995</v>
      </c>
      <c r="E3996" s="18"/>
      <c r="F3996" s="18"/>
      <c r="G3996" s="18"/>
      <c r="H3996" s="18"/>
      <c r="I3996" s="18"/>
      <c r="J3996" s="5"/>
      <c r="K3996" s="21">
        <v>700</v>
      </c>
      <c r="L3996" s="9">
        <v>700</v>
      </c>
      <c r="M3996" s="5"/>
      <c r="N3996" s="5"/>
      <c r="O3996" s="20">
        <v>8</v>
      </c>
      <c r="P3996" s="8">
        <v>8</v>
      </c>
      <c r="Q3996" s="5"/>
    </row>
    <row r="3997" spans="1:17" ht="12" x14ac:dyDescent="0.2">
      <c r="A3997" s="16" t="s">
        <v>3614</v>
      </c>
      <c r="B3997" s="16" t="s">
        <v>9109</v>
      </c>
      <c r="C3997" s="17" t="s">
        <v>3983</v>
      </c>
      <c r="D3997" s="18" t="s">
        <v>8995</v>
      </c>
      <c r="E3997" s="18"/>
      <c r="F3997" s="18"/>
      <c r="G3997" s="18"/>
      <c r="H3997" s="18"/>
      <c r="I3997" s="18"/>
      <c r="J3997" s="5"/>
      <c r="K3997" s="19">
        <v>1595</v>
      </c>
      <c r="L3997" s="7">
        <v>1595</v>
      </c>
      <c r="M3997" s="5"/>
      <c r="N3997" s="5"/>
      <c r="O3997" s="20">
        <v>13</v>
      </c>
      <c r="P3997" s="8">
        <v>13</v>
      </c>
      <c r="Q3997" s="5"/>
    </row>
    <row r="3998" spans="1:17" ht="12" x14ac:dyDescent="0.2">
      <c r="A3998" s="16" t="s">
        <v>3614</v>
      </c>
      <c r="B3998" s="16" t="s">
        <v>9109</v>
      </c>
      <c r="C3998" s="17" t="s">
        <v>3984</v>
      </c>
      <c r="D3998" s="18" t="s">
        <v>8995</v>
      </c>
      <c r="E3998" s="18"/>
      <c r="F3998" s="18"/>
      <c r="G3998" s="18"/>
      <c r="H3998" s="18"/>
      <c r="I3998" s="18"/>
      <c r="J3998" s="5"/>
      <c r="K3998" s="19">
        <v>1514520</v>
      </c>
      <c r="L3998" s="7">
        <v>1514520</v>
      </c>
      <c r="M3998" s="5"/>
      <c r="N3998" s="5"/>
      <c r="O3998" s="20">
        <v>300</v>
      </c>
      <c r="P3998" s="8">
        <v>300</v>
      </c>
      <c r="Q3998" s="5"/>
    </row>
    <row r="3999" spans="1:17" ht="12" x14ac:dyDescent="0.2">
      <c r="A3999" s="16" t="s">
        <v>3614</v>
      </c>
      <c r="B3999" s="16" t="s">
        <v>9109</v>
      </c>
      <c r="C3999" s="17" t="s">
        <v>3985</v>
      </c>
      <c r="D3999" s="18" t="s">
        <v>8995</v>
      </c>
      <c r="E3999" s="18"/>
      <c r="F3999" s="18"/>
      <c r="G3999" s="18"/>
      <c r="H3999" s="18"/>
      <c r="I3999" s="18"/>
      <c r="J3999" s="5"/>
      <c r="K3999" s="19">
        <v>3075</v>
      </c>
      <c r="L3999" s="7">
        <v>3075</v>
      </c>
      <c r="M3999" s="5"/>
      <c r="N3999" s="5"/>
      <c r="O3999" s="20">
        <v>30</v>
      </c>
      <c r="P3999" s="8">
        <v>30</v>
      </c>
      <c r="Q3999" s="5"/>
    </row>
    <row r="4000" spans="1:17" ht="12" x14ac:dyDescent="0.2">
      <c r="A4000" s="16" t="s">
        <v>3614</v>
      </c>
      <c r="B4000" s="16" t="s">
        <v>9109</v>
      </c>
      <c r="C4000" s="17" t="s">
        <v>3986</v>
      </c>
      <c r="D4000" s="18" t="s">
        <v>8995</v>
      </c>
      <c r="E4000" s="18"/>
      <c r="F4000" s="18"/>
      <c r="G4000" s="18"/>
      <c r="H4000" s="18"/>
      <c r="I4000" s="18"/>
      <c r="J4000" s="5"/>
      <c r="K4000" s="19">
        <v>1178750</v>
      </c>
      <c r="L4000" s="7">
        <v>1178750</v>
      </c>
      <c r="M4000" s="5"/>
      <c r="N4000" s="5"/>
      <c r="O4000" s="20">
        <v>250</v>
      </c>
      <c r="P4000" s="8">
        <v>250</v>
      </c>
      <c r="Q4000" s="5"/>
    </row>
    <row r="4001" spans="1:17" ht="12" x14ac:dyDescent="0.2">
      <c r="A4001" s="16" t="s">
        <v>3614</v>
      </c>
      <c r="B4001" s="16" t="s">
        <v>9109</v>
      </c>
      <c r="C4001" s="17" t="s">
        <v>3987</v>
      </c>
      <c r="D4001" s="18" t="s">
        <v>8995</v>
      </c>
      <c r="E4001" s="18"/>
      <c r="F4001" s="18"/>
      <c r="G4001" s="18"/>
      <c r="H4001" s="18"/>
      <c r="I4001" s="18"/>
      <c r="J4001" s="5"/>
      <c r="K4001" s="21">
        <v>465</v>
      </c>
      <c r="L4001" s="9">
        <v>465</v>
      </c>
      <c r="M4001" s="5"/>
      <c r="N4001" s="5"/>
      <c r="O4001" s="20">
        <v>2</v>
      </c>
      <c r="P4001" s="8">
        <v>2</v>
      </c>
      <c r="Q4001" s="5"/>
    </row>
    <row r="4002" spans="1:17" ht="12" x14ac:dyDescent="0.2">
      <c r="A4002" s="16" t="s">
        <v>3614</v>
      </c>
      <c r="B4002" s="16" t="s">
        <v>9109</v>
      </c>
      <c r="C4002" s="17" t="s">
        <v>3988</v>
      </c>
      <c r="D4002" s="18" t="s">
        <v>8995</v>
      </c>
      <c r="E4002" s="18"/>
      <c r="F4002" s="18"/>
      <c r="G4002" s="18"/>
      <c r="H4002" s="18"/>
      <c r="I4002" s="18"/>
      <c r="J4002" s="5"/>
      <c r="K4002" s="21">
        <v>750</v>
      </c>
      <c r="L4002" s="9">
        <v>750</v>
      </c>
      <c r="M4002" s="5"/>
      <c r="N4002" s="5"/>
      <c r="O4002" s="20">
        <v>3</v>
      </c>
      <c r="P4002" s="8">
        <v>3</v>
      </c>
      <c r="Q4002" s="5"/>
    </row>
    <row r="4003" spans="1:17" ht="12" x14ac:dyDescent="0.2">
      <c r="A4003" s="16" t="s">
        <v>3614</v>
      </c>
      <c r="B4003" s="16" t="s">
        <v>9109</v>
      </c>
      <c r="C4003" s="17" t="s">
        <v>3989</v>
      </c>
      <c r="D4003" s="18" t="s">
        <v>8995</v>
      </c>
      <c r="E4003" s="18"/>
      <c r="F4003" s="18"/>
      <c r="G4003" s="18"/>
      <c r="H4003" s="18"/>
      <c r="I4003" s="18"/>
      <c r="J4003" s="5"/>
      <c r="K4003" s="5"/>
      <c r="L4003" s="6"/>
      <c r="M4003" s="5"/>
      <c r="N4003" s="5"/>
      <c r="O4003" s="5"/>
      <c r="P4003" s="6"/>
      <c r="Q4003" s="5"/>
    </row>
    <row r="4004" spans="1:17" ht="12" x14ac:dyDescent="0.2">
      <c r="A4004" s="16" t="s">
        <v>3614</v>
      </c>
      <c r="B4004" s="16" t="s">
        <v>9109</v>
      </c>
      <c r="C4004" s="17" t="s">
        <v>773</v>
      </c>
      <c r="D4004" s="18" t="s">
        <v>8995</v>
      </c>
      <c r="E4004" s="18"/>
      <c r="F4004" s="18"/>
      <c r="G4004" s="18"/>
      <c r="H4004" s="18"/>
      <c r="I4004" s="18"/>
      <c r="J4004" s="19">
        <v>180100</v>
      </c>
      <c r="K4004" s="5"/>
      <c r="L4004" s="7">
        <v>180100</v>
      </c>
      <c r="M4004" s="5"/>
      <c r="N4004" s="20">
        <v>17</v>
      </c>
      <c r="O4004" s="5"/>
      <c r="P4004" s="8">
        <v>17</v>
      </c>
      <c r="Q4004" s="5"/>
    </row>
    <row r="4005" spans="1:17" ht="36" x14ac:dyDescent="0.2">
      <c r="A4005" s="16" t="s">
        <v>3614</v>
      </c>
      <c r="B4005" s="16" t="s">
        <v>9109</v>
      </c>
      <c r="C4005" s="17" t="s">
        <v>3990</v>
      </c>
      <c r="D4005" s="18" t="str">
        <f>VLOOKUP(C4005,[2]итоговая!$C$6:$H$1018,4,FALSE)</f>
        <v>Аварийный резерв</v>
      </c>
      <c r="E4005" s="26">
        <f>J4005-L4005</f>
        <v>43940</v>
      </c>
      <c r="F4005" s="26">
        <f>N4005-P4005</f>
        <v>1</v>
      </c>
      <c r="G4005" s="26" t="str">
        <f>VLOOKUP(C4005,[2]итоговая!$C$6:$H$1018,5,FALSE)</f>
        <v>ПТО</v>
      </c>
      <c r="H4005" s="21" t="str">
        <f>VLOOKUP(C4005,[2]итоговая!$C$6:$H$1018,6,FALSE)</f>
        <v>Данный затвор покупался на металическую кислотную ёмкость, которая пришла негодность.  Переведено в резерв</v>
      </c>
      <c r="I4005" s="18"/>
      <c r="J4005" s="19">
        <v>43940</v>
      </c>
      <c r="K4005" s="5"/>
      <c r="L4005" s="6"/>
      <c r="M4005" s="19">
        <v>43940</v>
      </c>
      <c r="N4005" s="20">
        <v>1</v>
      </c>
      <c r="O4005" s="5"/>
      <c r="P4005" s="6"/>
      <c r="Q4005" s="20">
        <v>1</v>
      </c>
    </row>
    <row r="4006" spans="1:17" ht="12" x14ac:dyDescent="0.2">
      <c r="A4006" s="16" t="s">
        <v>3614</v>
      </c>
      <c r="B4006" s="16" t="s">
        <v>9109</v>
      </c>
      <c r="C4006" s="17" t="s">
        <v>3991</v>
      </c>
      <c r="D4006" s="18" t="s">
        <v>8995</v>
      </c>
      <c r="E4006" s="18"/>
      <c r="F4006" s="18"/>
      <c r="G4006" s="18"/>
      <c r="H4006" s="18"/>
      <c r="I4006" s="18"/>
      <c r="J4006" s="5"/>
      <c r="K4006" s="19">
        <v>5983.33</v>
      </c>
      <c r="L4006" s="7">
        <v>5983.33</v>
      </c>
      <c r="M4006" s="5"/>
      <c r="N4006" s="5"/>
      <c r="O4006" s="20">
        <v>2</v>
      </c>
      <c r="P4006" s="8">
        <v>2</v>
      </c>
      <c r="Q4006" s="5"/>
    </row>
    <row r="4007" spans="1:17" ht="12" x14ac:dyDescent="0.2">
      <c r="A4007" s="16" t="s">
        <v>3614</v>
      </c>
      <c r="B4007" s="16" t="s">
        <v>9109</v>
      </c>
      <c r="C4007" s="17" t="s">
        <v>3992</v>
      </c>
      <c r="D4007" s="18" t="s">
        <v>8995</v>
      </c>
      <c r="E4007" s="18"/>
      <c r="F4007" s="18"/>
      <c r="G4007" s="18"/>
      <c r="H4007" s="18"/>
      <c r="I4007" s="18"/>
      <c r="J4007" s="5"/>
      <c r="K4007" s="19">
        <v>108466.67</v>
      </c>
      <c r="L4007" s="7">
        <v>81350</v>
      </c>
      <c r="M4007" s="19">
        <v>27116.67</v>
      </c>
      <c r="N4007" s="5"/>
      <c r="O4007" s="20">
        <v>4</v>
      </c>
      <c r="P4007" s="8">
        <v>3</v>
      </c>
      <c r="Q4007" s="20">
        <v>1</v>
      </c>
    </row>
    <row r="4008" spans="1:17" ht="12" x14ac:dyDescent="0.2">
      <c r="A4008" s="16" t="s">
        <v>3614</v>
      </c>
      <c r="B4008" s="16" t="s">
        <v>9109</v>
      </c>
      <c r="C4008" s="17" t="s">
        <v>3993</v>
      </c>
      <c r="D4008" s="18" t="s">
        <v>8995</v>
      </c>
      <c r="E4008" s="18"/>
      <c r="F4008" s="18"/>
      <c r="G4008" s="18"/>
      <c r="H4008" s="18"/>
      <c r="I4008" s="18"/>
      <c r="J4008" s="5"/>
      <c r="K4008" s="19">
        <v>5983.33</v>
      </c>
      <c r="L4008" s="7">
        <v>5983.33</v>
      </c>
      <c r="M4008" s="5"/>
      <c r="N4008" s="5"/>
      <c r="O4008" s="20">
        <v>2</v>
      </c>
      <c r="P4008" s="8">
        <v>2</v>
      </c>
      <c r="Q4008" s="5"/>
    </row>
    <row r="4009" spans="1:17" ht="12" x14ac:dyDescent="0.2">
      <c r="A4009" s="16" t="s">
        <v>3614</v>
      </c>
      <c r="B4009" s="16" t="s">
        <v>9109</v>
      </c>
      <c r="C4009" s="17" t="s">
        <v>3994</v>
      </c>
      <c r="D4009" s="18" t="s">
        <v>8995</v>
      </c>
      <c r="E4009" s="18"/>
      <c r="F4009" s="18"/>
      <c r="G4009" s="18"/>
      <c r="H4009" s="18"/>
      <c r="I4009" s="18"/>
      <c r="J4009" s="5"/>
      <c r="K4009" s="19">
        <v>36600</v>
      </c>
      <c r="L4009" s="7">
        <v>36600</v>
      </c>
      <c r="M4009" s="5"/>
      <c r="N4009" s="5"/>
      <c r="O4009" s="20">
        <v>5</v>
      </c>
      <c r="P4009" s="8">
        <v>5</v>
      </c>
      <c r="Q4009" s="5"/>
    </row>
    <row r="4010" spans="1:17" ht="12" x14ac:dyDescent="0.2">
      <c r="A4010" s="16" t="s">
        <v>3614</v>
      </c>
      <c r="B4010" s="16" t="s">
        <v>9109</v>
      </c>
      <c r="C4010" s="17" t="s">
        <v>3995</v>
      </c>
      <c r="D4010" s="18" t="s">
        <v>8995</v>
      </c>
      <c r="E4010" s="18"/>
      <c r="F4010" s="18"/>
      <c r="G4010" s="18"/>
      <c r="H4010" s="18"/>
      <c r="I4010" s="18"/>
      <c r="J4010" s="5"/>
      <c r="K4010" s="19">
        <v>7982.88</v>
      </c>
      <c r="L4010" s="7">
        <v>7982.88</v>
      </c>
      <c r="M4010" s="5"/>
      <c r="N4010" s="5"/>
      <c r="O4010" s="20">
        <v>1</v>
      </c>
      <c r="P4010" s="8">
        <v>1</v>
      </c>
      <c r="Q4010" s="5"/>
    </row>
    <row r="4011" spans="1:17" ht="12" x14ac:dyDescent="0.2">
      <c r="A4011" s="16" t="s">
        <v>3614</v>
      </c>
      <c r="B4011" s="16" t="s">
        <v>9109</v>
      </c>
      <c r="C4011" s="17" t="s">
        <v>3996</v>
      </c>
      <c r="D4011" s="18" t="s">
        <v>8995</v>
      </c>
      <c r="E4011" s="18"/>
      <c r="F4011" s="18"/>
      <c r="G4011" s="18"/>
      <c r="H4011" s="18"/>
      <c r="I4011" s="18"/>
      <c r="J4011" s="5"/>
      <c r="K4011" s="19">
        <v>16101.84</v>
      </c>
      <c r="L4011" s="7">
        <v>16101.84</v>
      </c>
      <c r="M4011" s="5"/>
      <c r="N4011" s="5"/>
      <c r="O4011" s="20">
        <v>1</v>
      </c>
      <c r="P4011" s="8">
        <v>1</v>
      </c>
      <c r="Q4011" s="5"/>
    </row>
    <row r="4012" spans="1:17" ht="12" x14ac:dyDescent="0.2">
      <c r="A4012" s="16" t="s">
        <v>3614</v>
      </c>
      <c r="B4012" s="16" t="s">
        <v>9109</v>
      </c>
      <c r="C4012" s="17" t="s">
        <v>3997</v>
      </c>
      <c r="D4012" s="18" t="s">
        <v>8995</v>
      </c>
      <c r="E4012" s="18"/>
      <c r="F4012" s="18"/>
      <c r="G4012" s="18"/>
      <c r="H4012" s="18"/>
      <c r="I4012" s="18"/>
      <c r="J4012" s="5"/>
      <c r="K4012" s="19">
        <v>16101.84</v>
      </c>
      <c r="L4012" s="7">
        <v>16101.84</v>
      </c>
      <c r="M4012" s="5"/>
      <c r="N4012" s="5"/>
      <c r="O4012" s="20">
        <v>1</v>
      </c>
      <c r="P4012" s="8">
        <v>1</v>
      </c>
      <c r="Q4012" s="5"/>
    </row>
    <row r="4013" spans="1:17" ht="12" x14ac:dyDescent="0.2">
      <c r="A4013" s="16" t="s">
        <v>3614</v>
      </c>
      <c r="B4013" s="16" t="s">
        <v>9109</v>
      </c>
      <c r="C4013" s="17" t="s">
        <v>3998</v>
      </c>
      <c r="D4013" s="18" t="s">
        <v>8995</v>
      </c>
      <c r="E4013" s="18"/>
      <c r="F4013" s="18"/>
      <c r="G4013" s="18"/>
      <c r="H4013" s="18"/>
      <c r="I4013" s="18"/>
      <c r="J4013" s="5"/>
      <c r="K4013" s="19">
        <v>1924</v>
      </c>
      <c r="L4013" s="7">
        <v>1924</v>
      </c>
      <c r="M4013" s="5"/>
      <c r="N4013" s="5"/>
      <c r="O4013" s="20">
        <v>10</v>
      </c>
      <c r="P4013" s="8">
        <v>10</v>
      </c>
      <c r="Q4013" s="5"/>
    </row>
    <row r="4014" spans="1:17" ht="24" x14ac:dyDescent="0.2">
      <c r="A4014" s="16" t="s">
        <v>3614</v>
      </c>
      <c r="B4014" s="16" t="s">
        <v>9109</v>
      </c>
      <c r="C4014" s="17" t="s">
        <v>3999</v>
      </c>
      <c r="D4014" s="18" t="s">
        <v>8995</v>
      </c>
      <c r="E4014" s="18"/>
      <c r="F4014" s="18"/>
      <c r="G4014" s="18"/>
      <c r="H4014" s="18"/>
      <c r="I4014" s="18"/>
      <c r="J4014" s="5"/>
      <c r="K4014" s="19">
        <v>222042</v>
      </c>
      <c r="L4014" s="7">
        <v>222042</v>
      </c>
      <c r="M4014" s="5"/>
      <c r="N4014" s="5"/>
      <c r="O4014" s="20">
        <v>2</v>
      </c>
      <c r="P4014" s="8">
        <v>2</v>
      </c>
      <c r="Q4014" s="5"/>
    </row>
    <row r="4015" spans="1:17" ht="24" x14ac:dyDescent="0.2">
      <c r="A4015" s="16" t="s">
        <v>3614</v>
      </c>
      <c r="B4015" s="16" t="s">
        <v>9109</v>
      </c>
      <c r="C4015" s="17" t="s">
        <v>4000</v>
      </c>
      <c r="D4015" s="18" t="s">
        <v>8995</v>
      </c>
      <c r="E4015" s="18"/>
      <c r="F4015" s="18"/>
      <c r="G4015" s="18"/>
      <c r="H4015" s="18"/>
      <c r="I4015" s="18"/>
      <c r="J4015" s="5"/>
      <c r="K4015" s="21">
        <v>422.5</v>
      </c>
      <c r="L4015" s="9">
        <v>422.5</v>
      </c>
      <c r="M4015" s="5"/>
      <c r="N4015" s="5"/>
      <c r="O4015" s="20">
        <v>10</v>
      </c>
      <c r="P4015" s="8">
        <v>10</v>
      </c>
      <c r="Q4015" s="5"/>
    </row>
    <row r="4016" spans="1:17" ht="24" x14ac:dyDescent="0.2">
      <c r="A4016" s="16" t="s">
        <v>3614</v>
      </c>
      <c r="B4016" s="16" t="s">
        <v>9109</v>
      </c>
      <c r="C4016" s="17" t="s">
        <v>4001</v>
      </c>
      <c r="D4016" s="18" t="s">
        <v>8995</v>
      </c>
      <c r="E4016" s="18"/>
      <c r="F4016" s="18"/>
      <c r="G4016" s="18"/>
      <c r="H4016" s="18"/>
      <c r="I4016" s="18"/>
      <c r="J4016" s="5"/>
      <c r="K4016" s="21">
        <v>422.5</v>
      </c>
      <c r="L4016" s="9">
        <v>422.5</v>
      </c>
      <c r="M4016" s="5"/>
      <c r="N4016" s="5"/>
      <c r="O4016" s="20">
        <v>10</v>
      </c>
      <c r="P4016" s="8">
        <v>10</v>
      </c>
      <c r="Q4016" s="5"/>
    </row>
    <row r="4017" spans="1:17" ht="24" x14ac:dyDescent="0.2">
      <c r="A4017" s="16" t="s">
        <v>3614</v>
      </c>
      <c r="B4017" s="16" t="s">
        <v>9109</v>
      </c>
      <c r="C4017" s="17" t="s">
        <v>4002</v>
      </c>
      <c r="D4017" s="18" t="s">
        <v>8995</v>
      </c>
      <c r="E4017" s="18"/>
      <c r="F4017" s="18"/>
      <c r="G4017" s="18"/>
      <c r="H4017" s="18"/>
      <c r="I4017" s="18"/>
      <c r="J4017" s="5"/>
      <c r="K4017" s="21">
        <v>422.5</v>
      </c>
      <c r="L4017" s="9">
        <v>422.5</v>
      </c>
      <c r="M4017" s="5"/>
      <c r="N4017" s="5"/>
      <c r="O4017" s="20">
        <v>10</v>
      </c>
      <c r="P4017" s="8">
        <v>10</v>
      </c>
      <c r="Q4017" s="5"/>
    </row>
    <row r="4018" spans="1:17" ht="12" x14ac:dyDescent="0.2">
      <c r="A4018" s="16" t="s">
        <v>3614</v>
      </c>
      <c r="B4018" s="16" t="s">
        <v>9109</v>
      </c>
      <c r="C4018" s="17" t="s">
        <v>4003</v>
      </c>
      <c r="D4018" s="18" t="s">
        <v>8995</v>
      </c>
      <c r="E4018" s="18"/>
      <c r="F4018" s="18"/>
      <c r="G4018" s="18"/>
      <c r="H4018" s="18"/>
      <c r="I4018" s="18"/>
      <c r="J4018" s="5"/>
      <c r="K4018" s="19">
        <v>1333.33</v>
      </c>
      <c r="L4018" s="7">
        <v>1333.33</v>
      </c>
      <c r="M4018" s="5"/>
      <c r="N4018" s="5"/>
      <c r="O4018" s="20">
        <v>200</v>
      </c>
      <c r="P4018" s="8">
        <v>200</v>
      </c>
      <c r="Q4018" s="5"/>
    </row>
    <row r="4019" spans="1:17" ht="12" x14ac:dyDescent="0.2">
      <c r="A4019" s="16" t="s">
        <v>3614</v>
      </c>
      <c r="B4019" s="16" t="s">
        <v>9109</v>
      </c>
      <c r="C4019" s="17" t="s">
        <v>4004</v>
      </c>
      <c r="D4019" s="18" t="s">
        <v>8995</v>
      </c>
      <c r="E4019" s="18"/>
      <c r="F4019" s="18"/>
      <c r="G4019" s="18"/>
      <c r="H4019" s="18"/>
      <c r="I4019" s="18"/>
      <c r="J4019" s="5"/>
      <c r="K4019" s="21">
        <v>125</v>
      </c>
      <c r="L4019" s="9">
        <v>125</v>
      </c>
      <c r="M4019" s="5"/>
      <c r="N4019" s="5"/>
      <c r="O4019" s="20">
        <v>100</v>
      </c>
      <c r="P4019" s="8">
        <v>100</v>
      </c>
      <c r="Q4019" s="5"/>
    </row>
    <row r="4020" spans="1:17" ht="24" x14ac:dyDescent="0.2">
      <c r="A4020" s="16" t="s">
        <v>3614</v>
      </c>
      <c r="B4020" s="16" t="s">
        <v>9109</v>
      </c>
      <c r="C4020" s="17" t="s">
        <v>4005</v>
      </c>
      <c r="D4020" s="18" t="s">
        <v>8995</v>
      </c>
      <c r="E4020" s="18"/>
      <c r="F4020" s="18"/>
      <c r="G4020" s="18"/>
      <c r="H4020" s="18"/>
      <c r="I4020" s="18"/>
      <c r="J4020" s="5"/>
      <c r="K4020" s="21">
        <v>637.16</v>
      </c>
      <c r="L4020" s="9">
        <v>637.16</v>
      </c>
      <c r="M4020" s="5"/>
      <c r="N4020" s="5"/>
      <c r="O4020" s="20">
        <v>17</v>
      </c>
      <c r="P4020" s="8">
        <v>17</v>
      </c>
      <c r="Q4020" s="5"/>
    </row>
    <row r="4021" spans="1:17" ht="12" x14ac:dyDescent="0.2">
      <c r="A4021" s="16" t="s">
        <v>3614</v>
      </c>
      <c r="B4021" s="16" t="s">
        <v>9109</v>
      </c>
      <c r="C4021" s="17" t="s">
        <v>4006</v>
      </c>
      <c r="D4021" s="18" t="s">
        <v>8995</v>
      </c>
      <c r="E4021" s="18"/>
      <c r="F4021" s="18"/>
      <c r="G4021" s="18"/>
      <c r="H4021" s="18"/>
      <c r="I4021" s="18"/>
      <c r="J4021" s="5"/>
      <c r="K4021" s="21">
        <v>153.30000000000001</v>
      </c>
      <c r="L4021" s="9">
        <v>153.30000000000001</v>
      </c>
      <c r="M4021" s="5"/>
      <c r="N4021" s="5"/>
      <c r="O4021" s="20">
        <v>15</v>
      </c>
      <c r="P4021" s="8">
        <v>15</v>
      </c>
      <c r="Q4021" s="5"/>
    </row>
    <row r="4022" spans="1:17" ht="12" x14ac:dyDescent="0.2">
      <c r="A4022" s="16" t="s">
        <v>3614</v>
      </c>
      <c r="B4022" s="16" t="s">
        <v>9109</v>
      </c>
      <c r="C4022" s="17" t="s">
        <v>4007</v>
      </c>
      <c r="D4022" s="18" t="s">
        <v>8995</v>
      </c>
      <c r="E4022" s="18"/>
      <c r="F4022" s="18"/>
      <c r="G4022" s="18"/>
      <c r="H4022" s="18"/>
      <c r="I4022" s="18"/>
      <c r="J4022" s="5"/>
      <c r="K4022" s="21">
        <v>524.72</v>
      </c>
      <c r="L4022" s="9">
        <v>524.72</v>
      </c>
      <c r="M4022" s="5"/>
      <c r="N4022" s="5"/>
      <c r="O4022" s="20">
        <v>14</v>
      </c>
      <c r="P4022" s="8">
        <v>14</v>
      </c>
      <c r="Q4022" s="5"/>
    </row>
    <row r="4023" spans="1:17" ht="12" x14ac:dyDescent="0.2">
      <c r="A4023" s="16" t="s">
        <v>3614</v>
      </c>
      <c r="B4023" s="16" t="s">
        <v>9109</v>
      </c>
      <c r="C4023" s="17" t="s">
        <v>4008</v>
      </c>
      <c r="D4023" s="18" t="s">
        <v>8995</v>
      </c>
      <c r="E4023" s="18"/>
      <c r="F4023" s="18"/>
      <c r="G4023" s="18"/>
      <c r="H4023" s="18"/>
      <c r="I4023" s="18"/>
      <c r="J4023" s="5"/>
      <c r="K4023" s="21">
        <v>255.5</v>
      </c>
      <c r="L4023" s="9">
        <v>255.5</v>
      </c>
      <c r="M4023" s="5"/>
      <c r="N4023" s="5"/>
      <c r="O4023" s="20">
        <v>25</v>
      </c>
      <c r="P4023" s="8">
        <v>25</v>
      </c>
      <c r="Q4023" s="5"/>
    </row>
    <row r="4024" spans="1:17" ht="12" x14ac:dyDescent="0.2">
      <c r="A4024" s="16" t="s">
        <v>3614</v>
      </c>
      <c r="B4024" s="16" t="s">
        <v>9109</v>
      </c>
      <c r="C4024" s="17" t="s">
        <v>4009</v>
      </c>
      <c r="D4024" s="18" t="s">
        <v>8995</v>
      </c>
      <c r="E4024" s="18"/>
      <c r="F4024" s="18"/>
      <c r="G4024" s="18"/>
      <c r="H4024" s="18"/>
      <c r="I4024" s="18"/>
      <c r="J4024" s="5"/>
      <c r="K4024" s="19">
        <v>1311.8</v>
      </c>
      <c r="L4024" s="7">
        <v>1311.8</v>
      </c>
      <c r="M4024" s="5"/>
      <c r="N4024" s="5"/>
      <c r="O4024" s="20">
        <v>35</v>
      </c>
      <c r="P4024" s="8">
        <v>35</v>
      </c>
      <c r="Q4024" s="5"/>
    </row>
    <row r="4025" spans="1:17" ht="12" x14ac:dyDescent="0.2">
      <c r="A4025" s="16" t="s">
        <v>3614</v>
      </c>
      <c r="B4025" s="16" t="s">
        <v>9109</v>
      </c>
      <c r="C4025" s="17" t="s">
        <v>4010</v>
      </c>
      <c r="D4025" s="18" t="s">
        <v>8995</v>
      </c>
      <c r="E4025" s="18"/>
      <c r="F4025" s="18"/>
      <c r="G4025" s="18"/>
      <c r="H4025" s="18"/>
      <c r="I4025" s="18"/>
      <c r="J4025" s="5"/>
      <c r="K4025" s="21">
        <v>255.5</v>
      </c>
      <c r="L4025" s="9">
        <v>255.5</v>
      </c>
      <c r="M4025" s="5"/>
      <c r="N4025" s="5"/>
      <c r="O4025" s="20">
        <v>25</v>
      </c>
      <c r="P4025" s="8">
        <v>25</v>
      </c>
      <c r="Q4025" s="5"/>
    </row>
    <row r="4026" spans="1:17" ht="24" x14ac:dyDescent="0.2">
      <c r="A4026" s="16" t="s">
        <v>3614</v>
      </c>
      <c r="B4026" s="16" t="s">
        <v>9109</v>
      </c>
      <c r="C4026" s="17" t="s">
        <v>4011</v>
      </c>
      <c r="D4026" s="18" t="s">
        <v>8995</v>
      </c>
      <c r="E4026" s="18"/>
      <c r="F4026" s="18"/>
      <c r="G4026" s="18"/>
      <c r="H4026" s="18"/>
      <c r="I4026" s="18"/>
      <c r="J4026" s="5"/>
      <c r="K4026" s="21">
        <v>708.64</v>
      </c>
      <c r="L4026" s="9">
        <v>708.64</v>
      </c>
      <c r="M4026" s="5"/>
      <c r="N4026" s="5"/>
      <c r="O4026" s="20">
        <v>8</v>
      </c>
      <c r="P4026" s="8">
        <v>8</v>
      </c>
      <c r="Q4026" s="5"/>
    </row>
    <row r="4027" spans="1:17" ht="24" x14ac:dyDescent="0.2">
      <c r="A4027" s="16" t="s">
        <v>3614</v>
      </c>
      <c r="B4027" s="16" t="s">
        <v>9109</v>
      </c>
      <c r="C4027" s="17" t="s">
        <v>4012</v>
      </c>
      <c r="D4027" s="18" t="s">
        <v>8995</v>
      </c>
      <c r="E4027" s="18"/>
      <c r="F4027" s="18"/>
      <c r="G4027" s="18"/>
      <c r="H4027" s="18"/>
      <c r="I4027" s="18"/>
      <c r="J4027" s="5"/>
      <c r="K4027" s="21">
        <v>708.64</v>
      </c>
      <c r="L4027" s="9">
        <v>708.64</v>
      </c>
      <c r="M4027" s="5"/>
      <c r="N4027" s="5"/>
      <c r="O4027" s="20">
        <v>8</v>
      </c>
      <c r="P4027" s="8">
        <v>8</v>
      </c>
      <c r="Q4027" s="5"/>
    </row>
    <row r="4028" spans="1:17" ht="24" x14ac:dyDescent="0.2">
      <c r="A4028" s="16" t="s">
        <v>3614</v>
      </c>
      <c r="B4028" s="16" t="s">
        <v>9109</v>
      </c>
      <c r="C4028" s="17" t="s">
        <v>4013</v>
      </c>
      <c r="D4028" s="18" t="s">
        <v>8995</v>
      </c>
      <c r="E4028" s="18"/>
      <c r="F4028" s="18"/>
      <c r="G4028" s="18"/>
      <c r="H4028" s="18"/>
      <c r="I4028" s="18"/>
      <c r="J4028" s="5"/>
      <c r="K4028" s="21">
        <v>531.48</v>
      </c>
      <c r="L4028" s="9">
        <v>531.48</v>
      </c>
      <c r="M4028" s="5"/>
      <c r="N4028" s="5"/>
      <c r="O4028" s="20">
        <v>6</v>
      </c>
      <c r="P4028" s="8">
        <v>6</v>
      </c>
      <c r="Q4028" s="5"/>
    </row>
    <row r="4029" spans="1:17" ht="24" x14ac:dyDescent="0.2">
      <c r="A4029" s="16" t="s">
        <v>3614</v>
      </c>
      <c r="B4029" s="16" t="s">
        <v>9109</v>
      </c>
      <c r="C4029" s="17" t="s">
        <v>4014</v>
      </c>
      <c r="D4029" s="18" t="s">
        <v>8995</v>
      </c>
      <c r="E4029" s="18"/>
      <c r="F4029" s="18"/>
      <c r="G4029" s="18"/>
      <c r="H4029" s="18"/>
      <c r="I4029" s="18"/>
      <c r="J4029" s="5"/>
      <c r="K4029" s="21">
        <v>531.48</v>
      </c>
      <c r="L4029" s="9">
        <v>531.48</v>
      </c>
      <c r="M4029" s="5"/>
      <c r="N4029" s="5"/>
      <c r="O4029" s="20">
        <v>6</v>
      </c>
      <c r="P4029" s="8">
        <v>6</v>
      </c>
      <c r="Q4029" s="5"/>
    </row>
    <row r="4030" spans="1:17" ht="24" x14ac:dyDescent="0.2">
      <c r="A4030" s="16" t="s">
        <v>3614</v>
      </c>
      <c r="B4030" s="16" t="s">
        <v>9109</v>
      </c>
      <c r="C4030" s="17" t="s">
        <v>4015</v>
      </c>
      <c r="D4030" s="18" t="s">
        <v>8995</v>
      </c>
      <c r="E4030" s="18"/>
      <c r="F4030" s="18"/>
      <c r="G4030" s="18"/>
      <c r="H4030" s="18"/>
      <c r="I4030" s="18"/>
      <c r="J4030" s="5"/>
      <c r="K4030" s="19">
        <v>1293.24</v>
      </c>
      <c r="L4030" s="7">
        <v>1293.24</v>
      </c>
      <c r="M4030" s="5"/>
      <c r="N4030" s="5"/>
      <c r="O4030" s="20">
        <v>13</v>
      </c>
      <c r="P4030" s="8">
        <v>13</v>
      </c>
      <c r="Q4030" s="5"/>
    </row>
    <row r="4031" spans="1:17" ht="24" x14ac:dyDescent="0.2">
      <c r="A4031" s="16" t="s">
        <v>3614</v>
      </c>
      <c r="B4031" s="16" t="s">
        <v>9109</v>
      </c>
      <c r="C4031" s="17" t="s">
        <v>4016</v>
      </c>
      <c r="D4031" s="18" t="s">
        <v>8995</v>
      </c>
      <c r="E4031" s="18"/>
      <c r="F4031" s="18"/>
      <c r="G4031" s="18"/>
      <c r="H4031" s="18"/>
      <c r="I4031" s="18"/>
      <c r="J4031" s="5"/>
      <c r="K4031" s="19">
        <v>1293.24</v>
      </c>
      <c r="L4031" s="7">
        <v>1293.24</v>
      </c>
      <c r="M4031" s="5"/>
      <c r="N4031" s="5"/>
      <c r="O4031" s="20">
        <v>13</v>
      </c>
      <c r="P4031" s="8">
        <v>13</v>
      </c>
      <c r="Q4031" s="5"/>
    </row>
    <row r="4032" spans="1:17" ht="24" x14ac:dyDescent="0.2">
      <c r="A4032" s="16" t="s">
        <v>3614</v>
      </c>
      <c r="B4032" s="16" t="s">
        <v>9109</v>
      </c>
      <c r="C4032" s="17" t="s">
        <v>4017</v>
      </c>
      <c r="D4032" s="18" t="s">
        <v>8995</v>
      </c>
      <c r="E4032" s="18"/>
      <c r="F4032" s="18"/>
      <c r="G4032" s="18"/>
      <c r="H4032" s="18"/>
      <c r="I4032" s="18"/>
      <c r="J4032" s="5"/>
      <c r="K4032" s="21">
        <v>696.36</v>
      </c>
      <c r="L4032" s="9">
        <v>696.36</v>
      </c>
      <c r="M4032" s="5"/>
      <c r="N4032" s="5"/>
      <c r="O4032" s="20">
        <v>7</v>
      </c>
      <c r="P4032" s="8">
        <v>7</v>
      </c>
      <c r="Q4032" s="5"/>
    </row>
    <row r="4033" spans="1:17" ht="24" x14ac:dyDescent="0.2">
      <c r="A4033" s="16" t="s">
        <v>3614</v>
      </c>
      <c r="B4033" s="16" t="s">
        <v>9109</v>
      </c>
      <c r="C4033" s="17" t="s">
        <v>4018</v>
      </c>
      <c r="D4033" s="18" t="s">
        <v>8995</v>
      </c>
      <c r="E4033" s="18"/>
      <c r="F4033" s="18"/>
      <c r="G4033" s="18"/>
      <c r="H4033" s="18"/>
      <c r="I4033" s="18"/>
      <c r="J4033" s="5"/>
      <c r="K4033" s="21">
        <v>994.8</v>
      </c>
      <c r="L4033" s="9">
        <v>994.8</v>
      </c>
      <c r="M4033" s="5"/>
      <c r="N4033" s="5"/>
      <c r="O4033" s="20">
        <v>10</v>
      </c>
      <c r="P4033" s="8">
        <v>10</v>
      </c>
      <c r="Q4033" s="5"/>
    </row>
    <row r="4034" spans="1:17" ht="24" x14ac:dyDescent="0.2">
      <c r="A4034" s="16" t="s">
        <v>3614</v>
      </c>
      <c r="B4034" s="16" t="s">
        <v>9109</v>
      </c>
      <c r="C4034" s="17" t="s">
        <v>4019</v>
      </c>
      <c r="D4034" s="18" t="s">
        <v>8995</v>
      </c>
      <c r="E4034" s="18"/>
      <c r="F4034" s="18"/>
      <c r="G4034" s="18"/>
      <c r="H4034" s="18"/>
      <c r="I4034" s="18"/>
      <c r="J4034" s="5"/>
      <c r="K4034" s="21">
        <v>696.36</v>
      </c>
      <c r="L4034" s="9">
        <v>696.36</v>
      </c>
      <c r="M4034" s="5"/>
      <c r="N4034" s="5"/>
      <c r="O4034" s="20">
        <v>7</v>
      </c>
      <c r="P4034" s="8">
        <v>7</v>
      </c>
      <c r="Q4034" s="5"/>
    </row>
    <row r="4035" spans="1:17" ht="24" x14ac:dyDescent="0.2">
      <c r="A4035" s="16" t="s">
        <v>3614</v>
      </c>
      <c r="B4035" s="16" t="s">
        <v>9109</v>
      </c>
      <c r="C4035" s="17" t="s">
        <v>4020</v>
      </c>
      <c r="D4035" s="18" t="s">
        <v>8995</v>
      </c>
      <c r="E4035" s="18"/>
      <c r="F4035" s="18"/>
      <c r="G4035" s="18"/>
      <c r="H4035" s="18"/>
      <c r="I4035" s="18"/>
      <c r="J4035" s="5"/>
      <c r="K4035" s="21">
        <v>994.8</v>
      </c>
      <c r="L4035" s="9">
        <v>994.8</v>
      </c>
      <c r="M4035" s="5"/>
      <c r="N4035" s="5"/>
      <c r="O4035" s="20">
        <v>10</v>
      </c>
      <c r="P4035" s="8">
        <v>10</v>
      </c>
      <c r="Q4035" s="5"/>
    </row>
    <row r="4036" spans="1:17" ht="24" x14ac:dyDescent="0.2">
      <c r="A4036" s="16" t="s">
        <v>3614</v>
      </c>
      <c r="B4036" s="16" t="s">
        <v>9109</v>
      </c>
      <c r="C4036" s="17" t="s">
        <v>4021</v>
      </c>
      <c r="D4036" s="18" t="s">
        <v>8995</v>
      </c>
      <c r="E4036" s="18"/>
      <c r="F4036" s="18"/>
      <c r="G4036" s="18"/>
      <c r="H4036" s="18"/>
      <c r="I4036" s="18"/>
      <c r="J4036" s="5"/>
      <c r="K4036" s="21">
        <v>620.05999999999995</v>
      </c>
      <c r="L4036" s="9">
        <v>620.05999999999995</v>
      </c>
      <c r="M4036" s="5"/>
      <c r="N4036" s="5"/>
      <c r="O4036" s="20">
        <v>7</v>
      </c>
      <c r="P4036" s="8">
        <v>7</v>
      </c>
      <c r="Q4036" s="5"/>
    </row>
    <row r="4037" spans="1:17" ht="24" x14ac:dyDescent="0.2">
      <c r="A4037" s="16" t="s">
        <v>3614</v>
      </c>
      <c r="B4037" s="16" t="s">
        <v>9109</v>
      </c>
      <c r="C4037" s="17" t="s">
        <v>4022</v>
      </c>
      <c r="D4037" s="18" t="s">
        <v>8995</v>
      </c>
      <c r="E4037" s="18"/>
      <c r="F4037" s="18"/>
      <c r="G4037" s="18"/>
      <c r="H4037" s="18"/>
      <c r="I4037" s="18"/>
      <c r="J4037" s="5"/>
      <c r="K4037" s="21">
        <v>708.64</v>
      </c>
      <c r="L4037" s="9">
        <v>708.64</v>
      </c>
      <c r="M4037" s="5"/>
      <c r="N4037" s="5"/>
      <c r="O4037" s="20">
        <v>8</v>
      </c>
      <c r="P4037" s="8">
        <v>8</v>
      </c>
      <c r="Q4037" s="5"/>
    </row>
    <row r="4038" spans="1:17" ht="24" x14ac:dyDescent="0.2">
      <c r="A4038" s="16" t="s">
        <v>3614</v>
      </c>
      <c r="B4038" s="16" t="s">
        <v>9109</v>
      </c>
      <c r="C4038" s="17" t="s">
        <v>4023</v>
      </c>
      <c r="D4038" s="18" t="s">
        <v>8995</v>
      </c>
      <c r="E4038" s="18"/>
      <c r="F4038" s="18"/>
      <c r="G4038" s="18"/>
      <c r="H4038" s="18"/>
      <c r="I4038" s="18"/>
      <c r="J4038" s="5"/>
      <c r="K4038" s="21">
        <v>708.64</v>
      </c>
      <c r="L4038" s="9">
        <v>708.64</v>
      </c>
      <c r="M4038" s="5"/>
      <c r="N4038" s="5"/>
      <c r="O4038" s="20">
        <v>8</v>
      </c>
      <c r="P4038" s="8">
        <v>8</v>
      </c>
      <c r="Q4038" s="5"/>
    </row>
    <row r="4039" spans="1:17" ht="24" x14ac:dyDescent="0.2">
      <c r="A4039" s="16" t="s">
        <v>3614</v>
      </c>
      <c r="B4039" s="16" t="s">
        <v>9109</v>
      </c>
      <c r="C4039" s="17" t="s">
        <v>4024</v>
      </c>
      <c r="D4039" s="18" t="s">
        <v>8995</v>
      </c>
      <c r="E4039" s="18"/>
      <c r="F4039" s="18"/>
      <c r="G4039" s="18"/>
      <c r="H4039" s="18"/>
      <c r="I4039" s="18"/>
      <c r="J4039" s="5"/>
      <c r="K4039" s="19">
        <v>1062.96</v>
      </c>
      <c r="L4039" s="7">
        <v>1062.96</v>
      </c>
      <c r="M4039" s="5"/>
      <c r="N4039" s="5"/>
      <c r="O4039" s="20">
        <v>12</v>
      </c>
      <c r="P4039" s="8">
        <v>12</v>
      </c>
      <c r="Q4039" s="5"/>
    </row>
    <row r="4040" spans="1:17" ht="24" x14ac:dyDescent="0.2">
      <c r="A4040" s="16" t="s">
        <v>3614</v>
      </c>
      <c r="B4040" s="16" t="s">
        <v>9109</v>
      </c>
      <c r="C4040" s="17" t="s">
        <v>4025</v>
      </c>
      <c r="D4040" s="18" t="s">
        <v>8995</v>
      </c>
      <c r="E4040" s="18"/>
      <c r="F4040" s="18"/>
      <c r="G4040" s="18"/>
      <c r="H4040" s="18"/>
      <c r="I4040" s="18"/>
      <c r="J4040" s="5"/>
      <c r="K4040" s="19">
        <v>1392.72</v>
      </c>
      <c r="L4040" s="7">
        <v>1392.72</v>
      </c>
      <c r="M4040" s="5"/>
      <c r="N4040" s="5"/>
      <c r="O4040" s="20">
        <v>14</v>
      </c>
      <c r="P4040" s="8">
        <v>14</v>
      </c>
      <c r="Q4040" s="5"/>
    </row>
    <row r="4041" spans="1:17" ht="24" x14ac:dyDescent="0.2">
      <c r="A4041" s="16" t="s">
        <v>3614</v>
      </c>
      <c r="B4041" s="16" t="s">
        <v>9109</v>
      </c>
      <c r="C4041" s="17" t="s">
        <v>4026</v>
      </c>
      <c r="D4041" s="18" t="s">
        <v>8995</v>
      </c>
      <c r="E4041" s="18"/>
      <c r="F4041" s="18"/>
      <c r="G4041" s="18"/>
      <c r="H4041" s="18"/>
      <c r="I4041" s="18"/>
      <c r="J4041" s="5"/>
      <c r="K4041" s="19">
        <v>1492.2</v>
      </c>
      <c r="L4041" s="7">
        <v>1492.2</v>
      </c>
      <c r="M4041" s="5"/>
      <c r="N4041" s="5"/>
      <c r="O4041" s="20">
        <v>15</v>
      </c>
      <c r="P4041" s="8">
        <v>15</v>
      </c>
      <c r="Q4041" s="5"/>
    </row>
    <row r="4042" spans="1:17" ht="24" x14ac:dyDescent="0.2">
      <c r="A4042" s="16" t="s">
        <v>3614</v>
      </c>
      <c r="B4042" s="16" t="s">
        <v>9109</v>
      </c>
      <c r="C4042" s="17" t="s">
        <v>4027</v>
      </c>
      <c r="D4042" s="18" t="s">
        <v>8995</v>
      </c>
      <c r="E4042" s="18"/>
      <c r="F4042" s="18"/>
      <c r="G4042" s="18"/>
      <c r="H4042" s="18"/>
      <c r="I4042" s="18"/>
      <c r="J4042" s="5"/>
      <c r="K4042" s="21">
        <v>497.4</v>
      </c>
      <c r="L4042" s="9">
        <v>497.4</v>
      </c>
      <c r="M4042" s="5"/>
      <c r="N4042" s="5"/>
      <c r="O4042" s="20">
        <v>5</v>
      </c>
      <c r="P4042" s="8">
        <v>5</v>
      </c>
      <c r="Q4042" s="5"/>
    </row>
    <row r="4043" spans="1:17" ht="24" x14ac:dyDescent="0.2">
      <c r="A4043" s="16" t="s">
        <v>3614</v>
      </c>
      <c r="B4043" s="16" t="s">
        <v>9109</v>
      </c>
      <c r="C4043" s="17" t="s">
        <v>4028</v>
      </c>
      <c r="D4043" s="18" t="s">
        <v>8995</v>
      </c>
      <c r="E4043" s="18"/>
      <c r="F4043" s="18"/>
      <c r="G4043" s="18"/>
      <c r="H4043" s="18"/>
      <c r="I4043" s="18"/>
      <c r="J4043" s="5"/>
      <c r="K4043" s="19">
        <v>3011.72</v>
      </c>
      <c r="L4043" s="7">
        <v>3011.72</v>
      </c>
      <c r="M4043" s="5"/>
      <c r="N4043" s="5"/>
      <c r="O4043" s="20">
        <v>34</v>
      </c>
      <c r="P4043" s="8">
        <v>34</v>
      </c>
      <c r="Q4043" s="5"/>
    </row>
    <row r="4044" spans="1:17" ht="24" x14ac:dyDescent="0.2">
      <c r="A4044" s="16" t="s">
        <v>3614</v>
      </c>
      <c r="B4044" s="16" t="s">
        <v>9109</v>
      </c>
      <c r="C4044" s="17" t="s">
        <v>4029</v>
      </c>
      <c r="D4044" s="18" t="s">
        <v>8995</v>
      </c>
      <c r="E4044" s="18"/>
      <c r="F4044" s="18"/>
      <c r="G4044" s="18"/>
      <c r="H4044" s="18"/>
      <c r="I4044" s="18"/>
      <c r="J4044" s="5"/>
      <c r="K4044" s="19">
        <v>1809</v>
      </c>
      <c r="L4044" s="7">
        <v>1809</v>
      </c>
      <c r="M4044" s="5"/>
      <c r="N4044" s="5"/>
      <c r="O4044" s="20">
        <v>15</v>
      </c>
      <c r="P4044" s="8">
        <v>15</v>
      </c>
      <c r="Q4044" s="5"/>
    </row>
    <row r="4045" spans="1:17" ht="24" x14ac:dyDescent="0.2">
      <c r="A4045" s="16" t="s">
        <v>3614</v>
      </c>
      <c r="B4045" s="16" t="s">
        <v>9109</v>
      </c>
      <c r="C4045" s="17" t="s">
        <v>4030</v>
      </c>
      <c r="D4045" s="18" t="s">
        <v>8995</v>
      </c>
      <c r="E4045" s="18"/>
      <c r="F4045" s="18"/>
      <c r="G4045" s="18"/>
      <c r="H4045" s="18"/>
      <c r="I4045" s="18"/>
      <c r="J4045" s="5"/>
      <c r="K4045" s="21">
        <v>187.4</v>
      </c>
      <c r="L4045" s="9">
        <v>187.4</v>
      </c>
      <c r="M4045" s="5"/>
      <c r="N4045" s="5"/>
      <c r="O4045" s="20">
        <v>5</v>
      </c>
      <c r="P4045" s="8">
        <v>5</v>
      </c>
      <c r="Q4045" s="5"/>
    </row>
    <row r="4046" spans="1:17" ht="24" x14ac:dyDescent="0.2">
      <c r="A4046" s="16" t="s">
        <v>3614</v>
      </c>
      <c r="B4046" s="16" t="s">
        <v>9109</v>
      </c>
      <c r="C4046" s="17" t="s">
        <v>4031</v>
      </c>
      <c r="D4046" s="18" t="s">
        <v>8995</v>
      </c>
      <c r="E4046" s="18"/>
      <c r="F4046" s="18"/>
      <c r="G4046" s="18"/>
      <c r="H4046" s="18"/>
      <c r="I4046" s="18"/>
      <c r="J4046" s="5"/>
      <c r="K4046" s="21">
        <v>187.4</v>
      </c>
      <c r="L4046" s="9">
        <v>187.4</v>
      </c>
      <c r="M4046" s="5"/>
      <c r="N4046" s="5"/>
      <c r="O4046" s="20">
        <v>5</v>
      </c>
      <c r="P4046" s="8">
        <v>5</v>
      </c>
      <c r="Q4046" s="5"/>
    </row>
    <row r="4047" spans="1:17" ht="24" x14ac:dyDescent="0.2">
      <c r="A4047" s="16" t="s">
        <v>3614</v>
      </c>
      <c r="B4047" s="16" t="s">
        <v>9109</v>
      </c>
      <c r="C4047" s="17" t="s">
        <v>4032</v>
      </c>
      <c r="D4047" s="18" t="s">
        <v>8995</v>
      </c>
      <c r="E4047" s="18"/>
      <c r="F4047" s="18"/>
      <c r="G4047" s="18"/>
      <c r="H4047" s="18"/>
      <c r="I4047" s="18"/>
      <c r="J4047" s="5"/>
      <c r="K4047" s="21">
        <v>235.06</v>
      </c>
      <c r="L4047" s="9">
        <v>235.06</v>
      </c>
      <c r="M4047" s="5"/>
      <c r="N4047" s="5"/>
      <c r="O4047" s="20">
        <v>23</v>
      </c>
      <c r="P4047" s="8">
        <v>23</v>
      </c>
      <c r="Q4047" s="5"/>
    </row>
    <row r="4048" spans="1:17" ht="12" x14ac:dyDescent="0.2">
      <c r="A4048" s="16" t="s">
        <v>3614</v>
      </c>
      <c r="B4048" s="16" t="s">
        <v>9109</v>
      </c>
      <c r="C4048" s="17" t="s">
        <v>4033</v>
      </c>
      <c r="D4048" s="18" t="s">
        <v>8995</v>
      </c>
      <c r="E4048" s="18"/>
      <c r="F4048" s="18"/>
      <c r="G4048" s="18"/>
      <c r="H4048" s="18"/>
      <c r="I4048" s="18"/>
      <c r="J4048" s="5"/>
      <c r="K4048" s="21">
        <v>20.440000000000001</v>
      </c>
      <c r="L4048" s="9">
        <v>20.440000000000001</v>
      </c>
      <c r="M4048" s="5"/>
      <c r="N4048" s="5"/>
      <c r="O4048" s="20">
        <v>2</v>
      </c>
      <c r="P4048" s="8">
        <v>2</v>
      </c>
      <c r="Q4048" s="5"/>
    </row>
    <row r="4049" spans="1:17" ht="24" x14ac:dyDescent="0.2">
      <c r="A4049" s="16" t="s">
        <v>3614</v>
      </c>
      <c r="B4049" s="16" t="s">
        <v>9109</v>
      </c>
      <c r="C4049" s="17" t="s">
        <v>4034</v>
      </c>
      <c r="D4049" s="18" t="s">
        <v>8995</v>
      </c>
      <c r="E4049" s="18"/>
      <c r="F4049" s="18"/>
      <c r="G4049" s="18"/>
      <c r="H4049" s="18"/>
      <c r="I4049" s="18"/>
      <c r="J4049" s="5"/>
      <c r="K4049" s="19">
        <v>1771.6</v>
      </c>
      <c r="L4049" s="7">
        <v>1771.6</v>
      </c>
      <c r="M4049" s="5"/>
      <c r="N4049" s="5"/>
      <c r="O4049" s="20">
        <v>20</v>
      </c>
      <c r="P4049" s="8">
        <v>20</v>
      </c>
      <c r="Q4049" s="5"/>
    </row>
    <row r="4050" spans="1:17" ht="24" x14ac:dyDescent="0.2">
      <c r="A4050" s="16" t="s">
        <v>3614</v>
      </c>
      <c r="B4050" s="16" t="s">
        <v>9109</v>
      </c>
      <c r="C4050" s="17" t="s">
        <v>4035</v>
      </c>
      <c r="D4050" s="18" t="s">
        <v>8995</v>
      </c>
      <c r="E4050" s="18"/>
      <c r="F4050" s="18"/>
      <c r="G4050" s="18"/>
      <c r="H4050" s="18"/>
      <c r="I4050" s="18"/>
      <c r="J4050" s="5"/>
      <c r="K4050" s="19">
        <v>1809</v>
      </c>
      <c r="L4050" s="7">
        <v>1809</v>
      </c>
      <c r="M4050" s="5"/>
      <c r="N4050" s="5"/>
      <c r="O4050" s="20">
        <v>15</v>
      </c>
      <c r="P4050" s="8">
        <v>15</v>
      </c>
      <c r="Q4050" s="5"/>
    </row>
    <row r="4051" spans="1:17" ht="24" x14ac:dyDescent="0.2">
      <c r="A4051" s="16" t="s">
        <v>3614</v>
      </c>
      <c r="B4051" s="16" t="s">
        <v>9109</v>
      </c>
      <c r="C4051" s="17" t="s">
        <v>4036</v>
      </c>
      <c r="D4051" s="18" t="s">
        <v>8995</v>
      </c>
      <c r="E4051" s="18"/>
      <c r="F4051" s="18"/>
      <c r="G4051" s="18"/>
      <c r="H4051" s="18"/>
      <c r="I4051" s="18"/>
      <c r="J4051" s="5"/>
      <c r="K4051" s="19">
        <v>2653.2</v>
      </c>
      <c r="L4051" s="7">
        <v>2653.2</v>
      </c>
      <c r="M4051" s="5"/>
      <c r="N4051" s="5"/>
      <c r="O4051" s="20">
        <v>22</v>
      </c>
      <c r="P4051" s="8">
        <v>22</v>
      </c>
      <c r="Q4051" s="5"/>
    </row>
    <row r="4052" spans="1:17" ht="24" x14ac:dyDescent="0.2">
      <c r="A4052" s="16" t="s">
        <v>3614</v>
      </c>
      <c r="B4052" s="16" t="s">
        <v>9109</v>
      </c>
      <c r="C4052" s="17" t="s">
        <v>4037</v>
      </c>
      <c r="D4052" s="18" t="s">
        <v>8995</v>
      </c>
      <c r="E4052" s="18"/>
      <c r="F4052" s="18"/>
      <c r="G4052" s="18"/>
      <c r="H4052" s="18"/>
      <c r="I4052" s="18"/>
      <c r="J4052" s="5"/>
      <c r="K4052" s="19">
        <v>4694.74</v>
      </c>
      <c r="L4052" s="7">
        <v>4694.74</v>
      </c>
      <c r="M4052" s="5"/>
      <c r="N4052" s="5"/>
      <c r="O4052" s="20">
        <v>53</v>
      </c>
      <c r="P4052" s="8">
        <v>53</v>
      </c>
      <c r="Q4052" s="5"/>
    </row>
    <row r="4053" spans="1:17" ht="24" x14ac:dyDescent="0.2">
      <c r="A4053" s="16" t="s">
        <v>3614</v>
      </c>
      <c r="B4053" s="16" t="s">
        <v>9109</v>
      </c>
      <c r="C4053" s="17" t="s">
        <v>4038</v>
      </c>
      <c r="D4053" s="18" t="s">
        <v>8995</v>
      </c>
      <c r="E4053" s="18"/>
      <c r="F4053" s="18"/>
      <c r="G4053" s="18"/>
      <c r="H4053" s="18"/>
      <c r="I4053" s="18"/>
      <c r="J4053" s="5"/>
      <c r="K4053" s="19">
        <v>10130.4</v>
      </c>
      <c r="L4053" s="7">
        <v>10130.4</v>
      </c>
      <c r="M4053" s="5"/>
      <c r="N4053" s="5"/>
      <c r="O4053" s="20">
        <v>84</v>
      </c>
      <c r="P4053" s="8">
        <v>84</v>
      </c>
      <c r="Q4053" s="5"/>
    </row>
    <row r="4054" spans="1:17" ht="24" x14ac:dyDescent="0.2">
      <c r="A4054" s="16" t="s">
        <v>3614</v>
      </c>
      <c r="B4054" s="16" t="s">
        <v>9109</v>
      </c>
      <c r="C4054" s="17" t="s">
        <v>4039</v>
      </c>
      <c r="D4054" s="18" t="s">
        <v>8995</v>
      </c>
      <c r="E4054" s="18"/>
      <c r="F4054" s="18"/>
      <c r="G4054" s="18"/>
      <c r="H4054" s="18"/>
      <c r="I4054" s="18"/>
      <c r="J4054" s="5"/>
      <c r="K4054" s="21">
        <v>708.64</v>
      </c>
      <c r="L4054" s="9">
        <v>708.64</v>
      </c>
      <c r="M4054" s="5"/>
      <c r="N4054" s="5"/>
      <c r="O4054" s="20">
        <v>8</v>
      </c>
      <c r="P4054" s="8">
        <v>8</v>
      </c>
      <c r="Q4054" s="5"/>
    </row>
    <row r="4055" spans="1:17" ht="24" x14ac:dyDescent="0.2">
      <c r="A4055" s="16" t="s">
        <v>3614</v>
      </c>
      <c r="B4055" s="16" t="s">
        <v>9109</v>
      </c>
      <c r="C4055" s="17" t="s">
        <v>4040</v>
      </c>
      <c r="D4055" s="18" t="s">
        <v>8995</v>
      </c>
      <c r="E4055" s="18"/>
      <c r="F4055" s="18"/>
      <c r="G4055" s="18"/>
      <c r="H4055" s="18"/>
      <c r="I4055" s="18"/>
      <c r="J4055" s="5"/>
      <c r="K4055" s="19">
        <v>1085.4000000000001</v>
      </c>
      <c r="L4055" s="7">
        <v>1085.4000000000001</v>
      </c>
      <c r="M4055" s="5"/>
      <c r="N4055" s="5"/>
      <c r="O4055" s="20">
        <v>9</v>
      </c>
      <c r="P4055" s="8">
        <v>9</v>
      </c>
      <c r="Q4055" s="5"/>
    </row>
    <row r="4056" spans="1:17" ht="24" x14ac:dyDescent="0.2">
      <c r="A4056" s="16" t="s">
        <v>3614</v>
      </c>
      <c r="B4056" s="16" t="s">
        <v>9109</v>
      </c>
      <c r="C4056" s="17" t="s">
        <v>4041</v>
      </c>
      <c r="D4056" s="18" t="s">
        <v>8995</v>
      </c>
      <c r="E4056" s="18"/>
      <c r="F4056" s="18"/>
      <c r="G4056" s="18"/>
      <c r="H4056" s="18"/>
      <c r="I4056" s="18"/>
      <c r="J4056" s="5"/>
      <c r="K4056" s="19">
        <v>1417.28</v>
      </c>
      <c r="L4056" s="7">
        <v>1417.28</v>
      </c>
      <c r="M4056" s="5"/>
      <c r="N4056" s="5"/>
      <c r="O4056" s="20">
        <v>16</v>
      </c>
      <c r="P4056" s="8">
        <v>16</v>
      </c>
      <c r="Q4056" s="5"/>
    </row>
    <row r="4057" spans="1:17" ht="24" x14ac:dyDescent="0.2">
      <c r="A4057" s="16" t="s">
        <v>3614</v>
      </c>
      <c r="B4057" s="16" t="s">
        <v>9109</v>
      </c>
      <c r="C4057" s="17" t="s">
        <v>4042</v>
      </c>
      <c r="D4057" s="18" t="s">
        <v>8995</v>
      </c>
      <c r="E4057" s="18"/>
      <c r="F4057" s="18"/>
      <c r="G4057" s="18"/>
      <c r="H4057" s="18"/>
      <c r="I4057" s="18"/>
      <c r="J4057" s="5"/>
      <c r="K4057" s="19">
        <v>1085.4000000000001</v>
      </c>
      <c r="L4057" s="7">
        <v>1085.4000000000001</v>
      </c>
      <c r="M4057" s="5"/>
      <c r="N4057" s="5"/>
      <c r="O4057" s="20">
        <v>9</v>
      </c>
      <c r="P4057" s="8">
        <v>9</v>
      </c>
      <c r="Q4057" s="5"/>
    </row>
    <row r="4058" spans="1:17" ht="24" x14ac:dyDescent="0.2">
      <c r="A4058" s="16" t="s">
        <v>3614</v>
      </c>
      <c r="B4058" s="16" t="s">
        <v>9109</v>
      </c>
      <c r="C4058" s="17" t="s">
        <v>4043</v>
      </c>
      <c r="D4058" s="18" t="s">
        <v>8995</v>
      </c>
      <c r="E4058" s="18"/>
      <c r="F4058" s="18"/>
      <c r="G4058" s="18"/>
      <c r="H4058" s="18"/>
      <c r="I4058" s="18"/>
      <c r="J4058" s="5"/>
      <c r="K4058" s="19">
        <v>1206</v>
      </c>
      <c r="L4058" s="7">
        <v>1206</v>
      </c>
      <c r="M4058" s="5"/>
      <c r="N4058" s="5"/>
      <c r="O4058" s="20">
        <v>10</v>
      </c>
      <c r="P4058" s="8">
        <v>10</v>
      </c>
      <c r="Q4058" s="5"/>
    </row>
    <row r="4059" spans="1:17" ht="24" x14ac:dyDescent="0.2">
      <c r="A4059" s="16" t="s">
        <v>3614</v>
      </c>
      <c r="B4059" s="16" t="s">
        <v>9109</v>
      </c>
      <c r="C4059" s="17" t="s">
        <v>4044</v>
      </c>
      <c r="D4059" s="18" t="s">
        <v>8995</v>
      </c>
      <c r="E4059" s="18"/>
      <c r="F4059" s="18"/>
      <c r="G4059" s="18"/>
      <c r="H4059" s="18"/>
      <c r="I4059" s="18"/>
      <c r="J4059" s="5"/>
      <c r="K4059" s="19">
        <v>2412</v>
      </c>
      <c r="L4059" s="7">
        <v>2412</v>
      </c>
      <c r="M4059" s="5"/>
      <c r="N4059" s="5"/>
      <c r="O4059" s="20">
        <v>20</v>
      </c>
      <c r="P4059" s="8">
        <v>20</v>
      </c>
      <c r="Q4059" s="5"/>
    </row>
    <row r="4060" spans="1:17" ht="24" x14ac:dyDescent="0.2">
      <c r="A4060" s="16" t="s">
        <v>3614</v>
      </c>
      <c r="B4060" s="16" t="s">
        <v>9109</v>
      </c>
      <c r="C4060" s="17" t="s">
        <v>4045</v>
      </c>
      <c r="D4060" s="18" t="s">
        <v>8995</v>
      </c>
      <c r="E4060" s="18"/>
      <c r="F4060" s="18"/>
      <c r="G4060" s="18"/>
      <c r="H4060" s="18"/>
      <c r="I4060" s="18"/>
      <c r="J4060" s="5"/>
      <c r="K4060" s="19">
        <v>2291.4</v>
      </c>
      <c r="L4060" s="7">
        <v>2291.4</v>
      </c>
      <c r="M4060" s="5"/>
      <c r="N4060" s="5"/>
      <c r="O4060" s="20">
        <v>19</v>
      </c>
      <c r="P4060" s="8">
        <v>19</v>
      </c>
      <c r="Q4060" s="5"/>
    </row>
    <row r="4061" spans="1:17" ht="24" x14ac:dyDescent="0.2">
      <c r="A4061" s="16" t="s">
        <v>3614</v>
      </c>
      <c r="B4061" s="16" t="s">
        <v>9109</v>
      </c>
      <c r="C4061" s="17" t="s">
        <v>4046</v>
      </c>
      <c r="D4061" s="18" t="s">
        <v>8995</v>
      </c>
      <c r="E4061" s="18"/>
      <c r="F4061" s="18"/>
      <c r="G4061" s="18"/>
      <c r="H4061" s="18"/>
      <c r="I4061" s="18"/>
      <c r="J4061" s="5"/>
      <c r="K4061" s="19">
        <v>3277.46</v>
      </c>
      <c r="L4061" s="7">
        <v>3277.46</v>
      </c>
      <c r="M4061" s="5"/>
      <c r="N4061" s="5"/>
      <c r="O4061" s="20">
        <v>37</v>
      </c>
      <c r="P4061" s="8">
        <v>37</v>
      </c>
      <c r="Q4061" s="5"/>
    </row>
    <row r="4062" spans="1:17" ht="24" x14ac:dyDescent="0.2">
      <c r="A4062" s="16" t="s">
        <v>3614</v>
      </c>
      <c r="B4062" s="16" t="s">
        <v>9109</v>
      </c>
      <c r="C4062" s="17" t="s">
        <v>4047</v>
      </c>
      <c r="D4062" s="18" t="s">
        <v>8995</v>
      </c>
      <c r="E4062" s="18"/>
      <c r="F4062" s="18"/>
      <c r="G4062" s="18"/>
      <c r="H4062" s="18"/>
      <c r="I4062" s="18"/>
      <c r="J4062" s="5"/>
      <c r="K4062" s="19">
        <v>1809</v>
      </c>
      <c r="L4062" s="7">
        <v>1809</v>
      </c>
      <c r="M4062" s="5"/>
      <c r="N4062" s="5"/>
      <c r="O4062" s="20">
        <v>15</v>
      </c>
      <c r="P4062" s="8">
        <v>15</v>
      </c>
      <c r="Q4062" s="5"/>
    </row>
    <row r="4063" spans="1:17" ht="24" x14ac:dyDescent="0.2">
      <c r="A4063" s="16" t="s">
        <v>3614</v>
      </c>
      <c r="B4063" s="16" t="s">
        <v>9109</v>
      </c>
      <c r="C4063" s="17" t="s">
        <v>4048</v>
      </c>
      <c r="D4063" s="18" t="s">
        <v>8995</v>
      </c>
      <c r="E4063" s="18"/>
      <c r="F4063" s="18"/>
      <c r="G4063" s="18"/>
      <c r="H4063" s="18"/>
      <c r="I4063" s="18"/>
      <c r="J4063" s="5"/>
      <c r="K4063" s="19">
        <v>1771.6</v>
      </c>
      <c r="L4063" s="7">
        <v>1771.6</v>
      </c>
      <c r="M4063" s="5"/>
      <c r="N4063" s="5"/>
      <c r="O4063" s="20">
        <v>20</v>
      </c>
      <c r="P4063" s="8">
        <v>20</v>
      </c>
      <c r="Q4063" s="5"/>
    </row>
    <row r="4064" spans="1:17" ht="24" x14ac:dyDescent="0.2">
      <c r="A4064" s="16" t="s">
        <v>3614</v>
      </c>
      <c r="B4064" s="16" t="s">
        <v>9109</v>
      </c>
      <c r="C4064" s="17" t="s">
        <v>4049</v>
      </c>
      <c r="D4064" s="18" t="s">
        <v>8995</v>
      </c>
      <c r="E4064" s="18"/>
      <c r="F4064" s="18"/>
      <c r="G4064" s="18"/>
      <c r="H4064" s="18"/>
      <c r="I4064" s="18"/>
      <c r="J4064" s="5"/>
      <c r="K4064" s="19">
        <v>1326.6</v>
      </c>
      <c r="L4064" s="7">
        <v>1326.6</v>
      </c>
      <c r="M4064" s="5"/>
      <c r="N4064" s="5"/>
      <c r="O4064" s="20">
        <v>11</v>
      </c>
      <c r="P4064" s="8">
        <v>11</v>
      </c>
      <c r="Q4064" s="5"/>
    </row>
    <row r="4065" spans="1:17" ht="12" x14ac:dyDescent="0.2">
      <c r="A4065" s="16" t="s">
        <v>3614</v>
      </c>
      <c r="B4065" s="16" t="s">
        <v>9109</v>
      </c>
      <c r="C4065" s="17" t="s">
        <v>4050</v>
      </c>
      <c r="D4065" s="18" t="s">
        <v>8995</v>
      </c>
      <c r="E4065" s="18"/>
      <c r="F4065" s="18"/>
      <c r="G4065" s="18"/>
      <c r="H4065" s="18"/>
      <c r="I4065" s="18"/>
      <c r="J4065" s="5"/>
      <c r="K4065" s="21">
        <v>337.32</v>
      </c>
      <c r="L4065" s="9">
        <v>337.32</v>
      </c>
      <c r="M4065" s="5"/>
      <c r="N4065" s="5"/>
      <c r="O4065" s="20">
        <v>9</v>
      </c>
      <c r="P4065" s="8">
        <v>9</v>
      </c>
      <c r="Q4065" s="5"/>
    </row>
    <row r="4066" spans="1:17" ht="12" x14ac:dyDescent="0.2">
      <c r="A4066" s="16" t="s">
        <v>3614</v>
      </c>
      <c r="B4066" s="16" t="s">
        <v>9109</v>
      </c>
      <c r="C4066" s="17" t="s">
        <v>4051</v>
      </c>
      <c r="D4066" s="18" t="s">
        <v>8995</v>
      </c>
      <c r="E4066" s="18"/>
      <c r="F4066" s="18"/>
      <c r="G4066" s="18"/>
      <c r="H4066" s="18"/>
      <c r="I4066" s="18"/>
      <c r="J4066" s="5"/>
      <c r="K4066" s="21">
        <v>112.42</v>
      </c>
      <c r="L4066" s="9">
        <v>112.42</v>
      </c>
      <c r="M4066" s="5"/>
      <c r="N4066" s="5"/>
      <c r="O4066" s="20">
        <v>11</v>
      </c>
      <c r="P4066" s="8">
        <v>11</v>
      </c>
      <c r="Q4066" s="5"/>
    </row>
    <row r="4067" spans="1:17" ht="12" x14ac:dyDescent="0.2">
      <c r="A4067" s="16" t="s">
        <v>3614</v>
      </c>
      <c r="B4067" s="16" t="s">
        <v>9109</v>
      </c>
      <c r="C4067" s="17" t="s">
        <v>4052</v>
      </c>
      <c r="D4067" s="18" t="s">
        <v>8995</v>
      </c>
      <c r="E4067" s="18"/>
      <c r="F4067" s="18"/>
      <c r="G4067" s="18"/>
      <c r="H4067" s="18"/>
      <c r="I4067" s="18"/>
      <c r="J4067" s="5"/>
      <c r="K4067" s="21">
        <v>412.28</v>
      </c>
      <c r="L4067" s="9">
        <v>412.28</v>
      </c>
      <c r="M4067" s="5"/>
      <c r="N4067" s="5"/>
      <c r="O4067" s="20">
        <v>11</v>
      </c>
      <c r="P4067" s="8">
        <v>11</v>
      </c>
      <c r="Q4067" s="5"/>
    </row>
    <row r="4068" spans="1:17" ht="12" x14ac:dyDescent="0.2">
      <c r="A4068" s="16" t="s">
        <v>3614</v>
      </c>
      <c r="B4068" s="16" t="s">
        <v>9109</v>
      </c>
      <c r="C4068" s="17" t="s">
        <v>4053</v>
      </c>
      <c r="D4068" s="18" t="s">
        <v>8995</v>
      </c>
      <c r="E4068" s="18"/>
      <c r="F4068" s="18"/>
      <c r="G4068" s="18"/>
      <c r="H4068" s="18"/>
      <c r="I4068" s="18"/>
      <c r="J4068" s="5"/>
      <c r="K4068" s="21">
        <v>224.88</v>
      </c>
      <c r="L4068" s="9">
        <v>224.88</v>
      </c>
      <c r="M4068" s="5"/>
      <c r="N4068" s="5"/>
      <c r="O4068" s="20">
        <v>6</v>
      </c>
      <c r="P4068" s="8">
        <v>6</v>
      </c>
      <c r="Q4068" s="5"/>
    </row>
    <row r="4069" spans="1:17" ht="24" x14ac:dyDescent="0.2">
      <c r="A4069" s="16" t="s">
        <v>3614</v>
      </c>
      <c r="B4069" s="16" t="s">
        <v>9109</v>
      </c>
      <c r="C4069" s="17" t="s">
        <v>4054</v>
      </c>
      <c r="D4069" s="18" t="s">
        <v>8995</v>
      </c>
      <c r="E4069" s="18"/>
      <c r="F4069" s="18"/>
      <c r="G4069" s="18"/>
      <c r="H4069" s="18"/>
      <c r="I4069" s="18"/>
      <c r="J4069" s="5"/>
      <c r="K4069" s="21">
        <v>51.1</v>
      </c>
      <c r="L4069" s="9">
        <v>51.1</v>
      </c>
      <c r="M4069" s="5"/>
      <c r="N4069" s="5"/>
      <c r="O4069" s="20">
        <v>5</v>
      </c>
      <c r="P4069" s="8">
        <v>5</v>
      </c>
      <c r="Q4069" s="5"/>
    </row>
    <row r="4070" spans="1:17" ht="12" x14ac:dyDescent="0.2">
      <c r="A4070" s="16" t="s">
        <v>3614</v>
      </c>
      <c r="B4070" s="16" t="s">
        <v>9109</v>
      </c>
      <c r="C4070" s="17" t="s">
        <v>4055</v>
      </c>
      <c r="D4070" s="18" t="s">
        <v>8995</v>
      </c>
      <c r="E4070" s="18"/>
      <c r="F4070" s="18"/>
      <c r="G4070" s="18"/>
      <c r="H4070" s="18"/>
      <c r="I4070" s="18"/>
      <c r="J4070" s="5"/>
      <c r="K4070" s="21">
        <v>374.8</v>
      </c>
      <c r="L4070" s="9">
        <v>374.8</v>
      </c>
      <c r="M4070" s="5"/>
      <c r="N4070" s="5"/>
      <c r="O4070" s="20">
        <v>10</v>
      </c>
      <c r="P4070" s="8">
        <v>10</v>
      </c>
      <c r="Q4070" s="5"/>
    </row>
    <row r="4071" spans="1:17" ht="12" x14ac:dyDescent="0.2">
      <c r="A4071" s="16" t="s">
        <v>3614</v>
      </c>
      <c r="B4071" s="16" t="s">
        <v>9109</v>
      </c>
      <c r="C4071" s="17" t="s">
        <v>4056</v>
      </c>
      <c r="D4071" s="18" t="s">
        <v>8995</v>
      </c>
      <c r="E4071" s="18"/>
      <c r="F4071" s="18"/>
      <c r="G4071" s="18"/>
      <c r="H4071" s="18"/>
      <c r="I4071" s="18"/>
      <c r="J4071" s="5"/>
      <c r="K4071" s="21">
        <v>51.1</v>
      </c>
      <c r="L4071" s="9">
        <v>51.1</v>
      </c>
      <c r="M4071" s="5"/>
      <c r="N4071" s="5"/>
      <c r="O4071" s="20">
        <v>5</v>
      </c>
      <c r="P4071" s="8">
        <v>5</v>
      </c>
      <c r="Q4071" s="5"/>
    </row>
    <row r="4072" spans="1:17" ht="12" x14ac:dyDescent="0.2">
      <c r="A4072" s="16" t="s">
        <v>3614</v>
      </c>
      <c r="B4072" s="16" t="s">
        <v>9109</v>
      </c>
      <c r="C4072" s="17" t="s">
        <v>4057</v>
      </c>
      <c r="D4072" s="18" t="s">
        <v>8995</v>
      </c>
      <c r="E4072" s="18"/>
      <c r="F4072" s="18"/>
      <c r="G4072" s="18"/>
      <c r="H4072" s="18"/>
      <c r="I4072" s="18"/>
      <c r="J4072" s="5"/>
      <c r="K4072" s="21">
        <v>224.88</v>
      </c>
      <c r="L4072" s="9">
        <v>224.88</v>
      </c>
      <c r="M4072" s="5"/>
      <c r="N4072" s="5"/>
      <c r="O4072" s="20">
        <v>6</v>
      </c>
      <c r="P4072" s="8">
        <v>6</v>
      </c>
      <c r="Q4072" s="5"/>
    </row>
    <row r="4073" spans="1:17" ht="12" x14ac:dyDescent="0.2">
      <c r="A4073" s="16" t="s">
        <v>3614</v>
      </c>
      <c r="B4073" s="16" t="s">
        <v>9109</v>
      </c>
      <c r="C4073" s="17" t="s">
        <v>4058</v>
      </c>
      <c r="D4073" s="18" t="s">
        <v>8995</v>
      </c>
      <c r="E4073" s="18"/>
      <c r="F4073" s="18"/>
      <c r="G4073" s="18"/>
      <c r="H4073" s="18"/>
      <c r="I4073" s="18"/>
      <c r="J4073" s="5"/>
      <c r="K4073" s="21">
        <v>163.52000000000001</v>
      </c>
      <c r="L4073" s="9">
        <v>163.52000000000001</v>
      </c>
      <c r="M4073" s="5"/>
      <c r="N4073" s="5"/>
      <c r="O4073" s="20">
        <v>16</v>
      </c>
      <c r="P4073" s="8">
        <v>16</v>
      </c>
      <c r="Q4073" s="5"/>
    </row>
    <row r="4074" spans="1:17" ht="12" x14ac:dyDescent="0.2">
      <c r="A4074" s="16" t="s">
        <v>3614</v>
      </c>
      <c r="B4074" s="16" t="s">
        <v>9109</v>
      </c>
      <c r="C4074" s="17" t="s">
        <v>4059</v>
      </c>
      <c r="D4074" s="18" t="s">
        <v>8995</v>
      </c>
      <c r="E4074" s="18"/>
      <c r="F4074" s="18"/>
      <c r="G4074" s="18"/>
      <c r="H4074" s="18"/>
      <c r="I4074" s="18"/>
      <c r="J4074" s="5"/>
      <c r="K4074" s="21">
        <v>374.8</v>
      </c>
      <c r="L4074" s="9">
        <v>374.8</v>
      </c>
      <c r="M4074" s="5"/>
      <c r="N4074" s="5"/>
      <c r="O4074" s="20">
        <v>10</v>
      </c>
      <c r="P4074" s="8">
        <v>10</v>
      </c>
      <c r="Q4074" s="5"/>
    </row>
    <row r="4075" spans="1:17" ht="12" x14ac:dyDescent="0.2">
      <c r="A4075" s="16" t="s">
        <v>3614</v>
      </c>
      <c r="B4075" s="16" t="s">
        <v>9109</v>
      </c>
      <c r="C4075" s="17" t="s">
        <v>4060</v>
      </c>
      <c r="D4075" s="18" t="s">
        <v>8995</v>
      </c>
      <c r="E4075" s="18"/>
      <c r="F4075" s="18"/>
      <c r="G4075" s="18"/>
      <c r="H4075" s="18"/>
      <c r="I4075" s="18"/>
      <c r="J4075" s="5"/>
      <c r="K4075" s="21">
        <v>61.32</v>
      </c>
      <c r="L4075" s="9">
        <v>61.32</v>
      </c>
      <c r="M4075" s="5"/>
      <c r="N4075" s="5"/>
      <c r="O4075" s="20">
        <v>6</v>
      </c>
      <c r="P4075" s="8">
        <v>6</v>
      </c>
      <c r="Q4075" s="5"/>
    </row>
    <row r="4076" spans="1:17" ht="12" x14ac:dyDescent="0.2">
      <c r="A4076" s="16" t="s">
        <v>3614</v>
      </c>
      <c r="B4076" s="16" t="s">
        <v>9109</v>
      </c>
      <c r="C4076" s="17" t="s">
        <v>4061</v>
      </c>
      <c r="D4076" s="18" t="s">
        <v>8995</v>
      </c>
      <c r="E4076" s="18"/>
      <c r="F4076" s="18"/>
      <c r="G4076" s="18"/>
      <c r="H4076" s="18"/>
      <c r="I4076" s="18"/>
      <c r="J4076" s="5"/>
      <c r="K4076" s="21">
        <v>149.91999999999999</v>
      </c>
      <c r="L4076" s="9">
        <v>149.91999999999999</v>
      </c>
      <c r="M4076" s="5"/>
      <c r="N4076" s="5"/>
      <c r="O4076" s="20">
        <v>4</v>
      </c>
      <c r="P4076" s="8">
        <v>4</v>
      </c>
      <c r="Q4076" s="5"/>
    </row>
    <row r="4077" spans="1:17" ht="12" x14ac:dyDescent="0.2">
      <c r="A4077" s="16" t="s">
        <v>3614</v>
      </c>
      <c r="B4077" s="16" t="s">
        <v>9109</v>
      </c>
      <c r="C4077" s="17" t="s">
        <v>4062</v>
      </c>
      <c r="D4077" s="18" t="s">
        <v>8995</v>
      </c>
      <c r="E4077" s="18"/>
      <c r="F4077" s="18"/>
      <c r="G4077" s="18"/>
      <c r="H4077" s="18"/>
      <c r="I4077" s="18"/>
      <c r="J4077" s="5"/>
      <c r="K4077" s="21">
        <v>61.32</v>
      </c>
      <c r="L4077" s="9">
        <v>61.32</v>
      </c>
      <c r="M4077" s="5"/>
      <c r="N4077" s="5"/>
      <c r="O4077" s="20">
        <v>6</v>
      </c>
      <c r="P4077" s="8">
        <v>6</v>
      </c>
      <c r="Q4077" s="5"/>
    </row>
    <row r="4078" spans="1:17" ht="24" x14ac:dyDescent="0.2">
      <c r="A4078" s="16" t="s">
        <v>3614</v>
      </c>
      <c r="B4078" s="16" t="s">
        <v>9109</v>
      </c>
      <c r="C4078" s="17" t="s">
        <v>4063</v>
      </c>
      <c r="D4078" s="18" t="s">
        <v>8995</v>
      </c>
      <c r="E4078" s="18"/>
      <c r="F4078" s="18"/>
      <c r="G4078" s="18"/>
      <c r="H4078" s="18"/>
      <c r="I4078" s="18"/>
      <c r="J4078" s="5"/>
      <c r="K4078" s="19">
        <v>1124.4000000000001</v>
      </c>
      <c r="L4078" s="7">
        <v>1124.4000000000001</v>
      </c>
      <c r="M4078" s="5"/>
      <c r="N4078" s="5"/>
      <c r="O4078" s="20">
        <v>30</v>
      </c>
      <c r="P4078" s="8">
        <v>30</v>
      </c>
      <c r="Q4078" s="5"/>
    </row>
    <row r="4079" spans="1:17" ht="12" x14ac:dyDescent="0.2">
      <c r="A4079" s="16" t="s">
        <v>3614</v>
      </c>
      <c r="B4079" s="16" t="s">
        <v>9109</v>
      </c>
      <c r="C4079" s="17" t="s">
        <v>4064</v>
      </c>
      <c r="D4079" s="18" t="s">
        <v>8995</v>
      </c>
      <c r="E4079" s="18"/>
      <c r="F4079" s="18"/>
      <c r="G4079" s="18"/>
      <c r="H4079" s="18"/>
      <c r="I4079" s="18"/>
      <c r="J4079" s="5"/>
      <c r="K4079" s="21">
        <v>187.4</v>
      </c>
      <c r="L4079" s="9">
        <v>187.4</v>
      </c>
      <c r="M4079" s="5"/>
      <c r="N4079" s="5"/>
      <c r="O4079" s="20">
        <v>5</v>
      </c>
      <c r="P4079" s="8">
        <v>5</v>
      </c>
      <c r="Q4079" s="5"/>
    </row>
    <row r="4080" spans="1:17" ht="12" x14ac:dyDescent="0.2">
      <c r="A4080" s="16" t="s">
        <v>3614</v>
      </c>
      <c r="B4080" s="16" t="s">
        <v>9109</v>
      </c>
      <c r="C4080" s="17" t="s">
        <v>4065</v>
      </c>
      <c r="D4080" s="18" t="s">
        <v>8995</v>
      </c>
      <c r="E4080" s="18"/>
      <c r="F4080" s="18"/>
      <c r="G4080" s="18"/>
      <c r="H4080" s="18"/>
      <c r="I4080" s="18"/>
      <c r="J4080" s="5"/>
      <c r="K4080" s="21">
        <v>173.74</v>
      </c>
      <c r="L4080" s="9">
        <v>173.74</v>
      </c>
      <c r="M4080" s="5"/>
      <c r="N4080" s="5"/>
      <c r="O4080" s="20">
        <v>17</v>
      </c>
      <c r="P4080" s="8">
        <v>17</v>
      </c>
      <c r="Q4080" s="5"/>
    </row>
    <row r="4081" spans="1:17" ht="12" x14ac:dyDescent="0.2">
      <c r="A4081" s="16" t="s">
        <v>3614</v>
      </c>
      <c r="B4081" s="16" t="s">
        <v>9109</v>
      </c>
      <c r="C4081" s="17" t="s">
        <v>4066</v>
      </c>
      <c r="D4081" s="18" t="s">
        <v>8995</v>
      </c>
      <c r="E4081" s="18"/>
      <c r="F4081" s="18"/>
      <c r="G4081" s="18"/>
      <c r="H4081" s="18"/>
      <c r="I4081" s="18"/>
      <c r="J4081" s="5"/>
      <c r="K4081" s="21">
        <v>419.02</v>
      </c>
      <c r="L4081" s="9">
        <v>419.02</v>
      </c>
      <c r="M4081" s="5"/>
      <c r="N4081" s="5"/>
      <c r="O4081" s="20">
        <v>41</v>
      </c>
      <c r="P4081" s="8">
        <v>41</v>
      </c>
      <c r="Q4081" s="5"/>
    </row>
    <row r="4082" spans="1:17" ht="24" x14ac:dyDescent="0.2">
      <c r="A4082" s="16" t="s">
        <v>3614</v>
      </c>
      <c r="B4082" s="16" t="s">
        <v>9109</v>
      </c>
      <c r="C4082" s="17" t="s">
        <v>4067</v>
      </c>
      <c r="D4082" s="18" t="s">
        <v>8995</v>
      </c>
      <c r="E4082" s="18"/>
      <c r="F4082" s="18"/>
      <c r="G4082" s="18"/>
      <c r="H4082" s="18"/>
      <c r="I4082" s="18"/>
      <c r="J4082" s="5"/>
      <c r="K4082" s="21">
        <v>412.28</v>
      </c>
      <c r="L4082" s="9">
        <v>412.28</v>
      </c>
      <c r="M4082" s="5"/>
      <c r="N4082" s="5"/>
      <c r="O4082" s="20">
        <v>11</v>
      </c>
      <c r="P4082" s="8">
        <v>11</v>
      </c>
      <c r="Q4082" s="5"/>
    </row>
    <row r="4083" spans="1:17" ht="24" x14ac:dyDescent="0.2">
      <c r="A4083" s="16" t="s">
        <v>3614</v>
      </c>
      <c r="B4083" s="16" t="s">
        <v>9109</v>
      </c>
      <c r="C4083" s="17" t="s">
        <v>4068</v>
      </c>
      <c r="D4083" s="18" t="s">
        <v>8995</v>
      </c>
      <c r="E4083" s="18"/>
      <c r="F4083" s="18"/>
      <c r="G4083" s="18"/>
      <c r="H4083" s="18"/>
      <c r="I4083" s="18"/>
      <c r="J4083" s="5"/>
      <c r="K4083" s="21">
        <v>235.06</v>
      </c>
      <c r="L4083" s="9">
        <v>235.06</v>
      </c>
      <c r="M4083" s="5"/>
      <c r="N4083" s="5"/>
      <c r="O4083" s="20">
        <v>23</v>
      </c>
      <c r="P4083" s="8">
        <v>23</v>
      </c>
      <c r="Q4083" s="5"/>
    </row>
    <row r="4084" spans="1:17" ht="12" x14ac:dyDescent="0.2">
      <c r="A4084" s="16" t="s">
        <v>3614</v>
      </c>
      <c r="B4084" s="16" t="s">
        <v>9109</v>
      </c>
      <c r="C4084" s="17" t="s">
        <v>4069</v>
      </c>
      <c r="D4084" s="18" t="s">
        <v>8995</v>
      </c>
      <c r="E4084" s="18"/>
      <c r="F4084" s="18"/>
      <c r="G4084" s="18"/>
      <c r="H4084" s="18"/>
      <c r="I4084" s="18"/>
      <c r="J4084" s="5"/>
      <c r="K4084" s="21">
        <v>112.44</v>
      </c>
      <c r="L4084" s="9">
        <v>112.44</v>
      </c>
      <c r="M4084" s="5"/>
      <c r="N4084" s="5"/>
      <c r="O4084" s="20">
        <v>3</v>
      </c>
      <c r="P4084" s="8">
        <v>3</v>
      </c>
      <c r="Q4084" s="5"/>
    </row>
    <row r="4085" spans="1:17" ht="12" x14ac:dyDescent="0.2">
      <c r="A4085" s="16" t="s">
        <v>3614</v>
      </c>
      <c r="B4085" s="16" t="s">
        <v>9109</v>
      </c>
      <c r="C4085" s="17" t="s">
        <v>4070</v>
      </c>
      <c r="D4085" s="18" t="s">
        <v>8995</v>
      </c>
      <c r="E4085" s="18"/>
      <c r="F4085" s="18"/>
      <c r="G4085" s="18"/>
      <c r="H4085" s="18"/>
      <c r="I4085" s="18"/>
      <c r="J4085" s="5"/>
      <c r="K4085" s="21">
        <v>149.91999999999999</v>
      </c>
      <c r="L4085" s="9">
        <v>149.91999999999999</v>
      </c>
      <c r="M4085" s="5"/>
      <c r="N4085" s="5"/>
      <c r="O4085" s="20">
        <v>4</v>
      </c>
      <c r="P4085" s="8">
        <v>4</v>
      </c>
      <c r="Q4085" s="5"/>
    </row>
    <row r="4086" spans="1:17" ht="12" x14ac:dyDescent="0.2">
      <c r="A4086" s="16" t="s">
        <v>3614</v>
      </c>
      <c r="B4086" s="16" t="s">
        <v>9109</v>
      </c>
      <c r="C4086" s="17" t="s">
        <v>4071</v>
      </c>
      <c r="D4086" s="18" t="s">
        <v>8995</v>
      </c>
      <c r="E4086" s="18"/>
      <c r="F4086" s="18"/>
      <c r="G4086" s="18"/>
      <c r="H4086" s="18"/>
      <c r="I4086" s="18"/>
      <c r="J4086" s="5"/>
      <c r="K4086" s="21">
        <v>61.32</v>
      </c>
      <c r="L4086" s="9">
        <v>61.32</v>
      </c>
      <c r="M4086" s="5"/>
      <c r="N4086" s="5"/>
      <c r="O4086" s="20">
        <v>6</v>
      </c>
      <c r="P4086" s="8">
        <v>6</v>
      </c>
      <c r="Q4086" s="5"/>
    </row>
    <row r="4087" spans="1:17" ht="12" x14ac:dyDescent="0.2">
      <c r="A4087" s="16" t="s">
        <v>3614</v>
      </c>
      <c r="B4087" s="16" t="s">
        <v>9109</v>
      </c>
      <c r="C4087" s="17" t="s">
        <v>4072</v>
      </c>
      <c r="D4087" s="18" t="s">
        <v>8995</v>
      </c>
      <c r="E4087" s="18"/>
      <c r="F4087" s="18"/>
      <c r="G4087" s="18"/>
      <c r="H4087" s="18"/>
      <c r="I4087" s="18"/>
      <c r="J4087" s="5"/>
      <c r="K4087" s="21">
        <v>337.32</v>
      </c>
      <c r="L4087" s="9">
        <v>337.32</v>
      </c>
      <c r="M4087" s="5"/>
      <c r="N4087" s="5"/>
      <c r="O4087" s="20">
        <v>9</v>
      </c>
      <c r="P4087" s="8">
        <v>9</v>
      </c>
      <c r="Q4087" s="5"/>
    </row>
    <row r="4088" spans="1:17" ht="12" x14ac:dyDescent="0.2">
      <c r="A4088" s="16" t="s">
        <v>3614</v>
      </c>
      <c r="B4088" s="16" t="s">
        <v>9109</v>
      </c>
      <c r="C4088" s="17" t="s">
        <v>4073</v>
      </c>
      <c r="D4088" s="18" t="s">
        <v>8995</v>
      </c>
      <c r="E4088" s="18"/>
      <c r="F4088" s="18"/>
      <c r="G4088" s="18"/>
      <c r="H4088" s="18"/>
      <c r="I4088" s="18"/>
      <c r="J4088" s="5"/>
      <c r="K4088" s="21">
        <v>306.60000000000002</v>
      </c>
      <c r="L4088" s="9">
        <v>306.60000000000002</v>
      </c>
      <c r="M4088" s="5"/>
      <c r="N4088" s="5"/>
      <c r="O4088" s="20">
        <v>30</v>
      </c>
      <c r="P4088" s="8">
        <v>30</v>
      </c>
      <c r="Q4088" s="5"/>
    </row>
    <row r="4089" spans="1:17" ht="24" x14ac:dyDescent="0.2">
      <c r="A4089" s="16" t="s">
        <v>3614</v>
      </c>
      <c r="B4089" s="16" t="s">
        <v>9109</v>
      </c>
      <c r="C4089" s="17" t="s">
        <v>4074</v>
      </c>
      <c r="D4089" s="18" t="s">
        <v>8995</v>
      </c>
      <c r="E4089" s="18"/>
      <c r="F4089" s="18"/>
      <c r="G4089" s="18"/>
      <c r="H4089" s="18"/>
      <c r="I4089" s="18"/>
      <c r="J4089" s="5"/>
      <c r="K4089" s="21">
        <v>112.44</v>
      </c>
      <c r="L4089" s="9">
        <v>112.44</v>
      </c>
      <c r="M4089" s="5"/>
      <c r="N4089" s="5"/>
      <c r="O4089" s="20">
        <v>3</v>
      </c>
      <c r="P4089" s="8">
        <v>3</v>
      </c>
      <c r="Q4089" s="5"/>
    </row>
    <row r="4090" spans="1:17" ht="24" x14ac:dyDescent="0.2">
      <c r="A4090" s="16" t="s">
        <v>3614</v>
      </c>
      <c r="B4090" s="16" t="s">
        <v>9109</v>
      </c>
      <c r="C4090" s="17" t="s">
        <v>4075</v>
      </c>
      <c r="D4090" s="18" t="s">
        <v>8995</v>
      </c>
      <c r="E4090" s="18"/>
      <c r="F4090" s="18"/>
      <c r="G4090" s="18"/>
      <c r="H4090" s="18"/>
      <c r="I4090" s="18"/>
      <c r="J4090" s="5"/>
      <c r="K4090" s="21">
        <v>337.32</v>
      </c>
      <c r="L4090" s="9">
        <v>337.32</v>
      </c>
      <c r="M4090" s="5"/>
      <c r="N4090" s="5"/>
      <c r="O4090" s="20">
        <v>9</v>
      </c>
      <c r="P4090" s="8">
        <v>9</v>
      </c>
      <c r="Q4090" s="5"/>
    </row>
    <row r="4091" spans="1:17" ht="24" x14ac:dyDescent="0.2">
      <c r="A4091" s="16" t="s">
        <v>3614</v>
      </c>
      <c r="B4091" s="16" t="s">
        <v>9109</v>
      </c>
      <c r="C4091" s="17" t="s">
        <v>4076</v>
      </c>
      <c r="D4091" s="18" t="s">
        <v>8995</v>
      </c>
      <c r="E4091" s="18"/>
      <c r="F4091" s="18"/>
      <c r="G4091" s="18"/>
      <c r="H4091" s="18"/>
      <c r="I4091" s="18"/>
      <c r="J4091" s="5"/>
      <c r="K4091" s="21">
        <v>214.62</v>
      </c>
      <c r="L4091" s="9">
        <v>214.62</v>
      </c>
      <c r="M4091" s="5"/>
      <c r="N4091" s="5"/>
      <c r="O4091" s="20">
        <v>21</v>
      </c>
      <c r="P4091" s="8">
        <v>21</v>
      </c>
      <c r="Q4091" s="5"/>
    </row>
    <row r="4092" spans="1:17" ht="12" x14ac:dyDescent="0.2">
      <c r="A4092" s="16" t="s">
        <v>3614</v>
      </c>
      <c r="B4092" s="16" t="s">
        <v>9109</v>
      </c>
      <c r="C4092" s="17" t="s">
        <v>4077</v>
      </c>
      <c r="D4092" s="18" t="s">
        <v>8995</v>
      </c>
      <c r="E4092" s="18"/>
      <c r="F4092" s="18"/>
      <c r="G4092" s="18"/>
      <c r="H4092" s="18"/>
      <c r="I4092" s="18"/>
      <c r="J4092" s="5"/>
      <c r="K4092" s="21">
        <v>299.83999999999997</v>
      </c>
      <c r="L4092" s="9">
        <v>299.83999999999997</v>
      </c>
      <c r="M4092" s="5"/>
      <c r="N4092" s="5"/>
      <c r="O4092" s="20">
        <v>8</v>
      </c>
      <c r="P4092" s="8">
        <v>8</v>
      </c>
      <c r="Q4092" s="5"/>
    </row>
    <row r="4093" spans="1:17" ht="12" x14ac:dyDescent="0.2">
      <c r="A4093" s="16" t="s">
        <v>3614</v>
      </c>
      <c r="B4093" s="16" t="s">
        <v>9109</v>
      </c>
      <c r="C4093" s="17" t="s">
        <v>4078</v>
      </c>
      <c r="D4093" s="18" t="s">
        <v>8995</v>
      </c>
      <c r="E4093" s="18"/>
      <c r="F4093" s="18"/>
      <c r="G4093" s="18"/>
      <c r="H4093" s="18"/>
      <c r="I4093" s="18"/>
      <c r="J4093" s="5"/>
      <c r="K4093" s="21">
        <v>51.1</v>
      </c>
      <c r="L4093" s="9">
        <v>51.1</v>
      </c>
      <c r="M4093" s="5"/>
      <c r="N4093" s="5"/>
      <c r="O4093" s="20">
        <v>5</v>
      </c>
      <c r="P4093" s="8">
        <v>5</v>
      </c>
      <c r="Q4093" s="5"/>
    </row>
    <row r="4094" spans="1:17" ht="12" x14ac:dyDescent="0.2">
      <c r="A4094" s="16" t="s">
        <v>3614</v>
      </c>
      <c r="B4094" s="16" t="s">
        <v>9109</v>
      </c>
      <c r="C4094" s="17" t="s">
        <v>4079</v>
      </c>
      <c r="D4094" s="18" t="s">
        <v>8995</v>
      </c>
      <c r="E4094" s="18"/>
      <c r="F4094" s="18"/>
      <c r="G4094" s="18"/>
      <c r="H4094" s="18"/>
      <c r="I4094" s="18"/>
      <c r="J4094" s="5"/>
      <c r="K4094" s="21">
        <v>712.12</v>
      </c>
      <c r="L4094" s="9">
        <v>712.12</v>
      </c>
      <c r="M4094" s="5"/>
      <c r="N4094" s="5"/>
      <c r="O4094" s="20">
        <v>19</v>
      </c>
      <c r="P4094" s="8">
        <v>19</v>
      </c>
      <c r="Q4094" s="5"/>
    </row>
    <row r="4095" spans="1:17" ht="12" x14ac:dyDescent="0.2">
      <c r="A4095" s="16" t="s">
        <v>3614</v>
      </c>
      <c r="B4095" s="16" t="s">
        <v>9109</v>
      </c>
      <c r="C4095" s="17" t="s">
        <v>4080</v>
      </c>
      <c r="D4095" s="18" t="s">
        <v>8995</v>
      </c>
      <c r="E4095" s="18"/>
      <c r="F4095" s="18"/>
      <c r="G4095" s="18"/>
      <c r="H4095" s="18"/>
      <c r="I4095" s="18"/>
      <c r="J4095" s="5"/>
      <c r="K4095" s="21">
        <v>490.56</v>
      </c>
      <c r="L4095" s="9">
        <v>490.56</v>
      </c>
      <c r="M4095" s="5"/>
      <c r="N4095" s="5"/>
      <c r="O4095" s="20">
        <v>48</v>
      </c>
      <c r="P4095" s="8">
        <v>48</v>
      </c>
      <c r="Q4095" s="5"/>
    </row>
    <row r="4096" spans="1:17" ht="24" x14ac:dyDescent="0.2">
      <c r="A4096" s="16" t="s">
        <v>3614</v>
      </c>
      <c r="B4096" s="16" t="s">
        <v>9109</v>
      </c>
      <c r="C4096" s="17" t="s">
        <v>4081</v>
      </c>
      <c r="D4096" s="18" t="s">
        <v>8995</v>
      </c>
      <c r="E4096" s="18"/>
      <c r="F4096" s="18"/>
      <c r="G4096" s="18"/>
      <c r="H4096" s="18"/>
      <c r="I4096" s="18"/>
      <c r="J4096" s="5"/>
      <c r="K4096" s="21">
        <v>187.4</v>
      </c>
      <c r="L4096" s="9">
        <v>187.4</v>
      </c>
      <c r="M4096" s="5"/>
      <c r="N4096" s="5"/>
      <c r="O4096" s="20">
        <v>5</v>
      </c>
      <c r="P4096" s="8">
        <v>5</v>
      </c>
      <c r="Q4096" s="5"/>
    </row>
    <row r="4097" spans="1:17" ht="24" x14ac:dyDescent="0.2">
      <c r="A4097" s="16" t="s">
        <v>3614</v>
      </c>
      <c r="B4097" s="16" t="s">
        <v>9109</v>
      </c>
      <c r="C4097" s="17" t="s">
        <v>4082</v>
      </c>
      <c r="D4097" s="18" t="s">
        <v>8995</v>
      </c>
      <c r="E4097" s="18"/>
      <c r="F4097" s="18"/>
      <c r="G4097" s="18"/>
      <c r="H4097" s="18"/>
      <c r="I4097" s="18"/>
      <c r="J4097" s="5"/>
      <c r="K4097" s="21">
        <v>153.30000000000001</v>
      </c>
      <c r="L4097" s="9">
        <v>153.30000000000001</v>
      </c>
      <c r="M4097" s="5"/>
      <c r="N4097" s="5"/>
      <c r="O4097" s="20">
        <v>15</v>
      </c>
      <c r="P4097" s="8">
        <v>15</v>
      </c>
      <c r="Q4097" s="5"/>
    </row>
    <row r="4098" spans="1:17" ht="24" x14ac:dyDescent="0.2">
      <c r="A4098" s="16" t="s">
        <v>3614</v>
      </c>
      <c r="B4098" s="16" t="s">
        <v>9109</v>
      </c>
      <c r="C4098" s="17" t="s">
        <v>4083</v>
      </c>
      <c r="D4098" s="18" t="s">
        <v>8995</v>
      </c>
      <c r="E4098" s="18"/>
      <c r="F4098" s="18"/>
      <c r="G4098" s="18"/>
      <c r="H4098" s="18"/>
      <c r="I4098" s="18"/>
      <c r="J4098" s="5"/>
      <c r="K4098" s="21">
        <v>61.32</v>
      </c>
      <c r="L4098" s="9">
        <v>61.32</v>
      </c>
      <c r="M4098" s="5"/>
      <c r="N4098" s="5"/>
      <c r="O4098" s="20">
        <v>6</v>
      </c>
      <c r="P4098" s="8">
        <v>6</v>
      </c>
      <c r="Q4098" s="5"/>
    </row>
    <row r="4099" spans="1:17" ht="24" x14ac:dyDescent="0.2">
      <c r="A4099" s="16" t="s">
        <v>3614</v>
      </c>
      <c r="B4099" s="16" t="s">
        <v>9109</v>
      </c>
      <c r="C4099" s="17" t="s">
        <v>4084</v>
      </c>
      <c r="D4099" s="18" t="s">
        <v>8995</v>
      </c>
      <c r="E4099" s="18"/>
      <c r="F4099" s="18"/>
      <c r="G4099" s="18"/>
      <c r="H4099" s="18"/>
      <c r="I4099" s="18"/>
      <c r="J4099" s="5"/>
      <c r="K4099" s="21">
        <v>886</v>
      </c>
      <c r="L4099" s="9">
        <v>886</v>
      </c>
      <c r="M4099" s="5"/>
      <c r="N4099" s="5"/>
      <c r="O4099" s="20">
        <v>100</v>
      </c>
      <c r="P4099" s="8">
        <v>100</v>
      </c>
      <c r="Q4099" s="5"/>
    </row>
    <row r="4100" spans="1:17" ht="24" x14ac:dyDescent="0.2">
      <c r="A4100" s="16" t="s">
        <v>3614</v>
      </c>
      <c r="B4100" s="16" t="s">
        <v>9109</v>
      </c>
      <c r="C4100" s="17" t="s">
        <v>4085</v>
      </c>
      <c r="D4100" s="18" t="s">
        <v>8995</v>
      </c>
      <c r="E4100" s="18"/>
      <c r="F4100" s="18"/>
      <c r="G4100" s="18"/>
      <c r="H4100" s="18"/>
      <c r="I4100" s="18"/>
      <c r="J4100" s="5"/>
      <c r="K4100" s="19">
        <v>1400.14</v>
      </c>
      <c r="L4100" s="7">
        <v>1400.14</v>
      </c>
      <c r="M4100" s="5"/>
      <c r="N4100" s="5"/>
      <c r="O4100" s="20">
        <v>137</v>
      </c>
      <c r="P4100" s="8">
        <v>137</v>
      </c>
      <c r="Q4100" s="5"/>
    </row>
    <row r="4101" spans="1:17" ht="24" x14ac:dyDescent="0.2">
      <c r="A4101" s="16" t="s">
        <v>3614</v>
      </c>
      <c r="B4101" s="16" t="s">
        <v>9109</v>
      </c>
      <c r="C4101" s="17" t="s">
        <v>4086</v>
      </c>
      <c r="D4101" s="18" t="s">
        <v>8995</v>
      </c>
      <c r="E4101" s="18"/>
      <c r="F4101" s="18"/>
      <c r="G4101" s="18"/>
      <c r="H4101" s="18"/>
      <c r="I4101" s="18"/>
      <c r="J4101" s="5"/>
      <c r="K4101" s="21">
        <v>262.36</v>
      </c>
      <c r="L4101" s="9">
        <v>262.36</v>
      </c>
      <c r="M4101" s="5"/>
      <c r="N4101" s="5"/>
      <c r="O4101" s="20">
        <v>7</v>
      </c>
      <c r="P4101" s="8">
        <v>7</v>
      </c>
      <c r="Q4101" s="5"/>
    </row>
    <row r="4102" spans="1:17" ht="24" x14ac:dyDescent="0.2">
      <c r="A4102" s="16" t="s">
        <v>3614</v>
      </c>
      <c r="B4102" s="16" t="s">
        <v>9109</v>
      </c>
      <c r="C4102" s="17" t="s">
        <v>4087</v>
      </c>
      <c r="D4102" s="18" t="s">
        <v>8995</v>
      </c>
      <c r="E4102" s="18"/>
      <c r="F4102" s="18"/>
      <c r="G4102" s="18"/>
      <c r="H4102" s="18"/>
      <c r="I4102" s="18"/>
      <c r="J4102" s="5"/>
      <c r="K4102" s="21">
        <v>214.62</v>
      </c>
      <c r="L4102" s="9">
        <v>214.62</v>
      </c>
      <c r="M4102" s="5"/>
      <c r="N4102" s="5"/>
      <c r="O4102" s="20">
        <v>21</v>
      </c>
      <c r="P4102" s="8">
        <v>21</v>
      </c>
      <c r="Q4102" s="5"/>
    </row>
    <row r="4103" spans="1:17" ht="24" x14ac:dyDescent="0.2">
      <c r="A4103" s="16" t="s">
        <v>3614</v>
      </c>
      <c r="B4103" s="16" t="s">
        <v>9109</v>
      </c>
      <c r="C4103" s="17" t="s">
        <v>4088</v>
      </c>
      <c r="D4103" s="18" t="s">
        <v>8995</v>
      </c>
      <c r="E4103" s="18"/>
      <c r="F4103" s="18"/>
      <c r="G4103" s="18"/>
      <c r="H4103" s="18"/>
      <c r="I4103" s="18"/>
      <c r="J4103" s="5"/>
      <c r="K4103" s="21">
        <v>153.30000000000001</v>
      </c>
      <c r="L4103" s="9">
        <v>153.30000000000001</v>
      </c>
      <c r="M4103" s="5"/>
      <c r="N4103" s="5"/>
      <c r="O4103" s="20">
        <v>15</v>
      </c>
      <c r="P4103" s="8">
        <v>15</v>
      </c>
      <c r="Q4103" s="5"/>
    </row>
    <row r="4104" spans="1:17" ht="12" x14ac:dyDescent="0.2">
      <c r="A4104" s="16" t="s">
        <v>3614</v>
      </c>
      <c r="B4104" s="16" t="s">
        <v>9109</v>
      </c>
      <c r="C4104" s="17" t="s">
        <v>4089</v>
      </c>
      <c r="D4104" s="18" t="s">
        <v>8995</v>
      </c>
      <c r="E4104" s="18"/>
      <c r="F4104" s="18"/>
      <c r="G4104" s="18"/>
      <c r="H4104" s="18"/>
      <c r="I4104" s="18"/>
      <c r="J4104" s="5"/>
      <c r="K4104" s="21">
        <v>224.88</v>
      </c>
      <c r="L4104" s="9">
        <v>224.88</v>
      </c>
      <c r="M4104" s="5"/>
      <c r="N4104" s="5"/>
      <c r="O4104" s="20">
        <v>6</v>
      </c>
      <c r="P4104" s="8">
        <v>6</v>
      </c>
      <c r="Q4104" s="5"/>
    </row>
    <row r="4105" spans="1:17" ht="12" x14ac:dyDescent="0.2">
      <c r="A4105" s="16" t="s">
        <v>3614</v>
      </c>
      <c r="B4105" s="16" t="s">
        <v>9109</v>
      </c>
      <c r="C4105" s="17" t="s">
        <v>4090</v>
      </c>
      <c r="D4105" s="18" t="s">
        <v>8995</v>
      </c>
      <c r="E4105" s="18"/>
      <c r="F4105" s="18"/>
      <c r="G4105" s="18"/>
      <c r="H4105" s="18"/>
      <c r="I4105" s="18"/>
      <c r="J4105" s="5"/>
      <c r="K4105" s="21">
        <v>102.2</v>
      </c>
      <c r="L4105" s="9">
        <v>102.2</v>
      </c>
      <c r="M4105" s="5"/>
      <c r="N4105" s="5"/>
      <c r="O4105" s="20">
        <v>10</v>
      </c>
      <c r="P4105" s="8">
        <v>10</v>
      </c>
      <c r="Q4105" s="5"/>
    </row>
    <row r="4106" spans="1:17" ht="12" x14ac:dyDescent="0.2">
      <c r="A4106" s="16" t="s">
        <v>3614</v>
      </c>
      <c r="B4106" s="16" t="s">
        <v>9109</v>
      </c>
      <c r="C4106" s="17" t="s">
        <v>4091</v>
      </c>
      <c r="D4106" s="18" t="s">
        <v>8995</v>
      </c>
      <c r="E4106" s="18"/>
      <c r="F4106" s="18"/>
      <c r="G4106" s="18"/>
      <c r="H4106" s="18"/>
      <c r="I4106" s="18"/>
      <c r="J4106" s="5"/>
      <c r="K4106" s="21">
        <v>83.92</v>
      </c>
      <c r="L4106" s="9">
        <v>83.92</v>
      </c>
      <c r="M4106" s="5"/>
      <c r="N4106" s="5"/>
      <c r="O4106" s="20">
        <v>3</v>
      </c>
      <c r="P4106" s="8">
        <v>3</v>
      </c>
      <c r="Q4106" s="5"/>
    </row>
    <row r="4107" spans="1:17" ht="12" x14ac:dyDescent="0.2">
      <c r="A4107" s="16" t="s">
        <v>3614</v>
      </c>
      <c r="B4107" s="16" t="s">
        <v>9109</v>
      </c>
      <c r="C4107" s="17" t="s">
        <v>4092</v>
      </c>
      <c r="D4107" s="18" t="s">
        <v>8995</v>
      </c>
      <c r="E4107" s="18"/>
      <c r="F4107" s="18"/>
      <c r="G4107" s="18"/>
      <c r="H4107" s="18"/>
      <c r="I4107" s="18"/>
      <c r="J4107" s="5"/>
      <c r="K4107" s="19">
        <v>1310</v>
      </c>
      <c r="L4107" s="7">
        <v>1310</v>
      </c>
      <c r="M4107" s="5"/>
      <c r="N4107" s="5"/>
      <c r="O4107" s="20">
        <v>4</v>
      </c>
      <c r="P4107" s="8">
        <v>4</v>
      </c>
      <c r="Q4107" s="5"/>
    </row>
    <row r="4108" spans="1:17" ht="12" x14ac:dyDescent="0.2">
      <c r="A4108" s="16" t="s">
        <v>3614</v>
      </c>
      <c r="B4108" s="16" t="s">
        <v>9109</v>
      </c>
      <c r="C4108" s="17" t="s">
        <v>4093</v>
      </c>
      <c r="D4108" s="18" t="s">
        <v>8995</v>
      </c>
      <c r="E4108" s="18"/>
      <c r="F4108" s="18"/>
      <c r="G4108" s="18"/>
      <c r="H4108" s="18"/>
      <c r="I4108" s="18"/>
      <c r="J4108" s="5"/>
      <c r="K4108" s="21">
        <v>18.329999999999998</v>
      </c>
      <c r="L4108" s="9">
        <v>18.329999999999998</v>
      </c>
      <c r="M4108" s="5"/>
      <c r="N4108" s="5"/>
      <c r="O4108" s="20">
        <v>2</v>
      </c>
      <c r="P4108" s="8">
        <v>2</v>
      </c>
      <c r="Q4108" s="5"/>
    </row>
    <row r="4109" spans="1:17" ht="12" x14ac:dyDescent="0.2">
      <c r="A4109" s="16" t="s">
        <v>3614</v>
      </c>
      <c r="B4109" s="16" t="s">
        <v>9109</v>
      </c>
      <c r="C4109" s="17" t="s">
        <v>4094</v>
      </c>
      <c r="D4109" s="18" t="s">
        <v>8995</v>
      </c>
      <c r="E4109" s="18"/>
      <c r="F4109" s="18"/>
      <c r="G4109" s="18"/>
      <c r="H4109" s="18"/>
      <c r="I4109" s="18"/>
      <c r="J4109" s="5"/>
      <c r="K4109" s="19">
        <v>1956.5</v>
      </c>
      <c r="L4109" s="7">
        <v>1956.5</v>
      </c>
      <c r="M4109" s="5"/>
      <c r="N4109" s="5"/>
      <c r="O4109" s="20">
        <v>16</v>
      </c>
      <c r="P4109" s="8">
        <v>16</v>
      </c>
      <c r="Q4109" s="5"/>
    </row>
    <row r="4110" spans="1:17" ht="12" x14ac:dyDescent="0.2">
      <c r="A4110" s="16" t="s">
        <v>3614</v>
      </c>
      <c r="B4110" s="16" t="s">
        <v>9109</v>
      </c>
      <c r="C4110" s="17" t="s">
        <v>4095</v>
      </c>
      <c r="D4110" s="18" t="s">
        <v>8995</v>
      </c>
      <c r="E4110" s="18"/>
      <c r="F4110" s="18"/>
      <c r="G4110" s="18"/>
      <c r="H4110" s="18"/>
      <c r="I4110" s="18"/>
      <c r="J4110" s="5"/>
      <c r="K4110" s="21">
        <v>541.66999999999996</v>
      </c>
      <c r="L4110" s="9">
        <v>541.66999999999996</v>
      </c>
      <c r="M4110" s="5"/>
      <c r="N4110" s="5"/>
      <c r="O4110" s="20">
        <v>2</v>
      </c>
      <c r="P4110" s="8">
        <v>2</v>
      </c>
      <c r="Q4110" s="5"/>
    </row>
    <row r="4111" spans="1:17" ht="12" x14ac:dyDescent="0.2">
      <c r="A4111" s="16" t="s">
        <v>3614</v>
      </c>
      <c r="B4111" s="16" t="s">
        <v>9109</v>
      </c>
      <c r="C4111" s="17" t="s">
        <v>4096</v>
      </c>
      <c r="D4111" s="18" t="s">
        <v>8995</v>
      </c>
      <c r="E4111" s="18"/>
      <c r="F4111" s="18"/>
      <c r="G4111" s="18"/>
      <c r="H4111" s="18"/>
      <c r="I4111" s="18"/>
      <c r="J4111" s="5"/>
      <c r="K4111" s="19">
        <v>1000</v>
      </c>
      <c r="L4111" s="6"/>
      <c r="M4111" s="19">
        <v>1000</v>
      </c>
      <c r="N4111" s="5"/>
      <c r="O4111" s="20">
        <v>30</v>
      </c>
      <c r="P4111" s="6"/>
      <c r="Q4111" s="20">
        <v>30</v>
      </c>
    </row>
    <row r="4112" spans="1:17" ht="12" x14ac:dyDescent="0.2">
      <c r="A4112" s="16" t="s">
        <v>3614</v>
      </c>
      <c r="B4112" s="16" t="s">
        <v>9109</v>
      </c>
      <c r="C4112" s="17" t="s">
        <v>4097</v>
      </c>
      <c r="D4112" s="18" t="s">
        <v>8995</v>
      </c>
      <c r="E4112" s="18"/>
      <c r="F4112" s="18"/>
      <c r="G4112" s="18"/>
      <c r="H4112" s="18"/>
      <c r="I4112" s="18"/>
      <c r="J4112" s="5"/>
      <c r="K4112" s="19">
        <v>6270.84</v>
      </c>
      <c r="L4112" s="7">
        <v>6270.84</v>
      </c>
      <c r="M4112" s="5"/>
      <c r="N4112" s="5"/>
      <c r="O4112" s="20">
        <v>175</v>
      </c>
      <c r="P4112" s="8">
        <v>175</v>
      </c>
      <c r="Q4112" s="5"/>
    </row>
    <row r="4113" spans="1:17" ht="12" x14ac:dyDescent="0.2">
      <c r="A4113" s="16" t="s">
        <v>3614</v>
      </c>
      <c r="B4113" s="16" t="s">
        <v>9109</v>
      </c>
      <c r="C4113" s="17" t="s">
        <v>4098</v>
      </c>
      <c r="D4113" s="18" t="s">
        <v>8995</v>
      </c>
      <c r="E4113" s="18"/>
      <c r="F4113" s="18"/>
      <c r="G4113" s="18"/>
      <c r="H4113" s="18"/>
      <c r="I4113" s="18"/>
      <c r="J4113" s="5"/>
      <c r="K4113" s="19">
        <v>4810.01</v>
      </c>
      <c r="L4113" s="7">
        <v>3593.34</v>
      </c>
      <c r="M4113" s="19">
        <v>1216.67</v>
      </c>
      <c r="N4113" s="5"/>
      <c r="O4113" s="20">
        <v>97</v>
      </c>
      <c r="P4113" s="8">
        <v>77</v>
      </c>
      <c r="Q4113" s="20">
        <v>20</v>
      </c>
    </row>
    <row r="4114" spans="1:17" ht="12" x14ac:dyDescent="0.2">
      <c r="A4114" s="16" t="s">
        <v>3614</v>
      </c>
      <c r="B4114" s="16" t="s">
        <v>9109</v>
      </c>
      <c r="C4114" s="17" t="s">
        <v>4099</v>
      </c>
      <c r="D4114" s="18" t="s">
        <v>8995</v>
      </c>
      <c r="E4114" s="18"/>
      <c r="F4114" s="18"/>
      <c r="G4114" s="18"/>
      <c r="H4114" s="18"/>
      <c r="I4114" s="18"/>
      <c r="J4114" s="5"/>
      <c r="K4114" s="19">
        <v>4333.33</v>
      </c>
      <c r="L4114" s="6"/>
      <c r="M4114" s="19">
        <v>4333.33</v>
      </c>
      <c r="N4114" s="5"/>
      <c r="O4114" s="20">
        <v>100</v>
      </c>
      <c r="P4114" s="6"/>
      <c r="Q4114" s="20">
        <v>100</v>
      </c>
    </row>
    <row r="4115" spans="1:17" ht="12" x14ac:dyDescent="0.2">
      <c r="A4115" s="16" t="s">
        <v>3614</v>
      </c>
      <c r="B4115" s="16" t="s">
        <v>9109</v>
      </c>
      <c r="C4115" s="17" t="s">
        <v>4100</v>
      </c>
      <c r="D4115" s="18" t="s">
        <v>8995</v>
      </c>
      <c r="E4115" s="18"/>
      <c r="F4115" s="18"/>
      <c r="G4115" s="18"/>
      <c r="H4115" s="18"/>
      <c r="I4115" s="18"/>
      <c r="J4115" s="5"/>
      <c r="K4115" s="19">
        <v>7145.83</v>
      </c>
      <c r="L4115" s="6"/>
      <c r="M4115" s="19">
        <v>7145.83</v>
      </c>
      <c r="N4115" s="5"/>
      <c r="O4115" s="20">
        <v>175</v>
      </c>
      <c r="P4115" s="6"/>
      <c r="Q4115" s="20">
        <v>175</v>
      </c>
    </row>
    <row r="4116" spans="1:17" ht="12" x14ac:dyDescent="0.2">
      <c r="A4116" s="16" t="s">
        <v>3614</v>
      </c>
      <c r="B4116" s="16" t="s">
        <v>9109</v>
      </c>
      <c r="C4116" s="17" t="s">
        <v>4101</v>
      </c>
      <c r="D4116" s="18" t="s">
        <v>8995</v>
      </c>
      <c r="E4116" s="18"/>
      <c r="F4116" s="18"/>
      <c r="G4116" s="18"/>
      <c r="H4116" s="18"/>
      <c r="I4116" s="18"/>
      <c r="J4116" s="5"/>
      <c r="K4116" s="21">
        <v>600</v>
      </c>
      <c r="L4116" s="6"/>
      <c r="M4116" s="21">
        <v>600</v>
      </c>
      <c r="N4116" s="5"/>
      <c r="O4116" s="20">
        <v>10</v>
      </c>
      <c r="P4116" s="6"/>
      <c r="Q4116" s="20">
        <v>10</v>
      </c>
    </row>
    <row r="4117" spans="1:17" ht="12" x14ac:dyDescent="0.2">
      <c r="A4117" s="16" t="s">
        <v>3614</v>
      </c>
      <c r="B4117" s="16" t="s">
        <v>9109</v>
      </c>
      <c r="C4117" s="17" t="s">
        <v>4102</v>
      </c>
      <c r="D4117" s="18" t="s">
        <v>8995</v>
      </c>
      <c r="E4117" s="18"/>
      <c r="F4117" s="18"/>
      <c r="G4117" s="18"/>
      <c r="H4117" s="18"/>
      <c r="I4117" s="18"/>
      <c r="J4117" s="5"/>
      <c r="K4117" s="19">
        <v>19140</v>
      </c>
      <c r="L4117" s="7">
        <v>19140</v>
      </c>
      <c r="M4117" s="5"/>
      <c r="N4117" s="5"/>
      <c r="O4117" s="20">
        <v>66</v>
      </c>
      <c r="P4117" s="8">
        <v>66</v>
      </c>
      <c r="Q4117" s="5"/>
    </row>
    <row r="4118" spans="1:17" ht="12" x14ac:dyDescent="0.2">
      <c r="A4118" s="16" t="s">
        <v>3614</v>
      </c>
      <c r="B4118" s="16" t="s">
        <v>9109</v>
      </c>
      <c r="C4118" s="17" t="s">
        <v>4103</v>
      </c>
      <c r="D4118" s="18" t="s">
        <v>8995</v>
      </c>
      <c r="E4118" s="18"/>
      <c r="F4118" s="18"/>
      <c r="G4118" s="18"/>
      <c r="H4118" s="18"/>
      <c r="I4118" s="18"/>
      <c r="J4118" s="5"/>
      <c r="K4118" s="19">
        <v>4485.83</v>
      </c>
      <c r="L4118" s="6"/>
      <c r="M4118" s="19">
        <v>4485.83</v>
      </c>
      <c r="N4118" s="5"/>
      <c r="O4118" s="20">
        <v>7</v>
      </c>
      <c r="P4118" s="6"/>
      <c r="Q4118" s="20">
        <v>7</v>
      </c>
    </row>
    <row r="4119" spans="1:17" ht="24" x14ac:dyDescent="0.2">
      <c r="A4119" s="16" t="s">
        <v>3614</v>
      </c>
      <c r="B4119" s="16" t="s">
        <v>9109</v>
      </c>
      <c r="C4119" s="17" t="s">
        <v>4104</v>
      </c>
      <c r="D4119" s="18" t="s">
        <v>8995</v>
      </c>
      <c r="E4119" s="18"/>
      <c r="F4119" s="18"/>
      <c r="G4119" s="18"/>
      <c r="H4119" s="18"/>
      <c r="I4119" s="18"/>
      <c r="J4119" s="5"/>
      <c r="K4119" s="19">
        <v>17328.330000000002</v>
      </c>
      <c r="L4119" s="7">
        <v>17328.330000000002</v>
      </c>
      <c r="M4119" s="5"/>
      <c r="N4119" s="5"/>
      <c r="O4119" s="20">
        <v>2</v>
      </c>
      <c r="P4119" s="8">
        <v>2</v>
      </c>
      <c r="Q4119" s="5"/>
    </row>
    <row r="4120" spans="1:17" ht="12" x14ac:dyDescent="0.2">
      <c r="A4120" s="16" t="s">
        <v>3614</v>
      </c>
      <c r="B4120" s="16" t="s">
        <v>9109</v>
      </c>
      <c r="C4120" s="17" t="s">
        <v>4105</v>
      </c>
      <c r="D4120" s="18" t="s">
        <v>8995</v>
      </c>
      <c r="E4120" s="18"/>
      <c r="F4120" s="18"/>
      <c r="G4120" s="18"/>
      <c r="H4120" s="18"/>
      <c r="I4120" s="18"/>
      <c r="J4120" s="5"/>
      <c r="K4120" s="19">
        <v>3525809.1</v>
      </c>
      <c r="L4120" s="7">
        <v>3494041.1</v>
      </c>
      <c r="M4120" s="19">
        <v>31768</v>
      </c>
      <c r="N4120" s="5"/>
      <c r="O4120" s="20">
        <v>44.08</v>
      </c>
      <c r="P4120" s="8">
        <v>43.7</v>
      </c>
      <c r="Q4120" s="20">
        <v>0.38</v>
      </c>
    </row>
    <row r="4121" spans="1:17" ht="12" x14ac:dyDescent="0.2">
      <c r="A4121" s="16" t="s">
        <v>3614</v>
      </c>
      <c r="B4121" s="16" t="s">
        <v>9109</v>
      </c>
      <c r="C4121" s="17" t="s">
        <v>4106</v>
      </c>
      <c r="D4121" s="18" t="s">
        <v>8995</v>
      </c>
      <c r="E4121" s="26">
        <f>J4121-L4121</f>
        <v>-764918</v>
      </c>
      <c r="F4121" s="26">
        <f>N4121-P4121</f>
        <v>-8.1999999999999993</v>
      </c>
      <c r="G4121" s="26"/>
      <c r="H4121" s="26"/>
      <c r="I4121" s="18"/>
      <c r="J4121" s="19">
        <v>329802</v>
      </c>
      <c r="K4121" s="19">
        <v>994070</v>
      </c>
      <c r="L4121" s="7">
        <v>1094720</v>
      </c>
      <c r="M4121" s="19">
        <v>229152</v>
      </c>
      <c r="N4121" s="20">
        <v>3.8</v>
      </c>
      <c r="O4121" s="20">
        <v>10.6</v>
      </c>
      <c r="P4121" s="8">
        <v>12</v>
      </c>
      <c r="Q4121" s="20">
        <v>2.4</v>
      </c>
    </row>
    <row r="4122" spans="1:17" ht="12" x14ac:dyDescent="0.2">
      <c r="A4122" s="16" t="s">
        <v>3614</v>
      </c>
      <c r="B4122" s="16" t="s">
        <v>9109</v>
      </c>
      <c r="C4122" s="17" t="s">
        <v>4107</v>
      </c>
      <c r="D4122" s="18" t="s">
        <v>8995</v>
      </c>
      <c r="E4122" s="18"/>
      <c r="F4122" s="18"/>
      <c r="G4122" s="18"/>
      <c r="H4122" s="18"/>
      <c r="I4122" s="18"/>
      <c r="J4122" s="19">
        <v>87450</v>
      </c>
      <c r="K4122" s="19">
        <v>1041018</v>
      </c>
      <c r="L4122" s="7">
        <v>1128468</v>
      </c>
      <c r="M4122" s="5"/>
      <c r="N4122" s="20">
        <v>1</v>
      </c>
      <c r="O4122" s="20">
        <v>11</v>
      </c>
      <c r="P4122" s="8">
        <v>12</v>
      </c>
      <c r="Q4122" s="5"/>
    </row>
    <row r="4123" spans="1:17" ht="12" x14ac:dyDescent="0.2">
      <c r="A4123" s="16" t="s">
        <v>3614</v>
      </c>
      <c r="B4123" s="16" t="s">
        <v>9109</v>
      </c>
      <c r="C4123" s="17" t="s">
        <v>4108</v>
      </c>
      <c r="D4123" s="18" t="s">
        <v>8995</v>
      </c>
      <c r="E4123" s="18"/>
      <c r="F4123" s="18"/>
      <c r="G4123" s="18"/>
      <c r="H4123" s="18"/>
      <c r="I4123" s="18"/>
      <c r="J4123" s="5"/>
      <c r="K4123" s="19">
        <v>2423773</v>
      </c>
      <c r="L4123" s="7">
        <v>2423773</v>
      </c>
      <c r="M4123" s="5"/>
      <c r="N4123" s="5"/>
      <c r="O4123" s="20">
        <v>17.100000000000001</v>
      </c>
      <c r="P4123" s="8">
        <v>17.100000000000001</v>
      </c>
      <c r="Q4123" s="5"/>
    </row>
    <row r="4124" spans="1:17" ht="12" x14ac:dyDescent="0.2">
      <c r="A4124" s="16" t="s">
        <v>3614</v>
      </c>
      <c r="B4124" s="16" t="s">
        <v>9109</v>
      </c>
      <c r="C4124" s="17" t="s">
        <v>4109</v>
      </c>
      <c r="D4124" s="18" t="s">
        <v>8995</v>
      </c>
      <c r="E4124" s="18"/>
      <c r="F4124" s="18"/>
      <c r="G4124" s="18"/>
      <c r="H4124" s="18"/>
      <c r="I4124" s="18"/>
      <c r="J4124" s="5"/>
      <c r="K4124" s="19">
        <v>98083.33</v>
      </c>
      <c r="L4124" s="7">
        <v>98083.33</v>
      </c>
      <c r="M4124" s="5"/>
      <c r="N4124" s="5"/>
      <c r="O4124" s="20">
        <v>4</v>
      </c>
      <c r="P4124" s="8">
        <v>4</v>
      </c>
      <c r="Q4124" s="5"/>
    </row>
    <row r="4125" spans="1:17" ht="12" x14ac:dyDescent="0.2">
      <c r="A4125" s="16" t="s">
        <v>3614</v>
      </c>
      <c r="B4125" s="16" t="s">
        <v>9109</v>
      </c>
      <c r="C4125" s="17" t="s">
        <v>4110</v>
      </c>
      <c r="D4125" s="18" t="s">
        <v>8995</v>
      </c>
      <c r="E4125" s="18"/>
      <c r="F4125" s="18"/>
      <c r="G4125" s="18"/>
      <c r="H4125" s="18"/>
      <c r="I4125" s="18"/>
      <c r="J4125" s="5"/>
      <c r="K4125" s="19">
        <v>19197.599999999999</v>
      </c>
      <c r="L4125" s="6"/>
      <c r="M4125" s="19">
        <v>19197.599999999999</v>
      </c>
      <c r="N4125" s="5"/>
      <c r="O4125" s="20">
        <v>1</v>
      </c>
      <c r="P4125" s="6"/>
      <c r="Q4125" s="20">
        <v>1</v>
      </c>
    </row>
    <row r="4126" spans="1:17" ht="24" x14ac:dyDescent="0.2">
      <c r="A4126" s="16" t="s">
        <v>3614</v>
      </c>
      <c r="B4126" s="16" t="s">
        <v>9109</v>
      </c>
      <c r="C4126" s="17" t="s">
        <v>4111</v>
      </c>
      <c r="D4126" s="18" t="s">
        <v>8995</v>
      </c>
      <c r="E4126" s="18"/>
      <c r="F4126" s="18"/>
      <c r="G4126" s="18"/>
      <c r="H4126" s="18"/>
      <c r="I4126" s="18"/>
      <c r="J4126" s="5"/>
      <c r="K4126" s="19">
        <v>13784.58</v>
      </c>
      <c r="L4126" s="6"/>
      <c r="M4126" s="19">
        <v>13784.58</v>
      </c>
      <c r="N4126" s="5"/>
      <c r="O4126" s="20">
        <v>6</v>
      </c>
      <c r="P4126" s="6"/>
      <c r="Q4126" s="20">
        <v>6</v>
      </c>
    </row>
    <row r="4127" spans="1:17" ht="12" x14ac:dyDescent="0.2">
      <c r="A4127" s="16" t="s">
        <v>3614</v>
      </c>
      <c r="B4127" s="16" t="s">
        <v>9109</v>
      </c>
      <c r="C4127" s="17" t="s">
        <v>4112</v>
      </c>
      <c r="D4127" s="18" t="s">
        <v>8995</v>
      </c>
      <c r="E4127" s="18"/>
      <c r="F4127" s="18"/>
      <c r="G4127" s="18"/>
      <c r="H4127" s="18"/>
      <c r="I4127" s="18"/>
      <c r="J4127" s="5"/>
      <c r="K4127" s="19">
        <v>6354.17</v>
      </c>
      <c r="L4127" s="7">
        <v>6354.17</v>
      </c>
      <c r="M4127" s="5"/>
      <c r="N4127" s="5"/>
      <c r="O4127" s="20">
        <v>305</v>
      </c>
      <c r="P4127" s="8">
        <v>305</v>
      </c>
      <c r="Q4127" s="5"/>
    </row>
    <row r="4128" spans="1:17" ht="12" x14ac:dyDescent="0.2">
      <c r="A4128" s="16" t="s">
        <v>3614</v>
      </c>
      <c r="B4128" s="16" t="s">
        <v>9109</v>
      </c>
      <c r="C4128" s="17" t="s">
        <v>4113</v>
      </c>
      <c r="D4128" s="18" t="s">
        <v>8995</v>
      </c>
      <c r="E4128" s="18"/>
      <c r="F4128" s="18"/>
      <c r="G4128" s="18"/>
      <c r="H4128" s="18"/>
      <c r="I4128" s="18"/>
      <c r="J4128" s="5"/>
      <c r="K4128" s="19">
        <v>36916.67</v>
      </c>
      <c r="L4128" s="6"/>
      <c r="M4128" s="19">
        <v>36916.67</v>
      </c>
      <c r="N4128" s="5"/>
      <c r="O4128" s="20">
        <v>100</v>
      </c>
      <c r="P4128" s="6"/>
      <c r="Q4128" s="20">
        <v>100</v>
      </c>
    </row>
    <row r="4129" spans="1:17" ht="12" x14ac:dyDescent="0.2">
      <c r="A4129" s="16" t="s">
        <v>3614</v>
      </c>
      <c r="B4129" s="16" t="s">
        <v>9109</v>
      </c>
      <c r="C4129" s="17" t="s">
        <v>4114</v>
      </c>
      <c r="D4129" s="18" t="s">
        <v>8995</v>
      </c>
      <c r="E4129" s="18"/>
      <c r="F4129" s="18"/>
      <c r="G4129" s="18"/>
      <c r="H4129" s="18"/>
      <c r="I4129" s="18"/>
      <c r="J4129" s="5"/>
      <c r="K4129" s="19">
        <v>71386.720000000001</v>
      </c>
      <c r="L4129" s="6"/>
      <c r="M4129" s="19">
        <v>71386.720000000001</v>
      </c>
      <c r="N4129" s="5"/>
      <c r="O4129" s="20">
        <v>37</v>
      </c>
      <c r="P4129" s="6"/>
      <c r="Q4129" s="20">
        <v>37</v>
      </c>
    </row>
    <row r="4130" spans="1:17" ht="12" x14ac:dyDescent="0.2">
      <c r="A4130" s="16" t="s">
        <v>3614</v>
      </c>
      <c r="B4130" s="16" t="s">
        <v>9109</v>
      </c>
      <c r="C4130" s="17" t="s">
        <v>4115</v>
      </c>
      <c r="D4130" s="18" t="s">
        <v>8995</v>
      </c>
      <c r="E4130" s="18"/>
      <c r="F4130" s="18"/>
      <c r="G4130" s="18"/>
      <c r="H4130" s="18"/>
      <c r="I4130" s="18"/>
      <c r="J4130" s="5"/>
      <c r="K4130" s="19">
        <v>1916.67</v>
      </c>
      <c r="L4130" s="7">
        <v>1916.67</v>
      </c>
      <c r="M4130" s="5"/>
      <c r="N4130" s="5"/>
      <c r="O4130" s="20">
        <v>100</v>
      </c>
      <c r="P4130" s="8">
        <v>100</v>
      </c>
      <c r="Q4130" s="5"/>
    </row>
    <row r="4131" spans="1:17" ht="12" x14ac:dyDescent="0.2">
      <c r="A4131" s="16" t="s">
        <v>3614</v>
      </c>
      <c r="B4131" s="16" t="s">
        <v>9109</v>
      </c>
      <c r="C4131" s="17" t="s">
        <v>4116</v>
      </c>
      <c r="D4131" s="18" t="s">
        <v>8995</v>
      </c>
      <c r="E4131" s="18"/>
      <c r="F4131" s="18"/>
      <c r="G4131" s="18"/>
      <c r="H4131" s="18"/>
      <c r="I4131" s="18"/>
      <c r="J4131" s="5"/>
      <c r="K4131" s="19">
        <v>122833.33</v>
      </c>
      <c r="L4131" s="7">
        <v>106833.33</v>
      </c>
      <c r="M4131" s="19">
        <v>16000</v>
      </c>
      <c r="N4131" s="5"/>
      <c r="O4131" s="22">
        <v>1500</v>
      </c>
      <c r="P4131" s="10">
        <v>1300</v>
      </c>
      <c r="Q4131" s="20">
        <v>200</v>
      </c>
    </row>
    <row r="4132" spans="1:17" ht="12" x14ac:dyDescent="0.2">
      <c r="A4132" s="16" t="s">
        <v>3614</v>
      </c>
      <c r="B4132" s="16" t="s">
        <v>9109</v>
      </c>
      <c r="C4132" s="17" t="s">
        <v>4117</v>
      </c>
      <c r="D4132" s="18" t="s">
        <v>8995</v>
      </c>
      <c r="E4132" s="18"/>
      <c r="F4132" s="18"/>
      <c r="G4132" s="18"/>
      <c r="H4132" s="18"/>
      <c r="I4132" s="18"/>
      <c r="J4132" s="5"/>
      <c r="K4132" s="19">
        <v>240516.67</v>
      </c>
      <c r="L4132" s="7">
        <v>140016.67000000001</v>
      </c>
      <c r="M4132" s="19">
        <v>100500</v>
      </c>
      <c r="N4132" s="5"/>
      <c r="O4132" s="20">
        <v>560</v>
      </c>
      <c r="P4132" s="8">
        <v>310</v>
      </c>
      <c r="Q4132" s="20">
        <v>250</v>
      </c>
    </row>
    <row r="4133" spans="1:17" ht="12" x14ac:dyDescent="0.2">
      <c r="A4133" s="16" t="s">
        <v>3614</v>
      </c>
      <c r="B4133" s="16" t="s">
        <v>9109</v>
      </c>
      <c r="C4133" s="17" t="s">
        <v>4118</v>
      </c>
      <c r="D4133" s="18" t="s">
        <v>8995</v>
      </c>
      <c r="E4133" s="18"/>
      <c r="F4133" s="18"/>
      <c r="G4133" s="18"/>
      <c r="H4133" s="18"/>
      <c r="I4133" s="18"/>
      <c r="J4133" s="5"/>
      <c r="K4133" s="19">
        <v>5833.33</v>
      </c>
      <c r="L4133" s="7">
        <v>5833.33</v>
      </c>
      <c r="M4133" s="5"/>
      <c r="N4133" s="5"/>
      <c r="O4133" s="20">
        <v>40</v>
      </c>
      <c r="P4133" s="8">
        <v>40</v>
      </c>
      <c r="Q4133" s="5"/>
    </row>
    <row r="4134" spans="1:17" ht="12" x14ac:dyDescent="0.2">
      <c r="A4134" s="16" t="s">
        <v>3614</v>
      </c>
      <c r="B4134" s="16" t="s">
        <v>9109</v>
      </c>
      <c r="C4134" s="17" t="s">
        <v>4119</v>
      </c>
      <c r="D4134" s="18" t="s">
        <v>8995</v>
      </c>
      <c r="E4134" s="18"/>
      <c r="F4134" s="18"/>
      <c r="G4134" s="18"/>
      <c r="H4134" s="18"/>
      <c r="I4134" s="18"/>
      <c r="J4134" s="5"/>
      <c r="K4134" s="19">
        <v>7916.67</v>
      </c>
      <c r="L4134" s="7">
        <v>7916.67</v>
      </c>
      <c r="M4134" s="5"/>
      <c r="N4134" s="5"/>
      <c r="O4134" s="20">
        <v>50</v>
      </c>
      <c r="P4134" s="8">
        <v>50</v>
      </c>
      <c r="Q4134" s="5"/>
    </row>
    <row r="4135" spans="1:17" ht="24" x14ac:dyDescent="0.2">
      <c r="A4135" s="16" t="s">
        <v>3614</v>
      </c>
      <c r="B4135" s="16" t="s">
        <v>9109</v>
      </c>
      <c r="C4135" s="17" t="s">
        <v>4120</v>
      </c>
      <c r="D4135" s="18" t="s">
        <v>8995</v>
      </c>
      <c r="E4135" s="18"/>
      <c r="F4135" s="18"/>
      <c r="G4135" s="18"/>
      <c r="H4135" s="18"/>
      <c r="I4135" s="18"/>
      <c r="J4135" s="5"/>
      <c r="K4135" s="19">
        <v>175000</v>
      </c>
      <c r="L4135" s="7">
        <v>175000</v>
      </c>
      <c r="M4135" s="5"/>
      <c r="N4135" s="5"/>
      <c r="O4135" s="22">
        <v>3500</v>
      </c>
      <c r="P4135" s="10">
        <v>3500</v>
      </c>
      <c r="Q4135" s="5"/>
    </row>
    <row r="4136" spans="1:17" ht="12" x14ac:dyDescent="0.2">
      <c r="A4136" s="16" t="s">
        <v>3614</v>
      </c>
      <c r="B4136" s="16" t="s">
        <v>9109</v>
      </c>
      <c r="C4136" s="17" t="s">
        <v>4121</v>
      </c>
      <c r="D4136" s="18" t="s">
        <v>8995</v>
      </c>
      <c r="E4136" s="18"/>
      <c r="F4136" s="18"/>
      <c r="G4136" s="18"/>
      <c r="H4136" s="18"/>
      <c r="I4136" s="18"/>
      <c r="J4136" s="19">
        <v>2179.33</v>
      </c>
      <c r="K4136" s="5"/>
      <c r="L4136" s="7">
        <v>2179.33</v>
      </c>
      <c r="M4136" s="5"/>
      <c r="N4136" s="20">
        <v>35</v>
      </c>
      <c r="O4136" s="5"/>
      <c r="P4136" s="8">
        <v>35</v>
      </c>
      <c r="Q4136" s="5"/>
    </row>
    <row r="4137" spans="1:17" ht="12" x14ac:dyDescent="0.2">
      <c r="A4137" s="16" t="s">
        <v>3614</v>
      </c>
      <c r="B4137" s="16" t="s">
        <v>9109</v>
      </c>
      <c r="C4137" s="17" t="s">
        <v>4122</v>
      </c>
      <c r="D4137" s="18" t="s">
        <v>8995</v>
      </c>
      <c r="E4137" s="18"/>
      <c r="F4137" s="18"/>
      <c r="G4137" s="18"/>
      <c r="H4137" s="18"/>
      <c r="I4137" s="18">
        <f>VLOOKUP(C4137,[4]НВЛ!$E$15:$I$68,5,FALSE)</f>
        <v>5132.57</v>
      </c>
      <c r="J4137" s="19">
        <v>5132.57</v>
      </c>
      <c r="K4137" s="5"/>
      <c r="L4137" s="7">
        <v>5132.57</v>
      </c>
      <c r="M4137" s="5"/>
      <c r="N4137" s="20">
        <v>85</v>
      </c>
      <c r="O4137" s="5"/>
      <c r="P4137" s="8">
        <v>85</v>
      </c>
      <c r="Q4137" s="5"/>
    </row>
    <row r="4138" spans="1:17" ht="12" x14ac:dyDescent="0.2">
      <c r="A4138" s="16" t="s">
        <v>3614</v>
      </c>
      <c r="B4138" s="16" t="s">
        <v>9109</v>
      </c>
      <c r="C4138" s="17" t="s">
        <v>4123</v>
      </c>
      <c r="D4138" s="18" t="s">
        <v>8995</v>
      </c>
      <c r="E4138" s="18"/>
      <c r="F4138" s="18"/>
      <c r="G4138" s="18"/>
      <c r="H4138" s="18"/>
      <c r="I4138" s="18"/>
      <c r="J4138" s="19">
        <v>10945.54</v>
      </c>
      <c r="K4138" s="5"/>
      <c r="L4138" s="7">
        <v>10945.54</v>
      </c>
      <c r="M4138" s="5"/>
      <c r="N4138" s="20">
        <v>394</v>
      </c>
      <c r="O4138" s="5"/>
      <c r="P4138" s="8">
        <v>394</v>
      </c>
      <c r="Q4138" s="5"/>
    </row>
    <row r="4139" spans="1:17" ht="12" x14ac:dyDescent="0.2">
      <c r="A4139" s="16" t="s">
        <v>3614</v>
      </c>
      <c r="B4139" s="16" t="s">
        <v>9109</v>
      </c>
      <c r="C4139" s="17" t="s">
        <v>4124</v>
      </c>
      <c r="D4139" s="18" t="s">
        <v>8995</v>
      </c>
      <c r="E4139" s="18"/>
      <c r="F4139" s="18"/>
      <c r="G4139" s="18"/>
      <c r="H4139" s="18"/>
      <c r="I4139" s="18"/>
      <c r="J4139" s="19">
        <v>6988.87</v>
      </c>
      <c r="K4139" s="5"/>
      <c r="L4139" s="7">
        <v>6988.87</v>
      </c>
      <c r="M4139" s="5"/>
      <c r="N4139" s="20">
        <v>125</v>
      </c>
      <c r="O4139" s="5"/>
      <c r="P4139" s="8">
        <v>125</v>
      </c>
      <c r="Q4139" s="5"/>
    </row>
    <row r="4140" spans="1:17" ht="12" x14ac:dyDescent="0.2">
      <c r="A4140" s="16" t="s">
        <v>3614</v>
      </c>
      <c r="B4140" s="16" t="s">
        <v>9109</v>
      </c>
      <c r="C4140" s="17" t="s">
        <v>4125</v>
      </c>
      <c r="D4140" s="18" t="s">
        <v>8995</v>
      </c>
      <c r="E4140" s="18"/>
      <c r="F4140" s="18"/>
      <c r="G4140" s="18"/>
      <c r="H4140" s="18"/>
      <c r="I4140" s="18"/>
      <c r="J4140" s="5"/>
      <c r="K4140" s="19">
        <v>31000</v>
      </c>
      <c r="L4140" s="6"/>
      <c r="M4140" s="19">
        <v>31000</v>
      </c>
      <c r="N4140" s="5"/>
      <c r="O4140" s="20">
        <v>300</v>
      </c>
      <c r="P4140" s="6"/>
      <c r="Q4140" s="20">
        <v>300</v>
      </c>
    </row>
    <row r="4141" spans="1:17" ht="12" x14ac:dyDescent="0.2">
      <c r="A4141" s="16" t="s">
        <v>3614</v>
      </c>
      <c r="B4141" s="16" t="s">
        <v>9109</v>
      </c>
      <c r="C4141" s="17" t="s">
        <v>4126</v>
      </c>
      <c r="D4141" s="18" t="s">
        <v>8995</v>
      </c>
      <c r="E4141" s="18"/>
      <c r="F4141" s="18"/>
      <c r="G4141" s="18"/>
      <c r="H4141" s="18"/>
      <c r="I4141" s="18"/>
      <c r="J4141" s="5"/>
      <c r="K4141" s="19">
        <v>28000</v>
      </c>
      <c r="L4141" s="6"/>
      <c r="M4141" s="19">
        <v>28000</v>
      </c>
      <c r="N4141" s="5"/>
      <c r="O4141" s="20">
        <v>800</v>
      </c>
      <c r="P4141" s="6"/>
      <c r="Q4141" s="20">
        <v>800</v>
      </c>
    </row>
    <row r="4142" spans="1:17" ht="12" x14ac:dyDescent="0.2">
      <c r="A4142" s="16" t="s">
        <v>3614</v>
      </c>
      <c r="B4142" s="16" t="s">
        <v>9109</v>
      </c>
      <c r="C4142" s="17" t="s">
        <v>4127</v>
      </c>
      <c r="D4142" s="18" t="s">
        <v>8995</v>
      </c>
      <c r="E4142" s="18"/>
      <c r="F4142" s="18"/>
      <c r="G4142" s="18"/>
      <c r="H4142" s="18"/>
      <c r="I4142" s="18"/>
      <c r="J4142" s="5"/>
      <c r="K4142" s="19">
        <v>37750</v>
      </c>
      <c r="L4142" s="7">
        <v>12500</v>
      </c>
      <c r="M4142" s="19">
        <v>25250</v>
      </c>
      <c r="N4142" s="5"/>
      <c r="O4142" s="20">
        <v>600</v>
      </c>
      <c r="P4142" s="8">
        <v>200</v>
      </c>
      <c r="Q4142" s="20">
        <v>400</v>
      </c>
    </row>
    <row r="4143" spans="1:17" ht="12" x14ac:dyDescent="0.2">
      <c r="A4143" s="16" t="s">
        <v>3614</v>
      </c>
      <c r="B4143" s="16" t="s">
        <v>9109</v>
      </c>
      <c r="C4143" s="17" t="s">
        <v>4128</v>
      </c>
      <c r="D4143" s="18" t="s">
        <v>8995</v>
      </c>
      <c r="E4143" s="18"/>
      <c r="F4143" s="18"/>
      <c r="G4143" s="18"/>
      <c r="H4143" s="18"/>
      <c r="I4143" s="18"/>
      <c r="J4143" s="19">
        <v>17882.919999999998</v>
      </c>
      <c r="K4143" s="5"/>
      <c r="L4143" s="7">
        <v>17882.919999999998</v>
      </c>
      <c r="M4143" s="5"/>
      <c r="N4143" s="20">
        <v>210</v>
      </c>
      <c r="O4143" s="5"/>
      <c r="P4143" s="8">
        <v>210</v>
      </c>
      <c r="Q4143" s="5"/>
    </row>
    <row r="4144" spans="1:17" ht="12" x14ac:dyDescent="0.2">
      <c r="A4144" s="16" t="s">
        <v>3614</v>
      </c>
      <c r="B4144" s="16" t="s">
        <v>9109</v>
      </c>
      <c r="C4144" s="17" t="s">
        <v>4129</v>
      </c>
      <c r="D4144" s="18" t="s">
        <v>8995</v>
      </c>
      <c r="E4144" s="18"/>
      <c r="F4144" s="18"/>
      <c r="G4144" s="18"/>
      <c r="H4144" s="18"/>
      <c r="I4144" s="18"/>
      <c r="J4144" s="5"/>
      <c r="K4144" s="19">
        <v>10166.67</v>
      </c>
      <c r="L4144" s="7">
        <v>10166.67</v>
      </c>
      <c r="M4144" s="5"/>
      <c r="N4144" s="5"/>
      <c r="O4144" s="20">
        <v>200</v>
      </c>
      <c r="P4144" s="8">
        <v>200</v>
      </c>
      <c r="Q4144" s="5"/>
    </row>
    <row r="4145" spans="1:17" ht="12" x14ac:dyDescent="0.2">
      <c r="A4145" s="16" t="s">
        <v>3614</v>
      </c>
      <c r="B4145" s="16" t="s">
        <v>9109</v>
      </c>
      <c r="C4145" s="17" t="s">
        <v>4130</v>
      </c>
      <c r="D4145" s="18" t="s">
        <v>8995</v>
      </c>
      <c r="E4145" s="18"/>
      <c r="F4145" s="18"/>
      <c r="G4145" s="18"/>
      <c r="H4145" s="18"/>
      <c r="I4145" s="18"/>
      <c r="J4145" s="5"/>
      <c r="K4145" s="19">
        <v>41650</v>
      </c>
      <c r="L4145" s="6"/>
      <c r="M4145" s="19">
        <v>41650</v>
      </c>
      <c r="N4145" s="5"/>
      <c r="O4145" s="20">
        <v>70</v>
      </c>
      <c r="P4145" s="6"/>
      <c r="Q4145" s="20">
        <v>70</v>
      </c>
    </row>
    <row r="4146" spans="1:17" ht="12" x14ac:dyDescent="0.2">
      <c r="A4146" s="16" t="s">
        <v>3614</v>
      </c>
      <c r="B4146" s="16" t="s">
        <v>9109</v>
      </c>
      <c r="C4146" s="17" t="s">
        <v>4131</v>
      </c>
      <c r="D4146" s="18" t="s">
        <v>8995</v>
      </c>
      <c r="E4146" s="18"/>
      <c r="F4146" s="18"/>
      <c r="G4146" s="18"/>
      <c r="H4146" s="18"/>
      <c r="I4146" s="18"/>
      <c r="J4146" s="5"/>
      <c r="K4146" s="19">
        <v>40900</v>
      </c>
      <c r="L4146" s="7">
        <v>6250</v>
      </c>
      <c r="M4146" s="19">
        <v>34650</v>
      </c>
      <c r="N4146" s="5"/>
      <c r="O4146" s="20">
        <v>270</v>
      </c>
      <c r="P4146" s="8">
        <v>50</v>
      </c>
      <c r="Q4146" s="20">
        <v>220</v>
      </c>
    </row>
    <row r="4147" spans="1:17" ht="12" x14ac:dyDescent="0.2">
      <c r="A4147" s="16" t="s">
        <v>3614</v>
      </c>
      <c r="B4147" s="16" t="s">
        <v>9109</v>
      </c>
      <c r="C4147" s="17" t="s">
        <v>4132</v>
      </c>
      <c r="D4147" s="18" t="s">
        <v>8995</v>
      </c>
      <c r="E4147" s="18"/>
      <c r="F4147" s="18"/>
      <c r="G4147" s="18"/>
      <c r="H4147" s="18"/>
      <c r="I4147" s="18"/>
      <c r="J4147" s="5"/>
      <c r="K4147" s="19">
        <v>33825</v>
      </c>
      <c r="L4147" s="7">
        <v>33825</v>
      </c>
      <c r="M4147" s="5"/>
      <c r="N4147" s="5"/>
      <c r="O4147" s="20">
        <v>165</v>
      </c>
      <c r="P4147" s="8">
        <v>165</v>
      </c>
      <c r="Q4147" s="5"/>
    </row>
    <row r="4148" spans="1:17" ht="12" x14ac:dyDescent="0.2">
      <c r="A4148" s="16" t="s">
        <v>3614</v>
      </c>
      <c r="B4148" s="16" t="s">
        <v>9109</v>
      </c>
      <c r="C4148" s="17" t="s">
        <v>4133</v>
      </c>
      <c r="D4148" s="18" t="s">
        <v>8995</v>
      </c>
      <c r="E4148" s="18"/>
      <c r="F4148" s="18"/>
      <c r="G4148" s="18"/>
      <c r="H4148" s="18"/>
      <c r="I4148" s="18"/>
      <c r="J4148" s="5"/>
      <c r="K4148" s="19">
        <v>27183.33</v>
      </c>
      <c r="L4148" s="6"/>
      <c r="M4148" s="19">
        <v>27183.33</v>
      </c>
      <c r="N4148" s="5"/>
      <c r="O4148" s="20">
        <v>70</v>
      </c>
      <c r="P4148" s="6"/>
      <c r="Q4148" s="20">
        <v>70</v>
      </c>
    </row>
    <row r="4149" spans="1:17" ht="12" x14ac:dyDescent="0.2">
      <c r="A4149" s="16" t="s">
        <v>3614</v>
      </c>
      <c r="B4149" s="16" t="s">
        <v>9109</v>
      </c>
      <c r="C4149" s="17" t="s">
        <v>4134</v>
      </c>
      <c r="D4149" s="18" t="s">
        <v>8995</v>
      </c>
      <c r="E4149" s="18"/>
      <c r="F4149" s="18"/>
      <c r="G4149" s="18"/>
      <c r="H4149" s="18"/>
      <c r="I4149" s="18"/>
      <c r="J4149" s="5"/>
      <c r="K4149" s="19">
        <v>18166.669999999998</v>
      </c>
      <c r="L4149" s="7">
        <v>18166.669999999998</v>
      </c>
      <c r="M4149" s="5"/>
      <c r="N4149" s="5"/>
      <c r="O4149" s="20">
        <v>100</v>
      </c>
      <c r="P4149" s="8">
        <v>100</v>
      </c>
      <c r="Q4149" s="5"/>
    </row>
    <row r="4150" spans="1:17" ht="12" x14ac:dyDescent="0.2">
      <c r="A4150" s="16" t="s">
        <v>3614</v>
      </c>
      <c r="B4150" s="16" t="s">
        <v>9109</v>
      </c>
      <c r="C4150" s="17" t="s">
        <v>4135</v>
      </c>
      <c r="D4150" s="18" t="s">
        <v>8995</v>
      </c>
      <c r="E4150" s="18"/>
      <c r="F4150" s="18"/>
      <c r="G4150" s="18"/>
      <c r="H4150" s="18"/>
      <c r="I4150" s="18"/>
      <c r="J4150" s="5"/>
      <c r="K4150" s="19">
        <v>23750</v>
      </c>
      <c r="L4150" s="7">
        <v>23750</v>
      </c>
      <c r="M4150" s="5"/>
      <c r="N4150" s="5"/>
      <c r="O4150" s="20">
        <v>100</v>
      </c>
      <c r="P4150" s="8">
        <v>100</v>
      </c>
      <c r="Q4150" s="5"/>
    </row>
    <row r="4151" spans="1:17" ht="12" x14ac:dyDescent="0.2">
      <c r="A4151" s="16" t="s">
        <v>3614</v>
      </c>
      <c r="B4151" s="16" t="s">
        <v>9109</v>
      </c>
      <c r="C4151" s="17" t="s">
        <v>4136</v>
      </c>
      <c r="D4151" s="18" t="s">
        <v>8995</v>
      </c>
      <c r="E4151" s="18"/>
      <c r="F4151" s="18"/>
      <c r="G4151" s="18"/>
      <c r="H4151" s="18"/>
      <c r="I4151" s="18"/>
      <c r="J4151" s="5"/>
      <c r="K4151" s="19">
        <v>8291.67</v>
      </c>
      <c r="L4151" s="7">
        <v>8291.67</v>
      </c>
      <c r="M4151" s="5"/>
      <c r="N4151" s="5"/>
      <c r="O4151" s="20">
        <v>50</v>
      </c>
      <c r="P4151" s="8">
        <v>50</v>
      </c>
      <c r="Q4151" s="5"/>
    </row>
    <row r="4152" spans="1:17" ht="12" x14ac:dyDescent="0.2">
      <c r="A4152" s="16" t="s">
        <v>3614</v>
      </c>
      <c r="B4152" s="16" t="s">
        <v>9109</v>
      </c>
      <c r="C4152" s="17" t="s">
        <v>4137</v>
      </c>
      <c r="D4152" s="18" t="str">
        <f>VLOOKUP(C4152,[2]итоговая!$C$6:$H$1018,4,FALSE)</f>
        <v>Реконструкция НБУ 2022-2024</v>
      </c>
      <c r="E4152" s="26">
        <f>J4152-L4152</f>
        <v>6773.84</v>
      </c>
      <c r="F4152" s="26">
        <f>N4152-P4152</f>
        <v>75</v>
      </c>
      <c r="G4152" s="26" t="str">
        <f>VLOOKUP(C4152,[2]итоговая!$C$6:$H$1018,5,FALSE)</f>
        <v>УКС</v>
      </c>
      <c r="H4152" s="21" t="str">
        <f>VLOOKUP(C4152,[2]итоговая!$C$6:$H$1018,6,FALSE)</f>
        <v>Реконструкция НБУ 2022-2024</v>
      </c>
      <c r="I4152" s="18"/>
      <c r="J4152" s="19">
        <v>6773.84</v>
      </c>
      <c r="K4152" s="5"/>
      <c r="L4152" s="6"/>
      <c r="M4152" s="19">
        <v>6773.84</v>
      </c>
      <c r="N4152" s="20">
        <v>75</v>
      </c>
      <c r="O4152" s="5"/>
      <c r="P4152" s="6"/>
      <c r="Q4152" s="20">
        <v>75</v>
      </c>
    </row>
    <row r="4153" spans="1:17" ht="12" x14ac:dyDescent="0.2">
      <c r="A4153" s="16" t="s">
        <v>3614</v>
      </c>
      <c r="B4153" s="16" t="s">
        <v>9109</v>
      </c>
      <c r="C4153" s="17" t="s">
        <v>4138</v>
      </c>
      <c r="D4153" s="18" t="s">
        <v>8995</v>
      </c>
      <c r="E4153" s="18"/>
      <c r="F4153" s="18"/>
      <c r="G4153" s="18"/>
      <c r="H4153" s="18"/>
      <c r="I4153" s="18"/>
      <c r="J4153" s="5"/>
      <c r="K4153" s="19">
        <v>115932.03</v>
      </c>
      <c r="L4153" s="7">
        <v>115932.03</v>
      </c>
      <c r="M4153" s="5"/>
      <c r="N4153" s="5"/>
      <c r="O4153" s="22">
        <v>1075</v>
      </c>
      <c r="P4153" s="10">
        <v>1075</v>
      </c>
      <c r="Q4153" s="5"/>
    </row>
    <row r="4154" spans="1:17" ht="12" x14ac:dyDescent="0.2">
      <c r="A4154" s="16" t="s">
        <v>3614</v>
      </c>
      <c r="B4154" s="16" t="s">
        <v>9109</v>
      </c>
      <c r="C4154" s="17" t="s">
        <v>4139</v>
      </c>
      <c r="D4154" s="18" t="str">
        <f>VLOOKUP(C4154,[2]итоговая!$C$6:$H$1018,4,FALSE)</f>
        <v>Реконструкция НБУ 2022-2024</v>
      </c>
      <c r="E4154" s="26">
        <f t="shared" ref="E4154:E4156" si="278">J4154-L4154</f>
        <v>2021.4</v>
      </c>
      <c r="F4154" s="26">
        <f t="shared" ref="F4154:F4156" si="279">N4154-P4154</f>
        <v>70</v>
      </c>
      <c r="G4154" s="26" t="str">
        <f>VLOOKUP(C4154,[2]итоговая!$C$6:$H$1018,5,FALSE)</f>
        <v>УКС</v>
      </c>
      <c r="H4154" s="21" t="str">
        <f>VLOOKUP(C4154,[2]итоговая!$C$6:$H$1018,6,FALSE)</f>
        <v>Реконструкция НБУ 2022-2024</v>
      </c>
      <c r="I4154" s="18"/>
      <c r="J4154" s="19">
        <v>2021.4</v>
      </c>
      <c r="K4154" s="5"/>
      <c r="L4154" s="6"/>
      <c r="M4154" s="19">
        <v>2021.4</v>
      </c>
      <c r="N4154" s="20">
        <v>70</v>
      </c>
      <c r="O4154" s="5"/>
      <c r="P4154" s="6"/>
      <c r="Q4154" s="20">
        <v>70</v>
      </c>
    </row>
    <row r="4155" spans="1:17" ht="12" x14ac:dyDescent="0.2">
      <c r="A4155" s="16" t="s">
        <v>3614</v>
      </c>
      <c r="B4155" s="16" t="s">
        <v>9109</v>
      </c>
      <c r="C4155" s="17" t="s">
        <v>4140</v>
      </c>
      <c r="D4155" s="18" t="str">
        <f>VLOOKUP(C4155,[2]итоговая!$C$6:$H$1018,4,FALSE)</f>
        <v>Реконструкция НБУ 2022-2024</v>
      </c>
      <c r="E4155" s="26">
        <f t="shared" si="278"/>
        <v>20236.050000000003</v>
      </c>
      <c r="F4155" s="26">
        <f t="shared" si="279"/>
        <v>900</v>
      </c>
      <c r="G4155" s="26" t="str">
        <f>VLOOKUP(C4155,[2]итоговая!$C$6:$H$1018,5,FALSE)</f>
        <v>УКС</v>
      </c>
      <c r="H4155" s="21" t="str">
        <f>VLOOKUP(C4155,[2]итоговая!$C$6:$H$1018,6,FALSE)</f>
        <v>Реконструкция НБУ 2022-2024</v>
      </c>
      <c r="I4155" s="18"/>
      <c r="J4155" s="19">
        <v>28105.63</v>
      </c>
      <c r="K4155" s="5"/>
      <c r="L4155" s="7">
        <v>7869.58</v>
      </c>
      <c r="M4155" s="19">
        <v>20236.05</v>
      </c>
      <c r="N4155" s="22">
        <v>1250</v>
      </c>
      <c r="O4155" s="5"/>
      <c r="P4155" s="8">
        <v>350</v>
      </c>
      <c r="Q4155" s="20">
        <v>900</v>
      </c>
    </row>
    <row r="4156" spans="1:17" ht="12" x14ac:dyDescent="0.2">
      <c r="A4156" s="16" t="s">
        <v>3614</v>
      </c>
      <c r="B4156" s="16" t="s">
        <v>9109</v>
      </c>
      <c r="C4156" s="17" t="s">
        <v>4141</v>
      </c>
      <c r="D4156" s="18" t="str">
        <f>VLOOKUP(C4156,[2]итоговая!$C$6:$H$1018,4,FALSE)</f>
        <v>Реконструкция НБУ 2022-2024</v>
      </c>
      <c r="E4156" s="26">
        <f t="shared" si="278"/>
        <v>2178.19</v>
      </c>
      <c r="F4156" s="26">
        <f t="shared" si="279"/>
        <v>100</v>
      </c>
      <c r="G4156" s="26" t="str">
        <f>VLOOKUP(C4156,[2]итоговая!$C$6:$H$1018,5,FALSE)</f>
        <v>УКС</v>
      </c>
      <c r="H4156" s="21" t="str">
        <f>VLOOKUP(C4156,[2]итоговая!$C$6:$H$1018,6,FALSE)</f>
        <v>Реконструкция НБУ 2022-2024</v>
      </c>
      <c r="I4156" s="18"/>
      <c r="J4156" s="19">
        <v>2178.19</v>
      </c>
      <c r="K4156" s="5"/>
      <c r="L4156" s="6"/>
      <c r="M4156" s="19">
        <v>2178.19</v>
      </c>
      <c r="N4156" s="20">
        <v>100</v>
      </c>
      <c r="O4156" s="5"/>
      <c r="P4156" s="6"/>
      <c r="Q4156" s="20">
        <v>100</v>
      </c>
    </row>
    <row r="4157" spans="1:17" ht="12" x14ac:dyDescent="0.2">
      <c r="A4157" s="16" t="s">
        <v>3614</v>
      </c>
      <c r="B4157" s="16" t="s">
        <v>9109</v>
      </c>
      <c r="C4157" s="17" t="s">
        <v>4142</v>
      </c>
      <c r="D4157" s="18" t="s">
        <v>8995</v>
      </c>
      <c r="E4157" s="18"/>
      <c r="F4157" s="18"/>
      <c r="G4157" s="18"/>
      <c r="H4157" s="18"/>
      <c r="I4157" s="18"/>
      <c r="J4157" s="19">
        <v>3784.74</v>
      </c>
      <c r="K4157" s="5"/>
      <c r="L4157" s="7">
        <v>3784.74</v>
      </c>
      <c r="M4157" s="5"/>
      <c r="N4157" s="20">
        <v>2</v>
      </c>
      <c r="O4157" s="5"/>
      <c r="P4157" s="8">
        <v>2</v>
      </c>
      <c r="Q4157" s="5"/>
    </row>
    <row r="4158" spans="1:17" ht="24" x14ac:dyDescent="0.2">
      <c r="A4158" s="16" t="s">
        <v>3614</v>
      </c>
      <c r="B4158" s="16" t="s">
        <v>9109</v>
      </c>
      <c r="C4158" s="17" t="s">
        <v>4143</v>
      </c>
      <c r="D4158" s="18" t="s">
        <v>8995</v>
      </c>
      <c r="E4158" s="18"/>
      <c r="F4158" s="18"/>
      <c r="G4158" s="18"/>
      <c r="H4158" s="18"/>
      <c r="I4158" s="18"/>
      <c r="J4158" s="5"/>
      <c r="K4158" s="19">
        <v>6500</v>
      </c>
      <c r="L4158" s="6"/>
      <c r="M4158" s="19">
        <v>6500</v>
      </c>
      <c r="N4158" s="5"/>
      <c r="O4158" s="20">
        <v>100</v>
      </c>
      <c r="P4158" s="6"/>
      <c r="Q4158" s="20">
        <v>100</v>
      </c>
    </row>
    <row r="4159" spans="1:17" ht="12" x14ac:dyDescent="0.2">
      <c r="A4159" s="16" t="s">
        <v>3614</v>
      </c>
      <c r="B4159" s="16" t="s">
        <v>9109</v>
      </c>
      <c r="C4159" s="17" t="s">
        <v>4144</v>
      </c>
      <c r="D4159" s="18" t="s">
        <v>8995</v>
      </c>
      <c r="E4159" s="18"/>
      <c r="F4159" s="18"/>
      <c r="G4159" s="18"/>
      <c r="H4159" s="18"/>
      <c r="I4159" s="18"/>
      <c r="J4159" s="5"/>
      <c r="K4159" s="19">
        <v>65579.600000000006</v>
      </c>
      <c r="L4159" s="7">
        <v>49184.7</v>
      </c>
      <c r="M4159" s="19">
        <v>16394.900000000001</v>
      </c>
      <c r="N4159" s="5"/>
      <c r="O4159" s="20">
        <v>20</v>
      </c>
      <c r="P4159" s="8">
        <v>15</v>
      </c>
      <c r="Q4159" s="20">
        <v>5</v>
      </c>
    </row>
    <row r="4160" spans="1:17" ht="12" x14ac:dyDescent="0.2">
      <c r="A4160" s="16" t="s">
        <v>3614</v>
      </c>
      <c r="B4160" s="16" t="s">
        <v>9109</v>
      </c>
      <c r="C4160" s="17" t="s">
        <v>4145</v>
      </c>
      <c r="D4160" s="18" t="s">
        <v>8995</v>
      </c>
      <c r="E4160" s="18"/>
      <c r="F4160" s="18"/>
      <c r="G4160" s="18"/>
      <c r="H4160" s="18"/>
      <c r="I4160" s="18"/>
      <c r="J4160" s="5"/>
      <c r="K4160" s="19">
        <v>80467.570000000007</v>
      </c>
      <c r="L4160" s="7">
        <v>80467.570000000007</v>
      </c>
      <c r="M4160" s="5"/>
      <c r="N4160" s="5"/>
      <c r="O4160" s="20">
        <v>23</v>
      </c>
      <c r="P4160" s="8">
        <v>23</v>
      </c>
      <c r="Q4160" s="5"/>
    </row>
    <row r="4161" spans="1:17" ht="12" x14ac:dyDescent="0.2">
      <c r="A4161" s="16" t="s">
        <v>3614</v>
      </c>
      <c r="B4161" s="16" t="s">
        <v>9109</v>
      </c>
      <c r="C4161" s="17" t="s">
        <v>4146</v>
      </c>
      <c r="D4161" s="18" t="s">
        <v>8995</v>
      </c>
      <c r="E4161" s="18"/>
      <c r="F4161" s="18"/>
      <c r="G4161" s="18"/>
      <c r="H4161" s="18"/>
      <c r="I4161" s="18"/>
      <c r="J4161" s="5"/>
      <c r="K4161" s="19">
        <v>6000</v>
      </c>
      <c r="L4161" s="7">
        <v>6000</v>
      </c>
      <c r="M4161" s="5"/>
      <c r="N4161" s="5"/>
      <c r="O4161" s="20">
        <v>80</v>
      </c>
      <c r="P4161" s="8">
        <v>80</v>
      </c>
      <c r="Q4161" s="5"/>
    </row>
    <row r="4162" spans="1:17" ht="12" x14ac:dyDescent="0.2">
      <c r="A4162" s="16" t="s">
        <v>3614</v>
      </c>
      <c r="B4162" s="16" t="s">
        <v>9109</v>
      </c>
      <c r="C4162" s="17" t="s">
        <v>4147</v>
      </c>
      <c r="D4162" s="18" t="s">
        <v>8995</v>
      </c>
      <c r="E4162" s="18"/>
      <c r="F4162" s="18"/>
      <c r="G4162" s="18"/>
      <c r="H4162" s="18"/>
      <c r="I4162" s="18"/>
      <c r="J4162" s="5"/>
      <c r="K4162" s="21">
        <v>125</v>
      </c>
      <c r="L4162" s="9">
        <v>125</v>
      </c>
      <c r="M4162" s="5"/>
      <c r="N4162" s="5"/>
      <c r="O4162" s="20">
        <v>10</v>
      </c>
      <c r="P4162" s="8">
        <v>10</v>
      </c>
      <c r="Q4162" s="5"/>
    </row>
    <row r="4163" spans="1:17" ht="12" x14ac:dyDescent="0.2">
      <c r="A4163" s="16" t="s">
        <v>3614</v>
      </c>
      <c r="B4163" s="16" t="s">
        <v>9109</v>
      </c>
      <c r="C4163" s="17" t="s">
        <v>4148</v>
      </c>
      <c r="D4163" s="18" t="s">
        <v>8995</v>
      </c>
      <c r="E4163" s="18"/>
      <c r="F4163" s="18"/>
      <c r="G4163" s="18"/>
      <c r="H4163" s="18"/>
      <c r="I4163" s="18"/>
      <c r="J4163" s="5"/>
      <c r="K4163" s="21">
        <v>677.5</v>
      </c>
      <c r="L4163" s="9">
        <v>677.5</v>
      </c>
      <c r="M4163" s="5"/>
      <c r="N4163" s="5"/>
      <c r="O4163" s="20">
        <v>30</v>
      </c>
      <c r="P4163" s="8">
        <v>30</v>
      </c>
      <c r="Q4163" s="5"/>
    </row>
    <row r="4164" spans="1:17" ht="12" x14ac:dyDescent="0.2">
      <c r="A4164" s="16" t="s">
        <v>3614</v>
      </c>
      <c r="B4164" s="16" t="s">
        <v>9109</v>
      </c>
      <c r="C4164" s="17" t="s">
        <v>4149</v>
      </c>
      <c r="D4164" s="18" t="s">
        <v>8995</v>
      </c>
      <c r="E4164" s="18"/>
      <c r="F4164" s="18"/>
      <c r="G4164" s="18"/>
      <c r="H4164" s="18"/>
      <c r="I4164" s="18"/>
      <c r="J4164" s="5"/>
      <c r="K4164" s="19">
        <v>178953.8</v>
      </c>
      <c r="L4164" s="7">
        <v>178953.8</v>
      </c>
      <c r="M4164" s="5"/>
      <c r="N4164" s="5"/>
      <c r="O4164" s="20">
        <v>5</v>
      </c>
      <c r="P4164" s="8">
        <v>5</v>
      </c>
      <c r="Q4164" s="5"/>
    </row>
    <row r="4165" spans="1:17" ht="12" x14ac:dyDescent="0.2">
      <c r="A4165" s="16" t="s">
        <v>3614</v>
      </c>
      <c r="B4165" s="16" t="s">
        <v>9109</v>
      </c>
      <c r="C4165" s="17" t="s">
        <v>4150</v>
      </c>
      <c r="D4165" s="18" t="s">
        <v>8995</v>
      </c>
      <c r="E4165" s="18"/>
      <c r="F4165" s="18"/>
      <c r="G4165" s="18"/>
      <c r="H4165" s="18"/>
      <c r="I4165" s="18"/>
      <c r="J4165" s="5"/>
      <c r="K4165" s="21">
        <v>469.33</v>
      </c>
      <c r="L4165" s="9">
        <v>469.33</v>
      </c>
      <c r="M4165" s="5"/>
      <c r="N4165" s="5"/>
      <c r="O4165" s="20">
        <v>1</v>
      </c>
      <c r="P4165" s="8">
        <v>1</v>
      </c>
      <c r="Q4165" s="5"/>
    </row>
    <row r="4166" spans="1:17" ht="12" x14ac:dyDescent="0.2">
      <c r="A4166" s="16" t="s">
        <v>3614</v>
      </c>
      <c r="B4166" s="16" t="s">
        <v>9109</v>
      </c>
      <c r="C4166" s="17" t="s">
        <v>4151</v>
      </c>
      <c r="D4166" s="18" t="s">
        <v>8995</v>
      </c>
      <c r="E4166" s="18"/>
      <c r="F4166" s="18"/>
      <c r="G4166" s="18"/>
      <c r="H4166" s="18"/>
      <c r="I4166" s="18"/>
      <c r="J4166" s="5"/>
      <c r="K4166" s="5"/>
      <c r="L4166" s="6"/>
      <c r="M4166" s="5"/>
      <c r="N4166" s="5"/>
      <c r="O4166" s="5"/>
      <c r="P4166" s="6"/>
      <c r="Q4166" s="5"/>
    </row>
    <row r="4167" spans="1:17" ht="12" x14ac:dyDescent="0.2">
      <c r="A4167" s="16" t="s">
        <v>3614</v>
      </c>
      <c r="B4167" s="16" t="s">
        <v>9109</v>
      </c>
      <c r="C4167" s="17" t="s">
        <v>4152</v>
      </c>
      <c r="D4167" s="18" t="s">
        <v>8995</v>
      </c>
      <c r="E4167" s="18"/>
      <c r="F4167" s="18"/>
      <c r="G4167" s="18"/>
      <c r="H4167" s="18"/>
      <c r="I4167" s="18"/>
      <c r="J4167" s="5"/>
      <c r="K4167" s="19">
        <v>4583.33</v>
      </c>
      <c r="L4167" s="7">
        <v>4583.33</v>
      </c>
      <c r="M4167" s="5"/>
      <c r="N4167" s="5"/>
      <c r="O4167" s="20">
        <v>10</v>
      </c>
      <c r="P4167" s="8">
        <v>10</v>
      </c>
      <c r="Q4167" s="5"/>
    </row>
    <row r="4168" spans="1:17" ht="12" x14ac:dyDescent="0.2">
      <c r="A4168" s="16" t="s">
        <v>3614</v>
      </c>
      <c r="B4168" s="16" t="s">
        <v>9109</v>
      </c>
      <c r="C4168" s="17" t="s">
        <v>4153</v>
      </c>
      <c r="D4168" s="18" t="s">
        <v>8995</v>
      </c>
      <c r="E4168" s="18"/>
      <c r="F4168" s="18"/>
      <c r="G4168" s="18"/>
      <c r="H4168" s="18"/>
      <c r="I4168" s="18"/>
      <c r="J4168" s="5"/>
      <c r="K4168" s="19">
        <v>4409.17</v>
      </c>
      <c r="L4168" s="7">
        <v>4409.17</v>
      </c>
      <c r="M4168" s="5"/>
      <c r="N4168" s="5"/>
      <c r="O4168" s="20">
        <v>11</v>
      </c>
      <c r="P4168" s="8">
        <v>11</v>
      </c>
      <c r="Q4168" s="5"/>
    </row>
    <row r="4169" spans="1:17" ht="24" x14ac:dyDescent="0.2">
      <c r="A4169" s="16" t="s">
        <v>3614</v>
      </c>
      <c r="B4169" s="16" t="s">
        <v>9109</v>
      </c>
      <c r="C4169" s="17" t="s">
        <v>4154</v>
      </c>
      <c r="D4169" s="18" t="s">
        <v>8995</v>
      </c>
      <c r="E4169" s="18"/>
      <c r="F4169" s="18"/>
      <c r="G4169" s="18"/>
      <c r="H4169" s="18"/>
      <c r="I4169" s="18"/>
      <c r="J4169" s="5"/>
      <c r="K4169" s="19">
        <v>63915</v>
      </c>
      <c r="L4169" s="7">
        <v>63915</v>
      </c>
      <c r="M4169" s="5"/>
      <c r="N4169" s="5"/>
      <c r="O4169" s="20">
        <v>2</v>
      </c>
      <c r="P4169" s="8">
        <v>2</v>
      </c>
      <c r="Q4169" s="5"/>
    </row>
    <row r="4170" spans="1:17" ht="12" x14ac:dyDescent="0.2">
      <c r="A4170" s="16" t="s">
        <v>3614</v>
      </c>
      <c r="B4170" s="16" t="s">
        <v>9109</v>
      </c>
      <c r="C4170" s="17" t="s">
        <v>4155</v>
      </c>
      <c r="D4170" s="18" t="s">
        <v>8995</v>
      </c>
      <c r="E4170" s="18"/>
      <c r="F4170" s="18"/>
      <c r="G4170" s="18"/>
      <c r="H4170" s="18"/>
      <c r="I4170" s="18"/>
      <c r="J4170" s="5"/>
      <c r="K4170" s="19">
        <v>2766.67</v>
      </c>
      <c r="L4170" s="6"/>
      <c r="M4170" s="19">
        <v>2766.67</v>
      </c>
      <c r="N4170" s="5"/>
      <c r="O4170" s="20">
        <v>200</v>
      </c>
      <c r="P4170" s="6"/>
      <c r="Q4170" s="20">
        <v>200</v>
      </c>
    </row>
    <row r="4171" spans="1:17" ht="12" x14ac:dyDescent="0.2">
      <c r="A4171" s="16" t="s">
        <v>3614</v>
      </c>
      <c r="B4171" s="16" t="s">
        <v>9109</v>
      </c>
      <c r="C4171" s="17" t="s">
        <v>4156</v>
      </c>
      <c r="D4171" s="18" t="s">
        <v>8995</v>
      </c>
      <c r="E4171" s="18"/>
      <c r="F4171" s="18"/>
      <c r="G4171" s="18"/>
      <c r="H4171" s="18"/>
      <c r="I4171" s="18"/>
      <c r="J4171" s="5"/>
      <c r="K4171" s="19">
        <v>2483.33</v>
      </c>
      <c r="L4171" s="6"/>
      <c r="M4171" s="19">
        <v>2483.33</v>
      </c>
      <c r="N4171" s="5"/>
      <c r="O4171" s="20">
        <v>100</v>
      </c>
      <c r="P4171" s="6"/>
      <c r="Q4171" s="20">
        <v>100</v>
      </c>
    </row>
    <row r="4172" spans="1:17" ht="12" x14ac:dyDescent="0.2">
      <c r="A4172" s="16" t="s">
        <v>3614</v>
      </c>
      <c r="B4172" s="16" t="s">
        <v>9109</v>
      </c>
      <c r="C4172" s="17" t="s">
        <v>4157</v>
      </c>
      <c r="D4172" s="18" t="s">
        <v>8995</v>
      </c>
      <c r="E4172" s="18"/>
      <c r="F4172" s="18"/>
      <c r="G4172" s="18"/>
      <c r="H4172" s="18"/>
      <c r="I4172" s="18"/>
      <c r="J4172" s="5"/>
      <c r="K4172" s="21">
        <v>141.66999999999999</v>
      </c>
      <c r="L4172" s="9">
        <v>141.66999999999999</v>
      </c>
      <c r="M4172" s="5"/>
      <c r="N4172" s="5"/>
      <c r="O4172" s="20">
        <v>50</v>
      </c>
      <c r="P4172" s="8">
        <v>50</v>
      </c>
      <c r="Q4172" s="5"/>
    </row>
    <row r="4173" spans="1:17" ht="12" x14ac:dyDescent="0.2">
      <c r="A4173" s="16" t="s">
        <v>3614</v>
      </c>
      <c r="B4173" s="16" t="s">
        <v>9109</v>
      </c>
      <c r="C4173" s="17" t="s">
        <v>4158</v>
      </c>
      <c r="D4173" s="18" t="s">
        <v>8995</v>
      </c>
      <c r="E4173" s="18"/>
      <c r="F4173" s="18"/>
      <c r="G4173" s="18"/>
      <c r="H4173" s="18"/>
      <c r="I4173" s="18"/>
      <c r="J4173" s="5"/>
      <c r="K4173" s="19">
        <v>7500</v>
      </c>
      <c r="L4173" s="7">
        <v>7500</v>
      </c>
      <c r="M4173" s="5"/>
      <c r="N4173" s="5"/>
      <c r="O4173" s="22">
        <v>1100</v>
      </c>
      <c r="P4173" s="10">
        <v>1100</v>
      </c>
      <c r="Q4173" s="5"/>
    </row>
    <row r="4174" spans="1:17" ht="12" x14ac:dyDescent="0.2">
      <c r="A4174" s="16" t="s">
        <v>3614</v>
      </c>
      <c r="B4174" s="16" t="s">
        <v>9109</v>
      </c>
      <c r="C4174" s="17" t="s">
        <v>4159</v>
      </c>
      <c r="D4174" s="18" t="s">
        <v>8995</v>
      </c>
      <c r="E4174" s="18"/>
      <c r="F4174" s="18"/>
      <c r="G4174" s="18"/>
      <c r="H4174" s="18"/>
      <c r="I4174" s="18"/>
      <c r="J4174" s="5"/>
      <c r="K4174" s="19">
        <v>8867.66</v>
      </c>
      <c r="L4174" s="6"/>
      <c r="M4174" s="19">
        <v>8867.66</v>
      </c>
      <c r="N4174" s="5"/>
      <c r="O4174" s="20">
        <v>2</v>
      </c>
      <c r="P4174" s="6"/>
      <c r="Q4174" s="20">
        <v>2</v>
      </c>
    </row>
    <row r="4175" spans="1:17" ht="12" x14ac:dyDescent="0.2">
      <c r="A4175" s="16" t="s">
        <v>3614</v>
      </c>
      <c r="B4175" s="16" t="s">
        <v>9109</v>
      </c>
      <c r="C4175" s="17" t="s">
        <v>4160</v>
      </c>
      <c r="D4175" s="18" t="s">
        <v>8995</v>
      </c>
      <c r="E4175" s="18"/>
      <c r="F4175" s="18"/>
      <c r="G4175" s="18"/>
      <c r="H4175" s="18"/>
      <c r="I4175" s="18"/>
      <c r="J4175" s="5"/>
      <c r="K4175" s="21">
        <v>960</v>
      </c>
      <c r="L4175" s="9">
        <v>960</v>
      </c>
      <c r="M4175" s="5"/>
      <c r="N4175" s="5"/>
      <c r="O4175" s="20">
        <v>4</v>
      </c>
      <c r="P4175" s="8">
        <v>4</v>
      </c>
      <c r="Q4175" s="5"/>
    </row>
    <row r="4176" spans="1:17" ht="12" x14ac:dyDescent="0.2">
      <c r="A4176" s="16" t="s">
        <v>3614</v>
      </c>
      <c r="B4176" s="16" t="s">
        <v>9109</v>
      </c>
      <c r="C4176" s="17" t="s">
        <v>4161</v>
      </c>
      <c r="D4176" s="18" t="s">
        <v>8995</v>
      </c>
      <c r="E4176" s="18"/>
      <c r="F4176" s="18"/>
      <c r="G4176" s="18"/>
      <c r="H4176" s="18"/>
      <c r="I4176" s="18"/>
      <c r="J4176" s="5"/>
      <c r="K4176" s="19">
        <v>1626.67</v>
      </c>
      <c r="L4176" s="6"/>
      <c r="M4176" s="19">
        <v>1626.67</v>
      </c>
      <c r="N4176" s="5"/>
      <c r="O4176" s="20">
        <v>16</v>
      </c>
      <c r="P4176" s="6"/>
      <c r="Q4176" s="20">
        <v>16</v>
      </c>
    </row>
    <row r="4177" spans="1:17" ht="12" x14ac:dyDescent="0.2">
      <c r="A4177" s="16" t="s">
        <v>3614</v>
      </c>
      <c r="B4177" s="16" t="s">
        <v>9109</v>
      </c>
      <c r="C4177" s="17" t="s">
        <v>4162</v>
      </c>
      <c r="D4177" s="18" t="s">
        <v>8995</v>
      </c>
      <c r="E4177" s="26">
        <f>J4177-L4177</f>
        <v>-19674.14</v>
      </c>
      <c r="F4177" s="26">
        <f>N4177-P4177</f>
        <v>-88</v>
      </c>
      <c r="G4177" s="26"/>
      <c r="H4177" s="26"/>
      <c r="I4177" s="18"/>
      <c r="J4177" s="19">
        <v>3160.2</v>
      </c>
      <c r="K4177" s="19">
        <v>20198.54</v>
      </c>
      <c r="L4177" s="7">
        <v>22834.34</v>
      </c>
      <c r="M4177" s="21">
        <v>524.4</v>
      </c>
      <c r="N4177" s="20">
        <v>14</v>
      </c>
      <c r="O4177" s="20">
        <v>90</v>
      </c>
      <c r="P4177" s="8">
        <v>102</v>
      </c>
      <c r="Q4177" s="20">
        <v>2</v>
      </c>
    </row>
    <row r="4178" spans="1:17" ht="12" x14ac:dyDescent="0.2">
      <c r="A4178" s="16" t="s">
        <v>3614</v>
      </c>
      <c r="B4178" s="16" t="s">
        <v>9109</v>
      </c>
      <c r="C4178" s="17" t="s">
        <v>4163</v>
      </c>
      <c r="D4178" s="18" t="s">
        <v>8995</v>
      </c>
      <c r="E4178" s="18"/>
      <c r="F4178" s="18"/>
      <c r="G4178" s="18"/>
      <c r="H4178" s="18"/>
      <c r="I4178" s="18"/>
      <c r="J4178" s="19">
        <v>5133.6000000000004</v>
      </c>
      <c r="K4178" s="19">
        <v>44946.29</v>
      </c>
      <c r="L4178" s="7">
        <v>50079.89</v>
      </c>
      <c r="M4178" s="5"/>
      <c r="N4178" s="20">
        <v>40</v>
      </c>
      <c r="O4178" s="20">
        <v>368</v>
      </c>
      <c r="P4178" s="8">
        <v>408</v>
      </c>
      <c r="Q4178" s="5"/>
    </row>
    <row r="4179" spans="1:17" ht="12" x14ac:dyDescent="0.2">
      <c r="A4179" s="16" t="s">
        <v>3614</v>
      </c>
      <c r="B4179" s="16" t="s">
        <v>9109</v>
      </c>
      <c r="C4179" s="17" t="s">
        <v>4164</v>
      </c>
      <c r="D4179" s="18" t="s">
        <v>8995</v>
      </c>
      <c r="E4179" s="18"/>
      <c r="F4179" s="18"/>
      <c r="G4179" s="18"/>
      <c r="H4179" s="18"/>
      <c r="I4179" s="18"/>
      <c r="J4179" s="5"/>
      <c r="K4179" s="21">
        <v>21.29</v>
      </c>
      <c r="L4179" s="9">
        <v>21.29</v>
      </c>
      <c r="M4179" s="5"/>
      <c r="N4179" s="5"/>
      <c r="O4179" s="20">
        <v>1</v>
      </c>
      <c r="P4179" s="8">
        <v>1</v>
      </c>
      <c r="Q4179" s="5"/>
    </row>
    <row r="4180" spans="1:17" ht="12" x14ac:dyDescent="0.2">
      <c r="A4180" s="16" t="s">
        <v>3614</v>
      </c>
      <c r="B4180" s="16" t="s">
        <v>9109</v>
      </c>
      <c r="C4180" s="17" t="s">
        <v>4165</v>
      </c>
      <c r="D4180" s="18" t="s">
        <v>8995</v>
      </c>
      <c r="E4180" s="18"/>
      <c r="F4180" s="18"/>
      <c r="G4180" s="18"/>
      <c r="H4180" s="18"/>
      <c r="I4180" s="18"/>
      <c r="J4180" s="5"/>
      <c r="K4180" s="21">
        <v>15.96</v>
      </c>
      <c r="L4180" s="9">
        <v>15.96</v>
      </c>
      <c r="M4180" s="5"/>
      <c r="N4180" s="5"/>
      <c r="O4180" s="20">
        <v>1</v>
      </c>
      <c r="P4180" s="8">
        <v>1</v>
      </c>
      <c r="Q4180" s="5"/>
    </row>
    <row r="4181" spans="1:17" ht="12" x14ac:dyDescent="0.2">
      <c r="A4181" s="16" t="s">
        <v>3614</v>
      </c>
      <c r="B4181" s="16" t="s">
        <v>9109</v>
      </c>
      <c r="C4181" s="17" t="s">
        <v>4166</v>
      </c>
      <c r="D4181" s="18" t="s">
        <v>8995</v>
      </c>
      <c r="E4181" s="18"/>
      <c r="F4181" s="18"/>
      <c r="G4181" s="18"/>
      <c r="H4181" s="18"/>
      <c r="I4181" s="18"/>
      <c r="J4181" s="5"/>
      <c r="K4181" s="21">
        <v>21.14</v>
      </c>
      <c r="L4181" s="9">
        <v>21.14</v>
      </c>
      <c r="M4181" s="5"/>
      <c r="N4181" s="5"/>
      <c r="O4181" s="20">
        <v>2</v>
      </c>
      <c r="P4181" s="8">
        <v>2</v>
      </c>
      <c r="Q4181" s="5"/>
    </row>
    <row r="4182" spans="1:17" ht="12" x14ac:dyDescent="0.2">
      <c r="A4182" s="16" t="s">
        <v>3614</v>
      </c>
      <c r="B4182" s="16" t="s">
        <v>9109</v>
      </c>
      <c r="C4182" s="17" t="s">
        <v>4167</v>
      </c>
      <c r="D4182" s="73" t="str">
        <f>'[5]сводная информация'!D4182</f>
        <v>Производство 2022</v>
      </c>
      <c r="E4182" s="74">
        <f>J4182-L4182</f>
        <v>3193.59</v>
      </c>
      <c r="F4182" s="74">
        <f>N4182-P4182</f>
        <v>10</v>
      </c>
      <c r="G4182" s="74" t="str">
        <f>VLOOKUP(C4182,[2]итоговая!$C$6:$H$1018,5,FALSE)</f>
        <v>ТБПБиООС</v>
      </c>
      <c r="H4182" s="73" t="str">
        <f>'[5]сводная информация'!H4182</f>
        <v xml:space="preserve">Вовлечение в производство до июня 2022 года  </v>
      </c>
      <c r="I4182" s="18"/>
      <c r="J4182" s="19">
        <v>3193.59</v>
      </c>
      <c r="K4182" s="5"/>
      <c r="L4182" s="6"/>
      <c r="M4182" s="19">
        <v>3193.59</v>
      </c>
      <c r="N4182" s="20">
        <v>10</v>
      </c>
      <c r="O4182" s="5"/>
      <c r="P4182" s="6"/>
      <c r="Q4182" s="20">
        <v>10</v>
      </c>
    </row>
    <row r="4183" spans="1:17" ht="12" x14ac:dyDescent="0.2">
      <c r="A4183" s="16" t="s">
        <v>3614</v>
      </c>
      <c r="B4183" s="16" t="s">
        <v>9109</v>
      </c>
      <c r="C4183" s="17" t="s">
        <v>4168</v>
      </c>
      <c r="D4183" s="18" t="s">
        <v>8995</v>
      </c>
      <c r="E4183" s="18"/>
      <c r="F4183" s="18"/>
      <c r="G4183" s="18"/>
      <c r="H4183" s="18"/>
      <c r="I4183" s="18"/>
      <c r="J4183" s="5"/>
      <c r="K4183" s="19">
        <v>2325.67</v>
      </c>
      <c r="L4183" s="7">
        <v>2325.67</v>
      </c>
      <c r="M4183" s="5"/>
      <c r="N4183" s="5"/>
      <c r="O4183" s="20">
        <v>6</v>
      </c>
      <c r="P4183" s="8">
        <v>6</v>
      </c>
      <c r="Q4183" s="5"/>
    </row>
    <row r="4184" spans="1:17" ht="12" x14ac:dyDescent="0.2">
      <c r="A4184" s="16" t="s">
        <v>3614</v>
      </c>
      <c r="B4184" s="16" t="s">
        <v>9109</v>
      </c>
      <c r="C4184" s="17" t="s">
        <v>4169</v>
      </c>
      <c r="D4184" s="18" t="s">
        <v>8995</v>
      </c>
      <c r="E4184" s="18"/>
      <c r="F4184" s="18"/>
      <c r="G4184" s="18"/>
      <c r="H4184" s="18"/>
      <c r="I4184" s="18"/>
      <c r="J4184" s="5"/>
      <c r="K4184" s="19">
        <v>1924</v>
      </c>
      <c r="L4184" s="7">
        <v>1924</v>
      </c>
      <c r="M4184" s="5"/>
      <c r="N4184" s="5"/>
      <c r="O4184" s="20">
        <v>4</v>
      </c>
      <c r="P4184" s="8">
        <v>4</v>
      </c>
      <c r="Q4184" s="5"/>
    </row>
    <row r="4185" spans="1:17" ht="12" x14ac:dyDescent="0.2">
      <c r="A4185" s="16" t="s">
        <v>3614</v>
      </c>
      <c r="B4185" s="16" t="s">
        <v>9109</v>
      </c>
      <c r="C4185" s="17" t="s">
        <v>4170</v>
      </c>
      <c r="D4185" s="18" t="s">
        <v>8995</v>
      </c>
      <c r="E4185" s="18"/>
      <c r="F4185" s="18"/>
      <c r="G4185" s="18"/>
      <c r="H4185" s="18"/>
      <c r="I4185" s="18"/>
      <c r="J4185" s="5"/>
      <c r="K4185" s="21">
        <v>458.33</v>
      </c>
      <c r="L4185" s="9">
        <v>458.33</v>
      </c>
      <c r="M4185" s="5"/>
      <c r="N4185" s="5"/>
      <c r="O4185" s="20">
        <v>1</v>
      </c>
      <c r="P4185" s="8">
        <v>1</v>
      </c>
      <c r="Q4185" s="5"/>
    </row>
    <row r="4186" spans="1:17" ht="12" x14ac:dyDescent="0.2">
      <c r="A4186" s="16" t="s">
        <v>3614</v>
      </c>
      <c r="B4186" s="16" t="s">
        <v>9109</v>
      </c>
      <c r="C4186" s="17" t="s">
        <v>4171</v>
      </c>
      <c r="D4186" s="18" t="s">
        <v>8995</v>
      </c>
      <c r="E4186" s="18"/>
      <c r="F4186" s="18"/>
      <c r="G4186" s="18"/>
      <c r="H4186" s="18"/>
      <c r="I4186" s="18"/>
      <c r="J4186" s="5"/>
      <c r="K4186" s="19">
        <v>114222.11</v>
      </c>
      <c r="L4186" s="7">
        <v>114222.11</v>
      </c>
      <c r="M4186" s="5"/>
      <c r="N4186" s="5"/>
      <c r="O4186" s="20">
        <v>341</v>
      </c>
      <c r="P4186" s="8">
        <v>341</v>
      </c>
      <c r="Q4186" s="5"/>
    </row>
    <row r="4187" spans="1:17" ht="12" x14ac:dyDescent="0.2">
      <c r="A4187" s="16" t="s">
        <v>3614</v>
      </c>
      <c r="B4187" s="16" t="s">
        <v>9109</v>
      </c>
      <c r="C4187" s="17" t="s">
        <v>836</v>
      </c>
      <c r="D4187" s="18" t="s">
        <v>8995</v>
      </c>
      <c r="E4187" s="26">
        <f>J4187-L4187</f>
        <v>-64459.069999999992</v>
      </c>
      <c r="F4187" s="26">
        <f>N4187-P4187</f>
        <v>-1392.3</v>
      </c>
      <c r="G4187" s="26"/>
      <c r="H4187" s="26"/>
      <c r="I4187" s="18"/>
      <c r="J4187" s="19">
        <v>2333.36</v>
      </c>
      <c r="K4187" s="19">
        <v>67375.77</v>
      </c>
      <c r="L4187" s="7">
        <v>66792.429999999993</v>
      </c>
      <c r="M4187" s="19">
        <v>2916.7</v>
      </c>
      <c r="N4187" s="20">
        <v>50.4</v>
      </c>
      <c r="O4187" s="22">
        <v>1455.3</v>
      </c>
      <c r="P4187" s="10">
        <v>1442.7</v>
      </c>
      <c r="Q4187" s="20">
        <v>63</v>
      </c>
    </row>
    <row r="4188" spans="1:17" ht="12" x14ac:dyDescent="0.2">
      <c r="A4188" s="16" t="s">
        <v>3614</v>
      </c>
      <c r="B4188" s="16" t="s">
        <v>9109</v>
      </c>
      <c r="C4188" s="17" t="s">
        <v>4172</v>
      </c>
      <c r="D4188" s="18" t="s">
        <v>8995</v>
      </c>
      <c r="E4188" s="18"/>
      <c r="F4188" s="18"/>
      <c r="G4188" s="18"/>
      <c r="H4188" s="18"/>
      <c r="I4188" s="18"/>
      <c r="J4188" s="19">
        <v>396993.24</v>
      </c>
      <c r="K4188" s="19">
        <v>20004760.559999999</v>
      </c>
      <c r="L4188" s="7">
        <v>20401753.800000001</v>
      </c>
      <c r="M4188" s="5"/>
      <c r="N4188" s="20">
        <v>41.93</v>
      </c>
      <c r="O4188" s="22">
        <v>2084.96</v>
      </c>
      <c r="P4188" s="10">
        <v>2126.89</v>
      </c>
      <c r="Q4188" s="5"/>
    </row>
    <row r="4189" spans="1:17" ht="12" x14ac:dyDescent="0.2">
      <c r="A4189" s="16" t="s">
        <v>3614</v>
      </c>
      <c r="B4189" s="16" t="s">
        <v>9109</v>
      </c>
      <c r="C4189" s="17" t="s">
        <v>4173</v>
      </c>
      <c r="D4189" s="18" t="s">
        <v>8995</v>
      </c>
      <c r="E4189" s="18"/>
      <c r="F4189" s="18"/>
      <c r="G4189" s="18"/>
      <c r="H4189" s="18"/>
      <c r="I4189" s="18"/>
      <c r="J4189" s="21">
        <v>126.67</v>
      </c>
      <c r="K4189" s="5"/>
      <c r="L4189" s="9">
        <v>126.67</v>
      </c>
      <c r="M4189" s="5"/>
      <c r="N4189" s="20">
        <v>1</v>
      </c>
      <c r="O4189" s="5"/>
      <c r="P4189" s="8">
        <v>1</v>
      </c>
      <c r="Q4189" s="5"/>
    </row>
    <row r="4190" spans="1:17" ht="12" x14ac:dyDescent="0.2">
      <c r="A4190" s="16" t="s">
        <v>3614</v>
      </c>
      <c r="B4190" s="16" t="s">
        <v>9109</v>
      </c>
      <c r="C4190" s="17" t="s">
        <v>4174</v>
      </c>
      <c r="D4190" s="18" t="s">
        <v>8995</v>
      </c>
      <c r="E4190" s="18"/>
      <c r="F4190" s="18"/>
      <c r="G4190" s="18"/>
      <c r="H4190" s="18"/>
      <c r="I4190" s="18"/>
      <c r="J4190" s="5"/>
      <c r="K4190" s="19">
        <v>14145.83</v>
      </c>
      <c r="L4190" s="7">
        <v>14145.83</v>
      </c>
      <c r="M4190" s="5"/>
      <c r="N4190" s="5"/>
      <c r="O4190" s="20">
        <v>85</v>
      </c>
      <c r="P4190" s="8">
        <v>85</v>
      </c>
      <c r="Q4190" s="5"/>
    </row>
    <row r="4191" spans="1:17" ht="12" x14ac:dyDescent="0.2">
      <c r="A4191" s="16" t="s">
        <v>3614</v>
      </c>
      <c r="B4191" s="16" t="s">
        <v>9109</v>
      </c>
      <c r="C4191" s="17" t="s">
        <v>4175</v>
      </c>
      <c r="D4191" s="18" t="s">
        <v>8995</v>
      </c>
      <c r="E4191" s="18"/>
      <c r="F4191" s="18"/>
      <c r="G4191" s="18"/>
      <c r="H4191" s="18"/>
      <c r="I4191" s="18"/>
      <c r="J4191" s="5"/>
      <c r="K4191" s="19">
        <v>1166.67</v>
      </c>
      <c r="L4191" s="7">
        <v>1137.5</v>
      </c>
      <c r="M4191" s="21">
        <v>29.17</v>
      </c>
      <c r="N4191" s="5"/>
      <c r="O4191" s="20">
        <v>40</v>
      </c>
      <c r="P4191" s="8">
        <v>39</v>
      </c>
      <c r="Q4191" s="20">
        <v>1</v>
      </c>
    </row>
    <row r="4192" spans="1:17" ht="12" x14ac:dyDescent="0.2">
      <c r="A4192" s="16" t="s">
        <v>3614</v>
      </c>
      <c r="B4192" s="16" t="s">
        <v>9109</v>
      </c>
      <c r="C4192" s="17" t="s">
        <v>4176</v>
      </c>
      <c r="D4192" s="18" t="s">
        <v>8995</v>
      </c>
      <c r="E4192" s="18"/>
      <c r="F4192" s="18"/>
      <c r="G4192" s="18"/>
      <c r="H4192" s="18"/>
      <c r="I4192" s="18"/>
      <c r="J4192" s="5"/>
      <c r="K4192" s="19">
        <v>2508.34</v>
      </c>
      <c r="L4192" s="7">
        <v>2508.34</v>
      </c>
      <c r="M4192" s="5"/>
      <c r="N4192" s="5"/>
      <c r="O4192" s="20">
        <v>50</v>
      </c>
      <c r="P4192" s="8">
        <v>50</v>
      </c>
      <c r="Q4192" s="5"/>
    </row>
    <row r="4193" spans="1:17" ht="12" x14ac:dyDescent="0.2">
      <c r="A4193" s="16" t="s">
        <v>3614</v>
      </c>
      <c r="B4193" s="16" t="s">
        <v>9109</v>
      </c>
      <c r="C4193" s="17" t="s">
        <v>4177</v>
      </c>
      <c r="D4193" s="18" t="s">
        <v>8995</v>
      </c>
      <c r="E4193" s="18"/>
      <c r="F4193" s="18"/>
      <c r="G4193" s="18"/>
      <c r="H4193" s="18"/>
      <c r="I4193" s="18"/>
      <c r="J4193" s="5"/>
      <c r="K4193" s="21">
        <v>254.17</v>
      </c>
      <c r="L4193" s="9">
        <v>254.17</v>
      </c>
      <c r="M4193" s="5"/>
      <c r="N4193" s="5"/>
      <c r="O4193" s="20">
        <v>5</v>
      </c>
      <c r="P4193" s="8">
        <v>5</v>
      </c>
      <c r="Q4193" s="5"/>
    </row>
    <row r="4194" spans="1:17" ht="12" x14ac:dyDescent="0.2">
      <c r="A4194" s="16" t="s">
        <v>3614</v>
      </c>
      <c r="B4194" s="16" t="s">
        <v>9109</v>
      </c>
      <c r="C4194" s="17" t="s">
        <v>4178</v>
      </c>
      <c r="D4194" s="18" t="s">
        <v>8995</v>
      </c>
      <c r="E4194" s="18"/>
      <c r="F4194" s="18"/>
      <c r="G4194" s="18"/>
      <c r="H4194" s="18"/>
      <c r="I4194" s="18"/>
      <c r="J4194" s="5"/>
      <c r="K4194" s="21">
        <v>379.17</v>
      </c>
      <c r="L4194" s="9">
        <v>379.17</v>
      </c>
      <c r="M4194" s="5"/>
      <c r="N4194" s="5"/>
      <c r="O4194" s="20">
        <v>5</v>
      </c>
      <c r="P4194" s="8">
        <v>5</v>
      </c>
      <c r="Q4194" s="5"/>
    </row>
    <row r="4195" spans="1:17" ht="12" x14ac:dyDescent="0.2">
      <c r="A4195" s="16" t="s">
        <v>3614</v>
      </c>
      <c r="B4195" s="16" t="s">
        <v>9109</v>
      </c>
      <c r="C4195" s="17" t="s">
        <v>4179</v>
      </c>
      <c r="D4195" s="18" t="s">
        <v>8995</v>
      </c>
      <c r="E4195" s="18"/>
      <c r="F4195" s="18"/>
      <c r="G4195" s="18"/>
      <c r="H4195" s="18"/>
      <c r="I4195" s="18"/>
      <c r="J4195" s="5"/>
      <c r="K4195" s="21">
        <v>533.33000000000004</v>
      </c>
      <c r="L4195" s="9">
        <v>533.33000000000004</v>
      </c>
      <c r="M4195" s="5"/>
      <c r="N4195" s="5"/>
      <c r="O4195" s="20">
        <v>40</v>
      </c>
      <c r="P4195" s="8">
        <v>40</v>
      </c>
      <c r="Q4195" s="5"/>
    </row>
    <row r="4196" spans="1:17" ht="12" x14ac:dyDescent="0.2">
      <c r="A4196" s="16" t="s">
        <v>3614</v>
      </c>
      <c r="B4196" s="16" t="s">
        <v>9109</v>
      </c>
      <c r="C4196" s="17" t="s">
        <v>4180</v>
      </c>
      <c r="D4196" s="18" t="s">
        <v>8995</v>
      </c>
      <c r="E4196" s="18"/>
      <c r="F4196" s="18"/>
      <c r="G4196" s="18"/>
      <c r="H4196" s="18"/>
      <c r="I4196" s="18"/>
      <c r="J4196" s="5"/>
      <c r="K4196" s="21">
        <v>441.67</v>
      </c>
      <c r="L4196" s="9">
        <v>441.67</v>
      </c>
      <c r="M4196" s="5"/>
      <c r="N4196" s="5"/>
      <c r="O4196" s="20">
        <v>10</v>
      </c>
      <c r="P4196" s="8">
        <v>10</v>
      </c>
      <c r="Q4196" s="5"/>
    </row>
    <row r="4197" spans="1:17" ht="12" x14ac:dyDescent="0.2">
      <c r="A4197" s="16" t="s">
        <v>3614</v>
      </c>
      <c r="B4197" s="16" t="s">
        <v>9109</v>
      </c>
      <c r="C4197" s="17" t="s">
        <v>4181</v>
      </c>
      <c r="D4197" s="18" t="s">
        <v>8995</v>
      </c>
      <c r="E4197" s="18"/>
      <c r="F4197" s="18"/>
      <c r="G4197" s="18"/>
      <c r="H4197" s="18"/>
      <c r="I4197" s="18"/>
      <c r="J4197" s="5"/>
      <c r="K4197" s="19">
        <v>1330</v>
      </c>
      <c r="L4197" s="7">
        <v>1330</v>
      </c>
      <c r="M4197" s="5"/>
      <c r="N4197" s="5"/>
      <c r="O4197" s="20">
        <v>70</v>
      </c>
      <c r="P4197" s="8">
        <v>70</v>
      </c>
      <c r="Q4197" s="5"/>
    </row>
    <row r="4198" spans="1:17" ht="12" x14ac:dyDescent="0.2">
      <c r="A4198" s="16" t="s">
        <v>3614</v>
      </c>
      <c r="B4198" s="16" t="s">
        <v>9109</v>
      </c>
      <c r="C4198" s="17" t="s">
        <v>4182</v>
      </c>
      <c r="D4198" s="18" t="s">
        <v>8995</v>
      </c>
      <c r="E4198" s="18"/>
      <c r="F4198" s="18"/>
      <c r="G4198" s="18"/>
      <c r="H4198" s="18"/>
      <c r="I4198" s="18"/>
      <c r="J4198" s="5"/>
      <c r="K4198" s="19">
        <v>4666.67</v>
      </c>
      <c r="L4198" s="7">
        <v>4633.34</v>
      </c>
      <c r="M4198" s="21">
        <v>33.33</v>
      </c>
      <c r="N4198" s="5"/>
      <c r="O4198" s="20">
        <v>140</v>
      </c>
      <c r="P4198" s="8">
        <v>139</v>
      </c>
      <c r="Q4198" s="20">
        <v>1</v>
      </c>
    </row>
    <row r="4199" spans="1:17" ht="12" x14ac:dyDescent="0.2">
      <c r="A4199" s="16" t="s">
        <v>3614</v>
      </c>
      <c r="B4199" s="16" t="s">
        <v>9109</v>
      </c>
      <c r="C4199" s="17" t="s">
        <v>4183</v>
      </c>
      <c r="D4199" s="18" t="s">
        <v>8995</v>
      </c>
      <c r="E4199" s="18"/>
      <c r="F4199" s="18"/>
      <c r="G4199" s="18"/>
      <c r="H4199" s="18"/>
      <c r="I4199" s="18"/>
      <c r="J4199" s="5"/>
      <c r="K4199" s="19">
        <v>2333.33</v>
      </c>
      <c r="L4199" s="7">
        <v>2333.33</v>
      </c>
      <c r="M4199" s="5"/>
      <c r="N4199" s="5"/>
      <c r="O4199" s="20">
        <v>70</v>
      </c>
      <c r="P4199" s="8">
        <v>70</v>
      </c>
      <c r="Q4199" s="5"/>
    </row>
    <row r="4200" spans="1:17" ht="12" x14ac:dyDescent="0.2">
      <c r="A4200" s="16" t="s">
        <v>3614</v>
      </c>
      <c r="B4200" s="16" t="s">
        <v>9109</v>
      </c>
      <c r="C4200" s="17" t="s">
        <v>4184</v>
      </c>
      <c r="D4200" s="18" t="s">
        <v>8995</v>
      </c>
      <c r="E4200" s="18"/>
      <c r="F4200" s="18"/>
      <c r="G4200" s="18"/>
      <c r="H4200" s="18"/>
      <c r="I4200" s="18"/>
      <c r="J4200" s="5"/>
      <c r="K4200" s="19">
        <v>1833.34</v>
      </c>
      <c r="L4200" s="7">
        <v>1833.34</v>
      </c>
      <c r="M4200" s="5"/>
      <c r="N4200" s="5"/>
      <c r="O4200" s="20">
        <v>40</v>
      </c>
      <c r="P4200" s="8">
        <v>40</v>
      </c>
      <c r="Q4200" s="5"/>
    </row>
    <row r="4201" spans="1:17" ht="12" x14ac:dyDescent="0.2">
      <c r="A4201" s="16" t="s">
        <v>3614</v>
      </c>
      <c r="B4201" s="16" t="s">
        <v>9109</v>
      </c>
      <c r="C4201" s="17" t="s">
        <v>4185</v>
      </c>
      <c r="D4201" s="18" t="s">
        <v>8995</v>
      </c>
      <c r="E4201" s="18"/>
      <c r="F4201" s="18"/>
      <c r="G4201" s="18"/>
      <c r="H4201" s="18"/>
      <c r="I4201" s="18"/>
      <c r="J4201" s="5"/>
      <c r="K4201" s="21">
        <v>100</v>
      </c>
      <c r="L4201" s="6"/>
      <c r="M4201" s="21">
        <v>100</v>
      </c>
      <c r="N4201" s="5"/>
      <c r="O4201" s="20">
        <v>10</v>
      </c>
      <c r="P4201" s="6"/>
      <c r="Q4201" s="20">
        <v>10</v>
      </c>
    </row>
    <row r="4202" spans="1:17" ht="12" x14ac:dyDescent="0.2">
      <c r="A4202" s="16" t="s">
        <v>3614</v>
      </c>
      <c r="B4202" s="16" t="s">
        <v>9109</v>
      </c>
      <c r="C4202" s="17" t="s">
        <v>4186</v>
      </c>
      <c r="D4202" s="18" t="s">
        <v>8995</v>
      </c>
      <c r="E4202" s="18"/>
      <c r="F4202" s="18"/>
      <c r="G4202" s="18"/>
      <c r="H4202" s="18"/>
      <c r="I4202" s="18"/>
      <c r="J4202" s="5"/>
      <c r="K4202" s="19">
        <v>11700</v>
      </c>
      <c r="L4202" s="7">
        <v>11700</v>
      </c>
      <c r="M4202" s="5"/>
      <c r="N4202" s="5"/>
      <c r="O4202" s="20">
        <v>18</v>
      </c>
      <c r="P4202" s="8">
        <v>18</v>
      </c>
      <c r="Q4202" s="5"/>
    </row>
    <row r="4203" spans="1:17" ht="12" x14ac:dyDescent="0.2">
      <c r="A4203" s="16" t="s">
        <v>3614</v>
      </c>
      <c r="B4203" s="16" t="s">
        <v>9109</v>
      </c>
      <c r="C4203" s="17" t="s">
        <v>4187</v>
      </c>
      <c r="D4203" s="18" t="s">
        <v>8995</v>
      </c>
      <c r="E4203" s="18"/>
      <c r="F4203" s="18"/>
      <c r="G4203" s="18"/>
      <c r="H4203" s="18"/>
      <c r="I4203" s="18"/>
      <c r="J4203" s="5"/>
      <c r="K4203" s="19">
        <v>69600</v>
      </c>
      <c r="L4203" s="7">
        <v>69600</v>
      </c>
      <c r="M4203" s="5"/>
      <c r="N4203" s="5"/>
      <c r="O4203" s="20">
        <v>20</v>
      </c>
      <c r="P4203" s="8">
        <v>20</v>
      </c>
      <c r="Q4203" s="5"/>
    </row>
    <row r="4204" spans="1:17" ht="12" x14ac:dyDescent="0.2">
      <c r="A4204" s="16" t="s">
        <v>3614</v>
      </c>
      <c r="B4204" s="16" t="s">
        <v>9109</v>
      </c>
      <c r="C4204" s="17" t="s">
        <v>4188</v>
      </c>
      <c r="D4204" s="18" t="s">
        <v>8995</v>
      </c>
      <c r="E4204" s="18"/>
      <c r="F4204" s="18"/>
      <c r="G4204" s="18"/>
      <c r="H4204" s="18"/>
      <c r="I4204" s="18"/>
      <c r="J4204" s="5"/>
      <c r="K4204" s="19">
        <v>86004</v>
      </c>
      <c r="L4204" s="7">
        <v>86004</v>
      </c>
      <c r="M4204" s="5"/>
      <c r="N4204" s="5"/>
      <c r="O4204" s="20">
        <v>3</v>
      </c>
      <c r="P4204" s="8">
        <v>3</v>
      </c>
      <c r="Q4204" s="5"/>
    </row>
    <row r="4205" spans="1:17" ht="12" x14ac:dyDescent="0.2">
      <c r="A4205" s="16" t="s">
        <v>3614</v>
      </c>
      <c r="B4205" s="16" t="s">
        <v>9109</v>
      </c>
      <c r="C4205" s="17" t="s">
        <v>4189</v>
      </c>
      <c r="D4205" s="18" t="s">
        <v>8995</v>
      </c>
      <c r="E4205" s="18"/>
      <c r="F4205" s="18"/>
      <c r="G4205" s="18"/>
      <c r="H4205" s="18"/>
      <c r="I4205" s="18"/>
      <c r="J4205" s="5"/>
      <c r="K4205" s="19">
        <v>114000</v>
      </c>
      <c r="L4205" s="6"/>
      <c r="M4205" s="19">
        <v>114000</v>
      </c>
      <c r="N4205" s="5"/>
      <c r="O4205" s="20">
        <v>2</v>
      </c>
      <c r="P4205" s="6"/>
      <c r="Q4205" s="20">
        <v>2</v>
      </c>
    </row>
    <row r="4206" spans="1:17" ht="12" x14ac:dyDescent="0.2">
      <c r="A4206" s="16" t="s">
        <v>3614</v>
      </c>
      <c r="B4206" s="16" t="s">
        <v>9109</v>
      </c>
      <c r="C4206" s="17" t="s">
        <v>4190</v>
      </c>
      <c r="D4206" s="18" t="s">
        <v>8995</v>
      </c>
      <c r="E4206" s="18"/>
      <c r="F4206" s="18"/>
      <c r="G4206" s="18"/>
      <c r="H4206" s="18"/>
      <c r="I4206" s="18"/>
      <c r="J4206" s="19">
        <v>12533.22</v>
      </c>
      <c r="K4206" s="5"/>
      <c r="L4206" s="7">
        <v>12533.22</v>
      </c>
      <c r="M4206" s="5"/>
      <c r="N4206" s="20">
        <v>1</v>
      </c>
      <c r="O4206" s="5"/>
      <c r="P4206" s="8">
        <v>1</v>
      </c>
      <c r="Q4206" s="5"/>
    </row>
    <row r="4207" spans="1:17" ht="12" x14ac:dyDescent="0.2">
      <c r="A4207" s="16" t="s">
        <v>3614</v>
      </c>
      <c r="B4207" s="16" t="s">
        <v>9109</v>
      </c>
      <c r="C4207" s="17" t="s">
        <v>4191</v>
      </c>
      <c r="D4207" s="18" t="s">
        <v>8995</v>
      </c>
      <c r="E4207" s="18"/>
      <c r="F4207" s="18"/>
      <c r="G4207" s="18"/>
      <c r="H4207" s="18"/>
      <c r="I4207" s="18"/>
      <c r="J4207" s="5"/>
      <c r="K4207" s="19">
        <v>7416.67</v>
      </c>
      <c r="L4207" s="6"/>
      <c r="M4207" s="19">
        <v>7416.67</v>
      </c>
      <c r="N4207" s="5"/>
      <c r="O4207" s="20">
        <v>1</v>
      </c>
      <c r="P4207" s="6"/>
      <c r="Q4207" s="20">
        <v>1</v>
      </c>
    </row>
    <row r="4208" spans="1:17" ht="24" x14ac:dyDescent="0.2">
      <c r="A4208" s="16" t="s">
        <v>3614</v>
      </c>
      <c r="B4208" s="16" t="s">
        <v>9109</v>
      </c>
      <c r="C4208" s="17" t="s">
        <v>4192</v>
      </c>
      <c r="D4208" s="18" t="s">
        <v>8995</v>
      </c>
      <c r="E4208" s="18"/>
      <c r="F4208" s="18"/>
      <c r="G4208" s="18"/>
      <c r="H4208" s="18"/>
      <c r="I4208" s="18"/>
      <c r="J4208" s="5"/>
      <c r="K4208" s="19">
        <v>78340.800000000003</v>
      </c>
      <c r="L4208" s="6"/>
      <c r="M4208" s="19">
        <v>78340.800000000003</v>
      </c>
      <c r="N4208" s="5"/>
      <c r="O4208" s="20">
        <v>4</v>
      </c>
      <c r="P4208" s="6"/>
      <c r="Q4208" s="20">
        <v>4</v>
      </c>
    </row>
    <row r="4209" spans="1:17" ht="12" x14ac:dyDescent="0.2">
      <c r="A4209" s="16" t="s">
        <v>3614</v>
      </c>
      <c r="B4209" s="16" t="s">
        <v>9109</v>
      </c>
      <c r="C4209" s="17" t="s">
        <v>4193</v>
      </c>
      <c r="D4209" s="18" t="s">
        <v>8995</v>
      </c>
      <c r="E4209" s="18"/>
      <c r="F4209" s="18"/>
      <c r="G4209" s="18"/>
      <c r="H4209" s="18"/>
      <c r="I4209" s="18"/>
      <c r="J4209" s="5"/>
      <c r="K4209" s="19">
        <v>169209.60000000001</v>
      </c>
      <c r="L4209" s="7">
        <v>169209.60000000001</v>
      </c>
      <c r="M4209" s="5"/>
      <c r="N4209" s="5"/>
      <c r="O4209" s="20">
        <v>8</v>
      </c>
      <c r="P4209" s="8">
        <v>8</v>
      </c>
      <c r="Q4209" s="5"/>
    </row>
    <row r="4210" spans="1:17" ht="12" x14ac:dyDescent="0.2">
      <c r="A4210" s="16" t="s">
        <v>3614</v>
      </c>
      <c r="B4210" s="16" t="s">
        <v>9109</v>
      </c>
      <c r="C4210" s="17" t="s">
        <v>4194</v>
      </c>
      <c r="D4210" s="18" t="s">
        <v>8995</v>
      </c>
      <c r="E4210" s="18"/>
      <c r="F4210" s="18"/>
      <c r="G4210" s="18"/>
      <c r="H4210" s="18"/>
      <c r="I4210" s="18"/>
      <c r="J4210" s="5"/>
      <c r="K4210" s="19">
        <v>75126</v>
      </c>
      <c r="L4210" s="7">
        <v>75126</v>
      </c>
      <c r="M4210" s="5"/>
      <c r="N4210" s="5"/>
      <c r="O4210" s="20">
        <v>5</v>
      </c>
      <c r="P4210" s="8">
        <v>5</v>
      </c>
      <c r="Q4210" s="5"/>
    </row>
    <row r="4211" spans="1:17" ht="12" x14ac:dyDescent="0.2">
      <c r="A4211" s="16" t="s">
        <v>3614</v>
      </c>
      <c r="B4211" s="16" t="s">
        <v>9109</v>
      </c>
      <c r="C4211" s="17" t="s">
        <v>4195</v>
      </c>
      <c r="D4211" s="18" t="s">
        <v>8995</v>
      </c>
      <c r="E4211" s="18"/>
      <c r="F4211" s="18"/>
      <c r="G4211" s="18"/>
      <c r="H4211" s="18"/>
      <c r="I4211" s="18"/>
      <c r="J4211" s="5"/>
      <c r="K4211" s="19">
        <v>85780.800000000003</v>
      </c>
      <c r="L4211" s="7">
        <v>30636</v>
      </c>
      <c r="M4211" s="19">
        <v>55144.800000000003</v>
      </c>
      <c r="N4211" s="5"/>
      <c r="O4211" s="20">
        <v>14</v>
      </c>
      <c r="P4211" s="8">
        <v>5</v>
      </c>
      <c r="Q4211" s="20">
        <v>9</v>
      </c>
    </row>
    <row r="4212" spans="1:17" ht="12" x14ac:dyDescent="0.2">
      <c r="A4212" s="16" t="s">
        <v>3614</v>
      </c>
      <c r="B4212" s="16" t="s">
        <v>9109</v>
      </c>
      <c r="C4212" s="17" t="s">
        <v>4196</v>
      </c>
      <c r="D4212" s="18" t="s">
        <v>8995</v>
      </c>
      <c r="E4212" s="18"/>
      <c r="F4212" s="18"/>
      <c r="G4212" s="18"/>
      <c r="H4212" s="18"/>
      <c r="I4212" s="18"/>
      <c r="J4212" s="5"/>
      <c r="K4212" s="19">
        <v>167256</v>
      </c>
      <c r="L4212" s="7">
        <v>167256</v>
      </c>
      <c r="M4212" s="5"/>
      <c r="N4212" s="5"/>
      <c r="O4212" s="20">
        <v>15</v>
      </c>
      <c r="P4212" s="8">
        <v>15</v>
      </c>
      <c r="Q4212" s="5"/>
    </row>
    <row r="4213" spans="1:17" ht="12" x14ac:dyDescent="0.2">
      <c r="A4213" s="16" t="s">
        <v>3614</v>
      </c>
      <c r="B4213" s="16" t="s">
        <v>9109</v>
      </c>
      <c r="C4213" s="17" t="s">
        <v>4197</v>
      </c>
      <c r="D4213" s="18" t="s">
        <v>8995</v>
      </c>
      <c r="E4213" s="18"/>
      <c r="F4213" s="18"/>
      <c r="G4213" s="18"/>
      <c r="H4213" s="18"/>
      <c r="I4213" s="18"/>
      <c r="J4213" s="5"/>
      <c r="K4213" s="19">
        <v>60093.599999999999</v>
      </c>
      <c r="L4213" s="6"/>
      <c r="M4213" s="19">
        <v>60093.599999999999</v>
      </c>
      <c r="N4213" s="5"/>
      <c r="O4213" s="20">
        <v>1</v>
      </c>
      <c r="P4213" s="6"/>
      <c r="Q4213" s="20">
        <v>1</v>
      </c>
    </row>
    <row r="4214" spans="1:17" ht="12" x14ac:dyDescent="0.2">
      <c r="A4214" s="16" t="s">
        <v>3614</v>
      </c>
      <c r="B4214" s="16" t="s">
        <v>9109</v>
      </c>
      <c r="C4214" s="17" t="s">
        <v>4198</v>
      </c>
      <c r="D4214" s="18" t="s">
        <v>8995</v>
      </c>
      <c r="E4214" s="18"/>
      <c r="F4214" s="18"/>
      <c r="G4214" s="18"/>
      <c r="H4214" s="18"/>
      <c r="I4214" s="18"/>
      <c r="J4214" s="5"/>
      <c r="K4214" s="19">
        <v>15687.6</v>
      </c>
      <c r="L4214" s="6"/>
      <c r="M4214" s="19">
        <v>15687.6</v>
      </c>
      <c r="N4214" s="5"/>
      <c r="O4214" s="20">
        <v>2</v>
      </c>
      <c r="P4214" s="6"/>
      <c r="Q4214" s="20">
        <v>2</v>
      </c>
    </row>
    <row r="4215" spans="1:17" ht="24" x14ac:dyDescent="0.2">
      <c r="A4215" s="16" t="s">
        <v>3614</v>
      </c>
      <c r="B4215" s="16" t="s">
        <v>9109</v>
      </c>
      <c r="C4215" s="17" t="s">
        <v>4199</v>
      </c>
      <c r="D4215" s="18" t="s">
        <v>8995</v>
      </c>
      <c r="E4215" s="18"/>
      <c r="F4215" s="18"/>
      <c r="G4215" s="18"/>
      <c r="H4215" s="18"/>
      <c r="I4215" s="18"/>
      <c r="J4215" s="5"/>
      <c r="K4215" s="19">
        <v>69308.399999999994</v>
      </c>
      <c r="L4215" s="7">
        <v>29703.599999999999</v>
      </c>
      <c r="M4215" s="19">
        <v>39604.800000000003</v>
      </c>
      <c r="N4215" s="5"/>
      <c r="O4215" s="20">
        <v>7</v>
      </c>
      <c r="P4215" s="8">
        <v>3</v>
      </c>
      <c r="Q4215" s="20">
        <v>4</v>
      </c>
    </row>
    <row r="4216" spans="1:17" ht="12" x14ac:dyDescent="0.2">
      <c r="A4216" s="16" t="s">
        <v>3614</v>
      </c>
      <c r="B4216" s="16" t="s">
        <v>9109</v>
      </c>
      <c r="C4216" s="17" t="s">
        <v>4200</v>
      </c>
      <c r="D4216" s="18" t="s">
        <v>8995</v>
      </c>
      <c r="E4216" s="18"/>
      <c r="F4216" s="18"/>
      <c r="G4216" s="18"/>
      <c r="H4216" s="18"/>
      <c r="I4216" s="18"/>
      <c r="J4216" s="5"/>
      <c r="K4216" s="19">
        <v>20001.599999999999</v>
      </c>
      <c r="L4216" s="6"/>
      <c r="M4216" s="19">
        <v>20001.599999999999</v>
      </c>
      <c r="N4216" s="5"/>
      <c r="O4216" s="20">
        <v>2</v>
      </c>
      <c r="P4216" s="6"/>
      <c r="Q4216" s="20">
        <v>2</v>
      </c>
    </row>
    <row r="4217" spans="1:17" ht="24" x14ac:dyDescent="0.2">
      <c r="A4217" s="16" t="s">
        <v>3614</v>
      </c>
      <c r="B4217" s="16" t="s">
        <v>9109</v>
      </c>
      <c r="C4217" s="17" t="s">
        <v>4201</v>
      </c>
      <c r="D4217" s="18" t="s">
        <v>8995</v>
      </c>
      <c r="E4217" s="18"/>
      <c r="F4217" s="18"/>
      <c r="G4217" s="18"/>
      <c r="H4217" s="18"/>
      <c r="I4217" s="18"/>
      <c r="J4217" s="5"/>
      <c r="K4217" s="19">
        <v>34788</v>
      </c>
      <c r="L4217" s="6"/>
      <c r="M4217" s="19">
        <v>34788</v>
      </c>
      <c r="N4217" s="5"/>
      <c r="O4217" s="20">
        <v>2</v>
      </c>
      <c r="P4217" s="6"/>
      <c r="Q4217" s="20">
        <v>2</v>
      </c>
    </row>
    <row r="4218" spans="1:17" ht="12" x14ac:dyDescent="0.2">
      <c r="A4218" s="16" t="s">
        <v>3614</v>
      </c>
      <c r="B4218" s="16" t="s">
        <v>9109</v>
      </c>
      <c r="C4218" s="17" t="s">
        <v>4202</v>
      </c>
      <c r="D4218" s="18" t="s">
        <v>8995</v>
      </c>
      <c r="E4218" s="18"/>
      <c r="F4218" s="18"/>
      <c r="G4218" s="18"/>
      <c r="H4218" s="18"/>
      <c r="I4218" s="18"/>
      <c r="J4218" s="5"/>
      <c r="K4218" s="19">
        <v>7750</v>
      </c>
      <c r="L4218" s="7">
        <v>7750</v>
      </c>
      <c r="M4218" s="5"/>
      <c r="N4218" s="5"/>
      <c r="O4218" s="20">
        <v>1</v>
      </c>
      <c r="P4218" s="8">
        <v>1</v>
      </c>
      <c r="Q4218" s="5"/>
    </row>
    <row r="4219" spans="1:17" ht="12" x14ac:dyDescent="0.2">
      <c r="A4219" s="16" t="s">
        <v>3614</v>
      </c>
      <c r="B4219" s="16" t="s">
        <v>9109</v>
      </c>
      <c r="C4219" s="17" t="s">
        <v>4203</v>
      </c>
      <c r="D4219" s="18" t="s">
        <v>8995</v>
      </c>
      <c r="E4219" s="18"/>
      <c r="F4219" s="18"/>
      <c r="G4219" s="18"/>
      <c r="H4219" s="18"/>
      <c r="I4219" s="18"/>
      <c r="J4219" s="5"/>
      <c r="K4219" s="19">
        <v>95040</v>
      </c>
      <c r="L4219" s="7">
        <v>23760</v>
      </c>
      <c r="M4219" s="19">
        <v>71280</v>
      </c>
      <c r="N4219" s="5"/>
      <c r="O4219" s="20">
        <v>8</v>
      </c>
      <c r="P4219" s="8">
        <v>2</v>
      </c>
      <c r="Q4219" s="20">
        <v>6</v>
      </c>
    </row>
    <row r="4220" spans="1:17" ht="24" x14ac:dyDescent="0.2">
      <c r="A4220" s="16" t="s">
        <v>3614</v>
      </c>
      <c r="B4220" s="16" t="s">
        <v>9109</v>
      </c>
      <c r="C4220" s="17" t="s">
        <v>4204</v>
      </c>
      <c r="D4220" s="18" t="s">
        <v>8995</v>
      </c>
      <c r="E4220" s="18"/>
      <c r="F4220" s="18"/>
      <c r="G4220" s="18"/>
      <c r="H4220" s="18"/>
      <c r="I4220" s="18"/>
      <c r="J4220" s="5"/>
      <c r="K4220" s="19">
        <v>60746.400000000001</v>
      </c>
      <c r="L4220" s="7">
        <v>60746.400000000001</v>
      </c>
      <c r="M4220" s="5"/>
      <c r="N4220" s="5"/>
      <c r="O4220" s="20">
        <v>2</v>
      </c>
      <c r="P4220" s="8">
        <v>2</v>
      </c>
      <c r="Q4220" s="5"/>
    </row>
    <row r="4221" spans="1:17" ht="24" x14ac:dyDescent="0.2">
      <c r="A4221" s="16" t="s">
        <v>3614</v>
      </c>
      <c r="B4221" s="16" t="s">
        <v>9109</v>
      </c>
      <c r="C4221" s="17" t="s">
        <v>4205</v>
      </c>
      <c r="D4221" s="18" t="s">
        <v>8995</v>
      </c>
      <c r="E4221" s="18"/>
      <c r="F4221" s="18"/>
      <c r="G4221" s="18"/>
      <c r="H4221" s="18"/>
      <c r="I4221" s="18"/>
      <c r="J4221" s="5"/>
      <c r="K4221" s="19">
        <v>45122.400000000001</v>
      </c>
      <c r="L4221" s="6"/>
      <c r="M4221" s="19">
        <v>45122.400000000001</v>
      </c>
      <c r="N4221" s="5"/>
      <c r="O4221" s="20">
        <v>2</v>
      </c>
      <c r="P4221" s="6"/>
      <c r="Q4221" s="20">
        <v>2</v>
      </c>
    </row>
    <row r="4222" spans="1:17" ht="12" x14ac:dyDescent="0.2">
      <c r="A4222" s="16" t="s">
        <v>3614</v>
      </c>
      <c r="B4222" s="16" t="s">
        <v>9109</v>
      </c>
      <c r="C4222" s="17" t="s">
        <v>4206</v>
      </c>
      <c r="D4222" s="18" t="s">
        <v>8995</v>
      </c>
      <c r="E4222" s="18"/>
      <c r="F4222" s="18"/>
      <c r="G4222" s="18"/>
      <c r="H4222" s="18"/>
      <c r="I4222" s="18"/>
      <c r="J4222" s="5"/>
      <c r="K4222" s="19">
        <v>32230.5</v>
      </c>
      <c r="L4222" s="7">
        <v>32230.5</v>
      </c>
      <c r="M4222" s="5"/>
      <c r="N4222" s="5"/>
      <c r="O4222" s="20">
        <v>3</v>
      </c>
      <c r="P4222" s="8">
        <v>3</v>
      </c>
      <c r="Q4222" s="5"/>
    </row>
    <row r="4223" spans="1:17" ht="12" x14ac:dyDescent="0.2">
      <c r="A4223" s="16" t="s">
        <v>3614</v>
      </c>
      <c r="B4223" s="16" t="s">
        <v>9109</v>
      </c>
      <c r="C4223" s="17" t="s">
        <v>4207</v>
      </c>
      <c r="D4223" s="18" t="s">
        <v>8995</v>
      </c>
      <c r="E4223" s="18"/>
      <c r="F4223" s="18"/>
      <c r="G4223" s="18"/>
      <c r="H4223" s="18"/>
      <c r="I4223" s="18"/>
      <c r="J4223" s="5"/>
      <c r="K4223" s="19">
        <v>9306</v>
      </c>
      <c r="L4223" s="7">
        <v>9306</v>
      </c>
      <c r="M4223" s="5"/>
      <c r="N4223" s="5"/>
      <c r="O4223" s="20">
        <v>3</v>
      </c>
      <c r="P4223" s="8">
        <v>3</v>
      </c>
      <c r="Q4223" s="5"/>
    </row>
    <row r="4224" spans="1:17" ht="12" x14ac:dyDescent="0.2">
      <c r="A4224" s="16" t="s">
        <v>3614</v>
      </c>
      <c r="B4224" s="16" t="s">
        <v>9109</v>
      </c>
      <c r="C4224" s="17" t="s">
        <v>4208</v>
      </c>
      <c r="D4224" s="18" t="s">
        <v>8995</v>
      </c>
      <c r="E4224" s="18"/>
      <c r="F4224" s="18"/>
      <c r="G4224" s="18"/>
      <c r="H4224" s="18"/>
      <c r="I4224" s="18"/>
      <c r="J4224" s="5"/>
      <c r="K4224" s="19">
        <v>7440</v>
      </c>
      <c r="L4224" s="7">
        <v>7440</v>
      </c>
      <c r="M4224" s="5"/>
      <c r="N4224" s="5"/>
      <c r="O4224" s="20">
        <v>2</v>
      </c>
      <c r="P4224" s="8">
        <v>2</v>
      </c>
      <c r="Q4224" s="5"/>
    </row>
    <row r="4225" spans="1:17" ht="12" x14ac:dyDescent="0.2">
      <c r="A4225" s="16" t="s">
        <v>3614</v>
      </c>
      <c r="B4225" s="16" t="s">
        <v>9109</v>
      </c>
      <c r="C4225" s="17" t="s">
        <v>4209</v>
      </c>
      <c r="D4225" s="18" t="s">
        <v>8995</v>
      </c>
      <c r="E4225" s="18"/>
      <c r="F4225" s="18"/>
      <c r="G4225" s="18"/>
      <c r="H4225" s="18"/>
      <c r="I4225" s="18"/>
      <c r="J4225" s="5"/>
      <c r="K4225" s="19">
        <v>7440</v>
      </c>
      <c r="L4225" s="7">
        <v>7440</v>
      </c>
      <c r="M4225" s="5"/>
      <c r="N4225" s="5"/>
      <c r="O4225" s="20">
        <v>2</v>
      </c>
      <c r="P4225" s="8">
        <v>2</v>
      </c>
      <c r="Q4225" s="5"/>
    </row>
    <row r="4226" spans="1:17" ht="12" x14ac:dyDescent="0.2">
      <c r="A4226" s="16" t="s">
        <v>3614</v>
      </c>
      <c r="B4226" s="16" t="s">
        <v>9109</v>
      </c>
      <c r="C4226" s="17" t="s">
        <v>4210</v>
      </c>
      <c r="D4226" s="18" t="s">
        <v>8995</v>
      </c>
      <c r="E4226" s="18"/>
      <c r="F4226" s="18"/>
      <c r="G4226" s="18"/>
      <c r="H4226" s="18"/>
      <c r="I4226" s="18"/>
      <c r="J4226" s="5"/>
      <c r="K4226" s="19">
        <v>8880</v>
      </c>
      <c r="L4226" s="7">
        <v>8880</v>
      </c>
      <c r="M4226" s="5"/>
      <c r="N4226" s="5"/>
      <c r="O4226" s="20">
        <v>2</v>
      </c>
      <c r="P4226" s="8">
        <v>2</v>
      </c>
      <c r="Q4226" s="5"/>
    </row>
    <row r="4227" spans="1:17" ht="12" x14ac:dyDescent="0.2">
      <c r="A4227" s="16" t="s">
        <v>3614</v>
      </c>
      <c r="B4227" s="16" t="s">
        <v>9109</v>
      </c>
      <c r="C4227" s="17" t="s">
        <v>4211</v>
      </c>
      <c r="D4227" s="18" t="s">
        <v>8995</v>
      </c>
      <c r="E4227" s="18"/>
      <c r="F4227" s="18"/>
      <c r="G4227" s="18"/>
      <c r="H4227" s="18"/>
      <c r="I4227" s="18"/>
      <c r="J4227" s="5"/>
      <c r="K4227" s="19">
        <v>2530</v>
      </c>
      <c r="L4227" s="7">
        <v>2530</v>
      </c>
      <c r="M4227" s="5"/>
      <c r="N4227" s="5"/>
      <c r="O4227" s="20">
        <v>25</v>
      </c>
      <c r="P4227" s="8">
        <v>25</v>
      </c>
      <c r="Q4227" s="5"/>
    </row>
    <row r="4228" spans="1:17" ht="12" x14ac:dyDescent="0.2">
      <c r="A4228" s="16" t="s">
        <v>3614</v>
      </c>
      <c r="B4228" s="16" t="s">
        <v>9109</v>
      </c>
      <c r="C4228" s="17" t="s">
        <v>4212</v>
      </c>
      <c r="D4228" s="18" t="s">
        <v>8995</v>
      </c>
      <c r="E4228" s="18"/>
      <c r="F4228" s="18"/>
      <c r="G4228" s="18"/>
      <c r="H4228" s="18"/>
      <c r="I4228" s="18"/>
      <c r="J4228" s="5"/>
      <c r="K4228" s="19">
        <v>2304</v>
      </c>
      <c r="L4228" s="7">
        <v>2304</v>
      </c>
      <c r="M4228" s="5"/>
      <c r="N4228" s="5"/>
      <c r="O4228" s="20">
        <v>144</v>
      </c>
      <c r="P4228" s="8">
        <v>144</v>
      </c>
      <c r="Q4228" s="5"/>
    </row>
    <row r="4229" spans="1:17" ht="12" x14ac:dyDescent="0.2">
      <c r="A4229" s="16" t="s">
        <v>3614</v>
      </c>
      <c r="B4229" s="16" t="s">
        <v>9109</v>
      </c>
      <c r="C4229" s="17" t="s">
        <v>4213</v>
      </c>
      <c r="D4229" s="18" t="s">
        <v>8995</v>
      </c>
      <c r="E4229" s="18"/>
      <c r="F4229" s="18"/>
      <c r="G4229" s="18"/>
      <c r="H4229" s="18"/>
      <c r="I4229" s="18"/>
      <c r="J4229" s="5"/>
      <c r="K4229" s="19">
        <v>4160</v>
      </c>
      <c r="L4229" s="7">
        <v>4160</v>
      </c>
      <c r="M4229" s="5"/>
      <c r="N4229" s="5"/>
      <c r="O4229" s="20">
        <v>192</v>
      </c>
      <c r="P4229" s="8">
        <v>192</v>
      </c>
      <c r="Q4229" s="5"/>
    </row>
    <row r="4230" spans="1:17" ht="12" x14ac:dyDescent="0.2">
      <c r="A4230" s="16" t="s">
        <v>3614</v>
      </c>
      <c r="B4230" s="16" t="s">
        <v>9109</v>
      </c>
      <c r="C4230" s="17" t="s">
        <v>4214</v>
      </c>
      <c r="D4230" s="18" t="s">
        <v>8995</v>
      </c>
      <c r="E4230" s="18"/>
      <c r="F4230" s="18"/>
      <c r="G4230" s="18"/>
      <c r="H4230" s="18"/>
      <c r="I4230" s="18"/>
      <c r="J4230" s="5"/>
      <c r="K4230" s="19">
        <v>2389.17</v>
      </c>
      <c r="L4230" s="7">
        <v>2389.17</v>
      </c>
      <c r="M4230" s="5"/>
      <c r="N4230" s="5"/>
      <c r="O4230" s="20">
        <v>175</v>
      </c>
      <c r="P4230" s="8">
        <v>175</v>
      </c>
      <c r="Q4230" s="5"/>
    </row>
    <row r="4231" spans="1:17" ht="12" x14ac:dyDescent="0.2">
      <c r="A4231" s="16" t="s">
        <v>3614</v>
      </c>
      <c r="B4231" s="16" t="s">
        <v>9109</v>
      </c>
      <c r="C4231" s="17" t="s">
        <v>4215</v>
      </c>
      <c r="D4231" s="18" t="s">
        <v>8995</v>
      </c>
      <c r="E4231" s="18"/>
      <c r="F4231" s="18"/>
      <c r="G4231" s="18"/>
      <c r="H4231" s="18"/>
      <c r="I4231" s="18"/>
      <c r="J4231" s="5"/>
      <c r="K4231" s="21">
        <v>638</v>
      </c>
      <c r="L4231" s="9">
        <v>638</v>
      </c>
      <c r="M4231" s="5"/>
      <c r="N4231" s="5"/>
      <c r="O4231" s="20">
        <v>24</v>
      </c>
      <c r="P4231" s="8">
        <v>24</v>
      </c>
      <c r="Q4231" s="5"/>
    </row>
    <row r="4232" spans="1:17" ht="12" x14ac:dyDescent="0.2">
      <c r="A4232" s="16" t="s">
        <v>3614</v>
      </c>
      <c r="B4232" s="16" t="s">
        <v>9109</v>
      </c>
      <c r="C4232" s="17" t="s">
        <v>4216</v>
      </c>
      <c r="D4232" s="18" t="s">
        <v>8995</v>
      </c>
      <c r="E4232" s="18"/>
      <c r="F4232" s="18"/>
      <c r="G4232" s="18"/>
      <c r="H4232" s="18"/>
      <c r="I4232" s="18"/>
      <c r="J4232" s="5"/>
      <c r="K4232" s="21">
        <v>300</v>
      </c>
      <c r="L4232" s="9">
        <v>300</v>
      </c>
      <c r="M4232" s="5"/>
      <c r="N4232" s="5"/>
      <c r="O4232" s="20">
        <v>4</v>
      </c>
      <c r="P4232" s="8">
        <v>4</v>
      </c>
      <c r="Q4232" s="5"/>
    </row>
    <row r="4233" spans="1:17" ht="12" x14ac:dyDescent="0.2">
      <c r="A4233" s="16" t="s">
        <v>3614</v>
      </c>
      <c r="B4233" s="16" t="s">
        <v>9109</v>
      </c>
      <c r="C4233" s="17" t="s">
        <v>4217</v>
      </c>
      <c r="D4233" s="18" t="s">
        <v>8995</v>
      </c>
      <c r="E4233" s="18"/>
      <c r="F4233" s="18"/>
      <c r="G4233" s="18"/>
      <c r="H4233" s="18"/>
      <c r="I4233" s="18"/>
      <c r="J4233" s="5"/>
      <c r="K4233" s="21">
        <v>132</v>
      </c>
      <c r="L4233" s="9">
        <v>132</v>
      </c>
      <c r="M4233" s="5"/>
      <c r="N4233" s="5"/>
      <c r="O4233" s="20">
        <v>2</v>
      </c>
      <c r="P4233" s="8">
        <v>2</v>
      </c>
      <c r="Q4233" s="5"/>
    </row>
    <row r="4234" spans="1:17" ht="12" x14ac:dyDescent="0.2">
      <c r="A4234" s="16" t="s">
        <v>3614</v>
      </c>
      <c r="B4234" s="16" t="s">
        <v>9109</v>
      </c>
      <c r="C4234" s="17" t="s">
        <v>4218</v>
      </c>
      <c r="D4234" s="18" t="s">
        <v>8995</v>
      </c>
      <c r="E4234" s="18"/>
      <c r="F4234" s="18"/>
      <c r="G4234" s="18"/>
      <c r="H4234" s="18"/>
      <c r="I4234" s="18"/>
      <c r="J4234" s="5"/>
      <c r="K4234" s="21">
        <v>851.5</v>
      </c>
      <c r="L4234" s="9">
        <v>851.5</v>
      </c>
      <c r="M4234" s="5"/>
      <c r="N4234" s="5"/>
      <c r="O4234" s="20">
        <v>8</v>
      </c>
      <c r="P4234" s="8">
        <v>8</v>
      </c>
      <c r="Q4234" s="5"/>
    </row>
    <row r="4235" spans="1:17" ht="12" x14ac:dyDescent="0.2">
      <c r="A4235" s="16" t="s">
        <v>3614</v>
      </c>
      <c r="B4235" s="16" t="s">
        <v>9109</v>
      </c>
      <c r="C4235" s="17" t="s">
        <v>4219</v>
      </c>
      <c r="D4235" s="18" t="s">
        <v>8995</v>
      </c>
      <c r="E4235" s="18"/>
      <c r="F4235" s="18"/>
      <c r="G4235" s="18"/>
      <c r="H4235" s="18"/>
      <c r="I4235" s="18"/>
      <c r="J4235" s="5"/>
      <c r="K4235" s="19">
        <v>16375</v>
      </c>
      <c r="L4235" s="7">
        <v>16375</v>
      </c>
      <c r="M4235" s="5"/>
      <c r="N4235" s="5"/>
      <c r="O4235" s="20">
        <v>500</v>
      </c>
      <c r="P4235" s="8">
        <v>500</v>
      </c>
      <c r="Q4235" s="5"/>
    </row>
    <row r="4236" spans="1:17" ht="12" x14ac:dyDescent="0.2">
      <c r="A4236" s="16" t="s">
        <v>3614</v>
      </c>
      <c r="B4236" s="16" t="s">
        <v>9109</v>
      </c>
      <c r="C4236" s="17" t="s">
        <v>4219</v>
      </c>
      <c r="D4236" s="18" t="s">
        <v>8995</v>
      </c>
      <c r="E4236" s="18"/>
      <c r="F4236" s="18"/>
      <c r="G4236" s="18"/>
      <c r="H4236" s="18"/>
      <c r="I4236" s="18"/>
      <c r="J4236" s="5"/>
      <c r="K4236" s="19">
        <v>10450</v>
      </c>
      <c r="L4236" s="7">
        <v>10450</v>
      </c>
      <c r="M4236" s="5"/>
      <c r="N4236" s="5"/>
      <c r="O4236" s="20">
        <v>300</v>
      </c>
      <c r="P4236" s="8">
        <v>300</v>
      </c>
      <c r="Q4236" s="5"/>
    </row>
    <row r="4237" spans="1:17" ht="12" x14ac:dyDescent="0.2">
      <c r="A4237" s="16" t="s">
        <v>3614</v>
      </c>
      <c r="B4237" s="16" t="s">
        <v>9109</v>
      </c>
      <c r="C4237" s="17" t="s">
        <v>4220</v>
      </c>
      <c r="D4237" s="18" t="s">
        <v>8995</v>
      </c>
      <c r="E4237" s="18"/>
      <c r="F4237" s="18"/>
      <c r="G4237" s="18"/>
      <c r="H4237" s="18"/>
      <c r="I4237" s="18"/>
      <c r="J4237" s="5"/>
      <c r="K4237" s="21">
        <v>190.67</v>
      </c>
      <c r="L4237" s="9">
        <v>190.67</v>
      </c>
      <c r="M4237" s="5"/>
      <c r="N4237" s="5"/>
      <c r="O4237" s="20">
        <v>2</v>
      </c>
      <c r="P4237" s="8">
        <v>2</v>
      </c>
      <c r="Q4237" s="5"/>
    </row>
    <row r="4238" spans="1:17" ht="12" x14ac:dyDescent="0.2">
      <c r="A4238" s="16" t="s">
        <v>3614</v>
      </c>
      <c r="B4238" s="16" t="s">
        <v>9109</v>
      </c>
      <c r="C4238" s="17" t="s">
        <v>4221</v>
      </c>
      <c r="D4238" s="18" t="s">
        <v>8995</v>
      </c>
      <c r="E4238" s="18"/>
      <c r="F4238" s="18"/>
      <c r="G4238" s="18"/>
      <c r="H4238" s="18"/>
      <c r="I4238" s="18"/>
      <c r="J4238" s="5"/>
      <c r="K4238" s="19">
        <v>4642</v>
      </c>
      <c r="L4238" s="7">
        <v>4642</v>
      </c>
      <c r="M4238" s="5"/>
      <c r="N4238" s="5"/>
      <c r="O4238" s="20">
        <v>340</v>
      </c>
      <c r="P4238" s="8">
        <v>340</v>
      </c>
      <c r="Q4238" s="5"/>
    </row>
    <row r="4239" spans="1:17" ht="12" x14ac:dyDescent="0.2">
      <c r="A4239" s="16" t="s">
        <v>3614</v>
      </c>
      <c r="B4239" s="16" t="s">
        <v>9109</v>
      </c>
      <c r="C4239" s="17" t="s">
        <v>4222</v>
      </c>
      <c r="D4239" s="18" t="s">
        <v>8995</v>
      </c>
      <c r="E4239" s="18"/>
      <c r="F4239" s="18"/>
      <c r="G4239" s="18"/>
      <c r="H4239" s="18"/>
      <c r="I4239" s="18"/>
      <c r="J4239" s="5"/>
      <c r="K4239" s="21">
        <v>533.33000000000004</v>
      </c>
      <c r="L4239" s="9">
        <v>533.33000000000004</v>
      </c>
      <c r="M4239" s="5"/>
      <c r="N4239" s="5"/>
      <c r="O4239" s="20">
        <v>20</v>
      </c>
      <c r="P4239" s="8">
        <v>20</v>
      </c>
      <c r="Q4239" s="5"/>
    </row>
    <row r="4240" spans="1:17" ht="24" x14ac:dyDescent="0.2">
      <c r="A4240" s="16" t="s">
        <v>3614</v>
      </c>
      <c r="B4240" s="16" t="s">
        <v>9109</v>
      </c>
      <c r="C4240" s="17" t="s">
        <v>4223</v>
      </c>
      <c r="D4240" s="18" t="s">
        <v>8995</v>
      </c>
      <c r="E4240" s="18"/>
      <c r="F4240" s="18"/>
      <c r="G4240" s="18"/>
      <c r="H4240" s="18"/>
      <c r="I4240" s="18"/>
      <c r="J4240" s="5"/>
      <c r="K4240" s="21">
        <v>660.83</v>
      </c>
      <c r="L4240" s="9">
        <v>660.83</v>
      </c>
      <c r="M4240" s="5"/>
      <c r="N4240" s="5"/>
      <c r="O4240" s="20">
        <v>1</v>
      </c>
      <c r="P4240" s="8">
        <v>1</v>
      </c>
      <c r="Q4240" s="5"/>
    </row>
    <row r="4241" spans="1:17" ht="12" x14ac:dyDescent="0.2">
      <c r="A4241" s="16" t="s">
        <v>3614</v>
      </c>
      <c r="B4241" s="16" t="s">
        <v>9109</v>
      </c>
      <c r="C4241" s="17" t="s">
        <v>4224</v>
      </c>
      <c r="D4241" s="18" t="s">
        <v>8995</v>
      </c>
      <c r="E4241" s="18"/>
      <c r="F4241" s="18"/>
      <c r="G4241" s="18"/>
      <c r="H4241" s="18"/>
      <c r="I4241" s="18"/>
      <c r="J4241" s="5"/>
      <c r="K4241" s="21">
        <v>923.33</v>
      </c>
      <c r="L4241" s="9">
        <v>923.33</v>
      </c>
      <c r="M4241" s="5"/>
      <c r="N4241" s="5"/>
      <c r="O4241" s="20">
        <v>6</v>
      </c>
      <c r="P4241" s="8">
        <v>6</v>
      </c>
      <c r="Q4241" s="5"/>
    </row>
    <row r="4242" spans="1:17" ht="12" x14ac:dyDescent="0.2">
      <c r="A4242" s="16" t="s">
        <v>3614</v>
      </c>
      <c r="B4242" s="16" t="s">
        <v>9109</v>
      </c>
      <c r="C4242" s="17" t="s">
        <v>4225</v>
      </c>
      <c r="D4242" s="18" t="s">
        <v>8995</v>
      </c>
      <c r="E4242" s="18"/>
      <c r="F4242" s="18"/>
      <c r="G4242" s="18"/>
      <c r="H4242" s="18"/>
      <c r="I4242" s="18"/>
      <c r="J4242" s="5"/>
      <c r="K4242" s="19">
        <v>7485</v>
      </c>
      <c r="L4242" s="7">
        <v>7485</v>
      </c>
      <c r="M4242" s="5"/>
      <c r="N4242" s="5"/>
      <c r="O4242" s="20">
        <v>6</v>
      </c>
      <c r="P4242" s="8">
        <v>6</v>
      </c>
      <c r="Q4242" s="5"/>
    </row>
    <row r="4243" spans="1:17" ht="12" x14ac:dyDescent="0.2">
      <c r="A4243" s="16" t="s">
        <v>3614</v>
      </c>
      <c r="B4243" s="16" t="s">
        <v>9109</v>
      </c>
      <c r="C4243" s="17" t="s">
        <v>4226</v>
      </c>
      <c r="D4243" s="18" t="s">
        <v>8995</v>
      </c>
      <c r="E4243" s="18"/>
      <c r="F4243" s="18"/>
      <c r="G4243" s="18"/>
      <c r="H4243" s="18"/>
      <c r="I4243" s="18"/>
      <c r="J4243" s="5"/>
      <c r="K4243" s="19">
        <v>3165</v>
      </c>
      <c r="L4243" s="7">
        <v>3165</v>
      </c>
      <c r="M4243" s="5"/>
      <c r="N4243" s="5"/>
      <c r="O4243" s="20">
        <v>6</v>
      </c>
      <c r="P4243" s="8">
        <v>6</v>
      </c>
      <c r="Q4243" s="5"/>
    </row>
    <row r="4244" spans="1:17" ht="12" x14ac:dyDescent="0.2">
      <c r="A4244" s="16" t="s">
        <v>3614</v>
      </c>
      <c r="B4244" s="16" t="s">
        <v>9109</v>
      </c>
      <c r="C4244" s="17" t="s">
        <v>4227</v>
      </c>
      <c r="D4244" s="18" t="s">
        <v>8995</v>
      </c>
      <c r="E4244" s="18"/>
      <c r="F4244" s="18"/>
      <c r="G4244" s="18"/>
      <c r="H4244" s="18"/>
      <c r="I4244" s="18"/>
      <c r="J4244" s="5"/>
      <c r="K4244" s="19">
        <v>6113.33</v>
      </c>
      <c r="L4244" s="7">
        <v>3056.67</v>
      </c>
      <c r="M4244" s="19">
        <v>3056.66</v>
      </c>
      <c r="N4244" s="5"/>
      <c r="O4244" s="20">
        <v>8</v>
      </c>
      <c r="P4244" s="8">
        <v>4</v>
      </c>
      <c r="Q4244" s="20">
        <v>4</v>
      </c>
    </row>
    <row r="4245" spans="1:17" ht="12" x14ac:dyDescent="0.2">
      <c r="A4245" s="16" t="s">
        <v>3614</v>
      </c>
      <c r="B4245" s="16" t="s">
        <v>9109</v>
      </c>
      <c r="C4245" s="17" t="s">
        <v>4228</v>
      </c>
      <c r="D4245" s="18" t="s">
        <v>8995</v>
      </c>
      <c r="E4245" s="18"/>
      <c r="F4245" s="18"/>
      <c r="G4245" s="18"/>
      <c r="H4245" s="18"/>
      <c r="I4245" s="18"/>
      <c r="J4245" s="5"/>
      <c r="K4245" s="21">
        <v>780</v>
      </c>
      <c r="L4245" s="9">
        <v>780</v>
      </c>
      <c r="M4245" s="5"/>
      <c r="N4245" s="5"/>
      <c r="O4245" s="20">
        <v>4</v>
      </c>
      <c r="P4245" s="8">
        <v>4</v>
      </c>
      <c r="Q4245" s="5"/>
    </row>
    <row r="4246" spans="1:17" ht="12" x14ac:dyDescent="0.2">
      <c r="A4246" s="16" t="s">
        <v>3614</v>
      </c>
      <c r="B4246" s="16" t="s">
        <v>9109</v>
      </c>
      <c r="C4246" s="17" t="s">
        <v>4229</v>
      </c>
      <c r="D4246" s="18" t="s">
        <v>8995</v>
      </c>
      <c r="E4246" s="18"/>
      <c r="F4246" s="18"/>
      <c r="G4246" s="18"/>
      <c r="H4246" s="18"/>
      <c r="I4246" s="18"/>
      <c r="J4246" s="5"/>
      <c r="K4246" s="5"/>
      <c r="L4246" s="6"/>
      <c r="M4246" s="5"/>
      <c r="N4246" s="5"/>
      <c r="O4246" s="5"/>
      <c r="P4246" s="6"/>
      <c r="Q4246" s="5"/>
    </row>
    <row r="4247" spans="1:17" ht="12" x14ac:dyDescent="0.2">
      <c r="A4247" s="16" t="s">
        <v>3614</v>
      </c>
      <c r="B4247" s="16" t="s">
        <v>9109</v>
      </c>
      <c r="C4247" s="17" t="s">
        <v>4230</v>
      </c>
      <c r="D4247" s="18" t="s">
        <v>8995</v>
      </c>
      <c r="E4247" s="18"/>
      <c r="F4247" s="18"/>
      <c r="G4247" s="18"/>
      <c r="H4247" s="18"/>
      <c r="I4247" s="18"/>
      <c r="J4247" s="5"/>
      <c r="K4247" s="19">
        <v>50370</v>
      </c>
      <c r="L4247" s="7">
        <v>50370</v>
      </c>
      <c r="M4247" s="5"/>
      <c r="N4247" s="5"/>
      <c r="O4247" s="20">
        <v>10</v>
      </c>
      <c r="P4247" s="8">
        <v>10</v>
      </c>
      <c r="Q4247" s="5"/>
    </row>
    <row r="4248" spans="1:17" ht="12" x14ac:dyDescent="0.2">
      <c r="A4248" s="16" t="s">
        <v>3614</v>
      </c>
      <c r="B4248" s="16" t="s">
        <v>9109</v>
      </c>
      <c r="C4248" s="17" t="s">
        <v>4231</v>
      </c>
      <c r="D4248" s="18" t="s">
        <v>8995</v>
      </c>
      <c r="E4248" s="18"/>
      <c r="F4248" s="18"/>
      <c r="G4248" s="18"/>
      <c r="H4248" s="18"/>
      <c r="I4248" s="18"/>
      <c r="J4248" s="5"/>
      <c r="K4248" s="19">
        <v>11562</v>
      </c>
      <c r="L4248" s="7">
        <v>11562</v>
      </c>
      <c r="M4248" s="5"/>
      <c r="N4248" s="5"/>
      <c r="O4248" s="20">
        <v>2</v>
      </c>
      <c r="P4248" s="8">
        <v>2</v>
      </c>
      <c r="Q4248" s="5"/>
    </row>
    <row r="4249" spans="1:17" ht="12" x14ac:dyDescent="0.2">
      <c r="A4249" s="16" t="s">
        <v>3614</v>
      </c>
      <c r="B4249" s="16" t="s">
        <v>9109</v>
      </c>
      <c r="C4249" s="17" t="s">
        <v>4231</v>
      </c>
      <c r="D4249" s="18" t="s">
        <v>8995</v>
      </c>
      <c r="E4249" s="18"/>
      <c r="F4249" s="18"/>
      <c r="G4249" s="18"/>
      <c r="H4249" s="18"/>
      <c r="I4249" s="18"/>
      <c r="J4249" s="5"/>
      <c r="K4249" s="5"/>
      <c r="L4249" s="6"/>
      <c r="M4249" s="5"/>
      <c r="N4249" s="5"/>
      <c r="O4249" s="5"/>
      <c r="P4249" s="6"/>
      <c r="Q4249" s="5"/>
    </row>
    <row r="4250" spans="1:17" ht="12" x14ac:dyDescent="0.2">
      <c r="A4250" s="16" t="s">
        <v>3614</v>
      </c>
      <c r="B4250" s="16" t="s">
        <v>9109</v>
      </c>
      <c r="C4250" s="17" t="s">
        <v>4232</v>
      </c>
      <c r="D4250" s="18" t="s">
        <v>8995</v>
      </c>
      <c r="E4250" s="18"/>
      <c r="F4250" s="18"/>
      <c r="G4250" s="18"/>
      <c r="H4250" s="18"/>
      <c r="I4250" s="18"/>
      <c r="J4250" s="5"/>
      <c r="K4250" s="19">
        <v>2083.33</v>
      </c>
      <c r="L4250" s="7">
        <v>2083.33</v>
      </c>
      <c r="M4250" s="5"/>
      <c r="N4250" s="5"/>
      <c r="O4250" s="20">
        <v>2</v>
      </c>
      <c r="P4250" s="8">
        <v>2</v>
      </c>
      <c r="Q4250" s="5"/>
    </row>
    <row r="4251" spans="1:17" ht="12" x14ac:dyDescent="0.2">
      <c r="A4251" s="16" t="s">
        <v>3614</v>
      </c>
      <c r="B4251" s="16" t="s">
        <v>9109</v>
      </c>
      <c r="C4251" s="17" t="s">
        <v>4233</v>
      </c>
      <c r="D4251" s="18" t="s">
        <v>8995</v>
      </c>
      <c r="E4251" s="18"/>
      <c r="F4251" s="18"/>
      <c r="G4251" s="18"/>
      <c r="H4251" s="18"/>
      <c r="I4251" s="18"/>
      <c r="J4251" s="5"/>
      <c r="K4251" s="19">
        <v>1220</v>
      </c>
      <c r="L4251" s="7">
        <v>1220</v>
      </c>
      <c r="M4251" s="5"/>
      <c r="N4251" s="5"/>
      <c r="O4251" s="20">
        <v>2</v>
      </c>
      <c r="P4251" s="8">
        <v>2</v>
      </c>
      <c r="Q4251" s="5"/>
    </row>
    <row r="4252" spans="1:17" ht="12" x14ac:dyDescent="0.2">
      <c r="A4252" s="16" t="s">
        <v>3614</v>
      </c>
      <c r="B4252" s="16" t="s">
        <v>9109</v>
      </c>
      <c r="C4252" s="17" t="s">
        <v>4234</v>
      </c>
      <c r="D4252" s="18" t="s">
        <v>8995</v>
      </c>
      <c r="E4252" s="18"/>
      <c r="F4252" s="18"/>
      <c r="G4252" s="18"/>
      <c r="H4252" s="18"/>
      <c r="I4252" s="18"/>
      <c r="J4252" s="5"/>
      <c r="K4252" s="19">
        <v>2409.16</v>
      </c>
      <c r="L4252" s="7">
        <v>2409.16</v>
      </c>
      <c r="M4252" s="5"/>
      <c r="N4252" s="5"/>
      <c r="O4252" s="20">
        <v>7</v>
      </c>
      <c r="P4252" s="8">
        <v>7</v>
      </c>
      <c r="Q4252" s="5"/>
    </row>
    <row r="4253" spans="1:17" ht="12" x14ac:dyDescent="0.2">
      <c r="A4253" s="16" t="s">
        <v>3614</v>
      </c>
      <c r="B4253" s="16" t="s">
        <v>9109</v>
      </c>
      <c r="C4253" s="17" t="s">
        <v>4235</v>
      </c>
      <c r="D4253" s="18" t="s">
        <v>8995</v>
      </c>
      <c r="E4253" s="18"/>
      <c r="F4253" s="18"/>
      <c r="G4253" s="18"/>
      <c r="H4253" s="18"/>
      <c r="I4253" s="18"/>
      <c r="J4253" s="5"/>
      <c r="K4253" s="21">
        <v>880</v>
      </c>
      <c r="L4253" s="9">
        <v>880</v>
      </c>
      <c r="M4253" s="5"/>
      <c r="N4253" s="5"/>
      <c r="O4253" s="20">
        <v>3</v>
      </c>
      <c r="P4253" s="8">
        <v>3</v>
      </c>
      <c r="Q4253" s="5"/>
    </row>
    <row r="4254" spans="1:17" ht="12" x14ac:dyDescent="0.2">
      <c r="A4254" s="16" t="s">
        <v>3614</v>
      </c>
      <c r="B4254" s="16" t="s">
        <v>9109</v>
      </c>
      <c r="C4254" s="17" t="s">
        <v>4236</v>
      </c>
      <c r="D4254" s="18" t="s">
        <v>8995</v>
      </c>
      <c r="E4254" s="18"/>
      <c r="F4254" s="18"/>
      <c r="G4254" s="18"/>
      <c r="H4254" s="18"/>
      <c r="I4254" s="18"/>
      <c r="J4254" s="5"/>
      <c r="K4254" s="19">
        <v>4611.67</v>
      </c>
      <c r="L4254" s="7">
        <v>4611.67</v>
      </c>
      <c r="M4254" s="5"/>
      <c r="N4254" s="5"/>
      <c r="O4254" s="20">
        <v>8</v>
      </c>
      <c r="P4254" s="8">
        <v>8</v>
      </c>
      <c r="Q4254" s="5"/>
    </row>
    <row r="4255" spans="1:17" ht="12" x14ac:dyDescent="0.2">
      <c r="A4255" s="16" t="s">
        <v>3614</v>
      </c>
      <c r="B4255" s="16" t="s">
        <v>9109</v>
      </c>
      <c r="C4255" s="17" t="s">
        <v>4237</v>
      </c>
      <c r="D4255" s="18" t="s">
        <v>8995</v>
      </c>
      <c r="E4255" s="18"/>
      <c r="F4255" s="18"/>
      <c r="G4255" s="18"/>
      <c r="H4255" s="18"/>
      <c r="I4255" s="18"/>
      <c r="J4255" s="5"/>
      <c r="K4255" s="19">
        <v>6840</v>
      </c>
      <c r="L4255" s="7">
        <v>6840</v>
      </c>
      <c r="M4255" s="5"/>
      <c r="N4255" s="5"/>
      <c r="O4255" s="20">
        <v>8</v>
      </c>
      <c r="P4255" s="8">
        <v>8</v>
      </c>
      <c r="Q4255" s="5"/>
    </row>
    <row r="4256" spans="1:17" ht="24" x14ac:dyDescent="0.2">
      <c r="A4256" s="16" t="s">
        <v>3614</v>
      </c>
      <c r="B4256" s="16" t="s">
        <v>9109</v>
      </c>
      <c r="C4256" s="17" t="s">
        <v>4238</v>
      </c>
      <c r="D4256" s="18" t="s">
        <v>8995</v>
      </c>
      <c r="E4256" s="18"/>
      <c r="F4256" s="18"/>
      <c r="G4256" s="18"/>
      <c r="H4256" s="18"/>
      <c r="I4256" s="18"/>
      <c r="J4256" s="5"/>
      <c r="K4256" s="21">
        <v>403.33</v>
      </c>
      <c r="L4256" s="9">
        <v>403.33</v>
      </c>
      <c r="M4256" s="5"/>
      <c r="N4256" s="5"/>
      <c r="O4256" s="20">
        <v>10</v>
      </c>
      <c r="P4256" s="8">
        <v>10</v>
      </c>
      <c r="Q4256" s="5"/>
    </row>
    <row r="4257" spans="1:17" ht="12" x14ac:dyDescent="0.2">
      <c r="A4257" s="16" t="s">
        <v>3614</v>
      </c>
      <c r="B4257" s="16" t="s">
        <v>9109</v>
      </c>
      <c r="C4257" s="17" t="s">
        <v>4239</v>
      </c>
      <c r="D4257" s="18" t="s">
        <v>8995</v>
      </c>
      <c r="E4257" s="18"/>
      <c r="F4257" s="18"/>
      <c r="G4257" s="18"/>
      <c r="H4257" s="18"/>
      <c r="I4257" s="18"/>
      <c r="J4257" s="5"/>
      <c r="K4257" s="19">
        <v>11000</v>
      </c>
      <c r="L4257" s="7">
        <v>11000</v>
      </c>
      <c r="M4257" s="5"/>
      <c r="N4257" s="5"/>
      <c r="O4257" s="20">
        <v>200</v>
      </c>
      <c r="P4257" s="8">
        <v>200</v>
      </c>
      <c r="Q4257" s="5"/>
    </row>
    <row r="4258" spans="1:17" ht="12" x14ac:dyDescent="0.2">
      <c r="A4258" s="16" t="s">
        <v>3614</v>
      </c>
      <c r="B4258" s="16" t="s">
        <v>9109</v>
      </c>
      <c r="C4258" s="17" t="s">
        <v>4240</v>
      </c>
      <c r="D4258" s="18" t="s">
        <v>8995</v>
      </c>
      <c r="E4258" s="18"/>
      <c r="F4258" s="18"/>
      <c r="G4258" s="18"/>
      <c r="H4258" s="18"/>
      <c r="I4258" s="18"/>
      <c r="J4258" s="5"/>
      <c r="K4258" s="19">
        <v>2727.75</v>
      </c>
      <c r="L4258" s="7">
        <v>2727.75</v>
      </c>
      <c r="M4258" s="5"/>
      <c r="N4258" s="5"/>
      <c r="O4258" s="20">
        <v>153</v>
      </c>
      <c r="P4258" s="8">
        <v>153</v>
      </c>
      <c r="Q4258" s="5"/>
    </row>
    <row r="4259" spans="1:17" ht="12" x14ac:dyDescent="0.2">
      <c r="A4259" s="16" t="s">
        <v>3614</v>
      </c>
      <c r="B4259" s="16" t="s">
        <v>9109</v>
      </c>
      <c r="C4259" s="17" t="s">
        <v>4241</v>
      </c>
      <c r="D4259" s="18" t="s">
        <v>8995</v>
      </c>
      <c r="E4259" s="18"/>
      <c r="F4259" s="18"/>
      <c r="G4259" s="18"/>
      <c r="H4259" s="18"/>
      <c r="I4259" s="18"/>
      <c r="J4259" s="5"/>
      <c r="K4259" s="19">
        <v>10230</v>
      </c>
      <c r="L4259" s="7">
        <v>10230</v>
      </c>
      <c r="M4259" s="5"/>
      <c r="N4259" s="5"/>
      <c r="O4259" s="20">
        <v>5</v>
      </c>
      <c r="P4259" s="8">
        <v>5</v>
      </c>
      <c r="Q4259" s="5"/>
    </row>
    <row r="4260" spans="1:17" ht="12" x14ac:dyDescent="0.2">
      <c r="A4260" s="16" t="s">
        <v>3614</v>
      </c>
      <c r="B4260" s="16" t="s">
        <v>9109</v>
      </c>
      <c r="C4260" s="17" t="s">
        <v>4242</v>
      </c>
      <c r="D4260" s="18" t="s">
        <v>8995</v>
      </c>
      <c r="E4260" s="18"/>
      <c r="F4260" s="18"/>
      <c r="G4260" s="18"/>
      <c r="H4260" s="18"/>
      <c r="I4260" s="18"/>
      <c r="J4260" s="5"/>
      <c r="K4260" s="19">
        <v>9536.4</v>
      </c>
      <c r="L4260" s="7">
        <v>9536.4</v>
      </c>
      <c r="M4260" s="5"/>
      <c r="N4260" s="5"/>
      <c r="O4260" s="20">
        <v>5</v>
      </c>
      <c r="P4260" s="8">
        <v>5</v>
      </c>
      <c r="Q4260" s="5"/>
    </row>
    <row r="4261" spans="1:17" ht="12" x14ac:dyDescent="0.2">
      <c r="A4261" s="16" t="s">
        <v>3614</v>
      </c>
      <c r="B4261" s="16" t="s">
        <v>9109</v>
      </c>
      <c r="C4261" s="17" t="s">
        <v>4243</v>
      </c>
      <c r="D4261" s="18" t="s">
        <v>8995</v>
      </c>
      <c r="E4261" s="18"/>
      <c r="F4261" s="18"/>
      <c r="G4261" s="18"/>
      <c r="H4261" s="18"/>
      <c r="I4261" s="18"/>
      <c r="J4261" s="5"/>
      <c r="K4261" s="19">
        <v>19766.400000000001</v>
      </c>
      <c r="L4261" s="7">
        <v>19766.400000000001</v>
      </c>
      <c r="M4261" s="5"/>
      <c r="N4261" s="5"/>
      <c r="O4261" s="20">
        <v>10</v>
      </c>
      <c r="P4261" s="8">
        <v>10</v>
      </c>
      <c r="Q4261" s="5"/>
    </row>
    <row r="4262" spans="1:17" ht="12" x14ac:dyDescent="0.2">
      <c r="A4262" s="16" t="s">
        <v>3614</v>
      </c>
      <c r="B4262" s="16" t="s">
        <v>9109</v>
      </c>
      <c r="C4262" s="17" t="s">
        <v>4244</v>
      </c>
      <c r="D4262" s="18" t="s">
        <v>8995</v>
      </c>
      <c r="E4262" s="18"/>
      <c r="F4262" s="18"/>
      <c r="G4262" s="18"/>
      <c r="H4262" s="18"/>
      <c r="I4262" s="18"/>
      <c r="J4262" s="5"/>
      <c r="K4262" s="19">
        <v>55890</v>
      </c>
      <c r="L4262" s="7">
        <v>55890</v>
      </c>
      <c r="M4262" s="5"/>
      <c r="N4262" s="5"/>
      <c r="O4262" s="20">
        <v>8</v>
      </c>
      <c r="P4262" s="8">
        <v>8</v>
      </c>
      <c r="Q4262" s="5"/>
    </row>
    <row r="4263" spans="1:17" ht="12" x14ac:dyDescent="0.2">
      <c r="A4263" s="16" t="s">
        <v>3614</v>
      </c>
      <c r="B4263" s="16" t="s">
        <v>9109</v>
      </c>
      <c r="C4263" s="17" t="s">
        <v>4245</v>
      </c>
      <c r="D4263" s="18" t="s">
        <v>8995</v>
      </c>
      <c r="E4263" s="18"/>
      <c r="F4263" s="18"/>
      <c r="G4263" s="18"/>
      <c r="H4263" s="18"/>
      <c r="I4263" s="18"/>
      <c r="J4263" s="5"/>
      <c r="K4263" s="19">
        <v>80640</v>
      </c>
      <c r="L4263" s="7">
        <v>60480</v>
      </c>
      <c r="M4263" s="19">
        <v>20160</v>
      </c>
      <c r="N4263" s="5"/>
      <c r="O4263" s="20">
        <v>40</v>
      </c>
      <c r="P4263" s="8">
        <v>30</v>
      </c>
      <c r="Q4263" s="20">
        <v>10</v>
      </c>
    </row>
    <row r="4264" spans="1:17" ht="12" x14ac:dyDescent="0.2">
      <c r="A4264" s="16" t="s">
        <v>3614</v>
      </c>
      <c r="B4264" s="16" t="s">
        <v>9109</v>
      </c>
      <c r="C4264" s="17" t="s">
        <v>4246</v>
      </c>
      <c r="D4264" s="18" t="s">
        <v>8995</v>
      </c>
      <c r="E4264" s="18"/>
      <c r="F4264" s="18"/>
      <c r="G4264" s="18"/>
      <c r="H4264" s="18"/>
      <c r="I4264" s="18"/>
      <c r="J4264" s="5"/>
      <c r="K4264" s="21">
        <v>825</v>
      </c>
      <c r="L4264" s="9">
        <v>825</v>
      </c>
      <c r="M4264" s="5"/>
      <c r="N4264" s="5"/>
      <c r="O4264" s="20">
        <v>3</v>
      </c>
      <c r="P4264" s="8">
        <v>3</v>
      </c>
      <c r="Q4264" s="5"/>
    </row>
    <row r="4265" spans="1:17" ht="12" x14ac:dyDescent="0.2">
      <c r="A4265" s="16" t="s">
        <v>3614</v>
      </c>
      <c r="B4265" s="16" t="s">
        <v>9109</v>
      </c>
      <c r="C4265" s="17" t="s">
        <v>4247</v>
      </c>
      <c r="D4265" s="18" t="s">
        <v>8995</v>
      </c>
      <c r="E4265" s="18"/>
      <c r="F4265" s="18"/>
      <c r="G4265" s="18"/>
      <c r="H4265" s="18"/>
      <c r="I4265" s="18"/>
      <c r="J4265" s="5"/>
      <c r="K4265" s="19">
        <v>7600</v>
      </c>
      <c r="L4265" s="7">
        <v>7600</v>
      </c>
      <c r="M4265" s="5"/>
      <c r="N4265" s="5"/>
      <c r="O4265" s="20">
        <v>30</v>
      </c>
      <c r="P4265" s="8">
        <v>30</v>
      </c>
      <c r="Q4265" s="5"/>
    </row>
    <row r="4266" spans="1:17" ht="12" x14ac:dyDescent="0.2">
      <c r="A4266" s="16" t="s">
        <v>3614</v>
      </c>
      <c r="B4266" s="16" t="s">
        <v>9109</v>
      </c>
      <c r="C4266" s="17" t="s">
        <v>4248</v>
      </c>
      <c r="D4266" s="18" t="s">
        <v>8995</v>
      </c>
      <c r="E4266" s="18"/>
      <c r="F4266" s="18"/>
      <c r="G4266" s="18"/>
      <c r="H4266" s="18"/>
      <c r="I4266" s="18"/>
      <c r="J4266" s="5"/>
      <c r="K4266" s="19">
        <v>2333.33</v>
      </c>
      <c r="L4266" s="7">
        <v>2333.33</v>
      </c>
      <c r="M4266" s="5"/>
      <c r="N4266" s="5"/>
      <c r="O4266" s="20">
        <v>8</v>
      </c>
      <c r="P4266" s="8">
        <v>8</v>
      </c>
      <c r="Q4266" s="5"/>
    </row>
    <row r="4267" spans="1:17" ht="12" x14ac:dyDescent="0.2">
      <c r="A4267" s="16" t="s">
        <v>3614</v>
      </c>
      <c r="B4267" s="16" t="s">
        <v>9109</v>
      </c>
      <c r="C4267" s="17" t="s">
        <v>4249</v>
      </c>
      <c r="D4267" s="18" t="s">
        <v>8995</v>
      </c>
      <c r="E4267" s="18"/>
      <c r="F4267" s="18"/>
      <c r="G4267" s="18"/>
      <c r="H4267" s="18"/>
      <c r="I4267" s="18"/>
      <c r="J4267" s="5"/>
      <c r="K4267" s="19">
        <v>9545</v>
      </c>
      <c r="L4267" s="7">
        <v>9545</v>
      </c>
      <c r="M4267" s="5"/>
      <c r="N4267" s="5"/>
      <c r="O4267" s="20">
        <v>2</v>
      </c>
      <c r="P4267" s="8">
        <v>2</v>
      </c>
      <c r="Q4267" s="5"/>
    </row>
    <row r="4268" spans="1:17" ht="12" x14ac:dyDescent="0.2">
      <c r="A4268" s="16" t="s">
        <v>3614</v>
      </c>
      <c r="B4268" s="16" t="s">
        <v>9109</v>
      </c>
      <c r="C4268" s="17" t="s">
        <v>4250</v>
      </c>
      <c r="D4268" s="18" t="s">
        <v>8995</v>
      </c>
      <c r="E4268" s="18"/>
      <c r="F4268" s="18"/>
      <c r="G4268" s="18"/>
      <c r="H4268" s="18"/>
      <c r="I4268" s="18"/>
      <c r="J4268" s="5"/>
      <c r="K4268" s="19">
        <v>9545</v>
      </c>
      <c r="L4268" s="7">
        <v>9545</v>
      </c>
      <c r="M4268" s="5"/>
      <c r="N4268" s="5"/>
      <c r="O4268" s="20">
        <v>2</v>
      </c>
      <c r="P4268" s="8">
        <v>2</v>
      </c>
      <c r="Q4268" s="5"/>
    </row>
    <row r="4269" spans="1:17" ht="12" x14ac:dyDescent="0.2">
      <c r="A4269" s="16" t="s">
        <v>3614</v>
      </c>
      <c r="B4269" s="16" t="s">
        <v>9109</v>
      </c>
      <c r="C4269" s="17" t="s">
        <v>4251</v>
      </c>
      <c r="D4269" s="18" t="s">
        <v>8995</v>
      </c>
      <c r="E4269" s="18"/>
      <c r="F4269" s="18"/>
      <c r="G4269" s="18"/>
      <c r="H4269" s="18"/>
      <c r="I4269" s="18"/>
      <c r="J4269" s="5"/>
      <c r="K4269" s="21">
        <v>369.92</v>
      </c>
      <c r="L4269" s="9">
        <v>369.92</v>
      </c>
      <c r="M4269" s="5"/>
      <c r="N4269" s="5"/>
      <c r="O4269" s="20">
        <v>8</v>
      </c>
      <c r="P4269" s="8">
        <v>8</v>
      </c>
      <c r="Q4269" s="5"/>
    </row>
    <row r="4270" spans="1:17" ht="12" x14ac:dyDescent="0.2">
      <c r="A4270" s="16" t="s">
        <v>3614</v>
      </c>
      <c r="B4270" s="16" t="s">
        <v>9109</v>
      </c>
      <c r="C4270" s="17" t="s">
        <v>4252</v>
      </c>
      <c r="D4270" s="18" t="s">
        <v>8995</v>
      </c>
      <c r="E4270" s="18"/>
      <c r="F4270" s="18"/>
      <c r="G4270" s="18"/>
      <c r="H4270" s="18"/>
      <c r="I4270" s="18"/>
      <c r="J4270" s="5"/>
      <c r="K4270" s="19">
        <v>1288</v>
      </c>
      <c r="L4270" s="7">
        <v>1288</v>
      </c>
      <c r="M4270" s="5"/>
      <c r="N4270" s="5"/>
      <c r="O4270" s="20">
        <v>80</v>
      </c>
      <c r="P4270" s="8">
        <v>80</v>
      </c>
      <c r="Q4270" s="5"/>
    </row>
    <row r="4271" spans="1:17" ht="12" x14ac:dyDescent="0.2">
      <c r="A4271" s="16" t="s">
        <v>3614</v>
      </c>
      <c r="B4271" s="16" t="s">
        <v>9109</v>
      </c>
      <c r="C4271" s="17" t="s">
        <v>4253</v>
      </c>
      <c r="D4271" s="18" t="s">
        <v>8995</v>
      </c>
      <c r="E4271" s="18"/>
      <c r="F4271" s="18"/>
      <c r="G4271" s="18"/>
      <c r="H4271" s="18"/>
      <c r="I4271" s="18"/>
      <c r="J4271" s="5"/>
      <c r="K4271" s="19">
        <v>5900</v>
      </c>
      <c r="L4271" s="6"/>
      <c r="M4271" s="19">
        <v>5900</v>
      </c>
      <c r="N4271" s="5"/>
      <c r="O4271" s="20">
        <v>500</v>
      </c>
      <c r="P4271" s="6"/>
      <c r="Q4271" s="20">
        <v>500</v>
      </c>
    </row>
    <row r="4272" spans="1:17" ht="12" x14ac:dyDescent="0.2">
      <c r="A4272" s="16" t="s">
        <v>3614</v>
      </c>
      <c r="B4272" s="16" t="s">
        <v>9109</v>
      </c>
      <c r="C4272" s="17" t="s">
        <v>4254</v>
      </c>
      <c r="D4272" s="18" t="s">
        <v>8995</v>
      </c>
      <c r="E4272" s="18"/>
      <c r="F4272" s="18"/>
      <c r="G4272" s="18"/>
      <c r="H4272" s="18"/>
      <c r="I4272" s="18"/>
      <c r="J4272" s="5"/>
      <c r="K4272" s="19">
        <v>44700</v>
      </c>
      <c r="L4272" s="6"/>
      <c r="M4272" s="19">
        <v>44700</v>
      </c>
      <c r="N4272" s="5"/>
      <c r="O4272" s="22">
        <v>3000</v>
      </c>
      <c r="P4272" s="6"/>
      <c r="Q4272" s="22">
        <v>3000</v>
      </c>
    </row>
    <row r="4273" spans="1:17" ht="12" x14ac:dyDescent="0.2">
      <c r="A4273" s="16" t="s">
        <v>3614</v>
      </c>
      <c r="B4273" s="16" t="s">
        <v>9109</v>
      </c>
      <c r="C4273" s="17" t="s">
        <v>4255</v>
      </c>
      <c r="D4273" s="18" t="s">
        <v>8995</v>
      </c>
      <c r="E4273" s="18"/>
      <c r="F4273" s="18"/>
      <c r="G4273" s="18"/>
      <c r="H4273" s="18"/>
      <c r="I4273" s="18"/>
      <c r="J4273" s="5"/>
      <c r="K4273" s="19">
        <v>8600</v>
      </c>
      <c r="L4273" s="6"/>
      <c r="M4273" s="19">
        <v>8600</v>
      </c>
      <c r="N4273" s="5"/>
      <c r="O4273" s="22">
        <v>2000</v>
      </c>
      <c r="P4273" s="6"/>
      <c r="Q4273" s="22">
        <v>2000</v>
      </c>
    </row>
    <row r="4274" spans="1:17" ht="12" x14ac:dyDescent="0.2">
      <c r="A4274" s="16" t="s">
        <v>3614</v>
      </c>
      <c r="B4274" s="16" t="s">
        <v>9109</v>
      </c>
      <c r="C4274" s="17" t="s">
        <v>4256</v>
      </c>
      <c r="D4274" s="18" t="s">
        <v>8995</v>
      </c>
      <c r="E4274" s="18"/>
      <c r="F4274" s="18"/>
      <c r="G4274" s="18"/>
      <c r="H4274" s="18"/>
      <c r="I4274" s="18"/>
      <c r="J4274" s="5"/>
      <c r="K4274" s="19">
        <v>12900</v>
      </c>
      <c r="L4274" s="6"/>
      <c r="M4274" s="19">
        <v>12900</v>
      </c>
      <c r="N4274" s="5"/>
      <c r="O4274" s="22">
        <v>3000</v>
      </c>
      <c r="P4274" s="6"/>
      <c r="Q4274" s="22">
        <v>3000</v>
      </c>
    </row>
    <row r="4275" spans="1:17" ht="12" x14ac:dyDescent="0.2">
      <c r="A4275" s="16" t="s">
        <v>3614</v>
      </c>
      <c r="B4275" s="16" t="s">
        <v>9109</v>
      </c>
      <c r="C4275" s="17" t="s">
        <v>4257</v>
      </c>
      <c r="D4275" s="18" t="s">
        <v>8995</v>
      </c>
      <c r="E4275" s="18"/>
      <c r="F4275" s="18"/>
      <c r="G4275" s="18"/>
      <c r="H4275" s="18"/>
      <c r="I4275" s="18"/>
      <c r="J4275" s="5"/>
      <c r="K4275" s="19">
        <v>8600</v>
      </c>
      <c r="L4275" s="6"/>
      <c r="M4275" s="19">
        <v>8600</v>
      </c>
      <c r="N4275" s="5"/>
      <c r="O4275" s="22">
        <v>2000</v>
      </c>
      <c r="P4275" s="6"/>
      <c r="Q4275" s="22">
        <v>2000</v>
      </c>
    </row>
    <row r="4276" spans="1:17" ht="12" x14ac:dyDescent="0.2">
      <c r="A4276" s="16" t="s">
        <v>3614</v>
      </c>
      <c r="B4276" s="16" t="s">
        <v>9109</v>
      </c>
      <c r="C4276" s="17" t="s">
        <v>4258</v>
      </c>
      <c r="D4276" s="18" t="s">
        <v>8995</v>
      </c>
      <c r="E4276" s="18"/>
      <c r="F4276" s="18"/>
      <c r="G4276" s="18"/>
      <c r="H4276" s="18"/>
      <c r="I4276" s="18"/>
      <c r="J4276" s="5"/>
      <c r="K4276" s="21">
        <v>460</v>
      </c>
      <c r="L4276" s="9">
        <v>460</v>
      </c>
      <c r="M4276" s="5"/>
      <c r="N4276" s="5"/>
      <c r="O4276" s="20">
        <v>20</v>
      </c>
      <c r="P4276" s="8">
        <v>20</v>
      </c>
      <c r="Q4276" s="5"/>
    </row>
    <row r="4277" spans="1:17" ht="12" x14ac:dyDescent="0.2">
      <c r="A4277" s="16" t="s">
        <v>3614</v>
      </c>
      <c r="B4277" s="16" t="s">
        <v>9109</v>
      </c>
      <c r="C4277" s="17" t="s">
        <v>4259</v>
      </c>
      <c r="D4277" s="18" t="s">
        <v>8995</v>
      </c>
      <c r="E4277" s="18"/>
      <c r="F4277" s="18"/>
      <c r="G4277" s="18"/>
      <c r="H4277" s="18"/>
      <c r="I4277" s="18"/>
      <c r="J4277" s="5"/>
      <c r="K4277" s="21">
        <v>534.6</v>
      </c>
      <c r="L4277" s="9">
        <v>534.6</v>
      </c>
      <c r="M4277" s="5"/>
      <c r="N4277" s="5"/>
      <c r="O4277" s="20">
        <v>15</v>
      </c>
      <c r="P4277" s="8">
        <v>15</v>
      </c>
      <c r="Q4277" s="5"/>
    </row>
    <row r="4278" spans="1:17" ht="12" x14ac:dyDescent="0.2">
      <c r="A4278" s="16" t="s">
        <v>3614</v>
      </c>
      <c r="B4278" s="16" t="s">
        <v>9109</v>
      </c>
      <c r="C4278" s="17" t="s">
        <v>4260</v>
      </c>
      <c r="D4278" s="18" t="s">
        <v>8995</v>
      </c>
      <c r="E4278" s="18"/>
      <c r="F4278" s="18"/>
      <c r="G4278" s="18"/>
      <c r="H4278" s="18"/>
      <c r="I4278" s="18"/>
      <c r="J4278" s="5"/>
      <c r="K4278" s="21">
        <v>575</v>
      </c>
      <c r="L4278" s="9">
        <v>575</v>
      </c>
      <c r="M4278" s="5"/>
      <c r="N4278" s="5"/>
      <c r="O4278" s="20">
        <v>20</v>
      </c>
      <c r="P4278" s="8">
        <v>20</v>
      </c>
      <c r="Q4278" s="5"/>
    </row>
    <row r="4279" spans="1:17" ht="12" x14ac:dyDescent="0.2">
      <c r="A4279" s="16" t="s">
        <v>3614</v>
      </c>
      <c r="B4279" s="16" t="s">
        <v>9109</v>
      </c>
      <c r="C4279" s="17" t="s">
        <v>4261</v>
      </c>
      <c r="D4279" s="18" t="s">
        <v>8995</v>
      </c>
      <c r="E4279" s="18"/>
      <c r="F4279" s="18"/>
      <c r="G4279" s="18"/>
      <c r="H4279" s="18"/>
      <c r="I4279" s="18"/>
      <c r="J4279" s="5"/>
      <c r="K4279" s="21">
        <v>575</v>
      </c>
      <c r="L4279" s="9">
        <v>575</v>
      </c>
      <c r="M4279" s="5"/>
      <c r="N4279" s="5"/>
      <c r="O4279" s="20">
        <v>20</v>
      </c>
      <c r="P4279" s="8">
        <v>20</v>
      </c>
      <c r="Q4279" s="5"/>
    </row>
    <row r="4280" spans="1:17" ht="12" x14ac:dyDescent="0.2">
      <c r="A4280" s="16" t="s">
        <v>3614</v>
      </c>
      <c r="B4280" s="16" t="s">
        <v>9109</v>
      </c>
      <c r="C4280" s="17" t="s">
        <v>4262</v>
      </c>
      <c r="D4280" s="18" t="s">
        <v>8995</v>
      </c>
      <c r="E4280" s="18"/>
      <c r="F4280" s="18"/>
      <c r="G4280" s="18"/>
      <c r="H4280" s="18"/>
      <c r="I4280" s="18"/>
      <c r="J4280" s="5"/>
      <c r="K4280" s="21">
        <v>575</v>
      </c>
      <c r="L4280" s="9">
        <v>575</v>
      </c>
      <c r="M4280" s="5"/>
      <c r="N4280" s="5"/>
      <c r="O4280" s="20">
        <v>20</v>
      </c>
      <c r="P4280" s="8">
        <v>20</v>
      </c>
      <c r="Q4280" s="5"/>
    </row>
    <row r="4281" spans="1:17" ht="12" x14ac:dyDescent="0.2">
      <c r="A4281" s="16" t="s">
        <v>3614</v>
      </c>
      <c r="B4281" s="16" t="s">
        <v>9109</v>
      </c>
      <c r="C4281" s="17" t="s">
        <v>4263</v>
      </c>
      <c r="D4281" s="18" t="s">
        <v>8995</v>
      </c>
      <c r="E4281" s="18"/>
      <c r="F4281" s="18"/>
      <c r="G4281" s="18"/>
      <c r="H4281" s="18"/>
      <c r="I4281" s="18"/>
      <c r="J4281" s="5"/>
      <c r="K4281" s="19">
        <v>1069.5</v>
      </c>
      <c r="L4281" s="7">
        <v>1069.5</v>
      </c>
      <c r="M4281" s="5"/>
      <c r="N4281" s="5"/>
      <c r="O4281" s="20">
        <v>30</v>
      </c>
      <c r="P4281" s="8">
        <v>30</v>
      </c>
      <c r="Q4281" s="5"/>
    </row>
    <row r="4282" spans="1:17" ht="12" x14ac:dyDescent="0.2">
      <c r="A4282" s="16" t="s">
        <v>3614</v>
      </c>
      <c r="B4282" s="16" t="s">
        <v>9109</v>
      </c>
      <c r="C4282" s="17" t="s">
        <v>4264</v>
      </c>
      <c r="D4282" s="18" t="s">
        <v>8995</v>
      </c>
      <c r="E4282" s="18"/>
      <c r="F4282" s="18"/>
      <c r="G4282" s="18"/>
      <c r="H4282" s="18"/>
      <c r="I4282" s="18"/>
      <c r="J4282" s="5"/>
      <c r="K4282" s="21">
        <v>621</v>
      </c>
      <c r="L4282" s="9">
        <v>621</v>
      </c>
      <c r="M4282" s="5"/>
      <c r="N4282" s="5"/>
      <c r="O4282" s="20">
        <v>20</v>
      </c>
      <c r="P4282" s="8">
        <v>20</v>
      </c>
      <c r="Q4282" s="5"/>
    </row>
    <row r="4283" spans="1:17" ht="12" x14ac:dyDescent="0.2">
      <c r="A4283" s="16" t="s">
        <v>3614</v>
      </c>
      <c r="B4283" s="16" t="s">
        <v>9109</v>
      </c>
      <c r="C4283" s="17" t="s">
        <v>4265</v>
      </c>
      <c r="D4283" s="18" t="s">
        <v>8995</v>
      </c>
      <c r="E4283" s="18"/>
      <c r="F4283" s="18"/>
      <c r="G4283" s="18"/>
      <c r="H4283" s="18"/>
      <c r="I4283" s="18"/>
      <c r="J4283" s="5"/>
      <c r="K4283" s="21">
        <v>713</v>
      </c>
      <c r="L4283" s="9">
        <v>713</v>
      </c>
      <c r="M4283" s="5"/>
      <c r="N4283" s="5"/>
      <c r="O4283" s="20">
        <v>20</v>
      </c>
      <c r="P4283" s="8">
        <v>20</v>
      </c>
      <c r="Q4283" s="5"/>
    </row>
    <row r="4284" spans="1:17" ht="12" x14ac:dyDescent="0.2">
      <c r="A4284" s="16" t="s">
        <v>3614</v>
      </c>
      <c r="B4284" s="16" t="s">
        <v>9109</v>
      </c>
      <c r="C4284" s="17" t="s">
        <v>4266</v>
      </c>
      <c r="D4284" s="18" t="s">
        <v>8995</v>
      </c>
      <c r="E4284" s="18"/>
      <c r="F4284" s="18"/>
      <c r="G4284" s="18"/>
      <c r="H4284" s="18"/>
      <c r="I4284" s="18"/>
      <c r="J4284" s="5"/>
      <c r="K4284" s="21">
        <v>713</v>
      </c>
      <c r="L4284" s="9">
        <v>713</v>
      </c>
      <c r="M4284" s="5"/>
      <c r="N4284" s="5"/>
      <c r="O4284" s="20">
        <v>20</v>
      </c>
      <c r="P4284" s="8">
        <v>20</v>
      </c>
      <c r="Q4284" s="5"/>
    </row>
    <row r="4285" spans="1:17" ht="12" x14ac:dyDescent="0.2">
      <c r="A4285" s="16" t="s">
        <v>3614</v>
      </c>
      <c r="B4285" s="16" t="s">
        <v>9109</v>
      </c>
      <c r="C4285" s="17" t="s">
        <v>4267</v>
      </c>
      <c r="D4285" s="18" t="s">
        <v>8995</v>
      </c>
      <c r="E4285" s="18"/>
      <c r="F4285" s="18"/>
      <c r="G4285" s="18"/>
      <c r="H4285" s="18"/>
      <c r="I4285" s="18"/>
      <c r="J4285" s="5"/>
      <c r="K4285" s="21">
        <v>713</v>
      </c>
      <c r="L4285" s="9">
        <v>713</v>
      </c>
      <c r="M4285" s="5"/>
      <c r="N4285" s="5"/>
      <c r="O4285" s="20">
        <v>20</v>
      </c>
      <c r="P4285" s="8">
        <v>20</v>
      </c>
      <c r="Q4285" s="5"/>
    </row>
    <row r="4286" spans="1:17" ht="12" x14ac:dyDescent="0.2">
      <c r="A4286" s="16" t="s">
        <v>3614</v>
      </c>
      <c r="B4286" s="16" t="s">
        <v>9109</v>
      </c>
      <c r="C4286" s="17" t="s">
        <v>4268</v>
      </c>
      <c r="D4286" s="18" t="s">
        <v>8995</v>
      </c>
      <c r="E4286" s="18"/>
      <c r="F4286" s="18"/>
      <c r="G4286" s="18"/>
      <c r="H4286" s="18"/>
      <c r="I4286" s="18"/>
      <c r="J4286" s="5"/>
      <c r="K4286" s="19">
        <v>18900</v>
      </c>
      <c r="L4286" s="7">
        <v>18900</v>
      </c>
      <c r="M4286" s="5"/>
      <c r="N4286" s="5"/>
      <c r="O4286" s="20">
        <v>15</v>
      </c>
      <c r="P4286" s="8">
        <v>15</v>
      </c>
      <c r="Q4286" s="5"/>
    </row>
    <row r="4287" spans="1:17" ht="12" x14ac:dyDescent="0.2">
      <c r="A4287" s="16" t="s">
        <v>3614</v>
      </c>
      <c r="B4287" s="16" t="s">
        <v>9109</v>
      </c>
      <c r="C4287" s="17" t="s">
        <v>4269</v>
      </c>
      <c r="D4287" s="18" t="s">
        <v>8995</v>
      </c>
      <c r="E4287" s="18"/>
      <c r="F4287" s="18"/>
      <c r="G4287" s="18"/>
      <c r="H4287" s="18"/>
      <c r="I4287" s="18"/>
      <c r="J4287" s="5"/>
      <c r="K4287" s="19">
        <v>1032.9000000000001</v>
      </c>
      <c r="L4287" s="7">
        <v>1032.9000000000001</v>
      </c>
      <c r="M4287" s="5"/>
      <c r="N4287" s="5"/>
      <c r="O4287" s="20">
        <v>30</v>
      </c>
      <c r="P4287" s="8">
        <v>30</v>
      </c>
      <c r="Q4287" s="5"/>
    </row>
    <row r="4288" spans="1:17" ht="12" x14ac:dyDescent="0.2">
      <c r="A4288" s="16" t="s">
        <v>3614</v>
      </c>
      <c r="B4288" s="16" t="s">
        <v>9109</v>
      </c>
      <c r="C4288" s="17" t="s">
        <v>4270</v>
      </c>
      <c r="D4288" s="18" t="s">
        <v>8995</v>
      </c>
      <c r="E4288" s="18"/>
      <c r="F4288" s="18"/>
      <c r="G4288" s="18"/>
      <c r="H4288" s="18"/>
      <c r="I4288" s="18"/>
      <c r="J4288" s="5"/>
      <c r="K4288" s="19">
        <v>4320</v>
      </c>
      <c r="L4288" s="7">
        <v>4320</v>
      </c>
      <c r="M4288" s="5"/>
      <c r="N4288" s="5"/>
      <c r="O4288" s="20">
        <v>8</v>
      </c>
      <c r="P4288" s="8">
        <v>8</v>
      </c>
      <c r="Q4288" s="5"/>
    </row>
    <row r="4289" spans="1:17" ht="12" x14ac:dyDescent="0.2">
      <c r="A4289" s="16" t="s">
        <v>3614</v>
      </c>
      <c r="B4289" s="16" t="s">
        <v>9109</v>
      </c>
      <c r="C4289" s="17" t="s">
        <v>4271</v>
      </c>
      <c r="D4289" s="18" t="s">
        <v>8995</v>
      </c>
      <c r="E4289" s="18"/>
      <c r="F4289" s="18"/>
      <c r="G4289" s="18"/>
      <c r="H4289" s="18"/>
      <c r="I4289" s="18"/>
      <c r="J4289" s="5"/>
      <c r="K4289" s="19">
        <v>4320</v>
      </c>
      <c r="L4289" s="7">
        <v>2160</v>
      </c>
      <c r="M4289" s="19">
        <v>2160</v>
      </c>
      <c r="N4289" s="5"/>
      <c r="O4289" s="20">
        <v>20</v>
      </c>
      <c r="P4289" s="8">
        <v>10</v>
      </c>
      <c r="Q4289" s="20">
        <v>10</v>
      </c>
    </row>
    <row r="4290" spans="1:17" ht="12" x14ac:dyDescent="0.2">
      <c r="A4290" s="16" t="s">
        <v>3614</v>
      </c>
      <c r="B4290" s="16" t="s">
        <v>9109</v>
      </c>
      <c r="C4290" s="17" t="s">
        <v>4272</v>
      </c>
      <c r="D4290" s="18" t="s">
        <v>8995</v>
      </c>
      <c r="E4290" s="18"/>
      <c r="F4290" s="18"/>
      <c r="G4290" s="18"/>
      <c r="H4290" s="18"/>
      <c r="I4290" s="18"/>
      <c r="J4290" s="5"/>
      <c r="K4290" s="19">
        <v>4320</v>
      </c>
      <c r="L4290" s="7">
        <v>2160</v>
      </c>
      <c r="M4290" s="19">
        <v>2160</v>
      </c>
      <c r="N4290" s="5"/>
      <c r="O4290" s="20">
        <v>20</v>
      </c>
      <c r="P4290" s="8">
        <v>10</v>
      </c>
      <c r="Q4290" s="20">
        <v>10</v>
      </c>
    </row>
    <row r="4291" spans="1:17" ht="12" x14ac:dyDescent="0.2">
      <c r="A4291" s="16" t="s">
        <v>3614</v>
      </c>
      <c r="B4291" s="16" t="s">
        <v>9109</v>
      </c>
      <c r="C4291" s="17" t="s">
        <v>4273</v>
      </c>
      <c r="D4291" s="18" t="str">
        <f>VLOOKUP(C4291,[2]итоговая!$C$6:$H$1018,4,FALSE)</f>
        <v>Реконструкция НБУ 2022-2024</v>
      </c>
      <c r="E4291" s="26">
        <f>J4291-L4291</f>
        <v>2369.1</v>
      </c>
      <c r="F4291" s="26">
        <f>N4291-P4291</f>
        <v>1</v>
      </c>
      <c r="G4291" s="26" t="str">
        <f>VLOOKUP(C4291,[2]итоговая!$C$6:$H$1018,5,FALSE)</f>
        <v>УКС</v>
      </c>
      <c r="H4291" s="21" t="str">
        <f>VLOOKUP(C4291,[2]итоговая!$C$6:$H$1018,6,FALSE)</f>
        <v>Реконструкция НБУ 2022-2024</v>
      </c>
      <c r="I4291" s="18"/>
      <c r="J4291" s="19">
        <v>2369.1</v>
      </c>
      <c r="K4291" s="5"/>
      <c r="L4291" s="6"/>
      <c r="M4291" s="19">
        <v>2369.1</v>
      </c>
      <c r="N4291" s="20">
        <v>1</v>
      </c>
      <c r="O4291" s="5"/>
      <c r="P4291" s="6"/>
      <c r="Q4291" s="20">
        <v>1</v>
      </c>
    </row>
    <row r="4292" spans="1:17" ht="12" x14ac:dyDescent="0.2">
      <c r="A4292" s="16" t="s">
        <v>3614</v>
      </c>
      <c r="B4292" s="16" t="s">
        <v>9109</v>
      </c>
      <c r="C4292" s="17" t="s">
        <v>4274</v>
      </c>
      <c r="D4292" s="18" t="s">
        <v>8995</v>
      </c>
      <c r="E4292" s="18"/>
      <c r="F4292" s="18"/>
      <c r="G4292" s="18"/>
      <c r="H4292" s="18"/>
      <c r="I4292" s="18"/>
      <c r="J4292" s="5"/>
      <c r="K4292" s="19">
        <v>1199</v>
      </c>
      <c r="L4292" s="7">
        <v>1199</v>
      </c>
      <c r="M4292" s="5"/>
      <c r="N4292" s="5"/>
      <c r="O4292" s="20">
        <v>35</v>
      </c>
      <c r="P4292" s="8">
        <v>35</v>
      </c>
      <c r="Q4292" s="5"/>
    </row>
    <row r="4293" spans="1:17" ht="12" x14ac:dyDescent="0.2">
      <c r="A4293" s="16" t="s">
        <v>3614</v>
      </c>
      <c r="B4293" s="16" t="s">
        <v>9109</v>
      </c>
      <c r="C4293" s="17" t="s">
        <v>4275</v>
      </c>
      <c r="D4293" s="18" t="s">
        <v>8995</v>
      </c>
      <c r="E4293" s="18"/>
      <c r="F4293" s="18"/>
      <c r="G4293" s="18"/>
      <c r="H4293" s="18"/>
      <c r="I4293" s="18"/>
      <c r="J4293" s="19">
        <v>5553.81</v>
      </c>
      <c r="K4293" s="5"/>
      <c r="L4293" s="7">
        <v>5553.81</v>
      </c>
      <c r="M4293" s="5"/>
      <c r="N4293" s="20">
        <v>1</v>
      </c>
      <c r="O4293" s="5"/>
      <c r="P4293" s="8">
        <v>1</v>
      </c>
      <c r="Q4293" s="5"/>
    </row>
    <row r="4294" spans="1:17" ht="12" x14ac:dyDescent="0.2">
      <c r="A4294" s="16" t="s">
        <v>3614</v>
      </c>
      <c r="B4294" s="16" t="s">
        <v>9109</v>
      </c>
      <c r="C4294" s="17" t="s">
        <v>4276</v>
      </c>
      <c r="D4294" s="18" t="s">
        <v>8995</v>
      </c>
      <c r="E4294" s="18"/>
      <c r="F4294" s="18"/>
      <c r="G4294" s="18"/>
      <c r="H4294" s="18"/>
      <c r="I4294" s="18"/>
      <c r="J4294" s="19">
        <v>38876.639999999999</v>
      </c>
      <c r="K4294" s="5"/>
      <c r="L4294" s="7">
        <v>38876.639999999999</v>
      </c>
      <c r="M4294" s="5"/>
      <c r="N4294" s="20">
        <v>7</v>
      </c>
      <c r="O4294" s="5"/>
      <c r="P4294" s="8">
        <v>7</v>
      </c>
      <c r="Q4294" s="5"/>
    </row>
    <row r="4295" spans="1:17" ht="12" x14ac:dyDescent="0.2">
      <c r="A4295" s="16" t="s">
        <v>3614</v>
      </c>
      <c r="B4295" s="16" t="s">
        <v>9109</v>
      </c>
      <c r="C4295" s="17" t="s">
        <v>4277</v>
      </c>
      <c r="D4295" s="18" t="s">
        <v>8995</v>
      </c>
      <c r="E4295" s="18"/>
      <c r="F4295" s="18"/>
      <c r="G4295" s="18"/>
      <c r="H4295" s="18"/>
      <c r="I4295" s="18"/>
      <c r="J4295" s="19">
        <v>1973.92</v>
      </c>
      <c r="K4295" s="5"/>
      <c r="L4295" s="7">
        <v>1973.92</v>
      </c>
      <c r="M4295" s="5"/>
      <c r="N4295" s="20">
        <v>1</v>
      </c>
      <c r="O4295" s="5"/>
      <c r="P4295" s="8">
        <v>1</v>
      </c>
      <c r="Q4295" s="5"/>
    </row>
    <row r="4296" spans="1:17" ht="12" x14ac:dyDescent="0.2">
      <c r="A4296" s="16" t="s">
        <v>3614</v>
      </c>
      <c r="B4296" s="16" t="s">
        <v>9109</v>
      </c>
      <c r="C4296" s="17" t="s">
        <v>4278</v>
      </c>
      <c r="D4296" s="18" t="s">
        <v>8995</v>
      </c>
      <c r="E4296" s="18"/>
      <c r="F4296" s="18"/>
      <c r="G4296" s="18"/>
      <c r="H4296" s="18"/>
      <c r="I4296" s="18"/>
      <c r="J4296" s="19">
        <v>5508.91</v>
      </c>
      <c r="K4296" s="5"/>
      <c r="L4296" s="7">
        <v>5508.91</v>
      </c>
      <c r="M4296" s="5"/>
      <c r="N4296" s="20">
        <v>1</v>
      </c>
      <c r="O4296" s="5"/>
      <c r="P4296" s="8">
        <v>1</v>
      </c>
      <c r="Q4296" s="5"/>
    </row>
    <row r="4297" spans="1:17" ht="12" x14ac:dyDescent="0.2">
      <c r="A4297" s="16" t="s">
        <v>3614</v>
      </c>
      <c r="B4297" s="16" t="s">
        <v>9109</v>
      </c>
      <c r="C4297" s="17" t="s">
        <v>4279</v>
      </c>
      <c r="D4297" s="18" t="s">
        <v>8995</v>
      </c>
      <c r="E4297" s="18"/>
      <c r="F4297" s="18"/>
      <c r="G4297" s="18"/>
      <c r="H4297" s="18"/>
      <c r="I4297" s="18"/>
      <c r="J4297" s="19">
        <v>10671.51</v>
      </c>
      <c r="K4297" s="5"/>
      <c r="L4297" s="7">
        <v>10671.51</v>
      </c>
      <c r="M4297" s="5"/>
      <c r="N4297" s="20">
        <v>15</v>
      </c>
      <c r="O4297" s="5"/>
      <c r="P4297" s="8">
        <v>15</v>
      </c>
      <c r="Q4297" s="5"/>
    </row>
    <row r="4298" spans="1:17" ht="12" x14ac:dyDescent="0.2">
      <c r="A4298" s="16" t="s">
        <v>3614</v>
      </c>
      <c r="B4298" s="16" t="s">
        <v>9109</v>
      </c>
      <c r="C4298" s="17" t="s">
        <v>4280</v>
      </c>
      <c r="D4298" s="18" t="s">
        <v>8995</v>
      </c>
      <c r="E4298" s="18"/>
      <c r="F4298" s="18"/>
      <c r="G4298" s="18"/>
      <c r="H4298" s="18"/>
      <c r="I4298" s="18"/>
      <c r="J4298" s="5"/>
      <c r="K4298" s="21">
        <v>756</v>
      </c>
      <c r="L4298" s="6"/>
      <c r="M4298" s="21">
        <v>756</v>
      </c>
      <c r="N4298" s="5"/>
      <c r="O4298" s="20">
        <v>6</v>
      </c>
      <c r="P4298" s="6"/>
      <c r="Q4298" s="20">
        <v>6</v>
      </c>
    </row>
    <row r="4299" spans="1:17" ht="12" x14ac:dyDescent="0.2">
      <c r="A4299" s="16" t="s">
        <v>3614</v>
      </c>
      <c r="B4299" s="16" t="s">
        <v>9109</v>
      </c>
      <c r="C4299" s="17" t="s">
        <v>4281</v>
      </c>
      <c r="D4299" s="18" t="s">
        <v>8995</v>
      </c>
      <c r="E4299" s="18"/>
      <c r="F4299" s="18"/>
      <c r="G4299" s="18"/>
      <c r="H4299" s="18"/>
      <c r="I4299" s="18"/>
      <c r="J4299" s="5"/>
      <c r="K4299" s="19">
        <v>1008</v>
      </c>
      <c r="L4299" s="6"/>
      <c r="M4299" s="19">
        <v>1008</v>
      </c>
      <c r="N4299" s="5"/>
      <c r="O4299" s="20">
        <v>6</v>
      </c>
      <c r="P4299" s="6"/>
      <c r="Q4299" s="20">
        <v>6</v>
      </c>
    </row>
    <row r="4300" spans="1:17" ht="12" x14ac:dyDescent="0.2">
      <c r="A4300" s="16" t="s">
        <v>3614</v>
      </c>
      <c r="B4300" s="16" t="s">
        <v>9109</v>
      </c>
      <c r="C4300" s="17" t="s">
        <v>4282</v>
      </c>
      <c r="D4300" s="18" t="str">
        <f>VLOOKUP(C4300,[2]итоговая!$C$6:$H$1018,4,FALSE)</f>
        <v>Реконструкция НБУ 2022-2024</v>
      </c>
      <c r="E4300" s="26">
        <f t="shared" ref="E4300:E4304" si="280">J4300-L4300</f>
        <v>60128.009999999995</v>
      </c>
      <c r="F4300" s="26">
        <f t="shared" ref="F4300:F4304" si="281">N4300-P4300</f>
        <v>7</v>
      </c>
      <c r="G4300" s="26" t="str">
        <f>VLOOKUP(C4300,[2]итоговая!$C$6:$H$1018,5,FALSE)</f>
        <v>УКС</v>
      </c>
      <c r="H4300" s="21" t="str">
        <f>VLOOKUP(C4300,[2]итоговая!$C$6:$H$1018,6,FALSE)</f>
        <v>Реконструкция НБУ 2022-2024</v>
      </c>
      <c r="I4300" s="18"/>
      <c r="J4300" s="19">
        <v>68717.73</v>
      </c>
      <c r="K4300" s="5"/>
      <c r="L4300" s="7">
        <v>8589.7199999999993</v>
      </c>
      <c r="M4300" s="19">
        <v>60128.01</v>
      </c>
      <c r="N4300" s="20">
        <v>8</v>
      </c>
      <c r="O4300" s="5"/>
      <c r="P4300" s="8">
        <v>1</v>
      </c>
      <c r="Q4300" s="20">
        <v>7</v>
      </c>
    </row>
    <row r="4301" spans="1:17" ht="12" x14ac:dyDescent="0.2">
      <c r="A4301" s="16" t="s">
        <v>3614</v>
      </c>
      <c r="B4301" s="16" t="s">
        <v>9109</v>
      </c>
      <c r="C4301" s="17" t="s">
        <v>4283</v>
      </c>
      <c r="D4301" s="18" t="str">
        <f>VLOOKUP(C4301,[2]итоговая!$C$6:$H$1018,4,FALSE)</f>
        <v>Реконструкция НБУ 2022-2024</v>
      </c>
      <c r="E4301" s="26">
        <f t="shared" si="280"/>
        <v>6162.26</v>
      </c>
      <c r="F4301" s="26">
        <f t="shared" si="281"/>
        <v>3</v>
      </c>
      <c r="G4301" s="26" t="str">
        <f>VLOOKUP(C4301,[2]итоговая!$C$6:$H$1018,5,FALSE)</f>
        <v>УКС</v>
      </c>
      <c r="H4301" s="21" t="str">
        <f>VLOOKUP(C4301,[2]итоговая!$C$6:$H$1018,6,FALSE)</f>
        <v>Реконструкция НБУ 2022-2024</v>
      </c>
      <c r="I4301" s="18"/>
      <c r="J4301" s="19">
        <v>6162.26</v>
      </c>
      <c r="K4301" s="5"/>
      <c r="L4301" s="6"/>
      <c r="M4301" s="19">
        <v>6162.26</v>
      </c>
      <c r="N4301" s="20">
        <v>3</v>
      </c>
      <c r="O4301" s="5"/>
      <c r="P4301" s="6"/>
      <c r="Q4301" s="20">
        <v>3</v>
      </c>
    </row>
    <row r="4302" spans="1:17" ht="12" x14ac:dyDescent="0.2">
      <c r="A4302" s="16" t="s">
        <v>3614</v>
      </c>
      <c r="B4302" s="16" t="s">
        <v>9109</v>
      </c>
      <c r="C4302" s="17" t="s">
        <v>4284</v>
      </c>
      <c r="D4302" s="18" t="str">
        <f>VLOOKUP(C4302,[2]итоговая!$C$6:$H$1018,4,FALSE)</f>
        <v>Реконструкция НБУ 2022-2024</v>
      </c>
      <c r="E4302" s="26">
        <f t="shared" si="280"/>
        <v>53480.9</v>
      </c>
      <c r="F4302" s="26">
        <f t="shared" si="281"/>
        <v>7</v>
      </c>
      <c r="G4302" s="26" t="str">
        <f>VLOOKUP(C4302,[2]итоговая!$C$6:$H$1018,5,FALSE)</f>
        <v>УКС</v>
      </c>
      <c r="H4302" s="21" t="str">
        <f>VLOOKUP(C4302,[2]итоговая!$C$6:$H$1018,6,FALSE)</f>
        <v>Реконструкция НБУ 2022-2024</v>
      </c>
      <c r="I4302" s="18"/>
      <c r="J4302" s="19">
        <v>53480.9</v>
      </c>
      <c r="K4302" s="5"/>
      <c r="L4302" s="6"/>
      <c r="M4302" s="19">
        <v>53480.9</v>
      </c>
      <c r="N4302" s="20">
        <v>7</v>
      </c>
      <c r="O4302" s="5"/>
      <c r="P4302" s="6"/>
      <c r="Q4302" s="20">
        <v>7</v>
      </c>
    </row>
    <row r="4303" spans="1:17" ht="12" x14ac:dyDescent="0.2">
      <c r="A4303" s="16" t="s">
        <v>3614</v>
      </c>
      <c r="B4303" s="16" t="s">
        <v>9109</v>
      </c>
      <c r="C4303" s="17" t="s">
        <v>4285</v>
      </c>
      <c r="D4303" s="18" t="str">
        <f>VLOOKUP(C4303,[2]итоговая!$C$6:$H$1018,4,FALSE)</f>
        <v>Реконструкция НБУ 2022-2024</v>
      </c>
      <c r="E4303" s="26">
        <f t="shared" si="280"/>
        <v>1505.48</v>
      </c>
      <c r="F4303" s="26">
        <f t="shared" si="281"/>
        <v>1</v>
      </c>
      <c r="G4303" s="26" t="str">
        <f>VLOOKUP(C4303,[2]итоговая!$C$6:$H$1018,5,FALSE)</f>
        <v>УКС</v>
      </c>
      <c r="H4303" s="21" t="str">
        <f>VLOOKUP(C4303,[2]итоговая!$C$6:$H$1018,6,FALSE)</f>
        <v>Реконструкция НБУ 2022-2024</v>
      </c>
      <c r="I4303" s="18"/>
      <c r="J4303" s="19">
        <v>1505.48</v>
      </c>
      <c r="K4303" s="5"/>
      <c r="L4303" s="6"/>
      <c r="M4303" s="19">
        <v>1505.48</v>
      </c>
      <c r="N4303" s="20">
        <v>1</v>
      </c>
      <c r="O4303" s="5"/>
      <c r="P4303" s="6"/>
      <c r="Q4303" s="20">
        <v>1</v>
      </c>
    </row>
    <row r="4304" spans="1:17" ht="12" x14ac:dyDescent="0.2">
      <c r="A4304" s="16" t="s">
        <v>3614</v>
      </c>
      <c r="B4304" s="16" t="s">
        <v>9109</v>
      </c>
      <c r="C4304" s="17" t="s">
        <v>4286</v>
      </c>
      <c r="D4304" s="18" t="str">
        <f>VLOOKUP(C4304,[2]итоговая!$C$6:$H$1018,4,FALSE)</f>
        <v>Реконструкция НБУ 2022-2024</v>
      </c>
      <c r="E4304" s="26">
        <f t="shared" si="280"/>
        <v>7595.5</v>
      </c>
      <c r="F4304" s="26">
        <f t="shared" si="281"/>
        <v>3</v>
      </c>
      <c r="G4304" s="26" t="str">
        <f>VLOOKUP(C4304,[2]итоговая!$C$6:$H$1018,5,FALSE)</f>
        <v>УКС</v>
      </c>
      <c r="H4304" s="21" t="str">
        <f>VLOOKUP(C4304,[2]итоговая!$C$6:$H$1018,6,FALSE)</f>
        <v>Реконструкция НБУ 2022-2024</v>
      </c>
      <c r="I4304" s="18"/>
      <c r="J4304" s="19">
        <v>7595.5</v>
      </c>
      <c r="K4304" s="5"/>
      <c r="L4304" s="6"/>
      <c r="M4304" s="19">
        <v>7595.5</v>
      </c>
      <c r="N4304" s="20">
        <v>3</v>
      </c>
      <c r="O4304" s="5"/>
      <c r="P4304" s="6"/>
      <c r="Q4304" s="20">
        <v>3</v>
      </c>
    </row>
    <row r="4305" spans="1:17" ht="12" x14ac:dyDescent="0.2">
      <c r="A4305" s="16" t="s">
        <v>3614</v>
      </c>
      <c r="B4305" s="16" t="s">
        <v>9109</v>
      </c>
      <c r="C4305" s="17" t="s">
        <v>4287</v>
      </c>
      <c r="D4305" s="18" t="s">
        <v>8995</v>
      </c>
      <c r="E4305" s="18"/>
      <c r="F4305" s="18"/>
      <c r="G4305" s="18"/>
      <c r="H4305" s="18"/>
      <c r="I4305" s="18"/>
      <c r="J4305" s="19">
        <v>6741.83</v>
      </c>
      <c r="K4305" s="5"/>
      <c r="L4305" s="7">
        <v>6741.83</v>
      </c>
      <c r="M4305" s="5"/>
      <c r="N4305" s="20">
        <v>2</v>
      </c>
      <c r="O4305" s="5"/>
      <c r="P4305" s="8">
        <v>2</v>
      </c>
      <c r="Q4305" s="5"/>
    </row>
    <row r="4306" spans="1:17" ht="12" x14ac:dyDescent="0.2">
      <c r="A4306" s="16" t="s">
        <v>3614</v>
      </c>
      <c r="B4306" s="16" t="s">
        <v>9109</v>
      </c>
      <c r="C4306" s="17" t="s">
        <v>4288</v>
      </c>
      <c r="D4306" s="18" t="s">
        <v>8995</v>
      </c>
      <c r="E4306" s="18"/>
      <c r="F4306" s="18"/>
      <c r="G4306" s="18"/>
      <c r="H4306" s="18"/>
      <c r="I4306" s="18"/>
      <c r="J4306" s="21">
        <v>872.9</v>
      </c>
      <c r="K4306" s="19">
        <v>14514.17</v>
      </c>
      <c r="L4306" s="7">
        <v>15387.07</v>
      </c>
      <c r="M4306" s="5"/>
      <c r="N4306" s="20">
        <v>5</v>
      </c>
      <c r="O4306" s="20">
        <v>92</v>
      </c>
      <c r="P4306" s="8">
        <v>97</v>
      </c>
      <c r="Q4306" s="5"/>
    </row>
    <row r="4307" spans="1:17" ht="24" x14ac:dyDescent="0.2">
      <c r="A4307" s="16" t="s">
        <v>3614</v>
      </c>
      <c r="B4307" s="16" t="s">
        <v>9109</v>
      </c>
      <c r="C4307" s="17" t="s">
        <v>4289</v>
      </c>
      <c r="D4307" s="18" t="s">
        <v>8995</v>
      </c>
      <c r="E4307" s="18"/>
      <c r="F4307" s="18"/>
      <c r="G4307" s="18"/>
      <c r="H4307" s="18"/>
      <c r="I4307" s="18"/>
      <c r="J4307" s="5"/>
      <c r="K4307" s="19">
        <v>64224</v>
      </c>
      <c r="L4307" s="7">
        <v>64224</v>
      </c>
      <c r="M4307" s="5"/>
      <c r="N4307" s="5"/>
      <c r="O4307" s="20">
        <v>2</v>
      </c>
      <c r="P4307" s="8">
        <v>2</v>
      </c>
      <c r="Q4307" s="5"/>
    </row>
    <row r="4308" spans="1:17" ht="12" x14ac:dyDescent="0.2">
      <c r="A4308" s="16" t="s">
        <v>3614</v>
      </c>
      <c r="B4308" s="16" t="s">
        <v>9109</v>
      </c>
      <c r="C4308" s="17" t="s">
        <v>4290</v>
      </c>
      <c r="D4308" s="18" t="s">
        <v>8995</v>
      </c>
      <c r="E4308" s="18"/>
      <c r="F4308" s="18"/>
      <c r="G4308" s="18"/>
      <c r="H4308" s="18"/>
      <c r="I4308" s="18"/>
      <c r="J4308" s="5"/>
      <c r="K4308" s="19">
        <v>5019</v>
      </c>
      <c r="L4308" s="7">
        <v>5019</v>
      </c>
      <c r="M4308" s="5"/>
      <c r="N4308" s="5"/>
      <c r="O4308" s="20">
        <v>7</v>
      </c>
      <c r="P4308" s="8">
        <v>7</v>
      </c>
      <c r="Q4308" s="5"/>
    </row>
    <row r="4309" spans="1:17" ht="12" x14ac:dyDescent="0.2">
      <c r="A4309" s="16" t="s">
        <v>3614</v>
      </c>
      <c r="B4309" s="16" t="s">
        <v>9109</v>
      </c>
      <c r="C4309" s="17" t="s">
        <v>4291</v>
      </c>
      <c r="D4309" s="18" t="s">
        <v>8995</v>
      </c>
      <c r="E4309" s="18"/>
      <c r="F4309" s="18"/>
      <c r="G4309" s="18"/>
      <c r="H4309" s="18"/>
      <c r="I4309" s="18"/>
      <c r="J4309" s="5"/>
      <c r="K4309" s="19">
        <v>88645.8</v>
      </c>
      <c r="L4309" s="7">
        <v>88645.8</v>
      </c>
      <c r="M4309" s="5"/>
      <c r="N4309" s="5"/>
      <c r="O4309" s="20">
        <v>10</v>
      </c>
      <c r="P4309" s="8">
        <v>10</v>
      </c>
      <c r="Q4309" s="5"/>
    </row>
    <row r="4310" spans="1:17" ht="24" x14ac:dyDescent="0.2">
      <c r="A4310" s="16" t="s">
        <v>3614</v>
      </c>
      <c r="B4310" s="16" t="s">
        <v>9109</v>
      </c>
      <c r="C4310" s="17" t="s">
        <v>4292</v>
      </c>
      <c r="D4310" s="18" t="s">
        <v>8995</v>
      </c>
      <c r="E4310" s="18"/>
      <c r="F4310" s="18"/>
      <c r="G4310" s="18"/>
      <c r="H4310" s="18"/>
      <c r="I4310" s="18"/>
      <c r="J4310" s="5"/>
      <c r="K4310" s="19">
        <v>11893.6</v>
      </c>
      <c r="L4310" s="7">
        <v>11893.6</v>
      </c>
      <c r="M4310" s="5"/>
      <c r="N4310" s="5"/>
      <c r="O4310" s="20">
        <v>40</v>
      </c>
      <c r="P4310" s="8">
        <v>40</v>
      </c>
      <c r="Q4310" s="5"/>
    </row>
    <row r="4311" spans="1:17" ht="24" x14ac:dyDescent="0.2">
      <c r="A4311" s="16" t="s">
        <v>3614</v>
      </c>
      <c r="B4311" s="16" t="s">
        <v>9109</v>
      </c>
      <c r="C4311" s="17" t="s">
        <v>4293</v>
      </c>
      <c r="D4311" s="18" t="s">
        <v>8995</v>
      </c>
      <c r="E4311" s="18"/>
      <c r="F4311" s="18"/>
      <c r="G4311" s="18"/>
      <c r="H4311" s="18"/>
      <c r="I4311" s="18"/>
      <c r="J4311" s="5"/>
      <c r="K4311" s="19">
        <v>30881.759999999998</v>
      </c>
      <c r="L4311" s="7">
        <v>30881.759999999998</v>
      </c>
      <c r="M4311" s="5"/>
      <c r="N4311" s="5"/>
      <c r="O4311" s="20">
        <v>98</v>
      </c>
      <c r="P4311" s="8">
        <v>98</v>
      </c>
      <c r="Q4311" s="5"/>
    </row>
    <row r="4312" spans="1:17" ht="12" x14ac:dyDescent="0.2">
      <c r="A4312" s="16" t="s">
        <v>3614</v>
      </c>
      <c r="B4312" s="16" t="s">
        <v>9109</v>
      </c>
      <c r="C4312" s="17" t="s">
        <v>4294</v>
      </c>
      <c r="D4312" s="18" t="s">
        <v>8995</v>
      </c>
      <c r="E4312" s="18"/>
      <c r="F4312" s="18"/>
      <c r="G4312" s="18"/>
      <c r="H4312" s="18"/>
      <c r="I4312" s="18"/>
      <c r="J4312" s="5"/>
      <c r="K4312" s="19">
        <v>35525</v>
      </c>
      <c r="L4312" s="7">
        <v>35525</v>
      </c>
      <c r="M4312" s="5"/>
      <c r="N4312" s="5"/>
      <c r="O4312" s="20">
        <v>49</v>
      </c>
      <c r="P4312" s="8">
        <v>49</v>
      </c>
      <c r="Q4312" s="5"/>
    </row>
    <row r="4313" spans="1:17" ht="12" x14ac:dyDescent="0.2">
      <c r="A4313" s="16" t="s">
        <v>3614</v>
      </c>
      <c r="B4313" s="16" t="s">
        <v>9109</v>
      </c>
      <c r="C4313" s="17" t="s">
        <v>4295</v>
      </c>
      <c r="D4313" s="18" t="s">
        <v>8995</v>
      </c>
      <c r="E4313" s="18"/>
      <c r="F4313" s="18"/>
      <c r="G4313" s="18"/>
      <c r="H4313" s="18"/>
      <c r="I4313" s="18"/>
      <c r="J4313" s="5"/>
      <c r="K4313" s="19">
        <v>70927.5</v>
      </c>
      <c r="L4313" s="7">
        <v>70927.5</v>
      </c>
      <c r="M4313" s="5"/>
      <c r="N4313" s="5"/>
      <c r="O4313" s="20">
        <v>49</v>
      </c>
      <c r="P4313" s="8">
        <v>49</v>
      </c>
      <c r="Q4313" s="5"/>
    </row>
    <row r="4314" spans="1:17" ht="12" x14ac:dyDescent="0.2">
      <c r="A4314" s="16" t="s">
        <v>3614</v>
      </c>
      <c r="B4314" s="16" t="s">
        <v>9109</v>
      </c>
      <c r="C4314" s="17" t="s">
        <v>4296</v>
      </c>
      <c r="D4314" s="18" t="s">
        <v>8995</v>
      </c>
      <c r="E4314" s="18"/>
      <c r="F4314" s="18"/>
      <c r="G4314" s="18"/>
      <c r="H4314" s="18"/>
      <c r="I4314" s="18"/>
      <c r="J4314" s="5"/>
      <c r="K4314" s="19">
        <v>48750</v>
      </c>
      <c r="L4314" s="7">
        <v>48750</v>
      </c>
      <c r="M4314" s="5"/>
      <c r="N4314" s="5"/>
      <c r="O4314" s="20">
        <v>45</v>
      </c>
      <c r="P4314" s="8">
        <v>45</v>
      </c>
      <c r="Q4314" s="5"/>
    </row>
    <row r="4315" spans="1:17" ht="24" x14ac:dyDescent="0.2">
      <c r="A4315" s="16" t="s">
        <v>3614</v>
      </c>
      <c r="B4315" s="16" t="s">
        <v>9109</v>
      </c>
      <c r="C4315" s="17" t="s">
        <v>4297</v>
      </c>
      <c r="D4315" s="18" t="s">
        <v>8995</v>
      </c>
      <c r="E4315" s="18"/>
      <c r="F4315" s="18"/>
      <c r="G4315" s="18"/>
      <c r="H4315" s="18"/>
      <c r="I4315" s="18"/>
      <c r="J4315" s="5"/>
      <c r="K4315" s="19">
        <v>15368.53</v>
      </c>
      <c r="L4315" s="7">
        <v>15368.53</v>
      </c>
      <c r="M4315" s="5"/>
      <c r="N4315" s="5"/>
      <c r="O4315" s="20">
        <v>1</v>
      </c>
      <c r="P4315" s="8">
        <v>1</v>
      </c>
      <c r="Q4315" s="5"/>
    </row>
    <row r="4316" spans="1:17" ht="12" x14ac:dyDescent="0.2">
      <c r="A4316" s="16" t="s">
        <v>3614</v>
      </c>
      <c r="B4316" s="16" t="s">
        <v>9109</v>
      </c>
      <c r="C4316" s="17" t="s">
        <v>4298</v>
      </c>
      <c r="D4316" s="18" t="s">
        <v>8995</v>
      </c>
      <c r="E4316" s="18"/>
      <c r="F4316" s="18"/>
      <c r="G4316" s="18"/>
      <c r="H4316" s="18"/>
      <c r="I4316" s="18"/>
      <c r="J4316" s="5"/>
      <c r="K4316" s="19">
        <v>28288.32</v>
      </c>
      <c r="L4316" s="7">
        <v>28288.32</v>
      </c>
      <c r="M4316" s="5"/>
      <c r="N4316" s="5"/>
      <c r="O4316" s="20">
        <v>2</v>
      </c>
      <c r="P4316" s="8">
        <v>2</v>
      </c>
      <c r="Q4316" s="5"/>
    </row>
    <row r="4317" spans="1:17" ht="12" x14ac:dyDescent="0.2">
      <c r="A4317" s="16" t="s">
        <v>3614</v>
      </c>
      <c r="B4317" s="16" t="s">
        <v>9109</v>
      </c>
      <c r="C4317" s="17" t="s">
        <v>4299</v>
      </c>
      <c r="D4317" s="18" t="s">
        <v>8995</v>
      </c>
      <c r="E4317" s="18"/>
      <c r="F4317" s="18"/>
      <c r="G4317" s="18"/>
      <c r="H4317" s="18"/>
      <c r="I4317" s="18"/>
      <c r="J4317" s="5"/>
      <c r="K4317" s="19">
        <v>52380.160000000003</v>
      </c>
      <c r="L4317" s="7">
        <v>52380.160000000003</v>
      </c>
      <c r="M4317" s="5"/>
      <c r="N4317" s="5"/>
      <c r="O4317" s="20">
        <v>4</v>
      </c>
      <c r="P4317" s="8">
        <v>4</v>
      </c>
      <c r="Q4317" s="5"/>
    </row>
    <row r="4318" spans="1:17" ht="12" x14ac:dyDescent="0.2">
      <c r="A4318" s="16" t="s">
        <v>3614</v>
      </c>
      <c r="B4318" s="16" t="s">
        <v>9109</v>
      </c>
      <c r="C4318" s="17" t="s">
        <v>4300</v>
      </c>
      <c r="D4318" s="18" t="s">
        <v>8995</v>
      </c>
      <c r="E4318" s="18"/>
      <c r="F4318" s="18"/>
      <c r="G4318" s="18"/>
      <c r="H4318" s="18"/>
      <c r="I4318" s="18"/>
      <c r="J4318" s="5"/>
      <c r="K4318" s="19">
        <v>13095.04</v>
      </c>
      <c r="L4318" s="7">
        <v>13095.04</v>
      </c>
      <c r="M4318" s="5"/>
      <c r="N4318" s="5"/>
      <c r="O4318" s="20">
        <v>1</v>
      </c>
      <c r="P4318" s="8">
        <v>1</v>
      </c>
      <c r="Q4318" s="5"/>
    </row>
    <row r="4319" spans="1:17" ht="12" x14ac:dyDescent="0.2">
      <c r="A4319" s="16" t="s">
        <v>3614</v>
      </c>
      <c r="B4319" s="16" t="s">
        <v>9109</v>
      </c>
      <c r="C4319" s="17" t="s">
        <v>4301</v>
      </c>
      <c r="D4319" s="18" t="s">
        <v>8995</v>
      </c>
      <c r="E4319" s="18"/>
      <c r="F4319" s="18"/>
      <c r="G4319" s="18"/>
      <c r="H4319" s="18"/>
      <c r="I4319" s="18"/>
      <c r="J4319" s="5"/>
      <c r="K4319" s="19">
        <v>12600</v>
      </c>
      <c r="L4319" s="7">
        <v>12600</v>
      </c>
      <c r="M4319" s="5"/>
      <c r="N4319" s="5"/>
      <c r="O4319" s="20">
        <v>5</v>
      </c>
      <c r="P4319" s="8">
        <v>5</v>
      </c>
      <c r="Q4319" s="5"/>
    </row>
    <row r="4320" spans="1:17" ht="12" x14ac:dyDescent="0.2">
      <c r="A4320" s="16" t="s">
        <v>3614</v>
      </c>
      <c r="B4320" s="16" t="s">
        <v>9109</v>
      </c>
      <c r="C4320" s="17" t="s">
        <v>4302</v>
      </c>
      <c r="D4320" s="18" t="s">
        <v>8995</v>
      </c>
      <c r="E4320" s="18"/>
      <c r="F4320" s="18"/>
      <c r="G4320" s="18"/>
      <c r="H4320" s="18"/>
      <c r="I4320" s="18"/>
      <c r="J4320" s="5"/>
      <c r="K4320" s="19">
        <v>32200</v>
      </c>
      <c r="L4320" s="7">
        <v>20700</v>
      </c>
      <c r="M4320" s="19">
        <v>11500</v>
      </c>
      <c r="N4320" s="5"/>
      <c r="O4320" s="20">
        <v>14</v>
      </c>
      <c r="P4320" s="8">
        <v>9</v>
      </c>
      <c r="Q4320" s="20">
        <v>5</v>
      </c>
    </row>
    <row r="4321" spans="1:17" ht="12" x14ac:dyDescent="0.2">
      <c r="A4321" s="16" t="s">
        <v>3614</v>
      </c>
      <c r="B4321" s="16" t="s">
        <v>9109</v>
      </c>
      <c r="C4321" s="17" t="s">
        <v>4303</v>
      </c>
      <c r="D4321" s="18" t="s">
        <v>8995</v>
      </c>
      <c r="E4321" s="18"/>
      <c r="F4321" s="18"/>
      <c r="G4321" s="18"/>
      <c r="H4321" s="18"/>
      <c r="I4321" s="18"/>
      <c r="J4321" s="5"/>
      <c r="K4321" s="19">
        <v>2600</v>
      </c>
      <c r="L4321" s="7">
        <v>2600</v>
      </c>
      <c r="M4321" s="5"/>
      <c r="N4321" s="5"/>
      <c r="O4321" s="20">
        <v>4</v>
      </c>
      <c r="P4321" s="8">
        <v>4</v>
      </c>
      <c r="Q4321" s="5"/>
    </row>
    <row r="4322" spans="1:17" ht="12" x14ac:dyDescent="0.2">
      <c r="A4322" s="16" t="s">
        <v>3614</v>
      </c>
      <c r="B4322" s="16" t="s">
        <v>9109</v>
      </c>
      <c r="C4322" s="17" t="s">
        <v>4304</v>
      </c>
      <c r="D4322" s="18" t="s">
        <v>8995</v>
      </c>
      <c r="E4322" s="18"/>
      <c r="F4322" s="18"/>
      <c r="G4322" s="18"/>
      <c r="H4322" s="18"/>
      <c r="I4322" s="18"/>
      <c r="J4322" s="5"/>
      <c r="K4322" s="19">
        <v>11875</v>
      </c>
      <c r="L4322" s="7">
        <v>11875</v>
      </c>
      <c r="M4322" s="5"/>
      <c r="N4322" s="5"/>
      <c r="O4322" s="20">
        <v>5</v>
      </c>
      <c r="P4322" s="8">
        <v>5</v>
      </c>
      <c r="Q4322" s="5"/>
    </row>
    <row r="4323" spans="1:17" ht="12" x14ac:dyDescent="0.2">
      <c r="A4323" s="16" t="s">
        <v>3614</v>
      </c>
      <c r="B4323" s="16" t="s">
        <v>9109</v>
      </c>
      <c r="C4323" s="17" t="s">
        <v>4305</v>
      </c>
      <c r="D4323" s="18" t="s">
        <v>8995</v>
      </c>
      <c r="E4323" s="18"/>
      <c r="F4323" s="18"/>
      <c r="G4323" s="18"/>
      <c r="H4323" s="18"/>
      <c r="I4323" s="18"/>
      <c r="J4323" s="5"/>
      <c r="K4323" s="19">
        <v>6331.67</v>
      </c>
      <c r="L4323" s="7">
        <v>6331.67</v>
      </c>
      <c r="M4323" s="5"/>
      <c r="N4323" s="5"/>
      <c r="O4323" s="20">
        <v>2</v>
      </c>
      <c r="P4323" s="8">
        <v>2</v>
      </c>
      <c r="Q4323" s="5"/>
    </row>
    <row r="4324" spans="1:17" ht="12" x14ac:dyDescent="0.2">
      <c r="A4324" s="16" t="s">
        <v>3614</v>
      </c>
      <c r="B4324" s="16" t="s">
        <v>9109</v>
      </c>
      <c r="C4324" s="17" t="s">
        <v>4306</v>
      </c>
      <c r="D4324" s="18" t="s">
        <v>8995</v>
      </c>
      <c r="E4324" s="18"/>
      <c r="F4324" s="18"/>
      <c r="G4324" s="18"/>
      <c r="H4324" s="18"/>
      <c r="I4324" s="18"/>
      <c r="J4324" s="5"/>
      <c r="K4324" s="19">
        <v>2041.67</v>
      </c>
      <c r="L4324" s="7">
        <v>2041.67</v>
      </c>
      <c r="M4324" s="5"/>
      <c r="N4324" s="5"/>
      <c r="O4324" s="20">
        <v>5</v>
      </c>
      <c r="P4324" s="8">
        <v>5</v>
      </c>
      <c r="Q4324" s="5"/>
    </row>
    <row r="4325" spans="1:17" ht="24" x14ac:dyDescent="0.2">
      <c r="A4325" s="16" t="s">
        <v>3614</v>
      </c>
      <c r="B4325" s="16" t="s">
        <v>9109</v>
      </c>
      <c r="C4325" s="17" t="s">
        <v>4307</v>
      </c>
      <c r="D4325" s="18" t="s">
        <v>8995</v>
      </c>
      <c r="E4325" s="18"/>
      <c r="F4325" s="18"/>
      <c r="G4325" s="18"/>
      <c r="H4325" s="18"/>
      <c r="I4325" s="18"/>
      <c r="J4325" s="5"/>
      <c r="K4325" s="21">
        <v>945</v>
      </c>
      <c r="L4325" s="9">
        <v>945</v>
      </c>
      <c r="M4325" s="5"/>
      <c r="N4325" s="5"/>
      <c r="O4325" s="20">
        <v>2</v>
      </c>
      <c r="P4325" s="8">
        <v>2</v>
      </c>
      <c r="Q4325" s="5"/>
    </row>
    <row r="4326" spans="1:17" ht="12" x14ac:dyDescent="0.2">
      <c r="A4326" s="16" t="s">
        <v>3614</v>
      </c>
      <c r="B4326" s="16" t="s">
        <v>9109</v>
      </c>
      <c r="C4326" s="17" t="s">
        <v>4308</v>
      </c>
      <c r="D4326" s="18" t="s">
        <v>8995</v>
      </c>
      <c r="E4326" s="18"/>
      <c r="F4326" s="18"/>
      <c r="G4326" s="18"/>
      <c r="H4326" s="18"/>
      <c r="I4326" s="18"/>
      <c r="J4326" s="5"/>
      <c r="K4326" s="19">
        <v>1633.33</v>
      </c>
      <c r="L4326" s="7">
        <v>1633.33</v>
      </c>
      <c r="M4326" s="5"/>
      <c r="N4326" s="5"/>
      <c r="O4326" s="20">
        <v>4</v>
      </c>
      <c r="P4326" s="8">
        <v>4</v>
      </c>
      <c r="Q4326" s="5"/>
    </row>
    <row r="4327" spans="1:17" ht="12" x14ac:dyDescent="0.2">
      <c r="A4327" s="16" t="s">
        <v>3614</v>
      </c>
      <c r="B4327" s="16" t="s">
        <v>9109</v>
      </c>
      <c r="C4327" s="17" t="s">
        <v>4309</v>
      </c>
      <c r="D4327" s="18" t="s">
        <v>8995</v>
      </c>
      <c r="E4327" s="18"/>
      <c r="F4327" s="18"/>
      <c r="G4327" s="18"/>
      <c r="H4327" s="18"/>
      <c r="I4327" s="18"/>
      <c r="J4327" s="5"/>
      <c r="K4327" s="19">
        <v>5323.33</v>
      </c>
      <c r="L4327" s="7">
        <v>5323.33</v>
      </c>
      <c r="M4327" s="5"/>
      <c r="N4327" s="5"/>
      <c r="O4327" s="20">
        <v>4</v>
      </c>
      <c r="P4327" s="8">
        <v>4</v>
      </c>
      <c r="Q4327" s="5"/>
    </row>
    <row r="4328" spans="1:17" ht="12" x14ac:dyDescent="0.2">
      <c r="A4328" s="16" t="s">
        <v>3614</v>
      </c>
      <c r="B4328" s="16" t="s">
        <v>9109</v>
      </c>
      <c r="C4328" s="17" t="s">
        <v>4310</v>
      </c>
      <c r="D4328" s="18" t="s">
        <v>8995</v>
      </c>
      <c r="E4328" s="18"/>
      <c r="F4328" s="18"/>
      <c r="G4328" s="18"/>
      <c r="H4328" s="18"/>
      <c r="I4328" s="18"/>
      <c r="J4328" s="5"/>
      <c r="K4328" s="19">
        <v>2800</v>
      </c>
      <c r="L4328" s="7">
        <v>2800</v>
      </c>
      <c r="M4328" s="5"/>
      <c r="N4328" s="5"/>
      <c r="O4328" s="20">
        <v>2</v>
      </c>
      <c r="P4328" s="8">
        <v>2</v>
      </c>
      <c r="Q4328" s="5"/>
    </row>
    <row r="4329" spans="1:17" ht="12" x14ac:dyDescent="0.2">
      <c r="A4329" s="16" t="s">
        <v>3614</v>
      </c>
      <c r="B4329" s="16" t="s">
        <v>9109</v>
      </c>
      <c r="C4329" s="17" t="s">
        <v>4311</v>
      </c>
      <c r="D4329" s="18" t="s">
        <v>8995</v>
      </c>
      <c r="E4329" s="18"/>
      <c r="F4329" s="18"/>
      <c r="G4329" s="18"/>
      <c r="H4329" s="18"/>
      <c r="I4329" s="18"/>
      <c r="J4329" s="19">
        <v>3680</v>
      </c>
      <c r="K4329" s="19">
        <v>11000</v>
      </c>
      <c r="L4329" s="7">
        <v>14680</v>
      </c>
      <c r="M4329" s="5"/>
      <c r="N4329" s="20">
        <v>2</v>
      </c>
      <c r="O4329" s="20">
        <v>6</v>
      </c>
      <c r="P4329" s="8">
        <v>8</v>
      </c>
      <c r="Q4329" s="5"/>
    </row>
    <row r="4330" spans="1:17" ht="12" x14ac:dyDescent="0.2">
      <c r="A4330" s="16" t="s">
        <v>3614</v>
      </c>
      <c r="B4330" s="16" t="s">
        <v>9109</v>
      </c>
      <c r="C4330" s="17" t="s">
        <v>4312</v>
      </c>
      <c r="D4330" s="18" t="s">
        <v>8995</v>
      </c>
      <c r="E4330" s="18"/>
      <c r="F4330" s="18"/>
      <c r="G4330" s="18"/>
      <c r="H4330" s="18"/>
      <c r="I4330" s="18"/>
      <c r="J4330" s="19">
        <v>10333.33</v>
      </c>
      <c r="K4330" s="19">
        <v>7875</v>
      </c>
      <c r="L4330" s="7">
        <v>18208.330000000002</v>
      </c>
      <c r="M4330" s="5"/>
      <c r="N4330" s="20">
        <v>4</v>
      </c>
      <c r="O4330" s="20">
        <v>3</v>
      </c>
      <c r="P4330" s="8">
        <v>7</v>
      </c>
      <c r="Q4330" s="5"/>
    </row>
    <row r="4331" spans="1:17" ht="12" x14ac:dyDescent="0.2">
      <c r="A4331" s="16" t="s">
        <v>3614</v>
      </c>
      <c r="B4331" s="16" t="s">
        <v>9109</v>
      </c>
      <c r="C4331" s="17" t="s">
        <v>4313</v>
      </c>
      <c r="D4331" s="18" t="s">
        <v>8995</v>
      </c>
      <c r="E4331" s="18"/>
      <c r="F4331" s="18"/>
      <c r="G4331" s="18"/>
      <c r="H4331" s="18"/>
      <c r="I4331" s="18"/>
      <c r="J4331" s="5"/>
      <c r="K4331" s="19">
        <v>16676.669999999998</v>
      </c>
      <c r="L4331" s="7">
        <v>16676.669999999998</v>
      </c>
      <c r="M4331" s="5"/>
      <c r="N4331" s="5"/>
      <c r="O4331" s="20">
        <v>2</v>
      </c>
      <c r="P4331" s="8">
        <v>2</v>
      </c>
      <c r="Q4331" s="5"/>
    </row>
    <row r="4332" spans="1:17" ht="12" x14ac:dyDescent="0.2">
      <c r="A4332" s="16" t="s">
        <v>3614</v>
      </c>
      <c r="B4332" s="16" t="s">
        <v>9109</v>
      </c>
      <c r="C4332" s="17" t="s">
        <v>4314</v>
      </c>
      <c r="D4332" s="18" t="s">
        <v>8995</v>
      </c>
      <c r="E4332" s="18"/>
      <c r="F4332" s="18"/>
      <c r="G4332" s="18"/>
      <c r="H4332" s="18"/>
      <c r="I4332" s="18"/>
      <c r="J4332" s="5"/>
      <c r="K4332" s="19">
        <v>29000</v>
      </c>
      <c r="L4332" s="7">
        <v>19333.330000000002</v>
      </c>
      <c r="M4332" s="19">
        <v>9666.67</v>
      </c>
      <c r="N4332" s="5"/>
      <c r="O4332" s="20">
        <v>3</v>
      </c>
      <c r="P4332" s="8">
        <v>2</v>
      </c>
      <c r="Q4332" s="20">
        <v>1</v>
      </c>
    </row>
    <row r="4333" spans="1:17" ht="12" x14ac:dyDescent="0.2">
      <c r="A4333" s="16" t="s">
        <v>3614</v>
      </c>
      <c r="B4333" s="16" t="s">
        <v>9109</v>
      </c>
      <c r="C4333" s="17" t="s">
        <v>4315</v>
      </c>
      <c r="D4333" s="18" t="s">
        <v>8995</v>
      </c>
      <c r="E4333" s="18"/>
      <c r="F4333" s="18"/>
      <c r="G4333" s="18"/>
      <c r="H4333" s="18"/>
      <c r="I4333" s="18"/>
      <c r="J4333" s="5"/>
      <c r="K4333" s="19">
        <v>2979.2</v>
      </c>
      <c r="L4333" s="6"/>
      <c r="M4333" s="19">
        <v>2979.2</v>
      </c>
      <c r="N4333" s="5"/>
      <c r="O4333" s="20">
        <v>4</v>
      </c>
      <c r="P4333" s="6"/>
      <c r="Q4333" s="20">
        <v>4</v>
      </c>
    </row>
    <row r="4334" spans="1:17" ht="12" x14ac:dyDescent="0.2">
      <c r="A4334" s="16" t="s">
        <v>3614</v>
      </c>
      <c r="B4334" s="16" t="s">
        <v>9109</v>
      </c>
      <c r="C4334" s="17" t="s">
        <v>4316</v>
      </c>
      <c r="D4334" s="18" t="s">
        <v>8995</v>
      </c>
      <c r="E4334" s="18"/>
      <c r="F4334" s="18"/>
      <c r="G4334" s="18"/>
      <c r="H4334" s="18"/>
      <c r="I4334" s="18"/>
      <c r="J4334" s="5"/>
      <c r="K4334" s="19">
        <v>7920</v>
      </c>
      <c r="L4334" s="7">
        <v>7920</v>
      </c>
      <c r="M4334" s="5"/>
      <c r="N4334" s="5"/>
      <c r="O4334" s="20">
        <v>8</v>
      </c>
      <c r="P4334" s="8">
        <v>8</v>
      </c>
      <c r="Q4334" s="5"/>
    </row>
    <row r="4335" spans="1:17" ht="12" x14ac:dyDescent="0.2">
      <c r="A4335" s="16" t="s">
        <v>3614</v>
      </c>
      <c r="B4335" s="16" t="s">
        <v>9109</v>
      </c>
      <c r="C4335" s="17" t="s">
        <v>4317</v>
      </c>
      <c r="D4335" s="18" t="s">
        <v>8995</v>
      </c>
      <c r="E4335" s="18"/>
      <c r="F4335" s="18"/>
      <c r="G4335" s="18"/>
      <c r="H4335" s="18"/>
      <c r="I4335" s="18"/>
      <c r="J4335" s="5"/>
      <c r="K4335" s="19">
        <v>9600</v>
      </c>
      <c r="L4335" s="7">
        <v>9600</v>
      </c>
      <c r="M4335" s="5"/>
      <c r="N4335" s="5"/>
      <c r="O4335" s="20">
        <v>8</v>
      </c>
      <c r="P4335" s="8">
        <v>8</v>
      </c>
      <c r="Q4335" s="5"/>
    </row>
    <row r="4336" spans="1:17" ht="12" x14ac:dyDescent="0.2">
      <c r="A4336" s="16" t="s">
        <v>3614</v>
      </c>
      <c r="B4336" s="16" t="s">
        <v>9109</v>
      </c>
      <c r="C4336" s="17" t="s">
        <v>4318</v>
      </c>
      <c r="D4336" s="18" t="s">
        <v>8995</v>
      </c>
      <c r="E4336" s="18"/>
      <c r="F4336" s="18"/>
      <c r="G4336" s="18"/>
      <c r="H4336" s="18"/>
      <c r="I4336" s="18"/>
      <c r="J4336" s="5"/>
      <c r="K4336" s="19">
        <v>57200</v>
      </c>
      <c r="L4336" s="7">
        <v>57200</v>
      </c>
      <c r="M4336" s="5"/>
      <c r="N4336" s="5"/>
      <c r="O4336" s="20">
        <v>13</v>
      </c>
      <c r="P4336" s="8">
        <v>13</v>
      </c>
      <c r="Q4336" s="5"/>
    </row>
    <row r="4337" spans="1:17" ht="24" x14ac:dyDescent="0.2">
      <c r="A4337" s="16" t="s">
        <v>3614</v>
      </c>
      <c r="B4337" s="16" t="s">
        <v>9109</v>
      </c>
      <c r="C4337" s="17" t="s">
        <v>4319</v>
      </c>
      <c r="D4337" s="18" t="s">
        <v>8995</v>
      </c>
      <c r="E4337" s="18"/>
      <c r="F4337" s="18"/>
      <c r="G4337" s="18"/>
      <c r="H4337" s="18"/>
      <c r="I4337" s="18"/>
      <c r="J4337" s="5"/>
      <c r="K4337" s="19">
        <v>114400</v>
      </c>
      <c r="L4337" s="7">
        <v>114400</v>
      </c>
      <c r="M4337" s="5"/>
      <c r="N4337" s="5"/>
      <c r="O4337" s="20">
        <v>26</v>
      </c>
      <c r="P4337" s="8">
        <v>26</v>
      </c>
      <c r="Q4337" s="5"/>
    </row>
    <row r="4338" spans="1:17" ht="12" x14ac:dyDescent="0.2">
      <c r="A4338" s="16" t="s">
        <v>3614</v>
      </c>
      <c r="B4338" s="16" t="s">
        <v>9109</v>
      </c>
      <c r="C4338" s="17" t="s">
        <v>4320</v>
      </c>
      <c r="D4338" s="18" t="s">
        <v>8995</v>
      </c>
      <c r="E4338" s="18"/>
      <c r="F4338" s="18"/>
      <c r="G4338" s="18"/>
      <c r="H4338" s="18"/>
      <c r="I4338" s="18"/>
      <c r="J4338" s="5"/>
      <c r="K4338" s="19">
        <v>5929.17</v>
      </c>
      <c r="L4338" s="7">
        <v>5929.17</v>
      </c>
      <c r="M4338" s="5"/>
      <c r="N4338" s="5"/>
      <c r="O4338" s="20">
        <v>5</v>
      </c>
      <c r="P4338" s="8">
        <v>5</v>
      </c>
      <c r="Q4338" s="5"/>
    </row>
    <row r="4339" spans="1:17" ht="12" x14ac:dyDescent="0.2">
      <c r="A4339" s="16" t="s">
        <v>3614</v>
      </c>
      <c r="B4339" s="16" t="s">
        <v>9109</v>
      </c>
      <c r="C4339" s="17" t="s">
        <v>4321</v>
      </c>
      <c r="D4339" s="18" t="s">
        <v>8995</v>
      </c>
      <c r="E4339" s="18"/>
      <c r="F4339" s="18"/>
      <c r="G4339" s="18"/>
      <c r="H4339" s="18"/>
      <c r="I4339" s="18"/>
      <c r="J4339" s="5"/>
      <c r="K4339" s="21">
        <v>317.85000000000002</v>
      </c>
      <c r="L4339" s="6"/>
      <c r="M4339" s="21">
        <v>317.85000000000002</v>
      </c>
      <c r="N4339" s="5"/>
      <c r="O4339" s="20">
        <v>6</v>
      </c>
      <c r="P4339" s="6"/>
      <c r="Q4339" s="20">
        <v>6</v>
      </c>
    </row>
    <row r="4340" spans="1:17" ht="12" x14ac:dyDescent="0.2">
      <c r="A4340" s="16" t="s">
        <v>3614</v>
      </c>
      <c r="B4340" s="16" t="s">
        <v>9109</v>
      </c>
      <c r="C4340" s="17" t="s">
        <v>4322</v>
      </c>
      <c r="D4340" s="18" t="s">
        <v>8995</v>
      </c>
      <c r="E4340" s="18"/>
      <c r="F4340" s="18"/>
      <c r="G4340" s="18"/>
      <c r="H4340" s="18"/>
      <c r="I4340" s="18"/>
      <c r="J4340" s="5"/>
      <c r="K4340" s="19">
        <v>1538.75</v>
      </c>
      <c r="L4340" s="7">
        <v>1538.75</v>
      </c>
      <c r="M4340" s="5"/>
      <c r="N4340" s="5"/>
      <c r="O4340" s="20">
        <v>15</v>
      </c>
      <c r="P4340" s="8">
        <v>15</v>
      </c>
      <c r="Q4340" s="5"/>
    </row>
    <row r="4341" spans="1:17" ht="12" x14ac:dyDescent="0.2">
      <c r="A4341" s="16" t="s">
        <v>3614</v>
      </c>
      <c r="B4341" s="16" t="s">
        <v>9109</v>
      </c>
      <c r="C4341" s="17" t="s">
        <v>4323</v>
      </c>
      <c r="D4341" s="18" t="s">
        <v>8995</v>
      </c>
      <c r="E4341" s="18"/>
      <c r="F4341" s="18"/>
      <c r="G4341" s="18"/>
      <c r="H4341" s="18"/>
      <c r="I4341" s="18"/>
      <c r="J4341" s="5"/>
      <c r="K4341" s="19">
        <v>1800.83</v>
      </c>
      <c r="L4341" s="7">
        <v>1800.83</v>
      </c>
      <c r="M4341" s="5"/>
      <c r="N4341" s="5"/>
      <c r="O4341" s="20">
        <v>20</v>
      </c>
      <c r="P4341" s="8">
        <v>20</v>
      </c>
      <c r="Q4341" s="5"/>
    </row>
    <row r="4342" spans="1:17" ht="12" x14ac:dyDescent="0.2">
      <c r="A4342" s="16" t="s">
        <v>3614</v>
      </c>
      <c r="B4342" s="16" t="s">
        <v>9109</v>
      </c>
      <c r="C4342" s="17" t="s">
        <v>4324</v>
      </c>
      <c r="D4342" s="18" t="str">
        <f>VLOOKUP(C4342,[2]итоговая!$C$6:$H$1018,4,FALSE)</f>
        <v>Производство 2022</v>
      </c>
      <c r="E4342" s="26">
        <f>J4342-L4342</f>
        <v>730.28</v>
      </c>
      <c r="F4342" s="26">
        <f>N4342-P4342</f>
        <v>1</v>
      </c>
      <c r="G4342" s="26" t="str">
        <f>VLOOKUP(C4342,[2]итоговая!$C$6:$H$1018,5,FALSE)</f>
        <v>УКС</v>
      </c>
      <c r="H4342" s="21" t="str">
        <f>VLOOKUP(C4342,[2]итоговая!$C$6:$H$1018,6,FALSE)</f>
        <v>Использование при ремонтах 2022 года</v>
      </c>
      <c r="I4342" s="18"/>
      <c r="J4342" s="21">
        <v>730.28</v>
      </c>
      <c r="K4342" s="5"/>
      <c r="L4342" s="6"/>
      <c r="M4342" s="21">
        <v>730.28</v>
      </c>
      <c r="N4342" s="20">
        <v>1</v>
      </c>
      <c r="O4342" s="5"/>
      <c r="P4342" s="6"/>
      <c r="Q4342" s="20">
        <v>1</v>
      </c>
    </row>
    <row r="4343" spans="1:17" ht="24" x14ac:dyDescent="0.2">
      <c r="A4343" s="16" t="s">
        <v>3614</v>
      </c>
      <c r="B4343" s="16" t="s">
        <v>9109</v>
      </c>
      <c r="C4343" s="17" t="s">
        <v>4325</v>
      </c>
      <c r="D4343" s="18" t="s">
        <v>8995</v>
      </c>
      <c r="E4343" s="18"/>
      <c r="F4343" s="18"/>
      <c r="G4343" s="18"/>
      <c r="H4343" s="18"/>
      <c r="I4343" s="18"/>
      <c r="J4343" s="5"/>
      <c r="K4343" s="19">
        <v>64000</v>
      </c>
      <c r="L4343" s="7">
        <v>64000</v>
      </c>
      <c r="M4343" s="5"/>
      <c r="N4343" s="5"/>
      <c r="O4343" s="20">
        <v>6</v>
      </c>
      <c r="P4343" s="8">
        <v>6</v>
      </c>
      <c r="Q4343" s="5"/>
    </row>
    <row r="4344" spans="1:17" ht="12" x14ac:dyDescent="0.2">
      <c r="A4344" s="16" t="s">
        <v>3614</v>
      </c>
      <c r="B4344" s="16" t="s">
        <v>9109</v>
      </c>
      <c r="C4344" s="17" t="s">
        <v>4326</v>
      </c>
      <c r="D4344" s="18" t="str">
        <f>VLOOKUP(C4344,[2]итоговая!$C$6:$H$1018,4,FALSE)</f>
        <v>Реконструкция НБУ 2022-2024</v>
      </c>
      <c r="E4344" s="26">
        <f>J4344-L4344</f>
        <v>3629.8</v>
      </c>
      <c r="F4344" s="26">
        <f>N4344-P4344</f>
        <v>28</v>
      </c>
      <c r="G4344" s="26" t="str">
        <f>VLOOKUP(C4344,[2]итоговая!$C$6:$H$1018,5,FALSE)</f>
        <v>УКС</v>
      </c>
      <c r="H4344" s="21" t="str">
        <f>VLOOKUP(C4344,[2]итоговая!$C$6:$H$1018,6,FALSE)</f>
        <v>Реконструкция НБУ 2022-2024</v>
      </c>
      <c r="I4344" s="18"/>
      <c r="J4344" s="19">
        <v>3629.8</v>
      </c>
      <c r="K4344" s="5"/>
      <c r="L4344" s="6"/>
      <c r="M4344" s="19">
        <v>3629.8</v>
      </c>
      <c r="N4344" s="20">
        <v>28</v>
      </c>
      <c r="O4344" s="5"/>
      <c r="P4344" s="6"/>
      <c r="Q4344" s="20">
        <v>28</v>
      </c>
    </row>
    <row r="4345" spans="1:17" ht="12" x14ac:dyDescent="0.2">
      <c r="A4345" s="16" t="s">
        <v>3614</v>
      </c>
      <c r="B4345" s="16" t="s">
        <v>9109</v>
      </c>
      <c r="C4345" s="17" t="s">
        <v>4327</v>
      </c>
      <c r="D4345" s="18" t="s">
        <v>8995</v>
      </c>
      <c r="E4345" s="18"/>
      <c r="F4345" s="18"/>
      <c r="G4345" s="18"/>
      <c r="H4345" s="18"/>
      <c r="I4345" s="18"/>
      <c r="J4345" s="5"/>
      <c r="K4345" s="21">
        <v>70</v>
      </c>
      <c r="L4345" s="9">
        <v>70</v>
      </c>
      <c r="M4345" s="5"/>
      <c r="N4345" s="5"/>
      <c r="O4345" s="20">
        <v>2</v>
      </c>
      <c r="P4345" s="8">
        <v>2</v>
      </c>
      <c r="Q4345" s="5"/>
    </row>
    <row r="4346" spans="1:17" ht="12" x14ac:dyDescent="0.2">
      <c r="A4346" s="16" t="s">
        <v>3614</v>
      </c>
      <c r="B4346" s="16" t="s">
        <v>9109</v>
      </c>
      <c r="C4346" s="17" t="s">
        <v>4328</v>
      </c>
      <c r="D4346" s="18" t="s">
        <v>8995</v>
      </c>
      <c r="E4346" s="18"/>
      <c r="F4346" s="18"/>
      <c r="G4346" s="18"/>
      <c r="H4346" s="18"/>
      <c r="I4346" s="18"/>
      <c r="J4346" s="5"/>
      <c r="K4346" s="19">
        <v>19762.669999999998</v>
      </c>
      <c r="L4346" s="7">
        <v>19762.669999999998</v>
      </c>
      <c r="M4346" s="5"/>
      <c r="N4346" s="5"/>
      <c r="O4346" s="20">
        <v>1</v>
      </c>
      <c r="P4346" s="8">
        <v>1</v>
      </c>
      <c r="Q4346" s="5"/>
    </row>
    <row r="4347" spans="1:17" ht="12" x14ac:dyDescent="0.2">
      <c r="A4347" s="16" t="s">
        <v>3614</v>
      </c>
      <c r="B4347" s="16" t="s">
        <v>9109</v>
      </c>
      <c r="C4347" s="17" t="s">
        <v>4329</v>
      </c>
      <c r="D4347" s="18" t="s">
        <v>8995</v>
      </c>
      <c r="E4347" s="18"/>
      <c r="F4347" s="18"/>
      <c r="G4347" s="18"/>
      <c r="H4347" s="18"/>
      <c r="I4347" s="18"/>
      <c r="J4347" s="5"/>
      <c r="K4347" s="19">
        <v>274248.92</v>
      </c>
      <c r="L4347" s="7">
        <v>274248.92</v>
      </c>
      <c r="M4347" s="5"/>
      <c r="N4347" s="5"/>
      <c r="O4347" s="20">
        <v>2</v>
      </c>
      <c r="P4347" s="8">
        <v>2</v>
      </c>
      <c r="Q4347" s="5"/>
    </row>
    <row r="4348" spans="1:17" ht="12" x14ac:dyDescent="0.2">
      <c r="A4348" s="16" t="s">
        <v>3614</v>
      </c>
      <c r="B4348" s="16" t="s">
        <v>9109</v>
      </c>
      <c r="C4348" s="17" t="s">
        <v>4330</v>
      </c>
      <c r="D4348" s="18" t="s">
        <v>8995</v>
      </c>
      <c r="E4348" s="18"/>
      <c r="F4348" s="18"/>
      <c r="G4348" s="18"/>
      <c r="H4348" s="18"/>
      <c r="I4348" s="18"/>
      <c r="J4348" s="5"/>
      <c r="K4348" s="19">
        <v>183552</v>
      </c>
      <c r="L4348" s="7">
        <v>183552</v>
      </c>
      <c r="M4348" s="5"/>
      <c r="N4348" s="5"/>
      <c r="O4348" s="20">
        <v>4</v>
      </c>
      <c r="P4348" s="8">
        <v>4</v>
      </c>
      <c r="Q4348" s="5"/>
    </row>
    <row r="4349" spans="1:17" ht="12" x14ac:dyDescent="0.2">
      <c r="A4349" s="16" t="s">
        <v>3614</v>
      </c>
      <c r="B4349" s="16" t="s">
        <v>9109</v>
      </c>
      <c r="C4349" s="17" t="s">
        <v>4331</v>
      </c>
      <c r="D4349" s="18" t="s">
        <v>8995</v>
      </c>
      <c r="E4349" s="18"/>
      <c r="F4349" s="18"/>
      <c r="G4349" s="18"/>
      <c r="H4349" s="18"/>
      <c r="I4349" s="18"/>
      <c r="J4349" s="5"/>
      <c r="K4349" s="19">
        <v>25169.759999999998</v>
      </c>
      <c r="L4349" s="7">
        <v>25169.759999999998</v>
      </c>
      <c r="M4349" s="5"/>
      <c r="N4349" s="5"/>
      <c r="O4349" s="20">
        <v>3</v>
      </c>
      <c r="P4349" s="8">
        <v>3</v>
      </c>
      <c r="Q4349" s="5"/>
    </row>
    <row r="4350" spans="1:17" ht="12" x14ac:dyDescent="0.2">
      <c r="A4350" s="16" t="s">
        <v>3614</v>
      </c>
      <c r="B4350" s="16" t="s">
        <v>9109</v>
      </c>
      <c r="C4350" s="17" t="s">
        <v>4332</v>
      </c>
      <c r="D4350" s="18" t="s">
        <v>8995</v>
      </c>
      <c r="E4350" s="18"/>
      <c r="F4350" s="18"/>
      <c r="G4350" s="18"/>
      <c r="H4350" s="18"/>
      <c r="I4350" s="18"/>
      <c r="J4350" s="5"/>
      <c r="K4350" s="19">
        <v>194400</v>
      </c>
      <c r="L4350" s="7">
        <v>194400</v>
      </c>
      <c r="M4350" s="5"/>
      <c r="N4350" s="5"/>
      <c r="O4350" s="20">
        <v>20</v>
      </c>
      <c r="P4350" s="8">
        <v>20</v>
      </c>
      <c r="Q4350" s="5"/>
    </row>
    <row r="4351" spans="1:17" ht="12" x14ac:dyDescent="0.2">
      <c r="A4351" s="16" t="s">
        <v>3614</v>
      </c>
      <c r="B4351" s="16" t="s">
        <v>9109</v>
      </c>
      <c r="C4351" s="17" t="s">
        <v>4333</v>
      </c>
      <c r="D4351" s="18" t="s">
        <v>8995</v>
      </c>
      <c r="E4351" s="18"/>
      <c r="F4351" s="18"/>
      <c r="G4351" s="18"/>
      <c r="H4351" s="18"/>
      <c r="I4351" s="18"/>
      <c r="J4351" s="5"/>
      <c r="K4351" s="19">
        <v>18720</v>
      </c>
      <c r="L4351" s="7">
        <v>18720</v>
      </c>
      <c r="M4351" s="5"/>
      <c r="N4351" s="5"/>
      <c r="O4351" s="20">
        <v>2</v>
      </c>
      <c r="P4351" s="8">
        <v>2</v>
      </c>
      <c r="Q4351" s="5"/>
    </row>
    <row r="4352" spans="1:17" ht="12" x14ac:dyDescent="0.2">
      <c r="A4352" s="16" t="s">
        <v>3614</v>
      </c>
      <c r="B4352" s="16" t="s">
        <v>9109</v>
      </c>
      <c r="C4352" s="17" t="s">
        <v>4334</v>
      </c>
      <c r="D4352" s="18" t="s">
        <v>8995</v>
      </c>
      <c r="E4352" s="18"/>
      <c r="F4352" s="18"/>
      <c r="G4352" s="18"/>
      <c r="H4352" s="18"/>
      <c r="I4352" s="18"/>
      <c r="J4352" s="5"/>
      <c r="K4352" s="19">
        <v>20064</v>
      </c>
      <c r="L4352" s="7">
        <v>10032</v>
      </c>
      <c r="M4352" s="19">
        <v>10032</v>
      </c>
      <c r="N4352" s="5"/>
      <c r="O4352" s="20">
        <v>4</v>
      </c>
      <c r="P4352" s="8">
        <v>2</v>
      </c>
      <c r="Q4352" s="20">
        <v>2</v>
      </c>
    </row>
    <row r="4353" spans="1:17" ht="12" x14ac:dyDescent="0.2">
      <c r="A4353" s="16" t="s">
        <v>3614</v>
      </c>
      <c r="B4353" s="16" t="s">
        <v>9109</v>
      </c>
      <c r="C4353" s="17" t="s">
        <v>4335</v>
      </c>
      <c r="D4353" s="18" t="s">
        <v>8995</v>
      </c>
      <c r="E4353" s="18"/>
      <c r="F4353" s="18"/>
      <c r="G4353" s="18"/>
      <c r="H4353" s="18"/>
      <c r="I4353" s="18"/>
      <c r="J4353" s="5"/>
      <c r="K4353" s="19">
        <v>2181.67</v>
      </c>
      <c r="L4353" s="7">
        <v>2181.67</v>
      </c>
      <c r="M4353" s="5"/>
      <c r="N4353" s="5"/>
      <c r="O4353" s="20">
        <v>140</v>
      </c>
      <c r="P4353" s="8">
        <v>140</v>
      </c>
      <c r="Q4353" s="5"/>
    </row>
    <row r="4354" spans="1:17" ht="12" x14ac:dyDescent="0.2">
      <c r="A4354" s="16" t="s">
        <v>3614</v>
      </c>
      <c r="B4354" s="16" t="s">
        <v>9109</v>
      </c>
      <c r="C4354" s="17" t="s">
        <v>4336</v>
      </c>
      <c r="D4354" s="18" t="s">
        <v>8995</v>
      </c>
      <c r="E4354" s="18"/>
      <c r="F4354" s="18"/>
      <c r="G4354" s="18"/>
      <c r="H4354" s="18"/>
      <c r="I4354" s="18"/>
      <c r="J4354" s="5"/>
      <c r="K4354" s="19">
        <v>3150</v>
      </c>
      <c r="L4354" s="7">
        <v>3150</v>
      </c>
      <c r="M4354" s="5"/>
      <c r="N4354" s="5"/>
      <c r="O4354" s="20">
        <v>200</v>
      </c>
      <c r="P4354" s="8">
        <v>200</v>
      </c>
      <c r="Q4354" s="5"/>
    </row>
    <row r="4355" spans="1:17" ht="24" x14ac:dyDescent="0.2">
      <c r="A4355" s="16" t="s">
        <v>3614</v>
      </c>
      <c r="B4355" s="16" t="s">
        <v>9109</v>
      </c>
      <c r="C4355" s="17" t="s">
        <v>4337</v>
      </c>
      <c r="D4355" s="18" t="s">
        <v>8995</v>
      </c>
      <c r="E4355" s="18"/>
      <c r="F4355" s="18"/>
      <c r="G4355" s="18"/>
      <c r="H4355" s="18"/>
      <c r="I4355" s="18"/>
      <c r="J4355" s="5"/>
      <c r="K4355" s="21">
        <v>323.33</v>
      </c>
      <c r="L4355" s="9">
        <v>323.33</v>
      </c>
      <c r="M4355" s="5"/>
      <c r="N4355" s="5"/>
      <c r="O4355" s="20">
        <v>20</v>
      </c>
      <c r="P4355" s="8">
        <v>20</v>
      </c>
      <c r="Q4355" s="5"/>
    </row>
    <row r="4356" spans="1:17" ht="12" x14ac:dyDescent="0.2">
      <c r="A4356" s="16" t="s">
        <v>3614</v>
      </c>
      <c r="B4356" s="16" t="s">
        <v>9109</v>
      </c>
      <c r="C4356" s="17" t="s">
        <v>4338</v>
      </c>
      <c r="D4356" s="18" t="s">
        <v>8995</v>
      </c>
      <c r="E4356" s="18"/>
      <c r="F4356" s="18"/>
      <c r="G4356" s="18"/>
      <c r="H4356" s="18"/>
      <c r="I4356" s="18"/>
      <c r="J4356" s="19">
        <v>7504.44</v>
      </c>
      <c r="K4356" s="19">
        <v>20637.2</v>
      </c>
      <c r="L4356" s="7">
        <v>28141.64</v>
      </c>
      <c r="M4356" s="5"/>
      <c r="N4356" s="20">
        <v>2</v>
      </c>
      <c r="O4356" s="20">
        <v>8</v>
      </c>
      <c r="P4356" s="8">
        <v>10</v>
      </c>
      <c r="Q4356" s="5"/>
    </row>
    <row r="4357" spans="1:17" ht="12" x14ac:dyDescent="0.2">
      <c r="A4357" s="16" t="s">
        <v>3614</v>
      </c>
      <c r="B4357" s="16" t="s">
        <v>9109</v>
      </c>
      <c r="C4357" s="17" t="s">
        <v>4339</v>
      </c>
      <c r="D4357" s="18" t="s">
        <v>8995</v>
      </c>
      <c r="E4357" s="18"/>
      <c r="F4357" s="18"/>
      <c r="G4357" s="18"/>
      <c r="H4357" s="18"/>
      <c r="I4357" s="18"/>
      <c r="J4357" s="5"/>
      <c r="K4357" s="19">
        <v>1261.2</v>
      </c>
      <c r="L4357" s="7">
        <v>1261.2</v>
      </c>
      <c r="M4357" s="5"/>
      <c r="N4357" s="5"/>
      <c r="O4357" s="20">
        <v>2</v>
      </c>
      <c r="P4357" s="8">
        <v>2</v>
      </c>
      <c r="Q4357" s="5"/>
    </row>
    <row r="4358" spans="1:17" ht="12" x14ac:dyDescent="0.2">
      <c r="A4358" s="16" t="s">
        <v>3614</v>
      </c>
      <c r="B4358" s="16" t="s">
        <v>9109</v>
      </c>
      <c r="C4358" s="17" t="s">
        <v>4340</v>
      </c>
      <c r="D4358" s="18" t="s">
        <v>8995</v>
      </c>
      <c r="E4358" s="18"/>
      <c r="F4358" s="18"/>
      <c r="G4358" s="18"/>
      <c r="H4358" s="18"/>
      <c r="I4358" s="18"/>
      <c r="J4358" s="5"/>
      <c r="K4358" s="21">
        <v>315.3</v>
      </c>
      <c r="L4358" s="9">
        <v>315.3</v>
      </c>
      <c r="M4358" s="5"/>
      <c r="N4358" s="5"/>
      <c r="O4358" s="20">
        <v>1</v>
      </c>
      <c r="P4358" s="8">
        <v>1</v>
      </c>
      <c r="Q4358" s="5"/>
    </row>
    <row r="4359" spans="1:17" ht="24" x14ac:dyDescent="0.2">
      <c r="A4359" s="16" t="s">
        <v>3614</v>
      </c>
      <c r="B4359" s="16" t="s">
        <v>9109</v>
      </c>
      <c r="C4359" s="17" t="s">
        <v>4341</v>
      </c>
      <c r="D4359" s="18" t="s">
        <v>8995</v>
      </c>
      <c r="E4359" s="18"/>
      <c r="F4359" s="18"/>
      <c r="G4359" s="18"/>
      <c r="H4359" s="18"/>
      <c r="I4359" s="18"/>
      <c r="J4359" s="5"/>
      <c r="K4359" s="21">
        <v>630.6</v>
      </c>
      <c r="L4359" s="9">
        <v>630.6</v>
      </c>
      <c r="M4359" s="5"/>
      <c r="N4359" s="5"/>
      <c r="O4359" s="20">
        <v>1</v>
      </c>
      <c r="P4359" s="8">
        <v>1</v>
      </c>
      <c r="Q4359" s="5"/>
    </row>
    <row r="4360" spans="1:17" ht="12" x14ac:dyDescent="0.2">
      <c r="A4360" s="16" t="s">
        <v>3614</v>
      </c>
      <c r="B4360" s="16" t="s">
        <v>9109</v>
      </c>
      <c r="C4360" s="17" t="s">
        <v>4342</v>
      </c>
      <c r="D4360" s="18" t="s">
        <v>8995</v>
      </c>
      <c r="E4360" s="26">
        <f>J4360-L4360</f>
        <v>-8641.0100000000093</v>
      </c>
      <c r="F4360" s="26">
        <f>N4360-P4360</f>
        <v>-12</v>
      </c>
      <c r="G4360" s="26"/>
      <c r="H4360" s="26"/>
      <c r="I4360" s="18"/>
      <c r="J4360" s="19">
        <v>112424.95</v>
      </c>
      <c r="K4360" s="19">
        <v>49771.02</v>
      </c>
      <c r="L4360" s="7">
        <v>121065.96</v>
      </c>
      <c r="M4360" s="19">
        <v>41130.01</v>
      </c>
      <c r="N4360" s="20">
        <v>28</v>
      </c>
      <c r="O4360" s="20">
        <v>23</v>
      </c>
      <c r="P4360" s="8">
        <v>40</v>
      </c>
      <c r="Q4360" s="20">
        <v>11</v>
      </c>
    </row>
    <row r="4361" spans="1:17" ht="24" x14ac:dyDescent="0.2">
      <c r="A4361" s="16" t="s">
        <v>3614</v>
      </c>
      <c r="B4361" s="16" t="s">
        <v>9109</v>
      </c>
      <c r="C4361" s="17" t="s">
        <v>4343</v>
      </c>
      <c r="D4361" s="18" t="s">
        <v>8995</v>
      </c>
      <c r="E4361" s="18"/>
      <c r="F4361" s="18"/>
      <c r="G4361" s="18"/>
      <c r="H4361" s="18"/>
      <c r="I4361" s="18"/>
      <c r="J4361" s="5"/>
      <c r="K4361" s="21">
        <v>489.48</v>
      </c>
      <c r="L4361" s="9">
        <v>489.48</v>
      </c>
      <c r="M4361" s="5"/>
      <c r="N4361" s="5"/>
      <c r="O4361" s="20">
        <v>1</v>
      </c>
      <c r="P4361" s="8">
        <v>1</v>
      </c>
      <c r="Q4361" s="5"/>
    </row>
    <row r="4362" spans="1:17" ht="24" x14ac:dyDescent="0.2">
      <c r="A4362" s="16" t="s">
        <v>3614</v>
      </c>
      <c r="B4362" s="16" t="s">
        <v>9109</v>
      </c>
      <c r="C4362" s="17" t="s">
        <v>4344</v>
      </c>
      <c r="D4362" s="18" t="s">
        <v>8995</v>
      </c>
      <c r="E4362" s="18"/>
      <c r="F4362" s="18"/>
      <c r="G4362" s="18"/>
      <c r="H4362" s="18"/>
      <c r="I4362" s="18"/>
      <c r="J4362" s="5"/>
      <c r="K4362" s="21">
        <v>657.06</v>
      </c>
      <c r="L4362" s="9">
        <v>657.06</v>
      </c>
      <c r="M4362" s="5"/>
      <c r="N4362" s="5"/>
      <c r="O4362" s="20">
        <v>1</v>
      </c>
      <c r="P4362" s="8">
        <v>1</v>
      </c>
      <c r="Q4362" s="5"/>
    </row>
    <row r="4363" spans="1:17" ht="24" x14ac:dyDescent="0.2">
      <c r="A4363" s="16" t="s">
        <v>3614</v>
      </c>
      <c r="B4363" s="16" t="s">
        <v>9109</v>
      </c>
      <c r="C4363" s="17" t="s">
        <v>4345</v>
      </c>
      <c r="D4363" s="18" t="s">
        <v>8995</v>
      </c>
      <c r="E4363" s="18"/>
      <c r="F4363" s="18"/>
      <c r="G4363" s="18"/>
      <c r="H4363" s="18"/>
      <c r="I4363" s="18"/>
      <c r="J4363" s="5"/>
      <c r="K4363" s="21">
        <v>652.66</v>
      </c>
      <c r="L4363" s="9">
        <v>652.66</v>
      </c>
      <c r="M4363" s="5"/>
      <c r="N4363" s="5"/>
      <c r="O4363" s="20">
        <v>1</v>
      </c>
      <c r="P4363" s="8">
        <v>1</v>
      </c>
      <c r="Q4363" s="5"/>
    </row>
    <row r="4364" spans="1:17" ht="12" x14ac:dyDescent="0.2">
      <c r="A4364" s="16" t="s">
        <v>3614</v>
      </c>
      <c r="B4364" s="16" t="s">
        <v>9109</v>
      </c>
      <c r="C4364" s="17" t="s">
        <v>4346</v>
      </c>
      <c r="D4364" s="18" t="s">
        <v>8995</v>
      </c>
      <c r="E4364" s="18"/>
      <c r="F4364" s="18"/>
      <c r="G4364" s="18"/>
      <c r="H4364" s="18"/>
      <c r="I4364" s="18"/>
      <c r="J4364" s="19">
        <v>15736.14</v>
      </c>
      <c r="K4364" s="19">
        <v>4036.79</v>
      </c>
      <c r="L4364" s="7">
        <v>19772.93</v>
      </c>
      <c r="M4364" s="5"/>
      <c r="N4364" s="20">
        <v>3</v>
      </c>
      <c r="O4364" s="20">
        <v>1</v>
      </c>
      <c r="P4364" s="8">
        <v>4</v>
      </c>
      <c r="Q4364" s="5"/>
    </row>
    <row r="4365" spans="1:17" ht="12" x14ac:dyDescent="0.2">
      <c r="A4365" s="16" t="s">
        <v>3614</v>
      </c>
      <c r="B4365" s="16" t="s">
        <v>9109</v>
      </c>
      <c r="C4365" s="17" t="s">
        <v>4347</v>
      </c>
      <c r="D4365" s="18" t="s">
        <v>8995</v>
      </c>
      <c r="E4365" s="18"/>
      <c r="F4365" s="18"/>
      <c r="G4365" s="18"/>
      <c r="H4365" s="18"/>
      <c r="I4365" s="18"/>
      <c r="J4365" s="5"/>
      <c r="K4365" s="19">
        <v>3375.04</v>
      </c>
      <c r="L4365" s="7">
        <v>3375.04</v>
      </c>
      <c r="M4365" s="5"/>
      <c r="N4365" s="5"/>
      <c r="O4365" s="20">
        <v>2</v>
      </c>
      <c r="P4365" s="8">
        <v>2</v>
      </c>
      <c r="Q4365" s="5"/>
    </row>
    <row r="4366" spans="1:17" ht="12" x14ac:dyDescent="0.2">
      <c r="A4366" s="16" t="s">
        <v>3614</v>
      </c>
      <c r="B4366" s="16" t="s">
        <v>9109</v>
      </c>
      <c r="C4366" s="17" t="s">
        <v>4348</v>
      </c>
      <c r="D4366" s="73" t="str">
        <f>'[5]сводная информация'!D4366</f>
        <v>Аварийный резерв</v>
      </c>
      <c r="E4366" s="26">
        <f>J4366-L4366</f>
        <v>5041.51</v>
      </c>
      <c r="F4366" s="26">
        <f>N4366-P4366</f>
        <v>1</v>
      </c>
      <c r="G4366" s="26" t="str">
        <f>VLOOKUP(C4366,[2]итоговая!$C$6:$H$1018,5,FALSE)</f>
        <v>ТБПБиООС</v>
      </c>
      <c r="H4366" s="73" t="str">
        <f>'[5]сводная информация'!H4366</f>
        <v>Вовлечение в производство по мере потребности в размере</v>
      </c>
      <c r="I4366" s="18"/>
      <c r="J4366" s="19">
        <v>10083.02</v>
      </c>
      <c r="K4366" s="5"/>
      <c r="L4366" s="7">
        <v>5041.51</v>
      </c>
      <c r="M4366" s="19">
        <v>5041.51</v>
      </c>
      <c r="N4366" s="20">
        <v>2</v>
      </c>
      <c r="O4366" s="5"/>
      <c r="P4366" s="8">
        <v>1</v>
      </c>
      <c r="Q4366" s="20">
        <v>1</v>
      </c>
    </row>
    <row r="4367" spans="1:17" ht="12" x14ac:dyDescent="0.2">
      <c r="A4367" s="16" t="s">
        <v>3614</v>
      </c>
      <c r="B4367" s="16" t="s">
        <v>9109</v>
      </c>
      <c r="C4367" s="17" t="s">
        <v>4349</v>
      </c>
      <c r="D4367" s="18" t="s">
        <v>8995</v>
      </c>
      <c r="E4367" s="18"/>
      <c r="F4367" s="18"/>
      <c r="G4367" s="18"/>
      <c r="H4367" s="18"/>
      <c r="I4367" s="18"/>
      <c r="J4367" s="19">
        <v>22710.66</v>
      </c>
      <c r="K4367" s="19">
        <v>4596.21</v>
      </c>
      <c r="L4367" s="7">
        <v>27306.87</v>
      </c>
      <c r="M4367" s="5"/>
      <c r="N4367" s="20">
        <v>7</v>
      </c>
      <c r="O4367" s="20">
        <v>2</v>
      </c>
      <c r="P4367" s="8">
        <v>9</v>
      </c>
      <c r="Q4367" s="5"/>
    </row>
    <row r="4368" spans="1:17" ht="12" x14ac:dyDescent="0.2">
      <c r="A4368" s="16" t="s">
        <v>3614</v>
      </c>
      <c r="B4368" s="16" t="s">
        <v>9109</v>
      </c>
      <c r="C4368" s="17" t="s">
        <v>4350</v>
      </c>
      <c r="D4368" s="18" t="s">
        <v>8995</v>
      </c>
      <c r="E4368" s="18"/>
      <c r="F4368" s="18"/>
      <c r="G4368" s="18"/>
      <c r="H4368" s="18"/>
      <c r="I4368" s="18"/>
      <c r="J4368" s="19">
        <v>12977.52</v>
      </c>
      <c r="K4368" s="19">
        <v>4596.21</v>
      </c>
      <c r="L4368" s="7">
        <v>17573.73</v>
      </c>
      <c r="M4368" s="5"/>
      <c r="N4368" s="20">
        <v>4</v>
      </c>
      <c r="O4368" s="20">
        <v>2</v>
      </c>
      <c r="P4368" s="8">
        <v>6</v>
      </c>
      <c r="Q4368" s="5"/>
    </row>
    <row r="4369" spans="1:17" ht="12" x14ac:dyDescent="0.2">
      <c r="A4369" s="16" t="s">
        <v>3614</v>
      </c>
      <c r="B4369" s="16" t="s">
        <v>9109</v>
      </c>
      <c r="C4369" s="17" t="s">
        <v>4351</v>
      </c>
      <c r="D4369" s="18" t="s">
        <v>8995</v>
      </c>
      <c r="E4369" s="18"/>
      <c r="F4369" s="18"/>
      <c r="G4369" s="18"/>
      <c r="H4369" s="18"/>
      <c r="I4369" s="18"/>
      <c r="J4369" s="19">
        <v>5735.28</v>
      </c>
      <c r="K4369" s="5"/>
      <c r="L4369" s="7">
        <v>5735.28</v>
      </c>
      <c r="M4369" s="5"/>
      <c r="N4369" s="20">
        <v>4</v>
      </c>
      <c r="O4369" s="5"/>
      <c r="P4369" s="8">
        <v>4</v>
      </c>
      <c r="Q4369" s="5"/>
    </row>
    <row r="4370" spans="1:17" ht="12" x14ac:dyDescent="0.2">
      <c r="A4370" s="16" t="s">
        <v>3614</v>
      </c>
      <c r="B4370" s="16" t="s">
        <v>9109</v>
      </c>
      <c r="C4370" s="17" t="s">
        <v>4352</v>
      </c>
      <c r="D4370" s="18" t="s">
        <v>8995</v>
      </c>
      <c r="E4370" s="18"/>
      <c r="F4370" s="18"/>
      <c r="G4370" s="18"/>
      <c r="H4370" s="18"/>
      <c r="I4370" s="18"/>
      <c r="J4370" s="5"/>
      <c r="K4370" s="19">
        <v>1744.81</v>
      </c>
      <c r="L4370" s="7">
        <v>1744.81</v>
      </c>
      <c r="M4370" s="5"/>
      <c r="N4370" s="5"/>
      <c r="O4370" s="20">
        <v>4</v>
      </c>
      <c r="P4370" s="8">
        <v>4</v>
      </c>
      <c r="Q4370" s="5"/>
    </row>
    <row r="4371" spans="1:17" ht="12" x14ac:dyDescent="0.2">
      <c r="A4371" s="16" t="s">
        <v>3614</v>
      </c>
      <c r="B4371" s="16" t="s">
        <v>9109</v>
      </c>
      <c r="C4371" s="17" t="s">
        <v>4353</v>
      </c>
      <c r="D4371" s="18" t="s">
        <v>8995</v>
      </c>
      <c r="E4371" s="18"/>
      <c r="F4371" s="18"/>
      <c r="G4371" s="18"/>
      <c r="H4371" s="18"/>
      <c r="I4371" s="18"/>
      <c r="J4371" s="19">
        <v>11829.36</v>
      </c>
      <c r="K4371" s="19">
        <v>44574</v>
      </c>
      <c r="L4371" s="7">
        <v>56403.360000000001</v>
      </c>
      <c r="M4371" s="5"/>
      <c r="N4371" s="20">
        <v>10</v>
      </c>
      <c r="O4371" s="20">
        <v>34</v>
      </c>
      <c r="P4371" s="8">
        <v>44</v>
      </c>
      <c r="Q4371" s="5"/>
    </row>
    <row r="4372" spans="1:17" ht="12" x14ac:dyDescent="0.2">
      <c r="A4372" s="16" t="s">
        <v>3614</v>
      </c>
      <c r="B4372" s="16" t="s">
        <v>9109</v>
      </c>
      <c r="C4372" s="17" t="s">
        <v>4354</v>
      </c>
      <c r="D4372" s="18" t="s">
        <v>8995</v>
      </c>
      <c r="E4372" s="18"/>
      <c r="F4372" s="18"/>
      <c r="G4372" s="18"/>
      <c r="H4372" s="18"/>
      <c r="I4372" s="18"/>
      <c r="J4372" s="5"/>
      <c r="K4372" s="19">
        <v>25953.439999999999</v>
      </c>
      <c r="L4372" s="7">
        <v>16220.9</v>
      </c>
      <c r="M4372" s="19">
        <v>9732.5400000000009</v>
      </c>
      <c r="N4372" s="5"/>
      <c r="O4372" s="20">
        <v>8</v>
      </c>
      <c r="P4372" s="8">
        <v>5</v>
      </c>
      <c r="Q4372" s="20">
        <v>3</v>
      </c>
    </row>
    <row r="4373" spans="1:17" ht="12" x14ac:dyDescent="0.2">
      <c r="A4373" s="16" t="s">
        <v>3614</v>
      </c>
      <c r="B4373" s="16" t="s">
        <v>9109</v>
      </c>
      <c r="C4373" s="17" t="s">
        <v>4355</v>
      </c>
      <c r="D4373" s="18" t="s">
        <v>8995</v>
      </c>
      <c r="E4373" s="26">
        <f>J4373-L4373</f>
        <v>-291159.74</v>
      </c>
      <c r="F4373" s="26">
        <f>N4373-P4373</f>
        <v>-63</v>
      </c>
      <c r="G4373" s="26"/>
      <c r="H4373" s="26"/>
      <c r="I4373" s="18"/>
      <c r="J4373" s="19">
        <v>207738.76</v>
      </c>
      <c r="K4373" s="19">
        <v>532990.93999999994</v>
      </c>
      <c r="L4373" s="7">
        <v>498898.5</v>
      </c>
      <c r="M4373" s="19">
        <v>241831.2</v>
      </c>
      <c r="N4373" s="20">
        <v>46</v>
      </c>
      <c r="O4373" s="20">
        <v>115</v>
      </c>
      <c r="P4373" s="8">
        <v>109</v>
      </c>
      <c r="Q4373" s="20">
        <v>52</v>
      </c>
    </row>
    <row r="4374" spans="1:17" ht="12" x14ac:dyDescent="0.2">
      <c r="A4374" s="16" t="s">
        <v>3614</v>
      </c>
      <c r="B4374" s="16" t="s">
        <v>9109</v>
      </c>
      <c r="C4374" s="17" t="s">
        <v>4356</v>
      </c>
      <c r="D4374" s="18" t="s">
        <v>8995</v>
      </c>
      <c r="E4374" s="18"/>
      <c r="F4374" s="18"/>
      <c r="G4374" s="18"/>
      <c r="H4374" s="18"/>
      <c r="I4374" s="18"/>
      <c r="J4374" s="19">
        <v>123206.39999999999</v>
      </c>
      <c r="K4374" s="19">
        <v>1484189.62</v>
      </c>
      <c r="L4374" s="7">
        <v>1607396.02</v>
      </c>
      <c r="M4374" s="5"/>
      <c r="N4374" s="20">
        <v>32</v>
      </c>
      <c r="O4374" s="20">
        <v>379</v>
      </c>
      <c r="P4374" s="8">
        <v>411</v>
      </c>
      <c r="Q4374" s="5"/>
    </row>
    <row r="4375" spans="1:17" ht="12" x14ac:dyDescent="0.2">
      <c r="A4375" s="16" t="s">
        <v>3614</v>
      </c>
      <c r="B4375" s="16" t="s">
        <v>9109</v>
      </c>
      <c r="C4375" s="17" t="s">
        <v>4357</v>
      </c>
      <c r="D4375" s="18" t="s">
        <v>8995</v>
      </c>
      <c r="E4375" s="18"/>
      <c r="F4375" s="18"/>
      <c r="G4375" s="18"/>
      <c r="H4375" s="18"/>
      <c r="I4375" s="18"/>
      <c r="J4375" s="5"/>
      <c r="K4375" s="21">
        <v>637.74</v>
      </c>
      <c r="L4375" s="9">
        <v>637.74</v>
      </c>
      <c r="M4375" s="5"/>
      <c r="N4375" s="5"/>
      <c r="O4375" s="20">
        <v>2</v>
      </c>
      <c r="P4375" s="8">
        <v>2</v>
      </c>
      <c r="Q4375" s="5"/>
    </row>
    <row r="4376" spans="1:17" ht="12" x14ac:dyDescent="0.2">
      <c r="A4376" s="16" t="s">
        <v>3614</v>
      </c>
      <c r="B4376" s="16" t="s">
        <v>9109</v>
      </c>
      <c r="C4376" s="17" t="s">
        <v>4358</v>
      </c>
      <c r="D4376" s="18" t="s">
        <v>8995</v>
      </c>
      <c r="E4376" s="18"/>
      <c r="F4376" s="18"/>
      <c r="G4376" s="18"/>
      <c r="H4376" s="18"/>
      <c r="I4376" s="18"/>
      <c r="J4376" s="19">
        <v>75085.05</v>
      </c>
      <c r="K4376" s="19">
        <v>20648.38</v>
      </c>
      <c r="L4376" s="7">
        <v>95733.43</v>
      </c>
      <c r="M4376" s="5"/>
      <c r="N4376" s="20">
        <v>20</v>
      </c>
      <c r="O4376" s="20">
        <v>9</v>
      </c>
      <c r="P4376" s="8">
        <v>29</v>
      </c>
      <c r="Q4376" s="5"/>
    </row>
    <row r="4377" spans="1:17" ht="12" x14ac:dyDescent="0.2">
      <c r="A4377" s="16" t="s">
        <v>3614</v>
      </c>
      <c r="B4377" s="16" t="s">
        <v>9109</v>
      </c>
      <c r="C4377" s="17" t="s">
        <v>4359</v>
      </c>
      <c r="D4377" s="18" t="s">
        <v>8995</v>
      </c>
      <c r="E4377" s="18"/>
      <c r="F4377" s="18"/>
      <c r="G4377" s="18"/>
      <c r="H4377" s="18"/>
      <c r="I4377" s="18"/>
      <c r="J4377" s="19">
        <v>3517.14</v>
      </c>
      <c r="K4377" s="5"/>
      <c r="L4377" s="7">
        <v>3517.14</v>
      </c>
      <c r="M4377" s="5"/>
      <c r="N4377" s="20">
        <v>1</v>
      </c>
      <c r="O4377" s="5"/>
      <c r="P4377" s="8">
        <v>1</v>
      </c>
      <c r="Q4377" s="5"/>
    </row>
    <row r="4378" spans="1:17" ht="12" x14ac:dyDescent="0.2">
      <c r="A4378" s="16" t="s">
        <v>3614</v>
      </c>
      <c r="B4378" s="16" t="s">
        <v>9109</v>
      </c>
      <c r="C4378" s="17" t="s">
        <v>4360</v>
      </c>
      <c r="D4378" s="18" t="s">
        <v>8995</v>
      </c>
      <c r="E4378" s="18"/>
      <c r="F4378" s="18"/>
      <c r="G4378" s="18"/>
      <c r="H4378" s="18"/>
      <c r="I4378" s="18"/>
      <c r="J4378" s="5"/>
      <c r="K4378" s="19">
        <v>1172.3800000000001</v>
      </c>
      <c r="L4378" s="7">
        <v>1172.3800000000001</v>
      </c>
      <c r="M4378" s="5"/>
      <c r="N4378" s="5"/>
      <c r="O4378" s="20">
        <v>2</v>
      </c>
      <c r="P4378" s="8">
        <v>2</v>
      </c>
      <c r="Q4378" s="5"/>
    </row>
    <row r="4379" spans="1:17" ht="24" x14ac:dyDescent="0.2">
      <c r="A4379" s="16" t="s">
        <v>3614</v>
      </c>
      <c r="B4379" s="16" t="s">
        <v>9109</v>
      </c>
      <c r="C4379" s="17" t="s">
        <v>4361</v>
      </c>
      <c r="D4379" s="18" t="s">
        <v>8995</v>
      </c>
      <c r="E4379" s="18"/>
      <c r="F4379" s="18"/>
      <c r="G4379" s="18"/>
      <c r="H4379" s="18"/>
      <c r="I4379" s="18"/>
      <c r="J4379" s="19">
        <v>7295.85</v>
      </c>
      <c r="K4379" s="5"/>
      <c r="L4379" s="7">
        <v>7295.85</v>
      </c>
      <c r="M4379" s="5"/>
      <c r="N4379" s="20">
        <v>1</v>
      </c>
      <c r="O4379" s="5"/>
      <c r="P4379" s="8">
        <v>1</v>
      </c>
      <c r="Q4379" s="5"/>
    </row>
    <row r="4380" spans="1:17" ht="24" x14ac:dyDescent="0.2">
      <c r="A4380" s="16" t="s">
        <v>3614</v>
      </c>
      <c r="B4380" s="16" t="s">
        <v>9109</v>
      </c>
      <c r="C4380" s="17" t="s">
        <v>4362</v>
      </c>
      <c r="D4380" s="73" t="str">
        <f>'[5]сводная информация'!D4380</f>
        <v>Аварийный резерв</v>
      </c>
      <c r="E4380" s="26">
        <f>J4380-L4380</f>
        <v>7295.85</v>
      </c>
      <c r="F4380" s="26">
        <f>N4380-P4380</f>
        <v>1</v>
      </c>
      <c r="G4380" s="26" t="str">
        <f>VLOOKUP(C4380,[2]итоговая!$C$6:$H$1018,5,FALSE)</f>
        <v>ТБПБиООС</v>
      </c>
      <c r="H4380" s="73" t="str">
        <f>'[5]сводная информация'!H4380</f>
        <v>невостребованный размер</v>
      </c>
      <c r="I4380" s="18"/>
      <c r="J4380" s="19">
        <v>7295.85</v>
      </c>
      <c r="K4380" s="5"/>
      <c r="L4380" s="6"/>
      <c r="M4380" s="19">
        <v>7295.85</v>
      </c>
      <c r="N4380" s="20">
        <v>1</v>
      </c>
      <c r="O4380" s="5"/>
      <c r="P4380" s="6"/>
      <c r="Q4380" s="20">
        <v>1</v>
      </c>
    </row>
    <row r="4381" spans="1:17" ht="12" x14ac:dyDescent="0.2">
      <c r="A4381" s="16" t="s">
        <v>3614</v>
      </c>
      <c r="B4381" s="16" t="s">
        <v>9109</v>
      </c>
      <c r="C4381" s="17" t="s">
        <v>4363</v>
      </c>
      <c r="D4381" s="18" t="s">
        <v>8995</v>
      </c>
      <c r="E4381" s="18"/>
      <c r="F4381" s="18"/>
      <c r="G4381" s="18"/>
      <c r="H4381" s="18"/>
      <c r="I4381" s="18"/>
      <c r="J4381" s="5"/>
      <c r="K4381" s="19">
        <v>693174.1</v>
      </c>
      <c r="L4381" s="7">
        <v>629186.78</v>
      </c>
      <c r="M4381" s="19">
        <v>63987.32</v>
      </c>
      <c r="N4381" s="5"/>
      <c r="O4381" s="20">
        <v>187</v>
      </c>
      <c r="P4381" s="8">
        <v>170</v>
      </c>
      <c r="Q4381" s="20">
        <v>17</v>
      </c>
    </row>
    <row r="4382" spans="1:17" ht="12" x14ac:dyDescent="0.2">
      <c r="A4382" s="16" t="s">
        <v>3614</v>
      </c>
      <c r="B4382" s="16" t="s">
        <v>9109</v>
      </c>
      <c r="C4382" s="17" t="s">
        <v>4364</v>
      </c>
      <c r="D4382" s="18" t="s">
        <v>8995</v>
      </c>
      <c r="E4382" s="18"/>
      <c r="F4382" s="18"/>
      <c r="G4382" s="18"/>
      <c r="H4382" s="18"/>
      <c r="I4382" s="18"/>
      <c r="J4382" s="5"/>
      <c r="K4382" s="19">
        <v>1264.4100000000001</v>
      </c>
      <c r="L4382" s="7">
        <v>1264.4100000000001</v>
      </c>
      <c r="M4382" s="5"/>
      <c r="N4382" s="5"/>
      <c r="O4382" s="20">
        <v>1</v>
      </c>
      <c r="P4382" s="8">
        <v>1</v>
      </c>
      <c r="Q4382" s="5"/>
    </row>
    <row r="4383" spans="1:17" ht="12" x14ac:dyDescent="0.2">
      <c r="A4383" s="16" t="s">
        <v>3614</v>
      </c>
      <c r="B4383" s="16" t="s">
        <v>9109</v>
      </c>
      <c r="C4383" s="17" t="s">
        <v>4365</v>
      </c>
      <c r="D4383" s="18" t="s">
        <v>8995</v>
      </c>
      <c r="E4383" s="18"/>
      <c r="F4383" s="18"/>
      <c r="G4383" s="18"/>
      <c r="H4383" s="18"/>
      <c r="I4383" s="18"/>
      <c r="J4383" s="5"/>
      <c r="K4383" s="19">
        <v>9369.51</v>
      </c>
      <c r="L4383" s="7">
        <v>9369.51</v>
      </c>
      <c r="M4383" s="5"/>
      <c r="N4383" s="5"/>
      <c r="O4383" s="20">
        <v>4</v>
      </c>
      <c r="P4383" s="8">
        <v>4</v>
      </c>
      <c r="Q4383" s="5"/>
    </row>
    <row r="4384" spans="1:17" ht="12" x14ac:dyDescent="0.2">
      <c r="A4384" s="16" t="s">
        <v>3614</v>
      </c>
      <c r="B4384" s="16" t="s">
        <v>9109</v>
      </c>
      <c r="C4384" s="17" t="s">
        <v>4366</v>
      </c>
      <c r="D4384" s="18" t="s">
        <v>8995</v>
      </c>
      <c r="E4384" s="18"/>
      <c r="F4384" s="18"/>
      <c r="G4384" s="18"/>
      <c r="H4384" s="18"/>
      <c r="I4384" s="18"/>
      <c r="J4384" s="5"/>
      <c r="K4384" s="19">
        <v>1221609.1200000001</v>
      </c>
      <c r="L4384" s="7">
        <v>880277.16</v>
      </c>
      <c r="M4384" s="19">
        <v>341331.96</v>
      </c>
      <c r="N4384" s="5"/>
      <c r="O4384" s="20">
        <v>136</v>
      </c>
      <c r="P4384" s="8">
        <v>98</v>
      </c>
      <c r="Q4384" s="20">
        <v>38</v>
      </c>
    </row>
    <row r="4385" spans="1:17" ht="12" x14ac:dyDescent="0.2">
      <c r="A4385" s="16" t="s">
        <v>3614</v>
      </c>
      <c r="B4385" s="16" t="s">
        <v>9109</v>
      </c>
      <c r="C4385" s="17" t="s">
        <v>4367</v>
      </c>
      <c r="D4385" s="18" t="s">
        <v>8995</v>
      </c>
      <c r="E4385" s="18"/>
      <c r="F4385" s="18"/>
      <c r="G4385" s="18"/>
      <c r="H4385" s="18"/>
      <c r="I4385" s="18"/>
      <c r="J4385" s="19">
        <v>12889.2</v>
      </c>
      <c r="K4385" s="5"/>
      <c r="L4385" s="7">
        <v>12889.2</v>
      </c>
      <c r="M4385" s="5"/>
      <c r="N4385" s="20">
        <v>2</v>
      </c>
      <c r="O4385" s="5"/>
      <c r="P4385" s="8">
        <v>2</v>
      </c>
      <c r="Q4385" s="5"/>
    </row>
    <row r="4386" spans="1:17" ht="24" x14ac:dyDescent="0.2">
      <c r="A4386" s="16" t="s">
        <v>3614</v>
      </c>
      <c r="B4386" s="16" t="s">
        <v>9109</v>
      </c>
      <c r="C4386" s="17" t="s">
        <v>4368</v>
      </c>
      <c r="D4386" s="18" t="s">
        <v>8995</v>
      </c>
      <c r="E4386" s="18"/>
      <c r="F4386" s="18"/>
      <c r="G4386" s="18"/>
      <c r="H4386" s="18"/>
      <c r="I4386" s="18"/>
      <c r="J4386" s="5"/>
      <c r="K4386" s="21">
        <v>657.74</v>
      </c>
      <c r="L4386" s="9">
        <v>657.74</v>
      </c>
      <c r="M4386" s="5"/>
      <c r="N4386" s="5"/>
      <c r="O4386" s="20">
        <v>2</v>
      </c>
      <c r="P4386" s="8">
        <v>2</v>
      </c>
      <c r="Q4386" s="5"/>
    </row>
    <row r="4387" spans="1:17" ht="12" x14ac:dyDescent="0.2">
      <c r="A4387" s="16" t="s">
        <v>3614</v>
      </c>
      <c r="B4387" s="16" t="s">
        <v>9109</v>
      </c>
      <c r="C4387" s="17" t="s">
        <v>4369</v>
      </c>
      <c r="D4387" s="18" t="s">
        <v>8995</v>
      </c>
      <c r="E4387" s="26">
        <f t="shared" ref="E4387:E4388" si="282">J4387-L4387</f>
        <v>-236710.61</v>
      </c>
      <c r="F4387" s="26">
        <f t="shared" ref="F4387:F4388" si="283">N4387-P4387</f>
        <v>-36</v>
      </c>
      <c r="G4387" s="26"/>
      <c r="H4387" s="26"/>
      <c r="I4387" s="18"/>
      <c r="J4387" s="19">
        <v>529767.28</v>
      </c>
      <c r="K4387" s="19">
        <v>567689.81000000006</v>
      </c>
      <c r="L4387" s="7">
        <v>766477.89</v>
      </c>
      <c r="M4387" s="19">
        <v>330979.20000000001</v>
      </c>
      <c r="N4387" s="20">
        <v>67</v>
      </c>
      <c r="O4387" s="20">
        <v>76</v>
      </c>
      <c r="P4387" s="8">
        <v>103</v>
      </c>
      <c r="Q4387" s="20">
        <v>40</v>
      </c>
    </row>
    <row r="4388" spans="1:17" ht="12" x14ac:dyDescent="0.2">
      <c r="A4388" s="16" t="s">
        <v>3614</v>
      </c>
      <c r="B4388" s="16" t="s">
        <v>9109</v>
      </c>
      <c r="C4388" s="17" t="s">
        <v>4370</v>
      </c>
      <c r="D4388" s="73" t="str">
        <f>'[5]сводная информация'!D4388</f>
        <v>Аварийный резерв</v>
      </c>
      <c r="E4388" s="26">
        <f t="shared" si="282"/>
        <v>7603.34</v>
      </c>
      <c r="F4388" s="26">
        <f t="shared" si="283"/>
        <v>1</v>
      </c>
      <c r="G4388" s="26" t="str">
        <f>VLOOKUP(C4388,[2]итоговая!$C$6:$H$1018,5,FALSE)</f>
        <v>ТБПБиООС</v>
      </c>
      <c r="H4388" s="73" t="str">
        <f>'[5]сводная информация'!H4388</f>
        <v>Вовлечение в производство по мере потребности в размере</v>
      </c>
      <c r="I4388" s="18"/>
      <c r="J4388" s="19">
        <v>7603.34</v>
      </c>
      <c r="K4388" s="5"/>
      <c r="L4388" s="6"/>
      <c r="M4388" s="19">
        <v>7603.34</v>
      </c>
      <c r="N4388" s="20">
        <v>1</v>
      </c>
      <c r="O4388" s="5"/>
      <c r="P4388" s="6"/>
      <c r="Q4388" s="20">
        <v>1</v>
      </c>
    </row>
    <row r="4389" spans="1:17" ht="24" x14ac:dyDescent="0.2">
      <c r="A4389" s="16" t="s">
        <v>3614</v>
      </c>
      <c r="B4389" s="16" t="s">
        <v>9109</v>
      </c>
      <c r="C4389" s="17" t="s">
        <v>4371</v>
      </c>
      <c r="D4389" s="18" t="s">
        <v>8995</v>
      </c>
      <c r="E4389" s="18"/>
      <c r="F4389" s="18"/>
      <c r="G4389" s="18"/>
      <c r="H4389" s="18"/>
      <c r="I4389" s="18"/>
      <c r="J4389" s="5"/>
      <c r="K4389" s="19">
        <v>2334.04</v>
      </c>
      <c r="L4389" s="7">
        <v>2334.04</v>
      </c>
      <c r="M4389" s="5"/>
      <c r="N4389" s="5"/>
      <c r="O4389" s="20">
        <v>1</v>
      </c>
      <c r="P4389" s="8">
        <v>1</v>
      </c>
      <c r="Q4389" s="5"/>
    </row>
    <row r="4390" spans="1:17" ht="12" x14ac:dyDescent="0.2">
      <c r="A4390" s="16" t="s">
        <v>3614</v>
      </c>
      <c r="B4390" s="16" t="s">
        <v>9109</v>
      </c>
      <c r="C4390" s="17" t="s">
        <v>4372</v>
      </c>
      <c r="D4390" s="18" t="s">
        <v>8995</v>
      </c>
      <c r="E4390" s="26">
        <f>J4390-L4390</f>
        <v>-1288063.97</v>
      </c>
      <c r="F4390" s="26">
        <f>N4390-P4390</f>
        <v>-202</v>
      </c>
      <c r="G4390" s="26"/>
      <c r="H4390" s="26"/>
      <c r="I4390" s="18"/>
      <c r="J4390" s="19">
        <v>174664.08</v>
      </c>
      <c r="K4390" s="19">
        <v>1785614.69</v>
      </c>
      <c r="L4390" s="7">
        <v>1462728.05</v>
      </c>
      <c r="M4390" s="19">
        <v>497550.72</v>
      </c>
      <c r="N4390" s="20">
        <v>26</v>
      </c>
      <c r="O4390" s="20">
        <v>278</v>
      </c>
      <c r="P4390" s="8">
        <v>228</v>
      </c>
      <c r="Q4390" s="20">
        <v>76</v>
      </c>
    </row>
    <row r="4391" spans="1:17" ht="12" x14ac:dyDescent="0.2">
      <c r="A4391" s="16" t="s">
        <v>3614</v>
      </c>
      <c r="B4391" s="16" t="s">
        <v>9109</v>
      </c>
      <c r="C4391" s="17" t="s">
        <v>4373</v>
      </c>
      <c r="D4391" s="18" t="s">
        <v>8995</v>
      </c>
      <c r="E4391" s="18"/>
      <c r="F4391" s="18"/>
      <c r="G4391" s="18"/>
      <c r="H4391" s="18"/>
      <c r="I4391" s="18"/>
      <c r="J4391" s="19">
        <v>6036.26</v>
      </c>
      <c r="K4391" s="5"/>
      <c r="L4391" s="7">
        <v>6036.26</v>
      </c>
      <c r="M4391" s="5"/>
      <c r="N4391" s="20">
        <v>1</v>
      </c>
      <c r="O4391" s="5"/>
      <c r="P4391" s="8">
        <v>1</v>
      </c>
      <c r="Q4391" s="5"/>
    </row>
    <row r="4392" spans="1:17" ht="12" x14ac:dyDescent="0.2">
      <c r="A4392" s="16" t="s">
        <v>3614</v>
      </c>
      <c r="B4392" s="16" t="s">
        <v>9109</v>
      </c>
      <c r="C4392" s="17" t="s">
        <v>4374</v>
      </c>
      <c r="D4392" s="18" t="s">
        <v>8995</v>
      </c>
      <c r="E4392" s="18"/>
      <c r="F4392" s="18"/>
      <c r="G4392" s="18"/>
      <c r="H4392" s="18"/>
      <c r="I4392" s="18"/>
      <c r="J4392" s="5"/>
      <c r="K4392" s="21">
        <v>850.52</v>
      </c>
      <c r="L4392" s="9">
        <v>850.52</v>
      </c>
      <c r="M4392" s="5"/>
      <c r="N4392" s="5"/>
      <c r="O4392" s="20">
        <v>1</v>
      </c>
      <c r="P4392" s="8">
        <v>1</v>
      </c>
      <c r="Q4392" s="5"/>
    </row>
    <row r="4393" spans="1:17" ht="12" x14ac:dyDescent="0.2">
      <c r="A4393" s="16" t="s">
        <v>3614</v>
      </c>
      <c r="B4393" s="16" t="s">
        <v>9109</v>
      </c>
      <c r="C4393" s="17" t="s">
        <v>4375</v>
      </c>
      <c r="D4393" s="18" t="s">
        <v>8995</v>
      </c>
      <c r="E4393" s="26">
        <f>J4393-L4393</f>
        <v>-95880.66</v>
      </c>
      <c r="F4393" s="26">
        <f>N4393-P4393</f>
        <v>-149</v>
      </c>
      <c r="G4393" s="26"/>
      <c r="H4393" s="26"/>
      <c r="I4393" s="18"/>
      <c r="J4393" s="21">
        <v>614.79999999999995</v>
      </c>
      <c r="K4393" s="19">
        <v>96542.93</v>
      </c>
      <c r="L4393" s="7">
        <v>96495.46</v>
      </c>
      <c r="M4393" s="21">
        <v>662.27</v>
      </c>
      <c r="N4393" s="20">
        <v>1</v>
      </c>
      <c r="O4393" s="20">
        <v>150</v>
      </c>
      <c r="P4393" s="8">
        <v>150</v>
      </c>
      <c r="Q4393" s="20">
        <v>1</v>
      </c>
    </row>
    <row r="4394" spans="1:17" ht="12" x14ac:dyDescent="0.2">
      <c r="A4394" s="16" t="s">
        <v>3614</v>
      </c>
      <c r="B4394" s="16" t="s">
        <v>9109</v>
      </c>
      <c r="C4394" s="17" t="s">
        <v>4376</v>
      </c>
      <c r="D4394" s="18" t="s">
        <v>8995</v>
      </c>
      <c r="E4394" s="18"/>
      <c r="F4394" s="18"/>
      <c r="G4394" s="18"/>
      <c r="H4394" s="18"/>
      <c r="I4394" s="18"/>
      <c r="J4394" s="5"/>
      <c r="K4394" s="21">
        <v>431.23</v>
      </c>
      <c r="L4394" s="9">
        <v>431.23</v>
      </c>
      <c r="M4394" s="5"/>
      <c r="N4394" s="5"/>
      <c r="O4394" s="20">
        <v>1</v>
      </c>
      <c r="P4394" s="8">
        <v>1</v>
      </c>
      <c r="Q4394" s="5"/>
    </row>
    <row r="4395" spans="1:17" ht="24" x14ac:dyDescent="0.2">
      <c r="A4395" s="16" t="s">
        <v>3614</v>
      </c>
      <c r="B4395" s="16" t="s">
        <v>9109</v>
      </c>
      <c r="C4395" s="17" t="s">
        <v>4377</v>
      </c>
      <c r="D4395" s="18" t="s">
        <v>8995</v>
      </c>
      <c r="E4395" s="18"/>
      <c r="F4395" s="18"/>
      <c r="G4395" s="18"/>
      <c r="H4395" s="18"/>
      <c r="I4395" s="18"/>
      <c r="J4395" s="5"/>
      <c r="K4395" s="19">
        <v>168870.72</v>
      </c>
      <c r="L4395" s="7">
        <v>154798.16</v>
      </c>
      <c r="M4395" s="19">
        <v>14072.56</v>
      </c>
      <c r="N4395" s="5"/>
      <c r="O4395" s="20">
        <v>12</v>
      </c>
      <c r="P4395" s="8">
        <v>11</v>
      </c>
      <c r="Q4395" s="20">
        <v>1</v>
      </c>
    </row>
    <row r="4396" spans="1:17" ht="12" x14ac:dyDescent="0.2">
      <c r="A4396" s="16" t="s">
        <v>3614</v>
      </c>
      <c r="B4396" s="16" t="s">
        <v>9109</v>
      </c>
      <c r="C4396" s="17" t="s">
        <v>4378</v>
      </c>
      <c r="D4396" s="18" t="s">
        <v>8995</v>
      </c>
      <c r="E4396" s="26">
        <f>J4396-L4396</f>
        <v>-491443.47000000003</v>
      </c>
      <c r="F4396" s="26">
        <f>N4396-P4396</f>
        <v>-321</v>
      </c>
      <c r="G4396" s="26"/>
      <c r="H4396" s="26"/>
      <c r="I4396" s="18"/>
      <c r="J4396" s="19">
        <v>26164.799999999999</v>
      </c>
      <c r="K4396" s="19">
        <v>499298.77</v>
      </c>
      <c r="L4396" s="7">
        <v>517608.27</v>
      </c>
      <c r="M4396" s="19">
        <v>7855.3</v>
      </c>
      <c r="N4396" s="20">
        <v>16</v>
      </c>
      <c r="O4396" s="20">
        <v>326</v>
      </c>
      <c r="P4396" s="8">
        <v>337</v>
      </c>
      <c r="Q4396" s="20">
        <v>5</v>
      </c>
    </row>
    <row r="4397" spans="1:17" ht="12" x14ac:dyDescent="0.2">
      <c r="A4397" s="16" t="s">
        <v>3614</v>
      </c>
      <c r="B4397" s="16" t="s">
        <v>9109</v>
      </c>
      <c r="C4397" s="17" t="s">
        <v>4379</v>
      </c>
      <c r="D4397" s="18" t="s">
        <v>8995</v>
      </c>
      <c r="E4397" s="18"/>
      <c r="F4397" s="18"/>
      <c r="G4397" s="18"/>
      <c r="H4397" s="18"/>
      <c r="I4397" s="18"/>
      <c r="J4397" s="5"/>
      <c r="K4397" s="21">
        <v>583.9</v>
      </c>
      <c r="L4397" s="9">
        <v>583.9</v>
      </c>
      <c r="M4397" s="5"/>
      <c r="N4397" s="5"/>
      <c r="O4397" s="20">
        <v>1</v>
      </c>
      <c r="P4397" s="8">
        <v>1</v>
      </c>
      <c r="Q4397" s="5"/>
    </row>
    <row r="4398" spans="1:17" ht="12" x14ac:dyDescent="0.2">
      <c r="A4398" s="16" t="s">
        <v>3614</v>
      </c>
      <c r="B4398" s="16" t="s">
        <v>9109</v>
      </c>
      <c r="C4398" s="17" t="s">
        <v>4380</v>
      </c>
      <c r="D4398" s="18" t="s">
        <v>8995</v>
      </c>
      <c r="E4398" s="26">
        <f t="shared" ref="E4398:E4401" si="284">J4398-L4398</f>
        <v>-338920.59</v>
      </c>
      <c r="F4398" s="26">
        <f t="shared" ref="F4398:F4401" si="285">N4398-P4398</f>
        <v>-22</v>
      </c>
      <c r="G4398" s="26"/>
      <c r="H4398" s="26"/>
      <c r="I4398" s="18"/>
      <c r="J4398" s="19">
        <v>58041.93</v>
      </c>
      <c r="K4398" s="19">
        <v>370039.99</v>
      </c>
      <c r="L4398" s="7">
        <v>396962.52</v>
      </c>
      <c r="M4398" s="19">
        <v>31119.4</v>
      </c>
      <c r="N4398" s="20">
        <v>4</v>
      </c>
      <c r="O4398" s="20">
        <v>24</v>
      </c>
      <c r="P4398" s="8">
        <v>26</v>
      </c>
      <c r="Q4398" s="20">
        <v>2</v>
      </c>
    </row>
    <row r="4399" spans="1:17" ht="24" x14ac:dyDescent="0.2">
      <c r="A4399" s="16" t="s">
        <v>3614</v>
      </c>
      <c r="B4399" s="16" t="s">
        <v>9109</v>
      </c>
      <c r="C4399" s="17" t="s">
        <v>4381</v>
      </c>
      <c r="D4399" s="73" t="str">
        <f>'[5]сводная информация'!D4399</f>
        <v>Аварийный резерв</v>
      </c>
      <c r="E4399" s="26">
        <f t="shared" si="284"/>
        <v>22594.39</v>
      </c>
      <c r="F4399" s="26">
        <f t="shared" si="285"/>
        <v>1</v>
      </c>
      <c r="G4399" s="26" t="str">
        <f>VLOOKUP(C4399,[2]итоговая!$C$6:$H$1018,5,FALSE)</f>
        <v>ТБПБиООС</v>
      </c>
      <c r="H4399" s="73" t="str">
        <f>'[5]сводная информация'!H4399</f>
        <v>невостребованный размер</v>
      </c>
      <c r="I4399" s="18"/>
      <c r="J4399" s="19">
        <v>22594.39</v>
      </c>
      <c r="K4399" s="5"/>
      <c r="L4399" s="6"/>
      <c r="M4399" s="19">
        <v>22594.39</v>
      </c>
      <c r="N4399" s="20">
        <v>1</v>
      </c>
      <c r="O4399" s="5"/>
      <c r="P4399" s="6"/>
      <c r="Q4399" s="20">
        <v>1</v>
      </c>
    </row>
    <row r="4400" spans="1:17" ht="24" x14ac:dyDescent="0.2">
      <c r="A4400" s="16" t="s">
        <v>3614</v>
      </c>
      <c r="B4400" s="16" t="s">
        <v>9109</v>
      </c>
      <c r="C4400" s="17" t="s">
        <v>4381</v>
      </c>
      <c r="D4400" s="73" t="str">
        <f>'[5]сводная информация'!D4400</f>
        <v>Аварийный резерв</v>
      </c>
      <c r="E4400" s="26">
        <f t="shared" si="284"/>
        <v>22594.39</v>
      </c>
      <c r="F4400" s="26">
        <f t="shared" si="285"/>
        <v>1</v>
      </c>
      <c r="G4400" s="26" t="str">
        <f>VLOOKUP(C4400,[2]итоговая!$C$6:$H$1018,5,FALSE)</f>
        <v>ТБПБиООС</v>
      </c>
      <c r="H4400" s="73" t="str">
        <f>'[5]сводная информация'!H4400</f>
        <v>невостребованный размер</v>
      </c>
      <c r="I4400" s="18"/>
      <c r="J4400" s="19">
        <v>22594.39</v>
      </c>
      <c r="K4400" s="5"/>
      <c r="L4400" s="6"/>
      <c r="M4400" s="19">
        <v>22594.39</v>
      </c>
      <c r="N4400" s="20">
        <v>1</v>
      </c>
      <c r="O4400" s="5"/>
      <c r="P4400" s="6"/>
      <c r="Q4400" s="20">
        <v>1</v>
      </c>
    </row>
    <row r="4401" spans="1:17" ht="12" x14ac:dyDescent="0.2">
      <c r="A4401" s="16" t="s">
        <v>3614</v>
      </c>
      <c r="B4401" s="16" t="s">
        <v>9109</v>
      </c>
      <c r="C4401" s="17" t="s">
        <v>4382</v>
      </c>
      <c r="D4401" s="18" t="s">
        <v>8995</v>
      </c>
      <c r="E4401" s="26">
        <f t="shared" si="284"/>
        <v>-268948.56</v>
      </c>
      <c r="F4401" s="26">
        <f t="shared" si="285"/>
        <v>-37</v>
      </c>
      <c r="G4401" s="26"/>
      <c r="H4401" s="26"/>
      <c r="I4401" s="18"/>
      <c r="J4401" s="19">
        <v>21089.16</v>
      </c>
      <c r="K4401" s="19">
        <v>334368.48</v>
      </c>
      <c r="L4401" s="7">
        <v>290037.71999999997</v>
      </c>
      <c r="M4401" s="19">
        <v>65419.92</v>
      </c>
      <c r="N4401" s="20">
        <v>3</v>
      </c>
      <c r="O4401" s="20">
        <v>46</v>
      </c>
      <c r="P4401" s="8">
        <v>40</v>
      </c>
      <c r="Q4401" s="20">
        <v>9</v>
      </c>
    </row>
    <row r="4402" spans="1:17" ht="12" x14ac:dyDescent="0.2">
      <c r="A4402" s="16" t="s">
        <v>3614</v>
      </c>
      <c r="B4402" s="16" t="s">
        <v>9109</v>
      </c>
      <c r="C4402" s="17" t="s">
        <v>4383</v>
      </c>
      <c r="D4402" s="18" t="s">
        <v>8995</v>
      </c>
      <c r="E4402" s="18"/>
      <c r="F4402" s="18"/>
      <c r="G4402" s="18"/>
      <c r="H4402" s="18"/>
      <c r="I4402" s="18"/>
      <c r="J4402" s="5"/>
      <c r="K4402" s="19">
        <v>369288</v>
      </c>
      <c r="L4402" s="7">
        <v>369288</v>
      </c>
      <c r="M4402" s="5"/>
      <c r="N4402" s="5"/>
      <c r="O4402" s="20">
        <v>6</v>
      </c>
      <c r="P4402" s="8">
        <v>6</v>
      </c>
      <c r="Q4402" s="5"/>
    </row>
    <row r="4403" spans="1:17" ht="12" x14ac:dyDescent="0.2">
      <c r="A4403" s="16" t="s">
        <v>3614</v>
      </c>
      <c r="B4403" s="16" t="s">
        <v>9109</v>
      </c>
      <c r="C4403" s="17" t="s">
        <v>4384</v>
      </c>
      <c r="D4403" s="18" t="s">
        <v>8995</v>
      </c>
      <c r="E4403" s="18"/>
      <c r="F4403" s="18"/>
      <c r="G4403" s="18"/>
      <c r="H4403" s="18"/>
      <c r="I4403" s="18"/>
      <c r="J4403" s="5"/>
      <c r="K4403" s="19">
        <v>127072.2</v>
      </c>
      <c r="L4403" s="7">
        <v>81063.3</v>
      </c>
      <c r="M4403" s="19">
        <v>46008.9</v>
      </c>
      <c r="N4403" s="5"/>
      <c r="O4403" s="20">
        <v>174</v>
      </c>
      <c r="P4403" s="8">
        <v>111</v>
      </c>
      <c r="Q4403" s="20">
        <v>63</v>
      </c>
    </row>
    <row r="4404" spans="1:17" ht="12" x14ac:dyDescent="0.2">
      <c r="A4404" s="16" t="s">
        <v>3614</v>
      </c>
      <c r="B4404" s="16" t="s">
        <v>9109</v>
      </c>
      <c r="C4404" s="17" t="s">
        <v>4385</v>
      </c>
      <c r="D4404" s="18" t="s">
        <v>8995</v>
      </c>
      <c r="E4404" s="18"/>
      <c r="F4404" s="18"/>
      <c r="G4404" s="18"/>
      <c r="H4404" s="18"/>
      <c r="I4404" s="18"/>
      <c r="J4404" s="5"/>
      <c r="K4404" s="19">
        <v>81696</v>
      </c>
      <c r="L4404" s="7">
        <v>54123.6</v>
      </c>
      <c r="M4404" s="19">
        <v>27572.400000000001</v>
      </c>
      <c r="N4404" s="5"/>
      <c r="O4404" s="20">
        <v>320</v>
      </c>
      <c r="P4404" s="8">
        <v>212</v>
      </c>
      <c r="Q4404" s="20">
        <v>108</v>
      </c>
    </row>
    <row r="4405" spans="1:17" ht="12" x14ac:dyDescent="0.2">
      <c r="A4405" s="16" t="s">
        <v>3614</v>
      </c>
      <c r="B4405" s="16" t="s">
        <v>9109</v>
      </c>
      <c r="C4405" s="17" t="s">
        <v>4385</v>
      </c>
      <c r="D4405" s="18" t="s">
        <v>8995</v>
      </c>
      <c r="E4405" s="18"/>
      <c r="F4405" s="18"/>
      <c r="G4405" s="18"/>
      <c r="H4405" s="18"/>
      <c r="I4405" s="18"/>
      <c r="J4405" s="19">
        <v>20061.05</v>
      </c>
      <c r="K4405" s="5"/>
      <c r="L4405" s="7">
        <v>20061.05</v>
      </c>
      <c r="M4405" s="5"/>
      <c r="N4405" s="20">
        <v>71</v>
      </c>
      <c r="O4405" s="5"/>
      <c r="P4405" s="8">
        <v>71</v>
      </c>
      <c r="Q4405" s="5"/>
    </row>
    <row r="4406" spans="1:17" ht="12" x14ac:dyDescent="0.2">
      <c r="A4406" s="16" t="s">
        <v>3614</v>
      </c>
      <c r="B4406" s="16" t="s">
        <v>9109</v>
      </c>
      <c r="C4406" s="17" t="s">
        <v>4386</v>
      </c>
      <c r="D4406" s="18" t="s">
        <v>8995</v>
      </c>
      <c r="E4406" s="18"/>
      <c r="F4406" s="18"/>
      <c r="G4406" s="18"/>
      <c r="H4406" s="18"/>
      <c r="I4406" s="18"/>
      <c r="J4406" s="19">
        <v>12157.96</v>
      </c>
      <c r="K4406" s="5"/>
      <c r="L4406" s="7">
        <v>12157.96</v>
      </c>
      <c r="M4406" s="5"/>
      <c r="N4406" s="20">
        <v>29</v>
      </c>
      <c r="O4406" s="5"/>
      <c r="P4406" s="8">
        <v>29</v>
      </c>
      <c r="Q4406" s="5"/>
    </row>
    <row r="4407" spans="1:17" ht="12" x14ac:dyDescent="0.2">
      <c r="A4407" s="16" t="s">
        <v>3614</v>
      </c>
      <c r="B4407" s="16" t="s">
        <v>9109</v>
      </c>
      <c r="C4407" s="17" t="s">
        <v>4387</v>
      </c>
      <c r="D4407" s="18" t="s">
        <v>8995</v>
      </c>
      <c r="E4407" s="18"/>
      <c r="F4407" s="18"/>
      <c r="G4407" s="18"/>
      <c r="H4407" s="18"/>
      <c r="I4407" s="18"/>
      <c r="J4407" s="19">
        <v>2198</v>
      </c>
      <c r="K4407" s="5"/>
      <c r="L4407" s="7">
        <v>2198</v>
      </c>
      <c r="M4407" s="5"/>
      <c r="N4407" s="20">
        <v>14</v>
      </c>
      <c r="O4407" s="5"/>
      <c r="P4407" s="8">
        <v>14</v>
      </c>
      <c r="Q4407" s="5"/>
    </row>
    <row r="4408" spans="1:17" ht="12" x14ac:dyDescent="0.2">
      <c r="A4408" s="16" t="s">
        <v>3614</v>
      </c>
      <c r="B4408" s="16" t="s">
        <v>9109</v>
      </c>
      <c r="C4408" s="17" t="s">
        <v>4388</v>
      </c>
      <c r="D4408" s="18" t="s">
        <v>8995</v>
      </c>
      <c r="E4408" s="18"/>
      <c r="F4408" s="18"/>
      <c r="G4408" s="18"/>
      <c r="H4408" s="18"/>
      <c r="I4408" s="18"/>
      <c r="J4408" s="19">
        <v>2346</v>
      </c>
      <c r="K4408" s="5"/>
      <c r="L4408" s="7">
        <v>2346</v>
      </c>
      <c r="M4408" s="5"/>
      <c r="N4408" s="20">
        <v>23</v>
      </c>
      <c r="O4408" s="5"/>
      <c r="P4408" s="8">
        <v>23</v>
      </c>
      <c r="Q4408" s="5"/>
    </row>
    <row r="4409" spans="1:17" ht="12" x14ac:dyDescent="0.2">
      <c r="A4409" s="16" t="s">
        <v>3614</v>
      </c>
      <c r="B4409" s="16" t="s">
        <v>9109</v>
      </c>
      <c r="C4409" s="17" t="s">
        <v>4389</v>
      </c>
      <c r="D4409" s="18" t="s">
        <v>8995</v>
      </c>
      <c r="E4409" s="18"/>
      <c r="F4409" s="18"/>
      <c r="G4409" s="18"/>
      <c r="H4409" s="18"/>
      <c r="I4409" s="18"/>
      <c r="J4409" s="5"/>
      <c r="K4409" s="19">
        <v>4500</v>
      </c>
      <c r="L4409" s="7">
        <v>4500</v>
      </c>
      <c r="M4409" s="5"/>
      <c r="N4409" s="5"/>
      <c r="O4409" s="20">
        <v>4</v>
      </c>
      <c r="P4409" s="8">
        <v>4</v>
      </c>
      <c r="Q4409" s="5"/>
    </row>
    <row r="4410" spans="1:17" ht="12" x14ac:dyDescent="0.2">
      <c r="A4410" s="16" t="s">
        <v>3614</v>
      </c>
      <c r="B4410" s="16" t="s">
        <v>9109</v>
      </c>
      <c r="C4410" s="17" t="s">
        <v>4390</v>
      </c>
      <c r="D4410" s="18" t="s">
        <v>8995</v>
      </c>
      <c r="E4410" s="18"/>
      <c r="F4410" s="18"/>
      <c r="G4410" s="18"/>
      <c r="H4410" s="18"/>
      <c r="I4410" s="18"/>
      <c r="J4410" s="5"/>
      <c r="K4410" s="19">
        <v>28941.599999999999</v>
      </c>
      <c r="L4410" s="7">
        <v>21739.200000000001</v>
      </c>
      <c r="M4410" s="19">
        <v>7202.4</v>
      </c>
      <c r="N4410" s="5"/>
      <c r="O4410" s="20">
        <v>9</v>
      </c>
      <c r="P4410" s="8">
        <v>7</v>
      </c>
      <c r="Q4410" s="20">
        <v>2</v>
      </c>
    </row>
    <row r="4411" spans="1:17" ht="12" x14ac:dyDescent="0.2">
      <c r="A4411" s="16" t="s">
        <v>3614</v>
      </c>
      <c r="B4411" s="16" t="s">
        <v>9109</v>
      </c>
      <c r="C4411" s="17" t="s">
        <v>4391</v>
      </c>
      <c r="D4411" s="18" t="s">
        <v>8995</v>
      </c>
      <c r="E4411" s="18"/>
      <c r="F4411" s="18"/>
      <c r="G4411" s="18"/>
      <c r="H4411" s="18"/>
      <c r="I4411" s="18"/>
      <c r="J4411" s="5"/>
      <c r="K4411" s="19">
        <v>10231.200000000001</v>
      </c>
      <c r="L4411" s="6"/>
      <c r="M4411" s="19">
        <v>10231.200000000001</v>
      </c>
      <c r="N4411" s="5"/>
      <c r="O4411" s="20">
        <v>2</v>
      </c>
      <c r="P4411" s="6"/>
      <c r="Q4411" s="20">
        <v>2</v>
      </c>
    </row>
    <row r="4412" spans="1:17" ht="24" x14ac:dyDescent="0.2">
      <c r="A4412" s="16" t="s">
        <v>3614</v>
      </c>
      <c r="B4412" s="16" t="s">
        <v>9109</v>
      </c>
      <c r="C4412" s="17" t="s">
        <v>4392</v>
      </c>
      <c r="D4412" s="18" t="s">
        <v>8995</v>
      </c>
      <c r="E4412" s="18"/>
      <c r="F4412" s="18"/>
      <c r="G4412" s="18"/>
      <c r="H4412" s="18"/>
      <c r="I4412" s="18"/>
      <c r="J4412" s="5"/>
      <c r="K4412" s="19">
        <v>19130.400000000001</v>
      </c>
      <c r="L4412" s="6"/>
      <c r="M4412" s="19">
        <v>19130.400000000001</v>
      </c>
      <c r="N4412" s="5"/>
      <c r="O4412" s="20">
        <v>2</v>
      </c>
      <c r="P4412" s="6"/>
      <c r="Q4412" s="20">
        <v>2</v>
      </c>
    </row>
    <row r="4413" spans="1:17" ht="12" x14ac:dyDescent="0.2">
      <c r="A4413" s="16" t="s">
        <v>3614</v>
      </c>
      <c r="B4413" s="16" t="s">
        <v>9109</v>
      </c>
      <c r="C4413" s="17" t="s">
        <v>4393</v>
      </c>
      <c r="D4413" s="18" t="s">
        <v>8995</v>
      </c>
      <c r="E4413" s="18"/>
      <c r="F4413" s="18"/>
      <c r="G4413" s="18"/>
      <c r="H4413" s="18"/>
      <c r="I4413" s="18"/>
      <c r="J4413" s="5"/>
      <c r="K4413" s="19">
        <v>17191.2</v>
      </c>
      <c r="L4413" s="7">
        <v>17191.2</v>
      </c>
      <c r="M4413" s="5"/>
      <c r="N4413" s="5"/>
      <c r="O4413" s="20">
        <v>2</v>
      </c>
      <c r="P4413" s="8">
        <v>2</v>
      </c>
      <c r="Q4413" s="5"/>
    </row>
    <row r="4414" spans="1:17" ht="12" x14ac:dyDescent="0.2">
      <c r="A4414" s="16" t="s">
        <v>3614</v>
      </c>
      <c r="B4414" s="16" t="s">
        <v>9109</v>
      </c>
      <c r="C4414" s="17" t="s">
        <v>4394</v>
      </c>
      <c r="D4414" s="18" t="s">
        <v>8995</v>
      </c>
      <c r="E4414" s="18"/>
      <c r="F4414" s="18"/>
      <c r="G4414" s="18"/>
      <c r="H4414" s="18"/>
      <c r="I4414" s="18"/>
      <c r="J4414" s="5"/>
      <c r="K4414" s="19">
        <v>2008.8</v>
      </c>
      <c r="L4414" s="6"/>
      <c r="M4414" s="19">
        <v>2008.8</v>
      </c>
      <c r="N4414" s="5"/>
      <c r="O4414" s="20">
        <v>1</v>
      </c>
      <c r="P4414" s="6"/>
      <c r="Q4414" s="20">
        <v>1</v>
      </c>
    </row>
    <row r="4415" spans="1:17" ht="12" x14ac:dyDescent="0.2">
      <c r="A4415" s="16" t="s">
        <v>3614</v>
      </c>
      <c r="B4415" s="16" t="s">
        <v>9109</v>
      </c>
      <c r="C4415" s="17" t="s">
        <v>4395</v>
      </c>
      <c r="D4415" s="18" t="s">
        <v>8995</v>
      </c>
      <c r="E4415" s="18"/>
      <c r="F4415" s="18"/>
      <c r="G4415" s="18"/>
      <c r="H4415" s="18"/>
      <c r="I4415" s="18"/>
      <c r="J4415" s="19">
        <v>7536</v>
      </c>
      <c r="K4415" s="5"/>
      <c r="L4415" s="7">
        <v>7536</v>
      </c>
      <c r="M4415" s="5"/>
      <c r="N4415" s="20">
        <v>3</v>
      </c>
      <c r="O4415" s="5"/>
      <c r="P4415" s="8">
        <v>3</v>
      </c>
      <c r="Q4415" s="5"/>
    </row>
    <row r="4416" spans="1:17" ht="12" x14ac:dyDescent="0.2">
      <c r="A4416" s="16" t="s">
        <v>3614</v>
      </c>
      <c r="B4416" s="16" t="s">
        <v>9109</v>
      </c>
      <c r="C4416" s="17" t="s">
        <v>4396</v>
      </c>
      <c r="D4416" s="18" t="s">
        <v>8995</v>
      </c>
      <c r="E4416" s="18"/>
      <c r="F4416" s="18"/>
      <c r="G4416" s="18"/>
      <c r="H4416" s="18"/>
      <c r="I4416" s="18"/>
      <c r="J4416" s="5"/>
      <c r="K4416" s="19">
        <v>3033.33</v>
      </c>
      <c r="L4416" s="6"/>
      <c r="M4416" s="19">
        <v>3033.33</v>
      </c>
      <c r="N4416" s="5"/>
      <c r="O4416" s="20">
        <v>20</v>
      </c>
      <c r="P4416" s="6"/>
      <c r="Q4416" s="20">
        <v>20</v>
      </c>
    </row>
    <row r="4417" spans="1:17" ht="12" x14ac:dyDescent="0.2">
      <c r="A4417" s="16" t="s">
        <v>3614</v>
      </c>
      <c r="B4417" s="16" t="s">
        <v>9109</v>
      </c>
      <c r="C4417" s="17" t="s">
        <v>4397</v>
      </c>
      <c r="D4417" s="18" t="s">
        <v>8995</v>
      </c>
      <c r="E4417" s="18"/>
      <c r="F4417" s="18"/>
      <c r="G4417" s="18"/>
      <c r="H4417" s="18"/>
      <c r="I4417" s="18"/>
      <c r="J4417" s="5"/>
      <c r="K4417" s="19">
        <v>4370.33</v>
      </c>
      <c r="L4417" s="7">
        <v>4370.33</v>
      </c>
      <c r="M4417" s="5"/>
      <c r="N4417" s="5"/>
      <c r="O4417" s="20">
        <v>28</v>
      </c>
      <c r="P4417" s="8">
        <v>28</v>
      </c>
      <c r="Q4417" s="5"/>
    </row>
    <row r="4418" spans="1:17" ht="12" x14ac:dyDescent="0.2">
      <c r="A4418" s="16" t="s">
        <v>3614</v>
      </c>
      <c r="B4418" s="16" t="s">
        <v>9109</v>
      </c>
      <c r="C4418" s="17" t="s">
        <v>4398</v>
      </c>
      <c r="D4418" s="18" t="s">
        <v>8995</v>
      </c>
      <c r="E4418" s="18"/>
      <c r="F4418" s="18"/>
      <c r="G4418" s="18"/>
      <c r="H4418" s="18"/>
      <c r="I4418" s="18"/>
      <c r="J4418" s="5"/>
      <c r="K4418" s="19">
        <v>74676</v>
      </c>
      <c r="L4418" s="7">
        <v>74676</v>
      </c>
      <c r="M4418" s="5"/>
      <c r="N4418" s="5"/>
      <c r="O4418" s="20">
        <v>2</v>
      </c>
      <c r="P4418" s="8">
        <v>2</v>
      </c>
      <c r="Q4418" s="5"/>
    </row>
    <row r="4419" spans="1:17" ht="12" x14ac:dyDescent="0.2">
      <c r="A4419" s="16" t="s">
        <v>3614</v>
      </c>
      <c r="B4419" s="16" t="s">
        <v>9109</v>
      </c>
      <c r="C4419" s="17" t="s">
        <v>4399</v>
      </c>
      <c r="D4419" s="18" t="s">
        <v>8995</v>
      </c>
      <c r="E4419" s="18"/>
      <c r="F4419" s="18"/>
      <c r="G4419" s="18"/>
      <c r="H4419" s="18"/>
      <c r="I4419" s="18"/>
      <c r="J4419" s="5"/>
      <c r="K4419" s="19">
        <v>831859.19999999995</v>
      </c>
      <c r="L4419" s="7">
        <v>519912</v>
      </c>
      <c r="M4419" s="19">
        <v>311947.2</v>
      </c>
      <c r="N4419" s="5"/>
      <c r="O4419" s="20">
        <v>48</v>
      </c>
      <c r="P4419" s="8">
        <v>30</v>
      </c>
      <c r="Q4419" s="20">
        <v>18</v>
      </c>
    </row>
    <row r="4420" spans="1:17" ht="12" x14ac:dyDescent="0.2">
      <c r="A4420" s="16" t="s">
        <v>3614</v>
      </c>
      <c r="B4420" s="16" t="s">
        <v>9109</v>
      </c>
      <c r="C4420" s="17" t="s">
        <v>4400</v>
      </c>
      <c r="D4420" s="18" t="s">
        <v>8995</v>
      </c>
      <c r="E4420" s="18"/>
      <c r="F4420" s="18"/>
      <c r="G4420" s="18"/>
      <c r="H4420" s="18"/>
      <c r="I4420" s="18"/>
      <c r="J4420" s="5"/>
      <c r="K4420" s="19">
        <v>129849.60000000001</v>
      </c>
      <c r="L4420" s="7">
        <v>129849.60000000001</v>
      </c>
      <c r="M4420" s="5"/>
      <c r="N4420" s="5"/>
      <c r="O4420" s="20">
        <v>16</v>
      </c>
      <c r="P4420" s="8">
        <v>16</v>
      </c>
      <c r="Q4420" s="5"/>
    </row>
    <row r="4421" spans="1:17" ht="12" x14ac:dyDescent="0.2">
      <c r="A4421" s="16" t="s">
        <v>3614</v>
      </c>
      <c r="B4421" s="16" t="s">
        <v>9109</v>
      </c>
      <c r="C4421" s="17" t="s">
        <v>1126</v>
      </c>
      <c r="D4421" s="18" t="s">
        <v>8995</v>
      </c>
      <c r="E4421" s="18"/>
      <c r="F4421" s="18"/>
      <c r="G4421" s="18"/>
      <c r="H4421" s="18"/>
      <c r="I4421" s="18"/>
      <c r="J4421" s="19">
        <v>69120</v>
      </c>
      <c r="K4421" s="5"/>
      <c r="L4421" s="7">
        <v>69120</v>
      </c>
      <c r="M4421" s="5"/>
      <c r="N4421" s="20">
        <v>5</v>
      </c>
      <c r="O4421" s="5"/>
      <c r="P4421" s="8">
        <v>5</v>
      </c>
      <c r="Q4421" s="5"/>
    </row>
    <row r="4422" spans="1:17" ht="12" x14ac:dyDescent="0.2">
      <c r="A4422" s="16" t="s">
        <v>3614</v>
      </c>
      <c r="B4422" s="16" t="s">
        <v>9109</v>
      </c>
      <c r="C4422" s="17" t="s">
        <v>1127</v>
      </c>
      <c r="D4422" s="18" t="s">
        <v>8995</v>
      </c>
      <c r="E4422" s="18"/>
      <c r="F4422" s="18"/>
      <c r="G4422" s="18"/>
      <c r="H4422" s="18"/>
      <c r="I4422" s="18"/>
      <c r="J4422" s="19">
        <v>83100</v>
      </c>
      <c r="K4422" s="5"/>
      <c r="L4422" s="7">
        <v>83100</v>
      </c>
      <c r="M4422" s="5"/>
      <c r="N4422" s="20">
        <v>5</v>
      </c>
      <c r="O4422" s="5"/>
      <c r="P4422" s="8">
        <v>5</v>
      </c>
      <c r="Q4422" s="5"/>
    </row>
    <row r="4423" spans="1:17" ht="12" x14ac:dyDescent="0.2">
      <c r="A4423" s="16" t="s">
        <v>3614</v>
      </c>
      <c r="B4423" s="16" t="s">
        <v>9109</v>
      </c>
      <c r="C4423" s="17" t="s">
        <v>1129</v>
      </c>
      <c r="D4423" s="18" t="s">
        <v>8995</v>
      </c>
      <c r="E4423" s="18"/>
      <c r="F4423" s="18"/>
      <c r="G4423" s="18"/>
      <c r="H4423" s="18"/>
      <c r="I4423" s="18"/>
      <c r="J4423" s="5"/>
      <c r="K4423" s="19">
        <v>230400</v>
      </c>
      <c r="L4423" s="7">
        <v>230400</v>
      </c>
      <c r="M4423" s="5"/>
      <c r="N4423" s="5"/>
      <c r="O4423" s="20">
        <v>10</v>
      </c>
      <c r="P4423" s="8">
        <v>10</v>
      </c>
      <c r="Q4423" s="5"/>
    </row>
    <row r="4424" spans="1:17" ht="12" x14ac:dyDescent="0.2">
      <c r="A4424" s="16" t="s">
        <v>3614</v>
      </c>
      <c r="B4424" s="16" t="s">
        <v>9109</v>
      </c>
      <c r="C4424" s="17" t="s">
        <v>1130</v>
      </c>
      <c r="D4424" s="18" t="s">
        <v>8995</v>
      </c>
      <c r="E4424" s="18"/>
      <c r="F4424" s="18"/>
      <c r="G4424" s="18"/>
      <c r="H4424" s="18"/>
      <c r="I4424" s="18"/>
      <c r="J4424" s="19">
        <v>165600</v>
      </c>
      <c r="K4424" s="5"/>
      <c r="L4424" s="7">
        <v>165600</v>
      </c>
      <c r="M4424" s="5"/>
      <c r="N4424" s="20">
        <v>10</v>
      </c>
      <c r="O4424" s="5"/>
      <c r="P4424" s="8">
        <v>10</v>
      </c>
      <c r="Q4424" s="5"/>
    </row>
    <row r="4425" spans="1:17" ht="12" x14ac:dyDescent="0.2">
      <c r="A4425" s="16" t="s">
        <v>3614</v>
      </c>
      <c r="B4425" s="16" t="s">
        <v>9109</v>
      </c>
      <c r="C4425" s="17" t="s">
        <v>4401</v>
      </c>
      <c r="D4425" s="18" t="s">
        <v>8995</v>
      </c>
      <c r="E4425" s="18"/>
      <c r="F4425" s="18"/>
      <c r="G4425" s="18"/>
      <c r="H4425" s="18"/>
      <c r="I4425" s="18"/>
      <c r="J4425" s="5"/>
      <c r="K4425" s="19">
        <v>1173.33</v>
      </c>
      <c r="L4425" s="7">
        <v>1173.33</v>
      </c>
      <c r="M4425" s="5"/>
      <c r="N4425" s="5"/>
      <c r="O4425" s="20">
        <v>8</v>
      </c>
      <c r="P4425" s="8">
        <v>8</v>
      </c>
      <c r="Q4425" s="5"/>
    </row>
    <row r="4426" spans="1:17" ht="12" x14ac:dyDescent="0.2">
      <c r="A4426" s="16" t="s">
        <v>3614</v>
      </c>
      <c r="B4426" s="16" t="s">
        <v>9109</v>
      </c>
      <c r="C4426" s="17" t="s">
        <v>4402</v>
      </c>
      <c r="D4426" s="18" t="s">
        <v>8995</v>
      </c>
      <c r="E4426" s="18"/>
      <c r="F4426" s="18"/>
      <c r="G4426" s="18"/>
      <c r="H4426" s="18"/>
      <c r="I4426" s="18"/>
      <c r="J4426" s="5"/>
      <c r="K4426" s="19">
        <v>1220</v>
      </c>
      <c r="L4426" s="7">
        <v>1220</v>
      </c>
      <c r="M4426" s="5"/>
      <c r="N4426" s="5"/>
      <c r="O4426" s="20">
        <v>8</v>
      </c>
      <c r="P4426" s="8">
        <v>8</v>
      </c>
      <c r="Q4426" s="5"/>
    </row>
    <row r="4427" spans="1:17" ht="12" x14ac:dyDescent="0.2">
      <c r="A4427" s="16" t="s">
        <v>3614</v>
      </c>
      <c r="B4427" s="16" t="s">
        <v>9109</v>
      </c>
      <c r="C4427" s="17" t="s">
        <v>4403</v>
      </c>
      <c r="D4427" s="18" t="s">
        <v>8995</v>
      </c>
      <c r="E4427" s="18"/>
      <c r="F4427" s="18"/>
      <c r="G4427" s="18"/>
      <c r="H4427" s="18"/>
      <c r="I4427" s="18"/>
      <c r="J4427" s="5"/>
      <c r="K4427" s="19">
        <v>1182.5</v>
      </c>
      <c r="L4427" s="7">
        <v>1182.5</v>
      </c>
      <c r="M4427" s="5"/>
      <c r="N4427" s="5"/>
      <c r="O4427" s="20">
        <v>11</v>
      </c>
      <c r="P4427" s="8">
        <v>11</v>
      </c>
      <c r="Q4427" s="5"/>
    </row>
    <row r="4428" spans="1:17" ht="12" x14ac:dyDescent="0.2">
      <c r="A4428" s="16" t="s">
        <v>3614</v>
      </c>
      <c r="B4428" s="16" t="s">
        <v>9109</v>
      </c>
      <c r="C4428" s="17" t="s">
        <v>4404</v>
      </c>
      <c r="D4428" s="18" t="s">
        <v>8995</v>
      </c>
      <c r="E4428" s="18"/>
      <c r="F4428" s="18"/>
      <c r="G4428" s="18"/>
      <c r="H4428" s="18"/>
      <c r="I4428" s="18"/>
      <c r="J4428" s="5"/>
      <c r="K4428" s="19">
        <v>1650</v>
      </c>
      <c r="L4428" s="7">
        <v>1650</v>
      </c>
      <c r="M4428" s="5"/>
      <c r="N4428" s="5"/>
      <c r="O4428" s="20">
        <v>11</v>
      </c>
      <c r="P4428" s="8">
        <v>11</v>
      </c>
      <c r="Q4428" s="5"/>
    </row>
    <row r="4429" spans="1:17" ht="12" x14ac:dyDescent="0.2">
      <c r="A4429" s="16" t="s">
        <v>3614</v>
      </c>
      <c r="B4429" s="16" t="s">
        <v>9109</v>
      </c>
      <c r="C4429" s="17" t="s">
        <v>1134</v>
      </c>
      <c r="D4429" s="18" t="s">
        <v>8995</v>
      </c>
      <c r="E4429" s="18"/>
      <c r="F4429" s="18"/>
      <c r="G4429" s="18"/>
      <c r="H4429" s="18"/>
      <c r="I4429" s="18"/>
      <c r="J4429" s="19">
        <v>94833.34</v>
      </c>
      <c r="K4429" s="5"/>
      <c r="L4429" s="7">
        <v>94833.34</v>
      </c>
      <c r="M4429" s="5"/>
      <c r="N4429" s="20">
        <v>10</v>
      </c>
      <c r="O4429" s="5"/>
      <c r="P4429" s="8">
        <v>10</v>
      </c>
      <c r="Q4429" s="5"/>
    </row>
    <row r="4430" spans="1:17" ht="12" x14ac:dyDescent="0.2">
      <c r="A4430" s="16" t="s">
        <v>3614</v>
      </c>
      <c r="B4430" s="16" t="s">
        <v>9109</v>
      </c>
      <c r="C4430" s="17" t="s">
        <v>4405</v>
      </c>
      <c r="D4430" s="18" t="s">
        <v>8995</v>
      </c>
      <c r="E4430" s="18"/>
      <c r="F4430" s="18"/>
      <c r="G4430" s="18"/>
      <c r="H4430" s="18"/>
      <c r="I4430" s="18"/>
      <c r="J4430" s="5"/>
      <c r="K4430" s="19">
        <v>9720</v>
      </c>
      <c r="L4430" s="7">
        <v>7290</v>
      </c>
      <c r="M4430" s="19">
        <v>2430</v>
      </c>
      <c r="N4430" s="5"/>
      <c r="O4430" s="20">
        <v>4</v>
      </c>
      <c r="P4430" s="8">
        <v>3</v>
      </c>
      <c r="Q4430" s="20">
        <v>1</v>
      </c>
    </row>
    <row r="4431" spans="1:17" ht="12" x14ac:dyDescent="0.2">
      <c r="A4431" s="16" t="s">
        <v>3614</v>
      </c>
      <c r="B4431" s="16" t="s">
        <v>9109</v>
      </c>
      <c r="C4431" s="17" t="s">
        <v>4406</v>
      </c>
      <c r="D4431" s="18" t="s">
        <v>8995</v>
      </c>
      <c r="E4431" s="18"/>
      <c r="F4431" s="18"/>
      <c r="G4431" s="18"/>
      <c r="H4431" s="18"/>
      <c r="I4431" s="18"/>
      <c r="J4431" s="5"/>
      <c r="K4431" s="19">
        <v>17863.72</v>
      </c>
      <c r="L4431" s="6"/>
      <c r="M4431" s="19">
        <v>17863.72</v>
      </c>
      <c r="N4431" s="5"/>
      <c r="O4431" s="20">
        <v>2</v>
      </c>
      <c r="P4431" s="6"/>
      <c r="Q4431" s="20">
        <v>2</v>
      </c>
    </row>
    <row r="4432" spans="1:17" ht="12" x14ac:dyDescent="0.2">
      <c r="A4432" s="16" t="s">
        <v>3614</v>
      </c>
      <c r="B4432" s="16" t="s">
        <v>9109</v>
      </c>
      <c r="C4432" s="17" t="s">
        <v>4407</v>
      </c>
      <c r="D4432" s="18" t="s">
        <v>8995</v>
      </c>
      <c r="E4432" s="18"/>
      <c r="F4432" s="18"/>
      <c r="G4432" s="18"/>
      <c r="H4432" s="18"/>
      <c r="I4432" s="18"/>
      <c r="J4432" s="5"/>
      <c r="K4432" s="19">
        <v>4341.67</v>
      </c>
      <c r="L4432" s="6"/>
      <c r="M4432" s="19">
        <v>4341.67</v>
      </c>
      <c r="N4432" s="5"/>
      <c r="O4432" s="20">
        <v>10</v>
      </c>
      <c r="P4432" s="6"/>
      <c r="Q4432" s="20">
        <v>10</v>
      </c>
    </row>
    <row r="4433" spans="1:17" ht="12" x14ac:dyDescent="0.2">
      <c r="A4433" s="16" t="s">
        <v>3614</v>
      </c>
      <c r="B4433" s="16" t="s">
        <v>9109</v>
      </c>
      <c r="C4433" s="17" t="s">
        <v>4408</v>
      </c>
      <c r="D4433" s="18" t="s">
        <v>8995</v>
      </c>
      <c r="E4433" s="18"/>
      <c r="F4433" s="18"/>
      <c r="G4433" s="18"/>
      <c r="H4433" s="18"/>
      <c r="I4433" s="18"/>
      <c r="J4433" s="5"/>
      <c r="K4433" s="19">
        <v>377184</v>
      </c>
      <c r="L4433" s="6"/>
      <c r="M4433" s="19">
        <v>377184</v>
      </c>
      <c r="N4433" s="5"/>
      <c r="O4433" s="20">
        <v>20</v>
      </c>
      <c r="P4433" s="6"/>
      <c r="Q4433" s="20">
        <v>20</v>
      </c>
    </row>
    <row r="4434" spans="1:17" ht="12" x14ac:dyDescent="0.2">
      <c r="A4434" s="16" t="s">
        <v>3614</v>
      </c>
      <c r="B4434" s="16" t="s">
        <v>9109</v>
      </c>
      <c r="C4434" s="17" t="s">
        <v>4409</v>
      </c>
      <c r="D4434" s="18" t="s">
        <v>8995</v>
      </c>
      <c r="E4434" s="18"/>
      <c r="F4434" s="18"/>
      <c r="G4434" s="18"/>
      <c r="H4434" s="18"/>
      <c r="I4434" s="18"/>
      <c r="J4434" s="5"/>
      <c r="K4434" s="19">
        <v>1943.33</v>
      </c>
      <c r="L4434" s="7">
        <v>1943.33</v>
      </c>
      <c r="M4434" s="5"/>
      <c r="N4434" s="5"/>
      <c r="O4434" s="20">
        <v>50</v>
      </c>
      <c r="P4434" s="8">
        <v>50</v>
      </c>
      <c r="Q4434" s="5"/>
    </row>
    <row r="4435" spans="1:17" ht="12" x14ac:dyDescent="0.2">
      <c r="A4435" s="16" t="s">
        <v>3614</v>
      </c>
      <c r="B4435" s="16" t="s">
        <v>9109</v>
      </c>
      <c r="C4435" s="17" t="s">
        <v>4410</v>
      </c>
      <c r="D4435" s="18" t="s">
        <v>8995</v>
      </c>
      <c r="E4435" s="18"/>
      <c r="F4435" s="18"/>
      <c r="G4435" s="18"/>
      <c r="H4435" s="18"/>
      <c r="I4435" s="18"/>
      <c r="J4435" s="5"/>
      <c r="K4435" s="19">
        <v>1783.33</v>
      </c>
      <c r="L4435" s="7">
        <v>1783.33</v>
      </c>
      <c r="M4435" s="5"/>
      <c r="N4435" s="5"/>
      <c r="O4435" s="20">
        <v>100</v>
      </c>
      <c r="P4435" s="8">
        <v>100</v>
      </c>
      <c r="Q4435" s="5"/>
    </row>
    <row r="4436" spans="1:17" ht="12" x14ac:dyDescent="0.2">
      <c r="A4436" s="16" t="s">
        <v>3614</v>
      </c>
      <c r="B4436" s="16" t="s">
        <v>9109</v>
      </c>
      <c r="C4436" s="17" t="s">
        <v>4410</v>
      </c>
      <c r="D4436" s="18" t="s">
        <v>8995</v>
      </c>
      <c r="E4436" s="18"/>
      <c r="F4436" s="18"/>
      <c r="G4436" s="18"/>
      <c r="H4436" s="18"/>
      <c r="I4436" s="18"/>
      <c r="J4436" s="5"/>
      <c r="K4436" s="21">
        <v>128.5</v>
      </c>
      <c r="L4436" s="9">
        <v>128.5</v>
      </c>
      <c r="M4436" s="5"/>
      <c r="N4436" s="5"/>
      <c r="O4436" s="20">
        <v>6</v>
      </c>
      <c r="P4436" s="8">
        <v>6</v>
      </c>
      <c r="Q4436" s="5"/>
    </row>
    <row r="4437" spans="1:17" ht="24" x14ac:dyDescent="0.2">
      <c r="A4437" s="16" t="s">
        <v>3614</v>
      </c>
      <c r="B4437" s="16" t="s">
        <v>9109</v>
      </c>
      <c r="C4437" s="17" t="s">
        <v>4411</v>
      </c>
      <c r="D4437" s="18" t="s">
        <v>8995</v>
      </c>
      <c r="E4437" s="18"/>
      <c r="F4437" s="18"/>
      <c r="G4437" s="18"/>
      <c r="H4437" s="18"/>
      <c r="I4437" s="18"/>
      <c r="J4437" s="5"/>
      <c r="K4437" s="21">
        <v>908.5</v>
      </c>
      <c r="L4437" s="9">
        <v>908.5</v>
      </c>
      <c r="M4437" s="5"/>
      <c r="N4437" s="5"/>
      <c r="O4437" s="20">
        <v>46</v>
      </c>
      <c r="P4437" s="8">
        <v>46</v>
      </c>
      <c r="Q4437" s="5"/>
    </row>
    <row r="4438" spans="1:17" ht="12" x14ac:dyDescent="0.2">
      <c r="A4438" s="16" t="s">
        <v>3614</v>
      </c>
      <c r="B4438" s="16" t="s">
        <v>9109</v>
      </c>
      <c r="C4438" s="17" t="s">
        <v>4412</v>
      </c>
      <c r="D4438" s="18" t="s">
        <v>8995</v>
      </c>
      <c r="E4438" s="18"/>
      <c r="F4438" s="18"/>
      <c r="G4438" s="18"/>
      <c r="H4438" s="18"/>
      <c r="I4438" s="18"/>
      <c r="J4438" s="5"/>
      <c r="K4438" s="21">
        <v>806.67</v>
      </c>
      <c r="L4438" s="6"/>
      <c r="M4438" s="21">
        <v>806.67</v>
      </c>
      <c r="N4438" s="5"/>
      <c r="O4438" s="20">
        <v>1</v>
      </c>
      <c r="P4438" s="6"/>
      <c r="Q4438" s="20">
        <v>1</v>
      </c>
    </row>
    <row r="4439" spans="1:17" ht="12" x14ac:dyDescent="0.2">
      <c r="A4439" s="16" t="s">
        <v>3614</v>
      </c>
      <c r="B4439" s="16" t="s">
        <v>9109</v>
      </c>
      <c r="C4439" s="17" t="s">
        <v>4413</v>
      </c>
      <c r="D4439" s="18" t="s">
        <v>8995</v>
      </c>
      <c r="E4439" s="18"/>
      <c r="F4439" s="18"/>
      <c r="G4439" s="18"/>
      <c r="H4439" s="18"/>
      <c r="I4439" s="18"/>
      <c r="J4439" s="5"/>
      <c r="K4439" s="19">
        <v>3930</v>
      </c>
      <c r="L4439" s="7">
        <v>3275</v>
      </c>
      <c r="M4439" s="21">
        <v>655</v>
      </c>
      <c r="N4439" s="5"/>
      <c r="O4439" s="20">
        <v>6</v>
      </c>
      <c r="P4439" s="8">
        <v>5</v>
      </c>
      <c r="Q4439" s="20">
        <v>1</v>
      </c>
    </row>
    <row r="4440" spans="1:17" ht="24" x14ac:dyDescent="0.2">
      <c r="A4440" s="16" t="s">
        <v>3614</v>
      </c>
      <c r="B4440" s="16" t="s">
        <v>9109</v>
      </c>
      <c r="C4440" s="17" t="s">
        <v>4414</v>
      </c>
      <c r="D4440" s="18" t="s">
        <v>8995</v>
      </c>
      <c r="E4440" s="18"/>
      <c r="F4440" s="18"/>
      <c r="G4440" s="18"/>
      <c r="H4440" s="18"/>
      <c r="I4440" s="18"/>
      <c r="J4440" s="5"/>
      <c r="K4440" s="19">
        <v>3084.17</v>
      </c>
      <c r="L4440" s="7">
        <v>3084.17</v>
      </c>
      <c r="M4440" s="5"/>
      <c r="N4440" s="5"/>
      <c r="O4440" s="20">
        <v>1</v>
      </c>
      <c r="P4440" s="8">
        <v>1</v>
      </c>
      <c r="Q4440" s="5"/>
    </row>
    <row r="4441" spans="1:17" ht="12" x14ac:dyDescent="0.2">
      <c r="A4441" s="16" t="s">
        <v>3614</v>
      </c>
      <c r="B4441" s="16" t="s">
        <v>9109</v>
      </c>
      <c r="C4441" s="17" t="s">
        <v>4415</v>
      </c>
      <c r="D4441" s="18" t="s">
        <v>8995</v>
      </c>
      <c r="E4441" s="18"/>
      <c r="F4441" s="18"/>
      <c r="G4441" s="18"/>
      <c r="H4441" s="18"/>
      <c r="I4441" s="18"/>
      <c r="J4441" s="5"/>
      <c r="K4441" s="5"/>
      <c r="L4441" s="6"/>
      <c r="M4441" s="5"/>
      <c r="N4441" s="5"/>
      <c r="O4441" s="5"/>
      <c r="P4441" s="6"/>
      <c r="Q4441" s="5"/>
    </row>
    <row r="4442" spans="1:17" ht="24" x14ac:dyDescent="0.2">
      <c r="A4442" s="16" t="s">
        <v>3614</v>
      </c>
      <c r="B4442" s="16" t="s">
        <v>9109</v>
      </c>
      <c r="C4442" s="17" t="s">
        <v>4416</v>
      </c>
      <c r="D4442" s="18" t="s">
        <v>8995</v>
      </c>
      <c r="E4442" s="26">
        <f t="shared" ref="E4442:E4444" si="286">J4442-L4442</f>
        <v>-145317.12</v>
      </c>
      <c r="F4442" s="26">
        <f t="shared" ref="F4442:F4444" si="287">N4442-P4442</f>
        <v>-1968</v>
      </c>
      <c r="G4442" s="26"/>
      <c r="H4442" s="26"/>
      <c r="I4442" s="18"/>
      <c r="J4442" s="19">
        <v>7806.4</v>
      </c>
      <c r="K4442" s="19">
        <v>203355.36</v>
      </c>
      <c r="L4442" s="7">
        <v>153123.51999999999</v>
      </c>
      <c r="M4442" s="19">
        <v>58038.239999999998</v>
      </c>
      <c r="N4442" s="20">
        <v>112</v>
      </c>
      <c r="O4442" s="22">
        <v>2754</v>
      </c>
      <c r="P4442" s="10">
        <v>2080</v>
      </c>
      <c r="Q4442" s="20">
        <v>786</v>
      </c>
    </row>
    <row r="4443" spans="1:17" ht="12" x14ac:dyDescent="0.2">
      <c r="A4443" s="16" t="s">
        <v>3614</v>
      </c>
      <c r="B4443" s="16" t="s">
        <v>9109</v>
      </c>
      <c r="C4443" s="17" t="s">
        <v>4417</v>
      </c>
      <c r="D4443" s="18" t="s">
        <v>8995</v>
      </c>
      <c r="E4443" s="26">
        <f t="shared" si="286"/>
        <v>-128823</v>
      </c>
      <c r="F4443" s="26">
        <f t="shared" si="287"/>
        <v>-3734</v>
      </c>
      <c r="G4443" s="26"/>
      <c r="H4443" s="26"/>
      <c r="I4443" s="18"/>
      <c r="J4443" s="19">
        <v>31693.88</v>
      </c>
      <c r="K4443" s="19">
        <v>167911.5</v>
      </c>
      <c r="L4443" s="7">
        <v>160516.88</v>
      </c>
      <c r="M4443" s="19">
        <v>39088.5</v>
      </c>
      <c r="N4443" s="20">
        <v>977</v>
      </c>
      <c r="O4443" s="22">
        <v>4867</v>
      </c>
      <c r="P4443" s="10">
        <v>4711</v>
      </c>
      <c r="Q4443" s="22">
        <v>1133</v>
      </c>
    </row>
    <row r="4444" spans="1:17" ht="12" x14ac:dyDescent="0.2">
      <c r="A4444" s="16" t="s">
        <v>3614</v>
      </c>
      <c r="B4444" s="16" t="s">
        <v>9109</v>
      </c>
      <c r="C4444" s="17" t="s">
        <v>4418</v>
      </c>
      <c r="D4444" s="18" t="s">
        <v>8995</v>
      </c>
      <c r="E4444" s="26">
        <f t="shared" si="286"/>
        <v>-14938.499999999998</v>
      </c>
      <c r="F4444" s="26">
        <f t="shared" si="287"/>
        <v>-433</v>
      </c>
      <c r="G4444" s="26"/>
      <c r="H4444" s="26"/>
      <c r="I4444" s="18"/>
      <c r="J4444" s="19">
        <v>3016.92</v>
      </c>
      <c r="K4444" s="19">
        <v>15318</v>
      </c>
      <c r="L4444" s="7">
        <v>17955.419999999998</v>
      </c>
      <c r="M4444" s="21">
        <v>379.5</v>
      </c>
      <c r="N4444" s="20">
        <v>93</v>
      </c>
      <c r="O4444" s="20">
        <v>444</v>
      </c>
      <c r="P4444" s="8">
        <v>526</v>
      </c>
      <c r="Q4444" s="20">
        <v>11</v>
      </c>
    </row>
    <row r="4445" spans="1:17" ht="12" x14ac:dyDescent="0.2">
      <c r="A4445" s="16" t="s">
        <v>3614</v>
      </c>
      <c r="B4445" s="16" t="s">
        <v>9109</v>
      </c>
      <c r="C4445" s="17" t="s">
        <v>4419</v>
      </c>
      <c r="D4445" s="18" t="s">
        <v>8995</v>
      </c>
      <c r="E4445" s="18"/>
      <c r="F4445" s="18"/>
      <c r="G4445" s="18"/>
      <c r="H4445" s="18"/>
      <c r="I4445" s="18"/>
      <c r="J4445" s="19">
        <v>5217.6000000000004</v>
      </c>
      <c r="K4445" s="19">
        <v>30518.400000000001</v>
      </c>
      <c r="L4445" s="7">
        <v>35736</v>
      </c>
      <c r="M4445" s="5"/>
      <c r="N4445" s="20">
        <v>120</v>
      </c>
      <c r="O4445" s="20">
        <v>660</v>
      </c>
      <c r="P4445" s="8">
        <v>780</v>
      </c>
      <c r="Q4445" s="5"/>
    </row>
    <row r="4446" spans="1:17" ht="12" x14ac:dyDescent="0.2">
      <c r="A4446" s="16" t="s">
        <v>3614</v>
      </c>
      <c r="B4446" s="16" t="s">
        <v>9109</v>
      </c>
      <c r="C4446" s="17" t="s">
        <v>4420</v>
      </c>
      <c r="D4446" s="18" t="s">
        <v>8995</v>
      </c>
      <c r="E4446" s="26">
        <f>J4446-L4446</f>
        <v>-129961.5</v>
      </c>
      <c r="F4446" s="26">
        <f>N4446-P4446</f>
        <v>-3767</v>
      </c>
      <c r="G4446" s="26"/>
      <c r="H4446" s="26"/>
      <c r="I4446" s="18"/>
      <c r="J4446" s="19">
        <v>9310.2800000000007</v>
      </c>
      <c r="K4446" s="19">
        <v>166393.5</v>
      </c>
      <c r="L4446" s="7">
        <v>139271.78</v>
      </c>
      <c r="M4446" s="19">
        <v>36432</v>
      </c>
      <c r="N4446" s="20">
        <v>287</v>
      </c>
      <c r="O4446" s="22">
        <v>4823</v>
      </c>
      <c r="P4446" s="10">
        <v>4054</v>
      </c>
      <c r="Q4446" s="22">
        <v>1056</v>
      </c>
    </row>
    <row r="4447" spans="1:17" ht="12" x14ac:dyDescent="0.2">
      <c r="A4447" s="16" t="s">
        <v>3614</v>
      </c>
      <c r="B4447" s="16" t="s">
        <v>9109</v>
      </c>
      <c r="C4447" s="17" t="s">
        <v>4421</v>
      </c>
      <c r="D4447" s="18" t="s">
        <v>8995</v>
      </c>
      <c r="E4447" s="18"/>
      <c r="F4447" s="18"/>
      <c r="G4447" s="18"/>
      <c r="H4447" s="18"/>
      <c r="I4447" s="18"/>
      <c r="J4447" s="5"/>
      <c r="K4447" s="19">
        <v>23000</v>
      </c>
      <c r="L4447" s="7">
        <v>23000</v>
      </c>
      <c r="M4447" s="5"/>
      <c r="N4447" s="5"/>
      <c r="O4447" s="20">
        <v>5</v>
      </c>
      <c r="P4447" s="8">
        <v>5</v>
      </c>
      <c r="Q4447" s="5"/>
    </row>
    <row r="4448" spans="1:17" ht="12" x14ac:dyDescent="0.2">
      <c r="A4448" s="16" t="s">
        <v>3614</v>
      </c>
      <c r="B4448" s="16" t="s">
        <v>9109</v>
      </c>
      <c r="C4448" s="17" t="s">
        <v>4422</v>
      </c>
      <c r="D4448" s="18" t="s">
        <v>8995</v>
      </c>
      <c r="E4448" s="18"/>
      <c r="F4448" s="18"/>
      <c r="G4448" s="18"/>
      <c r="H4448" s="18"/>
      <c r="I4448" s="18"/>
      <c r="J4448" s="5"/>
      <c r="K4448" s="19">
        <v>26400</v>
      </c>
      <c r="L4448" s="7">
        <v>26400</v>
      </c>
      <c r="M4448" s="5"/>
      <c r="N4448" s="5"/>
      <c r="O4448" s="20">
        <v>3</v>
      </c>
      <c r="P4448" s="8">
        <v>3</v>
      </c>
      <c r="Q4448" s="5"/>
    </row>
    <row r="4449" spans="1:17" ht="12" x14ac:dyDescent="0.2">
      <c r="A4449" s="16" t="s">
        <v>3614</v>
      </c>
      <c r="B4449" s="16" t="s">
        <v>9109</v>
      </c>
      <c r="C4449" s="17" t="s">
        <v>4423</v>
      </c>
      <c r="D4449" s="18" t="s">
        <v>8995</v>
      </c>
      <c r="E4449" s="18"/>
      <c r="F4449" s="18"/>
      <c r="G4449" s="18"/>
      <c r="H4449" s="18"/>
      <c r="I4449" s="18"/>
      <c r="J4449" s="5"/>
      <c r="K4449" s="19">
        <v>1130</v>
      </c>
      <c r="L4449" s="7">
        <v>1130</v>
      </c>
      <c r="M4449" s="5"/>
      <c r="N4449" s="5"/>
      <c r="O4449" s="20">
        <v>1</v>
      </c>
      <c r="P4449" s="8">
        <v>1</v>
      </c>
      <c r="Q4449" s="5"/>
    </row>
    <row r="4450" spans="1:17" ht="12" x14ac:dyDescent="0.2">
      <c r="A4450" s="16" t="s">
        <v>3614</v>
      </c>
      <c r="B4450" s="16" t="s">
        <v>9109</v>
      </c>
      <c r="C4450" s="17" t="s">
        <v>4424</v>
      </c>
      <c r="D4450" s="18" t="s">
        <v>8995</v>
      </c>
      <c r="E4450" s="18"/>
      <c r="F4450" s="18"/>
      <c r="G4450" s="18"/>
      <c r="H4450" s="18"/>
      <c r="I4450" s="18"/>
      <c r="J4450" s="5"/>
      <c r="K4450" s="19">
        <v>4438</v>
      </c>
      <c r="L4450" s="7">
        <v>4438</v>
      </c>
      <c r="M4450" s="5"/>
      <c r="N4450" s="5"/>
      <c r="O4450" s="20">
        <v>2</v>
      </c>
      <c r="P4450" s="8">
        <v>2</v>
      </c>
      <c r="Q4450" s="5"/>
    </row>
    <row r="4451" spans="1:17" ht="12" x14ac:dyDescent="0.2">
      <c r="A4451" s="16" t="s">
        <v>3614</v>
      </c>
      <c r="B4451" s="16" t="s">
        <v>9109</v>
      </c>
      <c r="C4451" s="17" t="s">
        <v>4425</v>
      </c>
      <c r="D4451" s="18" t="s">
        <v>8995</v>
      </c>
      <c r="E4451" s="18"/>
      <c r="F4451" s="18"/>
      <c r="G4451" s="18"/>
      <c r="H4451" s="18"/>
      <c r="I4451" s="18"/>
      <c r="J4451" s="5"/>
      <c r="K4451" s="19">
        <v>5624.8</v>
      </c>
      <c r="L4451" s="7">
        <v>5624.8</v>
      </c>
      <c r="M4451" s="5"/>
      <c r="N4451" s="5"/>
      <c r="O4451" s="20">
        <v>8.8999999999999996E-2</v>
      </c>
      <c r="P4451" s="8">
        <v>8.8999999999999996E-2</v>
      </c>
      <c r="Q4451" s="5"/>
    </row>
    <row r="4452" spans="1:17" ht="12" x14ac:dyDescent="0.2">
      <c r="A4452" s="16" t="s">
        <v>3614</v>
      </c>
      <c r="B4452" s="16" t="s">
        <v>9109</v>
      </c>
      <c r="C4452" s="17" t="s">
        <v>4426</v>
      </c>
      <c r="D4452" s="18" t="s">
        <v>8995</v>
      </c>
      <c r="E4452" s="18"/>
      <c r="F4452" s="18"/>
      <c r="G4452" s="18"/>
      <c r="H4452" s="18"/>
      <c r="I4452" s="18"/>
      <c r="J4452" s="5"/>
      <c r="K4452" s="19">
        <v>6130.4</v>
      </c>
      <c r="L4452" s="7">
        <v>6130.4</v>
      </c>
      <c r="M4452" s="5"/>
      <c r="N4452" s="5"/>
      <c r="O4452" s="20">
        <v>9.7000000000000003E-2</v>
      </c>
      <c r="P4452" s="8">
        <v>9.7000000000000003E-2</v>
      </c>
      <c r="Q4452" s="5"/>
    </row>
    <row r="4453" spans="1:17" ht="12" x14ac:dyDescent="0.2">
      <c r="A4453" s="16" t="s">
        <v>3614</v>
      </c>
      <c r="B4453" s="16" t="s">
        <v>9109</v>
      </c>
      <c r="C4453" s="17" t="s">
        <v>4427</v>
      </c>
      <c r="D4453" s="18" t="s">
        <v>8995</v>
      </c>
      <c r="E4453" s="18"/>
      <c r="F4453" s="18"/>
      <c r="G4453" s="18"/>
      <c r="H4453" s="18"/>
      <c r="I4453" s="18"/>
      <c r="J4453" s="5"/>
      <c r="K4453" s="19">
        <v>5877.6</v>
      </c>
      <c r="L4453" s="7">
        <v>5877.6</v>
      </c>
      <c r="M4453" s="5"/>
      <c r="N4453" s="5"/>
      <c r="O4453" s="20">
        <v>9.2999999999999999E-2</v>
      </c>
      <c r="P4453" s="8">
        <v>9.2999999999999999E-2</v>
      </c>
      <c r="Q4453" s="5"/>
    </row>
    <row r="4454" spans="1:17" ht="12" x14ac:dyDescent="0.2">
      <c r="A4454" s="16" t="s">
        <v>3614</v>
      </c>
      <c r="B4454" s="16" t="s">
        <v>9109</v>
      </c>
      <c r="C4454" s="17" t="s">
        <v>4428</v>
      </c>
      <c r="D4454" s="18" t="s">
        <v>8995</v>
      </c>
      <c r="E4454" s="18"/>
      <c r="F4454" s="18"/>
      <c r="G4454" s="18"/>
      <c r="H4454" s="18"/>
      <c r="I4454" s="18"/>
      <c r="J4454" s="5"/>
      <c r="K4454" s="19">
        <v>17153.330000000002</v>
      </c>
      <c r="L4454" s="7">
        <v>17153.330000000002</v>
      </c>
      <c r="M4454" s="5"/>
      <c r="N4454" s="5"/>
      <c r="O4454" s="20">
        <v>332</v>
      </c>
      <c r="P4454" s="8">
        <v>332</v>
      </c>
      <c r="Q4454" s="5"/>
    </row>
    <row r="4455" spans="1:17" ht="12" x14ac:dyDescent="0.2">
      <c r="A4455" s="16" t="s">
        <v>3614</v>
      </c>
      <c r="B4455" s="16" t="s">
        <v>9109</v>
      </c>
      <c r="C4455" s="17" t="s">
        <v>4429</v>
      </c>
      <c r="D4455" s="18" t="s">
        <v>8995</v>
      </c>
      <c r="E4455" s="18"/>
      <c r="F4455" s="18"/>
      <c r="G4455" s="18"/>
      <c r="H4455" s="18"/>
      <c r="I4455" s="18"/>
      <c r="J4455" s="5"/>
      <c r="K4455" s="19">
        <v>6583.33</v>
      </c>
      <c r="L4455" s="6"/>
      <c r="M4455" s="19">
        <v>6583.33</v>
      </c>
      <c r="N4455" s="5"/>
      <c r="O4455" s="20">
        <v>50</v>
      </c>
      <c r="P4455" s="6"/>
      <c r="Q4455" s="20">
        <v>50</v>
      </c>
    </row>
    <row r="4456" spans="1:17" ht="12" x14ac:dyDescent="0.2">
      <c r="A4456" s="16" t="s">
        <v>3614</v>
      </c>
      <c r="B4456" s="16" t="s">
        <v>9109</v>
      </c>
      <c r="C4456" s="17" t="s">
        <v>4430</v>
      </c>
      <c r="D4456" s="18" t="s">
        <v>8995</v>
      </c>
      <c r="E4456" s="18"/>
      <c r="F4456" s="18"/>
      <c r="G4456" s="18"/>
      <c r="H4456" s="18"/>
      <c r="I4456" s="18"/>
      <c r="J4456" s="5"/>
      <c r="K4456" s="19">
        <v>6418.75</v>
      </c>
      <c r="L4456" s="7">
        <v>6418.75</v>
      </c>
      <c r="M4456" s="5"/>
      <c r="N4456" s="5"/>
      <c r="O4456" s="20">
        <v>195</v>
      </c>
      <c r="P4456" s="8">
        <v>195</v>
      </c>
      <c r="Q4456" s="5"/>
    </row>
    <row r="4457" spans="1:17" ht="12" x14ac:dyDescent="0.2">
      <c r="A4457" s="16" t="s">
        <v>3614</v>
      </c>
      <c r="B4457" s="16" t="s">
        <v>9109</v>
      </c>
      <c r="C4457" s="17" t="s">
        <v>4431</v>
      </c>
      <c r="D4457" s="18" t="s">
        <v>8995</v>
      </c>
      <c r="E4457" s="18"/>
      <c r="F4457" s="18"/>
      <c r="G4457" s="18"/>
      <c r="H4457" s="18"/>
      <c r="I4457" s="18"/>
      <c r="J4457" s="5"/>
      <c r="K4457" s="19">
        <v>17083.330000000002</v>
      </c>
      <c r="L4457" s="7">
        <v>17083.330000000002</v>
      </c>
      <c r="M4457" s="5"/>
      <c r="N4457" s="5"/>
      <c r="O4457" s="20">
        <v>250</v>
      </c>
      <c r="P4457" s="8">
        <v>250</v>
      </c>
      <c r="Q4457" s="5"/>
    </row>
    <row r="4458" spans="1:17" ht="12" x14ac:dyDescent="0.2">
      <c r="A4458" s="16" t="s">
        <v>3614</v>
      </c>
      <c r="B4458" s="16" t="s">
        <v>9109</v>
      </c>
      <c r="C4458" s="17" t="s">
        <v>4432</v>
      </c>
      <c r="D4458" s="18" t="s">
        <v>8995</v>
      </c>
      <c r="E4458" s="18"/>
      <c r="F4458" s="18"/>
      <c r="G4458" s="18"/>
      <c r="H4458" s="18"/>
      <c r="I4458" s="18"/>
      <c r="J4458" s="5"/>
      <c r="K4458" s="19">
        <v>68750</v>
      </c>
      <c r="L4458" s="7">
        <v>68750</v>
      </c>
      <c r="M4458" s="5"/>
      <c r="N4458" s="5"/>
      <c r="O4458" s="20">
        <v>550</v>
      </c>
      <c r="P4458" s="8">
        <v>550</v>
      </c>
      <c r="Q4458" s="5"/>
    </row>
    <row r="4459" spans="1:17" ht="12" x14ac:dyDescent="0.2">
      <c r="A4459" s="16" t="s">
        <v>3614</v>
      </c>
      <c r="B4459" s="16" t="s">
        <v>9109</v>
      </c>
      <c r="C4459" s="17" t="s">
        <v>4433</v>
      </c>
      <c r="D4459" s="18" t="s">
        <v>8995</v>
      </c>
      <c r="E4459" s="18"/>
      <c r="F4459" s="18"/>
      <c r="G4459" s="18"/>
      <c r="H4459" s="18"/>
      <c r="I4459" s="18"/>
      <c r="J4459" s="5"/>
      <c r="K4459" s="19">
        <v>1625</v>
      </c>
      <c r="L4459" s="7">
        <v>1560</v>
      </c>
      <c r="M4459" s="21">
        <v>65</v>
      </c>
      <c r="N4459" s="5"/>
      <c r="O4459" s="20">
        <v>75</v>
      </c>
      <c r="P4459" s="8">
        <v>72</v>
      </c>
      <c r="Q4459" s="20">
        <v>3</v>
      </c>
    </row>
    <row r="4460" spans="1:17" ht="12" x14ac:dyDescent="0.2">
      <c r="A4460" s="16" t="s">
        <v>3614</v>
      </c>
      <c r="B4460" s="16" t="s">
        <v>9109</v>
      </c>
      <c r="C4460" s="17" t="s">
        <v>4434</v>
      </c>
      <c r="D4460" s="18" t="s">
        <v>8995</v>
      </c>
      <c r="E4460" s="18"/>
      <c r="F4460" s="18"/>
      <c r="G4460" s="18"/>
      <c r="H4460" s="18"/>
      <c r="I4460" s="18"/>
      <c r="J4460" s="5"/>
      <c r="K4460" s="19">
        <v>2500</v>
      </c>
      <c r="L4460" s="7">
        <v>2500</v>
      </c>
      <c r="M4460" s="5"/>
      <c r="N4460" s="5"/>
      <c r="O4460" s="20">
        <v>100</v>
      </c>
      <c r="P4460" s="8">
        <v>100</v>
      </c>
      <c r="Q4460" s="5"/>
    </row>
    <row r="4461" spans="1:17" ht="12" x14ac:dyDescent="0.2">
      <c r="A4461" s="16" t="s">
        <v>3614</v>
      </c>
      <c r="B4461" s="16" t="s">
        <v>9109</v>
      </c>
      <c r="C4461" s="17" t="s">
        <v>4435</v>
      </c>
      <c r="D4461" s="18" t="s">
        <v>8995</v>
      </c>
      <c r="E4461" s="18"/>
      <c r="F4461" s="18"/>
      <c r="G4461" s="18"/>
      <c r="H4461" s="18"/>
      <c r="I4461" s="18"/>
      <c r="J4461" s="5"/>
      <c r="K4461" s="19">
        <v>12833.33</v>
      </c>
      <c r="L4461" s="7">
        <v>12833.33</v>
      </c>
      <c r="M4461" s="5"/>
      <c r="N4461" s="5"/>
      <c r="O4461" s="20">
        <v>200</v>
      </c>
      <c r="P4461" s="8">
        <v>200</v>
      </c>
      <c r="Q4461" s="5"/>
    </row>
    <row r="4462" spans="1:17" ht="12" x14ac:dyDescent="0.2">
      <c r="A4462" s="16" t="s">
        <v>3614</v>
      </c>
      <c r="B4462" s="16" t="s">
        <v>9109</v>
      </c>
      <c r="C4462" s="17" t="s">
        <v>4436</v>
      </c>
      <c r="D4462" s="18" t="s">
        <v>8995</v>
      </c>
      <c r="E4462" s="18"/>
      <c r="F4462" s="18"/>
      <c r="G4462" s="18"/>
      <c r="H4462" s="18"/>
      <c r="I4462" s="18"/>
      <c r="J4462" s="5"/>
      <c r="K4462" s="19">
        <v>2466.67</v>
      </c>
      <c r="L4462" s="7">
        <v>2466.67</v>
      </c>
      <c r="M4462" s="5"/>
      <c r="N4462" s="5"/>
      <c r="O4462" s="20">
        <v>2</v>
      </c>
      <c r="P4462" s="8">
        <v>2</v>
      </c>
      <c r="Q4462" s="5"/>
    </row>
    <row r="4463" spans="1:17" ht="12" x14ac:dyDescent="0.2">
      <c r="A4463" s="16" t="s">
        <v>3614</v>
      </c>
      <c r="B4463" s="16" t="s">
        <v>9109</v>
      </c>
      <c r="C4463" s="17" t="s">
        <v>4437</v>
      </c>
      <c r="D4463" s="18" t="s">
        <v>8995</v>
      </c>
      <c r="E4463" s="18"/>
      <c r="F4463" s="18"/>
      <c r="G4463" s="18"/>
      <c r="H4463" s="18"/>
      <c r="I4463" s="18"/>
      <c r="J4463" s="5"/>
      <c r="K4463" s="19">
        <v>1187.5</v>
      </c>
      <c r="L4463" s="7">
        <v>1187.5</v>
      </c>
      <c r="M4463" s="5"/>
      <c r="N4463" s="5"/>
      <c r="O4463" s="20">
        <v>1</v>
      </c>
      <c r="P4463" s="8">
        <v>1</v>
      </c>
      <c r="Q4463" s="5"/>
    </row>
    <row r="4464" spans="1:17" ht="12" x14ac:dyDescent="0.2">
      <c r="A4464" s="16" t="s">
        <v>3614</v>
      </c>
      <c r="B4464" s="16" t="s">
        <v>9109</v>
      </c>
      <c r="C4464" s="17" t="s">
        <v>4438</v>
      </c>
      <c r="D4464" s="18" t="s">
        <v>8995</v>
      </c>
      <c r="E4464" s="18"/>
      <c r="F4464" s="18"/>
      <c r="G4464" s="18"/>
      <c r="H4464" s="18"/>
      <c r="I4464" s="18"/>
      <c r="J4464" s="5"/>
      <c r="K4464" s="19">
        <v>2315</v>
      </c>
      <c r="L4464" s="7">
        <v>2315</v>
      </c>
      <c r="M4464" s="5"/>
      <c r="N4464" s="5"/>
      <c r="O4464" s="20">
        <v>2</v>
      </c>
      <c r="P4464" s="8">
        <v>2</v>
      </c>
      <c r="Q4464" s="5"/>
    </row>
    <row r="4465" spans="1:17" ht="12" x14ac:dyDescent="0.2">
      <c r="A4465" s="16" t="s">
        <v>3614</v>
      </c>
      <c r="B4465" s="16" t="s">
        <v>9109</v>
      </c>
      <c r="C4465" s="17" t="s">
        <v>4439</v>
      </c>
      <c r="D4465" s="18" t="s">
        <v>8995</v>
      </c>
      <c r="E4465" s="18"/>
      <c r="F4465" s="18"/>
      <c r="G4465" s="18"/>
      <c r="H4465" s="18"/>
      <c r="I4465" s="18"/>
      <c r="J4465" s="5"/>
      <c r="K4465" s="19">
        <v>1512</v>
      </c>
      <c r="L4465" s="7">
        <v>1512</v>
      </c>
      <c r="M4465" s="5"/>
      <c r="N4465" s="5"/>
      <c r="O4465" s="20">
        <v>30</v>
      </c>
      <c r="P4465" s="8">
        <v>30</v>
      </c>
      <c r="Q4465" s="5"/>
    </row>
    <row r="4466" spans="1:17" ht="12" x14ac:dyDescent="0.2">
      <c r="A4466" s="16" t="s">
        <v>3614</v>
      </c>
      <c r="B4466" s="16" t="s">
        <v>9109</v>
      </c>
      <c r="C4466" s="17" t="s">
        <v>4440</v>
      </c>
      <c r="D4466" s="18" t="s">
        <v>8995</v>
      </c>
      <c r="E4466" s="18"/>
      <c r="F4466" s="18"/>
      <c r="G4466" s="18"/>
      <c r="H4466" s="18"/>
      <c r="I4466" s="18"/>
      <c r="J4466" s="5"/>
      <c r="K4466" s="21">
        <v>500</v>
      </c>
      <c r="L4466" s="9">
        <v>500</v>
      </c>
      <c r="M4466" s="5"/>
      <c r="N4466" s="5"/>
      <c r="O4466" s="20">
        <v>8</v>
      </c>
      <c r="P4466" s="8">
        <v>8</v>
      </c>
      <c r="Q4466" s="5"/>
    </row>
    <row r="4467" spans="1:17" ht="12" x14ac:dyDescent="0.2">
      <c r="A4467" s="16" t="s">
        <v>3614</v>
      </c>
      <c r="B4467" s="16" t="s">
        <v>9109</v>
      </c>
      <c r="C4467" s="17" t="s">
        <v>4441</v>
      </c>
      <c r="D4467" s="18" t="s">
        <v>8995</v>
      </c>
      <c r="E4467" s="18"/>
      <c r="F4467" s="18"/>
      <c r="G4467" s="18"/>
      <c r="H4467" s="18"/>
      <c r="I4467" s="18"/>
      <c r="J4467" s="5"/>
      <c r="K4467" s="21">
        <v>736</v>
      </c>
      <c r="L4467" s="9">
        <v>736</v>
      </c>
      <c r="M4467" s="5"/>
      <c r="N4467" s="5"/>
      <c r="O4467" s="20">
        <v>4</v>
      </c>
      <c r="P4467" s="8">
        <v>4</v>
      </c>
      <c r="Q4467" s="5"/>
    </row>
    <row r="4468" spans="1:17" ht="12" x14ac:dyDescent="0.2">
      <c r="A4468" s="16" t="s">
        <v>3614</v>
      </c>
      <c r="B4468" s="16" t="s">
        <v>9109</v>
      </c>
      <c r="C4468" s="17" t="s">
        <v>4442</v>
      </c>
      <c r="D4468" s="18" t="s">
        <v>8995</v>
      </c>
      <c r="E4468" s="18"/>
      <c r="F4468" s="18"/>
      <c r="G4468" s="18"/>
      <c r="H4468" s="18"/>
      <c r="I4468" s="18"/>
      <c r="J4468" s="5"/>
      <c r="K4468" s="19">
        <v>32983.33</v>
      </c>
      <c r="L4468" s="7">
        <v>32983.33</v>
      </c>
      <c r="M4468" s="5"/>
      <c r="N4468" s="5"/>
      <c r="O4468" s="20">
        <v>2</v>
      </c>
      <c r="P4468" s="8">
        <v>2</v>
      </c>
      <c r="Q4468" s="5"/>
    </row>
    <row r="4469" spans="1:17" ht="12" x14ac:dyDescent="0.2">
      <c r="A4469" s="16" t="s">
        <v>3614</v>
      </c>
      <c r="B4469" s="16" t="s">
        <v>9109</v>
      </c>
      <c r="C4469" s="17" t="s">
        <v>4443</v>
      </c>
      <c r="D4469" s="18" t="s">
        <v>8995</v>
      </c>
      <c r="E4469" s="18"/>
      <c r="F4469" s="18"/>
      <c r="G4469" s="18"/>
      <c r="H4469" s="18"/>
      <c r="I4469" s="18"/>
      <c r="J4469" s="5"/>
      <c r="K4469" s="19">
        <v>32520</v>
      </c>
      <c r="L4469" s="7">
        <v>32520</v>
      </c>
      <c r="M4469" s="5"/>
      <c r="N4469" s="5"/>
      <c r="O4469" s="20">
        <v>2</v>
      </c>
      <c r="P4469" s="8">
        <v>2</v>
      </c>
      <c r="Q4469" s="5"/>
    </row>
    <row r="4470" spans="1:17" ht="12" x14ac:dyDescent="0.2">
      <c r="A4470" s="16" t="s">
        <v>3614</v>
      </c>
      <c r="B4470" s="16" t="s">
        <v>9109</v>
      </c>
      <c r="C4470" s="17" t="s">
        <v>4444</v>
      </c>
      <c r="D4470" s="18" t="s">
        <v>8995</v>
      </c>
      <c r="E4470" s="18"/>
      <c r="F4470" s="18"/>
      <c r="G4470" s="18"/>
      <c r="H4470" s="18"/>
      <c r="I4470" s="18"/>
      <c r="J4470" s="5"/>
      <c r="K4470" s="19">
        <v>54575.14</v>
      </c>
      <c r="L4470" s="7">
        <v>54575.14</v>
      </c>
      <c r="M4470" s="5"/>
      <c r="N4470" s="5"/>
      <c r="O4470" s="20">
        <v>2</v>
      </c>
      <c r="P4470" s="8">
        <v>2</v>
      </c>
      <c r="Q4470" s="5"/>
    </row>
    <row r="4471" spans="1:17" ht="12" x14ac:dyDescent="0.2">
      <c r="A4471" s="16" t="s">
        <v>3614</v>
      </c>
      <c r="B4471" s="16" t="s">
        <v>9109</v>
      </c>
      <c r="C4471" s="17" t="s">
        <v>4445</v>
      </c>
      <c r="D4471" s="18" t="str">
        <f>VLOOKUP(C4471,[2]итоговая!$C$6:$H$1018,4,FALSE)</f>
        <v>Реконструкция НБУ 2022-2024</v>
      </c>
      <c r="E4471" s="26">
        <f>J4471-L4471</f>
        <v>4731.33</v>
      </c>
      <c r="F4471" s="26">
        <f>N4471-P4471</f>
        <v>3</v>
      </c>
      <c r="G4471" s="26" t="str">
        <f>VLOOKUP(C4471,[2]итоговая!$C$6:$H$1018,5,FALSE)</f>
        <v>УКС</v>
      </c>
      <c r="H4471" s="21" t="str">
        <f>VLOOKUP(C4471,[2]итоговая!$C$6:$H$1018,6,FALSE)</f>
        <v>Реконструкция НБУ 2022-2024</v>
      </c>
      <c r="I4471" s="18"/>
      <c r="J4471" s="19">
        <v>4731.33</v>
      </c>
      <c r="K4471" s="5"/>
      <c r="L4471" s="6"/>
      <c r="M4471" s="19">
        <v>4731.33</v>
      </c>
      <c r="N4471" s="20">
        <v>3</v>
      </c>
      <c r="O4471" s="5"/>
      <c r="P4471" s="6"/>
      <c r="Q4471" s="20">
        <v>3</v>
      </c>
    </row>
    <row r="4472" spans="1:17" ht="12" x14ac:dyDescent="0.2">
      <c r="A4472" s="16" t="s">
        <v>3614</v>
      </c>
      <c r="B4472" s="16" t="s">
        <v>9109</v>
      </c>
      <c r="C4472" s="17" t="s">
        <v>4446</v>
      </c>
      <c r="D4472" s="18" t="s">
        <v>8995</v>
      </c>
      <c r="E4472" s="18"/>
      <c r="F4472" s="18"/>
      <c r="G4472" s="18"/>
      <c r="H4472" s="18"/>
      <c r="I4472" s="18"/>
      <c r="J4472" s="5"/>
      <c r="K4472" s="19">
        <v>31080</v>
      </c>
      <c r="L4472" s="7">
        <v>31080</v>
      </c>
      <c r="M4472" s="5"/>
      <c r="N4472" s="5"/>
      <c r="O4472" s="20">
        <v>2</v>
      </c>
      <c r="P4472" s="8">
        <v>2</v>
      </c>
      <c r="Q4472" s="5"/>
    </row>
    <row r="4473" spans="1:17" ht="12" x14ac:dyDescent="0.2">
      <c r="A4473" s="16" t="s">
        <v>3614</v>
      </c>
      <c r="B4473" s="16" t="s">
        <v>9109</v>
      </c>
      <c r="C4473" s="17" t="s">
        <v>4447</v>
      </c>
      <c r="D4473" s="18" t="s">
        <v>8995</v>
      </c>
      <c r="E4473" s="18"/>
      <c r="F4473" s="18"/>
      <c r="G4473" s="18"/>
      <c r="H4473" s="18"/>
      <c r="I4473" s="18"/>
      <c r="J4473" s="5"/>
      <c r="K4473" s="19">
        <v>9829.17</v>
      </c>
      <c r="L4473" s="7">
        <v>9829.17</v>
      </c>
      <c r="M4473" s="5"/>
      <c r="N4473" s="5"/>
      <c r="O4473" s="20">
        <v>7</v>
      </c>
      <c r="P4473" s="8">
        <v>7</v>
      </c>
      <c r="Q4473" s="5"/>
    </row>
    <row r="4474" spans="1:17" ht="12" x14ac:dyDescent="0.2">
      <c r="A4474" s="16" t="s">
        <v>3614</v>
      </c>
      <c r="B4474" s="16" t="s">
        <v>9109</v>
      </c>
      <c r="C4474" s="17" t="s">
        <v>4448</v>
      </c>
      <c r="D4474" s="18" t="s">
        <v>8995</v>
      </c>
      <c r="E4474" s="18"/>
      <c r="F4474" s="18"/>
      <c r="G4474" s="18"/>
      <c r="H4474" s="18"/>
      <c r="I4474" s="18"/>
      <c r="J4474" s="5"/>
      <c r="K4474" s="19">
        <v>3292.5</v>
      </c>
      <c r="L4474" s="7">
        <v>3292.5</v>
      </c>
      <c r="M4474" s="5"/>
      <c r="N4474" s="5"/>
      <c r="O4474" s="20">
        <v>3</v>
      </c>
      <c r="P4474" s="8">
        <v>3</v>
      </c>
      <c r="Q4474" s="5"/>
    </row>
    <row r="4475" spans="1:17" ht="12" x14ac:dyDescent="0.2">
      <c r="A4475" s="16" t="s">
        <v>3614</v>
      </c>
      <c r="B4475" s="16" t="s">
        <v>9109</v>
      </c>
      <c r="C4475" s="17" t="s">
        <v>4449</v>
      </c>
      <c r="D4475" s="18" t="s">
        <v>8995</v>
      </c>
      <c r="E4475" s="18"/>
      <c r="F4475" s="18"/>
      <c r="G4475" s="18"/>
      <c r="H4475" s="18"/>
      <c r="I4475" s="18"/>
      <c r="J4475" s="5"/>
      <c r="K4475" s="19">
        <v>5971.28</v>
      </c>
      <c r="L4475" s="7">
        <v>5971.28</v>
      </c>
      <c r="M4475" s="5"/>
      <c r="N4475" s="5"/>
      <c r="O4475" s="20">
        <v>2</v>
      </c>
      <c r="P4475" s="8">
        <v>2</v>
      </c>
      <c r="Q4475" s="5"/>
    </row>
    <row r="4476" spans="1:17" ht="12" x14ac:dyDescent="0.2">
      <c r="A4476" s="16" t="s">
        <v>3614</v>
      </c>
      <c r="B4476" s="16" t="s">
        <v>9109</v>
      </c>
      <c r="C4476" s="17" t="s">
        <v>4450</v>
      </c>
      <c r="D4476" s="18" t="s">
        <v>8995</v>
      </c>
      <c r="E4476" s="18"/>
      <c r="F4476" s="18"/>
      <c r="G4476" s="18"/>
      <c r="H4476" s="18"/>
      <c r="I4476" s="18"/>
      <c r="J4476" s="19">
        <v>3328.06</v>
      </c>
      <c r="K4476" s="5"/>
      <c r="L4476" s="7">
        <v>3328.06</v>
      </c>
      <c r="M4476" s="5"/>
      <c r="N4476" s="20">
        <v>1</v>
      </c>
      <c r="O4476" s="5"/>
      <c r="P4476" s="8">
        <v>1</v>
      </c>
      <c r="Q4476" s="5"/>
    </row>
    <row r="4477" spans="1:17" ht="12" x14ac:dyDescent="0.2">
      <c r="A4477" s="16" t="s">
        <v>3614</v>
      </c>
      <c r="B4477" s="16" t="s">
        <v>9109</v>
      </c>
      <c r="C4477" s="17" t="s">
        <v>4451</v>
      </c>
      <c r="D4477" s="18" t="s">
        <v>8995</v>
      </c>
      <c r="E4477" s="18"/>
      <c r="F4477" s="18"/>
      <c r="G4477" s="18"/>
      <c r="H4477" s="18"/>
      <c r="I4477" s="18"/>
      <c r="J4477" s="5"/>
      <c r="K4477" s="19">
        <v>2935.06</v>
      </c>
      <c r="L4477" s="7">
        <v>2935.06</v>
      </c>
      <c r="M4477" s="5"/>
      <c r="N4477" s="5"/>
      <c r="O4477" s="20">
        <v>1</v>
      </c>
      <c r="P4477" s="8">
        <v>1</v>
      </c>
      <c r="Q4477" s="5"/>
    </row>
    <row r="4478" spans="1:17" ht="12" x14ac:dyDescent="0.2">
      <c r="A4478" s="16" t="s">
        <v>3614</v>
      </c>
      <c r="B4478" s="16" t="s">
        <v>9109</v>
      </c>
      <c r="C4478" s="17" t="s">
        <v>4452</v>
      </c>
      <c r="D4478" s="18" t="s">
        <v>8995</v>
      </c>
      <c r="E4478" s="18"/>
      <c r="F4478" s="18"/>
      <c r="G4478" s="18"/>
      <c r="H4478" s="18"/>
      <c r="I4478" s="18"/>
      <c r="J4478" s="19">
        <v>5681.46</v>
      </c>
      <c r="K4478" s="5"/>
      <c r="L4478" s="7">
        <v>5681.46</v>
      </c>
      <c r="M4478" s="5"/>
      <c r="N4478" s="20">
        <v>1</v>
      </c>
      <c r="O4478" s="5"/>
      <c r="P4478" s="8">
        <v>1</v>
      </c>
      <c r="Q4478" s="5"/>
    </row>
    <row r="4479" spans="1:17" ht="84" x14ac:dyDescent="0.2">
      <c r="A4479" s="16" t="s">
        <v>3614</v>
      </c>
      <c r="B4479" s="16" t="s">
        <v>9109</v>
      </c>
      <c r="C4479" s="17" t="s">
        <v>4453</v>
      </c>
      <c r="D4479" s="18" t="str">
        <f>VLOOKUP(C4479,[2]итоговая!$C$6:$H$1018,4,FALSE)</f>
        <v>НВЛ и НЛ</v>
      </c>
      <c r="E4479" s="26">
        <f>J4479-L4479</f>
        <v>10115.59</v>
      </c>
      <c r="F4479" s="26">
        <f>N4479-P4479</f>
        <v>35</v>
      </c>
      <c r="G4479" s="26" t="str">
        <f>VLOOKUP(C4479,[2]итоговая!$C$6:$H$1018,5,FALSE)</f>
        <v>ОГЭ</v>
      </c>
      <c r="H4479" s="21" t="str">
        <f>VLOOKUP(C4479,'[6]сводная информация'!$C$4479:$H$9628,6,FALSE)</f>
        <v>Невостребована ОГЭ в связи с большой мощностью (400 Вт) и потребления э/энергии, а также в рамках выполнения программы энергосбережения производим замену ламп ДРЛ на светодиодные  лампы либо прожектора, максимальная мощность которых не превышает 100 Вт. Данное ТМЦ приобретено 01.07.2019 в ОАО "Ульяновскнефть"</v>
      </c>
      <c r="I4479" s="18"/>
      <c r="J4479" s="19">
        <v>10115.59</v>
      </c>
      <c r="K4479" s="5"/>
      <c r="L4479" s="6"/>
      <c r="M4479" s="19">
        <v>10115.59</v>
      </c>
      <c r="N4479" s="20">
        <v>35</v>
      </c>
      <c r="O4479" s="5"/>
      <c r="P4479" s="6"/>
      <c r="Q4479" s="20">
        <v>35</v>
      </c>
    </row>
    <row r="4480" spans="1:17" ht="12" x14ac:dyDescent="0.2">
      <c r="A4480" s="16" t="s">
        <v>3614</v>
      </c>
      <c r="B4480" s="16" t="s">
        <v>9109</v>
      </c>
      <c r="C4480" s="17" t="s">
        <v>4454</v>
      </c>
      <c r="D4480" s="18" t="s">
        <v>8995</v>
      </c>
      <c r="E4480" s="18"/>
      <c r="F4480" s="18"/>
      <c r="G4480" s="18"/>
      <c r="H4480" s="18"/>
      <c r="I4480" s="18"/>
      <c r="J4480" s="5"/>
      <c r="K4480" s="21">
        <v>240</v>
      </c>
      <c r="L4480" s="9">
        <v>240</v>
      </c>
      <c r="M4480" s="5"/>
      <c r="N4480" s="5"/>
      <c r="O4480" s="20">
        <v>4</v>
      </c>
      <c r="P4480" s="8">
        <v>4</v>
      </c>
      <c r="Q4480" s="5"/>
    </row>
    <row r="4481" spans="1:17" ht="12" x14ac:dyDescent="0.2">
      <c r="A4481" s="16" t="s">
        <v>3614</v>
      </c>
      <c r="B4481" s="16" t="s">
        <v>9109</v>
      </c>
      <c r="C4481" s="17" t="s">
        <v>4455</v>
      </c>
      <c r="D4481" s="18" t="s">
        <v>8995</v>
      </c>
      <c r="E4481" s="18"/>
      <c r="F4481" s="18"/>
      <c r="G4481" s="18"/>
      <c r="H4481" s="18"/>
      <c r="I4481" s="18"/>
      <c r="J4481" s="5"/>
      <c r="K4481" s="21">
        <v>840</v>
      </c>
      <c r="L4481" s="9">
        <v>840</v>
      </c>
      <c r="M4481" s="5"/>
      <c r="N4481" s="5"/>
      <c r="O4481" s="20">
        <v>14</v>
      </c>
      <c r="P4481" s="8">
        <v>14</v>
      </c>
      <c r="Q4481" s="5"/>
    </row>
    <row r="4482" spans="1:17" ht="12" x14ac:dyDescent="0.2">
      <c r="A4482" s="16" t="s">
        <v>3614</v>
      </c>
      <c r="B4482" s="16" t="s">
        <v>9109</v>
      </c>
      <c r="C4482" s="17" t="s">
        <v>4456</v>
      </c>
      <c r="D4482" s="18" t="s">
        <v>8995</v>
      </c>
      <c r="E4482" s="18"/>
      <c r="F4482" s="18"/>
      <c r="G4482" s="18"/>
      <c r="H4482" s="18"/>
      <c r="I4482" s="18"/>
      <c r="J4482" s="5"/>
      <c r="K4482" s="21">
        <v>180</v>
      </c>
      <c r="L4482" s="9">
        <v>180</v>
      </c>
      <c r="M4482" s="5"/>
      <c r="N4482" s="5"/>
      <c r="O4482" s="20">
        <v>3</v>
      </c>
      <c r="P4482" s="8">
        <v>3</v>
      </c>
      <c r="Q4482" s="5"/>
    </row>
    <row r="4483" spans="1:17" ht="12" x14ac:dyDescent="0.2">
      <c r="A4483" s="16" t="s">
        <v>3614</v>
      </c>
      <c r="B4483" s="16" t="s">
        <v>9109</v>
      </c>
      <c r="C4483" s="17" t="s">
        <v>4457</v>
      </c>
      <c r="D4483" s="18" t="s">
        <v>8995</v>
      </c>
      <c r="E4483" s="18"/>
      <c r="F4483" s="18"/>
      <c r="G4483" s="18"/>
      <c r="H4483" s="18"/>
      <c r="I4483" s="18"/>
      <c r="J4483" s="5"/>
      <c r="K4483" s="21">
        <v>825.02</v>
      </c>
      <c r="L4483" s="9">
        <v>825.02</v>
      </c>
      <c r="M4483" s="5"/>
      <c r="N4483" s="5"/>
      <c r="O4483" s="20">
        <v>10</v>
      </c>
      <c r="P4483" s="8">
        <v>10</v>
      </c>
      <c r="Q4483" s="5"/>
    </row>
    <row r="4484" spans="1:17" ht="12" x14ac:dyDescent="0.2">
      <c r="A4484" s="16" t="s">
        <v>3614</v>
      </c>
      <c r="B4484" s="16" t="s">
        <v>9109</v>
      </c>
      <c r="C4484" s="17" t="s">
        <v>4458</v>
      </c>
      <c r="D4484" s="18" t="s">
        <v>8995</v>
      </c>
      <c r="E4484" s="18"/>
      <c r="F4484" s="18"/>
      <c r="G4484" s="18"/>
      <c r="H4484" s="18"/>
      <c r="I4484" s="18"/>
      <c r="J4484" s="5"/>
      <c r="K4484" s="19">
        <v>2000.1</v>
      </c>
      <c r="L4484" s="7">
        <v>2000.1</v>
      </c>
      <c r="M4484" s="5"/>
      <c r="N4484" s="5"/>
      <c r="O4484" s="20">
        <v>20</v>
      </c>
      <c r="P4484" s="8">
        <v>20</v>
      </c>
      <c r="Q4484" s="5"/>
    </row>
    <row r="4485" spans="1:17" ht="12" x14ac:dyDescent="0.2">
      <c r="A4485" s="16" t="s">
        <v>3614</v>
      </c>
      <c r="B4485" s="16" t="s">
        <v>9109</v>
      </c>
      <c r="C4485" s="17" t="s">
        <v>4459</v>
      </c>
      <c r="D4485" s="18" t="s">
        <v>8995</v>
      </c>
      <c r="E4485" s="18"/>
      <c r="F4485" s="18"/>
      <c r="G4485" s="18"/>
      <c r="H4485" s="18"/>
      <c r="I4485" s="18"/>
      <c r="J4485" s="5"/>
      <c r="K4485" s="19">
        <v>1266.67</v>
      </c>
      <c r="L4485" s="7">
        <v>1266.67</v>
      </c>
      <c r="M4485" s="5"/>
      <c r="N4485" s="5"/>
      <c r="O4485" s="20">
        <v>20</v>
      </c>
      <c r="P4485" s="8">
        <v>20</v>
      </c>
      <c r="Q4485" s="5"/>
    </row>
    <row r="4486" spans="1:17" ht="12" x14ac:dyDescent="0.2">
      <c r="A4486" s="16" t="s">
        <v>3614</v>
      </c>
      <c r="B4486" s="16" t="s">
        <v>9109</v>
      </c>
      <c r="C4486" s="17" t="s">
        <v>4460</v>
      </c>
      <c r="D4486" s="18" t="s">
        <v>8995</v>
      </c>
      <c r="E4486" s="18"/>
      <c r="F4486" s="18"/>
      <c r="G4486" s="18"/>
      <c r="H4486" s="18"/>
      <c r="I4486" s="18"/>
      <c r="J4486" s="5"/>
      <c r="K4486" s="19">
        <v>3333.33</v>
      </c>
      <c r="L4486" s="7">
        <v>3333.33</v>
      </c>
      <c r="M4486" s="5"/>
      <c r="N4486" s="5"/>
      <c r="O4486" s="20">
        <v>80</v>
      </c>
      <c r="P4486" s="8">
        <v>80</v>
      </c>
      <c r="Q4486" s="5"/>
    </row>
    <row r="4487" spans="1:17" ht="12" x14ac:dyDescent="0.2">
      <c r="A4487" s="16" t="s">
        <v>3614</v>
      </c>
      <c r="B4487" s="16" t="s">
        <v>9109</v>
      </c>
      <c r="C4487" s="17" t="s">
        <v>4461</v>
      </c>
      <c r="D4487" s="18" t="s">
        <v>8995</v>
      </c>
      <c r="E4487" s="18"/>
      <c r="F4487" s="18"/>
      <c r="G4487" s="18"/>
      <c r="H4487" s="18"/>
      <c r="I4487" s="18"/>
      <c r="J4487" s="5"/>
      <c r="K4487" s="19">
        <v>2125</v>
      </c>
      <c r="L4487" s="7">
        <v>2125</v>
      </c>
      <c r="M4487" s="5"/>
      <c r="N4487" s="5"/>
      <c r="O4487" s="20">
        <v>30</v>
      </c>
      <c r="P4487" s="8">
        <v>30</v>
      </c>
      <c r="Q4487" s="5"/>
    </row>
    <row r="4488" spans="1:17" ht="12" x14ac:dyDescent="0.2">
      <c r="A4488" s="16" t="s">
        <v>3614</v>
      </c>
      <c r="B4488" s="16" t="s">
        <v>9109</v>
      </c>
      <c r="C4488" s="17" t="s">
        <v>4462</v>
      </c>
      <c r="D4488" s="18" t="s">
        <v>8995</v>
      </c>
      <c r="E4488" s="18"/>
      <c r="F4488" s="18"/>
      <c r="G4488" s="18"/>
      <c r="H4488" s="18"/>
      <c r="I4488" s="18"/>
      <c r="J4488" s="19">
        <v>1133.4000000000001</v>
      </c>
      <c r="K4488" s="19">
        <v>1383.36</v>
      </c>
      <c r="L4488" s="7">
        <v>2516.7600000000002</v>
      </c>
      <c r="M4488" s="5"/>
      <c r="N4488" s="20">
        <v>20</v>
      </c>
      <c r="O4488" s="20">
        <v>20</v>
      </c>
      <c r="P4488" s="8">
        <v>40</v>
      </c>
      <c r="Q4488" s="5"/>
    </row>
    <row r="4489" spans="1:17" ht="12" x14ac:dyDescent="0.2">
      <c r="A4489" s="16" t="s">
        <v>3614</v>
      </c>
      <c r="B4489" s="16" t="s">
        <v>9109</v>
      </c>
      <c r="C4489" s="17" t="s">
        <v>4463</v>
      </c>
      <c r="D4489" s="18" t="s">
        <v>8995</v>
      </c>
      <c r="E4489" s="18"/>
      <c r="F4489" s="18"/>
      <c r="G4489" s="18"/>
      <c r="H4489" s="18"/>
      <c r="I4489" s="18"/>
      <c r="J4489" s="19">
        <v>1050</v>
      </c>
      <c r="K4489" s="5"/>
      <c r="L4489" s="7">
        <v>1050</v>
      </c>
      <c r="M4489" s="5"/>
      <c r="N4489" s="20">
        <v>15</v>
      </c>
      <c r="O4489" s="5"/>
      <c r="P4489" s="8">
        <v>15</v>
      </c>
      <c r="Q4489" s="5"/>
    </row>
    <row r="4490" spans="1:17" ht="12" x14ac:dyDescent="0.2">
      <c r="A4490" s="16" t="s">
        <v>3614</v>
      </c>
      <c r="B4490" s="16" t="s">
        <v>9109</v>
      </c>
      <c r="C4490" s="17" t="s">
        <v>4464</v>
      </c>
      <c r="D4490" s="18" t="s">
        <v>8995</v>
      </c>
      <c r="E4490" s="18"/>
      <c r="F4490" s="18"/>
      <c r="G4490" s="18"/>
      <c r="H4490" s="18"/>
      <c r="I4490" s="18"/>
      <c r="J4490" s="19">
        <v>1833.33</v>
      </c>
      <c r="K4490" s="5"/>
      <c r="L4490" s="7">
        <v>1833.33</v>
      </c>
      <c r="M4490" s="5"/>
      <c r="N4490" s="20">
        <v>20</v>
      </c>
      <c r="O4490" s="5"/>
      <c r="P4490" s="8">
        <v>20</v>
      </c>
      <c r="Q4490" s="5"/>
    </row>
    <row r="4491" spans="1:17" ht="12" x14ac:dyDescent="0.2">
      <c r="A4491" s="16" t="s">
        <v>3614</v>
      </c>
      <c r="B4491" s="16" t="s">
        <v>9109</v>
      </c>
      <c r="C4491" s="17" t="s">
        <v>4465</v>
      </c>
      <c r="D4491" s="18" t="s">
        <v>8995</v>
      </c>
      <c r="E4491" s="18"/>
      <c r="F4491" s="18"/>
      <c r="G4491" s="18"/>
      <c r="H4491" s="18"/>
      <c r="I4491" s="18"/>
      <c r="J4491" s="5"/>
      <c r="K4491" s="19">
        <v>13500</v>
      </c>
      <c r="L4491" s="7">
        <v>13500</v>
      </c>
      <c r="M4491" s="5"/>
      <c r="N4491" s="5"/>
      <c r="O4491" s="20">
        <v>90</v>
      </c>
      <c r="P4491" s="8">
        <v>90</v>
      </c>
      <c r="Q4491" s="5"/>
    </row>
    <row r="4492" spans="1:17" ht="12" x14ac:dyDescent="0.2">
      <c r="A4492" s="16" t="s">
        <v>3614</v>
      </c>
      <c r="B4492" s="16" t="s">
        <v>9109</v>
      </c>
      <c r="C4492" s="17" t="s">
        <v>4466</v>
      </c>
      <c r="D4492" s="18" t="s">
        <v>8995</v>
      </c>
      <c r="E4492" s="18"/>
      <c r="F4492" s="18"/>
      <c r="G4492" s="18"/>
      <c r="H4492" s="18"/>
      <c r="I4492" s="18"/>
      <c r="J4492" s="5"/>
      <c r="K4492" s="19">
        <v>2487.5</v>
      </c>
      <c r="L4492" s="7">
        <v>2487.5</v>
      </c>
      <c r="M4492" s="5"/>
      <c r="N4492" s="5"/>
      <c r="O4492" s="20">
        <v>15</v>
      </c>
      <c r="P4492" s="8">
        <v>15</v>
      </c>
      <c r="Q4492" s="5"/>
    </row>
    <row r="4493" spans="1:17" ht="12" x14ac:dyDescent="0.2">
      <c r="A4493" s="16" t="s">
        <v>3614</v>
      </c>
      <c r="B4493" s="16" t="s">
        <v>9109</v>
      </c>
      <c r="C4493" s="17" t="s">
        <v>4467</v>
      </c>
      <c r="D4493" s="18" t="s">
        <v>8995</v>
      </c>
      <c r="E4493" s="18"/>
      <c r="F4493" s="18"/>
      <c r="G4493" s="18"/>
      <c r="H4493" s="18"/>
      <c r="I4493" s="18"/>
      <c r="J4493" s="5"/>
      <c r="K4493" s="19">
        <v>6066.67</v>
      </c>
      <c r="L4493" s="7">
        <v>6066.67</v>
      </c>
      <c r="M4493" s="5"/>
      <c r="N4493" s="5"/>
      <c r="O4493" s="20">
        <v>20</v>
      </c>
      <c r="P4493" s="8">
        <v>20</v>
      </c>
      <c r="Q4493" s="5"/>
    </row>
    <row r="4494" spans="1:17" ht="12" x14ac:dyDescent="0.2">
      <c r="A4494" s="16" t="s">
        <v>3614</v>
      </c>
      <c r="B4494" s="16" t="s">
        <v>9109</v>
      </c>
      <c r="C4494" s="17" t="s">
        <v>4468</v>
      </c>
      <c r="D4494" s="18" t="s">
        <v>8995</v>
      </c>
      <c r="E4494" s="18"/>
      <c r="F4494" s="18"/>
      <c r="G4494" s="18"/>
      <c r="H4494" s="18"/>
      <c r="I4494" s="18"/>
      <c r="J4494" s="5"/>
      <c r="K4494" s="19">
        <v>6833.33</v>
      </c>
      <c r="L4494" s="7">
        <v>6833.33</v>
      </c>
      <c r="M4494" s="5"/>
      <c r="N4494" s="5"/>
      <c r="O4494" s="20">
        <v>20</v>
      </c>
      <c r="P4494" s="8">
        <v>20</v>
      </c>
      <c r="Q4494" s="5"/>
    </row>
    <row r="4495" spans="1:17" ht="12" x14ac:dyDescent="0.2">
      <c r="A4495" s="16" t="s">
        <v>3614</v>
      </c>
      <c r="B4495" s="16" t="s">
        <v>9109</v>
      </c>
      <c r="C4495" s="17" t="s">
        <v>4469</v>
      </c>
      <c r="D4495" s="18" t="s">
        <v>8995</v>
      </c>
      <c r="E4495" s="18"/>
      <c r="F4495" s="18"/>
      <c r="G4495" s="18"/>
      <c r="H4495" s="18"/>
      <c r="I4495" s="18"/>
      <c r="J4495" s="19">
        <v>1550</v>
      </c>
      <c r="K4495" s="5"/>
      <c r="L4495" s="7">
        <v>1550</v>
      </c>
      <c r="M4495" s="5"/>
      <c r="N4495" s="20">
        <v>30</v>
      </c>
      <c r="O4495" s="5"/>
      <c r="P4495" s="8">
        <v>30</v>
      </c>
      <c r="Q4495" s="5"/>
    </row>
    <row r="4496" spans="1:17" ht="12" x14ac:dyDescent="0.2">
      <c r="A4496" s="16" t="s">
        <v>3614</v>
      </c>
      <c r="B4496" s="16" t="s">
        <v>9109</v>
      </c>
      <c r="C4496" s="17" t="s">
        <v>4470</v>
      </c>
      <c r="D4496" s="18" t="s">
        <v>8995</v>
      </c>
      <c r="E4496" s="18"/>
      <c r="F4496" s="18"/>
      <c r="G4496" s="18"/>
      <c r="H4496" s="18"/>
      <c r="I4496" s="18"/>
      <c r="J4496" s="5"/>
      <c r="K4496" s="19">
        <v>1062.5</v>
      </c>
      <c r="L4496" s="7">
        <v>1062.5</v>
      </c>
      <c r="M4496" s="5"/>
      <c r="N4496" s="5"/>
      <c r="O4496" s="20">
        <v>15</v>
      </c>
      <c r="P4496" s="8">
        <v>15</v>
      </c>
      <c r="Q4496" s="5"/>
    </row>
    <row r="4497" spans="1:17" ht="12" x14ac:dyDescent="0.2">
      <c r="A4497" s="16" t="s">
        <v>3614</v>
      </c>
      <c r="B4497" s="16" t="s">
        <v>9109</v>
      </c>
      <c r="C4497" s="17" t="s">
        <v>4471</v>
      </c>
      <c r="D4497" s="18" t="s">
        <v>8995</v>
      </c>
      <c r="E4497" s="18"/>
      <c r="F4497" s="18"/>
      <c r="G4497" s="18"/>
      <c r="H4497" s="18"/>
      <c r="I4497" s="18"/>
      <c r="J4497" s="5"/>
      <c r="K4497" s="21">
        <v>441.65</v>
      </c>
      <c r="L4497" s="9">
        <v>441.65</v>
      </c>
      <c r="M4497" s="5"/>
      <c r="N4497" s="5"/>
      <c r="O4497" s="20">
        <v>10</v>
      </c>
      <c r="P4497" s="8">
        <v>10</v>
      </c>
      <c r="Q4497" s="5"/>
    </row>
    <row r="4498" spans="1:17" ht="12" x14ac:dyDescent="0.2">
      <c r="A4498" s="16" t="s">
        <v>3614</v>
      </c>
      <c r="B4498" s="16" t="s">
        <v>9109</v>
      </c>
      <c r="C4498" s="17" t="s">
        <v>4472</v>
      </c>
      <c r="D4498" s="18" t="s">
        <v>8995</v>
      </c>
      <c r="E4498" s="18"/>
      <c r="F4498" s="18"/>
      <c r="G4498" s="18"/>
      <c r="H4498" s="18"/>
      <c r="I4498" s="18"/>
      <c r="J4498" s="5"/>
      <c r="K4498" s="21">
        <v>833.33</v>
      </c>
      <c r="L4498" s="9">
        <v>833.33</v>
      </c>
      <c r="M4498" s="5"/>
      <c r="N4498" s="5"/>
      <c r="O4498" s="20">
        <v>25</v>
      </c>
      <c r="P4498" s="8">
        <v>25</v>
      </c>
      <c r="Q4498" s="5"/>
    </row>
    <row r="4499" spans="1:17" ht="12" x14ac:dyDescent="0.2">
      <c r="A4499" s="16" t="s">
        <v>3614</v>
      </c>
      <c r="B4499" s="16" t="s">
        <v>9109</v>
      </c>
      <c r="C4499" s="17" t="s">
        <v>4473</v>
      </c>
      <c r="D4499" s="18" t="s">
        <v>8995</v>
      </c>
      <c r="E4499" s="18"/>
      <c r="F4499" s="18"/>
      <c r="G4499" s="18"/>
      <c r="H4499" s="18"/>
      <c r="I4499" s="18"/>
      <c r="J4499" s="5"/>
      <c r="K4499" s="19">
        <v>2708.33</v>
      </c>
      <c r="L4499" s="7">
        <v>2708.33</v>
      </c>
      <c r="M4499" s="5"/>
      <c r="N4499" s="5"/>
      <c r="O4499" s="20">
        <v>65</v>
      </c>
      <c r="P4499" s="8">
        <v>65</v>
      </c>
      <c r="Q4499" s="5"/>
    </row>
    <row r="4500" spans="1:17" ht="12" x14ac:dyDescent="0.2">
      <c r="A4500" s="16" t="s">
        <v>3614</v>
      </c>
      <c r="B4500" s="16" t="s">
        <v>9109</v>
      </c>
      <c r="C4500" s="17" t="s">
        <v>4474</v>
      </c>
      <c r="D4500" s="18" t="s">
        <v>8995</v>
      </c>
      <c r="E4500" s="18"/>
      <c r="F4500" s="18"/>
      <c r="G4500" s="18"/>
      <c r="H4500" s="18"/>
      <c r="I4500" s="18"/>
      <c r="J4500" s="5"/>
      <c r="K4500" s="19">
        <v>8393</v>
      </c>
      <c r="L4500" s="7">
        <v>8393</v>
      </c>
      <c r="M4500" s="5"/>
      <c r="N4500" s="5"/>
      <c r="O4500" s="20">
        <v>924</v>
      </c>
      <c r="P4500" s="8">
        <v>924</v>
      </c>
      <c r="Q4500" s="5"/>
    </row>
    <row r="4501" spans="1:17" ht="12" x14ac:dyDescent="0.2">
      <c r="A4501" s="16" t="s">
        <v>3614</v>
      </c>
      <c r="B4501" s="16" t="s">
        <v>9109</v>
      </c>
      <c r="C4501" s="17" t="s">
        <v>4475</v>
      </c>
      <c r="D4501" s="18" t="s">
        <v>8995</v>
      </c>
      <c r="E4501" s="18"/>
      <c r="F4501" s="18"/>
      <c r="G4501" s="18"/>
      <c r="H4501" s="18"/>
      <c r="I4501" s="18"/>
      <c r="J4501" s="5"/>
      <c r="K4501" s="21">
        <v>325</v>
      </c>
      <c r="L4501" s="6"/>
      <c r="M4501" s="21">
        <v>325</v>
      </c>
      <c r="N4501" s="5"/>
      <c r="O4501" s="20">
        <v>30</v>
      </c>
      <c r="P4501" s="6"/>
      <c r="Q4501" s="20">
        <v>30</v>
      </c>
    </row>
    <row r="4502" spans="1:17" ht="12" x14ac:dyDescent="0.2">
      <c r="A4502" s="16" t="s">
        <v>3614</v>
      </c>
      <c r="B4502" s="16" t="s">
        <v>9109</v>
      </c>
      <c r="C4502" s="17" t="s">
        <v>4476</v>
      </c>
      <c r="D4502" s="18" t="s">
        <v>8995</v>
      </c>
      <c r="E4502" s="18"/>
      <c r="F4502" s="18"/>
      <c r="G4502" s="18"/>
      <c r="H4502" s="18"/>
      <c r="I4502" s="18"/>
      <c r="J4502" s="5"/>
      <c r="K4502" s="19">
        <v>6250</v>
      </c>
      <c r="L4502" s="7">
        <v>6250</v>
      </c>
      <c r="M4502" s="5"/>
      <c r="N4502" s="5"/>
      <c r="O4502" s="20">
        <v>50</v>
      </c>
      <c r="P4502" s="8">
        <v>50</v>
      </c>
      <c r="Q4502" s="5"/>
    </row>
    <row r="4503" spans="1:17" ht="12" x14ac:dyDescent="0.2">
      <c r="A4503" s="16" t="s">
        <v>3614</v>
      </c>
      <c r="B4503" s="16" t="s">
        <v>9109</v>
      </c>
      <c r="C4503" s="17" t="s">
        <v>4477</v>
      </c>
      <c r="D4503" s="18" t="s">
        <v>8995</v>
      </c>
      <c r="E4503" s="18"/>
      <c r="F4503" s="18"/>
      <c r="G4503" s="18"/>
      <c r="H4503" s="18"/>
      <c r="I4503" s="18"/>
      <c r="J4503" s="5"/>
      <c r="K4503" s="19">
        <v>6550</v>
      </c>
      <c r="L4503" s="7">
        <v>6550</v>
      </c>
      <c r="M4503" s="5"/>
      <c r="N4503" s="5"/>
      <c r="O4503" s="20">
        <v>30</v>
      </c>
      <c r="P4503" s="8">
        <v>30</v>
      </c>
      <c r="Q4503" s="5"/>
    </row>
    <row r="4504" spans="1:17" ht="12" x14ac:dyDescent="0.2">
      <c r="A4504" s="16" t="s">
        <v>3614</v>
      </c>
      <c r="B4504" s="16" t="s">
        <v>9109</v>
      </c>
      <c r="C4504" s="17" t="s">
        <v>4478</v>
      </c>
      <c r="D4504" s="18" t="s">
        <v>8995</v>
      </c>
      <c r="E4504" s="18"/>
      <c r="F4504" s="18"/>
      <c r="G4504" s="18"/>
      <c r="H4504" s="18"/>
      <c r="I4504" s="18"/>
      <c r="J4504" s="5"/>
      <c r="K4504" s="19">
        <v>2916.67</v>
      </c>
      <c r="L4504" s="7">
        <v>2916.67</v>
      </c>
      <c r="M4504" s="5"/>
      <c r="N4504" s="5"/>
      <c r="O4504" s="20">
        <v>25</v>
      </c>
      <c r="P4504" s="8">
        <v>25</v>
      </c>
      <c r="Q4504" s="5"/>
    </row>
    <row r="4505" spans="1:17" ht="12" x14ac:dyDescent="0.2">
      <c r="A4505" s="16" t="s">
        <v>3614</v>
      </c>
      <c r="B4505" s="16" t="s">
        <v>9109</v>
      </c>
      <c r="C4505" s="17" t="s">
        <v>4479</v>
      </c>
      <c r="D4505" s="18" t="s">
        <v>8995</v>
      </c>
      <c r="E4505" s="18"/>
      <c r="F4505" s="18"/>
      <c r="G4505" s="18"/>
      <c r="H4505" s="18"/>
      <c r="I4505" s="18"/>
      <c r="J4505" s="5"/>
      <c r="K4505" s="19">
        <v>3567.67</v>
      </c>
      <c r="L4505" s="6"/>
      <c r="M4505" s="19">
        <v>3567.67</v>
      </c>
      <c r="N4505" s="5"/>
      <c r="O4505" s="20">
        <v>70</v>
      </c>
      <c r="P4505" s="6"/>
      <c r="Q4505" s="20">
        <v>70</v>
      </c>
    </row>
    <row r="4506" spans="1:17" ht="12" x14ac:dyDescent="0.2">
      <c r="A4506" s="16" t="s">
        <v>3614</v>
      </c>
      <c r="B4506" s="16" t="s">
        <v>9109</v>
      </c>
      <c r="C4506" s="17" t="s">
        <v>4480</v>
      </c>
      <c r="D4506" s="18" t="s">
        <v>8995</v>
      </c>
      <c r="E4506" s="18"/>
      <c r="F4506" s="18"/>
      <c r="G4506" s="18"/>
      <c r="H4506" s="18"/>
      <c r="I4506" s="18"/>
      <c r="J4506" s="5"/>
      <c r="K4506" s="19">
        <v>4216.75</v>
      </c>
      <c r="L4506" s="6"/>
      <c r="M4506" s="19">
        <v>4216.75</v>
      </c>
      <c r="N4506" s="5"/>
      <c r="O4506" s="20">
        <v>30</v>
      </c>
      <c r="P4506" s="6"/>
      <c r="Q4506" s="20">
        <v>30</v>
      </c>
    </row>
    <row r="4507" spans="1:17" ht="24" x14ac:dyDescent="0.2">
      <c r="A4507" s="16" t="s">
        <v>3614</v>
      </c>
      <c r="B4507" s="16" t="s">
        <v>9109</v>
      </c>
      <c r="C4507" s="17" t="s">
        <v>4481</v>
      </c>
      <c r="D4507" s="18" t="s">
        <v>8995</v>
      </c>
      <c r="E4507" s="18"/>
      <c r="F4507" s="18"/>
      <c r="G4507" s="18"/>
      <c r="H4507" s="18"/>
      <c r="I4507" s="18"/>
      <c r="J4507" s="5"/>
      <c r="K4507" s="19">
        <v>8131.5</v>
      </c>
      <c r="L4507" s="6"/>
      <c r="M4507" s="19">
        <v>8131.5</v>
      </c>
      <c r="N4507" s="5"/>
      <c r="O4507" s="20">
        <v>90</v>
      </c>
      <c r="P4507" s="6"/>
      <c r="Q4507" s="20">
        <v>90</v>
      </c>
    </row>
    <row r="4508" spans="1:17" ht="24" x14ac:dyDescent="0.2">
      <c r="A4508" s="16" t="s">
        <v>3614</v>
      </c>
      <c r="B4508" s="16" t="s">
        <v>9109</v>
      </c>
      <c r="C4508" s="17" t="s">
        <v>4482</v>
      </c>
      <c r="D4508" s="18" t="s">
        <v>8995</v>
      </c>
      <c r="E4508" s="18"/>
      <c r="F4508" s="18"/>
      <c r="G4508" s="18"/>
      <c r="H4508" s="18"/>
      <c r="I4508" s="18"/>
      <c r="J4508" s="5"/>
      <c r="K4508" s="19">
        <v>1280</v>
      </c>
      <c r="L4508" s="7">
        <v>1280</v>
      </c>
      <c r="M4508" s="5"/>
      <c r="N4508" s="5"/>
      <c r="O4508" s="20">
        <v>320</v>
      </c>
      <c r="P4508" s="8">
        <v>320</v>
      </c>
      <c r="Q4508" s="5"/>
    </row>
    <row r="4509" spans="1:17" ht="24" x14ac:dyDescent="0.2">
      <c r="A4509" s="16" t="s">
        <v>3614</v>
      </c>
      <c r="B4509" s="16" t="s">
        <v>9109</v>
      </c>
      <c r="C4509" s="17" t="s">
        <v>4482</v>
      </c>
      <c r="D4509" s="18" t="s">
        <v>8995</v>
      </c>
      <c r="E4509" s="18"/>
      <c r="F4509" s="18"/>
      <c r="G4509" s="18"/>
      <c r="H4509" s="18"/>
      <c r="I4509" s="18"/>
      <c r="J4509" s="5"/>
      <c r="K4509" s="21">
        <v>293.33</v>
      </c>
      <c r="L4509" s="9">
        <v>293.33</v>
      </c>
      <c r="M4509" s="5"/>
      <c r="N4509" s="5"/>
      <c r="O4509" s="20">
        <v>80</v>
      </c>
      <c r="P4509" s="8">
        <v>80</v>
      </c>
      <c r="Q4509" s="5"/>
    </row>
    <row r="4510" spans="1:17" ht="24" x14ac:dyDescent="0.2">
      <c r="A4510" s="16" t="s">
        <v>3614</v>
      </c>
      <c r="B4510" s="16" t="s">
        <v>9109</v>
      </c>
      <c r="C4510" s="17" t="s">
        <v>4483</v>
      </c>
      <c r="D4510" s="18" t="s">
        <v>8995</v>
      </c>
      <c r="E4510" s="18"/>
      <c r="F4510" s="18"/>
      <c r="G4510" s="18"/>
      <c r="H4510" s="18"/>
      <c r="I4510" s="18"/>
      <c r="J4510" s="5"/>
      <c r="K4510" s="21">
        <v>882.5</v>
      </c>
      <c r="L4510" s="9">
        <v>882.5</v>
      </c>
      <c r="M4510" s="5"/>
      <c r="N4510" s="5"/>
      <c r="O4510" s="20">
        <v>1</v>
      </c>
      <c r="P4510" s="8">
        <v>1</v>
      </c>
      <c r="Q4510" s="5"/>
    </row>
    <row r="4511" spans="1:17" ht="12" x14ac:dyDescent="0.2">
      <c r="A4511" s="16" t="s">
        <v>3614</v>
      </c>
      <c r="B4511" s="16" t="s">
        <v>9109</v>
      </c>
      <c r="C4511" s="17" t="s">
        <v>4484</v>
      </c>
      <c r="D4511" s="18" t="s">
        <v>8995</v>
      </c>
      <c r="E4511" s="18"/>
      <c r="F4511" s="18"/>
      <c r="G4511" s="18"/>
      <c r="H4511" s="18"/>
      <c r="I4511" s="18"/>
      <c r="J4511" s="5"/>
      <c r="K4511" s="21">
        <v>225</v>
      </c>
      <c r="L4511" s="6"/>
      <c r="M4511" s="21">
        <v>225</v>
      </c>
      <c r="N4511" s="5"/>
      <c r="O4511" s="20">
        <v>2</v>
      </c>
      <c r="P4511" s="6"/>
      <c r="Q4511" s="20">
        <v>2</v>
      </c>
    </row>
    <row r="4512" spans="1:17" ht="12" x14ac:dyDescent="0.2">
      <c r="A4512" s="16" t="s">
        <v>3614</v>
      </c>
      <c r="B4512" s="16" t="s">
        <v>9109</v>
      </c>
      <c r="C4512" s="17" t="s">
        <v>4485</v>
      </c>
      <c r="D4512" s="18" t="s">
        <v>8995</v>
      </c>
      <c r="E4512" s="18"/>
      <c r="F4512" s="18"/>
      <c r="G4512" s="18"/>
      <c r="H4512" s="18"/>
      <c r="I4512" s="18"/>
      <c r="J4512" s="5"/>
      <c r="K4512" s="19">
        <v>7000</v>
      </c>
      <c r="L4512" s="7">
        <v>3500</v>
      </c>
      <c r="M4512" s="19">
        <v>3500</v>
      </c>
      <c r="N4512" s="5"/>
      <c r="O4512" s="20">
        <v>16</v>
      </c>
      <c r="P4512" s="8">
        <v>8</v>
      </c>
      <c r="Q4512" s="20">
        <v>8</v>
      </c>
    </row>
    <row r="4513" spans="1:17" ht="12" x14ac:dyDescent="0.2">
      <c r="A4513" s="16" t="s">
        <v>3614</v>
      </c>
      <c r="B4513" s="16" t="s">
        <v>9109</v>
      </c>
      <c r="C4513" s="17" t="s">
        <v>4486</v>
      </c>
      <c r="D4513" s="18" t="s">
        <v>8995</v>
      </c>
      <c r="E4513" s="18"/>
      <c r="F4513" s="18"/>
      <c r="G4513" s="18"/>
      <c r="H4513" s="18"/>
      <c r="I4513" s="18"/>
      <c r="J4513" s="5"/>
      <c r="K4513" s="19">
        <v>122130</v>
      </c>
      <c r="L4513" s="7">
        <v>122130</v>
      </c>
      <c r="M4513" s="5"/>
      <c r="N4513" s="5"/>
      <c r="O4513" s="20">
        <v>5</v>
      </c>
      <c r="P4513" s="8">
        <v>5</v>
      </c>
      <c r="Q4513" s="5"/>
    </row>
    <row r="4514" spans="1:17" ht="12" x14ac:dyDescent="0.2">
      <c r="A4514" s="16" t="s">
        <v>3614</v>
      </c>
      <c r="B4514" s="16" t="s">
        <v>9109</v>
      </c>
      <c r="C4514" s="17" t="s">
        <v>4487</v>
      </c>
      <c r="D4514" s="18" t="s">
        <v>8995</v>
      </c>
      <c r="E4514" s="18"/>
      <c r="F4514" s="18"/>
      <c r="G4514" s="18"/>
      <c r="H4514" s="18"/>
      <c r="I4514" s="18"/>
      <c r="J4514" s="5"/>
      <c r="K4514" s="19">
        <v>122130</v>
      </c>
      <c r="L4514" s="7">
        <v>122130</v>
      </c>
      <c r="M4514" s="5"/>
      <c r="N4514" s="5"/>
      <c r="O4514" s="20">
        <v>5</v>
      </c>
      <c r="P4514" s="8">
        <v>5</v>
      </c>
      <c r="Q4514" s="5"/>
    </row>
    <row r="4515" spans="1:17" ht="12" x14ac:dyDescent="0.2">
      <c r="A4515" s="16" t="s">
        <v>3614</v>
      </c>
      <c r="B4515" s="16" t="s">
        <v>9109</v>
      </c>
      <c r="C4515" s="17" t="s">
        <v>4488</v>
      </c>
      <c r="D4515" s="18" t="str">
        <f>VLOOKUP(C4515,[2]итоговая!$C$6:$H$1018,4,FALSE)</f>
        <v>Производство 2022</v>
      </c>
      <c r="E4515" s="26">
        <f>J4515-L4515</f>
        <v>13037.32</v>
      </c>
      <c r="F4515" s="26">
        <f>N4515-P4515</f>
        <v>220</v>
      </c>
      <c r="G4515" s="26" t="str">
        <f>VLOOKUP(C4515,[2]итоговая!$C$6:$H$1018,5,FALSE)</f>
        <v>УКС</v>
      </c>
      <c r="H4515" s="21" t="str">
        <f>VLOOKUP(C4515,[2]итоговая!$C$6:$H$1018,6,FALSE)</f>
        <v>При ремонтах трубопровода в 2022г</v>
      </c>
      <c r="I4515" s="18"/>
      <c r="J4515" s="19">
        <v>13037.32</v>
      </c>
      <c r="K4515" s="5"/>
      <c r="L4515" s="6"/>
      <c r="M4515" s="19">
        <v>13037.32</v>
      </c>
      <c r="N4515" s="20">
        <v>220</v>
      </c>
      <c r="O4515" s="5"/>
      <c r="P4515" s="6"/>
      <c r="Q4515" s="20">
        <v>220</v>
      </c>
    </row>
    <row r="4516" spans="1:17" ht="12" x14ac:dyDescent="0.2">
      <c r="A4516" s="16" t="s">
        <v>3614</v>
      </c>
      <c r="B4516" s="16" t="s">
        <v>9109</v>
      </c>
      <c r="C4516" s="17" t="s">
        <v>4489</v>
      </c>
      <c r="D4516" s="18" t="s">
        <v>8995</v>
      </c>
      <c r="E4516" s="18"/>
      <c r="F4516" s="18"/>
      <c r="G4516" s="18"/>
      <c r="H4516" s="18"/>
      <c r="I4516" s="18"/>
      <c r="J4516" s="5"/>
      <c r="K4516" s="19">
        <v>2110</v>
      </c>
      <c r="L4516" s="7">
        <v>2110</v>
      </c>
      <c r="M4516" s="5"/>
      <c r="N4516" s="5"/>
      <c r="O4516" s="20">
        <v>2</v>
      </c>
      <c r="P4516" s="8">
        <v>2</v>
      </c>
      <c r="Q4516" s="5"/>
    </row>
    <row r="4517" spans="1:17" ht="12" x14ac:dyDescent="0.2">
      <c r="A4517" s="16" t="s">
        <v>3614</v>
      </c>
      <c r="B4517" s="16" t="s">
        <v>9109</v>
      </c>
      <c r="C4517" s="17" t="s">
        <v>4490</v>
      </c>
      <c r="D4517" s="18" t="s">
        <v>8995</v>
      </c>
      <c r="E4517" s="18"/>
      <c r="F4517" s="18"/>
      <c r="G4517" s="18"/>
      <c r="H4517" s="18"/>
      <c r="I4517" s="18"/>
      <c r="J4517" s="5"/>
      <c r="K4517" s="21">
        <v>683.33</v>
      </c>
      <c r="L4517" s="9">
        <v>683.33</v>
      </c>
      <c r="M4517" s="5"/>
      <c r="N4517" s="5"/>
      <c r="O4517" s="20">
        <v>4</v>
      </c>
      <c r="P4517" s="8">
        <v>4</v>
      </c>
      <c r="Q4517" s="5"/>
    </row>
    <row r="4518" spans="1:17" ht="12" x14ac:dyDescent="0.2">
      <c r="A4518" s="16" t="s">
        <v>3614</v>
      </c>
      <c r="B4518" s="16" t="s">
        <v>9109</v>
      </c>
      <c r="C4518" s="17" t="s">
        <v>4491</v>
      </c>
      <c r="D4518" s="18" t="s">
        <v>8995</v>
      </c>
      <c r="E4518" s="18"/>
      <c r="F4518" s="18"/>
      <c r="G4518" s="18"/>
      <c r="H4518" s="18"/>
      <c r="I4518" s="18"/>
      <c r="J4518" s="5"/>
      <c r="K4518" s="21">
        <v>360.75</v>
      </c>
      <c r="L4518" s="9">
        <v>360.75</v>
      </c>
      <c r="M4518" s="5"/>
      <c r="N4518" s="5"/>
      <c r="O4518" s="20">
        <v>3</v>
      </c>
      <c r="P4518" s="8">
        <v>3</v>
      </c>
      <c r="Q4518" s="5"/>
    </row>
    <row r="4519" spans="1:17" ht="12" x14ac:dyDescent="0.2">
      <c r="A4519" s="16" t="s">
        <v>3614</v>
      </c>
      <c r="B4519" s="16" t="s">
        <v>9109</v>
      </c>
      <c r="C4519" s="17" t="s">
        <v>4492</v>
      </c>
      <c r="D4519" s="18" t="s">
        <v>8995</v>
      </c>
      <c r="E4519" s="18"/>
      <c r="F4519" s="18"/>
      <c r="G4519" s="18"/>
      <c r="H4519" s="18"/>
      <c r="I4519" s="18"/>
      <c r="J4519" s="19">
        <v>1333.33</v>
      </c>
      <c r="K4519" s="5"/>
      <c r="L4519" s="7">
        <v>1333.33</v>
      </c>
      <c r="M4519" s="5"/>
      <c r="N4519" s="20">
        <v>2</v>
      </c>
      <c r="O4519" s="5"/>
      <c r="P4519" s="8">
        <v>2</v>
      </c>
      <c r="Q4519" s="5"/>
    </row>
    <row r="4520" spans="1:17" ht="12" x14ac:dyDescent="0.2">
      <c r="A4520" s="16" t="s">
        <v>3614</v>
      </c>
      <c r="B4520" s="16" t="s">
        <v>9109</v>
      </c>
      <c r="C4520" s="17" t="s">
        <v>4493</v>
      </c>
      <c r="D4520" s="18" t="s">
        <v>8995</v>
      </c>
      <c r="E4520" s="18"/>
      <c r="F4520" s="18"/>
      <c r="G4520" s="18"/>
      <c r="H4520" s="18"/>
      <c r="I4520" s="18"/>
      <c r="J4520" s="5"/>
      <c r="K4520" s="19">
        <v>5697</v>
      </c>
      <c r="L4520" s="7">
        <v>5697</v>
      </c>
      <c r="M4520" s="5"/>
      <c r="N4520" s="5"/>
      <c r="O4520" s="20">
        <v>5.4</v>
      </c>
      <c r="P4520" s="8">
        <v>5.4</v>
      </c>
      <c r="Q4520" s="5"/>
    </row>
    <row r="4521" spans="1:17" ht="12" x14ac:dyDescent="0.2">
      <c r="A4521" s="16" t="s">
        <v>3614</v>
      </c>
      <c r="B4521" s="16" t="s">
        <v>9109</v>
      </c>
      <c r="C4521" s="17" t="s">
        <v>4494</v>
      </c>
      <c r="D4521" s="18" t="s">
        <v>8995</v>
      </c>
      <c r="E4521" s="18"/>
      <c r="F4521" s="18"/>
      <c r="G4521" s="18"/>
      <c r="H4521" s="18"/>
      <c r="I4521" s="18"/>
      <c r="J4521" s="5"/>
      <c r="K4521" s="19">
        <v>2475</v>
      </c>
      <c r="L4521" s="7">
        <v>2475</v>
      </c>
      <c r="M4521" s="5"/>
      <c r="N4521" s="5"/>
      <c r="O4521" s="20">
        <v>60</v>
      </c>
      <c r="P4521" s="8">
        <v>60</v>
      </c>
      <c r="Q4521" s="5"/>
    </row>
    <row r="4522" spans="1:17" ht="12" x14ac:dyDescent="0.2">
      <c r="A4522" s="16" t="s">
        <v>3614</v>
      </c>
      <c r="B4522" s="16" t="s">
        <v>9109</v>
      </c>
      <c r="C4522" s="17" t="s">
        <v>4495</v>
      </c>
      <c r="D4522" s="18" t="s">
        <v>8995</v>
      </c>
      <c r="E4522" s="18"/>
      <c r="F4522" s="18"/>
      <c r="G4522" s="18"/>
      <c r="H4522" s="18"/>
      <c r="I4522" s="18"/>
      <c r="J4522" s="5"/>
      <c r="K4522" s="21">
        <v>566.66999999999996</v>
      </c>
      <c r="L4522" s="9">
        <v>566.66999999999996</v>
      </c>
      <c r="M4522" s="5"/>
      <c r="N4522" s="5"/>
      <c r="O4522" s="20">
        <v>10</v>
      </c>
      <c r="P4522" s="8">
        <v>10</v>
      </c>
      <c r="Q4522" s="5"/>
    </row>
    <row r="4523" spans="1:17" ht="12" x14ac:dyDescent="0.2">
      <c r="A4523" s="16" t="s">
        <v>3614</v>
      </c>
      <c r="B4523" s="16" t="s">
        <v>9109</v>
      </c>
      <c r="C4523" s="17" t="s">
        <v>4496</v>
      </c>
      <c r="D4523" s="18" t="s">
        <v>8995</v>
      </c>
      <c r="E4523" s="18"/>
      <c r="F4523" s="18"/>
      <c r="G4523" s="18"/>
      <c r="H4523" s="18"/>
      <c r="I4523" s="18"/>
      <c r="J4523" s="5"/>
      <c r="K4523" s="19">
        <v>3646.67</v>
      </c>
      <c r="L4523" s="7">
        <v>3646.67</v>
      </c>
      <c r="M4523" s="5"/>
      <c r="N4523" s="5"/>
      <c r="O4523" s="20">
        <v>34</v>
      </c>
      <c r="P4523" s="8">
        <v>34</v>
      </c>
      <c r="Q4523" s="5"/>
    </row>
    <row r="4524" spans="1:17" ht="12" x14ac:dyDescent="0.2">
      <c r="A4524" s="16" t="s">
        <v>3614</v>
      </c>
      <c r="B4524" s="16" t="s">
        <v>9109</v>
      </c>
      <c r="C4524" s="17" t="s">
        <v>4497</v>
      </c>
      <c r="D4524" s="18" t="s">
        <v>8995</v>
      </c>
      <c r="E4524" s="18"/>
      <c r="F4524" s="18"/>
      <c r="G4524" s="18"/>
      <c r="H4524" s="18"/>
      <c r="I4524" s="18"/>
      <c r="J4524" s="5"/>
      <c r="K4524" s="19">
        <v>2091.67</v>
      </c>
      <c r="L4524" s="7">
        <v>2091.67</v>
      </c>
      <c r="M4524" s="5"/>
      <c r="N4524" s="5"/>
      <c r="O4524" s="20">
        <v>1</v>
      </c>
      <c r="P4524" s="8">
        <v>1</v>
      </c>
      <c r="Q4524" s="5"/>
    </row>
    <row r="4525" spans="1:17" ht="12" x14ac:dyDescent="0.2">
      <c r="A4525" s="16" t="s">
        <v>3614</v>
      </c>
      <c r="B4525" s="16" t="s">
        <v>9109</v>
      </c>
      <c r="C4525" s="17" t="s">
        <v>4498</v>
      </c>
      <c r="D4525" s="18" t="s">
        <v>8995</v>
      </c>
      <c r="E4525" s="18"/>
      <c r="F4525" s="18"/>
      <c r="G4525" s="18"/>
      <c r="H4525" s="18"/>
      <c r="I4525" s="18"/>
      <c r="J4525" s="5"/>
      <c r="K4525" s="21">
        <v>850</v>
      </c>
      <c r="L4525" s="9">
        <v>850</v>
      </c>
      <c r="M4525" s="5"/>
      <c r="N4525" s="5"/>
      <c r="O4525" s="20">
        <v>1</v>
      </c>
      <c r="P4525" s="8">
        <v>1</v>
      </c>
      <c r="Q4525" s="5"/>
    </row>
    <row r="4526" spans="1:17" ht="12" x14ac:dyDescent="0.2">
      <c r="A4526" s="16" t="s">
        <v>3614</v>
      </c>
      <c r="B4526" s="16" t="s">
        <v>9109</v>
      </c>
      <c r="C4526" s="17" t="s">
        <v>4499</v>
      </c>
      <c r="D4526" s="18" t="s">
        <v>8995</v>
      </c>
      <c r="E4526" s="18"/>
      <c r="F4526" s="18"/>
      <c r="G4526" s="18"/>
      <c r="H4526" s="18"/>
      <c r="I4526" s="18"/>
      <c r="J4526" s="5"/>
      <c r="K4526" s="19">
        <v>9011.67</v>
      </c>
      <c r="L4526" s="7">
        <v>9011.67</v>
      </c>
      <c r="M4526" s="5"/>
      <c r="N4526" s="5"/>
      <c r="O4526" s="20">
        <v>1</v>
      </c>
      <c r="P4526" s="8">
        <v>1</v>
      </c>
      <c r="Q4526" s="5"/>
    </row>
    <row r="4527" spans="1:17" ht="12" x14ac:dyDescent="0.2">
      <c r="A4527" s="16" t="s">
        <v>3614</v>
      </c>
      <c r="B4527" s="16" t="s">
        <v>9109</v>
      </c>
      <c r="C4527" s="17" t="s">
        <v>4500</v>
      </c>
      <c r="D4527" s="18" t="s">
        <v>8995</v>
      </c>
      <c r="E4527" s="18"/>
      <c r="F4527" s="18"/>
      <c r="G4527" s="18"/>
      <c r="H4527" s="18"/>
      <c r="I4527" s="18"/>
      <c r="J4527" s="5"/>
      <c r="K4527" s="19">
        <v>5316.67</v>
      </c>
      <c r="L4527" s="7">
        <v>5316.67</v>
      </c>
      <c r="M4527" s="5"/>
      <c r="N4527" s="5"/>
      <c r="O4527" s="20">
        <v>1</v>
      </c>
      <c r="P4527" s="8">
        <v>1</v>
      </c>
      <c r="Q4527" s="5"/>
    </row>
    <row r="4528" spans="1:17" ht="12" x14ac:dyDescent="0.2">
      <c r="A4528" s="16" t="s">
        <v>3614</v>
      </c>
      <c r="B4528" s="16" t="s">
        <v>9109</v>
      </c>
      <c r="C4528" s="17" t="s">
        <v>4501</v>
      </c>
      <c r="D4528" s="18" t="s">
        <v>8995</v>
      </c>
      <c r="E4528" s="18"/>
      <c r="F4528" s="18"/>
      <c r="G4528" s="18"/>
      <c r="H4528" s="18"/>
      <c r="I4528" s="18"/>
      <c r="J4528" s="5"/>
      <c r="K4528" s="21">
        <v>931.67</v>
      </c>
      <c r="L4528" s="9">
        <v>931.67</v>
      </c>
      <c r="M4528" s="5"/>
      <c r="N4528" s="5"/>
      <c r="O4528" s="20">
        <v>65</v>
      </c>
      <c r="P4528" s="8">
        <v>65</v>
      </c>
      <c r="Q4528" s="5"/>
    </row>
    <row r="4529" spans="1:17" ht="12" x14ac:dyDescent="0.2">
      <c r="A4529" s="16" t="s">
        <v>3614</v>
      </c>
      <c r="B4529" s="16" t="s">
        <v>9109</v>
      </c>
      <c r="C4529" s="17" t="s">
        <v>4502</v>
      </c>
      <c r="D4529" s="18" t="s">
        <v>8995</v>
      </c>
      <c r="E4529" s="18"/>
      <c r="F4529" s="18"/>
      <c r="G4529" s="18"/>
      <c r="H4529" s="18"/>
      <c r="I4529" s="18"/>
      <c r="J4529" s="5"/>
      <c r="K4529" s="21">
        <v>795</v>
      </c>
      <c r="L4529" s="9">
        <v>795</v>
      </c>
      <c r="M4529" s="5"/>
      <c r="N4529" s="5"/>
      <c r="O4529" s="20">
        <v>60</v>
      </c>
      <c r="P4529" s="8">
        <v>60</v>
      </c>
      <c r="Q4529" s="5"/>
    </row>
    <row r="4530" spans="1:17" ht="12" x14ac:dyDescent="0.2">
      <c r="A4530" s="16" t="s">
        <v>3614</v>
      </c>
      <c r="B4530" s="16" t="s">
        <v>9109</v>
      </c>
      <c r="C4530" s="17" t="s">
        <v>4503</v>
      </c>
      <c r="D4530" s="18" t="str">
        <f>VLOOKUP(C4530,[2]итоговая!$C$6:$H$1018,4,FALSE)</f>
        <v>Производство 2022</v>
      </c>
      <c r="E4530" s="26">
        <f>J4530-L4530</f>
        <v>163680</v>
      </c>
      <c r="F4530" s="26">
        <f>N4530-P4530</f>
        <v>2.976</v>
      </c>
      <c r="G4530" s="26" t="str">
        <f>VLOOKUP(C4530,[2]итоговая!$C$6:$H$1018,5,FALSE)</f>
        <v>УКС</v>
      </c>
      <c r="H4530" s="21" t="str">
        <f>VLOOKUP(C4530,[2]итоговая!$C$6:$H$1018,6,FALSE)</f>
        <v>при ремонтах емкостного оборудования в 2022</v>
      </c>
      <c r="I4530" s="18"/>
      <c r="J4530" s="19">
        <v>218240</v>
      </c>
      <c r="K4530" s="5"/>
      <c r="L4530" s="7">
        <v>54560</v>
      </c>
      <c r="M4530" s="19">
        <v>163680</v>
      </c>
      <c r="N4530" s="20">
        <v>3.968</v>
      </c>
      <c r="O4530" s="5"/>
      <c r="P4530" s="8">
        <v>0.99199999999999999</v>
      </c>
      <c r="Q4530" s="20">
        <v>2.976</v>
      </c>
    </row>
    <row r="4531" spans="1:17" ht="12" x14ac:dyDescent="0.2">
      <c r="A4531" s="16" t="s">
        <v>3614</v>
      </c>
      <c r="B4531" s="16" t="s">
        <v>9109</v>
      </c>
      <c r="C4531" s="17" t="s">
        <v>4504</v>
      </c>
      <c r="D4531" s="18" t="s">
        <v>8995</v>
      </c>
      <c r="E4531" s="18"/>
      <c r="F4531" s="18"/>
      <c r="G4531" s="18"/>
      <c r="H4531" s="18"/>
      <c r="I4531" s="18"/>
      <c r="J4531" s="5"/>
      <c r="K4531" s="19">
        <v>51941.67</v>
      </c>
      <c r="L4531" s="6"/>
      <c r="M4531" s="19">
        <v>51941.67</v>
      </c>
      <c r="N4531" s="5"/>
      <c r="O4531" s="20">
        <v>0.36</v>
      </c>
      <c r="P4531" s="6"/>
      <c r="Q4531" s="20">
        <v>0.36</v>
      </c>
    </row>
    <row r="4532" spans="1:17" ht="12" x14ac:dyDescent="0.2">
      <c r="A4532" s="16" t="s">
        <v>3614</v>
      </c>
      <c r="B4532" s="16" t="s">
        <v>9109</v>
      </c>
      <c r="C4532" s="17" t="s">
        <v>4505</v>
      </c>
      <c r="D4532" s="18" t="s">
        <v>8995</v>
      </c>
      <c r="E4532" s="18"/>
      <c r="F4532" s="18"/>
      <c r="G4532" s="18"/>
      <c r="H4532" s="18"/>
      <c r="I4532" s="18"/>
      <c r="J4532" s="19">
        <v>9310.08</v>
      </c>
      <c r="K4532" s="5"/>
      <c r="L4532" s="7">
        <v>9310.08</v>
      </c>
      <c r="M4532" s="5"/>
      <c r="N4532" s="20">
        <v>0.2</v>
      </c>
      <c r="O4532" s="5"/>
      <c r="P4532" s="8">
        <v>0.2</v>
      </c>
      <c r="Q4532" s="5"/>
    </row>
    <row r="4533" spans="1:17" ht="12" x14ac:dyDescent="0.2">
      <c r="A4533" s="16" t="s">
        <v>3614</v>
      </c>
      <c r="B4533" s="16" t="s">
        <v>9109</v>
      </c>
      <c r="C4533" s="17" t="s">
        <v>4506</v>
      </c>
      <c r="D4533" s="18" t="s">
        <v>8995</v>
      </c>
      <c r="E4533" s="18"/>
      <c r="F4533" s="18"/>
      <c r="G4533" s="18"/>
      <c r="H4533" s="18"/>
      <c r="I4533" s="18"/>
      <c r="J4533" s="5"/>
      <c r="K4533" s="19">
        <v>16432.29</v>
      </c>
      <c r="L4533" s="7">
        <v>16432.29</v>
      </c>
      <c r="M4533" s="5"/>
      <c r="N4533" s="5"/>
      <c r="O4533" s="20">
        <v>0.35299999999999998</v>
      </c>
      <c r="P4533" s="8">
        <v>0.35299999999999998</v>
      </c>
      <c r="Q4533" s="5"/>
    </row>
    <row r="4534" spans="1:17" ht="12" x14ac:dyDescent="0.2">
      <c r="A4534" s="16" t="s">
        <v>3614</v>
      </c>
      <c r="B4534" s="16" t="s">
        <v>9109</v>
      </c>
      <c r="C4534" s="17" t="s">
        <v>4507</v>
      </c>
      <c r="D4534" s="18" t="s">
        <v>8995</v>
      </c>
      <c r="E4534" s="18"/>
      <c r="F4534" s="18"/>
      <c r="G4534" s="18"/>
      <c r="H4534" s="18"/>
      <c r="I4534" s="18"/>
      <c r="J4534" s="5"/>
      <c r="K4534" s="19">
        <v>44075</v>
      </c>
      <c r="L4534" s="7">
        <v>44075</v>
      </c>
      <c r="M4534" s="5"/>
      <c r="N4534" s="5"/>
      <c r="O4534" s="20">
        <v>0.43</v>
      </c>
      <c r="P4534" s="8">
        <v>0.43</v>
      </c>
      <c r="Q4534" s="5"/>
    </row>
    <row r="4535" spans="1:17" ht="12" x14ac:dyDescent="0.2">
      <c r="A4535" s="16" t="s">
        <v>3614</v>
      </c>
      <c r="B4535" s="16" t="s">
        <v>9109</v>
      </c>
      <c r="C4535" s="17" t="s">
        <v>4508</v>
      </c>
      <c r="D4535" s="18" t="s">
        <v>8995</v>
      </c>
      <c r="E4535" s="18"/>
      <c r="F4535" s="18"/>
      <c r="G4535" s="18"/>
      <c r="H4535" s="18"/>
      <c r="I4535" s="18"/>
      <c r="J4535" s="5"/>
      <c r="K4535" s="19">
        <v>19631.03</v>
      </c>
      <c r="L4535" s="7">
        <v>19631.03</v>
      </c>
      <c r="M4535" s="5"/>
      <c r="N4535" s="5"/>
      <c r="O4535" s="20">
        <v>0.42399999999999999</v>
      </c>
      <c r="P4535" s="8">
        <v>0.42399999999999999</v>
      </c>
      <c r="Q4535" s="5"/>
    </row>
    <row r="4536" spans="1:17" ht="12" x14ac:dyDescent="0.2">
      <c r="A4536" s="16" t="s">
        <v>3614</v>
      </c>
      <c r="B4536" s="16" t="s">
        <v>9109</v>
      </c>
      <c r="C4536" s="17" t="s">
        <v>4509</v>
      </c>
      <c r="D4536" s="18" t="s">
        <v>8995</v>
      </c>
      <c r="E4536" s="18"/>
      <c r="F4536" s="18"/>
      <c r="G4536" s="18"/>
      <c r="H4536" s="18"/>
      <c r="I4536" s="18"/>
      <c r="J4536" s="19">
        <v>54900</v>
      </c>
      <c r="K4536" s="19">
        <v>83869.5</v>
      </c>
      <c r="L4536" s="7">
        <v>138769.5</v>
      </c>
      <c r="M4536" s="5"/>
      <c r="N4536" s="20">
        <v>1.08</v>
      </c>
      <c r="O4536" s="20">
        <v>1.1000000000000001</v>
      </c>
      <c r="P4536" s="8">
        <v>2.1800000000000002</v>
      </c>
      <c r="Q4536" s="5"/>
    </row>
    <row r="4537" spans="1:17" ht="12" x14ac:dyDescent="0.2">
      <c r="A4537" s="16" t="s">
        <v>3614</v>
      </c>
      <c r="B4537" s="16" t="s">
        <v>9109</v>
      </c>
      <c r="C4537" s="17" t="s">
        <v>4510</v>
      </c>
      <c r="D4537" s="18" t="s">
        <v>8995</v>
      </c>
      <c r="E4537" s="18"/>
      <c r="F4537" s="18"/>
      <c r="G4537" s="18"/>
      <c r="H4537" s="18"/>
      <c r="I4537" s="18"/>
      <c r="J4537" s="19">
        <v>37630.99</v>
      </c>
      <c r="K4537" s="5"/>
      <c r="L4537" s="7">
        <v>37630.99</v>
      </c>
      <c r="M4537" s="5"/>
      <c r="N4537" s="20">
        <v>0.95</v>
      </c>
      <c r="O4537" s="5"/>
      <c r="P4537" s="8">
        <v>0.95</v>
      </c>
      <c r="Q4537" s="5"/>
    </row>
    <row r="4538" spans="1:17" ht="12" x14ac:dyDescent="0.2">
      <c r="A4538" s="16" t="s">
        <v>3614</v>
      </c>
      <c r="B4538" s="16" t="s">
        <v>9109</v>
      </c>
      <c r="C4538" s="17" t="s">
        <v>4511</v>
      </c>
      <c r="D4538" s="18" t="s">
        <v>8995</v>
      </c>
      <c r="E4538" s="18"/>
      <c r="F4538" s="18"/>
      <c r="G4538" s="18"/>
      <c r="H4538" s="18"/>
      <c r="I4538" s="18"/>
      <c r="J4538" s="19">
        <v>84480.8</v>
      </c>
      <c r="K4538" s="5"/>
      <c r="L4538" s="7">
        <v>84480.8</v>
      </c>
      <c r="M4538" s="5"/>
      <c r="N4538" s="20">
        <v>1.7010000000000001</v>
      </c>
      <c r="O4538" s="5"/>
      <c r="P4538" s="8">
        <v>1.7010000000000001</v>
      </c>
      <c r="Q4538" s="5"/>
    </row>
    <row r="4539" spans="1:17" ht="12" x14ac:dyDescent="0.2">
      <c r="A4539" s="16" t="s">
        <v>3614</v>
      </c>
      <c r="B4539" s="16" t="s">
        <v>9109</v>
      </c>
      <c r="C4539" s="17" t="s">
        <v>4512</v>
      </c>
      <c r="D4539" s="18" t="s">
        <v>8995</v>
      </c>
      <c r="E4539" s="18"/>
      <c r="F4539" s="18"/>
      <c r="G4539" s="18"/>
      <c r="H4539" s="18"/>
      <c r="I4539" s="18"/>
      <c r="J4539" s="19">
        <v>3550.78</v>
      </c>
      <c r="K4539" s="5"/>
      <c r="L4539" s="7">
        <v>3550.78</v>
      </c>
      <c r="M4539" s="5"/>
      <c r="N4539" s="20">
        <v>0.08</v>
      </c>
      <c r="O4539" s="5"/>
      <c r="P4539" s="8">
        <v>0.08</v>
      </c>
      <c r="Q4539" s="5"/>
    </row>
    <row r="4540" spans="1:17" ht="12" x14ac:dyDescent="0.2">
      <c r="A4540" s="16" t="s">
        <v>3614</v>
      </c>
      <c r="B4540" s="16" t="s">
        <v>9109</v>
      </c>
      <c r="C4540" s="17" t="s">
        <v>4513</v>
      </c>
      <c r="D4540" s="18" t="s">
        <v>8995</v>
      </c>
      <c r="E4540" s="18"/>
      <c r="F4540" s="18"/>
      <c r="G4540" s="18"/>
      <c r="H4540" s="18"/>
      <c r="I4540" s="18"/>
      <c r="J4540" s="19">
        <v>18710.47</v>
      </c>
      <c r="K4540" s="5"/>
      <c r="L4540" s="7">
        <v>18710.47</v>
      </c>
      <c r="M4540" s="5"/>
      <c r="N4540" s="20">
        <v>0.42799999999999999</v>
      </c>
      <c r="O4540" s="5"/>
      <c r="P4540" s="8">
        <v>0.42799999999999999</v>
      </c>
      <c r="Q4540" s="5"/>
    </row>
    <row r="4541" spans="1:17" ht="12" x14ac:dyDescent="0.2">
      <c r="A4541" s="16" t="s">
        <v>3614</v>
      </c>
      <c r="B4541" s="16" t="s">
        <v>9109</v>
      </c>
      <c r="C4541" s="17" t="s">
        <v>4514</v>
      </c>
      <c r="D4541" s="18" t="s">
        <v>8995</v>
      </c>
      <c r="E4541" s="18"/>
      <c r="F4541" s="18"/>
      <c r="G4541" s="18"/>
      <c r="H4541" s="18"/>
      <c r="I4541" s="18"/>
      <c r="J4541" s="5"/>
      <c r="K4541" s="19">
        <v>1337821.92</v>
      </c>
      <c r="L4541" s="7">
        <v>1337821.92</v>
      </c>
      <c r="M4541" s="5"/>
      <c r="N4541" s="5"/>
      <c r="O4541" s="20">
        <v>15.39</v>
      </c>
      <c r="P4541" s="8">
        <v>15.39</v>
      </c>
      <c r="Q4541" s="5"/>
    </row>
    <row r="4542" spans="1:17" ht="12" x14ac:dyDescent="0.2">
      <c r="A4542" s="16" t="s">
        <v>3614</v>
      </c>
      <c r="B4542" s="16" t="s">
        <v>9109</v>
      </c>
      <c r="C4542" s="17" t="s">
        <v>4515</v>
      </c>
      <c r="D4542" s="18" t="s">
        <v>8995</v>
      </c>
      <c r="E4542" s="18"/>
      <c r="F4542" s="18"/>
      <c r="G4542" s="18"/>
      <c r="H4542" s="18"/>
      <c r="I4542" s="18"/>
      <c r="J4542" s="5"/>
      <c r="K4542" s="19">
        <v>828747.5</v>
      </c>
      <c r="L4542" s="7">
        <v>828747.5</v>
      </c>
      <c r="M4542" s="5"/>
      <c r="N4542" s="5"/>
      <c r="O4542" s="20">
        <v>10.295</v>
      </c>
      <c r="P4542" s="8">
        <v>10.295</v>
      </c>
      <c r="Q4542" s="5"/>
    </row>
    <row r="4543" spans="1:17" ht="12" x14ac:dyDescent="0.2">
      <c r="A4543" s="16" t="s">
        <v>3614</v>
      </c>
      <c r="B4543" s="16" t="s">
        <v>9109</v>
      </c>
      <c r="C4543" s="17" t="s">
        <v>4516</v>
      </c>
      <c r="D4543" s="18" t="s">
        <v>8995</v>
      </c>
      <c r="E4543" s="18"/>
      <c r="F4543" s="18"/>
      <c r="G4543" s="18"/>
      <c r="H4543" s="18"/>
      <c r="I4543" s="18"/>
      <c r="J4543" s="5"/>
      <c r="K4543" s="19">
        <v>111895</v>
      </c>
      <c r="L4543" s="7">
        <v>111895</v>
      </c>
      <c r="M4543" s="5"/>
      <c r="N4543" s="5"/>
      <c r="O4543" s="20">
        <v>1.39</v>
      </c>
      <c r="P4543" s="8">
        <v>1.39</v>
      </c>
      <c r="Q4543" s="5"/>
    </row>
    <row r="4544" spans="1:17" ht="12" x14ac:dyDescent="0.2">
      <c r="A4544" s="16" t="s">
        <v>3614</v>
      </c>
      <c r="B4544" s="16" t="s">
        <v>9109</v>
      </c>
      <c r="C4544" s="17" t="s">
        <v>4517</v>
      </c>
      <c r="D4544" s="18" t="s">
        <v>8995</v>
      </c>
      <c r="E4544" s="18"/>
      <c r="F4544" s="18"/>
      <c r="G4544" s="18"/>
      <c r="H4544" s="18"/>
      <c r="I4544" s="18"/>
      <c r="J4544" s="5"/>
      <c r="K4544" s="19">
        <v>198513</v>
      </c>
      <c r="L4544" s="7">
        <v>198513</v>
      </c>
      <c r="M4544" s="5"/>
      <c r="N4544" s="5"/>
      <c r="O4544" s="20">
        <v>2.4660000000000002</v>
      </c>
      <c r="P4544" s="8">
        <v>2.4660000000000002</v>
      </c>
      <c r="Q4544" s="5"/>
    </row>
    <row r="4545" spans="1:17" ht="12" x14ac:dyDescent="0.2">
      <c r="A4545" s="16" t="s">
        <v>3614</v>
      </c>
      <c r="B4545" s="16" t="s">
        <v>9109</v>
      </c>
      <c r="C4545" s="17" t="s">
        <v>4518</v>
      </c>
      <c r="D4545" s="18" t="s">
        <v>8995</v>
      </c>
      <c r="E4545" s="18"/>
      <c r="F4545" s="18"/>
      <c r="G4545" s="18"/>
      <c r="H4545" s="18"/>
      <c r="I4545" s="18"/>
      <c r="J4545" s="5"/>
      <c r="K4545" s="19">
        <v>1365763</v>
      </c>
      <c r="L4545" s="7">
        <v>1365763</v>
      </c>
      <c r="M4545" s="5"/>
      <c r="N4545" s="5"/>
      <c r="O4545" s="20">
        <v>16.966000000000001</v>
      </c>
      <c r="P4545" s="8">
        <v>16.966000000000001</v>
      </c>
      <c r="Q4545" s="5"/>
    </row>
    <row r="4546" spans="1:17" ht="12" x14ac:dyDescent="0.2">
      <c r="A4546" s="16" t="s">
        <v>3614</v>
      </c>
      <c r="B4546" s="16" t="s">
        <v>9109</v>
      </c>
      <c r="C4546" s="17" t="s">
        <v>4519</v>
      </c>
      <c r="D4546" s="18" t="s">
        <v>8995</v>
      </c>
      <c r="E4546" s="18"/>
      <c r="F4546" s="18"/>
      <c r="G4546" s="18"/>
      <c r="H4546" s="18"/>
      <c r="I4546" s="18"/>
      <c r="J4546" s="5"/>
      <c r="K4546" s="19">
        <v>88550</v>
      </c>
      <c r="L4546" s="7">
        <v>88550</v>
      </c>
      <c r="M4546" s="5"/>
      <c r="N4546" s="5"/>
      <c r="O4546" s="20">
        <v>1.1000000000000001</v>
      </c>
      <c r="P4546" s="8">
        <v>1.1000000000000001</v>
      </c>
      <c r="Q4546" s="5"/>
    </row>
    <row r="4547" spans="1:17" ht="12" x14ac:dyDescent="0.2">
      <c r="A4547" s="16" t="s">
        <v>3614</v>
      </c>
      <c r="B4547" s="16" t="s">
        <v>9109</v>
      </c>
      <c r="C4547" s="17" t="s">
        <v>4520</v>
      </c>
      <c r="D4547" s="18" t="s">
        <v>8995</v>
      </c>
      <c r="E4547" s="18"/>
      <c r="F4547" s="18"/>
      <c r="G4547" s="18"/>
      <c r="H4547" s="18"/>
      <c r="I4547" s="18"/>
      <c r="J4547" s="5"/>
      <c r="K4547" s="19">
        <v>96255</v>
      </c>
      <c r="L4547" s="7">
        <v>87342.5</v>
      </c>
      <c r="M4547" s="19">
        <v>8912.5</v>
      </c>
      <c r="N4547" s="5"/>
      <c r="O4547" s="20">
        <v>0.81</v>
      </c>
      <c r="P4547" s="8">
        <v>0.73499999999999999</v>
      </c>
      <c r="Q4547" s="20">
        <v>7.4999999999999997E-2</v>
      </c>
    </row>
    <row r="4548" spans="1:17" ht="12" x14ac:dyDescent="0.2">
      <c r="A4548" s="16" t="s">
        <v>3614</v>
      </c>
      <c r="B4548" s="16" t="s">
        <v>9109</v>
      </c>
      <c r="C4548" s="17" t="s">
        <v>4521</v>
      </c>
      <c r="D4548" s="18" t="str">
        <f>VLOOKUP(C4548,[2]итоговая!$C$6:$H$1018,4,FALSE)</f>
        <v>Производство 2022</v>
      </c>
      <c r="E4548" s="26">
        <f t="shared" ref="E4548:E4550" si="288">J4548-L4548</f>
        <v>59937.25</v>
      </c>
      <c r="F4548" s="26">
        <f t="shared" ref="F4548:F4550" si="289">N4548-P4548</f>
        <v>0.98499999999999999</v>
      </c>
      <c r="G4548" s="26" t="str">
        <f>VLOOKUP(C4548,[2]итоговая!$C$6:$H$1018,5,FALSE)</f>
        <v>УКС</v>
      </c>
      <c r="H4548" s="21" t="str">
        <f>VLOOKUP(C4548,[2]итоговая!$C$6:$H$1018,6,FALSE)</f>
        <v>Ремонт площадок обслуживания СК в 2022</v>
      </c>
      <c r="I4548" s="18"/>
      <c r="J4548" s="19">
        <v>59937.25</v>
      </c>
      <c r="K4548" s="5"/>
      <c r="L4548" s="6"/>
      <c r="M4548" s="19">
        <v>59937.25</v>
      </c>
      <c r="N4548" s="20">
        <v>0.98499999999999999</v>
      </c>
      <c r="O4548" s="5"/>
      <c r="P4548" s="6"/>
      <c r="Q4548" s="20">
        <v>0.98499999999999999</v>
      </c>
    </row>
    <row r="4549" spans="1:17" ht="12" x14ac:dyDescent="0.2">
      <c r="A4549" s="16" t="s">
        <v>3614</v>
      </c>
      <c r="B4549" s="16" t="s">
        <v>9109</v>
      </c>
      <c r="C4549" s="17" t="s">
        <v>4522</v>
      </c>
      <c r="D4549" s="18" t="str">
        <f>VLOOKUP(C4549,[2]итоговая!$C$6:$H$1018,4,FALSE)</f>
        <v>Производство 2022</v>
      </c>
      <c r="E4549" s="26">
        <f t="shared" si="288"/>
        <v>70416.67</v>
      </c>
      <c r="F4549" s="26">
        <f t="shared" si="289"/>
        <v>1.3</v>
      </c>
      <c r="G4549" s="26" t="str">
        <f>VLOOKUP(C4549,[2]итоговая!$C$6:$H$1018,5,FALSE)</f>
        <v>УКС</v>
      </c>
      <c r="H4549" s="21" t="str">
        <f>VLOOKUP(C4549,[2]итоговая!$C$6:$H$1018,6,FALSE)</f>
        <v>Ремонт площадок обслуживания СК в 2022</v>
      </c>
      <c r="I4549" s="18"/>
      <c r="J4549" s="19">
        <v>70416.67</v>
      </c>
      <c r="K4549" s="5"/>
      <c r="L4549" s="6"/>
      <c r="M4549" s="19">
        <v>70416.67</v>
      </c>
      <c r="N4549" s="20">
        <v>1.3</v>
      </c>
      <c r="O4549" s="5"/>
      <c r="P4549" s="6"/>
      <c r="Q4549" s="20">
        <v>1.3</v>
      </c>
    </row>
    <row r="4550" spans="1:17" ht="12" x14ac:dyDescent="0.2">
      <c r="A4550" s="16" t="s">
        <v>3614</v>
      </c>
      <c r="B4550" s="16" t="s">
        <v>9109</v>
      </c>
      <c r="C4550" s="17" t="s">
        <v>4523</v>
      </c>
      <c r="D4550" s="18" t="str">
        <f>VLOOKUP(C4550,[2]итоговая!$C$6:$H$1018,4,FALSE)</f>
        <v>Производство 2022</v>
      </c>
      <c r="E4550" s="26">
        <f t="shared" si="288"/>
        <v>115957.74</v>
      </c>
      <c r="F4550" s="26">
        <f t="shared" si="289"/>
        <v>2.4240000000000004</v>
      </c>
      <c r="G4550" s="26" t="str">
        <f>VLOOKUP(C4550,[2]итоговая!$C$6:$H$1018,5,FALSE)</f>
        <v>УКС</v>
      </c>
      <c r="H4550" s="21" t="str">
        <f>VLOOKUP(C4550,[2]итоговая!$C$6:$H$1018,6,FALSE)</f>
        <v>Ремонт площадок обслуживания СК в 2022</v>
      </c>
      <c r="I4550" s="18"/>
      <c r="J4550" s="19">
        <v>202064.98</v>
      </c>
      <c r="K4550" s="5"/>
      <c r="L4550" s="7">
        <v>86107.24</v>
      </c>
      <c r="M4550" s="19">
        <v>115957.74</v>
      </c>
      <c r="N4550" s="20">
        <v>4.2240000000000002</v>
      </c>
      <c r="O4550" s="5"/>
      <c r="P4550" s="8">
        <v>1.8</v>
      </c>
      <c r="Q4550" s="20">
        <v>2.4239999999999999</v>
      </c>
    </row>
    <row r="4551" spans="1:17" ht="12" x14ac:dyDescent="0.2">
      <c r="A4551" s="16" t="s">
        <v>3614</v>
      </c>
      <c r="B4551" s="16" t="s">
        <v>9109</v>
      </c>
      <c r="C4551" s="17" t="s">
        <v>4524</v>
      </c>
      <c r="D4551" s="18" t="s">
        <v>8995</v>
      </c>
      <c r="E4551" s="18"/>
      <c r="F4551" s="18"/>
      <c r="G4551" s="18"/>
      <c r="H4551" s="18"/>
      <c r="I4551" s="18"/>
      <c r="J4551" s="5"/>
      <c r="K4551" s="19">
        <v>108256.5</v>
      </c>
      <c r="L4551" s="7">
        <v>108256.5</v>
      </c>
      <c r="M4551" s="5"/>
      <c r="N4551" s="5"/>
      <c r="O4551" s="20">
        <v>810</v>
      </c>
      <c r="P4551" s="8">
        <v>810</v>
      </c>
      <c r="Q4551" s="5"/>
    </row>
    <row r="4552" spans="1:17" ht="12" x14ac:dyDescent="0.2">
      <c r="A4552" s="16" t="s">
        <v>3614</v>
      </c>
      <c r="B4552" s="16" t="s">
        <v>9109</v>
      </c>
      <c r="C4552" s="17" t="s">
        <v>4525</v>
      </c>
      <c r="D4552" s="18" t="s">
        <v>8995</v>
      </c>
      <c r="E4552" s="18"/>
      <c r="F4552" s="18"/>
      <c r="G4552" s="18"/>
      <c r="H4552" s="18"/>
      <c r="I4552" s="18"/>
      <c r="J4552" s="5"/>
      <c r="K4552" s="19">
        <v>171532</v>
      </c>
      <c r="L4552" s="7">
        <v>154648</v>
      </c>
      <c r="M4552" s="19">
        <v>16884</v>
      </c>
      <c r="N4552" s="5"/>
      <c r="O4552" s="22">
        <v>1092</v>
      </c>
      <c r="P4552" s="10">
        <v>1008</v>
      </c>
      <c r="Q4552" s="20">
        <v>84</v>
      </c>
    </row>
    <row r="4553" spans="1:17" ht="12" x14ac:dyDescent="0.2">
      <c r="A4553" s="16" t="s">
        <v>3614</v>
      </c>
      <c r="B4553" s="16" t="s">
        <v>9109</v>
      </c>
      <c r="C4553" s="17" t="s">
        <v>4526</v>
      </c>
      <c r="D4553" s="18" t="s">
        <v>8995</v>
      </c>
      <c r="E4553" s="18"/>
      <c r="F4553" s="18"/>
      <c r="G4553" s="18"/>
      <c r="H4553" s="18"/>
      <c r="I4553" s="18"/>
      <c r="J4553" s="5"/>
      <c r="K4553" s="19">
        <v>1288.33</v>
      </c>
      <c r="L4553" s="7">
        <v>1288.33</v>
      </c>
      <c r="M4553" s="5"/>
      <c r="N4553" s="5"/>
      <c r="O4553" s="20">
        <v>6</v>
      </c>
      <c r="P4553" s="8">
        <v>6</v>
      </c>
      <c r="Q4553" s="5"/>
    </row>
    <row r="4554" spans="1:17" ht="12" x14ac:dyDescent="0.2">
      <c r="A4554" s="16" t="s">
        <v>3614</v>
      </c>
      <c r="B4554" s="16" t="s">
        <v>9109</v>
      </c>
      <c r="C4554" s="17" t="s">
        <v>4527</v>
      </c>
      <c r="D4554" s="18" t="s">
        <v>8995</v>
      </c>
      <c r="E4554" s="18"/>
      <c r="F4554" s="18"/>
      <c r="G4554" s="18"/>
      <c r="H4554" s="18"/>
      <c r="I4554" s="18"/>
      <c r="J4554" s="5"/>
      <c r="K4554" s="19">
        <v>1564</v>
      </c>
      <c r="L4554" s="7">
        <v>1564</v>
      </c>
      <c r="M4554" s="5"/>
      <c r="N4554" s="5"/>
      <c r="O4554" s="20">
        <v>30</v>
      </c>
      <c r="P4554" s="8">
        <v>30</v>
      </c>
      <c r="Q4554" s="5"/>
    </row>
    <row r="4555" spans="1:17" ht="12" x14ac:dyDescent="0.2">
      <c r="A4555" s="16" t="s">
        <v>3614</v>
      </c>
      <c r="B4555" s="16" t="s">
        <v>9109</v>
      </c>
      <c r="C4555" s="17" t="s">
        <v>4528</v>
      </c>
      <c r="D4555" s="18" t="s">
        <v>8995</v>
      </c>
      <c r="E4555" s="18"/>
      <c r="F4555" s="18"/>
      <c r="G4555" s="18"/>
      <c r="H4555" s="18"/>
      <c r="I4555" s="18"/>
      <c r="J4555" s="5"/>
      <c r="K4555" s="21">
        <v>270</v>
      </c>
      <c r="L4555" s="9">
        <v>270</v>
      </c>
      <c r="M4555" s="5"/>
      <c r="N4555" s="5"/>
      <c r="O4555" s="20">
        <v>12</v>
      </c>
      <c r="P4555" s="8">
        <v>12</v>
      </c>
      <c r="Q4555" s="5"/>
    </row>
    <row r="4556" spans="1:17" ht="12" x14ac:dyDescent="0.2">
      <c r="A4556" s="16" t="s">
        <v>3614</v>
      </c>
      <c r="B4556" s="16" t="s">
        <v>9109</v>
      </c>
      <c r="C4556" s="17" t="s">
        <v>4529</v>
      </c>
      <c r="D4556" s="18" t="s">
        <v>8995</v>
      </c>
      <c r="E4556" s="18"/>
      <c r="F4556" s="18"/>
      <c r="G4556" s="18"/>
      <c r="H4556" s="18"/>
      <c r="I4556" s="18"/>
      <c r="J4556" s="5"/>
      <c r="K4556" s="19">
        <v>1035</v>
      </c>
      <c r="L4556" s="7">
        <v>1035</v>
      </c>
      <c r="M4556" s="5"/>
      <c r="N4556" s="5"/>
      <c r="O4556" s="20">
        <v>30</v>
      </c>
      <c r="P4556" s="8">
        <v>30</v>
      </c>
      <c r="Q4556" s="5"/>
    </row>
    <row r="4557" spans="1:17" ht="12" x14ac:dyDescent="0.2">
      <c r="A4557" s="16" t="s">
        <v>3614</v>
      </c>
      <c r="B4557" s="16" t="s">
        <v>9109</v>
      </c>
      <c r="C4557" s="17" t="s">
        <v>4530</v>
      </c>
      <c r="D4557" s="18" t="s">
        <v>8995</v>
      </c>
      <c r="E4557" s="18"/>
      <c r="F4557" s="18"/>
      <c r="G4557" s="18"/>
      <c r="H4557" s="18"/>
      <c r="I4557" s="18"/>
      <c r="J4557" s="5"/>
      <c r="K4557" s="21">
        <v>180</v>
      </c>
      <c r="L4557" s="9">
        <v>180</v>
      </c>
      <c r="M4557" s="5"/>
      <c r="N4557" s="5"/>
      <c r="O4557" s="20">
        <v>12</v>
      </c>
      <c r="P4557" s="8">
        <v>12</v>
      </c>
      <c r="Q4557" s="5"/>
    </row>
    <row r="4558" spans="1:17" ht="12" x14ac:dyDescent="0.2">
      <c r="A4558" s="16" t="s">
        <v>3614</v>
      </c>
      <c r="B4558" s="16" t="s">
        <v>9109</v>
      </c>
      <c r="C4558" s="17" t="s">
        <v>4531</v>
      </c>
      <c r="D4558" s="18" t="s">
        <v>8995</v>
      </c>
      <c r="E4558" s="18"/>
      <c r="F4558" s="18"/>
      <c r="G4558" s="18"/>
      <c r="H4558" s="18"/>
      <c r="I4558" s="18"/>
      <c r="J4558" s="5"/>
      <c r="K4558" s="19">
        <v>3383.33</v>
      </c>
      <c r="L4558" s="7">
        <v>3383.33</v>
      </c>
      <c r="M4558" s="5"/>
      <c r="N4558" s="5"/>
      <c r="O4558" s="20">
        <v>1</v>
      </c>
      <c r="P4558" s="8">
        <v>1</v>
      </c>
      <c r="Q4558" s="5"/>
    </row>
    <row r="4559" spans="1:17" ht="12" x14ac:dyDescent="0.2">
      <c r="A4559" s="16" t="s">
        <v>3614</v>
      </c>
      <c r="B4559" s="16" t="s">
        <v>9109</v>
      </c>
      <c r="C4559" s="17" t="s">
        <v>4532</v>
      </c>
      <c r="D4559" s="18" t="s">
        <v>8995</v>
      </c>
      <c r="E4559" s="18"/>
      <c r="F4559" s="18"/>
      <c r="G4559" s="18"/>
      <c r="H4559" s="18"/>
      <c r="I4559" s="18"/>
      <c r="J4559" s="5"/>
      <c r="K4559" s="19">
        <v>3483.34</v>
      </c>
      <c r="L4559" s="7">
        <v>3483.34</v>
      </c>
      <c r="M4559" s="5"/>
      <c r="N4559" s="5"/>
      <c r="O4559" s="20">
        <v>5</v>
      </c>
      <c r="P4559" s="8">
        <v>5</v>
      </c>
      <c r="Q4559" s="5"/>
    </row>
    <row r="4560" spans="1:17" ht="12" x14ac:dyDescent="0.2">
      <c r="A4560" s="16" t="s">
        <v>3614</v>
      </c>
      <c r="B4560" s="16" t="s">
        <v>9109</v>
      </c>
      <c r="C4560" s="17" t="s">
        <v>4533</v>
      </c>
      <c r="D4560" s="18" t="s">
        <v>8995</v>
      </c>
      <c r="E4560" s="18"/>
      <c r="F4560" s="18"/>
      <c r="G4560" s="18"/>
      <c r="H4560" s="18"/>
      <c r="I4560" s="18"/>
      <c r="J4560" s="5"/>
      <c r="K4560" s="19">
        <v>2900</v>
      </c>
      <c r="L4560" s="7">
        <v>2900</v>
      </c>
      <c r="M4560" s="5"/>
      <c r="N4560" s="5"/>
      <c r="O4560" s="20">
        <v>10</v>
      </c>
      <c r="P4560" s="8">
        <v>10</v>
      </c>
      <c r="Q4560" s="5"/>
    </row>
    <row r="4561" spans="1:17" ht="12" x14ac:dyDescent="0.2">
      <c r="A4561" s="16" t="s">
        <v>3614</v>
      </c>
      <c r="B4561" s="16" t="s">
        <v>9109</v>
      </c>
      <c r="C4561" s="17" t="s">
        <v>4534</v>
      </c>
      <c r="D4561" s="18" t="s">
        <v>8995</v>
      </c>
      <c r="E4561" s="18"/>
      <c r="F4561" s="18"/>
      <c r="G4561" s="18"/>
      <c r="H4561" s="18"/>
      <c r="I4561" s="18"/>
      <c r="J4561" s="5"/>
      <c r="K4561" s="19">
        <v>1029.17</v>
      </c>
      <c r="L4561" s="7">
        <v>1029.17</v>
      </c>
      <c r="M4561" s="5"/>
      <c r="N4561" s="5"/>
      <c r="O4561" s="20">
        <v>5</v>
      </c>
      <c r="P4561" s="8">
        <v>5</v>
      </c>
      <c r="Q4561" s="5"/>
    </row>
    <row r="4562" spans="1:17" ht="12" x14ac:dyDescent="0.2">
      <c r="A4562" s="16" t="s">
        <v>3614</v>
      </c>
      <c r="B4562" s="16" t="s">
        <v>9109</v>
      </c>
      <c r="C4562" s="17" t="s">
        <v>4535</v>
      </c>
      <c r="D4562" s="18" t="s">
        <v>8995</v>
      </c>
      <c r="E4562" s="18"/>
      <c r="F4562" s="18"/>
      <c r="G4562" s="18"/>
      <c r="H4562" s="18"/>
      <c r="I4562" s="18"/>
      <c r="J4562" s="5"/>
      <c r="K4562" s="19">
        <v>18930</v>
      </c>
      <c r="L4562" s="7">
        <v>18042.5</v>
      </c>
      <c r="M4562" s="21">
        <v>887.5</v>
      </c>
      <c r="N4562" s="5"/>
      <c r="O4562" s="20">
        <v>84</v>
      </c>
      <c r="P4562" s="8">
        <v>81</v>
      </c>
      <c r="Q4562" s="20">
        <v>3</v>
      </c>
    </row>
    <row r="4563" spans="1:17" ht="12" x14ac:dyDescent="0.2">
      <c r="A4563" s="16" t="s">
        <v>3614</v>
      </c>
      <c r="B4563" s="16" t="s">
        <v>9109</v>
      </c>
      <c r="C4563" s="17" t="s">
        <v>4536</v>
      </c>
      <c r="D4563" s="18" t="s">
        <v>8995</v>
      </c>
      <c r="E4563" s="18"/>
      <c r="F4563" s="18"/>
      <c r="G4563" s="18"/>
      <c r="H4563" s="18"/>
      <c r="I4563" s="18"/>
      <c r="J4563" s="5"/>
      <c r="K4563" s="19">
        <v>5508.33</v>
      </c>
      <c r="L4563" s="7">
        <v>1101.67</v>
      </c>
      <c r="M4563" s="19">
        <v>4406.66</v>
      </c>
      <c r="N4563" s="5"/>
      <c r="O4563" s="20">
        <v>10</v>
      </c>
      <c r="P4563" s="8">
        <v>2</v>
      </c>
      <c r="Q4563" s="20">
        <v>8</v>
      </c>
    </row>
    <row r="4564" spans="1:17" ht="12" x14ac:dyDescent="0.2">
      <c r="A4564" s="16" t="s">
        <v>3614</v>
      </c>
      <c r="B4564" s="16" t="s">
        <v>9109</v>
      </c>
      <c r="C4564" s="17" t="s">
        <v>4537</v>
      </c>
      <c r="D4564" s="18" t="s">
        <v>8995</v>
      </c>
      <c r="E4564" s="18"/>
      <c r="F4564" s="18"/>
      <c r="G4564" s="18"/>
      <c r="H4564" s="18"/>
      <c r="I4564" s="18"/>
      <c r="J4564" s="5"/>
      <c r="K4564" s="21">
        <v>720</v>
      </c>
      <c r="L4564" s="9">
        <v>720</v>
      </c>
      <c r="M4564" s="5"/>
      <c r="N4564" s="5"/>
      <c r="O4564" s="20">
        <v>2</v>
      </c>
      <c r="P4564" s="8">
        <v>2</v>
      </c>
      <c r="Q4564" s="5"/>
    </row>
    <row r="4565" spans="1:17" ht="24" x14ac:dyDescent="0.2">
      <c r="A4565" s="16" t="s">
        <v>3614</v>
      </c>
      <c r="B4565" s="16" t="s">
        <v>9109</v>
      </c>
      <c r="C4565" s="17" t="s">
        <v>4538</v>
      </c>
      <c r="D4565" s="18" t="s">
        <v>8995</v>
      </c>
      <c r="E4565" s="18"/>
      <c r="F4565" s="18"/>
      <c r="G4565" s="18"/>
      <c r="H4565" s="18"/>
      <c r="I4565" s="18"/>
      <c r="J4565" s="5"/>
      <c r="K4565" s="19">
        <v>1550</v>
      </c>
      <c r="L4565" s="7">
        <v>1550</v>
      </c>
      <c r="M4565" s="5"/>
      <c r="N4565" s="5"/>
      <c r="O4565" s="20">
        <v>5</v>
      </c>
      <c r="P4565" s="8">
        <v>5</v>
      </c>
      <c r="Q4565" s="5"/>
    </row>
    <row r="4566" spans="1:17" ht="12" x14ac:dyDescent="0.2">
      <c r="A4566" s="16" t="s">
        <v>3614</v>
      </c>
      <c r="B4566" s="16" t="s">
        <v>9109</v>
      </c>
      <c r="C4566" s="17" t="s">
        <v>4539</v>
      </c>
      <c r="D4566" s="18" t="s">
        <v>8995</v>
      </c>
      <c r="E4566" s="18"/>
      <c r="F4566" s="18"/>
      <c r="G4566" s="18"/>
      <c r="H4566" s="18"/>
      <c r="I4566" s="18"/>
      <c r="J4566" s="5"/>
      <c r="K4566" s="19">
        <v>6545</v>
      </c>
      <c r="L4566" s="7">
        <v>6545</v>
      </c>
      <c r="M4566" s="5"/>
      <c r="N4566" s="5"/>
      <c r="O4566" s="20">
        <v>21</v>
      </c>
      <c r="P4566" s="8">
        <v>21</v>
      </c>
      <c r="Q4566" s="5"/>
    </row>
    <row r="4567" spans="1:17" ht="12" x14ac:dyDescent="0.2">
      <c r="A4567" s="16" t="s">
        <v>3614</v>
      </c>
      <c r="B4567" s="16" t="s">
        <v>9109</v>
      </c>
      <c r="C4567" s="17" t="s">
        <v>4540</v>
      </c>
      <c r="D4567" s="18" t="s">
        <v>8995</v>
      </c>
      <c r="E4567" s="18"/>
      <c r="F4567" s="18"/>
      <c r="G4567" s="18"/>
      <c r="H4567" s="18"/>
      <c r="I4567" s="18"/>
      <c r="J4567" s="5"/>
      <c r="K4567" s="19">
        <v>26541.67</v>
      </c>
      <c r="L4567" s="7">
        <v>26541.67</v>
      </c>
      <c r="M4567" s="5"/>
      <c r="N4567" s="5"/>
      <c r="O4567" s="20">
        <v>50</v>
      </c>
      <c r="P4567" s="8">
        <v>50</v>
      </c>
      <c r="Q4567" s="5"/>
    </row>
    <row r="4568" spans="1:17" ht="24" x14ac:dyDescent="0.2">
      <c r="A4568" s="16" t="s">
        <v>3614</v>
      </c>
      <c r="B4568" s="16" t="s">
        <v>9109</v>
      </c>
      <c r="C4568" s="17" t="s">
        <v>4541</v>
      </c>
      <c r="D4568" s="18" t="s">
        <v>8995</v>
      </c>
      <c r="E4568" s="18"/>
      <c r="F4568" s="18"/>
      <c r="G4568" s="18"/>
      <c r="H4568" s="18"/>
      <c r="I4568" s="18"/>
      <c r="J4568" s="5"/>
      <c r="K4568" s="19">
        <v>3910</v>
      </c>
      <c r="L4568" s="7">
        <v>3910</v>
      </c>
      <c r="M4568" s="5"/>
      <c r="N4568" s="5"/>
      <c r="O4568" s="20">
        <v>40</v>
      </c>
      <c r="P4568" s="8">
        <v>40</v>
      </c>
      <c r="Q4568" s="5"/>
    </row>
    <row r="4569" spans="1:17" ht="12" x14ac:dyDescent="0.2">
      <c r="A4569" s="16" t="s">
        <v>3614</v>
      </c>
      <c r="B4569" s="16" t="s">
        <v>9109</v>
      </c>
      <c r="C4569" s="17" t="s">
        <v>4542</v>
      </c>
      <c r="D4569" s="18" t="s">
        <v>8995</v>
      </c>
      <c r="E4569" s="18"/>
      <c r="F4569" s="18"/>
      <c r="G4569" s="18"/>
      <c r="H4569" s="18"/>
      <c r="I4569" s="18"/>
      <c r="J4569" s="5"/>
      <c r="K4569" s="21">
        <v>254.58</v>
      </c>
      <c r="L4569" s="9">
        <v>254.58</v>
      </c>
      <c r="M4569" s="5"/>
      <c r="N4569" s="5"/>
      <c r="O4569" s="20">
        <v>1</v>
      </c>
      <c r="P4569" s="8">
        <v>1</v>
      </c>
      <c r="Q4569" s="5"/>
    </row>
    <row r="4570" spans="1:17" ht="12" x14ac:dyDescent="0.2">
      <c r="A4570" s="16" t="s">
        <v>3614</v>
      </c>
      <c r="B4570" s="16" t="s">
        <v>9109</v>
      </c>
      <c r="C4570" s="17" t="s">
        <v>4543</v>
      </c>
      <c r="D4570" s="18" t="s">
        <v>8995</v>
      </c>
      <c r="E4570" s="18"/>
      <c r="F4570" s="18"/>
      <c r="G4570" s="18"/>
      <c r="H4570" s="18"/>
      <c r="I4570" s="18"/>
      <c r="J4570" s="5"/>
      <c r="K4570" s="19">
        <v>6734</v>
      </c>
      <c r="L4570" s="7">
        <v>3794</v>
      </c>
      <c r="M4570" s="19">
        <v>2940</v>
      </c>
      <c r="N4570" s="5"/>
      <c r="O4570" s="20">
        <v>2</v>
      </c>
      <c r="P4570" s="8">
        <v>1</v>
      </c>
      <c r="Q4570" s="20">
        <v>1</v>
      </c>
    </row>
    <row r="4571" spans="1:17" ht="12" x14ac:dyDescent="0.2">
      <c r="A4571" s="16" t="s">
        <v>3614</v>
      </c>
      <c r="B4571" s="16" t="s">
        <v>9109</v>
      </c>
      <c r="C4571" s="17" t="s">
        <v>4544</v>
      </c>
      <c r="D4571" s="18" t="s">
        <v>8995</v>
      </c>
      <c r="E4571" s="18"/>
      <c r="F4571" s="18"/>
      <c r="G4571" s="18"/>
      <c r="H4571" s="18"/>
      <c r="I4571" s="18"/>
      <c r="J4571" s="5"/>
      <c r="K4571" s="19">
        <v>14300</v>
      </c>
      <c r="L4571" s="7">
        <v>14300</v>
      </c>
      <c r="M4571" s="5"/>
      <c r="N4571" s="5"/>
      <c r="O4571" s="20">
        <v>2</v>
      </c>
      <c r="P4571" s="8">
        <v>2</v>
      </c>
      <c r="Q4571" s="5"/>
    </row>
    <row r="4572" spans="1:17" ht="12" x14ac:dyDescent="0.2">
      <c r="A4572" s="16" t="s">
        <v>3614</v>
      </c>
      <c r="B4572" s="16" t="s">
        <v>9109</v>
      </c>
      <c r="C4572" s="17" t="s">
        <v>4545</v>
      </c>
      <c r="D4572" s="18" t="s">
        <v>8995</v>
      </c>
      <c r="E4572" s="18"/>
      <c r="F4572" s="18"/>
      <c r="G4572" s="18"/>
      <c r="H4572" s="18"/>
      <c r="I4572" s="18"/>
      <c r="J4572" s="5"/>
      <c r="K4572" s="19">
        <v>1683.33</v>
      </c>
      <c r="L4572" s="7">
        <v>1683.33</v>
      </c>
      <c r="M4572" s="5"/>
      <c r="N4572" s="5"/>
      <c r="O4572" s="20">
        <v>10</v>
      </c>
      <c r="P4572" s="8">
        <v>10</v>
      </c>
      <c r="Q4572" s="5"/>
    </row>
    <row r="4573" spans="1:17" ht="12" x14ac:dyDescent="0.2">
      <c r="A4573" s="16" t="s">
        <v>3614</v>
      </c>
      <c r="B4573" s="16" t="s">
        <v>9109</v>
      </c>
      <c r="C4573" s="17" t="s">
        <v>4546</v>
      </c>
      <c r="D4573" s="18" t="s">
        <v>8995</v>
      </c>
      <c r="E4573" s="18"/>
      <c r="F4573" s="18"/>
      <c r="G4573" s="18"/>
      <c r="H4573" s="18"/>
      <c r="I4573" s="18"/>
      <c r="J4573" s="5"/>
      <c r="K4573" s="19">
        <v>5209.8</v>
      </c>
      <c r="L4573" s="9">
        <v>638.4</v>
      </c>
      <c r="M4573" s="19">
        <v>4571.3999999999996</v>
      </c>
      <c r="N4573" s="5"/>
      <c r="O4573" s="20">
        <v>10</v>
      </c>
      <c r="P4573" s="8">
        <v>2</v>
      </c>
      <c r="Q4573" s="20">
        <v>8</v>
      </c>
    </row>
    <row r="4574" spans="1:17" ht="24" x14ac:dyDescent="0.2">
      <c r="A4574" s="16" t="s">
        <v>3614</v>
      </c>
      <c r="B4574" s="16" t="s">
        <v>9109</v>
      </c>
      <c r="C4574" s="17" t="s">
        <v>4547</v>
      </c>
      <c r="D4574" s="18" t="s">
        <v>8995</v>
      </c>
      <c r="E4574" s="18"/>
      <c r="F4574" s="18"/>
      <c r="G4574" s="18"/>
      <c r="H4574" s="18"/>
      <c r="I4574" s="18"/>
      <c r="J4574" s="5"/>
      <c r="K4574" s="19">
        <v>8696</v>
      </c>
      <c r="L4574" s="7">
        <v>8696</v>
      </c>
      <c r="M4574" s="5"/>
      <c r="N4574" s="5"/>
      <c r="O4574" s="20">
        <v>4</v>
      </c>
      <c r="P4574" s="8">
        <v>4</v>
      </c>
      <c r="Q4574" s="5"/>
    </row>
    <row r="4575" spans="1:17" ht="12" x14ac:dyDescent="0.2">
      <c r="A4575" s="16" t="s">
        <v>3614</v>
      </c>
      <c r="B4575" s="16" t="s">
        <v>9109</v>
      </c>
      <c r="C4575" s="17" t="s">
        <v>4548</v>
      </c>
      <c r="D4575" s="18" t="s">
        <v>8995</v>
      </c>
      <c r="E4575" s="18"/>
      <c r="F4575" s="18"/>
      <c r="G4575" s="18"/>
      <c r="H4575" s="18"/>
      <c r="I4575" s="18"/>
      <c r="J4575" s="5"/>
      <c r="K4575" s="19">
        <v>20016</v>
      </c>
      <c r="L4575" s="6"/>
      <c r="M4575" s="19">
        <v>20016</v>
      </c>
      <c r="N4575" s="5"/>
      <c r="O4575" s="20">
        <v>10</v>
      </c>
      <c r="P4575" s="6"/>
      <c r="Q4575" s="20">
        <v>10</v>
      </c>
    </row>
    <row r="4576" spans="1:17" ht="12" x14ac:dyDescent="0.2">
      <c r="A4576" s="16" t="s">
        <v>3614</v>
      </c>
      <c r="B4576" s="16" t="s">
        <v>9109</v>
      </c>
      <c r="C4576" s="17" t="s">
        <v>4549</v>
      </c>
      <c r="D4576" s="18" t="s">
        <v>8995</v>
      </c>
      <c r="E4576" s="18"/>
      <c r="F4576" s="18"/>
      <c r="G4576" s="18"/>
      <c r="H4576" s="18"/>
      <c r="I4576" s="18"/>
      <c r="J4576" s="5"/>
      <c r="K4576" s="19">
        <v>63000</v>
      </c>
      <c r="L4576" s="6"/>
      <c r="M4576" s="19">
        <v>63000</v>
      </c>
      <c r="N4576" s="5"/>
      <c r="O4576" s="20">
        <v>30</v>
      </c>
      <c r="P4576" s="6"/>
      <c r="Q4576" s="20">
        <v>30</v>
      </c>
    </row>
    <row r="4577" spans="1:17" ht="12" x14ac:dyDescent="0.2">
      <c r="A4577" s="16" t="s">
        <v>3614</v>
      </c>
      <c r="B4577" s="16" t="s">
        <v>9109</v>
      </c>
      <c r="C4577" s="17" t="s">
        <v>4550</v>
      </c>
      <c r="D4577" s="18" t="s">
        <v>8995</v>
      </c>
      <c r="E4577" s="18"/>
      <c r="F4577" s="18"/>
      <c r="G4577" s="18"/>
      <c r="H4577" s="18"/>
      <c r="I4577" s="18"/>
      <c r="J4577" s="5"/>
      <c r="K4577" s="19">
        <v>50251.199999999997</v>
      </c>
      <c r="L4577" s="7">
        <v>50251.199999999997</v>
      </c>
      <c r="M4577" s="5"/>
      <c r="N4577" s="5"/>
      <c r="O4577" s="20">
        <v>25</v>
      </c>
      <c r="P4577" s="8">
        <v>25</v>
      </c>
      <c r="Q4577" s="5"/>
    </row>
    <row r="4578" spans="1:17" ht="12" x14ac:dyDescent="0.2">
      <c r="A4578" s="16" t="s">
        <v>3614</v>
      </c>
      <c r="B4578" s="16" t="s">
        <v>9109</v>
      </c>
      <c r="C4578" s="17" t="s">
        <v>4551</v>
      </c>
      <c r="D4578" s="18" t="s">
        <v>8995</v>
      </c>
      <c r="E4578" s="18"/>
      <c r="F4578" s="18"/>
      <c r="G4578" s="18"/>
      <c r="H4578" s="18"/>
      <c r="I4578" s="18"/>
      <c r="J4578" s="5"/>
      <c r="K4578" s="19">
        <v>15360</v>
      </c>
      <c r="L4578" s="6"/>
      <c r="M4578" s="19">
        <v>15360</v>
      </c>
      <c r="N4578" s="5"/>
      <c r="O4578" s="20">
        <v>8</v>
      </c>
      <c r="P4578" s="6"/>
      <c r="Q4578" s="20">
        <v>8</v>
      </c>
    </row>
    <row r="4579" spans="1:17" ht="12" x14ac:dyDescent="0.2">
      <c r="A4579" s="16" t="s">
        <v>3614</v>
      </c>
      <c r="B4579" s="16" t="s">
        <v>9109</v>
      </c>
      <c r="C4579" s="17" t="s">
        <v>4552</v>
      </c>
      <c r="D4579" s="18" t="s">
        <v>8995</v>
      </c>
      <c r="E4579" s="18"/>
      <c r="F4579" s="18"/>
      <c r="G4579" s="18"/>
      <c r="H4579" s="18"/>
      <c r="I4579" s="18"/>
      <c r="J4579" s="5"/>
      <c r="K4579" s="19">
        <v>16022.4</v>
      </c>
      <c r="L4579" s="7">
        <v>8342.4</v>
      </c>
      <c r="M4579" s="19">
        <v>7680</v>
      </c>
      <c r="N4579" s="5"/>
      <c r="O4579" s="20">
        <v>10</v>
      </c>
      <c r="P4579" s="8">
        <v>6</v>
      </c>
      <c r="Q4579" s="20">
        <v>4</v>
      </c>
    </row>
    <row r="4580" spans="1:17" ht="12" x14ac:dyDescent="0.2">
      <c r="A4580" s="16" t="s">
        <v>3614</v>
      </c>
      <c r="B4580" s="16" t="s">
        <v>9109</v>
      </c>
      <c r="C4580" s="17" t="s">
        <v>4553</v>
      </c>
      <c r="D4580" s="18" t="s">
        <v>8995</v>
      </c>
      <c r="E4580" s="18"/>
      <c r="F4580" s="18"/>
      <c r="G4580" s="18"/>
      <c r="H4580" s="18"/>
      <c r="I4580" s="18"/>
      <c r="J4580" s="5"/>
      <c r="K4580" s="19">
        <v>4742.3999999999996</v>
      </c>
      <c r="L4580" s="7">
        <v>4742.3999999999996</v>
      </c>
      <c r="M4580" s="5"/>
      <c r="N4580" s="5"/>
      <c r="O4580" s="20">
        <v>4</v>
      </c>
      <c r="P4580" s="8">
        <v>4</v>
      </c>
      <c r="Q4580" s="5"/>
    </row>
    <row r="4581" spans="1:17" ht="12" x14ac:dyDescent="0.2">
      <c r="A4581" s="16" t="s">
        <v>3614</v>
      </c>
      <c r="B4581" s="16" t="s">
        <v>9109</v>
      </c>
      <c r="C4581" s="17" t="s">
        <v>4554</v>
      </c>
      <c r="D4581" s="18" t="s">
        <v>8995</v>
      </c>
      <c r="E4581" s="18"/>
      <c r="F4581" s="18"/>
      <c r="G4581" s="18"/>
      <c r="H4581" s="18"/>
      <c r="I4581" s="18"/>
      <c r="J4581" s="5"/>
      <c r="K4581" s="19">
        <v>29740.799999999999</v>
      </c>
      <c r="L4581" s="7">
        <v>6148.8</v>
      </c>
      <c r="M4581" s="19">
        <v>23592</v>
      </c>
      <c r="N4581" s="5"/>
      <c r="O4581" s="20">
        <v>14</v>
      </c>
      <c r="P4581" s="8">
        <v>4</v>
      </c>
      <c r="Q4581" s="20">
        <v>10</v>
      </c>
    </row>
    <row r="4582" spans="1:17" ht="12" x14ac:dyDescent="0.2">
      <c r="A4582" s="16" t="s">
        <v>3614</v>
      </c>
      <c r="B4582" s="16" t="s">
        <v>9109</v>
      </c>
      <c r="C4582" s="17" t="s">
        <v>4555</v>
      </c>
      <c r="D4582" s="18" t="s">
        <v>8995</v>
      </c>
      <c r="E4582" s="18"/>
      <c r="F4582" s="18"/>
      <c r="G4582" s="18"/>
      <c r="H4582" s="18"/>
      <c r="I4582" s="18"/>
      <c r="J4582" s="5"/>
      <c r="K4582" s="19">
        <v>9436.7999999999993</v>
      </c>
      <c r="L4582" s="7">
        <v>9436.7999999999993</v>
      </c>
      <c r="M4582" s="5"/>
      <c r="N4582" s="5"/>
      <c r="O4582" s="20">
        <v>4</v>
      </c>
      <c r="P4582" s="8">
        <v>4</v>
      </c>
      <c r="Q4582" s="5"/>
    </row>
    <row r="4583" spans="1:17" ht="12" x14ac:dyDescent="0.2">
      <c r="A4583" s="16" t="s">
        <v>3614</v>
      </c>
      <c r="B4583" s="16" t="s">
        <v>9109</v>
      </c>
      <c r="C4583" s="17" t="s">
        <v>4556</v>
      </c>
      <c r="D4583" s="18" t="s">
        <v>8995</v>
      </c>
      <c r="E4583" s="18"/>
      <c r="F4583" s="18"/>
      <c r="G4583" s="18"/>
      <c r="H4583" s="18"/>
      <c r="I4583" s="18"/>
      <c r="J4583" s="5"/>
      <c r="K4583" s="19">
        <v>87290.4</v>
      </c>
      <c r="L4583" s="7">
        <v>16514.400000000001</v>
      </c>
      <c r="M4583" s="19">
        <v>70776</v>
      </c>
      <c r="N4583" s="5"/>
      <c r="O4583" s="20">
        <v>37</v>
      </c>
      <c r="P4583" s="8">
        <v>7</v>
      </c>
      <c r="Q4583" s="20">
        <v>30</v>
      </c>
    </row>
    <row r="4584" spans="1:17" ht="12" x14ac:dyDescent="0.2">
      <c r="A4584" s="16" t="s">
        <v>3614</v>
      </c>
      <c r="B4584" s="16" t="s">
        <v>9109</v>
      </c>
      <c r="C4584" s="17" t="s">
        <v>4557</v>
      </c>
      <c r="D4584" s="18" t="s">
        <v>8995</v>
      </c>
      <c r="E4584" s="18"/>
      <c r="F4584" s="18"/>
      <c r="G4584" s="18"/>
      <c r="H4584" s="18"/>
      <c r="I4584" s="18"/>
      <c r="J4584" s="5"/>
      <c r="K4584" s="19">
        <v>8600</v>
      </c>
      <c r="L4584" s="7">
        <v>8600</v>
      </c>
      <c r="M4584" s="5"/>
      <c r="N4584" s="5"/>
      <c r="O4584" s="20">
        <v>200</v>
      </c>
      <c r="P4584" s="8">
        <v>200</v>
      </c>
      <c r="Q4584" s="5"/>
    </row>
    <row r="4585" spans="1:17" ht="12" x14ac:dyDescent="0.2">
      <c r="A4585" s="16" t="s">
        <v>3614</v>
      </c>
      <c r="B4585" s="16" t="s">
        <v>9109</v>
      </c>
      <c r="C4585" s="17" t="s">
        <v>4558</v>
      </c>
      <c r="D4585" s="18" t="s">
        <v>8995</v>
      </c>
      <c r="E4585" s="18"/>
      <c r="F4585" s="18"/>
      <c r="G4585" s="18"/>
      <c r="H4585" s="18"/>
      <c r="I4585" s="18"/>
      <c r="J4585" s="5"/>
      <c r="K4585" s="19">
        <v>9900</v>
      </c>
      <c r="L4585" s="7">
        <v>9900</v>
      </c>
      <c r="M4585" s="5"/>
      <c r="N4585" s="5"/>
      <c r="O4585" s="20">
        <v>5</v>
      </c>
      <c r="P4585" s="8">
        <v>5</v>
      </c>
      <c r="Q4585" s="5"/>
    </row>
    <row r="4586" spans="1:17" ht="12" x14ac:dyDescent="0.2">
      <c r="A4586" s="16" t="s">
        <v>3614</v>
      </c>
      <c r="B4586" s="16" t="s">
        <v>9109</v>
      </c>
      <c r="C4586" s="17" t="s">
        <v>4559</v>
      </c>
      <c r="D4586" s="18" t="s">
        <v>8995</v>
      </c>
      <c r="E4586" s="18"/>
      <c r="F4586" s="18"/>
      <c r="G4586" s="18"/>
      <c r="H4586" s="18"/>
      <c r="I4586" s="18"/>
      <c r="J4586" s="5"/>
      <c r="K4586" s="19">
        <v>42000</v>
      </c>
      <c r="L4586" s="6"/>
      <c r="M4586" s="19">
        <v>42000</v>
      </c>
      <c r="N4586" s="5"/>
      <c r="O4586" s="20">
        <v>20</v>
      </c>
      <c r="P4586" s="6"/>
      <c r="Q4586" s="20">
        <v>20</v>
      </c>
    </row>
    <row r="4587" spans="1:17" ht="12" x14ac:dyDescent="0.2">
      <c r="A4587" s="16" t="s">
        <v>3614</v>
      </c>
      <c r="B4587" s="16" t="s">
        <v>9109</v>
      </c>
      <c r="C4587" s="17" t="s">
        <v>4560</v>
      </c>
      <c r="D4587" s="18" t="s">
        <v>8995</v>
      </c>
      <c r="E4587" s="18"/>
      <c r="F4587" s="18"/>
      <c r="G4587" s="18"/>
      <c r="H4587" s="18"/>
      <c r="I4587" s="18"/>
      <c r="J4587" s="5"/>
      <c r="K4587" s="19">
        <v>60595.199999999997</v>
      </c>
      <c r="L4587" s="7">
        <v>60595.199999999997</v>
      </c>
      <c r="M4587" s="5"/>
      <c r="N4587" s="5"/>
      <c r="O4587" s="20">
        <v>28</v>
      </c>
      <c r="P4587" s="8">
        <v>28</v>
      </c>
      <c r="Q4587" s="5"/>
    </row>
    <row r="4588" spans="1:17" ht="12" x14ac:dyDescent="0.2">
      <c r="A4588" s="16" t="s">
        <v>3614</v>
      </c>
      <c r="B4588" s="16" t="s">
        <v>9109</v>
      </c>
      <c r="C4588" s="17" t="s">
        <v>4561</v>
      </c>
      <c r="D4588" s="18" t="s">
        <v>8995</v>
      </c>
      <c r="E4588" s="18"/>
      <c r="F4588" s="18"/>
      <c r="G4588" s="18"/>
      <c r="H4588" s="18"/>
      <c r="I4588" s="18"/>
      <c r="J4588" s="5"/>
      <c r="K4588" s="19">
        <v>17460</v>
      </c>
      <c r="L4588" s="7">
        <v>4500</v>
      </c>
      <c r="M4588" s="19">
        <v>12960</v>
      </c>
      <c r="N4588" s="5"/>
      <c r="O4588" s="20">
        <v>9</v>
      </c>
      <c r="P4588" s="8">
        <v>3</v>
      </c>
      <c r="Q4588" s="20">
        <v>6</v>
      </c>
    </row>
    <row r="4589" spans="1:17" ht="12" x14ac:dyDescent="0.2">
      <c r="A4589" s="16" t="s">
        <v>3614</v>
      </c>
      <c r="B4589" s="16" t="s">
        <v>9109</v>
      </c>
      <c r="C4589" s="17" t="s">
        <v>4562</v>
      </c>
      <c r="D4589" s="18" t="s">
        <v>8995</v>
      </c>
      <c r="E4589" s="18"/>
      <c r="F4589" s="18"/>
      <c r="G4589" s="18"/>
      <c r="H4589" s="18"/>
      <c r="I4589" s="18"/>
      <c r="J4589" s="5"/>
      <c r="K4589" s="19">
        <v>10758.16</v>
      </c>
      <c r="L4589" s="7">
        <v>10758.16</v>
      </c>
      <c r="M4589" s="5"/>
      <c r="N4589" s="5"/>
      <c r="O4589" s="20">
        <v>7</v>
      </c>
      <c r="P4589" s="8">
        <v>7</v>
      </c>
      <c r="Q4589" s="5"/>
    </row>
    <row r="4590" spans="1:17" ht="12" x14ac:dyDescent="0.2">
      <c r="A4590" s="16" t="s">
        <v>3614</v>
      </c>
      <c r="B4590" s="16" t="s">
        <v>9109</v>
      </c>
      <c r="C4590" s="17" t="s">
        <v>4563</v>
      </c>
      <c r="D4590" s="18" t="s">
        <v>8995</v>
      </c>
      <c r="E4590" s="18"/>
      <c r="F4590" s="18"/>
      <c r="G4590" s="18"/>
      <c r="H4590" s="18"/>
      <c r="I4590" s="18"/>
      <c r="J4590" s="5"/>
      <c r="K4590" s="19">
        <v>30669.599999999999</v>
      </c>
      <c r="L4590" s="7">
        <v>30669.599999999999</v>
      </c>
      <c r="M4590" s="5"/>
      <c r="N4590" s="5"/>
      <c r="O4590" s="20">
        <v>13</v>
      </c>
      <c r="P4590" s="8">
        <v>13</v>
      </c>
      <c r="Q4590" s="5"/>
    </row>
    <row r="4591" spans="1:17" ht="12" x14ac:dyDescent="0.2">
      <c r="A4591" s="16" t="s">
        <v>3614</v>
      </c>
      <c r="B4591" s="16" t="s">
        <v>9109</v>
      </c>
      <c r="C4591" s="17" t="s">
        <v>4564</v>
      </c>
      <c r="D4591" s="18" t="s">
        <v>8995</v>
      </c>
      <c r="E4591" s="18"/>
      <c r="F4591" s="18"/>
      <c r="G4591" s="18"/>
      <c r="H4591" s="18"/>
      <c r="I4591" s="18"/>
      <c r="J4591" s="5"/>
      <c r="K4591" s="19">
        <v>9436.7999999999993</v>
      </c>
      <c r="L4591" s="7">
        <v>9436.7999999999993</v>
      </c>
      <c r="M4591" s="5"/>
      <c r="N4591" s="5"/>
      <c r="O4591" s="20">
        <v>4</v>
      </c>
      <c r="P4591" s="8">
        <v>4</v>
      </c>
      <c r="Q4591" s="5"/>
    </row>
    <row r="4592" spans="1:17" ht="12" x14ac:dyDescent="0.2">
      <c r="A4592" s="16" t="s">
        <v>3614</v>
      </c>
      <c r="B4592" s="16" t="s">
        <v>9109</v>
      </c>
      <c r="C4592" s="17" t="s">
        <v>4565</v>
      </c>
      <c r="D4592" s="18" t="s">
        <v>8995</v>
      </c>
      <c r="E4592" s="18"/>
      <c r="F4592" s="18"/>
      <c r="G4592" s="18"/>
      <c r="H4592" s="18"/>
      <c r="I4592" s="18"/>
      <c r="J4592" s="5"/>
      <c r="K4592" s="19">
        <v>70646.399999999994</v>
      </c>
      <c r="L4592" s="7">
        <v>70646.399999999994</v>
      </c>
      <c r="M4592" s="5"/>
      <c r="N4592" s="5"/>
      <c r="O4592" s="20">
        <v>44</v>
      </c>
      <c r="P4592" s="8">
        <v>44</v>
      </c>
      <c r="Q4592" s="5"/>
    </row>
    <row r="4593" spans="1:17" ht="12" x14ac:dyDescent="0.2">
      <c r="A4593" s="16" t="s">
        <v>3614</v>
      </c>
      <c r="B4593" s="16" t="s">
        <v>9109</v>
      </c>
      <c r="C4593" s="17" t="s">
        <v>4566</v>
      </c>
      <c r="D4593" s="18" t="s">
        <v>8995</v>
      </c>
      <c r="E4593" s="18"/>
      <c r="F4593" s="18"/>
      <c r="G4593" s="18"/>
      <c r="H4593" s="18"/>
      <c r="I4593" s="18"/>
      <c r="J4593" s="5"/>
      <c r="K4593" s="19">
        <v>46562.400000000001</v>
      </c>
      <c r="L4593" s="7">
        <v>46562.400000000001</v>
      </c>
      <c r="M4593" s="5"/>
      <c r="N4593" s="5"/>
      <c r="O4593" s="20">
        <v>29</v>
      </c>
      <c r="P4593" s="8">
        <v>29</v>
      </c>
      <c r="Q4593" s="5"/>
    </row>
    <row r="4594" spans="1:17" ht="12" x14ac:dyDescent="0.2">
      <c r="A4594" s="16" t="s">
        <v>3614</v>
      </c>
      <c r="B4594" s="16" t="s">
        <v>9109</v>
      </c>
      <c r="C4594" s="17" t="s">
        <v>4567</v>
      </c>
      <c r="D4594" s="18" t="s">
        <v>8995</v>
      </c>
      <c r="E4594" s="18"/>
      <c r="F4594" s="18"/>
      <c r="G4594" s="18"/>
      <c r="H4594" s="18"/>
      <c r="I4594" s="18"/>
      <c r="J4594" s="5"/>
      <c r="K4594" s="19">
        <v>16056</v>
      </c>
      <c r="L4594" s="7">
        <v>16056</v>
      </c>
      <c r="M4594" s="5"/>
      <c r="N4594" s="5"/>
      <c r="O4594" s="20">
        <v>10</v>
      </c>
      <c r="P4594" s="8">
        <v>10</v>
      </c>
      <c r="Q4594" s="5"/>
    </row>
    <row r="4595" spans="1:17" ht="12" x14ac:dyDescent="0.2">
      <c r="A4595" s="16" t="s">
        <v>3614</v>
      </c>
      <c r="B4595" s="16" t="s">
        <v>9109</v>
      </c>
      <c r="C4595" s="17" t="s">
        <v>4568</v>
      </c>
      <c r="D4595" s="18" t="s">
        <v>8995</v>
      </c>
      <c r="E4595" s="18"/>
      <c r="F4595" s="18"/>
      <c r="G4595" s="18"/>
      <c r="H4595" s="18"/>
      <c r="I4595" s="18"/>
      <c r="J4595" s="5"/>
      <c r="K4595" s="19">
        <v>91074</v>
      </c>
      <c r="L4595" s="7">
        <v>91074</v>
      </c>
      <c r="M4595" s="5"/>
      <c r="N4595" s="5"/>
      <c r="O4595" s="20">
        <v>43</v>
      </c>
      <c r="P4595" s="8">
        <v>43</v>
      </c>
      <c r="Q4595" s="5"/>
    </row>
    <row r="4596" spans="1:17" ht="12" x14ac:dyDescent="0.2">
      <c r="A4596" s="16" t="s">
        <v>3614</v>
      </c>
      <c r="B4596" s="16" t="s">
        <v>9109</v>
      </c>
      <c r="C4596" s="17" t="s">
        <v>4569</v>
      </c>
      <c r="D4596" s="18" t="s">
        <v>8995</v>
      </c>
      <c r="E4596" s="18"/>
      <c r="F4596" s="18"/>
      <c r="G4596" s="18"/>
      <c r="H4596" s="18"/>
      <c r="I4596" s="18"/>
      <c r="J4596" s="5"/>
      <c r="K4596" s="19">
        <v>17616</v>
      </c>
      <c r="L4596" s="7">
        <v>17616</v>
      </c>
      <c r="M4596" s="5"/>
      <c r="N4596" s="5"/>
      <c r="O4596" s="20">
        <v>10</v>
      </c>
      <c r="P4596" s="8">
        <v>10</v>
      </c>
      <c r="Q4596" s="5"/>
    </row>
    <row r="4597" spans="1:17" ht="12" x14ac:dyDescent="0.2">
      <c r="A4597" s="16" t="s">
        <v>3614</v>
      </c>
      <c r="B4597" s="16" t="s">
        <v>9109</v>
      </c>
      <c r="C4597" s="17" t="s">
        <v>4570</v>
      </c>
      <c r="D4597" s="18" t="s">
        <v>8995</v>
      </c>
      <c r="E4597" s="18"/>
      <c r="F4597" s="18"/>
      <c r="G4597" s="18"/>
      <c r="H4597" s="18"/>
      <c r="I4597" s="18"/>
      <c r="J4597" s="5"/>
      <c r="K4597" s="19">
        <v>16056</v>
      </c>
      <c r="L4597" s="7">
        <v>16056</v>
      </c>
      <c r="M4597" s="5"/>
      <c r="N4597" s="5"/>
      <c r="O4597" s="20">
        <v>10</v>
      </c>
      <c r="P4597" s="8">
        <v>10</v>
      </c>
      <c r="Q4597" s="5"/>
    </row>
    <row r="4598" spans="1:17" ht="12" x14ac:dyDescent="0.2">
      <c r="A4598" s="16" t="s">
        <v>3614</v>
      </c>
      <c r="B4598" s="16" t="s">
        <v>9109</v>
      </c>
      <c r="C4598" s="17" t="s">
        <v>4571</v>
      </c>
      <c r="D4598" s="18" t="s">
        <v>8995</v>
      </c>
      <c r="E4598" s="18"/>
      <c r="F4598" s="18"/>
      <c r="G4598" s="18"/>
      <c r="H4598" s="18"/>
      <c r="I4598" s="18"/>
      <c r="J4598" s="5"/>
      <c r="K4598" s="19">
        <v>231206.39999999999</v>
      </c>
      <c r="L4598" s="7">
        <v>231206.39999999999</v>
      </c>
      <c r="M4598" s="5"/>
      <c r="N4598" s="5"/>
      <c r="O4598" s="20">
        <v>144</v>
      </c>
      <c r="P4598" s="8">
        <v>144</v>
      </c>
      <c r="Q4598" s="5"/>
    </row>
    <row r="4599" spans="1:17" ht="12" x14ac:dyDescent="0.2">
      <c r="A4599" s="16" t="s">
        <v>3614</v>
      </c>
      <c r="B4599" s="16" t="s">
        <v>9109</v>
      </c>
      <c r="C4599" s="17" t="s">
        <v>4572</v>
      </c>
      <c r="D4599" s="18" t="s">
        <v>8995</v>
      </c>
      <c r="E4599" s="18"/>
      <c r="F4599" s="18"/>
      <c r="G4599" s="18"/>
      <c r="H4599" s="18"/>
      <c r="I4599" s="18"/>
      <c r="J4599" s="5"/>
      <c r="K4599" s="19">
        <v>16056</v>
      </c>
      <c r="L4599" s="7">
        <v>16056</v>
      </c>
      <c r="M4599" s="5"/>
      <c r="N4599" s="5"/>
      <c r="O4599" s="20">
        <v>10</v>
      </c>
      <c r="P4599" s="8">
        <v>10</v>
      </c>
      <c r="Q4599" s="5"/>
    </row>
    <row r="4600" spans="1:17" ht="12" x14ac:dyDescent="0.2">
      <c r="A4600" s="16" t="s">
        <v>3614</v>
      </c>
      <c r="B4600" s="16" t="s">
        <v>9109</v>
      </c>
      <c r="C4600" s="17" t="s">
        <v>4573</v>
      </c>
      <c r="D4600" s="18" t="s">
        <v>8995</v>
      </c>
      <c r="E4600" s="18"/>
      <c r="F4600" s="18"/>
      <c r="G4600" s="18"/>
      <c r="H4600" s="18"/>
      <c r="I4600" s="18"/>
      <c r="J4600" s="5"/>
      <c r="K4600" s="19">
        <v>17168.900000000001</v>
      </c>
      <c r="L4600" s="7">
        <v>17168.900000000001</v>
      </c>
      <c r="M4600" s="5"/>
      <c r="N4600" s="5"/>
      <c r="O4600" s="20">
        <v>4</v>
      </c>
      <c r="P4600" s="8">
        <v>4</v>
      </c>
      <c r="Q4600" s="5"/>
    </row>
    <row r="4601" spans="1:17" ht="12" x14ac:dyDescent="0.2">
      <c r="A4601" s="16" t="s">
        <v>3614</v>
      </c>
      <c r="B4601" s="16" t="s">
        <v>9109</v>
      </c>
      <c r="C4601" s="17" t="s">
        <v>4574</v>
      </c>
      <c r="D4601" s="18" t="s">
        <v>8995</v>
      </c>
      <c r="E4601" s="18"/>
      <c r="F4601" s="18"/>
      <c r="G4601" s="18"/>
      <c r="H4601" s="18"/>
      <c r="I4601" s="18"/>
      <c r="J4601" s="5"/>
      <c r="K4601" s="19">
        <v>9862.4</v>
      </c>
      <c r="L4601" s="7">
        <v>4931.2</v>
      </c>
      <c r="M4601" s="19">
        <v>4931.2</v>
      </c>
      <c r="N4601" s="5"/>
      <c r="O4601" s="20">
        <v>4</v>
      </c>
      <c r="P4601" s="8">
        <v>2</v>
      </c>
      <c r="Q4601" s="20">
        <v>2</v>
      </c>
    </row>
    <row r="4602" spans="1:17" ht="12" x14ac:dyDescent="0.2">
      <c r="A4602" s="16" t="s">
        <v>3614</v>
      </c>
      <c r="B4602" s="16" t="s">
        <v>9109</v>
      </c>
      <c r="C4602" s="17" t="s">
        <v>4575</v>
      </c>
      <c r="D4602" s="18" t="s">
        <v>8995</v>
      </c>
      <c r="E4602" s="18"/>
      <c r="F4602" s="18"/>
      <c r="G4602" s="18"/>
      <c r="H4602" s="18"/>
      <c r="I4602" s="18"/>
      <c r="J4602" s="5"/>
      <c r="K4602" s="19">
        <v>15019</v>
      </c>
      <c r="L4602" s="7">
        <v>9011.4</v>
      </c>
      <c r="M4602" s="19">
        <v>6007.6</v>
      </c>
      <c r="N4602" s="5"/>
      <c r="O4602" s="20">
        <v>10</v>
      </c>
      <c r="P4602" s="8">
        <v>6</v>
      </c>
      <c r="Q4602" s="20">
        <v>4</v>
      </c>
    </row>
    <row r="4603" spans="1:17" ht="12" x14ac:dyDescent="0.2">
      <c r="A4603" s="16" t="s">
        <v>3614</v>
      </c>
      <c r="B4603" s="16" t="s">
        <v>9109</v>
      </c>
      <c r="C4603" s="17" t="s">
        <v>4576</v>
      </c>
      <c r="D4603" s="18" t="s">
        <v>8995</v>
      </c>
      <c r="E4603" s="18"/>
      <c r="F4603" s="18"/>
      <c r="G4603" s="18"/>
      <c r="H4603" s="18"/>
      <c r="I4603" s="18"/>
      <c r="J4603" s="5"/>
      <c r="K4603" s="19">
        <v>14444</v>
      </c>
      <c r="L4603" s="7">
        <v>14444</v>
      </c>
      <c r="M4603" s="5"/>
      <c r="N4603" s="5"/>
      <c r="O4603" s="20">
        <v>10</v>
      </c>
      <c r="P4603" s="8">
        <v>10</v>
      </c>
      <c r="Q4603" s="5"/>
    </row>
    <row r="4604" spans="1:17" ht="12" x14ac:dyDescent="0.2">
      <c r="A4604" s="16" t="s">
        <v>3614</v>
      </c>
      <c r="B4604" s="16" t="s">
        <v>9109</v>
      </c>
      <c r="C4604" s="17" t="s">
        <v>4577</v>
      </c>
      <c r="D4604" s="18" t="s">
        <v>8995</v>
      </c>
      <c r="E4604" s="18"/>
      <c r="F4604" s="18"/>
      <c r="G4604" s="18"/>
      <c r="H4604" s="18"/>
      <c r="I4604" s="18"/>
      <c r="J4604" s="5"/>
      <c r="K4604" s="19">
        <v>33264</v>
      </c>
      <c r="L4604" s="7">
        <v>16632</v>
      </c>
      <c r="M4604" s="19">
        <v>16632</v>
      </c>
      <c r="N4604" s="5"/>
      <c r="O4604" s="20">
        <v>20</v>
      </c>
      <c r="P4604" s="8">
        <v>10</v>
      </c>
      <c r="Q4604" s="20">
        <v>10</v>
      </c>
    </row>
    <row r="4605" spans="1:17" ht="12" x14ac:dyDescent="0.2">
      <c r="A4605" s="16" t="s">
        <v>3614</v>
      </c>
      <c r="B4605" s="16" t="s">
        <v>9109</v>
      </c>
      <c r="C4605" s="17" t="s">
        <v>4578</v>
      </c>
      <c r="D4605" s="18" t="s">
        <v>8995</v>
      </c>
      <c r="E4605" s="18"/>
      <c r="F4605" s="18"/>
      <c r="G4605" s="18"/>
      <c r="H4605" s="18"/>
      <c r="I4605" s="18"/>
      <c r="J4605" s="5"/>
      <c r="K4605" s="19">
        <v>74476.800000000003</v>
      </c>
      <c r="L4605" s="7">
        <v>74476.800000000003</v>
      </c>
      <c r="M4605" s="5"/>
      <c r="N4605" s="5"/>
      <c r="O4605" s="20">
        <v>48</v>
      </c>
      <c r="P4605" s="8">
        <v>48</v>
      </c>
      <c r="Q4605" s="5"/>
    </row>
    <row r="4606" spans="1:17" ht="12" x14ac:dyDescent="0.2">
      <c r="A4606" s="16" t="s">
        <v>3614</v>
      </c>
      <c r="B4606" s="16" t="s">
        <v>9109</v>
      </c>
      <c r="C4606" s="17" t="s">
        <v>4579</v>
      </c>
      <c r="D4606" s="18" t="s">
        <v>8995</v>
      </c>
      <c r="E4606" s="18"/>
      <c r="F4606" s="18"/>
      <c r="G4606" s="18"/>
      <c r="H4606" s="18"/>
      <c r="I4606" s="18"/>
      <c r="J4606" s="5"/>
      <c r="K4606" s="19">
        <v>72220</v>
      </c>
      <c r="L4606" s="7">
        <v>72220</v>
      </c>
      <c r="M4606" s="5"/>
      <c r="N4606" s="5"/>
      <c r="O4606" s="20">
        <v>50</v>
      </c>
      <c r="P4606" s="8">
        <v>50</v>
      </c>
      <c r="Q4606" s="5"/>
    </row>
    <row r="4607" spans="1:17" ht="12" x14ac:dyDescent="0.2">
      <c r="A4607" s="16" t="s">
        <v>3614</v>
      </c>
      <c r="B4607" s="16" t="s">
        <v>9109</v>
      </c>
      <c r="C4607" s="17" t="s">
        <v>4580</v>
      </c>
      <c r="D4607" s="18" t="s">
        <v>8995</v>
      </c>
      <c r="E4607" s="18"/>
      <c r="F4607" s="18"/>
      <c r="G4607" s="18"/>
      <c r="H4607" s="18"/>
      <c r="I4607" s="18"/>
      <c r="J4607" s="5"/>
      <c r="K4607" s="19">
        <v>41580</v>
      </c>
      <c r="L4607" s="7">
        <v>16632</v>
      </c>
      <c r="M4607" s="19">
        <v>24948</v>
      </c>
      <c r="N4607" s="5"/>
      <c r="O4607" s="20">
        <v>25</v>
      </c>
      <c r="P4607" s="8">
        <v>10</v>
      </c>
      <c r="Q4607" s="20">
        <v>15</v>
      </c>
    </row>
    <row r="4608" spans="1:17" ht="12" x14ac:dyDescent="0.2">
      <c r="A4608" s="16" t="s">
        <v>3614</v>
      </c>
      <c r="B4608" s="16" t="s">
        <v>9109</v>
      </c>
      <c r="C4608" s="17" t="s">
        <v>4581</v>
      </c>
      <c r="D4608" s="18" t="s">
        <v>8995</v>
      </c>
      <c r="E4608" s="18"/>
      <c r="F4608" s="18"/>
      <c r="G4608" s="18"/>
      <c r="H4608" s="18"/>
      <c r="I4608" s="18"/>
      <c r="J4608" s="5"/>
      <c r="K4608" s="19">
        <v>43444.800000000003</v>
      </c>
      <c r="L4608" s="7">
        <v>43444.800000000003</v>
      </c>
      <c r="M4608" s="5"/>
      <c r="N4608" s="5"/>
      <c r="O4608" s="20">
        <v>28</v>
      </c>
      <c r="P4608" s="8">
        <v>28</v>
      </c>
      <c r="Q4608" s="5"/>
    </row>
    <row r="4609" spans="1:17" ht="12" x14ac:dyDescent="0.2">
      <c r="A4609" s="16" t="s">
        <v>3614</v>
      </c>
      <c r="B4609" s="16" t="s">
        <v>9109</v>
      </c>
      <c r="C4609" s="17" t="s">
        <v>4582</v>
      </c>
      <c r="D4609" s="18" t="s">
        <v>8995</v>
      </c>
      <c r="E4609" s="18"/>
      <c r="F4609" s="18"/>
      <c r="G4609" s="18"/>
      <c r="H4609" s="18"/>
      <c r="I4609" s="18"/>
      <c r="J4609" s="5"/>
      <c r="K4609" s="19">
        <v>16632</v>
      </c>
      <c r="L4609" s="7">
        <v>16632</v>
      </c>
      <c r="M4609" s="5"/>
      <c r="N4609" s="5"/>
      <c r="O4609" s="20">
        <v>10</v>
      </c>
      <c r="P4609" s="8">
        <v>10</v>
      </c>
      <c r="Q4609" s="5"/>
    </row>
    <row r="4610" spans="1:17" ht="12" x14ac:dyDescent="0.2">
      <c r="A4610" s="16" t="s">
        <v>3614</v>
      </c>
      <c r="B4610" s="16" t="s">
        <v>9109</v>
      </c>
      <c r="C4610" s="17" t="s">
        <v>4583</v>
      </c>
      <c r="D4610" s="18" t="s">
        <v>8995</v>
      </c>
      <c r="E4610" s="18"/>
      <c r="F4610" s="18"/>
      <c r="G4610" s="18"/>
      <c r="H4610" s="18"/>
      <c r="I4610" s="18"/>
      <c r="J4610" s="5"/>
      <c r="K4610" s="19">
        <v>15516</v>
      </c>
      <c r="L4610" s="7">
        <v>15516</v>
      </c>
      <c r="M4610" s="5"/>
      <c r="N4610" s="5"/>
      <c r="O4610" s="20">
        <v>10</v>
      </c>
      <c r="P4610" s="8">
        <v>10</v>
      </c>
      <c r="Q4610" s="5"/>
    </row>
    <row r="4611" spans="1:17" ht="12" x14ac:dyDescent="0.2">
      <c r="A4611" s="16" t="s">
        <v>3614</v>
      </c>
      <c r="B4611" s="16" t="s">
        <v>9109</v>
      </c>
      <c r="C4611" s="17" t="s">
        <v>4584</v>
      </c>
      <c r="D4611" s="18" t="s">
        <v>8995</v>
      </c>
      <c r="E4611" s="18"/>
      <c r="F4611" s="18"/>
      <c r="G4611" s="18"/>
      <c r="H4611" s="18"/>
      <c r="I4611" s="18"/>
      <c r="J4611" s="19">
        <v>32666.400000000001</v>
      </c>
      <c r="K4611" s="5"/>
      <c r="L4611" s="7">
        <v>32666.400000000001</v>
      </c>
      <c r="M4611" s="5"/>
      <c r="N4611" s="20">
        <v>26</v>
      </c>
      <c r="O4611" s="5"/>
      <c r="P4611" s="8">
        <v>26</v>
      </c>
      <c r="Q4611" s="5"/>
    </row>
    <row r="4612" spans="1:17" ht="12" x14ac:dyDescent="0.2">
      <c r="A4612" s="16" t="s">
        <v>3614</v>
      </c>
      <c r="B4612" s="16" t="s">
        <v>9109</v>
      </c>
      <c r="C4612" s="17" t="s">
        <v>4585</v>
      </c>
      <c r="D4612" s="18" t="s">
        <v>8995</v>
      </c>
      <c r="E4612" s="18"/>
      <c r="F4612" s="18"/>
      <c r="G4612" s="18"/>
      <c r="H4612" s="18"/>
      <c r="I4612" s="18"/>
      <c r="J4612" s="5"/>
      <c r="K4612" s="19">
        <v>5094</v>
      </c>
      <c r="L4612" s="7">
        <v>5094</v>
      </c>
      <c r="M4612" s="5"/>
      <c r="N4612" s="5"/>
      <c r="O4612" s="20">
        <v>3</v>
      </c>
      <c r="P4612" s="8">
        <v>3</v>
      </c>
      <c r="Q4612" s="5"/>
    </row>
    <row r="4613" spans="1:17" ht="12" x14ac:dyDescent="0.2">
      <c r="A4613" s="16" t="s">
        <v>3614</v>
      </c>
      <c r="B4613" s="16" t="s">
        <v>9109</v>
      </c>
      <c r="C4613" s="17" t="s">
        <v>4586</v>
      </c>
      <c r="D4613" s="18" t="s">
        <v>8995</v>
      </c>
      <c r="E4613" s="18"/>
      <c r="F4613" s="18"/>
      <c r="G4613" s="18"/>
      <c r="H4613" s="18"/>
      <c r="I4613" s="18"/>
      <c r="J4613" s="5"/>
      <c r="K4613" s="19">
        <v>38134</v>
      </c>
      <c r="L4613" s="7">
        <v>38134</v>
      </c>
      <c r="M4613" s="5"/>
      <c r="N4613" s="5"/>
      <c r="O4613" s="20">
        <v>20</v>
      </c>
      <c r="P4613" s="8">
        <v>20</v>
      </c>
      <c r="Q4613" s="5"/>
    </row>
    <row r="4614" spans="1:17" ht="12" x14ac:dyDescent="0.2">
      <c r="A4614" s="16" t="s">
        <v>3614</v>
      </c>
      <c r="B4614" s="16" t="s">
        <v>9109</v>
      </c>
      <c r="C4614" s="17" t="s">
        <v>4587</v>
      </c>
      <c r="D4614" s="18" t="s">
        <v>8995</v>
      </c>
      <c r="E4614" s="18"/>
      <c r="F4614" s="18"/>
      <c r="G4614" s="18"/>
      <c r="H4614" s="18"/>
      <c r="I4614" s="18"/>
      <c r="J4614" s="5"/>
      <c r="K4614" s="19">
        <v>136382.39999999999</v>
      </c>
      <c r="L4614" s="7">
        <v>86592</v>
      </c>
      <c r="M4614" s="19">
        <v>49790.400000000001</v>
      </c>
      <c r="N4614" s="5"/>
      <c r="O4614" s="20">
        <v>63</v>
      </c>
      <c r="P4614" s="8">
        <v>40</v>
      </c>
      <c r="Q4614" s="20">
        <v>23</v>
      </c>
    </row>
    <row r="4615" spans="1:17" ht="12" x14ac:dyDescent="0.2">
      <c r="A4615" s="16" t="s">
        <v>3614</v>
      </c>
      <c r="B4615" s="16" t="s">
        <v>9109</v>
      </c>
      <c r="C4615" s="17" t="s">
        <v>4588</v>
      </c>
      <c r="D4615" s="18" t="s">
        <v>8995</v>
      </c>
      <c r="E4615" s="18"/>
      <c r="F4615" s="18"/>
      <c r="G4615" s="18"/>
      <c r="H4615" s="18"/>
      <c r="I4615" s="18"/>
      <c r="J4615" s="5"/>
      <c r="K4615" s="19">
        <v>56952</v>
      </c>
      <c r="L4615" s="7">
        <v>56952</v>
      </c>
      <c r="M4615" s="5"/>
      <c r="N4615" s="5"/>
      <c r="O4615" s="20">
        <v>28</v>
      </c>
      <c r="P4615" s="8">
        <v>28</v>
      </c>
      <c r="Q4615" s="5"/>
    </row>
    <row r="4616" spans="1:17" ht="12" x14ac:dyDescent="0.2">
      <c r="A4616" s="16" t="s">
        <v>3614</v>
      </c>
      <c r="B4616" s="16" t="s">
        <v>9109</v>
      </c>
      <c r="C4616" s="17" t="s">
        <v>4589</v>
      </c>
      <c r="D4616" s="18" t="s">
        <v>8995</v>
      </c>
      <c r="E4616" s="18"/>
      <c r="F4616" s="18"/>
      <c r="G4616" s="18"/>
      <c r="H4616" s="18"/>
      <c r="I4616" s="18"/>
      <c r="J4616" s="5"/>
      <c r="K4616" s="19">
        <v>16980</v>
      </c>
      <c r="L4616" s="7">
        <v>16980</v>
      </c>
      <c r="M4616" s="5"/>
      <c r="N4616" s="5"/>
      <c r="O4616" s="20">
        <v>10</v>
      </c>
      <c r="P4616" s="8">
        <v>10</v>
      </c>
      <c r="Q4616" s="5"/>
    </row>
    <row r="4617" spans="1:17" ht="12" x14ac:dyDescent="0.2">
      <c r="A4617" s="16" t="s">
        <v>3614</v>
      </c>
      <c r="B4617" s="16" t="s">
        <v>9109</v>
      </c>
      <c r="C4617" s="17" t="s">
        <v>4590</v>
      </c>
      <c r="D4617" s="18" t="s">
        <v>8995</v>
      </c>
      <c r="E4617" s="18"/>
      <c r="F4617" s="18"/>
      <c r="G4617" s="18"/>
      <c r="H4617" s="18"/>
      <c r="I4617" s="18"/>
      <c r="J4617" s="5"/>
      <c r="K4617" s="19">
        <v>12999.6</v>
      </c>
      <c r="L4617" s="7">
        <v>12999.6</v>
      </c>
      <c r="M4617" s="5"/>
      <c r="N4617" s="5"/>
      <c r="O4617" s="20">
        <v>9</v>
      </c>
      <c r="P4617" s="8">
        <v>9</v>
      </c>
      <c r="Q4617" s="5"/>
    </row>
    <row r="4618" spans="1:17" ht="12" x14ac:dyDescent="0.2">
      <c r="A4618" s="16" t="s">
        <v>3614</v>
      </c>
      <c r="B4618" s="16" t="s">
        <v>9109</v>
      </c>
      <c r="C4618" s="17" t="s">
        <v>4590</v>
      </c>
      <c r="D4618" s="18" t="s">
        <v>8995</v>
      </c>
      <c r="E4618" s="18"/>
      <c r="F4618" s="18"/>
      <c r="G4618" s="18"/>
      <c r="H4618" s="18"/>
      <c r="I4618" s="18"/>
      <c r="J4618" s="5"/>
      <c r="K4618" s="19">
        <v>5064.6000000000004</v>
      </c>
      <c r="L4618" s="7">
        <v>5064.6000000000004</v>
      </c>
      <c r="M4618" s="5"/>
      <c r="N4618" s="5"/>
      <c r="O4618" s="20">
        <v>4</v>
      </c>
      <c r="P4618" s="8">
        <v>4</v>
      </c>
      <c r="Q4618" s="5"/>
    </row>
    <row r="4619" spans="1:17" ht="12" x14ac:dyDescent="0.2">
      <c r="A4619" s="16" t="s">
        <v>3614</v>
      </c>
      <c r="B4619" s="16" t="s">
        <v>9109</v>
      </c>
      <c r="C4619" s="17" t="s">
        <v>4591</v>
      </c>
      <c r="D4619" s="18" t="s">
        <v>8995</v>
      </c>
      <c r="E4619" s="18"/>
      <c r="F4619" s="18"/>
      <c r="G4619" s="18"/>
      <c r="H4619" s="18"/>
      <c r="I4619" s="18"/>
      <c r="J4619" s="5"/>
      <c r="K4619" s="19">
        <v>43243.199999999997</v>
      </c>
      <c r="L4619" s="7">
        <v>43243.199999999997</v>
      </c>
      <c r="M4619" s="5"/>
      <c r="N4619" s="5"/>
      <c r="O4619" s="20">
        <v>26</v>
      </c>
      <c r="P4619" s="8">
        <v>26</v>
      </c>
      <c r="Q4619" s="5"/>
    </row>
    <row r="4620" spans="1:17" ht="12" x14ac:dyDescent="0.2">
      <c r="A4620" s="16" t="s">
        <v>3614</v>
      </c>
      <c r="B4620" s="16" t="s">
        <v>9109</v>
      </c>
      <c r="C4620" s="17" t="s">
        <v>4592</v>
      </c>
      <c r="D4620" s="18" t="s">
        <v>8995</v>
      </c>
      <c r="E4620" s="18"/>
      <c r="F4620" s="18"/>
      <c r="G4620" s="18"/>
      <c r="H4620" s="18"/>
      <c r="I4620" s="18"/>
      <c r="J4620" s="5"/>
      <c r="K4620" s="19">
        <v>15516</v>
      </c>
      <c r="L4620" s="7">
        <v>15516</v>
      </c>
      <c r="M4620" s="5"/>
      <c r="N4620" s="5"/>
      <c r="O4620" s="20">
        <v>10</v>
      </c>
      <c r="P4620" s="8">
        <v>10</v>
      </c>
      <c r="Q4620" s="5"/>
    </row>
    <row r="4621" spans="1:17" ht="12" x14ac:dyDescent="0.2">
      <c r="A4621" s="16" t="s">
        <v>3614</v>
      </c>
      <c r="B4621" s="16" t="s">
        <v>9109</v>
      </c>
      <c r="C4621" s="17" t="s">
        <v>4593</v>
      </c>
      <c r="D4621" s="18" t="s">
        <v>8995</v>
      </c>
      <c r="E4621" s="18"/>
      <c r="F4621" s="18"/>
      <c r="G4621" s="18"/>
      <c r="H4621" s="18"/>
      <c r="I4621" s="18"/>
      <c r="J4621" s="5"/>
      <c r="K4621" s="19">
        <v>16632</v>
      </c>
      <c r="L4621" s="7">
        <v>16632</v>
      </c>
      <c r="M4621" s="5"/>
      <c r="N4621" s="5"/>
      <c r="O4621" s="20">
        <v>10</v>
      </c>
      <c r="P4621" s="8">
        <v>10</v>
      </c>
      <c r="Q4621" s="5"/>
    </row>
    <row r="4622" spans="1:17" ht="12" x14ac:dyDescent="0.2">
      <c r="A4622" s="16" t="s">
        <v>3614</v>
      </c>
      <c r="B4622" s="16" t="s">
        <v>9109</v>
      </c>
      <c r="C4622" s="17" t="s">
        <v>4594</v>
      </c>
      <c r="D4622" s="18" t="s">
        <v>8995</v>
      </c>
      <c r="E4622" s="18"/>
      <c r="F4622" s="18"/>
      <c r="G4622" s="18"/>
      <c r="H4622" s="18"/>
      <c r="I4622" s="18"/>
      <c r="J4622" s="5"/>
      <c r="K4622" s="19">
        <v>38790</v>
      </c>
      <c r="L4622" s="7">
        <v>38790</v>
      </c>
      <c r="M4622" s="5"/>
      <c r="N4622" s="5"/>
      <c r="O4622" s="20">
        <v>25</v>
      </c>
      <c r="P4622" s="8">
        <v>25</v>
      </c>
      <c r="Q4622" s="5"/>
    </row>
    <row r="4623" spans="1:17" ht="12" x14ac:dyDescent="0.2">
      <c r="A4623" s="16" t="s">
        <v>3614</v>
      </c>
      <c r="B4623" s="16" t="s">
        <v>9109</v>
      </c>
      <c r="C4623" s="17" t="s">
        <v>4595</v>
      </c>
      <c r="D4623" s="18" t="s">
        <v>8995</v>
      </c>
      <c r="E4623" s="18"/>
      <c r="F4623" s="18"/>
      <c r="G4623" s="18"/>
      <c r="H4623" s="18"/>
      <c r="I4623" s="18"/>
      <c r="J4623" s="5"/>
      <c r="K4623" s="19">
        <v>14444</v>
      </c>
      <c r="L4623" s="7">
        <v>14444</v>
      </c>
      <c r="M4623" s="5"/>
      <c r="N4623" s="5"/>
      <c r="O4623" s="20">
        <v>10</v>
      </c>
      <c r="P4623" s="8">
        <v>10</v>
      </c>
      <c r="Q4623" s="5"/>
    </row>
    <row r="4624" spans="1:17" ht="12" x14ac:dyDescent="0.2">
      <c r="A4624" s="16" t="s">
        <v>3614</v>
      </c>
      <c r="B4624" s="16" t="s">
        <v>9109</v>
      </c>
      <c r="C4624" s="17" t="s">
        <v>4596</v>
      </c>
      <c r="D4624" s="18" t="s">
        <v>8995</v>
      </c>
      <c r="E4624" s="18"/>
      <c r="F4624" s="18"/>
      <c r="G4624" s="18"/>
      <c r="H4624" s="18"/>
      <c r="I4624" s="18"/>
      <c r="J4624" s="5"/>
      <c r="K4624" s="19">
        <v>14490</v>
      </c>
      <c r="L4624" s="7">
        <v>14490</v>
      </c>
      <c r="M4624" s="5"/>
      <c r="N4624" s="5"/>
      <c r="O4624" s="20">
        <v>9</v>
      </c>
      <c r="P4624" s="8">
        <v>9</v>
      </c>
      <c r="Q4624" s="5"/>
    </row>
    <row r="4625" spans="1:17" ht="12" x14ac:dyDescent="0.2">
      <c r="A4625" s="16" t="s">
        <v>3614</v>
      </c>
      <c r="B4625" s="16" t="s">
        <v>9109</v>
      </c>
      <c r="C4625" s="17" t="s">
        <v>4597</v>
      </c>
      <c r="D4625" s="18" t="s">
        <v>8995</v>
      </c>
      <c r="E4625" s="18"/>
      <c r="F4625" s="18"/>
      <c r="G4625" s="18"/>
      <c r="H4625" s="18"/>
      <c r="I4625" s="18"/>
      <c r="J4625" s="5"/>
      <c r="K4625" s="19">
        <v>63553.599999999999</v>
      </c>
      <c r="L4625" s="7">
        <v>63553.599999999999</v>
      </c>
      <c r="M4625" s="5"/>
      <c r="N4625" s="5"/>
      <c r="O4625" s="20">
        <v>44</v>
      </c>
      <c r="P4625" s="8">
        <v>44</v>
      </c>
      <c r="Q4625" s="5"/>
    </row>
    <row r="4626" spans="1:17" ht="12" x14ac:dyDescent="0.2">
      <c r="A4626" s="16" t="s">
        <v>3614</v>
      </c>
      <c r="B4626" s="16" t="s">
        <v>9109</v>
      </c>
      <c r="C4626" s="17" t="s">
        <v>4598</v>
      </c>
      <c r="D4626" s="18" t="s">
        <v>8995</v>
      </c>
      <c r="E4626" s="18"/>
      <c r="F4626" s="18"/>
      <c r="G4626" s="18"/>
      <c r="H4626" s="18"/>
      <c r="I4626" s="18"/>
      <c r="J4626" s="5"/>
      <c r="K4626" s="19">
        <v>91476</v>
      </c>
      <c r="L4626" s="7">
        <v>24948</v>
      </c>
      <c r="M4626" s="19">
        <v>66528</v>
      </c>
      <c r="N4626" s="5"/>
      <c r="O4626" s="20">
        <v>55</v>
      </c>
      <c r="P4626" s="8">
        <v>15</v>
      </c>
      <c r="Q4626" s="20">
        <v>40</v>
      </c>
    </row>
    <row r="4627" spans="1:17" ht="12" x14ac:dyDescent="0.2">
      <c r="A4627" s="16" t="s">
        <v>3614</v>
      </c>
      <c r="B4627" s="16" t="s">
        <v>9109</v>
      </c>
      <c r="C4627" s="17" t="s">
        <v>4599</v>
      </c>
      <c r="D4627" s="18" t="s">
        <v>8995</v>
      </c>
      <c r="E4627" s="18"/>
      <c r="F4627" s="18"/>
      <c r="G4627" s="18"/>
      <c r="H4627" s="18"/>
      <c r="I4627" s="18"/>
      <c r="J4627" s="5"/>
      <c r="K4627" s="19">
        <v>65167.199999999997</v>
      </c>
      <c r="L4627" s="7">
        <v>65167.199999999997</v>
      </c>
      <c r="M4627" s="5"/>
      <c r="N4627" s="5"/>
      <c r="O4627" s="20">
        <v>42</v>
      </c>
      <c r="P4627" s="8">
        <v>42</v>
      </c>
      <c r="Q4627" s="5"/>
    </row>
    <row r="4628" spans="1:17" ht="12" x14ac:dyDescent="0.2">
      <c r="A4628" s="16" t="s">
        <v>3614</v>
      </c>
      <c r="B4628" s="16" t="s">
        <v>9109</v>
      </c>
      <c r="C4628" s="17" t="s">
        <v>4600</v>
      </c>
      <c r="D4628" s="18" t="s">
        <v>8995</v>
      </c>
      <c r="E4628" s="18"/>
      <c r="F4628" s="18"/>
      <c r="G4628" s="18"/>
      <c r="H4628" s="18"/>
      <c r="I4628" s="18"/>
      <c r="J4628" s="5"/>
      <c r="K4628" s="19">
        <v>24695.040000000001</v>
      </c>
      <c r="L4628" s="6"/>
      <c r="M4628" s="19">
        <v>24695.040000000001</v>
      </c>
      <c r="N4628" s="5"/>
      <c r="O4628" s="20">
        <v>8</v>
      </c>
      <c r="P4628" s="6"/>
      <c r="Q4628" s="20">
        <v>8</v>
      </c>
    </row>
    <row r="4629" spans="1:17" ht="12" x14ac:dyDescent="0.2">
      <c r="A4629" s="16" t="s">
        <v>3614</v>
      </c>
      <c r="B4629" s="16" t="s">
        <v>9109</v>
      </c>
      <c r="C4629" s="17" t="s">
        <v>4601</v>
      </c>
      <c r="D4629" s="18" t="s">
        <v>8995</v>
      </c>
      <c r="E4629" s="18"/>
      <c r="F4629" s="18"/>
      <c r="G4629" s="18"/>
      <c r="H4629" s="18"/>
      <c r="I4629" s="18"/>
      <c r="J4629" s="5"/>
      <c r="K4629" s="19">
        <v>19906.669999999998</v>
      </c>
      <c r="L4629" s="7">
        <v>19906.669999999998</v>
      </c>
      <c r="M4629" s="5"/>
      <c r="N4629" s="5"/>
      <c r="O4629" s="20">
        <v>320</v>
      </c>
      <c r="P4629" s="8">
        <v>320</v>
      </c>
      <c r="Q4629" s="5"/>
    </row>
    <row r="4630" spans="1:17" ht="12" x14ac:dyDescent="0.2">
      <c r="A4630" s="16" t="s">
        <v>3614</v>
      </c>
      <c r="B4630" s="16" t="s">
        <v>9109</v>
      </c>
      <c r="C4630" s="17" t="s">
        <v>4602</v>
      </c>
      <c r="D4630" s="18" t="s">
        <v>8995</v>
      </c>
      <c r="E4630" s="18"/>
      <c r="F4630" s="18"/>
      <c r="G4630" s="18"/>
      <c r="H4630" s="18"/>
      <c r="I4630" s="18"/>
      <c r="J4630" s="5"/>
      <c r="K4630" s="19">
        <v>1527.5</v>
      </c>
      <c r="L4630" s="7">
        <v>1527.5</v>
      </c>
      <c r="M4630" s="5"/>
      <c r="N4630" s="5"/>
      <c r="O4630" s="20">
        <v>130</v>
      </c>
      <c r="P4630" s="8">
        <v>130</v>
      </c>
      <c r="Q4630" s="5"/>
    </row>
    <row r="4631" spans="1:17" ht="12" x14ac:dyDescent="0.2">
      <c r="A4631" s="16" t="s">
        <v>3614</v>
      </c>
      <c r="B4631" s="16" t="s">
        <v>9109</v>
      </c>
      <c r="C4631" s="17" t="s">
        <v>4603</v>
      </c>
      <c r="D4631" s="18" t="s">
        <v>8995</v>
      </c>
      <c r="E4631" s="18"/>
      <c r="F4631" s="18"/>
      <c r="G4631" s="18"/>
      <c r="H4631" s="18"/>
      <c r="I4631" s="18"/>
      <c r="J4631" s="5"/>
      <c r="K4631" s="19">
        <v>1401.67</v>
      </c>
      <c r="L4631" s="7">
        <v>1401.67</v>
      </c>
      <c r="M4631" s="5"/>
      <c r="N4631" s="5"/>
      <c r="O4631" s="20">
        <v>140</v>
      </c>
      <c r="P4631" s="8">
        <v>140</v>
      </c>
      <c r="Q4631" s="5"/>
    </row>
    <row r="4632" spans="1:17" ht="12" x14ac:dyDescent="0.2">
      <c r="A4632" s="16" t="s">
        <v>3614</v>
      </c>
      <c r="B4632" s="16" t="s">
        <v>9109</v>
      </c>
      <c r="C4632" s="17" t="s">
        <v>4604</v>
      </c>
      <c r="D4632" s="18" t="s">
        <v>8995</v>
      </c>
      <c r="E4632" s="18"/>
      <c r="F4632" s="18"/>
      <c r="G4632" s="18"/>
      <c r="H4632" s="18"/>
      <c r="I4632" s="18"/>
      <c r="J4632" s="5"/>
      <c r="K4632" s="21">
        <v>866.67</v>
      </c>
      <c r="L4632" s="9">
        <v>866.67</v>
      </c>
      <c r="M4632" s="5"/>
      <c r="N4632" s="5"/>
      <c r="O4632" s="20">
        <v>80</v>
      </c>
      <c r="P4632" s="8">
        <v>80</v>
      </c>
      <c r="Q4632" s="5"/>
    </row>
    <row r="4633" spans="1:17" ht="12" x14ac:dyDescent="0.2">
      <c r="A4633" s="16" t="s">
        <v>3614</v>
      </c>
      <c r="B4633" s="16" t="s">
        <v>9109</v>
      </c>
      <c r="C4633" s="17" t="s">
        <v>4605</v>
      </c>
      <c r="D4633" s="18" t="s">
        <v>8995</v>
      </c>
      <c r="E4633" s="18"/>
      <c r="F4633" s="18"/>
      <c r="G4633" s="18"/>
      <c r="H4633" s="18"/>
      <c r="I4633" s="18"/>
      <c r="J4633" s="5"/>
      <c r="K4633" s="19">
        <v>1230</v>
      </c>
      <c r="L4633" s="7">
        <v>1230</v>
      </c>
      <c r="M4633" s="5"/>
      <c r="N4633" s="5"/>
      <c r="O4633" s="20">
        <v>90</v>
      </c>
      <c r="P4633" s="8">
        <v>90</v>
      </c>
      <c r="Q4633" s="5"/>
    </row>
    <row r="4634" spans="1:17" ht="12" x14ac:dyDescent="0.2">
      <c r="A4634" s="16" t="s">
        <v>3614</v>
      </c>
      <c r="B4634" s="16" t="s">
        <v>9109</v>
      </c>
      <c r="C4634" s="17" t="s">
        <v>4606</v>
      </c>
      <c r="D4634" s="18" t="s">
        <v>8995</v>
      </c>
      <c r="E4634" s="18"/>
      <c r="F4634" s="18"/>
      <c r="G4634" s="18"/>
      <c r="H4634" s="18"/>
      <c r="I4634" s="18"/>
      <c r="J4634" s="5"/>
      <c r="K4634" s="21">
        <v>128.33000000000001</v>
      </c>
      <c r="L4634" s="9">
        <v>128.33000000000001</v>
      </c>
      <c r="M4634" s="5"/>
      <c r="N4634" s="5"/>
      <c r="O4634" s="20">
        <v>10</v>
      </c>
      <c r="P4634" s="8">
        <v>10</v>
      </c>
      <c r="Q4634" s="5"/>
    </row>
    <row r="4635" spans="1:17" ht="12" x14ac:dyDescent="0.2">
      <c r="A4635" s="16" t="s">
        <v>3614</v>
      </c>
      <c r="B4635" s="16" t="s">
        <v>9109</v>
      </c>
      <c r="C4635" s="17" t="s">
        <v>4607</v>
      </c>
      <c r="D4635" s="18" t="s">
        <v>8995</v>
      </c>
      <c r="E4635" s="18"/>
      <c r="F4635" s="18"/>
      <c r="G4635" s="18"/>
      <c r="H4635" s="18"/>
      <c r="I4635" s="18"/>
      <c r="J4635" s="5"/>
      <c r="K4635" s="21">
        <v>293.25</v>
      </c>
      <c r="L4635" s="9">
        <v>293.25</v>
      </c>
      <c r="M4635" s="5"/>
      <c r="N4635" s="5"/>
      <c r="O4635" s="20">
        <v>3</v>
      </c>
      <c r="P4635" s="8">
        <v>3</v>
      </c>
      <c r="Q4635" s="5"/>
    </row>
    <row r="4636" spans="1:17" ht="12" x14ac:dyDescent="0.2">
      <c r="A4636" s="16" t="s">
        <v>3614</v>
      </c>
      <c r="B4636" s="16" t="s">
        <v>9109</v>
      </c>
      <c r="C4636" s="17" t="s">
        <v>4608</v>
      </c>
      <c r="D4636" s="18" t="s">
        <v>8995</v>
      </c>
      <c r="E4636" s="18"/>
      <c r="F4636" s="18"/>
      <c r="G4636" s="18"/>
      <c r="H4636" s="18"/>
      <c r="I4636" s="18"/>
      <c r="J4636" s="5"/>
      <c r="K4636" s="19">
        <v>19166.669999999998</v>
      </c>
      <c r="L4636" s="7">
        <v>19166.669999999998</v>
      </c>
      <c r="M4636" s="5"/>
      <c r="N4636" s="5"/>
      <c r="O4636" s="22">
        <v>1000</v>
      </c>
      <c r="P4636" s="10">
        <v>1000</v>
      </c>
      <c r="Q4636" s="5"/>
    </row>
    <row r="4637" spans="1:17" ht="12" x14ac:dyDescent="0.2">
      <c r="A4637" s="16" t="s">
        <v>3614</v>
      </c>
      <c r="B4637" s="16" t="s">
        <v>9109</v>
      </c>
      <c r="C4637" s="17" t="s">
        <v>4609</v>
      </c>
      <c r="D4637" s="18" t="s">
        <v>8995</v>
      </c>
      <c r="E4637" s="18"/>
      <c r="F4637" s="18"/>
      <c r="G4637" s="18"/>
      <c r="H4637" s="18"/>
      <c r="I4637" s="18"/>
      <c r="J4637" s="5"/>
      <c r="K4637" s="19">
        <v>41500</v>
      </c>
      <c r="L4637" s="7">
        <v>41500</v>
      </c>
      <c r="M4637" s="5"/>
      <c r="N4637" s="5"/>
      <c r="O4637" s="22">
        <v>2000</v>
      </c>
      <c r="P4637" s="10">
        <v>2000</v>
      </c>
      <c r="Q4637" s="5"/>
    </row>
    <row r="4638" spans="1:17" ht="12" x14ac:dyDescent="0.2">
      <c r="A4638" s="16" t="s">
        <v>3614</v>
      </c>
      <c r="B4638" s="16" t="s">
        <v>9109</v>
      </c>
      <c r="C4638" s="17" t="s">
        <v>4610</v>
      </c>
      <c r="D4638" s="18" t="s">
        <v>8995</v>
      </c>
      <c r="E4638" s="18"/>
      <c r="F4638" s="18"/>
      <c r="G4638" s="18"/>
      <c r="H4638" s="18"/>
      <c r="I4638" s="18"/>
      <c r="J4638" s="5"/>
      <c r="K4638" s="21">
        <v>248.28</v>
      </c>
      <c r="L4638" s="9">
        <v>248.28</v>
      </c>
      <c r="M4638" s="5"/>
      <c r="N4638" s="5"/>
      <c r="O4638" s="20">
        <v>1</v>
      </c>
      <c r="P4638" s="8">
        <v>1</v>
      </c>
      <c r="Q4638" s="5"/>
    </row>
    <row r="4639" spans="1:17" ht="12" x14ac:dyDescent="0.2">
      <c r="A4639" s="16" t="s">
        <v>3614</v>
      </c>
      <c r="B4639" s="16" t="s">
        <v>9109</v>
      </c>
      <c r="C4639" s="17" t="s">
        <v>4611</v>
      </c>
      <c r="D4639" s="18" t="s">
        <v>8995</v>
      </c>
      <c r="E4639" s="18"/>
      <c r="F4639" s="18"/>
      <c r="G4639" s="18"/>
      <c r="H4639" s="18"/>
      <c r="I4639" s="18"/>
      <c r="J4639" s="5"/>
      <c r="K4639" s="21">
        <v>364.14</v>
      </c>
      <c r="L4639" s="9">
        <v>364.14</v>
      </c>
      <c r="M4639" s="5"/>
      <c r="N4639" s="5"/>
      <c r="O4639" s="20">
        <v>1</v>
      </c>
      <c r="P4639" s="8">
        <v>1</v>
      </c>
      <c r="Q4639" s="5"/>
    </row>
    <row r="4640" spans="1:17" ht="12" x14ac:dyDescent="0.2">
      <c r="A4640" s="16" t="s">
        <v>3614</v>
      </c>
      <c r="B4640" s="16" t="s">
        <v>9109</v>
      </c>
      <c r="C4640" s="17" t="s">
        <v>4612</v>
      </c>
      <c r="D4640" s="18" t="s">
        <v>8995</v>
      </c>
      <c r="E4640" s="18"/>
      <c r="F4640" s="18"/>
      <c r="G4640" s="18"/>
      <c r="H4640" s="18"/>
      <c r="I4640" s="18"/>
      <c r="J4640" s="5"/>
      <c r="K4640" s="21">
        <v>86.1</v>
      </c>
      <c r="L4640" s="9">
        <v>86.1</v>
      </c>
      <c r="M4640" s="5"/>
      <c r="N4640" s="5"/>
      <c r="O4640" s="20">
        <v>10</v>
      </c>
      <c r="P4640" s="8">
        <v>10</v>
      </c>
      <c r="Q4640" s="5"/>
    </row>
    <row r="4641" spans="1:18" ht="12" x14ac:dyDescent="0.2">
      <c r="A4641" s="16" t="s">
        <v>3614</v>
      </c>
      <c r="B4641" s="16" t="s">
        <v>9109</v>
      </c>
      <c r="C4641" s="17" t="s">
        <v>4613</v>
      </c>
      <c r="D4641" s="18" t="s">
        <v>8995</v>
      </c>
      <c r="E4641" s="18"/>
      <c r="F4641" s="18"/>
      <c r="G4641" s="18"/>
      <c r="H4641" s="18"/>
      <c r="I4641" s="18"/>
      <c r="J4641" s="5"/>
      <c r="K4641" s="19">
        <v>182856.67</v>
      </c>
      <c r="L4641" s="7">
        <v>182856.67</v>
      </c>
      <c r="M4641" s="5"/>
      <c r="N4641" s="5"/>
      <c r="O4641" s="20">
        <v>836</v>
      </c>
      <c r="P4641" s="8">
        <v>836</v>
      </c>
      <c r="Q4641" s="5"/>
    </row>
    <row r="4642" spans="1:18" ht="12" x14ac:dyDescent="0.2">
      <c r="A4642" s="16" t="s">
        <v>3614</v>
      </c>
      <c r="B4642" s="16" t="s">
        <v>9109</v>
      </c>
      <c r="C4642" s="17" t="s">
        <v>4614</v>
      </c>
      <c r="D4642" s="18" t="s">
        <v>8995</v>
      </c>
      <c r="E4642" s="18"/>
      <c r="F4642" s="18"/>
      <c r="G4642" s="18"/>
      <c r="H4642" s="18"/>
      <c r="I4642" s="18"/>
      <c r="J4642" s="5"/>
      <c r="K4642" s="19">
        <v>294360</v>
      </c>
      <c r="L4642" s="7">
        <v>294360</v>
      </c>
      <c r="M4642" s="5"/>
      <c r="N4642" s="5"/>
      <c r="O4642" s="22">
        <v>2200</v>
      </c>
      <c r="P4642" s="10">
        <v>2200</v>
      </c>
      <c r="Q4642" s="5"/>
    </row>
    <row r="4643" spans="1:18" ht="12" x14ac:dyDescent="0.2">
      <c r="A4643" s="16" t="s">
        <v>3614</v>
      </c>
      <c r="B4643" s="16" t="s">
        <v>9109</v>
      </c>
      <c r="C4643" s="17" t="s">
        <v>4615</v>
      </c>
      <c r="D4643" s="18" t="s">
        <v>8995</v>
      </c>
      <c r="E4643" s="18"/>
      <c r="F4643" s="18"/>
      <c r="G4643" s="18"/>
      <c r="H4643" s="18"/>
      <c r="I4643" s="18"/>
      <c r="J4643" s="5"/>
      <c r="K4643" s="19">
        <v>338949.05</v>
      </c>
      <c r="L4643" s="7">
        <v>338949.05</v>
      </c>
      <c r="M4643" s="5"/>
      <c r="N4643" s="5"/>
      <c r="O4643" s="22">
        <v>2255</v>
      </c>
      <c r="P4643" s="10">
        <v>2255</v>
      </c>
      <c r="Q4643" s="5"/>
    </row>
    <row r="4644" spans="1:18" ht="12" x14ac:dyDescent="0.2">
      <c r="A4644" s="16" t="s">
        <v>3614</v>
      </c>
      <c r="B4644" s="16" t="s">
        <v>9109</v>
      </c>
      <c r="C4644" s="17" t="s">
        <v>4616</v>
      </c>
      <c r="D4644" s="18" t="s">
        <v>8995</v>
      </c>
      <c r="E4644" s="18"/>
      <c r="F4644" s="18"/>
      <c r="G4644" s="18"/>
      <c r="H4644" s="18"/>
      <c r="I4644" s="18"/>
      <c r="J4644" s="5"/>
      <c r="K4644" s="19">
        <v>174894.17</v>
      </c>
      <c r="L4644" s="7">
        <v>113839.17</v>
      </c>
      <c r="M4644" s="19">
        <v>61055</v>
      </c>
      <c r="N4644" s="5"/>
      <c r="O4644" s="22">
        <v>1732</v>
      </c>
      <c r="P4644" s="10">
        <v>1082.5</v>
      </c>
      <c r="Q4644" s="20">
        <v>649.5</v>
      </c>
    </row>
    <row r="4645" spans="1:18" ht="12" x14ac:dyDescent="0.2">
      <c r="A4645" s="16" t="s">
        <v>3614</v>
      </c>
      <c r="B4645" s="16" t="s">
        <v>9109</v>
      </c>
      <c r="C4645" s="17" t="s">
        <v>4617</v>
      </c>
      <c r="D4645" s="18" t="s">
        <v>8995</v>
      </c>
      <c r="E4645" s="18"/>
      <c r="F4645" s="18"/>
      <c r="G4645" s="18"/>
      <c r="H4645" s="18"/>
      <c r="I4645" s="18"/>
      <c r="J4645" s="5"/>
      <c r="K4645" s="19">
        <v>25283.33</v>
      </c>
      <c r="L4645" s="7">
        <v>25283.33</v>
      </c>
      <c r="M4645" s="5"/>
      <c r="N4645" s="5"/>
      <c r="O4645" s="20">
        <v>216.5</v>
      </c>
      <c r="P4645" s="8">
        <v>216.5</v>
      </c>
      <c r="Q4645" s="5"/>
    </row>
    <row r="4646" spans="1:18" ht="12" x14ac:dyDescent="0.2">
      <c r="A4646" s="16" t="s">
        <v>3614</v>
      </c>
      <c r="B4646" s="16" t="s">
        <v>9109</v>
      </c>
      <c r="C4646" s="17" t="s">
        <v>4618</v>
      </c>
      <c r="D4646" s="18" t="s">
        <v>8995</v>
      </c>
      <c r="E4646" s="18"/>
      <c r="F4646" s="18"/>
      <c r="G4646" s="18"/>
      <c r="H4646" s="18"/>
      <c r="I4646" s="18"/>
      <c r="J4646" s="5"/>
      <c r="K4646" s="19">
        <v>400920</v>
      </c>
      <c r="L4646" s="7">
        <v>370080</v>
      </c>
      <c r="M4646" s="19">
        <v>30840</v>
      </c>
      <c r="N4646" s="5"/>
      <c r="O4646" s="22">
        <v>2600</v>
      </c>
      <c r="P4646" s="10">
        <v>2400</v>
      </c>
      <c r="Q4646" s="20">
        <v>200</v>
      </c>
    </row>
    <row r="4647" spans="1:18" ht="12" x14ac:dyDescent="0.2">
      <c r="A4647" s="16" t="s">
        <v>3614</v>
      </c>
      <c r="B4647" s="16" t="s">
        <v>9109</v>
      </c>
      <c r="C4647" s="17" t="s">
        <v>4619</v>
      </c>
      <c r="D4647" s="18" t="s">
        <v>8995</v>
      </c>
      <c r="E4647" s="18"/>
      <c r="F4647" s="18"/>
      <c r="G4647" s="18"/>
      <c r="H4647" s="18"/>
      <c r="I4647" s="18"/>
      <c r="J4647" s="5"/>
      <c r="K4647" s="19">
        <v>37333.33</v>
      </c>
      <c r="L4647" s="6"/>
      <c r="M4647" s="19">
        <v>37333.33</v>
      </c>
      <c r="N4647" s="5"/>
      <c r="O4647" s="20">
        <v>433</v>
      </c>
      <c r="P4647" s="6"/>
      <c r="Q4647" s="20">
        <v>433</v>
      </c>
    </row>
    <row r="4648" spans="1:18" ht="12" x14ac:dyDescent="0.2">
      <c r="A4648" s="16" t="s">
        <v>3614</v>
      </c>
      <c r="B4648" s="16" t="s">
        <v>9109</v>
      </c>
      <c r="C4648" s="17" t="s">
        <v>4620</v>
      </c>
      <c r="D4648" s="18" t="s">
        <v>8995</v>
      </c>
      <c r="E4648" s="18"/>
      <c r="F4648" s="18"/>
      <c r="G4648" s="18"/>
      <c r="H4648" s="18"/>
      <c r="I4648" s="18"/>
      <c r="J4648" s="19">
        <v>2625</v>
      </c>
      <c r="K4648" s="5"/>
      <c r="L4648" s="7">
        <v>2625</v>
      </c>
      <c r="M4648" s="5"/>
      <c r="N4648" s="20">
        <v>7</v>
      </c>
      <c r="O4648" s="5"/>
      <c r="P4648" s="8">
        <v>7</v>
      </c>
      <c r="Q4648" s="5"/>
    </row>
    <row r="4649" spans="1:18" ht="12" x14ac:dyDescent="0.2">
      <c r="A4649" s="16" t="s">
        <v>3614</v>
      </c>
      <c r="B4649" s="16" t="s">
        <v>9109</v>
      </c>
      <c r="C4649" s="17" t="s">
        <v>4621</v>
      </c>
      <c r="D4649" s="18" t="s">
        <v>8995</v>
      </c>
      <c r="E4649" s="18"/>
      <c r="F4649" s="18"/>
      <c r="G4649" s="18"/>
      <c r="H4649" s="18"/>
      <c r="I4649" s="18"/>
      <c r="J4649" s="5"/>
      <c r="K4649" s="19">
        <v>132000</v>
      </c>
      <c r="L4649" s="7">
        <v>79200</v>
      </c>
      <c r="M4649" s="19">
        <v>52800</v>
      </c>
      <c r="N4649" s="5"/>
      <c r="O4649" s="22">
        <v>1000</v>
      </c>
      <c r="P4649" s="8">
        <v>600</v>
      </c>
      <c r="Q4649" s="20">
        <v>400</v>
      </c>
    </row>
    <row r="4650" spans="1:18" ht="12" x14ac:dyDescent="0.2">
      <c r="A4650" s="16" t="s">
        <v>3614</v>
      </c>
      <c r="B4650" s="16" t="s">
        <v>9109</v>
      </c>
      <c r="C4650" s="17" t="s">
        <v>4622</v>
      </c>
      <c r="D4650" s="18" t="s">
        <v>8995</v>
      </c>
      <c r="E4650" s="18"/>
      <c r="F4650" s="18"/>
      <c r="G4650" s="18"/>
      <c r="H4650" s="18"/>
      <c r="I4650" s="18"/>
      <c r="J4650" s="5"/>
      <c r="K4650" s="19">
        <v>70374.45</v>
      </c>
      <c r="L4650" s="7">
        <v>70374.45</v>
      </c>
      <c r="M4650" s="5"/>
      <c r="N4650" s="5"/>
      <c r="O4650" s="20">
        <v>615</v>
      </c>
      <c r="P4650" s="8">
        <v>615</v>
      </c>
      <c r="Q4650" s="5"/>
    </row>
    <row r="4651" spans="1:18" ht="12" x14ac:dyDescent="0.2">
      <c r="A4651" s="16" t="s">
        <v>3614</v>
      </c>
      <c r="B4651" s="16" t="s">
        <v>9109</v>
      </c>
      <c r="C4651" s="17" t="s">
        <v>4623</v>
      </c>
      <c r="D4651" s="18" t="s">
        <v>8995</v>
      </c>
      <c r="E4651" s="18"/>
      <c r="F4651" s="18"/>
      <c r="G4651" s="18"/>
      <c r="H4651" s="18"/>
      <c r="I4651" s="18"/>
      <c r="J4651" s="5"/>
      <c r="K4651" s="19">
        <v>701460.9</v>
      </c>
      <c r="L4651" s="7">
        <v>701460.9</v>
      </c>
      <c r="M4651" s="5"/>
      <c r="N4651" s="5"/>
      <c r="O4651" s="22">
        <v>4326</v>
      </c>
      <c r="P4651" s="10">
        <v>4326</v>
      </c>
      <c r="Q4651" s="5"/>
    </row>
    <row r="4652" spans="1:18" ht="12" x14ac:dyDescent="0.2">
      <c r="A4652" s="16" t="s">
        <v>3614</v>
      </c>
      <c r="B4652" s="16" t="s">
        <v>9109</v>
      </c>
      <c r="C4652" s="17" t="s">
        <v>4624</v>
      </c>
      <c r="D4652" s="18" t="s">
        <v>8995</v>
      </c>
      <c r="E4652" s="18"/>
      <c r="F4652" s="18"/>
      <c r="G4652" s="18"/>
      <c r="H4652" s="18"/>
      <c r="I4652" s="18"/>
      <c r="J4652" s="5"/>
      <c r="K4652" s="19">
        <v>60950</v>
      </c>
      <c r="L4652" s="7">
        <v>60950</v>
      </c>
      <c r="M4652" s="5"/>
      <c r="N4652" s="5"/>
      <c r="O4652" s="20">
        <v>433</v>
      </c>
      <c r="P4652" s="8">
        <v>433</v>
      </c>
      <c r="Q4652" s="5"/>
    </row>
    <row r="4653" spans="1:18" ht="12" x14ac:dyDescent="0.2">
      <c r="A4653" s="16" t="s">
        <v>3614</v>
      </c>
      <c r="B4653" s="16" t="s">
        <v>9109</v>
      </c>
      <c r="C4653" s="17" t="s">
        <v>4625</v>
      </c>
      <c r="D4653" s="18" t="s">
        <v>8995</v>
      </c>
      <c r="E4653" s="18"/>
      <c r="F4653" s="18"/>
      <c r="G4653" s="18"/>
      <c r="H4653" s="18"/>
      <c r="I4653" s="18"/>
      <c r="J4653" s="5"/>
      <c r="K4653" s="19">
        <v>185280</v>
      </c>
      <c r="L4653" s="7">
        <v>185280</v>
      </c>
      <c r="M4653" s="5"/>
      <c r="N4653" s="5"/>
      <c r="O4653" s="20">
        <v>800</v>
      </c>
      <c r="P4653" s="8">
        <v>800</v>
      </c>
      <c r="Q4653" s="5"/>
    </row>
    <row r="4654" spans="1:18" ht="12" x14ac:dyDescent="0.2">
      <c r="A4654" s="16" t="s">
        <v>3614</v>
      </c>
      <c r="B4654" s="16" t="s">
        <v>9109</v>
      </c>
      <c r="C4654" s="17" t="s">
        <v>4626</v>
      </c>
      <c r="D4654" s="18" t="s">
        <v>8995</v>
      </c>
      <c r="E4654" s="18"/>
      <c r="F4654" s="18"/>
      <c r="G4654" s="18"/>
      <c r="H4654" s="18"/>
      <c r="I4654" s="18"/>
      <c r="J4654" s="5"/>
      <c r="K4654" s="19">
        <v>83160</v>
      </c>
      <c r="L4654" s="7">
        <v>27720</v>
      </c>
      <c r="M4654" s="19">
        <v>55440</v>
      </c>
      <c r="N4654" s="5"/>
      <c r="O4654" s="20">
        <v>600</v>
      </c>
      <c r="P4654" s="8">
        <v>200</v>
      </c>
      <c r="Q4654" s="20">
        <v>400</v>
      </c>
    </row>
    <row r="4655" spans="1:18" ht="12" x14ac:dyDescent="0.2">
      <c r="A4655" s="16" t="s">
        <v>3614</v>
      </c>
      <c r="B4655" s="16" t="s">
        <v>9109</v>
      </c>
      <c r="C4655" s="17" t="s">
        <v>4627</v>
      </c>
      <c r="D4655" s="18" t="s">
        <v>8995</v>
      </c>
      <c r="E4655" s="18"/>
      <c r="F4655" s="18"/>
      <c r="G4655" s="18"/>
      <c r="H4655" s="18"/>
      <c r="I4655" s="18"/>
      <c r="J4655" s="5"/>
      <c r="K4655" s="19">
        <v>24590.83</v>
      </c>
      <c r="L4655" s="7">
        <v>24590.83</v>
      </c>
      <c r="M4655" s="5"/>
      <c r="N4655" s="5"/>
      <c r="O4655" s="20">
        <v>216.5</v>
      </c>
      <c r="P4655" s="8">
        <v>216.5</v>
      </c>
      <c r="Q4655" s="5"/>
    </row>
    <row r="4656" spans="1:18" ht="24" x14ac:dyDescent="0.2">
      <c r="A4656" s="16" t="s">
        <v>3614</v>
      </c>
      <c r="B4656" s="16" t="s">
        <v>9109</v>
      </c>
      <c r="C4656" s="17" t="s">
        <v>4628</v>
      </c>
      <c r="D4656" s="18" t="s">
        <v>9004</v>
      </c>
      <c r="E4656" s="26">
        <f>J4656-L4656</f>
        <v>19938.719999999998</v>
      </c>
      <c r="F4656" s="26">
        <f>N4656-P4656</f>
        <v>200</v>
      </c>
      <c r="G4656" s="26" t="str">
        <f>VLOOKUP(C4656,[2]итоговая!$C$6:$H$1018,5,FALSE)</f>
        <v>УТО</v>
      </c>
      <c r="H4656" s="21" t="s">
        <v>9533</v>
      </c>
      <c r="I4656" s="18"/>
      <c r="J4656" s="19">
        <v>39877.449999999997</v>
      </c>
      <c r="K4656" s="5"/>
      <c r="L4656" s="7">
        <v>19938.73</v>
      </c>
      <c r="M4656" s="19">
        <v>19938.72</v>
      </c>
      <c r="N4656" s="20">
        <v>400</v>
      </c>
      <c r="O4656" s="5"/>
      <c r="P4656" s="8">
        <v>200</v>
      </c>
      <c r="Q4656" s="20">
        <v>200</v>
      </c>
      <c r="R4656" s="76" t="str">
        <f>VLOOKUP(C4656,[3]НВЛ!$E$17:$Y$197,21,FALSE)</f>
        <v>в производство</v>
      </c>
    </row>
    <row r="4657" spans="1:17" ht="12" x14ac:dyDescent="0.2">
      <c r="A4657" s="16" t="s">
        <v>3614</v>
      </c>
      <c r="B4657" s="16" t="s">
        <v>9109</v>
      </c>
      <c r="C4657" s="17" t="s">
        <v>4629</v>
      </c>
      <c r="D4657" s="18" t="s">
        <v>8995</v>
      </c>
      <c r="E4657" s="18"/>
      <c r="F4657" s="18"/>
      <c r="G4657" s="18"/>
      <c r="H4657" s="18"/>
      <c r="I4657" s="18"/>
      <c r="J4657" s="5"/>
      <c r="K4657" s="19">
        <v>7307.4</v>
      </c>
      <c r="L4657" s="7">
        <v>7307.4</v>
      </c>
      <c r="M4657" s="5"/>
      <c r="N4657" s="5"/>
      <c r="O4657" s="20">
        <v>60</v>
      </c>
      <c r="P4657" s="8">
        <v>60</v>
      </c>
      <c r="Q4657" s="5"/>
    </row>
    <row r="4658" spans="1:17" ht="12" x14ac:dyDescent="0.2">
      <c r="A4658" s="16" t="s">
        <v>3614</v>
      </c>
      <c r="B4658" s="16" t="s">
        <v>9109</v>
      </c>
      <c r="C4658" s="17" t="s">
        <v>4630</v>
      </c>
      <c r="D4658" s="18" t="s">
        <v>8995</v>
      </c>
      <c r="E4658" s="18"/>
      <c r="F4658" s="18"/>
      <c r="G4658" s="18"/>
      <c r="H4658" s="18"/>
      <c r="I4658" s="18"/>
      <c r="J4658" s="5"/>
      <c r="K4658" s="19">
        <v>43316.67</v>
      </c>
      <c r="L4658" s="7">
        <v>43316.67</v>
      </c>
      <c r="M4658" s="5"/>
      <c r="N4658" s="5"/>
      <c r="O4658" s="20">
        <v>209</v>
      </c>
      <c r="P4658" s="8">
        <v>209</v>
      </c>
      <c r="Q4658" s="5"/>
    </row>
    <row r="4659" spans="1:17" ht="12" x14ac:dyDescent="0.2">
      <c r="A4659" s="16" t="s">
        <v>3614</v>
      </c>
      <c r="B4659" s="16" t="s">
        <v>9109</v>
      </c>
      <c r="C4659" s="17" t="s">
        <v>4631</v>
      </c>
      <c r="D4659" s="18" t="s">
        <v>8995</v>
      </c>
      <c r="E4659" s="18"/>
      <c r="F4659" s="18"/>
      <c r="G4659" s="18"/>
      <c r="H4659" s="18"/>
      <c r="I4659" s="18"/>
      <c r="J4659" s="5"/>
      <c r="K4659" s="19">
        <v>90500</v>
      </c>
      <c r="L4659" s="7">
        <v>90500</v>
      </c>
      <c r="M4659" s="5"/>
      <c r="N4659" s="5"/>
      <c r="O4659" s="20">
        <v>600</v>
      </c>
      <c r="P4659" s="8">
        <v>600</v>
      </c>
      <c r="Q4659" s="5"/>
    </row>
    <row r="4660" spans="1:17" ht="12" x14ac:dyDescent="0.2">
      <c r="A4660" s="16" t="s">
        <v>3614</v>
      </c>
      <c r="B4660" s="16" t="s">
        <v>9109</v>
      </c>
      <c r="C4660" s="17" t="s">
        <v>4632</v>
      </c>
      <c r="D4660" s="18" t="s">
        <v>8995</v>
      </c>
      <c r="E4660" s="18"/>
      <c r="F4660" s="18"/>
      <c r="G4660" s="18"/>
      <c r="H4660" s="18"/>
      <c r="I4660" s="18"/>
      <c r="J4660" s="5"/>
      <c r="K4660" s="19">
        <v>95982.67</v>
      </c>
      <c r="L4660" s="7">
        <v>95982.67</v>
      </c>
      <c r="M4660" s="5"/>
      <c r="N4660" s="5"/>
      <c r="O4660" s="20">
        <v>160</v>
      </c>
      <c r="P4660" s="8">
        <v>160</v>
      </c>
      <c r="Q4660" s="5"/>
    </row>
    <row r="4661" spans="1:17" ht="12" x14ac:dyDescent="0.2">
      <c r="A4661" s="16" t="s">
        <v>3614</v>
      </c>
      <c r="B4661" s="16" t="s">
        <v>9109</v>
      </c>
      <c r="C4661" s="17" t="s">
        <v>4633</v>
      </c>
      <c r="D4661" s="18" t="s">
        <v>8995</v>
      </c>
      <c r="E4661" s="18"/>
      <c r="F4661" s="18"/>
      <c r="G4661" s="18"/>
      <c r="H4661" s="18"/>
      <c r="I4661" s="18"/>
      <c r="J4661" s="5"/>
      <c r="K4661" s="19">
        <v>12985</v>
      </c>
      <c r="L4661" s="6"/>
      <c r="M4661" s="19">
        <v>12985</v>
      </c>
      <c r="N4661" s="5"/>
      <c r="O4661" s="20">
        <v>28</v>
      </c>
      <c r="P4661" s="6"/>
      <c r="Q4661" s="20">
        <v>28</v>
      </c>
    </row>
    <row r="4662" spans="1:17" ht="12" x14ac:dyDescent="0.2">
      <c r="A4662" s="16" t="s">
        <v>3614</v>
      </c>
      <c r="B4662" s="16" t="s">
        <v>9109</v>
      </c>
      <c r="C4662" s="17" t="s">
        <v>4634</v>
      </c>
      <c r="D4662" s="18" t="s">
        <v>8995</v>
      </c>
      <c r="E4662" s="18"/>
      <c r="F4662" s="18"/>
      <c r="G4662" s="18"/>
      <c r="H4662" s="18"/>
      <c r="I4662" s="18"/>
      <c r="J4662" s="5"/>
      <c r="K4662" s="19">
        <v>4070</v>
      </c>
      <c r="L4662" s="7">
        <v>4070</v>
      </c>
      <c r="M4662" s="5"/>
      <c r="N4662" s="5"/>
      <c r="O4662" s="20">
        <v>16</v>
      </c>
      <c r="P4662" s="8">
        <v>16</v>
      </c>
      <c r="Q4662" s="5"/>
    </row>
    <row r="4663" spans="1:17" ht="12" x14ac:dyDescent="0.2">
      <c r="A4663" s="16" t="s">
        <v>3614</v>
      </c>
      <c r="B4663" s="16" t="s">
        <v>9109</v>
      </c>
      <c r="C4663" s="17" t="s">
        <v>4635</v>
      </c>
      <c r="D4663" s="18" t="s">
        <v>8995</v>
      </c>
      <c r="E4663" s="18"/>
      <c r="F4663" s="18"/>
      <c r="G4663" s="18"/>
      <c r="H4663" s="18"/>
      <c r="I4663" s="18"/>
      <c r="J4663" s="5"/>
      <c r="K4663" s="19">
        <v>39013.33</v>
      </c>
      <c r="L4663" s="7">
        <v>39013.33</v>
      </c>
      <c r="M4663" s="5"/>
      <c r="N4663" s="5"/>
      <c r="O4663" s="20">
        <v>209</v>
      </c>
      <c r="P4663" s="8">
        <v>209</v>
      </c>
      <c r="Q4663" s="5"/>
    </row>
    <row r="4664" spans="1:17" ht="12" x14ac:dyDescent="0.2">
      <c r="A4664" s="16" t="s">
        <v>3614</v>
      </c>
      <c r="B4664" s="16" t="s">
        <v>9109</v>
      </c>
      <c r="C4664" s="17" t="s">
        <v>4636</v>
      </c>
      <c r="D4664" s="18" t="s">
        <v>8995</v>
      </c>
      <c r="E4664" s="18"/>
      <c r="F4664" s="18"/>
      <c r="G4664" s="18"/>
      <c r="H4664" s="18"/>
      <c r="I4664" s="18"/>
      <c r="J4664" s="5"/>
      <c r="K4664" s="19">
        <v>114620.25</v>
      </c>
      <c r="L4664" s="6"/>
      <c r="M4664" s="19">
        <v>114620.25</v>
      </c>
      <c r="N4664" s="5"/>
      <c r="O4664" s="20">
        <v>600</v>
      </c>
      <c r="P4664" s="6"/>
      <c r="Q4664" s="20">
        <v>600</v>
      </c>
    </row>
    <row r="4665" spans="1:17" ht="12" x14ac:dyDescent="0.2">
      <c r="A4665" s="16" t="s">
        <v>3614</v>
      </c>
      <c r="B4665" s="16" t="s">
        <v>9109</v>
      </c>
      <c r="C4665" s="17" t="s">
        <v>4637</v>
      </c>
      <c r="D4665" s="18" t="s">
        <v>8995</v>
      </c>
      <c r="E4665" s="18"/>
      <c r="F4665" s="18"/>
      <c r="G4665" s="18"/>
      <c r="H4665" s="18"/>
      <c r="I4665" s="18"/>
      <c r="J4665" s="5"/>
      <c r="K4665" s="19">
        <v>26143.33</v>
      </c>
      <c r="L4665" s="7">
        <v>26143.33</v>
      </c>
      <c r="M4665" s="5"/>
      <c r="N4665" s="5"/>
      <c r="O4665" s="20">
        <v>200</v>
      </c>
      <c r="P4665" s="8">
        <v>200</v>
      </c>
      <c r="Q4665" s="5"/>
    </row>
    <row r="4666" spans="1:17" ht="12" x14ac:dyDescent="0.2">
      <c r="A4666" s="16" t="s">
        <v>3614</v>
      </c>
      <c r="B4666" s="16" t="s">
        <v>9109</v>
      </c>
      <c r="C4666" s="17" t="s">
        <v>4638</v>
      </c>
      <c r="D4666" s="18" t="s">
        <v>8995</v>
      </c>
      <c r="E4666" s="18"/>
      <c r="F4666" s="18"/>
      <c r="G4666" s="18"/>
      <c r="H4666" s="18"/>
      <c r="I4666" s="18"/>
      <c r="J4666" s="5"/>
      <c r="K4666" s="19">
        <v>68200</v>
      </c>
      <c r="L4666" s="6"/>
      <c r="M4666" s="19">
        <v>68200</v>
      </c>
      <c r="N4666" s="5"/>
      <c r="O4666" s="20">
        <v>400</v>
      </c>
      <c r="P4666" s="6"/>
      <c r="Q4666" s="20">
        <v>400</v>
      </c>
    </row>
    <row r="4667" spans="1:17" ht="12" x14ac:dyDescent="0.2">
      <c r="A4667" s="16" t="s">
        <v>3614</v>
      </c>
      <c r="B4667" s="16" t="s">
        <v>9109</v>
      </c>
      <c r="C4667" s="17" t="s">
        <v>4639</v>
      </c>
      <c r="D4667" s="18" t="s">
        <v>8995</v>
      </c>
      <c r="E4667" s="18"/>
      <c r="F4667" s="18"/>
      <c r="G4667" s="18"/>
      <c r="H4667" s="18"/>
      <c r="I4667" s="18"/>
      <c r="J4667" s="5"/>
      <c r="K4667" s="19">
        <v>86333.34</v>
      </c>
      <c r="L4667" s="7">
        <v>86333.34</v>
      </c>
      <c r="M4667" s="5"/>
      <c r="N4667" s="5"/>
      <c r="O4667" s="20">
        <v>800</v>
      </c>
      <c r="P4667" s="8">
        <v>800</v>
      </c>
      <c r="Q4667" s="5"/>
    </row>
    <row r="4668" spans="1:17" ht="12" x14ac:dyDescent="0.2">
      <c r="A4668" s="16" t="s">
        <v>3614</v>
      </c>
      <c r="B4668" s="16" t="s">
        <v>9109</v>
      </c>
      <c r="C4668" s="17" t="s">
        <v>4640</v>
      </c>
      <c r="D4668" s="18" t="s">
        <v>8995</v>
      </c>
      <c r="E4668" s="18"/>
      <c r="F4668" s="18"/>
      <c r="G4668" s="18"/>
      <c r="H4668" s="18"/>
      <c r="I4668" s="18"/>
      <c r="J4668" s="5"/>
      <c r="K4668" s="19">
        <v>298213.33</v>
      </c>
      <c r="L4668" s="7">
        <v>269893.33</v>
      </c>
      <c r="M4668" s="19">
        <v>28320</v>
      </c>
      <c r="N4668" s="5"/>
      <c r="O4668" s="22">
        <v>2200</v>
      </c>
      <c r="P4668" s="10">
        <v>2000</v>
      </c>
      <c r="Q4668" s="20">
        <v>200</v>
      </c>
    </row>
    <row r="4669" spans="1:17" ht="12" x14ac:dyDescent="0.2">
      <c r="A4669" s="16" t="s">
        <v>3614</v>
      </c>
      <c r="B4669" s="16" t="s">
        <v>9109</v>
      </c>
      <c r="C4669" s="17" t="s">
        <v>4641</v>
      </c>
      <c r="D4669" s="18" t="s">
        <v>8995</v>
      </c>
      <c r="E4669" s="18"/>
      <c r="F4669" s="18"/>
      <c r="G4669" s="18"/>
      <c r="H4669" s="18"/>
      <c r="I4669" s="18"/>
      <c r="J4669" s="5"/>
      <c r="K4669" s="19">
        <v>3158.33</v>
      </c>
      <c r="L4669" s="6"/>
      <c r="M4669" s="19">
        <v>3158.33</v>
      </c>
      <c r="N4669" s="5"/>
      <c r="O4669" s="20">
        <v>50</v>
      </c>
      <c r="P4669" s="6"/>
      <c r="Q4669" s="20">
        <v>50</v>
      </c>
    </row>
    <row r="4670" spans="1:17" ht="12" x14ac:dyDescent="0.2">
      <c r="A4670" s="16" t="s">
        <v>3614</v>
      </c>
      <c r="B4670" s="16" t="s">
        <v>9109</v>
      </c>
      <c r="C4670" s="17" t="s">
        <v>4642</v>
      </c>
      <c r="D4670" s="18" t="s">
        <v>8995</v>
      </c>
      <c r="E4670" s="18"/>
      <c r="F4670" s="18"/>
      <c r="G4670" s="18"/>
      <c r="H4670" s="18"/>
      <c r="I4670" s="18"/>
      <c r="J4670" s="5"/>
      <c r="K4670" s="19">
        <v>11814.24</v>
      </c>
      <c r="L4670" s="7">
        <v>11814.24</v>
      </c>
      <c r="M4670" s="5"/>
      <c r="N4670" s="5"/>
      <c r="O4670" s="20">
        <v>16</v>
      </c>
      <c r="P4670" s="8">
        <v>16</v>
      </c>
      <c r="Q4670" s="5"/>
    </row>
    <row r="4671" spans="1:17" ht="12" x14ac:dyDescent="0.2">
      <c r="A4671" s="16" t="s">
        <v>3614</v>
      </c>
      <c r="B4671" s="16" t="s">
        <v>9109</v>
      </c>
      <c r="C4671" s="17" t="s">
        <v>4643</v>
      </c>
      <c r="D4671" s="18" t="s">
        <v>8995</v>
      </c>
      <c r="E4671" s="18"/>
      <c r="F4671" s="18"/>
      <c r="G4671" s="18"/>
      <c r="H4671" s="18"/>
      <c r="I4671" s="18"/>
      <c r="J4671" s="5"/>
      <c r="K4671" s="19">
        <v>67920</v>
      </c>
      <c r="L4671" s="7">
        <v>67920</v>
      </c>
      <c r="M4671" s="5"/>
      <c r="N4671" s="5"/>
      <c r="O4671" s="20">
        <v>400</v>
      </c>
      <c r="P4671" s="8">
        <v>400</v>
      </c>
      <c r="Q4671" s="5"/>
    </row>
    <row r="4672" spans="1:17" ht="12" x14ac:dyDescent="0.2">
      <c r="A4672" s="16" t="s">
        <v>3614</v>
      </c>
      <c r="B4672" s="16" t="s">
        <v>9109</v>
      </c>
      <c r="C4672" s="17" t="s">
        <v>4644</v>
      </c>
      <c r="D4672" s="18" t="s">
        <v>8995</v>
      </c>
      <c r="E4672" s="18"/>
      <c r="F4672" s="18"/>
      <c r="G4672" s="18"/>
      <c r="H4672" s="18"/>
      <c r="I4672" s="18"/>
      <c r="J4672" s="5"/>
      <c r="K4672" s="19">
        <v>28200</v>
      </c>
      <c r="L4672" s="6"/>
      <c r="M4672" s="19">
        <v>28200</v>
      </c>
      <c r="N4672" s="5"/>
      <c r="O4672" s="20">
        <v>200</v>
      </c>
      <c r="P4672" s="6"/>
      <c r="Q4672" s="20">
        <v>200</v>
      </c>
    </row>
    <row r="4673" spans="1:17" ht="12" x14ac:dyDescent="0.2">
      <c r="A4673" s="16" t="s">
        <v>3614</v>
      </c>
      <c r="B4673" s="16" t="s">
        <v>9109</v>
      </c>
      <c r="C4673" s="17" t="s">
        <v>4645</v>
      </c>
      <c r="D4673" s="18" t="s">
        <v>8995</v>
      </c>
      <c r="E4673" s="18"/>
      <c r="F4673" s="18"/>
      <c r="G4673" s="18"/>
      <c r="H4673" s="18"/>
      <c r="I4673" s="18"/>
      <c r="J4673" s="5"/>
      <c r="K4673" s="19">
        <v>25932.5</v>
      </c>
      <c r="L4673" s="7">
        <v>25932.5</v>
      </c>
      <c r="M4673" s="5"/>
      <c r="N4673" s="5"/>
      <c r="O4673" s="20">
        <v>205</v>
      </c>
      <c r="P4673" s="8">
        <v>205</v>
      </c>
      <c r="Q4673" s="5"/>
    </row>
    <row r="4674" spans="1:17" ht="12" x14ac:dyDescent="0.2">
      <c r="A4674" s="16" t="s">
        <v>3614</v>
      </c>
      <c r="B4674" s="16" t="s">
        <v>9109</v>
      </c>
      <c r="C4674" s="17" t="s">
        <v>4646</v>
      </c>
      <c r="D4674" s="18" t="s">
        <v>8995</v>
      </c>
      <c r="E4674" s="18"/>
      <c r="F4674" s="18"/>
      <c r="G4674" s="18"/>
      <c r="H4674" s="18"/>
      <c r="I4674" s="18"/>
      <c r="J4674" s="5"/>
      <c r="K4674" s="19">
        <v>19725</v>
      </c>
      <c r="L4674" s="6"/>
      <c r="M4674" s="19">
        <v>19725</v>
      </c>
      <c r="N4674" s="5"/>
      <c r="O4674" s="20">
        <v>40</v>
      </c>
      <c r="P4674" s="6"/>
      <c r="Q4674" s="20">
        <v>40</v>
      </c>
    </row>
    <row r="4675" spans="1:17" ht="12" x14ac:dyDescent="0.2">
      <c r="A4675" s="16" t="s">
        <v>3614</v>
      </c>
      <c r="B4675" s="16" t="s">
        <v>9109</v>
      </c>
      <c r="C4675" s="17" t="s">
        <v>4647</v>
      </c>
      <c r="D4675" s="18" t="s">
        <v>8995</v>
      </c>
      <c r="E4675" s="18"/>
      <c r="F4675" s="18"/>
      <c r="G4675" s="18"/>
      <c r="H4675" s="18"/>
      <c r="I4675" s="18"/>
      <c r="J4675" s="5"/>
      <c r="K4675" s="19">
        <v>168000</v>
      </c>
      <c r="L4675" s="7">
        <v>120000</v>
      </c>
      <c r="M4675" s="19">
        <v>48000</v>
      </c>
      <c r="N4675" s="5"/>
      <c r="O4675" s="22">
        <v>1400</v>
      </c>
      <c r="P4675" s="10">
        <v>1000</v>
      </c>
      <c r="Q4675" s="20">
        <v>400</v>
      </c>
    </row>
    <row r="4676" spans="1:17" ht="12" x14ac:dyDescent="0.2">
      <c r="A4676" s="16" t="s">
        <v>3614</v>
      </c>
      <c r="B4676" s="16" t="s">
        <v>9109</v>
      </c>
      <c r="C4676" s="17" t="s">
        <v>4648</v>
      </c>
      <c r="D4676" s="18" t="s">
        <v>8995</v>
      </c>
      <c r="E4676" s="18"/>
      <c r="F4676" s="18"/>
      <c r="G4676" s="18"/>
      <c r="H4676" s="18"/>
      <c r="I4676" s="18"/>
      <c r="J4676" s="5"/>
      <c r="K4676" s="19">
        <v>298535.2</v>
      </c>
      <c r="L4676" s="7">
        <v>298535.2</v>
      </c>
      <c r="M4676" s="5"/>
      <c r="N4676" s="5"/>
      <c r="O4676" s="22">
        <v>1648</v>
      </c>
      <c r="P4676" s="10">
        <v>1648</v>
      </c>
      <c r="Q4676" s="5"/>
    </row>
    <row r="4677" spans="1:17" ht="24" x14ac:dyDescent="0.2">
      <c r="A4677" s="16" t="s">
        <v>3614</v>
      </c>
      <c r="B4677" s="16" t="s">
        <v>9109</v>
      </c>
      <c r="C4677" s="17" t="s">
        <v>4649</v>
      </c>
      <c r="D4677" s="18" t="s">
        <v>8995</v>
      </c>
      <c r="E4677" s="18"/>
      <c r="F4677" s="18"/>
      <c r="G4677" s="18"/>
      <c r="H4677" s="18"/>
      <c r="I4677" s="18"/>
      <c r="J4677" s="5"/>
      <c r="K4677" s="19">
        <v>4516.67</v>
      </c>
      <c r="L4677" s="6"/>
      <c r="M4677" s="19">
        <v>4516.67</v>
      </c>
      <c r="N4677" s="5"/>
      <c r="O4677" s="20">
        <v>1</v>
      </c>
      <c r="P4677" s="6"/>
      <c r="Q4677" s="20">
        <v>1</v>
      </c>
    </row>
    <row r="4678" spans="1:17" ht="12" x14ac:dyDescent="0.2">
      <c r="A4678" s="16" t="s">
        <v>3614</v>
      </c>
      <c r="B4678" s="16" t="s">
        <v>9109</v>
      </c>
      <c r="C4678" s="17" t="s">
        <v>4650</v>
      </c>
      <c r="D4678" s="18" t="s">
        <v>8995</v>
      </c>
      <c r="E4678" s="18"/>
      <c r="F4678" s="18"/>
      <c r="G4678" s="18"/>
      <c r="H4678" s="18"/>
      <c r="I4678" s="18"/>
      <c r="J4678" s="5"/>
      <c r="K4678" s="19">
        <v>3750</v>
      </c>
      <c r="L4678" s="7">
        <v>3750</v>
      </c>
      <c r="M4678" s="5"/>
      <c r="N4678" s="5"/>
      <c r="O4678" s="20">
        <v>4</v>
      </c>
      <c r="P4678" s="8">
        <v>4</v>
      </c>
      <c r="Q4678" s="5"/>
    </row>
    <row r="4679" spans="1:17" ht="12" x14ac:dyDescent="0.2">
      <c r="A4679" s="16" t="s">
        <v>3614</v>
      </c>
      <c r="B4679" s="16" t="s">
        <v>9109</v>
      </c>
      <c r="C4679" s="17" t="s">
        <v>4651</v>
      </c>
      <c r="D4679" s="18" t="s">
        <v>8995</v>
      </c>
      <c r="E4679" s="18"/>
      <c r="F4679" s="18"/>
      <c r="G4679" s="18"/>
      <c r="H4679" s="18"/>
      <c r="I4679" s="18"/>
      <c r="J4679" s="5"/>
      <c r="K4679" s="19">
        <v>6891.67</v>
      </c>
      <c r="L4679" s="7">
        <v>5513.34</v>
      </c>
      <c r="M4679" s="19">
        <v>1378.33</v>
      </c>
      <c r="N4679" s="5"/>
      <c r="O4679" s="20">
        <v>10</v>
      </c>
      <c r="P4679" s="8">
        <v>8</v>
      </c>
      <c r="Q4679" s="20">
        <v>2</v>
      </c>
    </row>
    <row r="4680" spans="1:17" ht="12" x14ac:dyDescent="0.2">
      <c r="A4680" s="16" t="s">
        <v>3614</v>
      </c>
      <c r="B4680" s="16" t="s">
        <v>9109</v>
      </c>
      <c r="C4680" s="17" t="s">
        <v>4652</v>
      </c>
      <c r="D4680" s="18" t="s">
        <v>8995</v>
      </c>
      <c r="E4680" s="18"/>
      <c r="F4680" s="18"/>
      <c r="G4680" s="18"/>
      <c r="H4680" s="18"/>
      <c r="I4680" s="18"/>
      <c r="J4680" s="5"/>
      <c r="K4680" s="19">
        <v>64166.67</v>
      </c>
      <c r="L4680" s="7">
        <v>64166.67</v>
      </c>
      <c r="M4680" s="5"/>
      <c r="N4680" s="5"/>
      <c r="O4680" s="20">
        <v>11</v>
      </c>
      <c r="P4680" s="8">
        <v>11</v>
      </c>
      <c r="Q4680" s="5"/>
    </row>
    <row r="4681" spans="1:17" ht="12" x14ac:dyDescent="0.2">
      <c r="A4681" s="16" t="s">
        <v>3614</v>
      </c>
      <c r="B4681" s="16" t="s">
        <v>9109</v>
      </c>
      <c r="C4681" s="17" t="s">
        <v>4653</v>
      </c>
      <c r="D4681" s="18" t="s">
        <v>8995</v>
      </c>
      <c r="E4681" s="18"/>
      <c r="F4681" s="18"/>
      <c r="G4681" s="18"/>
      <c r="H4681" s="18"/>
      <c r="I4681" s="18"/>
      <c r="J4681" s="5"/>
      <c r="K4681" s="19">
        <v>4066.67</v>
      </c>
      <c r="L4681" s="7">
        <v>4066.67</v>
      </c>
      <c r="M4681" s="5"/>
      <c r="N4681" s="5"/>
      <c r="O4681" s="20">
        <v>8</v>
      </c>
      <c r="P4681" s="8">
        <v>8</v>
      </c>
      <c r="Q4681" s="5"/>
    </row>
    <row r="4682" spans="1:17" ht="12" x14ac:dyDescent="0.2">
      <c r="A4682" s="16" t="s">
        <v>3614</v>
      </c>
      <c r="B4682" s="16" t="s">
        <v>9109</v>
      </c>
      <c r="C4682" s="17" t="s">
        <v>4654</v>
      </c>
      <c r="D4682" s="18" t="s">
        <v>8995</v>
      </c>
      <c r="E4682" s="18"/>
      <c r="F4682" s="18"/>
      <c r="G4682" s="18"/>
      <c r="H4682" s="18"/>
      <c r="I4682" s="18"/>
      <c r="J4682" s="5"/>
      <c r="K4682" s="19">
        <v>20000</v>
      </c>
      <c r="L4682" s="7">
        <v>20000</v>
      </c>
      <c r="M4682" s="5"/>
      <c r="N4682" s="5"/>
      <c r="O4682" s="20">
        <v>19</v>
      </c>
      <c r="P4682" s="8">
        <v>19</v>
      </c>
      <c r="Q4682" s="5"/>
    </row>
    <row r="4683" spans="1:17" ht="12" x14ac:dyDescent="0.2">
      <c r="A4683" s="16" t="s">
        <v>3614</v>
      </c>
      <c r="B4683" s="16" t="s">
        <v>9109</v>
      </c>
      <c r="C4683" s="17" t="s">
        <v>4655</v>
      </c>
      <c r="D4683" s="18" t="s">
        <v>8995</v>
      </c>
      <c r="E4683" s="18"/>
      <c r="F4683" s="18"/>
      <c r="G4683" s="18"/>
      <c r="H4683" s="18"/>
      <c r="I4683" s="18"/>
      <c r="J4683" s="5"/>
      <c r="K4683" s="19">
        <v>3466.67</v>
      </c>
      <c r="L4683" s="6"/>
      <c r="M4683" s="19">
        <v>3466.67</v>
      </c>
      <c r="N4683" s="5"/>
      <c r="O4683" s="20">
        <v>8</v>
      </c>
      <c r="P4683" s="6"/>
      <c r="Q4683" s="20">
        <v>8</v>
      </c>
    </row>
    <row r="4684" spans="1:17" ht="12" x14ac:dyDescent="0.2">
      <c r="A4684" s="16" t="s">
        <v>3614</v>
      </c>
      <c r="B4684" s="16" t="s">
        <v>9109</v>
      </c>
      <c r="C4684" s="17" t="s">
        <v>4656</v>
      </c>
      <c r="D4684" s="18" t="s">
        <v>8995</v>
      </c>
      <c r="E4684" s="18"/>
      <c r="F4684" s="18"/>
      <c r="G4684" s="18"/>
      <c r="H4684" s="18"/>
      <c r="I4684" s="18"/>
      <c r="J4684" s="5"/>
      <c r="K4684" s="19">
        <v>50133.33</v>
      </c>
      <c r="L4684" s="7">
        <v>50133.33</v>
      </c>
      <c r="M4684" s="5"/>
      <c r="N4684" s="5"/>
      <c r="O4684" s="20">
        <v>12.8</v>
      </c>
      <c r="P4684" s="8">
        <v>12.8</v>
      </c>
      <c r="Q4684" s="5"/>
    </row>
    <row r="4685" spans="1:17" ht="12" x14ac:dyDescent="0.2">
      <c r="A4685" s="16" t="s">
        <v>3614</v>
      </c>
      <c r="B4685" s="16" t="s">
        <v>9109</v>
      </c>
      <c r="C4685" s="17" t="s">
        <v>4657</v>
      </c>
      <c r="D4685" s="18" t="s">
        <v>8995</v>
      </c>
      <c r="E4685" s="18"/>
      <c r="F4685" s="18"/>
      <c r="G4685" s="18"/>
      <c r="H4685" s="18"/>
      <c r="I4685" s="18"/>
      <c r="J4685" s="5"/>
      <c r="K4685" s="19">
        <v>13800</v>
      </c>
      <c r="L4685" s="7">
        <v>13800</v>
      </c>
      <c r="M4685" s="5"/>
      <c r="N4685" s="5"/>
      <c r="O4685" s="20">
        <v>2.2999999999999998</v>
      </c>
      <c r="P4685" s="8">
        <v>2.2999999999999998</v>
      </c>
      <c r="Q4685" s="5"/>
    </row>
    <row r="4686" spans="1:17" ht="12" x14ac:dyDescent="0.2">
      <c r="A4686" s="16" t="s">
        <v>3614</v>
      </c>
      <c r="B4686" s="16" t="s">
        <v>9109</v>
      </c>
      <c r="C4686" s="17" t="s">
        <v>4658</v>
      </c>
      <c r="D4686" s="18" t="s">
        <v>8995</v>
      </c>
      <c r="E4686" s="18"/>
      <c r="F4686" s="18"/>
      <c r="G4686" s="18"/>
      <c r="H4686" s="18"/>
      <c r="I4686" s="18"/>
      <c r="J4686" s="5"/>
      <c r="K4686" s="19">
        <v>3902.5</v>
      </c>
      <c r="L4686" s="7">
        <v>3902.5</v>
      </c>
      <c r="M4686" s="5"/>
      <c r="N4686" s="5"/>
      <c r="O4686" s="20">
        <v>1</v>
      </c>
      <c r="P4686" s="8">
        <v>1</v>
      </c>
      <c r="Q4686" s="5"/>
    </row>
    <row r="4687" spans="1:17" ht="12" x14ac:dyDescent="0.2">
      <c r="A4687" s="16" t="s">
        <v>3614</v>
      </c>
      <c r="B4687" s="16" t="s">
        <v>9109</v>
      </c>
      <c r="C4687" s="17" t="s">
        <v>4659</v>
      </c>
      <c r="D4687" s="18" t="s">
        <v>8995</v>
      </c>
      <c r="E4687" s="26">
        <f>J4687-L4687</f>
        <v>-127967.1</v>
      </c>
      <c r="F4687" s="26">
        <f>N4687-P4687</f>
        <v>-6.7090000000000005</v>
      </c>
      <c r="G4687" s="26"/>
      <c r="H4687" s="26"/>
      <c r="I4687" s="18"/>
      <c r="J4687" s="19">
        <v>33078.5</v>
      </c>
      <c r="K4687" s="19">
        <v>254747.5</v>
      </c>
      <c r="L4687" s="7">
        <v>161045.6</v>
      </c>
      <c r="M4687" s="19">
        <v>126780.4</v>
      </c>
      <c r="N4687" s="20">
        <v>2.2930000000000001</v>
      </c>
      <c r="O4687" s="20">
        <v>12.872</v>
      </c>
      <c r="P4687" s="8">
        <v>9.0020000000000007</v>
      </c>
      <c r="Q4687" s="20">
        <v>6.1630000000000003</v>
      </c>
    </row>
    <row r="4688" spans="1:17" ht="12" x14ac:dyDescent="0.2">
      <c r="A4688" s="16" t="s">
        <v>3614</v>
      </c>
      <c r="B4688" s="16" t="s">
        <v>9109</v>
      </c>
      <c r="C4688" s="17" t="s">
        <v>4660</v>
      </c>
      <c r="D4688" s="18" t="s">
        <v>8995</v>
      </c>
      <c r="E4688" s="18"/>
      <c r="F4688" s="18"/>
      <c r="G4688" s="18"/>
      <c r="H4688" s="18"/>
      <c r="I4688" s="18"/>
      <c r="J4688" s="21">
        <v>980</v>
      </c>
      <c r="K4688" s="21">
        <v>868</v>
      </c>
      <c r="L4688" s="7">
        <v>1848</v>
      </c>
      <c r="M4688" s="5"/>
      <c r="N4688" s="20">
        <v>2.8000000000000001E-2</v>
      </c>
      <c r="O4688" s="20">
        <v>2.8000000000000001E-2</v>
      </c>
      <c r="P4688" s="8">
        <v>5.6000000000000001E-2</v>
      </c>
      <c r="Q4688" s="5"/>
    </row>
    <row r="4689" spans="1:17" ht="12" x14ac:dyDescent="0.2">
      <c r="A4689" s="16" t="s">
        <v>3614</v>
      </c>
      <c r="B4689" s="16" t="s">
        <v>9109</v>
      </c>
      <c r="C4689" s="17" t="s">
        <v>4661</v>
      </c>
      <c r="D4689" s="18" t="s">
        <v>8995</v>
      </c>
      <c r="E4689" s="18"/>
      <c r="F4689" s="18"/>
      <c r="G4689" s="18"/>
      <c r="H4689" s="18"/>
      <c r="I4689" s="18"/>
      <c r="J4689" s="19">
        <v>1105</v>
      </c>
      <c r="K4689" s="21">
        <v>200</v>
      </c>
      <c r="L4689" s="7">
        <v>1305</v>
      </c>
      <c r="M4689" s="5"/>
      <c r="N4689" s="20">
        <v>1.7000000000000001E-2</v>
      </c>
      <c r="O4689" s="20">
        <v>5.0000000000000001E-3</v>
      </c>
      <c r="P4689" s="8">
        <v>2.1999999999999999E-2</v>
      </c>
      <c r="Q4689" s="5"/>
    </row>
    <row r="4690" spans="1:17" ht="24" x14ac:dyDescent="0.2">
      <c r="A4690" s="16" t="s">
        <v>3614</v>
      </c>
      <c r="B4690" s="16" t="s">
        <v>9109</v>
      </c>
      <c r="C4690" s="17" t="s">
        <v>4662</v>
      </c>
      <c r="D4690" s="18" t="s">
        <v>8995</v>
      </c>
      <c r="E4690" s="18"/>
      <c r="F4690" s="18"/>
      <c r="G4690" s="18"/>
      <c r="H4690" s="18"/>
      <c r="I4690" s="18"/>
      <c r="J4690" s="5"/>
      <c r="K4690" s="19">
        <v>13433.33</v>
      </c>
      <c r="L4690" s="7">
        <v>13433.33</v>
      </c>
      <c r="M4690" s="5"/>
      <c r="N4690" s="5"/>
      <c r="O4690" s="20">
        <v>160</v>
      </c>
      <c r="P4690" s="8">
        <v>160</v>
      </c>
      <c r="Q4690" s="5"/>
    </row>
    <row r="4691" spans="1:17" ht="12" x14ac:dyDescent="0.2">
      <c r="A4691" s="16" t="s">
        <v>3614</v>
      </c>
      <c r="B4691" s="16" t="s">
        <v>9109</v>
      </c>
      <c r="C4691" s="17" t="s">
        <v>4663</v>
      </c>
      <c r="D4691" s="18" t="s">
        <v>8995</v>
      </c>
      <c r="E4691" s="18"/>
      <c r="F4691" s="18"/>
      <c r="G4691" s="18"/>
      <c r="H4691" s="18"/>
      <c r="I4691" s="18"/>
      <c r="J4691" s="5"/>
      <c r="K4691" s="19">
        <v>5166.67</v>
      </c>
      <c r="L4691" s="7">
        <v>5166.67</v>
      </c>
      <c r="M4691" s="5"/>
      <c r="N4691" s="5"/>
      <c r="O4691" s="20">
        <v>2</v>
      </c>
      <c r="P4691" s="8">
        <v>2</v>
      </c>
      <c r="Q4691" s="5"/>
    </row>
    <row r="4692" spans="1:17" ht="12" x14ac:dyDescent="0.2">
      <c r="A4692" s="16" t="s">
        <v>3614</v>
      </c>
      <c r="B4692" s="16" t="s">
        <v>9109</v>
      </c>
      <c r="C4692" s="17" t="s">
        <v>4664</v>
      </c>
      <c r="D4692" s="18" t="s">
        <v>8995</v>
      </c>
      <c r="E4692" s="18"/>
      <c r="F4692" s="18"/>
      <c r="G4692" s="18"/>
      <c r="H4692" s="18"/>
      <c r="I4692" s="18"/>
      <c r="J4692" s="5"/>
      <c r="K4692" s="19">
        <v>12958.33</v>
      </c>
      <c r="L4692" s="7">
        <v>12958.33</v>
      </c>
      <c r="M4692" s="5"/>
      <c r="N4692" s="5"/>
      <c r="O4692" s="20">
        <v>5</v>
      </c>
      <c r="P4692" s="8">
        <v>5</v>
      </c>
      <c r="Q4692" s="5"/>
    </row>
    <row r="4693" spans="1:17" ht="24" x14ac:dyDescent="0.2">
      <c r="A4693" s="16" t="s">
        <v>3614</v>
      </c>
      <c r="B4693" s="16" t="s">
        <v>9109</v>
      </c>
      <c r="C4693" s="17" t="s">
        <v>4665</v>
      </c>
      <c r="D4693" s="18" t="s">
        <v>8995</v>
      </c>
      <c r="E4693" s="18"/>
      <c r="F4693" s="18"/>
      <c r="G4693" s="18"/>
      <c r="H4693" s="18"/>
      <c r="I4693" s="18"/>
      <c r="J4693" s="5"/>
      <c r="K4693" s="19">
        <v>12639.9</v>
      </c>
      <c r="L4693" s="6"/>
      <c r="M4693" s="19">
        <v>12639.9</v>
      </c>
      <c r="N4693" s="5"/>
      <c r="O4693" s="20">
        <v>6</v>
      </c>
      <c r="P4693" s="6"/>
      <c r="Q4693" s="20">
        <v>6</v>
      </c>
    </row>
    <row r="4694" spans="1:17" ht="24" x14ac:dyDescent="0.2">
      <c r="A4694" s="16" t="s">
        <v>3614</v>
      </c>
      <c r="B4694" s="16" t="s">
        <v>9109</v>
      </c>
      <c r="C4694" s="17" t="s">
        <v>4666</v>
      </c>
      <c r="D4694" s="18" t="s">
        <v>8995</v>
      </c>
      <c r="E4694" s="18"/>
      <c r="F4694" s="18"/>
      <c r="G4694" s="18"/>
      <c r="H4694" s="18"/>
      <c r="I4694" s="18"/>
      <c r="J4694" s="5"/>
      <c r="K4694" s="19">
        <v>2714.4</v>
      </c>
      <c r="L4694" s="6"/>
      <c r="M4694" s="19">
        <v>2714.4</v>
      </c>
      <c r="N4694" s="5"/>
      <c r="O4694" s="20">
        <v>1</v>
      </c>
      <c r="P4694" s="6"/>
      <c r="Q4694" s="20">
        <v>1</v>
      </c>
    </row>
    <row r="4695" spans="1:17" ht="24" x14ac:dyDescent="0.2">
      <c r="A4695" s="16" t="s">
        <v>3614</v>
      </c>
      <c r="B4695" s="16" t="s">
        <v>9109</v>
      </c>
      <c r="C4695" s="17" t="s">
        <v>4667</v>
      </c>
      <c r="D4695" s="18" t="s">
        <v>8995</v>
      </c>
      <c r="E4695" s="18"/>
      <c r="F4695" s="18"/>
      <c r="G4695" s="18"/>
      <c r="H4695" s="18"/>
      <c r="I4695" s="18"/>
      <c r="J4695" s="5"/>
      <c r="K4695" s="19">
        <v>17500</v>
      </c>
      <c r="L4695" s="7">
        <v>17500</v>
      </c>
      <c r="M4695" s="5"/>
      <c r="N4695" s="5"/>
      <c r="O4695" s="20">
        <v>500</v>
      </c>
      <c r="P4695" s="8">
        <v>500</v>
      </c>
      <c r="Q4695" s="5"/>
    </row>
    <row r="4696" spans="1:17" ht="12" x14ac:dyDescent="0.2">
      <c r="A4696" s="16" t="s">
        <v>3614</v>
      </c>
      <c r="B4696" s="16" t="s">
        <v>9109</v>
      </c>
      <c r="C4696" s="17" t="s">
        <v>4668</v>
      </c>
      <c r="D4696" s="18" t="s">
        <v>8995</v>
      </c>
      <c r="E4696" s="18"/>
      <c r="F4696" s="18"/>
      <c r="G4696" s="18"/>
      <c r="H4696" s="18"/>
      <c r="I4696" s="18"/>
      <c r="J4696" s="5"/>
      <c r="K4696" s="19">
        <v>2483.98</v>
      </c>
      <c r="L4696" s="6"/>
      <c r="M4696" s="19">
        <v>2483.98</v>
      </c>
      <c r="N4696" s="5"/>
      <c r="O4696" s="20">
        <v>17</v>
      </c>
      <c r="P4696" s="6"/>
      <c r="Q4696" s="20">
        <v>17</v>
      </c>
    </row>
    <row r="4697" spans="1:17" ht="12" x14ac:dyDescent="0.2">
      <c r="A4697" s="16" t="s">
        <v>3614</v>
      </c>
      <c r="B4697" s="16" t="s">
        <v>9109</v>
      </c>
      <c r="C4697" s="17" t="s">
        <v>4669</v>
      </c>
      <c r="D4697" s="18" t="s">
        <v>8995</v>
      </c>
      <c r="E4697" s="18"/>
      <c r="F4697" s="18"/>
      <c r="G4697" s="18"/>
      <c r="H4697" s="18"/>
      <c r="I4697" s="18"/>
      <c r="J4697" s="5"/>
      <c r="K4697" s="19">
        <v>2240</v>
      </c>
      <c r="L4697" s="7">
        <v>2240</v>
      </c>
      <c r="M4697" s="5"/>
      <c r="N4697" s="5"/>
      <c r="O4697" s="20">
        <v>14</v>
      </c>
      <c r="P4697" s="8">
        <v>14</v>
      </c>
      <c r="Q4697" s="5"/>
    </row>
    <row r="4698" spans="1:17" ht="12" x14ac:dyDescent="0.2">
      <c r="A4698" s="16" t="s">
        <v>3614</v>
      </c>
      <c r="B4698" s="16" t="s">
        <v>9109</v>
      </c>
      <c r="C4698" s="17" t="s">
        <v>4670</v>
      </c>
      <c r="D4698" s="18" t="s">
        <v>8995</v>
      </c>
      <c r="E4698" s="18"/>
      <c r="F4698" s="18"/>
      <c r="G4698" s="18"/>
      <c r="H4698" s="18"/>
      <c r="I4698" s="18"/>
      <c r="J4698" s="5"/>
      <c r="K4698" s="19">
        <v>2731.6</v>
      </c>
      <c r="L4698" s="7">
        <v>2731.6</v>
      </c>
      <c r="M4698" s="5"/>
      <c r="N4698" s="5"/>
      <c r="O4698" s="20">
        <v>22</v>
      </c>
      <c r="P4698" s="8">
        <v>22</v>
      </c>
      <c r="Q4698" s="5"/>
    </row>
    <row r="4699" spans="1:17" ht="12" x14ac:dyDescent="0.2">
      <c r="A4699" s="16" t="s">
        <v>3614</v>
      </c>
      <c r="B4699" s="16" t="s">
        <v>9109</v>
      </c>
      <c r="C4699" s="17" t="s">
        <v>4671</v>
      </c>
      <c r="D4699" s="18" t="s">
        <v>8995</v>
      </c>
      <c r="E4699" s="18"/>
      <c r="F4699" s="18"/>
      <c r="G4699" s="18"/>
      <c r="H4699" s="18"/>
      <c r="I4699" s="18"/>
      <c r="J4699" s="5"/>
      <c r="K4699" s="19">
        <v>4170</v>
      </c>
      <c r="L4699" s="7">
        <v>4170</v>
      </c>
      <c r="M4699" s="5"/>
      <c r="N4699" s="5"/>
      <c r="O4699" s="20">
        <v>2</v>
      </c>
      <c r="P4699" s="8">
        <v>2</v>
      </c>
      <c r="Q4699" s="5"/>
    </row>
    <row r="4700" spans="1:17" ht="12" x14ac:dyDescent="0.2">
      <c r="A4700" s="16" t="s">
        <v>3614</v>
      </c>
      <c r="B4700" s="16" t="s">
        <v>9109</v>
      </c>
      <c r="C4700" s="17" t="s">
        <v>4672</v>
      </c>
      <c r="D4700" s="18" t="s">
        <v>8995</v>
      </c>
      <c r="E4700" s="18"/>
      <c r="F4700" s="18"/>
      <c r="G4700" s="18"/>
      <c r="H4700" s="18"/>
      <c r="I4700" s="18"/>
      <c r="J4700" s="5"/>
      <c r="K4700" s="19">
        <v>3118.33</v>
      </c>
      <c r="L4700" s="7">
        <v>3118.33</v>
      </c>
      <c r="M4700" s="5"/>
      <c r="N4700" s="5"/>
      <c r="O4700" s="20">
        <v>1</v>
      </c>
      <c r="P4700" s="8">
        <v>1</v>
      </c>
      <c r="Q4700" s="5"/>
    </row>
    <row r="4701" spans="1:17" ht="12" x14ac:dyDescent="0.2">
      <c r="A4701" s="16" t="s">
        <v>3614</v>
      </c>
      <c r="B4701" s="16" t="s">
        <v>9109</v>
      </c>
      <c r="C4701" s="17" t="s">
        <v>4673</v>
      </c>
      <c r="D4701" s="18" t="s">
        <v>8995</v>
      </c>
      <c r="E4701" s="18"/>
      <c r="F4701" s="18"/>
      <c r="G4701" s="18"/>
      <c r="H4701" s="18"/>
      <c r="I4701" s="18"/>
      <c r="J4701" s="5"/>
      <c r="K4701" s="19">
        <v>3828.33</v>
      </c>
      <c r="L4701" s="7">
        <v>3828.33</v>
      </c>
      <c r="M4701" s="5"/>
      <c r="N4701" s="5"/>
      <c r="O4701" s="20">
        <v>1</v>
      </c>
      <c r="P4701" s="8">
        <v>1</v>
      </c>
      <c r="Q4701" s="5"/>
    </row>
    <row r="4702" spans="1:17" ht="12" x14ac:dyDescent="0.2">
      <c r="A4702" s="16" t="s">
        <v>3614</v>
      </c>
      <c r="B4702" s="16" t="s">
        <v>9109</v>
      </c>
      <c r="C4702" s="17" t="s">
        <v>4674</v>
      </c>
      <c r="D4702" s="18" t="s">
        <v>8995</v>
      </c>
      <c r="E4702" s="18"/>
      <c r="F4702" s="18"/>
      <c r="G4702" s="18"/>
      <c r="H4702" s="18"/>
      <c r="I4702" s="18"/>
      <c r="J4702" s="5"/>
      <c r="K4702" s="19">
        <v>1665</v>
      </c>
      <c r="L4702" s="7">
        <v>1665</v>
      </c>
      <c r="M4702" s="5"/>
      <c r="N4702" s="5"/>
      <c r="O4702" s="20">
        <v>6</v>
      </c>
      <c r="P4702" s="8">
        <v>6</v>
      </c>
      <c r="Q4702" s="5"/>
    </row>
    <row r="4703" spans="1:17" ht="12" x14ac:dyDescent="0.2">
      <c r="A4703" s="16" t="s">
        <v>3614</v>
      </c>
      <c r="B4703" s="16" t="s">
        <v>9109</v>
      </c>
      <c r="C4703" s="17" t="s">
        <v>4675</v>
      </c>
      <c r="D4703" s="18" t="s">
        <v>8995</v>
      </c>
      <c r="E4703" s="18"/>
      <c r="F4703" s="18"/>
      <c r="G4703" s="18"/>
      <c r="H4703" s="18"/>
      <c r="I4703" s="18"/>
      <c r="J4703" s="5"/>
      <c r="K4703" s="19">
        <v>8953</v>
      </c>
      <c r="L4703" s="7">
        <v>8953</v>
      </c>
      <c r="M4703" s="5"/>
      <c r="N4703" s="5"/>
      <c r="O4703" s="20">
        <v>160</v>
      </c>
      <c r="P4703" s="8">
        <v>160</v>
      </c>
      <c r="Q4703" s="5"/>
    </row>
    <row r="4704" spans="1:17" ht="12" x14ac:dyDescent="0.2">
      <c r="A4704" s="16" t="s">
        <v>3614</v>
      </c>
      <c r="B4704" s="16" t="s">
        <v>9109</v>
      </c>
      <c r="C4704" s="17" t="s">
        <v>4676</v>
      </c>
      <c r="D4704" s="18" t="s">
        <v>8995</v>
      </c>
      <c r="E4704" s="18"/>
      <c r="F4704" s="18"/>
      <c r="G4704" s="18"/>
      <c r="H4704" s="18"/>
      <c r="I4704" s="18"/>
      <c r="J4704" s="5"/>
      <c r="K4704" s="21">
        <v>976</v>
      </c>
      <c r="L4704" s="9">
        <v>976</v>
      </c>
      <c r="M4704" s="5"/>
      <c r="N4704" s="5"/>
      <c r="O4704" s="20">
        <v>200</v>
      </c>
      <c r="P4704" s="8">
        <v>200</v>
      </c>
      <c r="Q4704" s="5"/>
    </row>
    <row r="4705" spans="1:17" ht="12" x14ac:dyDescent="0.2">
      <c r="A4705" s="16" t="s">
        <v>3614</v>
      </c>
      <c r="B4705" s="16" t="s">
        <v>9109</v>
      </c>
      <c r="C4705" s="17" t="s">
        <v>4677</v>
      </c>
      <c r="D4705" s="18" t="s">
        <v>8995</v>
      </c>
      <c r="E4705" s="18"/>
      <c r="F4705" s="18"/>
      <c r="G4705" s="18"/>
      <c r="H4705" s="18"/>
      <c r="I4705" s="18"/>
      <c r="J4705" s="5"/>
      <c r="K4705" s="19">
        <v>1815</v>
      </c>
      <c r="L4705" s="9">
        <v>907.5</v>
      </c>
      <c r="M4705" s="21">
        <v>907.5</v>
      </c>
      <c r="N4705" s="5"/>
      <c r="O4705" s="20">
        <v>200</v>
      </c>
      <c r="P4705" s="8">
        <v>100</v>
      </c>
      <c r="Q4705" s="20">
        <v>100</v>
      </c>
    </row>
    <row r="4706" spans="1:17" ht="12" x14ac:dyDescent="0.2">
      <c r="A4706" s="16" t="s">
        <v>3614</v>
      </c>
      <c r="B4706" s="16" t="s">
        <v>9109</v>
      </c>
      <c r="C4706" s="17" t="s">
        <v>4678</v>
      </c>
      <c r="D4706" s="18" t="s">
        <v>8995</v>
      </c>
      <c r="E4706" s="18"/>
      <c r="F4706" s="18"/>
      <c r="G4706" s="18"/>
      <c r="H4706" s="18"/>
      <c r="I4706" s="18"/>
      <c r="J4706" s="5"/>
      <c r="K4706" s="19">
        <v>1579.5</v>
      </c>
      <c r="L4706" s="7">
        <v>1579.5</v>
      </c>
      <c r="M4706" s="5"/>
      <c r="N4706" s="5"/>
      <c r="O4706" s="20">
        <v>90</v>
      </c>
      <c r="P4706" s="8">
        <v>90</v>
      </c>
      <c r="Q4706" s="5"/>
    </row>
    <row r="4707" spans="1:17" ht="12" x14ac:dyDescent="0.2">
      <c r="A4707" s="16" t="s">
        <v>3614</v>
      </c>
      <c r="B4707" s="16" t="s">
        <v>9109</v>
      </c>
      <c r="C4707" s="17" t="s">
        <v>4679</v>
      </c>
      <c r="D4707" s="18" t="s">
        <v>8995</v>
      </c>
      <c r="E4707" s="18"/>
      <c r="F4707" s="18"/>
      <c r="G4707" s="18"/>
      <c r="H4707" s="18"/>
      <c r="I4707" s="18"/>
      <c r="J4707" s="5"/>
      <c r="K4707" s="19">
        <v>6859.5</v>
      </c>
      <c r="L4707" s="7">
        <v>5868.5</v>
      </c>
      <c r="M4707" s="21">
        <v>991</v>
      </c>
      <c r="N4707" s="5"/>
      <c r="O4707" s="20">
        <v>260</v>
      </c>
      <c r="P4707" s="8">
        <v>220</v>
      </c>
      <c r="Q4707" s="20">
        <v>40</v>
      </c>
    </row>
    <row r="4708" spans="1:17" ht="12" x14ac:dyDescent="0.2">
      <c r="A4708" s="16" t="s">
        <v>3614</v>
      </c>
      <c r="B4708" s="16" t="s">
        <v>9109</v>
      </c>
      <c r="C4708" s="17" t="s">
        <v>4680</v>
      </c>
      <c r="D4708" s="18" t="s">
        <v>8995</v>
      </c>
      <c r="E4708" s="18"/>
      <c r="F4708" s="18"/>
      <c r="G4708" s="18"/>
      <c r="H4708" s="18"/>
      <c r="I4708" s="18"/>
      <c r="J4708" s="5"/>
      <c r="K4708" s="19">
        <v>5199</v>
      </c>
      <c r="L4708" s="7">
        <v>4043.67</v>
      </c>
      <c r="M4708" s="19">
        <v>1155.33</v>
      </c>
      <c r="N4708" s="5"/>
      <c r="O4708" s="20">
        <v>180</v>
      </c>
      <c r="P4708" s="8">
        <v>140</v>
      </c>
      <c r="Q4708" s="20">
        <v>40</v>
      </c>
    </row>
    <row r="4709" spans="1:17" ht="12" x14ac:dyDescent="0.2">
      <c r="A4709" s="16" t="s">
        <v>3614</v>
      </c>
      <c r="B4709" s="16" t="s">
        <v>9109</v>
      </c>
      <c r="C4709" s="17" t="s">
        <v>4681</v>
      </c>
      <c r="D4709" s="18" t="s">
        <v>8995</v>
      </c>
      <c r="E4709" s="18"/>
      <c r="F4709" s="18"/>
      <c r="G4709" s="18"/>
      <c r="H4709" s="18"/>
      <c r="I4709" s="18"/>
      <c r="J4709" s="5"/>
      <c r="K4709" s="19">
        <v>4296</v>
      </c>
      <c r="L4709" s="7">
        <v>4296</v>
      </c>
      <c r="M4709" s="5"/>
      <c r="N4709" s="5"/>
      <c r="O4709" s="20">
        <v>800</v>
      </c>
      <c r="P4709" s="8">
        <v>800</v>
      </c>
      <c r="Q4709" s="5"/>
    </row>
    <row r="4710" spans="1:17" ht="12" x14ac:dyDescent="0.2">
      <c r="A4710" s="16" t="s">
        <v>3614</v>
      </c>
      <c r="B4710" s="16" t="s">
        <v>9109</v>
      </c>
      <c r="C4710" s="17" t="s">
        <v>4682</v>
      </c>
      <c r="D4710" s="18" t="s">
        <v>8995</v>
      </c>
      <c r="E4710" s="18"/>
      <c r="F4710" s="18"/>
      <c r="G4710" s="18"/>
      <c r="H4710" s="18"/>
      <c r="I4710" s="18"/>
      <c r="J4710" s="5"/>
      <c r="K4710" s="19">
        <v>14100</v>
      </c>
      <c r="L4710" s="7">
        <v>14100</v>
      </c>
      <c r="M4710" s="5"/>
      <c r="N4710" s="5"/>
      <c r="O4710" s="20">
        <v>3</v>
      </c>
      <c r="P4710" s="8">
        <v>3</v>
      </c>
      <c r="Q4710" s="5"/>
    </row>
    <row r="4711" spans="1:17" ht="12" x14ac:dyDescent="0.2">
      <c r="A4711" s="16" t="s">
        <v>3614</v>
      </c>
      <c r="B4711" s="16" t="s">
        <v>9109</v>
      </c>
      <c r="C4711" s="17" t="s">
        <v>4683</v>
      </c>
      <c r="D4711" s="18" t="s">
        <v>8995</v>
      </c>
      <c r="E4711" s="18"/>
      <c r="F4711" s="18"/>
      <c r="G4711" s="18"/>
      <c r="H4711" s="18"/>
      <c r="I4711" s="18"/>
      <c r="J4711" s="5"/>
      <c r="K4711" s="19">
        <v>24300</v>
      </c>
      <c r="L4711" s="7">
        <v>9720</v>
      </c>
      <c r="M4711" s="19">
        <v>14580</v>
      </c>
      <c r="N4711" s="5"/>
      <c r="O4711" s="20">
        <v>5</v>
      </c>
      <c r="P4711" s="8">
        <v>2</v>
      </c>
      <c r="Q4711" s="20">
        <v>3</v>
      </c>
    </row>
    <row r="4712" spans="1:17" ht="12" x14ac:dyDescent="0.2">
      <c r="A4712" s="16" t="s">
        <v>3614</v>
      </c>
      <c r="B4712" s="16" t="s">
        <v>9109</v>
      </c>
      <c r="C4712" s="17" t="s">
        <v>4684</v>
      </c>
      <c r="D4712" s="18" t="s">
        <v>8995</v>
      </c>
      <c r="E4712" s="18"/>
      <c r="F4712" s="18"/>
      <c r="G4712" s="18"/>
      <c r="H4712" s="18"/>
      <c r="I4712" s="18"/>
      <c r="J4712" s="5"/>
      <c r="K4712" s="19">
        <v>16920</v>
      </c>
      <c r="L4712" s="7">
        <v>16920</v>
      </c>
      <c r="M4712" s="5"/>
      <c r="N4712" s="5"/>
      <c r="O4712" s="20">
        <v>4</v>
      </c>
      <c r="P4712" s="8">
        <v>4</v>
      </c>
      <c r="Q4712" s="5"/>
    </row>
    <row r="4713" spans="1:17" ht="12" x14ac:dyDescent="0.2">
      <c r="A4713" s="16" t="s">
        <v>3614</v>
      </c>
      <c r="B4713" s="16" t="s">
        <v>9109</v>
      </c>
      <c r="C4713" s="17" t="s">
        <v>4685</v>
      </c>
      <c r="D4713" s="18" t="s">
        <v>8995</v>
      </c>
      <c r="E4713" s="18"/>
      <c r="F4713" s="18"/>
      <c r="G4713" s="18"/>
      <c r="H4713" s="18"/>
      <c r="I4713" s="18"/>
      <c r="J4713" s="5"/>
      <c r="K4713" s="21">
        <v>466.67</v>
      </c>
      <c r="L4713" s="9">
        <v>466.67</v>
      </c>
      <c r="M4713" s="5"/>
      <c r="N4713" s="5"/>
      <c r="O4713" s="20">
        <v>7</v>
      </c>
      <c r="P4713" s="8">
        <v>7</v>
      </c>
      <c r="Q4713" s="5"/>
    </row>
    <row r="4714" spans="1:17" ht="12" x14ac:dyDescent="0.2">
      <c r="A4714" s="16" t="s">
        <v>3614</v>
      </c>
      <c r="B4714" s="16" t="s">
        <v>9109</v>
      </c>
      <c r="C4714" s="17" t="s">
        <v>4686</v>
      </c>
      <c r="D4714" s="18" t="s">
        <v>8995</v>
      </c>
      <c r="E4714" s="18"/>
      <c r="F4714" s="18"/>
      <c r="G4714" s="18"/>
      <c r="H4714" s="18"/>
      <c r="I4714" s="18"/>
      <c r="J4714" s="5"/>
      <c r="K4714" s="19">
        <v>198000</v>
      </c>
      <c r="L4714" s="7">
        <v>158400</v>
      </c>
      <c r="M4714" s="19">
        <v>39600</v>
      </c>
      <c r="N4714" s="5"/>
      <c r="O4714" s="20">
        <v>3</v>
      </c>
      <c r="P4714" s="8">
        <v>2.4</v>
      </c>
      <c r="Q4714" s="20">
        <v>0.6</v>
      </c>
    </row>
    <row r="4715" spans="1:17" ht="12" x14ac:dyDescent="0.2">
      <c r="A4715" s="16" t="s">
        <v>3614</v>
      </c>
      <c r="B4715" s="16" t="s">
        <v>9109</v>
      </c>
      <c r="C4715" s="17" t="s">
        <v>4687</v>
      </c>
      <c r="D4715" s="18" t="s">
        <v>8995</v>
      </c>
      <c r="E4715" s="18"/>
      <c r="F4715" s="18"/>
      <c r="G4715" s="18"/>
      <c r="H4715" s="18"/>
      <c r="I4715" s="18"/>
      <c r="J4715" s="5"/>
      <c r="K4715" s="19">
        <v>15948</v>
      </c>
      <c r="L4715" s="7">
        <v>15948</v>
      </c>
      <c r="M4715" s="5"/>
      <c r="N4715" s="5"/>
      <c r="O4715" s="20">
        <v>3</v>
      </c>
      <c r="P4715" s="8">
        <v>3</v>
      </c>
      <c r="Q4715" s="5"/>
    </row>
    <row r="4716" spans="1:17" ht="12" x14ac:dyDescent="0.2">
      <c r="A4716" s="16" t="s">
        <v>3614</v>
      </c>
      <c r="B4716" s="16" t="s">
        <v>9109</v>
      </c>
      <c r="C4716" s="17" t="s">
        <v>4688</v>
      </c>
      <c r="D4716" s="18" t="s">
        <v>8995</v>
      </c>
      <c r="E4716" s="18"/>
      <c r="F4716" s="18"/>
      <c r="G4716" s="18"/>
      <c r="H4716" s="18"/>
      <c r="I4716" s="18"/>
      <c r="J4716" s="5"/>
      <c r="K4716" s="19">
        <v>18246</v>
      </c>
      <c r="L4716" s="7">
        <v>18246</v>
      </c>
      <c r="M4716" s="5"/>
      <c r="N4716" s="5"/>
      <c r="O4716" s="20">
        <v>1</v>
      </c>
      <c r="P4716" s="8">
        <v>1</v>
      </c>
      <c r="Q4716" s="5"/>
    </row>
    <row r="4717" spans="1:17" ht="12" x14ac:dyDescent="0.2">
      <c r="A4717" s="16" t="s">
        <v>3614</v>
      </c>
      <c r="B4717" s="16" t="s">
        <v>9109</v>
      </c>
      <c r="C4717" s="17" t="s">
        <v>4689</v>
      </c>
      <c r="D4717" s="18" t="s">
        <v>8995</v>
      </c>
      <c r="E4717" s="18"/>
      <c r="F4717" s="18"/>
      <c r="G4717" s="18"/>
      <c r="H4717" s="18"/>
      <c r="I4717" s="18"/>
      <c r="J4717" s="5"/>
      <c r="K4717" s="19">
        <v>126871.94</v>
      </c>
      <c r="L4717" s="7">
        <v>126871.94</v>
      </c>
      <c r="M4717" s="5"/>
      <c r="N4717" s="5"/>
      <c r="O4717" s="20">
        <v>2</v>
      </c>
      <c r="P4717" s="8">
        <v>2</v>
      </c>
      <c r="Q4717" s="5"/>
    </row>
    <row r="4718" spans="1:17" ht="12" x14ac:dyDescent="0.2">
      <c r="A4718" s="16" t="s">
        <v>3614</v>
      </c>
      <c r="B4718" s="16" t="s">
        <v>9109</v>
      </c>
      <c r="C4718" s="17" t="s">
        <v>4690</v>
      </c>
      <c r="D4718" s="18" t="s">
        <v>8995</v>
      </c>
      <c r="E4718" s="18"/>
      <c r="F4718" s="18"/>
      <c r="G4718" s="18"/>
      <c r="H4718" s="18"/>
      <c r="I4718" s="18"/>
      <c r="J4718" s="5"/>
      <c r="K4718" s="19">
        <v>5300</v>
      </c>
      <c r="L4718" s="6"/>
      <c r="M4718" s="19">
        <v>5300</v>
      </c>
      <c r="N4718" s="5"/>
      <c r="O4718" s="20">
        <v>20</v>
      </c>
      <c r="P4718" s="6"/>
      <c r="Q4718" s="20">
        <v>20</v>
      </c>
    </row>
    <row r="4719" spans="1:17" ht="12" x14ac:dyDescent="0.2">
      <c r="A4719" s="16" t="s">
        <v>3614</v>
      </c>
      <c r="B4719" s="16" t="s">
        <v>9109</v>
      </c>
      <c r="C4719" s="17" t="s">
        <v>4691</v>
      </c>
      <c r="D4719" s="18" t="s">
        <v>8995</v>
      </c>
      <c r="E4719" s="18"/>
      <c r="F4719" s="18"/>
      <c r="G4719" s="18"/>
      <c r="H4719" s="18"/>
      <c r="I4719" s="18"/>
      <c r="J4719" s="5"/>
      <c r="K4719" s="19">
        <v>25000</v>
      </c>
      <c r="L4719" s="7">
        <v>25000</v>
      </c>
      <c r="M4719" s="5"/>
      <c r="N4719" s="5"/>
      <c r="O4719" s="20">
        <v>1</v>
      </c>
      <c r="P4719" s="8">
        <v>1</v>
      </c>
      <c r="Q4719" s="5"/>
    </row>
    <row r="4720" spans="1:17" ht="12" x14ac:dyDescent="0.2">
      <c r="A4720" s="16" t="s">
        <v>3614</v>
      </c>
      <c r="B4720" s="16" t="s">
        <v>9109</v>
      </c>
      <c r="C4720" s="17" t="s">
        <v>4692</v>
      </c>
      <c r="D4720" s="18" t="s">
        <v>8995</v>
      </c>
      <c r="E4720" s="18"/>
      <c r="F4720" s="18"/>
      <c r="G4720" s="18"/>
      <c r="H4720" s="18"/>
      <c r="I4720" s="18"/>
      <c r="J4720" s="5"/>
      <c r="K4720" s="19">
        <v>27165.83</v>
      </c>
      <c r="L4720" s="6"/>
      <c r="M4720" s="19">
        <v>27165.83</v>
      </c>
      <c r="N4720" s="5"/>
      <c r="O4720" s="20">
        <v>1</v>
      </c>
      <c r="P4720" s="6"/>
      <c r="Q4720" s="20">
        <v>1</v>
      </c>
    </row>
    <row r="4721" spans="1:17" ht="24" x14ac:dyDescent="0.2">
      <c r="A4721" s="16" t="s">
        <v>3614</v>
      </c>
      <c r="B4721" s="16" t="s">
        <v>9109</v>
      </c>
      <c r="C4721" s="17" t="s">
        <v>4693</v>
      </c>
      <c r="D4721" s="18" t="s">
        <v>8995</v>
      </c>
      <c r="E4721" s="18"/>
      <c r="F4721" s="18"/>
      <c r="G4721" s="18"/>
      <c r="H4721" s="18"/>
      <c r="I4721" s="18"/>
      <c r="J4721" s="5"/>
      <c r="K4721" s="19">
        <v>22992.5</v>
      </c>
      <c r="L4721" s="7">
        <v>22992.5</v>
      </c>
      <c r="M4721" s="5"/>
      <c r="N4721" s="5"/>
      <c r="O4721" s="20">
        <v>1</v>
      </c>
      <c r="P4721" s="8">
        <v>1</v>
      </c>
      <c r="Q4721" s="5"/>
    </row>
    <row r="4722" spans="1:17" ht="12" x14ac:dyDescent="0.2">
      <c r="A4722" s="16" t="s">
        <v>3614</v>
      </c>
      <c r="B4722" s="16" t="s">
        <v>9109</v>
      </c>
      <c r="C4722" s="17" t="s">
        <v>4694</v>
      </c>
      <c r="D4722" s="18" t="s">
        <v>8995</v>
      </c>
      <c r="E4722" s="18"/>
      <c r="F4722" s="18"/>
      <c r="G4722" s="18"/>
      <c r="H4722" s="18"/>
      <c r="I4722" s="18"/>
      <c r="J4722" s="5"/>
      <c r="K4722" s="19">
        <v>1740</v>
      </c>
      <c r="L4722" s="7">
        <v>1740</v>
      </c>
      <c r="M4722" s="5"/>
      <c r="N4722" s="5"/>
      <c r="O4722" s="20">
        <v>6</v>
      </c>
      <c r="P4722" s="8">
        <v>6</v>
      </c>
      <c r="Q4722" s="5"/>
    </row>
    <row r="4723" spans="1:17" ht="12" x14ac:dyDescent="0.2">
      <c r="A4723" s="16" t="s">
        <v>3614</v>
      </c>
      <c r="B4723" s="16" t="s">
        <v>9109</v>
      </c>
      <c r="C4723" s="17" t="s">
        <v>4695</v>
      </c>
      <c r="D4723" s="18" t="s">
        <v>8995</v>
      </c>
      <c r="E4723" s="18"/>
      <c r="F4723" s="18"/>
      <c r="G4723" s="18"/>
      <c r="H4723" s="18"/>
      <c r="I4723" s="18"/>
      <c r="J4723" s="5"/>
      <c r="K4723" s="21">
        <v>982.5</v>
      </c>
      <c r="L4723" s="9">
        <v>982.5</v>
      </c>
      <c r="M4723" s="5"/>
      <c r="N4723" s="5"/>
      <c r="O4723" s="20">
        <v>3</v>
      </c>
      <c r="P4723" s="8">
        <v>3</v>
      </c>
      <c r="Q4723" s="5"/>
    </row>
    <row r="4724" spans="1:17" ht="12" x14ac:dyDescent="0.2">
      <c r="A4724" s="16" t="s">
        <v>3614</v>
      </c>
      <c r="B4724" s="16" t="s">
        <v>9109</v>
      </c>
      <c r="C4724" s="17" t="s">
        <v>4696</v>
      </c>
      <c r="D4724" s="18" t="s">
        <v>8995</v>
      </c>
      <c r="E4724" s="18"/>
      <c r="F4724" s="18"/>
      <c r="G4724" s="18"/>
      <c r="H4724" s="18"/>
      <c r="I4724" s="18"/>
      <c r="J4724" s="5"/>
      <c r="K4724" s="21">
        <v>116.17</v>
      </c>
      <c r="L4724" s="9">
        <v>116.17</v>
      </c>
      <c r="M4724" s="5"/>
      <c r="N4724" s="5"/>
      <c r="O4724" s="20">
        <v>10</v>
      </c>
      <c r="P4724" s="8">
        <v>10</v>
      </c>
      <c r="Q4724" s="5"/>
    </row>
    <row r="4725" spans="1:17" ht="12" x14ac:dyDescent="0.2">
      <c r="A4725" s="16" t="s">
        <v>3614</v>
      </c>
      <c r="B4725" s="16" t="s">
        <v>9109</v>
      </c>
      <c r="C4725" s="17" t="s">
        <v>4697</v>
      </c>
      <c r="D4725" s="18" t="s">
        <v>8995</v>
      </c>
      <c r="E4725" s="18"/>
      <c r="F4725" s="18"/>
      <c r="G4725" s="18"/>
      <c r="H4725" s="18"/>
      <c r="I4725" s="18"/>
      <c r="J4725" s="5"/>
      <c r="K4725" s="19">
        <v>2003.02</v>
      </c>
      <c r="L4725" s="7">
        <v>2003.02</v>
      </c>
      <c r="M4725" s="5"/>
      <c r="N4725" s="5"/>
      <c r="O4725" s="20">
        <v>17</v>
      </c>
      <c r="P4725" s="8">
        <v>17</v>
      </c>
      <c r="Q4725" s="5"/>
    </row>
    <row r="4726" spans="1:17" ht="12" x14ac:dyDescent="0.2">
      <c r="A4726" s="16" t="s">
        <v>3614</v>
      </c>
      <c r="B4726" s="16" t="s">
        <v>9109</v>
      </c>
      <c r="C4726" s="17" t="s">
        <v>4698</v>
      </c>
      <c r="D4726" s="18" t="s">
        <v>8995</v>
      </c>
      <c r="E4726" s="18"/>
      <c r="F4726" s="18"/>
      <c r="G4726" s="18"/>
      <c r="H4726" s="18"/>
      <c r="I4726" s="18"/>
      <c r="J4726" s="5"/>
      <c r="K4726" s="19">
        <v>1671.54</v>
      </c>
      <c r="L4726" s="9">
        <v>716.37</v>
      </c>
      <c r="M4726" s="21">
        <v>955.17</v>
      </c>
      <c r="N4726" s="5"/>
      <c r="O4726" s="20">
        <v>35</v>
      </c>
      <c r="P4726" s="8">
        <v>15</v>
      </c>
      <c r="Q4726" s="20">
        <v>20</v>
      </c>
    </row>
    <row r="4727" spans="1:17" ht="12" x14ac:dyDescent="0.2">
      <c r="A4727" s="16" t="s">
        <v>3614</v>
      </c>
      <c r="B4727" s="16" t="s">
        <v>9109</v>
      </c>
      <c r="C4727" s="17" t="s">
        <v>4699</v>
      </c>
      <c r="D4727" s="18" t="s">
        <v>8995</v>
      </c>
      <c r="E4727" s="18"/>
      <c r="F4727" s="18"/>
      <c r="G4727" s="18"/>
      <c r="H4727" s="18"/>
      <c r="I4727" s="18"/>
      <c r="J4727" s="5"/>
      <c r="K4727" s="19">
        <v>2224.65</v>
      </c>
      <c r="L4727" s="7">
        <v>1536.09</v>
      </c>
      <c r="M4727" s="21">
        <v>688.56</v>
      </c>
      <c r="N4727" s="5"/>
      <c r="O4727" s="20">
        <v>42</v>
      </c>
      <c r="P4727" s="8">
        <v>29</v>
      </c>
      <c r="Q4727" s="20">
        <v>13</v>
      </c>
    </row>
    <row r="4728" spans="1:17" ht="12" x14ac:dyDescent="0.2">
      <c r="A4728" s="16" t="s">
        <v>3614</v>
      </c>
      <c r="B4728" s="16" t="s">
        <v>9109</v>
      </c>
      <c r="C4728" s="17" t="s">
        <v>4700</v>
      </c>
      <c r="D4728" s="18" t="s">
        <v>8995</v>
      </c>
      <c r="E4728" s="18"/>
      <c r="F4728" s="18"/>
      <c r="G4728" s="18"/>
      <c r="H4728" s="18"/>
      <c r="I4728" s="18"/>
      <c r="J4728" s="5"/>
      <c r="K4728" s="21">
        <v>716.1</v>
      </c>
      <c r="L4728" s="9">
        <v>716.1</v>
      </c>
      <c r="M4728" s="5"/>
      <c r="N4728" s="5"/>
      <c r="O4728" s="20">
        <v>14</v>
      </c>
      <c r="P4728" s="8">
        <v>14</v>
      </c>
      <c r="Q4728" s="5"/>
    </row>
    <row r="4729" spans="1:17" ht="12" x14ac:dyDescent="0.2">
      <c r="A4729" s="16" t="s">
        <v>3614</v>
      </c>
      <c r="B4729" s="16" t="s">
        <v>9109</v>
      </c>
      <c r="C4729" s="17" t="s">
        <v>4701</v>
      </c>
      <c r="D4729" s="18" t="s">
        <v>8995</v>
      </c>
      <c r="E4729" s="18"/>
      <c r="F4729" s="18"/>
      <c r="G4729" s="18"/>
      <c r="H4729" s="18"/>
      <c r="I4729" s="18"/>
      <c r="J4729" s="5"/>
      <c r="K4729" s="19">
        <v>4002.17</v>
      </c>
      <c r="L4729" s="7">
        <v>2183</v>
      </c>
      <c r="M4729" s="19">
        <v>1819.17</v>
      </c>
      <c r="N4729" s="5"/>
      <c r="O4729" s="20">
        <v>110</v>
      </c>
      <c r="P4729" s="8">
        <v>60</v>
      </c>
      <c r="Q4729" s="20">
        <v>50</v>
      </c>
    </row>
    <row r="4730" spans="1:17" ht="12" x14ac:dyDescent="0.2">
      <c r="A4730" s="16" t="s">
        <v>3614</v>
      </c>
      <c r="B4730" s="16" t="s">
        <v>9109</v>
      </c>
      <c r="C4730" s="17" t="s">
        <v>4702</v>
      </c>
      <c r="D4730" s="18" t="s">
        <v>8995</v>
      </c>
      <c r="E4730" s="18"/>
      <c r="F4730" s="18"/>
      <c r="G4730" s="18"/>
      <c r="H4730" s="18"/>
      <c r="I4730" s="18"/>
      <c r="J4730" s="5"/>
      <c r="K4730" s="19">
        <v>4988.67</v>
      </c>
      <c r="L4730" s="7">
        <v>4988.67</v>
      </c>
      <c r="M4730" s="5"/>
      <c r="N4730" s="5"/>
      <c r="O4730" s="20">
        <v>140</v>
      </c>
      <c r="P4730" s="8">
        <v>140</v>
      </c>
      <c r="Q4730" s="5"/>
    </row>
    <row r="4731" spans="1:17" ht="12" x14ac:dyDescent="0.2">
      <c r="A4731" s="16" t="s">
        <v>3614</v>
      </c>
      <c r="B4731" s="16" t="s">
        <v>9109</v>
      </c>
      <c r="C4731" s="17" t="s">
        <v>4703</v>
      </c>
      <c r="D4731" s="18" t="s">
        <v>8995</v>
      </c>
      <c r="E4731" s="18"/>
      <c r="F4731" s="18"/>
      <c r="G4731" s="18"/>
      <c r="H4731" s="18"/>
      <c r="I4731" s="18"/>
      <c r="J4731" s="5"/>
      <c r="K4731" s="19">
        <v>3592.07</v>
      </c>
      <c r="L4731" s="7">
        <v>3592.07</v>
      </c>
      <c r="M4731" s="5"/>
      <c r="N4731" s="5"/>
      <c r="O4731" s="20">
        <v>27</v>
      </c>
      <c r="P4731" s="8">
        <v>27</v>
      </c>
      <c r="Q4731" s="5"/>
    </row>
    <row r="4732" spans="1:17" ht="12" x14ac:dyDescent="0.2">
      <c r="A4732" s="16" t="s">
        <v>3614</v>
      </c>
      <c r="B4732" s="16" t="s">
        <v>9109</v>
      </c>
      <c r="C4732" s="17" t="s">
        <v>4704</v>
      </c>
      <c r="D4732" s="18" t="s">
        <v>8995</v>
      </c>
      <c r="E4732" s="18"/>
      <c r="F4732" s="18"/>
      <c r="G4732" s="18"/>
      <c r="H4732" s="18"/>
      <c r="I4732" s="18"/>
      <c r="J4732" s="5"/>
      <c r="K4732" s="19">
        <v>8504.17</v>
      </c>
      <c r="L4732" s="7">
        <v>6108.34</v>
      </c>
      <c r="M4732" s="19">
        <v>2395.83</v>
      </c>
      <c r="N4732" s="5"/>
      <c r="O4732" s="20">
        <v>150</v>
      </c>
      <c r="P4732" s="8">
        <v>100</v>
      </c>
      <c r="Q4732" s="20">
        <v>50</v>
      </c>
    </row>
    <row r="4733" spans="1:17" ht="12" x14ac:dyDescent="0.2">
      <c r="A4733" s="16" t="s">
        <v>3614</v>
      </c>
      <c r="B4733" s="16" t="s">
        <v>9109</v>
      </c>
      <c r="C4733" s="17" t="s">
        <v>4705</v>
      </c>
      <c r="D4733" s="18" t="s">
        <v>8995</v>
      </c>
      <c r="E4733" s="18"/>
      <c r="F4733" s="18"/>
      <c r="G4733" s="18"/>
      <c r="H4733" s="18"/>
      <c r="I4733" s="18"/>
      <c r="J4733" s="5"/>
      <c r="K4733" s="19">
        <v>28002</v>
      </c>
      <c r="L4733" s="7">
        <v>17232</v>
      </c>
      <c r="M4733" s="19">
        <v>10770</v>
      </c>
      <c r="N4733" s="5"/>
      <c r="O4733" s="20">
        <v>13</v>
      </c>
      <c r="P4733" s="8">
        <v>8</v>
      </c>
      <c r="Q4733" s="20">
        <v>5</v>
      </c>
    </row>
    <row r="4734" spans="1:17" ht="12" x14ac:dyDescent="0.2">
      <c r="A4734" s="16" t="s">
        <v>3614</v>
      </c>
      <c r="B4734" s="16" t="s">
        <v>9109</v>
      </c>
      <c r="C4734" s="17" t="s">
        <v>4706</v>
      </c>
      <c r="D4734" s="18" t="s">
        <v>8995</v>
      </c>
      <c r="E4734" s="18"/>
      <c r="F4734" s="18"/>
      <c r="G4734" s="18"/>
      <c r="H4734" s="18"/>
      <c r="I4734" s="18"/>
      <c r="J4734" s="5"/>
      <c r="K4734" s="19">
        <v>32976</v>
      </c>
      <c r="L4734" s="7">
        <v>32976</v>
      </c>
      <c r="M4734" s="5"/>
      <c r="N4734" s="5"/>
      <c r="O4734" s="20">
        <v>3</v>
      </c>
      <c r="P4734" s="8">
        <v>3</v>
      </c>
      <c r="Q4734" s="5"/>
    </row>
    <row r="4735" spans="1:17" ht="12" x14ac:dyDescent="0.2">
      <c r="A4735" s="16" t="s">
        <v>3614</v>
      </c>
      <c r="B4735" s="16" t="s">
        <v>9109</v>
      </c>
      <c r="C4735" s="17" t="s">
        <v>4707</v>
      </c>
      <c r="D4735" s="18" t="s">
        <v>8995</v>
      </c>
      <c r="E4735" s="18"/>
      <c r="F4735" s="18"/>
      <c r="G4735" s="18"/>
      <c r="H4735" s="18"/>
      <c r="I4735" s="18"/>
      <c r="J4735" s="5"/>
      <c r="K4735" s="19">
        <v>29382.5</v>
      </c>
      <c r="L4735" s="7">
        <v>29382.5</v>
      </c>
      <c r="M4735" s="5"/>
      <c r="N4735" s="5"/>
      <c r="O4735" s="20">
        <v>50</v>
      </c>
      <c r="P4735" s="8">
        <v>50</v>
      </c>
      <c r="Q4735" s="5"/>
    </row>
    <row r="4736" spans="1:17" ht="12" x14ac:dyDescent="0.2">
      <c r="A4736" s="16" t="s">
        <v>3614</v>
      </c>
      <c r="B4736" s="16" t="s">
        <v>9109</v>
      </c>
      <c r="C4736" s="17" t="s">
        <v>4708</v>
      </c>
      <c r="D4736" s="18" t="s">
        <v>8995</v>
      </c>
      <c r="E4736" s="18"/>
      <c r="F4736" s="18"/>
      <c r="G4736" s="18"/>
      <c r="H4736" s="18"/>
      <c r="I4736" s="18"/>
      <c r="J4736" s="5"/>
      <c r="K4736" s="19">
        <v>42000</v>
      </c>
      <c r="L4736" s="7">
        <v>12600</v>
      </c>
      <c r="M4736" s="19">
        <v>29400</v>
      </c>
      <c r="N4736" s="5"/>
      <c r="O4736" s="20">
        <v>40</v>
      </c>
      <c r="P4736" s="8">
        <v>12</v>
      </c>
      <c r="Q4736" s="20">
        <v>28</v>
      </c>
    </row>
    <row r="4737" spans="1:17" ht="12" x14ac:dyDescent="0.2">
      <c r="A4737" s="16" t="s">
        <v>3614</v>
      </c>
      <c r="B4737" s="16" t="s">
        <v>9109</v>
      </c>
      <c r="C4737" s="17" t="s">
        <v>4709</v>
      </c>
      <c r="D4737" s="18" t="s">
        <v>8995</v>
      </c>
      <c r="E4737" s="18"/>
      <c r="F4737" s="18"/>
      <c r="G4737" s="18"/>
      <c r="H4737" s="18"/>
      <c r="I4737" s="18"/>
      <c r="J4737" s="5"/>
      <c r="K4737" s="19">
        <v>9708</v>
      </c>
      <c r="L4737" s="7">
        <v>9708</v>
      </c>
      <c r="M4737" s="5"/>
      <c r="N4737" s="5"/>
      <c r="O4737" s="20">
        <v>50</v>
      </c>
      <c r="P4737" s="8">
        <v>50</v>
      </c>
      <c r="Q4737" s="5"/>
    </row>
    <row r="4738" spans="1:17" ht="12" x14ac:dyDescent="0.2">
      <c r="A4738" s="16" t="s">
        <v>3614</v>
      </c>
      <c r="B4738" s="16" t="s">
        <v>9109</v>
      </c>
      <c r="C4738" s="17" t="s">
        <v>4710</v>
      </c>
      <c r="D4738" s="18" t="s">
        <v>8995</v>
      </c>
      <c r="E4738" s="18"/>
      <c r="F4738" s="18"/>
      <c r="G4738" s="18"/>
      <c r="H4738" s="18"/>
      <c r="I4738" s="18"/>
      <c r="J4738" s="5"/>
      <c r="K4738" s="19">
        <v>116301.6</v>
      </c>
      <c r="L4738" s="7">
        <v>56451.6</v>
      </c>
      <c r="M4738" s="19">
        <v>59850</v>
      </c>
      <c r="N4738" s="5"/>
      <c r="O4738" s="20">
        <v>200</v>
      </c>
      <c r="P4738" s="8">
        <v>105</v>
      </c>
      <c r="Q4738" s="20">
        <v>95</v>
      </c>
    </row>
    <row r="4739" spans="1:17" ht="12" x14ac:dyDescent="0.2">
      <c r="A4739" s="16" t="s">
        <v>3614</v>
      </c>
      <c r="B4739" s="16" t="s">
        <v>9109</v>
      </c>
      <c r="C4739" s="17" t="s">
        <v>4711</v>
      </c>
      <c r="D4739" s="18" t="s">
        <v>8995</v>
      </c>
      <c r="E4739" s="18"/>
      <c r="F4739" s="18"/>
      <c r="G4739" s="18"/>
      <c r="H4739" s="18"/>
      <c r="I4739" s="18"/>
      <c r="J4739" s="5"/>
      <c r="K4739" s="19">
        <v>165108</v>
      </c>
      <c r="L4739" s="7">
        <v>79904</v>
      </c>
      <c r="M4739" s="19">
        <v>85204</v>
      </c>
      <c r="N4739" s="5"/>
      <c r="O4739" s="20">
        <v>271</v>
      </c>
      <c r="P4739" s="8">
        <v>152</v>
      </c>
      <c r="Q4739" s="20">
        <v>119</v>
      </c>
    </row>
    <row r="4740" spans="1:17" ht="12" x14ac:dyDescent="0.2">
      <c r="A4740" s="16" t="s">
        <v>3614</v>
      </c>
      <c r="B4740" s="16" t="s">
        <v>9109</v>
      </c>
      <c r="C4740" s="17" t="s">
        <v>4712</v>
      </c>
      <c r="D4740" s="18" t="s">
        <v>8995</v>
      </c>
      <c r="E4740" s="18"/>
      <c r="F4740" s="18"/>
      <c r="G4740" s="18"/>
      <c r="H4740" s="18"/>
      <c r="I4740" s="18"/>
      <c r="J4740" s="5"/>
      <c r="K4740" s="19">
        <v>106048.4</v>
      </c>
      <c r="L4740" s="7">
        <v>67338.399999999994</v>
      </c>
      <c r="M4740" s="19">
        <v>38710</v>
      </c>
      <c r="N4740" s="5"/>
      <c r="O4740" s="20">
        <v>150</v>
      </c>
      <c r="P4740" s="8">
        <v>101</v>
      </c>
      <c r="Q4740" s="20">
        <v>49</v>
      </c>
    </row>
    <row r="4741" spans="1:17" ht="12" x14ac:dyDescent="0.2">
      <c r="A4741" s="16" t="s">
        <v>3614</v>
      </c>
      <c r="B4741" s="16" t="s">
        <v>9109</v>
      </c>
      <c r="C4741" s="17" t="s">
        <v>4713</v>
      </c>
      <c r="D4741" s="18" t="s">
        <v>8995</v>
      </c>
      <c r="E4741" s="18"/>
      <c r="F4741" s="18"/>
      <c r="G4741" s="18"/>
      <c r="H4741" s="18"/>
      <c r="I4741" s="18"/>
      <c r="J4741" s="5"/>
      <c r="K4741" s="19">
        <v>157500</v>
      </c>
      <c r="L4741" s="7">
        <v>35000</v>
      </c>
      <c r="M4741" s="19">
        <v>122500</v>
      </c>
      <c r="N4741" s="5"/>
      <c r="O4741" s="20">
        <v>90</v>
      </c>
      <c r="P4741" s="8">
        <v>20</v>
      </c>
      <c r="Q4741" s="20">
        <v>70</v>
      </c>
    </row>
    <row r="4742" spans="1:17" ht="12" x14ac:dyDescent="0.2">
      <c r="A4742" s="16" t="s">
        <v>3614</v>
      </c>
      <c r="B4742" s="16" t="s">
        <v>9109</v>
      </c>
      <c r="C4742" s="17" t="s">
        <v>4714</v>
      </c>
      <c r="D4742" s="18" t="s">
        <v>8995</v>
      </c>
      <c r="E4742" s="18"/>
      <c r="F4742" s="18"/>
      <c r="G4742" s="18"/>
      <c r="H4742" s="18"/>
      <c r="I4742" s="18"/>
      <c r="J4742" s="5"/>
      <c r="K4742" s="19">
        <v>12726</v>
      </c>
      <c r="L4742" s="7">
        <v>12726</v>
      </c>
      <c r="M4742" s="5"/>
      <c r="N4742" s="5"/>
      <c r="O4742" s="20">
        <v>10</v>
      </c>
      <c r="P4742" s="8">
        <v>10</v>
      </c>
      <c r="Q4742" s="5"/>
    </row>
    <row r="4743" spans="1:17" ht="12" x14ac:dyDescent="0.2">
      <c r="A4743" s="16" t="s">
        <v>3614</v>
      </c>
      <c r="B4743" s="16" t="s">
        <v>9109</v>
      </c>
      <c r="C4743" s="17" t="s">
        <v>4715</v>
      </c>
      <c r="D4743" s="18" t="s">
        <v>8995</v>
      </c>
      <c r="E4743" s="18"/>
      <c r="F4743" s="18"/>
      <c r="G4743" s="18"/>
      <c r="H4743" s="18"/>
      <c r="I4743" s="18"/>
      <c r="J4743" s="5"/>
      <c r="K4743" s="19">
        <v>157680</v>
      </c>
      <c r="L4743" s="7">
        <v>41391</v>
      </c>
      <c r="M4743" s="19">
        <v>116289</v>
      </c>
      <c r="N4743" s="5"/>
      <c r="O4743" s="20">
        <v>80</v>
      </c>
      <c r="P4743" s="8">
        <v>21</v>
      </c>
      <c r="Q4743" s="20">
        <v>59</v>
      </c>
    </row>
    <row r="4744" spans="1:17" ht="12" x14ac:dyDescent="0.2">
      <c r="A4744" s="16" t="s">
        <v>3614</v>
      </c>
      <c r="B4744" s="16" t="s">
        <v>9109</v>
      </c>
      <c r="C4744" s="17" t="s">
        <v>4716</v>
      </c>
      <c r="D4744" s="18" t="s">
        <v>8995</v>
      </c>
      <c r="E4744" s="18"/>
      <c r="F4744" s="18"/>
      <c r="G4744" s="18"/>
      <c r="H4744" s="18"/>
      <c r="I4744" s="18"/>
      <c r="J4744" s="5"/>
      <c r="K4744" s="19">
        <v>54180</v>
      </c>
      <c r="L4744" s="7">
        <v>54180</v>
      </c>
      <c r="M4744" s="5"/>
      <c r="N4744" s="5"/>
      <c r="O4744" s="20">
        <v>20</v>
      </c>
      <c r="P4744" s="8">
        <v>20</v>
      </c>
      <c r="Q4744" s="5"/>
    </row>
    <row r="4745" spans="1:17" ht="12" x14ac:dyDescent="0.2">
      <c r="A4745" s="16" t="s">
        <v>3614</v>
      </c>
      <c r="B4745" s="16" t="s">
        <v>9109</v>
      </c>
      <c r="C4745" s="17" t="s">
        <v>4717</v>
      </c>
      <c r="D4745" s="18" t="s">
        <v>8995</v>
      </c>
      <c r="E4745" s="18"/>
      <c r="F4745" s="18"/>
      <c r="G4745" s="18"/>
      <c r="H4745" s="18"/>
      <c r="I4745" s="18"/>
      <c r="J4745" s="5"/>
      <c r="K4745" s="21">
        <v>336.67</v>
      </c>
      <c r="L4745" s="9">
        <v>336.67</v>
      </c>
      <c r="M4745" s="5"/>
      <c r="N4745" s="5"/>
      <c r="O4745" s="20">
        <v>4</v>
      </c>
      <c r="P4745" s="8">
        <v>4</v>
      </c>
      <c r="Q4745" s="5"/>
    </row>
    <row r="4746" spans="1:17" ht="12" x14ac:dyDescent="0.2">
      <c r="A4746" s="16" t="s">
        <v>3614</v>
      </c>
      <c r="B4746" s="16" t="s">
        <v>9109</v>
      </c>
      <c r="C4746" s="17" t="s">
        <v>4718</v>
      </c>
      <c r="D4746" s="18" t="s">
        <v>8995</v>
      </c>
      <c r="E4746" s="18"/>
      <c r="F4746" s="18"/>
      <c r="G4746" s="18"/>
      <c r="H4746" s="18"/>
      <c r="I4746" s="18"/>
      <c r="J4746" s="5"/>
      <c r="K4746" s="21">
        <v>568</v>
      </c>
      <c r="L4746" s="9">
        <v>568</v>
      </c>
      <c r="M4746" s="5"/>
      <c r="N4746" s="5"/>
      <c r="O4746" s="20">
        <v>4</v>
      </c>
      <c r="P4746" s="8">
        <v>4</v>
      </c>
      <c r="Q4746" s="5"/>
    </row>
    <row r="4747" spans="1:17" ht="12" x14ac:dyDescent="0.2">
      <c r="A4747" s="16" t="s">
        <v>3614</v>
      </c>
      <c r="B4747" s="16" t="s">
        <v>9109</v>
      </c>
      <c r="C4747" s="17" t="s">
        <v>4719</v>
      </c>
      <c r="D4747" s="18" t="s">
        <v>8995</v>
      </c>
      <c r="E4747" s="18"/>
      <c r="F4747" s="18"/>
      <c r="G4747" s="18"/>
      <c r="H4747" s="18"/>
      <c r="I4747" s="18"/>
      <c r="J4747" s="5"/>
      <c r="K4747" s="19">
        <v>21240</v>
      </c>
      <c r="L4747" s="7">
        <v>7080</v>
      </c>
      <c r="M4747" s="19">
        <v>14160</v>
      </c>
      <c r="N4747" s="5"/>
      <c r="O4747" s="20">
        <v>60</v>
      </c>
      <c r="P4747" s="8">
        <v>20</v>
      </c>
      <c r="Q4747" s="20">
        <v>40</v>
      </c>
    </row>
    <row r="4748" spans="1:17" ht="12" x14ac:dyDescent="0.2">
      <c r="A4748" s="16" t="s">
        <v>3614</v>
      </c>
      <c r="B4748" s="16" t="s">
        <v>9109</v>
      </c>
      <c r="C4748" s="17" t="s">
        <v>4720</v>
      </c>
      <c r="D4748" s="18" t="s">
        <v>8995</v>
      </c>
      <c r="E4748" s="18"/>
      <c r="F4748" s="18"/>
      <c r="G4748" s="18"/>
      <c r="H4748" s="18"/>
      <c r="I4748" s="18"/>
      <c r="J4748" s="5"/>
      <c r="K4748" s="19">
        <v>60300</v>
      </c>
      <c r="L4748" s="7">
        <v>42612</v>
      </c>
      <c r="M4748" s="19">
        <v>17688</v>
      </c>
      <c r="N4748" s="5"/>
      <c r="O4748" s="20">
        <v>150</v>
      </c>
      <c r="P4748" s="8">
        <v>106</v>
      </c>
      <c r="Q4748" s="20">
        <v>44</v>
      </c>
    </row>
    <row r="4749" spans="1:17" ht="12" x14ac:dyDescent="0.2">
      <c r="A4749" s="16" t="s">
        <v>3614</v>
      </c>
      <c r="B4749" s="16" t="s">
        <v>9109</v>
      </c>
      <c r="C4749" s="17" t="s">
        <v>4721</v>
      </c>
      <c r="D4749" s="18" t="str">
        <f>VLOOKUP(C4749,[2]итоговая!$C$6:$H$1018,4,FALSE)</f>
        <v>Производство 2022</v>
      </c>
      <c r="E4749" s="26">
        <f>J4749-L4749</f>
        <v>10368</v>
      </c>
      <c r="F4749" s="26">
        <f>N4749-P4749</f>
        <v>27</v>
      </c>
      <c r="G4749" s="26" t="str">
        <f>VLOOKUP(C4749,[2]итоговая!$C$6:$H$1018,5,FALSE)</f>
        <v>ПТО</v>
      </c>
      <c r="H4749" s="21" t="str">
        <f>VLOOKUP(C4749,[2]итоговая!$C$6:$H$1018,6,FALSE)</f>
        <v>Будет вовлечено в производство в срок до 01.2022</v>
      </c>
      <c r="I4749" s="18"/>
      <c r="J4749" s="19">
        <v>60324</v>
      </c>
      <c r="K4749" s="5"/>
      <c r="L4749" s="7">
        <v>49956</v>
      </c>
      <c r="M4749" s="19">
        <v>10368</v>
      </c>
      <c r="N4749" s="20">
        <v>163</v>
      </c>
      <c r="O4749" s="5"/>
      <c r="P4749" s="8">
        <v>136</v>
      </c>
      <c r="Q4749" s="20">
        <v>27</v>
      </c>
    </row>
    <row r="4750" spans="1:17" ht="12" x14ac:dyDescent="0.2">
      <c r="A4750" s="16" t="s">
        <v>3614</v>
      </c>
      <c r="B4750" s="16" t="s">
        <v>9109</v>
      </c>
      <c r="C4750" s="17" t="s">
        <v>4722</v>
      </c>
      <c r="D4750" s="18" t="s">
        <v>8995</v>
      </c>
      <c r="E4750" s="18"/>
      <c r="F4750" s="18"/>
      <c r="G4750" s="18"/>
      <c r="H4750" s="18"/>
      <c r="I4750" s="18"/>
      <c r="J4750" s="19">
        <v>18696</v>
      </c>
      <c r="K4750" s="5"/>
      <c r="L4750" s="7">
        <v>18696</v>
      </c>
      <c r="M4750" s="5"/>
      <c r="N4750" s="20">
        <v>41</v>
      </c>
      <c r="O4750" s="5"/>
      <c r="P4750" s="8">
        <v>41</v>
      </c>
      <c r="Q4750" s="5"/>
    </row>
    <row r="4751" spans="1:17" ht="12" x14ac:dyDescent="0.2">
      <c r="A4751" s="16" t="s">
        <v>3614</v>
      </c>
      <c r="B4751" s="16" t="s">
        <v>9109</v>
      </c>
      <c r="C4751" s="17" t="s">
        <v>4723</v>
      </c>
      <c r="D4751" s="18" t="s">
        <v>8995</v>
      </c>
      <c r="E4751" s="18"/>
      <c r="F4751" s="18"/>
      <c r="G4751" s="18"/>
      <c r="H4751" s="18"/>
      <c r="I4751" s="18"/>
      <c r="J4751" s="5"/>
      <c r="K4751" s="19">
        <v>102500</v>
      </c>
      <c r="L4751" s="7">
        <v>82000</v>
      </c>
      <c r="M4751" s="19">
        <v>20500</v>
      </c>
      <c r="N4751" s="5"/>
      <c r="O4751" s="20">
        <v>5</v>
      </c>
      <c r="P4751" s="8">
        <v>4</v>
      </c>
      <c r="Q4751" s="20">
        <v>1</v>
      </c>
    </row>
    <row r="4752" spans="1:17" ht="12" x14ac:dyDescent="0.2">
      <c r="A4752" s="16" t="s">
        <v>3614</v>
      </c>
      <c r="B4752" s="16" t="s">
        <v>9109</v>
      </c>
      <c r="C4752" s="17" t="s">
        <v>4724</v>
      </c>
      <c r="D4752" s="18" t="s">
        <v>8995</v>
      </c>
      <c r="E4752" s="18"/>
      <c r="F4752" s="18"/>
      <c r="G4752" s="18"/>
      <c r="H4752" s="18"/>
      <c r="I4752" s="18"/>
      <c r="J4752" s="5"/>
      <c r="K4752" s="19">
        <v>3127.72</v>
      </c>
      <c r="L4752" s="7">
        <v>2904.31</v>
      </c>
      <c r="M4752" s="21">
        <v>223.41</v>
      </c>
      <c r="N4752" s="5"/>
      <c r="O4752" s="20">
        <v>14</v>
      </c>
      <c r="P4752" s="8">
        <v>13</v>
      </c>
      <c r="Q4752" s="20">
        <v>1</v>
      </c>
    </row>
    <row r="4753" spans="1:17" ht="12" x14ac:dyDescent="0.2">
      <c r="A4753" s="16" t="s">
        <v>3614</v>
      </c>
      <c r="B4753" s="16" t="s">
        <v>9109</v>
      </c>
      <c r="C4753" s="17" t="s">
        <v>4725</v>
      </c>
      <c r="D4753" s="18" t="s">
        <v>8995</v>
      </c>
      <c r="E4753" s="18"/>
      <c r="F4753" s="18"/>
      <c r="G4753" s="18"/>
      <c r="H4753" s="18"/>
      <c r="I4753" s="18"/>
      <c r="J4753" s="5"/>
      <c r="K4753" s="19">
        <v>1282.8</v>
      </c>
      <c r="L4753" s="9">
        <v>641.4</v>
      </c>
      <c r="M4753" s="21">
        <v>641.4</v>
      </c>
      <c r="N4753" s="5"/>
      <c r="O4753" s="20">
        <v>8</v>
      </c>
      <c r="P4753" s="8">
        <v>4</v>
      </c>
      <c r="Q4753" s="20">
        <v>4</v>
      </c>
    </row>
    <row r="4754" spans="1:17" ht="12" x14ac:dyDescent="0.2">
      <c r="A4754" s="16" t="s">
        <v>3614</v>
      </c>
      <c r="B4754" s="16" t="s">
        <v>9109</v>
      </c>
      <c r="C4754" s="17" t="s">
        <v>4726</v>
      </c>
      <c r="D4754" s="18" t="s">
        <v>8995</v>
      </c>
      <c r="E4754" s="18"/>
      <c r="F4754" s="18"/>
      <c r="G4754" s="18"/>
      <c r="H4754" s="18"/>
      <c r="I4754" s="18"/>
      <c r="J4754" s="5"/>
      <c r="K4754" s="21">
        <v>832</v>
      </c>
      <c r="L4754" s="9">
        <v>416</v>
      </c>
      <c r="M4754" s="21">
        <v>416</v>
      </c>
      <c r="N4754" s="5"/>
      <c r="O4754" s="20">
        <v>80</v>
      </c>
      <c r="P4754" s="8">
        <v>40</v>
      </c>
      <c r="Q4754" s="20">
        <v>40</v>
      </c>
    </row>
    <row r="4755" spans="1:17" ht="12" x14ac:dyDescent="0.2">
      <c r="A4755" s="16" t="s">
        <v>3614</v>
      </c>
      <c r="B4755" s="16" t="s">
        <v>9109</v>
      </c>
      <c r="C4755" s="17" t="s">
        <v>4727</v>
      </c>
      <c r="D4755" s="18" t="s">
        <v>8995</v>
      </c>
      <c r="E4755" s="18"/>
      <c r="F4755" s="18"/>
      <c r="G4755" s="18"/>
      <c r="H4755" s="18"/>
      <c r="I4755" s="18"/>
      <c r="J4755" s="5"/>
      <c r="K4755" s="19">
        <v>68700</v>
      </c>
      <c r="L4755" s="6"/>
      <c r="M4755" s="19">
        <v>68700</v>
      </c>
      <c r="N4755" s="5"/>
      <c r="O4755" s="22">
        <v>6870</v>
      </c>
      <c r="P4755" s="6"/>
      <c r="Q4755" s="22">
        <v>6870</v>
      </c>
    </row>
    <row r="4756" spans="1:17" ht="12" x14ac:dyDescent="0.2">
      <c r="A4756" s="16" t="s">
        <v>3614</v>
      </c>
      <c r="B4756" s="16" t="s">
        <v>9109</v>
      </c>
      <c r="C4756" s="17" t="s">
        <v>4728</v>
      </c>
      <c r="D4756" s="18" t="s">
        <v>8995</v>
      </c>
      <c r="E4756" s="26">
        <f>J4756-L4756</f>
        <v>-270124.25</v>
      </c>
      <c r="F4756" s="26">
        <f>N4756-P4756</f>
        <v>-25586</v>
      </c>
      <c r="G4756" s="26"/>
      <c r="H4756" s="26"/>
      <c r="I4756" s="18"/>
      <c r="J4756" s="19">
        <v>6550.67</v>
      </c>
      <c r="K4756" s="19">
        <v>333314.25</v>
      </c>
      <c r="L4756" s="7">
        <v>276674.92</v>
      </c>
      <c r="M4756" s="19">
        <v>63190</v>
      </c>
      <c r="N4756" s="20">
        <v>578</v>
      </c>
      <c r="O4756" s="22">
        <v>31825</v>
      </c>
      <c r="P4756" s="10">
        <v>26164</v>
      </c>
      <c r="Q4756" s="22">
        <v>6239</v>
      </c>
    </row>
    <row r="4757" spans="1:17" ht="12" x14ac:dyDescent="0.2">
      <c r="A4757" s="16" t="s">
        <v>3614</v>
      </c>
      <c r="B4757" s="16" t="s">
        <v>9109</v>
      </c>
      <c r="C4757" s="17" t="s">
        <v>4729</v>
      </c>
      <c r="D4757" s="18" t="s">
        <v>8995</v>
      </c>
      <c r="E4757" s="18"/>
      <c r="F4757" s="18"/>
      <c r="G4757" s="18"/>
      <c r="H4757" s="18"/>
      <c r="I4757" s="18"/>
      <c r="J4757" s="5"/>
      <c r="K4757" s="19">
        <v>1163.67</v>
      </c>
      <c r="L4757" s="7">
        <v>1163.67</v>
      </c>
      <c r="M4757" s="5"/>
      <c r="N4757" s="5"/>
      <c r="O4757" s="20">
        <v>80</v>
      </c>
      <c r="P4757" s="8">
        <v>80</v>
      </c>
      <c r="Q4757" s="5"/>
    </row>
    <row r="4758" spans="1:17" ht="12" x14ac:dyDescent="0.2">
      <c r="A4758" s="16" t="s">
        <v>3614</v>
      </c>
      <c r="B4758" s="16" t="s">
        <v>9109</v>
      </c>
      <c r="C4758" s="17" t="s">
        <v>4730</v>
      </c>
      <c r="D4758" s="18" t="s">
        <v>8995</v>
      </c>
      <c r="E4758" s="18"/>
      <c r="F4758" s="18"/>
      <c r="G4758" s="18"/>
      <c r="H4758" s="18"/>
      <c r="I4758" s="18"/>
      <c r="J4758" s="5"/>
      <c r="K4758" s="19">
        <v>3131.67</v>
      </c>
      <c r="L4758" s="7">
        <v>3131.67</v>
      </c>
      <c r="M4758" s="5"/>
      <c r="N4758" s="5"/>
      <c r="O4758" s="20">
        <v>2</v>
      </c>
      <c r="P4758" s="8">
        <v>2</v>
      </c>
      <c r="Q4758" s="5"/>
    </row>
    <row r="4759" spans="1:17" ht="12" x14ac:dyDescent="0.2">
      <c r="A4759" s="16" t="s">
        <v>3614</v>
      </c>
      <c r="B4759" s="16" t="s">
        <v>9109</v>
      </c>
      <c r="C4759" s="17" t="s">
        <v>4731</v>
      </c>
      <c r="D4759" s="18" t="s">
        <v>8995</v>
      </c>
      <c r="E4759" s="18"/>
      <c r="F4759" s="18"/>
      <c r="G4759" s="18"/>
      <c r="H4759" s="18"/>
      <c r="I4759" s="18"/>
      <c r="J4759" s="5"/>
      <c r="K4759" s="21">
        <v>498.33</v>
      </c>
      <c r="L4759" s="9">
        <v>249.17</v>
      </c>
      <c r="M4759" s="21">
        <v>249.16</v>
      </c>
      <c r="N4759" s="5"/>
      <c r="O4759" s="20">
        <v>2</v>
      </c>
      <c r="P4759" s="8">
        <v>1</v>
      </c>
      <c r="Q4759" s="20">
        <v>1</v>
      </c>
    </row>
    <row r="4760" spans="1:17" ht="12" x14ac:dyDescent="0.2">
      <c r="A4760" s="16" t="s">
        <v>3614</v>
      </c>
      <c r="B4760" s="16" t="s">
        <v>9109</v>
      </c>
      <c r="C4760" s="17" t="s">
        <v>4732</v>
      </c>
      <c r="D4760" s="18" t="s">
        <v>8995</v>
      </c>
      <c r="E4760" s="18"/>
      <c r="F4760" s="18"/>
      <c r="G4760" s="18"/>
      <c r="H4760" s="18"/>
      <c r="I4760" s="18"/>
      <c r="J4760" s="5"/>
      <c r="K4760" s="19">
        <v>4561.67</v>
      </c>
      <c r="L4760" s="7">
        <v>4561.67</v>
      </c>
      <c r="M4760" s="5"/>
      <c r="N4760" s="5"/>
      <c r="O4760" s="20">
        <v>2</v>
      </c>
      <c r="P4760" s="8">
        <v>2</v>
      </c>
      <c r="Q4760" s="5"/>
    </row>
    <row r="4761" spans="1:17" ht="12" x14ac:dyDescent="0.2">
      <c r="A4761" s="16" t="s">
        <v>3614</v>
      </c>
      <c r="B4761" s="16" t="s">
        <v>9109</v>
      </c>
      <c r="C4761" s="17" t="s">
        <v>4733</v>
      </c>
      <c r="D4761" s="18" t="s">
        <v>8995</v>
      </c>
      <c r="E4761" s="18"/>
      <c r="F4761" s="18"/>
      <c r="G4761" s="18"/>
      <c r="H4761" s="18"/>
      <c r="I4761" s="18"/>
      <c r="J4761" s="5"/>
      <c r="K4761" s="19">
        <v>10127.5</v>
      </c>
      <c r="L4761" s="7">
        <v>10127.5</v>
      </c>
      <c r="M4761" s="5"/>
      <c r="N4761" s="5"/>
      <c r="O4761" s="20">
        <v>3</v>
      </c>
      <c r="P4761" s="8">
        <v>3</v>
      </c>
      <c r="Q4761" s="5"/>
    </row>
    <row r="4762" spans="1:17" ht="12" x14ac:dyDescent="0.2">
      <c r="A4762" s="16" t="s">
        <v>3614</v>
      </c>
      <c r="B4762" s="16" t="s">
        <v>9109</v>
      </c>
      <c r="C4762" s="17" t="s">
        <v>4734</v>
      </c>
      <c r="D4762" s="18" t="s">
        <v>8995</v>
      </c>
      <c r="E4762" s="18"/>
      <c r="F4762" s="18"/>
      <c r="G4762" s="18"/>
      <c r="H4762" s="18"/>
      <c r="I4762" s="18"/>
      <c r="J4762" s="5"/>
      <c r="K4762" s="19">
        <v>3518.33</v>
      </c>
      <c r="L4762" s="7">
        <v>3518.33</v>
      </c>
      <c r="M4762" s="5"/>
      <c r="N4762" s="5"/>
      <c r="O4762" s="20">
        <v>2</v>
      </c>
      <c r="P4762" s="8">
        <v>2</v>
      </c>
      <c r="Q4762" s="5"/>
    </row>
    <row r="4763" spans="1:17" ht="12" x14ac:dyDescent="0.2">
      <c r="A4763" s="16" t="s">
        <v>3614</v>
      </c>
      <c r="B4763" s="16" t="s">
        <v>9109</v>
      </c>
      <c r="C4763" s="17" t="s">
        <v>4735</v>
      </c>
      <c r="D4763" s="18" t="s">
        <v>8995</v>
      </c>
      <c r="E4763" s="18"/>
      <c r="F4763" s="18"/>
      <c r="G4763" s="18"/>
      <c r="H4763" s="18"/>
      <c r="I4763" s="18"/>
      <c r="J4763" s="5"/>
      <c r="K4763" s="19">
        <v>11632.5</v>
      </c>
      <c r="L4763" s="7">
        <v>11632.5</v>
      </c>
      <c r="M4763" s="5"/>
      <c r="N4763" s="5"/>
      <c r="O4763" s="20">
        <v>1</v>
      </c>
      <c r="P4763" s="8">
        <v>1</v>
      </c>
      <c r="Q4763" s="5"/>
    </row>
    <row r="4764" spans="1:17" ht="12" x14ac:dyDescent="0.2">
      <c r="A4764" s="16" t="s">
        <v>3614</v>
      </c>
      <c r="B4764" s="16" t="s">
        <v>9109</v>
      </c>
      <c r="C4764" s="17" t="s">
        <v>4736</v>
      </c>
      <c r="D4764" s="18" t="s">
        <v>8995</v>
      </c>
      <c r="E4764" s="18"/>
      <c r="F4764" s="18"/>
      <c r="G4764" s="18"/>
      <c r="H4764" s="18"/>
      <c r="I4764" s="18"/>
      <c r="J4764" s="5"/>
      <c r="K4764" s="19">
        <v>17585</v>
      </c>
      <c r="L4764" s="7">
        <v>17585</v>
      </c>
      <c r="M4764" s="5"/>
      <c r="N4764" s="5"/>
      <c r="O4764" s="20">
        <v>1</v>
      </c>
      <c r="P4764" s="8">
        <v>1</v>
      </c>
      <c r="Q4764" s="5"/>
    </row>
    <row r="4765" spans="1:17" ht="12" x14ac:dyDescent="0.2">
      <c r="A4765" s="16" t="s">
        <v>3614</v>
      </c>
      <c r="B4765" s="16" t="s">
        <v>9109</v>
      </c>
      <c r="C4765" s="17" t="s">
        <v>4737</v>
      </c>
      <c r="D4765" s="18" t="s">
        <v>8995</v>
      </c>
      <c r="E4765" s="18"/>
      <c r="F4765" s="18"/>
      <c r="G4765" s="18"/>
      <c r="H4765" s="18"/>
      <c r="I4765" s="18"/>
      <c r="J4765" s="5"/>
      <c r="K4765" s="19">
        <v>49153.33</v>
      </c>
      <c r="L4765" s="7">
        <v>49153.33</v>
      </c>
      <c r="M4765" s="5"/>
      <c r="N4765" s="5"/>
      <c r="O4765" s="20">
        <v>4</v>
      </c>
      <c r="P4765" s="8">
        <v>4</v>
      </c>
      <c r="Q4765" s="5"/>
    </row>
    <row r="4766" spans="1:17" ht="24" x14ac:dyDescent="0.2">
      <c r="A4766" s="16" t="s">
        <v>3614</v>
      </c>
      <c r="B4766" s="16" t="s">
        <v>9109</v>
      </c>
      <c r="C4766" s="17" t="s">
        <v>4738</v>
      </c>
      <c r="D4766" s="18" t="s">
        <v>8995</v>
      </c>
      <c r="E4766" s="18"/>
      <c r="F4766" s="18"/>
      <c r="G4766" s="18"/>
      <c r="H4766" s="18"/>
      <c r="I4766" s="18"/>
      <c r="J4766" s="5"/>
      <c r="K4766" s="19">
        <v>3950</v>
      </c>
      <c r="L4766" s="7">
        <v>3950</v>
      </c>
      <c r="M4766" s="5"/>
      <c r="N4766" s="5"/>
      <c r="O4766" s="20">
        <v>2</v>
      </c>
      <c r="P4766" s="8">
        <v>2</v>
      </c>
      <c r="Q4766" s="5"/>
    </row>
    <row r="4767" spans="1:17" ht="24" x14ac:dyDescent="0.2">
      <c r="A4767" s="16" t="s">
        <v>3614</v>
      </c>
      <c r="B4767" s="16" t="s">
        <v>9109</v>
      </c>
      <c r="C4767" s="17" t="s">
        <v>4739</v>
      </c>
      <c r="D4767" s="18" t="s">
        <v>8995</v>
      </c>
      <c r="E4767" s="18"/>
      <c r="F4767" s="18"/>
      <c r="G4767" s="18"/>
      <c r="H4767" s="18"/>
      <c r="I4767" s="18"/>
      <c r="J4767" s="5"/>
      <c r="K4767" s="19">
        <v>1822.5</v>
      </c>
      <c r="L4767" s="7">
        <v>1822.5</v>
      </c>
      <c r="M4767" s="5"/>
      <c r="N4767" s="5"/>
      <c r="O4767" s="20">
        <v>3</v>
      </c>
      <c r="P4767" s="8">
        <v>3</v>
      </c>
      <c r="Q4767" s="5"/>
    </row>
    <row r="4768" spans="1:17" ht="12" x14ac:dyDescent="0.2">
      <c r="A4768" s="16" t="s">
        <v>3614</v>
      </c>
      <c r="B4768" s="16" t="s">
        <v>9109</v>
      </c>
      <c r="C4768" s="17" t="s">
        <v>4740</v>
      </c>
      <c r="D4768" s="18" t="s">
        <v>8995</v>
      </c>
      <c r="E4768" s="18"/>
      <c r="F4768" s="18"/>
      <c r="G4768" s="18"/>
      <c r="H4768" s="18"/>
      <c r="I4768" s="18"/>
      <c r="J4768" s="5"/>
      <c r="K4768" s="21">
        <v>412.5</v>
      </c>
      <c r="L4768" s="9">
        <v>412.5</v>
      </c>
      <c r="M4768" s="5"/>
      <c r="N4768" s="5"/>
      <c r="O4768" s="20">
        <v>5</v>
      </c>
      <c r="P4768" s="8">
        <v>5</v>
      </c>
      <c r="Q4768" s="5"/>
    </row>
    <row r="4769" spans="1:17" ht="12" x14ac:dyDescent="0.2">
      <c r="A4769" s="16" t="s">
        <v>3614</v>
      </c>
      <c r="B4769" s="16" t="s">
        <v>9109</v>
      </c>
      <c r="C4769" s="17" t="s">
        <v>4741</v>
      </c>
      <c r="D4769" s="18" t="s">
        <v>8995</v>
      </c>
      <c r="E4769" s="18"/>
      <c r="F4769" s="18"/>
      <c r="G4769" s="18"/>
      <c r="H4769" s="18"/>
      <c r="I4769" s="18"/>
      <c r="J4769" s="5"/>
      <c r="K4769" s="21">
        <v>827.5</v>
      </c>
      <c r="L4769" s="9">
        <v>827.5</v>
      </c>
      <c r="M4769" s="5"/>
      <c r="N4769" s="5"/>
      <c r="O4769" s="20">
        <v>1</v>
      </c>
      <c r="P4769" s="8">
        <v>1</v>
      </c>
      <c r="Q4769" s="5"/>
    </row>
    <row r="4770" spans="1:17" ht="12" x14ac:dyDescent="0.2">
      <c r="A4770" s="16" t="s">
        <v>3614</v>
      </c>
      <c r="B4770" s="16" t="s">
        <v>9109</v>
      </c>
      <c r="C4770" s="17" t="s">
        <v>4742</v>
      </c>
      <c r="D4770" s="18" t="s">
        <v>8995</v>
      </c>
      <c r="E4770" s="18"/>
      <c r="F4770" s="18"/>
      <c r="G4770" s="18"/>
      <c r="H4770" s="18"/>
      <c r="I4770" s="18"/>
      <c r="J4770" s="5"/>
      <c r="K4770" s="19">
        <v>1832.5</v>
      </c>
      <c r="L4770" s="7">
        <v>1832.5</v>
      </c>
      <c r="M4770" s="5"/>
      <c r="N4770" s="5"/>
      <c r="O4770" s="20">
        <v>1</v>
      </c>
      <c r="P4770" s="8">
        <v>1</v>
      </c>
      <c r="Q4770" s="5"/>
    </row>
    <row r="4771" spans="1:17" ht="24" x14ac:dyDescent="0.2">
      <c r="A4771" s="16" t="s">
        <v>3614</v>
      </c>
      <c r="B4771" s="16" t="s">
        <v>9109</v>
      </c>
      <c r="C4771" s="17" t="s">
        <v>4743</v>
      </c>
      <c r="D4771" s="18" t="s">
        <v>8995</v>
      </c>
      <c r="E4771" s="18"/>
      <c r="F4771" s="18"/>
      <c r="G4771" s="18"/>
      <c r="H4771" s="18"/>
      <c r="I4771" s="18"/>
      <c r="J4771" s="5"/>
      <c r="K4771" s="19">
        <v>1267.5</v>
      </c>
      <c r="L4771" s="7">
        <v>1267.5</v>
      </c>
      <c r="M4771" s="5"/>
      <c r="N4771" s="5"/>
      <c r="O4771" s="20">
        <v>1</v>
      </c>
      <c r="P4771" s="8">
        <v>1</v>
      </c>
      <c r="Q4771" s="5"/>
    </row>
    <row r="4772" spans="1:17" ht="12" x14ac:dyDescent="0.2">
      <c r="A4772" s="16" t="s">
        <v>3614</v>
      </c>
      <c r="B4772" s="16" t="s">
        <v>9109</v>
      </c>
      <c r="C4772" s="17" t="s">
        <v>4744</v>
      </c>
      <c r="D4772" s="18" t="s">
        <v>8995</v>
      </c>
      <c r="E4772" s="18"/>
      <c r="F4772" s="18"/>
      <c r="G4772" s="18"/>
      <c r="H4772" s="18"/>
      <c r="I4772" s="18"/>
      <c r="J4772" s="5"/>
      <c r="K4772" s="19">
        <v>3241.66</v>
      </c>
      <c r="L4772" s="7">
        <v>3241.66</v>
      </c>
      <c r="M4772" s="5"/>
      <c r="N4772" s="5"/>
      <c r="O4772" s="20">
        <v>5</v>
      </c>
      <c r="P4772" s="8">
        <v>5</v>
      </c>
      <c r="Q4772" s="5"/>
    </row>
    <row r="4773" spans="1:17" ht="12" x14ac:dyDescent="0.2">
      <c r="A4773" s="16" t="s">
        <v>3614</v>
      </c>
      <c r="B4773" s="16" t="s">
        <v>9109</v>
      </c>
      <c r="C4773" s="17" t="s">
        <v>4745</v>
      </c>
      <c r="D4773" s="18" t="s">
        <v>8995</v>
      </c>
      <c r="E4773" s="18"/>
      <c r="F4773" s="18"/>
      <c r="G4773" s="18"/>
      <c r="H4773" s="18"/>
      <c r="I4773" s="18"/>
      <c r="J4773" s="5"/>
      <c r="K4773" s="19">
        <v>1758.33</v>
      </c>
      <c r="L4773" s="7">
        <v>1758.33</v>
      </c>
      <c r="M4773" s="5"/>
      <c r="N4773" s="5"/>
      <c r="O4773" s="20">
        <v>2</v>
      </c>
      <c r="P4773" s="8">
        <v>2</v>
      </c>
      <c r="Q4773" s="5"/>
    </row>
    <row r="4774" spans="1:17" ht="24" x14ac:dyDescent="0.2">
      <c r="A4774" s="16" t="s">
        <v>3614</v>
      </c>
      <c r="B4774" s="16" t="s">
        <v>9109</v>
      </c>
      <c r="C4774" s="17" t="s">
        <v>4746</v>
      </c>
      <c r="D4774" s="18" t="s">
        <v>8995</v>
      </c>
      <c r="E4774" s="18"/>
      <c r="F4774" s="18"/>
      <c r="G4774" s="18"/>
      <c r="H4774" s="18"/>
      <c r="I4774" s="18"/>
      <c r="J4774" s="5"/>
      <c r="K4774" s="19">
        <v>1485.83</v>
      </c>
      <c r="L4774" s="7">
        <v>1485.83</v>
      </c>
      <c r="M4774" s="5"/>
      <c r="N4774" s="5"/>
      <c r="O4774" s="20">
        <v>1</v>
      </c>
      <c r="P4774" s="8">
        <v>1</v>
      </c>
      <c r="Q4774" s="5"/>
    </row>
    <row r="4775" spans="1:17" ht="24" x14ac:dyDescent="0.2">
      <c r="A4775" s="16" t="s">
        <v>3614</v>
      </c>
      <c r="B4775" s="16" t="s">
        <v>9109</v>
      </c>
      <c r="C4775" s="17" t="s">
        <v>4747</v>
      </c>
      <c r="D4775" s="18" t="s">
        <v>8995</v>
      </c>
      <c r="E4775" s="18"/>
      <c r="F4775" s="18"/>
      <c r="G4775" s="18"/>
      <c r="H4775" s="18"/>
      <c r="I4775" s="18"/>
      <c r="J4775" s="5"/>
      <c r="K4775" s="19">
        <v>7997.5</v>
      </c>
      <c r="L4775" s="7">
        <v>7997.5</v>
      </c>
      <c r="M4775" s="5"/>
      <c r="N4775" s="5"/>
      <c r="O4775" s="20">
        <v>3</v>
      </c>
      <c r="P4775" s="8">
        <v>3</v>
      </c>
      <c r="Q4775" s="5"/>
    </row>
    <row r="4776" spans="1:17" ht="12" x14ac:dyDescent="0.2">
      <c r="A4776" s="16" t="s">
        <v>3614</v>
      </c>
      <c r="B4776" s="16" t="s">
        <v>9109</v>
      </c>
      <c r="C4776" s="17" t="s">
        <v>4748</v>
      </c>
      <c r="D4776" s="18" t="s">
        <v>8995</v>
      </c>
      <c r="E4776" s="18"/>
      <c r="F4776" s="18"/>
      <c r="G4776" s="18"/>
      <c r="H4776" s="18"/>
      <c r="I4776" s="18"/>
      <c r="J4776" s="5"/>
      <c r="K4776" s="21">
        <v>927.08</v>
      </c>
      <c r="L4776" s="9">
        <v>927.08</v>
      </c>
      <c r="M4776" s="5"/>
      <c r="N4776" s="5"/>
      <c r="O4776" s="20">
        <v>1</v>
      </c>
      <c r="P4776" s="8">
        <v>1</v>
      </c>
      <c r="Q4776" s="5"/>
    </row>
    <row r="4777" spans="1:17" ht="12" x14ac:dyDescent="0.2">
      <c r="A4777" s="16" t="s">
        <v>3614</v>
      </c>
      <c r="B4777" s="16" t="s">
        <v>9109</v>
      </c>
      <c r="C4777" s="17" t="s">
        <v>4749</v>
      </c>
      <c r="D4777" s="18" t="s">
        <v>8995</v>
      </c>
      <c r="E4777" s="18"/>
      <c r="F4777" s="18"/>
      <c r="G4777" s="18"/>
      <c r="H4777" s="18"/>
      <c r="I4777" s="18"/>
      <c r="J4777" s="5"/>
      <c r="K4777" s="19">
        <v>1002.5</v>
      </c>
      <c r="L4777" s="7">
        <v>1002.5</v>
      </c>
      <c r="M4777" s="5"/>
      <c r="N4777" s="5"/>
      <c r="O4777" s="20">
        <v>1</v>
      </c>
      <c r="P4777" s="8">
        <v>1</v>
      </c>
      <c r="Q4777" s="5"/>
    </row>
    <row r="4778" spans="1:17" ht="12" x14ac:dyDescent="0.2">
      <c r="A4778" s="16" t="s">
        <v>3614</v>
      </c>
      <c r="B4778" s="16" t="s">
        <v>9109</v>
      </c>
      <c r="C4778" s="17" t="s">
        <v>4750</v>
      </c>
      <c r="D4778" s="18" t="s">
        <v>8995</v>
      </c>
      <c r="E4778" s="18"/>
      <c r="F4778" s="18"/>
      <c r="G4778" s="18"/>
      <c r="H4778" s="18"/>
      <c r="I4778" s="18"/>
      <c r="J4778" s="5"/>
      <c r="K4778" s="5"/>
      <c r="L4778" s="6"/>
      <c r="M4778" s="5"/>
      <c r="N4778" s="5"/>
      <c r="O4778" s="5"/>
      <c r="P4778" s="6"/>
      <c r="Q4778" s="5"/>
    </row>
    <row r="4779" spans="1:17" ht="12" x14ac:dyDescent="0.2">
      <c r="A4779" s="16" t="s">
        <v>3614</v>
      </c>
      <c r="B4779" s="16" t="s">
        <v>9109</v>
      </c>
      <c r="C4779" s="17" t="s">
        <v>4751</v>
      </c>
      <c r="D4779" s="18" t="s">
        <v>8995</v>
      </c>
      <c r="E4779" s="18"/>
      <c r="F4779" s="18"/>
      <c r="G4779" s="18"/>
      <c r="H4779" s="18"/>
      <c r="I4779" s="18"/>
      <c r="J4779" s="5"/>
      <c r="K4779" s="21">
        <v>107</v>
      </c>
      <c r="L4779" s="9">
        <v>107</v>
      </c>
      <c r="M4779" s="5"/>
      <c r="N4779" s="5"/>
      <c r="O4779" s="20">
        <v>2</v>
      </c>
      <c r="P4779" s="8">
        <v>2</v>
      </c>
      <c r="Q4779" s="5"/>
    </row>
    <row r="4780" spans="1:17" ht="12" x14ac:dyDescent="0.2">
      <c r="A4780" s="16" t="s">
        <v>3614</v>
      </c>
      <c r="B4780" s="16" t="s">
        <v>9109</v>
      </c>
      <c r="C4780" s="17" t="s">
        <v>4752</v>
      </c>
      <c r="D4780" s="18" t="s">
        <v>8995</v>
      </c>
      <c r="E4780" s="18"/>
      <c r="F4780" s="18"/>
      <c r="G4780" s="18"/>
      <c r="H4780" s="18"/>
      <c r="I4780" s="18"/>
      <c r="J4780" s="5"/>
      <c r="K4780" s="19">
        <v>3910</v>
      </c>
      <c r="L4780" s="7">
        <v>3910</v>
      </c>
      <c r="M4780" s="5"/>
      <c r="N4780" s="5"/>
      <c r="O4780" s="20">
        <v>40</v>
      </c>
      <c r="P4780" s="8">
        <v>40</v>
      </c>
      <c r="Q4780" s="5"/>
    </row>
    <row r="4781" spans="1:17" ht="12" x14ac:dyDescent="0.2">
      <c r="A4781" s="16" t="s">
        <v>3614</v>
      </c>
      <c r="B4781" s="16" t="s">
        <v>9109</v>
      </c>
      <c r="C4781" s="17" t="s">
        <v>4753</v>
      </c>
      <c r="D4781" s="18" t="s">
        <v>8995</v>
      </c>
      <c r="E4781" s="18"/>
      <c r="F4781" s="18"/>
      <c r="G4781" s="18"/>
      <c r="H4781" s="18"/>
      <c r="I4781" s="18"/>
      <c r="J4781" s="5"/>
      <c r="K4781" s="19">
        <v>2493.33</v>
      </c>
      <c r="L4781" s="7">
        <v>2493.33</v>
      </c>
      <c r="M4781" s="5"/>
      <c r="N4781" s="5"/>
      <c r="O4781" s="20">
        <v>40</v>
      </c>
      <c r="P4781" s="8">
        <v>40</v>
      </c>
      <c r="Q4781" s="5"/>
    </row>
    <row r="4782" spans="1:17" ht="24" x14ac:dyDescent="0.2">
      <c r="A4782" s="16" t="s">
        <v>3614</v>
      </c>
      <c r="B4782" s="16" t="s">
        <v>9109</v>
      </c>
      <c r="C4782" s="17" t="s">
        <v>4754</v>
      </c>
      <c r="D4782" s="18" t="s">
        <v>8995</v>
      </c>
      <c r="E4782" s="18"/>
      <c r="F4782" s="18"/>
      <c r="G4782" s="18"/>
      <c r="H4782" s="18"/>
      <c r="I4782" s="18"/>
      <c r="J4782" s="5"/>
      <c r="K4782" s="19">
        <v>3496.67</v>
      </c>
      <c r="L4782" s="7">
        <v>3496.67</v>
      </c>
      <c r="M4782" s="5"/>
      <c r="N4782" s="5"/>
      <c r="O4782" s="20">
        <v>2</v>
      </c>
      <c r="P4782" s="8">
        <v>2</v>
      </c>
      <c r="Q4782" s="5"/>
    </row>
    <row r="4783" spans="1:17" ht="12" x14ac:dyDescent="0.2">
      <c r="A4783" s="16" t="s">
        <v>3614</v>
      </c>
      <c r="B4783" s="16" t="s">
        <v>9109</v>
      </c>
      <c r="C4783" s="17" t="s">
        <v>4755</v>
      </c>
      <c r="D4783" s="18" t="s">
        <v>8995</v>
      </c>
      <c r="E4783" s="18"/>
      <c r="F4783" s="18"/>
      <c r="G4783" s="18"/>
      <c r="H4783" s="18"/>
      <c r="I4783" s="18"/>
      <c r="J4783" s="5"/>
      <c r="K4783" s="19">
        <v>2802.5</v>
      </c>
      <c r="L4783" s="7">
        <v>2802.5</v>
      </c>
      <c r="M4783" s="5"/>
      <c r="N4783" s="5"/>
      <c r="O4783" s="20">
        <v>1</v>
      </c>
      <c r="P4783" s="8">
        <v>1</v>
      </c>
      <c r="Q4783" s="5"/>
    </row>
    <row r="4784" spans="1:17" ht="24" x14ac:dyDescent="0.2">
      <c r="A4784" s="16" t="s">
        <v>3614</v>
      </c>
      <c r="B4784" s="16" t="s">
        <v>9109</v>
      </c>
      <c r="C4784" s="17" t="s">
        <v>4756</v>
      </c>
      <c r="D4784" s="18" t="s">
        <v>8995</v>
      </c>
      <c r="E4784" s="18"/>
      <c r="F4784" s="18"/>
      <c r="G4784" s="18"/>
      <c r="H4784" s="18"/>
      <c r="I4784" s="18"/>
      <c r="J4784" s="5"/>
      <c r="K4784" s="19">
        <v>14621.67</v>
      </c>
      <c r="L4784" s="7">
        <v>14621.67</v>
      </c>
      <c r="M4784" s="5"/>
      <c r="N4784" s="5"/>
      <c r="O4784" s="20">
        <v>2</v>
      </c>
      <c r="P4784" s="8">
        <v>2</v>
      </c>
      <c r="Q4784" s="5"/>
    </row>
    <row r="4785" spans="1:17" ht="12" x14ac:dyDescent="0.2">
      <c r="A4785" s="16" t="s">
        <v>3614</v>
      </c>
      <c r="B4785" s="16" t="s">
        <v>9109</v>
      </c>
      <c r="C4785" s="17" t="s">
        <v>4757</v>
      </c>
      <c r="D4785" s="18" t="s">
        <v>8995</v>
      </c>
      <c r="E4785" s="18"/>
      <c r="F4785" s="18"/>
      <c r="G4785" s="18"/>
      <c r="H4785" s="18"/>
      <c r="I4785" s="18"/>
      <c r="J4785" s="5"/>
      <c r="K4785" s="19">
        <v>50180</v>
      </c>
      <c r="L4785" s="7">
        <v>50180</v>
      </c>
      <c r="M4785" s="5"/>
      <c r="N4785" s="5"/>
      <c r="O4785" s="20">
        <v>30</v>
      </c>
      <c r="P4785" s="8">
        <v>30</v>
      </c>
      <c r="Q4785" s="5"/>
    </row>
    <row r="4786" spans="1:17" ht="12" x14ac:dyDescent="0.2">
      <c r="A4786" s="16" t="s">
        <v>3614</v>
      </c>
      <c r="B4786" s="16" t="s">
        <v>9109</v>
      </c>
      <c r="C4786" s="17" t="s">
        <v>4758</v>
      </c>
      <c r="D4786" s="18" t="s">
        <v>8995</v>
      </c>
      <c r="E4786" s="18"/>
      <c r="F4786" s="18"/>
      <c r="G4786" s="18"/>
      <c r="H4786" s="18"/>
      <c r="I4786" s="18"/>
      <c r="J4786" s="5"/>
      <c r="K4786" s="5"/>
      <c r="L4786" s="6"/>
      <c r="M4786" s="5"/>
      <c r="N4786" s="5"/>
      <c r="O4786" s="5"/>
      <c r="P4786" s="6"/>
      <c r="Q4786" s="5"/>
    </row>
    <row r="4787" spans="1:17" ht="24" x14ac:dyDescent="0.2">
      <c r="A4787" s="16" t="s">
        <v>3614</v>
      </c>
      <c r="B4787" s="16" t="s">
        <v>9109</v>
      </c>
      <c r="C4787" s="17" t="s">
        <v>4759</v>
      </c>
      <c r="D4787" s="18" t="s">
        <v>8995</v>
      </c>
      <c r="E4787" s="18"/>
      <c r="F4787" s="18"/>
      <c r="G4787" s="18"/>
      <c r="H4787" s="18"/>
      <c r="I4787" s="18"/>
      <c r="J4787" s="5"/>
      <c r="K4787" s="19">
        <v>11552.5</v>
      </c>
      <c r="L4787" s="7">
        <v>11552.5</v>
      </c>
      <c r="M4787" s="5"/>
      <c r="N4787" s="5"/>
      <c r="O4787" s="20">
        <v>1</v>
      </c>
      <c r="P4787" s="8">
        <v>1</v>
      </c>
      <c r="Q4787" s="5"/>
    </row>
    <row r="4788" spans="1:17" ht="12" x14ac:dyDescent="0.2">
      <c r="A4788" s="16" t="s">
        <v>3614</v>
      </c>
      <c r="B4788" s="16" t="s">
        <v>9109</v>
      </c>
      <c r="C4788" s="17" t="s">
        <v>4760</v>
      </c>
      <c r="D4788" s="18" t="s">
        <v>8995</v>
      </c>
      <c r="E4788" s="18"/>
      <c r="F4788" s="18"/>
      <c r="G4788" s="18"/>
      <c r="H4788" s="18"/>
      <c r="I4788" s="18"/>
      <c r="J4788" s="5"/>
      <c r="K4788" s="21">
        <v>458.34</v>
      </c>
      <c r="L4788" s="9">
        <v>458.34</v>
      </c>
      <c r="M4788" s="5"/>
      <c r="N4788" s="5"/>
      <c r="O4788" s="22">
        <v>1000</v>
      </c>
      <c r="P4788" s="10">
        <v>1000</v>
      </c>
      <c r="Q4788" s="5"/>
    </row>
    <row r="4789" spans="1:17" ht="12" x14ac:dyDescent="0.2">
      <c r="A4789" s="16" t="s">
        <v>3614</v>
      </c>
      <c r="B4789" s="16" t="s">
        <v>9109</v>
      </c>
      <c r="C4789" s="17" t="s">
        <v>4761</v>
      </c>
      <c r="D4789" s="18" t="s">
        <v>8995</v>
      </c>
      <c r="E4789" s="18"/>
      <c r="F4789" s="18"/>
      <c r="G4789" s="18"/>
      <c r="H4789" s="18"/>
      <c r="I4789" s="18"/>
      <c r="J4789" s="5"/>
      <c r="K4789" s="21">
        <v>560</v>
      </c>
      <c r="L4789" s="9">
        <v>560</v>
      </c>
      <c r="M4789" s="5"/>
      <c r="N4789" s="5"/>
      <c r="O4789" s="20">
        <v>672</v>
      </c>
      <c r="P4789" s="8">
        <v>672</v>
      </c>
      <c r="Q4789" s="5"/>
    </row>
    <row r="4790" spans="1:17" ht="12" x14ac:dyDescent="0.2">
      <c r="A4790" s="16" t="s">
        <v>3614</v>
      </c>
      <c r="B4790" s="16" t="s">
        <v>9109</v>
      </c>
      <c r="C4790" s="17" t="s">
        <v>4762</v>
      </c>
      <c r="D4790" s="18" t="s">
        <v>8995</v>
      </c>
      <c r="E4790" s="18"/>
      <c r="F4790" s="18"/>
      <c r="G4790" s="18"/>
      <c r="H4790" s="18"/>
      <c r="I4790" s="18"/>
      <c r="J4790" s="5"/>
      <c r="K4790" s="19">
        <v>9384.69</v>
      </c>
      <c r="L4790" s="7">
        <v>8093.01</v>
      </c>
      <c r="M4790" s="19">
        <v>1291.68</v>
      </c>
      <c r="N4790" s="5"/>
      <c r="O4790" s="20">
        <v>63</v>
      </c>
      <c r="P4790" s="8">
        <v>54</v>
      </c>
      <c r="Q4790" s="20">
        <v>9</v>
      </c>
    </row>
    <row r="4791" spans="1:17" ht="12" x14ac:dyDescent="0.2">
      <c r="A4791" s="16" t="s">
        <v>3614</v>
      </c>
      <c r="B4791" s="16" t="s">
        <v>9109</v>
      </c>
      <c r="C4791" s="17" t="s">
        <v>4763</v>
      </c>
      <c r="D4791" s="18" t="s">
        <v>8995</v>
      </c>
      <c r="E4791" s="18"/>
      <c r="F4791" s="18"/>
      <c r="G4791" s="18"/>
      <c r="H4791" s="18"/>
      <c r="I4791" s="18"/>
      <c r="J4791" s="21">
        <v>166.67</v>
      </c>
      <c r="K4791" s="5"/>
      <c r="L4791" s="9">
        <v>166.67</v>
      </c>
      <c r="M4791" s="5"/>
      <c r="N4791" s="20">
        <v>200</v>
      </c>
      <c r="O4791" s="5"/>
      <c r="P4791" s="8">
        <v>200</v>
      </c>
      <c r="Q4791" s="5"/>
    </row>
    <row r="4792" spans="1:17" ht="12" x14ac:dyDescent="0.2">
      <c r="A4792" s="16" t="s">
        <v>3614</v>
      </c>
      <c r="B4792" s="16" t="s">
        <v>9109</v>
      </c>
      <c r="C4792" s="17" t="s">
        <v>4764</v>
      </c>
      <c r="D4792" s="18" t="s">
        <v>8995</v>
      </c>
      <c r="E4792" s="18"/>
      <c r="F4792" s="18"/>
      <c r="G4792" s="18"/>
      <c r="H4792" s="18"/>
      <c r="I4792" s="18"/>
      <c r="J4792" s="21">
        <v>333.33</v>
      </c>
      <c r="K4792" s="5"/>
      <c r="L4792" s="9">
        <v>333.33</v>
      </c>
      <c r="M4792" s="5"/>
      <c r="N4792" s="20">
        <v>200</v>
      </c>
      <c r="O4792" s="5"/>
      <c r="P4792" s="8">
        <v>200</v>
      </c>
      <c r="Q4792" s="5"/>
    </row>
    <row r="4793" spans="1:17" ht="12" x14ac:dyDescent="0.2">
      <c r="A4793" s="16" t="s">
        <v>3614</v>
      </c>
      <c r="B4793" s="16" t="s">
        <v>9109</v>
      </c>
      <c r="C4793" s="17" t="s">
        <v>4765</v>
      </c>
      <c r="D4793" s="18" t="s">
        <v>8995</v>
      </c>
      <c r="E4793" s="18"/>
      <c r="F4793" s="18"/>
      <c r="G4793" s="18"/>
      <c r="H4793" s="18"/>
      <c r="I4793" s="18"/>
      <c r="J4793" s="5"/>
      <c r="K4793" s="19">
        <v>1260</v>
      </c>
      <c r="L4793" s="7">
        <v>1260</v>
      </c>
      <c r="M4793" s="5"/>
      <c r="N4793" s="5"/>
      <c r="O4793" s="20">
        <v>8</v>
      </c>
      <c r="P4793" s="8">
        <v>8</v>
      </c>
      <c r="Q4793" s="5"/>
    </row>
    <row r="4794" spans="1:17" ht="12" x14ac:dyDescent="0.2">
      <c r="A4794" s="16" t="s">
        <v>3614</v>
      </c>
      <c r="B4794" s="16" t="s">
        <v>9109</v>
      </c>
      <c r="C4794" s="17" t="s">
        <v>4766</v>
      </c>
      <c r="D4794" s="18" t="s">
        <v>8995</v>
      </c>
      <c r="E4794" s="18"/>
      <c r="F4794" s="18"/>
      <c r="G4794" s="18"/>
      <c r="H4794" s="18"/>
      <c r="I4794" s="18"/>
      <c r="J4794" s="5"/>
      <c r="K4794" s="19">
        <v>1873.33</v>
      </c>
      <c r="L4794" s="7">
        <v>1873.33</v>
      </c>
      <c r="M4794" s="5"/>
      <c r="N4794" s="5"/>
      <c r="O4794" s="20">
        <v>8</v>
      </c>
      <c r="P4794" s="8">
        <v>8</v>
      </c>
      <c r="Q4794" s="5"/>
    </row>
    <row r="4795" spans="1:17" ht="12" x14ac:dyDescent="0.2">
      <c r="A4795" s="16" t="s">
        <v>3614</v>
      </c>
      <c r="B4795" s="16" t="s">
        <v>9109</v>
      </c>
      <c r="C4795" s="17" t="s">
        <v>4767</v>
      </c>
      <c r="D4795" s="18" t="s">
        <v>8995</v>
      </c>
      <c r="E4795" s="18"/>
      <c r="F4795" s="18"/>
      <c r="G4795" s="18"/>
      <c r="H4795" s="18"/>
      <c r="I4795" s="18"/>
      <c r="J4795" s="5"/>
      <c r="K4795" s="21">
        <v>875</v>
      </c>
      <c r="L4795" s="9">
        <v>875</v>
      </c>
      <c r="M4795" s="5"/>
      <c r="N4795" s="5"/>
      <c r="O4795" s="20">
        <v>50</v>
      </c>
      <c r="P4795" s="8">
        <v>50</v>
      </c>
      <c r="Q4795" s="5"/>
    </row>
    <row r="4796" spans="1:17" ht="12" x14ac:dyDescent="0.2">
      <c r="A4796" s="16" t="s">
        <v>3614</v>
      </c>
      <c r="B4796" s="16" t="s">
        <v>9109</v>
      </c>
      <c r="C4796" s="17" t="s">
        <v>4768</v>
      </c>
      <c r="D4796" s="18" t="s">
        <v>8995</v>
      </c>
      <c r="E4796" s="18"/>
      <c r="F4796" s="18"/>
      <c r="G4796" s="18"/>
      <c r="H4796" s="18"/>
      <c r="I4796" s="18"/>
      <c r="J4796" s="5"/>
      <c r="K4796" s="21">
        <v>480</v>
      </c>
      <c r="L4796" s="9">
        <v>480</v>
      </c>
      <c r="M4796" s="5"/>
      <c r="N4796" s="5"/>
      <c r="O4796" s="20">
        <v>12</v>
      </c>
      <c r="P4796" s="8">
        <v>12</v>
      </c>
      <c r="Q4796" s="5"/>
    </row>
    <row r="4797" spans="1:17" ht="12" x14ac:dyDescent="0.2">
      <c r="A4797" s="16" t="s">
        <v>3614</v>
      </c>
      <c r="B4797" s="16" t="s">
        <v>9109</v>
      </c>
      <c r="C4797" s="17" t="s">
        <v>4769</v>
      </c>
      <c r="D4797" s="18" t="s">
        <v>8995</v>
      </c>
      <c r="E4797" s="18"/>
      <c r="F4797" s="18"/>
      <c r="G4797" s="18"/>
      <c r="H4797" s="18"/>
      <c r="I4797" s="18"/>
      <c r="J4797" s="5"/>
      <c r="K4797" s="19">
        <v>1800</v>
      </c>
      <c r="L4797" s="7">
        <v>1800</v>
      </c>
      <c r="M4797" s="5"/>
      <c r="N4797" s="5"/>
      <c r="O4797" s="20">
        <v>40</v>
      </c>
      <c r="P4797" s="8">
        <v>40</v>
      </c>
      <c r="Q4797" s="5"/>
    </row>
    <row r="4798" spans="1:17" ht="12" x14ac:dyDescent="0.2">
      <c r="A4798" s="16" t="s">
        <v>3614</v>
      </c>
      <c r="B4798" s="16" t="s">
        <v>9109</v>
      </c>
      <c r="C4798" s="17" t="s">
        <v>4770</v>
      </c>
      <c r="D4798" s="18" t="s">
        <v>8995</v>
      </c>
      <c r="E4798" s="18"/>
      <c r="F4798" s="18"/>
      <c r="G4798" s="18"/>
      <c r="H4798" s="18"/>
      <c r="I4798" s="18"/>
      <c r="J4798" s="19">
        <v>1500</v>
      </c>
      <c r="K4798" s="5"/>
      <c r="L4798" s="7">
        <v>1500</v>
      </c>
      <c r="M4798" s="5"/>
      <c r="N4798" s="20">
        <v>200</v>
      </c>
      <c r="O4798" s="5"/>
      <c r="P4798" s="8">
        <v>200</v>
      </c>
      <c r="Q4798" s="5"/>
    </row>
    <row r="4799" spans="1:17" ht="12" x14ac:dyDescent="0.2">
      <c r="A4799" s="16" t="s">
        <v>3614</v>
      </c>
      <c r="B4799" s="16" t="s">
        <v>9109</v>
      </c>
      <c r="C4799" s="17" t="s">
        <v>4771</v>
      </c>
      <c r="D4799" s="18" t="s">
        <v>8995</v>
      </c>
      <c r="E4799" s="18"/>
      <c r="F4799" s="18"/>
      <c r="G4799" s="18"/>
      <c r="H4799" s="18"/>
      <c r="I4799" s="18"/>
      <c r="J4799" s="5"/>
      <c r="K4799" s="19">
        <v>2133.33</v>
      </c>
      <c r="L4799" s="7">
        <v>2133.33</v>
      </c>
      <c r="M4799" s="5"/>
      <c r="N4799" s="5"/>
      <c r="O4799" s="20">
        <v>40</v>
      </c>
      <c r="P4799" s="8">
        <v>40</v>
      </c>
      <c r="Q4799" s="5"/>
    </row>
    <row r="4800" spans="1:17" ht="12" x14ac:dyDescent="0.2">
      <c r="A4800" s="16" t="s">
        <v>3614</v>
      </c>
      <c r="B4800" s="16" t="s">
        <v>9109</v>
      </c>
      <c r="C4800" s="17" t="s">
        <v>4772</v>
      </c>
      <c r="D4800" s="18" t="s">
        <v>8995</v>
      </c>
      <c r="E4800" s="18"/>
      <c r="F4800" s="18"/>
      <c r="G4800" s="18"/>
      <c r="H4800" s="18"/>
      <c r="I4800" s="18"/>
      <c r="J4800" s="5"/>
      <c r="K4800" s="19">
        <v>4293.33</v>
      </c>
      <c r="L4800" s="7">
        <v>4293.33</v>
      </c>
      <c r="M4800" s="5"/>
      <c r="N4800" s="5"/>
      <c r="O4800" s="20">
        <v>46</v>
      </c>
      <c r="P4800" s="8">
        <v>46</v>
      </c>
      <c r="Q4800" s="5"/>
    </row>
    <row r="4801" spans="1:17" ht="12" x14ac:dyDescent="0.2">
      <c r="A4801" s="16" t="s">
        <v>3614</v>
      </c>
      <c r="B4801" s="16" t="s">
        <v>9109</v>
      </c>
      <c r="C4801" s="17" t="s">
        <v>4773</v>
      </c>
      <c r="D4801" s="18" t="s">
        <v>8995</v>
      </c>
      <c r="E4801" s="18"/>
      <c r="F4801" s="18"/>
      <c r="G4801" s="18"/>
      <c r="H4801" s="18"/>
      <c r="I4801" s="18"/>
      <c r="J4801" s="21">
        <v>525</v>
      </c>
      <c r="K4801" s="5"/>
      <c r="L4801" s="9">
        <v>525</v>
      </c>
      <c r="M4801" s="5"/>
      <c r="N4801" s="20">
        <v>10</v>
      </c>
      <c r="O4801" s="5"/>
      <c r="P4801" s="8">
        <v>10</v>
      </c>
      <c r="Q4801" s="5"/>
    </row>
    <row r="4802" spans="1:17" ht="12" x14ac:dyDescent="0.2">
      <c r="A4802" s="16" t="s">
        <v>3614</v>
      </c>
      <c r="B4802" s="16" t="s">
        <v>9109</v>
      </c>
      <c r="C4802" s="17" t="s">
        <v>4774</v>
      </c>
      <c r="D4802" s="18" t="str">
        <f>VLOOKUP(C4802,[2]итоговая!$C$6:$H$1018,4,FALSE)</f>
        <v>Производство 2022</v>
      </c>
      <c r="E4802" s="26">
        <f>J4802-L4802</f>
        <v>485.99</v>
      </c>
      <c r="F4802" s="26">
        <f>N4802-P4802</f>
        <v>5</v>
      </c>
      <c r="G4802" s="26" t="str">
        <f>VLOOKUP(C4802,[2]итоговая!$C$6:$H$1018,5,FALSE)</f>
        <v>УКС</v>
      </c>
      <c r="H4802" s="21" t="str">
        <f>VLOOKUP(C4802,[2]итоговая!$C$6:$H$1018,6,FALSE)</f>
        <v>Использование при ремонтах 2022 года</v>
      </c>
      <c r="I4802" s="18"/>
      <c r="J4802" s="21">
        <v>485.99</v>
      </c>
      <c r="K4802" s="5"/>
      <c r="L4802" s="6"/>
      <c r="M4802" s="21">
        <v>485.99</v>
      </c>
      <c r="N4802" s="20">
        <v>5</v>
      </c>
      <c r="O4802" s="5"/>
      <c r="P4802" s="6"/>
      <c r="Q4802" s="20">
        <v>5</v>
      </c>
    </row>
    <row r="4803" spans="1:17" ht="12" x14ac:dyDescent="0.2">
      <c r="A4803" s="16" t="s">
        <v>3614</v>
      </c>
      <c r="B4803" s="16" t="s">
        <v>9109</v>
      </c>
      <c r="C4803" s="17" t="s">
        <v>4775</v>
      </c>
      <c r="D4803" s="18" t="s">
        <v>8995</v>
      </c>
      <c r="E4803" s="18"/>
      <c r="F4803" s="18"/>
      <c r="G4803" s="18"/>
      <c r="H4803" s="18"/>
      <c r="I4803" s="18"/>
      <c r="J4803" s="5"/>
      <c r="K4803" s="19">
        <v>4760.04</v>
      </c>
      <c r="L4803" s="7">
        <v>4760.04</v>
      </c>
      <c r="M4803" s="5"/>
      <c r="N4803" s="5"/>
      <c r="O4803" s="20">
        <v>1</v>
      </c>
      <c r="P4803" s="8">
        <v>1</v>
      </c>
      <c r="Q4803" s="5"/>
    </row>
    <row r="4804" spans="1:17" ht="12" x14ac:dyDescent="0.2">
      <c r="A4804" s="16" t="s">
        <v>3614</v>
      </c>
      <c r="B4804" s="16" t="s">
        <v>9109</v>
      </c>
      <c r="C4804" s="17" t="s">
        <v>4776</v>
      </c>
      <c r="D4804" s="18" t="s">
        <v>8995</v>
      </c>
      <c r="E4804" s="18"/>
      <c r="F4804" s="18"/>
      <c r="G4804" s="18"/>
      <c r="H4804" s="18"/>
      <c r="I4804" s="18"/>
      <c r="J4804" s="5"/>
      <c r="K4804" s="19">
        <v>4071.48</v>
      </c>
      <c r="L4804" s="7">
        <v>4071.48</v>
      </c>
      <c r="M4804" s="5"/>
      <c r="N4804" s="5"/>
      <c r="O4804" s="20">
        <v>1</v>
      </c>
      <c r="P4804" s="8">
        <v>1</v>
      </c>
      <c r="Q4804" s="5"/>
    </row>
    <row r="4805" spans="1:17" ht="12" x14ac:dyDescent="0.2">
      <c r="A4805" s="16" t="s">
        <v>3614</v>
      </c>
      <c r="B4805" s="16" t="s">
        <v>9109</v>
      </c>
      <c r="C4805" s="17" t="s">
        <v>4777</v>
      </c>
      <c r="D4805" s="18" t="s">
        <v>8995</v>
      </c>
      <c r="E4805" s="26">
        <f>J4805-L4805</f>
        <v>-153165.54999999999</v>
      </c>
      <c r="F4805" s="26">
        <f>N4805-P4805</f>
        <v>-685</v>
      </c>
      <c r="G4805" s="26"/>
      <c r="H4805" s="26"/>
      <c r="I4805" s="18"/>
      <c r="J4805" s="21">
        <v>198.04</v>
      </c>
      <c r="K4805" s="19">
        <v>162301.54999999999</v>
      </c>
      <c r="L4805" s="7">
        <v>153363.59</v>
      </c>
      <c r="M4805" s="19">
        <v>9136</v>
      </c>
      <c r="N4805" s="20">
        <v>1</v>
      </c>
      <c r="O4805" s="20">
        <v>725</v>
      </c>
      <c r="P4805" s="8">
        <v>686</v>
      </c>
      <c r="Q4805" s="20">
        <v>40</v>
      </c>
    </row>
    <row r="4806" spans="1:17" ht="12" x14ac:dyDescent="0.2">
      <c r="A4806" s="16" t="s">
        <v>3614</v>
      </c>
      <c r="B4806" s="16" t="s">
        <v>9109</v>
      </c>
      <c r="C4806" s="17" t="s">
        <v>4778</v>
      </c>
      <c r="D4806" s="18" t="s">
        <v>8995</v>
      </c>
      <c r="E4806" s="18"/>
      <c r="F4806" s="18"/>
      <c r="G4806" s="18"/>
      <c r="H4806" s="18"/>
      <c r="I4806" s="18"/>
      <c r="J4806" s="5"/>
      <c r="K4806" s="19">
        <v>32379.54</v>
      </c>
      <c r="L4806" s="7">
        <v>32379.54</v>
      </c>
      <c r="M4806" s="5"/>
      <c r="N4806" s="5"/>
      <c r="O4806" s="20">
        <v>168</v>
      </c>
      <c r="P4806" s="8">
        <v>168</v>
      </c>
      <c r="Q4806" s="5"/>
    </row>
    <row r="4807" spans="1:17" ht="12" x14ac:dyDescent="0.2">
      <c r="A4807" s="16" t="s">
        <v>3614</v>
      </c>
      <c r="B4807" s="16" t="s">
        <v>9109</v>
      </c>
      <c r="C4807" s="17" t="s">
        <v>4779</v>
      </c>
      <c r="D4807" s="18" t="s">
        <v>8995</v>
      </c>
      <c r="E4807" s="18"/>
      <c r="F4807" s="18"/>
      <c r="G4807" s="18"/>
      <c r="H4807" s="18"/>
      <c r="I4807" s="18"/>
      <c r="J4807" s="5"/>
      <c r="K4807" s="19">
        <v>6635.83</v>
      </c>
      <c r="L4807" s="7">
        <v>6635.83</v>
      </c>
      <c r="M4807" s="5"/>
      <c r="N4807" s="5"/>
      <c r="O4807" s="20">
        <v>1</v>
      </c>
      <c r="P4807" s="8">
        <v>1</v>
      </c>
      <c r="Q4807" s="5"/>
    </row>
    <row r="4808" spans="1:17" ht="12" x14ac:dyDescent="0.2">
      <c r="A4808" s="16" t="s">
        <v>3614</v>
      </c>
      <c r="B4808" s="16" t="s">
        <v>9109</v>
      </c>
      <c r="C4808" s="17" t="s">
        <v>4780</v>
      </c>
      <c r="D4808" s="18" t="s">
        <v>8995</v>
      </c>
      <c r="E4808" s="18"/>
      <c r="F4808" s="18"/>
      <c r="G4808" s="18"/>
      <c r="H4808" s="18"/>
      <c r="I4808" s="18"/>
      <c r="J4808" s="5"/>
      <c r="K4808" s="19">
        <v>1287900</v>
      </c>
      <c r="L4808" s="7">
        <v>1287900</v>
      </c>
      <c r="M4808" s="5"/>
      <c r="N4808" s="5"/>
      <c r="O4808" s="20">
        <v>9</v>
      </c>
      <c r="P4808" s="8">
        <v>9</v>
      </c>
      <c r="Q4808" s="5"/>
    </row>
    <row r="4809" spans="1:17" ht="24" x14ac:dyDescent="0.2">
      <c r="A4809" s="16" t="s">
        <v>3614</v>
      </c>
      <c r="B4809" s="16" t="s">
        <v>9109</v>
      </c>
      <c r="C4809" s="17" t="s">
        <v>4781</v>
      </c>
      <c r="D4809" s="18" t="s">
        <v>8995</v>
      </c>
      <c r="E4809" s="18"/>
      <c r="F4809" s="18"/>
      <c r="G4809" s="18"/>
      <c r="H4809" s="18"/>
      <c r="I4809" s="18"/>
      <c r="J4809" s="5"/>
      <c r="K4809" s="19">
        <v>19996.669999999998</v>
      </c>
      <c r="L4809" s="7">
        <v>19996.669999999998</v>
      </c>
      <c r="M4809" s="5"/>
      <c r="N4809" s="5"/>
      <c r="O4809" s="20">
        <v>4</v>
      </c>
      <c r="P4809" s="8">
        <v>4</v>
      </c>
      <c r="Q4809" s="5"/>
    </row>
    <row r="4810" spans="1:17" ht="12" x14ac:dyDescent="0.2">
      <c r="A4810" s="16" t="s">
        <v>3614</v>
      </c>
      <c r="B4810" s="16" t="s">
        <v>9109</v>
      </c>
      <c r="C4810" s="17" t="s">
        <v>4782</v>
      </c>
      <c r="D4810" s="18" t="s">
        <v>8995</v>
      </c>
      <c r="E4810" s="18"/>
      <c r="F4810" s="18"/>
      <c r="G4810" s="18"/>
      <c r="H4810" s="18"/>
      <c r="I4810" s="18"/>
      <c r="J4810" s="5"/>
      <c r="K4810" s="19">
        <v>30155.83</v>
      </c>
      <c r="L4810" s="7">
        <v>30155.83</v>
      </c>
      <c r="M4810" s="5"/>
      <c r="N4810" s="5"/>
      <c r="O4810" s="20">
        <v>1</v>
      </c>
      <c r="P4810" s="8">
        <v>1</v>
      </c>
      <c r="Q4810" s="5"/>
    </row>
    <row r="4811" spans="1:17" ht="24" x14ac:dyDescent="0.2">
      <c r="A4811" s="16" t="s">
        <v>3614</v>
      </c>
      <c r="B4811" s="16" t="s">
        <v>9109</v>
      </c>
      <c r="C4811" s="17" t="s">
        <v>4783</v>
      </c>
      <c r="D4811" s="18" t="str">
        <f>VLOOKUP(C4811,[2]итоговая!$C$6:$H$1018,4,FALSE)</f>
        <v>Аварийный резерв</v>
      </c>
      <c r="E4811" s="26">
        <f>J4811-L4811</f>
        <v>40468.559999999998</v>
      </c>
      <c r="F4811" s="26">
        <f>N4811-P4811</f>
        <v>1</v>
      </c>
      <c r="G4811" s="26" t="str">
        <f>VLOOKUP(C4811,[2]итоговая!$C$6:$H$1018,5,FALSE)</f>
        <v>ПТО</v>
      </c>
      <c r="H4811" s="21" t="str">
        <f>VLOOKUP(C4811,[2]итоговая!$C$6:$H$1018,6,FALSE)</f>
        <v>При отказе на водозаборной скважине будет вовлечено в производство (аварийный запас).</v>
      </c>
      <c r="I4811" s="18"/>
      <c r="J4811" s="19">
        <v>40468.559999999998</v>
      </c>
      <c r="K4811" s="5"/>
      <c r="L4811" s="6"/>
      <c r="M4811" s="19">
        <v>40468.559999999998</v>
      </c>
      <c r="N4811" s="20">
        <v>1</v>
      </c>
      <c r="O4811" s="5"/>
      <c r="P4811" s="6"/>
      <c r="Q4811" s="20">
        <v>1</v>
      </c>
    </row>
    <row r="4812" spans="1:17" ht="24" x14ac:dyDescent="0.2">
      <c r="A4812" s="16" t="s">
        <v>3614</v>
      </c>
      <c r="B4812" s="16" t="s">
        <v>9109</v>
      </c>
      <c r="C4812" s="17" t="s">
        <v>4784</v>
      </c>
      <c r="D4812" s="18" t="s">
        <v>8995</v>
      </c>
      <c r="E4812" s="18"/>
      <c r="F4812" s="18"/>
      <c r="G4812" s="18"/>
      <c r="H4812" s="18"/>
      <c r="I4812" s="18"/>
      <c r="J4812" s="5"/>
      <c r="K4812" s="19">
        <v>22915</v>
      </c>
      <c r="L4812" s="7">
        <v>22915</v>
      </c>
      <c r="M4812" s="5"/>
      <c r="N4812" s="5"/>
      <c r="O4812" s="20">
        <v>500</v>
      </c>
      <c r="P4812" s="8">
        <v>500</v>
      </c>
      <c r="Q4812" s="5"/>
    </row>
    <row r="4813" spans="1:17" ht="12" x14ac:dyDescent="0.2">
      <c r="A4813" s="16" t="s">
        <v>3614</v>
      </c>
      <c r="B4813" s="16" t="s">
        <v>9109</v>
      </c>
      <c r="C4813" s="17" t="s">
        <v>4785</v>
      </c>
      <c r="D4813" s="18" t="s">
        <v>8995</v>
      </c>
      <c r="E4813" s="18"/>
      <c r="F4813" s="18"/>
      <c r="G4813" s="18"/>
      <c r="H4813" s="18"/>
      <c r="I4813" s="18"/>
      <c r="J4813" s="5"/>
      <c r="K4813" s="19">
        <v>16657.29</v>
      </c>
      <c r="L4813" s="7">
        <v>16657.29</v>
      </c>
      <c r="M4813" s="5"/>
      <c r="N4813" s="5"/>
      <c r="O4813" s="20">
        <v>52</v>
      </c>
      <c r="P4813" s="8">
        <v>52</v>
      </c>
      <c r="Q4813" s="5"/>
    </row>
    <row r="4814" spans="1:17" ht="12" x14ac:dyDescent="0.2">
      <c r="A4814" s="16" t="s">
        <v>3614</v>
      </c>
      <c r="B4814" s="16" t="s">
        <v>9109</v>
      </c>
      <c r="C4814" s="17" t="s">
        <v>4786</v>
      </c>
      <c r="D4814" s="18" t="s">
        <v>8995</v>
      </c>
      <c r="E4814" s="18"/>
      <c r="F4814" s="18"/>
      <c r="G4814" s="18"/>
      <c r="H4814" s="18"/>
      <c r="I4814" s="18"/>
      <c r="J4814" s="5"/>
      <c r="K4814" s="19">
        <v>514840</v>
      </c>
      <c r="L4814" s="7">
        <v>514840</v>
      </c>
      <c r="M4814" s="5"/>
      <c r="N4814" s="5"/>
      <c r="O4814" s="20">
        <v>18</v>
      </c>
      <c r="P4814" s="8">
        <v>18</v>
      </c>
      <c r="Q4814" s="5"/>
    </row>
    <row r="4815" spans="1:17" ht="12" x14ac:dyDescent="0.2">
      <c r="A4815" s="16" t="s">
        <v>3614</v>
      </c>
      <c r="B4815" s="16" t="s">
        <v>9109</v>
      </c>
      <c r="C4815" s="17" t="s">
        <v>4787</v>
      </c>
      <c r="D4815" s="18" t="s">
        <v>8995</v>
      </c>
      <c r="E4815" s="18"/>
      <c r="F4815" s="18"/>
      <c r="G4815" s="18"/>
      <c r="H4815" s="18"/>
      <c r="I4815" s="18"/>
      <c r="J4815" s="5"/>
      <c r="K4815" s="19">
        <v>22680</v>
      </c>
      <c r="L4815" s="7">
        <v>22680</v>
      </c>
      <c r="M4815" s="5"/>
      <c r="N4815" s="5"/>
      <c r="O4815" s="20">
        <v>1</v>
      </c>
      <c r="P4815" s="8">
        <v>1</v>
      </c>
      <c r="Q4815" s="5"/>
    </row>
    <row r="4816" spans="1:17" ht="12" x14ac:dyDescent="0.2">
      <c r="A4816" s="16" t="s">
        <v>3614</v>
      </c>
      <c r="B4816" s="16" t="s">
        <v>9109</v>
      </c>
      <c r="C4816" s="17" t="s">
        <v>4788</v>
      </c>
      <c r="D4816" s="18" t="s">
        <v>8995</v>
      </c>
      <c r="E4816" s="18"/>
      <c r="F4816" s="18"/>
      <c r="G4816" s="18"/>
      <c r="H4816" s="18"/>
      <c r="I4816" s="18"/>
      <c r="J4816" s="5"/>
      <c r="K4816" s="19">
        <v>45360</v>
      </c>
      <c r="L4816" s="7">
        <v>45360</v>
      </c>
      <c r="M4816" s="5"/>
      <c r="N4816" s="5"/>
      <c r="O4816" s="20">
        <v>2</v>
      </c>
      <c r="P4816" s="8">
        <v>2</v>
      </c>
      <c r="Q4816" s="5"/>
    </row>
    <row r="4817" spans="1:17" ht="12" x14ac:dyDescent="0.2">
      <c r="A4817" s="16" t="s">
        <v>3614</v>
      </c>
      <c r="B4817" s="16" t="s">
        <v>9109</v>
      </c>
      <c r="C4817" s="17" t="s">
        <v>4789</v>
      </c>
      <c r="D4817" s="18" t="s">
        <v>8995</v>
      </c>
      <c r="E4817" s="18"/>
      <c r="F4817" s="18"/>
      <c r="G4817" s="18"/>
      <c r="H4817" s="18"/>
      <c r="I4817" s="18"/>
      <c r="J4817" s="5"/>
      <c r="K4817" s="19">
        <v>184460</v>
      </c>
      <c r="L4817" s="7">
        <v>184460</v>
      </c>
      <c r="M4817" s="5"/>
      <c r="N4817" s="5"/>
      <c r="O4817" s="20">
        <v>8</v>
      </c>
      <c r="P4817" s="8">
        <v>8</v>
      </c>
      <c r="Q4817" s="5"/>
    </row>
    <row r="4818" spans="1:17" ht="12" x14ac:dyDescent="0.2">
      <c r="A4818" s="16" t="s">
        <v>3614</v>
      </c>
      <c r="B4818" s="16" t="s">
        <v>9109</v>
      </c>
      <c r="C4818" s="17" t="s">
        <v>4790</v>
      </c>
      <c r="D4818" s="18" t="s">
        <v>8995</v>
      </c>
      <c r="E4818" s="18"/>
      <c r="F4818" s="18"/>
      <c r="G4818" s="18"/>
      <c r="H4818" s="18"/>
      <c r="I4818" s="18"/>
      <c r="J4818" s="5"/>
      <c r="K4818" s="19">
        <v>273571.20000000001</v>
      </c>
      <c r="L4818" s="7">
        <v>273571.20000000001</v>
      </c>
      <c r="M4818" s="5"/>
      <c r="N4818" s="5"/>
      <c r="O4818" s="20">
        <v>14</v>
      </c>
      <c r="P4818" s="8">
        <v>14</v>
      </c>
      <c r="Q4818" s="5"/>
    </row>
    <row r="4819" spans="1:17" ht="12" x14ac:dyDescent="0.2">
      <c r="A4819" s="16" t="s">
        <v>3614</v>
      </c>
      <c r="B4819" s="16" t="s">
        <v>9109</v>
      </c>
      <c r="C4819" s="17" t="s">
        <v>4791</v>
      </c>
      <c r="D4819" s="18" t="s">
        <v>8995</v>
      </c>
      <c r="E4819" s="18"/>
      <c r="F4819" s="18"/>
      <c r="G4819" s="18"/>
      <c r="H4819" s="18"/>
      <c r="I4819" s="18"/>
      <c r="J4819" s="5"/>
      <c r="K4819" s="19">
        <v>227400</v>
      </c>
      <c r="L4819" s="7">
        <v>227400</v>
      </c>
      <c r="M4819" s="5"/>
      <c r="N4819" s="5"/>
      <c r="O4819" s="20">
        <v>10</v>
      </c>
      <c r="P4819" s="8">
        <v>10</v>
      </c>
      <c r="Q4819" s="5"/>
    </row>
    <row r="4820" spans="1:17" ht="12" x14ac:dyDescent="0.2">
      <c r="A4820" s="16" t="s">
        <v>3614</v>
      </c>
      <c r="B4820" s="16" t="s">
        <v>9109</v>
      </c>
      <c r="C4820" s="17" t="s">
        <v>4792</v>
      </c>
      <c r="D4820" s="18" t="s">
        <v>8995</v>
      </c>
      <c r="E4820" s="18"/>
      <c r="F4820" s="18"/>
      <c r="G4820" s="18"/>
      <c r="H4820" s="18"/>
      <c r="I4820" s="18"/>
      <c r="J4820" s="5"/>
      <c r="K4820" s="19">
        <v>300928.32</v>
      </c>
      <c r="L4820" s="7">
        <v>300928.32</v>
      </c>
      <c r="M4820" s="5"/>
      <c r="N4820" s="5"/>
      <c r="O4820" s="20">
        <v>11</v>
      </c>
      <c r="P4820" s="8">
        <v>11</v>
      </c>
      <c r="Q4820" s="5"/>
    </row>
    <row r="4821" spans="1:17" ht="24" x14ac:dyDescent="0.2">
      <c r="A4821" s="16" t="s">
        <v>3614</v>
      </c>
      <c r="B4821" s="16" t="s">
        <v>9109</v>
      </c>
      <c r="C4821" s="17" t="s">
        <v>4793</v>
      </c>
      <c r="D4821" s="18" t="s">
        <v>8995</v>
      </c>
      <c r="E4821" s="18"/>
      <c r="F4821" s="18"/>
      <c r="G4821" s="18"/>
      <c r="H4821" s="18"/>
      <c r="I4821" s="18"/>
      <c r="J4821" s="5"/>
      <c r="K4821" s="19">
        <v>4109.42</v>
      </c>
      <c r="L4821" s="7">
        <v>4109.42</v>
      </c>
      <c r="M4821" s="5"/>
      <c r="N4821" s="5"/>
      <c r="O4821" s="20">
        <v>41</v>
      </c>
      <c r="P4821" s="8">
        <v>41</v>
      </c>
      <c r="Q4821" s="5"/>
    </row>
    <row r="4822" spans="1:17" ht="12" x14ac:dyDescent="0.2">
      <c r="A4822" s="16" t="s">
        <v>3614</v>
      </c>
      <c r="B4822" s="16" t="s">
        <v>9109</v>
      </c>
      <c r="C4822" s="17" t="s">
        <v>4794</v>
      </c>
      <c r="D4822" s="18" t="s">
        <v>8995</v>
      </c>
      <c r="E4822" s="18"/>
      <c r="F4822" s="18"/>
      <c r="G4822" s="18"/>
      <c r="H4822" s="18"/>
      <c r="I4822" s="18"/>
      <c r="J4822" s="5"/>
      <c r="K4822" s="19">
        <v>13821.67</v>
      </c>
      <c r="L4822" s="7">
        <v>13821.67</v>
      </c>
      <c r="M4822" s="5"/>
      <c r="N4822" s="5"/>
      <c r="O4822" s="20">
        <v>156</v>
      </c>
      <c r="P4822" s="8">
        <v>156</v>
      </c>
      <c r="Q4822" s="5"/>
    </row>
    <row r="4823" spans="1:17" ht="12" x14ac:dyDescent="0.2">
      <c r="A4823" s="16" t="s">
        <v>3614</v>
      </c>
      <c r="B4823" s="16" t="s">
        <v>9109</v>
      </c>
      <c r="C4823" s="17" t="s">
        <v>4795</v>
      </c>
      <c r="D4823" s="18" t="s">
        <v>8995</v>
      </c>
      <c r="E4823" s="18"/>
      <c r="F4823" s="18"/>
      <c r="G4823" s="18"/>
      <c r="H4823" s="18"/>
      <c r="I4823" s="18"/>
      <c r="J4823" s="5"/>
      <c r="K4823" s="21">
        <v>169.5</v>
      </c>
      <c r="L4823" s="9">
        <v>169.5</v>
      </c>
      <c r="M4823" s="5"/>
      <c r="N4823" s="5"/>
      <c r="O4823" s="20">
        <v>6</v>
      </c>
      <c r="P4823" s="8">
        <v>6</v>
      </c>
      <c r="Q4823" s="5"/>
    </row>
    <row r="4824" spans="1:17" ht="12" x14ac:dyDescent="0.2">
      <c r="A4824" s="16" t="s">
        <v>3614</v>
      </c>
      <c r="B4824" s="16" t="s">
        <v>9109</v>
      </c>
      <c r="C4824" s="17" t="s">
        <v>4796</v>
      </c>
      <c r="D4824" s="18" t="s">
        <v>8995</v>
      </c>
      <c r="E4824" s="18"/>
      <c r="F4824" s="18"/>
      <c r="G4824" s="18"/>
      <c r="H4824" s="18"/>
      <c r="I4824" s="18"/>
      <c r="J4824" s="5"/>
      <c r="K4824" s="21">
        <v>150</v>
      </c>
      <c r="L4824" s="9">
        <v>150</v>
      </c>
      <c r="M4824" s="5"/>
      <c r="N4824" s="5"/>
      <c r="O4824" s="20">
        <v>1</v>
      </c>
      <c r="P4824" s="8">
        <v>1</v>
      </c>
      <c r="Q4824" s="5"/>
    </row>
    <row r="4825" spans="1:17" ht="12" x14ac:dyDescent="0.2">
      <c r="A4825" s="16" t="s">
        <v>3614</v>
      </c>
      <c r="B4825" s="16" t="s">
        <v>9109</v>
      </c>
      <c r="C4825" s="17" t="s">
        <v>4797</v>
      </c>
      <c r="D4825" s="18" t="s">
        <v>8995</v>
      </c>
      <c r="E4825" s="18"/>
      <c r="F4825" s="18"/>
      <c r="G4825" s="18"/>
      <c r="H4825" s="18"/>
      <c r="I4825" s="18"/>
      <c r="J4825" s="5"/>
      <c r="K4825" s="21">
        <v>572</v>
      </c>
      <c r="L4825" s="9">
        <v>572</v>
      </c>
      <c r="M4825" s="5"/>
      <c r="N4825" s="5"/>
      <c r="O4825" s="20">
        <v>4</v>
      </c>
      <c r="P4825" s="8">
        <v>4</v>
      </c>
      <c r="Q4825" s="5"/>
    </row>
    <row r="4826" spans="1:17" ht="12" x14ac:dyDescent="0.2">
      <c r="A4826" s="16" t="s">
        <v>3614</v>
      </c>
      <c r="B4826" s="16" t="s">
        <v>9109</v>
      </c>
      <c r="C4826" s="17" t="s">
        <v>4798</v>
      </c>
      <c r="D4826" s="18" t="s">
        <v>8995</v>
      </c>
      <c r="E4826" s="18"/>
      <c r="F4826" s="18"/>
      <c r="G4826" s="18"/>
      <c r="H4826" s="18"/>
      <c r="I4826" s="18"/>
      <c r="J4826" s="5"/>
      <c r="K4826" s="21">
        <v>54.17</v>
      </c>
      <c r="L4826" s="9">
        <v>54.17</v>
      </c>
      <c r="M4826" s="5"/>
      <c r="N4826" s="5"/>
      <c r="O4826" s="20">
        <v>1</v>
      </c>
      <c r="P4826" s="8">
        <v>1</v>
      </c>
      <c r="Q4826" s="5"/>
    </row>
    <row r="4827" spans="1:17" ht="12" x14ac:dyDescent="0.2">
      <c r="A4827" s="16" t="s">
        <v>3614</v>
      </c>
      <c r="B4827" s="16" t="s">
        <v>9109</v>
      </c>
      <c r="C4827" s="17" t="s">
        <v>4799</v>
      </c>
      <c r="D4827" s="18" t="s">
        <v>8995</v>
      </c>
      <c r="E4827" s="18"/>
      <c r="F4827" s="18"/>
      <c r="G4827" s="18"/>
      <c r="H4827" s="18"/>
      <c r="I4827" s="18"/>
      <c r="J4827" s="5"/>
      <c r="K4827" s="19">
        <v>3733.33</v>
      </c>
      <c r="L4827" s="7">
        <v>3360</v>
      </c>
      <c r="M4827" s="21">
        <v>373.33</v>
      </c>
      <c r="N4827" s="5"/>
      <c r="O4827" s="20">
        <v>20</v>
      </c>
      <c r="P4827" s="8">
        <v>18</v>
      </c>
      <c r="Q4827" s="20">
        <v>2</v>
      </c>
    </row>
    <row r="4828" spans="1:17" ht="12" x14ac:dyDescent="0.2">
      <c r="A4828" s="16" t="s">
        <v>3614</v>
      </c>
      <c r="B4828" s="16" t="s">
        <v>9109</v>
      </c>
      <c r="C4828" s="17" t="s">
        <v>4800</v>
      </c>
      <c r="D4828" s="18" t="s">
        <v>8995</v>
      </c>
      <c r="E4828" s="18"/>
      <c r="F4828" s="18"/>
      <c r="G4828" s="18"/>
      <c r="H4828" s="18"/>
      <c r="I4828" s="18"/>
      <c r="J4828" s="5"/>
      <c r="K4828" s="19">
        <v>2965</v>
      </c>
      <c r="L4828" s="7">
        <v>2965</v>
      </c>
      <c r="M4828" s="5"/>
      <c r="N4828" s="5"/>
      <c r="O4828" s="20">
        <v>2</v>
      </c>
      <c r="P4828" s="8">
        <v>2</v>
      </c>
      <c r="Q4828" s="5"/>
    </row>
    <row r="4829" spans="1:17" ht="12" x14ac:dyDescent="0.2">
      <c r="A4829" s="16" t="s">
        <v>3614</v>
      </c>
      <c r="B4829" s="16" t="s">
        <v>9109</v>
      </c>
      <c r="C4829" s="17" t="s">
        <v>4801</v>
      </c>
      <c r="D4829" s="18" t="s">
        <v>8995</v>
      </c>
      <c r="E4829" s="18"/>
      <c r="F4829" s="18"/>
      <c r="G4829" s="18"/>
      <c r="H4829" s="18"/>
      <c r="I4829" s="18"/>
      <c r="J4829" s="5"/>
      <c r="K4829" s="21">
        <v>519</v>
      </c>
      <c r="L4829" s="9">
        <v>519</v>
      </c>
      <c r="M4829" s="5"/>
      <c r="N4829" s="5"/>
      <c r="O4829" s="20">
        <v>4</v>
      </c>
      <c r="P4829" s="8">
        <v>4</v>
      </c>
      <c r="Q4829" s="5"/>
    </row>
    <row r="4830" spans="1:17" ht="12" x14ac:dyDescent="0.2">
      <c r="A4830" s="16" t="s">
        <v>3614</v>
      </c>
      <c r="B4830" s="16" t="s">
        <v>9109</v>
      </c>
      <c r="C4830" s="17" t="s">
        <v>4802</v>
      </c>
      <c r="D4830" s="18" t="s">
        <v>8995</v>
      </c>
      <c r="E4830" s="18"/>
      <c r="F4830" s="18"/>
      <c r="G4830" s="18"/>
      <c r="H4830" s="18"/>
      <c r="I4830" s="18"/>
      <c r="J4830" s="5"/>
      <c r="K4830" s="19">
        <v>6541.67</v>
      </c>
      <c r="L4830" s="7">
        <v>6541.67</v>
      </c>
      <c r="M4830" s="5"/>
      <c r="N4830" s="5"/>
      <c r="O4830" s="20">
        <v>100</v>
      </c>
      <c r="P4830" s="8">
        <v>100</v>
      </c>
      <c r="Q4830" s="5"/>
    </row>
    <row r="4831" spans="1:17" ht="12" x14ac:dyDescent="0.2">
      <c r="A4831" s="16" t="s">
        <v>3614</v>
      </c>
      <c r="B4831" s="16" t="s">
        <v>9109</v>
      </c>
      <c r="C4831" s="17" t="s">
        <v>4803</v>
      </c>
      <c r="D4831" s="18" t="s">
        <v>8995</v>
      </c>
      <c r="E4831" s="18"/>
      <c r="F4831" s="18"/>
      <c r="G4831" s="18"/>
      <c r="H4831" s="18"/>
      <c r="I4831" s="18"/>
      <c r="J4831" s="5"/>
      <c r="K4831" s="19">
        <v>6022.67</v>
      </c>
      <c r="L4831" s="7">
        <v>6022.67</v>
      </c>
      <c r="M4831" s="5"/>
      <c r="N4831" s="5"/>
      <c r="O4831" s="20">
        <v>82</v>
      </c>
      <c r="P4831" s="8">
        <v>82</v>
      </c>
      <c r="Q4831" s="5"/>
    </row>
    <row r="4832" spans="1:17" ht="12" x14ac:dyDescent="0.2">
      <c r="A4832" s="16" t="s">
        <v>3614</v>
      </c>
      <c r="B4832" s="16" t="s">
        <v>9109</v>
      </c>
      <c r="C4832" s="17" t="s">
        <v>4804</v>
      </c>
      <c r="D4832" s="18" t="s">
        <v>8995</v>
      </c>
      <c r="E4832" s="18"/>
      <c r="F4832" s="18"/>
      <c r="G4832" s="18"/>
      <c r="H4832" s="18"/>
      <c r="I4832" s="18"/>
      <c r="J4832" s="5"/>
      <c r="K4832" s="19">
        <v>3035.83</v>
      </c>
      <c r="L4832" s="7">
        <v>3035.83</v>
      </c>
      <c r="M4832" s="5"/>
      <c r="N4832" s="5"/>
      <c r="O4832" s="20">
        <v>5</v>
      </c>
      <c r="P4832" s="8">
        <v>5</v>
      </c>
      <c r="Q4832" s="5"/>
    </row>
    <row r="4833" spans="1:17" ht="12" x14ac:dyDescent="0.2">
      <c r="A4833" s="16" t="s">
        <v>3614</v>
      </c>
      <c r="B4833" s="16" t="s">
        <v>9109</v>
      </c>
      <c r="C4833" s="17" t="s">
        <v>4805</v>
      </c>
      <c r="D4833" s="18" t="s">
        <v>8995</v>
      </c>
      <c r="E4833" s="18"/>
      <c r="F4833" s="18"/>
      <c r="G4833" s="18"/>
      <c r="H4833" s="18"/>
      <c r="I4833" s="18"/>
      <c r="J4833" s="5"/>
      <c r="K4833" s="19">
        <v>2350</v>
      </c>
      <c r="L4833" s="7">
        <v>2350</v>
      </c>
      <c r="M4833" s="5"/>
      <c r="N4833" s="5"/>
      <c r="O4833" s="20">
        <v>10</v>
      </c>
      <c r="P4833" s="8">
        <v>10</v>
      </c>
      <c r="Q4833" s="5"/>
    </row>
    <row r="4834" spans="1:17" ht="12" x14ac:dyDescent="0.2">
      <c r="A4834" s="16" t="s">
        <v>3614</v>
      </c>
      <c r="B4834" s="16" t="s">
        <v>9109</v>
      </c>
      <c r="C4834" s="17" t="s">
        <v>4806</v>
      </c>
      <c r="D4834" s="18" t="s">
        <v>8995</v>
      </c>
      <c r="E4834" s="18"/>
      <c r="F4834" s="18"/>
      <c r="G4834" s="18"/>
      <c r="H4834" s="18"/>
      <c r="I4834" s="18"/>
      <c r="J4834" s="5"/>
      <c r="K4834" s="21">
        <v>122.5</v>
      </c>
      <c r="L4834" s="6"/>
      <c r="M4834" s="21">
        <v>122.5</v>
      </c>
      <c r="N4834" s="5"/>
      <c r="O4834" s="20">
        <v>1</v>
      </c>
      <c r="P4834" s="6"/>
      <c r="Q4834" s="20">
        <v>1</v>
      </c>
    </row>
    <row r="4835" spans="1:17" ht="12" x14ac:dyDescent="0.2">
      <c r="A4835" s="16" t="s">
        <v>3614</v>
      </c>
      <c r="B4835" s="16" t="s">
        <v>9109</v>
      </c>
      <c r="C4835" s="17" t="s">
        <v>4807</v>
      </c>
      <c r="D4835" s="18" t="s">
        <v>8995</v>
      </c>
      <c r="E4835" s="18"/>
      <c r="F4835" s="18"/>
      <c r="G4835" s="18"/>
      <c r="H4835" s="18"/>
      <c r="I4835" s="18"/>
      <c r="J4835" s="5"/>
      <c r="K4835" s="21">
        <v>656.67</v>
      </c>
      <c r="L4835" s="6"/>
      <c r="M4835" s="21">
        <v>656.67</v>
      </c>
      <c r="N4835" s="5"/>
      <c r="O4835" s="20">
        <v>2</v>
      </c>
      <c r="P4835" s="6"/>
      <c r="Q4835" s="20">
        <v>2</v>
      </c>
    </row>
    <row r="4836" spans="1:17" ht="12" x14ac:dyDescent="0.2">
      <c r="A4836" s="16" t="s">
        <v>3614</v>
      </c>
      <c r="B4836" s="16" t="s">
        <v>9109</v>
      </c>
      <c r="C4836" s="17" t="s">
        <v>4808</v>
      </c>
      <c r="D4836" s="18" t="s">
        <v>8995</v>
      </c>
      <c r="E4836" s="18"/>
      <c r="F4836" s="18"/>
      <c r="G4836" s="18"/>
      <c r="H4836" s="18"/>
      <c r="I4836" s="18"/>
      <c r="J4836" s="5"/>
      <c r="K4836" s="21">
        <v>583.33000000000004</v>
      </c>
      <c r="L4836" s="9">
        <v>583.33000000000004</v>
      </c>
      <c r="M4836" s="5"/>
      <c r="N4836" s="5"/>
      <c r="O4836" s="20">
        <v>2</v>
      </c>
      <c r="P4836" s="8">
        <v>2</v>
      </c>
      <c r="Q4836" s="5"/>
    </row>
    <row r="4837" spans="1:17" ht="24" x14ac:dyDescent="0.2">
      <c r="A4837" s="16" t="s">
        <v>3614</v>
      </c>
      <c r="B4837" s="16" t="s">
        <v>9109</v>
      </c>
      <c r="C4837" s="17" t="s">
        <v>4809</v>
      </c>
      <c r="D4837" s="18" t="s">
        <v>8995</v>
      </c>
      <c r="E4837" s="18"/>
      <c r="F4837" s="18"/>
      <c r="G4837" s="18"/>
      <c r="H4837" s="18"/>
      <c r="I4837" s="18"/>
      <c r="J4837" s="5"/>
      <c r="K4837" s="19">
        <v>3983.33</v>
      </c>
      <c r="L4837" s="7">
        <v>3983.33</v>
      </c>
      <c r="M4837" s="5"/>
      <c r="N4837" s="5"/>
      <c r="O4837" s="20">
        <v>10</v>
      </c>
      <c r="P4837" s="8">
        <v>10</v>
      </c>
      <c r="Q4837" s="5"/>
    </row>
    <row r="4838" spans="1:17" ht="12" x14ac:dyDescent="0.2">
      <c r="A4838" s="16" t="s">
        <v>3614</v>
      </c>
      <c r="B4838" s="16" t="s">
        <v>9109</v>
      </c>
      <c r="C4838" s="17" t="s">
        <v>4810</v>
      </c>
      <c r="D4838" s="18" t="s">
        <v>8995</v>
      </c>
      <c r="E4838" s="18"/>
      <c r="F4838" s="18"/>
      <c r="G4838" s="18"/>
      <c r="H4838" s="18"/>
      <c r="I4838" s="18"/>
      <c r="J4838" s="5"/>
      <c r="K4838" s="19">
        <v>25850</v>
      </c>
      <c r="L4838" s="7">
        <v>25850</v>
      </c>
      <c r="M4838" s="5"/>
      <c r="N4838" s="5"/>
      <c r="O4838" s="20">
        <v>5</v>
      </c>
      <c r="P4838" s="8">
        <v>5</v>
      </c>
      <c r="Q4838" s="5"/>
    </row>
    <row r="4839" spans="1:17" ht="12" x14ac:dyDescent="0.2">
      <c r="A4839" s="16" t="s">
        <v>3614</v>
      </c>
      <c r="B4839" s="16" t="s">
        <v>9109</v>
      </c>
      <c r="C4839" s="17" t="s">
        <v>4811</v>
      </c>
      <c r="D4839" s="18" t="s">
        <v>8995</v>
      </c>
      <c r="E4839" s="18"/>
      <c r="F4839" s="18"/>
      <c r="G4839" s="18"/>
      <c r="H4839" s="18"/>
      <c r="I4839" s="18"/>
      <c r="J4839" s="5"/>
      <c r="K4839" s="19">
        <v>14950</v>
      </c>
      <c r="L4839" s="7">
        <v>14950</v>
      </c>
      <c r="M4839" s="5"/>
      <c r="N4839" s="5"/>
      <c r="O4839" s="20">
        <v>5</v>
      </c>
      <c r="P4839" s="8">
        <v>5</v>
      </c>
      <c r="Q4839" s="5"/>
    </row>
    <row r="4840" spans="1:17" ht="12" x14ac:dyDescent="0.2">
      <c r="A4840" s="16" t="s">
        <v>3614</v>
      </c>
      <c r="B4840" s="16" t="s">
        <v>9109</v>
      </c>
      <c r="C4840" s="17" t="s">
        <v>4812</v>
      </c>
      <c r="D4840" s="18" t="s">
        <v>8995</v>
      </c>
      <c r="E4840" s="18"/>
      <c r="F4840" s="18"/>
      <c r="G4840" s="18"/>
      <c r="H4840" s="18"/>
      <c r="I4840" s="18"/>
      <c r="J4840" s="5"/>
      <c r="K4840" s="19">
        <v>160819.20000000001</v>
      </c>
      <c r="L4840" s="7">
        <v>160819.20000000001</v>
      </c>
      <c r="M4840" s="5"/>
      <c r="N4840" s="5"/>
      <c r="O4840" s="20">
        <v>6</v>
      </c>
      <c r="P4840" s="8">
        <v>6</v>
      </c>
      <c r="Q4840" s="5"/>
    </row>
    <row r="4841" spans="1:17" ht="12" x14ac:dyDescent="0.2">
      <c r="A4841" s="16" t="s">
        <v>3614</v>
      </c>
      <c r="B4841" s="16" t="s">
        <v>9109</v>
      </c>
      <c r="C4841" s="17" t="s">
        <v>4813</v>
      </c>
      <c r="D4841" s="18" t="s">
        <v>8995</v>
      </c>
      <c r="E4841" s="18"/>
      <c r="F4841" s="18"/>
      <c r="G4841" s="18"/>
      <c r="H4841" s="18"/>
      <c r="I4841" s="18"/>
      <c r="J4841" s="5"/>
      <c r="K4841" s="19">
        <v>50691.67</v>
      </c>
      <c r="L4841" s="7">
        <v>50691.67</v>
      </c>
      <c r="M4841" s="5"/>
      <c r="N4841" s="5"/>
      <c r="O4841" s="20">
        <v>11</v>
      </c>
      <c r="P4841" s="8">
        <v>11</v>
      </c>
      <c r="Q4841" s="5"/>
    </row>
    <row r="4842" spans="1:17" ht="12" x14ac:dyDescent="0.2">
      <c r="A4842" s="16" t="s">
        <v>3614</v>
      </c>
      <c r="B4842" s="16" t="s">
        <v>9109</v>
      </c>
      <c r="C4842" s="17" t="s">
        <v>4814</v>
      </c>
      <c r="D4842" s="18" t="s">
        <v>8995</v>
      </c>
      <c r="E4842" s="18"/>
      <c r="F4842" s="18"/>
      <c r="G4842" s="18"/>
      <c r="H4842" s="18"/>
      <c r="I4842" s="18"/>
      <c r="J4842" s="5"/>
      <c r="K4842" s="19">
        <v>7216.67</v>
      </c>
      <c r="L4842" s="7">
        <v>7216.67</v>
      </c>
      <c r="M4842" s="5"/>
      <c r="N4842" s="5"/>
      <c r="O4842" s="20">
        <v>4</v>
      </c>
      <c r="P4842" s="8">
        <v>4</v>
      </c>
      <c r="Q4842" s="5"/>
    </row>
    <row r="4843" spans="1:17" ht="12" x14ac:dyDescent="0.2">
      <c r="A4843" s="16" t="s">
        <v>3614</v>
      </c>
      <c r="B4843" s="16" t="s">
        <v>9109</v>
      </c>
      <c r="C4843" s="17" t="s">
        <v>4815</v>
      </c>
      <c r="D4843" s="18" t="s">
        <v>8995</v>
      </c>
      <c r="E4843" s="18"/>
      <c r="F4843" s="18"/>
      <c r="G4843" s="18"/>
      <c r="H4843" s="18"/>
      <c r="I4843" s="18"/>
      <c r="J4843" s="5"/>
      <c r="K4843" s="19">
        <v>6088.33</v>
      </c>
      <c r="L4843" s="7">
        <v>6088.33</v>
      </c>
      <c r="M4843" s="5"/>
      <c r="N4843" s="5"/>
      <c r="O4843" s="20">
        <v>2</v>
      </c>
      <c r="P4843" s="8">
        <v>2</v>
      </c>
      <c r="Q4843" s="5"/>
    </row>
    <row r="4844" spans="1:17" ht="12" x14ac:dyDescent="0.2">
      <c r="A4844" s="16" t="s">
        <v>3614</v>
      </c>
      <c r="B4844" s="16" t="s">
        <v>9109</v>
      </c>
      <c r="C4844" s="17" t="s">
        <v>4816</v>
      </c>
      <c r="D4844" s="18" t="s">
        <v>8995</v>
      </c>
      <c r="E4844" s="18"/>
      <c r="F4844" s="18"/>
      <c r="G4844" s="18"/>
      <c r="H4844" s="18"/>
      <c r="I4844" s="18"/>
      <c r="J4844" s="5"/>
      <c r="K4844" s="19">
        <v>5725</v>
      </c>
      <c r="L4844" s="6"/>
      <c r="M4844" s="19">
        <v>5725</v>
      </c>
      <c r="N4844" s="5"/>
      <c r="O4844" s="20">
        <v>10</v>
      </c>
      <c r="P4844" s="6"/>
      <c r="Q4844" s="20">
        <v>10</v>
      </c>
    </row>
    <row r="4845" spans="1:17" ht="12" x14ac:dyDescent="0.2">
      <c r="A4845" s="16" t="s">
        <v>3614</v>
      </c>
      <c r="B4845" s="16" t="s">
        <v>9109</v>
      </c>
      <c r="C4845" s="17" t="s">
        <v>4817</v>
      </c>
      <c r="D4845" s="18" t="s">
        <v>8995</v>
      </c>
      <c r="E4845" s="18"/>
      <c r="F4845" s="18"/>
      <c r="G4845" s="18"/>
      <c r="H4845" s="18"/>
      <c r="I4845" s="18"/>
      <c r="J4845" s="5"/>
      <c r="K4845" s="19">
        <v>27100</v>
      </c>
      <c r="L4845" s="7">
        <v>27100</v>
      </c>
      <c r="M4845" s="5"/>
      <c r="N4845" s="5"/>
      <c r="O4845" s="20">
        <v>31</v>
      </c>
      <c r="P4845" s="8">
        <v>31</v>
      </c>
      <c r="Q4845" s="5"/>
    </row>
    <row r="4846" spans="1:17" ht="12" x14ac:dyDescent="0.2">
      <c r="A4846" s="16" t="s">
        <v>3614</v>
      </c>
      <c r="B4846" s="16" t="s">
        <v>9109</v>
      </c>
      <c r="C4846" s="17" t="s">
        <v>4818</v>
      </c>
      <c r="D4846" s="18" t="s">
        <v>8995</v>
      </c>
      <c r="E4846" s="18"/>
      <c r="F4846" s="18"/>
      <c r="G4846" s="18"/>
      <c r="H4846" s="18"/>
      <c r="I4846" s="18"/>
      <c r="J4846" s="5"/>
      <c r="K4846" s="19">
        <v>1873.3</v>
      </c>
      <c r="L4846" s="6"/>
      <c r="M4846" s="19">
        <v>1873.3</v>
      </c>
      <c r="N4846" s="5"/>
      <c r="O4846" s="20">
        <v>11</v>
      </c>
      <c r="P4846" s="6"/>
      <c r="Q4846" s="20">
        <v>11</v>
      </c>
    </row>
    <row r="4847" spans="1:17" ht="12" x14ac:dyDescent="0.2">
      <c r="A4847" s="16" t="s">
        <v>3614</v>
      </c>
      <c r="B4847" s="16" t="s">
        <v>9109</v>
      </c>
      <c r="C4847" s="17" t="s">
        <v>4819</v>
      </c>
      <c r="D4847" s="18" t="s">
        <v>8995</v>
      </c>
      <c r="E4847" s="18"/>
      <c r="F4847" s="18"/>
      <c r="G4847" s="18"/>
      <c r="H4847" s="18"/>
      <c r="I4847" s="18"/>
      <c r="J4847" s="5"/>
      <c r="K4847" s="19">
        <v>57484.800000000003</v>
      </c>
      <c r="L4847" s="7">
        <v>57484.800000000003</v>
      </c>
      <c r="M4847" s="5"/>
      <c r="N4847" s="5"/>
      <c r="O4847" s="20">
        <v>48</v>
      </c>
      <c r="P4847" s="8">
        <v>48</v>
      </c>
      <c r="Q4847" s="5"/>
    </row>
    <row r="4848" spans="1:17" ht="12" x14ac:dyDescent="0.2">
      <c r="A4848" s="16" t="s">
        <v>3614</v>
      </c>
      <c r="B4848" s="16" t="s">
        <v>9109</v>
      </c>
      <c r="C4848" s="17" t="s">
        <v>4820</v>
      </c>
      <c r="D4848" s="18" t="s">
        <v>8995</v>
      </c>
      <c r="E4848" s="18"/>
      <c r="F4848" s="18"/>
      <c r="G4848" s="18"/>
      <c r="H4848" s="18"/>
      <c r="I4848" s="18"/>
      <c r="J4848" s="5"/>
      <c r="K4848" s="19">
        <v>115920</v>
      </c>
      <c r="L4848" s="7">
        <v>115920</v>
      </c>
      <c r="M4848" s="5"/>
      <c r="N4848" s="5"/>
      <c r="O4848" s="20">
        <v>2</v>
      </c>
      <c r="P4848" s="8">
        <v>2</v>
      </c>
      <c r="Q4848" s="5"/>
    </row>
    <row r="4849" spans="1:17" ht="12" x14ac:dyDescent="0.2">
      <c r="A4849" s="16" t="s">
        <v>3614</v>
      </c>
      <c r="B4849" s="16" t="s">
        <v>9109</v>
      </c>
      <c r="C4849" s="17" t="s">
        <v>4821</v>
      </c>
      <c r="D4849" s="18" t="s">
        <v>8995</v>
      </c>
      <c r="E4849" s="18"/>
      <c r="F4849" s="18"/>
      <c r="G4849" s="18"/>
      <c r="H4849" s="18"/>
      <c r="I4849" s="18"/>
      <c r="J4849" s="5"/>
      <c r="K4849" s="19">
        <v>258336</v>
      </c>
      <c r="L4849" s="7">
        <v>258336</v>
      </c>
      <c r="M4849" s="5"/>
      <c r="N4849" s="5"/>
      <c r="O4849" s="20">
        <v>4</v>
      </c>
      <c r="P4849" s="8">
        <v>4</v>
      </c>
      <c r="Q4849" s="5"/>
    </row>
    <row r="4850" spans="1:17" ht="12" x14ac:dyDescent="0.2">
      <c r="A4850" s="16" t="s">
        <v>3614</v>
      </c>
      <c r="B4850" s="16" t="s">
        <v>9109</v>
      </c>
      <c r="C4850" s="17" t="s">
        <v>4822</v>
      </c>
      <c r="D4850" s="18" t="s">
        <v>8995</v>
      </c>
      <c r="E4850" s="18"/>
      <c r="F4850" s="18"/>
      <c r="G4850" s="18"/>
      <c r="H4850" s="18"/>
      <c r="I4850" s="18"/>
      <c r="J4850" s="5"/>
      <c r="K4850" s="19">
        <v>78246</v>
      </c>
      <c r="L4850" s="7">
        <v>78246</v>
      </c>
      <c r="M4850" s="5"/>
      <c r="N4850" s="5"/>
      <c r="O4850" s="20">
        <v>1</v>
      </c>
      <c r="P4850" s="8">
        <v>1</v>
      </c>
      <c r="Q4850" s="5"/>
    </row>
    <row r="4851" spans="1:17" ht="12" x14ac:dyDescent="0.2">
      <c r="A4851" s="16" t="s">
        <v>3614</v>
      </c>
      <c r="B4851" s="16" t="s">
        <v>9109</v>
      </c>
      <c r="C4851" s="17" t="s">
        <v>4823</v>
      </c>
      <c r="D4851" s="18" t="s">
        <v>8995</v>
      </c>
      <c r="E4851" s="18"/>
      <c r="F4851" s="18"/>
      <c r="G4851" s="18"/>
      <c r="H4851" s="18"/>
      <c r="I4851" s="18"/>
      <c r="J4851" s="5"/>
      <c r="K4851" s="19">
        <v>8704</v>
      </c>
      <c r="L4851" s="7">
        <v>8704</v>
      </c>
      <c r="M4851" s="5"/>
      <c r="N4851" s="5"/>
      <c r="O4851" s="20">
        <v>16</v>
      </c>
      <c r="P4851" s="8">
        <v>16</v>
      </c>
      <c r="Q4851" s="5"/>
    </row>
    <row r="4852" spans="1:17" ht="24" x14ac:dyDescent="0.2">
      <c r="A4852" s="16" t="s">
        <v>3614</v>
      </c>
      <c r="B4852" s="16" t="s">
        <v>9109</v>
      </c>
      <c r="C4852" s="17" t="s">
        <v>4824</v>
      </c>
      <c r="D4852" s="18" t="s">
        <v>8995</v>
      </c>
      <c r="E4852" s="18"/>
      <c r="F4852" s="18"/>
      <c r="G4852" s="18"/>
      <c r="H4852" s="18"/>
      <c r="I4852" s="18"/>
      <c r="J4852" s="5"/>
      <c r="K4852" s="19">
        <v>1750</v>
      </c>
      <c r="L4852" s="7">
        <v>1750</v>
      </c>
      <c r="M4852" s="5"/>
      <c r="N4852" s="5"/>
      <c r="O4852" s="20">
        <v>1</v>
      </c>
      <c r="P4852" s="8">
        <v>1</v>
      </c>
      <c r="Q4852" s="5"/>
    </row>
    <row r="4853" spans="1:17" ht="12" x14ac:dyDescent="0.2">
      <c r="A4853" s="16" t="s">
        <v>3614</v>
      </c>
      <c r="B4853" s="16" t="s">
        <v>9109</v>
      </c>
      <c r="C4853" s="17" t="s">
        <v>4825</v>
      </c>
      <c r="D4853" s="18" t="s">
        <v>8995</v>
      </c>
      <c r="E4853" s="18"/>
      <c r="F4853" s="18"/>
      <c r="G4853" s="18"/>
      <c r="H4853" s="18"/>
      <c r="I4853" s="18"/>
      <c r="J4853" s="5"/>
      <c r="K4853" s="19">
        <v>4387.63</v>
      </c>
      <c r="L4853" s="7">
        <v>2713.63</v>
      </c>
      <c r="M4853" s="19">
        <v>1674</v>
      </c>
      <c r="N4853" s="5"/>
      <c r="O4853" s="20">
        <v>108</v>
      </c>
      <c r="P4853" s="8">
        <v>68</v>
      </c>
      <c r="Q4853" s="20">
        <v>40</v>
      </c>
    </row>
    <row r="4854" spans="1:17" ht="12" x14ac:dyDescent="0.2">
      <c r="A4854" s="16" t="s">
        <v>3614</v>
      </c>
      <c r="B4854" s="16" t="s">
        <v>9109</v>
      </c>
      <c r="C4854" s="17" t="s">
        <v>4826</v>
      </c>
      <c r="D4854" s="18" t="s">
        <v>8995</v>
      </c>
      <c r="E4854" s="18"/>
      <c r="F4854" s="18"/>
      <c r="G4854" s="18"/>
      <c r="H4854" s="18"/>
      <c r="I4854" s="18"/>
      <c r="J4854" s="5"/>
      <c r="K4854" s="19">
        <v>2177.84</v>
      </c>
      <c r="L4854" s="7">
        <v>2177.84</v>
      </c>
      <c r="M4854" s="5"/>
      <c r="N4854" s="5"/>
      <c r="O4854" s="20">
        <v>12</v>
      </c>
      <c r="P4854" s="8">
        <v>12</v>
      </c>
      <c r="Q4854" s="5"/>
    </row>
    <row r="4855" spans="1:17" ht="12" x14ac:dyDescent="0.2">
      <c r="A4855" s="16" t="s">
        <v>3614</v>
      </c>
      <c r="B4855" s="16" t="s">
        <v>9109</v>
      </c>
      <c r="C4855" s="17" t="s">
        <v>4827</v>
      </c>
      <c r="D4855" s="18" t="s">
        <v>8995</v>
      </c>
      <c r="E4855" s="18"/>
      <c r="F4855" s="18"/>
      <c r="G4855" s="18"/>
      <c r="H4855" s="18"/>
      <c r="I4855" s="18"/>
      <c r="J4855" s="5"/>
      <c r="K4855" s="19">
        <v>78163.199999999997</v>
      </c>
      <c r="L4855" s="7">
        <v>78163.199999999997</v>
      </c>
      <c r="M4855" s="5"/>
      <c r="N4855" s="5"/>
      <c r="O4855" s="20">
        <v>10</v>
      </c>
      <c r="P4855" s="8">
        <v>10</v>
      </c>
      <c r="Q4855" s="5"/>
    </row>
    <row r="4856" spans="1:17" ht="12" x14ac:dyDescent="0.2">
      <c r="A4856" s="16" t="s">
        <v>3614</v>
      </c>
      <c r="B4856" s="16" t="s">
        <v>9109</v>
      </c>
      <c r="C4856" s="17" t="s">
        <v>4828</v>
      </c>
      <c r="D4856" s="18" t="s">
        <v>8995</v>
      </c>
      <c r="E4856" s="18"/>
      <c r="F4856" s="18"/>
      <c r="G4856" s="18"/>
      <c r="H4856" s="18"/>
      <c r="I4856" s="18"/>
      <c r="J4856" s="5"/>
      <c r="K4856" s="19">
        <v>229494</v>
      </c>
      <c r="L4856" s="7">
        <v>229494</v>
      </c>
      <c r="M4856" s="5"/>
      <c r="N4856" s="5"/>
      <c r="O4856" s="20">
        <v>10</v>
      </c>
      <c r="P4856" s="8">
        <v>10</v>
      </c>
      <c r="Q4856" s="5"/>
    </row>
    <row r="4857" spans="1:17" ht="12" x14ac:dyDescent="0.2">
      <c r="A4857" s="16" t="s">
        <v>3614</v>
      </c>
      <c r="B4857" s="16" t="s">
        <v>9109</v>
      </c>
      <c r="C4857" s="17" t="s">
        <v>4829</v>
      </c>
      <c r="D4857" s="18" t="s">
        <v>8995</v>
      </c>
      <c r="E4857" s="18"/>
      <c r="F4857" s="18"/>
      <c r="G4857" s="18"/>
      <c r="H4857" s="18"/>
      <c r="I4857" s="18"/>
      <c r="J4857" s="5"/>
      <c r="K4857" s="19">
        <v>3389.85</v>
      </c>
      <c r="L4857" s="7">
        <v>2499.85</v>
      </c>
      <c r="M4857" s="21">
        <v>890</v>
      </c>
      <c r="N4857" s="5"/>
      <c r="O4857" s="20">
        <v>216</v>
      </c>
      <c r="P4857" s="8">
        <v>156</v>
      </c>
      <c r="Q4857" s="20">
        <v>60</v>
      </c>
    </row>
    <row r="4858" spans="1:17" ht="12" x14ac:dyDescent="0.2">
      <c r="A4858" s="16" t="s">
        <v>3614</v>
      </c>
      <c r="B4858" s="16" t="s">
        <v>9109</v>
      </c>
      <c r="C4858" s="17" t="s">
        <v>4830</v>
      </c>
      <c r="D4858" s="18" t="s">
        <v>8995</v>
      </c>
      <c r="E4858" s="18"/>
      <c r="F4858" s="18"/>
      <c r="G4858" s="18"/>
      <c r="H4858" s="18"/>
      <c r="I4858" s="18"/>
      <c r="J4858" s="5"/>
      <c r="K4858" s="19">
        <v>4334.3999999999996</v>
      </c>
      <c r="L4858" s="7">
        <v>2167.1999999999998</v>
      </c>
      <c r="M4858" s="19">
        <v>2167.1999999999998</v>
      </c>
      <c r="N4858" s="5"/>
      <c r="O4858" s="20">
        <v>108</v>
      </c>
      <c r="P4858" s="8">
        <v>54</v>
      </c>
      <c r="Q4858" s="20">
        <v>54</v>
      </c>
    </row>
    <row r="4859" spans="1:17" ht="12" x14ac:dyDescent="0.2">
      <c r="A4859" s="16" t="s">
        <v>3614</v>
      </c>
      <c r="B4859" s="16" t="s">
        <v>9109</v>
      </c>
      <c r="C4859" s="17" t="s">
        <v>4831</v>
      </c>
      <c r="D4859" s="18" t="s">
        <v>8995</v>
      </c>
      <c r="E4859" s="18"/>
      <c r="F4859" s="18"/>
      <c r="G4859" s="18"/>
      <c r="H4859" s="18"/>
      <c r="I4859" s="18"/>
      <c r="J4859" s="5"/>
      <c r="K4859" s="19">
        <v>5328</v>
      </c>
      <c r="L4859" s="6"/>
      <c r="M4859" s="19">
        <v>5328</v>
      </c>
      <c r="N4859" s="5"/>
      <c r="O4859" s="20">
        <v>8</v>
      </c>
      <c r="P4859" s="6"/>
      <c r="Q4859" s="20">
        <v>8</v>
      </c>
    </row>
    <row r="4860" spans="1:17" ht="12" x14ac:dyDescent="0.2">
      <c r="A4860" s="16" t="s">
        <v>3614</v>
      </c>
      <c r="B4860" s="16" t="s">
        <v>9109</v>
      </c>
      <c r="C4860" s="17" t="s">
        <v>4832</v>
      </c>
      <c r="D4860" s="18" t="s">
        <v>8995</v>
      </c>
      <c r="E4860" s="18"/>
      <c r="F4860" s="18"/>
      <c r="G4860" s="18"/>
      <c r="H4860" s="18"/>
      <c r="I4860" s="18"/>
      <c r="J4860" s="5"/>
      <c r="K4860" s="19">
        <v>3430.8</v>
      </c>
      <c r="L4860" s="7">
        <v>3430.8</v>
      </c>
      <c r="M4860" s="5"/>
      <c r="N4860" s="5"/>
      <c r="O4860" s="20">
        <v>1</v>
      </c>
      <c r="P4860" s="8">
        <v>1</v>
      </c>
      <c r="Q4860" s="5"/>
    </row>
    <row r="4861" spans="1:17" ht="12" x14ac:dyDescent="0.2">
      <c r="A4861" s="16" t="s">
        <v>3614</v>
      </c>
      <c r="B4861" s="16" t="s">
        <v>9109</v>
      </c>
      <c r="C4861" s="17" t="s">
        <v>4833</v>
      </c>
      <c r="D4861" s="18" t="s">
        <v>8995</v>
      </c>
      <c r="E4861" s="18"/>
      <c r="F4861" s="18"/>
      <c r="G4861" s="18"/>
      <c r="H4861" s="18"/>
      <c r="I4861" s="18"/>
      <c r="J4861" s="5"/>
      <c r="K4861" s="19">
        <v>3559.2</v>
      </c>
      <c r="L4861" s="7">
        <v>3559.2</v>
      </c>
      <c r="M4861" s="5"/>
      <c r="N4861" s="5"/>
      <c r="O4861" s="20">
        <v>2</v>
      </c>
      <c r="P4861" s="8">
        <v>2</v>
      </c>
      <c r="Q4861" s="5"/>
    </row>
    <row r="4862" spans="1:17" ht="12" x14ac:dyDescent="0.2">
      <c r="A4862" s="16" t="s">
        <v>3614</v>
      </c>
      <c r="B4862" s="16" t="s">
        <v>9109</v>
      </c>
      <c r="C4862" s="17" t="s">
        <v>4834</v>
      </c>
      <c r="D4862" s="18" t="s">
        <v>8995</v>
      </c>
      <c r="E4862" s="18"/>
      <c r="F4862" s="18"/>
      <c r="G4862" s="18"/>
      <c r="H4862" s="18"/>
      <c r="I4862" s="18"/>
      <c r="J4862" s="5"/>
      <c r="K4862" s="19">
        <v>2431.1999999999998</v>
      </c>
      <c r="L4862" s="7">
        <v>2431.1999999999998</v>
      </c>
      <c r="M4862" s="5"/>
      <c r="N4862" s="5"/>
      <c r="O4862" s="20">
        <v>1</v>
      </c>
      <c r="P4862" s="8">
        <v>1</v>
      </c>
      <c r="Q4862" s="5"/>
    </row>
    <row r="4863" spans="1:17" ht="12" x14ac:dyDescent="0.2">
      <c r="A4863" s="16" t="s">
        <v>3614</v>
      </c>
      <c r="B4863" s="16" t="s">
        <v>9109</v>
      </c>
      <c r="C4863" s="17" t="s">
        <v>4835</v>
      </c>
      <c r="D4863" s="18" t="s">
        <v>8995</v>
      </c>
      <c r="E4863" s="18"/>
      <c r="F4863" s="18"/>
      <c r="G4863" s="18"/>
      <c r="H4863" s="18"/>
      <c r="I4863" s="18"/>
      <c r="J4863" s="5"/>
      <c r="K4863" s="19">
        <v>41675</v>
      </c>
      <c r="L4863" s="7">
        <v>41675</v>
      </c>
      <c r="M4863" s="5"/>
      <c r="N4863" s="5"/>
      <c r="O4863" s="20">
        <v>25</v>
      </c>
      <c r="P4863" s="8">
        <v>25</v>
      </c>
      <c r="Q4863" s="5"/>
    </row>
    <row r="4864" spans="1:17" ht="12" x14ac:dyDescent="0.2">
      <c r="A4864" s="16" t="s">
        <v>3614</v>
      </c>
      <c r="B4864" s="16" t="s">
        <v>9109</v>
      </c>
      <c r="C4864" s="17" t="s">
        <v>4836</v>
      </c>
      <c r="D4864" s="18" t="s">
        <v>8995</v>
      </c>
      <c r="E4864" s="18"/>
      <c r="F4864" s="18"/>
      <c r="G4864" s="18"/>
      <c r="H4864" s="18"/>
      <c r="I4864" s="18"/>
      <c r="J4864" s="5"/>
      <c r="K4864" s="19">
        <v>64672.800000000003</v>
      </c>
      <c r="L4864" s="7">
        <v>64672.800000000003</v>
      </c>
      <c r="M4864" s="5"/>
      <c r="N4864" s="5"/>
      <c r="O4864" s="20">
        <v>26</v>
      </c>
      <c r="P4864" s="8">
        <v>26</v>
      </c>
      <c r="Q4864" s="5"/>
    </row>
    <row r="4865" spans="1:17" ht="12" x14ac:dyDescent="0.2">
      <c r="A4865" s="16" t="s">
        <v>3614</v>
      </c>
      <c r="B4865" s="16" t="s">
        <v>9109</v>
      </c>
      <c r="C4865" s="17" t="s">
        <v>4837</v>
      </c>
      <c r="D4865" s="18" t="s">
        <v>8995</v>
      </c>
      <c r="E4865" s="18"/>
      <c r="F4865" s="18"/>
      <c r="G4865" s="18"/>
      <c r="H4865" s="18"/>
      <c r="I4865" s="18"/>
      <c r="J4865" s="5"/>
      <c r="K4865" s="19">
        <v>8133.33</v>
      </c>
      <c r="L4865" s="6"/>
      <c r="M4865" s="19">
        <v>8133.33</v>
      </c>
      <c r="N4865" s="5"/>
      <c r="O4865" s="20">
        <v>8</v>
      </c>
      <c r="P4865" s="6"/>
      <c r="Q4865" s="20">
        <v>8</v>
      </c>
    </row>
    <row r="4866" spans="1:17" ht="12" x14ac:dyDescent="0.2">
      <c r="A4866" s="16" t="s">
        <v>3614</v>
      </c>
      <c r="B4866" s="16" t="s">
        <v>9109</v>
      </c>
      <c r="C4866" s="17" t="s">
        <v>4838</v>
      </c>
      <c r="D4866" s="18" t="s">
        <v>8995</v>
      </c>
      <c r="E4866" s="18"/>
      <c r="F4866" s="18"/>
      <c r="G4866" s="18"/>
      <c r="H4866" s="18"/>
      <c r="I4866" s="18"/>
      <c r="J4866" s="5"/>
      <c r="K4866" s="19">
        <v>28431.599999999999</v>
      </c>
      <c r="L4866" s="7">
        <v>26470.799999999999</v>
      </c>
      <c r="M4866" s="19">
        <v>1960.8</v>
      </c>
      <c r="N4866" s="5"/>
      <c r="O4866" s="20">
        <v>29</v>
      </c>
      <c r="P4866" s="8">
        <v>27</v>
      </c>
      <c r="Q4866" s="20">
        <v>2</v>
      </c>
    </row>
    <row r="4867" spans="1:17" ht="12" x14ac:dyDescent="0.2">
      <c r="A4867" s="16" t="s">
        <v>3614</v>
      </c>
      <c r="B4867" s="16" t="s">
        <v>9109</v>
      </c>
      <c r="C4867" s="17" t="s">
        <v>4839</v>
      </c>
      <c r="D4867" s="18" t="s">
        <v>8995</v>
      </c>
      <c r="E4867" s="18"/>
      <c r="F4867" s="18"/>
      <c r="G4867" s="18"/>
      <c r="H4867" s="18"/>
      <c r="I4867" s="18"/>
      <c r="J4867" s="5"/>
      <c r="K4867" s="19">
        <v>7998</v>
      </c>
      <c r="L4867" s="7">
        <v>7998</v>
      </c>
      <c r="M4867" s="5"/>
      <c r="N4867" s="5"/>
      <c r="O4867" s="20">
        <v>6</v>
      </c>
      <c r="P4867" s="8">
        <v>6</v>
      </c>
      <c r="Q4867" s="5"/>
    </row>
    <row r="4868" spans="1:17" ht="12" x14ac:dyDescent="0.2">
      <c r="A4868" s="16" t="s">
        <v>3614</v>
      </c>
      <c r="B4868" s="16" t="s">
        <v>9109</v>
      </c>
      <c r="C4868" s="17" t="s">
        <v>4840</v>
      </c>
      <c r="D4868" s="18" t="s">
        <v>8995</v>
      </c>
      <c r="E4868" s="18"/>
      <c r="F4868" s="18"/>
      <c r="G4868" s="18"/>
      <c r="H4868" s="18"/>
      <c r="I4868" s="18"/>
      <c r="J4868" s="5"/>
      <c r="K4868" s="19">
        <v>4992</v>
      </c>
      <c r="L4868" s="7">
        <v>4992</v>
      </c>
      <c r="M4868" s="5"/>
      <c r="N4868" s="5"/>
      <c r="O4868" s="20">
        <v>8</v>
      </c>
      <c r="P4868" s="8">
        <v>8</v>
      </c>
      <c r="Q4868" s="5"/>
    </row>
    <row r="4869" spans="1:17" ht="12" x14ac:dyDescent="0.2">
      <c r="A4869" s="16" t="s">
        <v>3614</v>
      </c>
      <c r="B4869" s="16" t="s">
        <v>9109</v>
      </c>
      <c r="C4869" s="17" t="s">
        <v>4841</v>
      </c>
      <c r="D4869" s="18" t="s">
        <v>8995</v>
      </c>
      <c r="E4869" s="18"/>
      <c r="F4869" s="18"/>
      <c r="G4869" s="18"/>
      <c r="H4869" s="18"/>
      <c r="I4869" s="18"/>
      <c r="J4869" s="5"/>
      <c r="K4869" s="19">
        <v>22344</v>
      </c>
      <c r="L4869" s="7">
        <v>22344</v>
      </c>
      <c r="M4869" s="5"/>
      <c r="N4869" s="5"/>
      <c r="O4869" s="20">
        <v>7</v>
      </c>
      <c r="P4869" s="8">
        <v>7</v>
      </c>
      <c r="Q4869" s="5"/>
    </row>
    <row r="4870" spans="1:17" ht="12" x14ac:dyDescent="0.2">
      <c r="A4870" s="16" t="s">
        <v>3614</v>
      </c>
      <c r="B4870" s="16" t="s">
        <v>9109</v>
      </c>
      <c r="C4870" s="17" t="s">
        <v>4842</v>
      </c>
      <c r="D4870" s="18" t="s">
        <v>8995</v>
      </c>
      <c r="E4870" s="18"/>
      <c r="F4870" s="18"/>
      <c r="G4870" s="18"/>
      <c r="H4870" s="18"/>
      <c r="I4870" s="18"/>
      <c r="J4870" s="5"/>
      <c r="K4870" s="19">
        <v>13041.67</v>
      </c>
      <c r="L4870" s="6"/>
      <c r="M4870" s="19">
        <v>13041.67</v>
      </c>
      <c r="N4870" s="5"/>
      <c r="O4870" s="20">
        <v>5</v>
      </c>
      <c r="P4870" s="6"/>
      <c r="Q4870" s="20">
        <v>5</v>
      </c>
    </row>
    <row r="4871" spans="1:17" ht="12" x14ac:dyDescent="0.2">
      <c r="A4871" s="16" t="s">
        <v>3614</v>
      </c>
      <c r="B4871" s="16" t="s">
        <v>9109</v>
      </c>
      <c r="C4871" s="17" t="s">
        <v>4843</v>
      </c>
      <c r="D4871" s="18" t="s">
        <v>8995</v>
      </c>
      <c r="E4871" s="18"/>
      <c r="F4871" s="18"/>
      <c r="G4871" s="18"/>
      <c r="H4871" s="18"/>
      <c r="I4871" s="18"/>
      <c r="J4871" s="5"/>
      <c r="K4871" s="19">
        <v>26743.200000000001</v>
      </c>
      <c r="L4871" s="7">
        <v>26743.200000000001</v>
      </c>
      <c r="M4871" s="5"/>
      <c r="N4871" s="5"/>
      <c r="O4871" s="20">
        <v>11</v>
      </c>
      <c r="P4871" s="8">
        <v>11</v>
      </c>
      <c r="Q4871" s="5"/>
    </row>
    <row r="4872" spans="1:17" ht="12" x14ac:dyDescent="0.2">
      <c r="A4872" s="16" t="s">
        <v>3614</v>
      </c>
      <c r="B4872" s="16" t="s">
        <v>9109</v>
      </c>
      <c r="C4872" s="17" t="s">
        <v>4844</v>
      </c>
      <c r="D4872" s="18" t="s">
        <v>8995</v>
      </c>
      <c r="E4872" s="18"/>
      <c r="F4872" s="18"/>
      <c r="G4872" s="18"/>
      <c r="H4872" s="18"/>
      <c r="I4872" s="18"/>
      <c r="J4872" s="5"/>
      <c r="K4872" s="19">
        <v>6888</v>
      </c>
      <c r="L4872" s="7">
        <v>6888</v>
      </c>
      <c r="M4872" s="5"/>
      <c r="N4872" s="5"/>
      <c r="O4872" s="20">
        <v>2</v>
      </c>
      <c r="P4872" s="8">
        <v>2</v>
      </c>
      <c r="Q4872" s="5"/>
    </row>
    <row r="4873" spans="1:17" ht="12" x14ac:dyDescent="0.2">
      <c r="A4873" s="16" t="s">
        <v>3614</v>
      </c>
      <c r="B4873" s="16" t="s">
        <v>9109</v>
      </c>
      <c r="C4873" s="17" t="s">
        <v>4845</v>
      </c>
      <c r="D4873" s="18" t="s">
        <v>8995</v>
      </c>
      <c r="E4873" s="18"/>
      <c r="F4873" s="18"/>
      <c r="G4873" s="18"/>
      <c r="H4873" s="18"/>
      <c r="I4873" s="18"/>
      <c r="J4873" s="5"/>
      <c r="K4873" s="19">
        <v>15249.6</v>
      </c>
      <c r="L4873" s="7">
        <v>7624.8</v>
      </c>
      <c r="M4873" s="19">
        <v>7624.8</v>
      </c>
      <c r="N4873" s="5"/>
      <c r="O4873" s="20">
        <v>6</v>
      </c>
      <c r="P4873" s="8">
        <v>3</v>
      </c>
      <c r="Q4873" s="20">
        <v>3</v>
      </c>
    </row>
    <row r="4874" spans="1:17" ht="12" x14ac:dyDescent="0.2">
      <c r="A4874" s="16" t="s">
        <v>3614</v>
      </c>
      <c r="B4874" s="16" t="s">
        <v>9109</v>
      </c>
      <c r="C4874" s="17" t="s">
        <v>4846</v>
      </c>
      <c r="D4874" s="18" t="s">
        <v>8995</v>
      </c>
      <c r="E4874" s="18"/>
      <c r="F4874" s="18"/>
      <c r="G4874" s="18"/>
      <c r="H4874" s="18"/>
      <c r="I4874" s="18"/>
      <c r="J4874" s="5"/>
      <c r="K4874" s="19">
        <v>19761.599999999999</v>
      </c>
      <c r="L4874" s="6"/>
      <c r="M4874" s="19">
        <v>19761.599999999999</v>
      </c>
      <c r="N4874" s="5"/>
      <c r="O4874" s="20">
        <v>3</v>
      </c>
      <c r="P4874" s="6"/>
      <c r="Q4874" s="20">
        <v>3</v>
      </c>
    </row>
    <row r="4875" spans="1:17" ht="12" x14ac:dyDescent="0.2">
      <c r="A4875" s="16" t="s">
        <v>3614</v>
      </c>
      <c r="B4875" s="16" t="s">
        <v>9109</v>
      </c>
      <c r="C4875" s="17" t="s">
        <v>4847</v>
      </c>
      <c r="D4875" s="18" t="s">
        <v>8995</v>
      </c>
      <c r="E4875" s="18"/>
      <c r="F4875" s="18"/>
      <c r="G4875" s="18"/>
      <c r="H4875" s="18"/>
      <c r="I4875" s="18"/>
      <c r="J4875" s="5"/>
      <c r="K4875" s="19">
        <v>5570.4</v>
      </c>
      <c r="L4875" s="7">
        <v>5570.4</v>
      </c>
      <c r="M4875" s="5"/>
      <c r="N4875" s="5"/>
      <c r="O4875" s="20">
        <v>2</v>
      </c>
      <c r="P4875" s="8">
        <v>2</v>
      </c>
      <c r="Q4875" s="5"/>
    </row>
    <row r="4876" spans="1:17" ht="12" x14ac:dyDescent="0.2">
      <c r="A4876" s="16" t="s">
        <v>3614</v>
      </c>
      <c r="B4876" s="16" t="s">
        <v>9109</v>
      </c>
      <c r="C4876" s="17" t="s">
        <v>4848</v>
      </c>
      <c r="D4876" s="18" t="s">
        <v>8995</v>
      </c>
      <c r="E4876" s="18"/>
      <c r="F4876" s="18"/>
      <c r="G4876" s="18"/>
      <c r="H4876" s="18"/>
      <c r="I4876" s="18"/>
      <c r="J4876" s="5"/>
      <c r="K4876" s="19">
        <v>22890</v>
      </c>
      <c r="L4876" s="7">
        <v>22890</v>
      </c>
      <c r="M4876" s="5"/>
      <c r="N4876" s="5"/>
      <c r="O4876" s="20">
        <v>5</v>
      </c>
      <c r="P4876" s="8">
        <v>5</v>
      </c>
      <c r="Q4876" s="5"/>
    </row>
    <row r="4877" spans="1:17" ht="12" x14ac:dyDescent="0.2">
      <c r="A4877" s="16" t="s">
        <v>3614</v>
      </c>
      <c r="B4877" s="16" t="s">
        <v>9109</v>
      </c>
      <c r="C4877" s="17" t="s">
        <v>4849</v>
      </c>
      <c r="D4877" s="18" t="s">
        <v>8995</v>
      </c>
      <c r="E4877" s="18"/>
      <c r="F4877" s="18"/>
      <c r="G4877" s="18"/>
      <c r="H4877" s="18"/>
      <c r="I4877" s="18"/>
      <c r="J4877" s="5"/>
      <c r="K4877" s="19">
        <v>6937.2</v>
      </c>
      <c r="L4877" s="7">
        <v>6937.2</v>
      </c>
      <c r="M4877" s="5"/>
      <c r="N4877" s="5"/>
      <c r="O4877" s="20">
        <v>3</v>
      </c>
      <c r="P4877" s="8">
        <v>3</v>
      </c>
      <c r="Q4877" s="5"/>
    </row>
    <row r="4878" spans="1:17" ht="12" x14ac:dyDescent="0.2">
      <c r="A4878" s="16" t="s">
        <v>3614</v>
      </c>
      <c r="B4878" s="16" t="s">
        <v>9109</v>
      </c>
      <c r="C4878" s="17" t="s">
        <v>4850</v>
      </c>
      <c r="D4878" s="18" t="s">
        <v>8995</v>
      </c>
      <c r="E4878" s="18"/>
      <c r="F4878" s="18"/>
      <c r="G4878" s="18"/>
      <c r="H4878" s="18"/>
      <c r="I4878" s="18"/>
      <c r="J4878" s="5"/>
      <c r="K4878" s="19">
        <v>25219.200000000001</v>
      </c>
      <c r="L4878" s="7">
        <v>25219.200000000001</v>
      </c>
      <c r="M4878" s="5"/>
      <c r="N4878" s="5"/>
      <c r="O4878" s="20">
        <v>4</v>
      </c>
      <c r="P4878" s="8">
        <v>4</v>
      </c>
      <c r="Q4878" s="5"/>
    </row>
    <row r="4879" spans="1:17" ht="12" x14ac:dyDescent="0.2">
      <c r="A4879" s="16" t="s">
        <v>3614</v>
      </c>
      <c r="B4879" s="16" t="s">
        <v>9109</v>
      </c>
      <c r="C4879" s="17" t="s">
        <v>4851</v>
      </c>
      <c r="D4879" s="18" t="str">
        <f>VLOOKUP(C4879,[2]итоговая!$C$6:$H$1018,4,FALSE)</f>
        <v>Реконструкция НБУ 2022-2024</v>
      </c>
      <c r="E4879" s="26">
        <f>J4879-L4879</f>
        <v>5780.34</v>
      </c>
      <c r="F4879" s="26">
        <f>N4879-P4879</f>
        <v>3</v>
      </c>
      <c r="G4879" s="26" t="str">
        <f>VLOOKUP(C4879,[2]итоговая!$C$6:$H$1018,5,FALSE)</f>
        <v>УКС</v>
      </c>
      <c r="H4879" s="21" t="str">
        <f>VLOOKUP(C4879,[2]итоговая!$C$6:$H$1018,6,FALSE)</f>
        <v>Реконструкция НБУ 2022-2024</v>
      </c>
      <c r="I4879" s="18"/>
      <c r="J4879" s="19">
        <v>7707.12</v>
      </c>
      <c r="K4879" s="5"/>
      <c r="L4879" s="7">
        <v>1926.78</v>
      </c>
      <c r="M4879" s="19">
        <v>5780.34</v>
      </c>
      <c r="N4879" s="20">
        <v>4</v>
      </c>
      <c r="O4879" s="5"/>
      <c r="P4879" s="8">
        <v>1</v>
      </c>
      <c r="Q4879" s="20">
        <v>3</v>
      </c>
    </row>
    <row r="4880" spans="1:17" ht="12" x14ac:dyDescent="0.2">
      <c r="A4880" s="16" t="s">
        <v>3614</v>
      </c>
      <c r="B4880" s="16" t="s">
        <v>9109</v>
      </c>
      <c r="C4880" s="17" t="s">
        <v>4852</v>
      </c>
      <c r="D4880" s="18" t="s">
        <v>8995</v>
      </c>
      <c r="E4880" s="18"/>
      <c r="F4880" s="18"/>
      <c r="G4880" s="18"/>
      <c r="H4880" s="18"/>
      <c r="I4880" s="18"/>
      <c r="J4880" s="5"/>
      <c r="K4880" s="19">
        <v>9235.2000000000007</v>
      </c>
      <c r="L4880" s="7">
        <v>9235.2000000000007</v>
      </c>
      <c r="M4880" s="5"/>
      <c r="N4880" s="5"/>
      <c r="O4880" s="20">
        <v>4</v>
      </c>
      <c r="P4880" s="8">
        <v>4</v>
      </c>
      <c r="Q4880" s="5"/>
    </row>
    <row r="4881" spans="1:17" ht="12" x14ac:dyDescent="0.2">
      <c r="A4881" s="16" t="s">
        <v>3614</v>
      </c>
      <c r="B4881" s="16" t="s">
        <v>9109</v>
      </c>
      <c r="C4881" s="17" t="s">
        <v>4853</v>
      </c>
      <c r="D4881" s="18" t="s">
        <v>8995</v>
      </c>
      <c r="E4881" s="18"/>
      <c r="F4881" s="18"/>
      <c r="G4881" s="18"/>
      <c r="H4881" s="18"/>
      <c r="I4881" s="18"/>
      <c r="J4881" s="5"/>
      <c r="K4881" s="19">
        <v>38001.599999999999</v>
      </c>
      <c r="L4881" s="7">
        <v>38001.599999999999</v>
      </c>
      <c r="M4881" s="5"/>
      <c r="N4881" s="5"/>
      <c r="O4881" s="20">
        <v>8</v>
      </c>
      <c r="P4881" s="8">
        <v>8</v>
      </c>
      <c r="Q4881" s="5"/>
    </row>
    <row r="4882" spans="1:17" ht="12" x14ac:dyDescent="0.2">
      <c r="A4882" s="16" t="s">
        <v>3614</v>
      </c>
      <c r="B4882" s="16" t="s">
        <v>9109</v>
      </c>
      <c r="C4882" s="17" t="s">
        <v>4854</v>
      </c>
      <c r="D4882" s="18" t="s">
        <v>8995</v>
      </c>
      <c r="E4882" s="18"/>
      <c r="F4882" s="18"/>
      <c r="G4882" s="18"/>
      <c r="H4882" s="18"/>
      <c r="I4882" s="18"/>
      <c r="J4882" s="5"/>
      <c r="K4882" s="19">
        <v>109850.4</v>
      </c>
      <c r="L4882" s="7">
        <v>109850.4</v>
      </c>
      <c r="M4882" s="5"/>
      <c r="N4882" s="5"/>
      <c r="O4882" s="20">
        <v>19</v>
      </c>
      <c r="P4882" s="8">
        <v>19</v>
      </c>
      <c r="Q4882" s="5"/>
    </row>
    <row r="4883" spans="1:17" ht="12" x14ac:dyDescent="0.2">
      <c r="A4883" s="16" t="s">
        <v>3614</v>
      </c>
      <c r="B4883" s="16" t="s">
        <v>9109</v>
      </c>
      <c r="C4883" s="17" t="s">
        <v>4855</v>
      </c>
      <c r="D4883" s="18" t="s">
        <v>8995</v>
      </c>
      <c r="E4883" s="18"/>
      <c r="F4883" s="18"/>
      <c r="G4883" s="18"/>
      <c r="H4883" s="18"/>
      <c r="I4883" s="18"/>
      <c r="J4883" s="5"/>
      <c r="K4883" s="21">
        <v>552</v>
      </c>
      <c r="L4883" s="9">
        <v>552</v>
      </c>
      <c r="M4883" s="5"/>
      <c r="N4883" s="5"/>
      <c r="O4883" s="20">
        <v>4</v>
      </c>
      <c r="P4883" s="8">
        <v>4</v>
      </c>
      <c r="Q4883" s="5"/>
    </row>
    <row r="4884" spans="1:17" ht="12" x14ac:dyDescent="0.2">
      <c r="A4884" s="16" t="s">
        <v>3614</v>
      </c>
      <c r="B4884" s="16" t="s">
        <v>9109</v>
      </c>
      <c r="C4884" s="17" t="s">
        <v>4856</v>
      </c>
      <c r="D4884" s="18" t="s">
        <v>8995</v>
      </c>
      <c r="E4884" s="18"/>
      <c r="F4884" s="18"/>
      <c r="G4884" s="18"/>
      <c r="H4884" s="18"/>
      <c r="I4884" s="18"/>
      <c r="J4884" s="5"/>
      <c r="K4884" s="21">
        <v>276</v>
      </c>
      <c r="L4884" s="9">
        <v>276</v>
      </c>
      <c r="M4884" s="5"/>
      <c r="N4884" s="5"/>
      <c r="O4884" s="20">
        <v>2</v>
      </c>
      <c r="P4884" s="8">
        <v>2</v>
      </c>
      <c r="Q4884" s="5"/>
    </row>
    <row r="4885" spans="1:17" ht="12" x14ac:dyDescent="0.2">
      <c r="A4885" s="16" t="s">
        <v>3614</v>
      </c>
      <c r="B4885" s="16" t="s">
        <v>9109</v>
      </c>
      <c r="C4885" s="17" t="s">
        <v>4857</v>
      </c>
      <c r="D4885" s="18" t="s">
        <v>8995</v>
      </c>
      <c r="E4885" s="18"/>
      <c r="F4885" s="18"/>
      <c r="G4885" s="18"/>
      <c r="H4885" s="18"/>
      <c r="I4885" s="18"/>
      <c r="J4885" s="5"/>
      <c r="K4885" s="19">
        <v>3868.8</v>
      </c>
      <c r="L4885" s="7">
        <v>3868.8</v>
      </c>
      <c r="M4885" s="5"/>
      <c r="N4885" s="5"/>
      <c r="O4885" s="20">
        <v>22</v>
      </c>
      <c r="P4885" s="8">
        <v>22</v>
      </c>
      <c r="Q4885" s="5"/>
    </row>
    <row r="4886" spans="1:17" ht="12" x14ac:dyDescent="0.2">
      <c r="A4886" s="16" t="s">
        <v>3614</v>
      </c>
      <c r="B4886" s="16" t="s">
        <v>9109</v>
      </c>
      <c r="C4886" s="17" t="s">
        <v>4858</v>
      </c>
      <c r="D4886" s="18" t="s">
        <v>8995</v>
      </c>
      <c r="E4886" s="18"/>
      <c r="F4886" s="18"/>
      <c r="G4886" s="18"/>
      <c r="H4886" s="18"/>
      <c r="I4886" s="18"/>
      <c r="J4886" s="5"/>
      <c r="K4886" s="19">
        <v>4752</v>
      </c>
      <c r="L4886" s="7">
        <v>4752</v>
      </c>
      <c r="M4886" s="5"/>
      <c r="N4886" s="5"/>
      <c r="O4886" s="20">
        <v>30</v>
      </c>
      <c r="P4886" s="8">
        <v>30</v>
      </c>
      <c r="Q4886" s="5"/>
    </row>
    <row r="4887" spans="1:17" ht="12" x14ac:dyDescent="0.2">
      <c r="A4887" s="16" t="s">
        <v>3614</v>
      </c>
      <c r="B4887" s="16" t="s">
        <v>9109</v>
      </c>
      <c r="C4887" s="17" t="s">
        <v>4859</v>
      </c>
      <c r="D4887" s="18" t="s">
        <v>8995</v>
      </c>
      <c r="E4887" s="18"/>
      <c r="F4887" s="18"/>
      <c r="G4887" s="18"/>
      <c r="H4887" s="18"/>
      <c r="I4887" s="18"/>
      <c r="J4887" s="5"/>
      <c r="K4887" s="19">
        <v>15840</v>
      </c>
      <c r="L4887" s="7">
        <v>15840</v>
      </c>
      <c r="M4887" s="5"/>
      <c r="N4887" s="5"/>
      <c r="O4887" s="20">
        <v>20</v>
      </c>
      <c r="P4887" s="8">
        <v>20</v>
      </c>
      <c r="Q4887" s="5"/>
    </row>
    <row r="4888" spans="1:17" ht="12" x14ac:dyDescent="0.2">
      <c r="A4888" s="16" t="s">
        <v>3614</v>
      </c>
      <c r="B4888" s="16" t="s">
        <v>9109</v>
      </c>
      <c r="C4888" s="17" t="s">
        <v>4860</v>
      </c>
      <c r="D4888" s="18" t="s">
        <v>8995</v>
      </c>
      <c r="E4888" s="18"/>
      <c r="F4888" s="18"/>
      <c r="G4888" s="18"/>
      <c r="H4888" s="18"/>
      <c r="I4888" s="18"/>
      <c r="J4888" s="5"/>
      <c r="K4888" s="19">
        <v>1000</v>
      </c>
      <c r="L4888" s="6"/>
      <c r="M4888" s="19">
        <v>1000</v>
      </c>
      <c r="N4888" s="5"/>
      <c r="O4888" s="20">
        <v>5</v>
      </c>
      <c r="P4888" s="6"/>
      <c r="Q4888" s="20">
        <v>5</v>
      </c>
    </row>
    <row r="4889" spans="1:17" ht="12" x14ac:dyDescent="0.2">
      <c r="A4889" s="16" t="s">
        <v>3614</v>
      </c>
      <c r="B4889" s="16" t="s">
        <v>9109</v>
      </c>
      <c r="C4889" s="17" t="s">
        <v>4861</v>
      </c>
      <c r="D4889" s="18" t="s">
        <v>8995</v>
      </c>
      <c r="E4889" s="18"/>
      <c r="F4889" s="18"/>
      <c r="G4889" s="18"/>
      <c r="H4889" s="18"/>
      <c r="I4889" s="18"/>
      <c r="J4889" s="5"/>
      <c r="K4889" s="19">
        <v>4396.8</v>
      </c>
      <c r="L4889" s="7">
        <v>4396.8</v>
      </c>
      <c r="M4889" s="5"/>
      <c r="N4889" s="5"/>
      <c r="O4889" s="20">
        <v>8</v>
      </c>
      <c r="P4889" s="8">
        <v>8</v>
      </c>
      <c r="Q4889" s="5"/>
    </row>
    <row r="4890" spans="1:17" ht="12" x14ac:dyDescent="0.2">
      <c r="A4890" s="16" t="s">
        <v>3614</v>
      </c>
      <c r="B4890" s="16" t="s">
        <v>9109</v>
      </c>
      <c r="C4890" s="17" t="s">
        <v>4862</v>
      </c>
      <c r="D4890" s="18" t="s">
        <v>8995</v>
      </c>
      <c r="E4890" s="18"/>
      <c r="F4890" s="18"/>
      <c r="G4890" s="18"/>
      <c r="H4890" s="18"/>
      <c r="I4890" s="18"/>
      <c r="J4890" s="5"/>
      <c r="K4890" s="19">
        <v>14592</v>
      </c>
      <c r="L4890" s="7">
        <v>14592</v>
      </c>
      <c r="M4890" s="5"/>
      <c r="N4890" s="5"/>
      <c r="O4890" s="20">
        <v>12</v>
      </c>
      <c r="P4890" s="8">
        <v>12</v>
      </c>
      <c r="Q4890" s="5"/>
    </row>
    <row r="4891" spans="1:17" ht="12" x14ac:dyDescent="0.2">
      <c r="A4891" s="16" t="s">
        <v>3614</v>
      </c>
      <c r="B4891" s="16" t="s">
        <v>9109</v>
      </c>
      <c r="C4891" s="17" t="s">
        <v>4863</v>
      </c>
      <c r="D4891" s="18" t="s">
        <v>8995</v>
      </c>
      <c r="E4891" s="18"/>
      <c r="F4891" s="18"/>
      <c r="G4891" s="18"/>
      <c r="H4891" s="18"/>
      <c r="I4891" s="18"/>
      <c r="J4891" s="5"/>
      <c r="K4891" s="19">
        <v>51089.8</v>
      </c>
      <c r="L4891" s="7">
        <v>51089.8</v>
      </c>
      <c r="M4891" s="5"/>
      <c r="N4891" s="5"/>
      <c r="O4891" s="20">
        <v>28</v>
      </c>
      <c r="P4891" s="8">
        <v>28</v>
      </c>
      <c r="Q4891" s="5"/>
    </row>
    <row r="4892" spans="1:17" ht="12" x14ac:dyDescent="0.2">
      <c r="A4892" s="16" t="s">
        <v>3614</v>
      </c>
      <c r="B4892" s="16" t="s">
        <v>9109</v>
      </c>
      <c r="C4892" s="17" t="s">
        <v>4864</v>
      </c>
      <c r="D4892" s="18" t="s">
        <v>8995</v>
      </c>
      <c r="E4892" s="18"/>
      <c r="F4892" s="18"/>
      <c r="G4892" s="18"/>
      <c r="H4892" s="18"/>
      <c r="I4892" s="18"/>
      <c r="J4892" s="5"/>
      <c r="K4892" s="19">
        <v>3801.6</v>
      </c>
      <c r="L4892" s="7">
        <v>3801.6</v>
      </c>
      <c r="M4892" s="5"/>
      <c r="N4892" s="5"/>
      <c r="O4892" s="20">
        <v>16</v>
      </c>
      <c r="P4892" s="8">
        <v>16</v>
      </c>
      <c r="Q4892" s="5"/>
    </row>
    <row r="4893" spans="1:17" ht="12" x14ac:dyDescent="0.2">
      <c r="A4893" s="16" t="s">
        <v>3614</v>
      </c>
      <c r="B4893" s="16" t="s">
        <v>9109</v>
      </c>
      <c r="C4893" s="17" t="s">
        <v>4865</v>
      </c>
      <c r="D4893" s="18" t="s">
        <v>8995</v>
      </c>
      <c r="E4893" s="18"/>
      <c r="F4893" s="18"/>
      <c r="G4893" s="18"/>
      <c r="H4893" s="18"/>
      <c r="I4893" s="18"/>
      <c r="J4893" s="5"/>
      <c r="K4893" s="19">
        <v>50025.599999999999</v>
      </c>
      <c r="L4893" s="7">
        <v>47246.400000000001</v>
      </c>
      <c r="M4893" s="19">
        <v>2779.2</v>
      </c>
      <c r="N4893" s="5"/>
      <c r="O4893" s="20">
        <v>72</v>
      </c>
      <c r="P4893" s="8">
        <v>68</v>
      </c>
      <c r="Q4893" s="20">
        <v>4</v>
      </c>
    </row>
    <row r="4894" spans="1:17" ht="12" x14ac:dyDescent="0.2">
      <c r="A4894" s="16" t="s">
        <v>3614</v>
      </c>
      <c r="B4894" s="16" t="s">
        <v>9109</v>
      </c>
      <c r="C4894" s="17" t="s">
        <v>4866</v>
      </c>
      <c r="D4894" s="18" t="s">
        <v>8995</v>
      </c>
      <c r="E4894" s="18"/>
      <c r="F4894" s="18"/>
      <c r="G4894" s="18"/>
      <c r="H4894" s="18"/>
      <c r="I4894" s="18"/>
      <c r="J4894" s="5"/>
      <c r="K4894" s="19">
        <v>26190</v>
      </c>
      <c r="L4894" s="7">
        <v>26190</v>
      </c>
      <c r="M4894" s="5"/>
      <c r="N4894" s="5"/>
      <c r="O4894" s="20">
        <v>5</v>
      </c>
      <c r="P4894" s="8">
        <v>5</v>
      </c>
      <c r="Q4894" s="5"/>
    </row>
    <row r="4895" spans="1:17" ht="12" x14ac:dyDescent="0.2">
      <c r="A4895" s="16" t="s">
        <v>3614</v>
      </c>
      <c r="B4895" s="16" t="s">
        <v>9109</v>
      </c>
      <c r="C4895" s="17" t="s">
        <v>4867</v>
      </c>
      <c r="D4895" s="18" t="s">
        <v>8995</v>
      </c>
      <c r="E4895" s="18"/>
      <c r="F4895" s="18"/>
      <c r="G4895" s="18"/>
      <c r="H4895" s="18"/>
      <c r="I4895" s="18"/>
      <c r="J4895" s="5"/>
      <c r="K4895" s="19">
        <v>6712.8</v>
      </c>
      <c r="L4895" s="7">
        <v>6712.8</v>
      </c>
      <c r="M4895" s="5"/>
      <c r="N4895" s="5"/>
      <c r="O4895" s="20">
        <v>2</v>
      </c>
      <c r="P4895" s="8">
        <v>2</v>
      </c>
      <c r="Q4895" s="5"/>
    </row>
    <row r="4896" spans="1:17" ht="12" x14ac:dyDescent="0.2">
      <c r="A4896" s="16" t="s">
        <v>3614</v>
      </c>
      <c r="B4896" s="16" t="s">
        <v>9109</v>
      </c>
      <c r="C4896" s="17" t="s">
        <v>4868</v>
      </c>
      <c r="D4896" s="18" t="s">
        <v>8995</v>
      </c>
      <c r="E4896" s="18"/>
      <c r="F4896" s="18"/>
      <c r="G4896" s="18"/>
      <c r="H4896" s="18"/>
      <c r="I4896" s="18"/>
      <c r="J4896" s="5"/>
      <c r="K4896" s="19">
        <v>7628.4</v>
      </c>
      <c r="L4896" s="7">
        <v>7628.4</v>
      </c>
      <c r="M4896" s="5"/>
      <c r="N4896" s="5"/>
      <c r="O4896" s="20">
        <v>3</v>
      </c>
      <c r="P4896" s="8">
        <v>3</v>
      </c>
      <c r="Q4896" s="5"/>
    </row>
    <row r="4897" spans="1:17" ht="12" x14ac:dyDescent="0.2">
      <c r="A4897" s="16" t="s">
        <v>3614</v>
      </c>
      <c r="B4897" s="16" t="s">
        <v>9109</v>
      </c>
      <c r="C4897" s="17" t="s">
        <v>4869</v>
      </c>
      <c r="D4897" s="18" t="s">
        <v>8995</v>
      </c>
      <c r="E4897" s="18"/>
      <c r="F4897" s="18"/>
      <c r="G4897" s="18"/>
      <c r="H4897" s="18"/>
      <c r="I4897" s="18"/>
      <c r="J4897" s="5"/>
      <c r="K4897" s="19">
        <v>60649.16</v>
      </c>
      <c r="L4897" s="7">
        <v>60649.16</v>
      </c>
      <c r="M4897" s="5"/>
      <c r="N4897" s="5"/>
      <c r="O4897" s="20">
        <v>11</v>
      </c>
      <c r="P4897" s="8">
        <v>11</v>
      </c>
      <c r="Q4897" s="5"/>
    </row>
    <row r="4898" spans="1:17" ht="24" x14ac:dyDescent="0.2">
      <c r="A4898" s="16" t="s">
        <v>3614</v>
      </c>
      <c r="B4898" s="16" t="s">
        <v>9109</v>
      </c>
      <c r="C4898" s="17" t="s">
        <v>4870</v>
      </c>
      <c r="D4898" s="18" t="s">
        <v>8995</v>
      </c>
      <c r="E4898" s="18"/>
      <c r="F4898" s="18"/>
      <c r="G4898" s="18"/>
      <c r="H4898" s="18"/>
      <c r="I4898" s="18"/>
      <c r="J4898" s="5"/>
      <c r="K4898" s="19">
        <v>17059.2</v>
      </c>
      <c r="L4898" s="7">
        <v>17059.2</v>
      </c>
      <c r="M4898" s="5"/>
      <c r="N4898" s="5"/>
      <c r="O4898" s="20">
        <v>1</v>
      </c>
      <c r="P4898" s="8">
        <v>1</v>
      </c>
      <c r="Q4898" s="5"/>
    </row>
    <row r="4899" spans="1:17" ht="24" x14ac:dyDescent="0.2">
      <c r="A4899" s="16" t="s">
        <v>3614</v>
      </c>
      <c r="B4899" s="16" t="s">
        <v>9109</v>
      </c>
      <c r="C4899" s="17" t="s">
        <v>4871</v>
      </c>
      <c r="D4899" s="18" t="s">
        <v>8995</v>
      </c>
      <c r="E4899" s="18"/>
      <c r="F4899" s="18"/>
      <c r="G4899" s="18"/>
      <c r="H4899" s="18"/>
      <c r="I4899" s="18"/>
      <c r="J4899" s="5"/>
      <c r="K4899" s="19">
        <v>88884</v>
      </c>
      <c r="L4899" s="7">
        <v>88884</v>
      </c>
      <c r="M4899" s="5"/>
      <c r="N4899" s="5"/>
      <c r="O4899" s="20">
        <v>5</v>
      </c>
      <c r="P4899" s="8">
        <v>5</v>
      </c>
      <c r="Q4899" s="5"/>
    </row>
    <row r="4900" spans="1:17" ht="12" x14ac:dyDescent="0.2">
      <c r="A4900" s="16" t="s">
        <v>3614</v>
      </c>
      <c r="B4900" s="16" t="s">
        <v>9109</v>
      </c>
      <c r="C4900" s="17" t="s">
        <v>4872</v>
      </c>
      <c r="D4900" s="18" t="s">
        <v>8995</v>
      </c>
      <c r="E4900" s="18"/>
      <c r="F4900" s="18"/>
      <c r="G4900" s="18"/>
      <c r="H4900" s="18"/>
      <c r="I4900" s="18"/>
      <c r="J4900" s="5"/>
      <c r="K4900" s="19">
        <v>284868</v>
      </c>
      <c r="L4900" s="7">
        <v>265876.8</v>
      </c>
      <c r="M4900" s="19">
        <v>18991.2</v>
      </c>
      <c r="N4900" s="5"/>
      <c r="O4900" s="20">
        <v>15</v>
      </c>
      <c r="P4900" s="8">
        <v>14</v>
      </c>
      <c r="Q4900" s="20">
        <v>1</v>
      </c>
    </row>
    <row r="4901" spans="1:17" ht="12" x14ac:dyDescent="0.2">
      <c r="A4901" s="16" t="s">
        <v>3614</v>
      </c>
      <c r="B4901" s="16" t="s">
        <v>9109</v>
      </c>
      <c r="C4901" s="17" t="s">
        <v>4873</v>
      </c>
      <c r="D4901" s="18" t="s">
        <v>8995</v>
      </c>
      <c r="E4901" s="18"/>
      <c r="F4901" s="18"/>
      <c r="G4901" s="18"/>
      <c r="H4901" s="18"/>
      <c r="I4901" s="18"/>
      <c r="J4901" s="5"/>
      <c r="K4901" s="19">
        <v>10550</v>
      </c>
      <c r="L4901" s="6"/>
      <c r="M4901" s="19">
        <v>10550</v>
      </c>
      <c r="N4901" s="5"/>
      <c r="O4901" s="20">
        <v>6</v>
      </c>
      <c r="P4901" s="6"/>
      <c r="Q4901" s="20">
        <v>6</v>
      </c>
    </row>
    <row r="4902" spans="1:17" ht="12" x14ac:dyDescent="0.2">
      <c r="A4902" s="16" t="s">
        <v>3614</v>
      </c>
      <c r="B4902" s="16" t="s">
        <v>9109</v>
      </c>
      <c r="C4902" s="17" t="s">
        <v>4874</v>
      </c>
      <c r="D4902" s="18" t="s">
        <v>8995</v>
      </c>
      <c r="E4902" s="18"/>
      <c r="F4902" s="18"/>
      <c r="G4902" s="18"/>
      <c r="H4902" s="18"/>
      <c r="I4902" s="18"/>
      <c r="J4902" s="5"/>
      <c r="K4902" s="19">
        <v>39100</v>
      </c>
      <c r="L4902" s="6"/>
      <c r="M4902" s="19">
        <v>39100</v>
      </c>
      <c r="N4902" s="5"/>
      <c r="O4902" s="20">
        <v>34</v>
      </c>
      <c r="P4902" s="6"/>
      <c r="Q4902" s="20">
        <v>34</v>
      </c>
    </row>
    <row r="4903" spans="1:17" ht="12" x14ac:dyDescent="0.2">
      <c r="A4903" s="16" t="s">
        <v>3614</v>
      </c>
      <c r="B4903" s="16" t="s">
        <v>9109</v>
      </c>
      <c r="C4903" s="17" t="s">
        <v>4875</v>
      </c>
      <c r="D4903" s="18" t="s">
        <v>8995</v>
      </c>
      <c r="E4903" s="18"/>
      <c r="F4903" s="18"/>
      <c r="G4903" s="18"/>
      <c r="H4903" s="18"/>
      <c r="I4903" s="18"/>
      <c r="J4903" s="5"/>
      <c r="K4903" s="19">
        <v>17541.669999999998</v>
      </c>
      <c r="L4903" s="6"/>
      <c r="M4903" s="19">
        <v>17541.669999999998</v>
      </c>
      <c r="N4903" s="5"/>
      <c r="O4903" s="20">
        <v>10</v>
      </c>
      <c r="P4903" s="6"/>
      <c r="Q4903" s="20">
        <v>10</v>
      </c>
    </row>
    <row r="4904" spans="1:17" ht="12" x14ac:dyDescent="0.2">
      <c r="A4904" s="16" t="s">
        <v>3614</v>
      </c>
      <c r="B4904" s="16" t="s">
        <v>9109</v>
      </c>
      <c r="C4904" s="17" t="s">
        <v>4876</v>
      </c>
      <c r="D4904" s="18" t="s">
        <v>8995</v>
      </c>
      <c r="E4904" s="18"/>
      <c r="F4904" s="18"/>
      <c r="G4904" s="18"/>
      <c r="H4904" s="18"/>
      <c r="I4904" s="18"/>
      <c r="J4904" s="5"/>
      <c r="K4904" s="19">
        <v>24450</v>
      </c>
      <c r="L4904" s="6"/>
      <c r="M4904" s="19">
        <v>24450</v>
      </c>
      <c r="N4904" s="5"/>
      <c r="O4904" s="20">
        <v>6</v>
      </c>
      <c r="P4904" s="6"/>
      <c r="Q4904" s="20">
        <v>6</v>
      </c>
    </row>
    <row r="4905" spans="1:17" ht="12" x14ac:dyDescent="0.2">
      <c r="A4905" s="16" t="s">
        <v>3614</v>
      </c>
      <c r="B4905" s="16" t="s">
        <v>9109</v>
      </c>
      <c r="C4905" s="17" t="s">
        <v>4877</v>
      </c>
      <c r="D4905" s="18" t="s">
        <v>8995</v>
      </c>
      <c r="E4905" s="18"/>
      <c r="F4905" s="18"/>
      <c r="G4905" s="18"/>
      <c r="H4905" s="18"/>
      <c r="I4905" s="18"/>
      <c r="J4905" s="5"/>
      <c r="K4905" s="19">
        <v>3660</v>
      </c>
      <c r="L4905" s="7">
        <v>1830</v>
      </c>
      <c r="M4905" s="19">
        <v>1830</v>
      </c>
      <c r="N4905" s="5"/>
      <c r="O4905" s="20">
        <v>2</v>
      </c>
      <c r="P4905" s="8">
        <v>1</v>
      </c>
      <c r="Q4905" s="20">
        <v>1</v>
      </c>
    </row>
    <row r="4906" spans="1:17" ht="12" x14ac:dyDescent="0.2">
      <c r="A4906" s="16" t="s">
        <v>3614</v>
      </c>
      <c r="B4906" s="16" t="s">
        <v>9109</v>
      </c>
      <c r="C4906" s="17" t="s">
        <v>4878</v>
      </c>
      <c r="D4906" s="18" t="s">
        <v>8995</v>
      </c>
      <c r="E4906" s="18"/>
      <c r="F4906" s="18"/>
      <c r="G4906" s="18"/>
      <c r="H4906" s="18"/>
      <c r="I4906" s="18"/>
      <c r="J4906" s="5"/>
      <c r="K4906" s="19">
        <v>8337.6</v>
      </c>
      <c r="L4906" s="7">
        <v>8337.6</v>
      </c>
      <c r="M4906" s="5"/>
      <c r="N4906" s="5"/>
      <c r="O4906" s="20">
        <v>4</v>
      </c>
      <c r="P4906" s="8">
        <v>4</v>
      </c>
      <c r="Q4906" s="5"/>
    </row>
    <row r="4907" spans="1:17" ht="12" x14ac:dyDescent="0.2">
      <c r="A4907" s="16" t="s">
        <v>3614</v>
      </c>
      <c r="B4907" s="16" t="s">
        <v>9109</v>
      </c>
      <c r="C4907" s="17" t="s">
        <v>4879</v>
      </c>
      <c r="D4907" s="18" t="s">
        <v>8995</v>
      </c>
      <c r="E4907" s="18"/>
      <c r="F4907" s="18"/>
      <c r="G4907" s="18"/>
      <c r="H4907" s="18"/>
      <c r="I4907" s="18"/>
      <c r="J4907" s="5"/>
      <c r="K4907" s="19">
        <v>2220</v>
      </c>
      <c r="L4907" s="7">
        <v>2220</v>
      </c>
      <c r="M4907" s="5"/>
      <c r="N4907" s="5"/>
      <c r="O4907" s="20">
        <v>2</v>
      </c>
      <c r="P4907" s="8">
        <v>2</v>
      </c>
      <c r="Q4907" s="5"/>
    </row>
    <row r="4908" spans="1:17" ht="12" x14ac:dyDescent="0.2">
      <c r="A4908" s="16" t="s">
        <v>3614</v>
      </c>
      <c r="B4908" s="16" t="s">
        <v>9109</v>
      </c>
      <c r="C4908" s="17" t="s">
        <v>4880</v>
      </c>
      <c r="D4908" s="18" t="s">
        <v>8995</v>
      </c>
      <c r="E4908" s="18"/>
      <c r="F4908" s="18"/>
      <c r="G4908" s="18"/>
      <c r="H4908" s="18"/>
      <c r="I4908" s="18"/>
      <c r="J4908" s="5"/>
      <c r="K4908" s="19">
        <v>55008</v>
      </c>
      <c r="L4908" s="7">
        <v>55008</v>
      </c>
      <c r="M4908" s="5"/>
      <c r="N4908" s="5"/>
      <c r="O4908" s="20">
        <v>16</v>
      </c>
      <c r="P4908" s="8">
        <v>16</v>
      </c>
      <c r="Q4908" s="5"/>
    </row>
    <row r="4909" spans="1:17" ht="12" x14ac:dyDescent="0.2">
      <c r="A4909" s="16" t="s">
        <v>3614</v>
      </c>
      <c r="B4909" s="16" t="s">
        <v>9109</v>
      </c>
      <c r="C4909" s="17" t="s">
        <v>4881</v>
      </c>
      <c r="D4909" s="18" t="s">
        <v>8995</v>
      </c>
      <c r="E4909" s="18"/>
      <c r="F4909" s="18"/>
      <c r="G4909" s="18"/>
      <c r="H4909" s="18"/>
      <c r="I4909" s="18"/>
      <c r="J4909" s="5"/>
      <c r="K4909" s="19">
        <v>24876</v>
      </c>
      <c r="L4909" s="7">
        <v>24876</v>
      </c>
      <c r="M4909" s="5"/>
      <c r="N4909" s="5"/>
      <c r="O4909" s="20">
        <v>2</v>
      </c>
      <c r="P4909" s="8">
        <v>2</v>
      </c>
      <c r="Q4909" s="5"/>
    </row>
    <row r="4910" spans="1:17" ht="12" x14ac:dyDescent="0.2">
      <c r="A4910" s="16" t="s">
        <v>3614</v>
      </c>
      <c r="B4910" s="16" t="s">
        <v>9109</v>
      </c>
      <c r="C4910" s="17" t="s">
        <v>4882</v>
      </c>
      <c r="D4910" s="18" t="s">
        <v>8995</v>
      </c>
      <c r="E4910" s="18"/>
      <c r="F4910" s="18"/>
      <c r="G4910" s="18"/>
      <c r="H4910" s="18"/>
      <c r="I4910" s="18"/>
      <c r="J4910" s="5"/>
      <c r="K4910" s="19">
        <v>3990</v>
      </c>
      <c r="L4910" s="6"/>
      <c r="M4910" s="19">
        <v>3990</v>
      </c>
      <c r="N4910" s="5"/>
      <c r="O4910" s="20">
        <v>4</v>
      </c>
      <c r="P4910" s="6"/>
      <c r="Q4910" s="20">
        <v>4</v>
      </c>
    </row>
    <row r="4911" spans="1:17" ht="12" x14ac:dyDescent="0.2">
      <c r="A4911" s="16" t="s">
        <v>3614</v>
      </c>
      <c r="B4911" s="16" t="s">
        <v>9109</v>
      </c>
      <c r="C4911" s="17" t="s">
        <v>4883</v>
      </c>
      <c r="D4911" s="18" t="s">
        <v>8995</v>
      </c>
      <c r="E4911" s="18"/>
      <c r="F4911" s="18"/>
      <c r="G4911" s="18"/>
      <c r="H4911" s="18"/>
      <c r="I4911" s="18"/>
      <c r="J4911" s="5"/>
      <c r="K4911" s="19">
        <v>9866.67</v>
      </c>
      <c r="L4911" s="7">
        <v>3700</v>
      </c>
      <c r="M4911" s="19">
        <v>6166.67</v>
      </c>
      <c r="N4911" s="5"/>
      <c r="O4911" s="20">
        <v>8</v>
      </c>
      <c r="P4911" s="8">
        <v>3</v>
      </c>
      <c r="Q4911" s="20">
        <v>5</v>
      </c>
    </row>
    <row r="4912" spans="1:17" ht="12" x14ac:dyDescent="0.2">
      <c r="A4912" s="16" t="s">
        <v>3614</v>
      </c>
      <c r="B4912" s="16" t="s">
        <v>9109</v>
      </c>
      <c r="C4912" s="17" t="s">
        <v>4884</v>
      </c>
      <c r="D4912" s="18" t="s">
        <v>8995</v>
      </c>
      <c r="E4912" s="18"/>
      <c r="F4912" s="18"/>
      <c r="G4912" s="18"/>
      <c r="H4912" s="18"/>
      <c r="I4912" s="18"/>
      <c r="J4912" s="5"/>
      <c r="K4912" s="19">
        <v>27130</v>
      </c>
      <c r="L4912" s="6"/>
      <c r="M4912" s="19">
        <v>27130</v>
      </c>
      <c r="N4912" s="5"/>
      <c r="O4912" s="20">
        <v>12</v>
      </c>
      <c r="P4912" s="6"/>
      <c r="Q4912" s="20">
        <v>12</v>
      </c>
    </row>
    <row r="4913" spans="1:17" ht="12" x14ac:dyDescent="0.2">
      <c r="A4913" s="16" t="s">
        <v>3614</v>
      </c>
      <c r="B4913" s="16" t="s">
        <v>9109</v>
      </c>
      <c r="C4913" s="17" t="s">
        <v>4885</v>
      </c>
      <c r="D4913" s="18" t="s">
        <v>8995</v>
      </c>
      <c r="E4913" s="18"/>
      <c r="F4913" s="18"/>
      <c r="G4913" s="18"/>
      <c r="H4913" s="18"/>
      <c r="I4913" s="18"/>
      <c r="J4913" s="5"/>
      <c r="K4913" s="19">
        <v>24400</v>
      </c>
      <c r="L4913" s="6"/>
      <c r="M4913" s="19">
        <v>24400</v>
      </c>
      <c r="N4913" s="5"/>
      <c r="O4913" s="20">
        <v>6</v>
      </c>
      <c r="P4913" s="6"/>
      <c r="Q4913" s="20">
        <v>6</v>
      </c>
    </row>
    <row r="4914" spans="1:17" ht="12" x14ac:dyDescent="0.2">
      <c r="A4914" s="16" t="s">
        <v>3614</v>
      </c>
      <c r="B4914" s="16" t="s">
        <v>9109</v>
      </c>
      <c r="C4914" s="17" t="s">
        <v>4886</v>
      </c>
      <c r="D4914" s="18" t="s">
        <v>8995</v>
      </c>
      <c r="E4914" s="18"/>
      <c r="F4914" s="18"/>
      <c r="G4914" s="18"/>
      <c r="H4914" s="18"/>
      <c r="I4914" s="18"/>
      <c r="J4914" s="5"/>
      <c r="K4914" s="19">
        <v>24876</v>
      </c>
      <c r="L4914" s="7">
        <v>24876</v>
      </c>
      <c r="M4914" s="5"/>
      <c r="N4914" s="5"/>
      <c r="O4914" s="20">
        <v>2</v>
      </c>
      <c r="P4914" s="8">
        <v>2</v>
      </c>
      <c r="Q4914" s="5"/>
    </row>
    <row r="4915" spans="1:17" ht="12" x14ac:dyDescent="0.2">
      <c r="A4915" s="16" t="s">
        <v>3614</v>
      </c>
      <c r="B4915" s="16" t="s">
        <v>9109</v>
      </c>
      <c r="C4915" s="17" t="s">
        <v>4887</v>
      </c>
      <c r="D4915" s="18" t="s">
        <v>8995</v>
      </c>
      <c r="E4915" s="18"/>
      <c r="F4915" s="18"/>
      <c r="G4915" s="18"/>
      <c r="H4915" s="18"/>
      <c r="I4915" s="18"/>
      <c r="J4915" s="5"/>
      <c r="K4915" s="19">
        <v>18392.400000000001</v>
      </c>
      <c r="L4915" s="7">
        <v>18392.400000000001</v>
      </c>
      <c r="M4915" s="5"/>
      <c r="N4915" s="5"/>
      <c r="O4915" s="20">
        <v>1</v>
      </c>
      <c r="P4915" s="8">
        <v>1</v>
      </c>
      <c r="Q4915" s="5"/>
    </row>
    <row r="4916" spans="1:17" ht="12" x14ac:dyDescent="0.2">
      <c r="A4916" s="16" t="s">
        <v>3614</v>
      </c>
      <c r="B4916" s="16" t="s">
        <v>9109</v>
      </c>
      <c r="C4916" s="17" t="s">
        <v>4888</v>
      </c>
      <c r="D4916" s="18" t="s">
        <v>8995</v>
      </c>
      <c r="E4916" s="18"/>
      <c r="F4916" s="18"/>
      <c r="G4916" s="18"/>
      <c r="H4916" s="18"/>
      <c r="I4916" s="18"/>
      <c r="J4916" s="5"/>
      <c r="K4916" s="19">
        <v>18654.16</v>
      </c>
      <c r="L4916" s="6"/>
      <c r="M4916" s="19">
        <v>18654.16</v>
      </c>
      <c r="N4916" s="5"/>
      <c r="O4916" s="20">
        <v>11</v>
      </c>
      <c r="P4916" s="6"/>
      <c r="Q4916" s="20">
        <v>11</v>
      </c>
    </row>
    <row r="4917" spans="1:17" ht="12" x14ac:dyDescent="0.2">
      <c r="A4917" s="16" t="s">
        <v>3614</v>
      </c>
      <c r="B4917" s="16" t="s">
        <v>9109</v>
      </c>
      <c r="C4917" s="17" t="s">
        <v>4889</v>
      </c>
      <c r="D4917" s="18" t="s">
        <v>8995</v>
      </c>
      <c r="E4917" s="18"/>
      <c r="F4917" s="18"/>
      <c r="G4917" s="18"/>
      <c r="H4917" s="18"/>
      <c r="I4917" s="18"/>
      <c r="J4917" s="5"/>
      <c r="K4917" s="19">
        <v>1310.44</v>
      </c>
      <c r="L4917" s="7">
        <v>1310.44</v>
      </c>
      <c r="M4917" s="5"/>
      <c r="N4917" s="5"/>
      <c r="O4917" s="20">
        <v>4</v>
      </c>
      <c r="P4917" s="8">
        <v>4</v>
      </c>
      <c r="Q4917" s="5"/>
    </row>
    <row r="4918" spans="1:17" ht="12" x14ac:dyDescent="0.2">
      <c r="A4918" s="16" t="s">
        <v>3614</v>
      </c>
      <c r="B4918" s="16" t="s">
        <v>9109</v>
      </c>
      <c r="C4918" s="17" t="s">
        <v>4890</v>
      </c>
      <c r="D4918" s="18" t="s">
        <v>8995</v>
      </c>
      <c r="E4918" s="18"/>
      <c r="F4918" s="18"/>
      <c r="G4918" s="18"/>
      <c r="H4918" s="18"/>
      <c r="I4918" s="18"/>
      <c r="J4918" s="5"/>
      <c r="K4918" s="21">
        <v>106.67</v>
      </c>
      <c r="L4918" s="9">
        <v>106.67</v>
      </c>
      <c r="M4918" s="5"/>
      <c r="N4918" s="5"/>
      <c r="O4918" s="20">
        <v>2</v>
      </c>
      <c r="P4918" s="8">
        <v>2</v>
      </c>
      <c r="Q4918" s="5"/>
    </row>
    <row r="4919" spans="1:17" ht="12" x14ac:dyDescent="0.2">
      <c r="A4919" s="16" t="s">
        <v>3614</v>
      </c>
      <c r="B4919" s="16" t="s">
        <v>9109</v>
      </c>
      <c r="C4919" s="17" t="s">
        <v>4891</v>
      </c>
      <c r="D4919" s="18" t="s">
        <v>8995</v>
      </c>
      <c r="E4919" s="18"/>
      <c r="F4919" s="18"/>
      <c r="G4919" s="18"/>
      <c r="H4919" s="18"/>
      <c r="I4919" s="18"/>
      <c r="J4919" s="5"/>
      <c r="K4919" s="21">
        <v>975</v>
      </c>
      <c r="L4919" s="9">
        <v>975</v>
      </c>
      <c r="M4919" s="5"/>
      <c r="N4919" s="5"/>
      <c r="O4919" s="20">
        <v>15</v>
      </c>
      <c r="P4919" s="8">
        <v>15</v>
      </c>
      <c r="Q4919" s="5"/>
    </row>
    <row r="4920" spans="1:17" ht="12" x14ac:dyDescent="0.2">
      <c r="A4920" s="16" t="s">
        <v>3614</v>
      </c>
      <c r="B4920" s="16" t="s">
        <v>9109</v>
      </c>
      <c r="C4920" s="17" t="s">
        <v>4892</v>
      </c>
      <c r="D4920" s="18" t="s">
        <v>8995</v>
      </c>
      <c r="E4920" s="18"/>
      <c r="F4920" s="18"/>
      <c r="G4920" s="18"/>
      <c r="H4920" s="18"/>
      <c r="I4920" s="18"/>
      <c r="J4920" s="5"/>
      <c r="K4920" s="19">
        <v>33430.5</v>
      </c>
      <c r="L4920" s="6"/>
      <c r="M4920" s="19">
        <v>33430.5</v>
      </c>
      <c r="N4920" s="5"/>
      <c r="O4920" s="20">
        <v>5</v>
      </c>
      <c r="P4920" s="6"/>
      <c r="Q4920" s="20">
        <v>5</v>
      </c>
    </row>
    <row r="4921" spans="1:17" ht="12" x14ac:dyDescent="0.2">
      <c r="A4921" s="16" t="s">
        <v>3614</v>
      </c>
      <c r="B4921" s="16" t="s">
        <v>9109</v>
      </c>
      <c r="C4921" s="17" t="s">
        <v>4893</v>
      </c>
      <c r="D4921" s="18" t="s">
        <v>8995</v>
      </c>
      <c r="E4921" s="26">
        <f>J4921-L4921</f>
        <v>-893.35999999999967</v>
      </c>
      <c r="F4921" s="26">
        <f>N4921-P4921</f>
        <v>-3</v>
      </c>
      <c r="G4921" s="26"/>
      <c r="H4921" s="26"/>
      <c r="I4921" s="18"/>
      <c r="J4921" s="19">
        <v>3519</v>
      </c>
      <c r="K4921" s="19">
        <v>1925.48</v>
      </c>
      <c r="L4921" s="7">
        <v>4412.3599999999997</v>
      </c>
      <c r="M4921" s="19">
        <v>1032.1199999999999</v>
      </c>
      <c r="N4921" s="20">
        <v>10</v>
      </c>
      <c r="O4921" s="20">
        <v>6</v>
      </c>
      <c r="P4921" s="8">
        <v>13</v>
      </c>
      <c r="Q4921" s="20">
        <v>3</v>
      </c>
    </row>
    <row r="4922" spans="1:17" ht="12" x14ac:dyDescent="0.2">
      <c r="A4922" s="16" t="s">
        <v>3614</v>
      </c>
      <c r="B4922" s="16" t="s">
        <v>9109</v>
      </c>
      <c r="C4922" s="17" t="s">
        <v>4894</v>
      </c>
      <c r="D4922" s="18" t="s">
        <v>8995</v>
      </c>
      <c r="E4922" s="18"/>
      <c r="F4922" s="18"/>
      <c r="G4922" s="18"/>
      <c r="H4922" s="18"/>
      <c r="I4922" s="18"/>
      <c r="J4922" s="5"/>
      <c r="K4922" s="19">
        <v>1720.2</v>
      </c>
      <c r="L4922" s="7">
        <v>1720.2</v>
      </c>
      <c r="M4922" s="5"/>
      <c r="N4922" s="5"/>
      <c r="O4922" s="20">
        <v>5</v>
      </c>
      <c r="P4922" s="8">
        <v>5</v>
      </c>
      <c r="Q4922" s="5"/>
    </row>
    <row r="4923" spans="1:17" ht="12" x14ac:dyDescent="0.2">
      <c r="A4923" s="16" t="s">
        <v>3614</v>
      </c>
      <c r="B4923" s="16" t="s">
        <v>9109</v>
      </c>
      <c r="C4923" s="17" t="s">
        <v>4895</v>
      </c>
      <c r="D4923" s="18" t="s">
        <v>8995</v>
      </c>
      <c r="E4923" s="18"/>
      <c r="F4923" s="18"/>
      <c r="G4923" s="18"/>
      <c r="H4923" s="18"/>
      <c r="I4923" s="18"/>
      <c r="J4923" s="5"/>
      <c r="K4923" s="19">
        <v>26217.56</v>
      </c>
      <c r="L4923" s="7">
        <v>26217.56</v>
      </c>
      <c r="M4923" s="5"/>
      <c r="N4923" s="5"/>
      <c r="O4923" s="20">
        <v>214</v>
      </c>
      <c r="P4923" s="8">
        <v>214</v>
      </c>
      <c r="Q4923" s="5"/>
    </row>
    <row r="4924" spans="1:17" ht="12" x14ac:dyDescent="0.2">
      <c r="A4924" s="16" t="s">
        <v>3614</v>
      </c>
      <c r="B4924" s="16" t="s">
        <v>9109</v>
      </c>
      <c r="C4924" s="17" t="s">
        <v>4896</v>
      </c>
      <c r="D4924" s="18" t="s">
        <v>8995</v>
      </c>
      <c r="E4924" s="18"/>
      <c r="F4924" s="18"/>
      <c r="G4924" s="18"/>
      <c r="H4924" s="18"/>
      <c r="I4924" s="18"/>
      <c r="J4924" s="5"/>
      <c r="K4924" s="21">
        <v>96.3</v>
      </c>
      <c r="L4924" s="9">
        <v>96.3</v>
      </c>
      <c r="M4924" s="5"/>
      <c r="N4924" s="5"/>
      <c r="O4924" s="20">
        <v>1</v>
      </c>
      <c r="P4924" s="8">
        <v>1</v>
      </c>
      <c r="Q4924" s="5"/>
    </row>
    <row r="4925" spans="1:17" ht="12" x14ac:dyDescent="0.2">
      <c r="A4925" s="16" t="s">
        <v>3614</v>
      </c>
      <c r="B4925" s="16" t="s">
        <v>9109</v>
      </c>
      <c r="C4925" s="17" t="s">
        <v>4897</v>
      </c>
      <c r="D4925" s="18" t="s">
        <v>8995</v>
      </c>
      <c r="E4925" s="18"/>
      <c r="F4925" s="18"/>
      <c r="G4925" s="18"/>
      <c r="H4925" s="18"/>
      <c r="I4925" s="18"/>
      <c r="J4925" s="5"/>
      <c r="K4925" s="19">
        <v>16823.580000000002</v>
      </c>
      <c r="L4925" s="7">
        <v>12189.54</v>
      </c>
      <c r="M4925" s="19">
        <v>4634.04</v>
      </c>
      <c r="N4925" s="5"/>
      <c r="O4925" s="20">
        <v>167</v>
      </c>
      <c r="P4925" s="8">
        <v>121</v>
      </c>
      <c r="Q4925" s="20">
        <v>46</v>
      </c>
    </row>
    <row r="4926" spans="1:17" ht="12" x14ac:dyDescent="0.2">
      <c r="A4926" s="16" t="s">
        <v>3614</v>
      </c>
      <c r="B4926" s="16" t="s">
        <v>9109</v>
      </c>
      <c r="C4926" s="17" t="s">
        <v>4898</v>
      </c>
      <c r="D4926" s="18" t="s">
        <v>8995</v>
      </c>
      <c r="E4926" s="18"/>
      <c r="F4926" s="18"/>
      <c r="G4926" s="18"/>
      <c r="H4926" s="18"/>
      <c r="I4926" s="18"/>
      <c r="J4926" s="5"/>
      <c r="K4926" s="19">
        <v>23483.24</v>
      </c>
      <c r="L4926" s="7">
        <v>23483.24</v>
      </c>
      <c r="M4926" s="5"/>
      <c r="N4926" s="5"/>
      <c r="O4926" s="20">
        <v>235</v>
      </c>
      <c r="P4926" s="8">
        <v>235</v>
      </c>
      <c r="Q4926" s="5"/>
    </row>
    <row r="4927" spans="1:17" ht="12" x14ac:dyDescent="0.2">
      <c r="A4927" s="16" t="s">
        <v>3614</v>
      </c>
      <c r="B4927" s="16" t="s">
        <v>9109</v>
      </c>
      <c r="C4927" s="17" t="s">
        <v>4899</v>
      </c>
      <c r="D4927" s="18" t="s">
        <v>8995</v>
      </c>
      <c r="E4927" s="18"/>
      <c r="F4927" s="18"/>
      <c r="G4927" s="18"/>
      <c r="H4927" s="18"/>
      <c r="I4927" s="18"/>
      <c r="J4927" s="5"/>
      <c r="K4927" s="19">
        <v>25473.66</v>
      </c>
      <c r="L4927" s="7">
        <v>23108.799999999999</v>
      </c>
      <c r="M4927" s="19">
        <v>2364.86</v>
      </c>
      <c r="N4927" s="5"/>
      <c r="O4927" s="20">
        <v>250</v>
      </c>
      <c r="P4927" s="8">
        <v>227</v>
      </c>
      <c r="Q4927" s="20">
        <v>23</v>
      </c>
    </row>
    <row r="4928" spans="1:17" ht="12" x14ac:dyDescent="0.2">
      <c r="A4928" s="16" t="s">
        <v>3614</v>
      </c>
      <c r="B4928" s="16" t="s">
        <v>9109</v>
      </c>
      <c r="C4928" s="17" t="s">
        <v>4900</v>
      </c>
      <c r="D4928" s="18" t="s">
        <v>8995</v>
      </c>
      <c r="E4928" s="18"/>
      <c r="F4928" s="18"/>
      <c r="G4928" s="18"/>
      <c r="H4928" s="18"/>
      <c r="I4928" s="18"/>
      <c r="J4928" s="5"/>
      <c r="K4928" s="19">
        <v>2295.48</v>
      </c>
      <c r="L4928" s="7">
        <v>2295.48</v>
      </c>
      <c r="M4928" s="5"/>
      <c r="N4928" s="5"/>
      <c r="O4928" s="20">
        <v>12</v>
      </c>
      <c r="P4928" s="8">
        <v>12</v>
      </c>
      <c r="Q4928" s="5"/>
    </row>
    <row r="4929" spans="1:17" ht="12" x14ac:dyDescent="0.2">
      <c r="A4929" s="16" t="s">
        <v>3614</v>
      </c>
      <c r="B4929" s="16" t="s">
        <v>9109</v>
      </c>
      <c r="C4929" s="17" t="s">
        <v>4901</v>
      </c>
      <c r="D4929" s="18" t="s">
        <v>8995</v>
      </c>
      <c r="E4929" s="18"/>
      <c r="F4929" s="18"/>
      <c r="G4929" s="18"/>
      <c r="H4929" s="18"/>
      <c r="I4929" s="18"/>
      <c r="J4929" s="5"/>
      <c r="K4929" s="19">
        <v>19435</v>
      </c>
      <c r="L4929" s="7">
        <v>19435</v>
      </c>
      <c r="M4929" s="5"/>
      <c r="N4929" s="5"/>
      <c r="O4929" s="20">
        <v>2</v>
      </c>
      <c r="P4929" s="8">
        <v>2</v>
      </c>
      <c r="Q4929" s="5"/>
    </row>
    <row r="4930" spans="1:17" ht="12" x14ac:dyDescent="0.2">
      <c r="A4930" s="16" t="s">
        <v>3614</v>
      </c>
      <c r="B4930" s="16" t="s">
        <v>9109</v>
      </c>
      <c r="C4930" s="17" t="s">
        <v>4902</v>
      </c>
      <c r="D4930" s="18" t="s">
        <v>8995</v>
      </c>
      <c r="E4930" s="18"/>
      <c r="F4930" s="18"/>
      <c r="G4930" s="18"/>
      <c r="H4930" s="18"/>
      <c r="I4930" s="18"/>
      <c r="J4930" s="5"/>
      <c r="K4930" s="19">
        <v>9717.5</v>
      </c>
      <c r="L4930" s="7">
        <v>9717.5</v>
      </c>
      <c r="M4930" s="5"/>
      <c r="N4930" s="5"/>
      <c r="O4930" s="20">
        <v>1</v>
      </c>
      <c r="P4930" s="8">
        <v>1</v>
      </c>
      <c r="Q4930" s="5"/>
    </row>
    <row r="4931" spans="1:17" ht="12" x14ac:dyDescent="0.2">
      <c r="A4931" s="16" t="s">
        <v>3614</v>
      </c>
      <c r="B4931" s="16" t="s">
        <v>9109</v>
      </c>
      <c r="C4931" s="17" t="s">
        <v>4903</v>
      </c>
      <c r="D4931" s="18" t="s">
        <v>8995</v>
      </c>
      <c r="E4931" s="18"/>
      <c r="F4931" s="18"/>
      <c r="G4931" s="18"/>
      <c r="H4931" s="18"/>
      <c r="I4931" s="18"/>
      <c r="J4931" s="5"/>
      <c r="K4931" s="19">
        <v>11880</v>
      </c>
      <c r="L4931" s="7">
        <v>11880</v>
      </c>
      <c r="M4931" s="5"/>
      <c r="N4931" s="5"/>
      <c r="O4931" s="20">
        <v>30</v>
      </c>
      <c r="P4931" s="8">
        <v>30</v>
      </c>
      <c r="Q4931" s="5"/>
    </row>
    <row r="4932" spans="1:17" ht="12" x14ac:dyDescent="0.2">
      <c r="A4932" s="16" t="s">
        <v>3614</v>
      </c>
      <c r="B4932" s="16" t="s">
        <v>9109</v>
      </c>
      <c r="C4932" s="17" t="s">
        <v>4904</v>
      </c>
      <c r="D4932" s="18" t="s">
        <v>8995</v>
      </c>
      <c r="E4932" s="18"/>
      <c r="F4932" s="18"/>
      <c r="G4932" s="18"/>
      <c r="H4932" s="18"/>
      <c r="I4932" s="18"/>
      <c r="J4932" s="5"/>
      <c r="K4932" s="19">
        <v>3749.93</v>
      </c>
      <c r="L4932" s="7">
        <v>3749.93</v>
      </c>
      <c r="M4932" s="5"/>
      <c r="N4932" s="5"/>
      <c r="O4932" s="20">
        <v>5</v>
      </c>
      <c r="P4932" s="8">
        <v>5</v>
      </c>
      <c r="Q4932" s="5"/>
    </row>
    <row r="4933" spans="1:17" ht="12" x14ac:dyDescent="0.2">
      <c r="A4933" s="16" t="s">
        <v>3614</v>
      </c>
      <c r="B4933" s="16" t="s">
        <v>9109</v>
      </c>
      <c r="C4933" s="17" t="s">
        <v>4905</v>
      </c>
      <c r="D4933" s="18" t="s">
        <v>8995</v>
      </c>
      <c r="E4933" s="18"/>
      <c r="F4933" s="18"/>
      <c r="G4933" s="18"/>
      <c r="H4933" s="18"/>
      <c r="I4933" s="18"/>
      <c r="J4933" s="5"/>
      <c r="K4933" s="19">
        <v>1549.17</v>
      </c>
      <c r="L4933" s="7">
        <v>1549.17</v>
      </c>
      <c r="M4933" s="5"/>
      <c r="N4933" s="5"/>
      <c r="O4933" s="20">
        <v>22</v>
      </c>
      <c r="P4933" s="8">
        <v>22</v>
      </c>
      <c r="Q4933" s="5"/>
    </row>
    <row r="4934" spans="1:17" ht="12" x14ac:dyDescent="0.2">
      <c r="A4934" s="16" t="s">
        <v>3614</v>
      </c>
      <c r="B4934" s="16" t="s">
        <v>9109</v>
      </c>
      <c r="C4934" s="17" t="s">
        <v>4906</v>
      </c>
      <c r="D4934" s="18" t="s">
        <v>8995</v>
      </c>
      <c r="E4934" s="18"/>
      <c r="F4934" s="18"/>
      <c r="G4934" s="18"/>
      <c r="H4934" s="18"/>
      <c r="I4934" s="18"/>
      <c r="J4934" s="5"/>
      <c r="K4934" s="21">
        <v>952.5</v>
      </c>
      <c r="L4934" s="9">
        <v>952.5</v>
      </c>
      <c r="M4934" s="5"/>
      <c r="N4934" s="5"/>
      <c r="O4934" s="20">
        <v>15</v>
      </c>
      <c r="P4934" s="8">
        <v>15</v>
      </c>
      <c r="Q4934" s="5"/>
    </row>
    <row r="4935" spans="1:17" ht="12" x14ac:dyDescent="0.2">
      <c r="A4935" s="16" t="s">
        <v>3614</v>
      </c>
      <c r="B4935" s="16" t="s">
        <v>9109</v>
      </c>
      <c r="C4935" s="17" t="s">
        <v>4907</v>
      </c>
      <c r="D4935" s="18" t="s">
        <v>8995</v>
      </c>
      <c r="E4935" s="18"/>
      <c r="F4935" s="18"/>
      <c r="G4935" s="18"/>
      <c r="H4935" s="18"/>
      <c r="I4935" s="18"/>
      <c r="J4935" s="5"/>
      <c r="K4935" s="19">
        <v>1350</v>
      </c>
      <c r="L4935" s="7">
        <v>1350</v>
      </c>
      <c r="M4935" s="5"/>
      <c r="N4935" s="5"/>
      <c r="O4935" s="20">
        <v>300</v>
      </c>
      <c r="P4935" s="8">
        <v>300</v>
      </c>
      <c r="Q4935" s="5"/>
    </row>
    <row r="4936" spans="1:17" ht="24" x14ac:dyDescent="0.2">
      <c r="A4936" s="16" t="s">
        <v>3614</v>
      </c>
      <c r="B4936" s="16" t="s">
        <v>9109</v>
      </c>
      <c r="C4936" s="17" t="s">
        <v>4908</v>
      </c>
      <c r="D4936" s="18" t="s">
        <v>8995</v>
      </c>
      <c r="E4936" s="18"/>
      <c r="F4936" s="18"/>
      <c r="G4936" s="18"/>
      <c r="H4936" s="18"/>
      <c r="I4936" s="18"/>
      <c r="J4936" s="5"/>
      <c r="K4936" s="21">
        <v>585</v>
      </c>
      <c r="L4936" s="9">
        <v>585</v>
      </c>
      <c r="M4936" s="5"/>
      <c r="N4936" s="5"/>
      <c r="O4936" s="20">
        <v>80</v>
      </c>
      <c r="P4936" s="8">
        <v>80</v>
      </c>
      <c r="Q4936" s="5"/>
    </row>
    <row r="4937" spans="1:17" ht="12" x14ac:dyDescent="0.2">
      <c r="A4937" s="16" t="s">
        <v>3614</v>
      </c>
      <c r="B4937" s="16" t="s">
        <v>9109</v>
      </c>
      <c r="C4937" s="17" t="s">
        <v>4909</v>
      </c>
      <c r="D4937" s="18" t="s">
        <v>8995</v>
      </c>
      <c r="E4937" s="18"/>
      <c r="F4937" s="18"/>
      <c r="G4937" s="18"/>
      <c r="H4937" s="18"/>
      <c r="I4937" s="18"/>
      <c r="J4937" s="5"/>
      <c r="K4937" s="19">
        <v>2132.5100000000002</v>
      </c>
      <c r="L4937" s="7">
        <v>2132.5100000000002</v>
      </c>
      <c r="M4937" s="5"/>
      <c r="N4937" s="5"/>
      <c r="O4937" s="20">
        <v>190</v>
      </c>
      <c r="P4937" s="8">
        <v>190</v>
      </c>
      <c r="Q4937" s="5"/>
    </row>
    <row r="4938" spans="1:17" ht="12" x14ac:dyDescent="0.2">
      <c r="A4938" s="16" t="s">
        <v>3614</v>
      </c>
      <c r="B4938" s="16" t="s">
        <v>9109</v>
      </c>
      <c r="C4938" s="17" t="s">
        <v>4910</v>
      </c>
      <c r="D4938" s="18" t="s">
        <v>8995</v>
      </c>
      <c r="E4938" s="18"/>
      <c r="F4938" s="18"/>
      <c r="G4938" s="18"/>
      <c r="H4938" s="18"/>
      <c r="I4938" s="18"/>
      <c r="J4938" s="5"/>
      <c r="K4938" s="19">
        <v>3602.08</v>
      </c>
      <c r="L4938" s="7">
        <v>3602.08</v>
      </c>
      <c r="M4938" s="5"/>
      <c r="N4938" s="5"/>
      <c r="O4938" s="20">
        <v>35</v>
      </c>
      <c r="P4938" s="8">
        <v>35</v>
      </c>
      <c r="Q4938" s="5"/>
    </row>
    <row r="4939" spans="1:17" ht="12" x14ac:dyDescent="0.2">
      <c r="A4939" s="16" t="s">
        <v>3614</v>
      </c>
      <c r="B4939" s="16" t="s">
        <v>9109</v>
      </c>
      <c r="C4939" s="17" t="s">
        <v>4911</v>
      </c>
      <c r="D4939" s="18" t="s">
        <v>8995</v>
      </c>
      <c r="E4939" s="18"/>
      <c r="F4939" s="18"/>
      <c r="G4939" s="18"/>
      <c r="H4939" s="18"/>
      <c r="I4939" s="18"/>
      <c r="J4939" s="5"/>
      <c r="K4939" s="19">
        <v>5763.33</v>
      </c>
      <c r="L4939" s="7">
        <v>5763.33</v>
      </c>
      <c r="M4939" s="5"/>
      <c r="N4939" s="5"/>
      <c r="O4939" s="20">
        <v>56</v>
      </c>
      <c r="P4939" s="8">
        <v>56</v>
      </c>
      <c r="Q4939" s="5"/>
    </row>
    <row r="4940" spans="1:17" ht="12" x14ac:dyDescent="0.2">
      <c r="A4940" s="16" t="s">
        <v>3614</v>
      </c>
      <c r="B4940" s="16" t="s">
        <v>9109</v>
      </c>
      <c r="C4940" s="17" t="s">
        <v>4912</v>
      </c>
      <c r="D4940" s="18" t="s">
        <v>8995</v>
      </c>
      <c r="E4940" s="18"/>
      <c r="F4940" s="18"/>
      <c r="G4940" s="18"/>
      <c r="H4940" s="18"/>
      <c r="I4940" s="18"/>
      <c r="J4940" s="5"/>
      <c r="K4940" s="19">
        <v>2785</v>
      </c>
      <c r="L4940" s="7">
        <v>2785</v>
      </c>
      <c r="M4940" s="5"/>
      <c r="N4940" s="5"/>
      <c r="O4940" s="20">
        <v>30</v>
      </c>
      <c r="P4940" s="8">
        <v>30</v>
      </c>
      <c r="Q4940" s="5"/>
    </row>
    <row r="4941" spans="1:17" ht="12" x14ac:dyDescent="0.2">
      <c r="A4941" s="16" t="s">
        <v>3614</v>
      </c>
      <c r="B4941" s="16" t="s">
        <v>9109</v>
      </c>
      <c r="C4941" s="17" t="s">
        <v>4913</v>
      </c>
      <c r="D4941" s="18" t="s">
        <v>8995</v>
      </c>
      <c r="E4941" s="18"/>
      <c r="F4941" s="18"/>
      <c r="G4941" s="18"/>
      <c r="H4941" s="18"/>
      <c r="I4941" s="18"/>
      <c r="J4941" s="5"/>
      <c r="K4941" s="19">
        <v>1856.67</v>
      </c>
      <c r="L4941" s="7">
        <v>1856.67</v>
      </c>
      <c r="M4941" s="5"/>
      <c r="N4941" s="5"/>
      <c r="O4941" s="20">
        <v>20</v>
      </c>
      <c r="P4941" s="8">
        <v>20</v>
      </c>
      <c r="Q4941" s="5"/>
    </row>
    <row r="4942" spans="1:17" ht="24" x14ac:dyDescent="0.2">
      <c r="A4942" s="16" t="s">
        <v>3614</v>
      </c>
      <c r="B4942" s="16" t="s">
        <v>9109</v>
      </c>
      <c r="C4942" s="17" t="s">
        <v>4914</v>
      </c>
      <c r="D4942" s="18" t="s">
        <v>8995</v>
      </c>
      <c r="E4942" s="18"/>
      <c r="F4942" s="18"/>
      <c r="G4942" s="18"/>
      <c r="H4942" s="18"/>
      <c r="I4942" s="18"/>
      <c r="J4942" s="5"/>
      <c r="K4942" s="19">
        <v>2640</v>
      </c>
      <c r="L4942" s="7">
        <v>2640</v>
      </c>
      <c r="M4942" s="5"/>
      <c r="N4942" s="5"/>
      <c r="O4942" s="20">
        <v>40</v>
      </c>
      <c r="P4942" s="8">
        <v>40</v>
      </c>
      <c r="Q4942" s="5"/>
    </row>
    <row r="4943" spans="1:17" ht="12" x14ac:dyDescent="0.2">
      <c r="A4943" s="16" t="s">
        <v>3614</v>
      </c>
      <c r="B4943" s="16" t="s">
        <v>9109</v>
      </c>
      <c r="C4943" s="17" t="s">
        <v>4915</v>
      </c>
      <c r="D4943" s="18" t="s">
        <v>8995</v>
      </c>
      <c r="E4943" s="18"/>
      <c r="F4943" s="18"/>
      <c r="G4943" s="18"/>
      <c r="H4943" s="18"/>
      <c r="I4943" s="18"/>
      <c r="J4943" s="5"/>
      <c r="K4943" s="19">
        <v>2799.16</v>
      </c>
      <c r="L4943" s="7">
        <v>2799.16</v>
      </c>
      <c r="M4943" s="5"/>
      <c r="N4943" s="5"/>
      <c r="O4943" s="20">
        <v>40</v>
      </c>
      <c r="P4943" s="8">
        <v>40</v>
      </c>
      <c r="Q4943" s="5"/>
    </row>
    <row r="4944" spans="1:17" ht="12" x14ac:dyDescent="0.2">
      <c r="A4944" s="16" t="s">
        <v>3614</v>
      </c>
      <c r="B4944" s="16" t="s">
        <v>9109</v>
      </c>
      <c r="C4944" s="17" t="s">
        <v>4916</v>
      </c>
      <c r="D4944" s="18" t="s">
        <v>8995</v>
      </c>
      <c r="E4944" s="18"/>
      <c r="F4944" s="18"/>
      <c r="G4944" s="18"/>
      <c r="H4944" s="18"/>
      <c r="I4944" s="18"/>
      <c r="J4944" s="5"/>
      <c r="K4944" s="19">
        <v>1096.67</v>
      </c>
      <c r="L4944" s="7">
        <v>1096.67</v>
      </c>
      <c r="M4944" s="5"/>
      <c r="N4944" s="5"/>
      <c r="O4944" s="20">
        <v>140</v>
      </c>
      <c r="P4944" s="8">
        <v>140</v>
      </c>
      <c r="Q4944" s="5"/>
    </row>
    <row r="4945" spans="1:17" ht="24" x14ac:dyDescent="0.2">
      <c r="A4945" s="16" t="s">
        <v>3614</v>
      </c>
      <c r="B4945" s="16" t="s">
        <v>9109</v>
      </c>
      <c r="C4945" s="17" t="s">
        <v>4917</v>
      </c>
      <c r="D4945" s="18" t="s">
        <v>8995</v>
      </c>
      <c r="E4945" s="18"/>
      <c r="F4945" s="18"/>
      <c r="G4945" s="18"/>
      <c r="H4945" s="18"/>
      <c r="I4945" s="18"/>
      <c r="J4945" s="5"/>
      <c r="K4945" s="19">
        <v>2946.67</v>
      </c>
      <c r="L4945" s="7">
        <v>2946.67</v>
      </c>
      <c r="M4945" s="5"/>
      <c r="N4945" s="5"/>
      <c r="O4945" s="20">
        <v>40</v>
      </c>
      <c r="P4945" s="8">
        <v>40</v>
      </c>
      <c r="Q4945" s="5"/>
    </row>
    <row r="4946" spans="1:17" ht="12" x14ac:dyDescent="0.2">
      <c r="A4946" s="16" t="s">
        <v>3614</v>
      </c>
      <c r="B4946" s="16" t="s">
        <v>9109</v>
      </c>
      <c r="C4946" s="17" t="s">
        <v>4918</v>
      </c>
      <c r="D4946" s="18" t="s">
        <v>8995</v>
      </c>
      <c r="E4946" s="18"/>
      <c r="F4946" s="18"/>
      <c r="G4946" s="18"/>
      <c r="H4946" s="18"/>
      <c r="I4946" s="18"/>
      <c r="J4946" s="5"/>
      <c r="K4946" s="19">
        <v>6219.17</v>
      </c>
      <c r="L4946" s="7">
        <v>6219.17</v>
      </c>
      <c r="M4946" s="5"/>
      <c r="N4946" s="5"/>
      <c r="O4946" s="20">
        <v>85</v>
      </c>
      <c r="P4946" s="8">
        <v>85</v>
      </c>
      <c r="Q4946" s="5"/>
    </row>
    <row r="4947" spans="1:17" ht="12" x14ac:dyDescent="0.2">
      <c r="A4947" s="16" t="s">
        <v>3614</v>
      </c>
      <c r="B4947" s="16" t="s">
        <v>9109</v>
      </c>
      <c r="C4947" s="17" t="s">
        <v>4919</v>
      </c>
      <c r="D4947" s="18" t="s">
        <v>8995</v>
      </c>
      <c r="E4947" s="18"/>
      <c r="F4947" s="18"/>
      <c r="G4947" s="18"/>
      <c r="H4947" s="18"/>
      <c r="I4947" s="18"/>
      <c r="J4947" s="5"/>
      <c r="K4947" s="21">
        <v>341.25</v>
      </c>
      <c r="L4947" s="9">
        <v>341.25</v>
      </c>
      <c r="M4947" s="5"/>
      <c r="N4947" s="5"/>
      <c r="O4947" s="20">
        <v>65</v>
      </c>
      <c r="P4947" s="8">
        <v>65</v>
      </c>
      <c r="Q4947" s="5"/>
    </row>
    <row r="4948" spans="1:17" ht="12" x14ac:dyDescent="0.2">
      <c r="A4948" s="16" t="s">
        <v>3614</v>
      </c>
      <c r="B4948" s="16" t="s">
        <v>9109</v>
      </c>
      <c r="C4948" s="17" t="s">
        <v>4920</v>
      </c>
      <c r="D4948" s="18" t="s">
        <v>8995</v>
      </c>
      <c r="E4948" s="18"/>
      <c r="F4948" s="18"/>
      <c r="G4948" s="18"/>
      <c r="H4948" s="18"/>
      <c r="I4948" s="18"/>
      <c r="J4948" s="5"/>
      <c r="K4948" s="19">
        <v>11115</v>
      </c>
      <c r="L4948" s="7">
        <v>11115</v>
      </c>
      <c r="M4948" s="5"/>
      <c r="N4948" s="5"/>
      <c r="O4948" s="20">
        <v>76</v>
      </c>
      <c r="P4948" s="8">
        <v>76</v>
      </c>
      <c r="Q4948" s="5"/>
    </row>
    <row r="4949" spans="1:17" ht="12" x14ac:dyDescent="0.2">
      <c r="A4949" s="16" t="s">
        <v>3614</v>
      </c>
      <c r="B4949" s="16" t="s">
        <v>9109</v>
      </c>
      <c r="C4949" s="17" t="s">
        <v>4921</v>
      </c>
      <c r="D4949" s="18" t="s">
        <v>8995</v>
      </c>
      <c r="E4949" s="18"/>
      <c r="F4949" s="18"/>
      <c r="G4949" s="18"/>
      <c r="H4949" s="18"/>
      <c r="I4949" s="18"/>
      <c r="J4949" s="5"/>
      <c r="K4949" s="21">
        <v>829.58</v>
      </c>
      <c r="L4949" s="9">
        <v>829.58</v>
      </c>
      <c r="M4949" s="5"/>
      <c r="N4949" s="5"/>
      <c r="O4949" s="20">
        <v>95</v>
      </c>
      <c r="P4949" s="8">
        <v>95</v>
      </c>
      <c r="Q4949" s="5"/>
    </row>
    <row r="4950" spans="1:17" ht="12" x14ac:dyDescent="0.2">
      <c r="A4950" s="16" t="s">
        <v>3614</v>
      </c>
      <c r="B4950" s="16" t="s">
        <v>9109</v>
      </c>
      <c r="C4950" s="17" t="s">
        <v>4922</v>
      </c>
      <c r="D4950" s="18" t="s">
        <v>8995</v>
      </c>
      <c r="E4950" s="18"/>
      <c r="F4950" s="18"/>
      <c r="G4950" s="18"/>
      <c r="H4950" s="18"/>
      <c r="I4950" s="18"/>
      <c r="J4950" s="5"/>
      <c r="K4950" s="19">
        <v>19833.330000000002</v>
      </c>
      <c r="L4950" s="7">
        <v>19833.330000000002</v>
      </c>
      <c r="M4950" s="5"/>
      <c r="N4950" s="5"/>
      <c r="O4950" s="20">
        <v>140</v>
      </c>
      <c r="P4950" s="8">
        <v>140</v>
      </c>
      <c r="Q4950" s="5"/>
    </row>
    <row r="4951" spans="1:17" ht="12" x14ac:dyDescent="0.2">
      <c r="A4951" s="16" t="s">
        <v>3614</v>
      </c>
      <c r="B4951" s="16" t="s">
        <v>9109</v>
      </c>
      <c r="C4951" s="17" t="s">
        <v>4923</v>
      </c>
      <c r="D4951" s="18" t="s">
        <v>8995</v>
      </c>
      <c r="E4951" s="18"/>
      <c r="F4951" s="18"/>
      <c r="G4951" s="18"/>
      <c r="H4951" s="18"/>
      <c r="I4951" s="18"/>
      <c r="J4951" s="5"/>
      <c r="K4951" s="19">
        <v>3758.33</v>
      </c>
      <c r="L4951" s="7">
        <v>3758.33</v>
      </c>
      <c r="M4951" s="5"/>
      <c r="N4951" s="5"/>
      <c r="O4951" s="20">
        <v>50</v>
      </c>
      <c r="P4951" s="8">
        <v>50</v>
      </c>
      <c r="Q4951" s="5"/>
    </row>
    <row r="4952" spans="1:17" ht="24" x14ac:dyDescent="0.2">
      <c r="A4952" s="16" t="s">
        <v>3614</v>
      </c>
      <c r="B4952" s="16" t="s">
        <v>9109</v>
      </c>
      <c r="C4952" s="17" t="s">
        <v>4924</v>
      </c>
      <c r="D4952" s="18" t="s">
        <v>8995</v>
      </c>
      <c r="E4952" s="18"/>
      <c r="F4952" s="18"/>
      <c r="G4952" s="18"/>
      <c r="H4952" s="18"/>
      <c r="I4952" s="18"/>
      <c r="J4952" s="5"/>
      <c r="K4952" s="21">
        <v>569.33000000000004</v>
      </c>
      <c r="L4952" s="9">
        <v>569.33000000000004</v>
      </c>
      <c r="M4952" s="5"/>
      <c r="N4952" s="5"/>
      <c r="O4952" s="20">
        <v>8</v>
      </c>
      <c r="P4952" s="8">
        <v>8</v>
      </c>
      <c r="Q4952" s="5"/>
    </row>
    <row r="4953" spans="1:17" ht="12" x14ac:dyDescent="0.2">
      <c r="A4953" s="16" t="s">
        <v>3614</v>
      </c>
      <c r="B4953" s="16" t="s">
        <v>9109</v>
      </c>
      <c r="C4953" s="17" t="s">
        <v>4925</v>
      </c>
      <c r="D4953" s="18" t="s">
        <v>8995</v>
      </c>
      <c r="E4953" s="18"/>
      <c r="F4953" s="18"/>
      <c r="G4953" s="18"/>
      <c r="H4953" s="18"/>
      <c r="I4953" s="18"/>
      <c r="J4953" s="5"/>
      <c r="K4953" s="21">
        <v>570.83000000000004</v>
      </c>
      <c r="L4953" s="6"/>
      <c r="M4953" s="21">
        <v>570.83000000000004</v>
      </c>
      <c r="N4953" s="5"/>
      <c r="O4953" s="20">
        <v>5</v>
      </c>
      <c r="P4953" s="6"/>
      <c r="Q4953" s="20">
        <v>5</v>
      </c>
    </row>
    <row r="4954" spans="1:17" ht="12" x14ac:dyDescent="0.2">
      <c r="A4954" s="16" t="s">
        <v>3614</v>
      </c>
      <c r="B4954" s="16" t="s">
        <v>9109</v>
      </c>
      <c r="C4954" s="17" t="s">
        <v>4926</v>
      </c>
      <c r="D4954" s="18" t="s">
        <v>8995</v>
      </c>
      <c r="E4954" s="18"/>
      <c r="F4954" s="18"/>
      <c r="G4954" s="18"/>
      <c r="H4954" s="18"/>
      <c r="I4954" s="18"/>
      <c r="J4954" s="19">
        <v>7012.5</v>
      </c>
      <c r="K4954" s="5"/>
      <c r="L4954" s="7">
        <v>7012.5</v>
      </c>
      <c r="M4954" s="5"/>
      <c r="N4954" s="20">
        <v>99</v>
      </c>
      <c r="O4954" s="5"/>
      <c r="P4954" s="8">
        <v>99</v>
      </c>
      <c r="Q4954" s="5"/>
    </row>
    <row r="4955" spans="1:17" ht="12" x14ac:dyDescent="0.2">
      <c r="A4955" s="16" t="s">
        <v>3614</v>
      </c>
      <c r="B4955" s="16" t="s">
        <v>9109</v>
      </c>
      <c r="C4955" s="17" t="s">
        <v>4927</v>
      </c>
      <c r="D4955" s="18" t="s">
        <v>8995</v>
      </c>
      <c r="E4955" s="18"/>
      <c r="F4955" s="18"/>
      <c r="G4955" s="18"/>
      <c r="H4955" s="18"/>
      <c r="I4955" s="18"/>
      <c r="J4955" s="19">
        <v>10270.83</v>
      </c>
      <c r="K4955" s="21">
        <v>448</v>
      </c>
      <c r="L4955" s="7">
        <v>10718.83</v>
      </c>
      <c r="M4955" s="5"/>
      <c r="N4955" s="20">
        <v>145</v>
      </c>
      <c r="O4955" s="20">
        <v>4.8</v>
      </c>
      <c r="P4955" s="8">
        <v>149.80000000000001</v>
      </c>
      <c r="Q4955" s="5"/>
    </row>
    <row r="4956" spans="1:17" ht="12" x14ac:dyDescent="0.2">
      <c r="A4956" s="16" t="s">
        <v>3614</v>
      </c>
      <c r="B4956" s="16" t="s">
        <v>9109</v>
      </c>
      <c r="C4956" s="17" t="s">
        <v>4928</v>
      </c>
      <c r="D4956" s="18" t="s">
        <v>8995</v>
      </c>
      <c r="E4956" s="18"/>
      <c r="F4956" s="18"/>
      <c r="G4956" s="18"/>
      <c r="H4956" s="18"/>
      <c r="I4956" s="18"/>
      <c r="J4956" s="19">
        <v>2656.25</v>
      </c>
      <c r="K4956" s="5"/>
      <c r="L4956" s="7">
        <v>2656.25</v>
      </c>
      <c r="M4956" s="5"/>
      <c r="N4956" s="20">
        <v>25.5</v>
      </c>
      <c r="O4956" s="5"/>
      <c r="P4956" s="8">
        <v>25.5</v>
      </c>
      <c r="Q4956" s="5"/>
    </row>
    <row r="4957" spans="1:17" ht="12" x14ac:dyDescent="0.2">
      <c r="A4957" s="16" t="s">
        <v>3614</v>
      </c>
      <c r="B4957" s="16" t="s">
        <v>9109</v>
      </c>
      <c r="C4957" s="17" t="s">
        <v>4929</v>
      </c>
      <c r="D4957" s="18" t="s">
        <v>8995</v>
      </c>
      <c r="E4957" s="18"/>
      <c r="F4957" s="18"/>
      <c r="G4957" s="18"/>
      <c r="H4957" s="18"/>
      <c r="I4957" s="18"/>
      <c r="J4957" s="19">
        <v>1345.83</v>
      </c>
      <c r="K4957" s="19">
        <v>11526.67</v>
      </c>
      <c r="L4957" s="7">
        <v>12872.5</v>
      </c>
      <c r="M4957" s="5"/>
      <c r="N4957" s="20">
        <v>19</v>
      </c>
      <c r="O4957" s="20">
        <v>123</v>
      </c>
      <c r="P4957" s="8">
        <v>142</v>
      </c>
      <c r="Q4957" s="5"/>
    </row>
    <row r="4958" spans="1:17" ht="12" x14ac:dyDescent="0.2">
      <c r="A4958" s="16" t="s">
        <v>3614</v>
      </c>
      <c r="B4958" s="16" t="s">
        <v>9109</v>
      </c>
      <c r="C4958" s="17" t="s">
        <v>4930</v>
      </c>
      <c r="D4958" s="18" t="s">
        <v>8995</v>
      </c>
      <c r="E4958" s="18"/>
      <c r="F4958" s="18"/>
      <c r="G4958" s="18"/>
      <c r="H4958" s="18"/>
      <c r="I4958" s="18"/>
      <c r="J4958" s="21">
        <v>935</v>
      </c>
      <c r="K4958" s="5"/>
      <c r="L4958" s="9">
        <v>935</v>
      </c>
      <c r="M4958" s="5"/>
      <c r="N4958" s="20">
        <v>13.2</v>
      </c>
      <c r="O4958" s="5"/>
      <c r="P4958" s="8">
        <v>13.2</v>
      </c>
      <c r="Q4958" s="5"/>
    </row>
    <row r="4959" spans="1:17" ht="12" x14ac:dyDescent="0.2">
      <c r="A4959" s="16" t="s">
        <v>3614</v>
      </c>
      <c r="B4959" s="16" t="s">
        <v>9109</v>
      </c>
      <c r="C4959" s="17" t="s">
        <v>4931</v>
      </c>
      <c r="D4959" s="18" t="s">
        <v>8995</v>
      </c>
      <c r="E4959" s="18"/>
      <c r="F4959" s="18"/>
      <c r="G4959" s="18"/>
      <c r="H4959" s="18"/>
      <c r="I4959" s="18"/>
      <c r="J4959" s="5"/>
      <c r="K4959" s="19">
        <v>345040</v>
      </c>
      <c r="L4959" s="7">
        <v>150955</v>
      </c>
      <c r="M4959" s="19">
        <v>194085</v>
      </c>
      <c r="N4959" s="5"/>
      <c r="O4959" s="22">
        <v>4000</v>
      </c>
      <c r="P4959" s="10">
        <v>1750</v>
      </c>
      <c r="Q4959" s="22">
        <v>2250</v>
      </c>
    </row>
    <row r="4960" spans="1:17" ht="12" x14ac:dyDescent="0.2">
      <c r="A4960" s="16" t="s">
        <v>3614</v>
      </c>
      <c r="B4960" s="16" t="s">
        <v>9109</v>
      </c>
      <c r="C4960" s="17" t="s">
        <v>4932</v>
      </c>
      <c r="D4960" s="18" t="s">
        <v>8995</v>
      </c>
      <c r="E4960" s="18"/>
      <c r="F4960" s="18"/>
      <c r="G4960" s="18"/>
      <c r="H4960" s="18"/>
      <c r="I4960" s="18"/>
      <c r="J4960" s="19">
        <v>219096.16</v>
      </c>
      <c r="K4960" s="5"/>
      <c r="L4960" s="7">
        <v>219096.16</v>
      </c>
      <c r="M4960" s="5"/>
      <c r="N4960" s="22">
        <v>2668</v>
      </c>
      <c r="O4960" s="5"/>
      <c r="P4960" s="10">
        <v>2668</v>
      </c>
      <c r="Q4960" s="5"/>
    </row>
    <row r="4961" spans="1:17" ht="12" x14ac:dyDescent="0.2">
      <c r="A4961" s="16" t="s">
        <v>3614</v>
      </c>
      <c r="B4961" s="16" t="s">
        <v>9109</v>
      </c>
      <c r="C4961" s="17" t="s">
        <v>4933</v>
      </c>
      <c r="D4961" s="18" t="s">
        <v>8995</v>
      </c>
      <c r="E4961" s="18"/>
      <c r="F4961" s="18"/>
      <c r="G4961" s="18"/>
      <c r="H4961" s="18"/>
      <c r="I4961" s="18"/>
      <c r="J4961" s="5"/>
      <c r="K4961" s="19">
        <v>438200.8</v>
      </c>
      <c r="L4961" s="7">
        <v>388601.3</v>
      </c>
      <c r="M4961" s="19">
        <v>49599.5</v>
      </c>
      <c r="N4961" s="5"/>
      <c r="O4961" s="22">
        <v>5080</v>
      </c>
      <c r="P4961" s="10">
        <v>4505</v>
      </c>
      <c r="Q4961" s="20">
        <v>575</v>
      </c>
    </row>
    <row r="4962" spans="1:17" ht="12" x14ac:dyDescent="0.2">
      <c r="A4962" s="16" t="s">
        <v>3614</v>
      </c>
      <c r="B4962" s="16" t="s">
        <v>9109</v>
      </c>
      <c r="C4962" s="17" t="s">
        <v>4934</v>
      </c>
      <c r="D4962" s="18" t="s">
        <v>8995</v>
      </c>
      <c r="E4962" s="18"/>
      <c r="F4962" s="18"/>
      <c r="G4962" s="18"/>
      <c r="H4962" s="18"/>
      <c r="I4962" s="18"/>
      <c r="J4962" s="5"/>
      <c r="K4962" s="21">
        <v>758.33</v>
      </c>
      <c r="L4962" s="9">
        <v>758.33</v>
      </c>
      <c r="M4962" s="5"/>
      <c r="N4962" s="5"/>
      <c r="O4962" s="20">
        <v>70</v>
      </c>
      <c r="P4962" s="8">
        <v>70</v>
      </c>
      <c r="Q4962" s="5"/>
    </row>
    <row r="4963" spans="1:17" ht="12" x14ac:dyDescent="0.2">
      <c r="A4963" s="16" t="s">
        <v>3614</v>
      </c>
      <c r="B4963" s="16" t="s">
        <v>9109</v>
      </c>
      <c r="C4963" s="17" t="s">
        <v>4935</v>
      </c>
      <c r="D4963" s="18" t="s">
        <v>8995</v>
      </c>
      <c r="E4963" s="18"/>
      <c r="F4963" s="18"/>
      <c r="G4963" s="18"/>
      <c r="H4963" s="18"/>
      <c r="I4963" s="18"/>
      <c r="J4963" s="5"/>
      <c r="K4963" s="21">
        <v>125</v>
      </c>
      <c r="L4963" s="9">
        <v>125</v>
      </c>
      <c r="M4963" s="5"/>
      <c r="N4963" s="5"/>
      <c r="O4963" s="20">
        <v>10</v>
      </c>
      <c r="P4963" s="8">
        <v>10</v>
      </c>
      <c r="Q4963" s="5"/>
    </row>
    <row r="4964" spans="1:17" ht="12" x14ac:dyDescent="0.2">
      <c r="A4964" s="16" t="s">
        <v>3614</v>
      </c>
      <c r="B4964" s="16" t="s">
        <v>9109</v>
      </c>
      <c r="C4964" s="17" t="s">
        <v>4936</v>
      </c>
      <c r="D4964" s="18" t="s">
        <v>8995</v>
      </c>
      <c r="E4964" s="18"/>
      <c r="F4964" s="18"/>
      <c r="G4964" s="18"/>
      <c r="H4964" s="18"/>
      <c r="I4964" s="18"/>
      <c r="J4964" s="5"/>
      <c r="K4964" s="21">
        <v>583.33000000000004</v>
      </c>
      <c r="L4964" s="9">
        <v>583.33000000000004</v>
      </c>
      <c r="M4964" s="5"/>
      <c r="N4964" s="5"/>
      <c r="O4964" s="20">
        <v>10</v>
      </c>
      <c r="P4964" s="8">
        <v>10</v>
      </c>
      <c r="Q4964" s="5"/>
    </row>
    <row r="4965" spans="1:17" ht="12" x14ac:dyDescent="0.2">
      <c r="A4965" s="16" t="s">
        <v>3614</v>
      </c>
      <c r="B4965" s="16" t="s">
        <v>9109</v>
      </c>
      <c r="C4965" s="17" t="s">
        <v>4937</v>
      </c>
      <c r="D4965" s="18" t="s">
        <v>8995</v>
      </c>
      <c r="E4965" s="18"/>
      <c r="F4965" s="18"/>
      <c r="G4965" s="18"/>
      <c r="H4965" s="18"/>
      <c r="I4965" s="18"/>
      <c r="J4965" s="5"/>
      <c r="K4965" s="19">
        <v>2310</v>
      </c>
      <c r="L4965" s="7">
        <v>2310</v>
      </c>
      <c r="M4965" s="5"/>
      <c r="N4965" s="5"/>
      <c r="O4965" s="20">
        <v>6</v>
      </c>
      <c r="P4965" s="8">
        <v>6</v>
      </c>
      <c r="Q4965" s="5"/>
    </row>
    <row r="4966" spans="1:17" ht="12" x14ac:dyDescent="0.2">
      <c r="A4966" s="16" t="s">
        <v>3614</v>
      </c>
      <c r="B4966" s="16" t="s">
        <v>9109</v>
      </c>
      <c r="C4966" s="17" t="s">
        <v>4938</v>
      </c>
      <c r="D4966" s="18" t="s">
        <v>8995</v>
      </c>
      <c r="E4966" s="18"/>
      <c r="F4966" s="18"/>
      <c r="G4966" s="18"/>
      <c r="H4966" s="18"/>
      <c r="I4966" s="18"/>
      <c r="J4966" s="5"/>
      <c r="K4966" s="21">
        <v>342.5</v>
      </c>
      <c r="L4966" s="9">
        <v>342.5</v>
      </c>
      <c r="M4966" s="5"/>
      <c r="N4966" s="5"/>
      <c r="O4966" s="20">
        <v>1</v>
      </c>
      <c r="P4966" s="8">
        <v>1</v>
      </c>
      <c r="Q4966" s="5"/>
    </row>
    <row r="4967" spans="1:17" ht="12" x14ac:dyDescent="0.2">
      <c r="A4967" s="16" t="s">
        <v>3614</v>
      </c>
      <c r="B4967" s="16" t="s">
        <v>9109</v>
      </c>
      <c r="C4967" s="17" t="s">
        <v>4939</v>
      </c>
      <c r="D4967" s="18" t="s">
        <v>8995</v>
      </c>
      <c r="E4967" s="18"/>
      <c r="F4967" s="18"/>
      <c r="G4967" s="18"/>
      <c r="H4967" s="18"/>
      <c r="I4967" s="18"/>
      <c r="J4967" s="5"/>
      <c r="K4967" s="19">
        <v>24578.400000000001</v>
      </c>
      <c r="L4967" s="7">
        <v>24578.400000000001</v>
      </c>
      <c r="M4967" s="5"/>
      <c r="N4967" s="5"/>
      <c r="O4967" s="20">
        <v>1</v>
      </c>
      <c r="P4967" s="8">
        <v>1</v>
      </c>
      <c r="Q4967" s="5"/>
    </row>
    <row r="4968" spans="1:17" ht="12" x14ac:dyDescent="0.2">
      <c r="A4968" s="16" t="s">
        <v>3614</v>
      </c>
      <c r="B4968" s="16" t="s">
        <v>9109</v>
      </c>
      <c r="C4968" s="17" t="s">
        <v>4940</v>
      </c>
      <c r="D4968" s="18" t="s">
        <v>8995</v>
      </c>
      <c r="E4968" s="18"/>
      <c r="F4968" s="18"/>
      <c r="G4968" s="18"/>
      <c r="H4968" s="18"/>
      <c r="I4968" s="18"/>
      <c r="J4968" s="5"/>
      <c r="K4968" s="19">
        <v>15912</v>
      </c>
      <c r="L4968" s="7">
        <v>15912</v>
      </c>
      <c r="M4968" s="5"/>
      <c r="N4968" s="5"/>
      <c r="O4968" s="20">
        <v>1</v>
      </c>
      <c r="P4968" s="8">
        <v>1</v>
      </c>
      <c r="Q4968" s="5"/>
    </row>
    <row r="4969" spans="1:17" ht="12" x14ac:dyDescent="0.2">
      <c r="A4969" s="16" t="s">
        <v>3614</v>
      </c>
      <c r="B4969" s="16" t="s">
        <v>9109</v>
      </c>
      <c r="C4969" s="17" t="s">
        <v>4941</v>
      </c>
      <c r="D4969" s="18" t="s">
        <v>8995</v>
      </c>
      <c r="E4969" s="18"/>
      <c r="F4969" s="18"/>
      <c r="G4969" s="18"/>
      <c r="H4969" s="18"/>
      <c r="I4969" s="18"/>
      <c r="J4969" s="5"/>
      <c r="K4969" s="19">
        <v>4452.8</v>
      </c>
      <c r="L4969" s="6"/>
      <c r="M4969" s="19">
        <v>4452.8</v>
      </c>
      <c r="N4969" s="5"/>
      <c r="O4969" s="20">
        <v>1</v>
      </c>
      <c r="P4969" s="6"/>
      <c r="Q4969" s="20">
        <v>1</v>
      </c>
    </row>
    <row r="4970" spans="1:17" ht="12" x14ac:dyDescent="0.2">
      <c r="A4970" s="16" t="s">
        <v>3614</v>
      </c>
      <c r="B4970" s="16" t="s">
        <v>9109</v>
      </c>
      <c r="C4970" s="17" t="s">
        <v>4942</v>
      </c>
      <c r="D4970" s="18" t="s">
        <v>8995</v>
      </c>
      <c r="E4970" s="18"/>
      <c r="F4970" s="18"/>
      <c r="G4970" s="18"/>
      <c r="H4970" s="18"/>
      <c r="I4970" s="18"/>
      <c r="J4970" s="5"/>
      <c r="K4970" s="19">
        <v>7818.85</v>
      </c>
      <c r="L4970" s="6"/>
      <c r="M4970" s="19">
        <v>7818.85</v>
      </c>
      <c r="N4970" s="5"/>
      <c r="O4970" s="20">
        <v>1</v>
      </c>
      <c r="P4970" s="6"/>
      <c r="Q4970" s="20">
        <v>1</v>
      </c>
    </row>
    <row r="4971" spans="1:17" ht="12" x14ac:dyDescent="0.2">
      <c r="A4971" s="16" t="s">
        <v>3614</v>
      </c>
      <c r="B4971" s="16" t="s">
        <v>9109</v>
      </c>
      <c r="C4971" s="17" t="s">
        <v>4943</v>
      </c>
      <c r="D4971" s="18" t="s">
        <v>8995</v>
      </c>
      <c r="E4971" s="18"/>
      <c r="F4971" s="18"/>
      <c r="G4971" s="18"/>
      <c r="H4971" s="18"/>
      <c r="I4971" s="18"/>
      <c r="J4971" s="5"/>
      <c r="K4971" s="19">
        <v>8099.45</v>
      </c>
      <c r="L4971" s="6"/>
      <c r="M4971" s="19">
        <v>8099.45</v>
      </c>
      <c r="N4971" s="5"/>
      <c r="O4971" s="20">
        <v>1</v>
      </c>
      <c r="P4971" s="6"/>
      <c r="Q4971" s="20">
        <v>1</v>
      </c>
    </row>
    <row r="4972" spans="1:17" ht="12" x14ac:dyDescent="0.2">
      <c r="A4972" s="16" t="s">
        <v>3614</v>
      </c>
      <c r="B4972" s="16" t="s">
        <v>9109</v>
      </c>
      <c r="C4972" s="17" t="s">
        <v>4944</v>
      </c>
      <c r="D4972" s="18" t="s">
        <v>8995</v>
      </c>
      <c r="E4972" s="18"/>
      <c r="F4972" s="18"/>
      <c r="G4972" s="18"/>
      <c r="H4972" s="18"/>
      <c r="I4972" s="18"/>
      <c r="J4972" s="5"/>
      <c r="K4972" s="19">
        <v>4275.7</v>
      </c>
      <c r="L4972" s="6"/>
      <c r="M4972" s="19">
        <v>4275.7</v>
      </c>
      <c r="N4972" s="5"/>
      <c r="O4972" s="20">
        <v>2</v>
      </c>
      <c r="P4972" s="6"/>
      <c r="Q4972" s="20">
        <v>2</v>
      </c>
    </row>
    <row r="4973" spans="1:17" ht="12" x14ac:dyDescent="0.2">
      <c r="A4973" s="16" t="s">
        <v>3614</v>
      </c>
      <c r="B4973" s="16" t="s">
        <v>9109</v>
      </c>
      <c r="C4973" s="17" t="s">
        <v>4944</v>
      </c>
      <c r="D4973" s="18" t="s">
        <v>8995</v>
      </c>
      <c r="E4973" s="18"/>
      <c r="F4973" s="18"/>
      <c r="G4973" s="18"/>
      <c r="H4973" s="18"/>
      <c r="I4973" s="18"/>
      <c r="J4973" s="5"/>
      <c r="K4973" s="19">
        <v>5466</v>
      </c>
      <c r="L4973" s="7">
        <v>5466</v>
      </c>
      <c r="M4973" s="5"/>
      <c r="N4973" s="5"/>
      <c r="O4973" s="20">
        <v>2</v>
      </c>
      <c r="P4973" s="8">
        <v>2</v>
      </c>
      <c r="Q4973" s="5"/>
    </row>
    <row r="4974" spans="1:17" ht="12" x14ac:dyDescent="0.2">
      <c r="A4974" s="16" t="s">
        <v>3614</v>
      </c>
      <c r="B4974" s="16" t="s">
        <v>9109</v>
      </c>
      <c r="C4974" s="17" t="s">
        <v>4945</v>
      </c>
      <c r="D4974" s="18" t="s">
        <v>8995</v>
      </c>
      <c r="E4974" s="18"/>
      <c r="F4974" s="18"/>
      <c r="G4974" s="18"/>
      <c r="H4974" s="18"/>
      <c r="I4974" s="18"/>
      <c r="J4974" s="5"/>
      <c r="K4974" s="19">
        <v>2799</v>
      </c>
      <c r="L4974" s="7">
        <v>2799</v>
      </c>
      <c r="M4974" s="5"/>
      <c r="N4974" s="5"/>
      <c r="O4974" s="20">
        <v>1</v>
      </c>
      <c r="P4974" s="8">
        <v>1</v>
      </c>
      <c r="Q4974" s="5"/>
    </row>
    <row r="4975" spans="1:17" ht="12" x14ac:dyDescent="0.2">
      <c r="A4975" s="16" t="s">
        <v>3614</v>
      </c>
      <c r="B4975" s="16" t="s">
        <v>9109</v>
      </c>
      <c r="C4975" s="17" t="s">
        <v>4946</v>
      </c>
      <c r="D4975" s="18" t="s">
        <v>8995</v>
      </c>
      <c r="E4975" s="18"/>
      <c r="F4975" s="18"/>
      <c r="G4975" s="18"/>
      <c r="H4975" s="18"/>
      <c r="I4975" s="18"/>
      <c r="J4975" s="5"/>
      <c r="K4975" s="19">
        <v>5678.7</v>
      </c>
      <c r="L4975" s="6"/>
      <c r="M4975" s="19">
        <v>5678.7</v>
      </c>
      <c r="N4975" s="5"/>
      <c r="O4975" s="20">
        <v>2</v>
      </c>
      <c r="P4975" s="6"/>
      <c r="Q4975" s="20">
        <v>2</v>
      </c>
    </row>
    <row r="4976" spans="1:17" ht="12" x14ac:dyDescent="0.2">
      <c r="A4976" s="16" t="s">
        <v>3614</v>
      </c>
      <c r="B4976" s="16" t="s">
        <v>9109</v>
      </c>
      <c r="C4976" s="17" t="s">
        <v>4947</v>
      </c>
      <c r="D4976" s="18" t="s">
        <v>8995</v>
      </c>
      <c r="E4976" s="18"/>
      <c r="F4976" s="18"/>
      <c r="G4976" s="18"/>
      <c r="H4976" s="18"/>
      <c r="I4976" s="18"/>
      <c r="J4976" s="5"/>
      <c r="K4976" s="19">
        <v>7704</v>
      </c>
      <c r="L4976" s="7">
        <v>7704</v>
      </c>
      <c r="M4976" s="5"/>
      <c r="N4976" s="5"/>
      <c r="O4976" s="20">
        <v>2</v>
      </c>
      <c r="P4976" s="8">
        <v>2</v>
      </c>
      <c r="Q4976" s="5"/>
    </row>
    <row r="4977" spans="1:17" ht="12" x14ac:dyDescent="0.2">
      <c r="A4977" s="16" t="s">
        <v>3614</v>
      </c>
      <c r="B4977" s="16" t="s">
        <v>9109</v>
      </c>
      <c r="C4977" s="17" t="s">
        <v>4948</v>
      </c>
      <c r="D4977" s="18" t="s">
        <v>8995</v>
      </c>
      <c r="E4977" s="18"/>
      <c r="F4977" s="18"/>
      <c r="G4977" s="18"/>
      <c r="H4977" s="18"/>
      <c r="I4977" s="18"/>
      <c r="J4977" s="5"/>
      <c r="K4977" s="19">
        <v>18759.599999999999</v>
      </c>
      <c r="L4977" s="7">
        <v>18759.599999999999</v>
      </c>
      <c r="M4977" s="5"/>
      <c r="N4977" s="5"/>
      <c r="O4977" s="20">
        <v>3</v>
      </c>
      <c r="P4977" s="8">
        <v>3</v>
      </c>
      <c r="Q4977" s="5"/>
    </row>
    <row r="4978" spans="1:17" ht="12" x14ac:dyDescent="0.2">
      <c r="A4978" s="16" t="s">
        <v>3614</v>
      </c>
      <c r="B4978" s="16" t="s">
        <v>9109</v>
      </c>
      <c r="C4978" s="17" t="s">
        <v>4949</v>
      </c>
      <c r="D4978" s="18" t="s">
        <v>8995</v>
      </c>
      <c r="E4978" s="18"/>
      <c r="F4978" s="18"/>
      <c r="G4978" s="18"/>
      <c r="H4978" s="18"/>
      <c r="I4978" s="18"/>
      <c r="J4978" s="5"/>
      <c r="K4978" s="19">
        <v>34410</v>
      </c>
      <c r="L4978" s="7">
        <v>34410</v>
      </c>
      <c r="M4978" s="5"/>
      <c r="N4978" s="5"/>
      <c r="O4978" s="20">
        <v>2</v>
      </c>
      <c r="P4978" s="8">
        <v>2</v>
      </c>
      <c r="Q4978" s="5"/>
    </row>
    <row r="4979" spans="1:17" ht="12" x14ac:dyDescent="0.2">
      <c r="A4979" s="16" t="s">
        <v>3614</v>
      </c>
      <c r="B4979" s="16" t="s">
        <v>9109</v>
      </c>
      <c r="C4979" s="17" t="s">
        <v>4950</v>
      </c>
      <c r="D4979" s="18" t="s">
        <v>8995</v>
      </c>
      <c r="E4979" s="18"/>
      <c r="F4979" s="18"/>
      <c r="G4979" s="18"/>
      <c r="H4979" s="18"/>
      <c r="I4979" s="18"/>
      <c r="J4979" s="5"/>
      <c r="K4979" s="19">
        <v>22512.6</v>
      </c>
      <c r="L4979" s="7">
        <v>22512.6</v>
      </c>
      <c r="M4979" s="5"/>
      <c r="N4979" s="5"/>
      <c r="O4979" s="20">
        <v>1</v>
      </c>
      <c r="P4979" s="8">
        <v>1</v>
      </c>
      <c r="Q4979" s="5"/>
    </row>
    <row r="4980" spans="1:17" ht="12" x14ac:dyDescent="0.2">
      <c r="A4980" s="16" t="s">
        <v>3614</v>
      </c>
      <c r="B4980" s="16" t="s">
        <v>9109</v>
      </c>
      <c r="C4980" s="17" t="s">
        <v>4951</v>
      </c>
      <c r="D4980" s="18" t="s">
        <v>8995</v>
      </c>
      <c r="E4980" s="18"/>
      <c r="F4980" s="18"/>
      <c r="G4980" s="18"/>
      <c r="H4980" s="18"/>
      <c r="I4980" s="18"/>
      <c r="J4980" s="5"/>
      <c r="K4980" s="19">
        <v>8553.6</v>
      </c>
      <c r="L4980" s="7">
        <v>8553.6</v>
      </c>
      <c r="M4980" s="5"/>
      <c r="N4980" s="5"/>
      <c r="O4980" s="20">
        <v>3</v>
      </c>
      <c r="P4980" s="8">
        <v>3</v>
      </c>
      <c r="Q4980" s="5"/>
    </row>
    <row r="4981" spans="1:17" ht="12" x14ac:dyDescent="0.2">
      <c r="A4981" s="16" t="s">
        <v>3614</v>
      </c>
      <c r="B4981" s="16" t="s">
        <v>9109</v>
      </c>
      <c r="C4981" s="17" t="s">
        <v>4952</v>
      </c>
      <c r="D4981" s="18" t="s">
        <v>8995</v>
      </c>
      <c r="E4981" s="18"/>
      <c r="F4981" s="18"/>
      <c r="G4981" s="18"/>
      <c r="H4981" s="18"/>
      <c r="I4981" s="18"/>
      <c r="J4981" s="5"/>
      <c r="K4981" s="19">
        <v>2243.65</v>
      </c>
      <c r="L4981" s="6"/>
      <c r="M4981" s="19">
        <v>2243.65</v>
      </c>
      <c r="N4981" s="5"/>
      <c r="O4981" s="20">
        <v>1</v>
      </c>
      <c r="P4981" s="6"/>
      <c r="Q4981" s="20">
        <v>1</v>
      </c>
    </row>
    <row r="4982" spans="1:17" ht="12" x14ac:dyDescent="0.2">
      <c r="A4982" s="16" t="s">
        <v>3614</v>
      </c>
      <c r="B4982" s="16" t="s">
        <v>9109</v>
      </c>
      <c r="C4982" s="17" t="s">
        <v>4953</v>
      </c>
      <c r="D4982" s="18" t="s">
        <v>8995</v>
      </c>
      <c r="E4982" s="18"/>
      <c r="F4982" s="18"/>
      <c r="G4982" s="18"/>
      <c r="H4982" s="18"/>
      <c r="I4982" s="18"/>
      <c r="J4982" s="5"/>
      <c r="K4982" s="19">
        <v>23246.1</v>
      </c>
      <c r="L4982" s="6"/>
      <c r="M4982" s="19">
        <v>23246.1</v>
      </c>
      <c r="N4982" s="5"/>
      <c r="O4982" s="20">
        <v>1</v>
      </c>
      <c r="P4982" s="6"/>
      <c r="Q4982" s="20">
        <v>1</v>
      </c>
    </row>
    <row r="4983" spans="1:17" ht="12" x14ac:dyDescent="0.2">
      <c r="A4983" s="16" t="s">
        <v>3614</v>
      </c>
      <c r="B4983" s="16" t="s">
        <v>9109</v>
      </c>
      <c r="C4983" s="17" t="s">
        <v>4954</v>
      </c>
      <c r="D4983" s="18" t="s">
        <v>8995</v>
      </c>
      <c r="E4983" s="18"/>
      <c r="F4983" s="18"/>
      <c r="G4983" s="18"/>
      <c r="H4983" s="18"/>
      <c r="I4983" s="18"/>
      <c r="J4983" s="5"/>
      <c r="K4983" s="19">
        <v>35127</v>
      </c>
      <c r="L4983" s="7">
        <v>35127</v>
      </c>
      <c r="M4983" s="5"/>
      <c r="N4983" s="5"/>
      <c r="O4983" s="20">
        <v>1</v>
      </c>
      <c r="P4983" s="8">
        <v>1</v>
      </c>
      <c r="Q4983" s="5"/>
    </row>
    <row r="4984" spans="1:17" ht="12" x14ac:dyDescent="0.2">
      <c r="A4984" s="16" t="s">
        <v>3614</v>
      </c>
      <c r="B4984" s="16" t="s">
        <v>9109</v>
      </c>
      <c r="C4984" s="17" t="s">
        <v>4955</v>
      </c>
      <c r="D4984" s="18" t="s">
        <v>8995</v>
      </c>
      <c r="E4984" s="18"/>
      <c r="F4984" s="18"/>
      <c r="G4984" s="18"/>
      <c r="H4984" s="18"/>
      <c r="I4984" s="18"/>
      <c r="J4984" s="5"/>
      <c r="K4984" s="19">
        <v>24546.48</v>
      </c>
      <c r="L4984" s="7">
        <v>24546.48</v>
      </c>
      <c r="M4984" s="5"/>
      <c r="N4984" s="5"/>
      <c r="O4984" s="20">
        <v>1</v>
      </c>
      <c r="P4984" s="8">
        <v>1</v>
      </c>
      <c r="Q4984" s="5"/>
    </row>
    <row r="4985" spans="1:17" ht="12" x14ac:dyDescent="0.2">
      <c r="A4985" s="16" t="s">
        <v>3614</v>
      </c>
      <c r="B4985" s="16" t="s">
        <v>9109</v>
      </c>
      <c r="C4985" s="17" t="s">
        <v>4956</v>
      </c>
      <c r="D4985" s="18" t="s">
        <v>8995</v>
      </c>
      <c r="E4985" s="18"/>
      <c r="F4985" s="18"/>
      <c r="G4985" s="18"/>
      <c r="H4985" s="18"/>
      <c r="I4985" s="18"/>
      <c r="J4985" s="5"/>
      <c r="K4985" s="19">
        <v>73569</v>
      </c>
      <c r="L4985" s="7">
        <v>73569</v>
      </c>
      <c r="M4985" s="5"/>
      <c r="N4985" s="5"/>
      <c r="O4985" s="20">
        <v>2</v>
      </c>
      <c r="P4985" s="8">
        <v>2</v>
      </c>
      <c r="Q4985" s="5"/>
    </row>
    <row r="4986" spans="1:17" ht="12" x14ac:dyDescent="0.2">
      <c r="A4986" s="16" t="s">
        <v>3614</v>
      </c>
      <c r="B4986" s="16" t="s">
        <v>9109</v>
      </c>
      <c r="C4986" s="17" t="s">
        <v>4957</v>
      </c>
      <c r="D4986" s="18" t="s">
        <v>8995</v>
      </c>
      <c r="E4986" s="18"/>
      <c r="F4986" s="18"/>
      <c r="G4986" s="18"/>
      <c r="H4986" s="18"/>
      <c r="I4986" s="18"/>
      <c r="J4986" s="5"/>
      <c r="K4986" s="19">
        <v>10005.6</v>
      </c>
      <c r="L4986" s="7">
        <v>10005.6</v>
      </c>
      <c r="M4986" s="5"/>
      <c r="N4986" s="5"/>
      <c r="O4986" s="20">
        <v>2</v>
      </c>
      <c r="P4986" s="8">
        <v>2</v>
      </c>
      <c r="Q4986" s="5"/>
    </row>
    <row r="4987" spans="1:17" ht="12" x14ac:dyDescent="0.2">
      <c r="A4987" s="16" t="s">
        <v>3614</v>
      </c>
      <c r="B4987" s="16" t="s">
        <v>9109</v>
      </c>
      <c r="C4987" s="17" t="s">
        <v>4958</v>
      </c>
      <c r="D4987" s="18" t="s">
        <v>8995</v>
      </c>
      <c r="E4987" s="18"/>
      <c r="F4987" s="18"/>
      <c r="G4987" s="18"/>
      <c r="H4987" s="18"/>
      <c r="I4987" s="18"/>
      <c r="J4987" s="5"/>
      <c r="K4987" s="19">
        <v>26714.400000000001</v>
      </c>
      <c r="L4987" s="7">
        <v>26714.400000000001</v>
      </c>
      <c r="M4987" s="5"/>
      <c r="N4987" s="5"/>
      <c r="O4987" s="20">
        <v>2</v>
      </c>
      <c r="P4987" s="8">
        <v>2</v>
      </c>
      <c r="Q4987" s="5"/>
    </row>
    <row r="4988" spans="1:17" ht="12" x14ac:dyDescent="0.2">
      <c r="A4988" s="16" t="s">
        <v>3614</v>
      </c>
      <c r="B4988" s="16" t="s">
        <v>9109</v>
      </c>
      <c r="C4988" s="17" t="s">
        <v>4959</v>
      </c>
      <c r="D4988" s="18" t="s">
        <v>8995</v>
      </c>
      <c r="E4988" s="18"/>
      <c r="F4988" s="18"/>
      <c r="G4988" s="18"/>
      <c r="H4988" s="18"/>
      <c r="I4988" s="18"/>
      <c r="J4988" s="5"/>
      <c r="K4988" s="19">
        <v>3801.6</v>
      </c>
      <c r="L4988" s="7">
        <v>3801.6</v>
      </c>
      <c r="M4988" s="5"/>
      <c r="N4988" s="5"/>
      <c r="O4988" s="20">
        <v>2</v>
      </c>
      <c r="P4988" s="8">
        <v>2</v>
      </c>
      <c r="Q4988" s="5"/>
    </row>
    <row r="4989" spans="1:17" ht="12" x14ac:dyDescent="0.2">
      <c r="A4989" s="16" t="s">
        <v>3614</v>
      </c>
      <c r="B4989" s="16" t="s">
        <v>9109</v>
      </c>
      <c r="C4989" s="17" t="s">
        <v>4960</v>
      </c>
      <c r="D4989" s="18" t="s">
        <v>8995</v>
      </c>
      <c r="E4989" s="18"/>
      <c r="F4989" s="18"/>
      <c r="G4989" s="18"/>
      <c r="H4989" s="18"/>
      <c r="I4989" s="18"/>
      <c r="J4989" s="5"/>
      <c r="K4989" s="19">
        <v>21470.400000000001</v>
      </c>
      <c r="L4989" s="7">
        <v>21470.400000000001</v>
      </c>
      <c r="M4989" s="5"/>
      <c r="N4989" s="5"/>
      <c r="O4989" s="20">
        <v>1</v>
      </c>
      <c r="P4989" s="8">
        <v>1</v>
      </c>
      <c r="Q4989" s="5"/>
    </row>
    <row r="4990" spans="1:17" ht="12" x14ac:dyDescent="0.2">
      <c r="A4990" s="16" t="s">
        <v>3614</v>
      </c>
      <c r="B4990" s="16" t="s">
        <v>9109</v>
      </c>
      <c r="C4990" s="17" t="s">
        <v>4961</v>
      </c>
      <c r="D4990" s="18" t="s">
        <v>8995</v>
      </c>
      <c r="E4990" s="18"/>
      <c r="F4990" s="18"/>
      <c r="G4990" s="18"/>
      <c r="H4990" s="18"/>
      <c r="I4990" s="18"/>
      <c r="J4990" s="5"/>
      <c r="K4990" s="19">
        <v>7382.43</v>
      </c>
      <c r="L4990" s="7">
        <v>7382.43</v>
      </c>
      <c r="M4990" s="5"/>
      <c r="N4990" s="5"/>
      <c r="O4990" s="20">
        <v>1</v>
      </c>
      <c r="P4990" s="8">
        <v>1</v>
      </c>
      <c r="Q4990" s="5"/>
    </row>
    <row r="4991" spans="1:17" ht="12" x14ac:dyDescent="0.2">
      <c r="A4991" s="16" t="s">
        <v>3614</v>
      </c>
      <c r="B4991" s="16" t="s">
        <v>9109</v>
      </c>
      <c r="C4991" s="17" t="s">
        <v>4962</v>
      </c>
      <c r="D4991" s="18" t="s">
        <v>8995</v>
      </c>
      <c r="E4991" s="18"/>
      <c r="F4991" s="18"/>
      <c r="G4991" s="18"/>
      <c r="H4991" s="18"/>
      <c r="I4991" s="18"/>
      <c r="J4991" s="5"/>
      <c r="K4991" s="19">
        <v>18456.12</v>
      </c>
      <c r="L4991" s="7">
        <v>18456.12</v>
      </c>
      <c r="M4991" s="5"/>
      <c r="N4991" s="5"/>
      <c r="O4991" s="20">
        <v>1</v>
      </c>
      <c r="P4991" s="8">
        <v>1</v>
      </c>
      <c r="Q4991" s="5"/>
    </row>
    <row r="4992" spans="1:17" ht="12" x14ac:dyDescent="0.2">
      <c r="A4992" s="16" t="s">
        <v>3614</v>
      </c>
      <c r="B4992" s="16" t="s">
        <v>9109</v>
      </c>
      <c r="C4992" s="17" t="s">
        <v>4963</v>
      </c>
      <c r="D4992" s="18" t="s">
        <v>8995</v>
      </c>
      <c r="E4992" s="18"/>
      <c r="F4992" s="18"/>
      <c r="G4992" s="18"/>
      <c r="H4992" s="18"/>
      <c r="I4992" s="18"/>
      <c r="J4992" s="5"/>
      <c r="K4992" s="19">
        <v>23377.66</v>
      </c>
      <c r="L4992" s="7">
        <v>23377.66</v>
      </c>
      <c r="M4992" s="5"/>
      <c r="N4992" s="5"/>
      <c r="O4992" s="20">
        <v>1</v>
      </c>
      <c r="P4992" s="8">
        <v>1</v>
      </c>
      <c r="Q4992" s="5"/>
    </row>
    <row r="4993" spans="1:17" ht="12" x14ac:dyDescent="0.2">
      <c r="A4993" s="16" t="s">
        <v>3614</v>
      </c>
      <c r="B4993" s="16" t="s">
        <v>9109</v>
      </c>
      <c r="C4993" s="17" t="s">
        <v>4964</v>
      </c>
      <c r="D4993" s="18" t="s">
        <v>8995</v>
      </c>
      <c r="E4993" s="18"/>
      <c r="F4993" s="18"/>
      <c r="G4993" s="18"/>
      <c r="H4993" s="18"/>
      <c r="I4993" s="18"/>
      <c r="J4993" s="5"/>
      <c r="K4993" s="19">
        <v>73824.479999999996</v>
      </c>
      <c r="L4993" s="7">
        <v>73824.479999999996</v>
      </c>
      <c r="M4993" s="5"/>
      <c r="N4993" s="5"/>
      <c r="O4993" s="20">
        <v>3</v>
      </c>
      <c r="P4993" s="8">
        <v>3</v>
      </c>
      <c r="Q4993" s="5"/>
    </row>
    <row r="4994" spans="1:17" ht="12" x14ac:dyDescent="0.2">
      <c r="A4994" s="16" t="s">
        <v>3614</v>
      </c>
      <c r="B4994" s="16" t="s">
        <v>9109</v>
      </c>
      <c r="C4994" s="17" t="s">
        <v>4965</v>
      </c>
      <c r="D4994" s="18" t="s">
        <v>8995</v>
      </c>
      <c r="E4994" s="18"/>
      <c r="F4994" s="18"/>
      <c r="G4994" s="18"/>
      <c r="H4994" s="18"/>
      <c r="I4994" s="18"/>
      <c r="J4994" s="5"/>
      <c r="K4994" s="19">
        <v>60289.9</v>
      </c>
      <c r="L4994" s="7">
        <v>60289.9</v>
      </c>
      <c r="M4994" s="5"/>
      <c r="N4994" s="5"/>
      <c r="O4994" s="20">
        <v>2</v>
      </c>
      <c r="P4994" s="8">
        <v>2</v>
      </c>
      <c r="Q4994" s="5"/>
    </row>
    <row r="4995" spans="1:17" ht="12" x14ac:dyDescent="0.2">
      <c r="A4995" s="16" t="s">
        <v>3614</v>
      </c>
      <c r="B4995" s="16" t="s">
        <v>9109</v>
      </c>
      <c r="C4995" s="17" t="s">
        <v>4966</v>
      </c>
      <c r="D4995" s="18" t="s">
        <v>8995</v>
      </c>
      <c r="E4995" s="18"/>
      <c r="F4995" s="18"/>
      <c r="G4995" s="18"/>
      <c r="H4995" s="18"/>
      <c r="I4995" s="18"/>
      <c r="J4995" s="5"/>
      <c r="K4995" s="19">
        <v>110736.72</v>
      </c>
      <c r="L4995" s="7">
        <v>110736.72</v>
      </c>
      <c r="M4995" s="5"/>
      <c r="N4995" s="5"/>
      <c r="O4995" s="20">
        <v>3</v>
      </c>
      <c r="P4995" s="8">
        <v>3</v>
      </c>
      <c r="Q4995" s="5"/>
    </row>
    <row r="4996" spans="1:17" ht="12" x14ac:dyDescent="0.2">
      <c r="A4996" s="16" t="s">
        <v>3614</v>
      </c>
      <c r="B4996" s="16" t="s">
        <v>9109</v>
      </c>
      <c r="C4996" s="17" t="s">
        <v>4967</v>
      </c>
      <c r="D4996" s="18" t="s">
        <v>8995</v>
      </c>
      <c r="E4996" s="18"/>
      <c r="F4996" s="18"/>
      <c r="G4996" s="18"/>
      <c r="H4996" s="18"/>
      <c r="I4996" s="18"/>
      <c r="J4996" s="5"/>
      <c r="K4996" s="19">
        <v>41833.870000000003</v>
      </c>
      <c r="L4996" s="7">
        <v>41833.870000000003</v>
      </c>
      <c r="M4996" s="5"/>
      <c r="N4996" s="5"/>
      <c r="O4996" s="20">
        <v>1</v>
      </c>
      <c r="P4996" s="8">
        <v>1</v>
      </c>
      <c r="Q4996" s="5"/>
    </row>
    <row r="4997" spans="1:17" ht="12" x14ac:dyDescent="0.2">
      <c r="A4997" s="16" t="s">
        <v>3614</v>
      </c>
      <c r="B4997" s="16" t="s">
        <v>9109</v>
      </c>
      <c r="C4997" s="17" t="s">
        <v>4968</v>
      </c>
      <c r="D4997" s="18" t="s">
        <v>8995</v>
      </c>
      <c r="E4997" s="18"/>
      <c r="F4997" s="18"/>
      <c r="G4997" s="18"/>
      <c r="H4997" s="18"/>
      <c r="I4997" s="18"/>
      <c r="J4997" s="5"/>
      <c r="K4997" s="19">
        <v>43679.42</v>
      </c>
      <c r="L4997" s="7">
        <v>43679.42</v>
      </c>
      <c r="M4997" s="5"/>
      <c r="N4997" s="5"/>
      <c r="O4997" s="20">
        <v>1</v>
      </c>
      <c r="P4997" s="8">
        <v>1</v>
      </c>
      <c r="Q4997" s="5"/>
    </row>
    <row r="4998" spans="1:17" ht="12" x14ac:dyDescent="0.2">
      <c r="A4998" s="16" t="s">
        <v>3614</v>
      </c>
      <c r="B4998" s="16" t="s">
        <v>9109</v>
      </c>
      <c r="C4998" s="17" t="s">
        <v>4969</v>
      </c>
      <c r="D4998" s="18" t="s">
        <v>8995</v>
      </c>
      <c r="E4998" s="18"/>
      <c r="F4998" s="18"/>
      <c r="G4998" s="18"/>
      <c r="H4998" s="18"/>
      <c r="I4998" s="18"/>
      <c r="J4998" s="5"/>
      <c r="K4998" s="19">
        <v>44909.8</v>
      </c>
      <c r="L4998" s="7">
        <v>44909.8</v>
      </c>
      <c r="M4998" s="5"/>
      <c r="N4998" s="5"/>
      <c r="O4998" s="20">
        <v>1</v>
      </c>
      <c r="P4998" s="8">
        <v>1</v>
      </c>
      <c r="Q4998" s="5"/>
    </row>
    <row r="4999" spans="1:17" ht="12" x14ac:dyDescent="0.2">
      <c r="A4999" s="16" t="s">
        <v>3614</v>
      </c>
      <c r="B4999" s="16" t="s">
        <v>9109</v>
      </c>
      <c r="C4999" s="17" t="s">
        <v>4970</v>
      </c>
      <c r="D4999" s="18" t="s">
        <v>8995</v>
      </c>
      <c r="E4999" s="18"/>
      <c r="F4999" s="18"/>
      <c r="G4999" s="18"/>
      <c r="H4999" s="18"/>
      <c r="I4999" s="18"/>
      <c r="J4999" s="5"/>
      <c r="K4999" s="19">
        <v>47370.69</v>
      </c>
      <c r="L4999" s="7">
        <v>47370.69</v>
      </c>
      <c r="M4999" s="5"/>
      <c r="N4999" s="5"/>
      <c r="O4999" s="20">
        <v>1</v>
      </c>
      <c r="P4999" s="8">
        <v>1</v>
      </c>
      <c r="Q4999" s="5"/>
    </row>
    <row r="5000" spans="1:17" ht="12" x14ac:dyDescent="0.2">
      <c r="A5000" s="16" t="s">
        <v>3614</v>
      </c>
      <c r="B5000" s="16" t="s">
        <v>9109</v>
      </c>
      <c r="C5000" s="17" t="s">
        <v>4971</v>
      </c>
      <c r="D5000" s="18" t="s">
        <v>8995</v>
      </c>
      <c r="E5000" s="18"/>
      <c r="F5000" s="18"/>
      <c r="G5000" s="18"/>
      <c r="H5000" s="18"/>
      <c r="I5000" s="18"/>
      <c r="J5000" s="5"/>
      <c r="K5000" s="19">
        <v>4221</v>
      </c>
      <c r="L5000" s="7">
        <v>4221</v>
      </c>
      <c r="M5000" s="5"/>
      <c r="N5000" s="5"/>
      <c r="O5000" s="20">
        <v>1</v>
      </c>
      <c r="P5000" s="8">
        <v>1</v>
      </c>
      <c r="Q5000" s="5"/>
    </row>
    <row r="5001" spans="1:17" ht="12" x14ac:dyDescent="0.2">
      <c r="A5001" s="16" t="s">
        <v>3614</v>
      </c>
      <c r="B5001" s="16" t="s">
        <v>9109</v>
      </c>
      <c r="C5001" s="17" t="s">
        <v>4972</v>
      </c>
      <c r="D5001" s="18" t="s">
        <v>8995</v>
      </c>
      <c r="E5001" s="18"/>
      <c r="F5001" s="18"/>
      <c r="G5001" s="18"/>
      <c r="H5001" s="18"/>
      <c r="I5001" s="18"/>
      <c r="J5001" s="5"/>
      <c r="K5001" s="19">
        <v>4852.5</v>
      </c>
      <c r="L5001" s="7">
        <v>4852.5</v>
      </c>
      <c r="M5001" s="5"/>
      <c r="N5001" s="5"/>
      <c r="O5001" s="20">
        <v>1</v>
      </c>
      <c r="P5001" s="8">
        <v>1</v>
      </c>
      <c r="Q5001" s="5"/>
    </row>
    <row r="5002" spans="1:17" ht="12" x14ac:dyDescent="0.2">
      <c r="A5002" s="16" t="s">
        <v>3614</v>
      </c>
      <c r="B5002" s="16" t="s">
        <v>9109</v>
      </c>
      <c r="C5002" s="17" t="s">
        <v>4973</v>
      </c>
      <c r="D5002" s="18" t="s">
        <v>8995</v>
      </c>
      <c r="E5002" s="18"/>
      <c r="F5002" s="18"/>
      <c r="G5002" s="18"/>
      <c r="H5002" s="18"/>
      <c r="I5002" s="18"/>
      <c r="J5002" s="5"/>
      <c r="K5002" s="19">
        <v>7678.44</v>
      </c>
      <c r="L5002" s="7">
        <v>7678.44</v>
      </c>
      <c r="M5002" s="5"/>
      <c r="N5002" s="5"/>
      <c r="O5002" s="20">
        <v>1</v>
      </c>
      <c r="P5002" s="8">
        <v>1</v>
      </c>
      <c r="Q5002" s="5"/>
    </row>
    <row r="5003" spans="1:17" ht="12" x14ac:dyDescent="0.2">
      <c r="A5003" s="16" t="s">
        <v>3614</v>
      </c>
      <c r="B5003" s="16" t="s">
        <v>9109</v>
      </c>
      <c r="C5003" s="17" t="s">
        <v>4974</v>
      </c>
      <c r="D5003" s="18" t="s">
        <v>8995</v>
      </c>
      <c r="E5003" s="18"/>
      <c r="F5003" s="18"/>
      <c r="G5003" s="18"/>
      <c r="H5003" s="18"/>
      <c r="I5003" s="18"/>
      <c r="J5003" s="5"/>
      <c r="K5003" s="19">
        <v>8775.2999999999993</v>
      </c>
      <c r="L5003" s="7">
        <v>8775.2999999999993</v>
      </c>
      <c r="M5003" s="5"/>
      <c r="N5003" s="5"/>
      <c r="O5003" s="20">
        <v>1</v>
      </c>
      <c r="P5003" s="8">
        <v>1</v>
      </c>
      <c r="Q5003" s="5"/>
    </row>
    <row r="5004" spans="1:17" ht="12" x14ac:dyDescent="0.2">
      <c r="A5004" s="16" t="s">
        <v>3614</v>
      </c>
      <c r="B5004" s="16" t="s">
        <v>9109</v>
      </c>
      <c r="C5004" s="17" t="s">
        <v>4975</v>
      </c>
      <c r="D5004" s="18" t="s">
        <v>8995</v>
      </c>
      <c r="E5004" s="18"/>
      <c r="F5004" s="18"/>
      <c r="G5004" s="18"/>
      <c r="H5004" s="18"/>
      <c r="I5004" s="18"/>
      <c r="J5004" s="5"/>
      <c r="K5004" s="19">
        <v>12829.5</v>
      </c>
      <c r="L5004" s="7">
        <v>12829.5</v>
      </c>
      <c r="M5004" s="5"/>
      <c r="N5004" s="5"/>
      <c r="O5004" s="20">
        <v>1</v>
      </c>
      <c r="P5004" s="8">
        <v>1</v>
      </c>
      <c r="Q5004" s="5"/>
    </row>
    <row r="5005" spans="1:17" ht="12" x14ac:dyDescent="0.2">
      <c r="A5005" s="16" t="s">
        <v>3614</v>
      </c>
      <c r="B5005" s="16" t="s">
        <v>9109</v>
      </c>
      <c r="C5005" s="17" t="s">
        <v>4976</v>
      </c>
      <c r="D5005" s="18" t="s">
        <v>8995</v>
      </c>
      <c r="E5005" s="18"/>
      <c r="F5005" s="18"/>
      <c r="G5005" s="18"/>
      <c r="H5005" s="18"/>
      <c r="I5005" s="18"/>
      <c r="J5005" s="5"/>
      <c r="K5005" s="19">
        <v>14791.5</v>
      </c>
      <c r="L5005" s="7">
        <v>14791.5</v>
      </c>
      <c r="M5005" s="5"/>
      <c r="N5005" s="5"/>
      <c r="O5005" s="20">
        <v>1</v>
      </c>
      <c r="P5005" s="8">
        <v>1</v>
      </c>
      <c r="Q5005" s="5"/>
    </row>
    <row r="5006" spans="1:17" ht="12" x14ac:dyDescent="0.2">
      <c r="A5006" s="16" t="s">
        <v>3614</v>
      </c>
      <c r="B5006" s="16" t="s">
        <v>9109</v>
      </c>
      <c r="C5006" s="17" t="s">
        <v>4977</v>
      </c>
      <c r="D5006" s="18" t="s">
        <v>8995</v>
      </c>
      <c r="E5006" s="18"/>
      <c r="F5006" s="18"/>
      <c r="G5006" s="18"/>
      <c r="H5006" s="18"/>
      <c r="I5006" s="18"/>
      <c r="J5006" s="5"/>
      <c r="K5006" s="19">
        <v>31578</v>
      </c>
      <c r="L5006" s="7">
        <v>31578</v>
      </c>
      <c r="M5006" s="5"/>
      <c r="N5006" s="5"/>
      <c r="O5006" s="20">
        <v>2</v>
      </c>
      <c r="P5006" s="8">
        <v>2</v>
      </c>
      <c r="Q5006" s="5"/>
    </row>
    <row r="5007" spans="1:17" ht="12" x14ac:dyDescent="0.2">
      <c r="A5007" s="16" t="s">
        <v>3614</v>
      </c>
      <c r="B5007" s="16" t="s">
        <v>9109</v>
      </c>
      <c r="C5007" s="17" t="s">
        <v>4978</v>
      </c>
      <c r="D5007" s="18" t="s">
        <v>8995</v>
      </c>
      <c r="E5007" s="18"/>
      <c r="F5007" s="18"/>
      <c r="G5007" s="18"/>
      <c r="H5007" s="18"/>
      <c r="I5007" s="18"/>
      <c r="J5007" s="5"/>
      <c r="K5007" s="19">
        <v>8106</v>
      </c>
      <c r="L5007" s="7">
        <v>8106</v>
      </c>
      <c r="M5007" s="5"/>
      <c r="N5007" s="5"/>
      <c r="O5007" s="20">
        <v>4</v>
      </c>
      <c r="P5007" s="8">
        <v>4</v>
      </c>
      <c r="Q5007" s="5"/>
    </row>
    <row r="5008" spans="1:17" ht="12" x14ac:dyDescent="0.2">
      <c r="A5008" s="16" t="s">
        <v>3614</v>
      </c>
      <c r="B5008" s="16" t="s">
        <v>9109</v>
      </c>
      <c r="C5008" s="17" t="s">
        <v>4978</v>
      </c>
      <c r="D5008" s="18" t="s">
        <v>8995</v>
      </c>
      <c r="E5008" s="18"/>
      <c r="F5008" s="18"/>
      <c r="G5008" s="18"/>
      <c r="H5008" s="18"/>
      <c r="I5008" s="18"/>
      <c r="J5008" s="5"/>
      <c r="K5008" s="19">
        <v>6079.5</v>
      </c>
      <c r="L5008" s="7">
        <v>6079.5</v>
      </c>
      <c r="M5008" s="5"/>
      <c r="N5008" s="5"/>
      <c r="O5008" s="20">
        <v>3</v>
      </c>
      <c r="P5008" s="8">
        <v>3</v>
      </c>
      <c r="Q5008" s="5"/>
    </row>
    <row r="5009" spans="1:17" ht="12" x14ac:dyDescent="0.2">
      <c r="A5009" s="16" t="s">
        <v>3614</v>
      </c>
      <c r="B5009" s="16" t="s">
        <v>9109</v>
      </c>
      <c r="C5009" s="17" t="s">
        <v>4979</v>
      </c>
      <c r="D5009" s="18" t="s">
        <v>8995</v>
      </c>
      <c r="E5009" s="18"/>
      <c r="F5009" s="18"/>
      <c r="G5009" s="18"/>
      <c r="H5009" s="18"/>
      <c r="I5009" s="18"/>
      <c r="J5009" s="5"/>
      <c r="K5009" s="19">
        <v>20608.5</v>
      </c>
      <c r="L5009" s="7">
        <v>20608.5</v>
      </c>
      <c r="M5009" s="5"/>
      <c r="N5009" s="5"/>
      <c r="O5009" s="20">
        <v>1</v>
      </c>
      <c r="P5009" s="8">
        <v>1</v>
      </c>
      <c r="Q5009" s="5"/>
    </row>
    <row r="5010" spans="1:17" ht="12" x14ac:dyDescent="0.2">
      <c r="A5010" s="16" t="s">
        <v>3614</v>
      </c>
      <c r="B5010" s="16" t="s">
        <v>9109</v>
      </c>
      <c r="C5010" s="17" t="s">
        <v>4980</v>
      </c>
      <c r="D5010" s="18" t="s">
        <v>8995</v>
      </c>
      <c r="E5010" s="18"/>
      <c r="F5010" s="18"/>
      <c r="G5010" s="18"/>
      <c r="H5010" s="18"/>
      <c r="I5010" s="18"/>
      <c r="J5010" s="5"/>
      <c r="K5010" s="19">
        <v>22635</v>
      </c>
      <c r="L5010" s="7">
        <v>22635</v>
      </c>
      <c r="M5010" s="5"/>
      <c r="N5010" s="5"/>
      <c r="O5010" s="20">
        <v>1</v>
      </c>
      <c r="P5010" s="8">
        <v>1</v>
      </c>
      <c r="Q5010" s="5"/>
    </row>
    <row r="5011" spans="1:17" ht="12" x14ac:dyDescent="0.2">
      <c r="A5011" s="16" t="s">
        <v>3614</v>
      </c>
      <c r="B5011" s="16" t="s">
        <v>9109</v>
      </c>
      <c r="C5011" s="17" t="s">
        <v>4981</v>
      </c>
      <c r="D5011" s="18" t="s">
        <v>8995</v>
      </c>
      <c r="E5011" s="18"/>
      <c r="F5011" s="18"/>
      <c r="G5011" s="18"/>
      <c r="H5011" s="18"/>
      <c r="I5011" s="18"/>
      <c r="J5011" s="5"/>
      <c r="K5011" s="19">
        <v>11430</v>
      </c>
      <c r="L5011" s="7">
        <v>11430</v>
      </c>
      <c r="M5011" s="5"/>
      <c r="N5011" s="5"/>
      <c r="O5011" s="20">
        <v>4</v>
      </c>
      <c r="P5011" s="8">
        <v>4</v>
      </c>
      <c r="Q5011" s="5"/>
    </row>
    <row r="5012" spans="1:17" ht="12" x14ac:dyDescent="0.2">
      <c r="A5012" s="16" t="s">
        <v>3614</v>
      </c>
      <c r="B5012" s="16" t="s">
        <v>9109</v>
      </c>
      <c r="C5012" s="17" t="s">
        <v>4981</v>
      </c>
      <c r="D5012" s="18" t="s">
        <v>8995</v>
      </c>
      <c r="E5012" s="18"/>
      <c r="F5012" s="18"/>
      <c r="G5012" s="18"/>
      <c r="H5012" s="18"/>
      <c r="I5012" s="18"/>
      <c r="J5012" s="5"/>
      <c r="K5012" s="19">
        <v>5715</v>
      </c>
      <c r="L5012" s="7">
        <v>5715</v>
      </c>
      <c r="M5012" s="5"/>
      <c r="N5012" s="5"/>
      <c r="O5012" s="20">
        <v>2</v>
      </c>
      <c r="P5012" s="8">
        <v>2</v>
      </c>
      <c r="Q5012" s="5"/>
    </row>
    <row r="5013" spans="1:17" ht="12" x14ac:dyDescent="0.2">
      <c r="A5013" s="16" t="s">
        <v>3614</v>
      </c>
      <c r="B5013" s="16" t="s">
        <v>9109</v>
      </c>
      <c r="C5013" s="17" t="s">
        <v>4982</v>
      </c>
      <c r="D5013" s="18" t="s">
        <v>8995</v>
      </c>
      <c r="E5013" s="18"/>
      <c r="F5013" s="18"/>
      <c r="G5013" s="18"/>
      <c r="H5013" s="18"/>
      <c r="I5013" s="18"/>
      <c r="J5013" s="5"/>
      <c r="K5013" s="19">
        <v>4932</v>
      </c>
      <c r="L5013" s="7">
        <v>4932</v>
      </c>
      <c r="M5013" s="5"/>
      <c r="N5013" s="5"/>
      <c r="O5013" s="20">
        <v>1</v>
      </c>
      <c r="P5013" s="8">
        <v>1</v>
      </c>
      <c r="Q5013" s="5"/>
    </row>
    <row r="5014" spans="1:17" ht="12" x14ac:dyDescent="0.2">
      <c r="A5014" s="16" t="s">
        <v>3614</v>
      </c>
      <c r="B5014" s="16" t="s">
        <v>9109</v>
      </c>
      <c r="C5014" s="17" t="s">
        <v>4983</v>
      </c>
      <c r="D5014" s="18" t="s">
        <v>8995</v>
      </c>
      <c r="E5014" s="18"/>
      <c r="F5014" s="18"/>
      <c r="G5014" s="18"/>
      <c r="H5014" s="18"/>
      <c r="I5014" s="18"/>
      <c r="J5014" s="5"/>
      <c r="K5014" s="19">
        <v>5418</v>
      </c>
      <c r="L5014" s="7">
        <v>5418</v>
      </c>
      <c r="M5014" s="5"/>
      <c r="N5014" s="5"/>
      <c r="O5014" s="20">
        <v>1</v>
      </c>
      <c r="P5014" s="8">
        <v>1</v>
      </c>
      <c r="Q5014" s="5"/>
    </row>
    <row r="5015" spans="1:17" ht="12" x14ac:dyDescent="0.2">
      <c r="A5015" s="16" t="s">
        <v>3614</v>
      </c>
      <c r="B5015" s="16" t="s">
        <v>9109</v>
      </c>
      <c r="C5015" s="17" t="s">
        <v>4984</v>
      </c>
      <c r="D5015" s="18" t="s">
        <v>8995</v>
      </c>
      <c r="E5015" s="18"/>
      <c r="F5015" s="18"/>
      <c r="G5015" s="18"/>
      <c r="H5015" s="18"/>
      <c r="I5015" s="18"/>
      <c r="J5015" s="5"/>
      <c r="K5015" s="21">
        <v>970.8</v>
      </c>
      <c r="L5015" s="9">
        <v>970.8</v>
      </c>
      <c r="M5015" s="5"/>
      <c r="N5015" s="5"/>
      <c r="O5015" s="20">
        <v>1</v>
      </c>
      <c r="P5015" s="8">
        <v>1</v>
      </c>
      <c r="Q5015" s="5"/>
    </row>
    <row r="5016" spans="1:17" ht="12" x14ac:dyDescent="0.2">
      <c r="A5016" s="16" t="s">
        <v>3614</v>
      </c>
      <c r="B5016" s="16" t="s">
        <v>9109</v>
      </c>
      <c r="C5016" s="17" t="s">
        <v>4985</v>
      </c>
      <c r="D5016" s="18" t="s">
        <v>8995</v>
      </c>
      <c r="E5016" s="18"/>
      <c r="F5016" s="18"/>
      <c r="G5016" s="18"/>
      <c r="H5016" s="18"/>
      <c r="I5016" s="18"/>
      <c r="J5016" s="5"/>
      <c r="K5016" s="19">
        <v>1792.8</v>
      </c>
      <c r="L5016" s="7">
        <v>1792.8</v>
      </c>
      <c r="M5016" s="5"/>
      <c r="N5016" s="5"/>
      <c r="O5016" s="20">
        <v>1</v>
      </c>
      <c r="P5016" s="8">
        <v>1</v>
      </c>
      <c r="Q5016" s="5"/>
    </row>
    <row r="5017" spans="1:17" ht="12" x14ac:dyDescent="0.2">
      <c r="A5017" s="16" t="s">
        <v>3614</v>
      </c>
      <c r="B5017" s="16" t="s">
        <v>9109</v>
      </c>
      <c r="C5017" s="17" t="s">
        <v>4986</v>
      </c>
      <c r="D5017" s="18" t="s">
        <v>8995</v>
      </c>
      <c r="E5017" s="18"/>
      <c r="F5017" s="18"/>
      <c r="G5017" s="18"/>
      <c r="H5017" s="18"/>
      <c r="I5017" s="18"/>
      <c r="J5017" s="5"/>
      <c r="K5017" s="19">
        <v>1868.4</v>
      </c>
      <c r="L5017" s="7">
        <v>1868.4</v>
      </c>
      <c r="M5017" s="5"/>
      <c r="N5017" s="5"/>
      <c r="O5017" s="20">
        <v>1</v>
      </c>
      <c r="P5017" s="8">
        <v>1</v>
      </c>
      <c r="Q5017" s="5"/>
    </row>
    <row r="5018" spans="1:17" ht="12" x14ac:dyDescent="0.2">
      <c r="A5018" s="16" t="s">
        <v>3614</v>
      </c>
      <c r="B5018" s="16" t="s">
        <v>9109</v>
      </c>
      <c r="C5018" s="17" t="s">
        <v>4987</v>
      </c>
      <c r="D5018" s="18" t="s">
        <v>8995</v>
      </c>
      <c r="E5018" s="18"/>
      <c r="F5018" s="18"/>
      <c r="G5018" s="18"/>
      <c r="H5018" s="18"/>
      <c r="I5018" s="18"/>
      <c r="J5018" s="5"/>
      <c r="K5018" s="19">
        <v>19281.599999999999</v>
      </c>
      <c r="L5018" s="7">
        <v>19281.599999999999</v>
      </c>
      <c r="M5018" s="5"/>
      <c r="N5018" s="5"/>
      <c r="O5018" s="20">
        <v>1</v>
      </c>
      <c r="P5018" s="8">
        <v>1</v>
      </c>
      <c r="Q5018" s="5"/>
    </row>
    <row r="5019" spans="1:17" ht="12" x14ac:dyDescent="0.2">
      <c r="A5019" s="16" t="s">
        <v>3614</v>
      </c>
      <c r="B5019" s="16" t="s">
        <v>9109</v>
      </c>
      <c r="C5019" s="17" t="s">
        <v>4988</v>
      </c>
      <c r="D5019" s="18" t="s">
        <v>8995</v>
      </c>
      <c r="E5019" s="18"/>
      <c r="F5019" s="18"/>
      <c r="G5019" s="18"/>
      <c r="H5019" s="18"/>
      <c r="I5019" s="18"/>
      <c r="J5019" s="5"/>
      <c r="K5019" s="19">
        <v>21486</v>
      </c>
      <c r="L5019" s="7">
        <v>21486</v>
      </c>
      <c r="M5019" s="5"/>
      <c r="N5019" s="5"/>
      <c r="O5019" s="20">
        <v>1</v>
      </c>
      <c r="P5019" s="8">
        <v>1</v>
      </c>
      <c r="Q5019" s="5"/>
    </row>
    <row r="5020" spans="1:17" ht="12" x14ac:dyDescent="0.2">
      <c r="A5020" s="16" t="s">
        <v>3614</v>
      </c>
      <c r="B5020" s="16" t="s">
        <v>9109</v>
      </c>
      <c r="C5020" s="17" t="s">
        <v>4989</v>
      </c>
      <c r="D5020" s="18" t="s">
        <v>8995</v>
      </c>
      <c r="E5020" s="18"/>
      <c r="F5020" s="18"/>
      <c r="G5020" s="18"/>
      <c r="H5020" s="18"/>
      <c r="I5020" s="18"/>
      <c r="J5020" s="5"/>
      <c r="K5020" s="19">
        <v>6350.4</v>
      </c>
      <c r="L5020" s="7">
        <v>6350.4</v>
      </c>
      <c r="M5020" s="5"/>
      <c r="N5020" s="5"/>
      <c r="O5020" s="20">
        <v>2</v>
      </c>
      <c r="P5020" s="8">
        <v>2</v>
      </c>
      <c r="Q5020" s="5"/>
    </row>
    <row r="5021" spans="1:17" ht="12" x14ac:dyDescent="0.2">
      <c r="A5021" s="16" t="s">
        <v>3614</v>
      </c>
      <c r="B5021" s="16" t="s">
        <v>9109</v>
      </c>
      <c r="C5021" s="17" t="s">
        <v>4990</v>
      </c>
      <c r="D5021" s="18" t="s">
        <v>8995</v>
      </c>
      <c r="E5021" s="18"/>
      <c r="F5021" s="18"/>
      <c r="G5021" s="18"/>
      <c r="H5021" s="18"/>
      <c r="I5021" s="18"/>
      <c r="J5021" s="5"/>
      <c r="K5021" s="19">
        <v>15354</v>
      </c>
      <c r="L5021" s="7">
        <v>15354</v>
      </c>
      <c r="M5021" s="5"/>
      <c r="N5021" s="5"/>
      <c r="O5021" s="20">
        <v>1</v>
      </c>
      <c r="P5021" s="8">
        <v>1</v>
      </c>
      <c r="Q5021" s="5"/>
    </row>
    <row r="5022" spans="1:17" ht="12" x14ac:dyDescent="0.2">
      <c r="A5022" s="16" t="s">
        <v>3614</v>
      </c>
      <c r="B5022" s="16" t="s">
        <v>9109</v>
      </c>
      <c r="C5022" s="17" t="s">
        <v>4991</v>
      </c>
      <c r="D5022" s="18" t="s">
        <v>8995</v>
      </c>
      <c r="E5022" s="18"/>
      <c r="F5022" s="18"/>
      <c r="G5022" s="18"/>
      <c r="H5022" s="18"/>
      <c r="I5022" s="18"/>
      <c r="J5022" s="5"/>
      <c r="K5022" s="19">
        <v>15858</v>
      </c>
      <c r="L5022" s="7">
        <v>15858</v>
      </c>
      <c r="M5022" s="5"/>
      <c r="N5022" s="5"/>
      <c r="O5022" s="20">
        <v>1</v>
      </c>
      <c r="P5022" s="8">
        <v>1</v>
      </c>
      <c r="Q5022" s="5"/>
    </row>
    <row r="5023" spans="1:17" ht="12" x14ac:dyDescent="0.2">
      <c r="A5023" s="16" t="s">
        <v>3614</v>
      </c>
      <c r="B5023" s="16" t="s">
        <v>9109</v>
      </c>
      <c r="C5023" s="17" t="s">
        <v>4992</v>
      </c>
      <c r="D5023" s="18" t="s">
        <v>8995</v>
      </c>
      <c r="E5023" s="18"/>
      <c r="F5023" s="18"/>
      <c r="G5023" s="18"/>
      <c r="H5023" s="18"/>
      <c r="I5023" s="18"/>
      <c r="J5023" s="5"/>
      <c r="K5023" s="19">
        <v>12301.2</v>
      </c>
      <c r="L5023" s="7">
        <v>12301.2</v>
      </c>
      <c r="M5023" s="5"/>
      <c r="N5023" s="5"/>
      <c r="O5023" s="20">
        <v>1</v>
      </c>
      <c r="P5023" s="8">
        <v>1</v>
      </c>
      <c r="Q5023" s="5"/>
    </row>
    <row r="5024" spans="1:17" ht="12" x14ac:dyDescent="0.2">
      <c r="A5024" s="16" t="s">
        <v>3614</v>
      </c>
      <c r="B5024" s="16" t="s">
        <v>9109</v>
      </c>
      <c r="C5024" s="17" t="s">
        <v>4993</v>
      </c>
      <c r="D5024" s="18" t="s">
        <v>8995</v>
      </c>
      <c r="E5024" s="18"/>
      <c r="F5024" s="18"/>
      <c r="G5024" s="18"/>
      <c r="H5024" s="18"/>
      <c r="I5024" s="18"/>
      <c r="J5024" s="5"/>
      <c r="K5024" s="19">
        <v>36849.599999999999</v>
      </c>
      <c r="L5024" s="7">
        <v>36849.599999999999</v>
      </c>
      <c r="M5024" s="5"/>
      <c r="N5024" s="5"/>
      <c r="O5024" s="20">
        <v>2</v>
      </c>
      <c r="P5024" s="8">
        <v>2</v>
      </c>
      <c r="Q5024" s="5"/>
    </row>
    <row r="5025" spans="1:17" ht="12" x14ac:dyDescent="0.2">
      <c r="A5025" s="16" t="s">
        <v>3614</v>
      </c>
      <c r="B5025" s="16" t="s">
        <v>9109</v>
      </c>
      <c r="C5025" s="17" t="s">
        <v>4994</v>
      </c>
      <c r="D5025" s="18" t="s">
        <v>8995</v>
      </c>
      <c r="E5025" s="18"/>
      <c r="F5025" s="18"/>
      <c r="G5025" s="18"/>
      <c r="H5025" s="18"/>
      <c r="I5025" s="18"/>
      <c r="J5025" s="5"/>
      <c r="K5025" s="19">
        <v>19170</v>
      </c>
      <c r="L5025" s="7">
        <v>19170</v>
      </c>
      <c r="M5025" s="5"/>
      <c r="N5025" s="5"/>
      <c r="O5025" s="20">
        <v>1</v>
      </c>
      <c r="P5025" s="8">
        <v>1</v>
      </c>
      <c r="Q5025" s="5"/>
    </row>
    <row r="5026" spans="1:17" ht="12" x14ac:dyDescent="0.2">
      <c r="A5026" s="16" t="s">
        <v>3614</v>
      </c>
      <c r="B5026" s="16" t="s">
        <v>9109</v>
      </c>
      <c r="C5026" s="17" t="s">
        <v>4995</v>
      </c>
      <c r="D5026" s="18" t="s">
        <v>8995</v>
      </c>
      <c r="E5026" s="18"/>
      <c r="F5026" s="18"/>
      <c r="G5026" s="18"/>
      <c r="H5026" s="18"/>
      <c r="I5026" s="18"/>
      <c r="J5026" s="5"/>
      <c r="K5026" s="19">
        <v>19590</v>
      </c>
      <c r="L5026" s="7">
        <v>19590</v>
      </c>
      <c r="M5026" s="5"/>
      <c r="N5026" s="5"/>
      <c r="O5026" s="20">
        <v>1</v>
      </c>
      <c r="P5026" s="8">
        <v>1</v>
      </c>
      <c r="Q5026" s="5"/>
    </row>
    <row r="5027" spans="1:17" ht="12" x14ac:dyDescent="0.2">
      <c r="A5027" s="16" t="s">
        <v>3614</v>
      </c>
      <c r="B5027" s="16" t="s">
        <v>9109</v>
      </c>
      <c r="C5027" s="17" t="s">
        <v>4996</v>
      </c>
      <c r="D5027" s="18" t="s">
        <v>8995</v>
      </c>
      <c r="E5027" s="18"/>
      <c r="F5027" s="18"/>
      <c r="G5027" s="18"/>
      <c r="H5027" s="18"/>
      <c r="I5027" s="18"/>
      <c r="J5027" s="5"/>
      <c r="K5027" s="19">
        <v>27160.799999999999</v>
      </c>
      <c r="L5027" s="7">
        <v>27160.799999999999</v>
      </c>
      <c r="M5027" s="5"/>
      <c r="N5027" s="5"/>
      <c r="O5027" s="20">
        <v>1</v>
      </c>
      <c r="P5027" s="8">
        <v>1</v>
      </c>
      <c r="Q5027" s="5"/>
    </row>
    <row r="5028" spans="1:17" ht="12" x14ac:dyDescent="0.2">
      <c r="A5028" s="16" t="s">
        <v>3614</v>
      </c>
      <c r="B5028" s="16" t="s">
        <v>9109</v>
      </c>
      <c r="C5028" s="17" t="s">
        <v>4997</v>
      </c>
      <c r="D5028" s="18" t="s">
        <v>8995</v>
      </c>
      <c r="E5028" s="18"/>
      <c r="F5028" s="18"/>
      <c r="G5028" s="18"/>
      <c r="H5028" s="18"/>
      <c r="I5028" s="18"/>
      <c r="J5028" s="5"/>
      <c r="K5028" s="19">
        <v>30072</v>
      </c>
      <c r="L5028" s="7">
        <v>30072</v>
      </c>
      <c r="M5028" s="5"/>
      <c r="N5028" s="5"/>
      <c r="O5028" s="20">
        <v>1</v>
      </c>
      <c r="P5028" s="8">
        <v>1</v>
      </c>
      <c r="Q5028" s="5"/>
    </row>
    <row r="5029" spans="1:17" ht="12" x14ac:dyDescent="0.2">
      <c r="A5029" s="16" t="s">
        <v>3614</v>
      </c>
      <c r="B5029" s="16" t="s">
        <v>9109</v>
      </c>
      <c r="C5029" s="17" t="s">
        <v>4998</v>
      </c>
      <c r="D5029" s="18" t="s">
        <v>8995</v>
      </c>
      <c r="E5029" s="18"/>
      <c r="F5029" s="18"/>
      <c r="G5029" s="18"/>
      <c r="H5029" s="18"/>
      <c r="I5029" s="18"/>
      <c r="J5029" s="5"/>
      <c r="K5029" s="19">
        <v>37484.400000000001</v>
      </c>
      <c r="L5029" s="7">
        <v>37484.400000000001</v>
      </c>
      <c r="M5029" s="5"/>
      <c r="N5029" s="5"/>
      <c r="O5029" s="20">
        <v>1</v>
      </c>
      <c r="P5029" s="8">
        <v>1</v>
      </c>
      <c r="Q5029" s="5"/>
    </row>
    <row r="5030" spans="1:17" ht="12" x14ac:dyDescent="0.2">
      <c r="A5030" s="16" t="s">
        <v>3614</v>
      </c>
      <c r="B5030" s="16" t="s">
        <v>9109</v>
      </c>
      <c r="C5030" s="17" t="s">
        <v>4999</v>
      </c>
      <c r="D5030" s="18" t="s">
        <v>8995</v>
      </c>
      <c r="E5030" s="18"/>
      <c r="F5030" s="18"/>
      <c r="G5030" s="18"/>
      <c r="H5030" s="18"/>
      <c r="I5030" s="18"/>
      <c r="J5030" s="5"/>
      <c r="K5030" s="19">
        <v>39814.800000000003</v>
      </c>
      <c r="L5030" s="7">
        <v>39814.800000000003</v>
      </c>
      <c r="M5030" s="5"/>
      <c r="N5030" s="5"/>
      <c r="O5030" s="20">
        <v>1</v>
      </c>
      <c r="P5030" s="8">
        <v>1</v>
      </c>
      <c r="Q5030" s="5"/>
    </row>
    <row r="5031" spans="1:17" ht="24" x14ac:dyDescent="0.2">
      <c r="A5031" s="16" t="s">
        <v>3614</v>
      </c>
      <c r="B5031" s="16" t="s">
        <v>9109</v>
      </c>
      <c r="C5031" s="17" t="s">
        <v>5000</v>
      </c>
      <c r="D5031" s="18" t="s">
        <v>8995</v>
      </c>
      <c r="E5031" s="18"/>
      <c r="F5031" s="18"/>
      <c r="G5031" s="18"/>
      <c r="H5031" s="18"/>
      <c r="I5031" s="18"/>
      <c r="J5031" s="5"/>
      <c r="K5031" s="21">
        <v>640</v>
      </c>
      <c r="L5031" s="9">
        <v>640</v>
      </c>
      <c r="M5031" s="5"/>
      <c r="N5031" s="5"/>
      <c r="O5031" s="20">
        <v>1</v>
      </c>
      <c r="P5031" s="8">
        <v>1</v>
      </c>
      <c r="Q5031" s="5"/>
    </row>
    <row r="5032" spans="1:17" ht="12" x14ac:dyDescent="0.2">
      <c r="A5032" s="16" t="s">
        <v>3614</v>
      </c>
      <c r="B5032" s="16" t="s">
        <v>9109</v>
      </c>
      <c r="C5032" s="17" t="s">
        <v>5001</v>
      </c>
      <c r="D5032" s="18" t="s">
        <v>8995</v>
      </c>
      <c r="E5032" s="18"/>
      <c r="F5032" s="18"/>
      <c r="G5032" s="18"/>
      <c r="H5032" s="18"/>
      <c r="I5032" s="18"/>
      <c r="J5032" s="5"/>
      <c r="K5032" s="21">
        <v>812.5</v>
      </c>
      <c r="L5032" s="9">
        <v>812.5</v>
      </c>
      <c r="M5032" s="5"/>
      <c r="N5032" s="5"/>
      <c r="O5032" s="20">
        <v>1</v>
      </c>
      <c r="P5032" s="8">
        <v>1</v>
      </c>
      <c r="Q5032" s="5"/>
    </row>
    <row r="5033" spans="1:17" ht="12" x14ac:dyDescent="0.2">
      <c r="A5033" s="16" t="s">
        <v>3614</v>
      </c>
      <c r="B5033" s="16" t="s">
        <v>9109</v>
      </c>
      <c r="C5033" s="17" t="s">
        <v>5002</v>
      </c>
      <c r="D5033" s="18" t="s">
        <v>8995</v>
      </c>
      <c r="E5033" s="18"/>
      <c r="F5033" s="18"/>
      <c r="G5033" s="18"/>
      <c r="H5033" s="18"/>
      <c r="I5033" s="18"/>
      <c r="J5033" s="5"/>
      <c r="K5033" s="21">
        <v>270.83</v>
      </c>
      <c r="L5033" s="9">
        <v>270.83</v>
      </c>
      <c r="M5033" s="5"/>
      <c r="N5033" s="5"/>
      <c r="O5033" s="20">
        <v>1</v>
      </c>
      <c r="P5033" s="8">
        <v>1</v>
      </c>
      <c r="Q5033" s="5"/>
    </row>
    <row r="5034" spans="1:17" ht="12" x14ac:dyDescent="0.2">
      <c r="A5034" s="16" t="s">
        <v>3614</v>
      </c>
      <c r="B5034" s="16" t="s">
        <v>9109</v>
      </c>
      <c r="C5034" s="17" t="s">
        <v>5003</v>
      </c>
      <c r="D5034" s="18" t="s">
        <v>8995</v>
      </c>
      <c r="E5034" s="18"/>
      <c r="F5034" s="18"/>
      <c r="G5034" s="18"/>
      <c r="H5034" s="18"/>
      <c r="I5034" s="18"/>
      <c r="J5034" s="5"/>
      <c r="K5034" s="19">
        <v>42000</v>
      </c>
      <c r="L5034" s="7">
        <v>42000</v>
      </c>
      <c r="M5034" s="5"/>
      <c r="N5034" s="5"/>
      <c r="O5034" s="20">
        <v>2</v>
      </c>
      <c r="P5034" s="8">
        <v>2</v>
      </c>
      <c r="Q5034" s="5"/>
    </row>
    <row r="5035" spans="1:17" ht="12" x14ac:dyDescent="0.2">
      <c r="A5035" s="16" t="s">
        <v>3614</v>
      </c>
      <c r="B5035" s="16" t="s">
        <v>9109</v>
      </c>
      <c r="C5035" s="17" t="s">
        <v>5004</v>
      </c>
      <c r="D5035" s="18" t="s">
        <v>8995</v>
      </c>
      <c r="E5035" s="18"/>
      <c r="F5035" s="18"/>
      <c r="G5035" s="18"/>
      <c r="H5035" s="18"/>
      <c r="I5035" s="18"/>
      <c r="J5035" s="5"/>
      <c r="K5035" s="19">
        <v>288660</v>
      </c>
      <c r="L5035" s="6"/>
      <c r="M5035" s="19">
        <v>288660</v>
      </c>
      <c r="N5035" s="5"/>
      <c r="O5035" s="20">
        <v>5</v>
      </c>
      <c r="P5035" s="6"/>
      <c r="Q5035" s="20">
        <v>5</v>
      </c>
    </row>
    <row r="5036" spans="1:17" ht="24" x14ac:dyDescent="0.2">
      <c r="A5036" s="16" t="s">
        <v>3614</v>
      </c>
      <c r="B5036" s="16" t="s">
        <v>9109</v>
      </c>
      <c r="C5036" s="17" t="s">
        <v>5005</v>
      </c>
      <c r="D5036" s="18" t="s">
        <v>8995</v>
      </c>
      <c r="E5036" s="18"/>
      <c r="F5036" s="18"/>
      <c r="G5036" s="18"/>
      <c r="H5036" s="18"/>
      <c r="I5036" s="18"/>
      <c r="J5036" s="5"/>
      <c r="K5036" s="19">
        <v>56400</v>
      </c>
      <c r="L5036" s="7">
        <v>56400</v>
      </c>
      <c r="M5036" s="5"/>
      <c r="N5036" s="5"/>
      <c r="O5036" s="20">
        <v>2</v>
      </c>
      <c r="P5036" s="8">
        <v>2</v>
      </c>
      <c r="Q5036" s="5"/>
    </row>
    <row r="5037" spans="1:17" ht="12" x14ac:dyDescent="0.2">
      <c r="A5037" s="16" t="s">
        <v>3614</v>
      </c>
      <c r="B5037" s="16" t="s">
        <v>9109</v>
      </c>
      <c r="C5037" s="17" t="s">
        <v>5006</v>
      </c>
      <c r="D5037" s="18" t="s">
        <v>8995</v>
      </c>
      <c r="E5037" s="18"/>
      <c r="F5037" s="18"/>
      <c r="G5037" s="18"/>
      <c r="H5037" s="18"/>
      <c r="I5037" s="18"/>
      <c r="J5037" s="5"/>
      <c r="K5037" s="19">
        <v>63250</v>
      </c>
      <c r="L5037" s="6"/>
      <c r="M5037" s="19">
        <v>63250</v>
      </c>
      <c r="N5037" s="5"/>
      <c r="O5037" s="20">
        <v>2</v>
      </c>
      <c r="P5037" s="6"/>
      <c r="Q5037" s="20">
        <v>2</v>
      </c>
    </row>
    <row r="5038" spans="1:17" ht="24" x14ac:dyDescent="0.2">
      <c r="A5038" s="16" t="s">
        <v>3614</v>
      </c>
      <c r="B5038" s="16" t="s">
        <v>9109</v>
      </c>
      <c r="C5038" s="17" t="s">
        <v>5007</v>
      </c>
      <c r="D5038" s="18" t="s">
        <v>8995</v>
      </c>
      <c r="E5038" s="18"/>
      <c r="F5038" s="18"/>
      <c r="G5038" s="18"/>
      <c r="H5038" s="18"/>
      <c r="I5038" s="18"/>
      <c r="J5038" s="5"/>
      <c r="K5038" s="19">
        <v>80400</v>
      </c>
      <c r="L5038" s="7">
        <v>80400</v>
      </c>
      <c r="M5038" s="5"/>
      <c r="N5038" s="5"/>
      <c r="O5038" s="20">
        <v>2</v>
      </c>
      <c r="P5038" s="8">
        <v>2</v>
      </c>
      <c r="Q5038" s="5"/>
    </row>
    <row r="5039" spans="1:17" ht="24" x14ac:dyDescent="0.2">
      <c r="A5039" s="16" t="s">
        <v>3614</v>
      </c>
      <c r="B5039" s="16" t="s">
        <v>9109</v>
      </c>
      <c r="C5039" s="17" t="s">
        <v>5008</v>
      </c>
      <c r="D5039" s="18" t="s">
        <v>8995</v>
      </c>
      <c r="E5039" s="18"/>
      <c r="F5039" s="18"/>
      <c r="G5039" s="18"/>
      <c r="H5039" s="18"/>
      <c r="I5039" s="18"/>
      <c r="J5039" s="5"/>
      <c r="K5039" s="19">
        <v>56400</v>
      </c>
      <c r="L5039" s="7">
        <v>56400</v>
      </c>
      <c r="M5039" s="5"/>
      <c r="N5039" s="5"/>
      <c r="O5039" s="20">
        <v>2</v>
      </c>
      <c r="P5039" s="8">
        <v>2</v>
      </c>
      <c r="Q5039" s="5"/>
    </row>
    <row r="5040" spans="1:17" ht="24" x14ac:dyDescent="0.2">
      <c r="A5040" s="16" t="s">
        <v>3614</v>
      </c>
      <c r="B5040" s="16" t="s">
        <v>9109</v>
      </c>
      <c r="C5040" s="17" t="s">
        <v>5009</v>
      </c>
      <c r="D5040" s="18" t="s">
        <v>8995</v>
      </c>
      <c r="E5040" s="18"/>
      <c r="F5040" s="18"/>
      <c r="G5040" s="18"/>
      <c r="H5040" s="18"/>
      <c r="I5040" s="18"/>
      <c r="J5040" s="5"/>
      <c r="K5040" s="19">
        <v>241200</v>
      </c>
      <c r="L5040" s="7">
        <v>241200</v>
      </c>
      <c r="M5040" s="5"/>
      <c r="N5040" s="5"/>
      <c r="O5040" s="20">
        <v>6</v>
      </c>
      <c r="P5040" s="8">
        <v>6</v>
      </c>
      <c r="Q5040" s="5"/>
    </row>
    <row r="5041" spans="1:17" ht="24" x14ac:dyDescent="0.2">
      <c r="A5041" s="16" t="s">
        <v>3614</v>
      </c>
      <c r="B5041" s="16" t="s">
        <v>9109</v>
      </c>
      <c r="C5041" s="17" t="s">
        <v>5010</v>
      </c>
      <c r="D5041" s="18" t="s">
        <v>8995</v>
      </c>
      <c r="E5041" s="18"/>
      <c r="F5041" s="18"/>
      <c r="G5041" s="18"/>
      <c r="H5041" s="18"/>
      <c r="I5041" s="18"/>
      <c r="J5041" s="5"/>
      <c r="K5041" s="19">
        <v>49680</v>
      </c>
      <c r="L5041" s="6"/>
      <c r="M5041" s="19">
        <v>49680</v>
      </c>
      <c r="N5041" s="5"/>
      <c r="O5041" s="20">
        <v>2</v>
      </c>
      <c r="P5041" s="6"/>
      <c r="Q5041" s="20">
        <v>2</v>
      </c>
    </row>
    <row r="5042" spans="1:17" ht="24" x14ac:dyDescent="0.2">
      <c r="A5042" s="16" t="s">
        <v>3614</v>
      </c>
      <c r="B5042" s="16" t="s">
        <v>9109</v>
      </c>
      <c r="C5042" s="17" t="s">
        <v>5011</v>
      </c>
      <c r="D5042" s="18" t="s">
        <v>8995</v>
      </c>
      <c r="E5042" s="18"/>
      <c r="F5042" s="18"/>
      <c r="G5042" s="18"/>
      <c r="H5042" s="18"/>
      <c r="I5042" s="18"/>
      <c r="J5042" s="5"/>
      <c r="K5042" s="19">
        <v>49680</v>
      </c>
      <c r="L5042" s="7">
        <v>49680</v>
      </c>
      <c r="M5042" s="5"/>
      <c r="N5042" s="5"/>
      <c r="O5042" s="20">
        <v>2</v>
      </c>
      <c r="P5042" s="8">
        <v>2</v>
      </c>
      <c r="Q5042" s="5"/>
    </row>
    <row r="5043" spans="1:17" ht="24" x14ac:dyDescent="0.2">
      <c r="A5043" s="16" t="s">
        <v>3614</v>
      </c>
      <c r="B5043" s="16" t="s">
        <v>9109</v>
      </c>
      <c r="C5043" s="17" t="s">
        <v>5012</v>
      </c>
      <c r="D5043" s="18" t="s">
        <v>8995</v>
      </c>
      <c r="E5043" s="18"/>
      <c r="F5043" s="18"/>
      <c r="G5043" s="18"/>
      <c r="H5043" s="18"/>
      <c r="I5043" s="18"/>
      <c r="J5043" s="5"/>
      <c r="K5043" s="19">
        <v>99360</v>
      </c>
      <c r="L5043" s="7">
        <v>99360</v>
      </c>
      <c r="M5043" s="5"/>
      <c r="N5043" s="5"/>
      <c r="O5043" s="20">
        <v>4</v>
      </c>
      <c r="P5043" s="8">
        <v>4</v>
      </c>
      <c r="Q5043" s="5"/>
    </row>
    <row r="5044" spans="1:17" ht="12" x14ac:dyDescent="0.2">
      <c r="A5044" s="16" t="s">
        <v>3614</v>
      </c>
      <c r="B5044" s="16" t="s">
        <v>9109</v>
      </c>
      <c r="C5044" s="17" t="s">
        <v>5013</v>
      </c>
      <c r="D5044" s="18" t="s">
        <v>8995</v>
      </c>
      <c r="E5044" s="18"/>
      <c r="F5044" s="18"/>
      <c r="G5044" s="18"/>
      <c r="H5044" s="18"/>
      <c r="I5044" s="18"/>
      <c r="J5044" s="5"/>
      <c r="K5044" s="19">
        <v>230115</v>
      </c>
      <c r="L5044" s="7">
        <v>230115</v>
      </c>
      <c r="M5044" s="5"/>
      <c r="N5044" s="5"/>
      <c r="O5044" s="20">
        <v>6</v>
      </c>
      <c r="P5044" s="8">
        <v>6</v>
      </c>
      <c r="Q5044" s="5"/>
    </row>
    <row r="5045" spans="1:17" ht="12" x14ac:dyDescent="0.2">
      <c r="A5045" s="16" t="s">
        <v>3614</v>
      </c>
      <c r="B5045" s="16" t="s">
        <v>9109</v>
      </c>
      <c r="C5045" s="17" t="s">
        <v>5014</v>
      </c>
      <c r="D5045" s="18" t="s">
        <v>8995</v>
      </c>
      <c r="E5045" s="18"/>
      <c r="F5045" s="18"/>
      <c r="G5045" s="18"/>
      <c r="H5045" s="18"/>
      <c r="I5045" s="18"/>
      <c r="J5045" s="5"/>
      <c r="K5045" s="19">
        <v>9756.6</v>
      </c>
      <c r="L5045" s="7">
        <v>9756.6</v>
      </c>
      <c r="M5045" s="5"/>
      <c r="N5045" s="5"/>
      <c r="O5045" s="20">
        <v>1</v>
      </c>
      <c r="P5045" s="8">
        <v>1</v>
      </c>
      <c r="Q5045" s="5"/>
    </row>
    <row r="5046" spans="1:17" ht="12" x14ac:dyDescent="0.2">
      <c r="A5046" s="16" t="s">
        <v>3614</v>
      </c>
      <c r="B5046" s="16" t="s">
        <v>9109</v>
      </c>
      <c r="C5046" s="17" t="s">
        <v>5015</v>
      </c>
      <c r="D5046" s="18" t="s">
        <v>8995</v>
      </c>
      <c r="E5046" s="18"/>
      <c r="F5046" s="18"/>
      <c r="G5046" s="18"/>
      <c r="H5046" s="18"/>
      <c r="I5046" s="18"/>
      <c r="J5046" s="5"/>
      <c r="K5046" s="19">
        <v>23985</v>
      </c>
      <c r="L5046" s="7">
        <v>23985</v>
      </c>
      <c r="M5046" s="5"/>
      <c r="N5046" s="5"/>
      <c r="O5046" s="20">
        <v>13</v>
      </c>
      <c r="P5046" s="8">
        <v>13</v>
      </c>
      <c r="Q5046" s="5"/>
    </row>
    <row r="5047" spans="1:17" ht="12" x14ac:dyDescent="0.2">
      <c r="A5047" s="16" t="s">
        <v>3614</v>
      </c>
      <c r="B5047" s="16" t="s">
        <v>9109</v>
      </c>
      <c r="C5047" s="17" t="s">
        <v>5016</v>
      </c>
      <c r="D5047" s="18" t="s">
        <v>8995</v>
      </c>
      <c r="E5047" s="18"/>
      <c r="F5047" s="18"/>
      <c r="G5047" s="18"/>
      <c r="H5047" s="18"/>
      <c r="I5047" s="18"/>
      <c r="J5047" s="5"/>
      <c r="K5047" s="19">
        <v>7392</v>
      </c>
      <c r="L5047" s="7">
        <v>7392</v>
      </c>
      <c r="M5047" s="5"/>
      <c r="N5047" s="5"/>
      <c r="O5047" s="20">
        <v>8</v>
      </c>
      <c r="P5047" s="8">
        <v>8</v>
      </c>
      <c r="Q5047" s="5"/>
    </row>
    <row r="5048" spans="1:17" ht="12" x14ac:dyDescent="0.2">
      <c r="A5048" s="16" t="s">
        <v>3614</v>
      </c>
      <c r="B5048" s="16" t="s">
        <v>9109</v>
      </c>
      <c r="C5048" s="17" t="s">
        <v>5017</v>
      </c>
      <c r="D5048" s="18" t="s">
        <v>8995</v>
      </c>
      <c r="E5048" s="18"/>
      <c r="F5048" s="18"/>
      <c r="G5048" s="18"/>
      <c r="H5048" s="18"/>
      <c r="I5048" s="18"/>
      <c r="J5048" s="5"/>
      <c r="K5048" s="19">
        <v>1533.33</v>
      </c>
      <c r="L5048" s="6"/>
      <c r="M5048" s="19">
        <v>1533.33</v>
      </c>
      <c r="N5048" s="5"/>
      <c r="O5048" s="20">
        <v>4</v>
      </c>
      <c r="P5048" s="6"/>
      <c r="Q5048" s="20">
        <v>4</v>
      </c>
    </row>
    <row r="5049" spans="1:17" ht="12" x14ac:dyDescent="0.2">
      <c r="A5049" s="16" t="s">
        <v>3614</v>
      </c>
      <c r="B5049" s="16" t="s">
        <v>9109</v>
      </c>
      <c r="C5049" s="17" t="s">
        <v>5018</v>
      </c>
      <c r="D5049" s="18" t="s">
        <v>8995</v>
      </c>
      <c r="E5049" s="18"/>
      <c r="F5049" s="18"/>
      <c r="G5049" s="18"/>
      <c r="H5049" s="18"/>
      <c r="I5049" s="18"/>
      <c r="J5049" s="5"/>
      <c r="K5049" s="19">
        <v>3333.6</v>
      </c>
      <c r="L5049" s="7">
        <v>3333.6</v>
      </c>
      <c r="M5049" s="5"/>
      <c r="N5049" s="5"/>
      <c r="O5049" s="20">
        <v>6</v>
      </c>
      <c r="P5049" s="8">
        <v>6</v>
      </c>
      <c r="Q5049" s="5"/>
    </row>
    <row r="5050" spans="1:17" ht="12" x14ac:dyDescent="0.2">
      <c r="A5050" s="16" t="s">
        <v>3614</v>
      </c>
      <c r="B5050" s="16" t="s">
        <v>9109</v>
      </c>
      <c r="C5050" s="17" t="s">
        <v>5019</v>
      </c>
      <c r="D5050" s="18" t="s">
        <v>8995</v>
      </c>
      <c r="E5050" s="18"/>
      <c r="F5050" s="18"/>
      <c r="G5050" s="18"/>
      <c r="H5050" s="18"/>
      <c r="I5050" s="18"/>
      <c r="J5050" s="5"/>
      <c r="K5050" s="19">
        <v>9445.2000000000007</v>
      </c>
      <c r="L5050" s="7">
        <v>9445.2000000000007</v>
      </c>
      <c r="M5050" s="5"/>
      <c r="N5050" s="5"/>
      <c r="O5050" s="20">
        <v>17</v>
      </c>
      <c r="P5050" s="8">
        <v>17</v>
      </c>
      <c r="Q5050" s="5"/>
    </row>
    <row r="5051" spans="1:17" ht="12" x14ac:dyDescent="0.2">
      <c r="A5051" s="16" t="s">
        <v>3614</v>
      </c>
      <c r="B5051" s="16" t="s">
        <v>9109</v>
      </c>
      <c r="C5051" s="17" t="s">
        <v>5020</v>
      </c>
      <c r="D5051" s="18" t="s">
        <v>8995</v>
      </c>
      <c r="E5051" s="18"/>
      <c r="F5051" s="18"/>
      <c r="G5051" s="18"/>
      <c r="H5051" s="18"/>
      <c r="I5051" s="18"/>
      <c r="J5051" s="5"/>
      <c r="K5051" s="19">
        <v>2649.6</v>
      </c>
      <c r="L5051" s="7">
        <v>2649.6</v>
      </c>
      <c r="M5051" s="5"/>
      <c r="N5051" s="5"/>
      <c r="O5051" s="20">
        <v>8</v>
      </c>
      <c r="P5051" s="8">
        <v>8</v>
      </c>
      <c r="Q5051" s="5"/>
    </row>
    <row r="5052" spans="1:17" ht="12" x14ac:dyDescent="0.2">
      <c r="A5052" s="16" t="s">
        <v>3614</v>
      </c>
      <c r="B5052" s="16" t="s">
        <v>9109</v>
      </c>
      <c r="C5052" s="17" t="s">
        <v>5021</v>
      </c>
      <c r="D5052" s="18" t="s">
        <v>8995</v>
      </c>
      <c r="E5052" s="18"/>
      <c r="F5052" s="18"/>
      <c r="G5052" s="18"/>
      <c r="H5052" s="18"/>
      <c r="I5052" s="18"/>
      <c r="J5052" s="5"/>
      <c r="K5052" s="19">
        <v>3048</v>
      </c>
      <c r="L5052" s="7">
        <v>3048</v>
      </c>
      <c r="M5052" s="5"/>
      <c r="N5052" s="5"/>
      <c r="O5052" s="20">
        <v>2</v>
      </c>
      <c r="P5052" s="8">
        <v>2</v>
      </c>
      <c r="Q5052" s="5"/>
    </row>
    <row r="5053" spans="1:17" ht="12" x14ac:dyDescent="0.2">
      <c r="A5053" s="16" t="s">
        <v>3614</v>
      </c>
      <c r="B5053" s="16" t="s">
        <v>9109</v>
      </c>
      <c r="C5053" s="17" t="s">
        <v>5022</v>
      </c>
      <c r="D5053" s="18" t="s">
        <v>8995</v>
      </c>
      <c r="E5053" s="18"/>
      <c r="F5053" s="18"/>
      <c r="G5053" s="18"/>
      <c r="H5053" s="18"/>
      <c r="I5053" s="18"/>
      <c r="J5053" s="5"/>
      <c r="K5053" s="19">
        <v>6160</v>
      </c>
      <c r="L5053" s="7">
        <v>6160</v>
      </c>
      <c r="M5053" s="5"/>
      <c r="N5053" s="5"/>
      <c r="O5053" s="20">
        <v>4</v>
      </c>
      <c r="P5053" s="8">
        <v>4</v>
      </c>
      <c r="Q5053" s="5"/>
    </row>
    <row r="5054" spans="1:17" ht="12" x14ac:dyDescent="0.2">
      <c r="A5054" s="16" t="s">
        <v>3614</v>
      </c>
      <c r="B5054" s="16" t="s">
        <v>9109</v>
      </c>
      <c r="C5054" s="17" t="s">
        <v>5023</v>
      </c>
      <c r="D5054" s="18" t="s">
        <v>8995</v>
      </c>
      <c r="E5054" s="18"/>
      <c r="F5054" s="18"/>
      <c r="G5054" s="18"/>
      <c r="H5054" s="18"/>
      <c r="I5054" s="18"/>
      <c r="J5054" s="5"/>
      <c r="K5054" s="19">
        <v>14124</v>
      </c>
      <c r="L5054" s="7">
        <v>14124</v>
      </c>
      <c r="M5054" s="5"/>
      <c r="N5054" s="5"/>
      <c r="O5054" s="20">
        <v>10</v>
      </c>
      <c r="P5054" s="8">
        <v>10</v>
      </c>
      <c r="Q5054" s="5"/>
    </row>
    <row r="5055" spans="1:17" ht="12" x14ac:dyDescent="0.2">
      <c r="A5055" s="16" t="s">
        <v>3614</v>
      </c>
      <c r="B5055" s="16" t="s">
        <v>9109</v>
      </c>
      <c r="C5055" s="17" t="s">
        <v>5024</v>
      </c>
      <c r="D5055" s="18" t="s">
        <v>8995</v>
      </c>
      <c r="E5055" s="18"/>
      <c r="F5055" s="18"/>
      <c r="G5055" s="18"/>
      <c r="H5055" s="18"/>
      <c r="I5055" s="18"/>
      <c r="J5055" s="5"/>
      <c r="K5055" s="19">
        <v>2192.4</v>
      </c>
      <c r="L5055" s="7">
        <v>2192.4</v>
      </c>
      <c r="M5055" s="5"/>
      <c r="N5055" s="5"/>
      <c r="O5055" s="20">
        <v>1</v>
      </c>
      <c r="P5055" s="8">
        <v>1</v>
      </c>
      <c r="Q5055" s="5"/>
    </row>
    <row r="5056" spans="1:17" ht="12" x14ac:dyDescent="0.2">
      <c r="A5056" s="16" t="s">
        <v>3614</v>
      </c>
      <c r="B5056" s="16" t="s">
        <v>9109</v>
      </c>
      <c r="C5056" s="17" t="s">
        <v>5025</v>
      </c>
      <c r="D5056" s="18" t="s">
        <v>8995</v>
      </c>
      <c r="E5056" s="18"/>
      <c r="F5056" s="18"/>
      <c r="G5056" s="18"/>
      <c r="H5056" s="18"/>
      <c r="I5056" s="18"/>
      <c r="J5056" s="5"/>
      <c r="K5056" s="19">
        <v>2500</v>
      </c>
      <c r="L5056" s="6"/>
      <c r="M5056" s="19">
        <v>2500</v>
      </c>
      <c r="N5056" s="5"/>
      <c r="O5056" s="20">
        <v>3</v>
      </c>
      <c r="P5056" s="6"/>
      <c r="Q5056" s="20">
        <v>3</v>
      </c>
    </row>
    <row r="5057" spans="1:17" ht="12" x14ac:dyDescent="0.2">
      <c r="A5057" s="16" t="s">
        <v>3614</v>
      </c>
      <c r="B5057" s="16" t="s">
        <v>9109</v>
      </c>
      <c r="C5057" s="17" t="s">
        <v>5026</v>
      </c>
      <c r="D5057" s="18" t="s">
        <v>8995</v>
      </c>
      <c r="E5057" s="18"/>
      <c r="F5057" s="18"/>
      <c r="G5057" s="18"/>
      <c r="H5057" s="18"/>
      <c r="I5057" s="18"/>
      <c r="J5057" s="5"/>
      <c r="K5057" s="19">
        <v>4675.2</v>
      </c>
      <c r="L5057" s="7">
        <v>4675.2</v>
      </c>
      <c r="M5057" s="5"/>
      <c r="N5057" s="5"/>
      <c r="O5057" s="20">
        <v>1</v>
      </c>
      <c r="P5057" s="8">
        <v>1</v>
      </c>
      <c r="Q5057" s="5"/>
    </row>
    <row r="5058" spans="1:17" ht="12" x14ac:dyDescent="0.2">
      <c r="A5058" s="16" t="s">
        <v>3614</v>
      </c>
      <c r="B5058" s="16" t="s">
        <v>9109</v>
      </c>
      <c r="C5058" s="17" t="s">
        <v>5027</v>
      </c>
      <c r="D5058" s="18" t="s">
        <v>8995</v>
      </c>
      <c r="E5058" s="18"/>
      <c r="F5058" s="18"/>
      <c r="G5058" s="18"/>
      <c r="H5058" s="18"/>
      <c r="I5058" s="18"/>
      <c r="J5058" s="5"/>
      <c r="K5058" s="19">
        <v>9348</v>
      </c>
      <c r="L5058" s="7">
        <v>9348</v>
      </c>
      <c r="M5058" s="5"/>
      <c r="N5058" s="5"/>
      <c r="O5058" s="20">
        <v>2</v>
      </c>
      <c r="P5058" s="8">
        <v>2</v>
      </c>
      <c r="Q5058" s="5"/>
    </row>
    <row r="5059" spans="1:17" ht="12" x14ac:dyDescent="0.2">
      <c r="A5059" s="16" t="s">
        <v>3614</v>
      </c>
      <c r="B5059" s="16" t="s">
        <v>9109</v>
      </c>
      <c r="C5059" s="17" t="s">
        <v>5028</v>
      </c>
      <c r="D5059" s="18" t="s">
        <v>8995</v>
      </c>
      <c r="E5059" s="18"/>
      <c r="F5059" s="18"/>
      <c r="G5059" s="18"/>
      <c r="H5059" s="18"/>
      <c r="I5059" s="18"/>
      <c r="J5059" s="5"/>
      <c r="K5059" s="19">
        <v>8464.7999999999993</v>
      </c>
      <c r="L5059" s="7">
        <v>8464.7999999999993</v>
      </c>
      <c r="M5059" s="5"/>
      <c r="N5059" s="5"/>
      <c r="O5059" s="20">
        <v>1</v>
      </c>
      <c r="P5059" s="8">
        <v>1</v>
      </c>
      <c r="Q5059" s="5"/>
    </row>
    <row r="5060" spans="1:17" ht="12" x14ac:dyDescent="0.2">
      <c r="A5060" s="16" t="s">
        <v>3614</v>
      </c>
      <c r="B5060" s="16" t="s">
        <v>9109</v>
      </c>
      <c r="C5060" s="17" t="s">
        <v>5029</v>
      </c>
      <c r="D5060" s="18" t="s">
        <v>8995</v>
      </c>
      <c r="E5060" s="18"/>
      <c r="F5060" s="18"/>
      <c r="G5060" s="18"/>
      <c r="H5060" s="18"/>
      <c r="I5060" s="18"/>
      <c r="J5060" s="5"/>
      <c r="K5060" s="19">
        <v>10138.799999999999</v>
      </c>
      <c r="L5060" s="7">
        <v>10138.799999999999</v>
      </c>
      <c r="M5060" s="5"/>
      <c r="N5060" s="5"/>
      <c r="O5060" s="20">
        <v>1</v>
      </c>
      <c r="P5060" s="8">
        <v>1</v>
      </c>
      <c r="Q5060" s="5"/>
    </row>
    <row r="5061" spans="1:17" ht="12" x14ac:dyDescent="0.2">
      <c r="A5061" s="16" t="s">
        <v>3614</v>
      </c>
      <c r="B5061" s="16" t="s">
        <v>9109</v>
      </c>
      <c r="C5061" s="17" t="s">
        <v>5030</v>
      </c>
      <c r="D5061" s="18" t="s">
        <v>8995</v>
      </c>
      <c r="E5061" s="18"/>
      <c r="F5061" s="18"/>
      <c r="G5061" s="18"/>
      <c r="H5061" s="18"/>
      <c r="I5061" s="18"/>
      <c r="J5061" s="5"/>
      <c r="K5061" s="19">
        <v>1152</v>
      </c>
      <c r="L5061" s="7">
        <v>1152</v>
      </c>
      <c r="M5061" s="5"/>
      <c r="N5061" s="5"/>
      <c r="O5061" s="20">
        <v>8</v>
      </c>
      <c r="P5061" s="8">
        <v>8</v>
      </c>
      <c r="Q5061" s="5"/>
    </row>
    <row r="5062" spans="1:17" ht="12" x14ac:dyDescent="0.2">
      <c r="A5062" s="16" t="s">
        <v>3614</v>
      </c>
      <c r="B5062" s="16" t="s">
        <v>9109</v>
      </c>
      <c r="C5062" s="17" t="s">
        <v>5031</v>
      </c>
      <c r="D5062" s="18" t="s">
        <v>8995</v>
      </c>
      <c r="E5062" s="18"/>
      <c r="F5062" s="18"/>
      <c r="G5062" s="18"/>
      <c r="H5062" s="18"/>
      <c r="I5062" s="18"/>
      <c r="J5062" s="5"/>
      <c r="K5062" s="19">
        <v>13896</v>
      </c>
      <c r="L5062" s="7">
        <v>13896</v>
      </c>
      <c r="M5062" s="5"/>
      <c r="N5062" s="5"/>
      <c r="O5062" s="20">
        <v>6</v>
      </c>
      <c r="P5062" s="8">
        <v>6</v>
      </c>
      <c r="Q5062" s="5"/>
    </row>
    <row r="5063" spans="1:17" ht="12" x14ac:dyDescent="0.2">
      <c r="A5063" s="16" t="s">
        <v>3614</v>
      </c>
      <c r="B5063" s="16" t="s">
        <v>9109</v>
      </c>
      <c r="C5063" s="17" t="s">
        <v>5032</v>
      </c>
      <c r="D5063" s="18" t="s">
        <v>8995</v>
      </c>
      <c r="E5063" s="18"/>
      <c r="F5063" s="18"/>
      <c r="G5063" s="18"/>
      <c r="H5063" s="18"/>
      <c r="I5063" s="18"/>
      <c r="J5063" s="5"/>
      <c r="K5063" s="21">
        <v>288</v>
      </c>
      <c r="L5063" s="9">
        <v>288</v>
      </c>
      <c r="M5063" s="5"/>
      <c r="N5063" s="5"/>
      <c r="O5063" s="20">
        <v>2</v>
      </c>
      <c r="P5063" s="8">
        <v>2</v>
      </c>
      <c r="Q5063" s="5"/>
    </row>
    <row r="5064" spans="1:17" ht="12" x14ac:dyDescent="0.2">
      <c r="A5064" s="16" t="s">
        <v>3614</v>
      </c>
      <c r="B5064" s="16" t="s">
        <v>9109</v>
      </c>
      <c r="C5064" s="17" t="s">
        <v>5033</v>
      </c>
      <c r="D5064" s="18" t="s">
        <v>8995</v>
      </c>
      <c r="E5064" s="18"/>
      <c r="F5064" s="18"/>
      <c r="G5064" s="18"/>
      <c r="H5064" s="18"/>
      <c r="I5064" s="18"/>
      <c r="J5064" s="5"/>
      <c r="K5064" s="19">
        <v>8685.6</v>
      </c>
      <c r="L5064" s="7">
        <v>8685.6</v>
      </c>
      <c r="M5064" s="5"/>
      <c r="N5064" s="5"/>
      <c r="O5064" s="20">
        <v>22</v>
      </c>
      <c r="P5064" s="8">
        <v>22</v>
      </c>
      <c r="Q5064" s="5"/>
    </row>
    <row r="5065" spans="1:17" ht="12" x14ac:dyDescent="0.2">
      <c r="A5065" s="16" t="s">
        <v>3614</v>
      </c>
      <c r="B5065" s="16" t="s">
        <v>9109</v>
      </c>
      <c r="C5065" s="17" t="s">
        <v>5034</v>
      </c>
      <c r="D5065" s="18" t="s">
        <v>8995</v>
      </c>
      <c r="E5065" s="18"/>
      <c r="F5065" s="18"/>
      <c r="G5065" s="18"/>
      <c r="H5065" s="18"/>
      <c r="I5065" s="18"/>
      <c r="J5065" s="5"/>
      <c r="K5065" s="19">
        <v>5088</v>
      </c>
      <c r="L5065" s="7">
        <v>4324.8</v>
      </c>
      <c r="M5065" s="21">
        <v>763.2</v>
      </c>
      <c r="N5065" s="5"/>
      <c r="O5065" s="20">
        <v>20</v>
      </c>
      <c r="P5065" s="8">
        <v>17</v>
      </c>
      <c r="Q5065" s="20">
        <v>3</v>
      </c>
    </row>
    <row r="5066" spans="1:17" ht="12" x14ac:dyDescent="0.2">
      <c r="A5066" s="16" t="s">
        <v>3614</v>
      </c>
      <c r="B5066" s="16" t="s">
        <v>9109</v>
      </c>
      <c r="C5066" s="17" t="s">
        <v>5035</v>
      </c>
      <c r="D5066" s="18" t="s">
        <v>8995</v>
      </c>
      <c r="E5066" s="18"/>
      <c r="F5066" s="18"/>
      <c r="G5066" s="18"/>
      <c r="H5066" s="18"/>
      <c r="I5066" s="18"/>
      <c r="J5066" s="5"/>
      <c r="K5066" s="19">
        <v>6230.4</v>
      </c>
      <c r="L5066" s="7">
        <v>6230.4</v>
      </c>
      <c r="M5066" s="5"/>
      <c r="N5066" s="5"/>
      <c r="O5066" s="20">
        <v>1</v>
      </c>
      <c r="P5066" s="8">
        <v>1</v>
      </c>
      <c r="Q5066" s="5"/>
    </row>
    <row r="5067" spans="1:17" ht="12" x14ac:dyDescent="0.2">
      <c r="A5067" s="16" t="s">
        <v>3614</v>
      </c>
      <c r="B5067" s="16" t="s">
        <v>9109</v>
      </c>
      <c r="C5067" s="17" t="s">
        <v>5036</v>
      </c>
      <c r="D5067" s="18" t="s">
        <v>8995</v>
      </c>
      <c r="E5067" s="18"/>
      <c r="F5067" s="18"/>
      <c r="G5067" s="18"/>
      <c r="H5067" s="18"/>
      <c r="I5067" s="18"/>
      <c r="J5067" s="5"/>
      <c r="K5067" s="19">
        <v>2100</v>
      </c>
      <c r="L5067" s="6"/>
      <c r="M5067" s="19">
        <v>2100</v>
      </c>
      <c r="N5067" s="5"/>
      <c r="O5067" s="20">
        <v>6</v>
      </c>
      <c r="P5067" s="6"/>
      <c r="Q5067" s="20">
        <v>6</v>
      </c>
    </row>
    <row r="5068" spans="1:17" ht="12" x14ac:dyDescent="0.2">
      <c r="A5068" s="16" t="s">
        <v>3614</v>
      </c>
      <c r="B5068" s="16" t="s">
        <v>9109</v>
      </c>
      <c r="C5068" s="17" t="s">
        <v>5037</v>
      </c>
      <c r="D5068" s="18" t="s">
        <v>8995</v>
      </c>
      <c r="E5068" s="18"/>
      <c r="F5068" s="18"/>
      <c r="G5068" s="18"/>
      <c r="H5068" s="18"/>
      <c r="I5068" s="18"/>
      <c r="J5068" s="5"/>
      <c r="K5068" s="19">
        <v>1966.67</v>
      </c>
      <c r="L5068" s="6"/>
      <c r="M5068" s="19">
        <v>1966.67</v>
      </c>
      <c r="N5068" s="5"/>
      <c r="O5068" s="20">
        <v>2</v>
      </c>
      <c r="P5068" s="6"/>
      <c r="Q5068" s="20">
        <v>2</v>
      </c>
    </row>
    <row r="5069" spans="1:17" ht="12" x14ac:dyDescent="0.2">
      <c r="A5069" s="16" t="s">
        <v>3614</v>
      </c>
      <c r="B5069" s="16" t="s">
        <v>9109</v>
      </c>
      <c r="C5069" s="17" t="s">
        <v>5038</v>
      </c>
      <c r="D5069" s="18" t="s">
        <v>8995</v>
      </c>
      <c r="E5069" s="18"/>
      <c r="F5069" s="18"/>
      <c r="G5069" s="18"/>
      <c r="H5069" s="18"/>
      <c r="I5069" s="18"/>
      <c r="J5069" s="5"/>
      <c r="K5069" s="19">
        <v>37101.599999999999</v>
      </c>
      <c r="L5069" s="7">
        <v>37101.599999999999</v>
      </c>
      <c r="M5069" s="5"/>
      <c r="N5069" s="5"/>
      <c r="O5069" s="20">
        <v>2</v>
      </c>
      <c r="P5069" s="8">
        <v>2</v>
      </c>
      <c r="Q5069" s="5"/>
    </row>
    <row r="5070" spans="1:17" ht="24" x14ac:dyDescent="0.2">
      <c r="A5070" s="16" t="s">
        <v>3614</v>
      </c>
      <c r="B5070" s="16" t="s">
        <v>9109</v>
      </c>
      <c r="C5070" s="17" t="s">
        <v>5039</v>
      </c>
      <c r="D5070" s="18" t="s">
        <v>8995</v>
      </c>
      <c r="E5070" s="18"/>
      <c r="F5070" s="18"/>
      <c r="G5070" s="18"/>
      <c r="H5070" s="18"/>
      <c r="I5070" s="18"/>
      <c r="J5070" s="5"/>
      <c r="K5070" s="19">
        <v>28378.23</v>
      </c>
      <c r="L5070" s="7">
        <v>28378.23</v>
      </c>
      <c r="M5070" s="5"/>
      <c r="N5070" s="5"/>
      <c r="O5070" s="20">
        <v>4</v>
      </c>
      <c r="P5070" s="8">
        <v>4</v>
      </c>
      <c r="Q5070" s="5"/>
    </row>
    <row r="5071" spans="1:17" ht="12" x14ac:dyDescent="0.2">
      <c r="A5071" s="16" t="s">
        <v>3614</v>
      </c>
      <c r="B5071" s="16" t="s">
        <v>9109</v>
      </c>
      <c r="C5071" s="17" t="s">
        <v>5040</v>
      </c>
      <c r="D5071" s="18" t="s">
        <v>8995</v>
      </c>
      <c r="E5071" s="18"/>
      <c r="F5071" s="18"/>
      <c r="G5071" s="18"/>
      <c r="H5071" s="18"/>
      <c r="I5071" s="18"/>
      <c r="J5071" s="5"/>
      <c r="K5071" s="19">
        <v>210364.79999999999</v>
      </c>
      <c r="L5071" s="7">
        <v>126218.88</v>
      </c>
      <c r="M5071" s="19">
        <v>84145.919999999998</v>
      </c>
      <c r="N5071" s="5"/>
      <c r="O5071" s="22">
        <v>1020</v>
      </c>
      <c r="P5071" s="8">
        <v>612</v>
      </c>
      <c r="Q5071" s="20">
        <v>408</v>
      </c>
    </row>
    <row r="5072" spans="1:17" ht="12" x14ac:dyDescent="0.2">
      <c r="A5072" s="16" t="s">
        <v>3614</v>
      </c>
      <c r="B5072" s="16" t="s">
        <v>9109</v>
      </c>
      <c r="C5072" s="17" t="s">
        <v>5041</v>
      </c>
      <c r="D5072" s="18" t="s">
        <v>8995</v>
      </c>
      <c r="E5072" s="18"/>
      <c r="F5072" s="18"/>
      <c r="G5072" s="18"/>
      <c r="H5072" s="18"/>
      <c r="I5072" s="18"/>
      <c r="J5072" s="5"/>
      <c r="K5072" s="19">
        <v>19786.68</v>
      </c>
      <c r="L5072" s="7">
        <v>5862.72</v>
      </c>
      <c r="M5072" s="19">
        <v>13923.96</v>
      </c>
      <c r="N5072" s="5"/>
      <c r="O5072" s="20">
        <v>162</v>
      </c>
      <c r="P5072" s="8">
        <v>48</v>
      </c>
      <c r="Q5072" s="20">
        <v>114</v>
      </c>
    </row>
    <row r="5073" spans="1:17" ht="12" x14ac:dyDescent="0.2">
      <c r="A5073" s="16" t="s">
        <v>3614</v>
      </c>
      <c r="B5073" s="16" t="s">
        <v>9109</v>
      </c>
      <c r="C5073" s="17" t="s">
        <v>5042</v>
      </c>
      <c r="D5073" s="18" t="s">
        <v>8995</v>
      </c>
      <c r="E5073" s="26">
        <f t="shared" ref="E5073:E5075" si="290">J5073-L5073</f>
        <v>-39346.559999999998</v>
      </c>
      <c r="F5073" s="26">
        <f t="shared" ref="F5073:F5075" si="291">N5073-P5073</f>
        <v>-792</v>
      </c>
      <c r="G5073" s="26"/>
      <c r="H5073" s="26"/>
      <c r="I5073" s="18"/>
      <c r="J5073" s="19">
        <v>8197.2000000000007</v>
      </c>
      <c r="K5073" s="19">
        <v>69552</v>
      </c>
      <c r="L5073" s="7">
        <v>47543.76</v>
      </c>
      <c r="M5073" s="19">
        <v>30205.439999999999</v>
      </c>
      <c r="N5073" s="20">
        <v>180</v>
      </c>
      <c r="O5073" s="22">
        <v>1400</v>
      </c>
      <c r="P5073" s="8">
        <v>972</v>
      </c>
      <c r="Q5073" s="20">
        <v>608</v>
      </c>
    </row>
    <row r="5074" spans="1:17" ht="12" x14ac:dyDescent="0.2">
      <c r="A5074" s="16" t="s">
        <v>3614</v>
      </c>
      <c r="B5074" s="16" t="s">
        <v>9109</v>
      </c>
      <c r="C5074" s="17" t="s">
        <v>5043</v>
      </c>
      <c r="D5074" s="18" t="s">
        <v>8995</v>
      </c>
      <c r="E5074" s="26">
        <f t="shared" si="290"/>
        <v>-4433.84</v>
      </c>
      <c r="F5074" s="26">
        <f t="shared" si="291"/>
        <v>-7</v>
      </c>
      <c r="G5074" s="26"/>
      <c r="H5074" s="26"/>
      <c r="I5074" s="18"/>
      <c r="J5074" s="21">
        <v>673.44</v>
      </c>
      <c r="K5074" s="19">
        <v>7617.66</v>
      </c>
      <c r="L5074" s="7">
        <v>5107.28</v>
      </c>
      <c r="M5074" s="19">
        <v>3183.82</v>
      </c>
      <c r="N5074" s="20">
        <v>1</v>
      </c>
      <c r="O5074" s="20">
        <v>12</v>
      </c>
      <c r="P5074" s="8">
        <v>8</v>
      </c>
      <c r="Q5074" s="20">
        <v>5</v>
      </c>
    </row>
    <row r="5075" spans="1:17" ht="12" x14ac:dyDescent="0.2">
      <c r="A5075" s="16" t="s">
        <v>3614</v>
      </c>
      <c r="B5075" s="16" t="s">
        <v>9109</v>
      </c>
      <c r="C5075" s="17" t="s">
        <v>5044</v>
      </c>
      <c r="D5075" s="18" t="s">
        <v>8995</v>
      </c>
      <c r="E5075" s="26">
        <f t="shared" si="290"/>
        <v>-206008.84000000003</v>
      </c>
      <c r="F5075" s="26">
        <f t="shared" si="291"/>
        <v>-1348</v>
      </c>
      <c r="G5075" s="26"/>
      <c r="H5075" s="26"/>
      <c r="I5075" s="18"/>
      <c r="J5075" s="19">
        <v>353791.46</v>
      </c>
      <c r="K5075" s="19">
        <v>659185.43999999994</v>
      </c>
      <c r="L5075" s="7">
        <v>559800.30000000005</v>
      </c>
      <c r="M5075" s="19">
        <v>453176.6</v>
      </c>
      <c r="N5075" s="22">
        <v>2501</v>
      </c>
      <c r="O5075" s="22">
        <v>4362</v>
      </c>
      <c r="P5075" s="10">
        <v>3849</v>
      </c>
      <c r="Q5075" s="22">
        <v>3014</v>
      </c>
    </row>
    <row r="5076" spans="1:17" ht="12" x14ac:dyDescent="0.2">
      <c r="A5076" s="16" t="s">
        <v>3614</v>
      </c>
      <c r="B5076" s="16" t="s">
        <v>9109</v>
      </c>
      <c r="C5076" s="17" t="s">
        <v>5045</v>
      </c>
      <c r="D5076" s="18" t="s">
        <v>8995</v>
      </c>
      <c r="E5076" s="18"/>
      <c r="F5076" s="18"/>
      <c r="G5076" s="18"/>
      <c r="H5076" s="18"/>
      <c r="I5076" s="18"/>
      <c r="J5076" s="5"/>
      <c r="K5076" s="19">
        <v>7948.8</v>
      </c>
      <c r="L5076" s="6"/>
      <c r="M5076" s="19">
        <v>7948.8</v>
      </c>
      <c r="N5076" s="5"/>
      <c r="O5076" s="20">
        <v>20</v>
      </c>
      <c r="P5076" s="6"/>
      <c r="Q5076" s="20">
        <v>20</v>
      </c>
    </row>
    <row r="5077" spans="1:17" ht="12" x14ac:dyDescent="0.2">
      <c r="A5077" s="16" t="s">
        <v>3614</v>
      </c>
      <c r="B5077" s="16" t="s">
        <v>9109</v>
      </c>
      <c r="C5077" s="17" t="s">
        <v>5046</v>
      </c>
      <c r="D5077" s="18" t="s">
        <v>8995</v>
      </c>
      <c r="E5077" s="18"/>
      <c r="F5077" s="18"/>
      <c r="G5077" s="18"/>
      <c r="H5077" s="18"/>
      <c r="I5077" s="18"/>
      <c r="J5077" s="5"/>
      <c r="K5077" s="19">
        <v>1687927.68</v>
      </c>
      <c r="L5077" s="7">
        <v>700289.28</v>
      </c>
      <c r="M5077" s="19">
        <v>987638.4</v>
      </c>
      <c r="N5077" s="5"/>
      <c r="O5077" s="22">
        <v>4247</v>
      </c>
      <c r="P5077" s="10">
        <v>1762</v>
      </c>
      <c r="Q5077" s="22">
        <v>2485</v>
      </c>
    </row>
    <row r="5078" spans="1:17" ht="12" x14ac:dyDescent="0.2">
      <c r="A5078" s="16" t="s">
        <v>3614</v>
      </c>
      <c r="B5078" s="16" t="s">
        <v>9109</v>
      </c>
      <c r="C5078" s="17" t="s">
        <v>5047</v>
      </c>
      <c r="D5078" s="18" t="s">
        <v>8995</v>
      </c>
      <c r="E5078" s="18"/>
      <c r="F5078" s="18"/>
      <c r="G5078" s="18"/>
      <c r="H5078" s="18"/>
      <c r="I5078" s="18"/>
      <c r="J5078" s="19">
        <v>60032.7</v>
      </c>
      <c r="K5078" s="5"/>
      <c r="L5078" s="7">
        <v>60032.7</v>
      </c>
      <c r="M5078" s="5"/>
      <c r="N5078" s="20">
        <v>234</v>
      </c>
      <c r="O5078" s="5"/>
      <c r="P5078" s="8">
        <v>234</v>
      </c>
      <c r="Q5078" s="5"/>
    </row>
    <row r="5079" spans="1:17" ht="12" x14ac:dyDescent="0.2">
      <c r="A5079" s="16" t="s">
        <v>3614</v>
      </c>
      <c r="B5079" s="16" t="s">
        <v>9109</v>
      </c>
      <c r="C5079" s="17" t="s">
        <v>5047</v>
      </c>
      <c r="D5079" s="73" t="str">
        <f>'[5]сводная информация'!D5079</f>
        <v>Производство 2022</v>
      </c>
      <c r="E5079" s="26">
        <f t="shared" ref="E5079:E5080" si="292">J5079-L5079</f>
        <v>26462.880000000005</v>
      </c>
      <c r="F5079" s="26">
        <f t="shared" ref="F5079:F5080" si="293">N5079-P5079</f>
        <v>102</v>
      </c>
      <c r="G5079" s="26" t="str">
        <f>VLOOKUP(C5079,[2]итоговая!$C$6:$H$1018,5,FALSE)</f>
        <v>ТБПБиООС</v>
      </c>
      <c r="H5079" s="73" t="str">
        <f>'[5]сводная информация'!H5079</f>
        <v>Вовлечение в производство до июня 2022 года  согласно норм выдачи спецодежды и СИЗ</v>
      </c>
      <c r="I5079" s="18"/>
      <c r="J5079" s="19">
        <v>482558.4</v>
      </c>
      <c r="K5079" s="5"/>
      <c r="L5079" s="7">
        <v>456095.52</v>
      </c>
      <c r="M5079" s="19">
        <v>26462.880000000001</v>
      </c>
      <c r="N5079" s="22">
        <v>1860</v>
      </c>
      <c r="O5079" s="5"/>
      <c r="P5079" s="10">
        <v>1758</v>
      </c>
      <c r="Q5079" s="20">
        <v>102</v>
      </c>
    </row>
    <row r="5080" spans="1:17" ht="12" x14ac:dyDescent="0.2">
      <c r="A5080" s="16" t="s">
        <v>3614</v>
      </c>
      <c r="B5080" s="16" t="s">
        <v>9109</v>
      </c>
      <c r="C5080" s="17" t="s">
        <v>5048</v>
      </c>
      <c r="D5080" s="73" t="str">
        <f>'[5]сводная информация'!D5080</f>
        <v>Производство 2022</v>
      </c>
      <c r="E5080" s="26">
        <f t="shared" si="292"/>
        <v>58114.559999999983</v>
      </c>
      <c r="F5080" s="26">
        <f t="shared" si="293"/>
        <v>896</v>
      </c>
      <c r="G5080" s="26" t="str">
        <f>VLOOKUP(C5080,[2]итоговая!$C$6:$H$1018,5,FALSE)</f>
        <v>ТБПБиООС</v>
      </c>
      <c r="H5080" s="73" t="str">
        <f>'[5]сводная информация'!H5080</f>
        <v>Вовлечение в производство до июня 2022 года  согласно норм выдачи спецодежды и СИЗ</v>
      </c>
      <c r="I5080" s="18"/>
      <c r="J5080" s="19">
        <v>178084.86</v>
      </c>
      <c r="K5080" s="5"/>
      <c r="L5080" s="7">
        <v>119970.3</v>
      </c>
      <c r="M5080" s="19">
        <v>58114.559999999998</v>
      </c>
      <c r="N5080" s="22">
        <v>2887</v>
      </c>
      <c r="O5080" s="5"/>
      <c r="P5080" s="10">
        <v>1991</v>
      </c>
      <c r="Q5080" s="20">
        <v>896</v>
      </c>
    </row>
    <row r="5081" spans="1:17" ht="12" x14ac:dyDescent="0.2">
      <c r="A5081" s="16" t="s">
        <v>3614</v>
      </c>
      <c r="B5081" s="16" t="s">
        <v>9109</v>
      </c>
      <c r="C5081" s="17" t="s">
        <v>5049</v>
      </c>
      <c r="D5081" s="18" t="s">
        <v>8995</v>
      </c>
      <c r="E5081" s="18"/>
      <c r="F5081" s="18"/>
      <c r="G5081" s="18"/>
      <c r="H5081" s="18"/>
      <c r="I5081" s="18"/>
      <c r="J5081" s="5"/>
      <c r="K5081" s="19">
        <v>479966.76</v>
      </c>
      <c r="L5081" s="7">
        <v>205807.68</v>
      </c>
      <c r="M5081" s="19">
        <v>274159.08</v>
      </c>
      <c r="N5081" s="5"/>
      <c r="O5081" s="22">
        <v>4459</v>
      </c>
      <c r="P5081" s="10">
        <v>1912</v>
      </c>
      <c r="Q5081" s="22">
        <v>2547</v>
      </c>
    </row>
    <row r="5082" spans="1:17" ht="12" x14ac:dyDescent="0.2">
      <c r="A5082" s="16" t="s">
        <v>3614</v>
      </c>
      <c r="B5082" s="16" t="s">
        <v>9109</v>
      </c>
      <c r="C5082" s="17" t="s">
        <v>5050</v>
      </c>
      <c r="D5082" s="18" t="s">
        <v>8995</v>
      </c>
      <c r="E5082" s="18"/>
      <c r="F5082" s="18"/>
      <c r="G5082" s="18"/>
      <c r="H5082" s="18"/>
      <c r="I5082" s="18"/>
      <c r="J5082" s="5"/>
      <c r="K5082" s="21">
        <v>554.29999999999995</v>
      </c>
      <c r="L5082" s="9">
        <v>554.29999999999995</v>
      </c>
      <c r="M5082" s="5"/>
      <c r="N5082" s="5"/>
      <c r="O5082" s="20">
        <v>10</v>
      </c>
      <c r="P5082" s="8">
        <v>10</v>
      </c>
      <c r="Q5082" s="5"/>
    </row>
    <row r="5083" spans="1:17" ht="12" x14ac:dyDescent="0.2">
      <c r="A5083" s="16" t="s">
        <v>3614</v>
      </c>
      <c r="B5083" s="16" t="s">
        <v>9109</v>
      </c>
      <c r="C5083" s="17" t="s">
        <v>5051</v>
      </c>
      <c r="D5083" s="18" t="s">
        <v>8995</v>
      </c>
      <c r="E5083" s="18"/>
      <c r="F5083" s="18"/>
      <c r="G5083" s="18"/>
      <c r="H5083" s="18"/>
      <c r="I5083" s="18"/>
      <c r="J5083" s="19">
        <v>24024</v>
      </c>
      <c r="K5083" s="5"/>
      <c r="L5083" s="7">
        <v>24024</v>
      </c>
      <c r="M5083" s="5"/>
      <c r="N5083" s="22">
        <v>1200</v>
      </c>
      <c r="O5083" s="5"/>
      <c r="P5083" s="10">
        <v>1200</v>
      </c>
      <c r="Q5083" s="5"/>
    </row>
    <row r="5084" spans="1:17" ht="12" x14ac:dyDescent="0.2">
      <c r="A5084" s="16" t="s">
        <v>3614</v>
      </c>
      <c r="B5084" s="16" t="s">
        <v>9109</v>
      </c>
      <c r="C5084" s="17" t="s">
        <v>5052</v>
      </c>
      <c r="D5084" s="18" t="s">
        <v>8995</v>
      </c>
      <c r="E5084" s="18"/>
      <c r="F5084" s="18"/>
      <c r="G5084" s="18"/>
      <c r="H5084" s="18"/>
      <c r="I5084" s="18"/>
      <c r="J5084" s="21">
        <v>288.66000000000003</v>
      </c>
      <c r="K5084" s="5"/>
      <c r="L5084" s="9">
        <v>288.66000000000003</v>
      </c>
      <c r="M5084" s="5"/>
      <c r="N5084" s="20">
        <v>17</v>
      </c>
      <c r="O5084" s="5"/>
      <c r="P5084" s="8">
        <v>17</v>
      </c>
      <c r="Q5084" s="5"/>
    </row>
    <row r="5085" spans="1:17" ht="12" x14ac:dyDescent="0.2">
      <c r="A5085" s="16" t="s">
        <v>3614</v>
      </c>
      <c r="B5085" s="16" t="s">
        <v>9109</v>
      </c>
      <c r="C5085" s="17" t="s">
        <v>5052</v>
      </c>
      <c r="D5085" s="18" t="s">
        <v>8995</v>
      </c>
      <c r="E5085" s="26">
        <f t="shared" ref="E5085:E5086" si="294">J5085-L5085</f>
        <v>-79308.600000000006</v>
      </c>
      <c r="F5085" s="26">
        <f t="shared" ref="F5085:F5086" si="295">N5085-P5085</f>
        <v>-4105</v>
      </c>
      <c r="G5085" s="26"/>
      <c r="H5085" s="26"/>
      <c r="I5085" s="18"/>
      <c r="J5085" s="19">
        <v>7959.28</v>
      </c>
      <c r="K5085" s="19">
        <v>123648</v>
      </c>
      <c r="L5085" s="7">
        <v>87267.88</v>
      </c>
      <c r="M5085" s="19">
        <v>44339.4</v>
      </c>
      <c r="N5085" s="20">
        <v>427</v>
      </c>
      <c r="O5085" s="22">
        <v>6400</v>
      </c>
      <c r="P5085" s="10">
        <v>4532</v>
      </c>
      <c r="Q5085" s="22">
        <v>2295</v>
      </c>
    </row>
    <row r="5086" spans="1:17" ht="12" x14ac:dyDescent="0.2">
      <c r="A5086" s="16" t="s">
        <v>3614</v>
      </c>
      <c r="B5086" s="16" t="s">
        <v>9109</v>
      </c>
      <c r="C5086" s="17" t="s">
        <v>5053</v>
      </c>
      <c r="D5086" s="73" t="str">
        <f>'[5]сводная информация'!D5086</f>
        <v>Производство 2022</v>
      </c>
      <c r="E5086" s="26">
        <f t="shared" si="294"/>
        <v>15794.099999999991</v>
      </c>
      <c r="F5086" s="26">
        <f t="shared" si="295"/>
        <v>109</v>
      </c>
      <c r="G5086" s="26" t="str">
        <f>VLOOKUP(C5086,[2]итоговая!$C$6:$H$1018,5,FALSE)</f>
        <v>ТБПБиООС</v>
      </c>
      <c r="H5086" s="73" t="str">
        <f>'[5]сводная информация'!H5086</f>
        <v>Вовлечение в производство до июня 2022 года  согласно норм выдачи спецодежды и СИЗ</v>
      </c>
      <c r="I5086" s="18"/>
      <c r="J5086" s="19">
        <v>131730.4</v>
      </c>
      <c r="K5086" s="5"/>
      <c r="L5086" s="7">
        <v>115936.3</v>
      </c>
      <c r="M5086" s="19">
        <v>15794.1</v>
      </c>
      <c r="N5086" s="20">
        <v>913</v>
      </c>
      <c r="O5086" s="5"/>
      <c r="P5086" s="8">
        <v>804</v>
      </c>
      <c r="Q5086" s="20">
        <v>109</v>
      </c>
    </row>
    <row r="5087" spans="1:17" ht="12" x14ac:dyDescent="0.2">
      <c r="A5087" s="16" t="s">
        <v>3614</v>
      </c>
      <c r="B5087" s="16" t="s">
        <v>9109</v>
      </c>
      <c r="C5087" s="17" t="s">
        <v>5054</v>
      </c>
      <c r="D5087" s="18" t="s">
        <v>8995</v>
      </c>
      <c r="E5087" s="18"/>
      <c r="F5087" s="18"/>
      <c r="G5087" s="18"/>
      <c r="H5087" s="18"/>
      <c r="I5087" s="18"/>
      <c r="J5087" s="5"/>
      <c r="K5087" s="21">
        <v>352.08</v>
      </c>
      <c r="L5087" s="9">
        <v>352.08</v>
      </c>
      <c r="M5087" s="5"/>
      <c r="N5087" s="5"/>
      <c r="O5087" s="20">
        <v>10</v>
      </c>
      <c r="P5087" s="8">
        <v>10</v>
      </c>
      <c r="Q5087" s="5"/>
    </row>
    <row r="5088" spans="1:17" ht="12" x14ac:dyDescent="0.2">
      <c r="A5088" s="16" t="s">
        <v>3614</v>
      </c>
      <c r="B5088" s="16" t="s">
        <v>9109</v>
      </c>
      <c r="C5088" s="17" t="s">
        <v>5055</v>
      </c>
      <c r="D5088" s="18" t="s">
        <v>8995</v>
      </c>
      <c r="E5088" s="18"/>
      <c r="F5088" s="18"/>
      <c r="G5088" s="18"/>
      <c r="H5088" s="18"/>
      <c r="I5088" s="18"/>
      <c r="J5088" s="5"/>
      <c r="K5088" s="21">
        <v>238.5</v>
      </c>
      <c r="L5088" s="9">
        <v>238.5</v>
      </c>
      <c r="M5088" s="5"/>
      <c r="N5088" s="5"/>
      <c r="O5088" s="20">
        <v>10</v>
      </c>
      <c r="P5088" s="8">
        <v>10</v>
      </c>
      <c r="Q5088" s="5"/>
    </row>
    <row r="5089" spans="1:17" ht="12" x14ac:dyDescent="0.2">
      <c r="A5089" s="16" t="s">
        <v>3614</v>
      </c>
      <c r="B5089" s="16" t="s">
        <v>9109</v>
      </c>
      <c r="C5089" s="17" t="s">
        <v>5056</v>
      </c>
      <c r="D5089" s="18" t="s">
        <v>8995</v>
      </c>
      <c r="E5089" s="18"/>
      <c r="F5089" s="18"/>
      <c r="G5089" s="18"/>
      <c r="H5089" s="18"/>
      <c r="I5089" s="18"/>
      <c r="J5089" s="5"/>
      <c r="K5089" s="21">
        <v>238.33</v>
      </c>
      <c r="L5089" s="9">
        <v>238.33</v>
      </c>
      <c r="M5089" s="5"/>
      <c r="N5089" s="5"/>
      <c r="O5089" s="20">
        <v>10</v>
      </c>
      <c r="P5089" s="8">
        <v>10</v>
      </c>
      <c r="Q5089" s="5"/>
    </row>
    <row r="5090" spans="1:17" ht="12" x14ac:dyDescent="0.2">
      <c r="A5090" s="16" t="s">
        <v>3614</v>
      </c>
      <c r="B5090" s="16" t="s">
        <v>9109</v>
      </c>
      <c r="C5090" s="17" t="s">
        <v>5057</v>
      </c>
      <c r="D5090" s="18" t="s">
        <v>8995</v>
      </c>
      <c r="E5090" s="18"/>
      <c r="F5090" s="18"/>
      <c r="G5090" s="18"/>
      <c r="H5090" s="18"/>
      <c r="I5090" s="18"/>
      <c r="J5090" s="5"/>
      <c r="K5090" s="19">
        <v>38934.050000000003</v>
      </c>
      <c r="L5090" s="6"/>
      <c r="M5090" s="19">
        <v>38934.050000000003</v>
      </c>
      <c r="N5090" s="5"/>
      <c r="O5090" s="20">
        <v>4.04</v>
      </c>
      <c r="P5090" s="6"/>
      <c r="Q5090" s="20">
        <v>4.04</v>
      </c>
    </row>
    <row r="5091" spans="1:17" ht="12" x14ac:dyDescent="0.2">
      <c r="A5091" s="16" t="s">
        <v>3614</v>
      </c>
      <c r="B5091" s="16" t="s">
        <v>9109</v>
      </c>
      <c r="C5091" s="17" t="s">
        <v>5058</v>
      </c>
      <c r="D5091" s="18" t="s">
        <v>8995</v>
      </c>
      <c r="E5091" s="18"/>
      <c r="F5091" s="18"/>
      <c r="G5091" s="18"/>
      <c r="H5091" s="18"/>
      <c r="I5091" s="18"/>
      <c r="J5091" s="5"/>
      <c r="K5091" s="19">
        <v>166136.67000000001</v>
      </c>
      <c r="L5091" s="7">
        <v>15333.34</v>
      </c>
      <c r="M5091" s="19">
        <v>150803.32999999999</v>
      </c>
      <c r="N5091" s="5"/>
      <c r="O5091" s="20">
        <v>216.7</v>
      </c>
      <c r="P5091" s="8">
        <v>20</v>
      </c>
      <c r="Q5091" s="20">
        <v>196.7</v>
      </c>
    </row>
    <row r="5092" spans="1:17" ht="12" x14ac:dyDescent="0.2">
      <c r="A5092" s="16" t="s">
        <v>3614</v>
      </c>
      <c r="B5092" s="16" t="s">
        <v>9109</v>
      </c>
      <c r="C5092" s="17" t="s">
        <v>5059</v>
      </c>
      <c r="D5092" s="18" t="s">
        <v>8995</v>
      </c>
      <c r="E5092" s="18"/>
      <c r="F5092" s="18"/>
      <c r="G5092" s="18"/>
      <c r="H5092" s="18"/>
      <c r="I5092" s="18"/>
      <c r="J5092" s="5"/>
      <c r="K5092" s="21">
        <v>694.02</v>
      </c>
      <c r="L5092" s="9">
        <v>694.02</v>
      </c>
      <c r="M5092" s="5"/>
      <c r="N5092" s="5"/>
      <c r="O5092" s="20">
        <v>6</v>
      </c>
      <c r="P5092" s="8">
        <v>6</v>
      </c>
      <c r="Q5092" s="5"/>
    </row>
    <row r="5093" spans="1:17" ht="12" x14ac:dyDescent="0.2">
      <c r="A5093" s="16" t="s">
        <v>3614</v>
      </c>
      <c r="B5093" s="16" t="s">
        <v>9109</v>
      </c>
      <c r="C5093" s="17" t="s">
        <v>5060</v>
      </c>
      <c r="D5093" s="18" t="s">
        <v>8995</v>
      </c>
      <c r="E5093" s="18"/>
      <c r="F5093" s="18"/>
      <c r="G5093" s="18"/>
      <c r="H5093" s="18"/>
      <c r="I5093" s="18"/>
      <c r="J5093" s="19">
        <v>29580</v>
      </c>
      <c r="K5093" s="5"/>
      <c r="L5093" s="7">
        <v>29580</v>
      </c>
      <c r="M5093" s="5"/>
      <c r="N5093" s="20">
        <v>306</v>
      </c>
      <c r="O5093" s="5"/>
      <c r="P5093" s="8">
        <v>306</v>
      </c>
      <c r="Q5093" s="5"/>
    </row>
    <row r="5094" spans="1:17" ht="12" x14ac:dyDescent="0.2">
      <c r="A5094" s="16" t="s">
        <v>3614</v>
      </c>
      <c r="B5094" s="16" t="s">
        <v>9109</v>
      </c>
      <c r="C5094" s="17" t="s">
        <v>5061</v>
      </c>
      <c r="D5094" s="18" t="s">
        <v>8995</v>
      </c>
      <c r="E5094" s="18"/>
      <c r="F5094" s="18"/>
      <c r="G5094" s="18"/>
      <c r="H5094" s="18"/>
      <c r="I5094" s="18"/>
      <c r="J5094" s="19">
        <v>19333.330000000002</v>
      </c>
      <c r="K5094" s="5"/>
      <c r="L5094" s="7">
        <v>19333.330000000002</v>
      </c>
      <c r="M5094" s="5"/>
      <c r="N5094" s="20">
        <v>200</v>
      </c>
      <c r="O5094" s="5"/>
      <c r="P5094" s="8">
        <v>200</v>
      </c>
      <c r="Q5094" s="5"/>
    </row>
    <row r="5095" spans="1:17" ht="12" x14ac:dyDescent="0.2">
      <c r="A5095" s="16" t="s">
        <v>3614</v>
      </c>
      <c r="B5095" s="16" t="s">
        <v>9109</v>
      </c>
      <c r="C5095" s="17" t="s">
        <v>5062</v>
      </c>
      <c r="D5095" s="18" t="s">
        <v>8995</v>
      </c>
      <c r="E5095" s="18"/>
      <c r="F5095" s="18"/>
      <c r="G5095" s="18"/>
      <c r="H5095" s="18"/>
      <c r="I5095" s="18"/>
      <c r="J5095" s="5"/>
      <c r="K5095" s="19">
        <v>10635</v>
      </c>
      <c r="L5095" s="7">
        <v>10635</v>
      </c>
      <c r="M5095" s="5"/>
      <c r="N5095" s="5"/>
      <c r="O5095" s="20">
        <v>15</v>
      </c>
      <c r="P5095" s="8">
        <v>15</v>
      </c>
      <c r="Q5095" s="5"/>
    </row>
    <row r="5096" spans="1:17" ht="12" x14ac:dyDescent="0.2">
      <c r="A5096" s="16" t="s">
        <v>3614</v>
      </c>
      <c r="B5096" s="16" t="s">
        <v>9109</v>
      </c>
      <c r="C5096" s="17" t="s">
        <v>5063</v>
      </c>
      <c r="D5096" s="18" t="s">
        <v>8995</v>
      </c>
      <c r="E5096" s="18"/>
      <c r="F5096" s="18"/>
      <c r="G5096" s="18"/>
      <c r="H5096" s="18"/>
      <c r="I5096" s="18"/>
      <c r="J5096" s="5"/>
      <c r="K5096" s="19">
        <v>8766</v>
      </c>
      <c r="L5096" s="7">
        <v>8766</v>
      </c>
      <c r="M5096" s="5"/>
      <c r="N5096" s="5"/>
      <c r="O5096" s="20">
        <v>18</v>
      </c>
      <c r="P5096" s="8">
        <v>18</v>
      </c>
      <c r="Q5096" s="5"/>
    </row>
    <row r="5097" spans="1:17" ht="12" x14ac:dyDescent="0.2">
      <c r="A5097" s="16" t="s">
        <v>3614</v>
      </c>
      <c r="B5097" s="16" t="s">
        <v>9109</v>
      </c>
      <c r="C5097" s="17" t="s">
        <v>5064</v>
      </c>
      <c r="D5097" s="18" t="s">
        <v>8995</v>
      </c>
      <c r="E5097" s="18"/>
      <c r="F5097" s="18"/>
      <c r="G5097" s="18"/>
      <c r="H5097" s="18"/>
      <c r="I5097" s="18"/>
      <c r="J5097" s="5"/>
      <c r="K5097" s="19">
        <v>3960</v>
      </c>
      <c r="L5097" s="7">
        <v>3960</v>
      </c>
      <c r="M5097" s="5"/>
      <c r="N5097" s="5"/>
      <c r="O5097" s="20">
        <v>10</v>
      </c>
      <c r="P5097" s="8">
        <v>10</v>
      </c>
      <c r="Q5097" s="5"/>
    </row>
    <row r="5098" spans="1:17" ht="12" x14ac:dyDescent="0.2">
      <c r="A5098" s="16" t="s">
        <v>3614</v>
      </c>
      <c r="B5098" s="16" t="s">
        <v>9109</v>
      </c>
      <c r="C5098" s="17" t="s">
        <v>5065</v>
      </c>
      <c r="D5098" s="18" t="s">
        <v>8995</v>
      </c>
      <c r="E5098" s="18"/>
      <c r="F5098" s="18"/>
      <c r="G5098" s="18"/>
      <c r="H5098" s="18"/>
      <c r="I5098" s="18"/>
      <c r="J5098" s="5"/>
      <c r="K5098" s="19">
        <v>30150</v>
      </c>
      <c r="L5098" s="7">
        <v>30150</v>
      </c>
      <c r="M5098" s="5"/>
      <c r="N5098" s="5"/>
      <c r="O5098" s="20">
        <v>90</v>
      </c>
      <c r="P5098" s="8">
        <v>90</v>
      </c>
      <c r="Q5098" s="5"/>
    </row>
    <row r="5099" spans="1:17" ht="12" x14ac:dyDescent="0.2">
      <c r="A5099" s="16" t="s">
        <v>3614</v>
      </c>
      <c r="B5099" s="16" t="s">
        <v>9109</v>
      </c>
      <c r="C5099" s="17" t="s">
        <v>5066</v>
      </c>
      <c r="D5099" s="18" t="s">
        <v>8995</v>
      </c>
      <c r="E5099" s="18"/>
      <c r="F5099" s="18"/>
      <c r="G5099" s="18"/>
      <c r="H5099" s="18"/>
      <c r="I5099" s="18"/>
      <c r="J5099" s="5"/>
      <c r="K5099" s="19">
        <v>63120</v>
      </c>
      <c r="L5099" s="7">
        <v>63120</v>
      </c>
      <c r="M5099" s="5"/>
      <c r="N5099" s="5"/>
      <c r="O5099" s="20">
        <v>270</v>
      </c>
      <c r="P5099" s="8">
        <v>270</v>
      </c>
      <c r="Q5099" s="5"/>
    </row>
    <row r="5100" spans="1:17" ht="12" x14ac:dyDescent="0.2">
      <c r="A5100" s="16" t="s">
        <v>3614</v>
      </c>
      <c r="B5100" s="16" t="s">
        <v>9109</v>
      </c>
      <c r="C5100" s="17" t="s">
        <v>5067</v>
      </c>
      <c r="D5100" s="18" t="s">
        <v>8995</v>
      </c>
      <c r="E5100" s="18"/>
      <c r="F5100" s="18"/>
      <c r="G5100" s="18"/>
      <c r="H5100" s="18"/>
      <c r="I5100" s="18"/>
      <c r="J5100" s="5"/>
      <c r="K5100" s="19">
        <v>131760</v>
      </c>
      <c r="L5100" s="7">
        <v>131760</v>
      </c>
      <c r="M5100" s="5"/>
      <c r="N5100" s="5"/>
      <c r="O5100" s="20">
        <v>610</v>
      </c>
      <c r="P5100" s="8">
        <v>610</v>
      </c>
      <c r="Q5100" s="5"/>
    </row>
    <row r="5101" spans="1:17" ht="12" x14ac:dyDescent="0.2">
      <c r="A5101" s="16" t="s">
        <v>3614</v>
      </c>
      <c r="B5101" s="16" t="s">
        <v>9109</v>
      </c>
      <c r="C5101" s="17" t="s">
        <v>5068</v>
      </c>
      <c r="D5101" s="18" t="s">
        <v>8995</v>
      </c>
      <c r="E5101" s="18"/>
      <c r="F5101" s="18"/>
      <c r="G5101" s="18"/>
      <c r="H5101" s="18"/>
      <c r="I5101" s="18"/>
      <c r="J5101" s="5"/>
      <c r="K5101" s="21">
        <v>403.33</v>
      </c>
      <c r="L5101" s="9">
        <v>403.33</v>
      </c>
      <c r="M5101" s="5"/>
      <c r="N5101" s="5"/>
      <c r="O5101" s="20">
        <v>2</v>
      </c>
      <c r="P5101" s="8">
        <v>2</v>
      </c>
      <c r="Q5101" s="5"/>
    </row>
    <row r="5102" spans="1:17" ht="12" x14ac:dyDescent="0.2">
      <c r="A5102" s="16" t="s">
        <v>3614</v>
      </c>
      <c r="B5102" s="16" t="s">
        <v>9109</v>
      </c>
      <c r="C5102" s="17" t="s">
        <v>5069</v>
      </c>
      <c r="D5102" s="18" t="s">
        <v>8995</v>
      </c>
      <c r="E5102" s="18"/>
      <c r="F5102" s="18"/>
      <c r="G5102" s="18"/>
      <c r="H5102" s="18"/>
      <c r="I5102" s="18"/>
      <c r="J5102" s="5"/>
      <c r="K5102" s="21">
        <v>235</v>
      </c>
      <c r="L5102" s="9">
        <v>235</v>
      </c>
      <c r="M5102" s="5"/>
      <c r="N5102" s="5"/>
      <c r="O5102" s="20">
        <v>1</v>
      </c>
      <c r="P5102" s="8">
        <v>1</v>
      </c>
      <c r="Q5102" s="5"/>
    </row>
    <row r="5103" spans="1:17" ht="12" x14ac:dyDescent="0.2">
      <c r="A5103" s="16" t="s">
        <v>3614</v>
      </c>
      <c r="B5103" s="16" t="s">
        <v>9109</v>
      </c>
      <c r="C5103" s="17" t="s">
        <v>5070</v>
      </c>
      <c r="D5103" s="18" t="s">
        <v>8995</v>
      </c>
      <c r="E5103" s="18"/>
      <c r="F5103" s="18"/>
      <c r="G5103" s="18"/>
      <c r="H5103" s="18"/>
      <c r="I5103" s="18"/>
      <c r="J5103" s="5"/>
      <c r="K5103" s="21">
        <v>675</v>
      </c>
      <c r="L5103" s="9">
        <v>675</v>
      </c>
      <c r="M5103" s="5"/>
      <c r="N5103" s="5"/>
      <c r="O5103" s="20">
        <v>2</v>
      </c>
      <c r="P5103" s="8">
        <v>2</v>
      </c>
      <c r="Q5103" s="5"/>
    </row>
    <row r="5104" spans="1:17" ht="12" x14ac:dyDescent="0.2">
      <c r="A5104" s="16" t="s">
        <v>3614</v>
      </c>
      <c r="B5104" s="16" t="s">
        <v>9109</v>
      </c>
      <c r="C5104" s="17" t="s">
        <v>5071</v>
      </c>
      <c r="D5104" s="18" t="s">
        <v>8995</v>
      </c>
      <c r="E5104" s="18"/>
      <c r="F5104" s="18"/>
      <c r="G5104" s="18"/>
      <c r="H5104" s="18"/>
      <c r="I5104" s="18"/>
      <c r="J5104" s="5"/>
      <c r="K5104" s="19">
        <v>20160</v>
      </c>
      <c r="L5104" s="7">
        <v>20160</v>
      </c>
      <c r="M5104" s="5"/>
      <c r="N5104" s="5"/>
      <c r="O5104" s="20">
        <v>8</v>
      </c>
      <c r="P5104" s="8">
        <v>8</v>
      </c>
      <c r="Q5104" s="5"/>
    </row>
    <row r="5105" spans="1:17" ht="12" x14ac:dyDescent="0.2">
      <c r="A5105" s="16" t="s">
        <v>3614</v>
      </c>
      <c r="B5105" s="16" t="s">
        <v>9109</v>
      </c>
      <c r="C5105" s="17" t="s">
        <v>5072</v>
      </c>
      <c r="D5105" s="18" t="s">
        <v>8995</v>
      </c>
      <c r="E5105" s="18"/>
      <c r="F5105" s="18"/>
      <c r="G5105" s="18"/>
      <c r="H5105" s="18"/>
      <c r="I5105" s="18"/>
      <c r="J5105" s="5"/>
      <c r="K5105" s="21">
        <v>789.97</v>
      </c>
      <c r="L5105" s="9">
        <v>789.97</v>
      </c>
      <c r="M5105" s="5"/>
      <c r="N5105" s="5"/>
      <c r="O5105" s="20">
        <v>4</v>
      </c>
      <c r="P5105" s="8">
        <v>4</v>
      </c>
      <c r="Q5105" s="5"/>
    </row>
    <row r="5106" spans="1:17" ht="12" x14ac:dyDescent="0.2">
      <c r="A5106" s="16" t="s">
        <v>3614</v>
      </c>
      <c r="B5106" s="16" t="s">
        <v>9109</v>
      </c>
      <c r="C5106" s="17" t="s">
        <v>5073</v>
      </c>
      <c r="D5106" s="18" t="s">
        <v>8995</v>
      </c>
      <c r="E5106" s="18"/>
      <c r="F5106" s="18"/>
      <c r="G5106" s="18"/>
      <c r="H5106" s="18"/>
      <c r="I5106" s="18"/>
      <c r="J5106" s="19">
        <v>2773.8</v>
      </c>
      <c r="K5106" s="19">
        <v>77075.95</v>
      </c>
      <c r="L5106" s="7">
        <v>79849.75</v>
      </c>
      <c r="M5106" s="5"/>
      <c r="N5106" s="20">
        <v>6</v>
      </c>
      <c r="O5106" s="20">
        <v>155</v>
      </c>
      <c r="P5106" s="8">
        <v>161</v>
      </c>
      <c r="Q5106" s="5"/>
    </row>
    <row r="5107" spans="1:17" ht="12" x14ac:dyDescent="0.2">
      <c r="A5107" s="16" t="s">
        <v>3614</v>
      </c>
      <c r="B5107" s="16" t="s">
        <v>9109</v>
      </c>
      <c r="C5107" s="17" t="s">
        <v>5074</v>
      </c>
      <c r="D5107" s="18" t="s">
        <v>8995</v>
      </c>
      <c r="E5107" s="18"/>
      <c r="F5107" s="18"/>
      <c r="G5107" s="18"/>
      <c r="H5107" s="18"/>
      <c r="I5107" s="18"/>
      <c r="J5107" s="5"/>
      <c r="K5107" s="21">
        <v>166.31</v>
      </c>
      <c r="L5107" s="9">
        <v>166.31</v>
      </c>
      <c r="M5107" s="5"/>
      <c r="N5107" s="5"/>
      <c r="O5107" s="20">
        <v>1</v>
      </c>
      <c r="P5107" s="8">
        <v>1</v>
      </c>
      <c r="Q5107" s="5"/>
    </row>
    <row r="5108" spans="1:17" ht="12" x14ac:dyDescent="0.2">
      <c r="A5108" s="16" t="s">
        <v>3614</v>
      </c>
      <c r="B5108" s="16" t="s">
        <v>9109</v>
      </c>
      <c r="C5108" s="17" t="s">
        <v>5075</v>
      </c>
      <c r="D5108" s="18" t="s">
        <v>8995</v>
      </c>
      <c r="E5108" s="18"/>
      <c r="F5108" s="18"/>
      <c r="G5108" s="18"/>
      <c r="H5108" s="18"/>
      <c r="I5108" s="18"/>
      <c r="J5108" s="5"/>
      <c r="K5108" s="21">
        <v>796.9</v>
      </c>
      <c r="L5108" s="9">
        <v>796.9</v>
      </c>
      <c r="M5108" s="5"/>
      <c r="N5108" s="5"/>
      <c r="O5108" s="20">
        <v>4</v>
      </c>
      <c r="P5108" s="8">
        <v>4</v>
      </c>
      <c r="Q5108" s="5"/>
    </row>
    <row r="5109" spans="1:17" ht="12" x14ac:dyDescent="0.2">
      <c r="A5109" s="16" t="s">
        <v>3614</v>
      </c>
      <c r="B5109" s="16" t="s">
        <v>9109</v>
      </c>
      <c r="C5109" s="17" t="s">
        <v>5076</v>
      </c>
      <c r="D5109" s="18" t="s">
        <v>8995</v>
      </c>
      <c r="E5109" s="18"/>
      <c r="F5109" s="18"/>
      <c r="G5109" s="18"/>
      <c r="H5109" s="18"/>
      <c r="I5109" s="18"/>
      <c r="J5109" s="5"/>
      <c r="K5109" s="21">
        <v>11.44</v>
      </c>
      <c r="L5109" s="9">
        <v>11.44</v>
      </c>
      <c r="M5109" s="5"/>
      <c r="N5109" s="5"/>
      <c r="O5109" s="20">
        <v>1</v>
      </c>
      <c r="P5109" s="8">
        <v>1</v>
      </c>
      <c r="Q5109" s="5"/>
    </row>
    <row r="5110" spans="1:17" ht="12" x14ac:dyDescent="0.2">
      <c r="A5110" s="16" t="s">
        <v>3614</v>
      </c>
      <c r="B5110" s="16" t="s">
        <v>9109</v>
      </c>
      <c r="C5110" s="17" t="s">
        <v>5077</v>
      </c>
      <c r="D5110" s="18" t="s">
        <v>8995</v>
      </c>
      <c r="E5110" s="18"/>
      <c r="F5110" s="18"/>
      <c r="G5110" s="18"/>
      <c r="H5110" s="18"/>
      <c r="I5110" s="18"/>
      <c r="J5110" s="5"/>
      <c r="K5110" s="21">
        <v>799.17</v>
      </c>
      <c r="L5110" s="9">
        <v>799.17</v>
      </c>
      <c r="M5110" s="5"/>
      <c r="N5110" s="5"/>
      <c r="O5110" s="20">
        <v>5</v>
      </c>
      <c r="P5110" s="8">
        <v>5</v>
      </c>
      <c r="Q5110" s="5"/>
    </row>
    <row r="5111" spans="1:17" ht="12" x14ac:dyDescent="0.2">
      <c r="A5111" s="16" t="s">
        <v>3614</v>
      </c>
      <c r="B5111" s="16" t="s">
        <v>9109</v>
      </c>
      <c r="C5111" s="17" t="s">
        <v>5078</v>
      </c>
      <c r="D5111" s="18" t="s">
        <v>8995</v>
      </c>
      <c r="E5111" s="18"/>
      <c r="F5111" s="18"/>
      <c r="G5111" s="18"/>
      <c r="H5111" s="18"/>
      <c r="I5111" s="18"/>
      <c r="J5111" s="5"/>
      <c r="K5111" s="19">
        <v>19994</v>
      </c>
      <c r="L5111" s="7">
        <v>19994</v>
      </c>
      <c r="M5111" s="5"/>
      <c r="N5111" s="5"/>
      <c r="O5111" s="20">
        <v>21</v>
      </c>
      <c r="P5111" s="8">
        <v>21</v>
      </c>
      <c r="Q5111" s="5"/>
    </row>
    <row r="5112" spans="1:17" ht="12" x14ac:dyDescent="0.2">
      <c r="A5112" s="16" t="s">
        <v>3614</v>
      </c>
      <c r="B5112" s="16" t="s">
        <v>9109</v>
      </c>
      <c r="C5112" s="17" t="s">
        <v>5079</v>
      </c>
      <c r="D5112" s="18" t="s">
        <v>8995</v>
      </c>
      <c r="E5112" s="18"/>
      <c r="F5112" s="18"/>
      <c r="G5112" s="18"/>
      <c r="H5112" s="18"/>
      <c r="I5112" s="18"/>
      <c r="J5112" s="5"/>
      <c r="K5112" s="19">
        <v>4278.5</v>
      </c>
      <c r="L5112" s="7">
        <v>4278.5</v>
      </c>
      <c r="M5112" s="5"/>
      <c r="N5112" s="5"/>
      <c r="O5112" s="20">
        <v>11</v>
      </c>
      <c r="P5112" s="8">
        <v>11</v>
      </c>
      <c r="Q5112" s="5"/>
    </row>
    <row r="5113" spans="1:17" ht="12" x14ac:dyDescent="0.2">
      <c r="A5113" s="16" t="s">
        <v>3614</v>
      </c>
      <c r="B5113" s="16" t="s">
        <v>9109</v>
      </c>
      <c r="C5113" s="17" t="s">
        <v>5080</v>
      </c>
      <c r="D5113" s="18" t="s">
        <v>8995</v>
      </c>
      <c r="E5113" s="18"/>
      <c r="F5113" s="18"/>
      <c r="G5113" s="18"/>
      <c r="H5113" s="18"/>
      <c r="I5113" s="18"/>
      <c r="J5113" s="5"/>
      <c r="K5113" s="19">
        <v>7500</v>
      </c>
      <c r="L5113" s="7">
        <v>7500</v>
      </c>
      <c r="M5113" s="5"/>
      <c r="N5113" s="5"/>
      <c r="O5113" s="20">
        <v>18</v>
      </c>
      <c r="P5113" s="8">
        <v>18</v>
      </c>
      <c r="Q5113" s="5"/>
    </row>
    <row r="5114" spans="1:17" ht="12" x14ac:dyDescent="0.2">
      <c r="A5114" s="16" t="s">
        <v>3614</v>
      </c>
      <c r="B5114" s="16" t="s">
        <v>9109</v>
      </c>
      <c r="C5114" s="17" t="s">
        <v>5081</v>
      </c>
      <c r="D5114" s="18" t="s">
        <v>8995</v>
      </c>
      <c r="E5114" s="18"/>
      <c r="F5114" s="18"/>
      <c r="G5114" s="18"/>
      <c r="H5114" s="18"/>
      <c r="I5114" s="18"/>
      <c r="J5114" s="5"/>
      <c r="K5114" s="19">
        <v>1009.17</v>
      </c>
      <c r="L5114" s="7">
        <v>1009.17</v>
      </c>
      <c r="M5114" s="5"/>
      <c r="N5114" s="5"/>
      <c r="O5114" s="20">
        <v>7</v>
      </c>
      <c r="P5114" s="8">
        <v>7</v>
      </c>
      <c r="Q5114" s="5"/>
    </row>
    <row r="5115" spans="1:17" ht="12" x14ac:dyDescent="0.2">
      <c r="A5115" s="16" t="s">
        <v>3614</v>
      </c>
      <c r="B5115" s="16" t="s">
        <v>9109</v>
      </c>
      <c r="C5115" s="17" t="s">
        <v>5082</v>
      </c>
      <c r="D5115" s="18" t="s">
        <v>8995</v>
      </c>
      <c r="E5115" s="18"/>
      <c r="F5115" s="18"/>
      <c r="G5115" s="18"/>
      <c r="H5115" s="18"/>
      <c r="I5115" s="18"/>
      <c r="J5115" s="5"/>
      <c r="K5115" s="19">
        <v>41580</v>
      </c>
      <c r="L5115" s="7">
        <v>41580</v>
      </c>
      <c r="M5115" s="5"/>
      <c r="N5115" s="5"/>
      <c r="O5115" s="20">
        <v>14</v>
      </c>
      <c r="P5115" s="8">
        <v>14</v>
      </c>
      <c r="Q5115" s="5"/>
    </row>
    <row r="5116" spans="1:17" ht="24" x14ac:dyDescent="0.2">
      <c r="A5116" s="16" t="s">
        <v>3614</v>
      </c>
      <c r="B5116" s="16" t="s">
        <v>9109</v>
      </c>
      <c r="C5116" s="17" t="s">
        <v>5083</v>
      </c>
      <c r="D5116" s="18" t="s">
        <v>8995</v>
      </c>
      <c r="E5116" s="18"/>
      <c r="F5116" s="18"/>
      <c r="G5116" s="18"/>
      <c r="H5116" s="18"/>
      <c r="I5116" s="18"/>
      <c r="J5116" s="5"/>
      <c r="K5116" s="21">
        <v>139.33000000000001</v>
      </c>
      <c r="L5116" s="9">
        <v>139.33000000000001</v>
      </c>
      <c r="M5116" s="5"/>
      <c r="N5116" s="5"/>
      <c r="O5116" s="20">
        <v>1</v>
      </c>
      <c r="P5116" s="8">
        <v>1</v>
      </c>
      <c r="Q5116" s="5"/>
    </row>
    <row r="5117" spans="1:17" ht="12" x14ac:dyDescent="0.2">
      <c r="A5117" s="16" t="s">
        <v>3614</v>
      </c>
      <c r="B5117" s="16" t="s">
        <v>9109</v>
      </c>
      <c r="C5117" s="17" t="s">
        <v>5084</v>
      </c>
      <c r="D5117" s="18" t="s">
        <v>8995</v>
      </c>
      <c r="E5117" s="18"/>
      <c r="F5117" s="18"/>
      <c r="G5117" s="18"/>
      <c r="H5117" s="18"/>
      <c r="I5117" s="18"/>
      <c r="J5117" s="5"/>
      <c r="K5117" s="19">
        <v>129670.2</v>
      </c>
      <c r="L5117" s="6"/>
      <c r="M5117" s="19">
        <v>129670.2</v>
      </c>
      <c r="N5117" s="5"/>
      <c r="O5117" s="20">
        <v>6</v>
      </c>
      <c r="P5117" s="6"/>
      <c r="Q5117" s="20">
        <v>6</v>
      </c>
    </row>
    <row r="5118" spans="1:17" ht="12" x14ac:dyDescent="0.2">
      <c r="A5118" s="16" t="s">
        <v>3614</v>
      </c>
      <c r="B5118" s="16" t="s">
        <v>9109</v>
      </c>
      <c r="C5118" s="17" t="s">
        <v>5085</v>
      </c>
      <c r="D5118" s="18" t="s">
        <v>8995</v>
      </c>
      <c r="E5118" s="18"/>
      <c r="F5118" s="18"/>
      <c r="G5118" s="18"/>
      <c r="H5118" s="18"/>
      <c r="I5118" s="18"/>
      <c r="J5118" s="19">
        <v>725026.58</v>
      </c>
      <c r="K5118" s="19">
        <v>186799.96</v>
      </c>
      <c r="L5118" s="7">
        <v>911826.54</v>
      </c>
      <c r="M5118" s="5"/>
      <c r="N5118" s="20">
        <v>22</v>
      </c>
      <c r="O5118" s="20">
        <v>4</v>
      </c>
      <c r="P5118" s="8">
        <v>26</v>
      </c>
      <c r="Q5118" s="5"/>
    </row>
    <row r="5119" spans="1:17" ht="12" x14ac:dyDescent="0.2">
      <c r="A5119" s="16" t="s">
        <v>3614</v>
      </c>
      <c r="B5119" s="16" t="s">
        <v>9109</v>
      </c>
      <c r="C5119" s="17" t="s">
        <v>5086</v>
      </c>
      <c r="D5119" s="18" t="s">
        <v>8995</v>
      </c>
      <c r="E5119" s="18"/>
      <c r="F5119" s="18"/>
      <c r="G5119" s="18"/>
      <c r="H5119" s="18"/>
      <c r="I5119" s="18"/>
      <c r="J5119" s="5"/>
      <c r="K5119" s="19">
        <v>1770</v>
      </c>
      <c r="L5119" s="7">
        <v>1770</v>
      </c>
      <c r="M5119" s="5"/>
      <c r="N5119" s="5"/>
      <c r="O5119" s="20">
        <v>1</v>
      </c>
      <c r="P5119" s="8">
        <v>1</v>
      </c>
      <c r="Q5119" s="5"/>
    </row>
    <row r="5120" spans="1:17" ht="12" x14ac:dyDescent="0.2">
      <c r="A5120" s="16" t="s">
        <v>3614</v>
      </c>
      <c r="B5120" s="16" t="s">
        <v>9109</v>
      </c>
      <c r="C5120" s="17" t="s">
        <v>5087</v>
      </c>
      <c r="D5120" s="18" t="str">
        <f>VLOOKUP(C5120,[2]итоговая!$C$6:$H$1018,4,FALSE)</f>
        <v>Реконструкция НБУ 2022-2024</v>
      </c>
      <c r="E5120" s="26">
        <f>J5120-L5120</f>
        <v>11306.2</v>
      </c>
      <c r="F5120" s="26">
        <f>N5120-P5120</f>
        <v>1</v>
      </c>
      <c r="G5120" s="26" t="str">
        <f>VLOOKUP(C5120,[2]итоговая!$C$6:$H$1018,5,FALSE)</f>
        <v>УКС</v>
      </c>
      <c r="H5120" s="21" t="str">
        <f>VLOOKUP(C5120,[2]итоговая!$C$6:$H$1018,6,FALSE)</f>
        <v>Реконструкция НБУ 2022-2024</v>
      </c>
      <c r="I5120" s="18"/>
      <c r="J5120" s="19">
        <v>22612.41</v>
      </c>
      <c r="K5120" s="5"/>
      <c r="L5120" s="7">
        <v>11306.21</v>
      </c>
      <c r="M5120" s="19">
        <v>11306.2</v>
      </c>
      <c r="N5120" s="20">
        <v>2</v>
      </c>
      <c r="O5120" s="5"/>
      <c r="P5120" s="8">
        <v>1</v>
      </c>
      <c r="Q5120" s="20">
        <v>1</v>
      </c>
    </row>
    <row r="5121" spans="1:17" ht="12" x14ac:dyDescent="0.2">
      <c r="A5121" s="16" t="s">
        <v>3614</v>
      </c>
      <c r="B5121" s="16" t="s">
        <v>9109</v>
      </c>
      <c r="C5121" s="17" t="s">
        <v>5088</v>
      </c>
      <c r="D5121" s="18" t="s">
        <v>8995</v>
      </c>
      <c r="E5121" s="18"/>
      <c r="F5121" s="18"/>
      <c r="G5121" s="18"/>
      <c r="H5121" s="18"/>
      <c r="I5121" s="18"/>
      <c r="J5121" s="5"/>
      <c r="K5121" s="19">
        <v>67680</v>
      </c>
      <c r="L5121" s="7">
        <v>33840</v>
      </c>
      <c r="M5121" s="19">
        <v>33840</v>
      </c>
      <c r="N5121" s="5"/>
      <c r="O5121" s="20">
        <v>4</v>
      </c>
      <c r="P5121" s="8">
        <v>2</v>
      </c>
      <c r="Q5121" s="20">
        <v>2</v>
      </c>
    </row>
    <row r="5122" spans="1:17" ht="12" x14ac:dyDescent="0.2">
      <c r="A5122" s="16" t="s">
        <v>3614</v>
      </c>
      <c r="B5122" s="16" t="s">
        <v>9109</v>
      </c>
      <c r="C5122" s="17" t="s">
        <v>5089</v>
      </c>
      <c r="D5122" s="18" t="s">
        <v>8995</v>
      </c>
      <c r="E5122" s="18"/>
      <c r="F5122" s="18"/>
      <c r="G5122" s="18"/>
      <c r="H5122" s="18"/>
      <c r="I5122" s="18"/>
      <c r="J5122" s="5"/>
      <c r="K5122" s="19">
        <v>595745.28000000003</v>
      </c>
      <c r="L5122" s="6"/>
      <c r="M5122" s="19">
        <v>595745.28000000003</v>
      </c>
      <c r="N5122" s="5"/>
      <c r="O5122" s="20">
        <v>36</v>
      </c>
      <c r="P5122" s="6"/>
      <c r="Q5122" s="20">
        <v>36</v>
      </c>
    </row>
    <row r="5123" spans="1:17" ht="12" x14ac:dyDescent="0.2">
      <c r="A5123" s="16" t="s">
        <v>3614</v>
      </c>
      <c r="B5123" s="16" t="s">
        <v>9109</v>
      </c>
      <c r="C5123" s="17" t="s">
        <v>5090</v>
      </c>
      <c r="D5123" s="18" t="s">
        <v>8995</v>
      </c>
      <c r="E5123" s="18"/>
      <c r="F5123" s="18"/>
      <c r="G5123" s="18"/>
      <c r="H5123" s="18"/>
      <c r="I5123" s="18"/>
      <c r="J5123" s="19">
        <v>127474.86</v>
      </c>
      <c r="K5123" s="5"/>
      <c r="L5123" s="7">
        <v>127474.86</v>
      </c>
      <c r="M5123" s="5"/>
      <c r="N5123" s="20">
        <v>6</v>
      </c>
      <c r="O5123" s="5"/>
      <c r="P5123" s="8">
        <v>6</v>
      </c>
      <c r="Q5123" s="5"/>
    </row>
    <row r="5124" spans="1:17" ht="24" x14ac:dyDescent="0.2">
      <c r="A5124" s="16" t="s">
        <v>3614</v>
      </c>
      <c r="B5124" s="16" t="s">
        <v>9109</v>
      </c>
      <c r="C5124" s="17" t="s">
        <v>5091</v>
      </c>
      <c r="D5124" s="18" t="s">
        <v>8995</v>
      </c>
      <c r="E5124" s="18"/>
      <c r="F5124" s="18"/>
      <c r="G5124" s="18"/>
      <c r="H5124" s="18"/>
      <c r="I5124" s="18"/>
      <c r="J5124" s="5"/>
      <c r="K5124" s="19">
        <v>149499.95000000001</v>
      </c>
      <c r="L5124" s="7">
        <v>29899.99</v>
      </c>
      <c r="M5124" s="19">
        <v>119599.96</v>
      </c>
      <c r="N5124" s="5"/>
      <c r="O5124" s="20">
        <v>5</v>
      </c>
      <c r="P5124" s="8">
        <v>1</v>
      </c>
      <c r="Q5124" s="20">
        <v>4</v>
      </c>
    </row>
    <row r="5125" spans="1:17" ht="12" x14ac:dyDescent="0.2">
      <c r="A5125" s="16" t="s">
        <v>3614</v>
      </c>
      <c r="B5125" s="16" t="s">
        <v>9109</v>
      </c>
      <c r="C5125" s="17" t="s">
        <v>5092</v>
      </c>
      <c r="D5125" s="18" t="str">
        <f>VLOOKUP(C5125,[2]итоговая!$C$6:$H$1018,4,FALSE)</f>
        <v>Реконструкция НБУ 2022-2024</v>
      </c>
      <c r="E5125" s="26">
        <f t="shared" ref="E5125:E5127" si="296">J5125-L5125</f>
        <v>3288.83</v>
      </c>
      <c r="F5125" s="26">
        <f t="shared" ref="F5125:F5127" si="297">N5125-P5125</f>
        <v>2</v>
      </c>
      <c r="G5125" s="26" t="str">
        <f>VLOOKUP(C5125,[2]итоговая!$C$6:$H$1018,5,FALSE)</f>
        <v>УКС</v>
      </c>
      <c r="H5125" s="21" t="str">
        <f>VLOOKUP(C5125,[2]итоговая!$C$6:$H$1018,6,FALSE)</f>
        <v>Реконструкция НБУ 2022-2024</v>
      </c>
      <c r="I5125" s="18"/>
      <c r="J5125" s="19">
        <v>3288.83</v>
      </c>
      <c r="K5125" s="5"/>
      <c r="L5125" s="6"/>
      <c r="M5125" s="19">
        <v>3288.83</v>
      </c>
      <c r="N5125" s="20">
        <v>2</v>
      </c>
      <c r="O5125" s="5"/>
      <c r="P5125" s="6"/>
      <c r="Q5125" s="20">
        <v>2</v>
      </c>
    </row>
    <row r="5126" spans="1:17" ht="12" x14ac:dyDescent="0.2">
      <c r="A5126" s="16" t="s">
        <v>3614</v>
      </c>
      <c r="B5126" s="16" t="s">
        <v>9109</v>
      </c>
      <c r="C5126" s="17" t="s">
        <v>5093</v>
      </c>
      <c r="D5126" s="18" t="str">
        <f>VLOOKUP(C5126,[2]итоговая!$C$6:$H$1018,4,FALSE)</f>
        <v>Реконструкция НБУ 2022-2024</v>
      </c>
      <c r="E5126" s="26">
        <f t="shared" si="296"/>
        <v>620.41999999999996</v>
      </c>
      <c r="F5126" s="26">
        <f t="shared" si="297"/>
        <v>1</v>
      </c>
      <c r="G5126" s="26" t="str">
        <f>VLOOKUP(C5126,[2]итоговая!$C$6:$H$1018,5,FALSE)</f>
        <v>УКС</v>
      </c>
      <c r="H5126" s="21" t="str">
        <f>VLOOKUP(C5126,[2]итоговая!$C$6:$H$1018,6,FALSE)</f>
        <v>Реконструкция НБУ 2022-2024</v>
      </c>
      <c r="I5126" s="18"/>
      <c r="J5126" s="21">
        <v>620.41999999999996</v>
      </c>
      <c r="K5126" s="5"/>
      <c r="L5126" s="6"/>
      <c r="M5126" s="21">
        <v>620.41999999999996</v>
      </c>
      <c r="N5126" s="20">
        <v>1</v>
      </c>
      <c r="O5126" s="5"/>
      <c r="P5126" s="6"/>
      <c r="Q5126" s="20">
        <v>1</v>
      </c>
    </row>
    <row r="5127" spans="1:17" ht="12" x14ac:dyDescent="0.2">
      <c r="A5127" s="16" t="s">
        <v>3614</v>
      </c>
      <c r="B5127" s="16" t="s">
        <v>9109</v>
      </c>
      <c r="C5127" s="17" t="s">
        <v>5094</v>
      </c>
      <c r="D5127" s="18" t="str">
        <f>VLOOKUP(C5127,[2]итоговая!$C$6:$H$1018,4,FALSE)</f>
        <v>Реконструкция НБУ 2022-2024</v>
      </c>
      <c r="E5127" s="26">
        <f t="shared" si="296"/>
        <v>2786.95</v>
      </c>
      <c r="F5127" s="26">
        <f t="shared" si="297"/>
        <v>1</v>
      </c>
      <c r="G5127" s="26" t="str">
        <f>VLOOKUP(C5127,[2]итоговая!$C$6:$H$1018,5,FALSE)</f>
        <v>УКС</v>
      </c>
      <c r="H5127" s="21" t="str">
        <f>VLOOKUP(C5127,[2]итоговая!$C$6:$H$1018,6,FALSE)</f>
        <v>Реконструкция НБУ 2022-2024</v>
      </c>
      <c r="I5127" s="18"/>
      <c r="J5127" s="19">
        <v>5573.91</v>
      </c>
      <c r="K5127" s="5"/>
      <c r="L5127" s="7">
        <v>2786.96</v>
      </c>
      <c r="M5127" s="19">
        <v>2786.95</v>
      </c>
      <c r="N5127" s="20">
        <v>2</v>
      </c>
      <c r="O5127" s="5"/>
      <c r="P5127" s="8">
        <v>1</v>
      </c>
      <c r="Q5127" s="20">
        <v>1</v>
      </c>
    </row>
    <row r="5128" spans="1:17" ht="12" x14ac:dyDescent="0.2">
      <c r="A5128" s="16" t="s">
        <v>3614</v>
      </c>
      <c r="B5128" s="16" t="s">
        <v>9109</v>
      </c>
      <c r="C5128" s="17" t="s">
        <v>5095</v>
      </c>
      <c r="D5128" s="18" t="s">
        <v>8995</v>
      </c>
      <c r="E5128" s="18"/>
      <c r="F5128" s="18"/>
      <c r="G5128" s="18"/>
      <c r="H5128" s="18"/>
      <c r="I5128" s="18"/>
      <c r="J5128" s="5"/>
      <c r="K5128" s="19">
        <v>53250</v>
      </c>
      <c r="L5128" s="7">
        <v>53250</v>
      </c>
      <c r="M5128" s="5"/>
      <c r="N5128" s="5"/>
      <c r="O5128" s="20">
        <v>5</v>
      </c>
      <c r="P5128" s="8">
        <v>5</v>
      </c>
      <c r="Q5128" s="5"/>
    </row>
    <row r="5129" spans="1:17" ht="12" x14ac:dyDescent="0.2">
      <c r="A5129" s="16" t="s">
        <v>3614</v>
      </c>
      <c r="B5129" s="16" t="s">
        <v>9109</v>
      </c>
      <c r="C5129" s="17" t="s">
        <v>5096</v>
      </c>
      <c r="D5129" s="18" t="s">
        <v>8995</v>
      </c>
      <c r="E5129" s="18"/>
      <c r="F5129" s="18"/>
      <c r="G5129" s="18"/>
      <c r="H5129" s="18"/>
      <c r="I5129" s="18"/>
      <c r="J5129" s="5"/>
      <c r="K5129" s="19">
        <v>2690</v>
      </c>
      <c r="L5129" s="6"/>
      <c r="M5129" s="19">
        <v>2690</v>
      </c>
      <c r="N5129" s="5"/>
      <c r="O5129" s="20">
        <v>1</v>
      </c>
      <c r="P5129" s="6"/>
      <c r="Q5129" s="20">
        <v>1</v>
      </c>
    </row>
    <row r="5130" spans="1:17" ht="12" x14ac:dyDescent="0.2">
      <c r="A5130" s="16" t="s">
        <v>3614</v>
      </c>
      <c r="B5130" s="16" t="s">
        <v>9109</v>
      </c>
      <c r="C5130" s="17" t="s">
        <v>5097</v>
      </c>
      <c r="D5130" s="18" t="s">
        <v>8995</v>
      </c>
      <c r="E5130" s="18"/>
      <c r="F5130" s="18"/>
      <c r="G5130" s="18"/>
      <c r="H5130" s="18"/>
      <c r="I5130" s="18"/>
      <c r="J5130" s="5"/>
      <c r="K5130" s="19">
        <v>55916.66</v>
      </c>
      <c r="L5130" s="7">
        <v>55916.66</v>
      </c>
      <c r="M5130" s="5"/>
      <c r="N5130" s="5"/>
      <c r="O5130" s="20">
        <v>244</v>
      </c>
      <c r="P5130" s="8">
        <v>244</v>
      </c>
      <c r="Q5130" s="5"/>
    </row>
    <row r="5131" spans="1:17" ht="12" x14ac:dyDescent="0.2">
      <c r="A5131" s="16" t="s">
        <v>3614</v>
      </c>
      <c r="B5131" s="16" t="s">
        <v>9109</v>
      </c>
      <c r="C5131" s="17" t="s">
        <v>5098</v>
      </c>
      <c r="D5131" s="18" t="s">
        <v>8995</v>
      </c>
      <c r="E5131" s="18"/>
      <c r="F5131" s="18"/>
      <c r="G5131" s="18"/>
      <c r="H5131" s="18"/>
      <c r="I5131" s="18"/>
      <c r="J5131" s="5"/>
      <c r="K5131" s="19">
        <v>3125</v>
      </c>
      <c r="L5131" s="7">
        <v>3125</v>
      </c>
      <c r="M5131" s="5"/>
      <c r="N5131" s="5"/>
      <c r="O5131" s="20">
        <v>5</v>
      </c>
      <c r="P5131" s="8">
        <v>5</v>
      </c>
      <c r="Q5131" s="5"/>
    </row>
    <row r="5132" spans="1:17" ht="12" x14ac:dyDescent="0.2">
      <c r="A5132" s="16" t="s">
        <v>3614</v>
      </c>
      <c r="B5132" s="16" t="s">
        <v>9109</v>
      </c>
      <c r="C5132" s="17" t="s">
        <v>5099</v>
      </c>
      <c r="D5132" s="18" t="s">
        <v>8995</v>
      </c>
      <c r="E5132" s="18"/>
      <c r="F5132" s="18"/>
      <c r="G5132" s="18"/>
      <c r="H5132" s="18"/>
      <c r="I5132" s="18"/>
      <c r="J5132" s="5"/>
      <c r="K5132" s="21">
        <v>345</v>
      </c>
      <c r="L5132" s="9">
        <v>345</v>
      </c>
      <c r="M5132" s="5"/>
      <c r="N5132" s="5"/>
      <c r="O5132" s="20">
        <v>2</v>
      </c>
      <c r="P5132" s="8">
        <v>2</v>
      </c>
      <c r="Q5132" s="5"/>
    </row>
    <row r="5133" spans="1:17" ht="12" x14ac:dyDescent="0.2">
      <c r="A5133" s="16" t="s">
        <v>3614</v>
      </c>
      <c r="B5133" s="16" t="s">
        <v>9109</v>
      </c>
      <c r="C5133" s="17" t="s">
        <v>5100</v>
      </c>
      <c r="D5133" s="18" t="s">
        <v>8995</v>
      </c>
      <c r="E5133" s="18"/>
      <c r="F5133" s="18"/>
      <c r="G5133" s="18"/>
      <c r="H5133" s="18"/>
      <c r="I5133" s="18"/>
      <c r="J5133" s="5"/>
      <c r="K5133" s="19">
        <v>1500</v>
      </c>
      <c r="L5133" s="7">
        <v>1500</v>
      </c>
      <c r="M5133" s="5"/>
      <c r="N5133" s="5"/>
      <c r="O5133" s="20">
        <v>6</v>
      </c>
      <c r="P5133" s="8">
        <v>6</v>
      </c>
      <c r="Q5133" s="5"/>
    </row>
    <row r="5134" spans="1:17" ht="12" x14ac:dyDescent="0.2">
      <c r="A5134" s="16" t="s">
        <v>3614</v>
      </c>
      <c r="B5134" s="16" t="s">
        <v>9109</v>
      </c>
      <c r="C5134" s="17" t="s">
        <v>5101</v>
      </c>
      <c r="D5134" s="18" t="s">
        <v>8995</v>
      </c>
      <c r="E5134" s="18"/>
      <c r="F5134" s="18"/>
      <c r="G5134" s="18"/>
      <c r="H5134" s="18"/>
      <c r="I5134" s="18"/>
      <c r="J5134" s="5"/>
      <c r="K5134" s="19">
        <v>7256.67</v>
      </c>
      <c r="L5134" s="7">
        <v>7256.67</v>
      </c>
      <c r="M5134" s="5"/>
      <c r="N5134" s="5"/>
      <c r="O5134" s="20">
        <v>10</v>
      </c>
      <c r="P5134" s="8">
        <v>10</v>
      </c>
      <c r="Q5134" s="5"/>
    </row>
    <row r="5135" spans="1:17" ht="12" x14ac:dyDescent="0.2">
      <c r="A5135" s="16" t="s">
        <v>3614</v>
      </c>
      <c r="B5135" s="16" t="s">
        <v>9109</v>
      </c>
      <c r="C5135" s="17" t="s">
        <v>5102</v>
      </c>
      <c r="D5135" s="18" t="s">
        <v>8995</v>
      </c>
      <c r="E5135" s="18"/>
      <c r="F5135" s="18"/>
      <c r="G5135" s="18"/>
      <c r="H5135" s="18"/>
      <c r="I5135" s="18"/>
      <c r="J5135" s="5"/>
      <c r="K5135" s="21">
        <v>910</v>
      </c>
      <c r="L5135" s="6"/>
      <c r="M5135" s="21">
        <v>910</v>
      </c>
      <c r="N5135" s="5"/>
      <c r="O5135" s="20">
        <v>4</v>
      </c>
      <c r="P5135" s="6"/>
      <c r="Q5135" s="20">
        <v>4</v>
      </c>
    </row>
    <row r="5136" spans="1:17" ht="12" x14ac:dyDescent="0.2">
      <c r="A5136" s="16" t="s">
        <v>3614</v>
      </c>
      <c r="B5136" s="16" t="s">
        <v>9109</v>
      </c>
      <c r="C5136" s="17" t="s">
        <v>5103</v>
      </c>
      <c r="D5136" s="18" t="s">
        <v>8995</v>
      </c>
      <c r="E5136" s="18"/>
      <c r="F5136" s="18"/>
      <c r="G5136" s="18"/>
      <c r="H5136" s="18"/>
      <c r="I5136" s="18"/>
      <c r="J5136" s="5"/>
      <c r="K5136" s="19">
        <v>2335</v>
      </c>
      <c r="L5136" s="7">
        <v>2335</v>
      </c>
      <c r="M5136" s="5"/>
      <c r="N5136" s="5"/>
      <c r="O5136" s="20">
        <v>6</v>
      </c>
      <c r="P5136" s="8">
        <v>6</v>
      </c>
      <c r="Q5136" s="5"/>
    </row>
    <row r="5137" spans="1:17" ht="12" x14ac:dyDescent="0.2">
      <c r="A5137" s="16" t="s">
        <v>3614</v>
      </c>
      <c r="B5137" s="16" t="s">
        <v>9109</v>
      </c>
      <c r="C5137" s="17" t="s">
        <v>5104</v>
      </c>
      <c r="D5137" s="18" t="s">
        <v>8995</v>
      </c>
      <c r="E5137" s="18"/>
      <c r="F5137" s="18"/>
      <c r="G5137" s="18"/>
      <c r="H5137" s="18"/>
      <c r="I5137" s="18"/>
      <c r="J5137" s="19">
        <v>10680</v>
      </c>
      <c r="K5137" s="5"/>
      <c r="L5137" s="7">
        <v>10680</v>
      </c>
      <c r="M5137" s="5"/>
      <c r="N5137" s="20">
        <v>1</v>
      </c>
      <c r="O5137" s="5"/>
      <c r="P5137" s="8">
        <v>1</v>
      </c>
      <c r="Q5137" s="5"/>
    </row>
    <row r="5138" spans="1:17" ht="12" x14ac:dyDescent="0.2">
      <c r="A5138" s="16" t="s">
        <v>3614</v>
      </c>
      <c r="B5138" s="16" t="s">
        <v>9109</v>
      </c>
      <c r="C5138" s="17" t="s">
        <v>5105</v>
      </c>
      <c r="D5138" s="18" t="s">
        <v>8995</v>
      </c>
      <c r="E5138" s="18"/>
      <c r="F5138" s="18"/>
      <c r="G5138" s="18"/>
      <c r="H5138" s="18"/>
      <c r="I5138" s="18"/>
      <c r="J5138" s="5"/>
      <c r="K5138" s="21">
        <v>198.33</v>
      </c>
      <c r="L5138" s="6"/>
      <c r="M5138" s="21">
        <v>198.33</v>
      </c>
      <c r="N5138" s="5"/>
      <c r="O5138" s="20">
        <v>2</v>
      </c>
      <c r="P5138" s="6"/>
      <c r="Q5138" s="20">
        <v>2</v>
      </c>
    </row>
    <row r="5139" spans="1:17" ht="12" x14ac:dyDescent="0.2">
      <c r="A5139" s="16" t="s">
        <v>3614</v>
      </c>
      <c r="B5139" s="16" t="s">
        <v>9109</v>
      </c>
      <c r="C5139" s="17" t="s">
        <v>5106</v>
      </c>
      <c r="D5139" s="18" t="s">
        <v>8995</v>
      </c>
      <c r="E5139" s="18"/>
      <c r="F5139" s="18"/>
      <c r="G5139" s="18"/>
      <c r="H5139" s="18"/>
      <c r="I5139" s="18"/>
      <c r="J5139" s="5"/>
      <c r="K5139" s="21">
        <v>420</v>
      </c>
      <c r="L5139" s="6"/>
      <c r="M5139" s="21">
        <v>420</v>
      </c>
      <c r="N5139" s="5"/>
      <c r="O5139" s="20">
        <v>6</v>
      </c>
      <c r="P5139" s="6"/>
      <c r="Q5139" s="20">
        <v>6</v>
      </c>
    </row>
    <row r="5140" spans="1:17" ht="12" x14ac:dyDescent="0.2">
      <c r="A5140" s="16" t="s">
        <v>3614</v>
      </c>
      <c r="B5140" s="16" t="s">
        <v>9109</v>
      </c>
      <c r="C5140" s="17" t="s">
        <v>5107</v>
      </c>
      <c r="D5140" s="18" t="s">
        <v>8995</v>
      </c>
      <c r="E5140" s="18"/>
      <c r="F5140" s="18"/>
      <c r="G5140" s="18"/>
      <c r="H5140" s="18"/>
      <c r="I5140" s="18"/>
      <c r="J5140" s="5"/>
      <c r="K5140" s="21">
        <v>885</v>
      </c>
      <c r="L5140" s="6"/>
      <c r="M5140" s="21">
        <v>885</v>
      </c>
      <c r="N5140" s="5"/>
      <c r="O5140" s="20">
        <v>1</v>
      </c>
      <c r="P5140" s="6"/>
      <c r="Q5140" s="20">
        <v>1</v>
      </c>
    </row>
    <row r="5141" spans="1:17" ht="12" x14ac:dyDescent="0.2">
      <c r="A5141" s="16" t="s">
        <v>3614</v>
      </c>
      <c r="B5141" s="16" t="s">
        <v>9109</v>
      </c>
      <c r="C5141" s="17" t="s">
        <v>5108</v>
      </c>
      <c r="D5141" s="18" t="s">
        <v>8995</v>
      </c>
      <c r="E5141" s="18"/>
      <c r="F5141" s="18"/>
      <c r="G5141" s="18"/>
      <c r="H5141" s="18"/>
      <c r="I5141" s="18"/>
      <c r="J5141" s="5"/>
      <c r="K5141" s="19">
        <v>4208.33</v>
      </c>
      <c r="L5141" s="7">
        <v>3170.83</v>
      </c>
      <c r="M5141" s="19">
        <v>1037.5</v>
      </c>
      <c r="N5141" s="5"/>
      <c r="O5141" s="20">
        <v>13</v>
      </c>
      <c r="P5141" s="8">
        <v>10</v>
      </c>
      <c r="Q5141" s="20">
        <v>3</v>
      </c>
    </row>
    <row r="5142" spans="1:17" ht="12" x14ac:dyDescent="0.2">
      <c r="A5142" s="16" t="s">
        <v>3614</v>
      </c>
      <c r="B5142" s="16" t="s">
        <v>9109</v>
      </c>
      <c r="C5142" s="17" t="s">
        <v>5109</v>
      </c>
      <c r="D5142" s="18" t="s">
        <v>8995</v>
      </c>
      <c r="E5142" s="18"/>
      <c r="F5142" s="18"/>
      <c r="G5142" s="18"/>
      <c r="H5142" s="18"/>
      <c r="I5142" s="18"/>
      <c r="J5142" s="5"/>
      <c r="K5142" s="19">
        <v>3200</v>
      </c>
      <c r="L5142" s="7">
        <v>3200</v>
      </c>
      <c r="M5142" s="5"/>
      <c r="N5142" s="5"/>
      <c r="O5142" s="20">
        <v>8</v>
      </c>
      <c r="P5142" s="8">
        <v>8</v>
      </c>
      <c r="Q5142" s="5"/>
    </row>
    <row r="5143" spans="1:17" ht="12" x14ac:dyDescent="0.2">
      <c r="A5143" s="16" t="s">
        <v>3614</v>
      </c>
      <c r="B5143" s="16" t="s">
        <v>9109</v>
      </c>
      <c r="C5143" s="17" t="s">
        <v>5110</v>
      </c>
      <c r="D5143" s="18" t="s">
        <v>8995</v>
      </c>
      <c r="E5143" s="18"/>
      <c r="F5143" s="18"/>
      <c r="G5143" s="18"/>
      <c r="H5143" s="18"/>
      <c r="I5143" s="18"/>
      <c r="J5143" s="5"/>
      <c r="K5143" s="19">
        <v>2741.69</v>
      </c>
      <c r="L5143" s="7">
        <v>2741.69</v>
      </c>
      <c r="M5143" s="5"/>
      <c r="N5143" s="5"/>
      <c r="O5143" s="20">
        <v>7</v>
      </c>
      <c r="P5143" s="8">
        <v>7</v>
      </c>
      <c r="Q5143" s="5"/>
    </row>
    <row r="5144" spans="1:17" ht="12" x14ac:dyDescent="0.2">
      <c r="A5144" s="16" t="s">
        <v>3614</v>
      </c>
      <c r="B5144" s="16" t="s">
        <v>9109</v>
      </c>
      <c r="C5144" s="17" t="s">
        <v>5111</v>
      </c>
      <c r="D5144" s="18" t="s">
        <v>8995</v>
      </c>
      <c r="E5144" s="18"/>
      <c r="F5144" s="18"/>
      <c r="G5144" s="18"/>
      <c r="H5144" s="18"/>
      <c r="I5144" s="18"/>
      <c r="J5144" s="5"/>
      <c r="K5144" s="19">
        <v>16032.5</v>
      </c>
      <c r="L5144" s="7">
        <v>16032.5</v>
      </c>
      <c r="M5144" s="5"/>
      <c r="N5144" s="5"/>
      <c r="O5144" s="20">
        <v>38</v>
      </c>
      <c r="P5144" s="8">
        <v>38</v>
      </c>
      <c r="Q5144" s="5"/>
    </row>
    <row r="5145" spans="1:17" ht="12" x14ac:dyDescent="0.2">
      <c r="A5145" s="16" t="s">
        <v>3614</v>
      </c>
      <c r="B5145" s="16" t="s">
        <v>9109</v>
      </c>
      <c r="C5145" s="17" t="s">
        <v>5112</v>
      </c>
      <c r="D5145" s="18" t="s">
        <v>8995</v>
      </c>
      <c r="E5145" s="18"/>
      <c r="F5145" s="18"/>
      <c r="G5145" s="18"/>
      <c r="H5145" s="18"/>
      <c r="I5145" s="18"/>
      <c r="J5145" s="5"/>
      <c r="K5145" s="19">
        <v>3166.67</v>
      </c>
      <c r="L5145" s="6"/>
      <c r="M5145" s="19">
        <v>3166.67</v>
      </c>
      <c r="N5145" s="5"/>
      <c r="O5145" s="20">
        <v>20</v>
      </c>
      <c r="P5145" s="6"/>
      <c r="Q5145" s="20">
        <v>20</v>
      </c>
    </row>
    <row r="5146" spans="1:17" ht="12" x14ac:dyDescent="0.2">
      <c r="A5146" s="16" t="s">
        <v>3614</v>
      </c>
      <c r="B5146" s="16" t="s">
        <v>9109</v>
      </c>
      <c r="C5146" s="17" t="s">
        <v>1770</v>
      </c>
      <c r="D5146" s="18" t="s">
        <v>8995</v>
      </c>
      <c r="E5146" s="18"/>
      <c r="F5146" s="18"/>
      <c r="G5146" s="18"/>
      <c r="H5146" s="18"/>
      <c r="I5146" s="18"/>
      <c r="J5146" s="5"/>
      <c r="K5146" s="19">
        <v>5083.33</v>
      </c>
      <c r="L5146" s="7">
        <v>5083.33</v>
      </c>
      <c r="M5146" s="5"/>
      <c r="N5146" s="5"/>
      <c r="O5146" s="20">
        <v>10</v>
      </c>
      <c r="P5146" s="8">
        <v>10</v>
      </c>
      <c r="Q5146" s="5"/>
    </row>
    <row r="5147" spans="1:17" ht="12" x14ac:dyDescent="0.2">
      <c r="A5147" s="16" t="s">
        <v>3614</v>
      </c>
      <c r="B5147" s="16" t="s">
        <v>9109</v>
      </c>
      <c r="C5147" s="17" t="s">
        <v>5113</v>
      </c>
      <c r="D5147" s="18" t="s">
        <v>8995</v>
      </c>
      <c r="E5147" s="18"/>
      <c r="F5147" s="18"/>
      <c r="G5147" s="18"/>
      <c r="H5147" s="18"/>
      <c r="I5147" s="18"/>
      <c r="J5147" s="5"/>
      <c r="K5147" s="21">
        <v>250</v>
      </c>
      <c r="L5147" s="6"/>
      <c r="M5147" s="21">
        <v>250</v>
      </c>
      <c r="N5147" s="5"/>
      <c r="O5147" s="20">
        <v>6</v>
      </c>
      <c r="P5147" s="6"/>
      <c r="Q5147" s="20">
        <v>6</v>
      </c>
    </row>
    <row r="5148" spans="1:17" ht="12" x14ac:dyDescent="0.2">
      <c r="A5148" s="16" t="s">
        <v>3614</v>
      </c>
      <c r="B5148" s="16" t="s">
        <v>9109</v>
      </c>
      <c r="C5148" s="17" t="s">
        <v>5114</v>
      </c>
      <c r="D5148" s="18" t="s">
        <v>8995</v>
      </c>
      <c r="E5148" s="18"/>
      <c r="F5148" s="18"/>
      <c r="G5148" s="18"/>
      <c r="H5148" s="18"/>
      <c r="I5148" s="18"/>
      <c r="J5148" s="5"/>
      <c r="K5148" s="19">
        <v>8450</v>
      </c>
      <c r="L5148" s="7">
        <v>8450</v>
      </c>
      <c r="M5148" s="5"/>
      <c r="N5148" s="5"/>
      <c r="O5148" s="20">
        <v>20</v>
      </c>
      <c r="P5148" s="8">
        <v>20</v>
      </c>
      <c r="Q5148" s="5"/>
    </row>
    <row r="5149" spans="1:17" ht="12" x14ac:dyDescent="0.2">
      <c r="A5149" s="16" t="s">
        <v>3614</v>
      </c>
      <c r="B5149" s="16" t="s">
        <v>9109</v>
      </c>
      <c r="C5149" s="17" t="s">
        <v>1786</v>
      </c>
      <c r="D5149" s="18" t="s">
        <v>8995</v>
      </c>
      <c r="E5149" s="18"/>
      <c r="F5149" s="18"/>
      <c r="G5149" s="18"/>
      <c r="H5149" s="18"/>
      <c r="I5149" s="18"/>
      <c r="J5149" s="5"/>
      <c r="K5149" s="21">
        <v>83.33</v>
      </c>
      <c r="L5149" s="6"/>
      <c r="M5149" s="21">
        <v>83.33</v>
      </c>
      <c r="N5149" s="5"/>
      <c r="O5149" s="20">
        <v>2</v>
      </c>
      <c r="P5149" s="6"/>
      <c r="Q5149" s="20">
        <v>2</v>
      </c>
    </row>
    <row r="5150" spans="1:17" ht="12" x14ac:dyDescent="0.2">
      <c r="A5150" s="16" t="s">
        <v>3614</v>
      </c>
      <c r="B5150" s="16" t="s">
        <v>9109</v>
      </c>
      <c r="C5150" s="17" t="s">
        <v>5115</v>
      </c>
      <c r="D5150" s="18" t="s">
        <v>8995</v>
      </c>
      <c r="E5150" s="18"/>
      <c r="F5150" s="18"/>
      <c r="G5150" s="18"/>
      <c r="H5150" s="18"/>
      <c r="I5150" s="18"/>
      <c r="J5150" s="5"/>
      <c r="K5150" s="19">
        <v>4600</v>
      </c>
      <c r="L5150" s="6"/>
      <c r="M5150" s="19">
        <v>4600</v>
      </c>
      <c r="N5150" s="5"/>
      <c r="O5150" s="20">
        <v>12</v>
      </c>
      <c r="P5150" s="6"/>
      <c r="Q5150" s="20">
        <v>12</v>
      </c>
    </row>
    <row r="5151" spans="1:17" ht="12" x14ac:dyDescent="0.2">
      <c r="A5151" s="16" t="s">
        <v>3614</v>
      </c>
      <c r="B5151" s="16" t="s">
        <v>9109</v>
      </c>
      <c r="C5151" s="17" t="s">
        <v>5116</v>
      </c>
      <c r="D5151" s="18" t="s">
        <v>8995</v>
      </c>
      <c r="E5151" s="18"/>
      <c r="F5151" s="18"/>
      <c r="G5151" s="18"/>
      <c r="H5151" s="18"/>
      <c r="I5151" s="18"/>
      <c r="J5151" s="5"/>
      <c r="K5151" s="19">
        <v>7285</v>
      </c>
      <c r="L5151" s="7">
        <v>3250</v>
      </c>
      <c r="M5151" s="19">
        <v>4035</v>
      </c>
      <c r="N5151" s="5"/>
      <c r="O5151" s="20">
        <v>12</v>
      </c>
      <c r="P5151" s="8">
        <v>6</v>
      </c>
      <c r="Q5151" s="20">
        <v>6</v>
      </c>
    </row>
    <row r="5152" spans="1:17" ht="12" x14ac:dyDescent="0.2">
      <c r="A5152" s="16" t="s">
        <v>3614</v>
      </c>
      <c r="B5152" s="16" t="s">
        <v>9109</v>
      </c>
      <c r="C5152" s="17" t="s">
        <v>5117</v>
      </c>
      <c r="D5152" s="18" t="s">
        <v>8995</v>
      </c>
      <c r="E5152" s="18"/>
      <c r="F5152" s="18"/>
      <c r="G5152" s="18"/>
      <c r="H5152" s="18"/>
      <c r="I5152" s="18"/>
      <c r="J5152" s="5"/>
      <c r="K5152" s="19">
        <v>7960</v>
      </c>
      <c r="L5152" s="6"/>
      <c r="M5152" s="19">
        <v>7960</v>
      </c>
      <c r="N5152" s="5"/>
      <c r="O5152" s="20">
        <v>12</v>
      </c>
      <c r="P5152" s="6"/>
      <c r="Q5152" s="20">
        <v>12</v>
      </c>
    </row>
    <row r="5153" spans="1:18" ht="12" x14ac:dyDescent="0.2">
      <c r="A5153" s="16" t="s">
        <v>3614</v>
      </c>
      <c r="B5153" s="16" t="s">
        <v>9109</v>
      </c>
      <c r="C5153" s="17" t="s">
        <v>5118</v>
      </c>
      <c r="D5153" s="18" t="s">
        <v>8995</v>
      </c>
      <c r="E5153" s="18"/>
      <c r="F5153" s="18"/>
      <c r="G5153" s="18"/>
      <c r="H5153" s="18"/>
      <c r="I5153" s="18"/>
      <c r="J5153" s="5"/>
      <c r="K5153" s="19">
        <v>5000</v>
      </c>
      <c r="L5153" s="6"/>
      <c r="M5153" s="19">
        <v>5000</v>
      </c>
      <c r="N5153" s="5"/>
      <c r="O5153" s="20">
        <v>8</v>
      </c>
      <c r="P5153" s="6"/>
      <c r="Q5153" s="20">
        <v>8</v>
      </c>
    </row>
    <row r="5154" spans="1:18" ht="12" x14ac:dyDescent="0.2">
      <c r="A5154" s="16" t="s">
        <v>3614</v>
      </c>
      <c r="B5154" s="16" t="s">
        <v>9109</v>
      </c>
      <c r="C5154" s="17" t="s">
        <v>5119</v>
      </c>
      <c r="D5154" s="18" t="s">
        <v>8995</v>
      </c>
      <c r="E5154" s="18"/>
      <c r="F5154" s="18"/>
      <c r="G5154" s="18"/>
      <c r="H5154" s="18"/>
      <c r="I5154" s="18"/>
      <c r="J5154" s="5"/>
      <c r="K5154" s="19">
        <v>2166.67</v>
      </c>
      <c r="L5154" s="7">
        <v>2166.67</v>
      </c>
      <c r="M5154" s="5"/>
      <c r="N5154" s="5"/>
      <c r="O5154" s="20">
        <v>10</v>
      </c>
      <c r="P5154" s="8">
        <v>10</v>
      </c>
      <c r="Q5154" s="5"/>
    </row>
    <row r="5155" spans="1:18" ht="12" x14ac:dyDescent="0.2">
      <c r="A5155" s="16" t="s">
        <v>3614</v>
      </c>
      <c r="B5155" s="16" t="s">
        <v>9109</v>
      </c>
      <c r="C5155" s="17" t="s">
        <v>5120</v>
      </c>
      <c r="D5155" s="18" t="s">
        <v>8995</v>
      </c>
      <c r="E5155" s="18"/>
      <c r="F5155" s="18"/>
      <c r="G5155" s="18"/>
      <c r="H5155" s="18"/>
      <c r="I5155" s="18"/>
      <c r="J5155" s="5"/>
      <c r="K5155" s="19">
        <v>4583.33</v>
      </c>
      <c r="L5155" s="7">
        <v>4583.33</v>
      </c>
      <c r="M5155" s="5"/>
      <c r="N5155" s="5"/>
      <c r="O5155" s="20">
        <v>22</v>
      </c>
      <c r="P5155" s="8">
        <v>22</v>
      </c>
      <c r="Q5155" s="5"/>
    </row>
    <row r="5156" spans="1:18" ht="12" x14ac:dyDescent="0.2">
      <c r="A5156" s="16" t="s">
        <v>3614</v>
      </c>
      <c r="B5156" s="16" t="s">
        <v>9109</v>
      </c>
      <c r="C5156" s="17" t="s">
        <v>5121</v>
      </c>
      <c r="D5156" s="18" t="s">
        <v>8995</v>
      </c>
      <c r="E5156" s="18"/>
      <c r="F5156" s="18"/>
      <c r="G5156" s="18"/>
      <c r="H5156" s="18"/>
      <c r="I5156" s="18"/>
      <c r="J5156" s="5"/>
      <c r="K5156" s="19">
        <v>14375</v>
      </c>
      <c r="L5156" s="7">
        <v>14375</v>
      </c>
      <c r="M5156" s="5"/>
      <c r="N5156" s="5"/>
      <c r="O5156" s="20">
        <v>46</v>
      </c>
      <c r="P5156" s="8">
        <v>46</v>
      </c>
      <c r="Q5156" s="5"/>
    </row>
    <row r="5157" spans="1:18" ht="12" x14ac:dyDescent="0.2">
      <c r="A5157" s="16" t="s">
        <v>3614</v>
      </c>
      <c r="B5157" s="16" t="s">
        <v>9109</v>
      </c>
      <c r="C5157" s="17" t="s">
        <v>1814</v>
      </c>
      <c r="D5157" s="18" t="s">
        <v>8995</v>
      </c>
      <c r="E5157" s="18"/>
      <c r="F5157" s="18"/>
      <c r="G5157" s="18"/>
      <c r="H5157" s="18"/>
      <c r="I5157" s="18"/>
      <c r="J5157" s="5"/>
      <c r="K5157" s="19">
        <v>1325</v>
      </c>
      <c r="L5157" s="7">
        <v>1325</v>
      </c>
      <c r="M5157" s="5"/>
      <c r="N5157" s="5"/>
      <c r="O5157" s="20">
        <v>3</v>
      </c>
      <c r="P5157" s="8">
        <v>3</v>
      </c>
      <c r="Q5157" s="5"/>
    </row>
    <row r="5158" spans="1:18" ht="12" x14ac:dyDescent="0.2">
      <c r="A5158" s="16" t="s">
        <v>3614</v>
      </c>
      <c r="B5158" s="16" t="s">
        <v>9109</v>
      </c>
      <c r="C5158" s="17" t="s">
        <v>5122</v>
      </c>
      <c r="D5158" s="18" t="s">
        <v>8995</v>
      </c>
      <c r="E5158" s="18"/>
      <c r="F5158" s="18"/>
      <c r="G5158" s="18"/>
      <c r="H5158" s="18"/>
      <c r="I5158" s="18"/>
      <c r="J5158" s="5"/>
      <c r="K5158" s="19">
        <v>3300</v>
      </c>
      <c r="L5158" s="7">
        <v>3300</v>
      </c>
      <c r="M5158" s="5"/>
      <c r="N5158" s="5"/>
      <c r="O5158" s="20">
        <v>6</v>
      </c>
      <c r="P5158" s="8">
        <v>6</v>
      </c>
      <c r="Q5158" s="5"/>
    </row>
    <row r="5159" spans="1:18" ht="12" x14ac:dyDescent="0.2">
      <c r="A5159" s="16" t="s">
        <v>3614</v>
      </c>
      <c r="B5159" s="16" t="s">
        <v>9109</v>
      </c>
      <c r="C5159" s="17" t="s">
        <v>5123</v>
      </c>
      <c r="D5159" s="18" t="s">
        <v>8995</v>
      </c>
      <c r="E5159" s="18"/>
      <c r="F5159" s="18"/>
      <c r="G5159" s="18"/>
      <c r="H5159" s="18"/>
      <c r="I5159" s="18"/>
      <c r="J5159" s="5"/>
      <c r="K5159" s="19">
        <v>5500</v>
      </c>
      <c r="L5159" s="6"/>
      <c r="M5159" s="19">
        <v>5500</v>
      </c>
      <c r="N5159" s="5"/>
      <c r="O5159" s="20">
        <v>6</v>
      </c>
      <c r="P5159" s="6"/>
      <c r="Q5159" s="20">
        <v>6</v>
      </c>
    </row>
    <row r="5160" spans="1:18" ht="12" x14ac:dyDescent="0.2">
      <c r="A5160" s="16" t="s">
        <v>3614</v>
      </c>
      <c r="B5160" s="16" t="s">
        <v>9109</v>
      </c>
      <c r="C5160" s="17" t="s">
        <v>5124</v>
      </c>
      <c r="D5160" s="18" t="s">
        <v>8995</v>
      </c>
      <c r="E5160" s="18"/>
      <c r="F5160" s="18"/>
      <c r="G5160" s="18"/>
      <c r="H5160" s="18"/>
      <c r="I5160" s="18"/>
      <c r="J5160" s="19">
        <v>18240</v>
      </c>
      <c r="K5160" s="5"/>
      <c r="L5160" s="7">
        <v>18240</v>
      </c>
      <c r="M5160" s="5"/>
      <c r="N5160" s="20">
        <v>4</v>
      </c>
      <c r="O5160" s="5"/>
      <c r="P5160" s="8">
        <v>4</v>
      </c>
      <c r="Q5160" s="5"/>
    </row>
    <row r="5161" spans="1:18" ht="12" x14ac:dyDescent="0.2">
      <c r="A5161" s="16" t="s">
        <v>3614</v>
      </c>
      <c r="B5161" s="16" t="s">
        <v>9109</v>
      </c>
      <c r="C5161" s="17" t="s">
        <v>5125</v>
      </c>
      <c r="D5161" s="18" t="s">
        <v>8995</v>
      </c>
      <c r="E5161" s="18"/>
      <c r="F5161" s="18"/>
      <c r="G5161" s="18"/>
      <c r="H5161" s="18"/>
      <c r="I5161" s="18"/>
      <c r="J5161" s="5"/>
      <c r="K5161" s="19">
        <v>1145.83</v>
      </c>
      <c r="L5161" s="6"/>
      <c r="M5161" s="19">
        <v>1145.83</v>
      </c>
      <c r="N5161" s="5"/>
      <c r="O5161" s="20">
        <v>2</v>
      </c>
      <c r="P5161" s="6"/>
      <c r="Q5161" s="20">
        <v>2</v>
      </c>
    </row>
    <row r="5162" spans="1:18" ht="24" x14ac:dyDescent="0.2">
      <c r="A5162" s="16" t="s">
        <v>3614</v>
      </c>
      <c r="B5162" s="16" t="s">
        <v>9109</v>
      </c>
      <c r="C5162" s="17" t="s">
        <v>5126</v>
      </c>
      <c r="D5162" s="18" t="s">
        <v>9004</v>
      </c>
      <c r="E5162" s="26">
        <f>J5162-L5162</f>
        <v>17235.759999999998</v>
      </c>
      <c r="F5162" s="26">
        <f>N5162-P5162</f>
        <v>4</v>
      </c>
      <c r="G5162" s="26" t="str">
        <f>VLOOKUP(C5162,[2]итоговая!$C$6:$H$1018,5,FALSE)</f>
        <v>УТО</v>
      </c>
      <c r="H5162" s="21" t="s">
        <v>9533</v>
      </c>
      <c r="I5162" s="18"/>
      <c r="J5162" s="19">
        <v>17235.759999999998</v>
      </c>
      <c r="K5162" s="5"/>
      <c r="L5162" s="6"/>
      <c r="M5162" s="19">
        <v>17235.759999999998</v>
      </c>
      <c r="N5162" s="20">
        <v>4</v>
      </c>
      <c r="O5162" s="5"/>
      <c r="P5162" s="6"/>
      <c r="Q5162" s="20">
        <v>4</v>
      </c>
      <c r="R5162" s="76" t="str">
        <f>VLOOKUP(C5162,[3]НВЛ!$E$17:$Y$197,21,FALSE)</f>
        <v>в производство</v>
      </c>
    </row>
    <row r="5163" spans="1:18" ht="12" x14ac:dyDescent="0.2">
      <c r="A5163" s="16" t="s">
        <v>3614</v>
      </c>
      <c r="B5163" s="16" t="s">
        <v>9109</v>
      </c>
      <c r="C5163" s="17" t="s">
        <v>5127</v>
      </c>
      <c r="D5163" s="18" t="s">
        <v>8995</v>
      </c>
      <c r="E5163" s="18"/>
      <c r="F5163" s="18"/>
      <c r="G5163" s="18"/>
      <c r="H5163" s="18"/>
      <c r="I5163" s="18"/>
      <c r="J5163" s="5"/>
      <c r="K5163" s="19">
        <v>62000</v>
      </c>
      <c r="L5163" s="7">
        <v>18000</v>
      </c>
      <c r="M5163" s="19">
        <v>44000</v>
      </c>
      <c r="N5163" s="5"/>
      <c r="O5163" s="20">
        <v>18</v>
      </c>
      <c r="P5163" s="8">
        <v>6</v>
      </c>
      <c r="Q5163" s="20">
        <v>12</v>
      </c>
    </row>
    <row r="5164" spans="1:18" ht="12" x14ac:dyDescent="0.2">
      <c r="A5164" s="16" t="s">
        <v>3614</v>
      </c>
      <c r="B5164" s="16" t="s">
        <v>9109</v>
      </c>
      <c r="C5164" s="17" t="s">
        <v>5128</v>
      </c>
      <c r="D5164" s="18" t="s">
        <v>8995</v>
      </c>
      <c r="E5164" s="18"/>
      <c r="F5164" s="18"/>
      <c r="G5164" s="18"/>
      <c r="H5164" s="18"/>
      <c r="I5164" s="18"/>
      <c r="J5164" s="5"/>
      <c r="K5164" s="19">
        <v>14833.34</v>
      </c>
      <c r="L5164" s="7">
        <v>14833.34</v>
      </c>
      <c r="M5164" s="5"/>
      <c r="N5164" s="5"/>
      <c r="O5164" s="20">
        <v>4</v>
      </c>
      <c r="P5164" s="8">
        <v>4</v>
      </c>
      <c r="Q5164" s="5"/>
    </row>
    <row r="5165" spans="1:18" ht="24" x14ac:dyDescent="0.2">
      <c r="A5165" s="16" t="s">
        <v>3614</v>
      </c>
      <c r="B5165" s="16" t="s">
        <v>9109</v>
      </c>
      <c r="C5165" s="17" t="s">
        <v>5129</v>
      </c>
      <c r="D5165" s="18" t="s">
        <v>9004</v>
      </c>
      <c r="E5165" s="26">
        <f t="shared" ref="E5165:E5166" si="298">J5165-L5165</f>
        <v>11900</v>
      </c>
      <c r="F5165" s="26">
        <f t="shared" ref="F5165:F5166" si="299">N5165-P5165</f>
        <v>68</v>
      </c>
      <c r="G5165" s="26" t="str">
        <f>VLOOKUP(C5165,[2]итоговая!$C$6:$H$1018,5,FALSE)</f>
        <v>УТО</v>
      </c>
      <c r="H5165" s="21" t="s">
        <v>9533</v>
      </c>
      <c r="I5165" s="18"/>
      <c r="J5165" s="19">
        <v>12600</v>
      </c>
      <c r="K5165" s="19">
        <v>4666.67</v>
      </c>
      <c r="L5165" s="9">
        <v>700</v>
      </c>
      <c r="M5165" s="19">
        <v>16566.669999999998</v>
      </c>
      <c r="N5165" s="20">
        <v>72</v>
      </c>
      <c r="O5165" s="20">
        <v>56</v>
      </c>
      <c r="P5165" s="8">
        <v>4</v>
      </c>
      <c r="Q5165" s="20">
        <v>124</v>
      </c>
      <c r="R5165" s="76" t="str">
        <f>VLOOKUP(C5165,[3]НВЛ!$E$17:$Y$197,21,FALSE)</f>
        <v>в производство</v>
      </c>
    </row>
    <row r="5166" spans="1:18" ht="24" x14ac:dyDescent="0.2">
      <c r="A5166" s="16" t="s">
        <v>3614</v>
      </c>
      <c r="B5166" s="16" t="s">
        <v>9109</v>
      </c>
      <c r="C5166" s="17" t="s">
        <v>5130</v>
      </c>
      <c r="D5166" s="18" t="s">
        <v>9004</v>
      </c>
      <c r="E5166" s="26">
        <f t="shared" si="298"/>
        <v>11200</v>
      </c>
      <c r="F5166" s="26">
        <f t="shared" si="299"/>
        <v>20</v>
      </c>
      <c r="G5166" s="26" t="str">
        <f>VLOOKUP(C5166,[2]итоговая!$C$6:$H$1018,5,FALSE)</f>
        <v>УТО</v>
      </c>
      <c r="H5166" s="21" t="s">
        <v>9533</v>
      </c>
      <c r="I5166" s="18"/>
      <c r="J5166" s="19">
        <v>11200</v>
      </c>
      <c r="K5166" s="5"/>
      <c r="L5166" s="6"/>
      <c r="M5166" s="19">
        <v>11200</v>
      </c>
      <c r="N5166" s="20">
        <v>20</v>
      </c>
      <c r="O5166" s="5"/>
      <c r="P5166" s="6"/>
      <c r="Q5166" s="20">
        <v>20</v>
      </c>
      <c r="R5166" s="76" t="str">
        <f>VLOOKUP(C5166,[3]НВЛ!$E$17:$Y$197,21,FALSE)</f>
        <v>в производство</v>
      </c>
    </row>
    <row r="5167" spans="1:18" ht="12" x14ac:dyDescent="0.2">
      <c r="A5167" s="16" t="s">
        <v>3614</v>
      </c>
      <c r="B5167" s="16" t="s">
        <v>9109</v>
      </c>
      <c r="C5167" s="17" t="s">
        <v>5131</v>
      </c>
      <c r="D5167" s="18" t="s">
        <v>8995</v>
      </c>
      <c r="E5167" s="18"/>
      <c r="F5167" s="18"/>
      <c r="G5167" s="18"/>
      <c r="H5167" s="18"/>
      <c r="I5167" s="18"/>
      <c r="J5167" s="5"/>
      <c r="K5167" s="19">
        <v>3600</v>
      </c>
      <c r="L5167" s="7">
        <v>3600</v>
      </c>
      <c r="M5167" s="5"/>
      <c r="N5167" s="5"/>
      <c r="O5167" s="20">
        <v>6</v>
      </c>
      <c r="P5167" s="8">
        <v>6</v>
      </c>
      <c r="Q5167" s="5"/>
    </row>
    <row r="5168" spans="1:18" ht="12" x14ac:dyDescent="0.2">
      <c r="A5168" s="16" t="s">
        <v>3614</v>
      </c>
      <c r="B5168" s="16" t="s">
        <v>9109</v>
      </c>
      <c r="C5168" s="17" t="s">
        <v>5132</v>
      </c>
      <c r="D5168" s="18" t="s">
        <v>8995</v>
      </c>
      <c r="E5168" s="18"/>
      <c r="F5168" s="18"/>
      <c r="G5168" s="18"/>
      <c r="H5168" s="18"/>
      <c r="I5168" s="18"/>
      <c r="J5168" s="5"/>
      <c r="K5168" s="19">
        <v>1600</v>
      </c>
      <c r="L5168" s="7">
        <v>1600</v>
      </c>
      <c r="M5168" s="5"/>
      <c r="N5168" s="5"/>
      <c r="O5168" s="20">
        <v>6</v>
      </c>
      <c r="P5168" s="8">
        <v>6</v>
      </c>
      <c r="Q5168" s="5"/>
    </row>
    <row r="5169" spans="1:17" ht="12" x14ac:dyDescent="0.2">
      <c r="A5169" s="16" t="s">
        <v>3614</v>
      </c>
      <c r="B5169" s="16" t="s">
        <v>9109</v>
      </c>
      <c r="C5169" s="17" t="s">
        <v>5133</v>
      </c>
      <c r="D5169" s="18" t="s">
        <v>8995</v>
      </c>
      <c r="E5169" s="18"/>
      <c r="F5169" s="18"/>
      <c r="G5169" s="18"/>
      <c r="H5169" s="18"/>
      <c r="I5169" s="18"/>
      <c r="J5169" s="5"/>
      <c r="K5169" s="19">
        <v>3166.67</v>
      </c>
      <c r="L5169" s="6"/>
      <c r="M5169" s="19">
        <v>3166.67</v>
      </c>
      <c r="N5169" s="5"/>
      <c r="O5169" s="20">
        <v>20</v>
      </c>
      <c r="P5169" s="6"/>
      <c r="Q5169" s="20">
        <v>20</v>
      </c>
    </row>
    <row r="5170" spans="1:17" ht="12" x14ac:dyDescent="0.2">
      <c r="A5170" s="16" t="s">
        <v>3614</v>
      </c>
      <c r="B5170" s="16" t="s">
        <v>9109</v>
      </c>
      <c r="C5170" s="17" t="s">
        <v>5134</v>
      </c>
      <c r="D5170" s="18" t="s">
        <v>8995</v>
      </c>
      <c r="E5170" s="18"/>
      <c r="F5170" s="18"/>
      <c r="G5170" s="18"/>
      <c r="H5170" s="18"/>
      <c r="I5170" s="18"/>
      <c r="J5170" s="5"/>
      <c r="K5170" s="19">
        <v>8300</v>
      </c>
      <c r="L5170" s="7">
        <v>8300</v>
      </c>
      <c r="M5170" s="5"/>
      <c r="N5170" s="5"/>
      <c r="O5170" s="20">
        <v>4</v>
      </c>
      <c r="P5170" s="8">
        <v>4</v>
      </c>
      <c r="Q5170" s="5"/>
    </row>
    <row r="5171" spans="1:17" ht="12" x14ac:dyDescent="0.2">
      <c r="A5171" s="16" t="s">
        <v>3614</v>
      </c>
      <c r="B5171" s="16" t="s">
        <v>9109</v>
      </c>
      <c r="C5171" s="17" t="s">
        <v>5135</v>
      </c>
      <c r="D5171" s="18" t="s">
        <v>8995</v>
      </c>
      <c r="E5171" s="18"/>
      <c r="F5171" s="18"/>
      <c r="G5171" s="18"/>
      <c r="H5171" s="18"/>
      <c r="I5171" s="18"/>
      <c r="J5171" s="5"/>
      <c r="K5171" s="19">
        <v>1783.33</v>
      </c>
      <c r="L5171" s="7">
        <v>1783.33</v>
      </c>
      <c r="M5171" s="5"/>
      <c r="N5171" s="5"/>
      <c r="O5171" s="20">
        <v>2</v>
      </c>
      <c r="P5171" s="8">
        <v>2</v>
      </c>
      <c r="Q5171" s="5"/>
    </row>
    <row r="5172" spans="1:17" ht="12" x14ac:dyDescent="0.2">
      <c r="A5172" s="16" t="s">
        <v>3614</v>
      </c>
      <c r="B5172" s="16" t="s">
        <v>9109</v>
      </c>
      <c r="C5172" s="17" t="s">
        <v>5136</v>
      </c>
      <c r="D5172" s="18" t="s">
        <v>8995</v>
      </c>
      <c r="E5172" s="18"/>
      <c r="F5172" s="18"/>
      <c r="G5172" s="18"/>
      <c r="H5172" s="18"/>
      <c r="I5172" s="18"/>
      <c r="J5172" s="5"/>
      <c r="K5172" s="19">
        <v>3833.33</v>
      </c>
      <c r="L5172" s="7">
        <v>3833.33</v>
      </c>
      <c r="M5172" s="5"/>
      <c r="N5172" s="5"/>
      <c r="O5172" s="20">
        <v>2</v>
      </c>
      <c r="P5172" s="8">
        <v>2</v>
      </c>
      <c r="Q5172" s="5"/>
    </row>
    <row r="5173" spans="1:17" ht="12" x14ac:dyDescent="0.2">
      <c r="A5173" s="16" t="s">
        <v>3614</v>
      </c>
      <c r="B5173" s="16" t="s">
        <v>9109</v>
      </c>
      <c r="C5173" s="17" t="s">
        <v>5137</v>
      </c>
      <c r="D5173" s="18" t="s">
        <v>8995</v>
      </c>
      <c r="E5173" s="18"/>
      <c r="F5173" s="18"/>
      <c r="G5173" s="18"/>
      <c r="H5173" s="18"/>
      <c r="I5173" s="18"/>
      <c r="J5173" s="19">
        <v>47461.4</v>
      </c>
      <c r="K5173" s="5"/>
      <c r="L5173" s="7">
        <v>47461.4</v>
      </c>
      <c r="M5173" s="5"/>
      <c r="N5173" s="20">
        <v>2</v>
      </c>
      <c r="O5173" s="5"/>
      <c r="P5173" s="8">
        <v>2</v>
      </c>
      <c r="Q5173" s="5"/>
    </row>
    <row r="5174" spans="1:17" ht="12" x14ac:dyDescent="0.2">
      <c r="A5174" s="16" t="s">
        <v>3614</v>
      </c>
      <c r="B5174" s="16" t="s">
        <v>9109</v>
      </c>
      <c r="C5174" s="17" t="s">
        <v>5138</v>
      </c>
      <c r="D5174" s="18" t="s">
        <v>8995</v>
      </c>
      <c r="E5174" s="18"/>
      <c r="F5174" s="18"/>
      <c r="G5174" s="18"/>
      <c r="H5174" s="18"/>
      <c r="I5174" s="18"/>
      <c r="J5174" s="5"/>
      <c r="K5174" s="21">
        <v>162.93</v>
      </c>
      <c r="L5174" s="9">
        <v>162.93</v>
      </c>
      <c r="M5174" s="5"/>
      <c r="N5174" s="5"/>
      <c r="O5174" s="20">
        <v>3</v>
      </c>
      <c r="P5174" s="8">
        <v>3</v>
      </c>
      <c r="Q5174" s="5"/>
    </row>
    <row r="5175" spans="1:17" ht="12" x14ac:dyDescent="0.2">
      <c r="A5175" s="16" t="s">
        <v>3614</v>
      </c>
      <c r="B5175" s="16" t="s">
        <v>9109</v>
      </c>
      <c r="C5175" s="17" t="s">
        <v>5139</v>
      </c>
      <c r="D5175" s="18" t="s">
        <v>8995</v>
      </c>
      <c r="E5175" s="18"/>
      <c r="F5175" s="18"/>
      <c r="G5175" s="18"/>
      <c r="H5175" s="18"/>
      <c r="I5175" s="18"/>
      <c r="J5175" s="5"/>
      <c r="K5175" s="21">
        <v>438.67</v>
      </c>
      <c r="L5175" s="9">
        <v>438.67</v>
      </c>
      <c r="M5175" s="5"/>
      <c r="N5175" s="5"/>
      <c r="O5175" s="20">
        <v>2</v>
      </c>
      <c r="P5175" s="8">
        <v>2</v>
      </c>
      <c r="Q5175" s="5"/>
    </row>
    <row r="5176" spans="1:17" ht="12" x14ac:dyDescent="0.2">
      <c r="A5176" s="16" t="s">
        <v>3614</v>
      </c>
      <c r="B5176" s="16" t="s">
        <v>9109</v>
      </c>
      <c r="C5176" s="17" t="s">
        <v>5140</v>
      </c>
      <c r="D5176" s="18" t="s">
        <v>8995</v>
      </c>
      <c r="E5176" s="18"/>
      <c r="F5176" s="18"/>
      <c r="G5176" s="18"/>
      <c r="H5176" s="18"/>
      <c r="I5176" s="18"/>
      <c r="J5176" s="19">
        <v>1344.12</v>
      </c>
      <c r="K5176" s="21">
        <v>577.39</v>
      </c>
      <c r="L5176" s="7">
        <v>1921.51</v>
      </c>
      <c r="M5176" s="5"/>
      <c r="N5176" s="20">
        <v>2</v>
      </c>
      <c r="O5176" s="20">
        <v>2</v>
      </c>
      <c r="P5176" s="8">
        <v>4</v>
      </c>
      <c r="Q5176" s="5"/>
    </row>
    <row r="5177" spans="1:17" ht="12" x14ac:dyDescent="0.2">
      <c r="A5177" s="16" t="s">
        <v>3614</v>
      </c>
      <c r="B5177" s="16" t="s">
        <v>9109</v>
      </c>
      <c r="C5177" s="17" t="s">
        <v>5140</v>
      </c>
      <c r="D5177" s="18" t="s">
        <v>8995</v>
      </c>
      <c r="E5177" s="18"/>
      <c r="F5177" s="18"/>
      <c r="G5177" s="18"/>
      <c r="H5177" s="18"/>
      <c r="I5177" s="18"/>
      <c r="J5177" s="5"/>
      <c r="K5177" s="19">
        <v>7187.04</v>
      </c>
      <c r="L5177" s="7">
        <v>5390.28</v>
      </c>
      <c r="M5177" s="19">
        <v>1796.76</v>
      </c>
      <c r="N5177" s="5"/>
      <c r="O5177" s="20">
        <v>8</v>
      </c>
      <c r="P5177" s="8">
        <v>6</v>
      </c>
      <c r="Q5177" s="20">
        <v>2</v>
      </c>
    </row>
    <row r="5178" spans="1:17" ht="12" x14ac:dyDescent="0.2">
      <c r="A5178" s="16" t="s">
        <v>3614</v>
      </c>
      <c r="B5178" s="16" t="s">
        <v>9109</v>
      </c>
      <c r="C5178" s="17" t="s">
        <v>5141</v>
      </c>
      <c r="D5178" s="18" t="s">
        <v>8995</v>
      </c>
      <c r="E5178" s="18"/>
      <c r="F5178" s="18"/>
      <c r="G5178" s="18"/>
      <c r="H5178" s="18"/>
      <c r="I5178" s="18"/>
      <c r="J5178" s="19">
        <v>4330.45</v>
      </c>
      <c r="K5178" s="21">
        <v>613.48</v>
      </c>
      <c r="L5178" s="7">
        <v>4943.93</v>
      </c>
      <c r="M5178" s="5"/>
      <c r="N5178" s="20">
        <v>5</v>
      </c>
      <c r="O5178" s="20">
        <v>1</v>
      </c>
      <c r="P5178" s="8">
        <v>6</v>
      </c>
      <c r="Q5178" s="5"/>
    </row>
    <row r="5179" spans="1:17" ht="12" x14ac:dyDescent="0.2">
      <c r="A5179" s="16" t="s">
        <v>3614</v>
      </c>
      <c r="B5179" s="16" t="s">
        <v>9109</v>
      </c>
      <c r="C5179" s="17" t="s">
        <v>5142</v>
      </c>
      <c r="D5179" s="18" t="s">
        <v>8995</v>
      </c>
      <c r="E5179" s="18"/>
      <c r="F5179" s="18"/>
      <c r="G5179" s="18"/>
      <c r="H5179" s="18"/>
      <c r="I5179" s="18"/>
      <c r="J5179" s="5"/>
      <c r="K5179" s="19">
        <v>234597.43</v>
      </c>
      <c r="L5179" s="7">
        <v>234597.43</v>
      </c>
      <c r="M5179" s="5"/>
      <c r="N5179" s="5"/>
      <c r="O5179" s="20">
        <v>361</v>
      </c>
      <c r="P5179" s="8">
        <v>361</v>
      </c>
      <c r="Q5179" s="5"/>
    </row>
    <row r="5180" spans="1:17" ht="12" x14ac:dyDescent="0.2">
      <c r="A5180" s="16" t="s">
        <v>3614</v>
      </c>
      <c r="B5180" s="16" t="s">
        <v>9109</v>
      </c>
      <c r="C5180" s="17" t="s">
        <v>5143</v>
      </c>
      <c r="D5180" s="18" t="s">
        <v>8995</v>
      </c>
      <c r="E5180" s="18"/>
      <c r="F5180" s="18"/>
      <c r="G5180" s="18"/>
      <c r="H5180" s="18"/>
      <c r="I5180" s="18"/>
      <c r="J5180" s="5"/>
      <c r="K5180" s="19">
        <v>130818.84</v>
      </c>
      <c r="L5180" s="7">
        <v>100376.72</v>
      </c>
      <c r="M5180" s="19">
        <v>30442.12</v>
      </c>
      <c r="N5180" s="5"/>
      <c r="O5180" s="20">
        <v>636</v>
      </c>
      <c r="P5180" s="8">
        <v>488</v>
      </c>
      <c r="Q5180" s="20">
        <v>148</v>
      </c>
    </row>
    <row r="5181" spans="1:17" ht="12" x14ac:dyDescent="0.2">
      <c r="A5181" s="16" t="s">
        <v>3614</v>
      </c>
      <c r="B5181" s="16" t="s">
        <v>9109</v>
      </c>
      <c r="C5181" s="17" t="s">
        <v>5144</v>
      </c>
      <c r="D5181" s="18" t="s">
        <v>8995</v>
      </c>
      <c r="E5181" s="18"/>
      <c r="F5181" s="18"/>
      <c r="G5181" s="18"/>
      <c r="H5181" s="18"/>
      <c r="I5181" s="18"/>
      <c r="J5181" s="5"/>
      <c r="K5181" s="19">
        <v>10563.3</v>
      </c>
      <c r="L5181" s="7">
        <v>5868.5</v>
      </c>
      <c r="M5181" s="19">
        <v>4694.8</v>
      </c>
      <c r="N5181" s="5"/>
      <c r="O5181" s="20">
        <v>9</v>
      </c>
      <c r="P5181" s="8">
        <v>5</v>
      </c>
      <c r="Q5181" s="20">
        <v>4</v>
      </c>
    </row>
    <row r="5182" spans="1:17" ht="12" x14ac:dyDescent="0.2">
      <c r="A5182" s="16" t="s">
        <v>3614</v>
      </c>
      <c r="B5182" s="16" t="s">
        <v>9109</v>
      </c>
      <c r="C5182" s="17" t="s">
        <v>5145</v>
      </c>
      <c r="D5182" s="18" t="s">
        <v>8995</v>
      </c>
      <c r="E5182" s="18"/>
      <c r="F5182" s="18"/>
      <c r="G5182" s="18"/>
      <c r="H5182" s="18"/>
      <c r="I5182" s="18"/>
      <c r="J5182" s="5"/>
      <c r="K5182" s="19">
        <v>13680</v>
      </c>
      <c r="L5182" s="7">
        <v>13680</v>
      </c>
      <c r="M5182" s="5"/>
      <c r="N5182" s="5"/>
      <c r="O5182" s="20">
        <v>24</v>
      </c>
      <c r="P5182" s="8">
        <v>24</v>
      </c>
      <c r="Q5182" s="5"/>
    </row>
    <row r="5183" spans="1:17" ht="12" x14ac:dyDescent="0.2">
      <c r="A5183" s="16" t="s">
        <v>3614</v>
      </c>
      <c r="B5183" s="16" t="s">
        <v>9109</v>
      </c>
      <c r="C5183" s="17" t="s">
        <v>5146</v>
      </c>
      <c r="D5183" s="18" t="s">
        <v>8995</v>
      </c>
      <c r="E5183" s="18"/>
      <c r="F5183" s="18"/>
      <c r="G5183" s="18"/>
      <c r="H5183" s="18"/>
      <c r="I5183" s="18"/>
      <c r="J5183" s="5"/>
      <c r="K5183" s="19">
        <v>16150</v>
      </c>
      <c r="L5183" s="7">
        <v>16150</v>
      </c>
      <c r="M5183" s="5"/>
      <c r="N5183" s="5"/>
      <c r="O5183" s="20">
        <v>38</v>
      </c>
      <c r="P5183" s="8">
        <v>38</v>
      </c>
      <c r="Q5183" s="5"/>
    </row>
    <row r="5184" spans="1:17" ht="12" x14ac:dyDescent="0.2">
      <c r="A5184" s="16" t="s">
        <v>3614</v>
      </c>
      <c r="B5184" s="16" t="s">
        <v>9109</v>
      </c>
      <c r="C5184" s="17" t="s">
        <v>5147</v>
      </c>
      <c r="D5184" s="18" t="s">
        <v>8995</v>
      </c>
      <c r="E5184" s="18"/>
      <c r="F5184" s="18"/>
      <c r="G5184" s="18"/>
      <c r="H5184" s="18"/>
      <c r="I5184" s="18"/>
      <c r="J5184" s="5"/>
      <c r="K5184" s="21">
        <v>24.43</v>
      </c>
      <c r="L5184" s="9">
        <v>24.43</v>
      </c>
      <c r="M5184" s="5"/>
      <c r="N5184" s="5"/>
      <c r="O5184" s="20">
        <v>1</v>
      </c>
      <c r="P5184" s="8">
        <v>1</v>
      </c>
      <c r="Q5184" s="5"/>
    </row>
    <row r="5185" spans="1:17" ht="12" x14ac:dyDescent="0.2">
      <c r="A5185" s="16" t="s">
        <v>3614</v>
      </c>
      <c r="B5185" s="16" t="s">
        <v>9109</v>
      </c>
      <c r="C5185" s="17" t="s">
        <v>5148</v>
      </c>
      <c r="D5185" s="18" t="s">
        <v>8995</v>
      </c>
      <c r="E5185" s="18"/>
      <c r="F5185" s="18"/>
      <c r="G5185" s="18"/>
      <c r="H5185" s="18"/>
      <c r="I5185" s="18"/>
      <c r="J5185" s="5"/>
      <c r="K5185" s="21">
        <v>322.89999999999998</v>
      </c>
      <c r="L5185" s="9">
        <v>322.89999999999998</v>
      </c>
      <c r="M5185" s="5"/>
      <c r="N5185" s="5"/>
      <c r="O5185" s="20">
        <v>3</v>
      </c>
      <c r="P5185" s="8">
        <v>3</v>
      </c>
      <c r="Q5185" s="5"/>
    </row>
    <row r="5186" spans="1:17" ht="12" x14ac:dyDescent="0.2">
      <c r="A5186" s="16" t="s">
        <v>3614</v>
      </c>
      <c r="B5186" s="16" t="s">
        <v>9109</v>
      </c>
      <c r="C5186" s="17" t="s">
        <v>5149</v>
      </c>
      <c r="D5186" s="18" t="s">
        <v>8995</v>
      </c>
      <c r="E5186" s="18"/>
      <c r="F5186" s="18"/>
      <c r="G5186" s="18"/>
      <c r="H5186" s="18"/>
      <c r="I5186" s="18"/>
      <c r="J5186" s="5"/>
      <c r="K5186" s="19">
        <v>5265</v>
      </c>
      <c r="L5186" s="6"/>
      <c r="M5186" s="19">
        <v>5265</v>
      </c>
      <c r="N5186" s="5"/>
      <c r="O5186" s="20">
        <v>3</v>
      </c>
      <c r="P5186" s="6"/>
      <c r="Q5186" s="20">
        <v>3</v>
      </c>
    </row>
    <row r="5187" spans="1:17" ht="12" x14ac:dyDescent="0.2">
      <c r="A5187" s="16" t="s">
        <v>3614</v>
      </c>
      <c r="B5187" s="16" t="s">
        <v>9109</v>
      </c>
      <c r="C5187" s="17" t="s">
        <v>5150</v>
      </c>
      <c r="D5187" s="18" t="s">
        <v>8995</v>
      </c>
      <c r="E5187" s="18"/>
      <c r="F5187" s="18"/>
      <c r="G5187" s="18"/>
      <c r="H5187" s="18"/>
      <c r="I5187" s="18"/>
      <c r="J5187" s="5"/>
      <c r="K5187" s="19">
        <v>12800</v>
      </c>
      <c r="L5187" s="7">
        <v>12800</v>
      </c>
      <c r="M5187" s="5"/>
      <c r="N5187" s="5"/>
      <c r="O5187" s="20">
        <v>1</v>
      </c>
      <c r="P5187" s="8">
        <v>1</v>
      </c>
      <c r="Q5187" s="5"/>
    </row>
    <row r="5188" spans="1:17" ht="12" x14ac:dyDescent="0.2">
      <c r="A5188" s="16" t="s">
        <v>3614</v>
      </c>
      <c r="B5188" s="16" t="s">
        <v>9109</v>
      </c>
      <c r="C5188" s="17" t="s">
        <v>5151</v>
      </c>
      <c r="D5188" s="18" t="s">
        <v>8995</v>
      </c>
      <c r="E5188" s="18"/>
      <c r="F5188" s="18"/>
      <c r="G5188" s="18"/>
      <c r="H5188" s="18"/>
      <c r="I5188" s="18"/>
      <c r="J5188" s="5"/>
      <c r="K5188" s="19">
        <v>139225</v>
      </c>
      <c r="L5188" s="7">
        <v>139225</v>
      </c>
      <c r="M5188" s="5"/>
      <c r="N5188" s="5"/>
      <c r="O5188" s="20">
        <v>1.462</v>
      </c>
      <c r="P5188" s="8">
        <v>1.462</v>
      </c>
      <c r="Q5188" s="5"/>
    </row>
    <row r="5189" spans="1:17" ht="12" x14ac:dyDescent="0.2">
      <c r="A5189" s="16" t="s">
        <v>3614</v>
      </c>
      <c r="B5189" s="16" t="s">
        <v>9109</v>
      </c>
      <c r="C5189" s="17" t="s">
        <v>5152</v>
      </c>
      <c r="D5189" s="18" t="s">
        <v>8995</v>
      </c>
      <c r="E5189" s="18"/>
      <c r="F5189" s="18"/>
      <c r="G5189" s="18"/>
      <c r="H5189" s="18"/>
      <c r="I5189" s="18"/>
      <c r="J5189" s="5"/>
      <c r="K5189" s="19">
        <v>60750.9</v>
      </c>
      <c r="L5189" s="7">
        <v>60750.9</v>
      </c>
      <c r="M5189" s="5"/>
      <c r="N5189" s="5"/>
      <c r="O5189" s="20">
        <v>0.78600000000000003</v>
      </c>
      <c r="P5189" s="8">
        <v>0.78600000000000003</v>
      </c>
      <c r="Q5189" s="5"/>
    </row>
    <row r="5190" spans="1:17" ht="12" x14ac:dyDescent="0.2">
      <c r="A5190" s="16" t="s">
        <v>3614</v>
      </c>
      <c r="B5190" s="16" t="s">
        <v>9109</v>
      </c>
      <c r="C5190" s="17" t="s">
        <v>5153</v>
      </c>
      <c r="D5190" s="18" t="s">
        <v>8995</v>
      </c>
      <c r="E5190" s="18"/>
      <c r="F5190" s="18"/>
      <c r="G5190" s="18"/>
      <c r="H5190" s="18"/>
      <c r="I5190" s="18"/>
      <c r="J5190" s="5"/>
      <c r="K5190" s="19">
        <v>1559.22</v>
      </c>
      <c r="L5190" s="7">
        <v>1559.22</v>
      </c>
      <c r="M5190" s="5"/>
      <c r="N5190" s="5"/>
      <c r="O5190" s="20">
        <v>43</v>
      </c>
      <c r="P5190" s="8">
        <v>43</v>
      </c>
      <c r="Q5190" s="5"/>
    </row>
    <row r="5191" spans="1:17" ht="12" x14ac:dyDescent="0.2">
      <c r="A5191" s="16" t="s">
        <v>3614</v>
      </c>
      <c r="B5191" s="16" t="s">
        <v>9109</v>
      </c>
      <c r="C5191" s="17" t="s">
        <v>5154</v>
      </c>
      <c r="D5191" s="18" t="s">
        <v>8995</v>
      </c>
      <c r="E5191" s="18"/>
      <c r="F5191" s="18"/>
      <c r="G5191" s="18"/>
      <c r="H5191" s="18"/>
      <c r="I5191" s="18"/>
      <c r="J5191" s="5"/>
      <c r="K5191" s="19">
        <v>1458.33</v>
      </c>
      <c r="L5191" s="7">
        <v>1458.33</v>
      </c>
      <c r="M5191" s="5"/>
      <c r="N5191" s="5"/>
      <c r="O5191" s="20">
        <v>50</v>
      </c>
      <c r="P5191" s="8">
        <v>50</v>
      </c>
      <c r="Q5191" s="5"/>
    </row>
    <row r="5192" spans="1:17" ht="12" x14ac:dyDescent="0.2">
      <c r="A5192" s="16" t="s">
        <v>3614</v>
      </c>
      <c r="B5192" s="16" t="s">
        <v>9109</v>
      </c>
      <c r="C5192" s="17" t="s">
        <v>5155</v>
      </c>
      <c r="D5192" s="18" t="s">
        <v>8995</v>
      </c>
      <c r="E5192" s="18"/>
      <c r="F5192" s="18"/>
      <c r="G5192" s="18"/>
      <c r="H5192" s="18"/>
      <c r="I5192" s="18"/>
      <c r="J5192" s="5"/>
      <c r="K5192" s="21">
        <v>875</v>
      </c>
      <c r="L5192" s="9">
        <v>875</v>
      </c>
      <c r="M5192" s="5"/>
      <c r="N5192" s="5"/>
      <c r="O5192" s="20">
        <v>30</v>
      </c>
      <c r="P5192" s="8">
        <v>30</v>
      </c>
      <c r="Q5192" s="5"/>
    </row>
    <row r="5193" spans="1:17" ht="12" x14ac:dyDescent="0.2">
      <c r="A5193" s="16" t="s">
        <v>3614</v>
      </c>
      <c r="B5193" s="16" t="s">
        <v>9109</v>
      </c>
      <c r="C5193" s="17" t="s">
        <v>5156</v>
      </c>
      <c r="D5193" s="18" t="s">
        <v>8995</v>
      </c>
      <c r="E5193" s="18"/>
      <c r="F5193" s="18"/>
      <c r="G5193" s="18"/>
      <c r="H5193" s="18"/>
      <c r="I5193" s="18"/>
      <c r="J5193" s="5"/>
      <c r="K5193" s="19">
        <v>1883.33</v>
      </c>
      <c r="L5193" s="7">
        <v>1883.33</v>
      </c>
      <c r="M5193" s="5"/>
      <c r="N5193" s="5"/>
      <c r="O5193" s="20">
        <v>4</v>
      </c>
      <c r="P5193" s="8">
        <v>4</v>
      </c>
      <c r="Q5193" s="5"/>
    </row>
    <row r="5194" spans="1:17" ht="12" x14ac:dyDescent="0.2">
      <c r="A5194" s="16" t="s">
        <v>3614</v>
      </c>
      <c r="B5194" s="16" t="s">
        <v>9109</v>
      </c>
      <c r="C5194" s="17" t="s">
        <v>5157</v>
      </c>
      <c r="D5194" s="18" t="s">
        <v>8995</v>
      </c>
      <c r="E5194" s="18"/>
      <c r="F5194" s="18"/>
      <c r="G5194" s="18"/>
      <c r="H5194" s="18"/>
      <c r="I5194" s="18"/>
      <c r="J5194" s="5"/>
      <c r="K5194" s="19">
        <v>2156.5</v>
      </c>
      <c r="L5194" s="7">
        <v>2156.5</v>
      </c>
      <c r="M5194" s="5"/>
      <c r="N5194" s="5"/>
      <c r="O5194" s="20">
        <v>50</v>
      </c>
      <c r="P5194" s="8">
        <v>50</v>
      </c>
      <c r="Q5194" s="5"/>
    </row>
    <row r="5195" spans="1:17" ht="12" x14ac:dyDescent="0.2">
      <c r="A5195" s="16" t="s">
        <v>3614</v>
      </c>
      <c r="B5195" s="16" t="s">
        <v>9109</v>
      </c>
      <c r="C5195" s="17" t="s">
        <v>5158</v>
      </c>
      <c r="D5195" s="18" t="s">
        <v>8995</v>
      </c>
      <c r="E5195" s="18"/>
      <c r="F5195" s="18"/>
      <c r="G5195" s="18"/>
      <c r="H5195" s="18"/>
      <c r="I5195" s="18"/>
      <c r="J5195" s="5"/>
      <c r="K5195" s="19">
        <v>62519.519999999997</v>
      </c>
      <c r="L5195" s="7">
        <v>62519.519999999997</v>
      </c>
      <c r="M5195" s="5"/>
      <c r="N5195" s="5"/>
      <c r="O5195" s="20">
        <v>28</v>
      </c>
      <c r="P5195" s="8">
        <v>28</v>
      </c>
      <c r="Q5195" s="5"/>
    </row>
    <row r="5196" spans="1:17" ht="12" x14ac:dyDescent="0.2">
      <c r="A5196" s="16" t="s">
        <v>3614</v>
      </c>
      <c r="B5196" s="16" t="s">
        <v>9109</v>
      </c>
      <c r="C5196" s="17" t="s">
        <v>5159</v>
      </c>
      <c r="D5196" s="18" t="s">
        <v>8995</v>
      </c>
      <c r="E5196" s="26">
        <f>J5196-L5196</f>
        <v>-1333.7800000000002</v>
      </c>
      <c r="F5196" s="26">
        <f>N5196-P5196</f>
        <v>-1</v>
      </c>
      <c r="G5196" s="26"/>
      <c r="H5196" s="26"/>
      <c r="I5196" s="18"/>
      <c r="J5196" s="19">
        <v>1296.52</v>
      </c>
      <c r="K5196" s="19">
        <v>2704.82</v>
      </c>
      <c r="L5196" s="7">
        <v>2630.3</v>
      </c>
      <c r="M5196" s="19">
        <v>1371.04</v>
      </c>
      <c r="N5196" s="20">
        <v>1</v>
      </c>
      <c r="O5196" s="20">
        <v>2</v>
      </c>
      <c r="P5196" s="8">
        <v>2</v>
      </c>
      <c r="Q5196" s="20">
        <v>1</v>
      </c>
    </row>
    <row r="5197" spans="1:17" ht="12" x14ac:dyDescent="0.2">
      <c r="A5197" s="16" t="s">
        <v>3614</v>
      </c>
      <c r="B5197" s="16" t="s">
        <v>9109</v>
      </c>
      <c r="C5197" s="17" t="s">
        <v>5160</v>
      </c>
      <c r="D5197" s="18" t="s">
        <v>8995</v>
      </c>
      <c r="E5197" s="18"/>
      <c r="F5197" s="18"/>
      <c r="G5197" s="18"/>
      <c r="H5197" s="18"/>
      <c r="I5197" s="18"/>
      <c r="J5197" s="5"/>
      <c r="K5197" s="19">
        <v>2162.34</v>
      </c>
      <c r="L5197" s="7">
        <v>2162.34</v>
      </c>
      <c r="M5197" s="5"/>
      <c r="N5197" s="5"/>
      <c r="O5197" s="20">
        <v>1</v>
      </c>
      <c r="P5197" s="8">
        <v>1</v>
      </c>
      <c r="Q5197" s="5"/>
    </row>
    <row r="5198" spans="1:17" ht="12" x14ac:dyDescent="0.2">
      <c r="A5198" s="16" t="s">
        <v>3614</v>
      </c>
      <c r="B5198" s="16" t="s">
        <v>9109</v>
      </c>
      <c r="C5198" s="17" t="s">
        <v>5161</v>
      </c>
      <c r="D5198" s="18" t="s">
        <v>8995</v>
      </c>
      <c r="E5198" s="18"/>
      <c r="F5198" s="18"/>
      <c r="G5198" s="18"/>
      <c r="H5198" s="18"/>
      <c r="I5198" s="18"/>
      <c r="J5198" s="5"/>
      <c r="K5198" s="21">
        <v>41.73</v>
      </c>
      <c r="L5198" s="9">
        <v>41.73</v>
      </c>
      <c r="M5198" s="5"/>
      <c r="N5198" s="5"/>
      <c r="O5198" s="20">
        <v>1</v>
      </c>
      <c r="P5198" s="8">
        <v>1</v>
      </c>
      <c r="Q5198" s="5"/>
    </row>
    <row r="5199" spans="1:17" ht="12" x14ac:dyDescent="0.2">
      <c r="A5199" s="16" t="s">
        <v>3614</v>
      </c>
      <c r="B5199" s="16" t="s">
        <v>9109</v>
      </c>
      <c r="C5199" s="17" t="s">
        <v>5162</v>
      </c>
      <c r="D5199" s="18" t="s">
        <v>8995</v>
      </c>
      <c r="E5199" s="18"/>
      <c r="F5199" s="18"/>
      <c r="G5199" s="18"/>
      <c r="H5199" s="18"/>
      <c r="I5199" s="18"/>
      <c r="J5199" s="5"/>
      <c r="K5199" s="21">
        <v>343.64</v>
      </c>
      <c r="L5199" s="9">
        <v>343.64</v>
      </c>
      <c r="M5199" s="5"/>
      <c r="N5199" s="5"/>
      <c r="O5199" s="20">
        <v>2</v>
      </c>
      <c r="P5199" s="8">
        <v>2</v>
      </c>
      <c r="Q5199" s="5"/>
    </row>
    <row r="5200" spans="1:17" ht="12" x14ac:dyDescent="0.2">
      <c r="A5200" s="16" t="s">
        <v>3614</v>
      </c>
      <c r="B5200" s="16" t="s">
        <v>9109</v>
      </c>
      <c r="C5200" s="17" t="s">
        <v>5163</v>
      </c>
      <c r="D5200" s="18" t="s">
        <v>8995</v>
      </c>
      <c r="E5200" s="18"/>
      <c r="F5200" s="18"/>
      <c r="G5200" s="18"/>
      <c r="H5200" s="18"/>
      <c r="I5200" s="18"/>
      <c r="J5200" s="5"/>
      <c r="K5200" s="21">
        <v>156.31</v>
      </c>
      <c r="L5200" s="9">
        <v>156.31</v>
      </c>
      <c r="M5200" s="5"/>
      <c r="N5200" s="5"/>
      <c r="O5200" s="20">
        <v>1</v>
      </c>
      <c r="P5200" s="8">
        <v>1</v>
      </c>
      <c r="Q5200" s="5"/>
    </row>
    <row r="5201" spans="1:17" ht="12" x14ac:dyDescent="0.2">
      <c r="A5201" s="16" t="s">
        <v>3614</v>
      </c>
      <c r="B5201" s="16" t="s">
        <v>9109</v>
      </c>
      <c r="C5201" s="17" t="s">
        <v>5164</v>
      </c>
      <c r="D5201" s="18" t="s">
        <v>8995</v>
      </c>
      <c r="E5201" s="18"/>
      <c r="F5201" s="18"/>
      <c r="G5201" s="18"/>
      <c r="H5201" s="18"/>
      <c r="I5201" s="18"/>
      <c r="J5201" s="5"/>
      <c r="K5201" s="19">
        <v>10102.73</v>
      </c>
      <c r="L5201" s="7">
        <v>9936.43</v>
      </c>
      <c r="M5201" s="21">
        <v>166.3</v>
      </c>
      <c r="N5201" s="5"/>
      <c r="O5201" s="20">
        <v>61</v>
      </c>
      <c r="P5201" s="8">
        <v>60</v>
      </c>
      <c r="Q5201" s="20">
        <v>1</v>
      </c>
    </row>
    <row r="5202" spans="1:17" ht="12" x14ac:dyDescent="0.2">
      <c r="A5202" s="16" t="s">
        <v>3614</v>
      </c>
      <c r="B5202" s="16" t="s">
        <v>9109</v>
      </c>
      <c r="C5202" s="17" t="s">
        <v>5165</v>
      </c>
      <c r="D5202" s="18" t="s">
        <v>8995</v>
      </c>
      <c r="E5202" s="18"/>
      <c r="F5202" s="18"/>
      <c r="G5202" s="18"/>
      <c r="H5202" s="18"/>
      <c r="I5202" s="18"/>
      <c r="J5202" s="5"/>
      <c r="K5202" s="19">
        <v>5956.08</v>
      </c>
      <c r="L5202" s="7">
        <v>3665.28</v>
      </c>
      <c r="M5202" s="19">
        <v>2290.8000000000002</v>
      </c>
      <c r="N5202" s="5"/>
      <c r="O5202" s="20">
        <v>26</v>
      </c>
      <c r="P5202" s="8">
        <v>16</v>
      </c>
      <c r="Q5202" s="20">
        <v>10</v>
      </c>
    </row>
    <row r="5203" spans="1:17" ht="12" x14ac:dyDescent="0.2">
      <c r="A5203" s="16" t="s">
        <v>3614</v>
      </c>
      <c r="B5203" s="16" t="s">
        <v>9109</v>
      </c>
      <c r="C5203" s="17" t="s">
        <v>5166</v>
      </c>
      <c r="D5203" s="18" t="s">
        <v>8995</v>
      </c>
      <c r="E5203" s="18"/>
      <c r="F5203" s="18"/>
      <c r="G5203" s="18"/>
      <c r="H5203" s="18"/>
      <c r="I5203" s="18"/>
      <c r="J5203" s="19">
        <v>2611.6999999999998</v>
      </c>
      <c r="K5203" s="5"/>
      <c r="L5203" s="7">
        <v>2611.6999999999998</v>
      </c>
      <c r="M5203" s="5"/>
      <c r="N5203" s="20">
        <v>5</v>
      </c>
      <c r="O5203" s="5"/>
      <c r="P5203" s="8">
        <v>5</v>
      </c>
      <c r="Q5203" s="5"/>
    </row>
    <row r="5204" spans="1:17" ht="12" x14ac:dyDescent="0.2">
      <c r="A5204" s="16" t="s">
        <v>3614</v>
      </c>
      <c r="B5204" s="16" t="s">
        <v>9109</v>
      </c>
      <c r="C5204" s="17" t="s">
        <v>5167</v>
      </c>
      <c r="D5204" s="18" t="s">
        <v>8995</v>
      </c>
      <c r="E5204" s="18"/>
      <c r="F5204" s="18"/>
      <c r="G5204" s="18"/>
      <c r="H5204" s="18"/>
      <c r="I5204" s="18"/>
      <c r="J5204" s="5"/>
      <c r="K5204" s="19">
        <v>42402.16</v>
      </c>
      <c r="L5204" s="7">
        <v>42402.16</v>
      </c>
      <c r="M5204" s="5"/>
      <c r="N5204" s="5"/>
      <c r="O5204" s="20">
        <v>2</v>
      </c>
      <c r="P5204" s="8">
        <v>2</v>
      </c>
      <c r="Q5204" s="5"/>
    </row>
    <row r="5205" spans="1:17" ht="12" x14ac:dyDescent="0.2">
      <c r="A5205" s="16" t="s">
        <v>3614</v>
      </c>
      <c r="B5205" s="16" t="s">
        <v>9109</v>
      </c>
      <c r="C5205" s="17" t="s">
        <v>5168</v>
      </c>
      <c r="D5205" s="18" t="s">
        <v>8995</v>
      </c>
      <c r="E5205" s="18"/>
      <c r="F5205" s="18"/>
      <c r="G5205" s="18"/>
      <c r="H5205" s="18"/>
      <c r="I5205" s="18"/>
      <c r="J5205" s="5"/>
      <c r="K5205" s="19">
        <v>41952</v>
      </c>
      <c r="L5205" s="7">
        <v>41952</v>
      </c>
      <c r="M5205" s="5"/>
      <c r="N5205" s="5"/>
      <c r="O5205" s="20">
        <v>8</v>
      </c>
      <c r="P5205" s="8">
        <v>8</v>
      </c>
      <c r="Q5205" s="5"/>
    </row>
    <row r="5206" spans="1:17" ht="12" x14ac:dyDescent="0.2">
      <c r="A5206" s="16" t="s">
        <v>3614</v>
      </c>
      <c r="B5206" s="16" t="s">
        <v>9109</v>
      </c>
      <c r="C5206" s="17" t="s">
        <v>5169</v>
      </c>
      <c r="D5206" s="18" t="s">
        <v>8995</v>
      </c>
      <c r="E5206" s="18"/>
      <c r="F5206" s="18"/>
      <c r="G5206" s="18"/>
      <c r="H5206" s="18"/>
      <c r="I5206" s="18"/>
      <c r="J5206" s="5"/>
      <c r="K5206" s="19">
        <v>25402.240000000002</v>
      </c>
      <c r="L5206" s="7">
        <v>25402.240000000002</v>
      </c>
      <c r="M5206" s="5"/>
      <c r="N5206" s="5"/>
      <c r="O5206" s="20">
        <v>30</v>
      </c>
      <c r="P5206" s="8">
        <v>30</v>
      </c>
      <c r="Q5206" s="5"/>
    </row>
    <row r="5207" spans="1:17" ht="12" x14ac:dyDescent="0.2">
      <c r="A5207" s="16" t="s">
        <v>3614</v>
      </c>
      <c r="B5207" s="16" t="s">
        <v>9109</v>
      </c>
      <c r="C5207" s="17" t="s">
        <v>5170</v>
      </c>
      <c r="D5207" s="18" t="s">
        <v>8995</v>
      </c>
      <c r="E5207" s="18"/>
      <c r="F5207" s="18"/>
      <c r="G5207" s="18"/>
      <c r="H5207" s="18"/>
      <c r="I5207" s="18"/>
      <c r="J5207" s="5"/>
      <c r="K5207" s="19">
        <v>11425.91</v>
      </c>
      <c r="L5207" s="7">
        <v>11425.91</v>
      </c>
      <c r="M5207" s="5"/>
      <c r="N5207" s="5"/>
      <c r="O5207" s="20">
        <v>5</v>
      </c>
      <c r="P5207" s="8">
        <v>5</v>
      </c>
      <c r="Q5207" s="5"/>
    </row>
    <row r="5208" spans="1:17" ht="12" x14ac:dyDescent="0.2">
      <c r="A5208" s="16" t="s">
        <v>3614</v>
      </c>
      <c r="B5208" s="16" t="s">
        <v>9109</v>
      </c>
      <c r="C5208" s="17" t="s">
        <v>5171</v>
      </c>
      <c r="D5208" s="18" t="s">
        <v>8995</v>
      </c>
      <c r="E5208" s="18"/>
      <c r="F5208" s="18"/>
      <c r="G5208" s="18"/>
      <c r="H5208" s="18"/>
      <c r="I5208" s="18"/>
      <c r="J5208" s="5"/>
      <c r="K5208" s="19">
        <v>51875.68</v>
      </c>
      <c r="L5208" s="7">
        <v>51875.68</v>
      </c>
      <c r="M5208" s="5"/>
      <c r="N5208" s="5"/>
      <c r="O5208" s="20">
        <v>15</v>
      </c>
      <c r="P5208" s="8">
        <v>15</v>
      </c>
      <c r="Q5208" s="5"/>
    </row>
    <row r="5209" spans="1:17" ht="12" x14ac:dyDescent="0.2">
      <c r="A5209" s="16" t="s">
        <v>3614</v>
      </c>
      <c r="B5209" s="16" t="s">
        <v>9109</v>
      </c>
      <c r="C5209" s="17" t="s">
        <v>5172</v>
      </c>
      <c r="D5209" s="18" t="s">
        <v>8995</v>
      </c>
      <c r="E5209" s="18"/>
      <c r="F5209" s="18"/>
      <c r="G5209" s="18"/>
      <c r="H5209" s="18"/>
      <c r="I5209" s="18"/>
      <c r="J5209" s="5"/>
      <c r="K5209" s="19">
        <v>12956.17</v>
      </c>
      <c r="L5209" s="7">
        <v>6478.09</v>
      </c>
      <c r="M5209" s="19">
        <v>6478.08</v>
      </c>
      <c r="N5209" s="5"/>
      <c r="O5209" s="20">
        <v>10</v>
      </c>
      <c r="P5209" s="8">
        <v>5</v>
      </c>
      <c r="Q5209" s="20">
        <v>5</v>
      </c>
    </row>
    <row r="5210" spans="1:17" ht="12" x14ac:dyDescent="0.2">
      <c r="A5210" s="16" t="s">
        <v>3614</v>
      </c>
      <c r="B5210" s="16" t="s">
        <v>9109</v>
      </c>
      <c r="C5210" s="17" t="s">
        <v>5173</v>
      </c>
      <c r="D5210" s="18" t="s">
        <v>8995</v>
      </c>
      <c r="E5210" s="18"/>
      <c r="F5210" s="18"/>
      <c r="G5210" s="18"/>
      <c r="H5210" s="18"/>
      <c r="I5210" s="18"/>
      <c r="J5210" s="5"/>
      <c r="K5210" s="19">
        <v>11500</v>
      </c>
      <c r="L5210" s="7">
        <v>11500</v>
      </c>
      <c r="M5210" s="5"/>
      <c r="N5210" s="5"/>
      <c r="O5210" s="20">
        <v>3</v>
      </c>
      <c r="P5210" s="8">
        <v>3</v>
      </c>
      <c r="Q5210" s="5"/>
    </row>
    <row r="5211" spans="1:17" ht="12" x14ac:dyDescent="0.2">
      <c r="A5211" s="16" t="s">
        <v>3614</v>
      </c>
      <c r="B5211" s="16" t="s">
        <v>9109</v>
      </c>
      <c r="C5211" s="17" t="s">
        <v>5174</v>
      </c>
      <c r="D5211" s="18" t="str">
        <f>VLOOKUP(C5211,[2]итоговая!$C$6:$H$1018,4,FALSE)</f>
        <v>Производство 2022</v>
      </c>
      <c r="E5211" s="26">
        <f>J5211-L5211</f>
        <v>2762.5</v>
      </c>
      <c r="F5211" s="26">
        <f>N5211-P5211</f>
        <v>325</v>
      </c>
      <c r="G5211" s="26" t="str">
        <f>VLOOKUP(C5211,[2]итоговая!$C$6:$H$1018,5,FALSE)</f>
        <v>ПТО</v>
      </c>
      <c r="H5211" s="21" t="str">
        <f>VLOOKUP(C5211,[2]итоговая!$C$6:$H$1018,6,FALSE)</f>
        <v>Будет вовлечено в производство в срок до 01.2022</v>
      </c>
      <c r="I5211" s="18"/>
      <c r="J5211" s="19">
        <v>139400</v>
      </c>
      <c r="K5211" s="19">
        <v>192000</v>
      </c>
      <c r="L5211" s="7">
        <v>136637.5</v>
      </c>
      <c r="M5211" s="19">
        <v>194762.5</v>
      </c>
      <c r="N5211" s="22">
        <v>16400</v>
      </c>
      <c r="O5211" s="22">
        <v>20000</v>
      </c>
      <c r="P5211" s="10">
        <v>16075</v>
      </c>
      <c r="Q5211" s="22">
        <v>20325</v>
      </c>
    </row>
    <row r="5212" spans="1:17" ht="12" x14ac:dyDescent="0.2">
      <c r="A5212" s="16" t="s">
        <v>3614</v>
      </c>
      <c r="B5212" s="16" t="s">
        <v>9109</v>
      </c>
      <c r="C5212" s="17" t="s">
        <v>5175</v>
      </c>
      <c r="D5212" s="18" t="s">
        <v>8995</v>
      </c>
      <c r="E5212" s="18"/>
      <c r="F5212" s="18"/>
      <c r="G5212" s="18"/>
      <c r="H5212" s="18"/>
      <c r="I5212" s="18"/>
      <c r="J5212" s="5"/>
      <c r="K5212" s="19">
        <v>35700</v>
      </c>
      <c r="L5212" s="7">
        <v>35700</v>
      </c>
      <c r="M5212" s="5"/>
      <c r="N5212" s="5"/>
      <c r="O5212" s="20">
        <v>300</v>
      </c>
      <c r="P5212" s="8">
        <v>300</v>
      </c>
      <c r="Q5212" s="5"/>
    </row>
    <row r="5213" spans="1:17" ht="12" x14ac:dyDescent="0.2">
      <c r="A5213" s="16" t="s">
        <v>3614</v>
      </c>
      <c r="B5213" s="16" t="s">
        <v>9109</v>
      </c>
      <c r="C5213" s="17" t="s">
        <v>5176</v>
      </c>
      <c r="D5213" s="18" t="s">
        <v>8995</v>
      </c>
      <c r="E5213" s="18"/>
      <c r="F5213" s="18"/>
      <c r="G5213" s="18"/>
      <c r="H5213" s="18"/>
      <c r="I5213" s="18"/>
      <c r="J5213" s="5"/>
      <c r="K5213" s="19">
        <v>5208.82</v>
      </c>
      <c r="L5213" s="6"/>
      <c r="M5213" s="19">
        <v>5208.82</v>
      </c>
      <c r="N5213" s="5"/>
      <c r="O5213" s="20">
        <v>1</v>
      </c>
      <c r="P5213" s="6"/>
      <c r="Q5213" s="20">
        <v>1</v>
      </c>
    </row>
    <row r="5214" spans="1:17" ht="12" x14ac:dyDescent="0.2">
      <c r="A5214" s="16" t="s">
        <v>3614</v>
      </c>
      <c r="B5214" s="16" t="s">
        <v>9109</v>
      </c>
      <c r="C5214" s="17" t="s">
        <v>5177</v>
      </c>
      <c r="D5214" s="18" t="s">
        <v>8995</v>
      </c>
      <c r="E5214" s="18"/>
      <c r="F5214" s="18"/>
      <c r="G5214" s="18"/>
      <c r="H5214" s="18"/>
      <c r="I5214" s="18"/>
      <c r="J5214" s="5"/>
      <c r="K5214" s="19">
        <v>5208.82</v>
      </c>
      <c r="L5214" s="6"/>
      <c r="M5214" s="19">
        <v>5208.82</v>
      </c>
      <c r="N5214" s="5"/>
      <c r="O5214" s="20">
        <v>1</v>
      </c>
      <c r="P5214" s="6"/>
      <c r="Q5214" s="20">
        <v>1</v>
      </c>
    </row>
    <row r="5215" spans="1:17" ht="12" x14ac:dyDescent="0.2">
      <c r="A5215" s="16" t="s">
        <v>3614</v>
      </c>
      <c r="B5215" s="16" t="s">
        <v>9109</v>
      </c>
      <c r="C5215" s="17" t="s">
        <v>5178</v>
      </c>
      <c r="D5215" s="18" t="s">
        <v>8995</v>
      </c>
      <c r="E5215" s="18"/>
      <c r="F5215" s="18"/>
      <c r="G5215" s="18"/>
      <c r="H5215" s="18"/>
      <c r="I5215" s="18"/>
      <c r="J5215" s="5"/>
      <c r="K5215" s="21">
        <v>701.67</v>
      </c>
      <c r="L5215" s="9">
        <v>701.67</v>
      </c>
      <c r="M5215" s="5"/>
      <c r="N5215" s="5"/>
      <c r="O5215" s="20">
        <v>2</v>
      </c>
      <c r="P5215" s="8">
        <v>2</v>
      </c>
      <c r="Q5215" s="5"/>
    </row>
    <row r="5216" spans="1:17" ht="12" x14ac:dyDescent="0.2">
      <c r="A5216" s="16" t="s">
        <v>3614</v>
      </c>
      <c r="B5216" s="16" t="s">
        <v>9109</v>
      </c>
      <c r="C5216" s="17" t="s">
        <v>5179</v>
      </c>
      <c r="D5216" s="18" t="s">
        <v>8995</v>
      </c>
      <c r="E5216" s="18"/>
      <c r="F5216" s="18"/>
      <c r="G5216" s="18"/>
      <c r="H5216" s="18"/>
      <c r="I5216" s="18"/>
      <c r="J5216" s="5"/>
      <c r="K5216" s="19">
        <v>9500</v>
      </c>
      <c r="L5216" s="6"/>
      <c r="M5216" s="19">
        <v>9500</v>
      </c>
      <c r="N5216" s="5"/>
      <c r="O5216" s="22">
        <v>2500</v>
      </c>
      <c r="P5216" s="6"/>
      <c r="Q5216" s="22">
        <v>2500</v>
      </c>
    </row>
    <row r="5217" spans="1:17" ht="12" x14ac:dyDescent="0.2">
      <c r="A5217" s="16" t="s">
        <v>3614</v>
      </c>
      <c r="B5217" s="16" t="s">
        <v>9109</v>
      </c>
      <c r="C5217" s="17" t="s">
        <v>5180</v>
      </c>
      <c r="D5217" s="18" t="s">
        <v>8995</v>
      </c>
      <c r="E5217" s="18"/>
      <c r="F5217" s="18"/>
      <c r="G5217" s="18"/>
      <c r="H5217" s="18"/>
      <c r="I5217" s="18"/>
      <c r="J5217" s="5"/>
      <c r="K5217" s="19">
        <v>9500</v>
      </c>
      <c r="L5217" s="6"/>
      <c r="M5217" s="19">
        <v>9500</v>
      </c>
      <c r="N5217" s="5"/>
      <c r="O5217" s="22">
        <v>2500</v>
      </c>
      <c r="P5217" s="6"/>
      <c r="Q5217" s="22">
        <v>2500</v>
      </c>
    </row>
    <row r="5218" spans="1:17" ht="12" x14ac:dyDescent="0.2">
      <c r="A5218" s="16" t="s">
        <v>3614</v>
      </c>
      <c r="B5218" s="16" t="s">
        <v>9109</v>
      </c>
      <c r="C5218" s="17" t="s">
        <v>5181</v>
      </c>
      <c r="D5218" s="18" t="s">
        <v>8995</v>
      </c>
      <c r="E5218" s="18"/>
      <c r="F5218" s="18"/>
      <c r="G5218" s="18"/>
      <c r="H5218" s="18"/>
      <c r="I5218" s="18"/>
      <c r="J5218" s="5"/>
      <c r="K5218" s="19">
        <v>7600</v>
      </c>
      <c r="L5218" s="6"/>
      <c r="M5218" s="19">
        <v>7600</v>
      </c>
      <c r="N5218" s="5"/>
      <c r="O5218" s="22">
        <v>2000</v>
      </c>
      <c r="P5218" s="6"/>
      <c r="Q5218" s="22">
        <v>2000</v>
      </c>
    </row>
    <row r="5219" spans="1:17" ht="12" x14ac:dyDescent="0.2">
      <c r="A5219" s="16" t="s">
        <v>3614</v>
      </c>
      <c r="B5219" s="16" t="s">
        <v>9109</v>
      </c>
      <c r="C5219" s="17" t="s">
        <v>5182</v>
      </c>
      <c r="D5219" s="18" t="s">
        <v>8995</v>
      </c>
      <c r="E5219" s="18"/>
      <c r="F5219" s="18"/>
      <c r="G5219" s="18"/>
      <c r="H5219" s="18"/>
      <c r="I5219" s="18"/>
      <c r="J5219" s="5"/>
      <c r="K5219" s="19">
        <v>52716.29</v>
      </c>
      <c r="L5219" s="7">
        <v>52716.29</v>
      </c>
      <c r="M5219" s="5"/>
      <c r="N5219" s="5"/>
      <c r="O5219" s="20">
        <v>800</v>
      </c>
      <c r="P5219" s="8">
        <v>800</v>
      </c>
      <c r="Q5219" s="5"/>
    </row>
    <row r="5220" spans="1:17" ht="48" x14ac:dyDescent="0.2">
      <c r="A5220" s="16" t="s">
        <v>3614</v>
      </c>
      <c r="B5220" s="16" t="s">
        <v>9109</v>
      </c>
      <c r="C5220" s="17" t="s">
        <v>5183</v>
      </c>
      <c r="D5220" s="18" t="str">
        <f>VLOOKUP(C5220,[2]итоговая!$C$6:$H$1018,4,FALSE)</f>
        <v>Аварийный резерв</v>
      </c>
      <c r="E5220" s="26">
        <f t="shared" ref="E5220:E5221" si="300">J5220-L5220</f>
        <v>57978.86</v>
      </c>
      <c r="F5220" s="26">
        <f t="shared" ref="F5220:F5221" si="301">N5220-P5220</f>
        <v>1898</v>
      </c>
      <c r="G5220" s="26" t="str">
        <f>VLOOKUP(C5220,[2]итоговая!$C$6:$H$1018,5,FALSE)</f>
        <v>ОГЭ</v>
      </c>
      <c r="H5220" s="21" t="str">
        <f>VLOOKUP(C5220,'[6]сводная информация'!$C$4479:$H$9628,6,FALSE)</f>
        <v xml:space="preserve">Данное ТМЦ приобретено в ЗАО СП  "Нафта-Ульяновск" для строительства ВЛ-10 кВ. Является аварийным запасом и планируется использоваться для ремонта ВЛ-10 кВ. </v>
      </c>
      <c r="I5220" s="18"/>
      <c r="J5220" s="19">
        <v>124572.06</v>
      </c>
      <c r="K5220" s="5"/>
      <c r="L5220" s="7">
        <v>66593.2</v>
      </c>
      <c r="M5220" s="19">
        <v>57978.86</v>
      </c>
      <c r="N5220" s="22">
        <v>4078</v>
      </c>
      <c r="O5220" s="5"/>
      <c r="P5220" s="10">
        <v>2180</v>
      </c>
      <c r="Q5220" s="22">
        <v>1898</v>
      </c>
    </row>
    <row r="5221" spans="1:17" ht="48" x14ac:dyDescent="0.2">
      <c r="A5221" s="16" t="s">
        <v>3614</v>
      </c>
      <c r="B5221" s="16" t="s">
        <v>9109</v>
      </c>
      <c r="C5221" s="17" t="s">
        <v>5184</v>
      </c>
      <c r="D5221" s="18" t="str">
        <f>VLOOKUP(C5221,[2]итоговая!$C$6:$H$1018,4,FALSE)</f>
        <v>Аварийный резерв</v>
      </c>
      <c r="E5221" s="26">
        <f t="shared" si="300"/>
        <v>30942.07</v>
      </c>
      <c r="F5221" s="26">
        <f t="shared" si="301"/>
        <v>480</v>
      </c>
      <c r="G5221" s="26" t="str">
        <f>VLOOKUP(C5221,[2]итоговая!$C$6:$H$1018,5,FALSE)</f>
        <v>ОГЭ</v>
      </c>
      <c r="H5221" s="21" t="str">
        <f>VLOOKUP(C5221,'[6]сводная информация'!$C$4479:$H$9628,6,FALSE)</f>
        <v>Данное ТМЦ приобретено в ЗАО СП  "Нафта-Ульяновск" для строительства ВЛ-10 кВ. Является аварийным запасом и планируется использоваться для ремонта ВЛ-10 кВ.</v>
      </c>
      <c r="I5221" s="18"/>
      <c r="J5221" s="19">
        <v>30942.07</v>
      </c>
      <c r="K5221" s="5"/>
      <c r="L5221" s="6"/>
      <c r="M5221" s="19">
        <v>30942.07</v>
      </c>
      <c r="N5221" s="20">
        <v>480</v>
      </c>
      <c r="O5221" s="5"/>
      <c r="P5221" s="6"/>
      <c r="Q5221" s="20">
        <v>480</v>
      </c>
    </row>
    <row r="5222" spans="1:17" ht="12" x14ac:dyDescent="0.2">
      <c r="A5222" s="16" t="s">
        <v>3614</v>
      </c>
      <c r="B5222" s="16" t="s">
        <v>9109</v>
      </c>
      <c r="C5222" s="17" t="s">
        <v>5185</v>
      </c>
      <c r="D5222" s="18" t="s">
        <v>8995</v>
      </c>
      <c r="E5222" s="18"/>
      <c r="F5222" s="18"/>
      <c r="G5222" s="18"/>
      <c r="H5222" s="18"/>
      <c r="I5222" s="18"/>
      <c r="J5222" s="5"/>
      <c r="K5222" s="19">
        <v>19759.87</v>
      </c>
      <c r="L5222" s="6"/>
      <c r="M5222" s="19">
        <v>19759.87</v>
      </c>
      <c r="N5222" s="5"/>
      <c r="O5222" s="20">
        <v>300</v>
      </c>
      <c r="P5222" s="6"/>
      <c r="Q5222" s="20">
        <v>300</v>
      </c>
    </row>
    <row r="5223" spans="1:17" ht="12" x14ac:dyDescent="0.2">
      <c r="A5223" s="16" t="s">
        <v>3614</v>
      </c>
      <c r="B5223" s="16" t="s">
        <v>9109</v>
      </c>
      <c r="C5223" s="17" t="s">
        <v>5186</v>
      </c>
      <c r="D5223" s="18" t="s">
        <v>8995</v>
      </c>
      <c r="E5223" s="18"/>
      <c r="F5223" s="18"/>
      <c r="G5223" s="18"/>
      <c r="H5223" s="18"/>
      <c r="I5223" s="18"/>
      <c r="J5223" s="5"/>
      <c r="K5223" s="19">
        <v>10333.34</v>
      </c>
      <c r="L5223" s="7">
        <v>5166.67</v>
      </c>
      <c r="M5223" s="19">
        <v>5166.67</v>
      </c>
      <c r="N5223" s="5"/>
      <c r="O5223" s="20">
        <v>200</v>
      </c>
      <c r="P5223" s="8">
        <v>100</v>
      </c>
      <c r="Q5223" s="20">
        <v>100</v>
      </c>
    </row>
    <row r="5224" spans="1:17" ht="12" x14ac:dyDescent="0.2">
      <c r="A5224" s="16" t="s">
        <v>3614</v>
      </c>
      <c r="B5224" s="16" t="s">
        <v>9109</v>
      </c>
      <c r="C5224" s="17" t="s">
        <v>5187</v>
      </c>
      <c r="D5224" s="18" t="s">
        <v>8995</v>
      </c>
      <c r="E5224" s="18"/>
      <c r="F5224" s="18"/>
      <c r="G5224" s="18"/>
      <c r="H5224" s="18"/>
      <c r="I5224" s="18"/>
      <c r="J5224" s="5"/>
      <c r="K5224" s="19">
        <v>59645.83</v>
      </c>
      <c r="L5224" s="7">
        <v>25708.33</v>
      </c>
      <c r="M5224" s="19">
        <v>33937.5</v>
      </c>
      <c r="N5224" s="5"/>
      <c r="O5224" s="20">
        <v>800</v>
      </c>
      <c r="P5224" s="8">
        <v>350</v>
      </c>
      <c r="Q5224" s="20">
        <v>450</v>
      </c>
    </row>
    <row r="5225" spans="1:17" ht="12" x14ac:dyDescent="0.2">
      <c r="A5225" s="16" t="s">
        <v>3614</v>
      </c>
      <c r="B5225" s="16" t="s">
        <v>9109</v>
      </c>
      <c r="C5225" s="17" t="s">
        <v>5188</v>
      </c>
      <c r="D5225" s="18" t="s">
        <v>8995</v>
      </c>
      <c r="E5225" s="18"/>
      <c r="F5225" s="18"/>
      <c r="G5225" s="18"/>
      <c r="H5225" s="18"/>
      <c r="I5225" s="18"/>
      <c r="J5225" s="5"/>
      <c r="K5225" s="19">
        <v>7750</v>
      </c>
      <c r="L5225" s="7">
        <v>7750</v>
      </c>
      <c r="M5225" s="5"/>
      <c r="N5225" s="5"/>
      <c r="O5225" s="20">
        <v>100</v>
      </c>
      <c r="P5225" s="8">
        <v>100</v>
      </c>
      <c r="Q5225" s="5"/>
    </row>
    <row r="5226" spans="1:17" ht="12" x14ac:dyDescent="0.2">
      <c r="A5226" s="16" t="s">
        <v>3614</v>
      </c>
      <c r="B5226" s="16" t="s">
        <v>9109</v>
      </c>
      <c r="C5226" s="17" t="s">
        <v>5189</v>
      </c>
      <c r="D5226" s="18" t="s">
        <v>8995</v>
      </c>
      <c r="E5226" s="18"/>
      <c r="F5226" s="18"/>
      <c r="G5226" s="18"/>
      <c r="H5226" s="18"/>
      <c r="I5226" s="18"/>
      <c r="J5226" s="5"/>
      <c r="K5226" s="19">
        <v>6600</v>
      </c>
      <c r="L5226" s="7">
        <v>6600</v>
      </c>
      <c r="M5226" s="5"/>
      <c r="N5226" s="5"/>
      <c r="O5226" s="20">
        <v>80</v>
      </c>
      <c r="P5226" s="8">
        <v>80</v>
      </c>
      <c r="Q5226" s="5"/>
    </row>
    <row r="5227" spans="1:17" ht="12" x14ac:dyDescent="0.2">
      <c r="A5227" s="16" t="s">
        <v>3614</v>
      </c>
      <c r="B5227" s="16" t="s">
        <v>9109</v>
      </c>
      <c r="C5227" s="17" t="s">
        <v>5190</v>
      </c>
      <c r="D5227" s="18" t="s">
        <v>8995</v>
      </c>
      <c r="E5227" s="18"/>
      <c r="F5227" s="18"/>
      <c r="G5227" s="18"/>
      <c r="H5227" s="18"/>
      <c r="I5227" s="18"/>
      <c r="J5227" s="5"/>
      <c r="K5227" s="19">
        <v>10925</v>
      </c>
      <c r="L5227" s="9">
        <v>262.5</v>
      </c>
      <c r="M5227" s="19">
        <v>10662.5</v>
      </c>
      <c r="N5227" s="5"/>
      <c r="O5227" s="20">
        <v>410</v>
      </c>
      <c r="P5227" s="8">
        <v>10</v>
      </c>
      <c r="Q5227" s="20">
        <v>400</v>
      </c>
    </row>
    <row r="5228" spans="1:17" ht="12" x14ac:dyDescent="0.2">
      <c r="A5228" s="16" t="s">
        <v>3614</v>
      </c>
      <c r="B5228" s="16" t="s">
        <v>9109</v>
      </c>
      <c r="C5228" s="17" t="s">
        <v>5190</v>
      </c>
      <c r="D5228" s="18" t="s">
        <v>8995</v>
      </c>
      <c r="E5228" s="18"/>
      <c r="F5228" s="18"/>
      <c r="G5228" s="18"/>
      <c r="H5228" s="18"/>
      <c r="I5228" s="18"/>
      <c r="J5228" s="5"/>
      <c r="K5228" s="19">
        <v>9875</v>
      </c>
      <c r="L5228" s="7">
        <v>8000</v>
      </c>
      <c r="M5228" s="19">
        <v>1875</v>
      </c>
      <c r="N5228" s="5"/>
      <c r="O5228" s="20">
        <v>250</v>
      </c>
      <c r="P5228" s="8">
        <v>200</v>
      </c>
      <c r="Q5228" s="20">
        <v>50</v>
      </c>
    </row>
    <row r="5229" spans="1:17" ht="12" x14ac:dyDescent="0.2">
      <c r="A5229" s="16" t="s">
        <v>3614</v>
      </c>
      <c r="B5229" s="16" t="s">
        <v>9109</v>
      </c>
      <c r="C5229" s="17" t="s">
        <v>5191</v>
      </c>
      <c r="D5229" s="18" t="s">
        <v>8995</v>
      </c>
      <c r="E5229" s="18"/>
      <c r="F5229" s="18"/>
      <c r="G5229" s="18"/>
      <c r="H5229" s="18"/>
      <c r="I5229" s="18"/>
      <c r="J5229" s="5"/>
      <c r="K5229" s="19">
        <v>7125</v>
      </c>
      <c r="L5229" s="7">
        <v>4125</v>
      </c>
      <c r="M5229" s="19">
        <v>3000</v>
      </c>
      <c r="N5229" s="5"/>
      <c r="O5229" s="20">
        <v>130</v>
      </c>
      <c r="P5229" s="8">
        <v>80</v>
      </c>
      <c r="Q5229" s="20">
        <v>50</v>
      </c>
    </row>
    <row r="5230" spans="1:17" ht="12" x14ac:dyDescent="0.2">
      <c r="A5230" s="16" t="s">
        <v>3614</v>
      </c>
      <c r="B5230" s="16" t="s">
        <v>9109</v>
      </c>
      <c r="C5230" s="17" t="s">
        <v>5192</v>
      </c>
      <c r="D5230" s="18" t="s">
        <v>8995</v>
      </c>
      <c r="E5230" s="18"/>
      <c r="F5230" s="18"/>
      <c r="G5230" s="18"/>
      <c r="H5230" s="18"/>
      <c r="I5230" s="18"/>
      <c r="J5230" s="5"/>
      <c r="K5230" s="19">
        <v>8125</v>
      </c>
      <c r="L5230" s="6"/>
      <c r="M5230" s="19">
        <v>8125</v>
      </c>
      <c r="N5230" s="5"/>
      <c r="O5230" s="20">
        <v>150</v>
      </c>
      <c r="P5230" s="6"/>
      <c r="Q5230" s="20">
        <v>150</v>
      </c>
    </row>
    <row r="5231" spans="1:17" ht="12" x14ac:dyDescent="0.2">
      <c r="A5231" s="16" t="s">
        <v>3614</v>
      </c>
      <c r="B5231" s="16" t="s">
        <v>9109</v>
      </c>
      <c r="C5231" s="17" t="s">
        <v>5193</v>
      </c>
      <c r="D5231" s="18" t="s">
        <v>8995</v>
      </c>
      <c r="E5231" s="18"/>
      <c r="F5231" s="18"/>
      <c r="G5231" s="18"/>
      <c r="H5231" s="18"/>
      <c r="I5231" s="18"/>
      <c r="J5231" s="5"/>
      <c r="K5231" s="19">
        <v>20350</v>
      </c>
      <c r="L5231" s="6"/>
      <c r="M5231" s="19">
        <v>20350</v>
      </c>
      <c r="N5231" s="5"/>
      <c r="O5231" s="20">
        <v>220</v>
      </c>
      <c r="P5231" s="6"/>
      <c r="Q5231" s="20">
        <v>220</v>
      </c>
    </row>
    <row r="5232" spans="1:17" ht="12" x14ac:dyDescent="0.2">
      <c r="A5232" s="16" t="s">
        <v>3614</v>
      </c>
      <c r="B5232" s="16" t="s">
        <v>9109</v>
      </c>
      <c r="C5232" s="17" t="s">
        <v>5194</v>
      </c>
      <c r="D5232" s="18" t="s">
        <v>8995</v>
      </c>
      <c r="E5232" s="18"/>
      <c r="F5232" s="18"/>
      <c r="G5232" s="18"/>
      <c r="H5232" s="18"/>
      <c r="I5232" s="18"/>
      <c r="J5232" s="5"/>
      <c r="K5232" s="19">
        <v>8666.66</v>
      </c>
      <c r="L5232" s="7">
        <v>8666.66</v>
      </c>
      <c r="M5232" s="5"/>
      <c r="N5232" s="5"/>
      <c r="O5232" s="20">
        <v>200</v>
      </c>
      <c r="P5232" s="8">
        <v>200</v>
      </c>
      <c r="Q5232" s="5"/>
    </row>
    <row r="5233" spans="1:17" ht="12" x14ac:dyDescent="0.2">
      <c r="A5233" s="16" t="s">
        <v>3614</v>
      </c>
      <c r="B5233" s="16" t="s">
        <v>9109</v>
      </c>
      <c r="C5233" s="17" t="s">
        <v>5195</v>
      </c>
      <c r="D5233" s="18" t="s">
        <v>8995</v>
      </c>
      <c r="E5233" s="18"/>
      <c r="F5233" s="18"/>
      <c r="G5233" s="18"/>
      <c r="H5233" s="18"/>
      <c r="I5233" s="18"/>
      <c r="J5233" s="5"/>
      <c r="K5233" s="19">
        <v>13500</v>
      </c>
      <c r="L5233" s="7">
        <v>6750</v>
      </c>
      <c r="M5233" s="19">
        <v>6750</v>
      </c>
      <c r="N5233" s="5"/>
      <c r="O5233" s="20">
        <v>200</v>
      </c>
      <c r="P5233" s="8">
        <v>100</v>
      </c>
      <c r="Q5233" s="20">
        <v>100</v>
      </c>
    </row>
    <row r="5234" spans="1:17" ht="12" x14ac:dyDescent="0.2">
      <c r="A5234" s="16" t="s">
        <v>3614</v>
      </c>
      <c r="B5234" s="16" t="s">
        <v>9109</v>
      </c>
      <c r="C5234" s="17" t="s">
        <v>5196</v>
      </c>
      <c r="D5234" s="18" t="s">
        <v>8995</v>
      </c>
      <c r="E5234" s="18"/>
      <c r="F5234" s="18"/>
      <c r="G5234" s="18"/>
      <c r="H5234" s="18"/>
      <c r="I5234" s="18"/>
      <c r="J5234" s="5"/>
      <c r="K5234" s="19">
        <v>29645.84</v>
      </c>
      <c r="L5234" s="7">
        <v>6041.67</v>
      </c>
      <c r="M5234" s="19">
        <v>23604.17</v>
      </c>
      <c r="N5234" s="5"/>
      <c r="O5234" s="20">
        <v>800</v>
      </c>
      <c r="P5234" s="8">
        <v>250</v>
      </c>
      <c r="Q5234" s="20">
        <v>550</v>
      </c>
    </row>
    <row r="5235" spans="1:17" ht="12" x14ac:dyDescent="0.2">
      <c r="A5235" s="16" t="s">
        <v>3614</v>
      </c>
      <c r="B5235" s="16" t="s">
        <v>9109</v>
      </c>
      <c r="C5235" s="17" t="s">
        <v>5197</v>
      </c>
      <c r="D5235" s="18" t="s">
        <v>8995</v>
      </c>
      <c r="E5235" s="18"/>
      <c r="F5235" s="18"/>
      <c r="G5235" s="18"/>
      <c r="H5235" s="18"/>
      <c r="I5235" s="18"/>
      <c r="J5235" s="5"/>
      <c r="K5235" s="19">
        <v>84008.33</v>
      </c>
      <c r="L5235" s="7">
        <v>46483.33</v>
      </c>
      <c r="M5235" s="19">
        <v>37525</v>
      </c>
      <c r="N5235" s="5"/>
      <c r="O5235" s="22">
        <v>1690</v>
      </c>
      <c r="P5235" s="10">
        <v>1120</v>
      </c>
      <c r="Q5235" s="20">
        <v>570</v>
      </c>
    </row>
    <row r="5236" spans="1:17" ht="12" x14ac:dyDescent="0.2">
      <c r="A5236" s="16" t="s">
        <v>3614</v>
      </c>
      <c r="B5236" s="16" t="s">
        <v>9109</v>
      </c>
      <c r="C5236" s="17" t="s">
        <v>5198</v>
      </c>
      <c r="D5236" s="18" t="s">
        <v>8995</v>
      </c>
      <c r="E5236" s="18"/>
      <c r="F5236" s="18"/>
      <c r="G5236" s="18"/>
      <c r="H5236" s="18"/>
      <c r="I5236" s="18"/>
      <c r="J5236" s="19">
        <v>2916.67</v>
      </c>
      <c r="K5236" s="5"/>
      <c r="L5236" s="7">
        <v>2916.67</v>
      </c>
      <c r="M5236" s="5"/>
      <c r="N5236" s="20">
        <v>100</v>
      </c>
      <c r="O5236" s="5"/>
      <c r="P5236" s="8">
        <v>100</v>
      </c>
      <c r="Q5236" s="5"/>
    </row>
    <row r="5237" spans="1:17" ht="12" x14ac:dyDescent="0.2">
      <c r="A5237" s="16" t="s">
        <v>3614</v>
      </c>
      <c r="B5237" s="16" t="s">
        <v>9109</v>
      </c>
      <c r="C5237" s="17" t="s">
        <v>5199</v>
      </c>
      <c r="D5237" s="18" t="s">
        <v>8995</v>
      </c>
      <c r="E5237" s="18"/>
      <c r="F5237" s="18"/>
      <c r="G5237" s="18"/>
      <c r="H5237" s="18"/>
      <c r="I5237" s="18"/>
      <c r="J5237" s="5"/>
      <c r="K5237" s="19">
        <v>11700</v>
      </c>
      <c r="L5237" s="7">
        <v>11700</v>
      </c>
      <c r="M5237" s="5"/>
      <c r="N5237" s="5"/>
      <c r="O5237" s="20">
        <v>120</v>
      </c>
      <c r="P5237" s="8">
        <v>120</v>
      </c>
      <c r="Q5237" s="5"/>
    </row>
    <row r="5238" spans="1:17" ht="12" x14ac:dyDescent="0.2">
      <c r="A5238" s="16" t="s">
        <v>3614</v>
      </c>
      <c r="B5238" s="16" t="s">
        <v>9109</v>
      </c>
      <c r="C5238" s="17" t="s">
        <v>5200</v>
      </c>
      <c r="D5238" s="18" t="s">
        <v>8995</v>
      </c>
      <c r="E5238" s="18"/>
      <c r="F5238" s="18"/>
      <c r="G5238" s="18"/>
      <c r="H5238" s="18"/>
      <c r="I5238" s="18"/>
      <c r="J5238" s="19">
        <v>1033.33</v>
      </c>
      <c r="K5238" s="5"/>
      <c r="L5238" s="7">
        <v>1033.33</v>
      </c>
      <c r="M5238" s="5"/>
      <c r="N5238" s="20">
        <v>2</v>
      </c>
      <c r="O5238" s="5"/>
      <c r="P5238" s="8">
        <v>2</v>
      </c>
      <c r="Q5238" s="5"/>
    </row>
    <row r="5239" spans="1:17" ht="12" x14ac:dyDescent="0.2">
      <c r="A5239" s="16" t="s">
        <v>3614</v>
      </c>
      <c r="B5239" s="16" t="s">
        <v>9109</v>
      </c>
      <c r="C5239" s="17" t="s">
        <v>5201</v>
      </c>
      <c r="D5239" s="18" t="s">
        <v>8995</v>
      </c>
      <c r="E5239" s="18"/>
      <c r="F5239" s="18"/>
      <c r="G5239" s="18"/>
      <c r="H5239" s="18"/>
      <c r="I5239" s="18"/>
      <c r="J5239" s="5"/>
      <c r="K5239" s="19">
        <v>26333.33</v>
      </c>
      <c r="L5239" s="7">
        <v>26333.33</v>
      </c>
      <c r="M5239" s="5"/>
      <c r="N5239" s="5"/>
      <c r="O5239" s="20">
        <v>200</v>
      </c>
      <c r="P5239" s="8">
        <v>200</v>
      </c>
      <c r="Q5239" s="5"/>
    </row>
    <row r="5240" spans="1:17" ht="12" x14ac:dyDescent="0.2">
      <c r="A5240" s="16" t="s">
        <v>3614</v>
      </c>
      <c r="B5240" s="16" t="s">
        <v>9109</v>
      </c>
      <c r="C5240" s="17" t="s">
        <v>5202</v>
      </c>
      <c r="D5240" s="18" t="s">
        <v>8995</v>
      </c>
      <c r="E5240" s="18"/>
      <c r="F5240" s="18"/>
      <c r="G5240" s="18"/>
      <c r="H5240" s="18"/>
      <c r="I5240" s="18"/>
      <c r="J5240" s="5"/>
      <c r="K5240" s="19">
        <v>6000</v>
      </c>
      <c r="L5240" s="7">
        <v>6000</v>
      </c>
      <c r="M5240" s="5"/>
      <c r="N5240" s="5"/>
      <c r="O5240" s="20">
        <v>90</v>
      </c>
      <c r="P5240" s="8">
        <v>90</v>
      </c>
      <c r="Q5240" s="5"/>
    </row>
    <row r="5241" spans="1:17" ht="12" x14ac:dyDescent="0.2">
      <c r="A5241" s="16" t="s">
        <v>3614</v>
      </c>
      <c r="B5241" s="16" t="s">
        <v>9109</v>
      </c>
      <c r="C5241" s="17" t="s">
        <v>5202</v>
      </c>
      <c r="D5241" s="18" t="s">
        <v>8995</v>
      </c>
      <c r="E5241" s="18"/>
      <c r="F5241" s="18"/>
      <c r="G5241" s="18"/>
      <c r="H5241" s="18"/>
      <c r="I5241" s="18"/>
      <c r="J5241" s="5"/>
      <c r="K5241" s="19">
        <v>7275</v>
      </c>
      <c r="L5241" s="7">
        <v>6466.67</v>
      </c>
      <c r="M5241" s="21">
        <v>808.33</v>
      </c>
      <c r="N5241" s="5"/>
      <c r="O5241" s="20">
        <v>90</v>
      </c>
      <c r="P5241" s="8">
        <v>80</v>
      </c>
      <c r="Q5241" s="20">
        <v>10</v>
      </c>
    </row>
    <row r="5242" spans="1:17" ht="12" x14ac:dyDescent="0.2">
      <c r="A5242" s="16" t="s">
        <v>3614</v>
      </c>
      <c r="B5242" s="16" t="s">
        <v>9109</v>
      </c>
      <c r="C5242" s="17" t="s">
        <v>5203</v>
      </c>
      <c r="D5242" s="18" t="s">
        <v>8995</v>
      </c>
      <c r="E5242" s="18"/>
      <c r="F5242" s="18"/>
      <c r="G5242" s="18"/>
      <c r="H5242" s="18"/>
      <c r="I5242" s="18"/>
      <c r="J5242" s="5"/>
      <c r="K5242" s="19">
        <v>25932.5</v>
      </c>
      <c r="L5242" s="7">
        <v>25932.5</v>
      </c>
      <c r="M5242" s="5"/>
      <c r="N5242" s="5"/>
      <c r="O5242" s="20">
        <v>345</v>
      </c>
      <c r="P5242" s="8">
        <v>345</v>
      </c>
      <c r="Q5242" s="5"/>
    </row>
    <row r="5243" spans="1:17" ht="12" x14ac:dyDescent="0.2">
      <c r="A5243" s="16" t="s">
        <v>3614</v>
      </c>
      <c r="B5243" s="16" t="s">
        <v>9109</v>
      </c>
      <c r="C5243" s="17" t="s">
        <v>5204</v>
      </c>
      <c r="D5243" s="18" t="s">
        <v>8995</v>
      </c>
      <c r="E5243" s="18"/>
      <c r="F5243" s="18"/>
      <c r="G5243" s="18"/>
      <c r="H5243" s="18"/>
      <c r="I5243" s="18"/>
      <c r="J5243" s="5"/>
      <c r="K5243" s="19">
        <v>37333.33</v>
      </c>
      <c r="L5243" s="7">
        <v>11386.67</v>
      </c>
      <c r="M5243" s="19">
        <v>25946.66</v>
      </c>
      <c r="N5243" s="5"/>
      <c r="O5243" s="20">
        <v>400</v>
      </c>
      <c r="P5243" s="8">
        <v>122</v>
      </c>
      <c r="Q5243" s="20">
        <v>278</v>
      </c>
    </row>
    <row r="5244" spans="1:17" ht="12" x14ac:dyDescent="0.2">
      <c r="A5244" s="16" t="s">
        <v>3614</v>
      </c>
      <c r="B5244" s="16" t="s">
        <v>9109</v>
      </c>
      <c r="C5244" s="17" t="s">
        <v>5205</v>
      </c>
      <c r="D5244" s="18" t="s">
        <v>8995</v>
      </c>
      <c r="E5244" s="18"/>
      <c r="F5244" s="18"/>
      <c r="G5244" s="18"/>
      <c r="H5244" s="18"/>
      <c r="I5244" s="18"/>
      <c r="J5244" s="5"/>
      <c r="K5244" s="21">
        <v>300</v>
      </c>
      <c r="L5244" s="9">
        <v>300</v>
      </c>
      <c r="M5244" s="5"/>
      <c r="N5244" s="5"/>
      <c r="O5244" s="20">
        <v>200</v>
      </c>
      <c r="P5244" s="8">
        <v>200</v>
      </c>
      <c r="Q5244" s="5"/>
    </row>
    <row r="5245" spans="1:17" ht="12" x14ac:dyDescent="0.2">
      <c r="A5245" s="16" t="s">
        <v>3614</v>
      </c>
      <c r="B5245" s="16" t="s">
        <v>9109</v>
      </c>
      <c r="C5245" s="17" t="s">
        <v>5206</v>
      </c>
      <c r="D5245" s="18" t="s">
        <v>8995</v>
      </c>
      <c r="E5245" s="18"/>
      <c r="F5245" s="18"/>
      <c r="G5245" s="18"/>
      <c r="H5245" s="18"/>
      <c r="I5245" s="18"/>
      <c r="J5245" s="5"/>
      <c r="K5245" s="19">
        <v>14400</v>
      </c>
      <c r="L5245" s="7">
        <v>14400</v>
      </c>
      <c r="M5245" s="5"/>
      <c r="N5245" s="5"/>
      <c r="O5245" s="22">
        <v>8000</v>
      </c>
      <c r="P5245" s="10">
        <v>8000</v>
      </c>
      <c r="Q5245" s="5"/>
    </row>
    <row r="5246" spans="1:17" ht="12" x14ac:dyDescent="0.2">
      <c r="A5246" s="16" t="s">
        <v>3614</v>
      </c>
      <c r="B5246" s="16" t="s">
        <v>9109</v>
      </c>
      <c r="C5246" s="17" t="s">
        <v>5207</v>
      </c>
      <c r="D5246" s="18" t="s">
        <v>8995</v>
      </c>
      <c r="E5246" s="18"/>
      <c r="F5246" s="18"/>
      <c r="G5246" s="18"/>
      <c r="H5246" s="18"/>
      <c r="I5246" s="18"/>
      <c r="J5246" s="5"/>
      <c r="K5246" s="19">
        <v>5666.67</v>
      </c>
      <c r="L5246" s="7">
        <v>5666.67</v>
      </c>
      <c r="M5246" s="5"/>
      <c r="N5246" s="5"/>
      <c r="O5246" s="20">
        <v>34</v>
      </c>
      <c r="P5246" s="8">
        <v>34</v>
      </c>
      <c r="Q5246" s="5"/>
    </row>
    <row r="5247" spans="1:17" ht="12" x14ac:dyDescent="0.2">
      <c r="A5247" s="16" t="s">
        <v>3614</v>
      </c>
      <c r="B5247" s="16" t="s">
        <v>9109</v>
      </c>
      <c r="C5247" s="17" t="s">
        <v>5208</v>
      </c>
      <c r="D5247" s="18" t="s">
        <v>8995</v>
      </c>
      <c r="E5247" s="18"/>
      <c r="F5247" s="18"/>
      <c r="G5247" s="18"/>
      <c r="H5247" s="18"/>
      <c r="I5247" s="18"/>
      <c r="J5247" s="5"/>
      <c r="K5247" s="19">
        <v>5265</v>
      </c>
      <c r="L5247" s="6"/>
      <c r="M5247" s="19">
        <v>5265</v>
      </c>
      <c r="N5247" s="5"/>
      <c r="O5247" s="20">
        <v>27</v>
      </c>
      <c r="P5247" s="6"/>
      <c r="Q5247" s="20">
        <v>27</v>
      </c>
    </row>
    <row r="5248" spans="1:17" ht="12" x14ac:dyDescent="0.2">
      <c r="A5248" s="16" t="s">
        <v>3614</v>
      </c>
      <c r="B5248" s="16" t="s">
        <v>9109</v>
      </c>
      <c r="C5248" s="17" t="s">
        <v>5209</v>
      </c>
      <c r="D5248" s="18" t="s">
        <v>8995</v>
      </c>
      <c r="E5248" s="18"/>
      <c r="F5248" s="18"/>
      <c r="G5248" s="18"/>
      <c r="H5248" s="18"/>
      <c r="I5248" s="18"/>
      <c r="J5248" s="5"/>
      <c r="K5248" s="19">
        <v>1075</v>
      </c>
      <c r="L5248" s="7">
        <v>1075</v>
      </c>
      <c r="M5248" s="5"/>
      <c r="N5248" s="5"/>
      <c r="O5248" s="20">
        <v>3</v>
      </c>
      <c r="P5248" s="8">
        <v>3</v>
      </c>
      <c r="Q5248" s="5"/>
    </row>
    <row r="5249" spans="1:17" ht="12" x14ac:dyDescent="0.2">
      <c r="A5249" s="16" t="s">
        <v>3614</v>
      </c>
      <c r="B5249" s="16" t="s">
        <v>9109</v>
      </c>
      <c r="C5249" s="17" t="s">
        <v>5210</v>
      </c>
      <c r="D5249" s="18" t="s">
        <v>8995</v>
      </c>
      <c r="E5249" s="18"/>
      <c r="F5249" s="18"/>
      <c r="G5249" s="18"/>
      <c r="H5249" s="18"/>
      <c r="I5249" s="18"/>
      <c r="J5249" s="5"/>
      <c r="K5249" s="19">
        <v>1520.03</v>
      </c>
      <c r="L5249" s="6"/>
      <c r="M5249" s="19">
        <v>1520.03</v>
      </c>
      <c r="N5249" s="5"/>
      <c r="O5249" s="20">
        <v>4</v>
      </c>
      <c r="P5249" s="6"/>
      <c r="Q5249" s="20">
        <v>4</v>
      </c>
    </row>
    <row r="5250" spans="1:17" ht="12" x14ac:dyDescent="0.2">
      <c r="A5250" s="16" t="s">
        <v>3614</v>
      </c>
      <c r="B5250" s="16" t="s">
        <v>9109</v>
      </c>
      <c r="C5250" s="17" t="s">
        <v>5211</v>
      </c>
      <c r="D5250" s="18" t="s">
        <v>8995</v>
      </c>
      <c r="E5250" s="18"/>
      <c r="F5250" s="18"/>
      <c r="G5250" s="18"/>
      <c r="H5250" s="18"/>
      <c r="I5250" s="18"/>
      <c r="J5250" s="5"/>
      <c r="K5250" s="21">
        <v>63.33</v>
      </c>
      <c r="L5250" s="9">
        <v>63.33</v>
      </c>
      <c r="M5250" s="5"/>
      <c r="N5250" s="5"/>
      <c r="O5250" s="20">
        <v>8</v>
      </c>
      <c r="P5250" s="8">
        <v>8</v>
      </c>
      <c r="Q5250" s="5"/>
    </row>
    <row r="5251" spans="1:17" ht="12" x14ac:dyDescent="0.2">
      <c r="A5251" s="16" t="s">
        <v>3614</v>
      </c>
      <c r="B5251" s="16" t="s">
        <v>9109</v>
      </c>
      <c r="C5251" s="17" t="s">
        <v>5212</v>
      </c>
      <c r="D5251" s="18" t="s">
        <v>8995</v>
      </c>
      <c r="E5251" s="18"/>
      <c r="F5251" s="18"/>
      <c r="G5251" s="18"/>
      <c r="H5251" s="18"/>
      <c r="I5251" s="18"/>
      <c r="J5251" s="19">
        <v>2245.69</v>
      </c>
      <c r="K5251" s="5"/>
      <c r="L5251" s="7">
        <v>2245.69</v>
      </c>
      <c r="M5251" s="5"/>
      <c r="N5251" s="20">
        <v>15</v>
      </c>
      <c r="O5251" s="5"/>
      <c r="P5251" s="8">
        <v>15</v>
      </c>
      <c r="Q5251" s="5"/>
    </row>
    <row r="5252" spans="1:17" ht="12" x14ac:dyDescent="0.2">
      <c r="A5252" s="16" t="s">
        <v>3614</v>
      </c>
      <c r="B5252" s="16" t="s">
        <v>9109</v>
      </c>
      <c r="C5252" s="17" t="s">
        <v>5213</v>
      </c>
      <c r="D5252" s="18" t="s">
        <v>8995</v>
      </c>
      <c r="E5252" s="18"/>
      <c r="F5252" s="18"/>
      <c r="G5252" s="18"/>
      <c r="H5252" s="18"/>
      <c r="I5252" s="18"/>
      <c r="J5252" s="19">
        <v>10000</v>
      </c>
      <c r="K5252" s="19">
        <v>38000</v>
      </c>
      <c r="L5252" s="7">
        <v>48000</v>
      </c>
      <c r="M5252" s="5"/>
      <c r="N5252" s="20">
        <v>200</v>
      </c>
      <c r="O5252" s="20">
        <v>760</v>
      </c>
      <c r="P5252" s="8">
        <v>960</v>
      </c>
      <c r="Q5252" s="5"/>
    </row>
    <row r="5253" spans="1:17" ht="12" x14ac:dyDescent="0.2">
      <c r="A5253" s="16" t="s">
        <v>3614</v>
      </c>
      <c r="B5253" s="16" t="s">
        <v>9109</v>
      </c>
      <c r="C5253" s="17" t="s">
        <v>5214</v>
      </c>
      <c r="D5253" s="18" t="s">
        <v>8995</v>
      </c>
      <c r="E5253" s="18"/>
      <c r="F5253" s="18"/>
      <c r="G5253" s="18"/>
      <c r="H5253" s="18"/>
      <c r="I5253" s="18"/>
      <c r="J5253" s="19">
        <v>1567.02</v>
      </c>
      <c r="K5253" s="21">
        <v>261.17</v>
      </c>
      <c r="L5253" s="7">
        <v>1828.19</v>
      </c>
      <c r="M5253" s="5"/>
      <c r="N5253" s="20">
        <v>3</v>
      </c>
      <c r="O5253" s="20">
        <v>2</v>
      </c>
      <c r="P5253" s="8">
        <v>5</v>
      </c>
      <c r="Q5253" s="5"/>
    </row>
    <row r="5254" spans="1:17" ht="12" x14ac:dyDescent="0.2">
      <c r="A5254" s="16" t="s">
        <v>3614</v>
      </c>
      <c r="B5254" s="16" t="s">
        <v>9109</v>
      </c>
      <c r="C5254" s="17" t="s">
        <v>5215</v>
      </c>
      <c r="D5254" s="18" t="s">
        <v>8995</v>
      </c>
      <c r="E5254" s="18"/>
      <c r="F5254" s="18"/>
      <c r="G5254" s="18"/>
      <c r="H5254" s="18"/>
      <c r="I5254" s="18"/>
      <c r="J5254" s="21">
        <v>545.86</v>
      </c>
      <c r="K5254" s="21">
        <v>26</v>
      </c>
      <c r="L5254" s="9">
        <v>571.86</v>
      </c>
      <c r="M5254" s="5"/>
      <c r="N5254" s="20">
        <v>7</v>
      </c>
      <c r="O5254" s="20">
        <v>2</v>
      </c>
      <c r="P5254" s="8">
        <v>9</v>
      </c>
      <c r="Q5254" s="5"/>
    </row>
    <row r="5255" spans="1:17" ht="12" x14ac:dyDescent="0.2">
      <c r="A5255" s="16" t="s">
        <v>3614</v>
      </c>
      <c r="B5255" s="16" t="s">
        <v>9109</v>
      </c>
      <c r="C5255" s="17" t="s">
        <v>5216</v>
      </c>
      <c r="D5255" s="18" t="s">
        <v>8995</v>
      </c>
      <c r="E5255" s="18"/>
      <c r="F5255" s="18"/>
      <c r="G5255" s="18"/>
      <c r="H5255" s="18"/>
      <c r="I5255" s="18"/>
      <c r="J5255" s="5"/>
      <c r="K5255" s="19">
        <v>547142.40000000002</v>
      </c>
      <c r="L5255" s="7">
        <v>547142.40000000002</v>
      </c>
      <c r="M5255" s="5"/>
      <c r="N5255" s="5"/>
      <c r="O5255" s="20">
        <v>8</v>
      </c>
      <c r="P5255" s="8">
        <v>8</v>
      </c>
      <c r="Q5255" s="5"/>
    </row>
    <row r="5256" spans="1:17" ht="12" x14ac:dyDescent="0.2">
      <c r="A5256" s="16" t="s">
        <v>3614</v>
      </c>
      <c r="B5256" s="16" t="s">
        <v>9109</v>
      </c>
      <c r="C5256" s="17" t="s">
        <v>5217</v>
      </c>
      <c r="D5256" s="18" t="s">
        <v>8995</v>
      </c>
      <c r="E5256" s="26">
        <f>J5256-L5256</f>
        <v>-340644.39999999997</v>
      </c>
      <c r="F5256" s="26">
        <f>N5256-P5256</f>
        <v>-104</v>
      </c>
      <c r="G5256" s="26"/>
      <c r="H5256" s="26"/>
      <c r="I5256" s="18"/>
      <c r="J5256" s="19">
        <v>40732.9</v>
      </c>
      <c r="K5256" s="19">
        <v>350686</v>
      </c>
      <c r="L5256" s="7">
        <v>381377.3</v>
      </c>
      <c r="M5256" s="19">
        <v>10041.6</v>
      </c>
      <c r="N5256" s="20">
        <v>13</v>
      </c>
      <c r="O5256" s="20">
        <v>107</v>
      </c>
      <c r="P5256" s="8">
        <v>117</v>
      </c>
      <c r="Q5256" s="20">
        <v>3</v>
      </c>
    </row>
    <row r="5257" spans="1:17" ht="24" x14ac:dyDescent="0.2">
      <c r="A5257" s="16" t="s">
        <v>3614</v>
      </c>
      <c r="B5257" s="16" t="s">
        <v>9109</v>
      </c>
      <c r="C5257" s="17" t="s">
        <v>5218</v>
      </c>
      <c r="D5257" s="18" t="s">
        <v>8995</v>
      </c>
      <c r="E5257" s="18"/>
      <c r="F5257" s="18"/>
      <c r="G5257" s="18"/>
      <c r="H5257" s="18"/>
      <c r="I5257" s="18"/>
      <c r="J5257" s="5"/>
      <c r="K5257" s="19">
        <v>1796.47</v>
      </c>
      <c r="L5257" s="7">
        <v>1796.47</v>
      </c>
      <c r="M5257" s="5"/>
      <c r="N5257" s="5"/>
      <c r="O5257" s="20">
        <v>2</v>
      </c>
      <c r="P5257" s="8">
        <v>2</v>
      </c>
      <c r="Q5257" s="5"/>
    </row>
    <row r="5258" spans="1:17" ht="24" x14ac:dyDescent="0.2">
      <c r="A5258" s="16" t="s">
        <v>3614</v>
      </c>
      <c r="B5258" s="16" t="s">
        <v>9109</v>
      </c>
      <c r="C5258" s="17" t="s">
        <v>5219</v>
      </c>
      <c r="D5258" s="18" t="s">
        <v>8995</v>
      </c>
      <c r="E5258" s="18"/>
      <c r="F5258" s="18"/>
      <c r="G5258" s="18"/>
      <c r="H5258" s="18"/>
      <c r="I5258" s="18"/>
      <c r="J5258" s="5"/>
      <c r="K5258" s="21">
        <v>948.91</v>
      </c>
      <c r="L5258" s="9">
        <v>948.91</v>
      </c>
      <c r="M5258" s="5"/>
      <c r="N5258" s="5"/>
      <c r="O5258" s="20">
        <v>1</v>
      </c>
      <c r="P5258" s="8">
        <v>1</v>
      </c>
      <c r="Q5258" s="5"/>
    </row>
    <row r="5259" spans="1:17" ht="24" x14ac:dyDescent="0.2">
      <c r="A5259" s="16" t="s">
        <v>3614</v>
      </c>
      <c r="B5259" s="16" t="s">
        <v>9109</v>
      </c>
      <c r="C5259" s="17" t="s">
        <v>5220</v>
      </c>
      <c r="D5259" s="18" t="s">
        <v>8995</v>
      </c>
      <c r="E5259" s="18"/>
      <c r="F5259" s="18"/>
      <c r="G5259" s="18"/>
      <c r="H5259" s="18"/>
      <c r="I5259" s="18"/>
      <c r="J5259" s="5"/>
      <c r="K5259" s="19">
        <v>1077.8699999999999</v>
      </c>
      <c r="L5259" s="7">
        <v>1077.8699999999999</v>
      </c>
      <c r="M5259" s="5"/>
      <c r="N5259" s="5"/>
      <c r="O5259" s="20">
        <v>1</v>
      </c>
      <c r="P5259" s="8">
        <v>1</v>
      </c>
      <c r="Q5259" s="5"/>
    </row>
    <row r="5260" spans="1:17" ht="12" x14ac:dyDescent="0.2">
      <c r="A5260" s="16" t="s">
        <v>3614</v>
      </c>
      <c r="B5260" s="16" t="s">
        <v>9109</v>
      </c>
      <c r="C5260" s="17" t="s">
        <v>5221</v>
      </c>
      <c r="D5260" s="18" t="s">
        <v>8995</v>
      </c>
      <c r="E5260" s="18"/>
      <c r="F5260" s="18"/>
      <c r="G5260" s="18"/>
      <c r="H5260" s="18"/>
      <c r="I5260" s="18"/>
      <c r="J5260" s="5"/>
      <c r="K5260" s="21">
        <v>120.41</v>
      </c>
      <c r="L5260" s="9">
        <v>120.41</v>
      </c>
      <c r="M5260" s="5"/>
      <c r="N5260" s="5"/>
      <c r="O5260" s="20">
        <v>1</v>
      </c>
      <c r="P5260" s="8">
        <v>1</v>
      </c>
      <c r="Q5260" s="5"/>
    </row>
    <row r="5261" spans="1:17" ht="12" x14ac:dyDescent="0.2">
      <c r="A5261" s="16" t="s">
        <v>3614</v>
      </c>
      <c r="B5261" s="16" t="s">
        <v>9109</v>
      </c>
      <c r="C5261" s="17" t="s">
        <v>5222</v>
      </c>
      <c r="D5261" s="18" t="s">
        <v>8995</v>
      </c>
      <c r="E5261" s="18"/>
      <c r="F5261" s="18"/>
      <c r="G5261" s="18"/>
      <c r="H5261" s="18"/>
      <c r="I5261" s="18"/>
      <c r="J5261" s="5"/>
      <c r="K5261" s="21">
        <v>179.6</v>
      </c>
      <c r="L5261" s="9">
        <v>179.6</v>
      </c>
      <c r="M5261" s="5"/>
      <c r="N5261" s="5"/>
      <c r="O5261" s="20">
        <v>2</v>
      </c>
      <c r="P5261" s="8">
        <v>2</v>
      </c>
      <c r="Q5261" s="5"/>
    </row>
    <row r="5262" spans="1:17" ht="12" x14ac:dyDescent="0.2">
      <c r="A5262" s="16" t="s">
        <v>3614</v>
      </c>
      <c r="B5262" s="16" t="s">
        <v>9109</v>
      </c>
      <c r="C5262" s="17" t="s">
        <v>5223</v>
      </c>
      <c r="D5262" s="18" t="s">
        <v>8995</v>
      </c>
      <c r="E5262" s="18"/>
      <c r="F5262" s="18"/>
      <c r="G5262" s="18"/>
      <c r="H5262" s="18"/>
      <c r="I5262" s="18"/>
      <c r="J5262" s="5"/>
      <c r="K5262" s="21">
        <v>666.04</v>
      </c>
      <c r="L5262" s="9">
        <v>666.04</v>
      </c>
      <c r="M5262" s="5"/>
      <c r="N5262" s="5"/>
      <c r="O5262" s="20">
        <v>1</v>
      </c>
      <c r="P5262" s="8">
        <v>1</v>
      </c>
      <c r="Q5262" s="5"/>
    </row>
    <row r="5263" spans="1:17" ht="12" x14ac:dyDescent="0.2">
      <c r="A5263" s="16" t="s">
        <v>3614</v>
      </c>
      <c r="B5263" s="16" t="s">
        <v>9109</v>
      </c>
      <c r="C5263" s="17" t="s">
        <v>5224</v>
      </c>
      <c r="D5263" s="18" t="s">
        <v>8995</v>
      </c>
      <c r="E5263" s="18"/>
      <c r="F5263" s="18"/>
      <c r="G5263" s="18"/>
      <c r="H5263" s="18"/>
      <c r="I5263" s="18"/>
      <c r="J5263" s="5"/>
      <c r="K5263" s="19">
        <v>12104.17</v>
      </c>
      <c r="L5263" s="6"/>
      <c r="M5263" s="19">
        <v>12104.17</v>
      </c>
      <c r="N5263" s="5"/>
      <c r="O5263" s="20">
        <v>7</v>
      </c>
      <c r="P5263" s="6"/>
      <c r="Q5263" s="20">
        <v>7</v>
      </c>
    </row>
    <row r="5264" spans="1:17" ht="12" x14ac:dyDescent="0.2">
      <c r="A5264" s="16" t="s">
        <v>3614</v>
      </c>
      <c r="B5264" s="16" t="s">
        <v>9109</v>
      </c>
      <c r="C5264" s="17" t="s">
        <v>5225</v>
      </c>
      <c r="D5264" s="18" t="s">
        <v>8995</v>
      </c>
      <c r="E5264" s="18"/>
      <c r="F5264" s="18"/>
      <c r="G5264" s="18"/>
      <c r="H5264" s="18"/>
      <c r="I5264" s="18"/>
      <c r="J5264" s="5"/>
      <c r="K5264" s="19">
        <v>34500</v>
      </c>
      <c r="L5264" s="7">
        <v>34500</v>
      </c>
      <c r="M5264" s="5"/>
      <c r="N5264" s="5"/>
      <c r="O5264" s="20">
        <v>10</v>
      </c>
      <c r="P5264" s="8">
        <v>10</v>
      </c>
      <c r="Q5264" s="5"/>
    </row>
    <row r="5265" spans="1:17" ht="12" x14ac:dyDescent="0.2">
      <c r="A5265" s="16" t="s">
        <v>3614</v>
      </c>
      <c r="B5265" s="16" t="s">
        <v>9109</v>
      </c>
      <c r="C5265" s="17" t="s">
        <v>5226</v>
      </c>
      <c r="D5265" s="18" t="s">
        <v>8995</v>
      </c>
      <c r="E5265" s="18"/>
      <c r="F5265" s="18"/>
      <c r="G5265" s="18"/>
      <c r="H5265" s="18"/>
      <c r="I5265" s="18"/>
      <c r="J5265" s="5"/>
      <c r="K5265" s="19">
        <v>2065.92</v>
      </c>
      <c r="L5265" s="7">
        <v>2065.92</v>
      </c>
      <c r="M5265" s="5"/>
      <c r="N5265" s="5"/>
      <c r="O5265" s="20">
        <v>12</v>
      </c>
      <c r="P5265" s="8">
        <v>12</v>
      </c>
      <c r="Q5265" s="5"/>
    </row>
    <row r="5266" spans="1:17" ht="12" x14ac:dyDescent="0.2">
      <c r="A5266" s="16" t="s">
        <v>3614</v>
      </c>
      <c r="B5266" s="16" t="s">
        <v>9109</v>
      </c>
      <c r="C5266" s="17" t="s">
        <v>5227</v>
      </c>
      <c r="D5266" s="18" t="s">
        <v>8995</v>
      </c>
      <c r="E5266" s="26">
        <f>J5266-L5266</f>
        <v>0</v>
      </c>
      <c r="F5266" s="26">
        <f>N5266-P5266</f>
        <v>0</v>
      </c>
      <c r="G5266" s="26"/>
      <c r="H5266" s="26"/>
      <c r="I5266" s="18"/>
      <c r="J5266" s="19">
        <v>10680</v>
      </c>
      <c r="K5266" s="19">
        <v>69840</v>
      </c>
      <c r="L5266" s="7">
        <v>10680</v>
      </c>
      <c r="M5266" s="19">
        <v>69840</v>
      </c>
      <c r="N5266" s="20">
        <v>5</v>
      </c>
      <c r="O5266" s="20">
        <v>30</v>
      </c>
      <c r="P5266" s="8">
        <v>5</v>
      </c>
      <c r="Q5266" s="20">
        <v>30</v>
      </c>
    </row>
    <row r="5267" spans="1:17" ht="12" x14ac:dyDescent="0.2">
      <c r="A5267" s="16" t="s">
        <v>3614</v>
      </c>
      <c r="B5267" s="16" t="s">
        <v>9109</v>
      </c>
      <c r="C5267" s="17" t="s">
        <v>5228</v>
      </c>
      <c r="D5267" s="18" t="s">
        <v>8995</v>
      </c>
      <c r="E5267" s="18"/>
      <c r="F5267" s="18"/>
      <c r="G5267" s="18"/>
      <c r="H5267" s="18"/>
      <c r="I5267" s="18"/>
      <c r="J5267" s="5"/>
      <c r="K5267" s="19">
        <v>18720</v>
      </c>
      <c r="L5267" s="7">
        <v>18720</v>
      </c>
      <c r="M5267" s="5"/>
      <c r="N5267" s="5"/>
      <c r="O5267" s="20">
        <v>20</v>
      </c>
      <c r="P5267" s="8">
        <v>20</v>
      </c>
      <c r="Q5267" s="5"/>
    </row>
    <row r="5268" spans="1:17" ht="12" x14ac:dyDescent="0.2">
      <c r="A5268" s="16" t="s">
        <v>3614</v>
      </c>
      <c r="B5268" s="16" t="s">
        <v>9109</v>
      </c>
      <c r="C5268" s="17" t="s">
        <v>5229</v>
      </c>
      <c r="D5268" s="18" t="s">
        <v>8995</v>
      </c>
      <c r="E5268" s="18"/>
      <c r="F5268" s="18"/>
      <c r="G5268" s="18"/>
      <c r="H5268" s="18"/>
      <c r="I5268" s="18"/>
      <c r="J5268" s="5"/>
      <c r="K5268" s="21">
        <v>509.76</v>
      </c>
      <c r="L5268" s="9">
        <v>509.76</v>
      </c>
      <c r="M5268" s="5"/>
      <c r="N5268" s="5"/>
      <c r="O5268" s="20">
        <v>6</v>
      </c>
      <c r="P5268" s="8">
        <v>6</v>
      </c>
      <c r="Q5268" s="5"/>
    </row>
    <row r="5269" spans="1:17" ht="12" x14ac:dyDescent="0.2">
      <c r="A5269" s="16" t="s">
        <v>3614</v>
      </c>
      <c r="B5269" s="16" t="s">
        <v>9109</v>
      </c>
      <c r="C5269" s="17" t="s">
        <v>5230</v>
      </c>
      <c r="D5269" s="18" t="s">
        <v>8995</v>
      </c>
      <c r="E5269" s="18"/>
      <c r="F5269" s="18"/>
      <c r="G5269" s="18"/>
      <c r="H5269" s="18"/>
      <c r="I5269" s="18"/>
      <c r="J5269" s="5"/>
      <c r="K5269" s="19">
        <v>129745.5</v>
      </c>
      <c r="L5269" s="7">
        <v>129745.5</v>
      </c>
      <c r="M5269" s="5"/>
      <c r="N5269" s="5"/>
      <c r="O5269" s="20">
        <v>241</v>
      </c>
      <c r="P5269" s="8">
        <v>241</v>
      </c>
      <c r="Q5269" s="5"/>
    </row>
    <row r="5270" spans="1:17" ht="12" x14ac:dyDescent="0.2">
      <c r="A5270" s="16" t="s">
        <v>3614</v>
      </c>
      <c r="B5270" s="16" t="s">
        <v>9109</v>
      </c>
      <c r="C5270" s="17" t="s">
        <v>5231</v>
      </c>
      <c r="D5270" s="18" t="s">
        <v>8995</v>
      </c>
      <c r="E5270" s="18"/>
      <c r="F5270" s="18"/>
      <c r="G5270" s="18"/>
      <c r="H5270" s="18"/>
      <c r="I5270" s="18"/>
      <c r="J5270" s="5"/>
      <c r="K5270" s="19">
        <v>12320</v>
      </c>
      <c r="L5270" s="7">
        <v>12320</v>
      </c>
      <c r="M5270" s="5"/>
      <c r="N5270" s="5"/>
      <c r="O5270" s="20">
        <v>1</v>
      </c>
      <c r="P5270" s="8">
        <v>1</v>
      </c>
      <c r="Q5270" s="5"/>
    </row>
    <row r="5271" spans="1:17" ht="12" x14ac:dyDescent="0.2">
      <c r="A5271" s="16" t="s">
        <v>3614</v>
      </c>
      <c r="B5271" s="16" t="s">
        <v>9109</v>
      </c>
      <c r="C5271" s="17" t="s">
        <v>5232</v>
      </c>
      <c r="D5271" s="18" t="s">
        <v>8995</v>
      </c>
      <c r="E5271" s="18"/>
      <c r="F5271" s="18"/>
      <c r="G5271" s="18"/>
      <c r="H5271" s="18"/>
      <c r="I5271" s="18"/>
      <c r="J5271" s="5"/>
      <c r="K5271" s="19">
        <v>22500</v>
      </c>
      <c r="L5271" s="7">
        <v>22500</v>
      </c>
      <c r="M5271" s="5"/>
      <c r="N5271" s="5"/>
      <c r="O5271" s="20">
        <v>1</v>
      </c>
      <c r="P5271" s="8">
        <v>1</v>
      </c>
      <c r="Q5271" s="5"/>
    </row>
    <row r="5272" spans="1:17" ht="12" x14ac:dyDescent="0.2">
      <c r="A5272" s="16" t="s">
        <v>3614</v>
      </c>
      <c r="B5272" s="16" t="s">
        <v>9109</v>
      </c>
      <c r="C5272" s="17" t="s">
        <v>5233</v>
      </c>
      <c r="D5272" s="18" t="s">
        <v>8995</v>
      </c>
      <c r="E5272" s="18"/>
      <c r="F5272" s="18"/>
      <c r="G5272" s="18"/>
      <c r="H5272" s="18"/>
      <c r="I5272" s="18"/>
      <c r="J5272" s="5"/>
      <c r="K5272" s="5"/>
      <c r="L5272" s="6"/>
      <c r="M5272" s="5"/>
      <c r="N5272" s="5"/>
      <c r="O5272" s="5"/>
      <c r="P5272" s="6"/>
      <c r="Q5272" s="5"/>
    </row>
    <row r="5273" spans="1:17" ht="12" x14ac:dyDescent="0.2">
      <c r="A5273" s="16" t="s">
        <v>3614</v>
      </c>
      <c r="B5273" s="16" t="s">
        <v>9109</v>
      </c>
      <c r="C5273" s="17" t="s">
        <v>5234</v>
      </c>
      <c r="D5273" s="18" t="s">
        <v>8995</v>
      </c>
      <c r="E5273" s="18"/>
      <c r="F5273" s="18"/>
      <c r="G5273" s="18"/>
      <c r="H5273" s="18"/>
      <c r="I5273" s="18"/>
      <c r="J5273" s="5"/>
      <c r="K5273" s="19">
        <v>53980.800000000003</v>
      </c>
      <c r="L5273" s="6"/>
      <c r="M5273" s="19">
        <v>53980.800000000003</v>
      </c>
      <c r="N5273" s="5"/>
      <c r="O5273" s="20">
        <v>4</v>
      </c>
      <c r="P5273" s="6"/>
      <c r="Q5273" s="20">
        <v>4</v>
      </c>
    </row>
    <row r="5274" spans="1:17" ht="12" x14ac:dyDescent="0.2">
      <c r="A5274" s="16" t="s">
        <v>3614</v>
      </c>
      <c r="B5274" s="16" t="s">
        <v>9109</v>
      </c>
      <c r="C5274" s="17" t="s">
        <v>5235</v>
      </c>
      <c r="D5274" s="18" t="s">
        <v>8995</v>
      </c>
      <c r="E5274" s="18"/>
      <c r="F5274" s="18"/>
      <c r="G5274" s="18"/>
      <c r="H5274" s="18"/>
      <c r="I5274" s="18"/>
      <c r="J5274" s="5"/>
      <c r="K5274" s="19">
        <v>1250</v>
      </c>
      <c r="L5274" s="7">
        <v>1250</v>
      </c>
      <c r="M5274" s="5"/>
      <c r="N5274" s="5"/>
      <c r="O5274" s="22">
        <v>1000</v>
      </c>
      <c r="P5274" s="10">
        <v>1000</v>
      </c>
      <c r="Q5274" s="5"/>
    </row>
    <row r="5275" spans="1:17" ht="12" x14ac:dyDescent="0.2">
      <c r="A5275" s="16" t="s">
        <v>3614</v>
      </c>
      <c r="B5275" s="16" t="s">
        <v>9109</v>
      </c>
      <c r="C5275" s="17" t="s">
        <v>5236</v>
      </c>
      <c r="D5275" s="18" t="s">
        <v>8995</v>
      </c>
      <c r="E5275" s="18"/>
      <c r="F5275" s="18"/>
      <c r="G5275" s="18"/>
      <c r="H5275" s="18"/>
      <c r="I5275" s="18"/>
      <c r="J5275" s="5"/>
      <c r="K5275" s="19">
        <v>25200</v>
      </c>
      <c r="L5275" s="7">
        <v>25200</v>
      </c>
      <c r="M5275" s="5"/>
      <c r="N5275" s="5"/>
      <c r="O5275" s="20">
        <v>12</v>
      </c>
      <c r="P5275" s="8">
        <v>12</v>
      </c>
      <c r="Q5275" s="5"/>
    </row>
    <row r="5276" spans="1:17" ht="60" x14ac:dyDescent="0.2">
      <c r="A5276" s="16" t="s">
        <v>3614</v>
      </c>
      <c r="B5276" s="16" t="s">
        <v>9109</v>
      </c>
      <c r="C5276" s="17" t="s">
        <v>5237</v>
      </c>
      <c r="D5276" s="18" t="s">
        <v>9002</v>
      </c>
      <c r="E5276" s="26">
        <f t="shared" ref="E5276:E5277" si="302">J5276-L5276</f>
        <v>17012.770000000004</v>
      </c>
      <c r="F5276" s="26">
        <f t="shared" ref="F5276:F5277" si="303">N5276-P5276</f>
        <v>6</v>
      </c>
      <c r="G5276" s="26" t="str">
        <f>VLOOKUP(C5276,[2]итоговая!$C$6:$H$1018,5,FALSE)</f>
        <v>ОГЭ</v>
      </c>
      <c r="H5276" s="21" t="str">
        <f>VLOOKUP(C5276,'[6]сводная информация'!$C$4479:$H$9628,6,FALSE)</f>
        <v>Данное ТМЦ приобретено в ЗАО СП  "Нафта-Ульяновск" для строительства установки на ВЛ-10 кВ с СИП. Является аварийным запасом и планируется использоваться при выполнении реконструкции/ремонта ВЛ-10 кВ.</v>
      </c>
      <c r="I5276" s="18"/>
      <c r="J5276" s="19">
        <v>76557.460000000006</v>
      </c>
      <c r="K5276" s="5"/>
      <c r="L5276" s="7">
        <v>59544.69</v>
      </c>
      <c r="M5276" s="19">
        <v>17012.77</v>
      </c>
      <c r="N5276" s="20">
        <v>27</v>
      </c>
      <c r="O5276" s="5"/>
      <c r="P5276" s="8">
        <v>21</v>
      </c>
      <c r="Q5276" s="20">
        <v>6</v>
      </c>
    </row>
    <row r="5277" spans="1:17" ht="36" x14ac:dyDescent="0.2">
      <c r="A5277" s="16" t="s">
        <v>3614</v>
      </c>
      <c r="B5277" s="16" t="s">
        <v>9109</v>
      </c>
      <c r="C5277" s="17" t="s">
        <v>5238</v>
      </c>
      <c r="D5277" s="18" t="str">
        <f>VLOOKUP(C5277,[2]итоговая!$C$6:$H$1018,4,FALSE)</f>
        <v>НВЛ и НЛ</v>
      </c>
      <c r="E5277" s="26">
        <f t="shared" si="302"/>
        <v>24351.39</v>
      </c>
      <c r="F5277" s="26">
        <f t="shared" si="303"/>
        <v>19</v>
      </c>
      <c r="G5277" s="26" t="str">
        <f>VLOOKUP(C5277,[2]итоговая!$C$6:$H$1018,5,FALSE)</f>
        <v>ОГЭ</v>
      </c>
      <c r="H5277" s="21" t="str">
        <f>VLOOKUP(C5277,'[6]сводная информация'!$C$4479:$H$9628,6,FALSE)</f>
        <v>Невостребован ОГЭ по причине перехода на полимерные разрядники ОПН-п. Данное ТМЦ приобретено 01.07.2019 в ОАО "Ульяновскнефть"</v>
      </c>
      <c r="I5277" s="18"/>
      <c r="J5277" s="19">
        <v>24351.39</v>
      </c>
      <c r="K5277" s="5"/>
      <c r="L5277" s="6"/>
      <c r="M5277" s="19">
        <v>24351.39</v>
      </c>
      <c r="N5277" s="20">
        <v>19</v>
      </c>
      <c r="O5277" s="5"/>
      <c r="P5277" s="6"/>
      <c r="Q5277" s="20">
        <v>19</v>
      </c>
    </row>
    <row r="5278" spans="1:17" ht="12" x14ac:dyDescent="0.2">
      <c r="A5278" s="16" t="s">
        <v>3614</v>
      </c>
      <c r="B5278" s="16" t="s">
        <v>9109</v>
      </c>
      <c r="C5278" s="17" t="s">
        <v>5239</v>
      </c>
      <c r="D5278" s="18" t="s">
        <v>8995</v>
      </c>
      <c r="E5278" s="18"/>
      <c r="F5278" s="18"/>
      <c r="G5278" s="18"/>
      <c r="H5278" s="18"/>
      <c r="I5278" s="18"/>
      <c r="J5278" s="5"/>
      <c r="K5278" s="19">
        <v>23333.33</v>
      </c>
      <c r="L5278" s="7">
        <v>2333.33</v>
      </c>
      <c r="M5278" s="19">
        <v>21000</v>
      </c>
      <c r="N5278" s="5"/>
      <c r="O5278" s="20">
        <v>200</v>
      </c>
      <c r="P5278" s="8">
        <v>20</v>
      </c>
      <c r="Q5278" s="20">
        <v>180</v>
      </c>
    </row>
    <row r="5279" spans="1:17" ht="12" x14ac:dyDescent="0.2">
      <c r="A5279" s="16" t="s">
        <v>3614</v>
      </c>
      <c r="B5279" s="16" t="s">
        <v>9109</v>
      </c>
      <c r="C5279" s="17" t="s">
        <v>5240</v>
      </c>
      <c r="D5279" s="18" t="s">
        <v>8995</v>
      </c>
      <c r="E5279" s="18"/>
      <c r="F5279" s="18"/>
      <c r="G5279" s="18"/>
      <c r="H5279" s="18"/>
      <c r="I5279" s="18"/>
      <c r="J5279" s="5"/>
      <c r="K5279" s="19">
        <v>369126.45</v>
      </c>
      <c r="L5279" s="7">
        <v>105464.7</v>
      </c>
      <c r="M5279" s="19">
        <v>263661.75</v>
      </c>
      <c r="N5279" s="5"/>
      <c r="O5279" s="20">
        <v>5.5650000000000004</v>
      </c>
      <c r="P5279" s="8">
        <v>1.59</v>
      </c>
      <c r="Q5279" s="20">
        <v>3.9750000000000001</v>
      </c>
    </row>
    <row r="5280" spans="1:17" ht="12" x14ac:dyDescent="0.2">
      <c r="A5280" s="16" t="s">
        <v>3614</v>
      </c>
      <c r="B5280" s="16" t="s">
        <v>9109</v>
      </c>
      <c r="C5280" s="17" t="s">
        <v>5241</v>
      </c>
      <c r="D5280" s="18" t="s">
        <v>8995</v>
      </c>
      <c r="E5280" s="18"/>
      <c r="F5280" s="18"/>
      <c r="G5280" s="18"/>
      <c r="H5280" s="18"/>
      <c r="I5280" s="18"/>
      <c r="J5280" s="5"/>
      <c r="K5280" s="19">
        <v>84902.399999999994</v>
      </c>
      <c r="L5280" s="7">
        <v>84902.399999999994</v>
      </c>
      <c r="M5280" s="5"/>
      <c r="N5280" s="5"/>
      <c r="O5280" s="20">
        <v>1.28</v>
      </c>
      <c r="P5280" s="8">
        <v>1.28</v>
      </c>
      <c r="Q5280" s="5"/>
    </row>
    <row r="5281" spans="1:17" ht="12" x14ac:dyDescent="0.2">
      <c r="A5281" s="16" t="s">
        <v>3614</v>
      </c>
      <c r="B5281" s="16" t="s">
        <v>9109</v>
      </c>
      <c r="C5281" s="17" t="s">
        <v>5242</v>
      </c>
      <c r="D5281" s="18" t="s">
        <v>8995</v>
      </c>
      <c r="E5281" s="18"/>
      <c r="F5281" s="18"/>
      <c r="G5281" s="18"/>
      <c r="H5281" s="18"/>
      <c r="I5281" s="18"/>
      <c r="J5281" s="5"/>
      <c r="K5281" s="19">
        <v>57000</v>
      </c>
      <c r="L5281" s="7">
        <v>53200</v>
      </c>
      <c r="M5281" s="19">
        <v>3800</v>
      </c>
      <c r="N5281" s="5"/>
      <c r="O5281" s="20">
        <v>750</v>
      </c>
      <c r="P5281" s="8">
        <v>700</v>
      </c>
      <c r="Q5281" s="20">
        <v>50</v>
      </c>
    </row>
    <row r="5282" spans="1:17" ht="12" x14ac:dyDescent="0.2">
      <c r="A5282" s="16" t="s">
        <v>3614</v>
      </c>
      <c r="B5282" s="16" t="s">
        <v>9109</v>
      </c>
      <c r="C5282" s="17" t="s">
        <v>5243</v>
      </c>
      <c r="D5282" s="18" t="s">
        <v>8995</v>
      </c>
      <c r="E5282" s="18"/>
      <c r="F5282" s="18"/>
      <c r="G5282" s="18"/>
      <c r="H5282" s="18"/>
      <c r="I5282" s="18"/>
      <c r="J5282" s="5"/>
      <c r="K5282" s="19">
        <v>16152.5</v>
      </c>
      <c r="L5282" s="6"/>
      <c r="M5282" s="19">
        <v>16152.5</v>
      </c>
      <c r="N5282" s="5"/>
      <c r="O5282" s="20">
        <v>195</v>
      </c>
      <c r="P5282" s="6"/>
      <c r="Q5282" s="20">
        <v>195</v>
      </c>
    </row>
    <row r="5283" spans="1:17" ht="12" x14ac:dyDescent="0.2">
      <c r="A5283" s="16" t="s">
        <v>3614</v>
      </c>
      <c r="B5283" s="16" t="s">
        <v>9109</v>
      </c>
      <c r="C5283" s="17" t="s">
        <v>5244</v>
      </c>
      <c r="D5283" s="18" t="s">
        <v>8995</v>
      </c>
      <c r="E5283" s="18"/>
      <c r="F5283" s="18"/>
      <c r="G5283" s="18"/>
      <c r="H5283" s="18"/>
      <c r="I5283" s="18"/>
      <c r="J5283" s="5"/>
      <c r="K5283" s="19">
        <v>11440</v>
      </c>
      <c r="L5283" s="7">
        <v>11440</v>
      </c>
      <c r="M5283" s="5"/>
      <c r="N5283" s="5"/>
      <c r="O5283" s="20">
        <v>0.16</v>
      </c>
      <c r="P5283" s="8">
        <v>0.16</v>
      </c>
      <c r="Q5283" s="5"/>
    </row>
    <row r="5284" spans="1:17" ht="12" x14ac:dyDescent="0.2">
      <c r="A5284" s="16" t="s">
        <v>3614</v>
      </c>
      <c r="B5284" s="16" t="s">
        <v>9109</v>
      </c>
      <c r="C5284" s="17" t="s">
        <v>5245</v>
      </c>
      <c r="D5284" s="18" t="s">
        <v>8995</v>
      </c>
      <c r="E5284" s="18"/>
      <c r="F5284" s="18"/>
      <c r="G5284" s="18"/>
      <c r="H5284" s="18"/>
      <c r="I5284" s="18"/>
      <c r="J5284" s="5"/>
      <c r="K5284" s="19">
        <v>1287000</v>
      </c>
      <c r="L5284" s="7">
        <v>759330</v>
      </c>
      <c r="M5284" s="19">
        <v>527670</v>
      </c>
      <c r="N5284" s="5"/>
      <c r="O5284" s="20">
        <v>18</v>
      </c>
      <c r="P5284" s="8">
        <v>10.62</v>
      </c>
      <c r="Q5284" s="20">
        <v>7.38</v>
      </c>
    </row>
    <row r="5285" spans="1:17" ht="12" x14ac:dyDescent="0.2">
      <c r="A5285" s="16" t="s">
        <v>3614</v>
      </c>
      <c r="B5285" s="16" t="s">
        <v>9109</v>
      </c>
      <c r="C5285" s="17" t="s">
        <v>5246</v>
      </c>
      <c r="D5285" s="18" t="s">
        <v>8995</v>
      </c>
      <c r="E5285" s="18"/>
      <c r="F5285" s="18"/>
      <c r="G5285" s="18"/>
      <c r="H5285" s="18"/>
      <c r="I5285" s="18"/>
      <c r="J5285" s="5"/>
      <c r="K5285" s="19">
        <v>1485587.25</v>
      </c>
      <c r="L5285" s="7">
        <v>1485587.25</v>
      </c>
      <c r="M5285" s="5"/>
      <c r="N5285" s="5"/>
      <c r="O5285" s="20">
        <v>1</v>
      </c>
      <c r="P5285" s="8">
        <v>1</v>
      </c>
      <c r="Q5285" s="5"/>
    </row>
    <row r="5286" spans="1:17" ht="12" x14ac:dyDescent="0.2">
      <c r="A5286" s="16" t="s">
        <v>3614</v>
      </c>
      <c r="B5286" s="16" t="s">
        <v>9109</v>
      </c>
      <c r="C5286" s="17" t="s">
        <v>5247</v>
      </c>
      <c r="D5286" s="18" t="s">
        <v>8995</v>
      </c>
      <c r="E5286" s="18"/>
      <c r="F5286" s="18"/>
      <c r="G5286" s="18"/>
      <c r="H5286" s="18"/>
      <c r="I5286" s="18"/>
      <c r="J5286" s="5"/>
      <c r="K5286" s="19">
        <v>118207.35</v>
      </c>
      <c r="L5286" s="7">
        <v>118207.35</v>
      </c>
      <c r="M5286" s="5"/>
      <c r="N5286" s="5"/>
      <c r="O5286" s="20">
        <v>47</v>
      </c>
      <c r="P5286" s="8">
        <v>47</v>
      </c>
      <c r="Q5286" s="5"/>
    </row>
    <row r="5287" spans="1:17" ht="12" x14ac:dyDescent="0.2">
      <c r="A5287" s="16" t="s">
        <v>3614</v>
      </c>
      <c r="B5287" s="16" t="s">
        <v>9109</v>
      </c>
      <c r="C5287" s="17" t="s">
        <v>5248</v>
      </c>
      <c r="D5287" s="18" t="s">
        <v>8995</v>
      </c>
      <c r="E5287" s="18"/>
      <c r="F5287" s="18"/>
      <c r="G5287" s="18"/>
      <c r="H5287" s="18"/>
      <c r="I5287" s="18"/>
      <c r="J5287" s="5"/>
      <c r="K5287" s="19">
        <v>6661.67</v>
      </c>
      <c r="L5287" s="7">
        <v>6661.67</v>
      </c>
      <c r="M5287" s="5"/>
      <c r="N5287" s="5"/>
      <c r="O5287" s="20">
        <v>2</v>
      </c>
      <c r="P5287" s="8">
        <v>2</v>
      </c>
      <c r="Q5287" s="5"/>
    </row>
    <row r="5288" spans="1:17" ht="12" x14ac:dyDescent="0.2">
      <c r="A5288" s="16" t="s">
        <v>3614</v>
      </c>
      <c r="B5288" s="16" t="s">
        <v>9109</v>
      </c>
      <c r="C5288" s="17" t="s">
        <v>5249</v>
      </c>
      <c r="D5288" s="18" t="s">
        <v>8995</v>
      </c>
      <c r="E5288" s="18"/>
      <c r="F5288" s="18"/>
      <c r="G5288" s="18"/>
      <c r="H5288" s="18"/>
      <c r="I5288" s="18"/>
      <c r="J5288" s="5"/>
      <c r="K5288" s="19">
        <v>8379</v>
      </c>
      <c r="L5288" s="7">
        <v>8379</v>
      </c>
      <c r="M5288" s="5"/>
      <c r="N5288" s="5"/>
      <c r="O5288" s="20">
        <v>3</v>
      </c>
      <c r="P5288" s="8">
        <v>3</v>
      </c>
      <c r="Q5288" s="5"/>
    </row>
    <row r="5289" spans="1:17" ht="12" x14ac:dyDescent="0.2">
      <c r="A5289" s="16" t="s">
        <v>3614</v>
      </c>
      <c r="B5289" s="16" t="s">
        <v>9109</v>
      </c>
      <c r="C5289" s="17" t="s">
        <v>5250</v>
      </c>
      <c r="D5289" s="18" t="s">
        <v>8995</v>
      </c>
      <c r="E5289" s="18"/>
      <c r="F5289" s="18"/>
      <c r="G5289" s="18"/>
      <c r="H5289" s="18"/>
      <c r="I5289" s="18"/>
      <c r="J5289" s="5"/>
      <c r="K5289" s="19">
        <v>23794.17</v>
      </c>
      <c r="L5289" s="7">
        <v>23794.17</v>
      </c>
      <c r="M5289" s="5"/>
      <c r="N5289" s="5"/>
      <c r="O5289" s="20">
        <v>7</v>
      </c>
      <c r="P5289" s="8">
        <v>7</v>
      </c>
      <c r="Q5289" s="5"/>
    </row>
    <row r="5290" spans="1:17" ht="12" x14ac:dyDescent="0.2">
      <c r="A5290" s="16" t="s">
        <v>3614</v>
      </c>
      <c r="B5290" s="16" t="s">
        <v>9109</v>
      </c>
      <c r="C5290" s="17" t="s">
        <v>5251</v>
      </c>
      <c r="D5290" s="18" t="s">
        <v>8995</v>
      </c>
      <c r="E5290" s="18"/>
      <c r="F5290" s="18"/>
      <c r="G5290" s="18"/>
      <c r="H5290" s="18"/>
      <c r="I5290" s="18"/>
      <c r="J5290" s="5"/>
      <c r="K5290" s="19">
        <v>30103.7</v>
      </c>
      <c r="L5290" s="7">
        <v>30103.7</v>
      </c>
      <c r="M5290" s="5"/>
      <c r="N5290" s="5"/>
      <c r="O5290" s="20">
        <v>2</v>
      </c>
      <c r="P5290" s="8">
        <v>2</v>
      </c>
      <c r="Q5290" s="5"/>
    </row>
    <row r="5291" spans="1:17" ht="12" x14ac:dyDescent="0.2">
      <c r="A5291" s="16" t="s">
        <v>3614</v>
      </c>
      <c r="B5291" s="16" t="s">
        <v>9109</v>
      </c>
      <c r="C5291" s="17" t="s">
        <v>5252</v>
      </c>
      <c r="D5291" s="18" t="s">
        <v>8995</v>
      </c>
      <c r="E5291" s="18"/>
      <c r="F5291" s="18"/>
      <c r="G5291" s="18"/>
      <c r="H5291" s="18"/>
      <c r="I5291" s="18"/>
      <c r="J5291" s="5"/>
      <c r="K5291" s="19">
        <v>5050</v>
      </c>
      <c r="L5291" s="7">
        <v>5050</v>
      </c>
      <c r="M5291" s="5"/>
      <c r="N5291" s="5"/>
      <c r="O5291" s="20">
        <v>10</v>
      </c>
      <c r="P5291" s="8">
        <v>10</v>
      </c>
      <c r="Q5291" s="5"/>
    </row>
    <row r="5292" spans="1:17" ht="12" x14ac:dyDescent="0.2">
      <c r="A5292" s="16" t="s">
        <v>3614</v>
      </c>
      <c r="B5292" s="16" t="s">
        <v>9109</v>
      </c>
      <c r="C5292" s="17" t="s">
        <v>5253</v>
      </c>
      <c r="D5292" s="18" t="s">
        <v>8995</v>
      </c>
      <c r="E5292" s="18"/>
      <c r="F5292" s="18"/>
      <c r="G5292" s="18"/>
      <c r="H5292" s="18"/>
      <c r="I5292" s="18"/>
      <c r="J5292" s="5"/>
      <c r="K5292" s="19">
        <v>3943.33</v>
      </c>
      <c r="L5292" s="7">
        <v>3943.33</v>
      </c>
      <c r="M5292" s="5"/>
      <c r="N5292" s="5"/>
      <c r="O5292" s="20">
        <v>26</v>
      </c>
      <c r="P5292" s="8">
        <v>26</v>
      </c>
      <c r="Q5292" s="5"/>
    </row>
    <row r="5293" spans="1:17" ht="12" x14ac:dyDescent="0.2">
      <c r="A5293" s="16" t="s">
        <v>3614</v>
      </c>
      <c r="B5293" s="16" t="s">
        <v>9109</v>
      </c>
      <c r="C5293" s="17" t="s">
        <v>5254</v>
      </c>
      <c r="D5293" s="18" t="s">
        <v>8995</v>
      </c>
      <c r="E5293" s="18"/>
      <c r="F5293" s="18"/>
      <c r="G5293" s="18"/>
      <c r="H5293" s="18"/>
      <c r="I5293" s="18"/>
      <c r="J5293" s="5"/>
      <c r="K5293" s="21">
        <v>943.33</v>
      </c>
      <c r="L5293" s="9">
        <v>943.33</v>
      </c>
      <c r="M5293" s="5"/>
      <c r="N5293" s="5"/>
      <c r="O5293" s="20">
        <v>4</v>
      </c>
      <c r="P5293" s="8">
        <v>4</v>
      </c>
      <c r="Q5293" s="5"/>
    </row>
    <row r="5294" spans="1:17" ht="12" x14ac:dyDescent="0.2">
      <c r="A5294" s="16" t="s">
        <v>3614</v>
      </c>
      <c r="B5294" s="16" t="s">
        <v>9109</v>
      </c>
      <c r="C5294" s="17" t="s">
        <v>5255</v>
      </c>
      <c r="D5294" s="18" t="s">
        <v>8995</v>
      </c>
      <c r="E5294" s="18"/>
      <c r="F5294" s="18"/>
      <c r="G5294" s="18"/>
      <c r="H5294" s="18"/>
      <c r="I5294" s="18"/>
      <c r="J5294" s="5"/>
      <c r="K5294" s="21">
        <v>843.33</v>
      </c>
      <c r="L5294" s="9">
        <v>843.33</v>
      </c>
      <c r="M5294" s="5"/>
      <c r="N5294" s="5"/>
      <c r="O5294" s="20">
        <v>4</v>
      </c>
      <c r="P5294" s="8">
        <v>4</v>
      </c>
      <c r="Q5294" s="5"/>
    </row>
    <row r="5295" spans="1:17" ht="12" x14ac:dyDescent="0.2">
      <c r="A5295" s="16" t="s">
        <v>3614</v>
      </c>
      <c r="B5295" s="16" t="s">
        <v>9109</v>
      </c>
      <c r="C5295" s="17" t="s">
        <v>5256</v>
      </c>
      <c r="D5295" s="18" t="s">
        <v>8995</v>
      </c>
      <c r="E5295" s="18"/>
      <c r="F5295" s="18"/>
      <c r="G5295" s="18"/>
      <c r="H5295" s="18"/>
      <c r="I5295" s="18"/>
      <c r="J5295" s="5"/>
      <c r="K5295" s="19">
        <v>1560</v>
      </c>
      <c r="L5295" s="7">
        <v>1560</v>
      </c>
      <c r="M5295" s="5"/>
      <c r="N5295" s="5"/>
      <c r="O5295" s="20">
        <v>8</v>
      </c>
      <c r="P5295" s="8">
        <v>8</v>
      </c>
      <c r="Q5295" s="5"/>
    </row>
    <row r="5296" spans="1:17" ht="12" x14ac:dyDescent="0.2">
      <c r="A5296" s="16" t="s">
        <v>3614</v>
      </c>
      <c r="B5296" s="16" t="s">
        <v>9109</v>
      </c>
      <c r="C5296" s="17" t="s">
        <v>5257</v>
      </c>
      <c r="D5296" s="18" t="s">
        <v>8995</v>
      </c>
      <c r="E5296" s="18"/>
      <c r="F5296" s="18"/>
      <c r="G5296" s="18"/>
      <c r="H5296" s="18"/>
      <c r="I5296" s="18"/>
      <c r="J5296" s="5"/>
      <c r="K5296" s="21">
        <v>637.5</v>
      </c>
      <c r="L5296" s="9">
        <v>637.5</v>
      </c>
      <c r="M5296" s="5"/>
      <c r="N5296" s="5"/>
      <c r="O5296" s="20">
        <v>5</v>
      </c>
      <c r="P5296" s="8">
        <v>5</v>
      </c>
      <c r="Q5296" s="5"/>
    </row>
    <row r="5297" spans="1:17" ht="12" x14ac:dyDescent="0.2">
      <c r="A5297" s="16" t="s">
        <v>3614</v>
      </c>
      <c r="B5297" s="16" t="s">
        <v>9109</v>
      </c>
      <c r="C5297" s="17" t="s">
        <v>5258</v>
      </c>
      <c r="D5297" s="18" t="s">
        <v>8995</v>
      </c>
      <c r="E5297" s="18"/>
      <c r="F5297" s="18"/>
      <c r="G5297" s="18"/>
      <c r="H5297" s="18"/>
      <c r="I5297" s="18"/>
      <c r="J5297" s="5"/>
      <c r="K5297" s="19">
        <v>3208.33</v>
      </c>
      <c r="L5297" s="7">
        <v>3208.33</v>
      </c>
      <c r="M5297" s="5"/>
      <c r="N5297" s="5"/>
      <c r="O5297" s="20">
        <v>10</v>
      </c>
      <c r="P5297" s="8">
        <v>10</v>
      </c>
      <c r="Q5297" s="5"/>
    </row>
    <row r="5298" spans="1:17" ht="12" x14ac:dyDescent="0.2">
      <c r="A5298" s="16" t="s">
        <v>3614</v>
      </c>
      <c r="B5298" s="16" t="s">
        <v>9109</v>
      </c>
      <c r="C5298" s="17" t="s">
        <v>5259</v>
      </c>
      <c r="D5298" s="18" t="s">
        <v>8995</v>
      </c>
      <c r="E5298" s="18"/>
      <c r="F5298" s="18"/>
      <c r="G5298" s="18"/>
      <c r="H5298" s="18"/>
      <c r="I5298" s="18"/>
      <c r="J5298" s="5"/>
      <c r="K5298" s="19">
        <v>4500</v>
      </c>
      <c r="L5298" s="7">
        <v>4500</v>
      </c>
      <c r="M5298" s="5"/>
      <c r="N5298" s="5"/>
      <c r="O5298" s="20">
        <v>2</v>
      </c>
      <c r="P5298" s="8">
        <v>2</v>
      </c>
      <c r="Q5298" s="5"/>
    </row>
    <row r="5299" spans="1:17" ht="72" x14ac:dyDescent="0.2">
      <c r="A5299" s="16" t="s">
        <v>3614</v>
      </c>
      <c r="B5299" s="16" t="s">
        <v>9109</v>
      </c>
      <c r="C5299" s="17" t="s">
        <v>5260</v>
      </c>
      <c r="D5299" s="18" t="str">
        <f>VLOOKUP(C5299,[2]итоговая!$C$6:$H$1018,4,FALSE)</f>
        <v>НВЛ и НЛ</v>
      </c>
      <c r="E5299" s="26">
        <f>J5299-L5299</f>
        <v>3750</v>
      </c>
      <c r="F5299" s="26">
        <f>N5299-P5299</f>
        <v>1</v>
      </c>
      <c r="G5299" s="26" t="str">
        <f>VLOOKUP(C5299,[2]итоговая!$C$6:$H$1018,5,FALSE)</f>
        <v>ОГЭ</v>
      </c>
      <c r="H5299" s="21" t="str">
        <f>VLOOKUP(C5299,'[6]сводная информация'!$C$4479:$H$9628,6,FALSE)</f>
        <v>Невостребовано ОГЭ по причине несоответствия электротехнических параметров оборудования, предназначено для получения выдержек времени в схемах автоматики и релейной
защиты. Данное ТМЦ приобретено 01.07.2019 в ОАО "Ульяновскнефть"</v>
      </c>
      <c r="I5299" s="18"/>
      <c r="J5299" s="19">
        <v>3750</v>
      </c>
      <c r="K5299" s="5"/>
      <c r="L5299" s="6"/>
      <c r="M5299" s="19">
        <v>3750</v>
      </c>
      <c r="N5299" s="20">
        <v>1</v>
      </c>
      <c r="O5299" s="5"/>
      <c r="P5299" s="6"/>
      <c r="Q5299" s="20">
        <v>1</v>
      </c>
    </row>
    <row r="5300" spans="1:17" ht="12" x14ac:dyDescent="0.2">
      <c r="A5300" s="16" t="s">
        <v>3614</v>
      </c>
      <c r="B5300" s="16" t="s">
        <v>9109</v>
      </c>
      <c r="C5300" s="17" t="s">
        <v>5261</v>
      </c>
      <c r="D5300" s="18" t="s">
        <v>8995</v>
      </c>
      <c r="E5300" s="18"/>
      <c r="F5300" s="18"/>
      <c r="G5300" s="18"/>
      <c r="H5300" s="18"/>
      <c r="I5300" s="18"/>
      <c r="J5300" s="19">
        <v>3266.67</v>
      </c>
      <c r="K5300" s="19">
        <v>8316.66</v>
      </c>
      <c r="L5300" s="7">
        <v>11583.33</v>
      </c>
      <c r="M5300" s="5"/>
      <c r="N5300" s="20">
        <v>4</v>
      </c>
      <c r="O5300" s="20">
        <v>10</v>
      </c>
      <c r="P5300" s="8">
        <v>14</v>
      </c>
      <c r="Q5300" s="5"/>
    </row>
    <row r="5301" spans="1:17" ht="12" x14ac:dyDescent="0.2">
      <c r="A5301" s="16" t="s">
        <v>3614</v>
      </c>
      <c r="B5301" s="16" t="s">
        <v>9109</v>
      </c>
      <c r="C5301" s="17" t="s">
        <v>5262</v>
      </c>
      <c r="D5301" s="18" t="s">
        <v>8995</v>
      </c>
      <c r="E5301" s="18"/>
      <c r="F5301" s="18"/>
      <c r="G5301" s="18"/>
      <c r="H5301" s="18"/>
      <c r="I5301" s="18"/>
      <c r="J5301" s="5"/>
      <c r="K5301" s="19">
        <v>4450</v>
      </c>
      <c r="L5301" s="7">
        <v>4450</v>
      </c>
      <c r="M5301" s="5"/>
      <c r="N5301" s="5"/>
      <c r="O5301" s="20">
        <v>5</v>
      </c>
      <c r="P5301" s="8">
        <v>5</v>
      </c>
      <c r="Q5301" s="5"/>
    </row>
    <row r="5302" spans="1:17" ht="72" x14ac:dyDescent="0.2">
      <c r="A5302" s="16" t="s">
        <v>3614</v>
      </c>
      <c r="B5302" s="16" t="s">
        <v>9109</v>
      </c>
      <c r="C5302" s="17" t="s">
        <v>5263</v>
      </c>
      <c r="D5302" s="18" t="str">
        <f>VLOOKUP(C5302,[2]итоговая!$C$6:$H$1018,4,FALSE)</f>
        <v>НВЛ и НЛ</v>
      </c>
      <c r="E5302" s="26">
        <f>J5302-L5302</f>
        <v>3000</v>
      </c>
      <c r="F5302" s="26">
        <f>N5302-P5302</f>
        <v>2</v>
      </c>
      <c r="G5302" s="26" t="str">
        <f>VLOOKUP(C5302,[2]итоговая!$C$6:$H$1018,5,FALSE)</f>
        <v>ОГЭ</v>
      </c>
      <c r="H5302" s="21" t="str">
        <f>VLOOKUP(C5302,'[6]сводная информация'!$C$4479:$H$9628,6,FALSE)</f>
        <v>Невостребовано ОГЭ по причине закупа данного ТМЦ для старых станций управления электродвигателями -БМС. В настоящее время устанавливаются станции управления с контроллером КСКН, без применения данных реле. Данное ТМЦ приобретено 01.07.2019 в ОАО "Ульяновскнефть"</v>
      </c>
      <c r="I5302" s="18"/>
      <c r="J5302" s="19">
        <v>3000</v>
      </c>
      <c r="K5302" s="5"/>
      <c r="L5302" s="6"/>
      <c r="M5302" s="19">
        <v>3000</v>
      </c>
      <c r="N5302" s="20">
        <v>2</v>
      </c>
      <c r="O5302" s="5"/>
      <c r="P5302" s="6"/>
      <c r="Q5302" s="20">
        <v>2</v>
      </c>
    </row>
    <row r="5303" spans="1:17" ht="12" x14ac:dyDescent="0.2">
      <c r="A5303" s="16" t="s">
        <v>3614</v>
      </c>
      <c r="B5303" s="16" t="s">
        <v>9109</v>
      </c>
      <c r="C5303" s="17" t="s">
        <v>5264</v>
      </c>
      <c r="D5303" s="18" t="s">
        <v>8995</v>
      </c>
      <c r="E5303" s="18"/>
      <c r="F5303" s="18"/>
      <c r="G5303" s="18"/>
      <c r="H5303" s="18"/>
      <c r="I5303" s="18"/>
      <c r="J5303" s="5"/>
      <c r="K5303" s="21">
        <v>516.66999999999996</v>
      </c>
      <c r="L5303" s="9">
        <v>516.66999999999996</v>
      </c>
      <c r="M5303" s="5"/>
      <c r="N5303" s="5"/>
      <c r="O5303" s="20">
        <v>10</v>
      </c>
      <c r="P5303" s="8">
        <v>10</v>
      </c>
      <c r="Q5303" s="5"/>
    </row>
    <row r="5304" spans="1:17" ht="12" x14ac:dyDescent="0.2">
      <c r="A5304" s="16" t="s">
        <v>3614</v>
      </c>
      <c r="B5304" s="16" t="s">
        <v>9109</v>
      </c>
      <c r="C5304" s="17" t="s">
        <v>5265</v>
      </c>
      <c r="D5304" s="18" t="s">
        <v>8995</v>
      </c>
      <c r="E5304" s="18"/>
      <c r="F5304" s="18"/>
      <c r="G5304" s="18"/>
      <c r="H5304" s="18"/>
      <c r="I5304" s="18"/>
      <c r="J5304" s="5"/>
      <c r="K5304" s="19">
        <v>1280</v>
      </c>
      <c r="L5304" s="7">
        <v>1280</v>
      </c>
      <c r="M5304" s="5"/>
      <c r="N5304" s="5"/>
      <c r="O5304" s="20">
        <v>12</v>
      </c>
      <c r="P5304" s="8">
        <v>12</v>
      </c>
      <c r="Q5304" s="5"/>
    </row>
    <row r="5305" spans="1:17" ht="12" x14ac:dyDescent="0.2">
      <c r="A5305" s="16" t="s">
        <v>3614</v>
      </c>
      <c r="B5305" s="16" t="s">
        <v>9109</v>
      </c>
      <c r="C5305" s="17" t="s">
        <v>5266</v>
      </c>
      <c r="D5305" s="18" t="s">
        <v>8995</v>
      </c>
      <c r="E5305" s="18"/>
      <c r="F5305" s="18"/>
      <c r="G5305" s="18"/>
      <c r="H5305" s="18"/>
      <c r="I5305" s="18"/>
      <c r="J5305" s="5"/>
      <c r="K5305" s="21">
        <v>967.5</v>
      </c>
      <c r="L5305" s="9">
        <v>967.5</v>
      </c>
      <c r="M5305" s="5"/>
      <c r="N5305" s="5"/>
      <c r="O5305" s="20">
        <v>3</v>
      </c>
      <c r="P5305" s="8">
        <v>3</v>
      </c>
      <c r="Q5305" s="5"/>
    </row>
    <row r="5306" spans="1:17" ht="12" x14ac:dyDescent="0.2">
      <c r="A5306" s="16" t="s">
        <v>3614</v>
      </c>
      <c r="B5306" s="16" t="s">
        <v>9109</v>
      </c>
      <c r="C5306" s="17" t="s">
        <v>5267</v>
      </c>
      <c r="D5306" s="18" t="s">
        <v>8995</v>
      </c>
      <c r="E5306" s="18"/>
      <c r="F5306" s="18"/>
      <c r="G5306" s="18"/>
      <c r="H5306" s="18"/>
      <c r="I5306" s="18"/>
      <c r="J5306" s="5"/>
      <c r="K5306" s="19">
        <v>2833.33</v>
      </c>
      <c r="L5306" s="7">
        <v>2833.33</v>
      </c>
      <c r="M5306" s="5"/>
      <c r="N5306" s="5"/>
      <c r="O5306" s="20">
        <v>10</v>
      </c>
      <c r="P5306" s="8">
        <v>10</v>
      </c>
      <c r="Q5306" s="5"/>
    </row>
    <row r="5307" spans="1:17" ht="12" x14ac:dyDescent="0.2">
      <c r="A5307" s="16" t="s">
        <v>3614</v>
      </c>
      <c r="B5307" s="16" t="s">
        <v>9109</v>
      </c>
      <c r="C5307" s="17" t="s">
        <v>5268</v>
      </c>
      <c r="D5307" s="18" t="s">
        <v>8995</v>
      </c>
      <c r="E5307" s="18"/>
      <c r="F5307" s="18"/>
      <c r="G5307" s="18"/>
      <c r="H5307" s="18"/>
      <c r="I5307" s="18"/>
      <c r="J5307" s="5"/>
      <c r="K5307" s="21">
        <v>458.33</v>
      </c>
      <c r="L5307" s="9">
        <v>458.33</v>
      </c>
      <c r="M5307" s="5"/>
      <c r="N5307" s="5"/>
      <c r="O5307" s="20">
        <v>10</v>
      </c>
      <c r="P5307" s="8">
        <v>10</v>
      </c>
      <c r="Q5307" s="5"/>
    </row>
    <row r="5308" spans="1:17" ht="12" x14ac:dyDescent="0.2">
      <c r="A5308" s="16" t="s">
        <v>3614</v>
      </c>
      <c r="B5308" s="16" t="s">
        <v>9109</v>
      </c>
      <c r="C5308" s="17" t="s">
        <v>5269</v>
      </c>
      <c r="D5308" s="18" t="s">
        <v>8995</v>
      </c>
      <c r="E5308" s="18"/>
      <c r="F5308" s="18"/>
      <c r="G5308" s="18"/>
      <c r="H5308" s="18"/>
      <c r="I5308" s="18"/>
      <c r="J5308" s="5"/>
      <c r="K5308" s="21">
        <v>857.5</v>
      </c>
      <c r="L5308" s="9">
        <v>857.5</v>
      </c>
      <c r="M5308" s="5"/>
      <c r="N5308" s="5"/>
      <c r="O5308" s="20">
        <v>3</v>
      </c>
      <c r="P5308" s="8">
        <v>3</v>
      </c>
      <c r="Q5308" s="5"/>
    </row>
    <row r="5309" spans="1:17" ht="24" x14ac:dyDescent="0.2">
      <c r="A5309" s="16" t="s">
        <v>3614</v>
      </c>
      <c r="B5309" s="16" t="s">
        <v>9109</v>
      </c>
      <c r="C5309" s="17" t="s">
        <v>5270</v>
      </c>
      <c r="D5309" s="18" t="s">
        <v>8995</v>
      </c>
      <c r="E5309" s="18"/>
      <c r="F5309" s="18"/>
      <c r="G5309" s="18"/>
      <c r="H5309" s="18"/>
      <c r="I5309" s="18"/>
      <c r="J5309" s="19">
        <v>1087.5</v>
      </c>
      <c r="K5309" s="5"/>
      <c r="L5309" s="7">
        <v>1087.5</v>
      </c>
      <c r="M5309" s="5"/>
      <c r="N5309" s="20">
        <v>9</v>
      </c>
      <c r="O5309" s="5"/>
      <c r="P5309" s="8">
        <v>9</v>
      </c>
      <c r="Q5309" s="5"/>
    </row>
    <row r="5310" spans="1:17" ht="12" x14ac:dyDescent="0.2">
      <c r="A5310" s="16" t="s">
        <v>3614</v>
      </c>
      <c r="B5310" s="16" t="s">
        <v>9109</v>
      </c>
      <c r="C5310" s="17" t="s">
        <v>5271</v>
      </c>
      <c r="D5310" s="18" t="s">
        <v>8995</v>
      </c>
      <c r="E5310" s="18"/>
      <c r="F5310" s="18"/>
      <c r="G5310" s="18"/>
      <c r="H5310" s="18"/>
      <c r="I5310" s="18"/>
      <c r="J5310" s="5"/>
      <c r="K5310" s="21">
        <v>755.4</v>
      </c>
      <c r="L5310" s="6"/>
      <c r="M5310" s="21">
        <v>755.4</v>
      </c>
      <c r="N5310" s="5"/>
      <c r="O5310" s="20">
        <v>6</v>
      </c>
      <c r="P5310" s="6"/>
      <c r="Q5310" s="20">
        <v>6</v>
      </c>
    </row>
    <row r="5311" spans="1:17" ht="12" x14ac:dyDescent="0.2">
      <c r="A5311" s="16" t="s">
        <v>3614</v>
      </c>
      <c r="B5311" s="16" t="s">
        <v>9109</v>
      </c>
      <c r="C5311" s="17" t="s">
        <v>5272</v>
      </c>
      <c r="D5311" s="18" t="s">
        <v>8995</v>
      </c>
      <c r="E5311" s="18"/>
      <c r="F5311" s="18"/>
      <c r="G5311" s="18"/>
      <c r="H5311" s="18"/>
      <c r="I5311" s="18"/>
      <c r="J5311" s="21">
        <v>975</v>
      </c>
      <c r="K5311" s="5"/>
      <c r="L5311" s="9">
        <v>975</v>
      </c>
      <c r="M5311" s="5"/>
      <c r="N5311" s="20">
        <v>2</v>
      </c>
      <c r="O5311" s="5"/>
      <c r="P5311" s="8">
        <v>2</v>
      </c>
      <c r="Q5311" s="5"/>
    </row>
    <row r="5312" spans="1:17" ht="12" x14ac:dyDescent="0.2">
      <c r="A5312" s="16" t="s">
        <v>3614</v>
      </c>
      <c r="B5312" s="16" t="s">
        <v>9109</v>
      </c>
      <c r="C5312" s="17" t="s">
        <v>5273</v>
      </c>
      <c r="D5312" s="18" t="s">
        <v>8995</v>
      </c>
      <c r="E5312" s="18"/>
      <c r="F5312" s="18"/>
      <c r="G5312" s="18"/>
      <c r="H5312" s="18"/>
      <c r="I5312" s="18"/>
      <c r="J5312" s="19">
        <v>5000</v>
      </c>
      <c r="K5312" s="5"/>
      <c r="L5312" s="7">
        <v>5000</v>
      </c>
      <c r="M5312" s="5"/>
      <c r="N5312" s="20">
        <v>150</v>
      </c>
      <c r="O5312" s="5"/>
      <c r="P5312" s="8">
        <v>150</v>
      </c>
      <c r="Q5312" s="5"/>
    </row>
    <row r="5313" spans="1:17" ht="12" x14ac:dyDescent="0.2">
      <c r="A5313" s="16" t="s">
        <v>3614</v>
      </c>
      <c r="B5313" s="16" t="s">
        <v>9109</v>
      </c>
      <c r="C5313" s="17" t="s">
        <v>5274</v>
      </c>
      <c r="D5313" s="18" t="s">
        <v>8995</v>
      </c>
      <c r="E5313" s="18"/>
      <c r="F5313" s="18"/>
      <c r="G5313" s="18"/>
      <c r="H5313" s="18"/>
      <c r="I5313" s="18"/>
      <c r="J5313" s="19">
        <v>5000</v>
      </c>
      <c r="K5313" s="5"/>
      <c r="L5313" s="7">
        <v>5000</v>
      </c>
      <c r="M5313" s="5"/>
      <c r="N5313" s="20">
        <v>150</v>
      </c>
      <c r="O5313" s="5"/>
      <c r="P5313" s="8">
        <v>150</v>
      </c>
      <c r="Q5313" s="5"/>
    </row>
    <row r="5314" spans="1:17" ht="12" x14ac:dyDescent="0.2">
      <c r="A5314" s="16" t="s">
        <v>3614</v>
      </c>
      <c r="B5314" s="16" t="s">
        <v>9109</v>
      </c>
      <c r="C5314" s="17" t="s">
        <v>5275</v>
      </c>
      <c r="D5314" s="18" t="s">
        <v>8995</v>
      </c>
      <c r="E5314" s="18"/>
      <c r="F5314" s="18"/>
      <c r="G5314" s="18"/>
      <c r="H5314" s="18"/>
      <c r="I5314" s="18"/>
      <c r="J5314" s="19">
        <v>8985</v>
      </c>
      <c r="K5314" s="5"/>
      <c r="L5314" s="7">
        <v>8985</v>
      </c>
      <c r="M5314" s="5"/>
      <c r="N5314" s="20">
        <v>20</v>
      </c>
      <c r="O5314" s="5"/>
      <c r="P5314" s="8">
        <v>20</v>
      </c>
      <c r="Q5314" s="5"/>
    </row>
    <row r="5315" spans="1:17" ht="24" x14ac:dyDescent="0.2">
      <c r="A5315" s="16" t="s">
        <v>3614</v>
      </c>
      <c r="B5315" s="16" t="s">
        <v>9109</v>
      </c>
      <c r="C5315" s="17" t="s">
        <v>5276</v>
      </c>
      <c r="D5315" s="18" t="s">
        <v>8995</v>
      </c>
      <c r="E5315" s="18"/>
      <c r="F5315" s="18"/>
      <c r="G5315" s="18"/>
      <c r="H5315" s="18"/>
      <c r="I5315" s="18"/>
      <c r="J5315" s="5"/>
      <c r="K5315" s="19">
        <v>106800</v>
      </c>
      <c r="L5315" s="7">
        <v>106800</v>
      </c>
      <c r="M5315" s="5"/>
      <c r="N5315" s="5"/>
      <c r="O5315" s="20">
        <v>10</v>
      </c>
      <c r="P5315" s="8">
        <v>10</v>
      </c>
      <c r="Q5315" s="5"/>
    </row>
    <row r="5316" spans="1:17" ht="12" x14ac:dyDescent="0.2">
      <c r="A5316" s="16" t="s">
        <v>3614</v>
      </c>
      <c r="B5316" s="16" t="s">
        <v>9109</v>
      </c>
      <c r="C5316" s="17" t="s">
        <v>5277</v>
      </c>
      <c r="D5316" s="18" t="s">
        <v>8995</v>
      </c>
      <c r="E5316" s="18"/>
      <c r="F5316" s="18"/>
      <c r="G5316" s="18"/>
      <c r="H5316" s="18"/>
      <c r="I5316" s="18"/>
      <c r="J5316" s="5"/>
      <c r="K5316" s="19">
        <v>4200</v>
      </c>
      <c r="L5316" s="7">
        <v>4200</v>
      </c>
      <c r="M5316" s="5"/>
      <c r="N5316" s="5"/>
      <c r="O5316" s="20">
        <v>50</v>
      </c>
      <c r="P5316" s="8">
        <v>50</v>
      </c>
      <c r="Q5316" s="5"/>
    </row>
    <row r="5317" spans="1:17" ht="12" x14ac:dyDescent="0.2">
      <c r="A5317" s="16" t="s">
        <v>3614</v>
      </c>
      <c r="B5317" s="16" t="s">
        <v>9109</v>
      </c>
      <c r="C5317" s="17" t="s">
        <v>2450</v>
      </c>
      <c r="D5317" s="18" t="s">
        <v>8995</v>
      </c>
      <c r="E5317" s="18"/>
      <c r="F5317" s="18"/>
      <c r="G5317" s="18"/>
      <c r="H5317" s="18"/>
      <c r="I5317" s="18"/>
      <c r="J5317" s="5"/>
      <c r="K5317" s="19">
        <v>61992</v>
      </c>
      <c r="L5317" s="7">
        <v>61992</v>
      </c>
      <c r="M5317" s="5"/>
      <c r="N5317" s="5"/>
      <c r="O5317" s="20">
        <v>84</v>
      </c>
      <c r="P5317" s="8">
        <v>84</v>
      </c>
      <c r="Q5317" s="5"/>
    </row>
    <row r="5318" spans="1:17" ht="12" x14ac:dyDescent="0.2">
      <c r="A5318" s="16" t="s">
        <v>3614</v>
      </c>
      <c r="B5318" s="16" t="s">
        <v>9109</v>
      </c>
      <c r="C5318" s="17" t="s">
        <v>5278</v>
      </c>
      <c r="D5318" s="18" t="s">
        <v>8995</v>
      </c>
      <c r="E5318" s="18"/>
      <c r="F5318" s="18"/>
      <c r="G5318" s="18"/>
      <c r="H5318" s="18"/>
      <c r="I5318" s="18"/>
      <c r="J5318" s="5"/>
      <c r="K5318" s="19">
        <v>214176</v>
      </c>
      <c r="L5318" s="7">
        <v>55872</v>
      </c>
      <c r="M5318" s="19">
        <v>158304</v>
      </c>
      <c r="N5318" s="5"/>
      <c r="O5318" s="20">
        <v>184</v>
      </c>
      <c r="P5318" s="8">
        <v>48</v>
      </c>
      <c r="Q5318" s="20">
        <v>136</v>
      </c>
    </row>
    <row r="5319" spans="1:17" ht="12" x14ac:dyDescent="0.2">
      <c r="A5319" s="16" t="s">
        <v>3614</v>
      </c>
      <c r="B5319" s="16" t="s">
        <v>9109</v>
      </c>
      <c r="C5319" s="17" t="s">
        <v>5279</v>
      </c>
      <c r="D5319" s="18" t="s">
        <v>8995</v>
      </c>
      <c r="E5319" s="18"/>
      <c r="F5319" s="18"/>
      <c r="G5319" s="18"/>
      <c r="H5319" s="18"/>
      <c r="I5319" s="18"/>
      <c r="J5319" s="5"/>
      <c r="K5319" s="19">
        <v>17480</v>
      </c>
      <c r="L5319" s="7">
        <v>17480</v>
      </c>
      <c r="M5319" s="5"/>
      <c r="N5319" s="5"/>
      <c r="O5319" s="20">
        <v>4</v>
      </c>
      <c r="P5319" s="8">
        <v>4</v>
      </c>
      <c r="Q5319" s="5"/>
    </row>
    <row r="5320" spans="1:17" ht="12" x14ac:dyDescent="0.2">
      <c r="A5320" s="16" t="s">
        <v>3614</v>
      </c>
      <c r="B5320" s="16" t="s">
        <v>9109</v>
      </c>
      <c r="C5320" s="17" t="s">
        <v>5280</v>
      </c>
      <c r="D5320" s="18" t="s">
        <v>8995</v>
      </c>
      <c r="E5320" s="18"/>
      <c r="F5320" s="18"/>
      <c r="G5320" s="18"/>
      <c r="H5320" s="18"/>
      <c r="I5320" s="18"/>
      <c r="J5320" s="5"/>
      <c r="K5320" s="19">
        <v>17568</v>
      </c>
      <c r="L5320" s="7">
        <v>17568</v>
      </c>
      <c r="M5320" s="5"/>
      <c r="N5320" s="5"/>
      <c r="O5320" s="20">
        <v>12</v>
      </c>
      <c r="P5320" s="8">
        <v>12</v>
      </c>
      <c r="Q5320" s="5"/>
    </row>
    <row r="5321" spans="1:17" ht="12" x14ac:dyDescent="0.2">
      <c r="A5321" s="16" t="s">
        <v>3614</v>
      </c>
      <c r="B5321" s="16" t="s">
        <v>9109</v>
      </c>
      <c r="C5321" s="17" t="s">
        <v>5281</v>
      </c>
      <c r="D5321" s="18" t="s">
        <v>8995</v>
      </c>
      <c r="E5321" s="18"/>
      <c r="F5321" s="18"/>
      <c r="G5321" s="18"/>
      <c r="H5321" s="18"/>
      <c r="I5321" s="18"/>
      <c r="J5321" s="5"/>
      <c r="K5321" s="19">
        <v>21850</v>
      </c>
      <c r="L5321" s="7">
        <v>21850</v>
      </c>
      <c r="M5321" s="5"/>
      <c r="N5321" s="5"/>
      <c r="O5321" s="20">
        <v>2</v>
      </c>
      <c r="P5321" s="8">
        <v>2</v>
      </c>
      <c r="Q5321" s="5"/>
    </row>
    <row r="5322" spans="1:17" ht="12" x14ac:dyDescent="0.2">
      <c r="A5322" s="16" t="s">
        <v>3614</v>
      </c>
      <c r="B5322" s="16" t="s">
        <v>9109</v>
      </c>
      <c r="C5322" s="17" t="s">
        <v>5282</v>
      </c>
      <c r="D5322" s="18" t="s">
        <v>8995</v>
      </c>
      <c r="E5322" s="18"/>
      <c r="F5322" s="18"/>
      <c r="G5322" s="18"/>
      <c r="H5322" s="18"/>
      <c r="I5322" s="18"/>
      <c r="J5322" s="5"/>
      <c r="K5322" s="19">
        <v>5129</v>
      </c>
      <c r="L5322" s="7">
        <v>5129</v>
      </c>
      <c r="M5322" s="5"/>
      <c r="N5322" s="5"/>
      <c r="O5322" s="20">
        <v>2</v>
      </c>
      <c r="P5322" s="8">
        <v>2</v>
      </c>
      <c r="Q5322" s="5"/>
    </row>
    <row r="5323" spans="1:17" ht="12" x14ac:dyDescent="0.2">
      <c r="A5323" s="16" t="s">
        <v>3614</v>
      </c>
      <c r="B5323" s="16" t="s">
        <v>9109</v>
      </c>
      <c r="C5323" s="17" t="s">
        <v>5283</v>
      </c>
      <c r="D5323" s="18" t="s">
        <v>8995</v>
      </c>
      <c r="E5323" s="18"/>
      <c r="F5323" s="18"/>
      <c r="G5323" s="18"/>
      <c r="H5323" s="18"/>
      <c r="I5323" s="18"/>
      <c r="J5323" s="5"/>
      <c r="K5323" s="19">
        <v>115000</v>
      </c>
      <c r="L5323" s="7">
        <v>115000</v>
      </c>
      <c r="M5323" s="5"/>
      <c r="N5323" s="5"/>
      <c r="O5323" s="20">
        <v>20</v>
      </c>
      <c r="P5323" s="8">
        <v>20</v>
      </c>
      <c r="Q5323" s="5"/>
    </row>
    <row r="5324" spans="1:17" ht="12" x14ac:dyDescent="0.2">
      <c r="A5324" s="16" t="s">
        <v>3614</v>
      </c>
      <c r="B5324" s="16" t="s">
        <v>9109</v>
      </c>
      <c r="C5324" s="17" t="s">
        <v>5284</v>
      </c>
      <c r="D5324" s="18" t="s">
        <v>8995</v>
      </c>
      <c r="E5324" s="18"/>
      <c r="F5324" s="18"/>
      <c r="G5324" s="18"/>
      <c r="H5324" s="18"/>
      <c r="I5324" s="18"/>
      <c r="J5324" s="5"/>
      <c r="K5324" s="19">
        <v>45854</v>
      </c>
      <c r="L5324" s="6"/>
      <c r="M5324" s="19">
        <v>45854</v>
      </c>
      <c r="N5324" s="5"/>
      <c r="O5324" s="20">
        <v>100</v>
      </c>
      <c r="P5324" s="6"/>
      <c r="Q5324" s="20">
        <v>100</v>
      </c>
    </row>
    <row r="5325" spans="1:17" ht="12" x14ac:dyDescent="0.2">
      <c r="A5325" s="16" t="s">
        <v>3614</v>
      </c>
      <c r="B5325" s="16" t="s">
        <v>9109</v>
      </c>
      <c r="C5325" s="17" t="s">
        <v>2461</v>
      </c>
      <c r="D5325" s="18" t="s">
        <v>8995</v>
      </c>
      <c r="E5325" s="18"/>
      <c r="F5325" s="18"/>
      <c r="G5325" s="18"/>
      <c r="H5325" s="18"/>
      <c r="I5325" s="18"/>
      <c r="J5325" s="5"/>
      <c r="K5325" s="19">
        <v>24948</v>
      </c>
      <c r="L5325" s="7">
        <v>24948</v>
      </c>
      <c r="M5325" s="5"/>
      <c r="N5325" s="5"/>
      <c r="O5325" s="20">
        <v>63</v>
      </c>
      <c r="P5325" s="8">
        <v>63</v>
      </c>
      <c r="Q5325" s="5"/>
    </row>
    <row r="5326" spans="1:17" ht="12" x14ac:dyDescent="0.2">
      <c r="A5326" s="16" t="s">
        <v>3614</v>
      </c>
      <c r="B5326" s="16" t="s">
        <v>9109</v>
      </c>
      <c r="C5326" s="17" t="s">
        <v>5285</v>
      </c>
      <c r="D5326" s="18" t="s">
        <v>8995</v>
      </c>
      <c r="E5326" s="18"/>
      <c r="F5326" s="18"/>
      <c r="G5326" s="18"/>
      <c r="H5326" s="18"/>
      <c r="I5326" s="18"/>
      <c r="J5326" s="5"/>
      <c r="K5326" s="19">
        <v>3963.87</v>
      </c>
      <c r="L5326" s="7">
        <v>3963.87</v>
      </c>
      <c r="M5326" s="5"/>
      <c r="N5326" s="5"/>
      <c r="O5326" s="20">
        <v>3</v>
      </c>
      <c r="P5326" s="8">
        <v>3</v>
      </c>
      <c r="Q5326" s="5"/>
    </row>
    <row r="5327" spans="1:17" ht="12" x14ac:dyDescent="0.2">
      <c r="A5327" s="16" t="s">
        <v>3614</v>
      </c>
      <c r="B5327" s="16" t="s">
        <v>9109</v>
      </c>
      <c r="C5327" s="17" t="s">
        <v>5286</v>
      </c>
      <c r="D5327" s="18" t="s">
        <v>8995</v>
      </c>
      <c r="E5327" s="18"/>
      <c r="F5327" s="18"/>
      <c r="G5327" s="18"/>
      <c r="H5327" s="18"/>
      <c r="I5327" s="18"/>
      <c r="J5327" s="19">
        <v>32462.799999999999</v>
      </c>
      <c r="K5327" s="5"/>
      <c r="L5327" s="7">
        <v>32462.799999999999</v>
      </c>
      <c r="M5327" s="5"/>
      <c r="N5327" s="20">
        <v>30</v>
      </c>
      <c r="O5327" s="5"/>
      <c r="P5327" s="8">
        <v>30</v>
      </c>
      <c r="Q5327" s="5"/>
    </row>
    <row r="5328" spans="1:17" ht="12" x14ac:dyDescent="0.2">
      <c r="A5328" s="16" t="s">
        <v>3614</v>
      </c>
      <c r="B5328" s="16" t="s">
        <v>9109</v>
      </c>
      <c r="C5328" s="17" t="s">
        <v>5287</v>
      </c>
      <c r="D5328" s="18" t="s">
        <v>8995</v>
      </c>
      <c r="E5328" s="18"/>
      <c r="F5328" s="18"/>
      <c r="G5328" s="18"/>
      <c r="H5328" s="18"/>
      <c r="I5328" s="18"/>
      <c r="J5328" s="5"/>
      <c r="K5328" s="19">
        <v>126960</v>
      </c>
      <c r="L5328" s="7">
        <v>126960</v>
      </c>
      <c r="M5328" s="5"/>
      <c r="N5328" s="5"/>
      <c r="O5328" s="20">
        <v>4</v>
      </c>
      <c r="P5328" s="8">
        <v>4</v>
      </c>
      <c r="Q5328" s="5"/>
    </row>
    <row r="5329" spans="1:17" ht="12" x14ac:dyDescent="0.2">
      <c r="A5329" s="16" t="s">
        <v>3614</v>
      </c>
      <c r="B5329" s="16" t="s">
        <v>9109</v>
      </c>
      <c r="C5329" s="17" t="s">
        <v>2465</v>
      </c>
      <c r="D5329" s="18" t="s">
        <v>8995</v>
      </c>
      <c r="E5329" s="18"/>
      <c r="F5329" s="18"/>
      <c r="G5329" s="18"/>
      <c r="H5329" s="18"/>
      <c r="I5329" s="18"/>
      <c r="J5329" s="5"/>
      <c r="K5329" s="19">
        <v>82225</v>
      </c>
      <c r="L5329" s="7">
        <v>82225</v>
      </c>
      <c r="M5329" s="5"/>
      <c r="N5329" s="5"/>
      <c r="O5329" s="20">
        <v>5</v>
      </c>
      <c r="P5329" s="8">
        <v>5</v>
      </c>
      <c r="Q5329" s="5"/>
    </row>
    <row r="5330" spans="1:17" ht="12" x14ac:dyDescent="0.2">
      <c r="A5330" s="16" t="s">
        <v>3614</v>
      </c>
      <c r="B5330" s="16" t="s">
        <v>9109</v>
      </c>
      <c r="C5330" s="17" t="s">
        <v>5288</v>
      </c>
      <c r="D5330" s="18" t="s">
        <v>8995</v>
      </c>
      <c r="E5330" s="18"/>
      <c r="F5330" s="18"/>
      <c r="G5330" s="18"/>
      <c r="H5330" s="18"/>
      <c r="I5330" s="18"/>
      <c r="J5330" s="5"/>
      <c r="K5330" s="19">
        <v>60260</v>
      </c>
      <c r="L5330" s="7">
        <v>60260</v>
      </c>
      <c r="M5330" s="5"/>
      <c r="N5330" s="5"/>
      <c r="O5330" s="20">
        <v>2</v>
      </c>
      <c r="P5330" s="8">
        <v>2</v>
      </c>
      <c r="Q5330" s="5"/>
    </row>
    <row r="5331" spans="1:17" ht="12" x14ac:dyDescent="0.2">
      <c r="A5331" s="16" t="s">
        <v>3614</v>
      </c>
      <c r="B5331" s="16" t="s">
        <v>9109</v>
      </c>
      <c r="C5331" s="17" t="s">
        <v>5289</v>
      </c>
      <c r="D5331" s="18" t="s">
        <v>8995</v>
      </c>
      <c r="E5331" s="18"/>
      <c r="F5331" s="18"/>
      <c r="G5331" s="18"/>
      <c r="H5331" s="18"/>
      <c r="I5331" s="18"/>
      <c r="J5331" s="5"/>
      <c r="K5331" s="19">
        <v>10235</v>
      </c>
      <c r="L5331" s="7">
        <v>10235</v>
      </c>
      <c r="M5331" s="5"/>
      <c r="N5331" s="5"/>
      <c r="O5331" s="20">
        <v>1</v>
      </c>
      <c r="P5331" s="8">
        <v>1</v>
      </c>
      <c r="Q5331" s="5"/>
    </row>
    <row r="5332" spans="1:17" ht="12" x14ac:dyDescent="0.2">
      <c r="A5332" s="16" t="s">
        <v>3614</v>
      </c>
      <c r="B5332" s="16" t="s">
        <v>9109</v>
      </c>
      <c r="C5332" s="17" t="s">
        <v>5290</v>
      </c>
      <c r="D5332" s="18" t="s">
        <v>8995</v>
      </c>
      <c r="E5332" s="18"/>
      <c r="F5332" s="18"/>
      <c r="G5332" s="18"/>
      <c r="H5332" s="18"/>
      <c r="I5332" s="18"/>
      <c r="J5332" s="19">
        <v>45954</v>
      </c>
      <c r="K5332" s="19">
        <v>15318</v>
      </c>
      <c r="L5332" s="7">
        <v>61272</v>
      </c>
      <c r="M5332" s="5"/>
      <c r="N5332" s="20">
        <v>300</v>
      </c>
      <c r="O5332" s="20">
        <v>100</v>
      </c>
      <c r="P5332" s="8">
        <v>400</v>
      </c>
      <c r="Q5332" s="5"/>
    </row>
    <row r="5333" spans="1:17" ht="12" x14ac:dyDescent="0.2">
      <c r="A5333" s="16" t="s">
        <v>3614</v>
      </c>
      <c r="B5333" s="16" t="s">
        <v>9109</v>
      </c>
      <c r="C5333" s="17" t="s">
        <v>5290</v>
      </c>
      <c r="D5333" s="18" t="s">
        <v>8995</v>
      </c>
      <c r="E5333" s="18"/>
      <c r="F5333" s="18"/>
      <c r="G5333" s="18"/>
      <c r="H5333" s="18"/>
      <c r="I5333" s="18"/>
      <c r="J5333" s="19">
        <v>29696.26</v>
      </c>
      <c r="K5333" s="5"/>
      <c r="L5333" s="7">
        <v>29696.26</v>
      </c>
      <c r="M5333" s="5"/>
      <c r="N5333" s="20">
        <v>191</v>
      </c>
      <c r="O5333" s="5"/>
      <c r="P5333" s="8">
        <v>191</v>
      </c>
      <c r="Q5333" s="5"/>
    </row>
    <row r="5334" spans="1:17" ht="12" x14ac:dyDescent="0.2">
      <c r="A5334" s="16" t="s">
        <v>3614</v>
      </c>
      <c r="B5334" s="16" t="s">
        <v>9109</v>
      </c>
      <c r="C5334" s="17" t="s">
        <v>5291</v>
      </c>
      <c r="D5334" s="18" t="s">
        <v>8995</v>
      </c>
      <c r="E5334" s="18"/>
      <c r="F5334" s="18"/>
      <c r="G5334" s="18"/>
      <c r="H5334" s="18"/>
      <c r="I5334" s="18"/>
      <c r="J5334" s="5"/>
      <c r="K5334" s="19">
        <v>1441.67</v>
      </c>
      <c r="L5334" s="7">
        <v>1441.67</v>
      </c>
      <c r="M5334" s="5"/>
      <c r="N5334" s="5"/>
      <c r="O5334" s="20">
        <v>10</v>
      </c>
      <c r="P5334" s="8">
        <v>10</v>
      </c>
      <c r="Q5334" s="5"/>
    </row>
    <row r="5335" spans="1:17" ht="12" x14ac:dyDescent="0.2">
      <c r="A5335" s="16" t="s">
        <v>3614</v>
      </c>
      <c r="B5335" s="16" t="s">
        <v>9109</v>
      </c>
      <c r="C5335" s="17" t="s">
        <v>5292</v>
      </c>
      <c r="D5335" s="18" t="s">
        <v>8995</v>
      </c>
      <c r="E5335" s="18"/>
      <c r="F5335" s="18"/>
      <c r="G5335" s="18"/>
      <c r="H5335" s="18"/>
      <c r="I5335" s="18"/>
      <c r="J5335" s="5"/>
      <c r="K5335" s="21">
        <v>957.54</v>
      </c>
      <c r="L5335" s="9">
        <v>512.98</v>
      </c>
      <c r="M5335" s="21">
        <v>444.56</v>
      </c>
      <c r="N5335" s="5"/>
      <c r="O5335" s="20">
        <v>14</v>
      </c>
      <c r="P5335" s="8">
        <v>7</v>
      </c>
      <c r="Q5335" s="20">
        <v>7</v>
      </c>
    </row>
    <row r="5336" spans="1:17" ht="12" x14ac:dyDescent="0.2">
      <c r="A5336" s="16" t="s">
        <v>3614</v>
      </c>
      <c r="B5336" s="16" t="s">
        <v>9109</v>
      </c>
      <c r="C5336" s="17" t="s">
        <v>5293</v>
      </c>
      <c r="D5336" s="18" t="s">
        <v>8995</v>
      </c>
      <c r="E5336" s="18"/>
      <c r="F5336" s="18"/>
      <c r="G5336" s="18"/>
      <c r="H5336" s="18"/>
      <c r="I5336" s="18"/>
      <c r="J5336" s="5"/>
      <c r="K5336" s="19">
        <v>1170</v>
      </c>
      <c r="L5336" s="7">
        <v>1170</v>
      </c>
      <c r="M5336" s="5"/>
      <c r="N5336" s="5"/>
      <c r="O5336" s="20">
        <v>6</v>
      </c>
      <c r="P5336" s="8">
        <v>6</v>
      </c>
      <c r="Q5336" s="5"/>
    </row>
    <row r="5337" spans="1:17" ht="12" x14ac:dyDescent="0.2">
      <c r="A5337" s="16" t="s">
        <v>3614</v>
      </c>
      <c r="B5337" s="16" t="s">
        <v>9109</v>
      </c>
      <c r="C5337" s="17" t="s">
        <v>5294</v>
      </c>
      <c r="D5337" s="18" t="s">
        <v>8995</v>
      </c>
      <c r="E5337" s="18"/>
      <c r="F5337" s="18"/>
      <c r="G5337" s="18"/>
      <c r="H5337" s="18"/>
      <c r="I5337" s="18"/>
      <c r="J5337" s="5"/>
      <c r="K5337" s="21">
        <v>971.67</v>
      </c>
      <c r="L5337" s="9">
        <v>971.67</v>
      </c>
      <c r="M5337" s="5"/>
      <c r="N5337" s="5"/>
      <c r="O5337" s="20">
        <v>1</v>
      </c>
      <c r="P5337" s="8">
        <v>1</v>
      </c>
      <c r="Q5337" s="5"/>
    </row>
    <row r="5338" spans="1:17" ht="12" x14ac:dyDescent="0.2">
      <c r="A5338" s="16" t="s">
        <v>3614</v>
      </c>
      <c r="B5338" s="16" t="s">
        <v>9109</v>
      </c>
      <c r="C5338" s="17" t="s">
        <v>5295</v>
      </c>
      <c r="D5338" s="18" t="s">
        <v>8995</v>
      </c>
      <c r="E5338" s="18"/>
      <c r="F5338" s="18"/>
      <c r="G5338" s="18"/>
      <c r="H5338" s="18"/>
      <c r="I5338" s="18"/>
      <c r="J5338" s="5"/>
      <c r="K5338" s="19">
        <v>1387.5</v>
      </c>
      <c r="L5338" s="7">
        <v>1387.5</v>
      </c>
      <c r="M5338" s="5"/>
      <c r="N5338" s="5"/>
      <c r="O5338" s="20">
        <v>15</v>
      </c>
      <c r="P5338" s="8">
        <v>15</v>
      </c>
      <c r="Q5338" s="5"/>
    </row>
    <row r="5339" spans="1:17" ht="12" x14ac:dyDescent="0.2">
      <c r="A5339" s="16" t="s">
        <v>3614</v>
      </c>
      <c r="B5339" s="16" t="s">
        <v>9109</v>
      </c>
      <c r="C5339" s="17" t="s">
        <v>5296</v>
      </c>
      <c r="D5339" s="18" t="s">
        <v>8995</v>
      </c>
      <c r="E5339" s="18"/>
      <c r="F5339" s="18"/>
      <c r="G5339" s="18"/>
      <c r="H5339" s="18"/>
      <c r="I5339" s="18"/>
      <c r="J5339" s="5"/>
      <c r="K5339" s="19">
        <v>2824</v>
      </c>
      <c r="L5339" s="7">
        <v>2824</v>
      </c>
      <c r="M5339" s="5"/>
      <c r="N5339" s="5"/>
      <c r="O5339" s="20">
        <v>168</v>
      </c>
      <c r="P5339" s="8">
        <v>168</v>
      </c>
      <c r="Q5339" s="5"/>
    </row>
    <row r="5340" spans="1:17" ht="12" x14ac:dyDescent="0.2">
      <c r="A5340" s="16" t="s">
        <v>3614</v>
      </c>
      <c r="B5340" s="16" t="s">
        <v>9109</v>
      </c>
      <c r="C5340" s="17" t="s">
        <v>5297</v>
      </c>
      <c r="D5340" s="18" t="s">
        <v>8995</v>
      </c>
      <c r="E5340" s="18"/>
      <c r="F5340" s="18"/>
      <c r="G5340" s="18"/>
      <c r="H5340" s="18"/>
      <c r="I5340" s="18"/>
      <c r="J5340" s="5"/>
      <c r="K5340" s="19">
        <v>1332</v>
      </c>
      <c r="L5340" s="7">
        <v>1332</v>
      </c>
      <c r="M5340" s="5"/>
      <c r="N5340" s="5"/>
      <c r="O5340" s="20">
        <v>144</v>
      </c>
      <c r="P5340" s="8">
        <v>144</v>
      </c>
      <c r="Q5340" s="5"/>
    </row>
    <row r="5341" spans="1:17" ht="12" x14ac:dyDescent="0.2">
      <c r="A5341" s="16" t="s">
        <v>3614</v>
      </c>
      <c r="B5341" s="16" t="s">
        <v>9109</v>
      </c>
      <c r="C5341" s="17" t="s">
        <v>5298</v>
      </c>
      <c r="D5341" s="18" t="s">
        <v>8995</v>
      </c>
      <c r="E5341" s="18"/>
      <c r="F5341" s="18"/>
      <c r="G5341" s="18"/>
      <c r="H5341" s="18"/>
      <c r="I5341" s="18"/>
      <c r="J5341" s="5"/>
      <c r="K5341" s="19">
        <v>2925</v>
      </c>
      <c r="L5341" s="7">
        <v>2925</v>
      </c>
      <c r="M5341" s="5"/>
      <c r="N5341" s="5"/>
      <c r="O5341" s="20">
        <v>300</v>
      </c>
      <c r="P5341" s="8">
        <v>300</v>
      </c>
      <c r="Q5341" s="5"/>
    </row>
    <row r="5342" spans="1:17" ht="12" x14ac:dyDescent="0.2">
      <c r="A5342" s="16" t="s">
        <v>3614</v>
      </c>
      <c r="B5342" s="16" t="s">
        <v>9109</v>
      </c>
      <c r="C5342" s="17" t="s">
        <v>5299</v>
      </c>
      <c r="D5342" s="18" t="s">
        <v>8995</v>
      </c>
      <c r="E5342" s="18"/>
      <c r="F5342" s="18"/>
      <c r="G5342" s="18"/>
      <c r="H5342" s="18"/>
      <c r="I5342" s="18"/>
      <c r="J5342" s="5"/>
      <c r="K5342" s="19">
        <v>1260</v>
      </c>
      <c r="L5342" s="7">
        <v>1260</v>
      </c>
      <c r="M5342" s="5"/>
      <c r="N5342" s="5"/>
      <c r="O5342" s="20">
        <v>144</v>
      </c>
      <c r="P5342" s="8">
        <v>144</v>
      </c>
      <c r="Q5342" s="5"/>
    </row>
    <row r="5343" spans="1:17" ht="24" x14ac:dyDescent="0.2">
      <c r="A5343" s="16" t="s">
        <v>3614</v>
      </c>
      <c r="B5343" s="16" t="s">
        <v>9109</v>
      </c>
      <c r="C5343" s="17" t="s">
        <v>5300</v>
      </c>
      <c r="D5343" s="18" t="s">
        <v>8995</v>
      </c>
      <c r="E5343" s="18"/>
      <c r="F5343" s="18"/>
      <c r="G5343" s="18"/>
      <c r="H5343" s="18"/>
      <c r="I5343" s="18"/>
      <c r="J5343" s="5"/>
      <c r="K5343" s="19">
        <v>2047.33</v>
      </c>
      <c r="L5343" s="7">
        <v>2047.33</v>
      </c>
      <c r="M5343" s="5"/>
      <c r="N5343" s="5"/>
      <c r="O5343" s="20">
        <v>296</v>
      </c>
      <c r="P5343" s="8">
        <v>296</v>
      </c>
      <c r="Q5343" s="5"/>
    </row>
    <row r="5344" spans="1:17" ht="24" x14ac:dyDescent="0.2">
      <c r="A5344" s="16" t="s">
        <v>3614</v>
      </c>
      <c r="B5344" s="16" t="s">
        <v>9109</v>
      </c>
      <c r="C5344" s="17" t="s">
        <v>5301</v>
      </c>
      <c r="D5344" s="18" t="s">
        <v>8995</v>
      </c>
      <c r="E5344" s="18"/>
      <c r="F5344" s="18"/>
      <c r="G5344" s="18"/>
      <c r="H5344" s="18"/>
      <c r="I5344" s="18"/>
      <c r="J5344" s="5"/>
      <c r="K5344" s="21">
        <v>996</v>
      </c>
      <c r="L5344" s="9">
        <v>996</v>
      </c>
      <c r="M5344" s="5"/>
      <c r="N5344" s="5"/>
      <c r="O5344" s="20">
        <v>144</v>
      </c>
      <c r="P5344" s="8">
        <v>144</v>
      </c>
      <c r="Q5344" s="5"/>
    </row>
    <row r="5345" spans="1:17" ht="12" x14ac:dyDescent="0.2">
      <c r="A5345" s="16" t="s">
        <v>3614</v>
      </c>
      <c r="B5345" s="16" t="s">
        <v>9109</v>
      </c>
      <c r="C5345" s="17" t="s">
        <v>5302</v>
      </c>
      <c r="D5345" s="18" t="s">
        <v>8995</v>
      </c>
      <c r="E5345" s="18"/>
      <c r="F5345" s="18"/>
      <c r="G5345" s="18"/>
      <c r="H5345" s="18"/>
      <c r="I5345" s="18"/>
      <c r="J5345" s="5"/>
      <c r="K5345" s="19">
        <v>1548</v>
      </c>
      <c r="L5345" s="7">
        <v>1548</v>
      </c>
      <c r="M5345" s="5"/>
      <c r="N5345" s="5"/>
      <c r="O5345" s="20">
        <v>144</v>
      </c>
      <c r="P5345" s="8">
        <v>144</v>
      </c>
      <c r="Q5345" s="5"/>
    </row>
    <row r="5346" spans="1:17" ht="12" x14ac:dyDescent="0.2">
      <c r="A5346" s="16" t="s">
        <v>3614</v>
      </c>
      <c r="B5346" s="16" t="s">
        <v>9109</v>
      </c>
      <c r="C5346" s="17" t="s">
        <v>5303</v>
      </c>
      <c r="D5346" s="18" t="s">
        <v>8995</v>
      </c>
      <c r="E5346" s="18"/>
      <c r="F5346" s="18"/>
      <c r="G5346" s="18"/>
      <c r="H5346" s="18"/>
      <c r="I5346" s="18"/>
      <c r="J5346" s="5"/>
      <c r="K5346" s="21">
        <v>908.33</v>
      </c>
      <c r="L5346" s="9">
        <v>908.33</v>
      </c>
      <c r="M5346" s="5"/>
      <c r="N5346" s="5"/>
      <c r="O5346" s="20">
        <v>10</v>
      </c>
      <c r="P5346" s="8">
        <v>10</v>
      </c>
      <c r="Q5346" s="5"/>
    </row>
    <row r="5347" spans="1:17" ht="12" x14ac:dyDescent="0.2">
      <c r="A5347" s="16" t="s">
        <v>3614</v>
      </c>
      <c r="B5347" s="16" t="s">
        <v>9109</v>
      </c>
      <c r="C5347" s="17" t="s">
        <v>5304</v>
      </c>
      <c r="D5347" s="18" t="s">
        <v>8995</v>
      </c>
      <c r="E5347" s="18"/>
      <c r="F5347" s="18"/>
      <c r="G5347" s="18"/>
      <c r="H5347" s="18"/>
      <c r="I5347" s="18"/>
      <c r="J5347" s="5"/>
      <c r="K5347" s="21">
        <v>633.33000000000004</v>
      </c>
      <c r="L5347" s="9">
        <v>633.33000000000004</v>
      </c>
      <c r="M5347" s="5"/>
      <c r="N5347" s="5"/>
      <c r="O5347" s="20">
        <v>200</v>
      </c>
      <c r="P5347" s="8">
        <v>200</v>
      </c>
      <c r="Q5347" s="5"/>
    </row>
    <row r="5348" spans="1:17" ht="12" x14ac:dyDescent="0.2">
      <c r="A5348" s="16" t="s">
        <v>3614</v>
      </c>
      <c r="B5348" s="16" t="s">
        <v>9109</v>
      </c>
      <c r="C5348" s="17" t="s">
        <v>5305</v>
      </c>
      <c r="D5348" s="18" t="s">
        <v>8995</v>
      </c>
      <c r="E5348" s="18"/>
      <c r="F5348" s="18"/>
      <c r="G5348" s="18"/>
      <c r="H5348" s="18"/>
      <c r="I5348" s="18"/>
      <c r="J5348" s="5"/>
      <c r="K5348" s="19">
        <v>5066.67</v>
      </c>
      <c r="L5348" s="7">
        <v>5066.67</v>
      </c>
      <c r="M5348" s="5"/>
      <c r="N5348" s="5"/>
      <c r="O5348" s="20">
        <v>800</v>
      </c>
      <c r="P5348" s="8">
        <v>800</v>
      </c>
      <c r="Q5348" s="5"/>
    </row>
    <row r="5349" spans="1:17" ht="12" x14ac:dyDescent="0.2">
      <c r="A5349" s="16" t="s">
        <v>3614</v>
      </c>
      <c r="B5349" s="16" t="s">
        <v>9109</v>
      </c>
      <c r="C5349" s="17" t="s">
        <v>5306</v>
      </c>
      <c r="D5349" s="18" t="s">
        <v>8995</v>
      </c>
      <c r="E5349" s="18"/>
      <c r="F5349" s="18"/>
      <c r="G5349" s="18"/>
      <c r="H5349" s="18"/>
      <c r="I5349" s="18"/>
      <c r="J5349" s="5"/>
      <c r="K5349" s="19">
        <v>6294.67</v>
      </c>
      <c r="L5349" s="7">
        <v>6294.67</v>
      </c>
      <c r="M5349" s="5"/>
      <c r="N5349" s="5"/>
      <c r="O5349" s="20">
        <v>824</v>
      </c>
      <c r="P5349" s="8">
        <v>824</v>
      </c>
      <c r="Q5349" s="5"/>
    </row>
    <row r="5350" spans="1:17" ht="12" x14ac:dyDescent="0.2">
      <c r="A5350" s="16" t="s">
        <v>3614</v>
      </c>
      <c r="B5350" s="16" t="s">
        <v>9109</v>
      </c>
      <c r="C5350" s="17" t="s">
        <v>5307</v>
      </c>
      <c r="D5350" s="18" t="s">
        <v>8995</v>
      </c>
      <c r="E5350" s="18"/>
      <c r="F5350" s="18"/>
      <c r="G5350" s="18"/>
      <c r="H5350" s="18"/>
      <c r="I5350" s="18"/>
      <c r="J5350" s="5"/>
      <c r="K5350" s="19">
        <v>10612.5</v>
      </c>
      <c r="L5350" s="7">
        <v>10612.5</v>
      </c>
      <c r="M5350" s="5"/>
      <c r="N5350" s="5"/>
      <c r="O5350" s="20">
        <v>450</v>
      </c>
      <c r="P5350" s="8">
        <v>450</v>
      </c>
      <c r="Q5350" s="5"/>
    </row>
    <row r="5351" spans="1:17" ht="12" x14ac:dyDescent="0.2">
      <c r="A5351" s="16" t="s">
        <v>3614</v>
      </c>
      <c r="B5351" s="16" t="s">
        <v>9109</v>
      </c>
      <c r="C5351" s="17" t="s">
        <v>5308</v>
      </c>
      <c r="D5351" s="18" t="s">
        <v>8995</v>
      </c>
      <c r="E5351" s="18"/>
      <c r="F5351" s="18"/>
      <c r="G5351" s="18"/>
      <c r="H5351" s="18"/>
      <c r="I5351" s="18"/>
      <c r="J5351" s="5"/>
      <c r="K5351" s="19">
        <v>3048.34</v>
      </c>
      <c r="L5351" s="7">
        <v>3048.34</v>
      </c>
      <c r="M5351" s="5"/>
      <c r="N5351" s="5"/>
      <c r="O5351" s="20">
        <v>130</v>
      </c>
      <c r="P5351" s="8">
        <v>130</v>
      </c>
      <c r="Q5351" s="5"/>
    </row>
    <row r="5352" spans="1:17" ht="12" x14ac:dyDescent="0.2">
      <c r="A5352" s="16" t="s">
        <v>3614</v>
      </c>
      <c r="B5352" s="16" t="s">
        <v>9109</v>
      </c>
      <c r="C5352" s="17" t="s">
        <v>5309</v>
      </c>
      <c r="D5352" s="18" t="s">
        <v>8995</v>
      </c>
      <c r="E5352" s="18"/>
      <c r="F5352" s="18"/>
      <c r="G5352" s="18"/>
      <c r="H5352" s="18"/>
      <c r="I5352" s="18"/>
      <c r="J5352" s="5"/>
      <c r="K5352" s="19">
        <v>46832.28</v>
      </c>
      <c r="L5352" s="7">
        <v>46832.28</v>
      </c>
      <c r="M5352" s="5"/>
      <c r="N5352" s="5"/>
      <c r="O5352" s="20">
        <v>4</v>
      </c>
      <c r="P5352" s="8">
        <v>4</v>
      </c>
      <c r="Q5352" s="5"/>
    </row>
    <row r="5353" spans="1:17" ht="12" x14ac:dyDescent="0.2">
      <c r="A5353" s="16" t="s">
        <v>3614</v>
      </c>
      <c r="B5353" s="16" t="s">
        <v>9109</v>
      </c>
      <c r="C5353" s="17" t="s">
        <v>5310</v>
      </c>
      <c r="D5353" s="18" t="s">
        <v>8995</v>
      </c>
      <c r="E5353" s="18"/>
      <c r="F5353" s="18"/>
      <c r="G5353" s="18"/>
      <c r="H5353" s="18"/>
      <c r="I5353" s="18"/>
      <c r="J5353" s="5"/>
      <c r="K5353" s="19">
        <v>407100</v>
      </c>
      <c r="L5353" s="7">
        <v>407100</v>
      </c>
      <c r="M5353" s="5"/>
      <c r="N5353" s="5"/>
      <c r="O5353" s="20">
        <v>10</v>
      </c>
      <c r="P5353" s="8">
        <v>10</v>
      </c>
      <c r="Q5353" s="5"/>
    </row>
    <row r="5354" spans="1:17" ht="12" x14ac:dyDescent="0.2">
      <c r="A5354" s="16" t="s">
        <v>3614</v>
      </c>
      <c r="B5354" s="16" t="s">
        <v>9109</v>
      </c>
      <c r="C5354" s="17" t="s">
        <v>5311</v>
      </c>
      <c r="D5354" s="18" t="s">
        <v>8995</v>
      </c>
      <c r="E5354" s="18"/>
      <c r="F5354" s="18"/>
      <c r="G5354" s="18"/>
      <c r="H5354" s="18"/>
      <c r="I5354" s="18"/>
      <c r="J5354" s="5"/>
      <c r="K5354" s="19">
        <v>14027.75</v>
      </c>
      <c r="L5354" s="7">
        <v>14027.75</v>
      </c>
      <c r="M5354" s="5"/>
      <c r="N5354" s="5"/>
      <c r="O5354" s="20">
        <v>10</v>
      </c>
      <c r="P5354" s="8">
        <v>10</v>
      </c>
      <c r="Q5354" s="5"/>
    </row>
    <row r="5355" spans="1:17" ht="12" x14ac:dyDescent="0.2">
      <c r="A5355" s="16" t="s">
        <v>3614</v>
      </c>
      <c r="B5355" s="16" t="s">
        <v>9109</v>
      </c>
      <c r="C5355" s="17" t="s">
        <v>5312</v>
      </c>
      <c r="D5355" s="18" t="s">
        <v>8995</v>
      </c>
      <c r="E5355" s="18"/>
      <c r="F5355" s="18"/>
      <c r="G5355" s="18"/>
      <c r="H5355" s="18"/>
      <c r="I5355" s="18"/>
      <c r="J5355" s="5"/>
      <c r="K5355" s="19">
        <v>1711.67</v>
      </c>
      <c r="L5355" s="7">
        <v>1027</v>
      </c>
      <c r="M5355" s="21">
        <v>684.67</v>
      </c>
      <c r="N5355" s="5"/>
      <c r="O5355" s="20">
        <v>50</v>
      </c>
      <c r="P5355" s="8">
        <v>30</v>
      </c>
      <c r="Q5355" s="20">
        <v>20</v>
      </c>
    </row>
    <row r="5356" spans="1:17" ht="12" x14ac:dyDescent="0.2">
      <c r="A5356" s="16" t="s">
        <v>3614</v>
      </c>
      <c r="B5356" s="16" t="s">
        <v>9109</v>
      </c>
      <c r="C5356" s="17" t="s">
        <v>5313</v>
      </c>
      <c r="D5356" s="18" t="s">
        <v>8995</v>
      </c>
      <c r="E5356" s="18"/>
      <c r="F5356" s="18"/>
      <c r="G5356" s="18"/>
      <c r="H5356" s="18"/>
      <c r="I5356" s="18"/>
      <c r="J5356" s="5"/>
      <c r="K5356" s="19">
        <v>1444.17</v>
      </c>
      <c r="L5356" s="7">
        <v>1046.5</v>
      </c>
      <c r="M5356" s="21">
        <v>397.67</v>
      </c>
      <c r="N5356" s="5"/>
      <c r="O5356" s="20">
        <v>75</v>
      </c>
      <c r="P5356" s="8">
        <v>55</v>
      </c>
      <c r="Q5356" s="20">
        <v>20</v>
      </c>
    </row>
    <row r="5357" spans="1:17" ht="12" x14ac:dyDescent="0.2">
      <c r="A5357" s="16" t="s">
        <v>3614</v>
      </c>
      <c r="B5357" s="16" t="s">
        <v>9109</v>
      </c>
      <c r="C5357" s="17" t="s">
        <v>5314</v>
      </c>
      <c r="D5357" s="18" t="s">
        <v>8995</v>
      </c>
      <c r="E5357" s="18"/>
      <c r="F5357" s="18"/>
      <c r="G5357" s="18"/>
      <c r="H5357" s="18"/>
      <c r="I5357" s="18"/>
      <c r="J5357" s="5"/>
      <c r="K5357" s="21">
        <v>910.75</v>
      </c>
      <c r="L5357" s="6"/>
      <c r="M5357" s="21">
        <v>910.75</v>
      </c>
      <c r="N5357" s="5"/>
      <c r="O5357" s="20">
        <v>30</v>
      </c>
      <c r="P5357" s="6"/>
      <c r="Q5357" s="20">
        <v>30</v>
      </c>
    </row>
    <row r="5358" spans="1:17" ht="12" x14ac:dyDescent="0.2">
      <c r="A5358" s="16" t="s">
        <v>3614</v>
      </c>
      <c r="B5358" s="16" t="s">
        <v>9109</v>
      </c>
      <c r="C5358" s="17" t="s">
        <v>5315</v>
      </c>
      <c r="D5358" s="18" t="s">
        <v>8995</v>
      </c>
      <c r="E5358" s="18"/>
      <c r="F5358" s="18"/>
      <c r="G5358" s="18"/>
      <c r="H5358" s="18"/>
      <c r="I5358" s="18"/>
      <c r="J5358" s="5"/>
      <c r="K5358" s="21">
        <v>904.17</v>
      </c>
      <c r="L5358" s="6"/>
      <c r="M5358" s="21">
        <v>904.17</v>
      </c>
      <c r="N5358" s="5"/>
      <c r="O5358" s="20">
        <v>10</v>
      </c>
      <c r="P5358" s="6"/>
      <c r="Q5358" s="20">
        <v>10</v>
      </c>
    </row>
    <row r="5359" spans="1:17" ht="12" x14ac:dyDescent="0.2">
      <c r="A5359" s="16" t="s">
        <v>3614</v>
      </c>
      <c r="B5359" s="16" t="s">
        <v>9109</v>
      </c>
      <c r="C5359" s="17" t="s">
        <v>5316</v>
      </c>
      <c r="D5359" s="18" t="s">
        <v>8995</v>
      </c>
      <c r="E5359" s="18"/>
      <c r="F5359" s="18"/>
      <c r="G5359" s="18"/>
      <c r="H5359" s="18"/>
      <c r="I5359" s="18"/>
      <c r="J5359" s="5"/>
      <c r="K5359" s="21">
        <v>855.83</v>
      </c>
      <c r="L5359" s="9">
        <v>855.83</v>
      </c>
      <c r="M5359" s="5"/>
      <c r="N5359" s="5"/>
      <c r="O5359" s="20">
        <v>25</v>
      </c>
      <c r="P5359" s="8">
        <v>25</v>
      </c>
      <c r="Q5359" s="5"/>
    </row>
    <row r="5360" spans="1:17" ht="12" x14ac:dyDescent="0.2">
      <c r="A5360" s="16" t="s">
        <v>3614</v>
      </c>
      <c r="B5360" s="16" t="s">
        <v>9109</v>
      </c>
      <c r="C5360" s="17" t="s">
        <v>5317</v>
      </c>
      <c r="D5360" s="18" t="s">
        <v>8995</v>
      </c>
      <c r="E5360" s="18"/>
      <c r="F5360" s="18"/>
      <c r="G5360" s="18"/>
      <c r="H5360" s="18"/>
      <c r="I5360" s="18"/>
      <c r="J5360" s="5"/>
      <c r="K5360" s="19">
        <v>6780</v>
      </c>
      <c r="L5360" s="6"/>
      <c r="M5360" s="19">
        <v>6780</v>
      </c>
      <c r="N5360" s="5"/>
      <c r="O5360" s="20">
        <v>10</v>
      </c>
      <c r="P5360" s="6"/>
      <c r="Q5360" s="20">
        <v>10</v>
      </c>
    </row>
    <row r="5361" spans="1:17" ht="12" x14ac:dyDescent="0.2">
      <c r="A5361" s="16" t="s">
        <v>3614</v>
      </c>
      <c r="B5361" s="16" t="s">
        <v>9109</v>
      </c>
      <c r="C5361" s="17" t="s">
        <v>5318</v>
      </c>
      <c r="D5361" s="18" t="s">
        <v>8995</v>
      </c>
      <c r="E5361" s="18"/>
      <c r="F5361" s="18"/>
      <c r="G5361" s="18"/>
      <c r="H5361" s="18"/>
      <c r="I5361" s="18"/>
      <c r="J5361" s="21">
        <v>325</v>
      </c>
      <c r="K5361" s="19">
        <v>2694.2</v>
      </c>
      <c r="L5361" s="7">
        <v>3019.2</v>
      </c>
      <c r="M5361" s="5"/>
      <c r="N5361" s="20">
        <v>10</v>
      </c>
      <c r="O5361" s="20">
        <v>152</v>
      </c>
      <c r="P5361" s="8">
        <v>162</v>
      </c>
      <c r="Q5361" s="5"/>
    </row>
    <row r="5362" spans="1:17" ht="12" x14ac:dyDescent="0.2">
      <c r="A5362" s="16" t="s">
        <v>3614</v>
      </c>
      <c r="B5362" s="16" t="s">
        <v>9109</v>
      </c>
      <c r="C5362" s="17" t="s">
        <v>5319</v>
      </c>
      <c r="D5362" s="18" t="s">
        <v>8995</v>
      </c>
      <c r="E5362" s="18"/>
      <c r="F5362" s="18"/>
      <c r="G5362" s="18"/>
      <c r="H5362" s="18"/>
      <c r="I5362" s="18"/>
      <c r="J5362" s="5"/>
      <c r="K5362" s="19">
        <v>12600</v>
      </c>
      <c r="L5362" s="7">
        <v>12600</v>
      </c>
      <c r="M5362" s="5"/>
      <c r="N5362" s="5"/>
      <c r="O5362" s="20">
        <v>20</v>
      </c>
      <c r="P5362" s="8">
        <v>20</v>
      </c>
      <c r="Q5362" s="5"/>
    </row>
    <row r="5363" spans="1:17" ht="12" x14ac:dyDescent="0.2">
      <c r="A5363" s="16" t="s">
        <v>3614</v>
      </c>
      <c r="B5363" s="16" t="s">
        <v>9109</v>
      </c>
      <c r="C5363" s="17" t="s">
        <v>5320</v>
      </c>
      <c r="D5363" s="18" t="s">
        <v>8995</v>
      </c>
      <c r="E5363" s="18"/>
      <c r="F5363" s="18"/>
      <c r="G5363" s="18"/>
      <c r="H5363" s="18"/>
      <c r="I5363" s="18"/>
      <c r="J5363" s="5"/>
      <c r="K5363" s="19">
        <v>98880</v>
      </c>
      <c r="L5363" s="7">
        <v>49440</v>
      </c>
      <c r="M5363" s="19">
        <v>49440</v>
      </c>
      <c r="N5363" s="5"/>
      <c r="O5363" s="20">
        <v>10</v>
      </c>
      <c r="P5363" s="8">
        <v>5</v>
      </c>
      <c r="Q5363" s="20">
        <v>5</v>
      </c>
    </row>
    <row r="5364" spans="1:17" ht="12" x14ac:dyDescent="0.2">
      <c r="A5364" s="16" t="s">
        <v>3614</v>
      </c>
      <c r="B5364" s="16" t="s">
        <v>9109</v>
      </c>
      <c r="C5364" s="17" t="s">
        <v>5321</v>
      </c>
      <c r="D5364" s="18" t="s">
        <v>8995</v>
      </c>
      <c r="E5364" s="18"/>
      <c r="F5364" s="18"/>
      <c r="G5364" s="18"/>
      <c r="H5364" s="18"/>
      <c r="I5364" s="18"/>
      <c r="J5364" s="5"/>
      <c r="K5364" s="19">
        <v>140040</v>
      </c>
      <c r="L5364" s="7">
        <v>140040</v>
      </c>
      <c r="M5364" s="5"/>
      <c r="N5364" s="5"/>
      <c r="O5364" s="20">
        <v>10</v>
      </c>
      <c r="P5364" s="8">
        <v>10</v>
      </c>
      <c r="Q5364" s="5"/>
    </row>
    <row r="5365" spans="1:17" ht="12" x14ac:dyDescent="0.2">
      <c r="A5365" s="16" t="s">
        <v>3614</v>
      </c>
      <c r="B5365" s="16" t="s">
        <v>9109</v>
      </c>
      <c r="C5365" s="17" t="s">
        <v>5322</v>
      </c>
      <c r="D5365" s="18" t="s">
        <v>8995</v>
      </c>
      <c r="E5365" s="18"/>
      <c r="F5365" s="18"/>
      <c r="G5365" s="18"/>
      <c r="H5365" s="18"/>
      <c r="I5365" s="18"/>
      <c r="J5365" s="5"/>
      <c r="K5365" s="19">
        <v>96960</v>
      </c>
      <c r="L5365" s="7">
        <v>77568</v>
      </c>
      <c r="M5365" s="19">
        <v>19392</v>
      </c>
      <c r="N5365" s="5"/>
      <c r="O5365" s="20">
        <v>10</v>
      </c>
      <c r="P5365" s="8">
        <v>8</v>
      </c>
      <c r="Q5365" s="20">
        <v>2</v>
      </c>
    </row>
    <row r="5366" spans="1:17" ht="12" x14ac:dyDescent="0.2">
      <c r="A5366" s="16" t="s">
        <v>3614</v>
      </c>
      <c r="B5366" s="16" t="s">
        <v>9109</v>
      </c>
      <c r="C5366" s="17" t="s">
        <v>5323</v>
      </c>
      <c r="D5366" s="18" t="s">
        <v>8995</v>
      </c>
      <c r="E5366" s="26">
        <f t="shared" ref="E5366:E5367" si="304">J5366-L5366</f>
        <v>-225600</v>
      </c>
      <c r="F5366" s="26">
        <f t="shared" ref="F5366:F5367" si="305">N5366-P5366</f>
        <v>-18</v>
      </c>
      <c r="G5366" s="26"/>
      <c r="H5366" s="26"/>
      <c r="I5366" s="18"/>
      <c r="J5366" s="19">
        <v>24000</v>
      </c>
      <c r="K5366" s="19">
        <v>355200</v>
      </c>
      <c r="L5366" s="7">
        <v>249600</v>
      </c>
      <c r="M5366" s="19">
        <v>129600</v>
      </c>
      <c r="N5366" s="20">
        <v>2</v>
      </c>
      <c r="O5366" s="20">
        <v>28</v>
      </c>
      <c r="P5366" s="8">
        <v>20</v>
      </c>
      <c r="Q5366" s="20">
        <v>10</v>
      </c>
    </row>
    <row r="5367" spans="1:17" ht="12" x14ac:dyDescent="0.2">
      <c r="A5367" s="16" t="s">
        <v>3614</v>
      </c>
      <c r="B5367" s="16" t="s">
        <v>9109</v>
      </c>
      <c r="C5367" s="17" t="s">
        <v>5324</v>
      </c>
      <c r="D5367" s="18" t="s">
        <v>8995</v>
      </c>
      <c r="E5367" s="26">
        <f t="shared" si="304"/>
        <v>-120000</v>
      </c>
      <c r="F5367" s="26">
        <f t="shared" si="305"/>
        <v>-10</v>
      </c>
      <c r="G5367" s="26"/>
      <c r="H5367" s="26"/>
      <c r="I5367" s="18"/>
      <c r="J5367" s="19">
        <v>48000</v>
      </c>
      <c r="K5367" s="19">
        <v>240000</v>
      </c>
      <c r="L5367" s="7">
        <v>168000</v>
      </c>
      <c r="M5367" s="19">
        <v>120000</v>
      </c>
      <c r="N5367" s="20">
        <v>4</v>
      </c>
      <c r="O5367" s="20">
        <v>20</v>
      </c>
      <c r="P5367" s="8">
        <v>14</v>
      </c>
      <c r="Q5367" s="20">
        <v>10</v>
      </c>
    </row>
    <row r="5368" spans="1:17" ht="12" x14ac:dyDescent="0.2">
      <c r="A5368" s="16" t="s">
        <v>3614</v>
      </c>
      <c r="B5368" s="16" t="s">
        <v>9109</v>
      </c>
      <c r="C5368" s="17" t="s">
        <v>5325</v>
      </c>
      <c r="D5368" s="18" t="s">
        <v>8995</v>
      </c>
      <c r="E5368" s="18"/>
      <c r="F5368" s="18"/>
      <c r="G5368" s="18"/>
      <c r="H5368" s="18"/>
      <c r="I5368" s="18"/>
      <c r="J5368" s="5"/>
      <c r="K5368" s="19">
        <v>26170.83</v>
      </c>
      <c r="L5368" s="6"/>
      <c r="M5368" s="19">
        <v>26170.83</v>
      </c>
      <c r="N5368" s="5"/>
      <c r="O5368" s="20">
        <v>50</v>
      </c>
      <c r="P5368" s="6"/>
      <c r="Q5368" s="20">
        <v>50</v>
      </c>
    </row>
    <row r="5369" spans="1:17" ht="12" x14ac:dyDescent="0.2">
      <c r="A5369" s="16" t="s">
        <v>3614</v>
      </c>
      <c r="B5369" s="16" t="s">
        <v>9109</v>
      </c>
      <c r="C5369" s="17" t="s">
        <v>5326</v>
      </c>
      <c r="D5369" s="18" t="s">
        <v>8995</v>
      </c>
      <c r="E5369" s="18"/>
      <c r="F5369" s="18"/>
      <c r="G5369" s="18"/>
      <c r="H5369" s="18"/>
      <c r="I5369" s="18"/>
      <c r="J5369" s="5"/>
      <c r="K5369" s="19">
        <v>23162.5</v>
      </c>
      <c r="L5369" s="6"/>
      <c r="M5369" s="19">
        <v>23162.5</v>
      </c>
      <c r="N5369" s="5"/>
      <c r="O5369" s="20">
        <v>50</v>
      </c>
      <c r="P5369" s="6"/>
      <c r="Q5369" s="20">
        <v>50</v>
      </c>
    </row>
    <row r="5370" spans="1:17" ht="24" x14ac:dyDescent="0.2">
      <c r="A5370" s="16" t="s">
        <v>3614</v>
      </c>
      <c r="B5370" s="16" t="s">
        <v>9109</v>
      </c>
      <c r="C5370" s="17" t="s">
        <v>5327</v>
      </c>
      <c r="D5370" s="18" t="s">
        <v>8995</v>
      </c>
      <c r="E5370" s="18"/>
      <c r="F5370" s="18"/>
      <c r="G5370" s="18"/>
      <c r="H5370" s="18"/>
      <c r="I5370" s="18"/>
      <c r="J5370" s="19">
        <v>2707.77</v>
      </c>
      <c r="K5370" s="5"/>
      <c r="L5370" s="7">
        <v>2707.77</v>
      </c>
      <c r="M5370" s="5"/>
      <c r="N5370" s="20">
        <v>2</v>
      </c>
      <c r="O5370" s="5"/>
      <c r="P5370" s="8">
        <v>2</v>
      </c>
      <c r="Q5370" s="5"/>
    </row>
    <row r="5371" spans="1:17" ht="24" x14ac:dyDescent="0.2">
      <c r="A5371" s="16" t="s">
        <v>3614</v>
      </c>
      <c r="B5371" s="16" t="s">
        <v>9109</v>
      </c>
      <c r="C5371" s="17" t="s">
        <v>5328</v>
      </c>
      <c r="D5371" s="73" t="str">
        <f>'[5]сводная информация'!D5371</f>
        <v>Аварийный резерв</v>
      </c>
      <c r="E5371" s="26">
        <f>J5371-L5371</f>
        <v>3271.8900000000003</v>
      </c>
      <c r="F5371" s="26">
        <f>N5371-P5371</f>
        <v>2</v>
      </c>
      <c r="G5371" s="26" t="str">
        <f>VLOOKUP(C5371,[2]итоговая!$C$6:$H$1018,5,FALSE)</f>
        <v>ТБПБиООС</v>
      </c>
      <c r="H5371" s="73" t="str">
        <f>'[5]сводная информация'!H5371</f>
        <v>Вовлечение в производство по мере потребности в размере</v>
      </c>
      <c r="I5371" s="18"/>
      <c r="J5371" s="19">
        <v>8123.3</v>
      </c>
      <c r="K5371" s="21">
        <v>789.76</v>
      </c>
      <c r="L5371" s="7">
        <v>4851.41</v>
      </c>
      <c r="M5371" s="19">
        <v>4061.65</v>
      </c>
      <c r="N5371" s="20">
        <v>6</v>
      </c>
      <c r="O5371" s="20">
        <v>1</v>
      </c>
      <c r="P5371" s="8">
        <v>4</v>
      </c>
      <c r="Q5371" s="20">
        <v>3</v>
      </c>
    </row>
    <row r="5372" spans="1:17" ht="24" x14ac:dyDescent="0.2">
      <c r="A5372" s="16" t="s">
        <v>3614</v>
      </c>
      <c r="B5372" s="16" t="s">
        <v>9109</v>
      </c>
      <c r="C5372" s="17" t="s">
        <v>5329</v>
      </c>
      <c r="D5372" s="18" t="s">
        <v>8995</v>
      </c>
      <c r="E5372" s="18"/>
      <c r="F5372" s="18"/>
      <c r="G5372" s="18"/>
      <c r="H5372" s="18"/>
      <c r="I5372" s="18"/>
      <c r="J5372" s="5"/>
      <c r="K5372" s="21">
        <v>250.78</v>
      </c>
      <c r="L5372" s="9">
        <v>250.78</v>
      </c>
      <c r="M5372" s="5"/>
      <c r="N5372" s="5"/>
      <c r="O5372" s="20">
        <v>1</v>
      </c>
      <c r="P5372" s="8">
        <v>1</v>
      </c>
      <c r="Q5372" s="5"/>
    </row>
    <row r="5373" spans="1:17" ht="24" x14ac:dyDescent="0.2">
      <c r="A5373" s="16" t="s">
        <v>3614</v>
      </c>
      <c r="B5373" s="16" t="s">
        <v>9109</v>
      </c>
      <c r="C5373" s="17" t="s">
        <v>5330</v>
      </c>
      <c r="D5373" s="18" t="s">
        <v>8995</v>
      </c>
      <c r="E5373" s="18"/>
      <c r="F5373" s="18"/>
      <c r="G5373" s="18"/>
      <c r="H5373" s="18"/>
      <c r="I5373" s="18"/>
      <c r="J5373" s="5"/>
      <c r="K5373" s="19">
        <v>1504.69</v>
      </c>
      <c r="L5373" s="7">
        <v>1504.69</v>
      </c>
      <c r="M5373" s="5"/>
      <c r="N5373" s="5"/>
      <c r="O5373" s="20">
        <v>2</v>
      </c>
      <c r="P5373" s="8">
        <v>2</v>
      </c>
      <c r="Q5373" s="5"/>
    </row>
    <row r="5374" spans="1:17" ht="12" x14ac:dyDescent="0.2">
      <c r="A5374" s="16" t="s">
        <v>3614</v>
      </c>
      <c r="B5374" s="16" t="s">
        <v>9109</v>
      </c>
      <c r="C5374" s="17" t="s">
        <v>5331</v>
      </c>
      <c r="D5374" s="18" t="s">
        <v>8995</v>
      </c>
      <c r="E5374" s="18"/>
      <c r="F5374" s="18"/>
      <c r="G5374" s="18"/>
      <c r="H5374" s="18"/>
      <c r="I5374" s="18"/>
      <c r="J5374" s="19">
        <v>10674.44</v>
      </c>
      <c r="K5374" s="19">
        <v>7306.94</v>
      </c>
      <c r="L5374" s="7">
        <v>17981.38</v>
      </c>
      <c r="M5374" s="5"/>
      <c r="N5374" s="20">
        <v>14</v>
      </c>
      <c r="O5374" s="20">
        <v>22</v>
      </c>
      <c r="P5374" s="8">
        <v>36</v>
      </c>
      <c r="Q5374" s="5"/>
    </row>
    <row r="5375" spans="1:17" ht="12" x14ac:dyDescent="0.2">
      <c r="A5375" s="16" t="s">
        <v>3614</v>
      </c>
      <c r="B5375" s="16" t="s">
        <v>9109</v>
      </c>
      <c r="C5375" s="17" t="s">
        <v>5332</v>
      </c>
      <c r="D5375" s="18" t="s">
        <v>8995</v>
      </c>
      <c r="E5375" s="18"/>
      <c r="F5375" s="18"/>
      <c r="G5375" s="18"/>
      <c r="H5375" s="18"/>
      <c r="I5375" s="18"/>
      <c r="J5375" s="5"/>
      <c r="K5375" s="19">
        <v>343346.03</v>
      </c>
      <c r="L5375" s="7">
        <v>343346.03</v>
      </c>
      <c r="M5375" s="5"/>
      <c r="N5375" s="5"/>
      <c r="O5375" s="20">
        <v>456</v>
      </c>
      <c r="P5375" s="8">
        <v>456</v>
      </c>
      <c r="Q5375" s="5"/>
    </row>
    <row r="5376" spans="1:17" ht="12" x14ac:dyDescent="0.2">
      <c r="A5376" s="16" t="s">
        <v>3614</v>
      </c>
      <c r="B5376" s="16" t="s">
        <v>9109</v>
      </c>
      <c r="C5376" s="17" t="s">
        <v>5333</v>
      </c>
      <c r="D5376" s="18" t="s">
        <v>8995</v>
      </c>
      <c r="E5376" s="26">
        <f>J5376-L5376</f>
        <v>-1027874.8900000001</v>
      </c>
      <c r="F5376" s="26">
        <f>N5376-P5376</f>
        <v>-535</v>
      </c>
      <c r="G5376" s="26"/>
      <c r="H5376" s="26"/>
      <c r="I5376" s="18"/>
      <c r="J5376" s="19">
        <v>149779.68</v>
      </c>
      <c r="K5376" s="19">
        <v>1122840.32</v>
      </c>
      <c r="L5376" s="7">
        <v>1177654.57</v>
      </c>
      <c r="M5376" s="19">
        <v>94965.43</v>
      </c>
      <c r="N5376" s="20">
        <v>74</v>
      </c>
      <c r="O5376" s="20">
        <v>584</v>
      </c>
      <c r="P5376" s="8">
        <v>609</v>
      </c>
      <c r="Q5376" s="20">
        <v>49</v>
      </c>
    </row>
    <row r="5377" spans="1:17" ht="12" x14ac:dyDescent="0.2">
      <c r="A5377" s="16" t="s">
        <v>3614</v>
      </c>
      <c r="B5377" s="16" t="s">
        <v>9109</v>
      </c>
      <c r="C5377" s="17" t="s">
        <v>5334</v>
      </c>
      <c r="D5377" s="18" t="s">
        <v>8995</v>
      </c>
      <c r="E5377" s="18"/>
      <c r="F5377" s="18"/>
      <c r="G5377" s="18"/>
      <c r="H5377" s="18"/>
      <c r="I5377" s="18"/>
      <c r="J5377" s="5"/>
      <c r="K5377" s="21">
        <v>986.83</v>
      </c>
      <c r="L5377" s="9">
        <v>986.83</v>
      </c>
      <c r="M5377" s="5"/>
      <c r="N5377" s="5"/>
      <c r="O5377" s="20">
        <v>2</v>
      </c>
      <c r="P5377" s="8">
        <v>2</v>
      </c>
      <c r="Q5377" s="5"/>
    </row>
    <row r="5378" spans="1:17" ht="12" x14ac:dyDescent="0.2">
      <c r="A5378" s="16" t="s">
        <v>3614</v>
      </c>
      <c r="B5378" s="16" t="s">
        <v>9109</v>
      </c>
      <c r="C5378" s="17" t="s">
        <v>5335</v>
      </c>
      <c r="D5378" s="18" t="s">
        <v>8995</v>
      </c>
      <c r="E5378" s="18"/>
      <c r="F5378" s="18"/>
      <c r="G5378" s="18"/>
      <c r="H5378" s="18"/>
      <c r="I5378" s="18"/>
      <c r="J5378" s="5"/>
      <c r="K5378" s="21">
        <v>660.99</v>
      </c>
      <c r="L5378" s="9">
        <v>660.99</v>
      </c>
      <c r="M5378" s="5"/>
      <c r="N5378" s="5"/>
      <c r="O5378" s="20">
        <v>1</v>
      </c>
      <c r="P5378" s="8">
        <v>1</v>
      </c>
      <c r="Q5378" s="5"/>
    </row>
    <row r="5379" spans="1:17" ht="12" x14ac:dyDescent="0.2">
      <c r="A5379" s="16" t="s">
        <v>3614</v>
      </c>
      <c r="B5379" s="16" t="s">
        <v>9109</v>
      </c>
      <c r="C5379" s="17" t="s">
        <v>5336</v>
      </c>
      <c r="D5379" s="18" t="s">
        <v>8995</v>
      </c>
      <c r="E5379" s="18"/>
      <c r="F5379" s="18"/>
      <c r="G5379" s="18"/>
      <c r="H5379" s="18"/>
      <c r="I5379" s="18"/>
      <c r="J5379" s="19">
        <v>7753.66</v>
      </c>
      <c r="K5379" s="5"/>
      <c r="L5379" s="7">
        <v>7753.66</v>
      </c>
      <c r="M5379" s="5"/>
      <c r="N5379" s="20">
        <v>4</v>
      </c>
      <c r="O5379" s="5"/>
      <c r="P5379" s="8">
        <v>4</v>
      </c>
      <c r="Q5379" s="5"/>
    </row>
    <row r="5380" spans="1:17" ht="12" x14ac:dyDescent="0.2">
      <c r="A5380" s="16" t="s">
        <v>3614</v>
      </c>
      <c r="B5380" s="16" t="s">
        <v>9109</v>
      </c>
      <c r="C5380" s="17" t="s">
        <v>5337</v>
      </c>
      <c r="D5380" s="18" t="s">
        <v>8995</v>
      </c>
      <c r="E5380" s="18"/>
      <c r="F5380" s="18"/>
      <c r="G5380" s="18"/>
      <c r="H5380" s="18"/>
      <c r="I5380" s="18"/>
      <c r="J5380" s="5"/>
      <c r="K5380" s="19">
        <v>2533.6799999999998</v>
      </c>
      <c r="L5380" s="7">
        <v>2533.6799999999998</v>
      </c>
      <c r="M5380" s="5"/>
      <c r="N5380" s="5"/>
      <c r="O5380" s="20">
        <v>3</v>
      </c>
      <c r="P5380" s="8">
        <v>3</v>
      </c>
      <c r="Q5380" s="5"/>
    </row>
    <row r="5381" spans="1:17" ht="12" x14ac:dyDescent="0.2">
      <c r="A5381" s="16" t="s">
        <v>3614</v>
      </c>
      <c r="B5381" s="16" t="s">
        <v>9109</v>
      </c>
      <c r="C5381" s="17" t="s">
        <v>5338</v>
      </c>
      <c r="D5381" s="18" t="s">
        <v>8995</v>
      </c>
      <c r="E5381" s="18"/>
      <c r="F5381" s="18"/>
      <c r="G5381" s="18"/>
      <c r="H5381" s="18"/>
      <c r="I5381" s="18"/>
      <c r="J5381" s="5"/>
      <c r="K5381" s="19">
        <v>35232.86</v>
      </c>
      <c r="L5381" s="7">
        <v>35232.86</v>
      </c>
      <c r="M5381" s="5"/>
      <c r="N5381" s="5"/>
      <c r="O5381" s="20">
        <v>21</v>
      </c>
      <c r="P5381" s="8">
        <v>21</v>
      </c>
      <c r="Q5381" s="5"/>
    </row>
    <row r="5382" spans="1:17" ht="12" x14ac:dyDescent="0.2">
      <c r="A5382" s="16" t="s">
        <v>3614</v>
      </c>
      <c r="B5382" s="16" t="s">
        <v>9109</v>
      </c>
      <c r="C5382" s="17" t="s">
        <v>5339</v>
      </c>
      <c r="D5382" s="18" t="s">
        <v>8995</v>
      </c>
      <c r="E5382" s="18"/>
      <c r="F5382" s="18"/>
      <c r="G5382" s="18"/>
      <c r="H5382" s="18"/>
      <c r="I5382" s="18"/>
      <c r="J5382" s="5"/>
      <c r="K5382" s="19">
        <v>1721.94</v>
      </c>
      <c r="L5382" s="7">
        <v>1721.94</v>
      </c>
      <c r="M5382" s="5"/>
      <c r="N5382" s="5"/>
      <c r="O5382" s="20">
        <v>1</v>
      </c>
      <c r="P5382" s="8">
        <v>1</v>
      </c>
      <c r="Q5382" s="5"/>
    </row>
    <row r="5383" spans="1:17" ht="12" x14ac:dyDescent="0.2">
      <c r="A5383" s="16" t="s">
        <v>3614</v>
      </c>
      <c r="B5383" s="16" t="s">
        <v>9109</v>
      </c>
      <c r="C5383" s="17" t="s">
        <v>5340</v>
      </c>
      <c r="D5383" s="18" t="s">
        <v>8995</v>
      </c>
      <c r="E5383" s="18"/>
      <c r="F5383" s="18"/>
      <c r="G5383" s="18"/>
      <c r="H5383" s="18"/>
      <c r="I5383" s="18"/>
      <c r="J5383" s="5"/>
      <c r="K5383" s="21">
        <v>665.45</v>
      </c>
      <c r="L5383" s="9">
        <v>665.45</v>
      </c>
      <c r="M5383" s="5"/>
      <c r="N5383" s="5"/>
      <c r="O5383" s="20">
        <v>2</v>
      </c>
      <c r="P5383" s="8">
        <v>2</v>
      </c>
      <c r="Q5383" s="5"/>
    </row>
    <row r="5384" spans="1:17" ht="12" x14ac:dyDescent="0.2">
      <c r="A5384" s="16" t="s">
        <v>3614</v>
      </c>
      <c r="B5384" s="16" t="s">
        <v>9109</v>
      </c>
      <c r="C5384" s="17" t="s">
        <v>5341</v>
      </c>
      <c r="D5384" s="18" t="s">
        <v>8995</v>
      </c>
      <c r="E5384" s="18"/>
      <c r="F5384" s="18"/>
      <c r="G5384" s="18"/>
      <c r="H5384" s="18"/>
      <c r="I5384" s="18"/>
      <c r="J5384" s="5"/>
      <c r="K5384" s="21">
        <v>666.59</v>
      </c>
      <c r="L5384" s="9">
        <v>666.59</v>
      </c>
      <c r="M5384" s="5"/>
      <c r="N5384" s="5"/>
      <c r="O5384" s="20">
        <v>3</v>
      </c>
      <c r="P5384" s="8">
        <v>3</v>
      </c>
      <c r="Q5384" s="5"/>
    </row>
    <row r="5385" spans="1:17" ht="12" x14ac:dyDescent="0.2">
      <c r="A5385" s="16" t="s">
        <v>3614</v>
      </c>
      <c r="B5385" s="16" t="s">
        <v>9109</v>
      </c>
      <c r="C5385" s="17" t="s">
        <v>5342</v>
      </c>
      <c r="D5385" s="18" t="s">
        <v>8995</v>
      </c>
      <c r="E5385" s="18"/>
      <c r="F5385" s="18"/>
      <c r="G5385" s="18"/>
      <c r="H5385" s="18"/>
      <c r="I5385" s="18"/>
      <c r="J5385" s="5"/>
      <c r="K5385" s="21">
        <v>534.94000000000005</v>
      </c>
      <c r="L5385" s="9">
        <v>534.94000000000005</v>
      </c>
      <c r="M5385" s="5"/>
      <c r="N5385" s="5"/>
      <c r="O5385" s="20">
        <v>1</v>
      </c>
      <c r="P5385" s="8">
        <v>1</v>
      </c>
      <c r="Q5385" s="5"/>
    </row>
    <row r="5386" spans="1:17" ht="12" x14ac:dyDescent="0.2">
      <c r="A5386" s="16" t="s">
        <v>3614</v>
      </c>
      <c r="B5386" s="16" t="s">
        <v>9109</v>
      </c>
      <c r="C5386" s="17" t="s">
        <v>5343</v>
      </c>
      <c r="D5386" s="18" t="s">
        <v>8995</v>
      </c>
      <c r="E5386" s="18"/>
      <c r="F5386" s="18"/>
      <c r="G5386" s="18"/>
      <c r="H5386" s="18"/>
      <c r="I5386" s="18"/>
      <c r="J5386" s="5"/>
      <c r="K5386" s="21">
        <v>803.68</v>
      </c>
      <c r="L5386" s="9">
        <v>803.68</v>
      </c>
      <c r="M5386" s="5"/>
      <c r="N5386" s="5"/>
      <c r="O5386" s="20">
        <v>2</v>
      </c>
      <c r="P5386" s="8">
        <v>2</v>
      </c>
      <c r="Q5386" s="5"/>
    </row>
    <row r="5387" spans="1:17" ht="12" x14ac:dyDescent="0.2">
      <c r="A5387" s="16" t="s">
        <v>3614</v>
      </c>
      <c r="B5387" s="16" t="s">
        <v>9109</v>
      </c>
      <c r="C5387" s="17" t="s">
        <v>5344</v>
      </c>
      <c r="D5387" s="18" t="s">
        <v>8995</v>
      </c>
      <c r="E5387" s="26">
        <f>J5387-L5387</f>
        <v>-1031798.26</v>
      </c>
      <c r="F5387" s="26">
        <f>N5387-P5387</f>
        <v>-447</v>
      </c>
      <c r="G5387" s="26"/>
      <c r="H5387" s="26"/>
      <c r="I5387" s="18"/>
      <c r="J5387" s="19">
        <v>4429.8</v>
      </c>
      <c r="K5387" s="19">
        <v>1407015.2</v>
      </c>
      <c r="L5387" s="7">
        <v>1036228.06</v>
      </c>
      <c r="M5387" s="19">
        <v>375216.94</v>
      </c>
      <c r="N5387" s="20">
        <v>2</v>
      </c>
      <c r="O5387" s="20">
        <v>608</v>
      </c>
      <c r="P5387" s="8">
        <v>449</v>
      </c>
      <c r="Q5387" s="20">
        <v>161</v>
      </c>
    </row>
    <row r="5388" spans="1:17" ht="12" x14ac:dyDescent="0.2">
      <c r="A5388" s="16" t="s">
        <v>3614</v>
      </c>
      <c r="B5388" s="16" t="s">
        <v>9109</v>
      </c>
      <c r="C5388" s="17" t="s">
        <v>5345</v>
      </c>
      <c r="D5388" s="18" t="s">
        <v>8995</v>
      </c>
      <c r="E5388" s="18"/>
      <c r="F5388" s="18"/>
      <c r="G5388" s="18"/>
      <c r="H5388" s="18"/>
      <c r="I5388" s="18"/>
      <c r="J5388" s="5"/>
      <c r="K5388" s="19">
        <v>2833.33</v>
      </c>
      <c r="L5388" s="7">
        <v>2833.33</v>
      </c>
      <c r="M5388" s="5"/>
      <c r="N5388" s="5"/>
      <c r="O5388" s="20">
        <v>10</v>
      </c>
      <c r="P5388" s="8">
        <v>10</v>
      </c>
      <c r="Q5388" s="5"/>
    </row>
    <row r="5389" spans="1:17" ht="12" x14ac:dyDescent="0.2">
      <c r="A5389" s="16" t="s">
        <v>3614</v>
      </c>
      <c r="B5389" s="16" t="s">
        <v>9109</v>
      </c>
      <c r="C5389" s="17" t="s">
        <v>5346</v>
      </c>
      <c r="D5389" s="18" t="s">
        <v>8995</v>
      </c>
      <c r="E5389" s="18"/>
      <c r="F5389" s="18"/>
      <c r="G5389" s="18"/>
      <c r="H5389" s="18"/>
      <c r="I5389" s="18"/>
      <c r="J5389" s="5"/>
      <c r="K5389" s="21">
        <v>338.33</v>
      </c>
      <c r="L5389" s="9">
        <v>338.33</v>
      </c>
      <c r="M5389" s="5"/>
      <c r="N5389" s="5"/>
      <c r="O5389" s="20">
        <v>1</v>
      </c>
      <c r="P5389" s="8">
        <v>1</v>
      </c>
      <c r="Q5389" s="5"/>
    </row>
    <row r="5390" spans="1:17" ht="12" x14ac:dyDescent="0.2">
      <c r="A5390" s="16" t="s">
        <v>3614</v>
      </c>
      <c r="B5390" s="16" t="s">
        <v>9109</v>
      </c>
      <c r="C5390" s="17" t="s">
        <v>5347</v>
      </c>
      <c r="D5390" s="18" t="s">
        <v>8995</v>
      </c>
      <c r="E5390" s="18"/>
      <c r="F5390" s="18"/>
      <c r="G5390" s="18"/>
      <c r="H5390" s="18"/>
      <c r="I5390" s="18"/>
      <c r="J5390" s="5"/>
      <c r="K5390" s="19">
        <v>1450</v>
      </c>
      <c r="L5390" s="7">
        <v>1450</v>
      </c>
      <c r="M5390" s="5"/>
      <c r="N5390" s="5"/>
      <c r="O5390" s="20">
        <v>2</v>
      </c>
      <c r="P5390" s="8">
        <v>2</v>
      </c>
      <c r="Q5390" s="5"/>
    </row>
    <row r="5391" spans="1:17" ht="12" x14ac:dyDescent="0.2">
      <c r="A5391" s="16" t="s">
        <v>3614</v>
      </c>
      <c r="B5391" s="16" t="s">
        <v>9109</v>
      </c>
      <c r="C5391" s="17" t="s">
        <v>5348</v>
      </c>
      <c r="D5391" s="18" t="s">
        <v>8995</v>
      </c>
      <c r="E5391" s="18"/>
      <c r="F5391" s="18"/>
      <c r="G5391" s="18"/>
      <c r="H5391" s="18"/>
      <c r="I5391" s="18"/>
      <c r="J5391" s="5"/>
      <c r="K5391" s="19">
        <v>1750</v>
      </c>
      <c r="L5391" s="7">
        <v>1750</v>
      </c>
      <c r="M5391" s="5"/>
      <c r="N5391" s="5"/>
      <c r="O5391" s="20">
        <v>2</v>
      </c>
      <c r="P5391" s="8">
        <v>2</v>
      </c>
      <c r="Q5391" s="5"/>
    </row>
    <row r="5392" spans="1:17" ht="12" x14ac:dyDescent="0.2">
      <c r="A5392" s="16" t="s">
        <v>3614</v>
      </c>
      <c r="B5392" s="16" t="s">
        <v>9109</v>
      </c>
      <c r="C5392" s="17" t="s">
        <v>5349</v>
      </c>
      <c r="D5392" s="18" t="s">
        <v>8995</v>
      </c>
      <c r="E5392" s="18"/>
      <c r="F5392" s="18"/>
      <c r="G5392" s="18"/>
      <c r="H5392" s="18"/>
      <c r="I5392" s="18"/>
      <c r="J5392" s="5"/>
      <c r="K5392" s="19">
        <v>1600.01</v>
      </c>
      <c r="L5392" s="7">
        <v>1333.34</v>
      </c>
      <c r="M5392" s="21">
        <v>266.67</v>
      </c>
      <c r="N5392" s="5"/>
      <c r="O5392" s="20">
        <v>6</v>
      </c>
      <c r="P5392" s="8">
        <v>5</v>
      </c>
      <c r="Q5392" s="20">
        <v>1</v>
      </c>
    </row>
    <row r="5393" spans="1:17" ht="12" x14ac:dyDescent="0.2">
      <c r="A5393" s="16" t="s">
        <v>3614</v>
      </c>
      <c r="B5393" s="16" t="s">
        <v>9109</v>
      </c>
      <c r="C5393" s="17" t="s">
        <v>5350</v>
      </c>
      <c r="D5393" s="18" t="s">
        <v>8995</v>
      </c>
      <c r="E5393" s="18"/>
      <c r="F5393" s="18"/>
      <c r="G5393" s="18"/>
      <c r="H5393" s="18"/>
      <c r="I5393" s="18"/>
      <c r="J5393" s="5"/>
      <c r="K5393" s="21">
        <v>995</v>
      </c>
      <c r="L5393" s="9">
        <v>995</v>
      </c>
      <c r="M5393" s="5"/>
      <c r="N5393" s="5"/>
      <c r="O5393" s="20">
        <v>6</v>
      </c>
      <c r="P5393" s="8">
        <v>6</v>
      </c>
      <c r="Q5393" s="5"/>
    </row>
    <row r="5394" spans="1:17" ht="12" x14ac:dyDescent="0.2">
      <c r="A5394" s="16" t="s">
        <v>3614</v>
      </c>
      <c r="B5394" s="16" t="s">
        <v>9109</v>
      </c>
      <c r="C5394" s="17" t="s">
        <v>5351</v>
      </c>
      <c r="D5394" s="18" t="s">
        <v>8995</v>
      </c>
      <c r="E5394" s="18"/>
      <c r="F5394" s="18"/>
      <c r="G5394" s="18"/>
      <c r="H5394" s="18"/>
      <c r="I5394" s="18"/>
      <c r="J5394" s="5"/>
      <c r="K5394" s="19">
        <v>1500</v>
      </c>
      <c r="L5394" s="9">
        <v>300</v>
      </c>
      <c r="M5394" s="19">
        <v>1200</v>
      </c>
      <c r="N5394" s="5"/>
      <c r="O5394" s="20">
        <v>5</v>
      </c>
      <c r="P5394" s="8">
        <v>1</v>
      </c>
      <c r="Q5394" s="20">
        <v>4</v>
      </c>
    </row>
    <row r="5395" spans="1:17" ht="12" x14ac:dyDescent="0.2">
      <c r="A5395" s="16" t="s">
        <v>3614</v>
      </c>
      <c r="B5395" s="16" t="s">
        <v>9109</v>
      </c>
      <c r="C5395" s="17" t="s">
        <v>5352</v>
      </c>
      <c r="D5395" s="18" t="s">
        <v>8995</v>
      </c>
      <c r="E5395" s="18"/>
      <c r="F5395" s="18"/>
      <c r="G5395" s="18"/>
      <c r="H5395" s="18"/>
      <c r="I5395" s="18"/>
      <c r="J5395" s="5"/>
      <c r="K5395" s="19">
        <v>1195</v>
      </c>
      <c r="L5395" s="7">
        <v>1195</v>
      </c>
      <c r="M5395" s="5"/>
      <c r="N5395" s="5"/>
      <c r="O5395" s="20">
        <v>3</v>
      </c>
      <c r="P5395" s="8">
        <v>3</v>
      </c>
      <c r="Q5395" s="5"/>
    </row>
    <row r="5396" spans="1:17" ht="12" x14ac:dyDescent="0.2">
      <c r="A5396" s="16" t="s">
        <v>3614</v>
      </c>
      <c r="B5396" s="16" t="s">
        <v>9109</v>
      </c>
      <c r="C5396" s="17" t="s">
        <v>5353</v>
      </c>
      <c r="D5396" s="18" t="s">
        <v>8995</v>
      </c>
      <c r="E5396" s="18"/>
      <c r="F5396" s="18"/>
      <c r="G5396" s="18"/>
      <c r="H5396" s="18"/>
      <c r="I5396" s="18"/>
      <c r="J5396" s="5"/>
      <c r="K5396" s="21">
        <v>583.33000000000004</v>
      </c>
      <c r="L5396" s="9">
        <v>583.33000000000004</v>
      </c>
      <c r="M5396" s="5"/>
      <c r="N5396" s="5"/>
      <c r="O5396" s="20">
        <v>2</v>
      </c>
      <c r="P5396" s="8">
        <v>2</v>
      </c>
      <c r="Q5396" s="5"/>
    </row>
    <row r="5397" spans="1:17" ht="12" x14ac:dyDescent="0.2">
      <c r="A5397" s="16" t="s">
        <v>3614</v>
      </c>
      <c r="B5397" s="16" t="s">
        <v>9109</v>
      </c>
      <c r="C5397" s="17" t="s">
        <v>5354</v>
      </c>
      <c r="D5397" s="18" t="s">
        <v>8995</v>
      </c>
      <c r="E5397" s="18"/>
      <c r="F5397" s="18"/>
      <c r="G5397" s="18"/>
      <c r="H5397" s="18"/>
      <c r="I5397" s="18"/>
      <c r="J5397" s="5"/>
      <c r="K5397" s="19">
        <v>1625</v>
      </c>
      <c r="L5397" s="7">
        <v>1625</v>
      </c>
      <c r="M5397" s="5"/>
      <c r="N5397" s="5"/>
      <c r="O5397" s="20">
        <v>3</v>
      </c>
      <c r="P5397" s="8">
        <v>3</v>
      </c>
      <c r="Q5397" s="5"/>
    </row>
    <row r="5398" spans="1:17" ht="12" x14ac:dyDescent="0.2">
      <c r="A5398" s="16" t="s">
        <v>3614</v>
      </c>
      <c r="B5398" s="16" t="s">
        <v>9109</v>
      </c>
      <c r="C5398" s="17" t="s">
        <v>5355</v>
      </c>
      <c r="D5398" s="18" t="s">
        <v>8995</v>
      </c>
      <c r="E5398" s="18"/>
      <c r="F5398" s="18"/>
      <c r="G5398" s="18"/>
      <c r="H5398" s="18"/>
      <c r="I5398" s="18"/>
      <c r="J5398" s="5"/>
      <c r="K5398" s="21">
        <v>242.5</v>
      </c>
      <c r="L5398" s="9">
        <v>242.5</v>
      </c>
      <c r="M5398" s="5"/>
      <c r="N5398" s="5"/>
      <c r="O5398" s="20">
        <v>1</v>
      </c>
      <c r="P5398" s="8">
        <v>1</v>
      </c>
      <c r="Q5398" s="5"/>
    </row>
    <row r="5399" spans="1:17" ht="12" x14ac:dyDescent="0.2">
      <c r="A5399" s="16" t="s">
        <v>3614</v>
      </c>
      <c r="B5399" s="16" t="s">
        <v>9109</v>
      </c>
      <c r="C5399" s="17" t="s">
        <v>5356</v>
      </c>
      <c r="D5399" s="18" t="s">
        <v>8995</v>
      </c>
      <c r="E5399" s="18"/>
      <c r="F5399" s="18"/>
      <c r="G5399" s="18"/>
      <c r="H5399" s="18"/>
      <c r="I5399" s="18"/>
      <c r="J5399" s="5"/>
      <c r="K5399" s="21">
        <v>140</v>
      </c>
      <c r="L5399" s="9">
        <v>140</v>
      </c>
      <c r="M5399" s="5"/>
      <c r="N5399" s="5"/>
      <c r="O5399" s="20">
        <v>6</v>
      </c>
      <c r="P5399" s="8">
        <v>6</v>
      </c>
      <c r="Q5399" s="5"/>
    </row>
    <row r="5400" spans="1:17" ht="12" x14ac:dyDescent="0.2">
      <c r="A5400" s="16" t="s">
        <v>3614</v>
      </c>
      <c r="B5400" s="16" t="s">
        <v>9109</v>
      </c>
      <c r="C5400" s="17" t="s">
        <v>5357</v>
      </c>
      <c r="D5400" s="18" t="s">
        <v>8995</v>
      </c>
      <c r="E5400" s="18"/>
      <c r="F5400" s="18"/>
      <c r="G5400" s="18"/>
      <c r="H5400" s="18"/>
      <c r="I5400" s="18"/>
      <c r="J5400" s="5"/>
      <c r="K5400" s="19">
        <v>2213.33</v>
      </c>
      <c r="L5400" s="7">
        <v>2213.33</v>
      </c>
      <c r="M5400" s="5"/>
      <c r="N5400" s="5"/>
      <c r="O5400" s="20">
        <v>15</v>
      </c>
      <c r="P5400" s="8">
        <v>15</v>
      </c>
      <c r="Q5400" s="5"/>
    </row>
    <row r="5401" spans="1:17" ht="12" x14ac:dyDescent="0.2">
      <c r="A5401" s="16" t="s">
        <v>3614</v>
      </c>
      <c r="B5401" s="16" t="s">
        <v>9109</v>
      </c>
      <c r="C5401" s="17" t="s">
        <v>5358</v>
      </c>
      <c r="D5401" s="18" t="s">
        <v>8995</v>
      </c>
      <c r="E5401" s="18"/>
      <c r="F5401" s="18"/>
      <c r="G5401" s="18"/>
      <c r="H5401" s="18"/>
      <c r="I5401" s="18"/>
      <c r="J5401" s="5"/>
      <c r="K5401" s="21">
        <v>784.17</v>
      </c>
      <c r="L5401" s="9">
        <v>784.17</v>
      </c>
      <c r="M5401" s="5"/>
      <c r="N5401" s="5"/>
      <c r="O5401" s="20">
        <v>1</v>
      </c>
      <c r="P5401" s="8">
        <v>1</v>
      </c>
      <c r="Q5401" s="5"/>
    </row>
    <row r="5402" spans="1:17" ht="12" x14ac:dyDescent="0.2">
      <c r="A5402" s="16" t="s">
        <v>3614</v>
      </c>
      <c r="B5402" s="16" t="s">
        <v>9109</v>
      </c>
      <c r="C5402" s="17" t="s">
        <v>5359</v>
      </c>
      <c r="D5402" s="18" t="s">
        <v>8995</v>
      </c>
      <c r="E5402" s="18"/>
      <c r="F5402" s="18"/>
      <c r="G5402" s="18"/>
      <c r="H5402" s="18"/>
      <c r="I5402" s="18"/>
      <c r="J5402" s="5"/>
      <c r="K5402" s="21">
        <v>467.5</v>
      </c>
      <c r="L5402" s="9">
        <v>467.5</v>
      </c>
      <c r="M5402" s="5"/>
      <c r="N5402" s="5"/>
      <c r="O5402" s="20">
        <v>3</v>
      </c>
      <c r="P5402" s="8">
        <v>3</v>
      </c>
      <c r="Q5402" s="5"/>
    </row>
    <row r="5403" spans="1:17" ht="12" x14ac:dyDescent="0.2">
      <c r="A5403" s="16" t="s">
        <v>3614</v>
      </c>
      <c r="B5403" s="16" t="s">
        <v>9109</v>
      </c>
      <c r="C5403" s="17" t="s">
        <v>5360</v>
      </c>
      <c r="D5403" s="18" t="s">
        <v>8995</v>
      </c>
      <c r="E5403" s="18"/>
      <c r="F5403" s="18"/>
      <c r="G5403" s="18"/>
      <c r="H5403" s="18"/>
      <c r="I5403" s="18"/>
      <c r="J5403" s="5"/>
      <c r="K5403" s="19">
        <v>1200</v>
      </c>
      <c r="L5403" s="7">
        <v>1200</v>
      </c>
      <c r="M5403" s="5"/>
      <c r="N5403" s="5"/>
      <c r="O5403" s="20">
        <v>20</v>
      </c>
      <c r="P5403" s="8">
        <v>20</v>
      </c>
      <c r="Q5403" s="5"/>
    </row>
    <row r="5404" spans="1:17" ht="12" x14ac:dyDescent="0.2">
      <c r="A5404" s="16" t="s">
        <v>3614</v>
      </c>
      <c r="B5404" s="16" t="s">
        <v>9109</v>
      </c>
      <c r="C5404" s="17" t="s">
        <v>5361</v>
      </c>
      <c r="D5404" s="18" t="s">
        <v>8995</v>
      </c>
      <c r="E5404" s="18"/>
      <c r="F5404" s="18"/>
      <c r="G5404" s="18"/>
      <c r="H5404" s="18"/>
      <c r="I5404" s="18"/>
      <c r="J5404" s="5"/>
      <c r="K5404" s="19">
        <v>2900</v>
      </c>
      <c r="L5404" s="7">
        <v>2900</v>
      </c>
      <c r="M5404" s="5"/>
      <c r="N5404" s="5"/>
      <c r="O5404" s="20">
        <v>20</v>
      </c>
      <c r="P5404" s="8">
        <v>20</v>
      </c>
      <c r="Q5404" s="5"/>
    </row>
    <row r="5405" spans="1:17" ht="12" x14ac:dyDescent="0.2">
      <c r="A5405" s="16" t="s">
        <v>3614</v>
      </c>
      <c r="B5405" s="16" t="s">
        <v>9109</v>
      </c>
      <c r="C5405" s="17" t="s">
        <v>5362</v>
      </c>
      <c r="D5405" s="18" t="s">
        <v>8995</v>
      </c>
      <c r="E5405" s="18"/>
      <c r="F5405" s="18"/>
      <c r="G5405" s="18"/>
      <c r="H5405" s="18"/>
      <c r="I5405" s="18"/>
      <c r="J5405" s="5"/>
      <c r="K5405" s="19">
        <v>1658.33</v>
      </c>
      <c r="L5405" s="7">
        <v>1658.33</v>
      </c>
      <c r="M5405" s="5"/>
      <c r="N5405" s="5"/>
      <c r="O5405" s="20">
        <v>10</v>
      </c>
      <c r="P5405" s="8">
        <v>10</v>
      </c>
      <c r="Q5405" s="5"/>
    </row>
    <row r="5406" spans="1:17" ht="12" x14ac:dyDescent="0.2">
      <c r="A5406" s="16" t="s">
        <v>3614</v>
      </c>
      <c r="B5406" s="16" t="s">
        <v>9109</v>
      </c>
      <c r="C5406" s="17" t="s">
        <v>5363</v>
      </c>
      <c r="D5406" s="18" t="s">
        <v>8995</v>
      </c>
      <c r="E5406" s="18"/>
      <c r="F5406" s="18"/>
      <c r="G5406" s="18"/>
      <c r="H5406" s="18"/>
      <c r="I5406" s="18"/>
      <c r="J5406" s="5"/>
      <c r="K5406" s="21">
        <v>176.67</v>
      </c>
      <c r="L5406" s="9">
        <v>176.67</v>
      </c>
      <c r="M5406" s="5"/>
      <c r="N5406" s="5"/>
      <c r="O5406" s="20">
        <v>1</v>
      </c>
      <c r="P5406" s="8">
        <v>1</v>
      </c>
      <c r="Q5406" s="5"/>
    </row>
    <row r="5407" spans="1:17" ht="12" x14ac:dyDescent="0.2">
      <c r="A5407" s="16" t="s">
        <v>3614</v>
      </c>
      <c r="B5407" s="16" t="s">
        <v>9109</v>
      </c>
      <c r="C5407" s="17" t="s">
        <v>5364</v>
      </c>
      <c r="D5407" s="18" t="s">
        <v>8995</v>
      </c>
      <c r="E5407" s="18"/>
      <c r="F5407" s="18"/>
      <c r="G5407" s="18"/>
      <c r="H5407" s="18"/>
      <c r="I5407" s="18"/>
      <c r="J5407" s="5"/>
      <c r="K5407" s="19">
        <v>1867.5</v>
      </c>
      <c r="L5407" s="7">
        <v>1867.5</v>
      </c>
      <c r="M5407" s="5"/>
      <c r="N5407" s="5"/>
      <c r="O5407" s="20">
        <v>1</v>
      </c>
      <c r="P5407" s="8">
        <v>1</v>
      </c>
      <c r="Q5407" s="5"/>
    </row>
    <row r="5408" spans="1:17" ht="12" x14ac:dyDescent="0.2">
      <c r="A5408" s="16" t="s">
        <v>3614</v>
      </c>
      <c r="B5408" s="16" t="s">
        <v>9109</v>
      </c>
      <c r="C5408" s="17" t="s">
        <v>5365</v>
      </c>
      <c r="D5408" s="18" t="s">
        <v>8995</v>
      </c>
      <c r="E5408" s="18"/>
      <c r="F5408" s="18"/>
      <c r="G5408" s="18"/>
      <c r="H5408" s="18"/>
      <c r="I5408" s="18"/>
      <c r="J5408" s="5"/>
      <c r="K5408" s="19">
        <v>1867.5</v>
      </c>
      <c r="L5408" s="7">
        <v>1867.5</v>
      </c>
      <c r="M5408" s="5"/>
      <c r="N5408" s="5"/>
      <c r="O5408" s="20">
        <v>1</v>
      </c>
      <c r="P5408" s="8">
        <v>1</v>
      </c>
      <c r="Q5408" s="5"/>
    </row>
    <row r="5409" spans="1:17" ht="12" x14ac:dyDescent="0.2">
      <c r="A5409" s="16" t="s">
        <v>3614</v>
      </c>
      <c r="B5409" s="16" t="s">
        <v>9109</v>
      </c>
      <c r="C5409" s="17" t="s">
        <v>5366</v>
      </c>
      <c r="D5409" s="18" t="s">
        <v>8995</v>
      </c>
      <c r="E5409" s="18"/>
      <c r="F5409" s="18"/>
      <c r="G5409" s="18"/>
      <c r="H5409" s="18"/>
      <c r="I5409" s="18"/>
      <c r="J5409" s="5"/>
      <c r="K5409" s="21">
        <v>270</v>
      </c>
      <c r="L5409" s="9">
        <v>270</v>
      </c>
      <c r="M5409" s="5"/>
      <c r="N5409" s="5"/>
      <c r="O5409" s="20">
        <v>30</v>
      </c>
      <c r="P5409" s="8">
        <v>30</v>
      </c>
      <c r="Q5409" s="5"/>
    </row>
    <row r="5410" spans="1:17" ht="12" x14ac:dyDescent="0.2">
      <c r="A5410" s="16" t="s">
        <v>3614</v>
      </c>
      <c r="B5410" s="16" t="s">
        <v>9109</v>
      </c>
      <c r="C5410" s="17" t="s">
        <v>5367</v>
      </c>
      <c r="D5410" s="18" t="s">
        <v>8995</v>
      </c>
      <c r="E5410" s="18"/>
      <c r="F5410" s="18"/>
      <c r="G5410" s="18"/>
      <c r="H5410" s="18"/>
      <c r="I5410" s="18"/>
      <c r="J5410" s="5"/>
      <c r="K5410" s="21">
        <v>297.5</v>
      </c>
      <c r="L5410" s="9">
        <v>297.5</v>
      </c>
      <c r="M5410" s="5"/>
      <c r="N5410" s="5"/>
      <c r="O5410" s="20">
        <v>30</v>
      </c>
      <c r="P5410" s="8">
        <v>30</v>
      </c>
      <c r="Q5410" s="5"/>
    </row>
    <row r="5411" spans="1:17" ht="12" x14ac:dyDescent="0.2">
      <c r="A5411" s="16" t="s">
        <v>3614</v>
      </c>
      <c r="B5411" s="16" t="s">
        <v>9109</v>
      </c>
      <c r="C5411" s="17" t="s">
        <v>5368</v>
      </c>
      <c r="D5411" s="18" t="s">
        <v>8995</v>
      </c>
      <c r="E5411" s="18"/>
      <c r="F5411" s="18"/>
      <c r="G5411" s="18"/>
      <c r="H5411" s="18"/>
      <c r="I5411" s="18"/>
      <c r="J5411" s="5"/>
      <c r="K5411" s="21">
        <v>113.5</v>
      </c>
      <c r="L5411" s="9">
        <v>113.5</v>
      </c>
      <c r="M5411" s="5"/>
      <c r="N5411" s="5"/>
      <c r="O5411" s="20">
        <v>6</v>
      </c>
      <c r="P5411" s="8">
        <v>6</v>
      </c>
      <c r="Q5411" s="5"/>
    </row>
    <row r="5412" spans="1:17" ht="12" x14ac:dyDescent="0.2">
      <c r="A5412" s="16" t="s">
        <v>3614</v>
      </c>
      <c r="B5412" s="16" t="s">
        <v>9109</v>
      </c>
      <c r="C5412" s="17" t="s">
        <v>5369</v>
      </c>
      <c r="D5412" s="18" t="s">
        <v>8995</v>
      </c>
      <c r="E5412" s="18"/>
      <c r="F5412" s="18"/>
      <c r="G5412" s="18"/>
      <c r="H5412" s="18"/>
      <c r="I5412" s="18"/>
      <c r="J5412" s="5"/>
      <c r="K5412" s="21">
        <v>191.5</v>
      </c>
      <c r="L5412" s="9">
        <v>191.5</v>
      </c>
      <c r="M5412" s="5"/>
      <c r="N5412" s="5"/>
      <c r="O5412" s="20">
        <v>6</v>
      </c>
      <c r="P5412" s="8">
        <v>6</v>
      </c>
      <c r="Q5412" s="5"/>
    </row>
    <row r="5413" spans="1:17" ht="12" x14ac:dyDescent="0.2">
      <c r="A5413" s="16" t="s">
        <v>3614</v>
      </c>
      <c r="B5413" s="16" t="s">
        <v>9109</v>
      </c>
      <c r="C5413" s="17" t="s">
        <v>5370</v>
      </c>
      <c r="D5413" s="18" t="s">
        <v>8995</v>
      </c>
      <c r="E5413" s="18"/>
      <c r="F5413" s="18"/>
      <c r="G5413" s="18"/>
      <c r="H5413" s="18"/>
      <c r="I5413" s="18"/>
      <c r="J5413" s="5"/>
      <c r="K5413" s="21">
        <v>132</v>
      </c>
      <c r="L5413" s="9">
        <v>132</v>
      </c>
      <c r="M5413" s="5"/>
      <c r="N5413" s="5"/>
      <c r="O5413" s="20">
        <v>6</v>
      </c>
      <c r="P5413" s="8">
        <v>6</v>
      </c>
      <c r="Q5413" s="5"/>
    </row>
    <row r="5414" spans="1:17" ht="12" x14ac:dyDescent="0.2">
      <c r="A5414" s="16" t="s">
        <v>3614</v>
      </c>
      <c r="B5414" s="16" t="s">
        <v>9109</v>
      </c>
      <c r="C5414" s="17" t="s">
        <v>5371</v>
      </c>
      <c r="D5414" s="18" t="s">
        <v>8995</v>
      </c>
      <c r="E5414" s="18"/>
      <c r="F5414" s="18"/>
      <c r="G5414" s="18"/>
      <c r="H5414" s="18"/>
      <c r="I5414" s="18"/>
      <c r="J5414" s="5"/>
      <c r="K5414" s="21">
        <v>390</v>
      </c>
      <c r="L5414" s="9">
        <v>390</v>
      </c>
      <c r="M5414" s="5"/>
      <c r="N5414" s="5"/>
      <c r="O5414" s="20">
        <v>10</v>
      </c>
      <c r="P5414" s="8">
        <v>10</v>
      </c>
      <c r="Q5414" s="5"/>
    </row>
    <row r="5415" spans="1:17" ht="12" x14ac:dyDescent="0.2">
      <c r="A5415" s="16" t="s">
        <v>3614</v>
      </c>
      <c r="B5415" s="16" t="s">
        <v>9109</v>
      </c>
      <c r="C5415" s="17" t="s">
        <v>5372</v>
      </c>
      <c r="D5415" s="18" t="s">
        <v>8995</v>
      </c>
      <c r="E5415" s="18"/>
      <c r="F5415" s="18"/>
      <c r="G5415" s="18"/>
      <c r="H5415" s="18"/>
      <c r="I5415" s="18"/>
      <c r="J5415" s="5"/>
      <c r="K5415" s="21">
        <v>709.16</v>
      </c>
      <c r="L5415" s="9">
        <v>567.33000000000004</v>
      </c>
      <c r="M5415" s="21">
        <v>141.83000000000001</v>
      </c>
      <c r="N5415" s="5"/>
      <c r="O5415" s="20">
        <v>10</v>
      </c>
      <c r="P5415" s="8">
        <v>8</v>
      </c>
      <c r="Q5415" s="20">
        <v>2</v>
      </c>
    </row>
    <row r="5416" spans="1:17" ht="12" x14ac:dyDescent="0.2">
      <c r="A5416" s="16" t="s">
        <v>3614</v>
      </c>
      <c r="B5416" s="16" t="s">
        <v>9109</v>
      </c>
      <c r="C5416" s="17" t="s">
        <v>5373</v>
      </c>
      <c r="D5416" s="18" t="s">
        <v>8995</v>
      </c>
      <c r="E5416" s="18"/>
      <c r="F5416" s="18"/>
      <c r="G5416" s="18"/>
      <c r="H5416" s="18"/>
      <c r="I5416" s="18"/>
      <c r="J5416" s="5"/>
      <c r="K5416" s="21">
        <v>300</v>
      </c>
      <c r="L5416" s="6"/>
      <c r="M5416" s="21">
        <v>300</v>
      </c>
      <c r="N5416" s="5"/>
      <c r="O5416" s="20">
        <v>1</v>
      </c>
      <c r="P5416" s="6"/>
      <c r="Q5416" s="20">
        <v>1</v>
      </c>
    </row>
    <row r="5417" spans="1:17" ht="12" x14ac:dyDescent="0.2">
      <c r="A5417" s="16" t="s">
        <v>3614</v>
      </c>
      <c r="B5417" s="16" t="s">
        <v>9109</v>
      </c>
      <c r="C5417" s="17" t="s">
        <v>5374</v>
      </c>
      <c r="D5417" s="18" t="s">
        <v>8995</v>
      </c>
      <c r="E5417" s="18"/>
      <c r="F5417" s="18"/>
      <c r="G5417" s="18"/>
      <c r="H5417" s="18"/>
      <c r="I5417" s="18"/>
      <c r="J5417" s="5"/>
      <c r="K5417" s="21">
        <v>87.5</v>
      </c>
      <c r="L5417" s="9">
        <v>87.5</v>
      </c>
      <c r="M5417" s="5"/>
      <c r="N5417" s="5"/>
      <c r="O5417" s="20">
        <v>1</v>
      </c>
      <c r="P5417" s="8">
        <v>1</v>
      </c>
      <c r="Q5417" s="5"/>
    </row>
    <row r="5418" spans="1:17" ht="12" x14ac:dyDescent="0.2">
      <c r="A5418" s="16" t="s">
        <v>3614</v>
      </c>
      <c r="B5418" s="16" t="s">
        <v>9109</v>
      </c>
      <c r="C5418" s="17" t="s">
        <v>5375</v>
      </c>
      <c r="D5418" s="18" t="s">
        <v>8995</v>
      </c>
      <c r="E5418" s="18"/>
      <c r="F5418" s="18"/>
      <c r="G5418" s="18"/>
      <c r="H5418" s="18"/>
      <c r="I5418" s="18"/>
      <c r="J5418" s="5"/>
      <c r="K5418" s="19">
        <v>10666.67</v>
      </c>
      <c r="L5418" s="7">
        <v>10666.67</v>
      </c>
      <c r="M5418" s="5"/>
      <c r="N5418" s="5"/>
      <c r="O5418" s="20">
        <v>19</v>
      </c>
      <c r="P5418" s="8">
        <v>19</v>
      </c>
      <c r="Q5418" s="5"/>
    </row>
    <row r="5419" spans="1:17" ht="12" x14ac:dyDescent="0.2">
      <c r="A5419" s="16" t="s">
        <v>3614</v>
      </c>
      <c r="B5419" s="16" t="s">
        <v>9109</v>
      </c>
      <c r="C5419" s="17" t="s">
        <v>5376</v>
      </c>
      <c r="D5419" s="18" t="s">
        <v>8995</v>
      </c>
      <c r="E5419" s="18"/>
      <c r="F5419" s="18"/>
      <c r="G5419" s="18"/>
      <c r="H5419" s="18"/>
      <c r="I5419" s="18"/>
      <c r="J5419" s="5"/>
      <c r="K5419" s="19">
        <v>9270</v>
      </c>
      <c r="L5419" s="7">
        <v>9270</v>
      </c>
      <c r="M5419" s="5"/>
      <c r="N5419" s="5"/>
      <c r="O5419" s="20">
        <v>18</v>
      </c>
      <c r="P5419" s="8">
        <v>18</v>
      </c>
      <c r="Q5419" s="5"/>
    </row>
    <row r="5420" spans="1:17" ht="12" x14ac:dyDescent="0.2">
      <c r="A5420" s="16" t="s">
        <v>3614</v>
      </c>
      <c r="B5420" s="16" t="s">
        <v>9109</v>
      </c>
      <c r="C5420" s="17" t="s">
        <v>5377</v>
      </c>
      <c r="D5420" s="18" t="s">
        <v>8995</v>
      </c>
      <c r="E5420" s="18"/>
      <c r="F5420" s="18"/>
      <c r="G5420" s="18"/>
      <c r="H5420" s="18"/>
      <c r="I5420" s="18"/>
      <c r="J5420" s="5"/>
      <c r="K5420" s="19">
        <v>5625</v>
      </c>
      <c r="L5420" s="7">
        <v>5625</v>
      </c>
      <c r="M5420" s="5"/>
      <c r="N5420" s="5"/>
      <c r="O5420" s="20">
        <v>25</v>
      </c>
      <c r="P5420" s="8">
        <v>25</v>
      </c>
      <c r="Q5420" s="5"/>
    </row>
    <row r="5421" spans="1:17" ht="24" x14ac:dyDescent="0.2">
      <c r="A5421" s="16" t="s">
        <v>3614</v>
      </c>
      <c r="B5421" s="16" t="s">
        <v>9109</v>
      </c>
      <c r="C5421" s="17" t="s">
        <v>5378</v>
      </c>
      <c r="D5421" s="18" t="s">
        <v>8995</v>
      </c>
      <c r="E5421" s="18"/>
      <c r="F5421" s="18"/>
      <c r="G5421" s="18"/>
      <c r="H5421" s="18"/>
      <c r="I5421" s="18"/>
      <c r="J5421" s="5"/>
      <c r="K5421" s="19">
        <v>2380</v>
      </c>
      <c r="L5421" s="7">
        <v>2380</v>
      </c>
      <c r="M5421" s="5"/>
      <c r="N5421" s="5"/>
      <c r="O5421" s="20">
        <v>3</v>
      </c>
      <c r="P5421" s="8">
        <v>3</v>
      </c>
      <c r="Q5421" s="5"/>
    </row>
    <row r="5422" spans="1:17" ht="12" x14ac:dyDescent="0.2">
      <c r="A5422" s="16" t="s">
        <v>3614</v>
      </c>
      <c r="B5422" s="16" t="s">
        <v>9109</v>
      </c>
      <c r="C5422" s="17" t="s">
        <v>5379</v>
      </c>
      <c r="D5422" s="18" t="s">
        <v>8995</v>
      </c>
      <c r="E5422" s="18"/>
      <c r="F5422" s="18"/>
      <c r="G5422" s="18"/>
      <c r="H5422" s="18"/>
      <c r="I5422" s="18"/>
      <c r="J5422" s="19">
        <v>2493.33</v>
      </c>
      <c r="K5422" s="19">
        <v>11556.67</v>
      </c>
      <c r="L5422" s="7">
        <v>14050</v>
      </c>
      <c r="M5422" s="5"/>
      <c r="N5422" s="20">
        <v>1</v>
      </c>
      <c r="O5422" s="20">
        <v>4</v>
      </c>
      <c r="P5422" s="8">
        <v>5</v>
      </c>
      <c r="Q5422" s="5"/>
    </row>
    <row r="5423" spans="1:17" ht="12" x14ac:dyDescent="0.2">
      <c r="A5423" s="16" t="s">
        <v>3614</v>
      </c>
      <c r="B5423" s="16" t="s">
        <v>9109</v>
      </c>
      <c r="C5423" s="17" t="s">
        <v>5380</v>
      </c>
      <c r="D5423" s="18" t="s">
        <v>8995</v>
      </c>
      <c r="E5423" s="18"/>
      <c r="F5423" s="18"/>
      <c r="G5423" s="18"/>
      <c r="H5423" s="18"/>
      <c r="I5423" s="18"/>
      <c r="J5423" s="5"/>
      <c r="K5423" s="19">
        <v>14375</v>
      </c>
      <c r="L5423" s="7">
        <v>14375</v>
      </c>
      <c r="M5423" s="5"/>
      <c r="N5423" s="5"/>
      <c r="O5423" s="20">
        <v>5</v>
      </c>
      <c r="P5423" s="8">
        <v>5</v>
      </c>
      <c r="Q5423" s="5"/>
    </row>
    <row r="5424" spans="1:17" ht="12" x14ac:dyDescent="0.2">
      <c r="A5424" s="16" t="s">
        <v>3614</v>
      </c>
      <c r="B5424" s="16" t="s">
        <v>9109</v>
      </c>
      <c r="C5424" s="17" t="s">
        <v>5381</v>
      </c>
      <c r="D5424" s="18" t="s">
        <v>8995</v>
      </c>
      <c r="E5424" s="18"/>
      <c r="F5424" s="18"/>
      <c r="G5424" s="18"/>
      <c r="H5424" s="18"/>
      <c r="I5424" s="18"/>
      <c r="J5424" s="5"/>
      <c r="K5424" s="19">
        <v>3594.08</v>
      </c>
      <c r="L5424" s="6"/>
      <c r="M5424" s="19">
        <v>3594.08</v>
      </c>
      <c r="N5424" s="5"/>
      <c r="O5424" s="20">
        <v>2</v>
      </c>
      <c r="P5424" s="6"/>
      <c r="Q5424" s="20">
        <v>2</v>
      </c>
    </row>
    <row r="5425" spans="1:17" ht="12" x14ac:dyDescent="0.2">
      <c r="A5425" s="16" t="s">
        <v>3614</v>
      </c>
      <c r="B5425" s="16" t="s">
        <v>9109</v>
      </c>
      <c r="C5425" s="17" t="s">
        <v>5382</v>
      </c>
      <c r="D5425" s="18" t="s">
        <v>8995</v>
      </c>
      <c r="E5425" s="18"/>
      <c r="F5425" s="18"/>
      <c r="G5425" s="18"/>
      <c r="H5425" s="18"/>
      <c r="I5425" s="18"/>
      <c r="J5425" s="5"/>
      <c r="K5425" s="19">
        <v>3500</v>
      </c>
      <c r="L5425" s="7">
        <v>3500</v>
      </c>
      <c r="M5425" s="5"/>
      <c r="N5425" s="5"/>
      <c r="O5425" s="20">
        <v>2</v>
      </c>
      <c r="P5425" s="8">
        <v>2</v>
      </c>
      <c r="Q5425" s="5"/>
    </row>
    <row r="5426" spans="1:17" ht="12" x14ac:dyDescent="0.2">
      <c r="A5426" s="16" t="s">
        <v>3614</v>
      </c>
      <c r="B5426" s="16" t="s">
        <v>9109</v>
      </c>
      <c r="C5426" s="17" t="s">
        <v>5383</v>
      </c>
      <c r="D5426" s="18" t="s">
        <v>8995</v>
      </c>
      <c r="E5426" s="18"/>
      <c r="F5426" s="18"/>
      <c r="G5426" s="18"/>
      <c r="H5426" s="18"/>
      <c r="I5426" s="18"/>
      <c r="J5426" s="5"/>
      <c r="K5426" s="19">
        <v>18666.669999999998</v>
      </c>
      <c r="L5426" s="6"/>
      <c r="M5426" s="19">
        <v>18666.669999999998</v>
      </c>
      <c r="N5426" s="5"/>
      <c r="O5426" s="20">
        <v>2</v>
      </c>
      <c r="P5426" s="6"/>
      <c r="Q5426" s="20">
        <v>2</v>
      </c>
    </row>
    <row r="5427" spans="1:17" ht="12" x14ac:dyDescent="0.2">
      <c r="A5427" s="16" t="s">
        <v>3614</v>
      </c>
      <c r="B5427" s="16" t="s">
        <v>9109</v>
      </c>
      <c r="C5427" s="17" t="s">
        <v>5384</v>
      </c>
      <c r="D5427" s="18" t="s">
        <v>8995</v>
      </c>
      <c r="E5427" s="18"/>
      <c r="F5427" s="18"/>
      <c r="G5427" s="18"/>
      <c r="H5427" s="18"/>
      <c r="I5427" s="18"/>
      <c r="J5427" s="5"/>
      <c r="K5427" s="19">
        <v>7800</v>
      </c>
      <c r="L5427" s="7">
        <v>7800</v>
      </c>
      <c r="M5427" s="5"/>
      <c r="N5427" s="5"/>
      <c r="O5427" s="20">
        <v>1</v>
      </c>
      <c r="P5427" s="8">
        <v>1</v>
      </c>
      <c r="Q5427" s="5"/>
    </row>
    <row r="5428" spans="1:17" ht="12" x14ac:dyDescent="0.2">
      <c r="A5428" s="16" t="s">
        <v>3614</v>
      </c>
      <c r="B5428" s="16" t="s">
        <v>9109</v>
      </c>
      <c r="C5428" s="17" t="s">
        <v>5385</v>
      </c>
      <c r="D5428" s="18" t="s">
        <v>8995</v>
      </c>
      <c r="E5428" s="18"/>
      <c r="F5428" s="18"/>
      <c r="G5428" s="18"/>
      <c r="H5428" s="18"/>
      <c r="I5428" s="18"/>
      <c r="J5428" s="5"/>
      <c r="K5428" s="19">
        <v>27683.33</v>
      </c>
      <c r="L5428" s="7">
        <v>27683.33</v>
      </c>
      <c r="M5428" s="5"/>
      <c r="N5428" s="5"/>
      <c r="O5428" s="20">
        <v>9</v>
      </c>
      <c r="P5428" s="8">
        <v>9</v>
      </c>
      <c r="Q5428" s="5"/>
    </row>
    <row r="5429" spans="1:17" ht="12" x14ac:dyDescent="0.2">
      <c r="A5429" s="16" t="s">
        <v>3614</v>
      </c>
      <c r="B5429" s="16" t="s">
        <v>9109</v>
      </c>
      <c r="C5429" s="17" t="s">
        <v>5386</v>
      </c>
      <c r="D5429" s="18" t="s">
        <v>8995</v>
      </c>
      <c r="E5429" s="18"/>
      <c r="F5429" s="18"/>
      <c r="G5429" s="18"/>
      <c r="H5429" s="18"/>
      <c r="I5429" s="18"/>
      <c r="J5429" s="5"/>
      <c r="K5429" s="19">
        <v>23800</v>
      </c>
      <c r="L5429" s="7">
        <v>23800</v>
      </c>
      <c r="M5429" s="5"/>
      <c r="N5429" s="5"/>
      <c r="O5429" s="20">
        <v>7</v>
      </c>
      <c r="P5429" s="8">
        <v>7</v>
      </c>
      <c r="Q5429" s="5"/>
    </row>
    <row r="5430" spans="1:17" ht="12" x14ac:dyDescent="0.2">
      <c r="A5430" s="16" t="s">
        <v>3614</v>
      </c>
      <c r="B5430" s="16" t="s">
        <v>9109</v>
      </c>
      <c r="C5430" s="17" t="s">
        <v>5387</v>
      </c>
      <c r="D5430" s="18" t="s">
        <v>8995</v>
      </c>
      <c r="E5430" s="18"/>
      <c r="F5430" s="18"/>
      <c r="G5430" s="18"/>
      <c r="H5430" s="18"/>
      <c r="I5430" s="18"/>
      <c r="J5430" s="5"/>
      <c r="K5430" s="19">
        <v>4450</v>
      </c>
      <c r="L5430" s="7">
        <v>4450</v>
      </c>
      <c r="M5430" s="5"/>
      <c r="N5430" s="5"/>
      <c r="O5430" s="20">
        <v>3</v>
      </c>
      <c r="P5430" s="8">
        <v>3</v>
      </c>
      <c r="Q5430" s="5"/>
    </row>
    <row r="5431" spans="1:17" ht="12" x14ac:dyDescent="0.2">
      <c r="A5431" s="16" t="s">
        <v>3614</v>
      </c>
      <c r="B5431" s="16" t="s">
        <v>9109</v>
      </c>
      <c r="C5431" s="17" t="s">
        <v>5388</v>
      </c>
      <c r="D5431" s="18" t="s">
        <v>8995</v>
      </c>
      <c r="E5431" s="18"/>
      <c r="F5431" s="18"/>
      <c r="G5431" s="18"/>
      <c r="H5431" s="18"/>
      <c r="I5431" s="18"/>
      <c r="J5431" s="5"/>
      <c r="K5431" s="19">
        <v>8596.67</v>
      </c>
      <c r="L5431" s="7">
        <v>8596.67</v>
      </c>
      <c r="M5431" s="5"/>
      <c r="N5431" s="5"/>
      <c r="O5431" s="20">
        <v>4</v>
      </c>
      <c r="P5431" s="8">
        <v>4</v>
      </c>
      <c r="Q5431" s="5"/>
    </row>
    <row r="5432" spans="1:17" ht="12" x14ac:dyDescent="0.2">
      <c r="A5432" s="16" t="s">
        <v>3614</v>
      </c>
      <c r="B5432" s="16" t="s">
        <v>9109</v>
      </c>
      <c r="C5432" s="17" t="s">
        <v>5389</v>
      </c>
      <c r="D5432" s="18" t="s">
        <v>8995</v>
      </c>
      <c r="E5432" s="18"/>
      <c r="F5432" s="18"/>
      <c r="G5432" s="18"/>
      <c r="H5432" s="18"/>
      <c r="I5432" s="18"/>
      <c r="J5432" s="5"/>
      <c r="K5432" s="21">
        <v>472</v>
      </c>
      <c r="L5432" s="9">
        <v>472</v>
      </c>
      <c r="M5432" s="5"/>
      <c r="N5432" s="5"/>
      <c r="O5432" s="20">
        <v>4</v>
      </c>
      <c r="P5432" s="8">
        <v>4</v>
      </c>
      <c r="Q5432" s="5"/>
    </row>
    <row r="5433" spans="1:17" ht="12" x14ac:dyDescent="0.2">
      <c r="A5433" s="16" t="s">
        <v>3614</v>
      </c>
      <c r="B5433" s="16" t="s">
        <v>9109</v>
      </c>
      <c r="C5433" s="17" t="s">
        <v>5390</v>
      </c>
      <c r="D5433" s="18" t="s">
        <v>8995</v>
      </c>
      <c r="E5433" s="18"/>
      <c r="F5433" s="18"/>
      <c r="G5433" s="18"/>
      <c r="H5433" s="18"/>
      <c r="I5433" s="18"/>
      <c r="J5433" s="5"/>
      <c r="K5433" s="19">
        <v>43470</v>
      </c>
      <c r="L5433" s="7">
        <v>43470</v>
      </c>
      <c r="M5433" s="5"/>
      <c r="N5433" s="5"/>
      <c r="O5433" s="20">
        <v>6</v>
      </c>
      <c r="P5433" s="8">
        <v>6</v>
      </c>
      <c r="Q5433" s="5"/>
    </row>
    <row r="5434" spans="1:17" ht="12" x14ac:dyDescent="0.2">
      <c r="A5434" s="16" t="s">
        <v>3614</v>
      </c>
      <c r="B5434" s="16" t="s">
        <v>9109</v>
      </c>
      <c r="C5434" s="17" t="s">
        <v>5391</v>
      </c>
      <c r="D5434" s="18" t="s">
        <v>8995</v>
      </c>
      <c r="E5434" s="18"/>
      <c r="F5434" s="18"/>
      <c r="G5434" s="18"/>
      <c r="H5434" s="18"/>
      <c r="I5434" s="18"/>
      <c r="J5434" s="5"/>
      <c r="K5434" s="19">
        <v>3150.88</v>
      </c>
      <c r="L5434" s="7">
        <v>3150.88</v>
      </c>
      <c r="M5434" s="5"/>
      <c r="N5434" s="5"/>
      <c r="O5434" s="20">
        <v>1</v>
      </c>
      <c r="P5434" s="8">
        <v>1</v>
      </c>
      <c r="Q5434" s="5"/>
    </row>
    <row r="5435" spans="1:17" ht="24" x14ac:dyDescent="0.2">
      <c r="A5435" s="16" t="s">
        <v>3614</v>
      </c>
      <c r="B5435" s="16" t="s">
        <v>9109</v>
      </c>
      <c r="C5435" s="17" t="s">
        <v>5392</v>
      </c>
      <c r="D5435" s="18" t="str">
        <f>VLOOKUP(C5435,[2]итоговая!$C$6:$H$1018,4,FALSE)</f>
        <v>Аварийный резерв</v>
      </c>
      <c r="E5435" s="26">
        <f>J5435-L5435</f>
        <v>47674.55</v>
      </c>
      <c r="F5435" s="26">
        <f>N5435-P5435</f>
        <v>1</v>
      </c>
      <c r="G5435" s="26" t="str">
        <f>VLOOKUP(C5435,[2]итоговая!$C$6:$H$1018,5,FALSE)</f>
        <v>УКС</v>
      </c>
      <c r="H5435" s="21" t="str">
        <f>VLOOKUP(C5435,[2]итоговая!$C$6:$H$1018,6,FALSE)</f>
        <v>аварийный запас</v>
      </c>
      <c r="I5435" s="18"/>
      <c r="J5435" s="19">
        <v>47674.55</v>
      </c>
      <c r="K5435" s="5"/>
      <c r="L5435" s="6"/>
      <c r="M5435" s="19">
        <v>47674.55</v>
      </c>
      <c r="N5435" s="20">
        <v>1</v>
      </c>
      <c r="O5435" s="5"/>
      <c r="P5435" s="6"/>
      <c r="Q5435" s="20">
        <v>1</v>
      </c>
    </row>
    <row r="5436" spans="1:17" ht="12" x14ac:dyDescent="0.2">
      <c r="A5436" s="16" t="s">
        <v>3614</v>
      </c>
      <c r="B5436" s="16" t="s">
        <v>9109</v>
      </c>
      <c r="C5436" s="17" t="s">
        <v>5393</v>
      </c>
      <c r="D5436" s="18" t="s">
        <v>8995</v>
      </c>
      <c r="E5436" s="18"/>
      <c r="F5436" s="18"/>
      <c r="G5436" s="18"/>
      <c r="H5436" s="18"/>
      <c r="I5436" s="18"/>
      <c r="J5436" s="5"/>
      <c r="K5436" s="19">
        <v>1905</v>
      </c>
      <c r="L5436" s="6"/>
      <c r="M5436" s="19">
        <v>1905</v>
      </c>
      <c r="N5436" s="5"/>
      <c r="O5436" s="20">
        <v>3</v>
      </c>
      <c r="P5436" s="6"/>
      <c r="Q5436" s="20">
        <v>3</v>
      </c>
    </row>
    <row r="5437" spans="1:17" ht="12" x14ac:dyDescent="0.2">
      <c r="A5437" s="16" t="s">
        <v>3614</v>
      </c>
      <c r="B5437" s="16" t="s">
        <v>9109</v>
      </c>
      <c r="C5437" s="17" t="s">
        <v>5394</v>
      </c>
      <c r="D5437" s="18" t="s">
        <v>8995</v>
      </c>
      <c r="E5437" s="18"/>
      <c r="F5437" s="18"/>
      <c r="G5437" s="18"/>
      <c r="H5437" s="18"/>
      <c r="I5437" s="18"/>
      <c r="J5437" s="5"/>
      <c r="K5437" s="21">
        <v>700</v>
      </c>
      <c r="L5437" s="9">
        <v>700</v>
      </c>
      <c r="M5437" s="5"/>
      <c r="N5437" s="5"/>
      <c r="O5437" s="20">
        <v>700</v>
      </c>
      <c r="P5437" s="8">
        <v>700</v>
      </c>
      <c r="Q5437" s="5"/>
    </row>
    <row r="5438" spans="1:17" ht="12" x14ac:dyDescent="0.2">
      <c r="A5438" s="16" t="s">
        <v>3614</v>
      </c>
      <c r="B5438" s="16" t="s">
        <v>9109</v>
      </c>
      <c r="C5438" s="17" t="s">
        <v>5395</v>
      </c>
      <c r="D5438" s="18" t="s">
        <v>8995</v>
      </c>
      <c r="E5438" s="18"/>
      <c r="F5438" s="18"/>
      <c r="G5438" s="18"/>
      <c r="H5438" s="18"/>
      <c r="I5438" s="18"/>
      <c r="J5438" s="5"/>
      <c r="K5438" s="21">
        <v>763.33</v>
      </c>
      <c r="L5438" s="6"/>
      <c r="M5438" s="21">
        <v>763.33</v>
      </c>
      <c r="N5438" s="5"/>
      <c r="O5438" s="20">
        <v>4</v>
      </c>
      <c r="P5438" s="6"/>
      <c r="Q5438" s="20">
        <v>4</v>
      </c>
    </row>
    <row r="5439" spans="1:17" ht="12" x14ac:dyDescent="0.2">
      <c r="A5439" s="16" t="s">
        <v>3614</v>
      </c>
      <c r="B5439" s="16" t="s">
        <v>9109</v>
      </c>
      <c r="C5439" s="17" t="s">
        <v>5396</v>
      </c>
      <c r="D5439" s="18" t="s">
        <v>8995</v>
      </c>
      <c r="E5439" s="18"/>
      <c r="F5439" s="18"/>
      <c r="G5439" s="18"/>
      <c r="H5439" s="18"/>
      <c r="I5439" s="18"/>
      <c r="J5439" s="5"/>
      <c r="K5439" s="19">
        <v>42228</v>
      </c>
      <c r="L5439" s="7">
        <v>42228</v>
      </c>
      <c r="M5439" s="5"/>
      <c r="N5439" s="5"/>
      <c r="O5439" s="20">
        <v>2</v>
      </c>
      <c r="P5439" s="8">
        <v>2</v>
      </c>
      <c r="Q5439" s="5"/>
    </row>
    <row r="5440" spans="1:17" ht="12" x14ac:dyDescent="0.2">
      <c r="A5440" s="16" t="s">
        <v>3614</v>
      </c>
      <c r="B5440" s="16" t="s">
        <v>9109</v>
      </c>
      <c r="C5440" s="17" t="s">
        <v>5397</v>
      </c>
      <c r="D5440" s="18" t="s">
        <v>8995</v>
      </c>
      <c r="E5440" s="18"/>
      <c r="F5440" s="18"/>
      <c r="G5440" s="18"/>
      <c r="H5440" s="18"/>
      <c r="I5440" s="18"/>
      <c r="J5440" s="5"/>
      <c r="K5440" s="21">
        <v>422.5</v>
      </c>
      <c r="L5440" s="9">
        <v>422.5</v>
      </c>
      <c r="M5440" s="5"/>
      <c r="N5440" s="5"/>
      <c r="O5440" s="20">
        <v>65</v>
      </c>
      <c r="P5440" s="8">
        <v>65</v>
      </c>
      <c r="Q5440" s="5"/>
    </row>
    <row r="5441" spans="1:17" ht="12" x14ac:dyDescent="0.2">
      <c r="A5441" s="16" t="s">
        <v>3614</v>
      </c>
      <c r="B5441" s="16" t="s">
        <v>9109</v>
      </c>
      <c r="C5441" s="17" t="s">
        <v>5398</v>
      </c>
      <c r="D5441" s="18" t="s">
        <v>8995</v>
      </c>
      <c r="E5441" s="18"/>
      <c r="F5441" s="18"/>
      <c r="G5441" s="18"/>
      <c r="H5441" s="18"/>
      <c r="I5441" s="18"/>
      <c r="J5441" s="5"/>
      <c r="K5441" s="21">
        <v>986.67</v>
      </c>
      <c r="L5441" s="9">
        <v>986.67</v>
      </c>
      <c r="M5441" s="5"/>
      <c r="N5441" s="5"/>
      <c r="O5441" s="20">
        <v>160</v>
      </c>
      <c r="P5441" s="8">
        <v>160</v>
      </c>
      <c r="Q5441" s="5"/>
    </row>
    <row r="5442" spans="1:17" ht="12" x14ac:dyDescent="0.2">
      <c r="A5442" s="16" t="s">
        <v>3614</v>
      </c>
      <c r="B5442" s="16" t="s">
        <v>9109</v>
      </c>
      <c r="C5442" s="17" t="s">
        <v>5399</v>
      </c>
      <c r="D5442" s="18" t="s">
        <v>8995</v>
      </c>
      <c r="E5442" s="18"/>
      <c r="F5442" s="18"/>
      <c r="G5442" s="18"/>
      <c r="H5442" s="18"/>
      <c r="I5442" s="18"/>
      <c r="J5442" s="5"/>
      <c r="K5442" s="21">
        <v>640</v>
      </c>
      <c r="L5442" s="9">
        <v>640</v>
      </c>
      <c r="M5442" s="5"/>
      <c r="N5442" s="5"/>
      <c r="O5442" s="20">
        <v>60</v>
      </c>
      <c r="P5442" s="8">
        <v>60</v>
      </c>
      <c r="Q5442" s="5"/>
    </row>
    <row r="5443" spans="1:17" ht="12" x14ac:dyDescent="0.2">
      <c r="A5443" s="16" t="s">
        <v>3614</v>
      </c>
      <c r="B5443" s="16" t="s">
        <v>9109</v>
      </c>
      <c r="C5443" s="17" t="s">
        <v>5400</v>
      </c>
      <c r="D5443" s="18" t="s">
        <v>8995</v>
      </c>
      <c r="E5443" s="18"/>
      <c r="F5443" s="18"/>
      <c r="G5443" s="18"/>
      <c r="H5443" s="18"/>
      <c r="I5443" s="18"/>
      <c r="J5443" s="5"/>
      <c r="K5443" s="19">
        <v>1773.33</v>
      </c>
      <c r="L5443" s="7">
        <v>1773.33</v>
      </c>
      <c r="M5443" s="5"/>
      <c r="N5443" s="5"/>
      <c r="O5443" s="20">
        <v>160</v>
      </c>
      <c r="P5443" s="8">
        <v>160</v>
      </c>
      <c r="Q5443" s="5"/>
    </row>
    <row r="5444" spans="1:17" ht="12" x14ac:dyDescent="0.2">
      <c r="A5444" s="16" t="s">
        <v>3614</v>
      </c>
      <c r="B5444" s="16" t="s">
        <v>9109</v>
      </c>
      <c r="C5444" s="17" t="s">
        <v>5401</v>
      </c>
      <c r="D5444" s="18" t="s">
        <v>8995</v>
      </c>
      <c r="E5444" s="18"/>
      <c r="F5444" s="18"/>
      <c r="G5444" s="18"/>
      <c r="H5444" s="18"/>
      <c r="I5444" s="18"/>
      <c r="J5444" s="5"/>
      <c r="K5444" s="21">
        <v>250</v>
      </c>
      <c r="L5444" s="9">
        <v>250</v>
      </c>
      <c r="M5444" s="5"/>
      <c r="N5444" s="5"/>
      <c r="O5444" s="20">
        <v>1</v>
      </c>
      <c r="P5444" s="8">
        <v>1</v>
      </c>
      <c r="Q5444" s="5"/>
    </row>
    <row r="5445" spans="1:17" ht="12" x14ac:dyDescent="0.2">
      <c r="A5445" s="16" t="s">
        <v>3614</v>
      </c>
      <c r="B5445" s="16" t="s">
        <v>9109</v>
      </c>
      <c r="C5445" s="17" t="s">
        <v>5402</v>
      </c>
      <c r="D5445" s="18" t="s">
        <v>8995</v>
      </c>
      <c r="E5445" s="18"/>
      <c r="F5445" s="18"/>
      <c r="G5445" s="18"/>
      <c r="H5445" s="18"/>
      <c r="I5445" s="18"/>
      <c r="J5445" s="5"/>
      <c r="K5445" s="21">
        <v>425</v>
      </c>
      <c r="L5445" s="9">
        <v>425</v>
      </c>
      <c r="M5445" s="5"/>
      <c r="N5445" s="5"/>
      <c r="O5445" s="20">
        <v>1</v>
      </c>
      <c r="P5445" s="8">
        <v>1</v>
      </c>
      <c r="Q5445" s="5"/>
    </row>
    <row r="5446" spans="1:17" ht="12" x14ac:dyDescent="0.2">
      <c r="A5446" s="16" t="s">
        <v>3614</v>
      </c>
      <c r="B5446" s="16" t="s">
        <v>9109</v>
      </c>
      <c r="C5446" s="17" t="s">
        <v>5403</v>
      </c>
      <c r="D5446" s="18" t="s">
        <v>8995</v>
      </c>
      <c r="E5446" s="18"/>
      <c r="F5446" s="18"/>
      <c r="G5446" s="18"/>
      <c r="H5446" s="18"/>
      <c r="I5446" s="18"/>
      <c r="J5446" s="5"/>
      <c r="K5446" s="19">
        <v>3020</v>
      </c>
      <c r="L5446" s="7">
        <v>3020</v>
      </c>
      <c r="M5446" s="5"/>
      <c r="N5446" s="5"/>
      <c r="O5446" s="20">
        <v>4</v>
      </c>
      <c r="P5446" s="8">
        <v>4</v>
      </c>
      <c r="Q5446" s="5"/>
    </row>
    <row r="5447" spans="1:17" ht="12" x14ac:dyDescent="0.2">
      <c r="A5447" s="16" t="s">
        <v>3614</v>
      </c>
      <c r="B5447" s="16" t="s">
        <v>9109</v>
      </c>
      <c r="C5447" s="17" t="s">
        <v>5404</v>
      </c>
      <c r="D5447" s="18" t="s">
        <v>8995</v>
      </c>
      <c r="E5447" s="18"/>
      <c r="F5447" s="18"/>
      <c r="G5447" s="18"/>
      <c r="H5447" s="18"/>
      <c r="I5447" s="18"/>
      <c r="J5447" s="5"/>
      <c r="K5447" s="19">
        <v>1234.17</v>
      </c>
      <c r="L5447" s="7">
        <v>1234.17</v>
      </c>
      <c r="M5447" s="5"/>
      <c r="N5447" s="5"/>
      <c r="O5447" s="20">
        <v>190</v>
      </c>
      <c r="P5447" s="8">
        <v>190</v>
      </c>
      <c r="Q5447" s="5"/>
    </row>
    <row r="5448" spans="1:17" ht="12" x14ac:dyDescent="0.2">
      <c r="A5448" s="16" t="s">
        <v>3614</v>
      </c>
      <c r="B5448" s="16" t="s">
        <v>9109</v>
      </c>
      <c r="C5448" s="17" t="s">
        <v>5405</v>
      </c>
      <c r="D5448" s="18" t="s">
        <v>8995</v>
      </c>
      <c r="E5448" s="18"/>
      <c r="F5448" s="18"/>
      <c r="G5448" s="18"/>
      <c r="H5448" s="18"/>
      <c r="I5448" s="18"/>
      <c r="J5448" s="5"/>
      <c r="K5448" s="21">
        <v>64.17</v>
      </c>
      <c r="L5448" s="9">
        <v>64.17</v>
      </c>
      <c r="M5448" s="5"/>
      <c r="N5448" s="5"/>
      <c r="O5448" s="20">
        <v>10</v>
      </c>
      <c r="P5448" s="8">
        <v>10</v>
      </c>
      <c r="Q5448" s="5"/>
    </row>
    <row r="5449" spans="1:17" ht="12" x14ac:dyDescent="0.2">
      <c r="A5449" s="16" t="s">
        <v>3614</v>
      </c>
      <c r="B5449" s="16" t="s">
        <v>9109</v>
      </c>
      <c r="C5449" s="17" t="s">
        <v>5406</v>
      </c>
      <c r="D5449" s="18" t="s">
        <v>8995</v>
      </c>
      <c r="E5449" s="18"/>
      <c r="F5449" s="18"/>
      <c r="G5449" s="18"/>
      <c r="H5449" s="18"/>
      <c r="I5449" s="18"/>
      <c r="J5449" s="5"/>
      <c r="K5449" s="19">
        <v>3208.33</v>
      </c>
      <c r="L5449" s="7">
        <v>3208.33</v>
      </c>
      <c r="M5449" s="5"/>
      <c r="N5449" s="5"/>
      <c r="O5449" s="20">
        <v>220</v>
      </c>
      <c r="P5449" s="8">
        <v>220</v>
      </c>
      <c r="Q5449" s="5"/>
    </row>
    <row r="5450" spans="1:17" ht="12" x14ac:dyDescent="0.2">
      <c r="A5450" s="16" t="s">
        <v>3614</v>
      </c>
      <c r="B5450" s="16" t="s">
        <v>9109</v>
      </c>
      <c r="C5450" s="17" t="s">
        <v>5407</v>
      </c>
      <c r="D5450" s="18" t="s">
        <v>8995</v>
      </c>
      <c r="E5450" s="18"/>
      <c r="F5450" s="18"/>
      <c r="G5450" s="18"/>
      <c r="H5450" s="18"/>
      <c r="I5450" s="18"/>
      <c r="J5450" s="5"/>
      <c r="K5450" s="21">
        <v>675</v>
      </c>
      <c r="L5450" s="9">
        <v>675</v>
      </c>
      <c r="M5450" s="5"/>
      <c r="N5450" s="5"/>
      <c r="O5450" s="20">
        <v>50</v>
      </c>
      <c r="P5450" s="8">
        <v>50</v>
      </c>
      <c r="Q5450" s="5"/>
    </row>
    <row r="5451" spans="1:17" ht="12" x14ac:dyDescent="0.2">
      <c r="A5451" s="16" t="s">
        <v>3614</v>
      </c>
      <c r="B5451" s="16" t="s">
        <v>9109</v>
      </c>
      <c r="C5451" s="17" t="s">
        <v>5408</v>
      </c>
      <c r="D5451" s="18" t="s">
        <v>8995</v>
      </c>
      <c r="E5451" s="18"/>
      <c r="F5451" s="18"/>
      <c r="G5451" s="18"/>
      <c r="H5451" s="18"/>
      <c r="I5451" s="18"/>
      <c r="J5451" s="5"/>
      <c r="K5451" s="19">
        <v>1116.67</v>
      </c>
      <c r="L5451" s="7">
        <v>1116.67</v>
      </c>
      <c r="M5451" s="5"/>
      <c r="N5451" s="5"/>
      <c r="O5451" s="20">
        <v>40</v>
      </c>
      <c r="P5451" s="8">
        <v>40</v>
      </c>
      <c r="Q5451" s="5"/>
    </row>
    <row r="5452" spans="1:17" ht="12" x14ac:dyDescent="0.2">
      <c r="A5452" s="16" t="s">
        <v>3614</v>
      </c>
      <c r="B5452" s="16" t="s">
        <v>9109</v>
      </c>
      <c r="C5452" s="17" t="s">
        <v>5409</v>
      </c>
      <c r="D5452" s="18" t="s">
        <v>8995</v>
      </c>
      <c r="E5452" s="18"/>
      <c r="F5452" s="18"/>
      <c r="G5452" s="18"/>
      <c r="H5452" s="18"/>
      <c r="I5452" s="18"/>
      <c r="J5452" s="5"/>
      <c r="K5452" s="19">
        <v>5337.5</v>
      </c>
      <c r="L5452" s="7">
        <v>5337.5</v>
      </c>
      <c r="M5452" s="5"/>
      <c r="N5452" s="5"/>
      <c r="O5452" s="20">
        <v>150</v>
      </c>
      <c r="P5452" s="8">
        <v>150</v>
      </c>
      <c r="Q5452" s="5"/>
    </row>
    <row r="5453" spans="1:17" ht="12" x14ac:dyDescent="0.2">
      <c r="A5453" s="16" t="s">
        <v>3614</v>
      </c>
      <c r="B5453" s="16" t="s">
        <v>9109</v>
      </c>
      <c r="C5453" s="17" t="s">
        <v>5410</v>
      </c>
      <c r="D5453" s="18" t="s">
        <v>8995</v>
      </c>
      <c r="E5453" s="18"/>
      <c r="F5453" s="18"/>
      <c r="G5453" s="18"/>
      <c r="H5453" s="18"/>
      <c r="I5453" s="18"/>
      <c r="J5453" s="5"/>
      <c r="K5453" s="19">
        <v>1940</v>
      </c>
      <c r="L5453" s="7">
        <v>1940</v>
      </c>
      <c r="M5453" s="5"/>
      <c r="N5453" s="5"/>
      <c r="O5453" s="20">
        <v>120</v>
      </c>
      <c r="P5453" s="8">
        <v>120</v>
      </c>
      <c r="Q5453" s="5"/>
    </row>
    <row r="5454" spans="1:17" ht="12" x14ac:dyDescent="0.2">
      <c r="A5454" s="16" t="s">
        <v>3614</v>
      </c>
      <c r="B5454" s="16" t="s">
        <v>9109</v>
      </c>
      <c r="C5454" s="17" t="s">
        <v>5411</v>
      </c>
      <c r="D5454" s="18" t="s">
        <v>8995</v>
      </c>
      <c r="E5454" s="18"/>
      <c r="F5454" s="18"/>
      <c r="G5454" s="18"/>
      <c r="H5454" s="18"/>
      <c r="I5454" s="18"/>
      <c r="J5454" s="5"/>
      <c r="K5454" s="21">
        <v>69.17</v>
      </c>
      <c r="L5454" s="9">
        <v>69.17</v>
      </c>
      <c r="M5454" s="5"/>
      <c r="N5454" s="5"/>
      <c r="O5454" s="20">
        <v>5</v>
      </c>
      <c r="P5454" s="8">
        <v>5</v>
      </c>
      <c r="Q5454" s="5"/>
    </row>
    <row r="5455" spans="1:17" ht="12" x14ac:dyDescent="0.2">
      <c r="A5455" s="16" t="s">
        <v>3614</v>
      </c>
      <c r="B5455" s="16" t="s">
        <v>9109</v>
      </c>
      <c r="C5455" s="17" t="s">
        <v>5412</v>
      </c>
      <c r="D5455" s="18" t="s">
        <v>8995</v>
      </c>
      <c r="E5455" s="18"/>
      <c r="F5455" s="18"/>
      <c r="G5455" s="18"/>
      <c r="H5455" s="18"/>
      <c r="I5455" s="18"/>
      <c r="J5455" s="5"/>
      <c r="K5455" s="19">
        <v>138700</v>
      </c>
      <c r="L5455" s="7">
        <v>138700</v>
      </c>
      <c r="M5455" s="5"/>
      <c r="N5455" s="5"/>
      <c r="O5455" s="20">
        <v>58</v>
      </c>
      <c r="P5455" s="8">
        <v>58</v>
      </c>
      <c r="Q5455" s="5"/>
    </row>
    <row r="5456" spans="1:17" ht="12" x14ac:dyDescent="0.2">
      <c r="A5456" s="16" t="s">
        <v>3614</v>
      </c>
      <c r="B5456" s="16" t="s">
        <v>9109</v>
      </c>
      <c r="C5456" s="17" t="s">
        <v>2627</v>
      </c>
      <c r="D5456" s="18" t="s">
        <v>8995</v>
      </c>
      <c r="E5456" s="18"/>
      <c r="F5456" s="18"/>
      <c r="G5456" s="18"/>
      <c r="H5456" s="18"/>
      <c r="I5456" s="18"/>
      <c r="J5456" s="5"/>
      <c r="K5456" s="19">
        <v>39939.5</v>
      </c>
      <c r="L5456" s="7">
        <v>39939.5</v>
      </c>
      <c r="M5456" s="5"/>
      <c r="N5456" s="5"/>
      <c r="O5456" s="20">
        <v>115</v>
      </c>
      <c r="P5456" s="8">
        <v>115</v>
      </c>
      <c r="Q5456" s="5"/>
    </row>
    <row r="5457" spans="1:18" ht="12" x14ac:dyDescent="0.2">
      <c r="A5457" s="16" t="s">
        <v>3614</v>
      </c>
      <c r="B5457" s="16" t="s">
        <v>9109</v>
      </c>
      <c r="C5457" s="17" t="s">
        <v>5413</v>
      </c>
      <c r="D5457" s="18" t="s">
        <v>8995</v>
      </c>
      <c r="E5457" s="18"/>
      <c r="F5457" s="18"/>
      <c r="G5457" s="18"/>
      <c r="H5457" s="18"/>
      <c r="I5457" s="18"/>
      <c r="J5457" s="5"/>
      <c r="K5457" s="19">
        <v>10408.33</v>
      </c>
      <c r="L5457" s="6"/>
      <c r="M5457" s="19">
        <v>10408.33</v>
      </c>
      <c r="N5457" s="5"/>
      <c r="O5457" s="20">
        <v>50</v>
      </c>
      <c r="P5457" s="6"/>
      <c r="Q5457" s="20">
        <v>50</v>
      </c>
    </row>
    <row r="5458" spans="1:18" ht="24" x14ac:dyDescent="0.2">
      <c r="A5458" s="16" t="s">
        <v>3614</v>
      </c>
      <c r="B5458" s="16" t="s">
        <v>9109</v>
      </c>
      <c r="C5458" s="17" t="s">
        <v>5414</v>
      </c>
      <c r="D5458" s="18" t="s">
        <v>9004</v>
      </c>
      <c r="E5458" s="26">
        <f>J5458-L5458</f>
        <v>1454.69</v>
      </c>
      <c r="F5458" s="26">
        <f>N5458-P5458</f>
        <v>50</v>
      </c>
      <c r="G5458" s="26" t="str">
        <f>VLOOKUP(C5458,[2]итоговая!$C$6:$H$1018,5,FALSE)</f>
        <v>УТО</v>
      </c>
      <c r="H5458" s="21" t="s">
        <v>9533</v>
      </c>
      <c r="I5458" s="18"/>
      <c r="J5458" s="19">
        <v>1454.69</v>
      </c>
      <c r="K5458" s="5"/>
      <c r="L5458" s="6"/>
      <c r="M5458" s="19">
        <v>1454.69</v>
      </c>
      <c r="N5458" s="20">
        <v>50</v>
      </c>
      <c r="O5458" s="5"/>
      <c r="P5458" s="6"/>
      <c r="Q5458" s="20">
        <v>50</v>
      </c>
      <c r="R5458" s="76" t="str">
        <f>VLOOKUP(C5458,[3]НВЛ!$E$17:$Y$197,21,FALSE)</f>
        <v>в производство</v>
      </c>
    </row>
    <row r="5459" spans="1:18" ht="12" x14ac:dyDescent="0.2">
      <c r="A5459" s="16" t="s">
        <v>3614</v>
      </c>
      <c r="B5459" s="16" t="s">
        <v>9109</v>
      </c>
      <c r="C5459" s="17" t="s">
        <v>5415</v>
      </c>
      <c r="D5459" s="18" t="s">
        <v>8995</v>
      </c>
      <c r="E5459" s="18"/>
      <c r="F5459" s="18"/>
      <c r="G5459" s="18"/>
      <c r="H5459" s="18"/>
      <c r="I5459" s="18"/>
      <c r="J5459" s="5"/>
      <c r="K5459" s="19">
        <v>1208.33</v>
      </c>
      <c r="L5459" s="7">
        <v>1208.33</v>
      </c>
      <c r="M5459" s="5"/>
      <c r="N5459" s="5"/>
      <c r="O5459" s="20">
        <v>500</v>
      </c>
      <c r="P5459" s="8">
        <v>500</v>
      </c>
      <c r="Q5459" s="5"/>
    </row>
    <row r="5460" spans="1:18" ht="12" x14ac:dyDescent="0.2">
      <c r="A5460" s="16" t="s">
        <v>3614</v>
      </c>
      <c r="B5460" s="16" t="s">
        <v>9109</v>
      </c>
      <c r="C5460" s="17" t="s">
        <v>5416</v>
      </c>
      <c r="D5460" s="18" t="s">
        <v>8995</v>
      </c>
      <c r="E5460" s="18"/>
      <c r="F5460" s="18"/>
      <c r="G5460" s="18"/>
      <c r="H5460" s="18"/>
      <c r="I5460" s="18"/>
      <c r="J5460" s="5"/>
      <c r="K5460" s="19">
        <v>8720</v>
      </c>
      <c r="L5460" s="6"/>
      <c r="M5460" s="19">
        <v>8720</v>
      </c>
      <c r="N5460" s="5"/>
      <c r="O5460" s="20">
        <v>8</v>
      </c>
      <c r="P5460" s="6"/>
      <c r="Q5460" s="20">
        <v>8</v>
      </c>
    </row>
    <row r="5461" spans="1:18" ht="12" x14ac:dyDescent="0.2">
      <c r="A5461" s="16" t="s">
        <v>3614</v>
      </c>
      <c r="B5461" s="16" t="s">
        <v>9109</v>
      </c>
      <c r="C5461" s="17" t="s">
        <v>5417</v>
      </c>
      <c r="D5461" s="18" t="s">
        <v>8995</v>
      </c>
      <c r="E5461" s="18"/>
      <c r="F5461" s="18"/>
      <c r="G5461" s="18"/>
      <c r="H5461" s="18"/>
      <c r="I5461" s="18"/>
      <c r="J5461" s="5"/>
      <c r="K5461" s="19">
        <v>21910</v>
      </c>
      <c r="L5461" s="6"/>
      <c r="M5461" s="19">
        <v>21910</v>
      </c>
      <c r="N5461" s="5"/>
      <c r="O5461" s="20">
        <v>14</v>
      </c>
      <c r="P5461" s="6"/>
      <c r="Q5461" s="20">
        <v>14</v>
      </c>
    </row>
    <row r="5462" spans="1:18" ht="12" x14ac:dyDescent="0.2">
      <c r="A5462" s="16" t="s">
        <v>3614</v>
      </c>
      <c r="B5462" s="16" t="s">
        <v>9109</v>
      </c>
      <c r="C5462" s="17" t="s">
        <v>5418</v>
      </c>
      <c r="D5462" s="18" t="s">
        <v>8995</v>
      </c>
      <c r="E5462" s="18"/>
      <c r="F5462" s="18"/>
      <c r="G5462" s="18"/>
      <c r="H5462" s="18"/>
      <c r="I5462" s="18"/>
      <c r="J5462" s="5"/>
      <c r="K5462" s="21">
        <v>821.46</v>
      </c>
      <c r="L5462" s="9">
        <v>821.46</v>
      </c>
      <c r="M5462" s="5"/>
      <c r="N5462" s="5"/>
      <c r="O5462" s="20">
        <v>25</v>
      </c>
      <c r="P5462" s="8">
        <v>25</v>
      </c>
      <c r="Q5462" s="5"/>
    </row>
    <row r="5463" spans="1:18" ht="12" x14ac:dyDescent="0.2">
      <c r="A5463" s="16" t="s">
        <v>3614</v>
      </c>
      <c r="B5463" s="16" t="s">
        <v>9109</v>
      </c>
      <c r="C5463" s="17" t="s">
        <v>5419</v>
      </c>
      <c r="D5463" s="18" t="s">
        <v>8995</v>
      </c>
      <c r="E5463" s="18"/>
      <c r="F5463" s="18"/>
      <c r="G5463" s="18"/>
      <c r="H5463" s="18"/>
      <c r="I5463" s="18"/>
      <c r="J5463" s="5"/>
      <c r="K5463" s="21">
        <v>329.47</v>
      </c>
      <c r="L5463" s="9">
        <v>329.47</v>
      </c>
      <c r="M5463" s="5"/>
      <c r="N5463" s="5"/>
      <c r="O5463" s="20">
        <v>8</v>
      </c>
      <c r="P5463" s="8">
        <v>8</v>
      </c>
      <c r="Q5463" s="5"/>
    </row>
    <row r="5464" spans="1:18" ht="12" x14ac:dyDescent="0.2">
      <c r="A5464" s="16" t="s">
        <v>3614</v>
      </c>
      <c r="B5464" s="16" t="s">
        <v>9109</v>
      </c>
      <c r="C5464" s="17" t="s">
        <v>5420</v>
      </c>
      <c r="D5464" s="18" t="s">
        <v>8995</v>
      </c>
      <c r="E5464" s="18"/>
      <c r="F5464" s="18"/>
      <c r="G5464" s="18"/>
      <c r="H5464" s="18"/>
      <c r="I5464" s="18"/>
      <c r="J5464" s="5"/>
      <c r="K5464" s="21">
        <v>178.42</v>
      </c>
      <c r="L5464" s="6"/>
      <c r="M5464" s="21">
        <v>178.42</v>
      </c>
      <c r="N5464" s="5"/>
      <c r="O5464" s="20">
        <v>5</v>
      </c>
      <c r="P5464" s="6"/>
      <c r="Q5464" s="20">
        <v>5</v>
      </c>
    </row>
    <row r="5465" spans="1:18" ht="12" x14ac:dyDescent="0.2">
      <c r="A5465" s="16" t="s">
        <v>3614</v>
      </c>
      <c r="B5465" s="16" t="s">
        <v>9109</v>
      </c>
      <c r="C5465" s="17" t="s">
        <v>5421</v>
      </c>
      <c r="D5465" s="18" t="s">
        <v>8995</v>
      </c>
      <c r="E5465" s="18"/>
      <c r="F5465" s="18"/>
      <c r="G5465" s="18"/>
      <c r="H5465" s="18"/>
      <c r="I5465" s="18"/>
      <c r="J5465" s="5"/>
      <c r="K5465" s="19">
        <v>17333.330000000002</v>
      </c>
      <c r="L5465" s="7">
        <v>6933.33</v>
      </c>
      <c r="M5465" s="19">
        <v>10400</v>
      </c>
      <c r="N5465" s="5"/>
      <c r="O5465" s="22">
        <v>1000</v>
      </c>
      <c r="P5465" s="8">
        <v>400</v>
      </c>
      <c r="Q5465" s="20">
        <v>600</v>
      </c>
    </row>
    <row r="5466" spans="1:18" ht="12" x14ac:dyDescent="0.2">
      <c r="A5466" s="16" t="s">
        <v>3614</v>
      </c>
      <c r="B5466" s="16" t="s">
        <v>9109</v>
      </c>
      <c r="C5466" s="17" t="s">
        <v>5422</v>
      </c>
      <c r="D5466" s="18" t="s">
        <v>8995</v>
      </c>
      <c r="E5466" s="18"/>
      <c r="F5466" s="18"/>
      <c r="G5466" s="18"/>
      <c r="H5466" s="18"/>
      <c r="I5466" s="18"/>
      <c r="J5466" s="5"/>
      <c r="K5466" s="19">
        <v>34784.5</v>
      </c>
      <c r="L5466" s="7">
        <v>34784.5</v>
      </c>
      <c r="M5466" s="5"/>
      <c r="N5466" s="5"/>
      <c r="O5466" s="20">
        <v>20</v>
      </c>
      <c r="P5466" s="8">
        <v>20</v>
      </c>
      <c r="Q5466" s="5"/>
    </row>
    <row r="5467" spans="1:18" ht="12" x14ac:dyDescent="0.2">
      <c r="A5467" s="16" t="s">
        <v>3614</v>
      </c>
      <c r="B5467" s="16" t="s">
        <v>9109</v>
      </c>
      <c r="C5467" s="17" t="s">
        <v>5423</v>
      </c>
      <c r="D5467" s="18" t="s">
        <v>8995</v>
      </c>
      <c r="E5467" s="18"/>
      <c r="F5467" s="18"/>
      <c r="G5467" s="18"/>
      <c r="H5467" s="18"/>
      <c r="I5467" s="18"/>
      <c r="J5467" s="5"/>
      <c r="K5467" s="19">
        <v>48300</v>
      </c>
      <c r="L5467" s="7">
        <v>48300</v>
      </c>
      <c r="M5467" s="5"/>
      <c r="N5467" s="5"/>
      <c r="O5467" s="20">
        <v>10</v>
      </c>
      <c r="P5467" s="8">
        <v>10</v>
      </c>
      <c r="Q5467" s="5"/>
    </row>
    <row r="5468" spans="1:18" ht="12" x14ac:dyDescent="0.2">
      <c r="A5468" s="16" t="s">
        <v>3614</v>
      </c>
      <c r="B5468" s="16" t="s">
        <v>9109</v>
      </c>
      <c r="C5468" s="17" t="s">
        <v>5424</v>
      </c>
      <c r="D5468" s="18" t="s">
        <v>8995</v>
      </c>
      <c r="E5468" s="18"/>
      <c r="F5468" s="18"/>
      <c r="G5468" s="18"/>
      <c r="H5468" s="18"/>
      <c r="I5468" s="18"/>
      <c r="J5468" s="5"/>
      <c r="K5468" s="19">
        <v>6274.5</v>
      </c>
      <c r="L5468" s="7">
        <v>6274.5</v>
      </c>
      <c r="M5468" s="5"/>
      <c r="N5468" s="5"/>
      <c r="O5468" s="20">
        <v>60</v>
      </c>
      <c r="P5468" s="8">
        <v>60</v>
      </c>
      <c r="Q5468" s="5"/>
    </row>
    <row r="5469" spans="1:18" ht="12" x14ac:dyDescent="0.2">
      <c r="A5469" s="16" t="s">
        <v>3614</v>
      </c>
      <c r="B5469" s="16" t="s">
        <v>9109</v>
      </c>
      <c r="C5469" s="17" t="s">
        <v>5425</v>
      </c>
      <c r="D5469" s="18" t="s">
        <v>8995</v>
      </c>
      <c r="E5469" s="18"/>
      <c r="F5469" s="18"/>
      <c r="G5469" s="18"/>
      <c r="H5469" s="18"/>
      <c r="I5469" s="18"/>
      <c r="J5469" s="5"/>
      <c r="K5469" s="19">
        <v>34350.5</v>
      </c>
      <c r="L5469" s="7">
        <v>34350.5</v>
      </c>
      <c r="M5469" s="5"/>
      <c r="N5469" s="5"/>
      <c r="O5469" s="20">
        <v>58</v>
      </c>
      <c r="P5469" s="8">
        <v>58</v>
      </c>
      <c r="Q5469" s="5"/>
    </row>
    <row r="5470" spans="1:18" ht="12" x14ac:dyDescent="0.2">
      <c r="A5470" s="16" t="s">
        <v>3614</v>
      </c>
      <c r="B5470" s="16" t="s">
        <v>9109</v>
      </c>
      <c r="C5470" s="17" t="s">
        <v>5426</v>
      </c>
      <c r="D5470" s="18" t="s">
        <v>8995</v>
      </c>
      <c r="E5470" s="18"/>
      <c r="F5470" s="18"/>
      <c r="G5470" s="18"/>
      <c r="H5470" s="18"/>
      <c r="I5470" s="18"/>
      <c r="J5470" s="5"/>
      <c r="K5470" s="19">
        <v>2915</v>
      </c>
      <c r="L5470" s="7">
        <v>2915</v>
      </c>
      <c r="M5470" s="5"/>
      <c r="N5470" s="5"/>
      <c r="O5470" s="20">
        <v>50</v>
      </c>
      <c r="P5470" s="8">
        <v>50</v>
      </c>
      <c r="Q5470" s="5"/>
    </row>
    <row r="5471" spans="1:18" ht="12" x14ac:dyDescent="0.2">
      <c r="A5471" s="16" t="s">
        <v>3614</v>
      </c>
      <c r="B5471" s="16" t="s">
        <v>9109</v>
      </c>
      <c r="C5471" s="17" t="s">
        <v>5427</v>
      </c>
      <c r="D5471" s="18" t="s">
        <v>8995</v>
      </c>
      <c r="E5471" s="18"/>
      <c r="F5471" s="18"/>
      <c r="G5471" s="18"/>
      <c r="H5471" s="18"/>
      <c r="I5471" s="18"/>
      <c r="J5471" s="5"/>
      <c r="K5471" s="19">
        <v>57308.34</v>
      </c>
      <c r="L5471" s="7">
        <v>57308.34</v>
      </c>
      <c r="M5471" s="5"/>
      <c r="N5471" s="5"/>
      <c r="O5471" s="20">
        <v>2</v>
      </c>
      <c r="P5471" s="8">
        <v>2</v>
      </c>
      <c r="Q5471" s="5"/>
    </row>
    <row r="5472" spans="1:18" ht="12" x14ac:dyDescent="0.2">
      <c r="A5472" s="16" t="s">
        <v>3614</v>
      </c>
      <c r="B5472" s="16" t="s">
        <v>9109</v>
      </c>
      <c r="C5472" s="17" t="s">
        <v>5428</v>
      </c>
      <c r="D5472" s="18" t="s">
        <v>8995</v>
      </c>
      <c r="E5472" s="18"/>
      <c r="F5472" s="18"/>
      <c r="G5472" s="18"/>
      <c r="H5472" s="18"/>
      <c r="I5472" s="18"/>
      <c r="J5472" s="5"/>
      <c r="K5472" s="19">
        <v>2500</v>
      </c>
      <c r="L5472" s="7">
        <v>2500</v>
      </c>
      <c r="M5472" s="5"/>
      <c r="N5472" s="5"/>
      <c r="O5472" s="20">
        <v>40</v>
      </c>
      <c r="P5472" s="8">
        <v>40</v>
      </c>
      <c r="Q5472" s="5"/>
    </row>
    <row r="5473" spans="1:17" ht="12" x14ac:dyDescent="0.2">
      <c r="A5473" s="16" t="s">
        <v>3614</v>
      </c>
      <c r="B5473" s="16" t="s">
        <v>9109</v>
      </c>
      <c r="C5473" s="17" t="s">
        <v>5429</v>
      </c>
      <c r="D5473" s="18" t="s">
        <v>8995</v>
      </c>
      <c r="E5473" s="18"/>
      <c r="F5473" s="18"/>
      <c r="G5473" s="18"/>
      <c r="H5473" s="18"/>
      <c r="I5473" s="18"/>
      <c r="J5473" s="5"/>
      <c r="K5473" s="19">
        <v>2578.12</v>
      </c>
      <c r="L5473" s="7">
        <v>2578.12</v>
      </c>
      <c r="M5473" s="5"/>
      <c r="N5473" s="5"/>
      <c r="O5473" s="20">
        <v>55</v>
      </c>
      <c r="P5473" s="8">
        <v>55</v>
      </c>
      <c r="Q5473" s="5"/>
    </row>
    <row r="5474" spans="1:17" ht="12" x14ac:dyDescent="0.2">
      <c r="A5474" s="16" t="s">
        <v>3614</v>
      </c>
      <c r="B5474" s="16" t="s">
        <v>9109</v>
      </c>
      <c r="C5474" s="17" t="s">
        <v>5430</v>
      </c>
      <c r="D5474" s="18" t="s">
        <v>8995</v>
      </c>
      <c r="E5474" s="18"/>
      <c r="F5474" s="18"/>
      <c r="G5474" s="18"/>
      <c r="H5474" s="18"/>
      <c r="I5474" s="18"/>
      <c r="J5474" s="5"/>
      <c r="K5474" s="19">
        <v>14950</v>
      </c>
      <c r="L5474" s="6"/>
      <c r="M5474" s="19">
        <v>14950</v>
      </c>
      <c r="N5474" s="5"/>
      <c r="O5474" s="20">
        <v>20</v>
      </c>
      <c r="P5474" s="6"/>
      <c r="Q5474" s="20">
        <v>20</v>
      </c>
    </row>
    <row r="5475" spans="1:17" ht="12" x14ac:dyDescent="0.2">
      <c r="A5475" s="16" t="s">
        <v>3614</v>
      </c>
      <c r="B5475" s="16" t="s">
        <v>9109</v>
      </c>
      <c r="C5475" s="17" t="s">
        <v>5431</v>
      </c>
      <c r="D5475" s="18" t="s">
        <v>8995</v>
      </c>
      <c r="E5475" s="18"/>
      <c r="F5475" s="18"/>
      <c r="G5475" s="18"/>
      <c r="H5475" s="18"/>
      <c r="I5475" s="18"/>
      <c r="J5475" s="5"/>
      <c r="K5475" s="19">
        <v>1365</v>
      </c>
      <c r="L5475" s="7">
        <v>1365</v>
      </c>
      <c r="M5475" s="5"/>
      <c r="N5475" s="5"/>
      <c r="O5475" s="20">
        <v>12</v>
      </c>
      <c r="P5475" s="8">
        <v>12</v>
      </c>
      <c r="Q5475" s="5"/>
    </row>
    <row r="5476" spans="1:17" ht="12" x14ac:dyDescent="0.2">
      <c r="A5476" s="16" t="s">
        <v>3614</v>
      </c>
      <c r="B5476" s="16" t="s">
        <v>9109</v>
      </c>
      <c r="C5476" s="17" t="s">
        <v>5432</v>
      </c>
      <c r="D5476" s="18" t="s">
        <v>8995</v>
      </c>
      <c r="E5476" s="18"/>
      <c r="F5476" s="18"/>
      <c r="G5476" s="18"/>
      <c r="H5476" s="18"/>
      <c r="I5476" s="18"/>
      <c r="J5476" s="5"/>
      <c r="K5476" s="19">
        <v>3068</v>
      </c>
      <c r="L5476" s="7">
        <v>3068</v>
      </c>
      <c r="M5476" s="5"/>
      <c r="N5476" s="5"/>
      <c r="O5476" s="20">
        <v>48</v>
      </c>
      <c r="P5476" s="8">
        <v>48</v>
      </c>
      <c r="Q5476" s="5"/>
    </row>
    <row r="5477" spans="1:17" ht="12" x14ac:dyDescent="0.2">
      <c r="A5477" s="16" t="s">
        <v>3614</v>
      </c>
      <c r="B5477" s="16" t="s">
        <v>9109</v>
      </c>
      <c r="C5477" s="17" t="s">
        <v>5433</v>
      </c>
      <c r="D5477" s="18" t="s">
        <v>8995</v>
      </c>
      <c r="E5477" s="18"/>
      <c r="F5477" s="18"/>
      <c r="G5477" s="18"/>
      <c r="H5477" s="18"/>
      <c r="I5477" s="18"/>
      <c r="J5477" s="5"/>
      <c r="K5477" s="21">
        <v>910</v>
      </c>
      <c r="L5477" s="9">
        <v>910</v>
      </c>
      <c r="M5477" s="5"/>
      <c r="N5477" s="5"/>
      <c r="O5477" s="20">
        <v>12</v>
      </c>
      <c r="P5477" s="8">
        <v>12</v>
      </c>
      <c r="Q5477" s="5"/>
    </row>
    <row r="5478" spans="1:17" ht="12" x14ac:dyDescent="0.2">
      <c r="A5478" s="16" t="s">
        <v>3614</v>
      </c>
      <c r="B5478" s="16" t="s">
        <v>9109</v>
      </c>
      <c r="C5478" s="17" t="s">
        <v>5434</v>
      </c>
      <c r="D5478" s="18" t="s">
        <v>8995</v>
      </c>
      <c r="E5478" s="18"/>
      <c r="F5478" s="18"/>
      <c r="G5478" s="18"/>
      <c r="H5478" s="18"/>
      <c r="I5478" s="18"/>
      <c r="J5478" s="5"/>
      <c r="K5478" s="19">
        <v>7038</v>
      </c>
      <c r="L5478" s="7">
        <v>7038</v>
      </c>
      <c r="M5478" s="5"/>
      <c r="N5478" s="5"/>
      <c r="O5478" s="20">
        <v>72</v>
      </c>
      <c r="P5478" s="8">
        <v>72</v>
      </c>
      <c r="Q5478" s="5"/>
    </row>
    <row r="5479" spans="1:17" ht="12" x14ac:dyDescent="0.2">
      <c r="A5479" s="16" t="s">
        <v>3614</v>
      </c>
      <c r="B5479" s="16" t="s">
        <v>9109</v>
      </c>
      <c r="C5479" s="17" t="s">
        <v>5435</v>
      </c>
      <c r="D5479" s="18" t="s">
        <v>8995</v>
      </c>
      <c r="E5479" s="18"/>
      <c r="F5479" s="18"/>
      <c r="G5479" s="18"/>
      <c r="H5479" s="18"/>
      <c r="I5479" s="18"/>
      <c r="J5479" s="5"/>
      <c r="K5479" s="19">
        <v>1035</v>
      </c>
      <c r="L5479" s="7">
        <v>1035</v>
      </c>
      <c r="M5479" s="5"/>
      <c r="N5479" s="5"/>
      <c r="O5479" s="20">
        <v>300</v>
      </c>
      <c r="P5479" s="8">
        <v>300</v>
      </c>
      <c r="Q5479" s="5"/>
    </row>
    <row r="5480" spans="1:17" ht="12" x14ac:dyDescent="0.2">
      <c r="A5480" s="16" t="s">
        <v>3614</v>
      </c>
      <c r="B5480" s="16" t="s">
        <v>9109</v>
      </c>
      <c r="C5480" s="17" t="s">
        <v>5436</v>
      </c>
      <c r="D5480" s="18" t="s">
        <v>8995</v>
      </c>
      <c r="E5480" s="18"/>
      <c r="F5480" s="18"/>
      <c r="G5480" s="18"/>
      <c r="H5480" s="18"/>
      <c r="I5480" s="18"/>
      <c r="J5480" s="19">
        <v>34687.5</v>
      </c>
      <c r="K5480" s="5"/>
      <c r="L5480" s="7">
        <v>34687.5</v>
      </c>
      <c r="M5480" s="5"/>
      <c r="N5480" s="20">
        <v>55.5</v>
      </c>
      <c r="O5480" s="5"/>
      <c r="P5480" s="8">
        <v>55.5</v>
      </c>
      <c r="Q5480" s="5"/>
    </row>
    <row r="5481" spans="1:17" ht="12" x14ac:dyDescent="0.2">
      <c r="A5481" s="16" t="s">
        <v>3614</v>
      </c>
      <c r="B5481" s="16" t="s">
        <v>9109</v>
      </c>
      <c r="C5481" s="17" t="s">
        <v>5437</v>
      </c>
      <c r="D5481" s="18" t="s">
        <v>8995</v>
      </c>
      <c r="E5481" s="18"/>
      <c r="F5481" s="18"/>
      <c r="G5481" s="18"/>
      <c r="H5481" s="18"/>
      <c r="I5481" s="18"/>
      <c r="J5481" s="19">
        <v>19093.75</v>
      </c>
      <c r="K5481" s="5"/>
      <c r="L5481" s="7">
        <v>19093.75</v>
      </c>
      <c r="M5481" s="5"/>
      <c r="N5481" s="20">
        <v>30.55</v>
      </c>
      <c r="O5481" s="5"/>
      <c r="P5481" s="8">
        <v>30.55</v>
      </c>
      <c r="Q5481" s="5"/>
    </row>
    <row r="5482" spans="1:17" ht="12" x14ac:dyDescent="0.2">
      <c r="A5482" s="16" t="s">
        <v>3614</v>
      </c>
      <c r="B5482" s="16" t="s">
        <v>9109</v>
      </c>
      <c r="C5482" s="17" t="s">
        <v>5438</v>
      </c>
      <c r="D5482" s="18" t="s">
        <v>8995</v>
      </c>
      <c r="E5482" s="18"/>
      <c r="F5482" s="18"/>
      <c r="G5482" s="18"/>
      <c r="H5482" s="18"/>
      <c r="I5482" s="18"/>
      <c r="J5482" s="19">
        <v>16250</v>
      </c>
      <c r="K5482" s="5"/>
      <c r="L5482" s="7">
        <v>16250</v>
      </c>
      <c r="M5482" s="5"/>
      <c r="N5482" s="20">
        <v>26</v>
      </c>
      <c r="O5482" s="5"/>
      <c r="P5482" s="8">
        <v>26</v>
      </c>
      <c r="Q5482" s="5"/>
    </row>
    <row r="5483" spans="1:17" ht="12" x14ac:dyDescent="0.2">
      <c r="A5483" s="16" t="s">
        <v>3614</v>
      </c>
      <c r="B5483" s="16" t="s">
        <v>9109</v>
      </c>
      <c r="C5483" s="17" t="s">
        <v>5439</v>
      </c>
      <c r="D5483" s="18" t="s">
        <v>8995</v>
      </c>
      <c r="E5483" s="18"/>
      <c r="F5483" s="18"/>
      <c r="G5483" s="18"/>
      <c r="H5483" s="18"/>
      <c r="I5483" s="18"/>
      <c r="J5483" s="5"/>
      <c r="K5483" s="19">
        <v>2595.83</v>
      </c>
      <c r="L5483" s="7">
        <v>2595.83</v>
      </c>
      <c r="M5483" s="5"/>
      <c r="N5483" s="5"/>
      <c r="O5483" s="20">
        <v>600</v>
      </c>
      <c r="P5483" s="8">
        <v>600</v>
      </c>
      <c r="Q5483" s="5"/>
    </row>
    <row r="5484" spans="1:17" ht="12" x14ac:dyDescent="0.2">
      <c r="A5484" s="16" t="s">
        <v>3614</v>
      </c>
      <c r="B5484" s="16" t="s">
        <v>9109</v>
      </c>
      <c r="C5484" s="17" t="s">
        <v>5440</v>
      </c>
      <c r="D5484" s="18" t="s">
        <v>8995</v>
      </c>
      <c r="E5484" s="18"/>
      <c r="F5484" s="18"/>
      <c r="G5484" s="18"/>
      <c r="H5484" s="18"/>
      <c r="I5484" s="18"/>
      <c r="J5484" s="5"/>
      <c r="K5484" s="21">
        <v>926.25</v>
      </c>
      <c r="L5484" s="6"/>
      <c r="M5484" s="21">
        <v>926.25</v>
      </c>
      <c r="N5484" s="5"/>
      <c r="O5484" s="20">
        <v>5</v>
      </c>
      <c r="P5484" s="6"/>
      <c r="Q5484" s="20">
        <v>5</v>
      </c>
    </row>
    <row r="5485" spans="1:17" ht="12" x14ac:dyDescent="0.2">
      <c r="A5485" s="16" t="s">
        <v>3614</v>
      </c>
      <c r="B5485" s="16" t="s">
        <v>9109</v>
      </c>
      <c r="C5485" s="17" t="s">
        <v>5441</v>
      </c>
      <c r="D5485" s="18" t="s">
        <v>8995</v>
      </c>
      <c r="E5485" s="18"/>
      <c r="F5485" s="18"/>
      <c r="G5485" s="18"/>
      <c r="H5485" s="18"/>
      <c r="I5485" s="18"/>
      <c r="J5485" s="5"/>
      <c r="K5485" s="19">
        <v>1820.83</v>
      </c>
      <c r="L5485" s="9">
        <v>435</v>
      </c>
      <c r="M5485" s="19">
        <v>1385.83</v>
      </c>
      <c r="N5485" s="5"/>
      <c r="O5485" s="20">
        <v>50</v>
      </c>
      <c r="P5485" s="8">
        <v>25</v>
      </c>
      <c r="Q5485" s="20">
        <v>25</v>
      </c>
    </row>
    <row r="5486" spans="1:17" ht="12" x14ac:dyDescent="0.2">
      <c r="A5486" s="16" t="s">
        <v>3614</v>
      </c>
      <c r="B5486" s="16" t="s">
        <v>9109</v>
      </c>
      <c r="C5486" s="17" t="s">
        <v>5442</v>
      </c>
      <c r="D5486" s="18" t="s">
        <v>8995</v>
      </c>
      <c r="E5486" s="18"/>
      <c r="F5486" s="18"/>
      <c r="G5486" s="18"/>
      <c r="H5486" s="18"/>
      <c r="I5486" s="18"/>
      <c r="J5486" s="5"/>
      <c r="K5486" s="21">
        <v>112.75</v>
      </c>
      <c r="L5486" s="9">
        <v>112.75</v>
      </c>
      <c r="M5486" s="5"/>
      <c r="N5486" s="5"/>
      <c r="O5486" s="20">
        <v>3</v>
      </c>
      <c r="P5486" s="8">
        <v>3</v>
      </c>
      <c r="Q5486" s="5"/>
    </row>
    <row r="5487" spans="1:17" ht="12" x14ac:dyDescent="0.2">
      <c r="A5487" s="16" t="s">
        <v>3614</v>
      </c>
      <c r="B5487" s="16" t="s">
        <v>9109</v>
      </c>
      <c r="C5487" s="17" t="s">
        <v>5443</v>
      </c>
      <c r="D5487" s="18" t="str">
        <f>VLOOKUP(C5487,[2]итоговая!$C$6:$H$1018,4,FALSE)</f>
        <v>Аварийный резерв</v>
      </c>
      <c r="E5487" s="26">
        <f t="shared" ref="E5487:E5488" si="306">J5487-L5487</f>
        <v>9999.68</v>
      </c>
      <c r="F5487" s="26">
        <f t="shared" ref="F5487:F5488" si="307">N5487-P5487</f>
        <v>1</v>
      </c>
      <c r="G5487" s="26" t="str">
        <f>VLOOKUP(C5487,[2]итоговая!$C$6:$H$1018,5,FALSE)</f>
        <v>УКС</v>
      </c>
      <c r="H5487" s="21" t="str">
        <f>VLOOKUP(C5487,[2]итоговая!$C$6:$H$1018,6,FALSE)</f>
        <v>Аварийный запаспод ремонт ВЛ</v>
      </c>
      <c r="I5487" s="18"/>
      <c r="J5487" s="19">
        <v>9999.68</v>
      </c>
      <c r="K5487" s="5"/>
      <c r="L5487" s="6"/>
      <c r="M5487" s="19">
        <v>9999.68</v>
      </c>
      <c r="N5487" s="20">
        <v>1</v>
      </c>
      <c r="O5487" s="5"/>
      <c r="P5487" s="6"/>
      <c r="Q5487" s="20">
        <v>1</v>
      </c>
    </row>
    <row r="5488" spans="1:17" ht="48" x14ac:dyDescent="0.2">
      <c r="A5488" s="16" t="s">
        <v>3614</v>
      </c>
      <c r="B5488" s="16" t="s">
        <v>9109</v>
      </c>
      <c r="C5488" s="17" t="s">
        <v>5444</v>
      </c>
      <c r="D5488" s="18" t="str">
        <f>VLOOKUP(C5488,[2]итоговая!$C$6:$H$1018,4,FALSE)</f>
        <v>Аварийный резерв</v>
      </c>
      <c r="E5488" s="26">
        <f t="shared" si="306"/>
        <v>12265.06</v>
      </c>
      <c r="F5488" s="26">
        <f t="shared" si="307"/>
        <v>1</v>
      </c>
      <c r="G5488" s="26" t="str">
        <f>VLOOKUP(C5488,[2]итоговая!$C$6:$H$1018,5,FALSE)</f>
        <v>ОГЭ</v>
      </c>
      <c r="H5488" s="21" t="str">
        <f>VLOOKUP(C5488,'[6]сводная информация'!$C$4479:$H$9628,6,FALSE)</f>
        <v>Данное ТМЦ приобретено ОГЭ для ремонта ВЛ-10 кВ. Является аварийным запасом ОГЭ и планируется использоваться для ремонта ВЛ-10 кВ. Данное ТМЦ приобретено 01.07.2019 в ОАО "Ульяновскнефть"</v>
      </c>
      <c r="I5488" s="18"/>
      <c r="J5488" s="19">
        <v>12265.06</v>
      </c>
      <c r="K5488" s="5"/>
      <c r="L5488" s="6"/>
      <c r="M5488" s="19">
        <v>12265.06</v>
      </c>
      <c r="N5488" s="20">
        <v>1</v>
      </c>
      <c r="O5488" s="5"/>
      <c r="P5488" s="6"/>
      <c r="Q5488" s="20">
        <v>1</v>
      </c>
    </row>
    <row r="5489" spans="1:17" ht="12" x14ac:dyDescent="0.2">
      <c r="A5489" s="16" t="s">
        <v>3614</v>
      </c>
      <c r="B5489" s="16" t="s">
        <v>9109</v>
      </c>
      <c r="C5489" s="17" t="s">
        <v>5445</v>
      </c>
      <c r="D5489" s="18" t="s">
        <v>8995</v>
      </c>
      <c r="E5489" s="18"/>
      <c r="F5489" s="18"/>
      <c r="G5489" s="18"/>
      <c r="H5489" s="18"/>
      <c r="I5489" s="18"/>
      <c r="J5489" s="5"/>
      <c r="K5489" s="19">
        <v>3452.5</v>
      </c>
      <c r="L5489" s="7">
        <v>3452.5</v>
      </c>
      <c r="M5489" s="5"/>
      <c r="N5489" s="5"/>
      <c r="O5489" s="20">
        <v>1</v>
      </c>
      <c r="P5489" s="8">
        <v>1</v>
      </c>
      <c r="Q5489" s="5"/>
    </row>
    <row r="5490" spans="1:17" ht="12" x14ac:dyDescent="0.2">
      <c r="A5490" s="16" t="s">
        <v>3614</v>
      </c>
      <c r="B5490" s="16" t="s">
        <v>9109</v>
      </c>
      <c r="C5490" s="17" t="s">
        <v>5446</v>
      </c>
      <c r="D5490" s="18" t="s">
        <v>8995</v>
      </c>
      <c r="E5490" s="18"/>
      <c r="F5490" s="18"/>
      <c r="G5490" s="18"/>
      <c r="H5490" s="18"/>
      <c r="I5490" s="18"/>
      <c r="J5490" s="5"/>
      <c r="K5490" s="19">
        <v>5178.33</v>
      </c>
      <c r="L5490" s="7">
        <v>5178.33</v>
      </c>
      <c r="M5490" s="5"/>
      <c r="N5490" s="5"/>
      <c r="O5490" s="20">
        <v>1</v>
      </c>
      <c r="P5490" s="8">
        <v>1</v>
      </c>
      <c r="Q5490" s="5"/>
    </row>
    <row r="5491" spans="1:17" ht="12" x14ac:dyDescent="0.2">
      <c r="A5491" s="16" t="s">
        <v>3614</v>
      </c>
      <c r="B5491" s="16" t="s">
        <v>9109</v>
      </c>
      <c r="C5491" s="17" t="s">
        <v>5447</v>
      </c>
      <c r="D5491" s="18" t="s">
        <v>8995</v>
      </c>
      <c r="E5491" s="18"/>
      <c r="F5491" s="18"/>
      <c r="G5491" s="18"/>
      <c r="H5491" s="18"/>
      <c r="I5491" s="18"/>
      <c r="J5491" s="5"/>
      <c r="K5491" s="19">
        <v>10966.66</v>
      </c>
      <c r="L5491" s="6"/>
      <c r="M5491" s="19">
        <v>10966.66</v>
      </c>
      <c r="N5491" s="5"/>
      <c r="O5491" s="20">
        <v>8</v>
      </c>
      <c r="P5491" s="6"/>
      <c r="Q5491" s="20">
        <v>8</v>
      </c>
    </row>
    <row r="5492" spans="1:17" ht="12" x14ac:dyDescent="0.2">
      <c r="A5492" s="16" t="s">
        <v>3614</v>
      </c>
      <c r="B5492" s="16" t="s">
        <v>9109</v>
      </c>
      <c r="C5492" s="17" t="s">
        <v>5448</v>
      </c>
      <c r="D5492" s="18" t="s">
        <v>8995</v>
      </c>
      <c r="E5492" s="18"/>
      <c r="F5492" s="18"/>
      <c r="G5492" s="18"/>
      <c r="H5492" s="18"/>
      <c r="I5492" s="18"/>
      <c r="J5492" s="5"/>
      <c r="K5492" s="19">
        <v>10091.67</v>
      </c>
      <c r="L5492" s="6"/>
      <c r="M5492" s="19">
        <v>10091.67</v>
      </c>
      <c r="N5492" s="5"/>
      <c r="O5492" s="20">
        <v>1</v>
      </c>
      <c r="P5492" s="6"/>
      <c r="Q5492" s="20">
        <v>1</v>
      </c>
    </row>
    <row r="5493" spans="1:17" ht="12" x14ac:dyDescent="0.2">
      <c r="A5493" s="16" t="s">
        <v>3614</v>
      </c>
      <c r="B5493" s="16" t="s">
        <v>9109</v>
      </c>
      <c r="C5493" s="17" t="s">
        <v>2691</v>
      </c>
      <c r="D5493" s="18" t="s">
        <v>8995</v>
      </c>
      <c r="E5493" s="18"/>
      <c r="F5493" s="18"/>
      <c r="G5493" s="18"/>
      <c r="H5493" s="18"/>
      <c r="I5493" s="18"/>
      <c r="J5493" s="5"/>
      <c r="K5493" s="19">
        <v>64183.34</v>
      </c>
      <c r="L5493" s="7">
        <v>25673.34</v>
      </c>
      <c r="M5493" s="19">
        <v>38510</v>
      </c>
      <c r="N5493" s="5"/>
      <c r="O5493" s="20">
        <v>5</v>
      </c>
      <c r="P5493" s="8">
        <v>2</v>
      </c>
      <c r="Q5493" s="20">
        <v>3</v>
      </c>
    </row>
    <row r="5494" spans="1:17" ht="12" x14ac:dyDescent="0.2">
      <c r="A5494" s="16" t="s">
        <v>3614</v>
      </c>
      <c r="B5494" s="16" t="s">
        <v>9109</v>
      </c>
      <c r="C5494" s="17" t="s">
        <v>5449</v>
      </c>
      <c r="D5494" s="18" t="s">
        <v>8995</v>
      </c>
      <c r="E5494" s="18"/>
      <c r="F5494" s="18"/>
      <c r="G5494" s="18"/>
      <c r="H5494" s="18"/>
      <c r="I5494" s="18"/>
      <c r="J5494" s="5"/>
      <c r="K5494" s="19">
        <v>2046.66</v>
      </c>
      <c r="L5494" s="6"/>
      <c r="M5494" s="19">
        <v>2046.66</v>
      </c>
      <c r="N5494" s="5"/>
      <c r="O5494" s="20">
        <v>3</v>
      </c>
      <c r="P5494" s="6"/>
      <c r="Q5494" s="20">
        <v>3</v>
      </c>
    </row>
    <row r="5495" spans="1:17" ht="12" x14ac:dyDescent="0.2">
      <c r="A5495" s="16" t="s">
        <v>3614</v>
      </c>
      <c r="B5495" s="16" t="s">
        <v>9109</v>
      </c>
      <c r="C5495" s="17" t="s">
        <v>5450</v>
      </c>
      <c r="D5495" s="18" t="s">
        <v>8995</v>
      </c>
      <c r="E5495" s="18"/>
      <c r="F5495" s="18"/>
      <c r="G5495" s="18"/>
      <c r="H5495" s="18"/>
      <c r="I5495" s="18"/>
      <c r="J5495" s="5"/>
      <c r="K5495" s="19">
        <v>9496.67</v>
      </c>
      <c r="L5495" s="6"/>
      <c r="M5495" s="19">
        <v>9496.67</v>
      </c>
      <c r="N5495" s="5"/>
      <c r="O5495" s="20">
        <v>4</v>
      </c>
      <c r="P5495" s="6"/>
      <c r="Q5495" s="20">
        <v>4</v>
      </c>
    </row>
    <row r="5496" spans="1:17" ht="12" x14ac:dyDescent="0.2">
      <c r="A5496" s="16" t="s">
        <v>3614</v>
      </c>
      <c r="B5496" s="16" t="s">
        <v>9109</v>
      </c>
      <c r="C5496" s="17" t="s">
        <v>5451</v>
      </c>
      <c r="D5496" s="18" t="s">
        <v>8995</v>
      </c>
      <c r="E5496" s="18"/>
      <c r="F5496" s="18"/>
      <c r="G5496" s="18"/>
      <c r="H5496" s="18"/>
      <c r="I5496" s="18"/>
      <c r="J5496" s="5"/>
      <c r="K5496" s="21">
        <v>458.33</v>
      </c>
      <c r="L5496" s="9">
        <v>458.33</v>
      </c>
      <c r="M5496" s="5"/>
      <c r="N5496" s="5"/>
      <c r="O5496" s="20">
        <v>2</v>
      </c>
      <c r="P5496" s="8">
        <v>2</v>
      </c>
      <c r="Q5496" s="5"/>
    </row>
    <row r="5497" spans="1:17" ht="12" x14ac:dyDescent="0.2">
      <c r="A5497" s="16" t="s">
        <v>3614</v>
      </c>
      <c r="B5497" s="16" t="s">
        <v>9109</v>
      </c>
      <c r="C5497" s="17" t="s">
        <v>5452</v>
      </c>
      <c r="D5497" s="18" t="s">
        <v>8995</v>
      </c>
      <c r="E5497" s="18"/>
      <c r="F5497" s="18"/>
      <c r="G5497" s="18"/>
      <c r="H5497" s="18"/>
      <c r="I5497" s="18"/>
      <c r="J5497" s="5"/>
      <c r="K5497" s="19">
        <v>1500</v>
      </c>
      <c r="L5497" s="6"/>
      <c r="M5497" s="19">
        <v>1500</v>
      </c>
      <c r="N5497" s="5"/>
      <c r="O5497" s="20">
        <v>2</v>
      </c>
      <c r="P5497" s="6"/>
      <c r="Q5497" s="20">
        <v>2</v>
      </c>
    </row>
    <row r="5498" spans="1:17" ht="12" x14ac:dyDescent="0.2">
      <c r="A5498" s="16" t="s">
        <v>3614</v>
      </c>
      <c r="B5498" s="16" t="s">
        <v>9109</v>
      </c>
      <c r="C5498" s="17" t="s">
        <v>5453</v>
      </c>
      <c r="D5498" s="18" t="s">
        <v>8995</v>
      </c>
      <c r="E5498" s="18"/>
      <c r="F5498" s="18"/>
      <c r="G5498" s="18"/>
      <c r="H5498" s="18"/>
      <c r="I5498" s="18"/>
      <c r="J5498" s="5"/>
      <c r="K5498" s="19">
        <v>7466.66</v>
      </c>
      <c r="L5498" s="6"/>
      <c r="M5498" s="19">
        <v>7466.66</v>
      </c>
      <c r="N5498" s="5"/>
      <c r="O5498" s="20">
        <v>8</v>
      </c>
      <c r="P5498" s="6"/>
      <c r="Q5498" s="20">
        <v>8</v>
      </c>
    </row>
    <row r="5499" spans="1:17" ht="12" x14ac:dyDescent="0.2">
      <c r="A5499" s="16" t="s">
        <v>3614</v>
      </c>
      <c r="B5499" s="16" t="s">
        <v>9109</v>
      </c>
      <c r="C5499" s="17" t="s">
        <v>5454</v>
      </c>
      <c r="D5499" s="18" t="s">
        <v>8995</v>
      </c>
      <c r="E5499" s="18"/>
      <c r="F5499" s="18"/>
      <c r="G5499" s="18"/>
      <c r="H5499" s="18"/>
      <c r="I5499" s="18"/>
      <c r="J5499" s="5"/>
      <c r="K5499" s="19">
        <v>138720</v>
      </c>
      <c r="L5499" s="7">
        <v>138720</v>
      </c>
      <c r="M5499" s="5"/>
      <c r="N5499" s="5"/>
      <c r="O5499" s="20">
        <v>17</v>
      </c>
      <c r="P5499" s="8">
        <v>17</v>
      </c>
      <c r="Q5499" s="5"/>
    </row>
    <row r="5500" spans="1:17" ht="12" x14ac:dyDescent="0.2">
      <c r="A5500" s="16" t="s">
        <v>3614</v>
      </c>
      <c r="B5500" s="16" t="s">
        <v>9109</v>
      </c>
      <c r="C5500" s="17" t="s">
        <v>5455</v>
      </c>
      <c r="D5500" s="18" t="s">
        <v>8995</v>
      </c>
      <c r="E5500" s="18"/>
      <c r="F5500" s="18"/>
      <c r="G5500" s="18"/>
      <c r="H5500" s="18"/>
      <c r="I5500" s="18"/>
      <c r="J5500" s="5"/>
      <c r="K5500" s="19">
        <v>3328.33</v>
      </c>
      <c r="L5500" s="7">
        <v>3328.33</v>
      </c>
      <c r="M5500" s="5"/>
      <c r="N5500" s="5"/>
      <c r="O5500" s="20">
        <v>2</v>
      </c>
      <c r="P5500" s="8">
        <v>2</v>
      </c>
      <c r="Q5500" s="5"/>
    </row>
    <row r="5501" spans="1:17" ht="12" x14ac:dyDescent="0.2">
      <c r="A5501" s="16" t="s">
        <v>3614</v>
      </c>
      <c r="B5501" s="16" t="s">
        <v>9109</v>
      </c>
      <c r="C5501" s="17" t="s">
        <v>5456</v>
      </c>
      <c r="D5501" s="73" t="str">
        <f>'[5]сводная информация'!D5501</f>
        <v>Производство 2022</v>
      </c>
      <c r="E5501" s="74">
        <f t="shared" ref="E5501:E5502" si="308">J5501-L5501</f>
        <v>4471.7700000000004</v>
      </c>
      <c r="F5501" s="74">
        <f t="shared" ref="F5501:F5502" si="309">N5501-P5501</f>
        <v>5</v>
      </c>
      <c r="G5501" s="74" t="str">
        <f>VLOOKUP(C5501,[2]итоговая!$C$6:$H$1018,5,FALSE)</f>
        <v>ТБПБиООС</v>
      </c>
      <c r="H5501" s="73" t="str">
        <f>'[5]сводная информация'!H5501</f>
        <v xml:space="preserve">Вовлечение в производство до июня 2022 года  </v>
      </c>
      <c r="I5501" s="18"/>
      <c r="J5501" s="19">
        <v>4471.7700000000004</v>
      </c>
      <c r="K5501" s="5"/>
      <c r="L5501" s="6"/>
      <c r="M5501" s="19">
        <v>4471.7700000000004</v>
      </c>
      <c r="N5501" s="20">
        <v>5</v>
      </c>
      <c r="O5501" s="5"/>
      <c r="P5501" s="6"/>
      <c r="Q5501" s="20">
        <v>5</v>
      </c>
    </row>
    <row r="5502" spans="1:17" ht="12" x14ac:dyDescent="0.2">
      <c r="A5502" s="16" t="s">
        <v>3614</v>
      </c>
      <c r="B5502" s="16" t="s">
        <v>9109</v>
      </c>
      <c r="C5502" s="17" t="s">
        <v>5457</v>
      </c>
      <c r="D5502" s="73" t="str">
        <f>'[5]сводная информация'!D5502</f>
        <v>Производство 2022</v>
      </c>
      <c r="E5502" s="74">
        <f t="shared" si="308"/>
        <v>8713.09</v>
      </c>
      <c r="F5502" s="74">
        <f t="shared" si="309"/>
        <v>6</v>
      </c>
      <c r="G5502" s="74" t="str">
        <f>VLOOKUP(C5502,[2]итоговая!$C$6:$H$1018,5,FALSE)</f>
        <v>ТБПБиООС</v>
      </c>
      <c r="H5502" s="73" t="str">
        <f>'[5]сводная информация'!H5502</f>
        <v xml:space="preserve">Вовлечение в производство до июня 2022 года  </v>
      </c>
      <c r="I5502" s="18"/>
      <c r="J5502" s="19">
        <v>8713.09</v>
      </c>
      <c r="K5502" s="5"/>
      <c r="L5502" s="6"/>
      <c r="M5502" s="19">
        <v>8713.09</v>
      </c>
      <c r="N5502" s="20">
        <v>6</v>
      </c>
      <c r="O5502" s="5"/>
      <c r="P5502" s="6"/>
      <c r="Q5502" s="20">
        <v>6</v>
      </c>
    </row>
    <row r="5503" spans="1:17" ht="12" x14ac:dyDescent="0.2">
      <c r="A5503" s="16" t="s">
        <v>3614</v>
      </c>
      <c r="B5503" s="16" t="s">
        <v>9109</v>
      </c>
      <c r="C5503" s="17" t="s">
        <v>5458</v>
      </c>
      <c r="D5503" s="18" t="s">
        <v>8995</v>
      </c>
      <c r="E5503" s="18"/>
      <c r="F5503" s="18"/>
      <c r="G5503" s="18"/>
      <c r="H5503" s="18"/>
      <c r="I5503" s="18"/>
      <c r="J5503" s="5"/>
      <c r="K5503" s="19">
        <v>27945</v>
      </c>
      <c r="L5503" s="7">
        <v>27945</v>
      </c>
      <c r="M5503" s="5"/>
      <c r="N5503" s="5"/>
      <c r="O5503" s="20">
        <v>1</v>
      </c>
      <c r="P5503" s="8">
        <v>1</v>
      </c>
      <c r="Q5503" s="5"/>
    </row>
    <row r="5504" spans="1:17" ht="12" x14ac:dyDescent="0.2">
      <c r="A5504" s="16" t="s">
        <v>3614</v>
      </c>
      <c r="B5504" s="16" t="s">
        <v>9109</v>
      </c>
      <c r="C5504" s="17" t="s">
        <v>5459</v>
      </c>
      <c r="D5504" s="18" t="s">
        <v>8995</v>
      </c>
      <c r="E5504" s="18"/>
      <c r="F5504" s="18"/>
      <c r="G5504" s="18"/>
      <c r="H5504" s="18"/>
      <c r="I5504" s="18"/>
      <c r="J5504" s="19">
        <v>29679</v>
      </c>
      <c r="K5504" s="5"/>
      <c r="L5504" s="7">
        <v>29679</v>
      </c>
      <c r="M5504" s="5"/>
      <c r="N5504" s="20">
        <v>7</v>
      </c>
      <c r="O5504" s="5"/>
      <c r="P5504" s="8">
        <v>7</v>
      </c>
      <c r="Q5504" s="5"/>
    </row>
    <row r="5505" spans="1:17" ht="60" x14ac:dyDescent="0.2">
      <c r="A5505" s="16" t="s">
        <v>3614</v>
      </c>
      <c r="B5505" s="16" t="s">
        <v>9109</v>
      </c>
      <c r="C5505" s="17" t="s">
        <v>5460</v>
      </c>
      <c r="D5505" s="18" t="str">
        <f>VLOOKUP(C5505,[2]итоговая!$C$6:$H$1018,4,FALSE)</f>
        <v>Аварийный резерв</v>
      </c>
      <c r="E5505" s="26">
        <f>J5505-L5505</f>
        <v>24514.83</v>
      </c>
      <c r="F5505" s="26">
        <f>N5505-P5505</f>
        <v>1</v>
      </c>
      <c r="G5505" s="26" t="str">
        <f>VLOOKUP(C5505,[2]итоговая!$C$6:$H$1018,5,FALSE)</f>
        <v>ОГЭ</v>
      </c>
      <c r="H5505" s="21" t="str">
        <f>VLOOKUP(C5505,'[6]сводная информация'!$C$4479:$H$9628,6,FALSE)</f>
        <v>Данное ТМЦ приобретено ОГЭ для замены при выходе из строя на коммерческих узлах учета электрической энергии при взаиморасчетах на оптовом рынке эл.энергии (мощности). Данное ТМЦ приобретено 01.07.2019 в ОАО "Ульяновскнефть"</v>
      </c>
      <c r="I5505" s="18"/>
      <c r="J5505" s="19">
        <v>24514.83</v>
      </c>
      <c r="K5505" s="5"/>
      <c r="L5505" s="6"/>
      <c r="M5505" s="19">
        <v>24514.83</v>
      </c>
      <c r="N5505" s="20">
        <v>1</v>
      </c>
      <c r="O5505" s="5"/>
      <c r="P5505" s="6"/>
      <c r="Q5505" s="20">
        <v>1</v>
      </c>
    </row>
    <row r="5506" spans="1:17" ht="12" x14ac:dyDescent="0.2">
      <c r="A5506" s="16" t="s">
        <v>3614</v>
      </c>
      <c r="B5506" s="16" t="s">
        <v>9109</v>
      </c>
      <c r="C5506" s="17" t="s">
        <v>5461</v>
      </c>
      <c r="D5506" s="18" t="s">
        <v>8995</v>
      </c>
      <c r="E5506" s="18"/>
      <c r="F5506" s="18"/>
      <c r="G5506" s="18"/>
      <c r="H5506" s="18"/>
      <c r="I5506" s="18"/>
      <c r="J5506" s="5"/>
      <c r="K5506" s="5"/>
      <c r="L5506" s="6"/>
      <c r="M5506" s="5"/>
      <c r="N5506" s="5"/>
      <c r="O5506" s="5"/>
      <c r="P5506" s="6"/>
      <c r="Q5506" s="5"/>
    </row>
    <row r="5507" spans="1:17" ht="12" x14ac:dyDescent="0.2">
      <c r="A5507" s="16" t="s">
        <v>3614</v>
      </c>
      <c r="B5507" s="16" t="s">
        <v>9109</v>
      </c>
      <c r="C5507" s="17" t="s">
        <v>5462</v>
      </c>
      <c r="D5507" s="18" t="s">
        <v>8995</v>
      </c>
      <c r="E5507" s="18"/>
      <c r="F5507" s="18"/>
      <c r="G5507" s="18"/>
      <c r="H5507" s="18"/>
      <c r="I5507" s="18"/>
      <c r="J5507" s="19">
        <v>75753.210000000006</v>
      </c>
      <c r="K5507" s="5"/>
      <c r="L5507" s="7">
        <v>75753.210000000006</v>
      </c>
      <c r="M5507" s="5"/>
      <c r="N5507" s="20">
        <v>15</v>
      </c>
      <c r="O5507" s="5"/>
      <c r="P5507" s="8">
        <v>15</v>
      </c>
      <c r="Q5507" s="5"/>
    </row>
    <row r="5508" spans="1:17" ht="12" x14ac:dyDescent="0.2">
      <c r="A5508" s="16" t="s">
        <v>3614</v>
      </c>
      <c r="B5508" s="16" t="s">
        <v>9109</v>
      </c>
      <c r="C5508" s="17" t="s">
        <v>5463</v>
      </c>
      <c r="D5508" s="18" t="s">
        <v>8995</v>
      </c>
      <c r="E5508" s="18"/>
      <c r="F5508" s="18"/>
      <c r="G5508" s="18"/>
      <c r="H5508" s="18"/>
      <c r="I5508" s="18"/>
      <c r="J5508" s="5"/>
      <c r="K5508" s="19">
        <v>1723.85</v>
      </c>
      <c r="L5508" s="7">
        <v>1723.85</v>
      </c>
      <c r="M5508" s="5"/>
      <c r="N5508" s="5"/>
      <c r="O5508" s="20">
        <v>23</v>
      </c>
      <c r="P5508" s="8">
        <v>23</v>
      </c>
      <c r="Q5508" s="5"/>
    </row>
    <row r="5509" spans="1:17" ht="12" x14ac:dyDescent="0.2">
      <c r="A5509" s="16" t="s">
        <v>3614</v>
      </c>
      <c r="B5509" s="16" t="s">
        <v>9109</v>
      </c>
      <c r="C5509" s="17" t="s">
        <v>5464</v>
      </c>
      <c r="D5509" s="18" t="s">
        <v>8995</v>
      </c>
      <c r="E5509" s="18"/>
      <c r="F5509" s="18"/>
      <c r="G5509" s="18"/>
      <c r="H5509" s="18"/>
      <c r="I5509" s="18"/>
      <c r="J5509" s="5"/>
      <c r="K5509" s="21">
        <v>579.02</v>
      </c>
      <c r="L5509" s="9">
        <v>579.02</v>
      </c>
      <c r="M5509" s="5"/>
      <c r="N5509" s="5"/>
      <c r="O5509" s="20">
        <v>34</v>
      </c>
      <c r="P5509" s="8">
        <v>34</v>
      </c>
      <c r="Q5509" s="5"/>
    </row>
    <row r="5510" spans="1:17" ht="24" x14ac:dyDescent="0.2">
      <c r="A5510" s="16" t="s">
        <v>3614</v>
      </c>
      <c r="B5510" s="16" t="s">
        <v>9109</v>
      </c>
      <c r="C5510" s="17" t="s">
        <v>5465</v>
      </c>
      <c r="D5510" s="18" t="s">
        <v>8995</v>
      </c>
      <c r="E5510" s="18"/>
      <c r="F5510" s="18"/>
      <c r="G5510" s="18"/>
      <c r="H5510" s="18"/>
      <c r="I5510" s="18"/>
      <c r="J5510" s="5"/>
      <c r="K5510" s="21">
        <v>674.52</v>
      </c>
      <c r="L5510" s="9">
        <v>674.52</v>
      </c>
      <c r="M5510" s="5"/>
      <c r="N5510" s="5"/>
      <c r="O5510" s="20">
        <v>33</v>
      </c>
      <c r="P5510" s="8">
        <v>33</v>
      </c>
      <c r="Q5510" s="5"/>
    </row>
    <row r="5511" spans="1:17" ht="24" x14ac:dyDescent="0.2">
      <c r="A5511" s="16" t="s">
        <v>3614</v>
      </c>
      <c r="B5511" s="16" t="s">
        <v>9109</v>
      </c>
      <c r="C5511" s="17" t="s">
        <v>5466</v>
      </c>
      <c r="D5511" s="18" t="s">
        <v>8995</v>
      </c>
      <c r="E5511" s="18"/>
      <c r="F5511" s="18"/>
      <c r="G5511" s="18"/>
      <c r="H5511" s="18"/>
      <c r="I5511" s="18"/>
      <c r="J5511" s="5"/>
      <c r="K5511" s="21">
        <v>428.46</v>
      </c>
      <c r="L5511" s="9">
        <v>428.46</v>
      </c>
      <c r="M5511" s="5"/>
      <c r="N5511" s="5"/>
      <c r="O5511" s="20">
        <v>37</v>
      </c>
      <c r="P5511" s="8">
        <v>37</v>
      </c>
      <c r="Q5511" s="5"/>
    </row>
    <row r="5512" spans="1:17" ht="12" x14ac:dyDescent="0.2">
      <c r="A5512" s="16" t="s">
        <v>3614</v>
      </c>
      <c r="B5512" s="16" t="s">
        <v>9109</v>
      </c>
      <c r="C5512" s="17" t="s">
        <v>5467</v>
      </c>
      <c r="D5512" s="18" t="s">
        <v>8995</v>
      </c>
      <c r="E5512" s="18"/>
      <c r="F5512" s="18"/>
      <c r="G5512" s="18"/>
      <c r="H5512" s="18"/>
      <c r="I5512" s="18"/>
      <c r="J5512" s="5"/>
      <c r="K5512" s="21">
        <v>593.45000000000005</v>
      </c>
      <c r="L5512" s="9">
        <v>593.45000000000005</v>
      </c>
      <c r="M5512" s="5"/>
      <c r="N5512" s="5"/>
      <c r="O5512" s="20">
        <v>13</v>
      </c>
      <c r="P5512" s="8">
        <v>13</v>
      </c>
      <c r="Q5512" s="5"/>
    </row>
    <row r="5513" spans="1:17" ht="12" x14ac:dyDescent="0.2">
      <c r="A5513" s="16" t="s">
        <v>3614</v>
      </c>
      <c r="B5513" s="16" t="s">
        <v>9109</v>
      </c>
      <c r="C5513" s="17" t="s">
        <v>5468</v>
      </c>
      <c r="D5513" s="18" t="s">
        <v>8995</v>
      </c>
      <c r="E5513" s="18"/>
      <c r="F5513" s="18"/>
      <c r="G5513" s="18"/>
      <c r="H5513" s="18"/>
      <c r="I5513" s="18"/>
      <c r="J5513" s="5"/>
      <c r="K5513" s="21">
        <v>234.4</v>
      </c>
      <c r="L5513" s="9">
        <v>234.4</v>
      </c>
      <c r="M5513" s="5"/>
      <c r="N5513" s="5"/>
      <c r="O5513" s="20">
        <v>8</v>
      </c>
      <c r="P5513" s="8">
        <v>8</v>
      </c>
      <c r="Q5513" s="5"/>
    </row>
    <row r="5514" spans="1:17" ht="24" x14ac:dyDescent="0.2">
      <c r="A5514" s="16" t="s">
        <v>3614</v>
      </c>
      <c r="B5514" s="16" t="s">
        <v>9109</v>
      </c>
      <c r="C5514" s="17" t="s">
        <v>5469</v>
      </c>
      <c r="D5514" s="18" t="s">
        <v>8995</v>
      </c>
      <c r="E5514" s="18"/>
      <c r="F5514" s="18"/>
      <c r="G5514" s="18"/>
      <c r="H5514" s="18"/>
      <c r="I5514" s="18"/>
      <c r="J5514" s="5"/>
      <c r="K5514" s="19">
        <v>2725.5</v>
      </c>
      <c r="L5514" s="7">
        <v>2725.5</v>
      </c>
      <c r="M5514" s="5"/>
      <c r="N5514" s="5"/>
      <c r="O5514" s="20">
        <v>50</v>
      </c>
      <c r="P5514" s="8">
        <v>50</v>
      </c>
      <c r="Q5514" s="5"/>
    </row>
    <row r="5515" spans="1:17" ht="12" x14ac:dyDescent="0.2">
      <c r="A5515" s="16" t="s">
        <v>3614</v>
      </c>
      <c r="B5515" s="16" t="s">
        <v>9109</v>
      </c>
      <c r="C5515" s="17" t="s">
        <v>5470</v>
      </c>
      <c r="D5515" s="18" t="s">
        <v>8995</v>
      </c>
      <c r="E5515" s="18"/>
      <c r="F5515" s="18"/>
      <c r="G5515" s="18"/>
      <c r="H5515" s="18"/>
      <c r="I5515" s="18"/>
      <c r="J5515" s="5"/>
      <c r="K5515" s="19">
        <v>3747.5</v>
      </c>
      <c r="L5515" s="7">
        <v>3747.5</v>
      </c>
      <c r="M5515" s="5"/>
      <c r="N5515" s="5"/>
      <c r="O5515" s="20">
        <v>50</v>
      </c>
      <c r="P5515" s="8">
        <v>50</v>
      </c>
      <c r="Q5515" s="5"/>
    </row>
    <row r="5516" spans="1:17" ht="24" x14ac:dyDescent="0.2">
      <c r="A5516" s="16" t="s">
        <v>3614</v>
      </c>
      <c r="B5516" s="16" t="s">
        <v>9109</v>
      </c>
      <c r="C5516" s="17" t="s">
        <v>5471</v>
      </c>
      <c r="D5516" s="18" t="s">
        <v>8995</v>
      </c>
      <c r="E5516" s="18"/>
      <c r="F5516" s="18"/>
      <c r="G5516" s="18"/>
      <c r="H5516" s="18"/>
      <c r="I5516" s="18"/>
      <c r="J5516" s="5"/>
      <c r="K5516" s="21">
        <v>218.08</v>
      </c>
      <c r="L5516" s="9">
        <v>218.08</v>
      </c>
      <c r="M5516" s="5"/>
      <c r="N5516" s="5"/>
      <c r="O5516" s="20">
        <v>16</v>
      </c>
      <c r="P5516" s="8">
        <v>16</v>
      </c>
      <c r="Q5516" s="5"/>
    </row>
    <row r="5517" spans="1:17" ht="12" x14ac:dyDescent="0.2">
      <c r="A5517" s="16" t="s">
        <v>3614</v>
      </c>
      <c r="B5517" s="16" t="s">
        <v>9109</v>
      </c>
      <c r="C5517" s="17" t="s">
        <v>5472</v>
      </c>
      <c r="D5517" s="18" t="s">
        <v>8995</v>
      </c>
      <c r="E5517" s="18"/>
      <c r="F5517" s="18"/>
      <c r="G5517" s="18"/>
      <c r="H5517" s="18"/>
      <c r="I5517" s="18"/>
      <c r="J5517" s="5"/>
      <c r="K5517" s="21">
        <v>190.8</v>
      </c>
      <c r="L5517" s="9">
        <v>190.8</v>
      </c>
      <c r="M5517" s="5"/>
      <c r="N5517" s="5"/>
      <c r="O5517" s="20">
        <v>40</v>
      </c>
      <c r="P5517" s="8">
        <v>40</v>
      </c>
      <c r="Q5517" s="5"/>
    </row>
    <row r="5518" spans="1:17" ht="24" x14ac:dyDescent="0.2">
      <c r="A5518" s="16" t="s">
        <v>3614</v>
      </c>
      <c r="B5518" s="16" t="s">
        <v>9109</v>
      </c>
      <c r="C5518" s="17" t="s">
        <v>5473</v>
      </c>
      <c r="D5518" s="18" t="s">
        <v>8995</v>
      </c>
      <c r="E5518" s="18"/>
      <c r="F5518" s="18"/>
      <c r="G5518" s="18"/>
      <c r="H5518" s="18"/>
      <c r="I5518" s="18"/>
      <c r="J5518" s="5"/>
      <c r="K5518" s="21">
        <v>184</v>
      </c>
      <c r="L5518" s="9">
        <v>184</v>
      </c>
      <c r="M5518" s="5"/>
      <c r="N5518" s="5"/>
      <c r="O5518" s="20">
        <v>10</v>
      </c>
      <c r="P5518" s="8">
        <v>10</v>
      </c>
      <c r="Q5518" s="5"/>
    </row>
    <row r="5519" spans="1:17" ht="12" x14ac:dyDescent="0.2">
      <c r="A5519" s="16" t="s">
        <v>3614</v>
      </c>
      <c r="B5519" s="16" t="s">
        <v>9109</v>
      </c>
      <c r="C5519" s="17" t="s">
        <v>5474</v>
      </c>
      <c r="D5519" s="18" t="s">
        <v>8995</v>
      </c>
      <c r="E5519" s="18"/>
      <c r="F5519" s="18"/>
      <c r="G5519" s="18"/>
      <c r="H5519" s="18"/>
      <c r="I5519" s="18"/>
      <c r="J5519" s="5"/>
      <c r="K5519" s="21">
        <v>238.5</v>
      </c>
      <c r="L5519" s="9">
        <v>238.5</v>
      </c>
      <c r="M5519" s="5"/>
      <c r="N5519" s="5"/>
      <c r="O5519" s="20">
        <v>50</v>
      </c>
      <c r="P5519" s="8">
        <v>50</v>
      </c>
      <c r="Q5519" s="5"/>
    </row>
    <row r="5520" spans="1:17" ht="12" x14ac:dyDescent="0.2">
      <c r="A5520" s="16" t="s">
        <v>3614</v>
      </c>
      <c r="B5520" s="16" t="s">
        <v>9109</v>
      </c>
      <c r="C5520" s="17" t="s">
        <v>5475</v>
      </c>
      <c r="D5520" s="18" t="s">
        <v>8995</v>
      </c>
      <c r="E5520" s="18"/>
      <c r="F5520" s="18"/>
      <c r="G5520" s="18"/>
      <c r="H5520" s="18"/>
      <c r="I5520" s="18"/>
      <c r="J5520" s="5"/>
      <c r="K5520" s="19">
        <v>264960</v>
      </c>
      <c r="L5520" s="7">
        <v>264960</v>
      </c>
      <c r="M5520" s="5"/>
      <c r="N5520" s="5"/>
      <c r="O5520" s="20">
        <v>184</v>
      </c>
      <c r="P5520" s="8">
        <v>184</v>
      </c>
      <c r="Q5520" s="5"/>
    </row>
    <row r="5521" spans="1:17" ht="24" x14ac:dyDescent="0.2">
      <c r="A5521" s="16" t="s">
        <v>3614</v>
      </c>
      <c r="B5521" s="16" t="s">
        <v>9109</v>
      </c>
      <c r="C5521" s="17" t="s">
        <v>5476</v>
      </c>
      <c r="D5521" s="18" t="s">
        <v>8995</v>
      </c>
      <c r="E5521" s="18"/>
      <c r="F5521" s="18"/>
      <c r="G5521" s="18"/>
      <c r="H5521" s="18"/>
      <c r="I5521" s="18"/>
      <c r="J5521" s="5"/>
      <c r="K5521" s="19">
        <v>77740</v>
      </c>
      <c r="L5521" s="7">
        <v>77740</v>
      </c>
      <c r="M5521" s="5"/>
      <c r="N5521" s="5"/>
      <c r="O5521" s="20">
        <v>338</v>
      </c>
      <c r="P5521" s="8">
        <v>338</v>
      </c>
      <c r="Q5521" s="5"/>
    </row>
    <row r="5522" spans="1:17" ht="24" x14ac:dyDescent="0.2">
      <c r="A5522" s="16" t="s">
        <v>3614</v>
      </c>
      <c r="B5522" s="16" t="s">
        <v>9109</v>
      </c>
      <c r="C5522" s="17" t="s">
        <v>5477</v>
      </c>
      <c r="D5522" s="18" t="s">
        <v>8995</v>
      </c>
      <c r="E5522" s="18"/>
      <c r="F5522" s="18"/>
      <c r="G5522" s="18"/>
      <c r="H5522" s="18"/>
      <c r="I5522" s="18"/>
      <c r="J5522" s="5"/>
      <c r="K5522" s="19">
        <v>77740</v>
      </c>
      <c r="L5522" s="7">
        <v>77740</v>
      </c>
      <c r="M5522" s="5"/>
      <c r="N5522" s="5"/>
      <c r="O5522" s="20">
        <v>338</v>
      </c>
      <c r="P5522" s="8">
        <v>338</v>
      </c>
      <c r="Q5522" s="5"/>
    </row>
    <row r="5523" spans="1:17" ht="24" x14ac:dyDescent="0.2">
      <c r="A5523" s="16" t="s">
        <v>3614</v>
      </c>
      <c r="B5523" s="16" t="s">
        <v>9109</v>
      </c>
      <c r="C5523" s="17" t="s">
        <v>5478</v>
      </c>
      <c r="D5523" s="18" t="s">
        <v>8995</v>
      </c>
      <c r="E5523" s="18"/>
      <c r="F5523" s="18"/>
      <c r="G5523" s="18"/>
      <c r="H5523" s="18"/>
      <c r="I5523" s="18"/>
      <c r="J5523" s="5"/>
      <c r="K5523" s="19">
        <v>77740</v>
      </c>
      <c r="L5523" s="7">
        <v>77740</v>
      </c>
      <c r="M5523" s="5"/>
      <c r="N5523" s="5"/>
      <c r="O5523" s="20">
        <v>338</v>
      </c>
      <c r="P5523" s="8">
        <v>338</v>
      </c>
      <c r="Q5523" s="5"/>
    </row>
    <row r="5524" spans="1:17" ht="12" x14ac:dyDescent="0.2">
      <c r="A5524" s="16" t="s">
        <v>3614</v>
      </c>
      <c r="B5524" s="16" t="s">
        <v>9109</v>
      </c>
      <c r="C5524" s="17" t="s">
        <v>5479</v>
      </c>
      <c r="D5524" s="18" t="s">
        <v>8995</v>
      </c>
      <c r="E5524" s="18"/>
      <c r="F5524" s="18"/>
      <c r="G5524" s="18"/>
      <c r="H5524" s="18"/>
      <c r="I5524" s="18"/>
      <c r="J5524" s="5"/>
      <c r="K5524" s="21">
        <v>158.33000000000001</v>
      </c>
      <c r="L5524" s="6"/>
      <c r="M5524" s="21">
        <v>158.33000000000001</v>
      </c>
      <c r="N5524" s="5"/>
      <c r="O5524" s="20">
        <v>2</v>
      </c>
      <c r="P5524" s="6"/>
      <c r="Q5524" s="20">
        <v>2</v>
      </c>
    </row>
    <row r="5525" spans="1:17" ht="12" x14ac:dyDescent="0.2">
      <c r="A5525" s="16" t="s">
        <v>3614</v>
      </c>
      <c r="B5525" s="16" t="s">
        <v>9109</v>
      </c>
      <c r="C5525" s="17" t="s">
        <v>2728</v>
      </c>
      <c r="D5525" s="18" t="s">
        <v>8995</v>
      </c>
      <c r="E5525" s="18"/>
      <c r="F5525" s="18"/>
      <c r="G5525" s="18"/>
      <c r="H5525" s="18"/>
      <c r="I5525" s="18"/>
      <c r="J5525" s="5"/>
      <c r="K5525" s="19">
        <v>4500</v>
      </c>
      <c r="L5525" s="7">
        <v>4500</v>
      </c>
      <c r="M5525" s="5"/>
      <c r="N5525" s="5"/>
      <c r="O5525" s="20">
        <v>1</v>
      </c>
      <c r="P5525" s="8">
        <v>1</v>
      </c>
      <c r="Q5525" s="5"/>
    </row>
    <row r="5526" spans="1:17" ht="12" x14ac:dyDescent="0.2">
      <c r="A5526" s="16" t="s">
        <v>3614</v>
      </c>
      <c r="B5526" s="16" t="s">
        <v>9109</v>
      </c>
      <c r="C5526" s="17" t="s">
        <v>5480</v>
      </c>
      <c r="D5526" s="18" t="s">
        <v>8995</v>
      </c>
      <c r="E5526" s="18"/>
      <c r="F5526" s="18"/>
      <c r="G5526" s="18"/>
      <c r="H5526" s="18"/>
      <c r="I5526" s="18"/>
      <c r="J5526" s="5"/>
      <c r="K5526" s="21">
        <v>350</v>
      </c>
      <c r="L5526" s="9">
        <v>350</v>
      </c>
      <c r="M5526" s="5"/>
      <c r="N5526" s="5"/>
      <c r="O5526" s="20">
        <v>7</v>
      </c>
      <c r="P5526" s="8">
        <v>7</v>
      </c>
      <c r="Q5526" s="5"/>
    </row>
    <row r="5527" spans="1:17" ht="12" x14ac:dyDescent="0.2">
      <c r="A5527" s="16" t="s">
        <v>3614</v>
      </c>
      <c r="B5527" s="16" t="s">
        <v>9109</v>
      </c>
      <c r="C5527" s="17" t="s">
        <v>5481</v>
      </c>
      <c r="D5527" s="18" t="s">
        <v>8995</v>
      </c>
      <c r="E5527" s="18"/>
      <c r="F5527" s="18"/>
      <c r="G5527" s="18"/>
      <c r="H5527" s="18"/>
      <c r="I5527" s="18"/>
      <c r="J5527" s="5"/>
      <c r="K5527" s="19">
        <v>3714.17</v>
      </c>
      <c r="L5527" s="7">
        <v>3714.17</v>
      </c>
      <c r="M5527" s="5"/>
      <c r="N5527" s="5"/>
      <c r="O5527" s="20">
        <v>1</v>
      </c>
      <c r="P5527" s="8">
        <v>1</v>
      </c>
      <c r="Q5527" s="5"/>
    </row>
    <row r="5528" spans="1:17" ht="12" x14ac:dyDescent="0.2">
      <c r="A5528" s="16" t="s">
        <v>3614</v>
      </c>
      <c r="B5528" s="16" t="s">
        <v>9109</v>
      </c>
      <c r="C5528" s="17" t="s">
        <v>5482</v>
      </c>
      <c r="D5528" s="18" t="s">
        <v>8995</v>
      </c>
      <c r="E5528" s="18"/>
      <c r="F5528" s="18"/>
      <c r="G5528" s="18"/>
      <c r="H5528" s="18"/>
      <c r="I5528" s="18"/>
      <c r="J5528" s="5"/>
      <c r="K5528" s="19">
        <v>4139.17</v>
      </c>
      <c r="L5528" s="7">
        <v>4139.17</v>
      </c>
      <c r="M5528" s="5"/>
      <c r="N5528" s="5"/>
      <c r="O5528" s="20">
        <v>1</v>
      </c>
      <c r="P5528" s="8">
        <v>1</v>
      </c>
      <c r="Q5528" s="5"/>
    </row>
    <row r="5529" spans="1:17" ht="12" x14ac:dyDescent="0.2">
      <c r="A5529" s="16" t="s">
        <v>3614</v>
      </c>
      <c r="B5529" s="16" t="s">
        <v>9109</v>
      </c>
      <c r="C5529" s="17" t="s">
        <v>5483</v>
      </c>
      <c r="D5529" s="18" t="s">
        <v>8995</v>
      </c>
      <c r="E5529" s="18"/>
      <c r="F5529" s="18"/>
      <c r="G5529" s="18"/>
      <c r="H5529" s="18"/>
      <c r="I5529" s="18"/>
      <c r="J5529" s="5"/>
      <c r="K5529" s="19">
        <v>8260</v>
      </c>
      <c r="L5529" s="7">
        <v>8260</v>
      </c>
      <c r="M5529" s="5"/>
      <c r="N5529" s="5"/>
      <c r="O5529" s="20">
        <v>2</v>
      </c>
      <c r="P5529" s="8">
        <v>2</v>
      </c>
      <c r="Q5529" s="5"/>
    </row>
    <row r="5530" spans="1:17" ht="12" x14ac:dyDescent="0.2">
      <c r="A5530" s="16" t="s">
        <v>3614</v>
      </c>
      <c r="B5530" s="16" t="s">
        <v>9109</v>
      </c>
      <c r="C5530" s="17" t="s">
        <v>5484</v>
      </c>
      <c r="D5530" s="18" t="s">
        <v>8995</v>
      </c>
      <c r="E5530" s="18"/>
      <c r="F5530" s="18"/>
      <c r="G5530" s="18"/>
      <c r="H5530" s="18"/>
      <c r="I5530" s="18"/>
      <c r="J5530" s="5"/>
      <c r="K5530" s="19">
        <v>40833.339999999997</v>
      </c>
      <c r="L5530" s="7">
        <v>40833.339999999997</v>
      </c>
      <c r="M5530" s="5"/>
      <c r="N5530" s="5"/>
      <c r="O5530" s="20">
        <v>2</v>
      </c>
      <c r="P5530" s="8">
        <v>2</v>
      </c>
      <c r="Q5530" s="5"/>
    </row>
    <row r="5531" spans="1:17" ht="12" x14ac:dyDescent="0.2">
      <c r="A5531" s="16" t="s">
        <v>3614</v>
      </c>
      <c r="B5531" s="16" t="s">
        <v>9109</v>
      </c>
      <c r="C5531" s="17" t="s">
        <v>5485</v>
      </c>
      <c r="D5531" s="18" t="s">
        <v>8995</v>
      </c>
      <c r="E5531" s="18"/>
      <c r="F5531" s="18"/>
      <c r="G5531" s="18"/>
      <c r="H5531" s="18"/>
      <c r="I5531" s="18"/>
      <c r="J5531" s="5"/>
      <c r="K5531" s="19">
        <v>12649</v>
      </c>
      <c r="L5531" s="7">
        <v>12649</v>
      </c>
      <c r="M5531" s="5"/>
      <c r="N5531" s="5"/>
      <c r="O5531" s="20">
        <v>2</v>
      </c>
      <c r="P5531" s="8">
        <v>2</v>
      </c>
      <c r="Q5531" s="5"/>
    </row>
    <row r="5532" spans="1:17" ht="24" x14ac:dyDescent="0.2">
      <c r="A5532" s="16" t="s">
        <v>3614</v>
      </c>
      <c r="B5532" s="16" t="s">
        <v>9109</v>
      </c>
      <c r="C5532" s="17" t="s">
        <v>5486</v>
      </c>
      <c r="D5532" s="18" t="s">
        <v>8995</v>
      </c>
      <c r="E5532" s="18"/>
      <c r="F5532" s="18"/>
      <c r="G5532" s="18"/>
      <c r="H5532" s="18"/>
      <c r="I5532" s="18"/>
      <c r="J5532" s="5"/>
      <c r="K5532" s="19">
        <v>16404</v>
      </c>
      <c r="L5532" s="6"/>
      <c r="M5532" s="19">
        <v>16404</v>
      </c>
      <c r="N5532" s="5"/>
      <c r="O5532" s="20">
        <v>1</v>
      </c>
      <c r="P5532" s="6"/>
      <c r="Q5532" s="20">
        <v>1</v>
      </c>
    </row>
    <row r="5533" spans="1:17" ht="12" x14ac:dyDescent="0.2">
      <c r="A5533" s="16" t="s">
        <v>3614</v>
      </c>
      <c r="B5533" s="16" t="s">
        <v>9109</v>
      </c>
      <c r="C5533" s="17" t="s">
        <v>5487</v>
      </c>
      <c r="D5533" s="18" t="s">
        <v>8995</v>
      </c>
      <c r="E5533" s="18"/>
      <c r="F5533" s="18"/>
      <c r="G5533" s="18"/>
      <c r="H5533" s="18"/>
      <c r="I5533" s="18"/>
      <c r="J5533" s="5"/>
      <c r="K5533" s="19">
        <v>24412.5</v>
      </c>
      <c r="L5533" s="6"/>
      <c r="M5533" s="19">
        <v>24412.5</v>
      </c>
      <c r="N5533" s="5"/>
      <c r="O5533" s="20">
        <v>200</v>
      </c>
      <c r="P5533" s="6"/>
      <c r="Q5533" s="20">
        <v>200</v>
      </c>
    </row>
    <row r="5534" spans="1:17" ht="12" x14ac:dyDescent="0.2">
      <c r="A5534" s="16" t="s">
        <v>3614</v>
      </c>
      <c r="B5534" s="16" t="s">
        <v>9109</v>
      </c>
      <c r="C5534" s="17" t="s">
        <v>5488</v>
      </c>
      <c r="D5534" s="18" t="s">
        <v>8995</v>
      </c>
      <c r="E5534" s="18"/>
      <c r="F5534" s="18"/>
      <c r="G5534" s="18"/>
      <c r="H5534" s="18"/>
      <c r="I5534" s="18"/>
      <c r="J5534" s="5"/>
      <c r="K5534" s="19">
        <v>284650.51</v>
      </c>
      <c r="L5534" s="6"/>
      <c r="M5534" s="19">
        <v>284650.51</v>
      </c>
      <c r="N5534" s="5"/>
      <c r="O5534" s="20">
        <v>37</v>
      </c>
      <c r="P5534" s="6"/>
      <c r="Q5534" s="20">
        <v>37</v>
      </c>
    </row>
    <row r="5535" spans="1:17" ht="24" x14ac:dyDescent="0.2">
      <c r="A5535" s="16" t="s">
        <v>3614</v>
      </c>
      <c r="B5535" s="16" t="s">
        <v>9109</v>
      </c>
      <c r="C5535" s="17" t="s">
        <v>5489</v>
      </c>
      <c r="D5535" s="18" t="s">
        <v>8995</v>
      </c>
      <c r="E5535" s="18"/>
      <c r="F5535" s="18"/>
      <c r="G5535" s="18"/>
      <c r="H5535" s="18"/>
      <c r="I5535" s="18"/>
      <c r="J5535" s="5"/>
      <c r="K5535" s="19">
        <v>1155</v>
      </c>
      <c r="L5535" s="6"/>
      <c r="M5535" s="19">
        <v>1155</v>
      </c>
      <c r="N5535" s="5"/>
      <c r="O5535" s="20">
        <v>2</v>
      </c>
      <c r="P5535" s="6"/>
      <c r="Q5535" s="20">
        <v>2</v>
      </c>
    </row>
    <row r="5536" spans="1:17" ht="12" x14ac:dyDescent="0.2">
      <c r="A5536" s="16" t="s">
        <v>3614</v>
      </c>
      <c r="B5536" s="16" t="s">
        <v>9109</v>
      </c>
      <c r="C5536" s="17" t="s">
        <v>5490</v>
      </c>
      <c r="D5536" s="18" t="s">
        <v>8995</v>
      </c>
      <c r="E5536" s="18"/>
      <c r="F5536" s="18"/>
      <c r="G5536" s="18"/>
      <c r="H5536" s="18"/>
      <c r="I5536" s="18"/>
      <c r="J5536" s="5"/>
      <c r="K5536" s="21">
        <v>116.67</v>
      </c>
      <c r="L5536" s="9">
        <v>116.67</v>
      </c>
      <c r="M5536" s="5"/>
      <c r="N5536" s="5"/>
      <c r="O5536" s="20">
        <v>10</v>
      </c>
      <c r="P5536" s="8">
        <v>10</v>
      </c>
      <c r="Q5536" s="5"/>
    </row>
    <row r="5537" spans="1:17" ht="12" x14ac:dyDescent="0.2">
      <c r="A5537" s="16" t="s">
        <v>3614</v>
      </c>
      <c r="B5537" s="16" t="s">
        <v>9109</v>
      </c>
      <c r="C5537" s="17" t="s">
        <v>5491</v>
      </c>
      <c r="D5537" s="18" t="s">
        <v>8995</v>
      </c>
      <c r="E5537" s="18"/>
      <c r="F5537" s="18"/>
      <c r="G5537" s="18"/>
      <c r="H5537" s="18"/>
      <c r="I5537" s="18"/>
      <c r="J5537" s="5"/>
      <c r="K5537" s="21">
        <v>233.33</v>
      </c>
      <c r="L5537" s="9">
        <v>233.33</v>
      </c>
      <c r="M5537" s="5"/>
      <c r="N5537" s="5"/>
      <c r="O5537" s="20">
        <v>10</v>
      </c>
      <c r="P5537" s="8">
        <v>10</v>
      </c>
      <c r="Q5537" s="5"/>
    </row>
    <row r="5538" spans="1:17" ht="12" x14ac:dyDescent="0.2">
      <c r="A5538" s="16" t="s">
        <v>3614</v>
      </c>
      <c r="B5538" s="16" t="s">
        <v>9109</v>
      </c>
      <c r="C5538" s="17" t="s">
        <v>5492</v>
      </c>
      <c r="D5538" s="18" t="s">
        <v>8995</v>
      </c>
      <c r="E5538" s="18"/>
      <c r="F5538" s="18"/>
      <c r="G5538" s="18"/>
      <c r="H5538" s="18"/>
      <c r="I5538" s="18"/>
      <c r="J5538" s="5"/>
      <c r="K5538" s="21">
        <v>358.33</v>
      </c>
      <c r="L5538" s="9">
        <v>358.33</v>
      </c>
      <c r="M5538" s="5"/>
      <c r="N5538" s="5"/>
      <c r="O5538" s="20">
        <v>10</v>
      </c>
      <c r="P5538" s="8">
        <v>10</v>
      </c>
      <c r="Q5538" s="5"/>
    </row>
    <row r="5539" spans="1:17" ht="12" x14ac:dyDescent="0.2">
      <c r="A5539" s="16" t="s">
        <v>3614</v>
      </c>
      <c r="B5539" s="16" t="s">
        <v>9109</v>
      </c>
      <c r="C5539" s="17" t="s">
        <v>5493</v>
      </c>
      <c r="D5539" s="18" t="s">
        <v>8995</v>
      </c>
      <c r="E5539" s="18"/>
      <c r="F5539" s="18"/>
      <c r="G5539" s="18"/>
      <c r="H5539" s="18"/>
      <c r="I5539" s="18"/>
      <c r="J5539" s="5"/>
      <c r="K5539" s="21">
        <v>520.83000000000004</v>
      </c>
      <c r="L5539" s="9">
        <v>520.83000000000004</v>
      </c>
      <c r="M5539" s="5"/>
      <c r="N5539" s="5"/>
      <c r="O5539" s="20">
        <v>5</v>
      </c>
      <c r="P5539" s="8">
        <v>5</v>
      </c>
      <c r="Q5539" s="5"/>
    </row>
    <row r="5540" spans="1:17" ht="12" x14ac:dyDescent="0.2">
      <c r="A5540" s="16" t="s">
        <v>3614</v>
      </c>
      <c r="B5540" s="16" t="s">
        <v>9109</v>
      </c>
      <c r="C5540" s="17" t="s">
        <v>5494</v>
      </c>
      <c r="D5540" s="18" t="s">
        <v>8995</v>
      </c>
      <c r="E5540" s="18"/>
      <c r="F5540" s="18"/>
      <c r="G5540" s="18"/>
      <c r="H5540" s="18"/>
      <c r="I5540" s="18"/>
      <c r="J5540" s="5"/>
      <c r="K5540" s="19">
        <v>1259.55</v>
      </c>
      <c r="L5540" s="7">
        <v>1259.55</v>
      </c>
      <c r="M5540" s="5"/>
      <c r="N5540" s="5"/>
      <c r="O5540" s="20">
        <v>190</v>
      </c>
      <c r="P5540" s="8">
        <v>190</v>
      </c>
      <c r="Q5540" s="5"/>
    </row>
    <row r="5541" spans="1:17" ht="12" x14ac:dyDescent="0.2">
      <c r="A5541" s="16" t="s">
        <v>3614</v>
      </c>
      <c r="B5541" s="16" t="s">
        <v>9109</v>
      </c>
      <c r="C5541" s="17" t="s">
        <v>5495</v>
      </c>
      <c r="D5541" s="18" t="s">
        <v>8995</v>
      </c>
      <c r="E5541" s="18"/>
      <c r="F5541" s="18"/>
      <c r="G5541" s="18"/>
      <c r="H5541" s="18"/>
      <c r="I5541" s="18"/>
      <c r="J5541" s="5"/>
      <c r="K5541" s="19">
        <v>1575.83</v>
      </c>
      <c r="L5541" s="7">
        <v>1575.83</v>
      </c>
      <c r="M5541" s="5"/>
      <c r="N5541" s="5"/>
      <c r="O5541" s="20">
        <v>110</v>
      </c>
      <c r="P5541" s="8">
        <v>110</v>
      </c>
      <c r="Q5541" s="5"/>
    </row>
    <row r="5542" spans="1:17" ht="12" x14ac:dyDescent="0.2">
      <c r="A5542" s="16" t="s">
        <v>3614</v>
      </c>
      <c r="B5542" s="16" t="s">
        <v>9109</v>
      </c>
      <c r="C5542" s="17" t="s">
        <v>5496</v>
      </c>
      <c r="D5542" s="18" t="s">
        <v>8995</v>
      </c>
      <c r="E5542" s="18"/>
      <c r="F5542" s="18"/>
      <c r="G5542" s="18"/>
      <c r="H5542" s="18"/>
      <c r="I5542" s="18"/>
      <c r="J5542" s="5"/>
      <c r="K5542" s="19">
        <v>1430</v>
      </c>
      <c r="L5542" s="7">
        <v>1430</v>
      </c>
      <c r="M5542" s="5"/>
      <c r="N5542" s="5"/>
      <c r="O5542" s="20">
        <v>40</v>
      </c>
      <c r="P5542" s="8">
        <v>40</v>
      </c>
      <c r="Q5542" s="5"/>
    </row>
    <row r="5543" spans="1:17" ht="12" x14ac:dyDescent="0.2">
      <c r="A5543" s="16" t="s">
        <v>3614</v>
      </c>
      <c r="B5543" s="16" t="s">
        <v>9109</v>
      </c>
      <c r="C5543" s="17" t="s">
        <v>5497</v>
      </c>
      <c r="D5543" s="18" t="s">
        <v>8995</v>
      </c>
      <c r="E5543" s="18"/>
      <c r="F5543" s="18"/>
      <c r="G5543" s="18"/>
      <c r="H5543" s="18"/>
      <c r="I5543" s="18"/>
      <c r="J5543" s="5"/>
      <c r="K5543" s="19">
        <v>2707.5</v>
      </c>
      <c r="L5543" s="7">
        <v>2707.5</v>
      </c>
      <c r="M5543" s="5"/>
      <c r="N5543" s="5"/>
      <c r="O5543" s="20">
        <v>90</v>
      </c>
      <c r="P5543" s="8">
        <v>90</v>
      </c>
      <c r="Q5543" s="5"/>
    </row>
    <row r="5544" spans="1:17" ht="12" x14ac:dyDescent="0.2">
      <c r="A5544" s="16" t="s">
        <v>3614</v>
      </c>
      <c r="B5544" s="16" t="s">
        <v>9109</v>
      </c>
      <c r="C5544" s="17" t="s">
        <v>5498</v>
      </c>
      <c r="D5544" s="18" t="s">
        <v>8995</v>
      </c>
      <c r="E5544" s="18"/>
      <c r="F5544" s="18"/>
      <c r="G5544" s="18"/>
      <c r="H5544" s="18"/>
      <c r="I5544" s="18"/>
      <c r="J5544" s="5"/>
      <c r="K5544" s="19">
        <v>1870</v>
      </c>
      <c r="L5544" s="7">
        <v>1870</v>
      </c>
      <c r="M5544" s="5"/>
      <c r="N5544" s="5"/>
      <c r="O5544" s="20">
        <v>120</v>
      </c>
      <c r="P5544" s="8">
        <v>120</v>
      </c>
      <c r="Q5544" s="5"/>
    </row>
    <row r="5545" spans="1:17" ht="12" x14ac:dyDescent="0.2">
      <c r="A5545" s="16" t="s">
        <v>3614</v>
      </c>
      <c r="B5545" s="16" t="s">
        <v>9109</v>
      </c>
      <c r="C5545" s="17" t="s">
        <v>5499</v>
      </c>
      <c r="D5545" s="18" t="s">
        <v>8995</v>
      </c>
      <c r="E5545" s="18"/>
      <c r="F5545" s="18"/>
      <c r="G5545" s="18"/>
      <c r="H5545" s="18"/>
      <c r="I5545" s="18"/>
      <c r="J5545" s="5"/>
      <c r="K5545" s="21">
        <v>208.33</v>
      </c>
      <c r="L5545" s="9">
        <v>208.33</v>
      </c>
      <c r="M5545" s="5"/>
      <c r="N5545" s="5"/>
      <c r="O5545" s="20">
        <v>50</v>
      </c>
      <c r="P5545" s="8">
        <v>50</v>
      </c>
      <c r="Q5545" s="5"/>
    </row>
    <row r="5546" spans="1:17" ht="24" x14ac:dyDescent="0.2">
      <c r="A5546" s="16" t="s">
        <v>3614</v>
      </c>
      <c r="B5546" s="16" t="s">
        <v>9109</v>
      </c>
      <c r="C5546" s="17" t="s">
        <v>5500</v>
      </c>
      <c r="D5546" s="18" t="s">
        <v>8995</v>
      </c>
      <c r="E5546" s="18"/>
      <c r="F5546" s="18"/>
      <c r="G5546" s="18"/>
      <c r="H5546" s="18"/>
      <c r="I5546" s="18"/>
      <c r="J5546" s="5"/>
      <c r="K5546" s="19">
        <v>946500</v>
      </c>
      <c r="L5546" s="7">
        <v>946500</v>
      </c>
      <c r="M5546" s="5"/>
      <c r="N5546" s="5"/>
      <c r="O5546" s="20">
        <v>1</v>
      </c>
      <c r="P5546" s="8">
        <v>1</v>
      </c>
      <c r="Q5546" s="5"/>
    </row>
    <row r="5547" spans="1:17" ht="12" x14ac:dyDescent="0.2">
      <c r="A5547" s="16" t="s">
        <v>3614</v>
      </c>
      <c r="B5547" s="16" t="s">
        <v>9109</v>
      </c>
      <c r="C5547" s="17" t="s">
        <v>5501</v>
      </c>
      <c r="D5547" s="18" t="s">
        <v>8995</v>
      </c>
      <c r="E5547" s="18"/>
      <c r="F5547" s="18"/>
      <c r="G5547" s="18"/>
      <c r="H5547" s="18"/>
      <c r="I5547" s="18"/>
      <c r="J5547" s="5"/>
      <c r="K5547" s="21">
        <v>855</v>
      </c>
      <c r="L5547" s="9">
        <v>855</v>
      </c>
      <c r="M5547" s="5"/>
      <c r="N5547" s="5"/>
      <c r="O5547" s="20">
        <v>2</v>
      </c>
      <c r="P5547" s="8">
        <v>2</v>
      </c>
      <c r="Q5547" s="5"/>
    </row>
    <row r="5548" spans="1:17" ht="12" x14ac:dyDescent="0.2">
      <c r="A5548" s="16" t="s">
        <v>3614</v>
      </c>
      <c r="B5548" s="16" t="s">
        <v>9109</v>
      </c>
      <c r="C5548" s="17" t="s">
        <v>5502</v>
      </c>
      <c r="D5548" s="18" t="s">
        <v>8995</v>
      </c>
      <c r="E5548" s="18"/>
      <c r="F5548" s="18"/>
      <c r="G5548" s="18"/>
      <c r="H5548" s="18"/>
      <c r="I5548" s="18"/>
      <c r="J5548" s="5"/>
      <c r="K5548" s="19">
        <v>3316.67</v>
      </c>
      <c r="L5548" s="7">
        <v>3316.67</v>
      </c>
      <c r="M5548" s="5"/>
      <c r="N5548" s="5"/>
      <c r="O5548" s="20">
        <v>10</v>
      </c>
      <c r="P5548" s="8">
        <v>10</v>
      </c>
      <c r="Q5548" s="5"/>
    </row>
    <row r="5549" spans="1:17" ht="12" x14ac:dyDescent="0.2">
      <c r="A5549" s="16" t="s">
        <v>3614</v>
      </c>
      <c r="B5549" s="16" t="s">
        <v>9109</v>
      </c>
      <c r="C5549" s="17" t="s">
        <v>5503</v>
      </c>
      <c r="D5549" s="18" t="s">
        <v>8995</v>
      </c>
      <c r="E5549" s="18"/>
      <c r="F5549" s="18"/>
      <c r="G5549" s="18"/>
      <c r="H5549" s="18"/>
      <c r="I5549" s="18"/>
      <c r="J5549" s="5"/>
      <c r="K5549" s="19">
        <v>264000</v>
      </c>
      <c r="L5549" s="7">
        <v>158400</v>
      </c>
      <c r="M5549" s="19">
        <v>105600</v>
      </c>
      <c r="N5549" s="5"/>
      <c r="O5549" s="20">
        <v>10</v>
      </c>
      <c r="P5549" s="8">
        <v>6</v>
      </c>
      <c r="Q5549" s="20">
        <v>4</v>
      </c>
    </row>
    <row r="5550" spans="1:17" ht="12" x14ac:dyDescent="0.2">
      <c r="A5550" s="16" t="s">
        <v>3614</v>
      </c>
      <c r="B5550" s="16" t="s">
        <v>9109</v>
      </c>
      <c r="C5550" s="17" t="s">
        <v>5504</v>
      </c>
      <c r="D5550" s="18" t="s">
        <v>8995</v>
      </c>
      <c r="E5550" s="18"/>
      <c r="F5550" s="18"/>
      <c r="G5550" s="18"/>
      <c r="H5550" s="18"/>
      <c r="I5550" s="18"/>
      <c r="J5550" s="5"/>
      <c r="K5550" s="19">
        <v>201600</v>
      </c>
      <c r="L5550" s="7">
        <v>201600</v>
      </c>
      <c r="M5550" s="5"/>
      <c r="N5550" s="5"/>
      <c r="O5550" s="20">
        <v>12</v>
      </c>
      <c r="P5550" s="8">
        <v>12</v>
      </c>
      <c r="Q5550" s="5"/>
    </row>
    <row r="5551" spans="1:17" ht="12" x14ac:dyDescent="0.2">
      <c r="A5551" s="16" t="s">
        <v>3614</v>
      </c>
      <c r="B5551" s="16" t="s">
        <v>9109</v>
      </c>
      <c r="C5551" s="17" t="s">
        <v>5505</v>
      </c>
      <c r="D5551" s="18" t="s">
        <v>8995</v>
      </c>
      <c r="E5551" s="18"/>
      <c r="F5551" s="18"/>
      <c r="G5551" s="18"/>
      <c r="H5551" s="18"/>
      <c r="I5551" s="18"/>
      <c r="J5551" s="5"/>
      <c r="K5551" s="19">
        <v>121380</v>
      </c>
      <c r="L5551" s="7">
        <v>121380</v>
      </c>
      <c r="M5551" s="5"/>
      <c r="N5551" s="5"/>
      <c r="O5551" s="20">
        <v>7</v>
      </c>
      <c r="P5551" s="8">
        <v>7</v>
      </c>
      <c r="Q5551" s="5"/>
    </row>
    <row r="5552" spans="1:17" ht="12" x14ac:dyDescent="0.2">
      <c r="A5552" s="16" t="s">
        <v>3614</v>
      </c>
      <c r="B5552" s="16" t="s">
        <v>9109</v>
      </c>
      <c r="C5552" s="17" t="s">
        <v>5506</v>
      </c>
      <c r="D5552" s="18" t="s">
        <v>8995</v>
      </c>
      <c r="E5552" s="18"/>
      <c r="F5552" s="18"/>
      <c r="G5552" s="18"/>
      <c r="H5552" s="18"/>
      <c r="I5552" s="18"/>
      <c r="J5552" s="5"/>
      <c r="K5552" s="19">
        <v>18120</v>
      </c>
      <c r="L5552" s="7">
        <v>18120</v>
      </c>
      <c r="M5552" s="5"/>
      <c r="N5552" s="5"/>
      <c r="O5552" s="20">
        <v>200</v>
      </c>
      <c r="P5552" s="8">
        <v>200</v>
      </c>
      <c r="Q5552" s="5"/>
    </row>
    <row r="5553" spans="1:17" ht="12" x14ac:dyDescent="0.2">
      <c r="A5553" s="16" t="s">
        <v>3614</v>
      </c>
      <c r="B5553" s="16" t="s">
        <v>9109</v>
      </c>
      <c r="C5553" s="17" t="s">
        <v>5507</v>
      </c>
      <c r="D5553" s="18" t="s">
        <v>8995</v>
      </c>
      <c r="E5553" s="18"/>
      <c r="F5553" s="18"/>
      <c r="G5553" s="18"/>
      <c r="H5553" s="18"/>
      <c r="I5553" s="18"/>
      <c r="J5553" s="5"/>
      <c r="K5553" s="19">
        <v>8168.33</v>
      </c>
      <c r="L5553" s="7">
        <v>8168.33</v>
      </c>
      <c r="M5553" s="5"/>
      <c r="N5553" s="5"/>
      <c r="O5553" s="20">
        <v>200</v>
      </c>
      <c r="P5553" s="8">
        <v>200</v>
      </c>
      <c r="Q5553" s="5"/>
    </row>
    <row r="5554" spans="1:17" ht="12" x14ac:dyDescent="0.2">
      <c r="A5554" s="16" t="s">
        <v>3614</v>
      </c>
      <c r="B5554" s="16" t="s">
        <v>9109</v>
      </c>
      <c r="C5554" s="17" t="s">
        <v>5508</v>
      </c>
      <c r="D5554" s="18" t="s">
        <v>8995</v>
      </c>
      <c r="E5554" s="18"/>
      <c r="F5554" s="18"/>
      <c r="G5554" s="18"/>
      <c r="H5554" s="18"/>
      <c r="I5554" s="18"/>
      <c r="J5554" s="5"/>
      <c r="K5554" s="19">
        <v>1680</v>
      </c>
      <c r="L5554" s="6"/>
      <c r="M5554" s="19">
        <v>1680</v>
      </c>
      <c r="N5554" s="5"/>
      <c r="O5554" s="20">
        <v>20</v>
      </c>
      <c r="P5554" s="6"/>
      <c r="Q5554" s="20">
        <v>20</v>
      </c>
    </row>
    <row r="5555" spans="1:17" ht="12" x14ac:dyDescent="0.2">
      <c r="A5555" s="16" t="s">
        <v>3614</v>
      </c>
      <c r="B5555" s="16" t="s">
        <v>9109</v>
      </c>
      <c r="C5555" s="17" t="s">
        <v>5509</v>
      </c>
      <c r="D5555" s="18" t="s">
        <v>8995</v>
      </c>
      <c r="E5555" s="18"/>
      <c r="F5555" s="18"/>
      <c r="G5555" s="18"/>
      <c r="H5555" s="18"/>
      <c r="I5555" s="18"/>
      <c r="J5555" s="5"/>
      <c r="K5555" s="19">
        <v>5879.33</v>
      </c>
      <c r="L5555" s="7">
        <v>5879.33</v>
      </c>
      <c r="M5555" s="5"/>
      <c r="N5555" s="5"/>
      <c r="O5555" s="20">
        <v>28</v>
      </c>
      <c r="P5555" s="8">
        <v>28</v>
      </c>
      <c r="Q5555" s="5"/>
    </row>
    <row r="5556" spans="1:17" ht="12" x14ac:dyDescent="0.2">
      <c r="A5556" s="16" t="s">
        <v>3614</v>
      </c>
      <c r="B5556" s="16" t="s">
        <v>9109</v>
      </c>
      <c r="C5556" s="17" t="s">
        <v>5510</v>
      </c>
      <c r="D5556" s="18" t="s">
        <v>8995</v>
      </c>
      <c r="E5556" s="18"/>
      <c r="F5556" s="18"/>
      <c r="G5556" s="18"/>
      <c r="H5556" s="18"/>
      <c r="I5556" s="18"/>
      <c r="J5556" s="5"/>
      <c r="K5556" s="21">
        <v>83.5</v>
      </c>
      <c r="L5556" s="9">
        <v>83.5</v>
      </c>
      <c r="M5556" s="5"/>
      <c r="N5556" s="5"/>
      <c r="O5556" s="20">
        <v>6</v>
      </c>
      <c r="P5556" s="8">
        <v>6</v>
      </c>
      <c r="Q5556" s="5"/>
    </row>
    <row r="5557" spans="1:17" ht="12" x14ac:dyDescent="0.2">
      <c r="A5557" s="16" t="s">
        <v>3614</v>
      </c>
      <c r="B5557" s="16" t="s">
        <v>9109</v>
      </c>
      <c r="C5557" s="17" t="s">
        <v>5511</v>
      </c>
      <c r="D5557" s="18" t="s">
        <v>8995</v>
      </c>
      <c r="E5557" s="18"/>
      <c r="F5557" s="18"/>
      <c r="G5557" s="18"/>
      <c r="H5557" s="18"/>
      <c r="I5557" s="18"/>
      <c r="J5557" s="5"/>
      <c r="K5557" s="19">
        <v>16800</v>
      </c>
      <c r="L5557" s="7">
        <v>16800</v>
      </c>
      <c r="M5557" s="5"/>
      <c r="N5557" s="5"/>
      <c r="O5557" s="20">
        <v>4</v>
      </c>
      <c r="P5557" s="8">
        <v>4</v>
      </c>
      <c r="Q5557" s="5"/>
    </row>
    <row r="5558" spans="1:17" ht="12" x14ac:dyDescent="0.2">
      <c r="A5558" s="16" t="s">
        <v>3614</v>
      </c>
      <c r="B5558" s="16" t="s">
        <v>9109</v>
      </c>
      <c r="C5558" s="17" t="s">
        <v>5512</v>
      </c>
      <c r="D5558" s="18" t="s">
        <v>8995</v>
      </c>
      <c r="E5558" s="18"/>
      <c r="F5558" s="18"/>
      <c r="G5558" s="18"/>
      <c r="H5558" s="18"/>
      <c r="I5558" s="18"/>
      <c r="J5558" s="5"/>
      <c r="K5558" s="19">
        <v>16800</v>
      </c>
      <c r="L5558" s="7">
        <v>16800</v>
      </c>
      <c r="M5558" s="5"/>
      <c r="N5558" s="5"/>
      <c r="O5558" s="20">
        <v>4</v>
      </c>
      <c r="P5558" s="8">
        <v>4</v>
      </c>
      <c r="Q5558" s="5"/>
    </row>
    <row r="5559" spans="1:17" ht="12" x14ac:dyDescent="0.2">
      <c r="A5559" s="16" t="s">
        <v>3614</v>
      </c>
      <c r="B5559" s="16" t="s">
        <v>9109</v>
      </c>
      <c r="C5559" s="17" t="s">
        <v>5513</v>
      </c>
      <c r="D5559" s="18" t="s">
        <v>8995</v>
      </c>
      <c r="E5559" s="18"/>
      <c r="F5559" s="18"/>
      <c r="G5559" s="18"/>
      <c r="H5559" s="18"/>
      <c r="I5559" s="18"/>
      <c r="J5559" s="5"/>
      <c r="K5559" s="19">
        <v>315744</v>
      </c>
      <c r="L5559" s="7">
        <v>315744</v>
      </c>
      <c r="M5559" s="5"/>
      <c r="N5559" s="5"/>
      <c r="O5559" s="20">
        <v>8</v>
      </c>
      <c r="P5559" s="8">
        <v>8</v>
      </c>
      <c r="Q5559" s="5"/>
    </row>
    <row r="5560" spans="1:17" ht="12" x14ac:dyDescent="0.2">
      <c r="A5560" s="16" t="s">
        <v>3614</v>
      </c>
      <c r="B5560" s="16" t="s">
        <v>9109</v>
      </c>
      <c r="C5560" s="17" t="s">
        <v>5514</v>
      </c>
      <c r="D5560" s="18" t="s">
        <v>8995</v>
      </c>
      <c r="E5560" s="18"/>
      <c r="F5560" s="18"/>
      <c r="G5560" s="18"/>
      <c r="H5560" s="18"/>
      <c r="I5560" s="18"/>
      <c r="J5560" s="5"/>
      <c r="K5560" s="19">
        <v>37823.5</v>
      </c>
      <c r="L5560" s="7">
        <v>37823.5</v>
      </c>
      <c r="M5560" s="5"/>
      <c r="N5560" s="5"/>
      <c r="O5560" s="20">
        <v>1</v>
      </c>
      <c r="P5560" s="8">
        <v>1</v>
      </c>
      <c r="Q5560" s="5"/>
    </row>
    <row r="5561" spans="1:17" ht="12" x14ac:dyDescent="0.2">
      <c r="A5561" s="16" t="s">
        <v>3614</v>
      </c>
      <c r="B5561" s="16" t="s">
        <v>9109</v>
      </c>
      <c r="C5561" s="17" t="s">
        <v>5515</v>
      </c>
      <c r="D5561" s="18" t="s">
        <v>8995</v>
      </c>
      <c r="E5561" s="18"/>
      <c r="F5561" s="18"/>
      <c r="G5561" s="18"/>
      <c r="H5561" s="18"/>
      <c r="I5561" s="18"/>
      <c r="J5561" s="5"/>
      <c r="K5561" s="19">
        <v>58325</v>
      </c>
      <c r="L5561" s="7">
        <v>58325</v>
      </c>
      <c r="M5561" s="5"/>
      <c r="N5561" s="5"/>
      <c r="O5561" s="20">
        <v>3</v>
      </c>
      <c r="P5561" s="8">
        <v>3</v>
      </c>
      <c r="Q5561" s="5"/>
    </row>
    <row r="5562" spans="1:17" ht="12" x14ac:dyDescent="0.2">
      <c r="A5562" s="16" t="s">
        <v>3614</v>
      </c>
      <c r="B5562" s="16" t="s">
        <v>9109</v>
      </c>
      <c r="C5562" s="17" t="s">
        <v>5516</v>
      </c>
      <c r="D5562" s="18" t="s">
        <v>8995</v>
      </c>
      <c r="E5562" s="18"/>
      <c r="F5562" s="18"/>
      <c r="G5562" s="18"/>
      <c r="H5562" s="18"/>
      <c r="I5562" s="18"/>
      <c r="J5562" s="5"/>
      <c r="K5562" s="19">
        <v>58250</v>
      </c>
      <c r="L5562" s="7">
        <v>58250</v>
      </c>
      <c r="M5562" s="5"/>
      <c r="N5562" s="5"/>
      <c r="O5562" s="20">
        <v>3</v>
      </c>
      <c r="P5562" s="8">
        <v>3</v>
      </c>
      <c r="Q5562" s="5"/>
    </row>
    <row r="5563" spans="1:17" ht="12" x14ac:dyDescent="0.2">
      <c r="A5563" s="16" t="s">
        <v>3614</v>
      </c>
      <c r="B5563" s="16" t="s">
        <v>9109</v>
      </c>
      <c r="C5563" s="17" t="s">
        <v>5517</v>
      </c>
      <c r="D5563" s="18" t="s">
        <v>8995</v>
      </c>
      <c r="E5563" s="18"/>
      <c r="F5563" s="18"/>
      <c r="G5563" s="18"/>
      <c r="H5563" s="18"/>
      <c r="I5563" s="18"/>
      <c r="J5563" s="5"/>
      <c r="K5563" s="19">
        <v>27787.5</v>
      </c>
      <c r="L5563" s="7">
        <v>16672.5</v>
      </c>
      <c r="M5563" s="19">
        <v>11115</v>
      </c>
      <c r="N5563" s="5"/>
      <c r="O5563" s="20">
        <v>5</v>
      </c>
      <c r="P5563" s="8">
        <v>3</v>
      </c>
      <c r="Q5563" s="20">
        <v>2</v>
      </c>
    </row>
    <row r="5564" spans="1:17" ht="12" x14ac:dyDescent="0.2">
      <c r="A5564" s="16" t="s">
        <v>3614</v>
      </c>
      <c r="B5564" s="16" t="s">
        <v>9109</v>
      </c>
      <c r="C5564" s="17" t="s">
        <v>5518</v>
      </c>
      <c r="D5564" s="18" t="s">
        <v>8995</v>
      </c>
      <c r="E5564" s="18"/>
      <c r="F5564" s="18"/>
      <c r="G5564" s="18"/>
      <c r="H5564" s="18"/>
      <c r="I5564" s="18"/>
      <c r="J5564" s="5"/>
      <c r="K5564" s="19">
        <v>69066.66</v>
      </c>
      <c r="L5564" s="7">
        <v>69066.66</v>
      </c>
      <c r="M5564" s="5"/>
      <c r="N5564" s="5"/>
      <c r="O5564" s="20">
        <v>14</v>
      </c>
      <c r="P5564" s="8">
        <v>14</v>
      </c>
      <c r="Q5564" s="5"/>
    </row>
    <row r="5565" spans="1:17" ht="12" x14ac:dyDescent="0.2">
      <c r="A5565" s="16" t="s">
        <v>3614</v>
      </c>
      <c r="B5565" s="16" t="s">
        <v>9109</v>
      </c>
      <c r="C5565" s="17" t="s">
        <v>5519</v>
      </c>
      <c r="D5565" s="18" t="s">
        <v>8995</v>
      </c>
      <c r="E5565" s="18"/>
      <c r="F5565" s="18"/>
      <c r="G5565" s="18"/>
      <c r="H5565" s="18"/>
      <c r="I5565" s="18"/>
      <c r="J5565" s="5"/>
      <c r="K5565" s="19">
        <v>27787.5</v>
      </c>
      <c r="L5565" s="7">
        <v>27787.5</v>
      </c>
      <c r="M5565" s="5"/>
      <c r="N5565" s="5"/>
      <c r="O5565" s="20">
        <v>5</v>
      </c>
      <c r="P5565" s="8">
        <v>5</v>
      </c>
      <c r="Q5565" s="5"/>
    </row>
    <row r="5566" spans="1:17" ht="12" x14ac:dyDescent="0.2">
      <c r="A5566" s="16" t="s">
        <v>3614</v>
      </c>
      <c r="B5566" s="16" t="s">
        <v>9109</v>
      </c>
      <c r="C5566" s="17" t="s">
        <v>5520</v>
      </c>
      <c r="D5566" s="18" t="str">
        <f>VLOOKUP(C5566,[2]итоговая!$C$6:$H$1018,4,FALSE)</f>
        <v>Реконструкция НБУ 2022-2024</v>
      </c>
      <c r="E5566" s="26">
        <f>J5566-L5566</f>
        <v>8980.17</v>
      </c>
      <c r="F5566" s="26">
        <f>N5566-P5566</f>
        <v>1</v>
      </c>
      <c r="G5566" s="26" t="str">
        <f>VLOOKUP(C5566,[2]итоговая!$C$6:$H$1018,5,FALSE)</f>
        <v>УКС</v>
      </c>
      <c r="H5566" s="21" t="str">
        <f>VLOOKUP(C5566,[2]итоговая!$C$6:$H$1018,6,FALSE)</f>
        <v>Реконструкция НБУ 2022-2024</v>
      </c>
      <c r="I5566" s="18"/>
      <c r="J5566" s="19">
        <v>8980.17</v>
      </c>
      <c r="K5566" s="5"/>
      <c r="L5566" s="6"/>
      <c r="M5566" s="19">
        <v>8980.17</v>
      </c>
      <c r="N5566" s="20">
        <v>1</v>
      </c>
      <c r="O5566" s="5"/>
      <c r="P5566" s="6"/>
      <c r="Q5566" s="20">
        <v>1</v>
      </c>
    </row>
    <row r="5567" spans="1:17" ht="12" x14ac:dyDescent="0.2">
      <c r="A5567" s="16" t="s">
        <v>3614</v>
      </c>
      <c r="B5567" s="16" t="s">
        <v>9109</v>
      </c>
      <c r="C5567" s="17" t="s">
        <v>5521</v>
      </c>
      <c r="D5567" s="18" t="s">
        <v>8995</v>
      </c>
      <c r="E5567" s="18"/>
      <c r="F5567" s="18"/>
      <c r="G5567" s="18"/>
      <c r="H5567" s="18"/>
      <c r="I5567" s="18"/>
      <c r="J5567" s="5"/>
      <c r="K5567" s="19">
        <v>4357.2</v>
      </c>
      <c r="L5567" s="7">
        <v>4357.2</v>
      </c>
      <c r="M5567" s="5"/>
      <c r="N5567" s="5"/>
      <c r="O5567" s="20">
        <v>1</v>
      </c>
      <c r="P5567" s="8">
        <v>1</v>
      </c>
      <c r="Q5567" s="5"/>
    </row>
    <row r="5568" spans="1:17" ht="12" x14ac:dyDescent="0.2">
      <c r="A5568" s="16" t="s">
        <v>3614</v>
      </c>
      <c r="B5568" s="16" t="s">
        <v>9109</v>
      </c>
      <c r="C5568" s="17" t="s">
        <v>5522</v>
      </c>
      <c r="D5568" s="18" t="s">
        <v>8995</v>
      </c>
      <c r="E5568" s="18"/>
      <c r="F5568" s="18"/>
      <c r="G5568" s="18"/>
      <c r="H5568" s="18"/>
      <c r="I5568" s="18"/>
      <c r="J5568" s="5"/>
      <c r="K5568" s="19">
        <v>24950</v>
      </c>
      <c r="L5568" s="7">
        <v>24950</v>
      </c>
      <c r="M5568" s="5"/>
      <c r="N5568" s="5"/>
      <c r="O5568" s="20">
        <v>5</v>
      </c>
      <c r="P5568" s="8">
        <v>5</v>
      </c>
      <c r="Q5568" s="5"/>
    </row>
    <row r="5569" spans="1:17" ht="12" x14ac:dyDescent="0.2">
      <c r="A5569" s="16" t="s">
        <v>3614</v>
      </c>
      <c r="B5569" s="16" t="s">
        <v>9109</v>
      </c>
      <c r="C5569" s="17" t="s">
        <v>5523</v>
      </c>
      <c r="D5569" s="18" t="s">
        <v>8995</v>
      </c>
      <c r="E5569" s="18"/>
      <c r="F5569" s="18"/>
      <c r="G5569" s="18"/>
      <c r="H5569" s="18"/>
      <c r="I5569" s="18"/>
      <c r="J5569" s="5"/>
      <c r="K5569" s="19">
        <v>12016.8</v>
      </c>
      <c r="L5569" s="7">
        <v>12016.8</v>
      </c>
      <c r="M5569" s="5"/>
      <c r="N5569" s="5"/>
      <c r="O5569" s="20">
        <v>6</v>
      </c>
      <c r="P5569" s="8">
        <v>6</v>
      </c>
      <c r="Q5569" s="5"/>
    </row>
    <row r="5570" spans="1:17" ht="12" x14ac:dyDescent="0.2">
      <c r="A5570" s="16" t="s">
        <v>3614</v>
      </c>
      <c r="B5570" s="16" t="s">
        <v>9109</v>
      </c>
      <c r="C5570" s="17" t="s">
        <v>5524</v>
      </c>
      <c r="D5570" s="18" t="s">
        <v>8995</v>
      </c>
      <c r="E5570" s="18"/>
      <c r="F5570" s="18"/>
      <c r="G5570" s="18"/>
      <c r="H5570" s="18"/>
      <c r="I5570" s="18"/>
      <c r="J5570" s="5"/>
      <c r="K5570" s="19">
        <v>38412</v>
      </c>
      <c r="L5570" s="7">
        <v>38412</v>
      </c>
      <c r="M5570" s="5"/>
      <c r="N5570" s="5"/>
      <c r="O5570" s="20">
        <v>11</v>
      </c>
      <c r="P5570" s="8">
        <v>11</v>
      </c>
      <c r="Q5570" s="5"/>
    </row>
    <row r="5571" spans="1:17" ht="12" x14ac:dyDescent="0.2">
      <c r="A5571" s="16" t="s">
        <v>3614</v>
      </c>
      <c r="B5571" s="16" t="s">
        <v>9109</v>
      </c>
      <c r="C5571" s="17" t="s">
        <v>5525</v>
      </c>
      <c r="D5571" s="18" t="str">
        <f>VLOOKUP(C5571,[2]итоговая!$C$6:$H$1018,4,FALSE)</f>
        <v>Реконструкция НБУ 2022-2024</v>
      </c>
      <c r="E5571" s="26">
        <f>J5571-L5571</f>
        <v>12332.25</v>
      </c>
      <c r="F5571" s="26">
        <f>N5571-P5571</f>
        <v>1</v>
      </c>
      <c r="G5571" s="26" t="str">
        <f>VLOOKUP(C5571,[2]итоговая!$C$6:$H$1018,5,FALSE)</f>
        <v>УКС</v>
      </c>
      <c r="H5571" s="21" t="str">
        <f>VLOOKUP(C5571,[2]итоговая!$C$6:$H$1018,6,FALSE)</f>
        <v>Реконструкция НБУ 2022-2024</v>
      </c>
      <c r="I5571" s="18"/>
      <c r="J5571" s="19">
        <v>12332.25</v>
      </c>
      <c r="K5571" s="5"/>
      <c r="L5571" s="6"/>
      <c r="M5571" s="19">
        <v>12332.25</v>
      </c>
      <c r="N5571" s="20">
        <v>1</v>
      </c>
      <c r="O5571" s="5"/>
      <c r="P5571" s="6"/>
      <c r="Q5571" s="20">
        <v>1</v>
      </c>
    </row>
    <row r="5572" spans="1:17" ht="12" x14ac:dyDescent="0.2">
      <c r="A5572" s="16" t="s">
        <v>3614</v>
      </c>
      <c r="B5572" s="16" t="s">
        <v>9109</v>
      </c>
      <c r="C5572" s="17" t="s">
        <v>5526</v>
      </c>
      <c r="D5572" s="18" t="s">
        <v>8995</v>
      </c>
      <c r="E5572" s="18"/>
      <c r="F5572" s="18"/>
      <c r="G5572" s="18"/>
      <c r="H5572" s="18"/>
      <c r="I5572" s="18"/>
      <c r="J5572" s="5"/>
      <c r="K5572" s="19">
        <v>29791.200000000001</v>
      </c>
      <c r="L5572" s="7">
        <v>29791.200000000001</v>
      </c>
      <c r="M5572" s="5"/>
      <c r="N5572" s="5"/>
      <c r="O5572" s="20">
        <v>2</v>
      </c>
      <c r="P5572" s="8">
        <v>2</v>
      </c>
      <c r="Q5572" s="5"/>
    </row>
    <row r="5573" spans="1:17" ht="12" x14ac:dyDescent="0.2">
      <c r="A5573" s="16" t="s">
        <v>3614</v>
      </c>
      <c r="B5573" s="16" t="s">
        <v>9109</v>
      </c>
      <c r="C5573" s="17" t="s">
        <v>5527</v>
      </c>
      <c r="D5573" s="18" t="s">
        <v>8995</v>
      </c>
      <c r="E5573" s="18"/>
      <c r="F5573" s="18"/>
      <c r="G5573" s="18"/>
      <c r="H5573" s="18"/>
      <c r="I5573" s="18"/>
      <c r="J5573" s="19">
        <v>17417.400000000001</v>
      </c>
      <c r="K5573" s="5"/>
      <c r="L5573" s="7">
        <v>17417.400000000001</v>
      </c>
      <c r="M5573" s="5"/>
      <c r="N5573" s="20">
        <v>1</v>
      </c>
      <c r="O5573" s="5"/>
      <c r="P5573" s="8">
        <v>1</v>
      </c>
      <c r="Q5573" s="5"/>
    </row>
    <row r="5574" spans="1:17" ht="12" x14ac:dyDescent="0.2">
      <c r="A5574" s="16" t="s">
        <v>3614</v>
      </c>
      <c r="B5574" s="16" t="s">
        <v>9109</v>
      </c>
      <c r="C5574" s="17" t="s">
        <v>5528</v>
      </c>
      <c r="D5574" s="18" t="str">
        <f>VLOOKUP(C5574,[2]итоговая!$C$6:$H$1018,4,FALSE)</f>
        <v>Реконструкция НБУ 2022-2024</v>
      </c>
      <c r="E5574" s="26">
        <f>J5574-L5574</f>
        <v>60291</v>
      </c>
      <c r="F5574" s="26">
        <f>N5574-P5574</f>
        <v>3</v>
      </c>
      <c r="G5574" s="26" t="str">
        <f>VLOOKUP(C5574,[2]итоговая!$C$6:$H$1018,5,FALSE)</f>
        <v>УКС</v>
      </c>
      <c r="H5574" s="21" t="str">
        <f>VLOOKUP(C5574,[2]итоговая!$C$6:$H$1018,6,FALSE)</f>
        <v>Реконструкция НБУ 2022-2024</v>
      </c>
      <c r="I5574" s="18"/>
      <c r="J5574" s="19">
        <v>60291</v>
      </c>
      <c r="K5574" s="19">
        <v>19747.2</v>
      </c>
      <c r="L5574" s="6"/>
      <c r="M5574" s="19">
        <v>80038.2</v>
      </c>
      <c r="N5574" s="20">
        <v>3</v>
      </c>
      <c r="O5574" s="20">
        <v>1</v>
      </c>
      <c r="P5574" s="6"/>
      <c r="Q5574" s="20">
        <v>4</v>
      </c>
    </row>
    <row r="5575" spans="1:17" ht="12" x14ac:dyDescent="0.2">
      <c r="A5575" s="16" t="s">
        <v>3614</v>
      </c>
      <c r="B5575" s="16" t="s">
        <v>9109</v>
      </c>
      <c r="C5575" s="17" t="s">
        <v>5529</v>
      </c>
      <c r="D5575" s="18" t="s">
        <v>8995</v>
      </c>
      <c r="E5575" s="18"/>
      <c r="F5575" s="18"/>
      <c r="G5575" s="18"/>
      <c r="H5575" s="18"/>
      <c r="I5575" s="18"/>
      <c r="J5575" s="5"/>
      <c r="K5575" s="19">
        <v>25286.400000000001</v>
      </c>
      <c r="L5575" s="7">
        <v>25286.400000000001</v>
      </c>
      <c r="M5575" s="5"/>
      <c r="N5575" s="5"/>
      <c r="O5575" s="20">
        <v>8</v>
      </c>
      <c r="P5575" s="8">
        <v>8</v>
      </c>
      <c r="Q5575" s="5"/>
    </row>
    <row r="5576" spans="1:17" ht="12" x14ac:dyDescent="0.2">
      <c r="A5576" s="16" t="s">
        <v>3614</v>
      </c>
      <c r="B5576" s="16" t="s">
        <v>9109</v>
      </c>
      <c r="C5576" s="17" t="s">
        <v>5530</v>
      </c>
      <c r="D5576" s="18" t="s">
        <v>8995</v>
      </c>
      <c r="E5576" s="18"/>
      <c r="F5576" s="18"/>
      <c r="G5576" s="18"/>
      <c r="H5576" s="18"/>
      <c r="I5576" s="18"/>
      <c r="J5576" s="5"/>
      <c r="K5576" s="19">
        <v>9228</v>
      </c>
      <c r="L5576" s="7">
        <v>9228</v>
      </c>
      <c r="M5576" s="5"/>
      <c r="N5576" s="5"/>
      <c r="O5576" s="20">
        <v>3</v>
      </c>
      <c r="P5576" s="8">
        <v>3</v>
      </c>
      <c r="Q5576" s="5"/>
    </row>
    <row r="5577" spans="1:17" ht="12" x14ac:dyDescent="0.2">
      <c r="A5577" s="16" t="s">
        <v>3614</v>
      </c>
      <c r="B5577" s="16" t="s">
        <v>9109</v>
      </c>
      <c r="C5577" s="17" t="s">
        <v>5531</v>
      </c>
      <c r="D5577" s="18" t="s">
        <v>8995</v>
      </c>
      <c r="E5577" s="18"/>
      <c r="F5577" s="18"/>
      <c r="G5577" s="18"/>
      <c r="H5577" s="18"/>
      <c r="I5577" s="18"/>
      <c r="J5577" s="5"/>
      <c r="K5577" s="19">
        <v>1444.8</v>
      </c>
      <c r="L5577" s="7">
        <v>1444.8</v>
      </c>
      <c r="M5577" s="5"/>
      <c r="N5577" s="5"/>
      <c r="O5577" s="20">
        <v>4</v>
      </c>
      <c r="P5577" s="8">
        <v>4</v>
      </c>
      <c r="Q5577" s="5"/>
    </row>
    <row r="5578" spans="1:17" ht="12" x14ac:dyDescent="0.2">
      <c r="A5578" s="16" t="s">
        <v>3614</v>
      </c>
      <c r="B5578" s="16" t="s">
        <v>9109</v>
      </c>
      <c r="C5578" s="17" t="s">
        <v>5532</v>
      </c>
      <c r="D5578" s="18" t="s">
        <v>8995</v>
      </c>
      <c r="E5578" s="18"/>
      <c r="F5578" s="18"/>
      <c r="G5578" s="18"/>
      <c r="H5578" s="18"/>
      <c r="I5578" s="18"/>
      <c r="J5578" s="5"/>
      <c r="K5578" s="19">
        <v>1305.5999999999999</v>
      </c>
      <c r="L5578" s="7">
        <v>1305.5999999999999</v>
      </c>
      <c r="M5578" s="5"/>
      <c r="N5578" s="5"/>
      <c r="O5578" s="20">
        <v>1</v>
      </c>
      <c r="P5578" s="8">
        <v>1</v>
      </c>
      <c r="Q5578" s="5"/>
    </row>
    <row r="5579" spans="1:17" ht="12" x14ac:dyDescent="0.2">
      <c r="A5579" s="16" t="s">
        <v>3614</v>
      </c>
      <c r="B5579" s="16" t="s">
        <v>9109</v>
      </c>
      <c r="C5579" s="17" t="s">
        <v>5533</v>
      </c>
      <c r="D5579" s="18" t="s">
        <v>8995</v>
      </c>
      <c r="E5579" s="26">
        <f>J5579-L5579</f>
        <v>-7488</v>
      </c>
      <c r="F5579" s="26">
        <f>N5579-P5579</f>
        <v>-10</v>
      </c>
      <c r="G5579" s="26"/>
      <c r="H5579" s="26"/>
      <c r="I5579" s="18"/>
      <c r="J5579" s="19">
        <v>3981.6</v>
      </c>
      <c r="K5579" s="19">
        <v>14976</v>
      </c>
      <c r="L5579" s="7">
        <v>11469.6</v>
      </c>
      <c r="M5579" s="19">
        <v>7488</v>
      </c>
      <c r="N5579" s="20">
        <v>5</v>
      </c>
      <c r="O5579" s="20">
        <v>20</v>
      </c>
      <c r="P5579" s="8">
        <v>15</v>
      </c>
      <c r="Q5579" s="20">
        <v>10</v>
      </c>
    </row>
    <row r="5580" spans="1:17" ht="12" x14ac:dyDescent="0.2">
      <c r="A5580" s="16" t="s">
        <v>3614</v>
      </c>
      <c r="B5580" s="16" t="s">
        <v>9109</v>
      </c>
      <c r="C5580" s="17" t="s">
        <v>5534</v>
      </c>
      <c r="D5580" s="18" t="s">
        <v>8995</v>
      </c>
      <c r="E5580" s="18"/>
      <c r="F5580" s="18"/>
      <c r="G5580" s="18"/>
      <c r="H5580" s="18"/>
      <c r="I5580" s="18"/>
      <c r="J5580" s="5"/>
      <c r="K5580" s="19">
        <v>5025.6000000000004</v>
      </c>
      <c r="L5580" s="7">
        <v>2512.8000000000002</v>
      </c>
      <c r="M5580" s="19">
        <v>2512.8000000000002</v>
      </c>
      <c r="N5580" s="5"/>
      <c r="O5580" s="20">
        <v>4</v>
      </c>
      <c r="P5580" s="8">
        <v>2</v>
      </c>
      <c r="Q5580" s="20">
        <v>2</v>
      </c>
    </row>
    <row r="5581" spans="1:17" ht="12" x14ac:dyDescent="0.2">
      <c r="A5581" s="16" t="s">
        <v>3614</v>
      </c>
      <c r="B5581" s="16" t="s">
        <v>9109</v>
      </c>
      <c r="C5581" s="17" t="s">
        <v>5535</v>
      </c>
      <c r="D5581" s="18" t="s">
        <v>8995</v>
      </c>
      <c r="E5581" s="18"/>
      <c r="F5581" s="18"/>
      <c r="G5581" s="18"/>
      <c r="H5581" s="18"/>
      <c r="I5581" s="18"/>
      <c r="J5581" s="5"/>
      <c r="K5581" s="19">
        <v>7585.2</v>
      </c>
      <c r="L5581" s="7">
        <v>7585.2</v>
      </c>
      <c r="M5581" s="5"/>
      <c r="N5581" s="5"/>
      <c r="O5581" s="20">
        <v>3</v>
      </c>
      <c r="P5581" s="8">
        <v>3</v>
      </c>
      <c r="Q5581" s="5"/>
    </row>
    <row r="5582" spans="1:17" ht="12" x14ac:dyDescent="0.2">
      <c r="A5582" s="16" t="s">
        <v>3614</v>
      </c>
      <c r="B5582" s="16" t="s">
        <v>9109</v>
      </c>
      <c r="C5582" s="17" t="s">
        <v>5536</v>
      </c>
      <c r="D5582" s="18" t="s">
        <v>8995</v>
      </c>
      <c r="E5582" s="18"/>
      <c r="F5582" s="18"/>
      <c r="G5582" s="18"/>
      <c r="H5582" s="18"/>
      <c r="I5582" s="18"/>
      <c r="J5582" s="5"/>
      <c r="K5582" s="19">
        <v>21508.400000000001</v>
      </c>
      <c r="L5582" s="7">
        <v>21508.400000000001</v>
      </c>
      <c r="M5582" s="5"/>
      <c r="N5582" s="5"/>
      <c r="O5582" s="20">
        <v>5</v>
      </c>
      <c r="P5582" s="8">
        <v>5</v>
      </c>
      <c r="Q5582" s="5"/>
    </row>
    <row r="5583" spans="1:17" ht="12" x14ac:dyDescent="0.2">
      <c r="A5583" s="16" t="s">
        <v>3614</v>
      </c>
      <c r="B5583" s="16" t="s">
        <v>9109</v>
      </c>
      <c r="C5583" s="17" t="s">
        <v>5537</v>
      </c>
      <c r="D5583" s="18" t="s">
        <v>8995</v>
      </c>
      <c r="E5583" s="18"/>
      <c r="F5583" s="18"/>
      <c r="G5583" s="18"/>
      <c r="H5583" s="18"/>
      <c r="I5583" s="18"/>
      <c r="J5583" s="5"/>
      <c r="K5583" s="19">
        <v>8250</v>
      </c>
      <c r="L5583" s="6"/>
      <c r="M5583" s="19">
        <v>8250</v>
      </c>
      <c r="N5583" s="5"/>
      <c r="O5583" s="20">
        <v>2</v>
      </c>
      <c r="P5583" s="6"/>
      <c r="Q5583" s="20">
        <v>2</v>
      </c>
    </row>
    <row r="5584" spans="1:17" ht="12" x14ac:dyDescent="0.2">
      <c r="A5584" s="16" t="s">
        <v>3614</v>
      </c>
      <c r="B5584" s="16" t="s">
        <v>9109</v>
      </c>
      <c r="C5584" s="17" t="s">
        <v>5538</v>
      </c>
      <c r="D5584" s="18" t="s">
        <v>8995</v>
      </c>
      <c r="E5584" s="18"/>
      <c r="F5584" s="18"/>
      <c r="G5584" s="18"/>
      <c r="H5584" s="18"/>
      <c r="I5584" s="18"/>
      <c r="J5584" s="5"/>
      <c r="K5584" s="19">
        <v>31282</v>
      </c>
      <c r="L5584" s="7">
        <v>31282</v>
      </c>
      <c r="M5584" s="5"/>
      <c r="N5584" s="5"/>
      <c r="O5584" s="20">
        <v>2</v>
      </c>
      <c r="P5584" s="8">
        <v>2</v>
      </c>
      <c r="Q5584" s="5"/>
    </row>
    <row r="5585" spans="1:17" ht="12" x14ac:dyDescent="0.2">
      <c r="A5585" s="16" t="s">
        <v>3614</v>
      </c>
      <c r="B5585" s="16" t="s">
        <v>9109</v>
      </c>
      <c r="C5585" s="17" t="s">
        <v>5539</v>
      </c>
      <c r="D5585" s="18" t="s">
        <v>8995</v>
      </c>
      <c r="E5585" s="18"/>
      <c r="F5585" s="18"/>
      <c r="G5585" s="18"/>
      <c r="H5585" s="18"/>
      <c r="I5585" s="18"/>
      <c r="J5585" s="5"/>
      <c r="K5585" s="19">
        <v>6375</v>
      </c>
      <c r="L5585" s="6"/>
      <c r="M5585" s="19">
        <v>6375</v>
      </c>
      <c r="N5585" s="5"/>
      <c r="O5585" s="20">
        <v>10</v>
      </c>
      <c r="P5585" s="6"/>
      <c r="Q5585" s="20">
        <v>10</v>
      </c>
    </row>
    <row r="5586" spans="1:17" ht="12" x14ac:dyDescent="0.2">
      <c r="A5586" s="16" t="s">
        <v>3614</v>
      </c>
      <c r="B5586" s="16" t="s">
        <v>9109</v>
      </c>
      <c r="C5586" s="17" t="s">
        <v>5540</v>
      </c>
      <c r="D5586" s="18" t="s">
        <v>8995</v>
      </c>
      <c r="E5586" s="18"/>
      <c r="F5586" s="18"/>
      <c r="G5586" s="18"/>
      <c r="H5586" s="18"/>
      <c r="I5586" s="18"/>
      <c r="J5586" s="5"/>
      <c r="K5586" s="19">
        <v>6850</v>
      </c>
      <c r="L5586" s="6"/>
      <c r="M5586" s="19">
        <v>6850</v>
      </c>
      <c r="N5586" s="5"/>
      <c r="O5586" s="20">
        <v>3</v>
      </c>
      <c r="P5586" s="6"/>
      <c r="Q5586" s="20">
        <v>3</v>
      </c>
    </row>
    <row r="5587" spans="1:17" ht="12" x14ac:dyDescent="0.2">
      <c r="A5587" s="16" t="s">
        <v>3614</v>
      </c>
      <c r="B5587" s="16" t="s">
        <v>9109</v>
      </c>
      <c r="C5587" s="17" t="s">
        <v>5541</v>
      </c>
      <c r="D5587" s="18" t="str">
        <f>VLOOKUP(C5587,[2]итоговая!$C$6:$H$1018,4,FALSE)</f>
        <v>Реконструкция НБУ 2022-2024</v>
      </c>
      <c r="E5587" s="26">
        <f>J5587-L5587</f>
        <v>421.22</v>
      </c>
      <c r="F5587" s="26">
        <f>N5587-P5587</f>
        <v>1</v>
      </c>
      <c r="G5587" s="26" t="str">
        <f>VLOOKUP(C5587,[2]итоговая!$C$6:$H$1018,5,FALSE)</f>
        <v>УКС</v>
      </c>
      <c r="H5587" s="21" t="str">
        <f>VLOOKUP(C5587,[2]итоговая!$C$6:$H$1018,6,FALSE)</f>
        <v>Реконструкция НБУ 2022-2024</v>
      </c>
      <c r="I5587" s="18"/>
      <c r="J5587" s="21">
        <v>421.22</v>
      </c>
      <c r="K5587" s="5"/>
      <c r="L5587" s="6"/>
      <c r="M5587" s="21">
        <v>421.22</v>
      </c>
      <c r="N5587" s="20">
        <v>1</v>
      </c>
      <c r="O5587" s="5"/>
      <c r="P5587" s="6"/>
      <c r="Q5587" s="20">
        <v>1</v>
      </c>
    </row>
    <row r="5588" spans="1:17" ht="12" x14ac:dyDescent="0.2">
      <c r="A5588" s="16" t="s">
        <v>3614</v>
      </c>
      <c r="B5588" s="16" t="s">
        <v>9109</v>
      </c>
      <c r="C5588" s="17" t="s">
        <v>5542</v>
      </c>
      <c r="D5588" s="18" t="s">
        <v>8995</v>
      </c>
      <c r="E5588" s="18"/>
      <c r="F5588" s="18"/>
      <c r="G5588" s="18"/>
      <c r="H5588" s="18"/>
      <c r="I5588" s="18"/>
      <c r="J5588" s="5"/>
      <c r="K5588" s="21">
        <v>230.5</v>
      </c>
      <c r="L5588" s="9">
        <v>230.5</v>
      </c>
      <c r="M5588" s="5"/>
      <c r="N5588" s="5"/>
      <c r="O5588" s="20">
        <v>3</v>
      </c>
      <c r="P5588" s="8">
        <v>3</v>
      </c>
      <c r="Q5588" s="5"/>
    </row>
    <row r="5589" spans="1:17" ht="12" x14ac:dyDescent="0.2">
      <c r="A5589" s="16" t="s">
        <v>3614</v>
      </c>
      <c r="B5589" s="16" t="s">
        <v>9109</v>
      </c>
      <c r="C5589" s="17" t="s">
        <v>5543</v>
      </c>
      <c r="D5589" s="18" t="str">
        <f>VLOOKUP(C5589,[2]итоговая!$C$6:$H$1018,4,FALSE)</f>
        <v>Реконструкция НБУ 2022-2024</v>
      </c>
      <c r="E5589" s="26">
        <f>J5589-L5589</f>
        <v>7960.8</v>
      </c>
      <c r="F5589" s="26">
        <f>N5589-P5589</f>
        <v>1</v>
      </c>
      <c r="G5589" s="26" t="str">
        <f>VLOOKUP(C5589,[2]итоговая!$C$6:$H$1018,5,FALSE)</f>
        <v>УКС</v>
      </c>
      <c r="H5589" s="21" t="str">
        <f>VLOOKUP(C5589,[2]итоговая!$C$6:$H$1018,6,FALSE)</f>
        <v>Реконструкция НБУ 2022-2024</v>
      </c>
      <c r="I5589" s="18"/>
      <c r="J5589" s="19">
        <v>7960.8</v>
      </c>
      <c r="K5589" s="5"/>
      <c r="L5589" s="6"/>
      <c r="M5589" s="19">
        <v>7960.8</v>
      </c>
      <c r="N5589" s="20">
        <v>1</v>
      </c>
      <c r="O5589" s="5"/>
      <c r="P5589" s="6"/>
      <c r="Q5589" s="20">
        <v>1</v>
      </c>
    </row>
    <row r="5590" spans="1:17" ht="12" x14ac:dyDescent="0.2">
      <c r="A5590" s="16" t="s">
        <v>3614</v>
      </c>
      <c r="B5590" s="16" t="s">
        <v>9109</v>
      </c>
      <c r="C5590" s="17" t="s">
        <v>5544</v>
      </c>
      <c r="D5590" s="18" t="s">
        <v>8995</v>
      </c>
      <c r="E5590" s="18"/>
      <c r="F5590" s="18"/>
      <c r="G5590" s="18"/>
      <c r="H5590" s="18"/>
      <c r="I5590" s="18"/>
      <c r="J5590" s="5"/>
      <c r="K5590" s="19">
        <v>2500</v>
      </c>
      <c r="L5590" s="7">
        <v>2500</v>
      </c>
      <c r="M5590" s="5"/>
      <c r="N5590" s="5"/>
      <c r="O5590" s="20">
        <v>200</v>
      </c>
      <c r="P5590" s="8">
        <v>200</v>
      </c>
      <c r="Q5590" s="5"/>
    </row>
    <row r="5591" spans="1:17" ht="12" x14ac:dyDescent="0.2">
      <c r="A5591" s="16" t="s">
        <v>3614</v>
      </c>
      <c r="B5591" s="16" t="s">
        <v>9109</v>
      </c>
      <c r="C5591" s="17" t="s">
        <v>5545</v>
      </c>
      <c r="D5591" s="18" t="s">
        <v>8995</v>
      </c>
      <c r="E5591" s="18"/>
      <c r="F5591" s="18"/>
      <c r="G5591" s="18"/>
      <c r="H5591" s="18"/>
      <c r="I5591" s="18"/>
      <c r="J5591" s="5"/>
      <c r="K5591" s="19">
        <v>1658.33</v>
      </c>
      <c r="L5591" s="7">
        <v>1658.33</v>
      </c>
      <c r="M5591" s="5"/>
      <c r="N5591" s="5"/>
      <c r="O5591" s="20">
        <v>100</v>
      </c>
      <c r="P5591" s="8">
        <v>100</v>
      </c>
      <c r="Q5591" s="5"/>
    </row>
    <row r="5592" spans="1:17" ht="12" x14ac:dyDescent="0.2">
      <c r="A5592" s="16" t="s">
        <v>3614</v>
      </c>
      <c r="B5592" s="16" t="s">
        <v>9109</v>
      </c>
      <c r="C5592" s="17" t="s">
        <v>5546</v>
      </c>
      <c r="D5592" s="18" t="s">
        <v>8995</v>
      </c>
      <c r="E5592" s="18"/>
      <c r="F5592" s="18"/>
      <c r="G5592" s="18"/>
      <c r="H5592" s="18"/>
      <c r="I5592" s="18"/>
      <c r="J5592" s="5"/>
      <c r="K5592" s="19">
        <v>581017.52</v>
      </c>
      <c r="L5592" s="7">
        <v>581017.52</v>
      </c>
      <c r="M5592" s="5"/>
      <c r="N5592" s="5"/>
      <c r="O5592" s="20">
        <v>5.859</v>
      </c>
      <c r="P5592" s="8">
        <v>5.859</v>
      </c>
      <c r="Q5592" s="5"/>
    </row>
    <row r="5593" spans="1:17" ht="12" x14ac:dyDescent="0.2">
      <c r="A5593" s="16" t="s">
        <v>3614</v>
      </c>
      <c r="B5593" s="16" t="s">
        <v>9109</v>
      </c>
      <c r="C5593" s="17" t="s">
        <v>5547</v>
      </c>
      <c r="D5593" s="18" t="s">
        <v>8995</v>
      </c>
      <c r="E5593" s="18"/>
      <c r="F5593" s="18"/>
      <c r="G5593" s="18"/>
      <c r="H5593" s="18"/>
      <c r="I5593" s="18"/>
      <c r="J5593" s="5"/>
      <c r="K5593" s="19">
        <v>65566.67</v>
      </c>
      <c r="L5593" s="7">
        <v>65566.67</v>
      </c>
      <c r="M5593" s="5"/>
      <c r="N5593" s="5"/>
      <c r="O5593" s="20">
        <v>0.56200000000000006</v>
      </c>
      <c r="P5593" s="8">
        <v>0.56200000000000006</v>
      </c>
      <c r="Q5593" s="5"/>
    </row>
    <row r="5594" spans="1:17" ht="12" x14ac:dyDescent="0.2">
      <c r="A5594" s="16" t="s">
        <v>3614</v>
      </c>
      <c r="B5594" s="16" t="s">
        <v>9109</v>
      </c>
      <c r="C5594" s="17" t="s">
        <v>5548</v>
      </c>
      <c r="D5594" s="18" t="s">
        <v>8995</v>
      </c>
      <c r="E5594" s="18"/>
      <c r="F5594" s="18"/>
      <c r="G5594" s="18"/>
      <c r="H5594" s="18"/>
      <c r="I5594" s="18"/>
      <c r="J5594" s="5"/>
      <c r="K5594" s="19">
        <v>129413</v>
      </c>
      <c r="L5594" s="7">
        <v>129413</v>
      </c>
      <c r="M5594" s="5"/>
      <c r="N5594" s="5"/>
      <c r="O5594" s="20">
        <v>1.0189999999999999</v>
      </c>
      <c r="P5594" s="8">
        <v>1.0189999999999999</v>
      </c>
      <c r="Q5594" s="5"/>
    </row>
    <row r="5595" spans="1:17" ht="12" x14ac:dyDescent="0.2">
      <c r="A5595" s="16" t="s">
        <v>3614</v>
      </c>
      <c r="B5595" s="16" t="s">
        <v>9109</v>
      </c>
      <c r="C5595" s="17" t="s">
        <v>5549</v>
      </c>
      <c r="D5595" s="18" t="s">
        <v>8995</v>
      </c>
      <c r="E5595" s="18"/>
      <c r="F5595" s="18"/>
      <c r="G5595" s="18"/>
      <c r="H5595" s="18"/>
      <c r="I5595" s="18"/>
      <c r="J5595" s="5"/>
      <c r="K5595" s="19">
        <v>197200</v>
      </c>
      <c r="L5595" s="7">
        <v>149175</v>
      </c>
      <c r="M5595" s="19">
        <v>48025</v>
      </c>
      <c r="N5595" s="5"/>
      <c r="O5595" s="20">
        <v>1.3919999999999999</v>
      </c>
      <c r="P5595" s="8">
        <v>1.0529999999999999</v>
      </c>
      <c r="Q5595" s="20">
        <v>0.33900000000000002</v>
      </c>
    </row>
    <row r="5596" spans="1:17" ht="12" x14ac:dyDescent="0.2">
      <c r="A5596" s="16" t="s">
        <v>3614</v>
      </c>
      <c r="B5596" s="16" t="s">
        <v>9109</v>
      </c>
      <c r="C5596" s="17" t="s">
        <v>5550</v>
      </c>
      <c r="D5596" s="18" t="s">
        <v>8995</v>
      </c>
      <c r="E5596" s="18"/>
      <c r="F5596" s="18"/>
      <c r="G5596" s="18"/>
      <c r="H5596" s="18"/>
      <c r="I5596" s="18"/>
      <c r="J5596" s="5"/>
      <c r="K5596" s="19">
        <v>42300</v>
      </c>
      <c r="L5596" s="6"/>
      <c r="M5596" s="19">
        <v>42300</v>
      </c>
      <c r="N5596" s="5"/>
      <c r="O5596" s="20">
        <v>0.54</v>
      </c>
      <c r="P5596" s="6"/>
      <c r="Q5596" s="20">
        <v>0.54</v>
      </c>
    </row>
    <row r="5597" spans="1:17" ht="12" x14ac:dyDescent="0.2">
      <c r="A5597" s="16" t="s">
        <v>3614</v>
      </c>
      <c r="B5597" s="16" t="s">
        <v>9109</v>
      </c>
      <c r="C5597" s="17" t="s">
        <v>5551</v>
      </c>
      <c r="D5597" s="18" t="s">
        <v>8995</v>
      </c>
      <c r="E5597" s="18"/>
      <c r="F5597" s="18"/>
      <c r="G5597" s="18"/>
      <c r="H5597" s="18"/>
      <c r="I5597" s="18"/>
      <c r="J5597" s="19">
        <v>27940.16</v>
      </c>
      <c r="K5597" s="5"/>
      <c r="L5597" s="7">
        <v>27940.16</v>
      </c>
      <c r="M5597" s="5"/>
      <c r="N5597" s="20">
        <v>0.28899999999999998</v>
      </c>
      <c r="O5597" s="5"/>
      <c r="P5597" s="8">
        <v>0.28899999999999998</v>
      </c>
      <c r="Q5597" s="5"/>
    </row>
    <row r="5598" spans="1:17" ht="12" x14ac:dyDescent="0.2">
      <c r="A5598" s="16" t="s">
        <v>3614</v>
      </c>
      <c r="B5598" s="16" t="s">
        <v>9109</v>
      </c>
      <c r="C5598" s="17" t="s">
        <v>5552</v>
      </c>
      <c r="D5598" s="18" t="s">
        <v>9004</v>
      </c>
      <c r="E5598" s="26">
        <f>J5598-L5598</f>
        <v>813347.55</v>
      </c>
      <c r="F5598" s="26">
        <f>N5598-P5598</f>
        <v>5.2889999999999997</v>
      </c>
      <c r="G5598" s="26" t="str">
        <f>VLOOKUP(C5598,[2]итоговая!$C$6:$H$1018,5,FALSE)</f>
        <v>УКС</v>
      </c>
      <c r="H5598" s="21" t="s">
        <v>9006</v>
      </c>
      <c r="I5598" s="18"/>
      <c r="J5598" s="19">
        <v>813347.55</v>
      </c>
      <c r="K5598" s="5"/>
      <c r="L5598" s="6"/>
      <c r="M5598" s="19">
        <v>813347.55</v>
      </c>
      <c r="N5598" s="20">
        <v>5.2889999999999997</v>
      </c>
      <c r="O5598" s="5"/>
      <c r="P5598" s="6"/>
      <c r="Q5598" s="20">
        <v>5.2889999999999997</v>
      </c>
    </row>
    <row r="5599" spans="1:17" ht="12" x14ac:dyDescent="0.2">
      <c r="A5599" s="16" t="s">
        <v>3614</v>
      </c>
      <c r="B5599" s="16" t="s">
        <v>9109</v>
      </c>
      <c r="C5599" s="17" t="s">
        <v>5553</v>
      </c>
      <c r="D5599" s="18" t="s">
        <v>8995</v>
      </c>
      <c r="E5599" s="18"/>
      <c r="F5599" s="18"/>
      <c r="G5599" s="18"/>
      <c r="H5599" s="18"/>
      <c r="I5599" s="18"/>
      <c r="J5599" s="5"/>
      <c r="K5599" s="19">
        <v>118127.46</v>
      </c>
      <c r="L5599" s="6"/>
      <c r="M5599" s="19">
        <v>118127.46</v>
      </c>
      <c r="N5599" s="5"/>
      <c r="O5599" s="20">
        <v>1.452</v>
      </c>
      <c r="P5599" s="6"/>
      <c r="Q5599" s="20">
        <v>1.452</v>
      </c>
    </row>
    <row r="5600" spans="1:17" ht="12" x14ac:dyDescent="0.2">
      <c r="A5600" s="16" t="s">
        <v>3614</v>
      </c>
      <c r="B5600" s="16" t="s">
        <v>9109</v>
      </c>
      <c r="C5600" s="17" t="s">
        <v>5554</v>
      </c>
      <c r="D5600" s="18" t="str">
        <f>VLOOKUP(C5600,[2]итоговая!$C$6:$H$1018,4,FALSE)</f>
        <v>НВЛ и НЛ</v>
      </c>
      <c r="E5600" s="26">
        <f>J5600-L5600</f>
        <v>247.19</v>
      </c>
      <c r="F5600" s="26">
        <f>N5600-P5600</f>
        <v>0.19</v>
      </c>
      <c r="G5600" s="26" t="str">
        <f>VLOOKUP(C5600,[2]итоговая!$C$6:$H$1018,5,FALSE)</f>
        <v>УКС</v>
      </c>
      <c r="H5600" s="21" t="str">
        <f>VLOOKUP(C5600,[2]итоговая!$C$6:$H$1018,6,FALSE)</f>
        <v>не планируется к использованию</v>
      </c>
      <c r="I5600" s="18"/>
      <c r="J5600" s="21">
        <v>247.19</v>
      </c>
      <c r="K5600" s="5"/>
      <c r="L5600" s="6"/>
      <c r="M5600" s="21">
        <v>247.19</v>
      </c>
      <c r="N5600" s="20">
        <v>0.19</v>
      </c>
      <c r="O5600" s="5"/>
      <c r="P5600" s="6"/>
      <c r="Q5600" s="20">
        <v>0.19</v>
      </c>
    </row>
    <row r="5601" spans="1:17" ht="12" x14ac:dyDescent="0.2">
      <c r="A5601" s="16" t="s">
        <v>3614</v>
      </c>
      <c r="B5601" s="16" t="s">
        <v>9109</v>
      </c>
      <c r="C5601" s="17" t="s">
        <v>5555</v>
      </c>
      <c r="D5601" s="18" t="s">
        <v>8995</v>
      </c>
      <c r="E5601" s="18"/>
      <c r="F5601" s="18"/>
      <c r="G5601" s="18"/>
      <c r="H5601" s="18"/>
      <c r="I5601" s="18"/>
      <c r="J5601" s="5"/>
      <c r="K5601" s="19">
        <v>155800</v>
      </c>
      <c r="L5601" s="7">
        <v>82574</v>
      </c>
      <c r="M5601" s="19">
        <v>73226</v>
      </c>
      <c r="N5601" s="5"/>
      <c r="O5601" s="20">
        <v>1.2</v>
      </c>
      <c r="P5601" s="8">
        <v>0.63600000000000001</v>
      </c>
      <c r="Q5601" s="20">
        <v>0.56399999999999995</v>
      </c>
    </row>
    <row r="5602" spans="1:17" ht="12" x14ac:dyDescent="0.2">
      <c r="A5602" s="16" t="s">
        <v>3614</v>
      </c>
      <c r="B5602" s="16" t="s">
        <v>9109</v>
      </c>
      <c r="C5602" s="17" t="s">
        <v>5556</v>
      </c>
      <c r="D5602" s="18" t="s">
        <v>8995</v>
      </c>
      <c r="E5602" s="18"/>
      <c r="F5602" s="18"/>
      <c r="G5602" s="18"/>
      <c r="H5602" s="18"/>
      <c r="I5602" s="18"/>
      <c r="J5602" s="5"/>
      <c r="K5602" s="19">
        <v>181829.39</v>
      </c>
      <c r="L5602" s="7">
        <v>31662.720000000001</v>
      </c>
      <c r="M5602" s="19">
        <v>150166.67000000001</v>
      </c>
      <c r="N5602" s="5"/>
      <c r="O5602" s="20">
        <v>1.3</v>
      </c>
      <c r="P5602" s="8">
        <v>0.24</v>
      </c>
      <c r="Q5602" s="20">
        <v>1.06</v>
      </c>
    </row>
    <row r="5603" spans="1:17" ht="24" x14ac:dyDescent="0.2">
      <c r="A5603" s="16" t="s">
        <v>3614</v>
      </c>
      <c r="B5603" s="16" t="s">
        <v>9109</v>
      </c>
      <c r="C5603" s="17" t="s">
        <v>5557</v>
      </c>
      <c r="D5603" s="18" t="s">
        <v>8995</v>
      </c>
      <c r="E5603" s="18"/>
      <c r="F5603" s="18"/>
      <c r="G5603" s="18"/>
      <c r="H5603" s="18"/>
      <c r="I5603" s="18"/>
      <c r="J5603" s="5"/>
      <c r="K5603" s="19">
        <v>513229.17</v>
      </c>
      <c r="L5603" s="6"/>
      <c r="M5603" s="19">
        <v>513229.17</v>
      </c>
      <c r="N5603" s="5"/>
      <c r="O5603" s="20">
        <v>3.25</v>
      </c>
      <c r="P5603" s="6"/>
      <c r="Q5603" s="20">
        <v>3.25</v>
      </c>
    </row>
    <row r="5604" spans="1:17" ht="12" x14ac:dyDescent="0.2">
      <c r="A5604" s="16" t="s">
        <v>3614</v>
      </c>
      <c r="B5604" s="16" t="s">
        <v>9109</v>
      </c>
      <c r="C5604" s="17" t="s">
        <v>5558</v>
      </c>
      <c r="D5604" s="18" t="s">
        <v>8995</v>
      </c>
      <c r="E5604" s="18"/>
      <c r="F5604" s="18"/>
      <c r="G5604" s="18"/>
      <c r="H5604" s="18"/>
      <c r="I5604" s="18"/>
      <c r="J5604" s="19">
        <v>14961.1</v>
      </c>
      <c r="K5604" s="5"/>
      <c r="L5604" s="7">
        <v>14961.1</v>
      </c>
      <c r="M5604" s="5"/>
      <c r="N5604" s="20">
        <v>0.22</v>
      </c>
      <c r="O5604" s="5"/>
      <c r="P5604" s="8">
        <v>0.22</v>
      </c>
      <c r="Q5604" s="5"/>
    </row>
    <row r="5605" spans="1:17" ht="12" x14ac:dyDescent="0.2">
      <c r="A5605" s="16" t="s">
        <v>3614</v>
      </c>
      <c r="B5605" s="16" t="s">
        <v>9109</v>
      </c>
      <c r="C5605" s="17" t="s">
        <v>5559</v>
      </c>
      <c r="D5605" s="18" t="s">
        <v>8995</v>
      </c>
      <c r="E5605" s="18"/>
      <c r="F5605" s="18"/>
      <c r="G5605" s="18"/>
      <c r="H5605" s="18"/>
      <c r="I5605" s="18"/>
      <c r="J5605" s="21">
        <v>677.96</v>
      </c>
      <c r="K5605" s="5"/>
      <c r="L5605" s="9">
        <v>677.96</v>
      </c>
      <c r="M5605" s="5"/>
      <c r="N5605" s="20">
        <v>0.69499999999999995</v>
      </c>
      <c r="O5605" s="5"/>
      <c r="P5605" s="8">
        <v>0.69499999999999995</v>
      </c>
      <c r="Q5605" s="5"/>
    </row>
    <row r="5606" spans="1:17" ht="12" x14ac:dyDescent="0.2">
      <c r="A5606" s="16" t="s">
        <v>3614</v>
      </c>
      <c r="B5606" s="16" t="s">
        <v>9109</v>
      </c>
      <c r="C5606" s="17" t="s">
        <v>5560</v>
      </c>
      <c r="D5606" s="18" t="s">
        <v>8995</v>
      </c>
      <c r="E5606" s="18"/>
      <c r="F5606" s="18"/>
      <c r="G5606" s="18"/>
      <c r="H5606" s="18"/>
      <c r="I5606" s="18"/>
      <c r="J5606" s="5"/>
      <c r="K5606" s="19">
        <v>275741.28000000003</v>
      </c>
      <c r="L5606" s="7">
        <v>138075.91</v>
      </c>
      <c r="M5606" s="19">
        <v>137665.37</v>
      </c>
      <c r="N5606" s="5"/>
      <c r="O5606" s="20">
        <v>2.0150000000000001</v>
      </c>
      <c r="P5606" s="8">
        <v>1.0089999999999999</v>
      </c>
      <c r="Q5606" s="20">
        <v>1.006</v>
      </c>
    </row>
    <row r="5607" spans="1:17" ht="12" x14ac:dyDescent="0.2">
      <c r="A5607" s="16" t="s">
        <v>3614</v>
      </c>
      <c r="B5607" s="16" t="s">
        <v>9109</v>
      </c>
      <c r="C5607" s="17" t="s">
        <v>5561</v>
      </c>
      <c r="D5607" s="18" t="str">
        <f>VLOOKUP(C5607,[2]итоговая!$C$6:$H$1018,4,FALSE)</f>
        <v>Производство 2022</v>
      </c>
      <c r="E5607" s="26">
        <f>J5607-L5607</f>
        <v>2043.2</v>
      </c>
      <c r="F5607" s="26">
        <f>N5607-P5607</f>
        <v>6.6000000000000003E-2</v>
      </c>
      <c r="G5607" s="26" t="str">
        <f>VLOOKUP(C5607,[2]итоговая!$C$6:$H$1018,5,FALSE)</f>
        <v>УКС</v>
      </c>
      <c r="H5607" s="21" t="str">
        <f>VLOOKUP(C5607,[2]итоговая!$C$6:$H$1018,6,FALSE)</f>
        <v>при ремонтных работах 2022-2023</v>
      </c>
      <c r="I5607" s="18"/>
      <c r="J5607" s="19">
        <v>2043.2</v>
      </c>
      <c r="K5607" s="5"/>
      <c r="L5607" s="6"/>
      <c r="M5607" s="19">
        <v>2043.2</v>
      </c>
      <c r="N5607" s="20">
        <v>6.6000000000000003E-2</v>
      </c>
      <c r="O5607" s="5"/>
      <c r="P5607" s="6"/>
      <c r="Q5607" s="20">
        <v>6.6000000000000003E-2</v>
      </c>
    </row>
    <row r="5608" spans="1:17" ht="12" x14ac:dyDescent="0.2">
      <c r="A5608" s="16" t="s">
        <v>3614</v>
      </c>
      <c r="B5608" s="16" t="s">
        <v>9109</v>
      </c>
      <c r="C5608" s="17" t="s">
        <v>5562</v>
      </c>
      <c r="D5608" s="18" t="s">
        <v>8995</v>
      </c>
      <c r="E5608" s="18"/>
      <c r="F5608" s="18"/>
      <c r="G5608" s="18"/>
      <c r="H5608" s="18"/>
      <c r="I5608" s="18"/>
      <c r="J5608" s="19">
        <v>3932.41</v>
      </c>
      <c r="K5608" s="5"/>
      <c r="L5608" s="7">
        <v>3932.41</v>
      </c>
      <c r="M5608" s="5"/>
      <c r="N5608" s="20">
        <v>0.4</v>
      </c>
      <c r="O5608" s="5"/>
      <c r="P5608" s="8">
        <v>0.4</v>
      </c>
      <c r="Q5608" s="5"/>
    </row>
    <row r="5609" spans="1:17" ht="12" x14ac:dyDescent="0.2">
      <c r="A5609" s="16" t="s">
        <v>3614</v>
      </c>
      <c r="B5609" s="16" t="s">
        <v>9109</v>
      </c>
      <c r="C5609" s="17" t="s">
        <v>5563</v>
      </c>
      <c r="D5609" s="18" t="str">
        <f>VLOOKUP(C5609,[2]итоговая!$C$6:$H$1018,4,FALSE)</f>
        <v>Реконструкция НБУ 2022-2024</v>
      </c>
      <c r="E5609" s="26">
        <f>J5609-L5609</f>
        <v>131476.16</v>
      </c>
      <c r="F5609" s="26">
        <f>N5609-P5609</f>
        <v>2.7189999999999999</v>
      </c>
      <c r="G5609" s="26" t="str">
        <f>VLOOKUP(C5609,[2]итоговая!$C$6:$H$1018,5,FALSE)</f>
        <v>УКС</v>
      </c>
      <c r="H5609" s="21" t="str">
        <f>VLOOKUP(C5609,[2]итоговая!$C$6:$H$1018,6,FALSE)</f>
        <v>Реконструкция НБУ 2022-2024</v>
      </c>
      <c r="I5609" s="18"/>
      <c r="J5609" s="19">
        <v>195836.13</v>
      </c>
      <c r="K5609" s="5"/>
      <c r="L5609" s="7">
        <v>64359.97</v>
      </c>
      <c r="M5609" s="19">
        <v>131476.16</v>
      </c>
      <c r="N5609" s="20">
        <v>4.05</v>
      </c>
      <c r="O5609" s="5"/>
      <c r="P5609" s="8">
        <v>1.331</v>
      </c>
      <c r="Q5609" s="20">
        <v>2.7189999999999999</v>
      </c>
    </row>
    <row r="5610" spans="1:17" ht="12" x14ac:dyDescent="0.2">
      <c r="A5610" s="16" t="s">
        <v>3614</v>
      </c>
      <c r="B5610" s="16" t="s">
        <v>9109</v>
      </c>
      <c r="C5610" s="17" t="s">
        <v>5564</v>
      </c>
      <c r="D5610" s="18" t="s">
        <v>8995</v>
      </c>
      <c r="E5610" s="18"/>
      <c r="F5610" s="18"/>
      <c r="G5610" s="18"/>
      <c r="H5610" s="18"/>
      <c r="I5610" s="18"/>
      <c r="J5610" s="19">
        <v>40147.47</v>
      </c>
      <c r="K5610" s="5"/>
      <c r="L5610" s="7">
        <v>40147.47</v>
      </c>
      <c r="M5610" s="5"/>
      <c r="N5610" s="20">
        <v>0.86</v>
      </c>
      <c r="O5610" s="5"/>
      <c r="P5610" s="8">
        <v>0.86</v>
      </c>
      <c r="Q5610" s="5"/>
    </row>
    <row r="5611" spans="1:17" ht="12" x14ac:dyDescent="0.2">
      <c r="A5611" s="16" t="s">
        <v>3614</v>
      </c>
      <c r="B5611" s="16" t="s">
        <v>9109</v>
      </c>
      <c r="C5611" s="17" t="s">
        <v>5565</v>
      </c>
      <c r="D5611" s="18" t="str">
        <f>VLOOKUP(C5611,[2]итоговая!$C$6:$H$1018,4,FALSE)</f>
        <v>Реконструкция НБУ 2022-2024</v>
      </c>
      <c r="E5611" s="26">
        <f t="shared" ref="E5611:E5616" si="310">J5611-L5611</f>
        <v>23877.119999999999</v>
      </c>
      <c r="F5611" s="26">
        <f t="shared" ref="F5611:F5616" si="311">N5611-P5611</f>
        <v>0.53800000000000003</v>
      </c>
      <c r="G5611" s="26" t="str">
        <f>VLOOKUP(C5611,[2]итоговая!$C$6:$H$1018,5,FALSE)</f>
        <v>УКС</v>
      </c>
      <c r="H5611" s="21" t="str">
        <f>VLOOKUP(C5611,[2]итоговая!$C$6:$H$1018,6,FALSE)</f>
        <v>Реконструкция НБУ 2022-2024</v>
      </c>
      <c r="I5611" s="18"/>
      <c r="J5611" s="19">
        <v>23877.119999999999</v>
      </c>
      <c r="K5611" s="5"/>
      <c r="L5611" s="6"/>
      <c r="M5611" s="19">
        <v>23877.119999999999</v>
      </c>
      <c r="N5611" s="20">
        <v>0.53800000000000003</v>
      </c>
      <c r="O5611" s="5"/>
      <c r="P5611" s="6"/>
      <c r="Q5611" s="20">
        <v>0.53800000000000003</v>
      </c>
    </row>
    <row r="5612" spans="1:17" ht="12" x14ac:dyDescent="0.2">
      <c r="A5612" s="16" t="s">
        <v>3614</v>
      </c>
      <c r="B5612" s="16" t="s">
        <v>9109</v>
      </c>
      <c r="C5612" s="17" t="s">
        <v>5566</v>
      </c>
      <c r="D5612" s="18" t="str">
        <f>VLOOKUP(C5612,[2]итоговая!$C$6:$H$1018,4,FALSE)</f>
        <v>Реконструкция НБУ 2022-2024</v>
      </c>
      <c r="E5612" s="26">
        <f t="shared" si="310"/>
        <v>19837.23</v>
      </c>
      <c r="F5612" s="26">
        <f t="shared" si="311"/>
        <v>0.26</v>
      </c>
      <c r="G5612" s="26" t="str">
        <f>VLOOKUP(C5612,[2]итоговая!$C$6:$H$1018,5,FALSE)</f>
        <v>УКС</v>
      </c>
      <c r="H5612" s="21" t="str">
        <f>VLOOKUP(C5612,[2]итоговая!$C$6:$H$1018,6,FALSE)</f>
        <v>Реконструкция НБУ 2022-2024</v>
      </c>
      <c r="I5612" s="18"/>
      <c r="J5612" s="19">
        <v>19837.23</v>
      </c>
      <c r="K5612" s="5"/>
      <c r="L5612" s="6"/>
      <c r="M5612" s="19">
        <v>19837.23</v>
      </c>
      <c r="N5612" s="20">
        <v>0.26</v>
      </c>
      <c r="O5612" s="5"/>
      <c r="P5612" s="6"/>
      <c r="Q5612" s="20">
        <v>0.26</v>
      </c>
    </row>
    <row r="5613" spans="1:17" ht="12" x14ac:dyDescent="0.2">
      <c r="A5613" s="16" t="s">
        <v>3614</v>
      </c>
      <c r="B5613" s="16" t="s">
        <v>9109</v>
      </c>
      <c r="C5613" s="17" t="s">
        <v>5567</v>
      </c>
      <c r="D5613" s="18" t="str">
        <f>VLOOKUP(C5613,[2]итоговая!$C$6:$H$1018,4,FALSE)</f>
        <v>Производство 2022</v>
      </c>
      <c r="E5613" s="26">
        <f t="shared" si="310"/>
        <v>39.64</v>
      </c>
      <c r="F5613" s="26">
        <f t="shared" si="311"/>
        <v>3.0000000000000001E-3</v>
      </c>
      <c r="G5613" s="26" t="str">
        <f>VLOOKUP(C5613,[2]итоговая!$C$6:$H$1018,5,FALSE)</f>
        <v>УКС</v>
      </c>
      <c r="H5613" s="21" t="str">
        <f>VLOOKUP(C5613,[2]итоговая!$C$6:$H$1018,6,FALSE)</f>
        <v>при ремонтных работах 2022-2023</v>
      </c>
      <c r="I5613" s="18"/>
      <c r="J5613" s="21">
        <v>39.64</v>
      </c>
      <c r="K5613" s="5"/>
      <c r="L5613" s="6"/>
      <c r="M5613" s="21">
        <v>39.64</v>
      </c>
      <c r="N5613" s="20">
        <v>3.0000000000000001E-3</v>
      </c>
      <c r="O5613" s="5"/>
      <c r="P5613" s="6"/>
      <c r="Q5613" s="20">
        <v>3.0000000000000001E-3</v>
      </c>
    </row>
    <row r="5614" spans="1:17" ht="24" x14ac:dyDescent="0.2">
      <c r="A5614" s="16" t="s">
        <v>3614</v>
      </c>
      <c r="B5614" s="16" t="s">
        <v>9109</v>
      </c>
      <c r="C5614" s="17" t="s">
        <v>5568</v>
      </c>
      <c r="D5614" s="18" t="str">
        <f>VLOOKUP(C5614,[2]итоговая!$C$6:$H$1018,4,FALSE)</f>
        <v>Реконструкция НБУ 2022-2024</v>
      </c>
      <c r="E5614" s="26">
        <f t="shared" si="310"/>
        <v>78013.73</v>
      </c>
      <c r="F5614" s="26">
        <f t="shared" si="311"/>
        <v>1.6519999999999999</v>
      </c>
      <c r="G5614" s="26" t="str">
        <f>VLOOKUP(C5614,[2]итоговая!$C$6:$H$1018,5,FALSE)</f>
        <v>УКС</v>
      </c>
      <c r="H5614" s="21" t="str">
        <f>VLOOKUP(C5614,[2]итоговая!$C$6:$H$1018,6,FALSE)</f>
        <v>Реконструкция НБУ 2022-2024</v>
      </c>
      <c r="I5614" s="18"/>
      <c r="J5614" s="19">
        <v>78013.73</v>
      </c>
      <c r="K5614" s="5"/>
      <c r="L5614" s="6"/>
      <c r="M5614" s="19">
        <v>78013.73</v>
      </c>
      <c r="N5614" s="20">
        <v>1.6519999999999999</v>
      </c>
      <c r="O5614" s="5"/>
      <c r="P5614" s="6"/>
      <c r="Q5614" s="20">
        <v>1.6519999999999999</v>
      </c>
    </row>
    <row r="5615" spans="1:17" ht="12" x14ac:dyDescent="0.2">
      <c r="A5615" s="16" t="s">
        <v>3614</v>
      </c>
      <c r="B5615" s="16" t="s">
        <v>9109</v>
      </c>
      <c r="C5615" s="17" t="s">
        <v>5569</v>
      </c>
      <c r="D5615" s="18" t="str">
        <f>VLOOKUP(C5615,[2]итоговая!$C$6:$H$1018,4,FALSE)</f>
        <v>Реконструкция НБУ 2022-2024</v>
      </c>
      <c r="E5615" s="26">
        <f t="shared" si="310"/>
        <v>68192.05</v>
      </c>
      <c r="F5615" s="26">
        <f t="shared" si="311"/>
        <v>0.68200000000000005</v>
      </c>
      <c r="G5615" s="26" t="str">
        <f>VLOOKUP(C5615,[2]итоговая!$C$6:$H$1018,5,FALSE)</f>
        <v>УКС</v>
      </c>
      <c r="H5615" s="21" t="str">
        <f>VLOOKUP(C5615,[2]итоговая!$C$6:$H$1018,6,FALSE)</f>
        <v>Реконструкция НБУ 2022-2024</v>
      </c>
      <c r="I5615" s="18"/>
      <c r="J5615" s="19">
        <v>68192.05</v>
      </c>
      <c r="K5615" s="5"/>
      <c r="L5615" s="6"/>
      <c r="M5615" s="19">
        <v>68192.05</v>
      </c>
      <c r="N5615" s="20">
        <v>0.68200000000000005</v>
      </c>
      <c r="O5615" s="5"/>
      <c r="P5615" s="6"/>
      <c r="Q5615" s="20">
        <v>0.68200000000000005</v>
      </c>
    </row>
    <row r="5616" spans="1:17" ht="12" x14ac:dyDescent="0.2">
      <c r="A5616" s="16" t="s">
        <v>3614</v>
      </c>
      <c r="B5616" s="16" t="s">
        <v>9109</v>
      </c>
      <c r="C5616" s="17" t="s">
        <v>5570</v>
      </c>
      <c r="D5616" s="18" t="str">
        <f>VLOOKUP(C5616,[2]итоговая!$C$6:$H$1018,4,FALSE)</f>
        <v>Производство 2022</v>
      </c>
      <c r="E5616" s="26">
        <f t="shared" si="310"/>
        <v>10105.49</v>
      </c>
      <c r="F5616" s="26">
        <f t="shared" si="311"/>
        <v>0.35499999999999998</v>
      </c>
      <c r="G5616" s="26" t="str">
        <f>VLOOKUP(C5616,[2]итоговая!$C$6:$H$1018,5,FALSE)</f>
        <v>УКС</v>
      </c>
      <c r="H5616" s="21" t="str">
        <f>VLOOKUP(C5616,[2]итоговая!$C$6:$H$1018,6,FALSE)</f>
        <v>при ремонтных работах 2022-2023</v>
      </c>
      <c r="I5616" s="18"/>
      <c r="J5616" s="19">
        <v>10105.49</v>
      </c>
      <c r="K5616" s="5"/>
      <c r="L5616" s="6"/>
      <c r="M5616" s="19">
        <v>10105.49</v>
      </c>
      <c r="N5616" s="20">
        <v>0.35499999999999998</v>
      </c>
      <c r="O5616" s="5"/>
      <c r="P5616" s="6"/>
      <c r="Q5616" s="20">
        <v>0.35499999999999998</v>
      </c>
    </row>
    <row r="5617" spans="1:17" ht="12" x14ac:dyDescent="0.2">
      <c r="A5617" s="16" t="s">
        <v>3614</v>
      </c>
      <c r="B5617" s="16" t="s">
        <v>9109</v>
      </c>
      <c r="C5617" s="17" t="s">
        <v>5571</v>
      </c>
      <c r="D5617" s="18" t="s">
        <v>8995</v>
      </c>
      <c r="E5617" s="18"/>
      <c r="F5617" s="18"/>
      <c r="G5617" s="18"/>
      <c r="H5617" s="18"/>
      <c r="I5617" s="18"/>
      <c r="J5617" s="5"/>
      <c r="K5617" s="19">
        <v>660227.18000000005</v>
      </c>
      <c r="L5617" s="6"/>
      <c r="M5617" s="19">
        <v>660227.18000000005</v>
      </c>
      <c r="N5617" s="5"/>
      <c r="O5617" s="20">
        <v>4.46</v>
      </c>
      <c r="P5617" s="6"/>
      <c r="Q5617" s="20">
        <v>4.46</v>
      </c>
    </row>
    <row r="5618" spans="1:17" ht="12" x14ac:dyDescent="0.2">
      <c r="A5618" s="16" t="s">
        <v>3614</v>
      </c>
      <c r="B5618" s="16" t="s">
        <v>9109</v>
      </c>
      <c r="C5618" s="17" t="s">
        <v>5572</v>
      </c>
      <c r="D5618" s="18" t="s">
        <v>8995</v>
      </c>
      <c r="E5618" s="18"/>
      <c r="F5618" s="18"/>
      <c r="G5618" s="18"/>
      <c r="H5618" s="18"/>
      <c r="I5618" s="18"/>
      <c r="J5618" s="5"/>
      <c r="K5618" s="19">
        <v>120840</v>
      </c>
      <c r="L5618" s="6"/>
      <c r="M5618" s="19">
        <v>120840</v>
      </c>
      <c r="N5618" s="5"/>
      <c r="O5618" s="20">
        <v>0.95</v>
      </c>
      <c r="P5618" s="6"/>
      <c r="Q5618" s="20">
        <v>0.95</v>
      </c>
    </row>
    <row r="5619" spans="1:17" ht="12" x14ac:dyDescent="0.2">
      <c r="A5619" s="16" t="s">
        <v>3614</v>
      </c>
      <c r="B5619" s="16" t="s">
        <v>9109</v>
      </c>
      <c r="C5619" s="17" t="s">
        <v>5573</v>
      </c>
      <c r="D5619" s="18" t="s">
        <v>8995</v>
      </c>
      <c r="E5619" s="18"/>
      <c r="F5619" s="18"/>
      <c r="G5619" s="18"/>
      <c r="H5619" s="18"/>
      <c r="I5619" s="18"/>
      <c r="J5619" s="5"/>
      <c r="K5619" s="19">
        <v>268513.42</v>
      </c>
      <c r="L5619" s="6"/>
      <c r="M5619" s="19">
        <v>268513.42</v>
      </c>
      <c r="N5619" s="5"/>
      <c r="O5619" s="20">
        <v>2.0339999999999998</v>
      </c>
      <c r="P5619" s="6"/>
      <c r="Q5619" s="20">
        <v>2.0339999999999998</v>
      </c>
    </row>
    <row r="5620" spans="1:17" ht="12" x14ac:dyDescent="0.2">
      <c r="A5620" s="16" t="s">
        <v>3614</v>
      </c>
      <c r="B5620" s="16" t="s">
        <v>9109</v>
      </c>
      <c r="C5620" s="17" t="s">
        <v>5574</v>
      </c>
      <c r="D5620" s="18" t="s">
        <v>8995</v>
      </c>
      <c r="E5620" s="18"/>
      <c r="F5620" s="18"/>
      <c r="G5620" s="18"/>
      <c r="H5620" s="18"/>
      <c r="I5620" s="18"/>
      <c r="J5620" s="5"/>
      <c r="K5620" s="19">
        <v>112225.84</v>
      </c>
      <c r="L5620" s="7">
        <v>50233.34</v>
      </c>
      <c r="M5620" s="19">
        <v>61992.5</v>
      </c>
      <c r="N5620" s="5"/>
      <c r="O5620" s="20">
        <v>0.98299999999999998</v>
      </c>
      <c r="P5620" s="8">
        <v>0.44</v>
      </c>
      <c r="Q5620" s="20">
        <v>0.54300000000000004</v>
      </c>
    </row>
    <row r="5621" spans="1:17" ht="24" x14ac:dyDescent="0.2">
      <c r="A5621" s="16" t="s">
        <v>3614</v>
      </c>
      <c r="B5621" s="16" t="s">
        <v>9109</v>
      </c>
      <c r="C5621" s="17" t="s">
        <v>5575</v>
      </c>
      <c r="D5621" s="73" t="s">
        <v>9002</v>
      </c>
      <c r="E5621" s="74">
        <f t="shared" ref="E5621:E5622" si="312">J5621-L5621</f>
        <v>32404.14</v>
      </c>
      <c r="F5621" s="74">
        <f t="shared" ref="F5621:F5622" si="313">N5621-P5621</f>
        <v>0.52400000000000002</v>
      </c>
      <c r="G5621" s="74" t="str">
        <f>VLOOKUP(C5621,[2]итоговая!$C$6:$H$1018,5,FALSE)</f>
        <v>УКС</v>
      </c>
      <c r="H5621" s="75" t="s">
        <v>9532</v>
      </c>
      <c r="I5621" s="18"/>
      <c r="J5621" s="19">
        <v>32404.14</v>
      </c>
      <c r="K5621" s="5"/>
      <c r="L5621" s="6"/>
      <c r="M5621" s="19">
        <v>32404.14</v>
      </c>
      <c r="N5621" s="20">
        <v>0.52400000000000002</v>
      </c>
      <c r="O5621" s="5"/>
      <c r="P5621" s="6"/>
      <c r="Q5621" s="20">
        <v>0.52400000000000002</v>
      </c>
    </row>
    <row r="5622" spans="1:17" ht="24" x14ac:dyDescent="0.2">
      <c r="A5622" s="16" t="s">
        <v>3614</v>
      </c>
      <c r="B5622" s="16" t="s">
        <v>9109</v>
      </c>
      <c r="C5622" s="17" t="s">
        <v>5576</v>
      </c>
      <c r="D5622" s="73" t="s">
        <v>9002</v>
      </c>
      <c r="E5622" s="74">
        <f t="shared" si="312"/>
        <v>431424.89</v>
      </c>
      <c r="F5622" s="74">
        <f t="shared" si="313"/>
        <v>6.8280000000000003</v>
      </c>
      <c r="G5622" s="74" t="str">
        <f>VLOOKUP(C5622,[2]итоговая!$C$6:$H$1018,5,FALSE)</f>
        <v>УКС</v>
      </c>
      <c r="H5622" s="75" t="s">
        <v>9532</v>
      </c>
      <c r="I5622" s="18"/>
      <c r="J5622" s="19">
        <v>431424.89</v>
      </c>
      <c r="K5622" s="5"/>
      <c r="L5622" s="6"/>
      <c r="M5622" s="19">
        <v>431424.89</v>
      </c>
      <c r="N5622" s="20">
        <v>6.8280000000000003</v>
      </c>
      <c r="O5622" s="5"/>
      <c r="P5622" s="6"/>
      <c r="Q5622" s="20">
        <v>6.8280000000000003</v>
      </c>
    </row>
    <row r="5623" spans="1:17" ht="12" x14ac:dyDescent="0.2">
      <c r="A5623" s="16" t="s">
        <v>3614</v>
      </c>
      <c r="B5623" s="16" t="s">
        <v>9109</v>
      </c>
      <c r="C5623" s="17" t="s">
        <v>5577</v>
      </c>
      <c r="D5623" s="18" t="s">
        <v>8995</v>
      </c>
      <c r="E5623" s="18"/>
      <c r="F5623" s="18"/>
      <c r="G5623" s="18"/>
      <c r="H5623" s="18"/>
      <c r="I5623" s="18"/>
      <c r="J5623" s="5"/>
      <c r="K5623" s="19">
        <v>212784</v>
      </c>
      <c r="L5623" s="6"/>
      <c r="M5623" s="19">
        <v>212784</v>
      </c>
      <c r="N5623" s="5"/>
      <c r="O5623" s="20">
        <v>2.976</v>
      </c>
      <c r="P5623" s="6"/>
      <c r="Q5623" s="20">
        <v>2.976</v>
      </c>
    </row>
    <row r="5624" spans="1:17" ht="12" x14ac:dyDescent="0.2">
      <c r="A5624" s="16" t="s">
        <v>3614</v>
      </c>
      <c r="B5624" s="16" t="s">
        <v>9109</v>
      </c>
      <c r="C5624" s="17" t="s">
        <v>5578</v>
      </c>
      <c r="D5624" s="18" t="s">
        <v>8995</v>
      </c>
      <c r="E5624" s="18"/>
      <c r="F5624" s="18"/>
      <c r="G5624" s="18"/>
      <c r="H5624" s="18"/>
      <c r="I5624" s="18"/>
      <c r="J5624" s="19">
        <v>1461.6</v>
      </c>
      <c r="K5624" s="5"/>
      <c r="L5624" s="7">
        <v>1461.6</v>
      </c>
      <c r="M5624" s="5"/>
      <c r="N5624" s="20">
        <v>0.3</v>
      </c>
      <c r="O5624" s="5"/>
      <c r="P5624" s="8">
        <v>0.3</v>
      </c>
      <c r="Q5624" s="5"/>
    </row>
    <row r="5625" spans="1:17" ht="12" x14ac:dyDescent="0.2">
      <c r="A5625" s="16" t="s">
        <v>3614</v>
      </c>
      <c r="B5625" s="16" t="s">
        <v>9109</v>
      </c>
      <c r="C5625" s="17" t="s">
        <v>5579</v>
      </c>
      <c r="D5625" s="18" t="s">
        <v>8995</v>
      </c>
      <c r="E5625" s="18"/>
      <c r="F5625" s="18"/>
      <c r="G5625" s="18"/>
      <c r="H5625" s="18"/>
      <c r="I5625" s="18"/>
      <c r="J5625" s="19">
        <v>39256.14</v>
      </c>
      <c r="K5625" s="5"/>
      <c r="L5625" s="7">
        <v>39256.14</v>
      </c>
      <c r="M5625" s="5"/>
      <c r="N5625" s="20">
        <v>1.42</v>
      </c>
      <c r="O5625" s="5"/>
      <c r="P5625" s="8">
        <v>1.42</v>
      </c>
      <c r="Q5625" s="5"/>
    </row>
    <row r="5626" spans="1:17" ht="24" x14ac:dyDescent="0.2">
      <c r="A5626" s="16" t="s">
        <v>3614</v>
      </c>
      <c r="B5626" s="16" t="s">
        <v>9109</v>
      </c>
      <c r="C5626" s="17" t="s">
        <v>5580</v>
      </c>
      <c r="D5626" s="18" t="s">
        <v>8995</v>
      </c>
      <c r="E5626" s="18"/>
      <c r="F5626" s="18"/>
      <c r="G5626" s="18"/>
      <c r="H5626" s="18"/>
      <c r="I5626" s="18"/>
      <c r="J5626" s="19">
        <v>12142.32</v>
      </c>
      <c r="K5626" s="5"/>
      <c r="L5626" s="7">
        <v>12142.32</v>
      </c>
      <c r="M5626" s="5"/>
      <c r="N5626" s="20">
        <v>17.54</v>
      </c>
      <c r="O5626" s="5"/>
      <c r="P5626" s="8">
        <v>17.54</v>
      </c>
      <c r="Q5626" s="5"/>
    </row>
    <row r="5627" spans="1:17" ht="12" x14ac:dyDescent="0.2">
      <c r="A5627" s="16" t="s">
        <v>3614</v>
      </c>
      <c r="B5627" s="16" t="s">
        <v>9109</v>
      </c>
      <c r="C5627" s="17" t="s">
        <v>5581</v>
      </c>
      <c r="D5627" s="18" t="s">
        <v>8995</v>
      </c>
      <c r="E5627" s="18"/>
      <c r="F5627" s="18"/>
      <c r="G5627" s="18"/>
      <c r="H5627" s="18"/>
      <c r="I5627" s="18"/>
      <c r="J5627" s="19">
        <v>20155.27</v>
      </c>
      <c r="K5627" s="5"/>
      <c r="L5627" s="7">
        <v>20155.27</v>
      </c>
      <c r="M5627" s="5"/>
      <c r="N5627" s="20">
        <v>0.47499999999999998</v>
      </c>
      <c r="O5627" s="5"/>
      <c r="P5627" s="8">
        <v>0.47499999999999998</v>
      </c>
      <c r="Q5627" s="5"/>
    </row>
    <row r="5628" spans="1:17" ht="12" x14ac:dyDescent="0.2">
      <c r="A5628" s="16" t="s">
        <v>3614</v>
      </c>
      <c r="B5628" s="16" t="s">
        <v>9109</v>
      </c>
      <c r="C5628" s="17" t="s">
        <v>5582</v>
      </c>
      <c r="D5628" s="18" t="s">
        <v>8995</v>
      </c>
      <c r="E5628" s="18"/>
      <c r="F5628" s="18"/>
      <c r="G5628" s="18"/>
      <c r="H5628" s="18"/>
      <c r="I5628" s="18"/>
      <c r="J5628" s="5"/>
      <c r="K5628" s="19">
        <v>143910</v>
      </c>
      <c r="L5628" s="7">
        <v>143910</v>
      </c>
      <c r="M5628" s="5"/>
      <c r="N5628" s="5"/>
      <c r="O5628" s="20">
        <v>0.93600000000000005</v>
      </c>
      <c r="P5628" s="8">
        <v>0.93600000000000005</v>
      </c>
      <c r="Q5628" s="5"/>
    </row>
    <row r="5629" spans="1:17" ht="12" x14ac:dyDescent="0.2">
      <c r="A5629" s="16" t="s">
        <v>3614</v>
      </c>
      <c r="B5629" s="16" t="s">
        <v>9109</v>
      </c>
      <c r="C5629" s="17" t="s">
        <v>5583</v>
      </c>
      <c r="D5629" s="18" t="str">
        <f>VLOOKUP(C5629,[2]итоговая!$C$6:$H$1018,4,FALSE)</f>
        <v>НВЛ и НЛ</v>
      </c>
      <c r="E5629" s="26">
        <f t="shared" ref="E5629:E5630" si="314">J5629-L5629</f>
        <v>1080.77</v>
      </c>
      <c r="F5629" s="26">
        <f t="shared" ref="F5629:F5630" si="315">N5629-P5629</f>
        <v>0.27</v>
      </c>
      <c r="G5629" s="26" t="str">
        <f>VLOOKUP(C5629,[2]итоговая!$C$6:$H$1018,5,FALSE)</f>
        <v>УКС</v>
      </c>
      <c r="H5629" s="21" t="str">
        <f>VLOOKUP(C5629,[2]итоговая!$C$6:$H$1018,6,FALSE)</f>
        <v>не планируется к использованию</v>
      </c>
      <c r="I5629" s="18"/>
      <c r="J5629" s="19">
        <v>1080.77</v>
      </c>
      <c r="K5629" s="5"/>
      <c r="L5629" s="6"/>
      <c r="M5629" s="19">
        <v>1080.77</v>
      </c>
      <c r="N5629" s="20">
        <v>0.27</v>
      </c>
      <c r="O5629" s="5"/>
      <c r="P5629" s="6"/>
      <c r="Q5629" s="20">
        <v>0.27</v>
      </c>
    </row>
    <row r="5630" spans="1:17" ht="12" x14ac:dyDescent="0.2">
      <c r="A5630" s="16" t="s">
        <v>3614</v>
      </c>
      <c r="B5630" s="16" t="s">
        <v>9109</v>
      </c>
      <c r="C5630" s="17" t="s">
        <v>5584</v>
      </c>
      <c r="D5630" s="18" t="str">
        <f>VLOOKUP(C5630,[2]итоговая!$C$6:$H$1018,4,FALSE)</f>
        <v>НВЛ и НЛ</v>
      </c>
      <c r="E5630" s="26">
        <f t="shared" si="314"/>
        <v>329.77</v>
      </c>
      <c r="F5630" s="26">
        <f t="shared" si="315"/>
        <v>0.60499999999999998</v>
      </c>
      <c r="G5630" s="26" t="str">
        <f>VLOOKUP(C5630,[2]итоговая!$C$6:$H$1018,5,FALSE)</f>
        <v>УКС</v>
      </c>
      <c r="H5630" s="21" t="str">
        <f>VLOOKUP(C5630,[2]итоговая!$C$6:$H$1018,6,FALSE)</f>
        <v>не планируется к использованию</v>
      </c>
      <c r="I5630" s="18"/>
      <c r="J5630" s="21">
        <v>329.77</v>
      </c>
      <c r="K5630" s="5"/>
      <c r="L5630" s="6"/>
      <c r="M5630" s="21">
        <v>329.77</v>
      </c>
      <c r="N5630" s="20">
        <v>0.60499999999999998</v>
      </c>
      <c r="O5630" s="5"/>
      <c r="P5630" s="6"/>
      <c r="Q5630" s="20">
        <v>0.60499999999999998</v>
      </c>
    </row>
    <row r="5631" spans="1:17" ht="12" x14ac:dyDescent="0.2">
      <c r="A5631" s="16" t="s">
        <v>3614</v>
      </c>
      <c r="B5631" s="16" t="s">
        <v>9109</v>
      </c>
      <c r="C5631" s="17" t="s">
        <v>5585</v>
      </c>
      <c r="D5631" s="18" t="s">
        <v>8995</v>
      </c>
      <c r="E5631" s="18"/>
      <c r="F5631" s="18"/>
      <c r="G5631" s="18"/>
      <c r="H5631" s="18"/>
      <c r="I5631" s="18"/>
      <c r="J5631" s="5"/>
      <c r="K5631" s="19">
        <v>231172.43</v>
      </c>
      <c r="L5631" s="7">
        <v>231172.43</v>
      </c>
      <c r="M5631" s="5"/>
      <c r="N5631" s="5"/>
      <c r="O5631" s="20">
        <v>1.6890000000000001</v>
      </c>
      <c r="P5631" s="8">
        <v>1.6890000000000001</v>
      </c>
      <c r="Q5631" s="5"/>
    </row>
    <row r="5632" spans="1:17" ht="12" x14ac:dyDescent="0.2">
      <c r="A5632" s="16" t="s">
        <v>3614</v>
      </c>
      <c r="B5632" s="16" t="s">
        <v>9109</v>
      </c>
      <c r="C5632" s="17" t="s">
        <v>5586</v>
      </c>
      <c r="D5632" s="18" t="str">
        <f>VLOOKUP(C5632,[2]итоговая!$C$6:$H$1018,4,FALSE)</f>
        <v>Реконструкция НБУ 2022-2024</v>
      </c>
      <c r="E5632" s="26">
        <f t="shared" ref="E5632:E5633" si="316">J5632-L5632</f>
        <v>1931.04</v>
      </c>
      <c r="F5632" s="26">
        <f t="shared" ref="F5632:F5633" si="317">N5632-P5632</f>
        <v>0.94</v>
      </c>
      <c r="G5632" s="26" t="str">
        <f>VLOOKUP(C5632,[2]итоговая!$C$6:$H$1018,5,FALSE)</f>
        <v>УКС</v>
      </c>
      <c r="H5632" s="21" t="str">
        <f>VLOOKUP(C5632,[2]итоговая!$C$6:$H$1018,6,FALSE)</f>
        <v>Реконструкция НБУ 2022-2024</v>
      </c>
      <c r="I5632" s="18"/>
      <c r="J5632" s="19">
        <v>1931.04</v>
      </c>
      <c r="K5632" s="5"/>
      <c r="L5632" s="6"/>
      <c r="M5632" s="19">
        <v>1931.04</v>
      </c>
      <c r="N5632" s="20">
        <v>0.94</v>
      </c>
      <c r="O5632" s="5"/>
      <c r="P5632" s="6"/>
      <c r="Q5632" s="20">
        <v>0.94</v>
      </c>
    </row>
    <row r="5633" spans="1:17" ht="12" x14ac:dyDescent="0.2">
      <c r="A5633" s="16" t="s">
        <v>3614</v>
      </c>
      <c r="B5633" s="16" t="s">
        <v>9109</v>
      </c>
      <c r="C5633" s="17" t="s">
        <v>5587</v>
      </c>
      <c r="D5633" s="18" t="str">
        <f>VLOOKUP(C5633,[2]итоговая!$C$6:$H$1018,4,FALSE)</f>
        <v>Реконструкция НБУ 2022-2024</v>
      </c>
      <c r="E5633" s="26">
        <f t="shared" si="316"/>
        <v>22811.7</v>
      </c>
      <c r="F5633" s="26">
        <f t="shared" si="317"/>
        <v>0.40799999999999997</v>
      </c>
      <c r="G5633" s="26" t="str">
        <f>VLOOKUP(C5633,[2]итоговая!$C$6:$H$1018,5,FALSE)</f>
        <v>УКС</v>
      </c>
      <c r="H5633" s="21" t="str">
        <f>VLOOKUP(C5633,[2]итоговая!$C$6:$H$1018,6,FALSE)</f>
        <v>Реконструкция НБУ 2022-2024</v>
      </c>
      <c r="I5633" s="18"/>
      <c r="J5633" s="19">
        <v>22811.7</v>
      </c>
      <c r="K5633" s="5"/>
      <c r="L5633" s="6"/>
      <c r="M5633" s="19">
        <v>22811.7</v>
      </c>
      <c r="N5633" s="20">
        <v>0.40799999999999997</v>
      </c>
      <c r="O5633" s="5"/>
      <c r="P5633" s="6"/>
      <c r="Q5633" s="20">
        <v>0.40799999999999997</v>
      </c>
    </row>
    <row r="5634" spans="1:17" ht="24" x14ac:dyDescent="0.2">
      <c r="A5634" s="16" t="s">
        <v>3614</v>
      </c>
      <c r="B5634" s="16" t="s">
        <v>9109</v>
      </c>
      <c r="C5634" s="17" t="s">
        <v>5588</v>
      </c>
      <c r="D5634" s="18" t="s">
        <v>8995</v>
      </c>
      <c r="E5634" s="18"/>
      <c r="F5634" s="18"/>
      <c r="G5634" s="18"/>
      <c r="H5634" s="18"/>
      <c r="I5634" s="18"/>
      <c r="J5634" s="5"/>
      <c r="K5634" s="19">
        <v>243255.83</v>
      </c>
      <c r="L5634" s="6"/>
      <c r="M5634" s="19">
        <v>243255.83</v>
      </c>
      <c r="N5634" s="5"/>
      <c r="O5634" s="20">
        <v>2.23</v>
      </c>
      <c r="P5634" s="6"/>
      <c r="Q5634" s="20">
        <v>2.23</v>
      </c>
    </row>
    <row r="5635" spans="1:17" ht="12" x14ac:dyDescent="0.2">
      <c r="A5635" s="16" t="s">
        <v>3614</v>
      </c>
      <c r="B5635" s="16" t="s">
        <v>9109</v>
      </c>
      <c r="C5635" s="17" t="s">
        <v>5589</v>
      </c>
      <c r="D5635" s="18" t="str">
        <f>VLOOKUP(C5635,[2]итоговая!$C$6:$H$1018,4,FALSE)</f>
        <v>Реконструкция НБУ 2022-2024</v>
      </c>
      <c r="E5635" s="26">
        <f>J5635-L5635</f>
        <v>1329.65</v>
      </c>
      <c r="F5635" s="26">
        <f>N5635-P5635</f>
        <v>0.26500000000000001</v>
      </c>
      <c r="G5635" s="26" t="str">
        <f>VLOOKUP(C5635,[2]итоговая!$C$6:$H$1018,5,FALSE)</f>
        <v>УКС</v>
      </c>
      <c r="H5635" s="21" t="str">
        <f>VLOOKUP(C5635,[2]итоговая!$C$6:$H$1018,6,FALSE)</f>
        <v>Реконструкция НБУ 2022-2024</v>
      </c>
      <c r="I5635" s="18"/>
      <c r="J5635" s="19">
        <v>1329.65</v>
      </c>
      <c r="K5635" s="5"/>
      <c r="L5635" s="6"/>
      <c r="M5635" s="19">
        <v>1329.65</v>
      </c>
      <c r="N5635" s="20">
        <v>0.26500000000000001</v>
      </c>
      <c r="O5635" s="5"/>
      <c r="P5635" s="6"/>
      <c r="Q5635" s="20">
        <v>0.26500000000000001</v>
      </c>
    </row>
    <row r="5636" spans="1:17" ht="12" x14ac:dyDescent="0.2">
      <c r="A5636" s="16" t="s">
        <v>3614</v>
      </c>
      <c r="B5636" s="16" t="s">
        <v>9109</v>
      </c>
      <c r="C5636" s="17" t="s">
        <v>5590</v>
      </c>
      <c r="D5636" s="18" t="s">
        <v>8995</v>
      </c>
      <c r="E5636" s="18"/>
      <c r="F5636" s="18"/>
      <c r="G5636" s="18"/>
      <c r="H5636" s="18"/>
      <c r="I5636" s="18"/>
      <c r="J5636" s="5"/>
      <c r="K5636" s="19">
        <v>406128.8</v>
      </c>
      <c r="L5636" s="6"/>
      <c r="M5636" s="19">
        <v>406128.8</v>
      </c>
      <c r="N5636" s="5"/>
      <c r="O5636" s="20">
        <v>5.5519999999999996</v>
      </c>
      <c r="P5636" s="6"/>
      <c r="Q5636" s="20">
        <v>5.5519999999999996</v>
      </c>
    </row>
    <row r="5637" spans="1:17" ht="12" x14ac:dyDescent="0.2">
      <c r="A5637" s="16" t="s">
        <v>3614</v>
      </c>
      <c r="B5637" s="16" t="s">
        <v>9109</v>
      </c>
      <c r="C5637" s="17" t="s">
        <v>5591</v>
      </c>
      <c r="D5637" s="18" t="s">
        <v>8995</v>
      </c>
      <c r="E5637" s="18"/>
      <c r="F5637" s="18"/>
      <c r="G5637" s="18"/>
      <c r="H5637" s="18"/>
      <c r="I5637" s="18"/>
      <c r="J5637" s="5"/>
      <c r="K5637" s="19">
        <v>188469.2</v>
      </c>
      <c r="L5637" s="7">
        <v>188469.2</v>
      </c>
      <c r="M5637" s="5"/>
      <c r="N5637" s="5"/>
      <c r="O5637" s="20">
        <v>1.377</v>
      </c>
      <c r="P5637" s="8">
        <v>1.377</v>
      </c>
      <c r="Q5637" s="5"/>
    </row>
    <row r="5638" spans="1:17" ht="12" x14ac:dyDescent="0.2">
      <c r="A5638" s="16" t="s">
        <v>3614</v>
      </c>
      <c r="B5638" s="16" t="s">
        <v>9109</v>
      </c>
      <c r="C5638" s="17" t="s">
        <v>5592</v>
      </c>
      <c r="D5638" s="18" t="s">
        <v>8995</v>
      </c>
      <c r="E5638" s="18"/>
      <c r="F5638" s="18"/>
      <c r="G5638" s="18"/>
      <c r="H5638" s="18"/>
      <c r="I5638" s="18"/>
      <c r="J5638" s="5"/>
      <c r="K5638" s="19">
        <v>160090.42000000001</v>
      </c>
      <c r="L5638" s="6"/>
      <c r="M5638" s="19">
        <v>160090.42000000001</v>
      </c>
      <c r="N5638" s="5"/>
      <c r="O5638" s="20">
        <v>1.649</v>
      </c>
      <c r="P5638" s="6"/>
      <c r="Q5638" s="20">
        <v>1.649</v>
      </c>
    </row>
    <row r="5639" spans="1:17" ht="24" x14ac:dyDescent="0.2">
      <c r="A5639" s="16" t="s">
        <v>3614</v>
      </c>
      <c r="B5639" s="16" t="s">
        <v>9109</v>
      </c>
      <c r="C5639" s="17" t="s">
        <v>5593</v>
      </c>
      <c r="D5639" s="18" t="s">
        <v>8995</v>
      </c>
      <c r="E5639" s="18"/>
      <c r="F5639" s="18"/>
      <c r="G5639" s="18"/>
      <c r="H5639" s="18"/>
      <c r="I5639" s="18"/>
      <c r="J5639" s="5"/>
      <c r="K5639" s="19">
        <v>181392.5</v>
      </c>
      <c r="L5639" s="6"/>
      <c r="M5639" s="19">
        <v>181392.5</v>
      </c>
      <c r="N5639" s="5"/>
      <c r="O5639" s="20">
        <v>1.59</v>
      </c>
      <c r="P5639" s="6"/>
      <c r="Q5639" s="20">
        <v>1.59</v>
      </c>
    </row>
    <row r="5640" spans="1:17" ht="24" x14ac:dyDescent="0.2">
      <c r="A5640" s="16" t="s">
        <v>3614</v>
      </c>
      <c r="B5640" s="16" t="s">
        <v>9109</v>
      </c>
      <c r="C5640" s="17" t="s">
        <v>5594</v>
      </c>
      <c r="D5640" s="18" t="s">
        <v>9004</v>
      </c>
      <c r="E5640" s="26">
        <f>J5640-L5640</f>
        <v>3091.1900000000005</v>
      </c>
      <c r="F5640" s="26">
        <f>N5640-P5640</f>
        <v>11.012999999999998</v>
      </c>
      <c r="G5640" s="26" t="str">
        <f>VLOOKUP(C5640,[2]итоговая!$C$6:$H$1018,5,FALSE)</f>
        <v>УКС</v>
      </c>
      <c r="H5640" s="21" t="s">
        <v>9007</v>
      </c>
      <c r="I5640" s="18"/>
      <c r="J5640" s="19">
        <v>9851.7900000000009</v>
      </c>
      <c r="K5640" s="5"/>
      <c r="L5640" s="7">
        <v>6760.6</v>
      </c>
      <c r="M5640" s="19">
        <v>3091.19</v>
      </c>
      <c r="N5640" s="20">
        <v>35.098999999999997</v>
      </c>
      <c r="O5640" s="5"/>
      <c r="P5640" s="8">
        <v>24.085999999999999</v>
      </c>
      <c r="Q5640" s="20">
        <v>11.013</v>
      </c>
    </row>
    <row r="5641" spans="1:17" ht="12" x14ac:dyDescent="0.2">
      <c r="A5641" s="16" t="s">
        <v>3614</v>
      </c>
      <c r="B5641" s="16" t="s">
        <v>9109</v>
      </c>
      <c r="C5641" s="17" t="s">
        <v>5595</v>
      </c>
      <c r="D5641" s="18" t="s">
        <v>8995</v>
      </c>
      <c r="E5641" s="18"/>
      <c r="F5641" s="18"/>
      <c r="G5641" s="18"/>
      <c r="H5641" s="18"/>
      <c r="I5641" s="18"/>
      <c r="J5641" s="5"/>
      <c r="K5641" s="19">
        <v>48325.599999999999</v>
      </c>
      <c r="L5641" s="6"/>
      <c r="M5641" s="19">
        <v>48325.599999999999</v>
      </c>
      <c r="N5641" s="5"/>
      <c r="O5641" s="20">
        <v>0.72499999999999998</v>
      </c>
      <c r="P5641" s="6"/>
      <c r="Q5641" s="20">
        <v>0.72499999999999998</v>
      </c>
    </row>
    <row r="5642" spans="1:17" ht="12" x14ac:dyDescent="0.2">
      <c r="A5642" s="16" t="s">
        <v>3614</v>
      </c>
      <c r="B5642" s="16" t="s">
        <v>9109</v>
      </c>
      <c r="C5642" s="17" t="s">
        <v>5596</v>
      </c>
      <c r="D5642" s="18" t="s">
        <v>8995</v>
      </c>
      <c r="E5642" s="18"/>
      <c r="F5642" s="18"/>
      <c r="G5642" s="18"/>
      <c r="H5642" s="18"/>
      <c r="I5642" s="18"/>
      <c r="J5642" s="5"/>
      <c r="K5642" s="19">
        <v>145731.62</v>
      </c>
      <c r="L5642" s="6"/>
      <c r="M5642" s="19">
        <v>145731.62</v>
      </c>
      <c r="N5642" s="5"/>
      <c r="O5642" s="20">
        <v>1.2250000000000001</v>
      </c>
      <c r="P5642" s="6"/>
      <c r="Q5642" s="20">
        <v>1.2250000000000001</v>
      </c>
    </row>
    <row r="5643" spans="1:17" ht="24" x14ac:dyDescent="0.2">
      <c r="A5643" s="16" t="s">
        <v>3614</v>
      </c>
      <c r="B5643" s="16" t="s">
        <v>9109</v>
      </c>
      <c r="C5643" s="17" t="s">
        <v>5597</v>
      </c>
      <c r="D5643" s="18" t="str">
        <f>VLOOKUP(C5643,[2]итоговая!$C$6:$H$1018,4,FALSE)</f>
        <v>Производство 2022</v>
      </c>
      <c r="E5643" s="26">
        <f t="shared" ref="E5643:E5644" si="318">J5643-L5643</f>
        <v>66897.27</v>
      </c>
      <c r="F5643" s="26">
        <f t="shared" ref="F5643:F5644" si="319">N5643-P5643</f>
        <v>1.1659999999999999</v>
      </c>
      <c r="G5643" s="26" t="str">
        <f>VLOOKUP(C5643,[2]итоговая!$C$6:$H$1018,5,FALSE)</f>
        <v>УКС</v>
      </c>
      <c r="H5643" s="21" t="str">
        <f>VLOOKUP(C5643,[2]итоговая!$C$6:$H$1018,6,FALSE)</f>
        <v>Используем под футляры в 2022г</v>
      </c>
      <c r="I5643" s="18"/>
      <c r="J5643" s="19">
        <v>66897.27</v>
      </c>
      <c r="K5643" s="5"/>
      <c r="L5643" s="6"/>
      <c r="M5643" s="19">
        <v>66897.27</v>
      </c>
      <c r="N5643" s="20">
        <v>1.1659999999999999</v>
      </c>
      <c r="O5643" s="5"/>
      <c r="P5643" s="6"/>
      <c r="Q5643" s="20">
        <v>1.1659999999999999</v>
      </c>
    </row>
    <row r="5644" spans="1:17" ht="12" x14ac:dyDescent="0.2">
      <c r="A5644" s="16" t="s">
        <v>3614</v>
      </c>
      <c r="B5644" s="16" t="s">
        <v>9109</v>
      </c>
      <c r="C5644" s="17" t="s">
        <v>5598</v>
      </c>
      <c r="D5644" s="18" t="str">
        <f>VLOOKUP(C5644,[2]итоговая!$C$6:$H$1018,4,FALSE)</f>
        <v>Производство 2022</v>
      </c>
      <c r="E5644" s="26">
        <f t="shared" si="318"/>
        <v>1172.93</v>
      </c>
      <c r="F5644" s="26">
        <f t="shared" si="319"/>
        <v>0.04</v>
      </c>
      <c r="G5644" s="26" t="str">
        <f>VLOOKUP(C5644,[2]итоговая!$C$6:$H$1018,5,FALSE)</f>
        <v>УКС</v>
      </c>
      <c r="H5644" s="21" t="str">
        <f>VLOOKUP(C5644,[2]итоговая!$C$6:$H$1018,6,FALSE)</f>
        <v>При ремонтах трубопровода в 2022г</v>
      </c>
      <c r="I5644" s="18"/>
      <c r="J5644" s="19">
        <v>1172.93</v>
      </c>
      <c r="K5644" s="5"/>
      <c r="L5644" s="6"/>
      <c r="M5644" s="19">
        <v>1172.93</v>
      </c>
      <c r="N5644" s="20">
        <v>0.04</v>
      </c>
      <c r="O5644" s="5"/>
      <c r="P5644" s="6"/>
      <c r="Q5644" s="20">
        <v>0.04</v>
      </c>
    </row>
    <row r="5645" spans="1:17" ht="12" x14ac:dyDescent="0.2">
      <c r="A5645" s="16" t="s">
        <v>3614</v>
      </c>
      <c r="B5645" s="16" t="s">
        <v>9109</v>
      </c>
      <c r="C5645" s="17" t="s">
        <v>5599</v>
      </c>
      <c r="D5645" s="18" t="s">
        <v>8995</v>
      </c>
      <c r="E5645" s="18"/>
      <c r="F5645" s="18"/>
      <c r="G5645" s="18"/>
      <c r="H5645" s="18"/>
      <c r="I5645" s="18"/>
      <c r="J5645" s="5"/>
      <c r="K5645" s="19">
        <v>79829.75</v>
      </c>
      <c r="L5645" s="7">
        <v>54083.33</v>
      </c>
      <c r="M5645" s="19">
        <v>25746.42</v>
      </c>
      <c r="N5645" s="5"/>
      <c r="O5645" s="20">
        <v>0.77</v>
      </c>
      <c r="P5645" s="8">
        <v>0.55000000000000004</v>
      </c>
      <c r="Q5645" s="20">
        <v>0.22</v>
      </c>
    </row>
    <row r="5646" spans="1:17" ht="12" x14ac:dyDescent="0.2">
      <c r="A5646" s="16" t="s">
        <v>3614</v>
      </c>
      <c r="B5646" s="16" t="s">
        <v>9109</v>
      </c>
      <c r="C5646" s="17" t="s">
        <v>5600</v>
      </c>
      <c r="D5646" s="18" t="s">
        <v>8995</v>
      </c>
      <c r="E5646" s="18"/>
      <c r="F5646" s="18"/>
      <c r="G5646" s="18"/>
      <c r="H5646" s="18"/>
      <c r="I5646" s="18"/>
      <c r="J5646" s="5"/>
      <c r="K5646" s="19">
        <v>46860</v>
      </c>
      <c r="L5646" s="6"/>
      <c r="M5646" s="19">
        <v>46860</v>
      </c>
      <c r="N5646" s="5"/>
      <c r="O5646" s="20">
        <v>0.52800000000000002</v>
      </c>
      <c r="P5646" s="6"/>
      <c r="Q5646" s="20">
        <v>0.52800000000000002</v>
      </c>
    </row>
    <row r="5647" spans="1:17" ht="12" x14ac:dyDescent="0.2">
      <c r="A5647" s="16" t="s">
        <v>3614</v>
      </c>
      <c r="B5647" s="16" t="s">
        <v>9109</v>
      </c>
      <c r="C5647" s="17" t="s">
        <v>5601</v>
      </c>
      <c r="D5647" s="18" t="s">
        <v>8995</v>
      </c>
      <c r="E5647" s="18"/>
      <c r="F5647" s="18"/>
      <c r="G5647" s="18"/>
      <c r="H5647" s="18"/>
      <c r="I5647" s="18"/>
      <c r="J5647" s="5"/>
      <c r="K5647" s="19">
        <v>45893.37</v>
      </c>
      <c r="L5647" s="7">
        <v>21462.5</v>
      </c>
      <c r="M5647" s="19">
        <v>24430.87</v>
      </c>
      <c r="N5647" s="5"/>
      <c r="O5647" s="20">
        <v>0.38</v>
      </c>
      <c r="P5647" s="8">
        <v>0.17</v>
      </c>
      <c r="Q5647" s="20">
        <v>0.21</v>
      </c>
    </row>
    <row r="5648" spans="1:17" ht="12" x14ac:dyDescent="0.2">
      <c r="A5648" s="16" t="s">
        <v>3614</v>
      </c>
      <c r="B5648" s="16" t="s">
        <v>9109</v>
      </c>
      <c r="C5648" s="17" t="s">
        <v>5602</v>
      </c>
      <c r="D5648" s="18" t="s">
        <v>8995</v>
      </c>
      <c r="E5648" s="18"/>
      <c r="F5648" s="18"/>
      <c r="G5648" s="18"/>
      <c r="H5648" s="18"/>
      <c r="I5648" s="18"/>
      <c r="J5648" s="5"/>
      <c r="K5648" s="19">
        <v>128634.61</v>
      </c>
      <c r="L5648" s="7">
        <v>14234.61</v>
      </c>
      <c r="M5648" s="19">
        <v>114400</v>
      </c>
      <c r="N5648" s="5"/>
      <c r="O5648" s="20">
        <v>0.63200000000000001</v>
      </c>
      <c r="P5648" s="8">
        <v>0.104</v>
      </c>
      <c r="Q5648" s="20">
        <v>0.52800000000000002</v>
      </c>
    </row>
    <row r="5649" spans="1:17" ht="12" x14ac:dyDescent="0.2">
      <c r="A5649" s="16" t="s">
        <v>3614</v>
      </c>
      <c r="B5649" s="16" t="s">
        <v>9109</v>
      </c>
      <c r="C5649" s="17" t="s">
        <v>5603</v>
      </c>
      <c r="D5649" s="18" t="s">
        <v>8995</v>
      </c>
      <c r="E5649" s="18"/>
      <c r="F5649" s="18"/>
      <c r="G5649" s="18"/>
      <c r="H5649" s="18"/>
      <c r="I5649" s="18"/>
      <c r="J5649" s="19">
        <v>34756.01</v>
      </c>
      <c r="K5649" s="5"/>
      <c r="L5649" s="7">
        <v>34756.01</v>
      </c>
      <c r="M5649" s="5"/>
      <c r="N5649" s="20">
        <v>0.44500000000000001</v>
      </c>
      <c r="O5649" s="5"/>
      <c r="P5649" s="8">
        <v>0.44500000000000001</v>
      </c>
      <c r="Q5649" s="5"/>
    </row>
    <row r="5650" spans="1:17" ht="12" x14ac:dyDescent="0.2">
      <c r="A5650" s="16" t="s">
        <v>3614</v>
      </c>
      <c r="B5650" s="16" t="s">
        <v>9109</v>
      </c>
      <c r="C5650" s="17" t="s">
        <v>5604</v>
      </c>
      <c r="D5650" s="18" t="s">
        <v>8995</v>
      </c>
      <c r="E5650" s="18"/>
      <c r="F5650" s="18"/>
      <c r="G5650" s="18"/>
      <c r="H5650" s="18"/>
      <c r="I5650" s="18"/>
      <c r="J5650" s="5"/>
      <c r="K5650" s="19">
        <v>123675</v>
      </c>
      <c r="L5650" s="6"/>
      <c r="M5650" s="19">
        <v>123675</v>
      </c>
      <c r="N5650" s="5"/>
      <c r="O5650" s="20">
        <v>0.97</v>
      </c>
      <c r="P5650" s="6"/>
      <c r="Q5650" s="20">
        <v>0.97</v>
      </c>
    </row>
    <row r="5651" spans="1:17" ht="12" x14ac:dyDescent="0.2">
      <c r="A5651" s="16" t="s">
        <v>3614</v>
      </c>
      <c r="B5651" s="16" t="s">
        <v>9109</v>
      </c>
      <c r="C5651" s="17" t="s">
        <v>5605</v>
      </c>
      <c r="D5651" s="18" t="str">
        <f>VLOOKUP(C5651,[2]итоговая!$C$6:$H$1018,4,FALSE)</f>
        <v>Производство 2022</v>
      </c>
      <c r="E5651" s="26">
        <f>J5651-L5651</f>
        <v>63480.51</v>
      </c>
      <c r="F5651" s="26">
        <f>N5651-P5651</f>
        <v>0.8</v>
      </c>
      <c r="G5651" s="26" t="str">
        <f>VLOOKUP(C5651,[2]итоговая!$C$6:$H$1018,5,FALSE)</f>
        <v>УКС</v>
      </c>
      <c r="H5651" s="21" t="str">
        <f>VLOOKUP(C5651,[2]итоговая!$C$6:$H$1018,6,FALSE)</f>
        <v>при ремонтных работах 2022-2023</v>
      </c>
      <c r="I5651" s="18"/>
      <c r="J5651" s="19">
        <v>63480.51</v>
      </c>
      <c r="K5651" s="5"/>
      <c r="L5651" s="6"/>
      <c r="M5651" s="19">
        <v>63480.51</v>
      </c>
      <c r="N5651" s="20">
        <v>0.8</v>
      </c>
      <c r="O5651" s="5"/>
      <c r="P5651" s="6"/>
      <c r="Q5651" s="20">
        <v>0.8</v>
      </c>
    </row>
    <row r="5652" spans="1:17" ht="12" x14ac:dyDescent="0.2">
      <c r="A5652" s="16" t="s">
        <v>3614</v>
      </c>
      <c r="B5652" s="16" t="s">
        <v>9109</v>
      </c>
      <c r="C5652" s="17" t="s">
        <v>5606</v>
      </c>
      <c r="D5652" s="18" t="s">
        <v>8995</v>
      </c>
      <c r="E5652" s="18"/>
      <c r="F5652" s="18"/>
      <c r="G5652" s="18"/>
      <c r="H5652" s="18"/>
      <c r="I5652" s="18"/>
      <c r="J5652" s="5"/>
      <c r="K5652" s="19">
        <v>229075</v>
      </c>
      <c r="L5652" s="6"/>
      <c r="M5652" s="19">
        <v>229075</v>
      </c>
      <c r="N5652" s="5"/>
      <c r="O5652" s="20">
        <v>1.617</v>
      </c>
      <c r="P5652" s="6"/>
      <c r="Q5652" s="20">
        <v>1.617</v>
      </c>
    </row>
    <row r="5653" spans="1:17" ht="12" x14ac:dyDescent="0.2">
      <c r="A5653" s="16" t="s">
        <v>3614</v>
      </c>
      <c r="B5653" s="16" t="s">
        <v>9109</v>
      </c>
      <c r="C5653" s="17" t="s">
        <v>5607</v>
      </c>
      <c r="D5653" s="18" t="s">
        <v>8995</v>
      </c>
      <c r="E5653" s="18"/>
      <c r="F5653" s="18"/>
      <c r="G5653" s="18"/>
      <c r="H5653" s="18"/>
      <c r="I5653" s="18"/>
      <c r="J5653" s="5"/>
      <c r="K5653" s="19">
        <v>70624.429999999993</v>
      </c>
      <c r="L5653" s="6"/>
      <c r="M5653" s="19">
        <v>70624.429999999993</v>
      </c>
      <c r="N5653" s="5"/>
      <c r="O5653" s="20">
        <v>0.51600000000000001</v>
      </c>
      <c r="P5653" s="6"/>
      <c r="Q5653" s="20">
        <v>0.51600000000000001</v>
      </c>
    </row>
    <row r="5654" spans="1:17" ht="12" x14ac:dyDescent="0.2">
      <c r="A5654" s="16" t="s">
        <v>3614</v>
      </c>
      <c r="B5654" s="16" t="s">
        <v>9109</v>
      </c>
      <c r="C5654" s="17" t="s">
        <v>5608</v>
      </c>
      <c r="D5654" s="18" t="s">
        <v>8995</v>
      </c>
      <c r="E5654" s="18"/>
      <c r="F5654" s="18"/>
      <c r="G5654" s="18"/>
      <c r="H5654" s="18"/>
      <c r="I5654" s="18"/>
      <c r="J5654" s="5"/>
      <c r="K5654" s="19">
        <v>138442.45000000001</v>
      </c>
      <c r="L5654" s="7">
        <v>138442.45000000001</v>
      </c>
      <c r="M5654" s="5"/>
      <c r="N5654" s="5"/>
      <c r="O5654" s="20">
        <v>1.19</v>
      </c>
      <c r="P5654" s="8">
        <v>1.19</v>
      </c>
      <c r="Q5654" s="5"/>
    </row>
    <row r="5655" spans="1:17" ht="12" x14ac:dyDescent="0.2">
      <c r="A5655" s="16" t="s">
        <v>3614</v>
      </c>
      <c r="B5655" s="16" t="s">
        <v>9109</v>
      </c>
      <c r="C5655" s="17" t="s">
        <v>5609</v>
      </c>
      <c r="D5655" s="18" t="s">
        <v>8995</v>
      </c>
      <c r="E5655" s="18"/>
      <c r="F5655" s="18"/>
      <c r="G5655" s="18"/>
      <c r="H5655" s="18"/>
      <c r="I5655" s="18"/>
      <c r="J5655" s="5"/>
      <c r="K5655" s="19">
        <v>252851.34</v>
      </c>
      <c r="L5655" s="7">
        <v>170845.5</v>
      </c>
      <c r="M5655" s="19">
        <v>82005.84</v>
      </c>
      <c r="N5655" s="5"/>
      <c r="O5655" s="20">
        <v>3.1080000000000001</v>
      </c>
      <c r="P5655" s="8">
        <v>2.1</v>
      </c>
      <c r="Q5655" s="20">
        <v>1.008</v>
      </c>
    </row>
    <row r="5656" spans="1:17" ht="12" x14ac:dyDescent="0.2">
      <c r="A5656" s="16" t="s">
        <v>3614</v>
      </c>
      <c r="B5656" s="16" t="s">
        <v>9109</v>
      </c>
      <c r="C5656" s="17" t="s">
        <v>5610</v>
      </c>
      <c r="D5656" s="18" t="s">
        <v>8995</v>
      </c>
      <c r="E5656" s="18"/>
      <c r="F5656" s="18"/>
      <c r="G5656" s="18"/>
      <c r="H5656" s="18"/>
      <c r="I5656" s="18"/>
      <c r="J5656" s="5"/>
      <c r="K5656" s="19">
        <v>25762.92</v>
      </c>
      <c r="L5656" s="6"/>
      <c r="M5656" s="19">
        <v>25762.92</v>
      </c>
      <c r="N5656" s="5"/>
      <c r="O5656" s="20">
        <v>0.36499999999999999</v>
      </c>
      <c r="P5656" s="6"/>
      <c r="Q5656" s="20">
        <v>0.36499999999999999</v>
      </c>
    </row>
    <row r="5657" spans="1:17" ht="24" x14ac:dyDescent="0.2">
      <c r="A5657" s="16" t="s">
        <v>3614</v>
      </c>
      <c r="B5657" s="16" t="s">
        <v>9109</v>
      </c>
      <c r="C5657" s="17" t="s">
        <v>5611</v>
      </c>
      <c r="D5657" s="18" t="str">
        <f>VLOOKUP(C5657,[2]итоговая!$C$6:$H$1018,4,FALSE)</f>
        <v>Производство 2022</v>
      </c>
      <c r="E5657" s="26">
        <f t="shared" ref="E5657:E5658" si="320">J5657-L5657</f>
        <v>29087.67</v>
      </c>
      <c r="F5657" s="26">
        <f t="shared" ref="F5657:F5658" si="321">N5657-P5657</f>
        <v>1.6950000000000001</v>
      </c>
      <c r="G5657" s="26" t="str">
        <f>VLOOKUP(C5657,[2]итоговая!$C$6:$H$1018,5,FALSE)</f>
        <v>УКС</v>
      </c>
      <c r="H5657" s="21" t="str">
        <f>VLOOKUP(C5657,[2]итоговая!$C$6:$H$1018,6,FALSE)</f>
        <v>Водовод от скв 160 до скв 201 Аллагулловского м.р., июль 2022</v>
      </c>
      <c r="I5657" s="18"/>
      <c r="J5657" s="19">
        <v>29087.67</v>
      </c>
      <c r="K5657" s="5"/>
      <c r="L5657" s="6"/>
      <c r="M5657" s="19">
        <v>29087.67</v>
      </c>
      <c r="N5657" s="20">
        <v>1.6950000000000001</v>
      </c>
      <c r="O5657" s="5"/>
      <c r="P5657" s="6"/>
      <c r="Q5657" s="20">
        <v>1.6950000000000001</v>
      </c>
    </row>
    <row r="5658" spans="1:17" ht="24" x14ac:dyDescent="0.2">
      <c r="A5658" s="16" t="s">
        <v>3614</v>
      </c>
      <c r="B5658" s="16" t="s">
        <v>9109</v>
      </c>
      <c r="C5658" s="17" t="s">
        <v>5612</v>
      </c>
      <c r="D5658" s="18" t="str">
        <f>VLOOKUP(C5658,[2]итоговая!$C$6:$H$1018,4,FALSE)</f>
        <v>Производство 2022</v>
      </c>
      <c r="E5658" s="26">
        <f t="shared" si="320"/>
        <v>4065.08</v>
      </c>
      <c r="F5658" s="26">
        <f t="shared" si="321"/>
        <v>0.44</v>
      </c>
      <c r="G5658" s="26" t="str">
        <f>VLOOKUP(C5658,[2]итоговая!$C$6:$H$1018,5,FALSE)</f>
        <v>УКС</v>
      </c>
      <c r="H5658" s="21" t="str">
        <f>VLOOKUP(C5658,[2]итоговая!$C$6:$H$1018,6,FALSE)</f>
        <v>Водовод от скв 160 до скв 201 Аллагулловского м.р., июль 2022</v>
      </c>
      <c r="I5658" s="18"/>
      <c r="J5658" s="19">
        <v>4065.08</v>
      </c>
      <c r="K5658" s="5"/>
      <c r="L5658" s="6"/>
      <c r="M5658" s="19">
        <v>4065.08</v>
      </c>
      <c r="N5658" s="20">
        <v>0.44</v>
      </c>
      <c r="O5658" s="5"/>
      <c r="P5658" s="6"/>
      <c r="Q5658" s="20">
        <v>0.44</v>
      </c>
    </row>
    <row r="5659" spans="1:17" ht="12" x14ac:dyDescent="0.2">
      <c r="A5659" s="16" t="s">
        <v>3614</v>
      </c>
      <c r="B5659" s="16" t="s">
        <v>9109</v>
      </c>
      <c r="C5659" s="17" t="s">
        <v>5613</v>
      </c>
      <c r="D5659" s="18" t="s">
        <v>8995</v>
      </c>
      <c r="E5659" s="18"/>
      <c r="F5659" s="18"/>
      <c r="G5659" s="18"/>
      <c r="H5659" s="18"/>
      <c r="I5659" s="18"/>
      <c r="J5659" s="5"/>
      <c r="K5659" s="19">
        <v>23952.22</v>
      </c>
      <c r="L5659" s="7">
        <v>23952.22</v>
      </c>
      <c r="M5659" s="5"/>
      <c r="N5659" s="5"/>
      <c r="O5659" s="20">
        <v>0.17499999999999999</v>
      </c>
      <c r="P5659" s="8">
        <v>0.17499999999999999</v>
      </c>
      <c r="Q5659" s="5"/>
    </row>
    <row r="5660" spans="1:17" ht="12" x14ac:dyDescent="0.2">
      <c r="A5660" s="16" t="s">
        <v>3614</v>
      </c>
      <c r="B5660" s="16" t="s">
        <v>9109</v>
      </c>
      <c r="C5660" s="17" t="s">
        <v>5614</v>
      </c>
      <c r="D5660" s="18" t="s">
        <v>8995</v>
      </c>
      <c r="E5660" s="18"/>
      <c r="F5660" s="18"/>
      <c r="G5660" s="18"/>
      <c r="H5660" s="18"/>
      <c r="I5660" s="18"/>
      <c r="J5660" s="5"/>
      <c r="K5660" s="19">
        <v>68806.25</v>
      </c>
      <c r="L5660" s="7">
        <v>27017.5</v>
      </c>
      <c r="M5660" s="19">
        <v>41788.75</v>
      </c>
      <c r="N5660" s="5"/>
      <c r="O5660" s="20">
        <v>0.54500000000000004</v>
      </c>
      <c r="P5660" s="8">
        <v>0.214</v>
      </c>
      <c r="Q5660" s="20">
        <v>0.33100000000000002</v>
      </c>
    </row>
    <row r="5661" spans="1:17" ht="12" x14ac:dyDescent="0.2">
      <c r="A5661" s="16" t="s">
        <v>3614</v>
      </c>
      <c r="B5661" s="16" t="s">
        <v>9109</v>
      </c>
      <c r="C5661" s="17" t="s">
        <v>5615</v>
      </c>
      <c r="D5661" s="18" t="s">
        <v>8995</v>
      </c>
      <c r="E5661" s="18"/>
      <c r="F5661" s="18"/>
      <c r="G5661" s="18"/>
      <c r="H5661" s="18"/>
      <c r="I5661" s="18"/>
      <c r="J5661" s="5"/>
      <c r="K5661" s="19">
        <v>2093482.69</v>
      </c>
      <c r="L5661" s="7">
        <v>2093482.69</v>
      </c>
      <c r="M5661" s="5"/>
      <c r="N5661" s="5"/>
      <c r="O5661" s="20">
        <v>14.141999999999999</v>
      </c>
      <c r="P5661" s="8">
        <v>14.141999999999999</v>
      </c>
      <c r="Q5661" s="5"/>
    </row>
    <row r="5662" spans="1:17" ht="12" x14ac:dyDescent="0.2">
      <c r="A5662" s="16" t="s">
        <v>3614</v>
      </c>
      <c r="B5662" s="16" t="s">
        <v>9109</v>
      </c>
      <c r="C5662" s="17" t="s">
        <v>5616</v>
      </c>
      <c r="D5662" s="18" t="s">
        <v>8995</v>
      </c>
      <c r="E5662" s="18"/>
      <c r="F5662" s="18"/>
      <c r="G5662" s="18"/>
      <c r="H5662" s="18"/>
      <c r="I5662" s="18"/>
      <c r="J5662" s="5"/>
      <c r="K5662" s="19">
        <v>294213.59999999998</v>
      </c>
      <c r="L5662" s="7">
        <v>20352</v>
      </c>
      <c r="M5662" s="19">
        <v>273861.59999999998</v>
      </c>
      <c r="N5662" s="5"/>
      <c r="O5662" s="20">
        <v>2.3130000000000002</v>
      </c>
      <c r="P5662" s="8">
        <v>0.16</v>
      </c>
      <c r="Q5662" s="20">
        <v>2.153</v>
      </c>
    </row>
    <row r="5663" spans="1:17" ht="24" x14ac:dyDescent="0.2">
      <c r="A5663" s="16" t="s">
        <v>3614</v>
      </c>
      <c r="B5663" s="16" t="s">
        <v>9109</v>
      </c>
      <c r="C5663" s="17" t="s">
        <v>5617</v>
      </c>
      <c r="D5663" s="18" t="s">
        <v>8995</v>
      </c>
      <c r="E5663" s="18"/>
      <c r="F5663" s="18"/>
      <c r="G5663" s="18"/>
      <c r="H5663" s="18"/>
      <c r="I5663" s="18"/>
      <c r="J5663" s="5"/>
      <c r="K5663" s="19">
        <v>733853.82</v>
      </c>
      <c r="L5663" s="6"/>
      <c r="M5663" s="19">
        <v>733853.82</v>
      </c>
      <c r="N5663" s="5"/>
      <c r="O5663" s="20">
        <v>4.7969999999999997</v>
      </c>
      <c r="P5663" s="6"/>
      <c r="Q5663" s="20">
        <v>4.7969999999999997</v>
      </c>
    </row>
    <row r="5664" spans="1:17" ht="12" x14ac:dyDescent="0.2">
      <c r="A5664" s="16" t="s">
        <v>3614</v>
      </c>
      <c r="B5664" s="16" t="s">
        <v>9109</v>
      </c>
      <c r="C5664" s="17" t="s">
        <v>5618</v>
      </c>
      <c r="D5664" s="18" t="s">
        <v>8995</v>
      </c>
      <c r="E5664" s="18"/>
      <c r="F5664" s="18"/>
      <c r="G5664" s="18"/>
      <c r="H5664" s="18"/>
      <c r="I5664" s="18"/>
      <c r="J5664" s="5"/>
      <c r="K5664" s="19">
        <v>122683.34</v>
      </c>
      <c r="L5664" s="6"/>
      <c r="M5664" s="19">
        <v>122683.34</v>
      </c>
      <c r="N5664" s="5"/>
      <c r="O5664" s="20">
        <v>0.86599999999999999</v>
      </c>
      <c r="P5664" s="6"/>
      <c r="Q5664" s="20">
        <v>0.86599999999999999</v>
      </c>
    </row>
    <row r="5665" spans="1:17" ht="24" x14ac:dyDescent="0.2">
      <c r="A5665" s="16" t="s">
        <v>3614</v>
      </c>
      <c r="B5665" s="16" t="s">
        <v>9109</v>
      </c>
      <c r="C5665" s="17" t="s">
        <v>5619</v>
      </c>
      <c r="D5665" s="18" t="s">
        <v>8995</v>
      </c>
      <c r="E5665" s="18"/>
      <c r="F5665" s="18"/>
      <c r="G5665" s="18"/>
      <c r="H5665" s="18"/>
      <c r="I5665" s="18"/>
      <c r="J5665" s="5"/>
      <c r="K5665" s="19">
        <v>797479.17</v>
      </c>
      <c r="L5665" s="6"/>
      <c r="M5665" s="19">
        <v>797479.17</v>
      </c>
      <c r="N5665" s="5"/>
      <c r="O5665" s="20">
        <v>5.05</v>
      </c>
      <c r="P5665" s="6"/>
      <c r="Q5665" s="20">
        <v>5.05</v>
      </c>
    </row>
    <row r="5666" spans="1:17" ht="24" x14ac:dyDescent="0.2">
      <c r="A5666" s="16" t="s">
        <v>3614</v>
      </c>
      <c r="B5666" s="16" t="s">
        <v>9109</v>
      </c>
      <c r="C5666" s="17" t="s">
        <v>5620</v>
      </c>
      <c r="D5666" s="18" t="str">
        <f>VLOOKUP(C5666,[2]итоговая!$C$6:$H$1018,4,FALSE)</f>
        <v>Реконструкция НБУ 2022-2024</v>
      </c>
      <c r="E5666" s="26">
        <f>J5666-L5666</f>
        <v>173136.67</v>
      </c>
      <c r="F5666" s="26">
        <f>N5666-P5666</f>
        <v>2.4649999999999999</v>
      </c>
      <c r="G5666" s="26" t="str">
        <f>VLOOKUP(C5666,[2]итоговая!$C$6:$H$1018,5,FALSE)</f>
        <v>УКС</v>
      </c>
      <c r="H5666" s="21" t="str">
        <f>VLOOKUP(C5666,[2]итоговая!$C$6:$H$1018,6,FALSE)</f>
        <v>Реконструкция НБУ 2022-2024</v>
      </c>
      <c r="I5666" s="18"/>
      <c r="J5666" s="19">
        <v>173136.67</v>
      </c>
      <c r="K5666" s="5"/>
      <c r="L5666" s="6"/>
      <c r="M5666" s="19">
        <v>173136.67</v>
      </c>
      <c r="N5666" s="20">
        <v>2.4649999999999999</v>
      </c>
      <c r="O5666" s="5"/>
      <c r="P5666" s="6"/>
      <c r="Q5666" s="20">
        <v>2.4649999999999999</v>
      </c>
    </row>
    <row r="5667" spans="1:17" ht="24" x14ac:dyDescent="0.2">
      <c r="A5667" s="16" t="s">
        <v>3614</v>
      </c>
      <c r="B5667" s="16" t="s">
        <v>9109</v>
      </c>
      <c r="C5667" s="17" t="s">
        <v>5621</v>
      </c>
      <c r="D5667" s="18" t="s">
        <v>8995</v>
      </c>
      <c r="E5667" s="18"/>
      <c r="F5667" s="18"/>
      <c r="G5667" s="18"/>
      <c r="H5667" s="18"/>
      <c r="I5667" s="18"/>
      <c r="J5667" s="19">
        <v>272576.21999999997</v>
      </c>
      <c r="K5667" s="5"/>
      <c r="L5667" s="7">
        <v>272576.21999999997</v>
      </c>
      <c r="M5667" s="5"/>
      <c r="N5667" s="20">
        <v>3.8919999999999999</v>
      </c>
      <c r="O5667" s="5"/>
      <c r="P5667" s="8">
        <v>3.8919999999999999</v>
      </c>
      <c r="Q5667" s="5"/>
    </row>
    <row r="5668" spans="1:17" ht="12" x14ac:dyDescent="0.2">
      <c r="A5668" s="16" t="s">
        <v>3614</v>
      </c>
      <c r="B5668" s="16" t="s">
        <v>9109</v>
      </c>
      <c r="C5668" s="17" t="s">
        <v>5622</v>
      </c>
      <c r="D5668" s="18" t="s">
        <v>8995</v>
      </c>
      <c r="E5668" s="18"/>
      <c r="F5668" s="18"/>
      <c r="G5668" s="18"/>
      <c r="H5668" s="18"/>
      <c r="I5668" s="18"/>
      <c r="J5668" s="19">
        <v>75688.490000000005</v>
      </c>
      <c r="K5668" s="5"/>
      <c r="L5668" s="7">
        <v>75688.490000000005</v>
      </c>
      <c r="M5668" s="5"/>
      <c r="N5668" s="20">
        <v>1.214</v>
      </c>
      <c r="O5668" s="5"/>
      <c r="P5668" s="8">
        <v>1.214</v>
      </c>
      <c r="Q5668" s="5"/>
    </row>
    <row r="5669" spans="1:17" ht="12" x14ac:dyDescent="0.2">
      <c r="A5669" s="16" t="s">
        <v>3614</v>
      </c>
      <c r="B5669" s="16" t="s">
        <v>9109</v>
      </c>
      <c r="C5669" s="17" t="s">
        <v>5623</v>
      </c>
      <c r="D5669" s="18" t="s">
        <v>8995</v>
      </c>
      <c r="E5669" s="18"/>
      <c r="F5669" s="18"/>
      <c r="G5669" s="18"/>
      <c r="H5669" s="18"/>
      <c r="I5669" s="18"/>
      <c r="J5669" s="5"/>
      <c r="K5669" s="19">
        <v>4877.87</v>
      </c>
      <c r="L5669" s="6"/>
      <c r="M5669" s="19">
        <v>4877.87</v>
      </c>
      <c r="N5669" s="5"/>
      <c r="O5669" s="20">
        <v>9.02</v>
      </c>
      <c r="P5669" s="6"/>
      <c r="Q5669" s="20">
        <v>9.02</v>
      </c>
    </row>
    <row r="5670" spans="1:17" ht="12" x14ac:dyDescent="0.2">
      <c r="A5670" s="16" t="s">
        <v>3614</v>
      </c>
      <c r="B5670" s="16" t="s">
        <v>9109</v>
      </c>
      <c r="C5670" s="17" t="s">
        <v>5624</v>
      </c>
      <c r="D5670" s="18" t="s">
        <v>8995</v>
      </c>
      <c r="E5670" s="18"/>
      <c r="F5670" s="18"/>
      <c r="G5670" s="18"/>
      <c r="H5670" s="18"/>
      <c r="I5670" s="18"/>
      <c r="J5670" s="5"/>
      <c r="K5670" s="19">
        <v>2746.67</v>
      </c>
      <c r="L5670" s="7">
        <v>2746.67</v>
      </c>
      <c r="M5670" s="5"/>
      <c r="N5670" s="5"/>
      <c r="O5670" s="20">
        <v>400</v>
      </c>
      <c r="P5670" s="8">
        <v>400</v>
      </c>
      <c r="Q5670" s="5"/>
    </row>
    <row r="5671" spans="1:17" ht="12" x14ac:dyDescent="0.2">
      <c r="A5671" s="16" t="s">
        <v>3614</v>
      </c>
      <c r="B5671" s="16" t="s">
        <v>9109</v>
      </c>
      <c r="C5671" s="17" t="s">
        <v>5625</v>
      </c>
      <c r="D5671" s="18" t="s">
        <v>8995</v>
      </c>
      <c r="E5671" s="18"/>
      <c r="F5671" s="18"/>
      <c r="G5671" s="18"/>
      <c r="H5671" s="18"/>
      <c r="I5671" s="18"/>
      <c r="J5671" s="5"/>
      <c r="K5671" s="19">
        <v>1084.17</v>
      </c>
      <c r="L5671" s="7">
        <v>1084.17</v>
      </c>
      <c r="M5671" s="5"/>
      <c r="N5671" s="5"/>
      <c r="O5671" s="20">
        <v>1</v>
      </c>
      <c r="P5671" s="8">
        <v>1</v>
      </c>
      <c r="Q5671" s="5"/>
    </row>
    <row r="5672" spans="1:17" ht="12" x14ac:dyDescent="0.2">
      <c r="A5672" s="16" t="s">
        <v>3614</v>
      </c>
      <c r="B5672" s="16" t="s">
        <v>9109</v>
      </c>
      <c r="C5672" s="17" t="s">
        <v>5626</v>
      </c>
      <c r="D5672" s="18" t="s">
        <v>8995</v>
      </c>
      <c r="E5672" s="18"/>
      <c r="F5672" s="18"/>
      <c r="G5672" s="18"/>
      <c r="H5672" s="18"/>
      <c r="I5672" s="18"/>
      <c r="J5672" s="19">
        <v>4166.67</v>
      </c>
      <c r="K5672" s="5"/>
      <c r="L5672" s="7">
        <v>4166.67</v>
      </c>
      <c r="M5672" s="5"/>
      <c r="N5672" s="20">
        <v>100</v>
      </c>
      <c r="O5672" s="5"/>
      <c r="P5672" s="8">
        <v>100</v>
      </c>
      <c r="Q5672" s="5"/>
    </row>
    <row r="5673" spans="1:17" ht="12" x14ac:dyDescent="0.2">
      <c r="A5673" s="16" t="s">
        <v>3614</v>
      </c>
      <c r="B5673" s="16" t="s">
        <v>9109</v>
      </c>
      <c r="C5673" s="17" t="s">
        <v>5627</v>
      </c>
      <c r="D5673" s="18" t="s">
        <v>8995</v>
      </c>
      <c r="E5673" s="18"/>
      <c r="F5673" s="18"/>
      <c r="G5673" s="18"/>
      <c r="H5673" s="18"/>
      <c r="I5673" s="18"/>
      <c r="J5673" s="5"/>
      <c r="K5673" s="19">
        <v>5279.17</v>
      </c>
      <c r="L5673" s="7">
        <v>5279.17</v>
      </c>
      <c r="M5673" s="5"/>
      <c r="N5673" s="5"/>
      <c r="O5673" s="20">
        <v>7</v>
      </c>
      <c r="P5673" s="8">
        <v>7</v>
      </c>
      <c r="Q5673" s="5"/>
    </row>
    <row r="5674" spans="1:17" ht="48" x14ac:dyDescent="0.2">
      <c r="A5674" s="16" t="s">
        <v>3614</v>
      </c>
      <c r="B5674" s="16" t="s">
        <v>9109</v>
      </c>
      <c r="C5674" s="17" t="s">
        <v>5628</v>
      </c>
      <c r="D5674" s="18" t="str">
        <f>VLOOKUP(C5674,[2]итоговая!$C$6:$H$1018,4,FALSE)</f>
        <v>Производство 2022</v>
      </c>
      <c r="E5674" s="26">
        <f>J5674-L5674</f>
        <v>330165.17</v>
      </c>
      <c r="F5674" s="26">
        <f>N5674-P5674</f>
        <v>4.09</v>
      </c>
      <c r="G5674" s="26" t="str">
        <f>VLOOKUP(C5674,[2]итоговая!$C$6:$H$1018,5,FALSE)</f>
        <v>УСС</v>
      </c>
      <c r="H5674" s="21" t="str">
        <f>VLOOKUP(C5674,[2]итоговая!$C$6:$H$1018,6,FALSE)</f>
        <v>Будет применена при строительстве скважин на Северо-Зимницком месторождении (без сокращения объемов контрактации) (изготовление переводников, желобов и проч.)</v>
      </c>
      <c r="I5674" s="18"/>
      <c r="J5674" s="19">
        <v>330165.17</v>
      </c>
      <c r="K5674" s="5"/>
      <c r="L5674" s="6"/>
      <c r="M5674" s="19">
        <v>330165.17</v>
      </c>
      <c r="N5674" s="20">
        <v>4.09</v>
      </c>
      <c r="O5674" s="5"/>
      <c r="P5674" s="6"/>
      <c r="Q5674" s="20">
        <v>4.09</v>
      </c>
    </row>
    <row r="5675" spans="1:17" ht="12" x14ac:dyDescent="0.2">
      <c r="A5675" s="16" t="s">
        <v>3614</v>
      </c>
      <c r="B5675" s="16" t="s">
        <v>9109</v>
      </c>
      <c r="C5675" s="17" t="s">
        <v>5629</v>
      </c>
      <c r="D5675" s="18" t="s">
        <v>8995</v>
      </c>
      <c r="E5675" s="18"/>
      <c r="F5675" s="18"/>
      <c r="G5675" s="18"/>
      <c r="H5675" s="18"/>
      <c r="I5675" s="18"/>
      <c r="J5675" s="5"/>
      <c r="K5675" s="19">
        <v>2502.5</v>
      </c>
      <c r="L5675" s="7">
        <v>2502.5</v>
      </c>
      <c r="M5675" s="5"/>
      <c r="N5675" s="5"/>
      <c r="O5675" s="20">
        <v>13</v>
      </c>
      <c r="P5675" s="8">
        <v>13</v>
      </c>
      <c r="Q5675" s="5"/>
    </row>
    <row r="5676" spans="1:17" ht="12" x14ac:dyDescent="0.2">
      <c r="A5676" s="16" t="s">
        <v>3614</v>
      </c>
      <c r="B5676" s="16" t="s">
        <v>9109</v>
      </c>
      <c r="C5676" s="17" t="s">
        <v>5630</v>
      </c>
      <c r="D5676" s="18" t="s">
        <v>8995</v>
      </c>
      <c r="E5676" s="18"/>
      <c r="F5676" s="18"/>
      <c r="G5676" s="18"/>
      <c r="H5676" s="18"/>
      <c r="I5676" s="18"/>
      <c r="J5676" s="5"/>
      <c r="K5676" s="19">
        <v>3105</v>
      </c>
      <c r="L5676" s="7">
        <v>3105</v>
      </c>
      <c r="M5676" s="5"/>
      <c r="N5676" s="5"/>
      <c r="O5676" s="20">
        <v>9</v>
      </c>
      <c r="P5676" s="8">
        <v>9</v>
      </c>
      <c r="Q5676" s="5"/>
    </row>
    <row r="5677" spans="1:17" ht="12" x14ac:dyDescent="0.2">
      <c r="A5677" s="16" t="s">
        <v>3614</v>
      </c>
      <c r="B5677" s="16" t="s">
        <v>9109</v>
      </c>
      <c r="C5677" s="17" t="s">
        <v>5631</v>
      </c>
      <c r="D5677" s="18" t="s">
        <v>8995</v>
      </c>
      <c r="E5677" s="18"/>
      <c r="F5677" s="18"/>
      <c r="G5677" s="18"/>
      <c r="H5677" s="18"/>
      <c r="I5677" s="18"/>
      <c r="J5677" s="5"/>
      <c r="K5677" s="21">
        <v>625</v>
      </c>
      <c r="L5677" s="9">
        <v>625</v>
      </c>
      <c r="M5677" s="5"/>
      <c r="N5677" s="5"/>
      <c r="O5677" s="20">
        <v>6</v>
      </c>
      <c r="P5677" s="8">
        <v>6</v>
      </c>
      <c r="Q5677" s="5"/>
    </row>
    <row r="5678" spans="1:17" ht="24" x14ac:dyDescent="0.2">
      <c r="A5678" s="16" t="s">
        <v>3614</v>
      </c>
      <c r="B5678" s="16" t="s">
        <v>9109</v>
      </c>
      <c r="C5678" s="17" t="s">
        <v>5632</v>
      </c>
      <c r="D5678" s="18" t="s">
        <v>8995</v>
      </c>
      <c r="E5678" s="18"/>
      <c r="F5678" s="18"/>
      <c r="G5678" s="18"/>
      <c r="H5678" s="18"/>
      <c r="I5678" s="18"/>
      <c r="J5678" s="5"/>
      <c r="K5678" s="19">
        <v>2368136.83</v>
      </c>
      <c r="L5678" s="7">
        <v>2167712.83</v>
      </c>
      <c r="M5678" s="19">
        <v>200424</v>
      </c>
      <c r="N5678" s="5"/>
      <c r="O5678" s="20">
        <v>86</v>
      </c>
      <c r="P5678" s="8">
        <v>79</v>
      </c>
      <c r="Q5678" s="20">
        <v>7</v>
      </c>
    </row>
    <row r="5679" spans="1:17" ht="24" x14ac:dyDescent="0.2">
      <c r="A5679" s="16" t="s">
        <v>3614</v>
      </c>
      <c r="B5679" s="16" t="s">
        <v>9109</v>
      </c>
      <c r="C5679" s="17" t="s">
        <v>5633</v>
      </c>
      <c r="D5679" s="18" t="s">
        <v>8995</v>
      </c>
      <c r="E5679" s="18"/>
      <c r="F5679" s="18"/>
      <c r="G5679" s="18"/>
      <c r="H5679" s="18"/>
      <c r="I5679" s="18"/>
      <c r="J5679" s="5"/>
      <c r="K5679" s="19">
        <v>548776</v>
      </c>
      <c r="L5679" s="7">
        <v>548776</v>
      </c>
      <c r="M5679" s="5"/>
      <c r="N5679" s="5"/>
      <c r="O5679" s="20">
        <v>32</v>
      </c>
      <c r="P5679" s="8">
        <v>32</v>
      </c>
      <c r="Q5679" s="5"/>
    </row>
    <row r="5680" spans="1:17" ht="24" x14ac:dyDescent="0.2">
      <c r="A5680" s="16" t="s">
        <v>3614</v>
      </c>
      <c r="B5680" s="16" t="s">
        <v>9109</v>
      </c>
      <c r="C5680" s="17" t="s">
        <v>5634</v>
      </c>
      <c r="D5680" s="18" t="s">
        <v>8995</v>
      </c>
      <c r="E5680" s="18"/>
      <c r="F5680" s="18"/>
      <c r="G5680" s="18"/>
      <c r="H5680" s="18"/>
      <c r="I5680" s="18"/>
      <c r="J5680" s="5"/>
      <c r="K5680" s="19">
        <v>10098084.359999999</v>
      </c>
      <c r="L5680" s="7">
        <v>10098084.359999999</v>
      </c>
      <c r="M5680" s="5"/>
      <c r="N5680" s="5"/>
      <c r="O5680" s="20">
        <v>419</v>
      </c>
      <c r="P5680" s="8">
        <v>419</v>
      </c>
      <c r="Q5680" s="5"/>
    </row>
    <row r="5681" spans="1:17" ht="24" x14ac:dyDescent="0.2">
      <c r="A5681" s="16" t="s">
        <v>3614</v>
      </c>
      <c r="B5681" s="16" t="s">
        <v>9109</v>
      </c>
      <c r="C5681" s="17" t="s">
        <v>5635</v>
      </c>
      <c r="D5681" s="18" t="s">
        <v>8995</v>
      </c>
      <c r="E5681" s="18"/>
      <c r="F5681" s="18"/>
      <c r="G5681" s="18"/>
      <c r="H5681" s="18"/>
      <c r="I5681" s="18"/>
      <c r="J5681" s="5"/>
      <c r="K5681" s="19">
        <v>344661.59</v>
      </c>
      <c r="L5681" s="7">
        <v>344661.59</v>
      </c>
      <c r="M5681" s="5"/>
      <c r="N5681" s="5"/>
      <c r="O5681" s="20">
        <v>127.4</v>
      </c>
      <c r="P5681" s="8">
        <v>127.4</v>
      </c>
      <c r="Q5681" s="5"/>
    </row>
    <row r="5682" spans="1:17" ht="24" x14ac:dyDescent="0.2">
      <c r="A5682" s="16" t="s">
        <v>3614</v>
      </c>
      <c r="B5682" s="16" t="s">
        <v>9109</v>
      </c>
      <c r="C5682" s="17" t="s">
        <v>5636</v>
      </c>
      <c r="D5682" s="18" t="s">
        <v>8995</v>
      </c>
      <c r="E5682" s="18"/>
      <c r="F5682" s="18"/>
      <c r="G5682" s="18"/>
      <c r="H5682" s="18"/>
      <c r="I5682" s="18"/>
      <c r="J5682" s="5"/>
      <c r="K5682" s="19">
        <v>4168273.2</v>
      </c>
      <c r="L5682" s="7">
        <v>4168273.2</v>
      </c>
      <c r="M5682" s="5"/>
      <c r="N5682" s="5"/>
      <c r="O5682" s="20">
        <v>164</v>
      </c>
      <c r="P5682" s="8">
        <v>164</v>
      </c>
      <c r="Q5682" s="5"/>
    </row>
    <row r="5683" spans="1:17" ht="12" x14ac:dyDescent="0.2">
      <c r="A5683" s="16" t="s">
        <v>3614</v>
      </c>
      <c r="B5683" s="16" t="s">
        <v>9109</v>
      </c>
      <c r="C5683" s="17" t="s">
        <v>5637</v>
      </c>
      <c r="D5683" s="18" t="s">
        <v>8995</v>
      </c>
      <c r="E5683" s="18"/>
      <c r="F5683" s="18"/>
      <c r="G5683" s="18"/>
      <c r="H5683" s="18"/>
      <c r="I5683" s="18"/>
      <c r="J5683" s="5"/>
      <c r="K5683" s="19">
        <v>692874</v>
      </c>
      <c r="L5683" s="7">
        <v>692874</v>
      </c>
      <c r="M5683" s="5"/>
      <c r="N5683" s="5"/>
      <c r="O5683" s="20">
        <v>47</v>
      </c>
      <c r="P5683" s="8">
        <v>47</v>
      </c>
      <c r="Q5683" s="5"/>
    </row>
    <row r="5684" spans="1:17" ht="12" x14ac:dyDescent="0.2">
      <c r="A5684" s="16" t="s">
        <v>3614</v>
      </c>
      <c r="B5684" s="16" t="s">
        <v>9109</v>
      </c>
      <c r="C5684" s="17" t="s">
        <v>5638</v>
      </c>
      <c r="D5684" s="18" t="s">
        <v>8995</v>
      </c>
      <c r="E5684" s="18"/>
      <c r="F5684" s="18"/>
      <c r="G5684" s="18"/>
      <c r="H5684" s="18"/>
      <c r="I5684" s="18"/>
      <c r="J5684" s="5"/>
      <c r="K5684" s="19">
        <v>652080</v>
      </c>
      <c r="L5684" s="7">
        <v>652080</v>
      </c>
      <c r="M5684" s="5"/>
      <c r="N5684" s="5"/>
      <c r="O5684" s="22">
        <v>6000</v>
      </c>
      <c r="P5684" s="10">
        <v>6000</v>
      </c>
      <c r="Q5684" s="5"/>
    </row>
    <row r="5685" spans="1:17" ht="12" x14ac:dyDescent="0.2">
      <c r="A5685" s="16" t="s">
        <v>3614</v>
      </c>
      <c r="B5685" s="16" t="s">
        <v>9109</v>
      </c>
      <c r="C5685" s="17" t="s">
        <v>5639</v>
      </c>
      <c r="D5685" s="18" t="s">
        <v>8995</v>
      </c>
      <c r="E5685" s="18"/>
      <c r="F5685" s="18"/>
      <c r="G5685" s="18"/>
      <c r="H5685" s="18"/>
      <c r="I5685" s="18"/>
      <c r="J5685" s="19">
        <v>120270.44</v>
      </c>
      <c r="K5685" s="5"/>
      <c r="L5685" s="7">
        <v>120270.44</v>
      </c>
      <c r="M5685" s="5"/>
      <c r="N5685" s="20">
        <v>450</v>
      </c>
      <c r="O5685" s="5"/>
      <c r="P5685" s="8">
        <v>450</v>
      </c>
      <c r="Q5685" s="5"/>
    </row>
    <row r="5686" spans="1:17" ht="12" x14ac:dyDescent="0.2">
      <c r="A5686" s="16" t="s">
        <v>3614</v>
      </c>
      <c r="B5686" s="16" t="s">
        <v>9109</v>
      </c>
      <c r="C5686" s="17" t="s">
        <v>5640</v>
      </c>
      <c r="D5686" s="18" t="s">
        <v>8995</v>
      </c>
      <c r="E5686" s="18"/>
      <c r="F5686" s="18"/>
      <c r="G5686" s="18"/>
      <c r="H5686" s="18"/>
      <c r="I5686" s="18"/>
      <c r="J5686" s="5"/>
      <c r="K5686" s="19">
        <v>432000</v>
      </c>
      <c r="L5686" s="7">
        <v>81000</v>
      </c>
      <c r="M5686" s="19">
        <v>351000</v>
      </c>
      <c r="N5686" s="5"/>
      <c r="O5686" s="20">
        <v>800</v>
      </c>
      <c r="P5686" s="8">
        <v>150</v>
      </c>
      <c r="Q5686" s="20">
        <v>650</v>
      </c>
    </row>
    <row r="5687" spans="1:17" ht="12" x14ac:dyDescent="0.2">
      <c r="A5687" s="16" t="s">
        <v>3614</v>
      </c>
      <c r="B5687" s="16" t="s">
        <v>9109</v>
      </c>
      <c r="C5687" s="17" t="s">
        <v>5641</v>
      </c>
      <c r="D5687" s="18" t="s">
        <v>8995</v>
      </c>
      <c r="E5687" s="18"/>
      <c r="F5687" s="18"/>
      <c r="G5687" s="18"/>
      <c r="H5687" s="18"/>
      <c r="I5687" s="18"/>
      <c r="J5687" s="5"/>
      <c r="K5687" s="19">
        <v>67200</v>
      </c>
      <c r="L5687" s="6"/>
      <c r="M5687" s="19">
        <v>67200</v>
      </c>
      <c r="N5687" s="5"/>
      <c r="O5687" s="20">
        <v>200</v>
      </c>
      <c r="P5687" s="6"/>
      <c r="Q5687" s="20">
        <v>200</v>
      </c>
    </row>
    <row r="5688" spans="1:17" ht="12" x14ac:dyDescent="0.2">
      <c r="A5688" s="16" t="s">
        <v>3614</v>
      </c>
      <c r="B5688" s="16" t="s">
        <v>9109</v>
      </c>
      <c r="C5688" s="17" t="s">
        <v>5642</v>
      </c>
      <c r="D5688" s="18" t="s">
        <v>8995</v>
      </c>
      <c r="E5688" s="18"/>
      <c r="F5688" s="18"/>
      <c r="G5688" s="18"/>
      <c r="H5688" s="18"/>
      <c r="I5688" s="18"/>
      <c r="J5688" s="5"/>
      <c r="K5688" s="19">
        <v>29247.48</v>
      </c>
      <c r="L5688" s="7">
        <v>29247.48</v>
      </c>
      <c r="M5688" s="5"/>
      <c r="N5688" s="5"/>
      <c r="O5688" s="20">
        <v>1</v>
      </c>
      <c r="P5688" s="8">
        <v>1</v>
      </c>
      <c r="Q5688" s="5"/>
    </row>
    <row r="5689" spans="1:17" ht="48" x14ac:dyDescent="0.2">
      <c r="A5689" s="16" t="s">
        <v>3614</v>
      </c>
      <c r="B5689" s="16" t="s">
        <v>9109</v>
      </c>
      <c r="C5689" s="17" t="s">
        <v>5643</v>
      </c>
      <c r="D5689" s="18" t="str">
        <f>VLOOKUP(C5689,[2]итоговая!$C$6:$H$1018,4,FALSE)</f>
        <v>НВЛ и НЛ</v>
      </c>
      <c r="E5689" s="26">
        <f t="shared" ref="E5689:E5690" si="322">J5689-L5689</f>
        <v>2528.8900000000003</v>
      </c>
      <c r="F5689" s="26">
        <f t="shared" ref="F5689:F5690" si="323">N5689-P5689</f>
        <v>6</v>
      </c>
      <c r="G5689" s="26" t="str">
        <f>VLOOKUP(C5689,[2]итоговая!$C$6:$H$1018,5,FALSE)</f>
        <v>ОГЭ</v>
      </c>
      <c r="H5689" s="21" t="str">
        <f>VLOOKUP(C5689,'[6]сводная информация'!$C$4479:$H$9628,6,FALSE)</f>
        <v>Невостребовано ОГЭ по причине не использования в производстве Ульяновского филиала т.к не подходит типоразмер и посадочное место. Данное ТМЦ приобретено 01.07.2019 в ОАО "Ульяновскнефть"</v>
      </c>
      <c r="I5689" s="18">
        <f>VLOOKUP(C5689,[4]НВЛ!$E$15:$I$68,5,FALSE)</f>
        <v>3371.86</v>
      </c>
      <c r="J5689" s="19">
        <v>3371.86</v>
      </c>
      <c r="K5689" s="5"/>
      <c r="L5689" s="9">
        <v>842.97</v>
      </c>
      <c r="M5689" s="19">
        <v>2528.89</v>
      </c>
      <c r="N5689" s="20">
        <v>8</v>
      </c>
      <c r="O5689" s="5"/>
      <c r="P5689" s="8">
        <v>2</v>
      </c>
      <c r="Q5689" s="20">
        <v>6</v>
      </c>
    </row>
    <row r="5690" spans="1:17" ht="48" x14ac:dyDescent="0.2">
      <c r="A5690" s="16" t="s">
        <v>3614</v>
      </c>
      <c r="B5690" s="16" t="s">
        <v>9109</v>
      </c>
      <c r="C5690" s="17" t="s">
        <v>5644</v>
      </c>
      <c r="D5690" s="18" t="str">
        <f>VLOOKUP(C5690,[2]итоговая!$C$6:$H$1018,4,FALSE)</f>
        <v>НВЛ и НЛ</v>
      </c>
      <c r="E5690" s="26">
        <f t="shared" si="322"/>
        <v>4515.8899999999994</v>
      </c>
      <c r="F5690" s="26">
        <f t="shared" si="323"/>
        <v>7</v>
      </c>
      <c r="G5690" s="26" t="str">
        <f>VLOOKUP(C5690,[2]итоговая!$C$6:$H$1018,5,FALSE)</f>
        <v>ОГЭ</v>
      </c>
      <c r="H5690" s="21" t="str">
        <f>VLOOKUP(C5690,'[6]сводная информация'!$C$4479:$H$9628,6,FALSE)</f>
        <v>Невостребовано ОГЭ по причине не использования в производстве Ульяновского филиала т.к не подходит типоразмер и посадочное место. Данное ТМЦ приобретено 01.07.2019 в ОАО "Ульяновскнефть"</v>
      </c>
      <c r="I5690" s="18">
        <f>VLOOKUP(C5690,[4]НВЛ!$E$15:$I$68,5,FALSE)</f>
        <v>5806.15</v>
      </c>
      <c r="J5690" s="19">
        <v>5806.15</v>
      </c>
      <c r="K5690" s="5"/>
      <c r="L5690" s="7">
        <v>1290.26</v>
      </c>
      <c r="M5690" s="19">
        <v>4515.8900000000003</v>
      </c>
      <c r="N5690" s="20">
        <v>9</v>
      </c>
      <c r="O5690" s="5"/>
      <c r="P5690" s="8">
        <v>2</v>
      </c>
      <c r="Q5690" s="20">
        <v>7</v>
      </c>
    </row>
    <row r="5691" spans="1:17" ht="12" x14ac:dyDescent="0.2">
      <c r="A5691" s="16" t="s">
        <v>3614</v>
      </c>
      <c r="B5691" s="16" t="s">
        <v>9109</v>
      </c>
      <c r="C5691" s="17" t="s">
        <v>5645</v>
      </c>
      <c r="D5691" s="18" t="s">
        <v>8995</v>
      </c>
      <c r="E5691" s="18"/>
      <c r="F5691" s="18"/>
      <c r="G5691" s="18"/>
      <c r="H5691" s="18"/>
      <c r="I5691" s="18"/>
      <c r="J5691" s="5"/>
      <c r="K5691" s="19">
        <v>1066.6600000000001</v>
      </c>
      <c r="L5691" s="7">
        <v>1066.6600000000001</v>
      </c>
      <c r="M5691" s="5"/>
      <c r="N5691" s="5"/>
      <c r="O5691" s="20">
        <v>10</v>
      </c>
      <c r="P5691" s="8">
        <v>10</v>
      </c>
      <c r="Q5691" s="5"/>
    </row>
    <row r="5692" spans="1:17" ht="12" x14ac:dyDescent="0.2">
      <c r="A5692" s="16" t="s">
        <v>3614</v>
      </c>
      <c r="B5692" s="16" t="s">
        <v>9109</v>
      </c>
      <c r="C5692" s="17" t="s">
        <v>5646</v>
      </c>
      <c r="D5692" s="18" t="s">
        <v>8995</v>
      </c>
      <c r="E5692" s="18"/>
      <c r="F5692" s="18"/>
      <c r="G5692" s="18"/>
      <c r="H5692" s="18"/>
      <c r="I5692" s="18"/>
      <c r="J5692" s="5"/>
      <c r="K5692" s="19">
        <v>6900</v>
      </c>
      <c r="L5692" s="7">
        <v>6900</v>
      </c>
      <c r="M5692" s="5"/>
      <c r="N5692" s="5"/>
      <c r="O5692" s="20">
        <v>4</v>
      </c>
      <c r="P5692" s="8">
        <v>4</v>
      </c>
      <c r="Q5692" s="5"/>
    </row>
    <row r="5693" spans="1:17" ht="12" x14ac:dyDescent="0.2">
      <c r="A5693" s="16" t="s">
        <v>3614</v>
      </c>
      <c r="B5693" s="16" t="s">
        <v>9109</v>
      </c>
      <c r="C5693" s="17" t="s">
        <v>5647</v>
      </c>
      <c r="D5693" s="18" t="s">
        <v>8995</v>
      </c>
      <c r="E5693" s="18"/>
      <c r="F5693" s="18"/>
      <c r="G5693" s="18"/>
      <c r="H5693" s="18"/>
      <c r="I5693" s="18"/>
      <c r="J5693" s="19">
        <v>1273.06</v>
      </c>
      <c r="K5693" s="5"/>
      <c r="L5693" s="7">
        <v>1273.06</v>
      </c>
      <c r="M5693" s="5"/>
      <c r="N5693" s="20">
        <v>1</v>
      </c>
      <c r="O5693" s="5"/>
      <c r="P5693" s="8">
        <v>1</v>
      </c>
      <c r="Q5693" s="5"/>
    </row>
    <row r="5694" spans="1:17" ht="12" x14ac:dyDescent="0.2">
      <c r="A5694" s="16" t="s">
        <v>3614</v>
      </c>
      <c r="B5694" s="16" t="s">
        <v>9109</v>
      </c>
      <c r="C5694" s="17" t="s">
        <v>5648</v>
      </c>
      <c r="D5694" s="18" t="s">
        <v>8995</v>
      </c>
      <c r="E5694" s="18"/>
      <c r="F5694" s="18"/>
      <c r="G5694" s="18"/>
      <c r="H5694" s="18"/>
      <c r="I5694" s="18"/>
      <c r="J5694" s="5"/>
      <c r="K5694" s="19">
        <v>30734.400000000001</v>
      </c>
      <c r="L5694" s="7">
        <v>30734.400000000001</v>
      </c>
      <c r="M5694" s="5"/>
      <c r="N5694" s="5"/>
      <c r="O5694" s="20">
        <v>4</v>
      </c>
      <c r="P5694" s="8">
        <v>4</v>
      </c>
      <c r="Q5694" s="5"/>
    </row>
    <row r="5695" spans="1:17" ht="12" x14ac:dyDescent="0.2">
      <c r="A5695" s="16" t="s">
        <v>3614</v>
      </c>
      <c r="B5695" s="16" t="s">
        <v>9109</v>
      </c>
      <c r="C5695" s="17" t="s">
        <v>5649</v>
      </c>
      <c r="D5695" s="18" t="s">
        <v>8995</v>
      </c>
      <c r="E5695" s="18"/>
      <c r="F5695" s="18"/>
      <c r="G5695" s="18"/>
      <c r="H5695" s="18"/>
      <c r="I5695" s="18"/>
      <c r="J5695" s="5"/>
      <c r="K5695" s="19">
        <v>2520</v>
      </c>
      <c r="L5695" s="6"/>
      <c r="M5695" s="19">
        <v>2520</v>
      </c>
      <c r="N5695" s="5"/>
      <c r="O5695" s="20">
        <v>4</v>
      </c>
      <c r="P5695" s="6"/>
      <c r="Q5695" s="20">
        <v>4</v>
      </c>
    </row>
    <row r="5696" spans="1:17" ht="12" x14ac:dyDescent="0.2">
      <c r="A5696" s="16" t="s">
        <v>3614</v>
      </c>
      <c r="B5696" s="16" t="s">
        <v>9109</v>
      </c>
      <c r="C5696" s="17" t="s">
        <v>5650</v>
      </c>
      <c r="D5696" s="18" t="s">
        <v>8995</v>
      </c>
      <c r="E5696" s="18"/>
      <c r="F5696" s="18"/>
      <c r="G5696" s="18"/>
      <c r="H5696" s="18"/>
      <c r="I5696" s="18"/>
      <c r="J5696" s="5"/>
      <c r="K5696" s="19">
        <v>6020</v>
      </c>
      <c r="L5696" s="7">
        <v>6020</v>
      </c>
      <c r="M5696" s="5"/>
      <c r="N5696" s="5"/>
      <c r="O5696" s="20">
        <v>70</v>
      </c>
      <c r="P5696" s="8">
        <v>70</v>
      </c>
      <c r="Q5696" s="5"/>
    </row>
    <row r="5697" spans="1:17" ht="12" x14ac:dyDescent="0.2">
      <c r="A5697" s="16" t="s">
        <v>3614</v>
      </c>
      <c r="B5697" s="16" t="s">
        <v>9109</v>
      </c>
      <c r="C5697" s="17" t="s">
        <v>5651</v>
      </c>
      <c r="D5697" s="18" t="s">
        <v>8995</v>
      </c>
      <c r="E5697" s="18"/>
      <c r="F5697" s="18"/>
      <c r="G5697" s="18"/>
      <c r="H5697" s="18"/>
      <c r="I5697" s="18"/>
      <c r="J5697" s="5"/>
      <c r="K5697" s="19">
        <v>14014</v>
      </c>
      <c r="L5697" s="7">
        <v>14014</v>
      </c>
      <c r="M5697" s="5"/>
      <c r="N5697" s="5"/>
      <c r="O5697" s="20">
        <v>0.182</v>
      </c>
      <c r="P5697" s="8">
        <v>0.182</v>
      </c>
      <c r="Q5697" s="5"/>
    </row>
    <row r="5698" spans="1:17" ht="12" x14ac:dyDescent="0.2">
      <c r="A5698" s="16" t="s">
        <v>3614</v>
      </c>
      <c r="B5698" s="16" t="s">
        <v>9109</v>
      </c>
      <c r="C5698" s="17" t="s">
        <v>5652</v>
      </c>
      <c r="D5698" s="18" t="str">
        <f>VLOOKUP(C5698,[2]итоговая!$C$6:$H$1018,4,FALSE)</f>
        <v>Реконструкция НБУ 2022-2024</v>
      </c>
      <c r="E5698" s="26">
        <f t="shared" ref="E5698:E5703" si="324">J5698-L5698</f>
        <v>17124.599999999999</v>
      </c>
      <c r="F5698" s="26">
        <f t="shared" ref="F5698:F5703" si="325">N5698-P5698</f>
        <v>0.28399999999999997</v>
      </c>
      <c r="G5698" s="26" t="str">
        <f>VLOOKUP(C5698,[2]итоговая!$C$6:$H$1018,5,FALSE)</f>
        <v>УКС</v>
      </c>
      <c r="H5698" s="21" t="str">
        <f>VLOOKUP(C5698,[2]итоговая!$C$6:$H$1018,6,FALSE)</f>
        <v>Реконструкция НБУ 2022-2024</v>
      </c>
      <c r="I5698" s="18"/>
      <c r="J5698" s="19">
        <v>17124.599999999999</v>
      </c>
      <c r="K5698" s="5"/>
      <c r="L5698" s="6"/>
      <c r="M5698" s="19">
        <v>17124.599999999999</v>
      </c>
      <c r="N5698" s="20">
        <v>0.28399999999999997</v>
      </c>
      <c r="O5698" s="5"/>
      <c r="P5698" s="6"/>
      <c r="Q5698" s="20">
        <v>0.28399999999999997</v>
      </c>
    </row>
    <row r="5699" spans="1:17" ht="12" x14ac:dyDescent="0.2">
      <c r="A5699" s="16" t="s">
        <v>3614</v>
      </c>
      <c r="B5699" s="16" t="s">
        <v>9109</v>
      </c>
      <c r="C5699" s="17" t="s">
        <v>5653</v>
      </c>
      <c r="D5699" s="18" t="str">
        <f>VLOOKUP(C5699,[2]итоговая!$C$6:$H$1018,4,FALSE)</f>
        <v>Реконструкция НБУ 2022-2024</v>
      </c>
      <c r="E5699" s="26">
        <f t="shared" si="324"/>
        <v>38699.370000000003</v>
      </c>
      <c r="F5699" s="26">
        <f t="shared" si="325"/>
        <v>0.624</v>
      </c>
      <c r="G5699" s="26" t="str">
        <f>VLOOKUP(C5699,[2]итоговая!$C$6:$H$1018,5,FALSE)</f>
        <v>УКС</v>
      </c>
      <c r="H5699" s="21" t="str">
        <f>VLOOKUP(C5699,[2]итоговая!$C$6:$H$1018,6,FALSE)</f>
        <v>Реконструкция НБУ 2022-2024</v>
      </c>
      <c r="I5699" s="18"/>
      <c r="J5699" s="19">
        <v>38699.370000000003</v>
      </c>
      <c r="K5699" s="5"/>
      <c r="L5699" s="6"/>
      <c r="M5699" s="19">
        <v>38699.370000000003</v>
      </c>
      <c r="N5699" s="20">
        <v>0.624</v>
      </c>
      <c r="O5699" s="5"/>
      <c r="P5699" s="6"/>
      <c r="Q5699" s="20">
        <v>0.624</v>
      </c>
    </row>
    <row r="5700" spans="1:17" ht="12" x14ac:dyDescent="0.2">
      <c r="A5700" s="16" t="s">
        <v>3614</v>
      </c>
      <c r="B5700" s="16" t="s">
        <v>9109</v>
      </c>
      <c r="C5700" s="17" t="s">
        <v>5654</v>
      </c>
      <c r="D5700" s="18" t="str">
        <f>VLOOKUP(C5700,[2]итоговая!$C$6:$H$1018,4,FALSE)</f>
        <v>Реконструкция НБУ 2022-2024</v>
      </c>
      <c r="E5700" s="26">
        <f t="shared" si="324"/>
        <v>9877.7800000000007</v>
      </c>
      <c r="F5700" s="26">
        <f t="shared" si="325"/>
        <v>0.22</v>
      </c>
      <c r="G5700" s="26" t="str">
        <f>VLOOKUP(C5700,[2]итоговая!$C$6:$H$1018,5,FALSE)</f>
        <v>УКС</v>
      </c>
      <c r="H5700" s="21" t="str">
        <f>VLOOKUP(C5700,[2]итоговая!$C$6:$H$1018,6,FALSE)</f>
        <v>Реконструкция НБУ 2022-2024</v>
      </c>
      <c r="I5700" s="18"/>
      <c r="J5700" s="19">
        <v>9877.7800000000007</v>
      </c>
      <c r="K5700" s="5"/>
      <c r="L5700" s="6"/>
      <c r="M5700" s="19">
        <v>9877.7800000000007</v>
      </c>
      <c r="N5700" s="20">
        <v>0.22</v>
      </c>
      <c r="O5700" s="5"/>
      <c r="P5700" s="6"/>
      <c r="Q5700" s="20">
        <v>0.22</v>
      </c>
    </row>
    <row r="5701" spans="1:17" ht="12" x14ac:dyDescent="0.2">
      <c r="A5701" s="16" t="s">
        <v>3614</v>
      </c>
      <c r="B5701" s="16" t="s">
        <v>9109</v>
      </c>
      <c r="C5701" s="17" t="s">
        <v>5655</v>
      </c>
      <c r="D5701" s="18" t="str">
        <f>VLOOKUP(C5701,[2]итоговая!$C$6:$H$1018,4,FALSE)</f>
        <v>Реконструкция НБУ 2022-2024</v>
      </c>
      <c r="E5701" s="26">
        <f t="shared" si="324"/>
        <v>58207.37</v>
      </c>
      <c r="F5701" s="26">
        <f t="shared" si="325"/>
        <v>1.0960000000000001</v>
      </c>
      <c r="G5701" s="26" t="str">
        <f>VLOOKUP(C5701,[2]итоговая!$C$6:$H$1018,5,FALSE)</f>
        <v>УКС</v>
      </c>
      <c r="H5701" s="21" t="str">
        <f>VLOOKUP(C5701,[2]итоговая!$C$6:$H$1018,6,FALSE)</f>
        <v>Реконструкция НБУ 2022-2024</v>
      </c>
      <c r="I5701" s="18"/>
      <c r="J5701" s="19">
        <v>58207.37</v>
      </c>
      <c r="K5701" s="5"/>
      <c r="L5701" s="6"/>
      <c r="M5701" s="19">
        <v>58207.37</v>
      </c>
      <c r="N5701" s="20">
        <v>1.0960000000000001</v>
      </c>
      <c r="O5701" s="5"/>
      <c r="P5701" s="6"/>
      <c r="Q5701" s="20">
        <v>1.0960000000000001</v>
      </c>
    </row>
    <row r="5702" spans="1:17" ht="12" x14ac:dyDescent="0.2">
      <c r="A5702" s="16" t="s">
        <v>3614</v>
      </c>
      <c r="B5702" s="16" t="s">
        <v>9109</v>
      </c>
      <c r="C5702" s="17" t="s">
        <v>5656</v>
      </c>
      <c r="D5702" s="18" t="str">
        <f>VLOOKUP(C5702,[2]итоговая!$C$6:$H$1018,4,FALSE)</f>
        <v>Реконструкция НБУ 2022-2024</v>
      </c>
      <c r="E5702" s="26">
        <f t="shared" si="324"/>
        <v>635.39</v>
      </c>
      <c r="F5702" s="26">
        <f t="shared" si="325"/>
        <v>3.5000000000000003E-2</v>
      </c>
      <c r="G5702" s="26" t="str">
        <f>VLOOKUP(C5702,[2]итоговая!$C$6:$H$1018,5,FALSE)</f>
        <v>УКС</v>
      </c>
      <c r="H5702" s="21" t="str">
        <f>VLOOKUP(C5702,[2]итоговая!$C$6:$H$1018,6,FALSE)</f>
        <v>Реконструкция НБУ 2022-2024</v>
      </c>
      <c r="I5702" s="18"/>
      <c r="J5702" s="21">
        <v>635.39</v>
      </c>
      <c r="K5702" s="5"/>
      <c r="L5702" s="6"/>
      <c r="M5702" s="21">
        <v>635.39</v>
      </c>
      <c r="N5702" s="20">
        <v>3.5000000000000003E-2</v>
      </c>
      <c r="O5702" s="5"/>
      <c r="P5702" s="6"/>
      <c r="Q5702" s="20">
        <v>3.5000000000000003E-2</v>
      </c>
    </row>
    <row r="5703" spans="1:17" ht="12" x14ac:dyDescent="0.2">
      <c r="A5703" s="16" t="s">
        <v>3614</v>
      </c>
      <c r="B5703" s="16" t="s">
        <v>9109</v>
      </c>
      <c r="C5703" s="17" t="s">
        <v>5657</v>
      </c>
      <c r="D5703" s="18" t="str">
        <f>VLOOKUP(C5703,[2]итоговая!$C$6:$H$1018,4,FALSE)</f>
        <v>Реконструкция НБУ 2022-2024</v>
      </c>
      <c r="E5703" s="26">
        <f t="shared" si="324"/>
        <v>106998.72</v>
      </c>
      <c r="F5703" s="26">
        <f t="shared" si="325"/>
        <v>1.415</v>
      </c>
      <c r="G5703" s="26" t="str">
        <f>VLOOKUP(C5703,[2]итоговая!$C$6:$H$1018,5,FALSE)</f>
        <v>УКС</v>
      </c>
      <c r="H5703" s="21" t="str">
        <f>VLOOKUP(C5703,[2]итоговая!$C$6:$H$1018,6,FALSE)</f>
        <v>Реконструкция НБУ 2022-2024</v>
      </c>
      <c r="I5703" s="18"/>
      <c r="J5703" s="19">
        <v>106998.72</v>
      </c>
      <c r="K5703" s="5"/>
      <c r="L5703" s="6"/>
      <c r="M5703" s="19">
        <v>106998.72</v>
      </c>
      <c r="N5703" s="20">
        <v>1.415</v>
      </c>
      <c r="O5703" s="5"/>
      <c r="P5703" s="6"/>
      <c r="Q5703" s="20">
        <v>1.415</v>
      </c>
    </row>
    <row r="5704" spans="1:17" ht="12" x14ac:dyDescent="0.2">
      <c r="A5704" s="16" t="s">
        <v>3614</v>
      </c>
      <c r="B5704" s="16" t="s">
        <v>9109</v>
      </c>
      <c r="C5704" s="17" t="s">
        <v>5658</v>
      </c>
      <c r="D5704" s="18" t="s">
        <v>8995</v>
      </c>
      <c r="E5704" s="18"/>
      <c r="F5704" s="18"/>
      <c r="G5704" s="18"/>
      <c r="H5704" s="18"/>
      <c r="I5704" s="18"/>
      <c r="J5704" s="19">
        <v>1834.61</v>
      </c>
      <c r="K5704" s="5"/>
      <c r="L5704" s="7">
        <v>1834.61</v>
      </c>
      <c r="M5704" s="5"/>
      <c r="N5704" s="20">
        <v>3.5000000000000003E-2</v>
      </c>
      <c r="O5704" s="5"/>
      <c r="P5704" s="8">
        <v>3.5000000000000003E-2</v>
      </c>
      <c r="Q5704" s="5"/>
    </row>
    <row r="5705" spans="1:17" ht="12" x14ac:dyDescent="0.2">
      <c r="A5705" s="16" t="s">
        <v>3614</v>
      </c>
      <c r="B5705" s="16" t="s">
        <v>9109</v>
      </c>
      <c r="C5705" s="17" t="s">
        <v>5659</v>
      </c>
      <c r="D5705" s="18" t="s">
        <v>8995</v>
      </c>
      <c r="E5705" s="18"/>
      <c r="F5705" s="18"/>
      <c r="G5705" s="18"/>
      <c r="H5705" s="18"/>
      <c r="I5705" s="18"/>
      <c r="J5705" s="5"/>
      <c r="K5705" s="19">
        <v>290352</v>
      </c>
      <c r="L5705" s="7">
        <v>288512</v>
      </c>
      <c r="M5705" s="19">
        <v>1840</v>
      </c>
      <c r="N5705" s="5"/>
      <c r="O5705" s="20">
        <v>3.9449999999999998</v>
      </c>
      <c r="P5705" s="8">
        <v>3.92</v>
      </c>
      <c r="Q5705" s="20">
        <v>2.5000000000000001E-2</v>
      </c>
    </row>
    <row r="5706" spans="1:17" ht="12" x14ac:dyDescent="0.2">
      <c r="A5706" s="16" t="s">
        <v>3614</v>
      </c>
      <c r="B5706" s="16" t="s">
        <v>9109</v>
      </c>
      <c r="C5706" s="17" t="s">
        <v>5660</v>
      </c>
      <c r="D5706" s="18" t="s">
        <v>8995</v>
      </c>
      <c r="E5706" s="18"/>
      <c r="F5706" s="18"/>
      <c r="G5706" s="18"/>
      <c r="H5706" s="18"/>
      <c r="I5706" s="18"/>
      <c r="J5706" s="5"/>
      <c r="K5706" s="19">
        <v>48903.75</v>
      </c>
      <c r="L5706" s="7">
        <v>48903.75</v>
      </c>
      <c r="M5706" s="5"/>
      <c r="N5706" s="5"/>
      <c r="O5706" s="20">
        <v>0.63</v>
      </c>
      <c r="P5706" s="8">
        <v>0.63</v>
      </c>
      <c r="Q5706" s="5"/>
    </row>
    <row r="5707" spans="1:17" ht="12" x14ac:dyDescent="0.2">
      <c r="A5707" s="16" t="s">
        <v>3614</v>
      </c>
      <c r="B5707" s="16" t="s">
        <v>9109</v>
      </c>
      <c r="C5707" s="17" t="s">
        <v>5661</v>
      </c>
      <c r="D5707" s="18" t="str">
        <f>VLOOKUP(C5707,[2]итоговая!$C$6:$H$1018,4,FALSE)</f>
        <v>Реконструкция НБУ 2022-2024</v>
      </c>
      <c r="E5707" s="26">
        <f t="shared" ref="E5707:E5709" si="326">J5707-L5707</f>
        <v>85704.44</v>
      </c>
      <c r="F5707" s="26">
        <f t="shared" ref="F5707:F5709" si="327">N5707-P5707</f>
        <v>2.3359999999999999</v>
      </c>
      <c r="G5707" s="26" t="str">
        <f>VLOOKUP(C5707,[2]итоговая!$C$6:$H$1018,5,FALSE)</f>
        <v>УКС</v>
      </c>
      <c r="H5707" s="21" t="str">
        <f>VLOOKUP(C5707,[2]итоговая!$C$6:$H$1018,6,FALSE)</f>
        <v>Реконструкция НБУ 2022-2024</v>
      </c>
      <c r="I5707" s="18"/>
      <c r="J5707" s="19">
        <v>85704.44</v>
      </c>
      <c r="K5707" s="5"/>
      <c r="L5707" s="6"/>
      <c r="M5707" s="19">
        <v>85704.44</v>
      </c>
      <c r="N5707" s="20">
        <v>2.3359999999999999</v>
      </c>
      <c r="O5707" s="5"/>
      <c r="P5707" s="6"/>
      <c r="Q5707" s="20">
        <v>2.3359999999999999</v>
      </c>
    </row>
    <row r="5708" spans="1:17" ht="12" x14ac:dyDescent="0.2">
      <c r="A5708" s="16" t="s">
        <v>3614</v>
      </c>
      <c r="B5708" s="16" t="s">
        <v>9109</v>
      </c>
      <c r="C5708" s="17" t="s">
        <v>5662</v>
      </c>
      <c r="D5708" s="18" t="str">
        <f>VLOOKUP(C5708,[2]итоговая!$C$6:$H$1018,4,FALSE)</f>
        <v>Реконструкция НБУ 2022-2024</v>
      </c>
      <c r="E5708" s="26">
        <f t="shared" si="326"/>
        <v>1021.34</v>
      </c>
      <c r="F5708" s="26">
        <f t="shared" si="327"/>
        <v>0.04</v>
      </c>
      <c r="G5708" s="26" t="str">
        <f>VLOOKUP(C5708,[2]итоговая!$C$6:$H$1018,5,FALSE)</f>
        <v>УКС</v>
      </c>
      <c r="H5708" s="21" t="str">
        <f>VLOOKUP(C5708,[2]итоговая!$C$6:$H$1018,6,FALSE)</f>
        <v>Реконструкция НБУ 2022-2024</v>
      </c>
      <c r="I5708" s="18"/>
      <c r="J5708" s="19">
        <v>1021.34</v>
      </c>
      <c r="K5708" s="5"/>
      <c r="L5708" s="6"/>
      <c r="M5708" s="19">
        <v>1021.34</v>
      </c>
      <c r="N5708" s="20">
        <v>0.04</v>
      </c>
      <c r="O5708" s="5"/>
      <c r="P5708" s="6"/>
      <c r="Q5708" s="20">
        <v>0.04</v>
      </c>
    </row>
    <row r="5709" spans="1:17" ht="12" x14ac:dyDescent="0.2">
      <c r="A5709" s="16" t="s">
        <v>3614</v>
      </c>
      <c r="B5709" s="16" t="s">
        <v>9109</v>
      </c>
      <c r="C5709" s="17" t="s">
        <v>5663</v>
      </c>
      <c r="D5709" s="18" t="str">
        <f>VLOOKUP(C5709,[2]итоговая!$C$6:$H$1018,4,FALSE)</f>
        <v>Реконструкция НБУ 2022-2024</v>
      </c>
      <c r="E5709" s="26">
        <f t="shared" si="326"/>
        <v>19541.18</v>
      </c>
      <c r="F5709" s="26">
        <f t="shared" si="327"/>
        <v>0.41699999999999998</v>
      </c>
      <c r="G5709" s="26" t="str">
        <f>VLOOKUP(C5709,[2]итоговая!$C$6:$H$1018,5,FALSE)</f>
        <v>УКС</v>
      </c>
      <c r="H5709" s="21" t="str">
        <f>VLOOKUP(C5709,[2]итоговая!$C$6:$H$1018,6,FALSE)</f>
        <v>Реконструкция НБУ 2022-2024</v>
      </c>
      <c r="I5709" s="18"/>
      <c r="J5709" s="19">
        <v>19541.18</v>
      </c>
      <c r="K5709" s="5"/>
      <c r="L5709" s="6"/>
      <c r="M5709" s="19">
        <v>19541.18</v>
      </c>
      <c r="N5709" s="20">
        <v>0.41699999999999998</v>
      </c>
      <c r="O5709" s="5"/>
      <c r="P5709" s="6"/>
      <c r="Q5709" s="20">
        <v>0.41699999999999998</v>
      </c>
    </row>
    <row r="5710" spans="1:17" ht="12" x14ac:dyDescent="0.2">
      <c r="A5710" s="16" t="s">
        <v>3614</v>
      </c>
      <c r="B5710" s="16" t="s">
        <v>9109</v>
      </c>
      <c r="C5710" s="17" t="s">
        <v>5664</v>
      </c>
      <c r="D5710" s="18" t="s">
        <v>8995</v>
      </c>
      <c r="E5710" s="18"/>
      <c r="F5710" s="18"/>
      <c r="G5710" s="18"/>
      <c r="H5710" s="18"/>
      <c r="I5710" s="18"/>
      <c r="J5710" s="5"/>
      <c r="K5710" s="19">
        <v>57236.65</v>
      </c>
      <c r="L5710" s="7">
        <v>57236.65</v>
      </c>
      <c r="M5710" s="5"/>
      <c r="N5710" s="5"/>
      <c r="O5710" s="20">
        <v>0.71</v>
      </c>
      <c r="P5710" s="8">
        <v>0.71</v>
      </c>
      <c r="Q5710" s="5"/>
    </row>
    <row r="5711" spans="1:17" ht="12" x14ac:dyDescent="0.2">
      <c r="A5711" s="16" t="s">
        <v>3614</v>
      </c>
      <c r="B5711" s="16" t="s">
        <v>9109</v>
      </c>
      <c r="C5711" s="17" t="s">
        <v>5665</v>
      </c>
      <c r="D5711" s="18" t="s">
        <v>8995</v>
      </c>
      <c r="E5711" s="18"/>
      <c r="F5711" s="18"/>
      <c r="G5711" s="18"/>
      <c r="H5711" s="18"/>
      <c r="I5711" s="18"/>
      <c r="J5711" s="5"/>
      <c r="K5711" s="19">
        <v>71081.5</v>
      </c>
      <c r="L5711" s="7">
        <v>71081.5</v>
      </c>
      <c r="M5711" s="5"/>
      <c r="N5711" s="5"/>
      <c r="O5711" s="20">
        <v>0.88300000000000001</v>
      </c>
      <c r="P5711" s="8">
        <v>0.88300000000000001</v>
      </c>
      <c r="Q5711" s="5"/>
    </row>
    <row r="5712" spans="1:17" ht="24" x14ac:dyDescent="0.2">
      <c r="A5712" s="16" t="s">
        <v>3614</v>
      </c>
      <c r="B5712" s="16" t="s">
        <v>9109</v>
      </c>
      <c r="C5712" s="17" t="s">
        <v>5666</v>
      </c>
      <c r="D5712" s="18" t="s">
        <v>8995</v>
      </c>
      <c r="E5712" s="18"/>
      <c r="F5712" s="18"/>
      <c r="G5712" s="18"/>
      <c r="H5712" s="18"/>
      <c r="I5712" s="18"/>
      <c r="J5712" s="5"/>
      <c r="K5712" s="19">
        <v>10150</v>
      </c>
      <c r="L5712" s="7">
        <v>10150</v>
      </c>
      <c r="M5712" s="5"/>
      <c r="N5712" s="5"/>
      <c r="O5712" s="20">
        <v>2</v>
      </c>
      <c r="P5712" s="8">
        <v>2</v>
      </c>
      <c r="Q5712" s="5"/>
    </row>
    <row r="5713" spans="1:17" ht="12" x14ac:dyDescent="0.2">
      <c r="A5713" s="16" t="s">
        <v>3614</v>
      </c>
      <c r="B5713" s="16" t="s">
        <v>9109</v>
      </c>
      <c r="C5713" s="17" t="s">
        <v>5667</v>
      </c>
      <c r="D5713" s="18" t="s">
        <v>8995</v>
      </c>
      <c r="E5713" s="18"/>
      <c r="F5713" s="18"/>
      <c r="G5713" s="18"/>
      <c r="H5713" s="18"/>
      <c r="I5713" s="18"/>
      <c r="J5713" s="5"/>
      <c r="K5713" s="19">
        <v>38699.279999999999</v>
      </c>
      <c r="L5713" s="7">
        <v>38699.279999999999</v>
      </c>
      <c r="M5713" s="5"/>
      <c r="N5713" s="5"/>
      <c r="O5713" s="20">
        <v>1</v>
      </c>
      <c r="P5713" s="8">
        <v>1</v>
      </c>
      <c r="Q5713" s="5"/>
    </row>
    <row r="5714" spans="1:17" ht="24" x14ac:dyDescent="0.2">
      <c r="A5714" s="16" t="s">
        <v>3614</v>
      </c>
      <c r="B5714" s="16" t="s">
        <v>9109</v>
      </c>
      <c r="C5714" s="17" t="s">
        <v>5668</v>
      </c>
      <c r="D5714" s="18" t="s">
        <v>8995</v>
      </c>
      <c r="E5714" s="18"/>
      <c r="F5714" s="18"/>
      <c r="G5714" s="18"/>
      <c r="H5714" s="18"/>
      <c r="I5714" s="18"/>
      <c r="J5714" s="5"/>
      <c r="K5714" s="19">
        <v>10900</v>
      </c>
      <c r="L5714" s="7">
        <v>10900</v>
      </c>
      <c r="M5714" s="5"/>
      <c r="N5714" s="5"/>
      <c r="O5714" s="20">
        <v>400</v>
      </c>
      <c r="P5714" s="8">
        <v>400</v>
      </c>
      <c r="Q5714" s="5"/>
    </row>
    <row r="5715" spans="1:17" ht="12" x14ac:dyDescent="0.2">
      <c r="A5715" s="16" t="s">
        <v>3614</v>
      </c>
      <c r="B5715" s="16" t="s">
        <v>9109</v>
      </c>
      <c r="C5715" s="17" t="s">
        <v>5669</v>
      </c>
      <c r="D5715" s="18" t="s">
        <v>8995</v>
      </c>
      <c r="E5715" s="18"/>
      <c r="F5715" s="18"/>
      <c r="G5715" s="18"/>
      <c r="H5715" s="18"/>
      <c r="I5715" s="18"/>
      <c r="J5715" s="5"/>
      <c r="K5715" s="19">
        <v>12807.5</v>
      </c>
      <c r="L5715" s="7">
        <v>12807.5</v>
      </c>
      <c r="M5715" s="5"/>
      <c r="N5715" s="5"/>
      <c r="O5715" s="20">
        <v>470</v>
      </c>
      <c r="P5715" s="8">
        <v>470</v>
      </c>
      <c r="Q5715" s="5"/>
    </row>
    <row r="5716" spans="1:17" ht="12" x14ac:dyDescent="0.2">
      <c r="A5716" s="16" t="s">
        <v>3614</v>
      </c>
      <c r="B5716" s="16" t="s">
        <v>9109</v>
      </c>
      <c r="C5716" s="17" t="s">
        <v>5670</v>
      </c>
      <c r="D5716" s="18" t="s">
        <v>8995</v>
      </c>
      <c r="E5716" s="18"/>
      <c r="F5716" s="18"/>
      <c r="G5716" s="18"/>
      <c r="H5716" s="18"/>
      <c r="I5716" s="18"/>
      <c r="J5716" s="5"/>
      <c r="K5716" s="19">
        <v>8685.2999999999993</v>
      </c>
      <c r="L5716" s="6"/>
      <c r="M5716" s="19">
        <v>8685.2999999999993</v>
      </c>
      <c r="N5716" s="5"/>
      <c r="O5716" s="20">
        <v>6</v>
      </c>
      <c r="P5716" s="6"/>
      <c r="Q5716" s="20">
        <v>6</v>
      </c>
    </row>
    <row r="5717" spans="1:17" ht="12" x14ac:dyDescent="0.2">
      <c r="A5717" s="16" t="s">
        <v>3614</v>
      </c>
      <c r="B5717" s="16" t="s">
        <v>9109</v>
      </c>
      <c r="C5717" s="17" t="s">
        <v>5671</v>
      </c>
      <c r="D5717" s="18" t="s">
        <v>8995</v>
      </c>
      <c r="E5717" s="18"/>
      <c r="F5717" s="18"/>
      <c r="G5717" s="18"/>
      <c r="H5717" s="18"/>
      <c r="I5717" s="18"/>
      <c r="J5717" s="5"/>
      <c r="K5717" s="19">
        <v>10032</v>
      </c>
      <c r="L5717" s="7">
        <v>10032</v>
      </c>
      <c r="M5717" s="5"/>
      <c r="N5717" s="5"/>
      <c r="O5717" s="20">
        <v>4</v>
      </c>
      <c r="P5717" s="8">
        <v>4</v>
      </c>
      <c r="Q5717" s="5"/>
    </row>
    <row r="5718" spans="1:17" ht="12" x14ac:dyDescent="0.2">
      <c r="A5718" s="16" t="s">
        <v>3614</v>
      </c>
      <c r="B5718" s="16" t="s">
        <v>9109</v>
      </c>
      <c r="C5718" s="17" t="s">
        <v>5672</v>
      </c>
      <c r="D5718" s="18" t="s">
        <v>8995</v>
      </c>
      <c r="E5718" s="18"/>
      <c r="F5718" s="18"/>
      <c r="G5718" s="18"/>
      <c r="H5718" s="18"/>
      <c r="I5718" s="18"/>
      <c r="J5718" s="5"/>
      <c r="K5718" s="19">
        <v>15300</v>
      </c>
      <c r="L5718" s="7">
        <v>15300</v>
      </c>
      <c r="M5718" s="5"/>
      <c r="N5718" s="5"/>
      <c r="O5718" s="20">
        <v>2</v>
      </c>
      <c r="P5718" s="8">
        <v>2</v>
      </c>
      <c r="Q5718" s="5"/>
    </row>
    <row r="5719" spans="1:17" ht="12" x14ac:dyDescent="0.2">
      <c r="A5719" s="16" t="s">
        <v>3614</v>
      </c>
      <c r="B5719" s="16" t="s">
        <v>9109</v>
      </c>
      <c r="C5719" s="17" t="s">
        <v>5673</v>
      </c>
      <c r="D5719" s="18" t="s">
        <v>8995</v>
      </c>
      <c r="E5719" s="18"/>
      <c r="F5719" s="18"/>
      <c r="G5719" s="18"/>
      <c r="H5719" s="18"/>
      <c r="I5719" s="18"/>
      <c r="J5719" s="5"/>
      <c r="K5719" s="19">
        <v>2625</v>
      </c>
      <c r="L5719" s="7">
        <v>2625</v>
      </c>
      <c r="M5719" s="5"/>
      <c r="N5719" s="5"/>
      <c r="O5719" s="20">
        <v>1</v>
      </c>
      <c r="P5719" s="8">
        <v>1</v>
      </c>
      <c r="Q5719" s="5"/>
    </row>
    <row r="5720" spans="1:17" ht="12" x14ac:dyDescent="0.2">
      <c r="A5720" s="16" t="s">
        <v>3614</v>
      </c>
      <c r="B5720" s="16" t="s">
        <v>9109</v>
      </c>
      <c r="C5720" s="17" t="s">
        <v>5674</v>
      </c>
      <c r="D5720" s="18" t="s">
        <v>8995</v>
      </c>
      <c r="E5720" s="18"/>
      <c r="F5720" s="18"/>
      <c r="G5720" s="18"/>
      <c r="H5720" s="18"/>
      <c r="I5720" s="18"/>
      <c r="J5720" s="5"/>
      <c r="K5720" s="21">
        <v>589.67999999999995</v>
      </c>
      <c r="L5720" s="6"/>
      <c r="M5720" s="21">
        <v>589.67999999999995</v>
      </c>
      <c r="N5720" s="5"/>
      <c r="O5720" s="20">
        <v>4</v>
      </c>
      <c r="P5720" s="6"/>
      <c r="Q5720" s="20">
        <v>4</v>
      </c>
    </row>
    <row r="5721" spans="1:17" ht="12" x14ac:dyDescent="0.2">
      <c r="A5721" s="16" t="s">
        <v>3614</v>
      </c>
      <c r="B5721" s="16" t="s">
        <v>9109</v>
      </c>
      <c r="C5721" s="17" t="s">
        <v>5675</v>
      </c>
      <c r="D5721" s="18" t="s">
        <v>8995</v>
      </c>
      <c r="E5721" s="18"/>
      <c r="F5721" s="18"/>
      <c r="G5721" s="18"/>
      <c r="H5721" s="18"/>
      <c r="I5721" s="18"/>
      <c r="J5721" s="5"/>
      <c r="K5721" s="19">
        <v>65664</v>
      </c>
      <c r="L5721" s="7">
        <v>65664</v>
      </c>
      <c r="M5721" s="5"/>
      <c r="N5721" s="5"/>
      <c r="O5721" s="20">
        <v>4</v>
      </c>
      <c r="P5721" s="8">
        <v>4</v>
      </c>
      <c r="Q5721" s="5"/>
    </row>
    <row r="5722" spans="1:17" ht="12" x14ac:dyDescent="0.2">
      <c r="A5722" s="16" t="s">
        <v>3614</v>
      </c>
      <c r="B5722" s="16" t="s">
        <v>9109</v>
      </c>
      <c r="C5722" s="17" t="s">
        <v>5676</v>
      </c>
      <c r="D5722" s="18" t="s">
        <v>8995</v>
      </c>
      <c r="E5722" s="18"/>
      <c r="F5722" s="18"/>
      <c r="G5722" s="18"/>
      <c r="H5722" s="18"/>
      <c r="I5722" s="18"/>
      <c r="J5722" s="5"/>
      <c r="K5722" s="19">
        <v>28735</v>
      </c>
      <c r="L5722" s="7">
        <v>28735</v>
      </c>
      <c r="M5722" s="5"/>
      <c r="N5722" s="5"/>
      <c r="O5722" s="20">
        <v>6</v>
      </c>
      <c r="P5722" s="8">
        <v>6</v>
      </c>
      <c r="Q5722" s="5"/>
    </row>
    <row r="5723" spans="1:17" ht="12" x14ac:dyDescent="0.2">
      <c r="A5723" s="16" t="s">
        <v>3614</v>
      </c>
      <c r="B5723" s="16" t="s">
        <v>9109</v>
      </c>
      <c r="C5723" s="17" t="s">
        <v>5677</v>
      </c>
      <c r="D5723" s="18" t="s">
        <v>8995</v>
      </c>
      <c r="E5723" s="18"/>
      <c r="F5723" s="18"/>
      <c r="G5723" s="18"/>
      <c r="H5723" s="18"/>
      <c r="I5723" s="18"/>
      <c r="J5723" s="5"/>
      <c r="K5723" s="19">
        <v>18000</v>
      </c>
      <c r="L5723" s="7">
        <v>18000</v>
      </c>
      <c r="M5723" s="5"/>
      <c r="N5723" s="5"/>
      <c r="O5723" s="20">
        <v>5</v>
      </c>
      <c r="P5723" s="8">
        <v>5</v>
      </c>
      <c r="Q5723" s="5"/>
    </row>
    <row r="5724" spans="1:17" ht="12" x14ac:dyDescent="0.2">
      <c r="A5724" s="16" t="s">
        <v>3614</v>
      </c>
      <c r="B5724" s="16" t="s">
        <v>9109</v>
      </c>
      <c r="C5724" s="17" t="s">
        <v>5678</v>
      </c>
      <c r="D5724" s="18" t="s">
        <v>8995</v>
      </c>
      <c r="E5724" s="18"/>
      <c r="F5724" s="18"/>
      <c r="G5724" s="18"/>
      <c r="H5724" s="18"/>
      <c r="I5724" s="18"/>
      <c r="J5724" s="5"/>
      <c r="K5724" s="19">
        <v>66000</v>
      </c>
      <c r="L5724" s="7">
        <v>66000</v>
      </c>
      <c r="M5724" s="5"/>
      <c r="N5724" s="5"/>
      <c r="O5724" s="20">
        <v>11</v>
      </c>
      <c r="P5724" s="8">
        <v>11</v>
      </c>
      <c r="Q5724" s="5"/>
    </row>
    <row r="5725" spans="1:17" ht="12" x14ac:dyDescent="0.2">
      <c r="A5725" s="16" t="s">
        <v>3614</v>
      </c>
      <c r="B5725" s="16" t="s">
        <v>9109</v>
      </c>
      <c r="C5725" s="17" t="s">
        <v>5679</v>
      </c>
      <c r="D5725" s="18" t="s">
        <v>8995</v>
      </c>
      <c r="E5725" s="18"/>
      <c r="F5725" s="18"/>
      <c r="G5725" s="18"/>
      <c r="H5725" s="18"/>
      <c r="I5725" s="18"/>
      <c r="J5725" s="5"/>
      <c r="K5725" s="19">
        <v>48000</v>
      </c>
      <c r="L5725" s="7">
        <v>48000</v>
      </c>
      <c r="M5725" s="5"/>
      <c r="N5725" s="5"/>
      <c r="O5725" s="20">
        <v>4</v>
      </c>
      <c r="P5725" s="8">
        <v>4</v>
      </c>
      <c r="Q5725" s="5"/>
    </row>
    <row r="5726" spans="1:17" ht="12" x14ac:dyDescent="0.2">
      <c r="A5726" s="16" t="s">
        <v>3614</v>
      </c>
      <c r="B5726" s="16" t="s">
        <v>9109</v>
      </c>
      <c r="C5726" s="17" t="s">
        <v>5680</v>
      </c>
      <c r="D5726" s="18" t="s">
        <v>8995</v>
      </c>
      <c r="E5726" s="18"/>
      <c r="F5726" s="18"/>
      <c r="G5726" s="18"/>
      <c r="H5726" s="18"/>
      <c r="I5726" s="18"/>
      <c r="J5726" s="5"/>
      <c r="K5726" s="19">
        <v>22560</v>
      </c>
      <c r="L5726" s="6"/>
      <c r="M5726" s="19">
        <v>22560</v>
      </c>
      <c r="N5726" s="5"/>
      <c r="O5726" s="20">
        <v>40</v>
      </c>
      <c r="P5726" s="6"/>
      <c r="Q5726" s="20">
        <v>40</v>
      </c>
    </row>
    <row r="5727" spans="1:17" ht="12" x14ac:dyDescent="0.2">
      <c r="A5727" s="16" t="s">
        <v>3614</v>
      </c>
      <c r="B5727" s="16" t="s">
        <v>9109</v>
      </c>
      <c r="C5727" s="17" t="s">
        <v>5681</v>
      </c>
      <c r="D5727" s="18" t="s">
        <v>8995</v>
      </c>
      <c r="E5727" s="18"/>
      <c r="F5727" s="18"/>
      <c r="G5727" s="18"/>
      <c r="H5727" s="18"/>
      <c r="I5727" s="18"/>
      <c r="J5727" s="5"/>
      <c r="K5727" s="19">
        <v>60168</v>
      </c>
      <c r="L5727" s="7">
        <v>60168</v>
      </c>
      <c r="M5727" s="5"/>
      <c r="N5727" s="5"/>
      <c r="O5727" s="20">
        <v>4</v>
      </c>
      <c r="P5727" s="8">
        <v>4</v>
      </c>
      <c r="Q5727" s="5"/>
    </row>
    <row r="5728" spans="1:17" ht="12" x14ac:dyDescent="0.2">
      <c r="A5728" s="16" t="s">
        <v>3614</v>
      </c>
      <c r="B5728" s="16" t="s">
        <v>9109</v>
      </c>
      <c r="C5728" s="17" t="s">
        <v>5682</v>
      </c>
      <c r="D5728" s="18" t="s">
        <v>8995</v>
      </c>
      <c r="E5728" s="18"/>
      <c r="F5728" s="18"/>
      <c r="G5728" s="18"/>
      <c r="H5728" s="18"/>
      <c r="I5728" s="18"/>
      <c r="J5728" s="5"/>
      <c r="K5728" s="19">
        <v>2099.17</v>
      </c>
      <c r="L5728" s="7">
        <v>2099.17</v>
      </c>
      <c r="M5728" s="5"/>
      <c r="N5728" s="5"/>
      <c r="O5728" s="20">
        <v>1</v>
      </c>
      <c r="P5728" s="8">
        <v>1</v>
      </c>
      <c r="Q5728" s="5"/>
    </row>
    <row r="5729" spans="1:18" ht="12" x14ac:dyDescent="0.2">
      <c r="A5729" s="16" t="s">
        <v>3614</v>
      </c>
      <c r="B5729" s="16" t="s">
        <v>9109</v>
      </c>
      <c r="C5729" s="17" t="s">
        <v>5683</v>
      </c>
      <c r="D5729" s="18" t="s">
        <v>8995</v>
      </c>
      <c r="E5729" s="18"/>
      <c r="F5729" s="18"/>
      <c r="G5729" s="18"/>
      <c r="H5729" s="18"/>
      <c r="I5729" s="18"/>
      <c r="J5729" s="5"/>
      <c r="K5729" s="21">
        <v>876.67</v>
      </c>
      <c r="L5729" s="9">
        <v>876.67</v>
      </c>
      <c r="M5729" s="5"/>
      <c r="N5729" s="5"/>
      <c r="O5729" s="20">
        <v>2</v>
      </c>
      <c r="P5729" s="8">
        <v>2</v>
      </c>
      <c r="Q5729" s="5"/>
    </row>
    <row r="5730" spans="1:18" ht="12" x14ac:dyDescent="0.2">
      <c r="A5730" s="16" t="s">
        <v>3614</v>
      </c>
      <c r="B5730" s="16" t="s">
        <v>9109</v>
      </c>
      <c r="C5730" s="17" t="s">
        <v>5684</v>
      </c>
      <c r="D5730" s="18" t="str">
        <f>VLOOKUP(C5730,[2]итоговая!$C$6:$H$1018,4,FALSE)</f>
        <v>Реконструкция НБУ 2022-2024</v>
      </c>
      <c r="E5730" s="26">
        <f>J5730-L5730</f>
        <v>60459.9</v>
      </c>
      <c r="F5730" s="26">
        <f>N5730-P5730</f>
        <v>8</v>
      </c>
      <c r="G5730" s="26" t="str">
        <f>VLOOKUP(C5730,[2]итоговая!$C$6:$H$1018,5,FALSE)</f>
        <v>УКС</v>
      </c>
      <c r="H5730" s="21" t="str">
        <f>VLOOKUP(C5730,[2]итоговая!$C$6:$H$1018,6,FALSE)</f>
        <v>Реконструкция НБУ 2022-2024</v>
      </c>
      <c r="I5730" s="18"/>
      <c r="J5730" s="19">
        <v>60459.9</v>
      </c>
      <c r="K5730" s="5"/>
      <c r="L5730" s="6"/>
      <c r="M5730" s="19">
        <v>60459.9</v>
      </c>
      <c r="N5730" s="20">
        <v>8</v>
      </c>
      <c r="O5730" s="5"/>
      <c r="P5730" s="6"/>
      <c r="Q5730" s="20">
        <v>8</v>
      </c>
    </row>
    <row r="5731" spans="1:18" ht="24" x14ac:dyDescent="0.2">
      <c r="A5731" s="16" t="s">
        <v>3614</v>
      </c>
      <c r="B5731" s="16" t="s">
        <v>9109</v>
      </c>
      <c r="C5731" s="17" t="s">
        <v>5685</v>
      </c>
      <c r="D5731" s="18" t="s">
        <v>8995</v>
      </c>
      <c r="E5731" s="18"/>
      <c r="F5731" s="18"/>
      <c r="G5731" s="18"/>
      <c r="H5731" s="18"/>
      <c r="I5731" s="18"/>
      <c r="J5731" s="5"/>
      <c r="K5731" s="19">
        <v>99910</v>
      </c>
      <c r="L5731" s="7">
        <v>24977.5</v>
      </c>
      <c r="M5731" s="19">
        <v>74932.5</v>
      </c>
      <c r="N5731" s="5"/>
      <c r="O5731" s="20">
        <v>12</v>
      </c>
      <c r="P5731" s="8">
        <v>3</v>
      </c>
      <c r="Q5731" s="20">
        <v>9</v>
      </c>
    </row>
    <row r="5732" spans="1:18" ht="12" x14ac:dyDescent="0.2">
      <c r="A5732" s="16" t="s">
        <v>3614</v>
      </c>
      <c r="B5732" s="16" t="s">
        <v>9109</v>
      </c>
      <c r="C5732" s="17" t="s">
        <v>5686</v>
      </c>
      <c r="D5732" s="18" t="s">
        <v>8995</v>
      </c>
      <c r="E5732" s="18"/>
      <c r="F5732" s="18"/>
      <c r="G5732" s="18"/>
      <c r="H5732" s="18"/>
      <c r="I5732" s="18"/>
      <c r="J5732" s="5"/>
      <c r="K5732" s="19">
        <v>8623.2999999999993</v>
      </c>
      <c r="L5732" s="7">
        <v>8025.62</v>
      </c>
      <c r="M5732" s="21">
        <v>597.67999999999995</v>
      </c>
      <c r="N5732" s="5"/>
      <c r="O5732" s="20">
        <v>30</v>
      </c>
      <c r="P5732" s="8">
        <v>28</v>
      </c>
      <c r="Q5732" s="20">
        <v>2</v>
      </c>
    </row>
    <row r="5733" spans="1:18" ht="12" x14ac:dyDescent="0.2">
      <c r="A5733" s="16" t="s">
        <v>3614</v>
      </c>
      <c r="B5733" s="16" t="s">
        <v>9109</v>
      </c>
      <c r="C5733" s="17" t="s">
        <v>5687</v>
      </c>
      <c r="D5733" s="18" t="s">
        <v>8995</v>
      </c>
      <c r="E5733" s="18"/>
      <c r="F5733" s="18"/>
      <c r="G5733" s="18"/>
      <c r="H5733" s="18"/>
      <c r="I5733" s="18"/>
      <c r="J5733" s="5"/>
      <c r="K5733" s="19">
        <v>9936</v>
      </c>
      <c r="L5733" s="7">
        <v>9936</v>
      </c>
      <c r="M5733" s="5"/>
      <c r="N5733" s="5"/>
      <c r="O5733" s="20">
        <v>4</v>
      </c>
      <c r="P5733" s="8">
        <v>4</v>
      </c>
      <c r="Q5733" s="5"/>
    </row>
    <row r="5734" spans="1:18" ht="12" x14ac:dyDescent="0.2">
      <c r="A5734" s="16" t="s">
        <v>3614</v>
      </c>
      <c r="B5734" s="16" t="s">
        <v>9109</v>
      </c>
      <c r="C5734" s="17" t="s">
        <v>5688</v>
      </c>
      <c r="D5734" s="18" t="s">
        <v>8995</v>
      </c>
      <c r="E5734" s="18"/>
      <c r="F5734" s="18"/>
      <c r="G5734" s="18"/>
      <c r="H5734" s="18"/>
      <c r="I5734" s="18"/>
      <c r="J5734" s="5"/>
      <c r="K5734" s="19">
        <v>61283.22</v>
      </c>
      <c r="L5734" s="7">
        <v>57453.02</v>
      </c>
      <c r="M5734" s="19">
        <v>3830.2</v>
      </c>
      <c r="N5734" s="5"/>
      <c r="O5734" s="20">
        <v>80</v>
      </c>
      <c r="P5734" s="8">
        <v>75</v>
      </c>
      <c r="Q5734" s="20">
        <v>5</v>
      </c>
    </row>
    <row r="5735" spans="1:18" ht="12" x14ac:dyDescent="0.2">
      <c r="A5735" s="16" t="s">
        <v>3614</v>
      </c>
      <c r="B5735" s="16" t="s">
        <v>9109</v>
      </c>
      <c r="C5735" s="17" t="s">
        <v>5689</v>
      </c>
      <c r="D5735" s="18" t="s">
        <v>8995</v>
      </c>
      <c r="E5735" s="18"/>
      <c r="F5735" s="18"/>
      <c r="G5735" s="18"/>
      <c r="H5735" s="18"/>
      <c r="I5735" s="18"/>
      <c r="J5735" s="5"/>
      <c r="K5735" s="19">
        <v>2640</v>
      </c>
      <c r="L5735" s="7">
        <v>2640</v>
      </c>
      <c r="M5735" s="5"/>
      <c r="N5735" s="5"/>
      <c r="O5735" s="20">
        <v>160</v>
      </c>
      <c r="P5735" s="8">
        <v>160</v>
      </c>
      <c r="Q5735" s="5"/>
    </row>
    <row r="5736" spans="1:18" ht="12" x14ac:dyDescent="0.2">
      <c r="A5736" s="16" t="s">
        <v>3614</v>
      </c>
      <c r="B5736" s="16" t="s">
        <v>9109</v>
      </c>
      <c r="C5736" s="17" t="s">
        <v>5690</v>
      </c>
      <c r="D5736" s="18" t="s">
        <v>8995</v>
      </c>
      <c r="E5736" s="18"/>
      <c r="F5736" s="18"/>
      <c r="G5736" s="18"/>
      <c r="H5736" s="18"/>
      <c r="I5736" s="18"/>
      <c r="J5736" s="5"/>
      <c r="K5736" s="19">
        <v>6720</v>
      </c>
      <c r="L5736" s="7">
        <v>6720</v>
      </c>
      <c r="M5736" s="5"/>
      <c r="N5736" s="5"/>
      <c r="O5736" s="20">
        <v>2</v>
      </c>
      <c r="P5736" s="8">
        <v>2</v>
      </c>
      <c r="Q5736" s="5"/>
    </row>
    <row r="5737" spans="1:18" ht="12" x14ac:dyDescent="0.2">
      <c r="A5737" s="16" t="s">
        <v>3614</v>
      </c>
      <c r="B5737" s="16" t="s">
        <v>9109</v>
      </c>
      <c r="C5737" s="17" t="s">
        <v>5691</v>
      </c>
      <c r="D5737" s="18" t="s">
        <v>8995</v>
      </c>
      <c r="E5737" s="18"/>
      <c r="F5737" s="18"/>
      <c r="G5737" s="18"/>
      <c r="H5737" s="18"/>
      <c r="I5737" s="18"/>
      <c r="J5737" s="5"/>
      <c r="K5737" s="19">
        <v>1120</v>
      </c>
      <c r="L5737" s="6"/>
      <c r="M5737" s="19">
        <v>1120</v>
      </c>
      <c r="N5737" s="5"/>
      <c r="O5737" s="20">
        <v>8</v>
      </c>
      <c r="P5737" s="6"/>
      <c r="Q5737" s="20">
        <v>8</v>
      </c>
    </row>
    <row r="5738" spans="1:18" ht="12" x14ac:dyDescent="0.2">
      <c r="A5738" s="16" t="s">
        <v>3614</v>
      </c>
      <c r="B5738" s="16" t="s">
        <v>9109</v>
      </c>
      <c r="C5738" s="17" t="s">
        <v>5692</v>
      </c>
      <c r="D5738" s="18" t="s">
        <v>8995</v>
      </c>
      <c r="E5738" s="18"/>
      <c r="F5738" s="18"/>
      <c r="G5738" s="18"/>
      <c r="H5738" s="18"/>
      <c r="I5738" s="18"/>
      <c r="J5738" s="5"/>
      <c r="K5738" s="19">
        <v>1128</v>
      </c>
      <c r="L5738" s="7">
        <v>1128</v>
      </c>
      <c r="M5738" s="5"/>
      <c r="N5738" s="5"/>
      <c r="O5738" s="20">
        <v>2</v>
      </c>
      <c r="P5738" s="8">
        <v>2</v>
      </c>
      <c r="Q5738" s="5"/>
    </row>
    <row r="5739" spans="1:18" ht="12" x14ac:dyDescent="0.2">
      <c r="A5739" s="16" t="s">
        <v>3614</v>
      </c>
      <c r="B5739" s="16" t="s">
        <v>9109</v>
      </c>
      <c r="C5739" s="17" t="s">
        <v>5693</v>
      </c>
      <c r="D5739" s="18" t="s">
        <v>8995</v>
      </c>
      <c r="E5739" s="18"/>
      <c r="F5739" s="18"/>
      <c r="G5739" s="18"/>
      <c r="H5739" s="18"/>
      <c r="I5739" s="18"/>
      <c r="J5739" s="5"/>
      <c r="K5739" s="19">
        <v>1164</v>
      </c>
      <c r="L5739" s="7">
        <v>1164</v>
      </c>
      <c r="M5739" s="5"/>
      <c r="N5739" s="5"/>
      <c r="O5739" s="20">
        <v>2</v>
      </c>
      <c r="P5739" s="8">
        <v>2</v>
      </c>
      <c r="Q5739" s="5"/>
    </row>
    <row r="5740" spans="1:18" ht="24" x14ac:dyDescent="0.2">
      <c r="A5740" s="16" t="s">
        <v>3614</v>
      </c>
      <c r="B5740" s="16" t="s">
        <v>9109</v>
      </c>
      <c r="C5740" s="17" t="s">
        <v>5694</v>
      </c>
      <c r="D5740" s="18" t="s">
        <v>9004</v>
      </c>
      <c r="E5740" s="26">
        <f>J5740-L5740</f>
        <v>783.29</v>
      </c>
      <c r="F5740" s="26">
        <f>N5740-P5740</f>
        <v>2</v>
      </c>
      <c r="G5740" s="26" t="str">
        <f>VLOOKUP(C5740,[2]итоговая!$C$6:$H$1018,5,FALSE)</f>
        <v>УТО</v>
      </c>
      <c r="H5740" s="21" t="s">
        <v>9533</v>
      </c>
      <c r="I5740" s="18"/>
      <c r="J5740" s="21">
        <v>783.29</v>
      </c>
      <c r="K5740" s="5"/>
      <c r="L5740" s="6"/>
      <c r="M5740" s="21">
        <v>783.29</v>
      </c>
      <c r="N5740" s="20">
        <v>2</v>
      </c>
      <c r="O5740" s="5"/>
      <c r="P5740" s="6"/>
      <c r="Q5740" s="20">
        <v>2</v>
      </c>
      <c r="R5740" s="76" t="str">
        <f>VLOOKUP(C5740,[3]НВЛ!$E$17:$Y$197,21,FALSE)</f>
        <v>в производство</v>
      </c>
    </row>
    <row r="5741" spans="1:18" ht="12" x14ac:dyDescent="0.2">
      <c r="A5741" s="16" t="s">
        <v>3614</v>
      </c>
      <c r="B5741" s="16" t="s">
        <v>9109</v>
      </c>
      <c r="C5741" s="17" t="s">
        <v>5695</v>
      </c>
      <c r="D5741" s="18" t="s">
        <v>8995</v>
      </c>
      <c r="E5741" s="18"/>
      <c r="F5741" s="18"/>
      <c r="G5741" s="18"/>
      <c r="H5741" s="18"/>
      <c r="I5741" s="18"/>
      <c r="J5741" s="5"/>
      <c r="K5741" s="19">
        <v>10599.16</v>
      </c>
      <c r="L5741" s="7">
        <v>10599.16</v>
      </c>
      <c r="M5741" s="5"/>
      <c r="N5741" s="5"/>
      <c r="O5741" s="20">
        <v>7</v>
      </c>
      <c r="P5741" s="8">
        <v>7</v>
      </c>
      <c r="Q5741" s="5"/>
    </row>
    <row r="5742" spans="1:18" ht="12" x14ac:dyDescent="0.2">
      <c r="A5742" s="16" t="s">
        <v>3614</v>
      </c>
      <c r="B5742" s="16" t="s">
        <v>9109</v>
      </c>
      <c r="C5742" s="17" t="s">
        <v>5696</v>
      </c>
      <c r="D5742" s="18" t="s">
        <v>8995</v>
      </c>
      <c r="E5742" s="18"/>
      <c r="F5742" s="18"/>
      <c r="G5742" s="18"/>
      <c r="H5742" s="18"/>
      <c r="I5742" s="18"/>
      <c r="J5742" s="5"/>
      <c r="K5742" s="19">
        <v>5800</v>
      </c>
      <c r="L5742" s="7">
        <v>5800</v>
      </c>
      <c r="M5742" s="5"/>
      <c r="N5742" s="5"/>
      <c r="O5742" s="20">
        <v>6</v>
      </c>
      <c r="P5742" s="8">
        <v>6</v>
      </c>
      <c r="Q5742" s="5"/>
    </row>
    <row r="5743" spans="1:18" ht="12" x14ac:dyDescent="0.2">
      <c r="A5743" s="16" t="s">
        <v>3614</v>
      </c>
      <c r="B5743" s="16" t="s">
        <v>9109</v>
      </c>
      <c r="C5743" s="17" t="s">
        <v>5697</v>
      </c>
      <c r="D5743" s="18" t="s">
        <v>8995</v>
      </c>
      <c r="E5743" s="18"/>
      <c r="F5743" s="18"/>
      <c r="G5743" s="18"/>
      <c r="H5743" s="18"/>
      <c r="I5743" s="18"/>
      <c r="J5743" s="5"/>
      <c r="K5743" s="19">
        <v>204637.5</v>
      </c>
      <c r="L5743" s="7">
        <v>204637.5</v>
      </c>
      <c r="M5743" s="5"/>
      <c r="N5743" s="5"/>
      <c r="O5743" s="22">
        <v>2550</v>
      </c>
      <c r="P5743" s="10">
        <v>2550</v>
      </c>
      <c r="Q5743" s="5"/>
    </row>
    <row r="5744" spans="1:18" ht="12" x14ac:dyDescent="0.2">
      <c r="A5744" s="16" t="s">
        <v>3614</v>
      </c>
      <c r="B5744" s="16" t="s">
        <v>9109</v>
      </c>
      <c r="C5744" s="17" t="s">
        <v>5698</v>
      </c>
      <c r="D5744" s="18" t="s">
        <v>8995</v>
      </c>
      <c r="E5744" s="18"/>
      <c r="F5744" s="18"/>
      <c r="G5744" s="18"/>
      <c r="H5744" s="18"/>
      <c r="I5744" s="18"/>
      <c r="J5744" s="5"/>
      <c r="K5744" s="19">
        <v>422658.33</v>
      </c>
      <c r="L5744" s="7">
        <v>422658.33</v>
      </c>
      <c r="M5744" s="5"/>
      <c r="N5744" s="5"/>
      <c r="O5744" s="22">
        <v>3350</v>
      </c>
      <c r="P5744" s="10">
        <v>3350</v>
      </c>
      <c r="Q5744" s="5"/>
    </row>
    <row r="5745" spans="1:17" ht="12" x14ac:dyDescent="0.2">
      <c r="A5745" s="16" t="s">
        <v>3614</v>
      </c>
      <c r="B5745" s="16" t="s">
        <v>9109</v>
      </c>
      <c r="C5745" s="17" t="s">
        <v>5699</v>
      </c>
      <c r="D5745" s="18" t="s">
        <v>8995</v>
      </c>
      <c r="E5745" s="18"/>
      <c r="F5745" s="18"/>
      <c r="G5745" s="18"/>
      <c r="H5745" s="18"/>
      <c r="I5745" s="18"/>
      <c r="J5745" s="5"/>
      <c r="K5745" s="21">
        <v>876.67</v>
      </c>
      <c r="L5745" s="9">
        <v>876.67</v>
      </c>
      <c r="M5745" s="5"/>
      <c r="N5745" s="5"/>
      <c r="O5745" s="20">
        <v>2</v>
      </c>
      <c r="P5745" s="8">
        <v>2</v>
      </c>
      <c r="Q5745" s="5"/>
    </row>
    <row r="5746" spans="1:17" ht="12" x14ac:dyDescent="0.2">
      <c r="A5746" s="16" t="s">
        <v>3614</v>
      </c>
      <c r="B5746" s="16" t="s">
        <v>9109</v>
      </c>
      <c r="C5746" s="17" t="s">
        <v>5700</v>
      </c>
      <c r="D5746" s="18" t="s">
        <v>8995</v>
      </c>
      <c r="E5746" s="18"/>
      <c r="F5746" s="18"/>
      <c r="G5746" s="18"/>
      <c r="H5746" s="18"/>
      <c r="I5746" s="18"/>
      <c r="J5746" s="19">
        <v>1050</v>
      </c>
      <c r="K5746" s="5"/>
      <c r="L5746" s="7">
        <v>1050</v>
      </c>
      <c r="M5746" s="5"/>
      <c r="N5746" s="20">
        <v>2</v>
      </c>
      <c r="O5746" s="5"/>
      <c r="P5746" s="8">
        <v>2</v>
      </c>
      <c r="Q5746" s="5"/>
    </row>
    <row r="5747" spans="1:17" ht="12" x14ac:dyDescent="0.2">
      <c r="A5747" s="16" t="s">
        <v>3614</v>
      </c>
      <c r="B5747" s="16" t="s">
        <v>9109</v>
      </c>
      <c r="C5747" s="17" t="s">
        <v>5701</v>
      </c>
      <c r="D5747" s="18" t="s">
        <v>8995</v>
      </c>
      <c r="E5747" s="18"/>
      <c r="F5747" s="18"/>
      <c r="G5747" s="18"/>
      <c r="H5747" s="18"/>
      <c r="I5747" s="18"/>
      <c r="J5747" s="5"/>
      <c r="K5747" s="19">
        <v>1560</v>
      </c>
      <c r="L5747" s="7">
        <v>1560</v>
      </c>
      <c r="M5747" s="5"/>
      <c r="N5747" s="5"/>
      <c r="O5747" s="20">
        <v>4</v>
      </c>
      <c r="P5747" s="8">
        <v>4</v>
      </c>
      <c r="Q5747" s="5"/>
    </row>
    <row r="5748" spans="1:17" ht="12" x14ac:dyDescent="0.2">
      <c r="A5748" s="16" t="s">
        <v>3614</v>
      </c>
      <c r="B5748" s="16" t="s">
        <v>9109</v>
      </c>
      <c r="C5748" s="17" t="s">
        <v>5702</v>
      </c>
      <c r="D5748" s="18" t="s">
        <v>8995</v>
      </c>
      <c r="E5748" s="18"/>
      <c r="F5748" s="18"/>
      <c r="G5748" s="18"/>
      <c r="H5748" s="18"/>
      <c r="I5748" s="18"/>
      <c r="J5748" s="5"/>
      <c r="K5748" s="19">
        <v>2013.33</v>
      </c>
      <c r="L5748" s="7">
        <v>2013.33</v>
      </c>
      <c r="M5748" s="5"/>
      <c r="N5748" s="5"/>
      <c r="O5748" s="20">
        <v>6</v>
      </c>
      <c r="P5748" s="8">
        <v>6</v>
      </c>
      <c r="Q5748" s="5"/>
    </row>
    <row r="5749" spans="1:17" ht="12" x14ac:dyDescent="0.2">
      <c r="A5749" s="16" t="s">
        <v>3614</v>
      </c>
      <c r="B5749" s="16" t="s">
        <v>9109</v>
      </c>
      <c r="C5749" s="17" t="s">
        <v>5703</v>
      </c>
      <c r="D5749" s="18" t="s">
        <v>8995</v>
      </c>
      <c r="E5749" s="18"/>
      <c r="F5749" s="18"/>
      <c r="G5749" s="18"/>
      <c r="H5749" s="18"/>
      <c r="I5749" s="18"/>
      <c r="J5749" s="5"/>
      <c r="K5749" s="19">
        <v>6850</v>
      </c>
      <c r="L5749" s="7">
        <v>6850</v>
      </c>
      <c r="M5749" s="5"/>
      <c r="N5749" s="5"/>
      <c r="O5749" s="20">
        <v>10</v>
      </c>
      <c r="P5749" s="8">
        <v>10</v>
      </c>
      <c r="Q5749" s="5"/>
    </row>
    <row r="5750" spans="1:17" ht="24" x14ac:dyDescent="0.2">
      <c r="A5750" s="16" t="s">
        <v>3614</v>
      </c>
      <c r="B5750" s="16" t="s">
        <v>9109</v>
      </c>
      <c r="C5750" s="17" t="s">
        <v>5704</v>
      </c>
      <c r="D5750" s="18" t="s">
        <v>8995</v>
      </c>
      <c r="E5750" s="18"/>
      <c r="F5750" s="18"/>
      <c r="G5750" s="18"/>
      <c r="H5750" s="18"/>
      <c r="I5750" s="18"/>
      <c r="J5750" s="5"/>
      <c r="K5750" s="19">
        <v>72887.7</v>
      </c>
      <c r="L5750" s="7">
        <v>72887.7</v>
      </c>
      <c r="M5750" s="5"/>
      <c r="N5750" s="5"/>
      <c r="O5750" s="20">
        <v>3</v>
      </c>
      <c r="P5750" s="8">
        <v>3</v>
      </c>
      <c r="Q5750" s="5"/>
    </row>
    <row r="5751" spans="1:17" ht="12" x14ac:dyDescent="0.2">
      <c r="A5751" s="16" t="s">
        <v>3614</v>
      </c>
      <c r="B5751" s="16" t="s">
        <v>9109</v>
      </c>
      <c r="C5751" s="17" t="s">
        <v>5705</v>
      </c>
      <c r="D5751" s="18" t="str">
        <f>VLOOKUP(C5751,[2]итоговая!$C$6:$H$1018,4,FALSE)</f>
        <v>Реконструкция НБУ 2022-2024</v>
      </c>
      <c r="E5751" s="26">
        <f t="shared" ref="E5751:E5753" si="328">J5751-L5751</f>
        <v>6957.89</v>
      </c>
      <c r="F5751" s="26">
        <f t="shared" ref="F5751:F5753" si="329">N5751-P5751</f>
        <v>4</v>
      </c>
      <c r="G5751" s="26" t="str">
        <f>VLOOKUP(C5751,[2]итоговая!$C$6:$H$1018,5,FALSE)</f>
        <v>УКС</v>
      </c>
      <c r="H5751" s="21" t="str">
        <f>VLOOKUP(C5751,[2]итоговая!$C$6:$H$1018,6,FALSE)</f>
        <v>Реконструкция НБУ 2022-2024</v>
      </c>
      <c r="I5751" s="18"/>
      <c r="J5751" s="19">
        <v>6957.89</v>
      </c>
      <c r="K5751" s="5"/>
      <c r="L5751" s="6"/>
      <c r="M5751" s="19">
        <v>6957.89</v>
      </c>
      <c r="N5751" s="20">
        <v>4</v>
      </c>
      <c r="O5751" s="5"/>
      <c r="P5751" s="6"/>
      <c r="Q5751" s="20">
        <v>4</v>
      </c>
    </row>
    <row r="5752" spans="1:17" ht="12" x14ac:dyDescent="0.2">
      <c r="A5752" s="16" t="s">
        <v>3614</v>
      </c>
      <c r="B5752" s="16" t="s">
        <v>9109</v>
      </c>
      <c r="C5752" s="17" t="s">
        <v>5706</v>
      </c>
      <c r="D5752" s="18" t="str">
        <f>VLOOKUP(C5752,[2]итоговая!$C$6:$H$1018,4,FALSE)</f>
        <v>Реконструкция НБУ 2022-2024</v>
      </c>
      <c r="E5752" s="26">
        <f t="shared" si="328"/>
        <v>5826.66</v>
      </c>
      <c r="F5752" s="26">
        <f t="shared" si="329"/>
        <v>2</v>
      </c>
      <c r="G5752" s="26" t="str">
        <f>VLOOKUP(C5752,[2]итоговая!$C$6:$H$1018,5,FALSE)</f>
        <v>УКС</v>
      </c>
      <c r="H5752" s="21" t="str">
        <f>VLOOKUP(C5752,[2]итоговая!$C$6:$H$1018,6,FALSE)</f>
        <v>Реконструкция НБУ 2022-2024</v>
      </c>
      <c r="I5752" s="18"/>
      <c r="J5752" s="19">
        <v>5826.66</v>
      </c>
      <c r="K5752" s="5"/>
      <c r="L5752" s="6"/>
      <c r="M5752" s="19">
        <v>5826.66</v>
      </c>
      <c r="N5752" s="20">
        <v>2</v>
      </c>
      <c r="O5752" s="5"/>
      <c r="P5752" s="6"/>
      <c r="Q5752" s="20">
        <v>2</v>
      </c>
    </row>
    <row r="5753" spans="1:17" ht="12" x14ac:dyDescent="0.2">
      <c r="A5753" s="16" t="s">
        <v>3614</v>
      </c>
      <c r="B5753" s="16" t="s">
        <v>9109</v>
      </c>
      <c r="C5753" s="17" t="s">
        <v>5707</v>
      </c>
      <c r="D5753" s="18" t="str">
        <f>VLOOKUP(C5753,[2]итоговая!$C$6:$H$1018,4,FALSE)</f>
        <v>Реконструкция НБУ 2022-2024</v>
      </c>
      <c r="E5753" s="26">
        <f t="shared" si="328"/>
        <v>8623.44</v>
      </c>
      <c r="F5753" s="26">
        <f t="shared" si="329"/>
        <v>3</v>
      </c>
      <c r="G5753" s="26" t="str">
        <f>VLOOKUP(C5753,[2]итоговая!$C$6:$H$1018,5,FALSE)</f>
        <v>УКС</v>
      </c>
      <c r="H5753" s="21" t="str">
        <f>VLOOKUP(C5753,[2]итоговая!$C$6:$H$1018,6,FALSE)</f>
        <v>Реконструкция НБУ 2022-2024</v>
      </c>
      <c r="I5753" s="18"/>
      <c r="J5753" s="19">
        <v>8623.44</v>
      </c>
      <c r="K5753" s="5"/>
      <c r="L5753" s="6"/>
      <c r="M5753" s="19">
        <v>8623.44</v>
      </c>
      <c r="N5753" s="20">
        <v>3</v>
      </c>
      <c r="O5753" s="5"/>
      <c r="P5753" s="6"/>
      <c r="Q5753" s="20">
        <v>3</v>
      </c>
    </row>
    <row r="5754" spans="1:17" ht="12" x14ac:dyDescent="0.2">
      <c r="A5754" s="16" t="s">
        <v>3614</v>
      </c>
      <c r="B5754" s="16" t="s">
        <v>9109</v>
      </c>
      <c r="C5754" s="17" t="s">
        <v>5708</v>
      </c>
      <c r="D5754" s="18" t="s">
        <v>8995</v>
      </c>
      <c r="E5754" s="18"/>
      <c r="F5754" s="18"/>
      <c r="G5754" s="18"/>
      <c r="H5754" s="18"/>
      <c r="I5754" s="18"/>
      <c r="J5754" s="5"/>
      <c r="K5754" s="19">
        <v>3630</v>
      </c>
      <c r="L5754" s="6"/>
      <c r="M5754" s="19">
        <v>3630</v>
      </c>
      <c r="N5754" s="5"/>
      <c r="O5754" s="20">
        <v>2</v>
      </c>
      <c r="P5754" s="6"/>
      <c r="Q5754" s="20">
        <v>2</v>
      </c>
    </row>
    <row r="5755" spans="1:17" ht="12" x14ac:dyDescent="0.2">
      <c r="A5755" s="16" t="s">
        <v>3614</v>
      </c>
      <c r="B5755" s="16" t="s">
        <v>9109</v>
      </c>
      <c r="C5755" s="17" t="s">
        <v>5709</v>
      </c>
      <c r="D5755" s="18" t="str">
        <f>VLOOKUP(C5755,[2]итоговая!$C$6:$H$1018,4,FALSE)</f>
        <v>Реконструкция НБУ 2022-2024</v>
      </c>
      <c r="E5755" s="26">
        <f>J5755-L5755</f>
        <v>4025</v>
      </c>
      <c r="F5755" s="26">
        <f>N5755-P5755</f>
        <v>2</v>
      </c>
      <c r="G5755" s="26" t="str">
        <f>VLOOKUP(C5755,[2]итоговая!$C$6:$H$1018,5,FALSE)</f>
        <v>УКС</v>
      </c>
      <c r="H5755" s="21" t="str">
        <f>VLOOKUP(C5755,[2]итоговая!$C$6:$H$1018,6,FALSE)</f>
        <v>Реконструкция НБУ 2022-2024</v>
      </c>
      <c r="I5755" s="18"/>
      <c r="J5755" s="19">
        <v>4025</v>
      </c>
      <c r="K5755" s="5"/>
      <c r="L5755" s="6"/>
      <c r="M5755" s="19">
        <v>4025</v>
      </c>
      <c r="N5755" s="20">
        <v>2</v>
      </c>
      <c r="O5755" s="5"/>
      <c r="P5755" s="6"/>
      <c r="Q5755" s="20">
        <v>2</v>
      </c>
    </row>
    <row r="5756" spans="1:17" ht="12" x14ac:dyDescent="0.2">
      <c r="A5756" s="16" t="s">
        <v>3614</v>
      </c>
      <c r="B5756" s="16" t="s">
        <v>9109</v>
      </c>
      <c r="C5756" s="17" t="s">
        <v>5710</v>
      </c>
      <c r="D5756" s="18" t="s">
        <v>8995</v>
      </c>
      <c r="E5756" s="18"/>
      <c r="F5756" s="18"/>
      <c r="G5756" s="18"/>
      <c r="H5756" s="18"/>
      <c r="I5756" s="18"/>
      <c r="J5756" s="5"/>
      <c r="K5756" s="19">
        <v>7420.8</v>
      </c>
      <c r="L5756" s="7">
        <v>7420.8</v>
      </c>
      <c r="M5756" s="5"/>
      <c r="N5756" s="5"/>
      <c r="O5756" s="20">
        <v>2</v>
      </c>
      <c r="P5756" s="8">
        <v>2</v>
      </c>
      <c r="Q5756" s="5"/>
    </row>
    <row r="5757" spans="1:17" ht="12" x14ac:dyDescent="0.2">
      <c r="A5757" s="16" t="s">
        <v>3614</v>
      </c>
      <c r="B5757" s="16" t="s">
        <v>9109</v>
      </c>
      <c r="C5757" s="17" t="s">
        <v>5711</v>
      </c>
      <c r="D5757" s="18" t="s">
        <v>8995</v>
      </c>
      <c r="E5757" s="26">
        <f>J5757-L5757</f>
        <v>-604875.68000000005</v>
      </c>
      <c r="F5757" s="26">
        <f>N5757-P5757</f>
        <v>-2291</v>
      </c>
      <c r="G5757" s="26"/>
      <c r="H5757" s="26"/>
      <c r="I5757" s="18"/>
      <c r="J5757" s="19">
        <v>4744.4399999999996</v>
      </c>
      <c r="K5757" s="19">
        <v>655352.36</v>
      </c>
      <c r="L5757" s="7">
        <v>609620.12</v>
      </c>
      <c r="M5757" s="19">
        <v>50476.68</v>
      </c>
      <c r="N5757" s="20">
        <v>18</v>
      </c>
      <c r="O5757" s="22">
        <v>2477</v>
      </c>
      <c r="P5757" s="10">
        <v>2309</v>
      </c>
      <c r="Q5757" s="20">
        <v>186</v>
      </c>
    </row>
    <row r="5758" spans="1:17" ht="12" x14ac:dyDescent="0.2">
      <c r="A5758" s="16" t="s">
        <v>3614</v>
      </c>
      <c r="B5758" s="16" t="s">
        <v>9109</v>
      </c>
      <c r="C5758" s="17" t="s">
        <v>5712</v>
      </c>
      <c r="D5758" s="18" t="s">
        <v>8995</v>
      </c>
      <c r="E5758" s="18"/>
      <c r="F5758" s="18"/>
      <c r="G5758" s="18"/>
      <c r="H5758" s="18"/>
      <c r="I5758" s="18"/>
      <c r="J5758" s="5"/>
      <c r="K5758" s="19">
        <v>22720.32</v>
      </c>
      <c r="L5758" s="7">
        <v>22720.32</v>
      </c>
      <c r="M5758" s="5"/>
      <c r="N5758" s="5"/>
      <c r="O5758" s="20">
        <v>28</v>
      </c>
      <c r="P5758" s="8">
        <v>28</v>
      </c>
      <c r="Q5758" s="5"/>
    </row>
    <row r="5759" spans="1:17" ht="12" x14ac:dyDescent="0.2">
      <c r="A5759" s="16" t="s">
        <v>3614</v>
      </c>
      <c r="B5759" s="16" t="s">
        <v>9109</v>
      </c>
      <c r="C5759" s="17" t="s">
        <v>5713</v>
      </c>
      <c r="D5759" s="18" t="s">
        <v>8995</v>
      </c>
      <c r="E5759" s="18"/>
      <c r="F5759" s="18"/>
      <c r="G5759" s="18"/>
      <c r="H5759" s="18"/>
      <c r="I5759" s="18"/>
      <c r="J5759" s="5"/>
      <c r="K5759" s="19">
        <v>1631.16</v>
      </c>
      <c r="L5759" s="7">
        <v>1631.16</v>
      </c>
      <c r="M5759" s="5"/>
      <c r="N5759" s="5"/>
      <c r="O5759" s="20">
        <v>2</v>
      </c>
      <c r="P5759" s="8">
        <v>2</v>
      </c>
      <c r="Q5759" s="5"/>
    </row>
    <row r="5760" spans="1:17" ht="12" x14ac:dyDescent="0.2">
      <c r="A5760" s="16" t="s">
        <v>3614</v>
      </c>
      <c r="B5760" s="16" t="s">
        <v>9109</v>
      </c>
      <c r="C5760" s="17" t="s">
        <v>5714</v>
      </c>
      <c r="D5760" s="18" t="s">
        <v>8995</v>
      </c>
      <c r="E5760" s="18"/>
      <c r="F5760" s="18"/>
      <c r="G5760" s="18"/>
      <c r="H5760" s="18"/>
      <c r="I5760" s="18"/>
      <c r="J5760" s="19">
        <v>2010</v>
      </c>
      <c r="K5760" s="5"/>
      <c r="L5760" s="7">
        <v>2010</v>
      </c>
      <c r="M5760" s="5"/>
      <c r="N5760" s="20">
        <v>6</v>
      </c>
      <c r="O5760" s="5"/>
      <c r="P5760" s="8">
        <v>6</v>
      </c>
      <c r="Q5760" s="5"/>
    </row>
    <row r="5761" spans="1:17" ht="12" x14ac:dyDescent="0.2">
      <c r="A5761" s="16" t="s">
        <v>3614</v>
      </c>
      <c r="B5761" s="16" t="s">
        <v>9109</v>
      </c>
      <c r="C5761" s="17" t="s">
        <v>5715</v>
      </c>
      <c r="D5761" s="18" t="s">
        <v>8995</v>
      </c>
      <c r="E5761" s="18"/>
      <c r="F5761" s="18"/>
      <c r="G5761" s="18"/>
      <c r="H5761" s="18"/>
      <c r="I5761" s="18"/>
      <c r="J5761" s="21">
        <v>302.83999999999997</v>
      </c>
      <c r="K5761" s="5"/>
      <c r="L5761" s="9">
        <v>302.83999999999997</v>
      </c>
      <c r="M5761" s="5"/>
      <c r="N5761" s="20">
        <v>1</v>
      </c>
      <c r="O5761" s="5"/>
      <c r="P5761" s="8">
        <v>1</v>
      </c>
      <c r="Q5761" s="5"/>
    </row>
    <row r="5762" spans="1:17" ht="12" x14ac:dyDescent="0.2">
      <c r="A5762" s="16" t="s">
        <v>3614</v>
      </c>
      <c r="B5762" s="16" t="s">
        <v>9109</v>
      </c>
      <c r="C5762" s="17" t="s">
        <v>5716</v>
      </c>
      <c r="D5762" s="18" t="s">
        <v>8995</v>
      </c>
      <c r="E5762" s="18"/>
      <c r="F5762" s="18"/>
      <c r="G5762" s="18"/>
      <c r="H5762" s="18"/>
      <c r="I5762" s="18"/>
      <c r="J5762" s="5"/>
      <c r="K5762" s="19">
        <v>4053.48</v>
      </c>
      <c r="L5762" s="7">
        <v>3377.9</v>
      </c>
      <c r="M5762" s="21">
        <v>675.58</v>
      </c>
      <c r="N5762" s="5"/>
      <c r="O5762" s="20">
        <v>6</v>
      </c>
      <c r="P5762" s="8">
        <v>5</v>
      </c>
      <c r="Q5762" s="20">
        <v>1</v>
      </c>
    </row>
    <row r="5763" spans="1:17" ht="12" x14ac:dyDescent="0.2">
      <c r="A5763" s="16" t="s">
        <v>3614</v>
      </c>
      <c r="B5763" s="16" t="s">
        <v>9109</v>
      </c>
      <c r="C5763" s="17" t="s">
        <v>5717</v>
      </c>
      <c r="D5763" s="18" t="s">
        <v>8995</v>
      </c>
      <c r="E5763" s="18"/>
      <c r="F5763" s="18"/>
      <c r="G5763" s="18"/>
      <c r="H5763" s="18"/>
      <c r="I5763" s="18"/>
      <c r="J5763" s="5"/>
      <c r="K5763" s="19">
        <v>60940</v>
      </c>
      <c r="L5763" s="7">
        <v>60940</v>
      </c>
      <c r="M5763" s="5"/>
      <c r="N5763" s="5"/>
      <c r="O5763" s="20">
        <v>3</v>
      </c>
      <c r="P5763" s="8">
        <v>3</v>
      </c>
      <c r="Q5763" s="5"/>
    </row>
    <row r="5764" spans="1:17" ht="12" x14ac:dyDescent="0.2">
      <c r="A5764" s="16" t="s">
        <v>3614</v>
      </c>
      <c r="B5764" s="16" t="s">
        <v>9109</v>
      </c>
      <c r="C5764" s="17" t="s">
        <v>5718</v>
      </c>
      <c r="D5764" s="18" t="s">
        <v>8995</v>
      </c>
      <c r="E5764" s="18"/>
      <c r="F5764" s="18"/>
      <c r="G5764" s="18"/>
      <c r="H5764" s="18"/>
      <c r="I5764" s="18"/>
      <c r="J5764" s="5"/>
      <c r="K5764" s="19">
        <v>87600</v>
      </c>
      <c r="L5764" s="7">
        <v>87600</v>
      </c>
      <c r="M5764" s="5"/>
      <c r="N5764" s="5"/>
      <c r="O5764" s="20">
        <v>4</v>
      </c>
      <c r="P5764" s="8">
        <v>4</v>
      </c>
      <c r="Q5764" s="5"/>
    </row>
    <row r="5765" spans="1:17" ht="12" x14ac:dyDescent="0.2">
      <c r="A5765" s="16" t="s">
        <v>3614</v>
      </c>
      <c r="B5765" s="16" t="s">
        <v>9109</v>
      </c>
      <c r="C5765" s="17" t="s">
        <v>5719</v>
      </c>
      <c r="D5765" s="18" t="s">
        <v>8995</v>
      </c>
      <c r="E5765" s="18"/>
      <c r="F5765" s="18"/>
      <c r="G5765" s="18"/>
      <c r="H5765" s="18"/>
      <c r="I5765" s="18"/>
      <c r="J5765" s="5"/>
      <c r="K5765" s="19">
        <v>43800</v>
      </c>
      <c r="L5765" s="7">
        <v>43800</v>
      </c>
      <c r="M5765" s="5"/>
      <c r="N5765" s="5"/>
      <c r="O5765" s="20">
        <v>2</v>
      </c>
      <c r="P5765" s="8">
        <v>2</v>
      </c>
      <c r="Q5765" s="5"/>
    </row>
    <row r="5766" spans="1:17" ht="12" x14ac:dyDescent="0.2">
      <c r="A5766" s="16" t="s">
        <v>3614</v>
      </c>
      <c r="B5766" s="16" t="s">
        <v>9109</v>
      </c>
      <c r="C5766" s="17" t="s">
        <v>5720</v>
      </c>
      <c r="D5766" s="18" t="s">
        <v>8995</v>
      </c>
      <c r="E5766" s="18"/>
      <c r="F5766" s="18"/>
      <c r="G5766" s="18"/>
      <c r="H5766" s="18"/>
      <c r="I5766" s="18"/>
      <c r="J5766" s="5"/>
      <c r="K5766" s="19">
        <v>8650.83</v>
      </c>
      <c r="L5766" s="7">
        <v>6165.83</v>
      </c>
      <c r="M5766" s="19">
        <v>2485</v>
      </c>
      <c r="N5766" s="5"/>
      <c r="O5766" s="20">
        <v>350</v>
      </c>
      <c r="P5766" s="8">
        <v>250</v>
      </c>
      <c r="Q5766" s="20">
        <v>100</v>
      </c>
    </row>
    <row r="5767" spans="1:17" ht="12" x14ac:dyDescent="0.2">
      <c r="A5767" s="16" t="s">
        <v>3614</v>
      </c>
      <c r="B5767" s="16" t="s">
        <v>9109</v>
      </c>
      <c r="C5767" s="17" t="s">
        <v>5721</v>
      </c>
      <c r="D5767" s="18" t="s">
        <v>8995</v>
      </c>
      <c r="E5767" s="18"/>
      <c r="F5767" s="18"/>
      <c r="G5767" s="18"/>
      <c r="H5767" s="18"/>
      <c r="I5767" s="18"/>
      <c r="J5767" s="5"/>
      <c r="K5767" s="21">
        <v>71.67</v>
      </c>
      <c r="L5767" s="9">
        <v>71.67</v>
      </c>
      <c r="M5767" s="5"/>
      <c r="N5767" s="5"/>
      <c r="O5767" s="20">
        <v>2</v>
      </c>
      <c r="P5767" s="8">
        <v>2</v>
      </c>
      <c r="Q5767" s="5"/>
    </row>
    <row r="5768" spans="1:17" ht="12" x14ac:dyDescent="0.2">
      <c r="A5768" s="16" t="s">
        <v>3614</v>
      </c>
      <c r="B5768" s="16" t="s">
        <v>9109</v>
      </c>
      <c r="C5768" s="17" t="s">
        <v>5722</v>
      </c>
      <c r="D5768" s="18" t="s">
        <v>8995</v>
      </c>
      <c r="E5768" s="18"/>
      <c r="F5768" s="18"/>
      <c r="G5768" s="18"/>
      <c r="H5768" s="18"/>
      <c r="I5768" s="18"/>
      <c r="J5768" s="5"/>
      <c r="K5768" s="19">
        <v>7175</v>
      </c>
      <c r="L5768" s="7">
        <v>7175</v>
      </c>
      <c r="M5768" s="5"/>
      <c r="N5768" s="5"/>
      <c r="O5768" s="20">
        <v>25</v>
      </c>
      <c r="P5768" s="8">
        <v>25</v>
      </c>
      <c r="Q5768" s="5"/>
    </row>
    <row r="5769" spans="1:17" ht="12" x14ac:dyDescent="0.2">
      <c r="A5769" s="16" t="s">
        <v>3614</v>
      </c>
      <c r="B5769" s="16" t="s">
        <v>9109</v>
      </c>
      <c r="C5769" s="17" t="s">
        <v>5723</v>
      </c>
      <c r="D5769" s="18" t="s">
        <v>8995</v>
      </c>
      <c r="E5769" s="18"/>
      <c r="F5769" s="18"/>
      <c r="G5769" s="18"/>
      <c r="H5769" s="18"/>
      <c r="I5769" s="18"/>
      <c r="J5769" s="5"/>
      <c r="K5769" s="19">
        <v>120000</v>
      </c>
      <c r="L5769" s="7">
        <v>13200</v>
      </c>
      <c r="M5769" s="19">
        <v>106800</v>
      </c>
      <c r="N5769" s="5"/>
      <c r="O5769" s="20">
        <v>10</v>
      </c>
      <c r="P5769" s="8">
        <v>1.1000000000000001</v>
      </c>
      <c r="Q5769" s="20">
        <v>8.9</v>
      </c>
    </row>
    <row r="5770" spans="1:17" ht="12" x14ac:dyDescent="0.2">
      <c r="A5770" s="16" t="s">
        <v>3614</v>
      </c>
      <c r="B5770" s="16" t="s">
        <v>9109</v>
      </c>
      <c r="C5770" s="17" t="s">
        <v>5724</v>
      </c>
      <c r="D5770" s="18" t="s">
        <v>8995</v>
      </c>
      <c r="E5770" s="18"/>
      <c r="F5770" s="18"/>
      <c r="G5770" s="18"/>
      <c r="H5770" s="18"/>
      <c r="I5770" s="18"/>
      <c r="J5770" s="5"/>
      <c r="K5770" s="19">
        <v>43083.1</v>
      </c>
      <c r="L5770" s="7">
        <v>18246.96</v>
      </c>
      <c r="M5770" s="19">
        <v>24836.14</v>
      </c>
      <c r="N5770" s="5"/>
      <c r="O5770" s="20">
        <v>4.25</v>
      </c>
      <c r="P5770" s="8">
        <v>1.8</v>
      </c>
      <c r="Q5770" s="20">
        <v>2.4500000000000002</v>
      </c>
    </row>
    <row r="5771" spans="1:17" ht="12" x14ac:dyDescent="0.2">
      <c r="A5771" s="16" t="s">
        <v>3614</v>
      </c>
      <c r="B5771" s="16" t="s">
        <v>9109</v>
      </c>
      <c r="C5771" s="17" t="s">
        <v>5725</v>
      </c>
      <c r="D5771" s="18" t="s">
        <v>8995</v>
      </c>
      <c r="E5771" s="18"/>
      <c r="F5771" s="18"/>
      <c r="G5771" s="18"/>
      <c r="H5771" s="18"/>
      <c r="I5771" s="18"/>
      <c r="J5771" s="5"/>
      <c r="K5771" s="19">
        <v>21376.240000000002</v>
      </c>
      <c r="L5771" s="7">
        <v>21376.240000000002</v>
      </c>
      <c r="M5771" s="5"/>
      <c r="N5771" s="5"/>
      <c r="O5771" s="20">
        <v>2</v>
      </c>
      <c r="P5771" s="8">
        <v>2</v>
      </c>
      <c r="Q5771" s="5"/>
    </row>
    <row r="5772" spans="1:17" ht="12" x14ac:dyDescent="0.2">
      <c r="A5772" s="16" t="s">
        <v>3614</v>
      </c>
      <c r="B5772" s="16" t="s">
        <v>9109</v>
      </c>
      <c r="C5772" s="17" t="s">
        <v>5726</v>
      </c>
      <c r="D5772" s="18" t="s">
        <v>8995</v>
      </c>
      <c r="E5772" s="18"/>
      <c r="F5772" s="18"/>
      <c r="G5772" s="18"/>
      <c r="H5772" s="18"/>
      <c r="I5772" s="18"/>
      <c r="J5772" s="5"/>
      <c r="K5772" s="19">
        <v>22931.040000000001</v>
      </c>
      <c r="L5772" s="7">
        <v>22931.040000000001</v>
      </c>
      <c r="M5772" s="5"/>
      <c r="N5772" s="5"/>
      <c r="O5772" s="20">
        <v>2</v>
      </c>
      <c r="P5772" s="8">
        <v>2</v>
      </c>
      <c r="Q5772" s="5"/>
    </row>
    <row r="5773" spans="1:17" ht="12" x14ac:dyDescent="0.2">
      <c r="A5773" s="16" t="s">
        <v>3614</v>
      </c>
      <c r="B5773" s="16" t="s">
        <v>9109</v>
      </c>
      <c r="C5773" s="17" t="s">
        <v>5727</v>
      </c>
      <c r="D5773" s="18" t="s">
        <v>8995</v>
      </c>
      <c r="E5773" s="18"/>
      <c r="F5773" s="18"/>
      <c r="G5773" s="18"/>
      <c r="H5773" s="18"/>
      <c r="I5773" s="18"/>
      <c r="J5773" s="5"/>
      <c r="K5773" s="19">
        <v>1684</v>
      </c>
      <c r="L5773" s="7">
        <v>1684</v>
      </c>
      <c r="M5773" s="5"/>
      <c r="N5773" s="5"/>
      <c r="O5773" s="20">
        <v>4</v>
      </c>
      <c r="P5773" s="8">
        <v>4</v>
      </c>
      <c r="Q5773" s="5"/>
    </row>
    <row r="5774" spans="1:17" ht="12" x14ac:dyDescent="0.2">
      <c r="A5774" s="16" t="s">
        <v>3614</v>
      </c>
      <c r="B5774" s="16" t="s">
        <v>9109</v>
      </c>
      <c r="C5774" s="17" t="s">
        <v>5728</v>
      </c>
      <c r="D5774" s="18" t="s">
        <v>8995</v>
      </c>
      <c r="E5774" s="18"/>
      <c r="F5774" s="18"/>
      <c r="G5774" s="18"/>
      <c r="H5774" s="18"/>
      <c r="I5774" s="18"/>
      <c r="J5774" s="5"/>
      <c r="K5774" s="19">
        <v>11160</v>
      </c>
      <c r="L5774" s="7">
        <v>11160</v>
      </c>
      <c r="M5774" s="5"/>
      <c r="N5774" s="5"/>
      <c r="O5774" s="20">
        <v>6</v>
      </c>
      <c r="P5774" s="8">
        <v>6</v>
      </c>
      <c r="Q5774" s="5"/>
    </row>
    <row r="5775" spans="1:17" ht="12" x14ac:dyDescent="0.2">
      <c r="A5775" s="16" t="s">
        <v>3614</v>
      </c>
      <c r="B5775" s="16" t="s">
        <v>9109</v>
      </c>
      <c r="C5775" s="17" t="s">
        <v>5729</v>
      </c>
      <c r="D5775" s="18" t="s">
        <v>8995</v>
      </c>
      <c r="E5775" s="18"/>
      <c r="F5775" s="18"/>
      <c r="G5775" s="18"/>
      <c r="H5775" s="18"/>
      <c r="I5775" s="18"/>
      <c r="J5775" s="5"/>
      <c r="K5775" s="5"/>
      <c r="L5775" s="6"/>
      <c r="M5775" s="5"/>
      <c r="N5775" s="5"/>
      <c r="O5775" s="5"/>
      <c r="P5775" s="6"/>
      <c r="Q5775" s="5"/>
    </row>
    <row r="5776" spans="1:17" ht="12" x14ac:dyDescent="0.2">
      <c r="A5776" s="16" t="s">
        <v>3614</v>
      </c>
      <c r="B5776" s="16" t="s">
        <v>9109</v>
      </c>
      <c r="C5776" s="17" t="s">
        <v>5730</v>
      </c>
      <c r="D5776" s="18" t="s">
        <v>8995</v>
      </c>
      <c r="E5776" s="18"/>
      <c r="F5776" s="18"/>
      <c r="G5776" s="18"/>
      <c r="H5776" s="18"/>
      <c r="I5776" s="18"/>
      <c r="J5776" s="5"/>
      <c r="K5776" s="19">
        <v>3210</v>
      </c>
      <c r="L5776" s="7">
        <v>3210</v>
      </c>
      <c r="M5776" s="5"/>
      <c r="N5776" s="5"/>
      <c r="O5776" s="20">
        <v>4</v>
      </c>
      <c r="P5776" s="8">
        <v>4</v>
      </c>
      <c r="Q5776" s="5"/>
    </row>
    <row r="5777" spans="1:17" ht="12" x14ac:dyDescent="0.2">
      <c r="A5777" s="16" t="s">
        <v>3614</v>
      </c>
      <c r="B5777" s="16" t="s">
        <v>9109</v>
      </c>
      <c r="C5777" s="17" t="s">
        <v>5731</v>
      </c>
      <c r="D5777" s="18" t="s">
        <v>8995</v>
      </c>
      <c r="E5777" s="18"/>
      <c r="F5777" s="18"/>
      <c r="G5777" s="18"/>
      <c r="H5777" s="18"/>
      <c r="I5777" s="18"/>
      <c r="J5777" s="5"/>
      <c r="K5777" s="19">
        <v>8400</v>
      </c>
      <c r="L5777" s="7">
        <v>8400</v>
      </c>
      <c r="M5777" s="5"/>
      <c r="N5777" s="5"/>
      <c r="O5777" s="20">
        <v>4</v>
      </c>
      <c r="P5777" s="8">
        <v>4</v>
      </c>
      <c r="Q5777" s="5"/>
    </row>
    <row r="5778" spans="1:17" ht="12" x14ac:dyDescent="0.2">
      <c r="A5778" s="16" t="s">
        <v>3614</v>
      </c>
      <c r="B5778" s="16" t="s">
        <v>9109</v>
      </c>
      <c r="C5778" s="17" t="s">
        <v>5732</v>
      </c>
      <c r="D5778" s="18" t="s">
        <v>8995</v>
      </c>
      <c r="E5778" s="18"/>
      <c r="F5778" s="18"/>
      <c r="G5778" s="18"/>
      <c r="H5778" s="18"/>
      <c r="I5778" s="18"/>
      <c r="J5778" s="5"/>
      <c r="K5778" s="5"/>
      <c r="L5778" s="6"/>
      <c r="M5778" s="5"/>
      <c r="N5778" s="5"/>
      <c r="O5778" s="5"/>
      <c r="P5778" s="6"/>
      <c r="Q5778" s="5"/>
    </row>
    <row r="5779" spans="1:17" ht="12" x14ac:dyDescent="0.2">
      <c r="A5779" s="16" t="s">
        <v>3614</v>
      </c>
      <c r="B5779" s="16" t="s">
        <v>9109</v>
      </c>
      <c r="C5779" s="17" t="s">
        <v>5733</v>
      </c>
      <c r="D5779" s="18" t="s">
        <v>8995</v>
      </c>
      <c r="E5779" s="18"/>
      <c r="F5779" s="18"/>
      <c r="G5779" s="18"/>
      <c r="H5779" s="18"/>
      <c r="I5779" s="18"/>
      <c r="J5779" s="5"/>
      <c r="K5779" s="19">
        <v>8160</v>
      </c>
      <c r="L5779" s="7">
        <v>8160</v>
      </c>
      <c r="M5779" s="5"/>
      <c r="N5779" s="5"/>
      <c r="O5779" s="20">
        <v>6</v>
      </c>
      <c r="P5779" s="8">
        <v>6</v>
      </c>
      <c r="Q5779" s="5"/>
    </row>
    <row r="5780" spans="1:17" ht="12" x14ac:dyDescent="0.2">
      <c r="A5780" s="16" t="s">
        <v>3614</v>
      </c>
      <c r="B5780" s="16" t="s">
        <v>9109</v>
      </c>
      <c r="C5780" s="17" t="s">
        <v>5734</v>
      </c>
      <c r="D5780" s="18" t="s">
        <v>8995</v>
      </c>
      <c r="E5780" s="18"/>
      <c r="F5780" s="18"/>
      <c r="G5780" s="18"/>
      <c r="H5780" s="18"/>
      <c r="I5780" s="18"/>
      <c r="J5780" s="5"/>
      <c r="K5780" s="19">
        <v>8280</v>
      </c>
      <c r="L5780" s="7">
        <v>8280</v>
      </c>
      <c r="M5780" s="5"/>
      <c r="N5780" s="5"/>
      <c r="O5780" s="20">
        <v>4</v>
      </c>
      <c r="P5780" s="8">
        <v>4</v>
      </c>
      <c r="Q5780" s="5"/>
    </row>
    <row r="5781" spans="1:17" ht="12" x14ac:dyDescent="0.2">
      <c r="A5781" s="16" t="s">
        <v>3614</v>
      </c>
      <c r="B5781" s="16" t="s">
        <v>9109</v>
      </c>
      <c r="C5781" s="17" t="s">
        <v>5735</v>
      </c>
      <c r="D5781" s="18" t="s">
        <v>8995</v>
      </c>
      <c r="E5781" s="18"/>
      <c r="F5781" s="18"/>
      <c r="G5781" s="18"/>
      <c r="H5781" s="18"/>
      <c r="I5781" s="18"/>
      <c r="J5781" s="5"/>
      <c r="K5781" s="19">
        <v>17490</v>
      </c>
      <c r="L5781" s="7">
        <v>17490</v>
      </c>
      <c r="M5781" s="5"/>
      <c r="N5781" s="5"/>
      <c r="O5781" s="20">
        <v>11</v>
      </c>
      <c r="P5781" s="8">
        <v>11</v>
      </c>
      <c r="Q5781" s="5"/>
    </row>
    <row r="5782" spans="1:17" ht="12" x14ac:dyDescent="0.2">
      <c r="A5782" s="16" t="s">
        <v>3614</v>
      </c>
      <c r="B5782" s="16" t="s">
        <v>9109</v>
      </c>
      <c r="C5782" s="17" t="s">
        <v>5736</v>
      </c>
      <c r="D5782" s="18" t="s">
        <v>8995</v>
      </c>
      <c r="E5782" s="18"/>
      <c r="F5782" s="18"/>
      <c r="G5782" s="18"/>
      <c r="H5782" s="18"/>
      <c r="I5782" s="18"/>
      <c r="J5782" s="5"/>
      <c r="K5782" s="19">
        <v>1960</v>
      </c>
      <c r="L5782" s="7">
        <v>1960</v>
      </c>
      <c r="M5782" s="5"/>
      <c r="N5782" s="5"/>
      <c r="O5782" s="20">
        <v>2</v>
      </c>
      <c r="P5782" s="8">
        <v>2</v>
      </c>
      <c r="Q5782" s="5"/>
    </row>
    <row r="5783" spans="1:17" ht="12" x14ac:dyDescent="0.2">
      <c r="A5783" s="16" t="s">
        <v>3614</v>
      </c>
      <c r="B5783" s="16" t="s">
        <v>9109</v>
      </c>
      <c r="C5783" s="17" t="s">
        <v>5737</v>
      </c>
      <c r="D5783" s="18" t="s">
        <v>8995</v>
      </c>
      <c r="E5783" s="18"/>
      <c r="F5783" s="18"/>
      <c r="G5783" s="18"/>
      <c r="H5783" s="18"/>
      <c r="I5783" s="18"/>
      <c r="J5783" s="5"/>
      <c r="K5783" s="19">
        <v>15000</v>
      </c>
      <c r="L5783" s="7">
        <v>15000</v>
      </c>
      <c r="M5783" s="5"/>
      <c r="N5783" s="5"/>
      <c r="O5783" s="20">
        <v>5</v>
      </c>
      <c r="P5783" s="8">
        <v>5</v>
      </c>
      <c r="Q5783" s="5"/>
    </row>
    <row r="5784" spans="1:17" ht="12" x14ac:dyDescent="0.2">
      <c r="A5784" s="16" t="s">
        <v>3614</v>
      </c>
      <c r="B5784" s="16" t="s">
        <v>9109</v>
      </c>
      <c r="C5784" s="17" t="s">
        <v>5738</v>
      </c>
      <c r="D5784" s="18" t="s">
        <v>8995</v>
      </c>
      <c r="E5784" s="18"/>
      <c r="F5784" s="18"/>
      <c r="G5784" s="18"/>
      <c r="H5784" s="18"/>
      <c r="I5784" s="18"/>
      <c r="J5784" s="5"/>
      <c r="K5784" s="19">
        <v>15185</v>
      </c>
      <c r="L5784" s="7">
        <v>15185</v>
      </c>
      <c r="M5784" s="5"/>
      <c r="N5784" s="5"/>
      <c r="O5784" s="20">
        <v>5</v>
      </c>
      <c r="P5784" s="8">
        <v>5</v>
      </c>
      <c r="Q5784" s="5"/>
    </row>
    <row r="5785" spans="1:17" ht="12" x14ac:dyDescent="0.2">
      <c r="A5785" s="16" t="s">
        <v>3614</v>
      </c>
      <c r="B5785" s="16" t="s">
        <v>9109</v>
      </c>
      <c r="C5785" s="17" t="s">
        <v>5739</v>
      </c>
      <c r="D5785" s="18" t="s">
        <v>8995</v>
      </c>
      <c r="E5785" s="18"/>
      <c r="F5785" s="18"/>
      <c r="G5785" s="18"/>
      <c r="H5785" s="18"/>
      <c r="I5785" s="18"/>
      <c r="J5785" s="5"/>
      <c r="K5785" s="19">
        <v>2316.67</v>
      </c>
      <c r="L5785" s="7">
        <v>1158.3399999999999</v>
      </c>
      <c r="M5785" s="19">
        <v>1158.33</v>
      </c>
      <c r="N5785" s="5"/>
      <c r="O5785" s="20">
        <v>20</v>
      </c>
      <c r="P5785" s="8">
        <v>10</v>
      </c>
      <c r="Q5785" s="20">
        <v>10</v>
      </c>
    </row>
    <row r="5786" spans="1:17" ht="12" x14ac:dyDescent="0.2">
      <c r="A5786" s="16" t="s">
        <v>3614</v>
      </c>
      <c r="B5786" s="16" t="s">
        <v>9109</v>
      </c>
      <c r="C5786" s="17" t="s">
        <v>5740</v>
      </c>
      <c r="D5786" s="18" t="s">
        <v>8995</v>
      </c>
      <c r="E5786" s="18"/>
      <c r="F5786" s="18"/>
      <c r="G5786" s="18"/>
      <c r="H5786" s="18"/>
      <c r="I5786" s="18"/>
      <c r="J5786" s="5"/>
      <c r="K5786" s="21">
        <v>589.16999999999996</v>
      </c>
      <c r="L5786" s="9">
        <v>441.67</v>
      </c>
      <c r="M5786" s="21">
        <v>147.5</v>
      </c>
      <c r="N5786" s="5"/>
      <c r="O5786" s="20">
        <v>13</v>
      </c>
      <c r="P5786" s="8">
        <v>10</v>
      </c>
      <c r="Q5786" s="20">
        <v>3</v>
      </c>
    </row>
    <row r="5787" spans="1:17" ht="12" x14ac:dyDescent="0.2">
      <c r="A5787" s="16" t="s">
        <v>3614</v>
      </c>
      <c r="B5787" s="16" t="s">
        <v>9109</v>
      </c>
      <c r="C5787" s="17" t="s">
        <v>5741</v>
      </c>
      <c r="D5787" s="18" t="s">
        <v>8995</v>
      </c>
      <c r="E5787" s="18"/>
      <c r="F5787" s="18"/>
      <c r="G5787" s="18"/>
      <c r="H5787" s="18"/>
      <c r="I5787" s="18"/>
      <c r="J5787" s="5"/>
      <c r="K5787" s="19">
        <v>2016.67</v>
      </c>
      <c r="L5787" s="7">
        <v>1815</v>
      </c>
      <c r="M5787" s="21">
        <v>201.67</v>
      </c>
      <c r="N5787" s="5"/>
      <c r="O5787" s="20">
        <v>20</v>
      </c>
      <c r="P5787" s="8">
        <v>18</v>
      </c>
      <c r="Q5787" s="20">
        <v>2</v>
      </c>
    </row>
    <row r="5788" spans="1:17" ht="12" x14ac:dyDescent="0.2">
      <c r="A5788" s="16" t="s">
        <v>3614</v>
      </c>
      <c r="B5788" s="16" t="s">
        <v>9109</v>
      </c>
      <c r="C5788" s="17" t="s">
        <v>5742</v>
      </c>
      <c r="D5788" s="18" t="s">
        <v>8995</v>
      </c>
      <c r="E5788" s="18"/>
      <c r="F5788" s="18"/>
      <c r="G5788" s="18"/>
      <c r="H5788" s="18"/>
      <c r="I5788" s="18"/>
      <c r="J5788" s="5"/>
      <c r="K5788" s="21">
        <v>225.5</v>
      </c>
      <c r="L5788" s="9">
        <v>225.5</v>
      </c>
      <c r="M5788" s="5"/>
      <c r="N5788" s="5"/>
      <c r="O5788" s="20">
        <v>2</v>
      </c>
      <c r="P5788" s="8">
        <v>2</v>
      </c>
      <c r="Q5788" s="5"/>
    </row>
    <row r="5789" spans="1:17" ht="12" x14ac:dyDescent="0.2">
      <c r="A5789" s="16" t="s">
        <v>3614</v>
      </c>
      <c r="B5789" s="16" t="s">
        <v>9109</v>
      </c>
      <c r="C5789" s="17" t="s">
        <v>5743</v>
      </c>
      <c r="D5789" s="18" t="s">
        <v>8995</v>
      </c>
      <c r="E5789" s="18"/>
      <c r="F5789" s="18"/>
      <c r="G5789" s="18"/>
      <c r="H5789" s="18"/>
      <c r="I5789" s="18"/>
      <c r="J5789" s="5"/>
      <c r="K5789" s="21">
        <v>538.05999999999995</v>
      </c>
      <c r="L5789" s="9">
        <v>288.45999999999998</v>
      </c>
      <c r="M5789" s="21">
        <v>249.6</v>
      </c>
      <c r="N5789" s="5"/>
      <c r="O5789" s="20">
        <v>8</v>
      </c>
      <c r="P5789" s="8">
        <v>4</v>
      </c>
      <c r="Q5789" s="20">
        <v>4</v>
      </c>
    </row>
    <row r="5790" spans="1:17" ht="12" x14ac:dyDescent="0.2">
      <c r="A5790" s="16" t="s">
        <v>3614</v>
      </c>
      <c r="B5790" s="16" t="s">
        <v>9109</v>
      </c>
      <c r="C5790" s="17" t="s">
        <v>5744</v>
      </c>
      <c r="D5790" s="18" t="s">
        <v>8995</v>
      </c>
      <c r="E5790" s="18"/>
      <c r="F5790" s="18"/>
      <c r="G5790" s="18"/>
      <c r="H5790" s="18"/>
      <c r="I5790" s="18"/>
      <c r="J5790" s="5"/>
      <c r="K5790" s="19">
        <v>3125</v>
      </c>
      <c r="L5790" s="7">
        <v>1562.5</v>
      </c>
      <c r="M5790" s="19">
        <v>1562.5</v>
      </c>
      <c r="N5790" s="5"/>
      <c r="O5790" s="20">
        <v>100</v>
      </c>
      <c r="P5790" s="8">
        <v>50</v>
      </c>
      <c r="Q5790" s="20">
        <v>50</v>
      </c>
    </row>
    <row r="5791" spans="1:17" ht="12" x14ac:dyDescent="0.2">
      <c r="A5791" s="16" t="s">
        <v>3614</v>
      </c>
      <c r="B5791" s="16" t="s">
        <v>9109</v>
      </c>
      <c r="C5791" s="17" t="s">
        <v>5745</v>
      </c>
      <c r="D5791" s="18" t="s">
        <v>8995</v>
      </c>
      <c r="E5791" s="18"/>
      <c r="F5791" s="18"/>
      <c r="G5791" s="18"/>
      <c r="H5791" s="18"/>
      <c r="I5791" s="18"/>
      <c r="J5791" s="5"/>
      <c r="K5791" s="19">
        <v>3426.92</v>
      </c>
      <c r="L5791" s="7">
        <v>3426.92</v>
      </c>
      <c r="M5791" s="5"/>
      <c r="N5791" s="5"/>
      <c r="O5791" s="20">
        <v>100</v>
      </c>
      <c r="P5791" s="8">
        <v>100</v>
      </c>
      <c r="Q5791" s="5"/>
    </row>
    <row r="5792" spans="1:17" ht="12" x14ac:dyDescent="0.2">
      <c r="A5792" s="16" t="s">
        <v>3614</v>
      </c>
      <c r="B5792" s="16" t="s">
        <v>9109</v>
      </c>
      <c r="C5792" s="17" t="s">
        <v>5746</v>
      </c>
      <c r="D5792" s="18" t="s">
        <v>8995</v>
      </c>
      <c r="E5792" s="18"/>
      <c r="F5792" s="18"/>
      <c r="G5792" s="18"/>
      <c r="H5792" s="18"/>
      <c r="I5792" s="18"/>
      <c r="J5792" s="5"/>
      <c r="K5792" s="19">
        <v>1642.92</v>
      </c>
      <c r="L5792" s="6"/>
      <c r="M5792" s="19">
        <v>1642.92</v>
      </c>
      <c r="N5792" s="5"/>
      <c r="O5792" s="20">
        <v>50</v>
      </c>
      <c r="P5792" s="6"/>
      <c r="Q5792" s="20">
        <v>50</v>
      </c>
    </row>
    <row r="5793" spans="1:17" ht="12" x14ac:dyDescent="0.2">
      <c r="A5793" s="16" t="s">
        <v>3614</v>
      </c>
      <c r="B5793" s="16" t="s">
        <v>9109</v>
      </c>
      <c r="C5793" s="17" t="s">
        <v>5747</v>
      </c>
      <c r="D5793" s="18" t="s">
        <v>8995</v>
      </c>
      <c r="E5793" s="18"/>
      <c r="F5793" s="18"/>
      <c r="G5793" s="18"/>
      <c r="H5793" s="18"/>
      <c r="I5793" s="18"/>
      <c r="J5793" s="5"/>
      <c r="K5793" s="19">
        <v>1792.79</v>
      </c>
      <c r="L5793" s="7">
        <v>1792.79</v>
      </c>
      <c r="M5793" s="5"/>
      <c r="N5793" s="5"/>
      <c r="O5793" s="20">
        <v>23</v>
      </c>
      <c r="P5793" s="8">
        <v>23</v>
      </c>
      <c r="Q5793" s="5"/>
    </row>
    <row r="5794" spans="1:17" ht="12" x14ac:dyDescent="0.2">
      <c r="A5794" s="16" t="s">
        <v>3614</v>
      </c>
      <c r="B5794" s="16" t="s">
        <v>9109</v>
      </c>
      <c r="C5794" s="17" t="s">
        <v>5748</v>
      </c>
      <c r="D5794" s="18" t="s">
        <v>8995</v>
      </c>
      <c r="E5794" s="18"/>
      <c r="F5794" s="18"/>
      <c r="G5794" s="18"/>
      <c r="H5794" s="18"/>
      <c r="I5794" s="18"/>
      <c r="J5794" s="5"/>
      <c r="K5794" s="21">
        <v>693.45</v>
      </c>
      <c r="L5794" s="9">
        <v>693.45</v>
      </c>
      <c r="M5794" s="5"/>
      <c r="N5794" s="5"/>
      <c r="O5794" s="20">
        <v>23</v>
      </c>
      <c r="P5794" s="8">
        <v>23</v>
      </c>
      <c r="Q5794" s="5"/>
    </row>
    <row r="5795" spans="1:17" ht="12" x14ac:dyDescent="0.2">
      <c r="A5795" s="16" t="s">
        <v>3614</v>
      </c>
      <c r="B5795" s="16" t="s">
        <v>9109</v>
      </c>
      <c r="C5795" s="17" t="s">
        <v>5749</v>
      </c>
      <c r="D5795" s="18" t="s">
        <v>8995</v>
      </c>
      <c r="E5795" s="18"/>
      <c r="F5795" s="18"/>
      <c r="G5795" s="18"/>
      <c r="H5795" s="18"/>
      <c r="I5795" s="18"/>
      <c r="J5795" s="5"/>
      <c r="K5795" s="19">
        <v>2740.27</v>
      </c>
      <c r="L5795" s="9">
        <v>762.07</v>
      </c>
      <c r="M5795" s="19">
        <v>1978.2</v>
      </c>
      <c r="N5795" s="5"/>
      <c r="O5795" s="20">
        <v>79</v>
      </c>
      <c r="P5795" s="8">
        <v>23</v>
      </c>
      <c r="Q5795" s="20">
        <v>56</v>
      </c>
    </row>
    <row r="5796" spans="1:17" ht="12" x14ac:dyDescent="0.2">
      <c r="A5796" s="16" t="s">
        <v>3614</v>
      </c>
      <c r="B5796" s="16" t="s">
        <v>9109</v>
      </c>
      <c r="C5796" s="17" t="s">
        <v>5750</v>
      </c>
      <c r="D5796" s="18" t="s">
        <v>8995</v>
      </c>
      <c r="E5796" s="18"/>
      <c r="F5796" s="18"/>
      <c r="G5796" s="18"/>
      <c r="H5796" s="18"/>
      <c r="I5796" s="18"/>
      <c r="J5796" s="5"/>
      <c r="K5796" s="19">
        <v>14122.65</v>
      </c>
      <c r="L5796" s="7">
        <v>14122.65</v>
      </c>
      <c r="M5796" s="5"/>
      <c r="N5796" s="5"/>
      <c r="O5796" s="20">
        <v>236</v>
      </c>
      <c r="P5796" s="8">
        <v>236</v>
      </c>
      <c r="Q5796" s="5"/>
    </row>
    <row r="5797" spans="1:17" ht="12" x14ac:dyDescent="0.2">
      <c r="A5797" s="16" t="s">
        <v>3614</v>
      </c>
      <c r="B5797" s="16" t="s">
        <v>9109</v>
      </c>
      <c r="C5797" s="17" t="s">
        <v>5751</v>
      </c>
      <c r="D5797" s="18" t="s">
        <v>8995</v>
      </c>
      <c r="E5797" s="18"/>
      <c r="F5797" s="18"/>
      <c r="G5797" s="18"/>
      <c r="H5797" s="18"/>
      <c r="I5797" s="18"/>
      <c r="J5797" s="5"/>
      <c r="K5797" s="19">
        <v>1873.33</v>
      </c>
      <c r="L5797" s="7">
        <v>1873.33</v>
      </c>
      <c r="M5797" s="5"/>
      <c r="N5797" s="5"/>
      <c r="O5797" s="20">
        <v>2</v>
      </c>
      <c r="P5797" s="8">
        <v>2</v>
      </c>
      <c r="Q5797" s="5"/>
    </row>
    <row r="5798" spans="1:17" ht="12" x14ac:dyDescent="0.2">
      <c r="A5798" s="16" t="s">
        <v>3614</v>
      </c>
      <c r="B5798" s="16" t="s">
        <v>9109</v>
      </c>
      <c r="C5798" s="17" t="s">
        <v>5752</v>
      </c>
      <c r="D5798" s="18" t="s">
        <v>8995</v>
      </c>
      <c r="E5798" s="18"/>
      <c r="F5798" s="18"/>
      <c r="G5798" s="18"/>
      <c r="H5798" s="18"/>
      <c r="I5798" s="18"/>
      <c r="J5798" s="5"/>
      <c r="K5798" s="21">
        <v>256.67</v>
      </c>
      <c r="L5798" s="9">
        <v>256.67</v>
      </c>
      <c r="M5798" s="5"/>
      <c r="N5798" s="5"/>
      <c r="O5798" s="20">
        <v>14</v>
      </c>
      <c r="P5798" s="8">
        <v>14</v>
      </c>
      <c r="Q5798" s="5"/>
    </row>
    <row r="5799" spans="1:17" ht="12" x14ac:dyDescent="0.2">
      <c r="A5799" s="16" t="s">
        <v>3614</v>
      </c>
      <c r="B5799" s="16" t="s">
        <v>9109</v>
      </c>
      <c r="C5799" s="17" t="s">
        <v>5753</v>
      </c>
      <c r="D5799" s="18" t="s">
        <v>8995</v>
      </c>
      <c r="E5799" s="18"/>
      <c r="F5799" s="18"/>
      <c r="G5799" s="18"/>
      <c r="H5799" s="18"/>
      <c r="I5799" s="18"/>
      <c r="J5799" s="5"/>
      <c r="K5799" s="21">
        <v>112.01</v>
      </c>
      <c r="L5799" s="9">
        <v>112.01</v>
      </c>
      <c r="M5799" s="5"/>
      <c r="N5799" s="5"/>
      <c r="O5799" s="20">
        <v>2</v>
      </c>
      <c r="P5799" s="8">
        <v>2</v>
      </c>
      <c r="Q5799" s="5"/>
    </row>
    <row r="5800" spans="1:17" ht="12" x14ac:dyDescent="0.2">
      <c r="A5800" s="16" t="s">
        <v>3614</v>
      </c>
      <c r="B5800" s="16" t="s">
        <v>9109</v>
      </c>
      <c r="C5800" s="17" t="s">
        <v>5754</v>
      </c>
      <c r="D5800" s="18" t="s">
        <v>8995</v>
      </c>
      <c r="E5800" s="18"/>
      <c r="F5800" s="18"/>
      <c r="G5800" s="18"/>
      <c r="H5800" s="18"/>
      <c r="I5800" s="18"/>
      <c r="J5800" s="5"/>
      <c r="K5800" s="21">
        <v>476</v>
      </c>
      <c r="L5800" s="9">
        <v>476</v>
      </c>
      <c r="M5800" s="5"/>
      <c r="N5800" s="5"/>
      <c r="O5800" s="20">
        <v>7</v>
      </c>
      <c r="P5800" s="8">
        <v>7</v>
      </c>
      <c r="Q5800" s="5"/>
    </row>
    <row r="5801" spans="1:17" ht="12" x14ac:dyDescent="0.2">
      <c r="A5801" s="16" t="s">
        <v>3614</v>
      </c>
      <c r="B5801" s="16" t="s">
        <v>9109</v>
      </c>
      <c r="C5801" s="17" t="s">
        <v>5755</v>
      </c>
      <c r="D5801" s="18" t="s">
        <v>8995</v>
      </c>
      <c r="E5801" s="18"/>
      <c r="F5801" s="18"/>
      <c r="G5801" s="18"/>
      <c r="H5801" s="18"/>
      <c r="I5801" s="18"/>
      <c r="J5801" s="5"/>
      <c r="K5801" s="19">
        <v>252169.94</v>
      </c>
      <c r="L5801" s="7">
        <v>226691.63</v>
      </c>
      <c r="M5801" s="19">
        <v>25478.31</v>
      </c>
      <c r="N5801" s="5"/>
      <c r="O5801" s="20">
        <v>386</v>
      </c>
      <c r="P5801" s="8">
        <v>347</v>
      </c>
      <c r="Q5801" s="20">
        <v>39</v>
      </c>
    </row>
    <row r="5802" spans="1:17" ht="12" x14ac:dyDescent="0.2">
      <c r="A5802" s="16" t="s">
        <v>3614</v>
      </c>
      <c r="B5802" s="16" t="s">
        <v>9109</v>
      </c>
      <c r="C5802" s="17" t="s">
        <v>5756</v>
      </c>
      <c r="D5802" s="18" t="s">
        <v>8995</v>
      </c>
      <c r="E5802" s="18"/>
      <c r="F5802" s="18"/>
      <c r="G5802" s="18"/>
      <c r="H5802" s="18"/>
      <c r="I5802" s="18"/>
      <c r="J5802" s="5"/>
      <c r="K5802" s="19">
        <v>86112</v>
      </c>
      <c r="L5802" s="7">
        <v>86112</v>
      </c>
      <c r="M5802" s="5"/>
      <c r="N5802" s="5"/>
      <c r="O5802" s="20">
        <v>4</v>
      </c>
      <c r="P5802" s="8">
        <v>4</v>
      </c>
      <c r="Q5802" s="5"/>
    </row>
    <row r="5803" spans="1:17" ht="12" x14ac:dyDescent="0.2">
      <c r="A5803" s="16" t="s">
        <v>3614</v>
      </c>
      <c r="B5803" s="16" t="s">
        <v>9109</v>
      </c>
      <c r="C5803" s="17" t="s">
        <v>5757</v>
      </c>
      <c r="D5803" s="18" t="s">
        <v>8995</v>
      </c>
      <c r="E5803" s="18"/>
      <c r="F5803" s="18"/>
      <c r="G5803" s="18"/>
      <c r="H5803" s="18"/>
      <c r="I5803" s="18"/>
      <c r="J5803" s="5"/>
      <c r="K5803" s="19">
        <v>45388.2</v>
      </c>
      <c r="L5803" s="7">
        <v>45388.2</v>
      </c>
      <c r="M5803" s="5"/>
      <c r="N5803" s="5"/>
      <c r="O5803" s="20">
        <v>2</v>
      </c>
      <c r="P5803" s="8">
        <v>2</v>
      </c>
      <c r="Q5803" s="5"/>
    </row>
    <row r="5804" spans="1:17" ht="12" x14ac:dyDescent="0.2">
      <c r="A5804" s="16" t="s">
        <v>3614</v>
      </c>
      <c r="B5804" s="16" t="s">
        <v>9109</v>
      </c>
      <c r="C5804" s="17" t="s">
        <v>5758</v>
      </c>
      <c r="D5804" s="18" t="s">
        <v>8995</v>
      </c>
      <c r="E5804" s="18"/>
      <c r="F5804" s="18"/>
      <c r="G5804" s="18"/>
      <c r="H5804" s="18"/>
      <c r="I5804" s="18"/>
      <c r="J5804" s="5"/>
      <c r="K5804" s="21">
        <v>255.33</v>
      </c>
      <c r="L5804" s="6"/>
      <c r="M5804" s="21">
        <v>255.33</v>
      </c>
      <c r="N5804" s="5"/>
      <c r="O5804" s="20">
        <v>4</v>
      </c>
      <c r="P5804" s="6"/>
      <c r="Q5804" s="20">
        <v>4</v>
      </c>
    </row>
    <row r="5805" spans="1:17" ht="12" x14ac:dyDescent="0.2">
      <c r="A5805" s="16" t="s">
        <v>3614</v>
      </c>
      <c r="B5805" s="16" t="s">
        <v>9109</v>
      </c>
      <c r="C5805" s="17" t="s">
        <v>5759</v>
      </c>
      <c r="D5805" s="18" t="s">
        <v>8995</v>
      </c>
      <c r="E5805" s="18"/>
      <c r="F5805" s="18"/>
      <c r="G5805" s="18"/>
      <c r="H5805" s="18"/>
      <c r="I5805" s="18"/>
      <c r="J5805" s="19">
        <v>1571.22</v>
      </c>
      <c r="K5805" s="5"/>
      <c r="L5805" s="7">
        <v>1571.22</v>
      </c>
      <c r="M5805" s="5"/>
      <c r="N5805" s="20">
        <v>0.11</v>
      </c>
      <c r="O5805" s="5"/>
      <c r="P5805" s="8">
        <v>0.11</v>
      </c>
      <c r="Q5805" s="5"/>
    </row>
    <row r="5806" spans="1:17" ht="12" x14ac:dyDescent="0.2">
      <c r="A5806" s="16" t="s">
        <v>3614</v>
      </c>
      <c r="B5806" s="16" t="s">
        <v>9109</v>
      </c>
      <c r="C5806" s="17" t="s">
        <v>5760</v>
      </c>
      <c r="D5806" s="18" t="s">
        <v>8995</v>
      </c>
      <c r="E5806" s="18"/>
      <c r="F5806" s="18"/>
      <c r="G5806" s="18"/>
      <c r="H5806" s="18"/>
      <c r="I5806" s="18"/>
      <c r="J5806" s="5"/>
      <c r="K5806" s="19">
        <v>25098.67</v>
      </c>
      <c r="L5806" s="6"/>
      <c r="M5806" s="19">
        <v>25098.67</v>
      </c>
      <c r="N5806" s="5"/>
      <c r="O5806" s="20">
        <v>0.36199999999999999</v>
      </c>
      <c r="P5806" s="6"/>
      <c r="Q5806" s="20">
        <v>0.36199999999999999</v>
      </c>
    </row>
    <row r="5807" spans="1:17" ht="12" x14ac:dyDescent="0.2">
      <c r="A5807" s="16" t="s">
        <v>3614</v>
      </c>
      <c r="B5807" s="16" t="s">
        <v>9109</v>
      </c>
      <c r="C5807" s="17" t="s">
        <v>5761</v>
      </c>
      <c r="D5807" s="18" t="str">
        <f>VLOOKUP(C5807,[2]итоговая!$C$6:$H$1018,4,FALSE)</f>
        <v>Производство 2022</v>
      </c>
      <c r="E5807" s="26">
        <f t="shared" ref="E5807:E5809" si="330">J5807-L5807</f>
        <v>26290</v>
      </c>
      <c r="F5807" s="26">
        <f t="shared" ref="F5807:F5809" si="331">N5807-P5807</f>
        <v>0.47799999999999998</v>
      </c>
      <c r="G5807" s="26" t="str">
        <f>VLOOKUP(C5807,[2]итоговая!$C$6:$H$1018,5,FALSE)</f>
        <v>УКС</v>
      </c>
      <c r="H5807" s="21" t="str">
        <f>VLOOKUP(C5807,[2]итоговая!$C$6:$H$1018,6,FALSE)</f>
        <v>КР РВС 2022</v>
      </c>
      <c r="I5807" s="18"/>
      <c r="J5807" s="19">
        <v>26290</v>
      </c>
      <c r="K5807" s="5"/>
      <c r="L5807" s="6"/>
      <c r="M5807" s="19">
        <v>26290</v>
      </c>
      <c r="N5807" s="20">
        <v>0.47799999999999998</v>
      </c>
      <c r="O5807" s="5"/>
      <c r="P5807" s="6"/>
      <c r="Q5807" s="20">
        <v>0.47799999999999998</v>
      </c>
    </row>
    <row r="5808" spans="1:17" ht="12" x14ac:dyDescent="0.2">
      <c r="A5808" s="16" t="s">
        <v>3614</v>
      </c>
      <c r="B5808" s="16" t="s">
        <v>9109</v>
      </c>
      <c r="C5808" s="17" t="s">
        <v>5762</v>
      </c>
      <c r="D5808" s="18" t="str">
        <f>VLOOKUP(C5808,[2]итоговая!$C$6:$H$1018,4,FALSE)</f>
        <v>Реконструкция НБУ 2022-2024</v>
      </c>
      <c r="E5808" s="26">
        <f t="shared" si="330"/>
        <v>1587.36</v>
      </c>
      <c r="F5808" s="26">
        <f t="shared" si="331"/>
        <v>0.155</v>
      </c>
      <c r="G5808" s="26" t="str">
        <f>VLOOKUP(C5808,[2]итоговая!$C$6:$H$1018,5,FALSE)</f>
        <v>УКС</v>
      </c>
      <c r="H5808" s="21" t="str">
        <f>VLOOKUP(C5808,[2]итоговая!$C$6:$H$1018,6,FALSE)</f>
        <v>Реконструкция НБУ 2022-2024</v>
      </c>
      <c r="I5808" s="18"/>
      <c r="J5808" s="19">
        <v>1587.36</v>
      </c>
      <c r="K5808" s="5"/>
      <c r="L5808" s="6"/>
      <c r="M5808" s="19">
        <v>1587.36</v>
      </c>
      <c r="N5808" s="20">
        <v>0.155</v>
      </c>
      <c r="O5808" s="5"/>
      <c r="P5808" s="6"/>
      <c r="Q5808" s="20">
        <v>0.155</v>
      </c>
    </row>
    <row r="5809" spans="1:17" ht="12" x14ac:dyDescent="0.2">
      <c r="A5809" s="16" t="s">
        <v>3614</v>
      </c>
      <c r="B5809" s="16" t="s">
        <v>9109</v>
      </c>
      <c r="C5809" s="17" t="s">
        <v>5763</v>
      </c>
      <c r="D5809" s="18" t="str">
        <f>VLOOKUP(C5809,[2]итоговая!$C$6:$H$1018,4,FALSE)</f>
        <v>Реконструкция НБУ 2022-2024</v>
      </c>
      <c r="E5809" s="26">
        <f t="shared" si="330"/>
        <v>42433.33</v>
      </c>
      <c r="F5809" s="26">
        <f t="shared" si="331"/>
        <v>0.76</v>
      </c>
      <c r="G5809" s="26" t="str">
        <f>VLOOKUP(C5809,[2]итоговая!$C$6:$H$1018,5,FALSE)</f>
        <v>УКС</v>
      </c>
      <c r="H5809" s="21" t="str">
        <f>VLOOKUP(C5809,[2]итоговая!$C$6:$H$1018,6,FALSE)</f>
        <v>Реконструкция НБУ 2022-2024</v>
      </c>
      <c r="I5809" s="18"/>
      <c r="J5809" s="19">
        <v>42433.33</v>
      </c>
      <c r="K5809" s="5"/>
      <c r="L5809" s="6"/>
      <c r="M5809" s="19">
        <v>42433.33</v>
      </c>
      <c r="N5809" s="20">
        <v>0.76</v>
      </c>
      <c r="O5809" s="5"/>
      <c r="P5809" s="6"/>
      <c r="Q5809" s="20">
        <v>0.76</v>
      </c>
    </row>
    <row r="5810" spans="1:17" ht="12" x14ac:dyDescent="0.2">
      <c r="A5810" s="16" t="s">
        <v>3614</v>
      </c>
      <c r="B5810" s="16" t="s">
        <v>9109</v>
      </c>
      <c r="C5810" s="17" t="s">
        <v>5764</v>
      </c>
      <c r="D5810" s="18" t="s">
        <v>8995</v>
      </c>
      <c r="E5810" s="18"/>
      <c r="F5810" s="18"/>
      <c r="G5810" s="18"/>
      <c r="H5810" s="18"/>
      <c r="I5810" s="18"/>
      <c r="J5810" s="19">
        <v>1712.31</v>
      </c>
      <c r="K5810" s="5"/>
      <c r="L5810" s="7">
        <v>1712.31</v>
      </c>
      <c r="M5810" s="5"/>
      <c r="N5810" s="20">
        <v>0.17499999999999999</v>
      </c>
      <c r="O5810" s="5"/>
      <c r="P5810" s="8">
        <v>0.17499999999999999</v>
      </c>
      <c r="Q5810" s="5"/>
    </row>
    <row r="5811" spans="1:17" ht="12" x14ac:dyDescent="0.2">
      <c r="A5811" s="16" t="s">
        <v>3614</v>
      </c>
      <c r="B5811" s="16" t="s">
        <v>9109</v>
      </c>
      <c r="C5811" s="17" t="s">
        <v>5765</v>
      </c>
      <c r="D5811" s="18" t="s">
        <v>8995</v>
      </c>
      <c r="E5811" s="18"/>
      <c r="F5811" s="18"/>
      <c r="G5811" s="18"/>
      <c r="H5811" s="18"/>
      <c r="I5811" s="18"/>
      <c r="J5811" s="5"/>
      <c r="K5811" s="19">
        <v>12395.83</v>
      </c>
      <c r="L5811" s="6"/>
      <c r="M5811" s="19">
        <v>12395.83</v>
      </c>
      <c r="N5811" s="5"/>
      <c r="O5811" s="20">
        <v>0.17</v>
      </c>
      <c r="P5811" s="6"/>
      <c r="Q5811" s="20">
        <v>0.17</v>
      </c>
    </row>
    <row r="5812" spans="1:17" ht="12" x14ac:dyDescent="0.2">
      <c r="A5812" s="16" t="s">
        <v>3614</v>
      </c>
      <c r="B5812" s="16" t="s">
        <v>9109</v>
      </c>
      <c r="C5812" s="17" t="s">
        <v>5766</v>
      </c>
      <c r="D5812" s="18" t="str">
        <f>VLOOKUP(C5812,[2]итоговая!$C$6:$H$1018,4,FALSE)</f>
        <v>Реконструкция НБУ 2022-2024</v>
      </c>
      <c r="E5812" s="26">
        <f t="shared" ref="E5812:E5817" si="332">J5812-L5812</f>
        <v>761.25</v>
      </c>
      <c r="F5812" s="26">
        <f t="shared" ref="F5812:F5817" si="333">N5812-P5812</f>
        <v>0.09</v>
      </c>
      <c r="G5812" s="26" t="str">
        <f>VLOOKUP(C5812,[2]итоговая!$C$6:$H$1018,5,FALSE)</f>
        <v>УКС</v>
      </c>
      <c r="H5812" s="21" t="str">
        <f>VLOOKUP(C5812,[2]итоговая!$C$6:$H$1018,6,FALSE)</f>
        <v>Реконструкция НБУ 2022-2024</v>
      </c>
      <c r="I5812" s="18"/>
      <c r="J5812" s="21">
        <v>761.25</v>
      </c>
      <c r="K5812" s="5"/>
      <c r="L5812" s="6"/>
      <c r="M5812" s="21">
        <v>761.25</v>
      </c>
      <c r="N5812" s="20">
        <v>0.09</v>
      </c>
      <c r="O5812" s="5"/>
      <c r="P5812" s="6"/>
      <c r="Q5812" s="20">
        <v>0.09</v>
      </c>
    </row>
    <row r="5813" spans="1:17" ht="12" x14ac:dyDescent="0.2">
      <c r="A5813" s="16" t="s">
        <v>3614</v>
      </c>
      <c r="B5813" s="16" t="s">
        <v>9109</v>
      </c>
      <c r="C5813" s="17" t="s">
        <v>5767</v>
      </c>
      <c r="D5813" s="18" t="str">
        <f>VLOOKUP(C5813,[2]итоговая!$C$6:$H$1018,4,FALSE)</f>
        <v>Реконструкция НБУ 2022-2024</v>
      </c>
      <c r="E5813" s="26">
        <f t="shared" si="332"/>
        <v>332106.36</v>
      </c>
      <c r="F5813" s="26">
        <f t="shared" si="333"/>
        <v>3.96</v>
      </c>
      <c r="G5813" s="26" t="str">
        <f>VLOOKUP(C5813,[2]итоговая!$C$6:$H$1018,5,FALSE)</f>
        <v>УКС</v>
      </c>
      <c r="H5813" s="21" t="str">
        <f>VLOOKUP(C5813,[2]итоговая!$C$6:$H$1018,6,FALSE)</f>
        <v>Реконструкция НБУ 2022-2024</v>
      </c>
      <c r="I5813" s="18"/>
      <c r="J5813" s="19">
        <v>332106.36</v>
      </c>
      <c r="K5813" s="5"/>
      <c r="L5813" s="6"/>
      <c r="M5813" s="19">
        <v>332106.36</v>
      </c>
      <c r="N5813" s="20">
        <v>3.96</v>
      </c>
      <c r="O5813" s="5"/>
      <c r="P5813" s="6"/>
      <c r="Q5813" s="20">
        <v>3.96</v>
      </c>
    </row>
    <row r="5814" spans="1:17" ht="12" x14ac:dyDescent="0.2">
      <c r="A5814" s="16" t="s">
        <v>3614</v>
      </c>
      <c r="B5814" s="16" t="s">
        <v>9109</v>
      </c>
      <c r="C5814" s="17" t="s">
        <v>5768</v>
      </c>
      <c r="D5814" s="18" t="str">
        <f>VLOOKUP(C5814,[2]итоговая!$C$6:$H$1018,4,FALSE)</f>
        <v>Реконструкция НБУ 2022-2024</v>
      </c>
      <c r="E5814" s="26">
        <f t="shared" si="332"/>
        <v>6109.49</v>
      </c>
      <c r="F5814" s="26">
        <f t="shared" si="333"/>
        <v>0.12</v>
      </c>
      <c r="G5814" s="26" t="str">
        <f>VLOOKUP(C5814,[2]итоговая!$C$6:$H$1018,5,FALSE)</f>
        <v>УКС</v>
      </c>
      <c r="H5814" s="21" t="str">
        <f>VLOOKUP(C5814,[2]итоговая!$C$6:$H$1018,6,FALSE)</f>
        <v>Реконструкция НБУ 2022-2024</v>
      </c>
      <c r="I5814" s="18"/>
      <c r="J5814" s="19">
        <v>6109.49</v>
      </c>
      <c r="K5814" s="5"/>
      <c r="L5814" s="6"/>
      <c r="M5814" s="19">
        <v>6109.49</v>
      </c>
      <c r="N5814" s="20">
        <v>0.12</v>
      </c>
      <c r="O5814" s="5"/>
      <c r="P5814" s="6"/>
      <c r="Q5814" s="20">
        <v>0.12</v>
      </c>
    </row>
    <row r="5815" spans="1:17" ht="12" x14ac:dyDescent="0.2">
      <c r="A5815" s="16" t="s">
        <v>3614</v>
      </c>
      <c r="B5815" s="16" t="s">
        <v>9109</v>
      </c>
      <c r="C5815" s="17" t="s">
        <v>5769</v>
      </c>
      <c r="D5815" s="18" t="str">
        <f>VLOOKUP(C5815,[2]итоговая!$C$6:$H$1018,4,FALSE)</f>
        <v>Реконструкция НБУ 2022-2024</v>
      </c>
      <c r="E5815" s="26">
        <f t="shared" si="332"/>
        <v>1739.51</v>
      </c>
      <c r="F5815" s="26">
        <f t="shared" si="333"/>
        <v>3.7999999999999999E-2</v>
      </c>
      <c r="G5815" s="26" t="str">
        <f>VLOOKUP(C5815,[2]итоговая!$C$6:$H$1018,5,FALSE)</f>
        <v>УКС</v>
      </c>
      <c r="H5815" s="21" t="str">
        <f>VLOOKUP(C5815,[2]итоговая!$C$6:$H$1018,6,FALSE)</f>
        <v>Реконструкция НБУ 2022-2024</v>
      </c>
      <c r="I5815" s="18"/>
      <c r="J5815" s="19">
        <v>1739.51</v>
      </c>
      <c r="K5815" s="5"/>
      <c r="L5815" s="6"/>
      <c r="M5815" s="19">
        <v>1739.51</v>
      </c>
      <c r="N5815" s="20">
        <v>3.7999999999999999E-2</v>
      </c>
      <c r="O5815" s="5"/>
      <c r="P5815" s="6"/>
      <c r="Q5815" s="20">
        <v>3.7999999999999999E-2</v>
      </c>
    </row>
    <row r="5816" spans="1:17" ht="12" x14ac:dyDescent="0.2">
      <c r="A5816" s="16" t="s">
        <v>3614</v>
      </c>
      <c r="B5816" s="16" t="s">
        <v>9109</v>
      </c>
      <c r="C5816" s="17" t="s">
        <v>5770</v>
      </c>
      <c r="D5816" s="18" t="str">
        <f>VLOOKUP(C5816,[2]итоговая!$C$6:$H$1018,4,FALSE)</f>
        <v>Реконструкция НБУ 2022-2024</v>
      </c>
      <c r="E5816" s="26">
        <f t="shared" si="332"/>
        <v>410.87</v>
      </c>
      <c r="F5816" s="26">
        <f t="shared" si="333"/>
        <v>0.03</v>
      </c>
      <c r="G5816" s="26" t="str">
        <f>VLOOKUP(C5816,[2]итоговая!$C$6:$H$1018,5,FALSE)</f>
        <v>УКС</v>
      </c>
      <c r="H5816" s="21" t="str">
        <f>VLOOKUP(C5816,[2]итоговая!$C$6:$H$1018,6,FALSE)</f>
        <v>Реконструкция НБУ 2022-2024</v>
      </c>
      <c r="I5816" s="18"/>
      <c r="J5816" s="21">
        <v>410.87</v>
      </c>
      <c r="K5816" s="5"/>
      <c r="L5816" s="6"/>
      <c r="M5816" s="21">
        <v>410.87</v>
      </c>
      <c r="N5816" s="20">
        <v>0.03</v>
      </c>
      <c r="O5816" s="5"/>
      <c r="P5816" s="6"/>
      <c r="Q5816" s="20">
        <v>0.03</v>
      </c>
    </row>
    <row r="5817" spans="1:17" ht="12" x14ac:dyDescent="0.2">
      <c r="A5817" s="16" t="s">
        <v>3614</v>
      </c>
      <c r="B5817" s="16" t="s">
        <v>9109</v>
      </c>
      <c r="C5817" s="17" t="s">
        <v>5771</v>
      </c>
      <c r="D5817" s="18" t="str">
        <f>VLOOKUP(C5817,[2]итоговая!$C$6:$H$1018,4,FALSE)</f>
        <v>Реконструкция НБУ 2022-2024</v>
      </c>
      <c r="E5817" s="26">
        <f t="shared" si="332"/>
        <v>2551.1</v>
      </c>
      <c r="F5817" s="26">
        <f t="shared" si="333"/>
        <v>5.8999999999999997E-2</v>
      </c>
      <c r="G5817" s="26" t="str">
        <f>VLOOKUP(C5817,[2]итоговая!$C$6:$H$1018,5,FALSE)</f>
        <v>УКС</v>
      </c>
      <c r="H5817" s="21" t="str">
        <f>VLOOKUP(C5817,[2]итоговая!$C$6:$H$1018,6,FALSE)</f>
        <v>Реконструкция НБУ 2022-2024</v>
      </c>
      <c r="I5817" s="18"/>
      <c r="J5817" s="19">
        <v>2551.1</v>
      </c>
      <c r="K5817" s="5"/>
      <c r="L5817" s="6"/>
      <c r="M5817" s="19">
        <v>2551.1</v>
      </c>
      <c r="N5817" s="20">
        <v>5.8999999999999997E-2</v>
      </c>
      <c r="O5817" s="5"/>
      <c r="P5817" s="6"/>
      <c r="Q5817" s="20">
        <v>5.8999999999999997E-2</v>
      </c>
    </row>
    <row r="5818" spans="1:17" ht="12" x14ac:dyDescent="0.2">
      <c r="A5818" s="16" t="s">
        <v>3614</v>
      </c>
      <c r="B5818" s="16" t="s">
        <v>9109</v>
      </c>
      <c r="C5818" s="17" t="s">
        <v>5772</v>
      </c>
      <c r="D5818" s="18" t="s">
        <v>8995</v>
      </c>
      <c r="E5818" s="18"/>
      <c r="F5818" s="18"/>
      <c r="G5818" s="18"/>
      <c r="H5818" s="18"/>
      <c r="I5818" s="18"/>
      <c r="J5818" s="5"/>
      <c r="K5818" s="19">
        <v>44275</v>
      </c>
      <c r="L5818" s="7">
        <v>44275</v>
      </c>
      <c r="M5818" s="5"/>
      <c r="N5818" s="5"/>
      <c r="O5818" s="20">
        <v>0.5</v>
      </c>
      <c r="P5818" s="8">
        <v>0.5</v>
      </c>
      <c r="Q5818" s="5"/>
    </row>
    <row r="5819" spans="1:17" ht="12" x14ac:dyDescent="0.2">
      <c r="A5819" s="16" t="s">
        <v>3614</v>
      </c>
      <c r="B5819" s="16" t="s">
        <v>9109</v>
      </c>
      <c r="C5819" s="17" t="s">
        <v>5773</v>
      </c>
      <c r="D5819" s="18" t="s">
        <v>8995</v>
      </c>
      <c r="E5819" s="18"/>
      <c r="F5819" s="18"/>
      <c r="G5819" s="18"/>
      <c r="H5819" s="18"/>
      <c r="I5819" s="18"/>
      <c r="J5819" s="5"/>
      <c r="K5819" s="19">
        <v>8857.2000000000007</v>
      </c>
      <c r="L5819" s="7">
        <v>8857.2000000000007</v>
      </c>
      <c r="M5819" s="5"/>
      <c r="N5819" s="5"/>
      <c r="O5819" s="20">
        <v>5</v>
      </c>
      <c r="P5819" s="8">
        <v>5</v>
      </c>
      <c r="Q5819" s="5"/>
    </row>
    <row r="5820" spans="1:17" ht="12" x14ac:dyDescent="0.2">
      <c r="A5820" s="16" t="s">
        <v>3614</v>
      </c>
      <c r="B5820" s="16" t="s">
        <v>9109</v>
      </c>
      <c r="C5820" s="17" t="s">
        <v>5774</v>
      </c>
      <c r="D5820" s="18" t="s">
        <v>8995</v>
      </c>
      <c r="E5820" s="18"/>
      <c r="F5820" s="18"/>
      <c r="G5820" s="18"/>
      <c r="H5820" s="18"/>
      <c r="I5820" s="18"/>
      <c r="J5820" s="5"/>
      <c r="K5820" s="19">
        <v>40454.480000000003</v>
      </c>
      <c r="L5820" s="7">
        <v>40454.480000000003</v>
      </c>
      <c r="M5820" s="5"/>
      <c r="N5820" s="5"/>
      <c r="O5820" s="20">
        <v>12</v>
      </c>
      <c r="P5820" s="8">
        <v>12</v>
      </c>
      <c r="Q5820" s="5"/>
    </row>
    <row r="5821" spans="1:17" ht="12" x14ac:dyDescent="0.2">
      <c r="A5821" s="16" t="s">
        <v>3614</v>
      </c>
      <c r="B5821" s="16" t="s">
        <v>9109</v>
      </c>
      <c r="C5821" s="17" t="s">
        <v>5775</v>
      </c>
      <c r="D5821" s="18" t="s">
        <v>8995</v>
      </c>
      <c r="E5821" s="18"/>
      <c r="F5821" s="18"/>
      <c r="G5821" s="18"/>
      <c r="H5821" s="18"/>
      <c r="I5821" s="18"/>
      <c r="J5821" s="5"/>
      <c r="K5821" s="19">
        <v>81003.899999999994</v>
      </c>
      <c r="L5821" s="7">
        <v>81003.899999999994</v>
      </c>
      <c r="M5821" s="5"/>
      <c r="N5821" s="5"/>
      <c r="O5821" s="20">
        <v>13</v>
      </c>
      <c r="P5821" s="8">
        <v>13</v>
      </c>
      <c r="Q5821" s="5"/>
    </row>
    <row r="5822" spans="1:17" ht="12" x14ac:dyDescent="0.2">
      <c r="A5822" s="16" t="s">
        <v>3614</v>
      </c>
      <c r="B5822" s="16" t="s">
        <v>9109</v>
      </c>
      <c r="C5822" s="17" t="s">
        <v>5776</v>
      </c>
      <c r="D5822" s="18" t="s">
        <v>8995</v>
      </c>
      <c r="E5822" s="18"/>
      <c r="F5822" s="18"/>
      <c r="G5822" s="18"/>
      <c r="H5822" s="18"/>
      <c r="I5822" s="18"/>
      <c r="J5822" s="5"/>
      <c r="K5822" s="19">
        <v>1879.17</v>
      </c>
      <c r="L5822" s="7">
        <v>1879.17</v>
      </c>
      <c r="M5822" s="5"/>
      <c r="N5822" s="5"/>
      <c r="O5822" s="20">
        <v>50</v>
      </c>
      <c r="P5822" s="8">
        <v>50</v>
      </c>
      <c r="Q5822" s="5"/>
    </row>
    <row r="5823" spans="1:17" ht="12" x14ac:dyDescent="0.2">
      <c r="A5823" s="16" t="s">
        <v>3614</v>
      </c>
      <c r="B5823" s="16" t="s">
        <v>9109</v>
      </c>
      <c r="C5823" s="17" t="s">
        <v>5777</v>
      </c>
      <c r="D5823" s="18" t="str">
        <f>VLOOKUP(C5823,[2]итоговая!$C$6:$H$1018,4,FALSE)</f>
        <v>Аварийный резерв</v>
      </c>
      <c r="E5823" s="26">
        <f t="shared" ref="E5823:E5824" si="334">J5823-L5823</f>
        <v>1486.37</v>
      </c>
      <c r="F5823" s="26">
        <f t="shared" ref="F5823:F5824" si="335">N5823-P5823</f>
        <v>12</v>
      </c>
      <c r="G5823" s="26" t="str">
        <f>VLOOKUP(C5823,[2]итоговая!$C$6:$H$1018,5,FALSE)</f>
        <v>УКС</v>
      </c>
      <c r="H5823" s="21" t="str">
        <f>VLOOKUP(C5823,[2]итоговая!$C$6:$H$1018,6,FALSE)</f>
        <v>аварийный запас на ремонт кровель</v>
      </c>
      <c r="I5823" s="18"/>
      <c r="J5823" s="19">
        <v>1486.37</v>
      </c>
      <c r="K5823" s="5"/>
      <c r="L5823" s="6"/>
      <c r="M5823" s="19">
        <v>1486.37</v>
      </c>
      <c r="N5823" s="20">
        <v>12</v>
      </c>
      <c r="O5823" s="5"/>
      <c r="P5823" s="6"/>
      <c r="Q5823" s="20">
        <v>12</v>
      </c>
    </row>
    <row r="5824" spans="1:17" ht="12" x14ac:dyDescent="0.2">
      <c r="A5824" s="16" t="s">
        <v>3614</v>
      </c>
      <c r="B5824" s="16" t="s">
        <v>9109</v>
      </c>
      <c r="C5824" s="17" t="s">
        <v>5778</v>
      </c>
      <c r="D5824" s="18" t="str">
        <f>VLOOKUP(C5824,[2]итоговая!$C$6:$H$1018,4,FALSE)</f>
        <v>Аварийный резерв</v>
      </c>
      <c r="E5824" s="26">
        <f t="shared" si="334"/>
        <v>6193.22</v>
      </c>
      <c r="F5824" s="26">
        <f t="shared" si="335"/>
        <v>50</v>
      </c>
      <c r="G5824" s="26" t="str">
        <f>VLOOKUP(C5824,[2]итоговая!$C$6:$H$1018,5,FALSE)</f>
        <v>УКС</v>
      </c>
      <c r="H5824" s="21" t="str">
        <f>VLOOKUP(C5824,[2]итоговая!$C$6:$H$1018,6,FALSE)</f>
        <v>аварийный запас на ремонт кровель</v>
      </c>
      <c r="I5824" s="18"/>
      <c r="J5824" s="19">
        <v>6193.22</v>
      </c>
      <c r="K5824" s="5"/>
      <c r="L5824" s="6"/>
      <c r="M5824" s="19">
        <v>6193.22</v>
      </c>
      <c r="N5824" s="20">
        <v>50</v>
      </c>
      <c r="O5824" s="5"/>
      <c r="P5824" s="6"/>
      <c r="Q5824" s="20">
        <v>50</v>
      </c>
    </row>
    <row r="5825" spans="1:17" ht="12" x14ac:dyDescent="0.2">
      <c r="A5825" s="16" t="s">
        <v>3614</v>
      </c>
      <c r="B5825" s="16" t="s">
        <v>9109</v>
      </c>
      <c r="C5825" s="17" t="s">
        <v>5779</v>
      </c>
      <c r="D5825" s="18" t="s">
        <v>8995</v>
      </c>
      <c r="E5825" s="18"/>
      <c r="F5825" s="18"/>
      <c r="G5825" s="18"/>
      <c r="H5825" s="18"/>
      <c r="I5825" s="18"/>
      <c r="J5825" s="5"/>
      <c r="K5825" s="19">
        <v>4020.83</v>
      </c>
      <c r="L5825" s="7">
        <v>4020.83</v>
      </c>
      <c r="M5825" s="5"/>
      <c r="N5825" s="5"/>
      <c r="O5825" s="20">
        <v>1</v>
      </c>
      <c r="P5825" s="8">
        <v>1</v>
      </c>
      <c r="Q5825" s="5"/>
    </row>
    <row r="5826" spans="1:17" ht="12" x14ac:dyDescent="0.2">
      <c r="A5826" s="16" t="s">
        <v>3614</v>
      </c>
      <c r="B5826" s="16" t="s">
        <v>9109</v>
      </c>
      <c r="C5826" s="17" t="s">
        <v>5780</v>
      </c>
      <c r="D5826" s="18" t="s">
        <v>8995</v>
      </c>
      <c r="E5826" s="18"/>
      <c r="F5826" s="18"/>
      <c r="G5826" s="18"/>
      <c r="H5826" s="18"/>
      <c r="I5826" s="18"/>
      <c r="J5826" s="5"/>
      <c r="K5826" s="19">
        <v>38583.33</v>
      </c>
      <c r="L5826" s="7">
        <v>38583.33</v>
      </c>
      <c r="M5826" s="5"/>
      <c r="N5826" s="5"/>
      <c r="O5826" s="20">
        <v>1</v>
      </c>
      <c r="P5826" s="8">
        <v>1</v>
      </c>
      <c r="Q5826" s="5"/>
    </row>
    <row r="5827" spans="1:17" ht="12" x14ac:dyDescent="0.2">
      <c r="A5827" s="16" t="s">
        <v>3614</v>
      </c>
      <c r="B5827" s="16" t="s">
        <v>9109</v>
      </c>
      <c r="C5827" s="17" t="s">
        <v>5781</v>
      </c>
      <c r="D5827" s="18" t="s">
        <v>8995</v>
      </c>
      <c r="E5827" s="18"/>
      <c r="F5827" s="18"/>
      <c r="G5827" s="18"/>
      <c r="H5827" s="18"/>
      <c r="I5827" s="18"/>
      <c r="J5827" s="5"/>
      <c r="K5827" s="19">
        <v>23460</v>
      </c>
      <c r="L5827" s="7">
        <v>11730</v>
      </c>
      <c r="M5827" s="19">
        <v>11730</v>
      </c>
      <c r="N5827" s="5"/>
      <c r="O5827" s="20">
        <v>2</v>
      </c>
      <c r="P5827" s="8">
        <v>1</v>
      </c>
      <c r="Q5827" s="20">
        <v>1</v>
      </c>
    </row>
    <row r="5828" spans="1:17" ht="12" x14ac:dyDescent="0.2">
      <c r="A5828" s="16" t="s">
        <v>3614</v>
      </c>
      <c r="B5828" s="16" t="s">
        <v>9109</v>
      </c>
      <c r="C5828" s="17" t="s">
        <v>5782</v>
      </c>
      <c r="D5828" s="18" t="s">
        <v>8995</v>
      </c>
      <c r="E5828" s="18"/>
      <c r="F5828" s="18"/>
      <c r="G5828" s="18"/>
      <c r="H5828" s="18"/>
      <c r="I5828" s="18"/>
      <c r="J5828" s="5"/>
      <c r="K5828" s="19">
        <v>2050</v>
      </c>
      <c r="L5828" s="6"/>
      <c r="M5828" s="19">
        <v>2050</v>
      </c>
      <c r="N5828" s="5"/>
      <c r="O5828" s="20">
        <v>5</v>
      </c>
      <c r="P5828" s="6"/>
      <c r="Q5828" s="20">
        <v>5</v>
      </c>
    </row>
    <row r="5829" spans="1:17" ht="12" x14ac:dyDescent="0.2">
      <c r="A5829" s="16" t="s">
        <v>3614</v>
      </c>
      <c r="B5829" s="16" t="s">
        <v>9109</v>
      </c>
      <c r="C5829" s="17" t="s">
        <v>5783</v>
      </c>
      <c r="D5829" s="18" t="s">
        <v>8995</v>
      </c>
      <c r="E5829" s="18"/>
      <c r="F5829" s="18"/>
      <c r="G5829" s="18"/>
      <c r="H5829" s="18"/>
      <c r="I5829" s="18"/>
      <c r="J5829" s="5"/>
      <c r="K5829" s="19">
        <v>18765.099999999999</v>
      </c>
      <c r="L5829" s="7">
        <v>18765.099999999999</v>
      </c>
      <c r="M5829" s="5"/>
      <c r="N5829" s="5"/>
      <c r="O5829" s="20">
        <v>10</v>
      </c>
      <c r="P5829" s="8">
        <v>10</v>
      </c>
      <c r="Q5829" s="5"/>
    </row>
    <row r="5830" spans="1:17" ht="24" x14ac:dyDescent="0.2">
      <c r="A5830" s="16" t="s">
        <v>3614</v>
      </c>
      <c r="B5830" s="16" t="s">
        <v>9109</v>
      </c>
      <c r="C5830" s="17" t="s">
        <v>5784</v>
      </c>
      <c r="D5830" s="18" t="s">
        <v>8995</v>
      </c>
      <c r="E5830" s="18"/>
      <c r="F5830" s="18"/>
      <c r="G5830" s="18"/>
      <c r="H5830" s="18"/>
      <c r="I5830" s="18"/>
      <c r="J5830" s="5"/>
      <c r="K5830" s="19">
        <v>12161.67</v>
      </c>
      <c r="L5830" s="7">
        <v>8513.17</v>
      </c>
      <c r="M5830" s="19">
        <v>3648.5</v>
      </c>
      <c r="N5830" s="5"/>
      <c r="O5830" s="20">
        <v>10</v>
      </c>
      <c r="P5830" s="8">
        <v>7</v>
      </c>
      <c r="Q5830" s="20">
        <v>3</v>
      </c>
    </row>
    <row r="5831" spans="1:17" ht="12" x14ac:dyDescent="0.2">
      <c r="A5831" s="16" t="s">
        <v>3614</v>
      </c>
      <c r="B5831" s="16" t="s">
        <v>9109</v>
      </c>
      <c r="C5831" s="17" t="s">
        <v>5785</v>
      </c>
      <c r="D5831" s="18" t="s">
        <v>8995</v>
      </c>
      <c r="E5831" s="18"/>
      <c r="F5831" s="18"/>
      <c r="G5831" s="18"/>
      <c r="H5831" s="18"/>
      <c r="I5831" s="18"/>
      <c r="J5831" s="5"/>
      <c r="K5831" s="19">
        <v>13055</v>
      </c>
      <c r="L5831" s="7">
        <v>13055</v>
      </c>
      <c r="M5831" s="5"/>
      <c r="N5831" s="5"/>
      <c r="O5831" s="20">
        <v>1</v>
      </c>
      <c r="P5831" s="8">
        <v>1</v>
      </c>
      <c r="Q5831" s="5"/>
    </row>
    <row r="5832" spans="1:17" ht="12" x14ac:dyDescent="0.2">
      <c r="A5832" s="16" t="s">
        <v>3614</v>
      </c>
      <c r="B5832" s="16" t="s">
        <v>9109</v>
      </c>
      <c r="C5832" s="17" t="s">
        <v>5786</v>
      </c>
      <c r="D5832" s="18" t="s">
        <v>8995</v>
      </c>
      <c r="E5832" s="18"/>
      <c r="F5832" s="18"/>
      <c r="G5832" s="18"/>
      <c r="H5832" s="18"/>
      <c r="I5832" s="18"/>
      <c r="J5832" s="5"/>
      <c r="K5832" s="19">
        <v>7765.83</v>
      </c>
      <c r="L5832" s="7">
        <v>7765.83</v>
      </c>
      <c r="M5832" s="5"/>
      <c r="N5832" s="5"/>
      <c r="O5832" s="20">
        <v>1</v>
      </c>
      <c r="P5832" s="8">
        <v>1</v>
      </c>
      <c r="Q5832" s="5"/>
    </row>
    <row r="5833" spans="1:17" ht="24" x14ac:dyDescent="0.2">
      <c r="A5833" s="16" t="s">
        <v>3614</v>
      </c>
      <c r="B5833" s="16" t="s">
        <v>9109</v>
      </c>
      <c r="C5833" s="17" t="s">
        <v>5787</v>
      </c>
      <c r="D5833" s="18" t="s">
        <v>8995</v>
      </c>
      <c r="E5833" s="18"/>
      <c r="F5833" s="18"/>
      <c r="G5833" s="18"/>
      <c r="H5833" s="18"/>
      <c r="I5833" s="18"/>
      <c r="J5833" s="5"/>
      <c r="K5833" s="21">
        <v>902.08</v>
      </c>
      <c r="L5833" s="9">
        <v>902.08</v>
      </c>
      <c r="M5833" s="5"/>
      <c r="N5833" s="5"/>
      <c r="O5833" s="20">
        <v>5</v>
      </c>
      <c r="P5833" s="8">
        <v>5</v>
      </c>
      <c r="Q5833" s="5"/>
    </row>
    <row r="5834" spans="1:17" ht="12" x14ac:dyDescent="0.2">
      <c r="A5834" s="16" t="s">
        <v>3614</v>
      </c>
      <c r="B5834" s="16" t="s">
        <v>9109</v>
      </c>
      <c r="C5834" s="17" t="s">
        <v>5788</v>
      </c>
      <c r="D5834" s="18" t="s">
        <v>8995</v>
      </c>
      <c r="E5834" s="18"/>
      <c r="F5834" s="18"/>
      <c r="G5834" s="18"/>
      <c r="H5834" s="18"/>
      <c r="I5834" s="18"/>
      <c r="J5834" s="5"/>
      <c r="K5834" s="21">
        <v>471.25</v>
      </c>
      <c r="L5834" s="9">
        <v>471.25</v>
      </c>
      <c r="M5834" s="5"/>
      <c r="N5834" s="5"/>
      <c r="O5834" s="20">
        <v>3</v>
      </c>
      <c r="P5834" s="8">
        <v>3</v>
      </c>
      <c r="Q5834" s="5"/>
    </row>
    <row r="5835" spans="1:17" ht="12" x14ac:dyDescent="0.2">
      <c r="A5835" s="16" t="s">
        <v>3614</v>
      </c>
      <c r="B5835" s="16" t="s">
        <v>9109</v>
      </c>
      <c r="C5835" s="17" t="s">
        <v>5789</v>
      </c>
      <c r="D5835" s="18" t="s">
        <v>8995</v>
      </c>
      <c r="E5835" s="18"/>
      <c r="F5835" s="18"/>
      <c r="G5835" s="18"/>
      <c r="H5835" s="18"/>
      <c r="I5835" s="18"/>
      <c r="J5835" s="5"/>
      <c r="K5835" s="21">
        <v>344.56</v>
      </c>
      <c r="L5835" s="9">
        <v>344.56</v>
      </c>
      <c r="M5835" s="5"/>
      <c r="N5835" s="5"/>
      <c r="O5835" s="20">
        <v>8</v>
      </c>
      <c r="P5835" s="8">
        <v>8</v>
      </c>
      <c r="Q5835" s="5"/>
    </row>
    <row r="5836" spans="1:17" ht="12" x14ac:dyDescent="0.2">
      <c r="A5836" s="16" t="s">
        <v>3614</v>
      </c>
      <c r="B5836" s="16" t="s">
        <v>9109</v>
      </c>
      <c r="C5836" s="17" t="s">
        <v>5790</v>
      </c>
      <c r="D5836" s="18" t="s">
        <v>8995</v>
      </c>
      <c r="E5836" s="18"/>
      <c r="F5836" s="18"/>
      <c r="G5836" s="18"/>
      <c r="H5836" s="18"/>
      <c r="I5836" s="18"/>
      <c r="J5836" s="5"/>
      <c r="K5836" s="21">
        <v>295.68</v>
      </c>
      <c r="L5836" s="9">
        <v>295.68</v>
      </c>
      <c r="M5836" s="5"/>
      <c r="N5836" s="5"/>
      <c r="O5836" s="20">
        <v>8</v>
      </c>
      <c r="P5836" s="8">
        <v>8</v>
      </c>
      <c r="Q5836" s="5"/>
    </row>
    <row r="5837" spans="1:17" ht="12" x14ac:dyDescent="0.2">
      <c r="A5837" s="16" t="s">
        <v>3614</v>
      </c>
      <c r="B5837" s="16" t="s">
        <v>9109</v>
      </c>
      <c r="C5837" s="17" t="s">
        <v>5791</v>
      </c>
      <c r="D5837" s="18" t="s">
        <v>8995</v>
      </c>
      <c r="E5837" s="18"/>
      <c r="F5837" s="18"/>
      <c r="G5837" s="18"/>
      <c r="H5837" s="18"/>
      <c r="I5837" s="18"/>
      <c r="J5837" s="5"/>
      <c r="K5837" s="19">
        <v>8740.7999999999993</v>
      </c>
      <c r="L5837" s="7">
        <v>8740.7999999999993</v>
      </c>
      <c r="M5837" s="5"/>
      <c r="N5837" s="5"/>
      <c r="O5837" s="20">
        <v>30</v>
      </c>
      <c r="P5837" s="8">
        <v>30</v>
      </c>
      <c r="Q5837" s="5"/>
    </row>
    <row r="5838" spans="1:17" ht="12" x14ac:dyDescent="0.2">
      <c r="A5838" s="16" t="s">
        <v>3614</v>
      </c>
      <c r="B5838" s="16" t="s">
        <v>9109</v>
      </c>
      <c r="C5838" s="17" t="s">
        <v>5792</v>
      </c>
      <c r="D5838" s="18" t="s">
        <v>8995</v>
      </c>
      <c r="E5838" s="18"/>
      <c r="F5838" s="18"/>
      <c r="G5838" s="18"/>
      <c r="H5838" s="18"/>
      <c r="I5838" s="18"/>
      <c r="J5838" s="5"/>
      <c r="K5838" s="19">
        <v>43428</v>
      </c>
      <c r="L5838" s="7">
        <v>43428</v>
      </c>
      <c r="M5838" s="5"/>
      <c r="N5838" s="5"/>
      <c r="O5838" s="20">
        <v>22</v>
      </c>
      <c r="P5838" s="8">
        <v>22</v>
      </c>
      <c r="Q5838" s="5"/>
    </row>
    <row r="5839" spans="1:17" ht="12" x14ac:dyDescent="0.2">
      <c r="A5839" s="16" t="s">
        <v>3614</v>
      </c>
      <c r="B5839" s="16" t="s">
        <v>9109</v>
      </c>
      <c r="C5839" s="17" t="s">
        <v>5793</v>
      </c>
      <c r="D5839" s="18" t="s">
        <v>8995</v>
      </c>
      <c r="E5839" s="18"/>
      <c r="F5839" s="18"/>
      <c r="G5839" s="18"/>
      <c r="H5839" s="18"/>
      <c r="I5839" s="18"/>
      <c r="J5839" s="21">
        <v>750</v>
      </c>
      <c r="K5839" s="5"/>
      <c r="L5839" s="9">
        <v>750</v>
      </c>
      <c r="M5839" s="5"/>
      <c r="N5839" s="20">
        <v>1</v>
      </c>
      <c r="O5839" s="5"/>
      <c r="P5839" s="8">
        <v>1</v>
      </c>
      <c r="Q5839" s="5"/>
    </row>
    <row r="5840" spans="1:17" ht="12" x14ac:dyDescent="0.2">
      <c r="A5840" s="16" t="s">
        <v>3614</v>
      </c>
      <c r="B5840" s="16" t="s">
        <v>9109</v>
      </c>
      <c r="C5840" s="17" t="s">
        <v>5794</v>
      </c>
      <c r="D5840" s="18" t="s">
        <v>8995</v>
      </c>
      <c r="E5840" s="18"/>
      <c r="F5840" s="18"/>
      <c r="G5840" s="18"/>
      <c r="H5840" s="18"/>
      <c r="I5840" s="18"/>
      <c r="J5840" s="5"/>
      <c r="K5840" s="19">
        <v>3358.33</v>
      </c>
      <c r="L5840" s="7">
        <v>3358.33</v>
      </c>
      <c r="M5840" s="5"/>
      <c r="N5840" s="5"/>
      <c r="O5840" s="20">
        <v>10</v>
      </c>
      <c r="P5840" s="8">
        <v>10</v>
      </c>
      <c r="Q5840" s="5"/>
    </row>
    <row r="5841" spans="1:17" ht="24" x14ac:dyDescent="0.2">
      <c r="A5841" s="16" t="s">
        <v>3614</v>
      </c>
      <c r="B5841" s="16" t="s">
        <v>9109</v>
      </c>
      <c r="C5841" s="17" t="s">
        <v>5795</v>
      </c>
      <c r="D5841" s="18" t="s">
        <v>8995</v>
      </c>
      <c r="E5841" s="18"/>
      <c r="F5841" s="18"/>
      <c r="G5841" s="18"/>
      <c r="H5841" s="18"/>
      <c r="I5841" s="18"/>
      <c r="J5841" s="5"/>
      <c r="K5841" s="19">
        <v>25904.400000000001</v>
      </c>
      <c r="L5841" s="7">
        <v>25904.400000000001</v>
      </c>
      <c r="M5841" s="5"/>
      <c r="N5841" s="5"/>
      <c r="O5841" s="20">
        <v>1</v>
      </c>
      <c r="P5841" s="8">
        <v>1</v>
      </c>
      <c r="Q5841" s="5"/>
    </row>
    <row r="5842" spans="1:17" ht="12" x14ac:dyDescent="0.2">
      <c r="A5842" s="16" t="s">
        <v>3614</v>
      </c>
      <c r="B5842" s="16" t="s">
        <v>9109</v>
      </c>
      <c r="C5842" s="17" t="s">
        <v>5796</v>
      </c>
      <c r="D5842" s="18" t="s">
        <v>8995</v>
      </c>
      <c r="E5842" s="18"/>
      <c r="F5842" s="18"/>
      <c r="G5842" s="18"/>
      <c r="H5842" s="18"/>
      <c r="I5842" s="18"/>
      <c r="J5842" s="5"/>
      <c r="K5842" s="19">
        <v>6016.67</v>
      </c>
      <c r="L5842" s="7">
        <v>6016.67</v>
      </c>
      <c r="M5842" s="5"/>
      <c r="N5842" s="5"/>
      <c r="O5842" s="20">
        <v>4</v>
      </c>
      <c r="P5842" s="8">
        <v>4</v>
      </c>
      <c r="Q5842" s="5"/>
    </row>
    <row r="5843" spans="1:17" ht="12" x14ac:dyDescent="0.2">
      <c r="A5843" s="16" t="s">
        <v>3614</v>
      </c>
      <c r="B5843" s="16" t="s">
        <v>9109</v>
      </c>
      <c r="C5843" s="17" t="s">
        <v>5797</v>
      </c>
      <c r="D5843" s="18" t="s">
        <v>8995</v>
      </c>
      <c r="E5843" s="18"/>
      <c r="F5843" s="18"/>
      <c r="G5843" s="18"/>
      <c r="H5843" s="18"/>
      <c r="I5843" s="18"/>
      <c r="J5843" s="5"/>
      <c r="K5843" s="19">
        <v>3423.33</v>
      </c>
      <c r="L5843" s="7">
        <v>3423.33</v>
      </c>
      <c r="M5843" s="5"/>
      <c r="N5843" s="5"/>
      <c r="O5843" s="20">
        <v>2</v>
      </c>
      <c r="P5843" s="8">
        <v>2</v>
      </c>
      <c r="Q5843" s="5"/>
    </row>
    <row r="5844" spans="1:17" ht="12" x14ac:dyDescent="0.2">
      <c r="A5844" s="16" t="s">
        <v>3614</v>
      </c>
      <c r="B5844" s="16" t="s">
        <v>9109</v>
      </c>
      <c r="C5844" s="17" t="s">
        <v>5798</v>
      </c>
      <c r="D5844" s="18" t="s">
        <v>8995</v>
      </c>
      <c r="E5844" s="18"/>
      <c r="F5844" s="18"/>
      <c r="G5844" s="18"/>
      <c r="H5844" s="18"/>
      <c r="I5844" s="18"/>
      <c r="J5844" s="5"/>
      <c r="K5844" s="19">
        <v>50435</v>
      </c>
      <c r="L5844" s="7">
        <v>18340</v>
      </c>
      <c r="M5844" s="19">
        <v>32095</v>
      </c>
      <c r="N5844" s="5"/>
      <c r="O5844" s="20">
        <v>11</v>
      </c>
      <c r="P5844" s="8">
        <v>4</v>
      </c>
      <c r="Q5844" s="20">
        <v>7</v>
      </c>
    </row>
    <row r="5845" spans="1:17" ht="12" x14ac:dyDescent="0.2">
      <c r="A5845" s="16" t="s">
        <v>3614</v>
      </c>
      <c r="B5845" s="16" t="s">
        <v>9109</v>
      </c>
      <c r="C5845" s="17" t="s">
        <v>5799</v>
      </c>
      <c r="D5845" s="18" t="s">
        <v>8995</v>
      </c>
      <c r="E5845" s="18"/>
      <c r="F5845" s="18"/>
      <c r="G5845" s="18"/>
      <c r="H5845" s="18"/>
      <c r="I5845" s="18"/>
      <c r="J5845" s="5"/>
      <c r="K5845" s="19">
        <v>3384.17</v>
      </c>
      <c r="L5845" s="7">
        <v>3384.17</v>
      </c>
      <c r="M5845" s="5"/>
      <c r="N5845" s="5"/>
      <c r="O5845" s="20">
        <v>1</v>
      </c>
      <c r="P5845" s="8">
        <v>1</v>
      </c>
      <c r="Q5845" s="5"/>
    </row>
    <row r="5846" spans="1:17" ht="12" x14ac:dyDescent="0.2">
      <c r="A5846" s="16" t="s">
        <v>3614</v>
      </c>
      <c r="B5846" s="16" t="s">
        <v>9109</v>
      </c>
      <c r="C5846" s="17" t="s">
        <v>5800</v>
      </c>
      <c r="D5846" s="18" t="s">
        <v>8995</v>
      </c>
      <c r="E5846" s="18"/>
      <c r="F5846" s="18"/>
      <c r="G5846" s="18"/>
      <c r="H5846" s="18"/>
      <c r="I5846" s="18"/>
      <c r="J5846" s="5"/>
      <c r="K5846" s="21">
        <v>135.4</v>
      </c>
      <c r="L5846" s="9">
        <v>135.4</v>
      </c>
      <c r="M5846" s="5"/>
      <c r="N5846" s="5"/>
      <c r="O5846" s="20">
        <v>10</v>
      </c>
      <c r="P5846" s="8">
        <v>10</v>
      </c>
      <c r="Q5846" s="5"/>
    </row>
    <row r="5847" spans="1:17" ht="12" x14ac:dyDescent="0.2">
      <c r="A5847" s="16" t="s">
        <v>3614</v>
      </c>
      <c r="B5847" s="16" t="s">
        <v>9109</v>
      </c>
      <c r="C5847" s="17" t="s">
        <v>5801</v>
      </c>
      <c r="D5847" s="18" t="s">
        <v>8995</v>
      </c>
      <c r="E5847" s="18"/>
      <c r="F5847" s="18"/>
      <c r="G5847" s="18"/>
      <c r="H5847" s="18"/>
      <c r="I5847" s="18"/>
      <c r="J5847" s="5"/>
      <c r="K5847" s="19">
        <v>124200</v>
      </c>
      <c r="L5847" s="7">
        <v>124200</v>
      </c>
      <c r="M5847" s="5"/>
      <c r="N5847" s="5"/>
      <c r="O5847" s="20">
        <v>4</v>
      </c>
      <c r="P5847" s="8">
        <v>4</v>
      </c>
      <c r="Q5847" s="5"/>
    </row>
    <row r="5848" spans="1:17" ht="12" x14ac:dyDescent="0.2">
      <c r="A5848" s="16" t="s">
        <v>3614</v>
      </c>
      <c r="B5848" s="16" t="s">
        <v>9109</v>
      </c>
      <c r="C5848" s="17" t="s">
        <v>5802</v>
      </c>
      <c r="D5848" s="18" t="s">
        <v>8995</v>
      </c>
      <c r="E5848" s="26">
        <f>J5848-L5848</f>
        <v>-225385.2</v>
      </c>
      <c r="F5848" s="26">
        <f>N5848-P5848</f>
        <v>-31</v>
      </c>
      <c r="G5848" s="26"/>
      <c r="H5848" s="26"/>
      <c r="I5848" s="18"/>
      <c r="J5848" s="19">
        <v>44820</v>
      </c>
      <c r="K5848" s="19">
        <v>380385.2</v>
      </c>
      <c r="L5848" s="7">
        <v>270205.2</v>
      </c>
      <c r="M5848" s="19">
        <v>155000</v>
      </c>
      <c r="N5848" s="20">
        <v>6</v>
      </c>
      <c r="O5848" s="20">
        <v>56</v>
      </c>
      <c r="P5848" s="8">
        <v>37</v>
      </c>
      <c r="Q5848" s="20">
        <v>25</v>
      </c>
    </row>
    <row r="5849" spans="1:17" ht="12" x14ac:dyDescent="0.2">
      <c r="A5849" s="16" t="s">
        <v>3614</v>
      </c>
      <c r="B5849" s="16" t="s">
        <v>9109</v>
      </c>
      <c r="C5849" s="17" t="s">
        <v>5803</v>
      </c>
      <c r="D5849" s="18" t="s">
        <v>8995</v>
      </c>
      <c r="E5849" s="18"/>
      <c r="F5849" s="18"/>
      <c r="G5849" s="18"/>
      <c r="H5849" s="18"/>
      <c r="I5849" s="18"/>
      <c r="J5849" s="5"/>
      <c r="K5849" s="19">
        <v>17959.68</v>
      </c>
      <c r="L5849" s="7">
        <v>17959.68</v>
      </c>
      <c r="M5849" s="5"/>
      <c r="N5849" s="5"/>
      <c r="O5849" s="20">
        <v>3</v>
      </c>
      <c r="P5849" s="8">
        <v>3</v>
      </c>
      <c r="Q5849" s="5"/>
    </row>
    <row r="5850" spans="1:17" ht="12" x14ac:dyDescent="0.2">
      <c r="A5850" s="16" t="s">
        <v>3614</v>
      </c>
      <c r="B5850" s="16" t="s">
        <v>9109</v>
      </c>
      <c r="C5850" s="17" t="s">
        <v>5804</v>
      </c>
      <c r="D5850" s="18" t="s">
        <v>8995</v>
      </c>
      <c r="E5850" s="18"/>
      <c r="F5850" s="18"/>
      <c r="G5850" s="18"/>
      <c r="H5850" s="18"/>
      <c r="I5850" s="18"/>
      <c r="J5850" s="5"/>
      <c r="K5850" s="19">
        <v>297600</v>
      </c>
      <c r="L5850" s="6"/>
      <c r="M5850" s="19">
        <v>297600</v>
      </c>
      <c r="N5850" s="5"/>
      <c r="O5850" s="20">
        <v>40</v>
      </c>
      <c r="P5850" s="6"/>
      <c r="Q5850" s="20">
        <v>40</v>
      </c>
    </row>
    <row r="5851" spans="1:17" ht="12" x14ac:dyDescent="0.2">
      <c r="A5851" s="16" t="s">
        <v>3614</v>
      </c>
      <c r="B5851" s="16" t="s">
        <v>9109</v>
      </c>
      <c r="C5851" s="17" t="s">
        <v>5805</v>
      </c>
      <c r="D5851" s="18" t="s">
        <v>8995</v>
      </c>
      <c r="E5851" s="18"/>
      <c r="F5851" s="18"/>
      <c r="G5851" s="18"/>
      <c r="H5851" s="18"/>
      <c r="I5851" s="18"/>
      <c r="J5851" s="19">
        <v>26520</v>
      </c>
      <c r="K5851" s="19">
        <v>8840</v>
      </c>
      <c r="L5851" s="7">
        <v>35360</v>
      </c>
      <c r="M5851" s="5"/>
      <c r="N5851" s="20">
        <v>3</v>
      </c>
      <c r="O5851" s="20">
        <v>1</v>
      </c>
      <c r="P5851" s="8">
        <v>4</v>
      </c>
      <c r="Q5851" s="5"/>
    </row>
    <row r="5852" spans="1:17" ht="12" x14ac:dyDescent="0.2">
      <c r="A5852" s="16" t="s">
        <v>3614</v>
      </c>
      <c r="B5852" s="16" t="s">
        <v>9109</v>
      </c>
      <c r="C5852" s="17" t="s">
        <v>5806</v>
      </c>
      <c r="D5852" s="18" t="s">
        <v>8995</v>
      </c>
      <c r="E5852" s="18"/>
      <c r="F5852" s="18"/>
      <c r="G5852" s="18"/>
      <c r="H5852" s="18"/>
      <c r="I5852" s="18"/>
      <c r="J5852" s="5"/>
      <c r="K5852" s="19">
        <v>214560</v>
      </c>
      <c r="L5852" s="7">
        <v>114432</v>
      </c>
      <c r="M5852" s="19">
        <v>100128</v>
      </c>
      <c r="N5852" s="5"/>
      <c r="O5852" s="20">
        <v>30</v>
      </c>
      <c r="P5852" s="8">
        <v>16</v>
      </c>
      <c r="Q5852" s="20">
        <v>14</v>
      </c>
    </row>
    <row r="5853" spans="1:17" ht="12" x14ac:dyDescent="0.2">
      <c r="A5853" s="16" t="s">
        <v>3614</v>
      </c>
      <c r="B5853" s="16" t="s">
        <v>9109</v>
      </c>
      <c r="C5853" s="17" t="s">
        <v>5807</v>
      </c>
      <c r="D5853" s="18" t="s">
        <v>8995</v>
      </c>
      <c r="E5853" s="18"/>
      <c r="F5853" s="18"/>
      <c r="G5853" s="18"/>
      <c r="H5853" s="18"/>
      <c r="I5853" s="18"/>
      <c r="J5853" s="5"/>
      <c r="K5853" s="21">
        <v>935</v>
      </c>
      <c r="L5853" s="6"/>
      <c r="M5853" s="21">
        <v>935</v>
      </c>
      <c r="N5853" s="5"/>
      <c r="O5853" s="20">
        <v>2</v>
      </c>
      <c r="P5853" s="6"/>
      <c r="Q5853" s="20">
        <v>2</v>
      </c>
    </row>
    <row r="5854" spans="1:17" ht="12" x14ac:dyDescent="0.2">
      <c r="A5854" s="16" t="s">
        <v>3614</v>
      </c>
      <c r="B5854" s="16" t="s">
        <v>9109</v>
      </c>
      <c r="C5854" s="17" t="s">
        <v>5808</v>
      </c>
      <c r="D5854" s="18" t="s">
        <v>8995</v>
      </c>
      <c r="E5854" s="18"/>
      <c r="F5854" s="18"/>
      <c r="G5854" s="18"/>
      <c r="H5854" s="18"/>
      <c r="I5854" s="18"/>
      <c r="J5854" s="5"/>
      <c r="K5854" s="19">
        <v>789840</v>
      </c>
      <c r="L5854" s="7">
        <v>625440</v>
      </c>
      <c r="M5854" s="19">
        <v>164400</v>
      </c>
      <c r="N5854" s="5"/>
      <c r="O5854" s="20">
        <v>55</v>
      </c>
      <c r="P5854" s="8">
        <v>45</v>
      </c>
      <c r="Q5854" s="20">
        <v>10</v>
      </c>
    </row>
    <row r="5855" spans="1:17" ht="12" x14ac:dyDescent="0.2">
      <c r="A5855" s="16" t="s">
        <v>3614</v>
      </c>
      <c r="B5855" s="16" t="s">
        <v>9109</v>
      </c>
      <c r="C5855" s="17" t="s">
        <v>5809</v>
      </c>
      <c r="D5855" s="18" t="s">
        <v>8995</v>
      </c>
      <c r="E5855" s="18"/>
      <c r="F5855" s="18"/>
      <c r="G5855" s="18"/>
      <c r="H5855" s="18"/>
      <c r="I5855" s="18"/>
      <c r="J5855" s="5"/>
      <c r="K5855" s="19">
        <v>81000</v>
      </c>
      <c r="L5855" s="7">
        <v>81000</v>
      </c>
      <c r="M5855" s="5"/>
      <c r="N5855" s="5"/>
      <c r="O5855" s="20">
        <v>5</v>
      </c>
      <c r="P5855" s="8">
        <v>5</v>
      </c>
      <c r="Q5855" s="5"/>
    </row>
    <row r="5856" spans="1:17" ht="12" x14ac:dyDescent="0.2">
      <c r="A5856" s="16" t="s">
        <v>3614</v>
      </c>
      <c r="B5856" s="16" t="s">
        <v>9109</v>
      </c>
      <c r="C5856" s="17" t="s">
        <v>5810</v>
      </c>
      <c r="D5856" s="18" t="s">
        <v>8995</v>
      </c>
      <c r="E5856" s="18"/>
      <c r="F5856" s="18"/>
      <c r="G5856" s="18"/>
      <c r="H5856" s="18"/>
      <c r="I5856" s="18"/>
      <c r="J5856" s="5"/>
      <c r="K5856" s="19">
        <v>132560</v>
      </c>
      <c r="L5856" s="7">
        <v>132560</v>
      </c>
      <c r="M5856" s="5"/>
      <c r="N5856" s="5"/>
      <c r="O5856" s="20">
        <v>132.56</v>
      </c>
      <c r="P5856" s="8">
        <v>132.56</v>
      </c>
      <c r="Q5856" s="5"/>
    </row>
    <row r="5857" spans="1:17" ht="12" x14ac:dyDescent="0.2">
      <c r="A5857" s="16" t="s">
        <v>3614</v>
      </c>
      <c r="B5857" s="16" t="s">
        <v>9109</v>
      </c>
      <c r="C5857" s="17" t="s">
        <v>5811</v>
      </c>
      <c r="D5857" s="18" t="s">
        <v>8995</v>
      </c>
      <c r="E5857" s="18"/>
      <c r="F5857" s="18"/>
      <c r="G5857" s="18"/>
      <c r="H5857" s="18"/>
      <c r="I5857" s="18"/>
      <c r="J5857" s="5"/>
      <c r="K5857" s="19">
        <v>128720</v>
      </c>
      <c r="L5857" s="6"/>
      <c r="M5857" s="19">
        <v>128720</v>
      </c>
      <c r="N5857" s="5"/>
      <c r="O5857" s="20">
        <v>128.72</v>
      </c>
      <c r="P5857" s="6"/>
      <c r="Q5857" s="20">
        <v>128.72</v>
      </c>
    </row>
    <row r="5858" spans="1:17" ht="12" x14ac:dyDescent="0.2">
      <c r="A5858" s="16" t="s">
        <v>3614</v>
      </c>
      <c r="B5858" s="16" t="s">
        <v>9109</v>
      </c>
      <c r="C5858" s="17" t="s">
        <v>5812</v>
      </c>
      <c r="D5858" s="18" t="s">
        <v>8995</v>
      </c>
      <c r="E5858" s="18"/>
      <c r="F5858" s="18"/>
      <c r="G5858" s="18"/>
      <c r="H5858" s="18"/>
      <c r="I5858" s="18"/>
      <c r="J5858" s="5"/>
      <c r="K5858" s="19">
        <v>121833.33</v>
      </c>
      <c r="L5858" s="6"/>
      <c r="M5858" s="19">
        <v>121833.33</v>
      </c>
      <c r="N5858" s="5"/>
      <c r="O5858" s="20">
        <v>86</v>
      </c>
      <c r="P5858" s="6"/>
      <c r="Q5858" s="20">
        <v>86</v>
      </c>
    </row>
    <row r="5859" spans="1:17" ht="12" x14ac:dyDescent="0.2">
      <c r="A5859" s="16" t="s">
        <v>3614</v>
      </c>
      <c r="B5859" s="16" t="s">
        <v>9109</v>
      </c>
      <c r="C5859" s="17" t="s">
        <v>5813</v>
      </c>
      <c r="D5859" s="18" t="s">
        <v>8995</v>
      </c>
      <c r="E5859" s="18"/>
      <c r="F5859" s="18"/>
      <c r="G5859" s="18"/>
      <c r="H5859" s="18"/>
      <c r="I5859" s="18"/>
      <c r="J5859" s="5"/>
      <c r="K5859" s="19">
        <v>719740</v>
      </c>
      <c r="L5859" s="7">
        <v>177000</v>
      </c>
      <c r="M5859" s="19">
        <v>542740</v>
      </c>
      <c r="N5859" s="5"/>
      <c r="O5859" s="20">
        <v>719.74</v>
      </c>
      <c r="P5859" s="8">
        <v>177</v>
      </c>
      <c r="Q5859" s="20">
        <v>542.74</v>
      </c>
    </row>
    <row r="5860" spans="1:17" ht="24" x14ac:dyDescent="0.2">
      <c r="A5860" s="16" t="s">
        <v>3614</v>
      </c>
      <c r="B5860" s="16" t="s">
        <v>9109</v>
      </c>
      <c r="C5860" s="17" t="s">
        <v>5814</v>
      </c>
      <c r="D5860" s="18" t="s">
        <v>8995</v>
      </c>
      <c r="E5860" s="18"/>
      <c r="F5860" s="18"/>
      <c r="G5860" s="18"/>
      <c r="H5860" s="18"/>
      <c r="I5860" s="18"/>
      <c r="J5860" s="5"/>
      <c r="K5860" s="19">
        <v>1375</v>
      </c>
      <c r="L5860" s="7">
        <v>1375</v>
      </c>
      <c r="M5860" s="5"/>
      <c r="N5860" s="5"/>
      <c r="O5860" s="20">
        <v>10</v>
      </c>
      <c r="P5860" s="8">
        <v>10</v>
      </c>
      <c r="Q5860" s="5"/>
    </row>
    <row r="5861" spans="1:17" ht="12" x14ac:dyDescent="0.2">
      <c r="A5861" s="16" t="s">
        <v>3614</v>
      </c>
      <c r="B5861" s="16" t="s">
        <v>9109</v>
      </c>
      <c r="C5861" s="17" t="s">
        <v>5815</v>
      </c>
      <c r="D5861" s="18" t="s">
        <v>8995</v>
      </c>
      <c r="E5861" s="18"/>
      <c r="F5861" s="18"/>
      <c r="G5861" s="18"/>
      <c r="H5861" s="18"/>
      <c r="I5861" s="18"/>
      <c r="J5861" s="5"/>
      <c r="K5861" s="21">
        <v>481.37</v>
      </c>
      <c r="L5861" s="6"/>
      <c r="M5861" s="21">
        <v>481.37</v>
      </c>
      <c r="N5861" s="5"/>
      <c r="O5861" s="20">
        <v>7</v>
      </c>
      <c r="P5861" s="6"/>
      <c r="Q5861" s="20">
        <v>7</v>
      </c>
    </row>
    <row r="5862" spans="1:17" ht="12" x14ac:dyDescent="0.2">
      <c r="A5862" s="16" t="s">
        <v>3614</v>
      </c>
      <c r="B5862" s="16" t="s">
        <v>9109</v>
      </c>
      <c r="C5862" s="17" t="s">
        <v>5816</v>
      </c>
      <c r="D5862" s="18" t="s">
        <v>8995</v>
      </c>
      <c r="E5862" s="18"/>
      <c r="F5862" s="18"/>
      <c r="G5862" s="18"/>
      <c r="H5862" s="18"/>
      <c r="I5862" s="18"/>
      <c r="J5862" s="5"/>
      <c r="K5862" s="21">
        <v>555.45000000000005</v>
      </c>
      <c r="L5862" s="9">
        <v>555.45000000000005</v>
      </c>
      <c r="M5862" s="5"/>
      <c r="N5862" s="5"/>
      <c r="O5862" s="20">
        <v>7</v>
      </c>
      <c r="P5862" s="8">
        <v>7</v>
      </c>
      <c r="Q5862" s="5"/>
    </row>
    <row r="5863" spans="1:17" ht="12" x14ac:dyDescent="0.2">
      <c r="A5863" s="16" t="s">
        <v>3614</v>
      </c>
      <c r="B5863" s="16" t="s">
        <v>9109</v>
      </c>
      <c r="C5863" s="17" t="s">
        <v>5817</v>
      </c>
      <c r="D5863" s="18" t="s">
        <v>8995</v>
      </c>
      <c r="E5863" s="18"/>
      <c r="F5863" s="18"/>
      <c r="G5863" s="18"/>
      <c r="H5863" s="18"/>
      <c r="I5863" s="18"/>
      <c r="J5863" s="5"/>
      <c r="K5863" s="19">
        <v>5720</v>
      </c>
      <c r="L5863" s="7">
        <v>5720</v>
      </c>
      <c r="M5863" s="5"/>
      <c r="N5863" s="5"/>
      <c r="O5863" s="20">
        <v>48</v>
      </c>
      <c r="P5863" s="8">
        <v>48</v>
      </c>
      <c r="Q5863" s="5"/>
    </row>
    <row r="5864" spans="1:17" ht="12" x14ac:dyDescent="0.2">
      <c r="A5864" s="16" t="s">
        <v>3614</v>
      </c>
      <c r="B5864" s="16" t="s">
        <v>9109</v>
      </c>
      <c r="C5864" s="17" t="s">
        <v>5818</v>
      </c>
      <c r="D5864" s="18" t="s">
        <v>8995</v>
      </c>
      <c r="E5864" s="18"/>
      <c r="F5864" s="18"/>
      <c r="G5864" s="18"/>
      <c r="H5864" s="18"/>
      <c r="I5864" s="18"/>
      <c r="J5864" s="5"/>
      <c r="K5864" s="21">
        <v>100</v>
      </c>
      <c r="L5864" s="9">
        <v>100</v>
      </c>
      <c r="M5864" s="5"/>
      <c r="N5864" s="5"/>
      <c r="O5864" s="20">
        <v>2</v>
      </c>
      <c r="P5864" s="8">
        <v>2</v>
      </c>
      <c r="Q5864" s="5"/>
    </row>
    <row r="5865" spans="1:17" ht="12" x14ac:dyDescent="0.2">
      <c r="A5865" s="16" t="s">
        <v>3614</v>
      </c>
      <c r="B5865" s="16" t="s">
        <v>9109</v>
      </c>
      <c r="C5865" s="17" t="s">
        <v>5819</v>
      </c>
      <c r="D5865" s="18" t="s">
        <v>8995</v>
      </c>
      <c r="E5865" s="18"/>
      <c r="F5865" s="18"/>
      <c r="G5865" s="18"/>
      <c r="H5865" s="18"/>
      <c r="I5865" s="18"/>
      <c r="J5865" s="5"/>
      <c r="K5865" s="21">
        <v>183.33</v>
      </c>
      <c r="L5865" s="9">
        <v>183.33</v>
      </c>
      <c r="M5865" s="5"/>
      <c r="N5865" s="5"/>
      <c r="O5865" s="20">
        <v>2</v>
      </c>
      <c r="P5865" s="8">
        <v>2</v>
      </c>
      <c r="Q5865" s="5"/>
    </row>
    <row r="5866" spans="1:17" ht="12" x14ac:dyDescent="0.2">
      <c r="A5866" s="16" t="s">
        <v>3614</v>
      </c>
      <c r="B5866" s="16" t="s">
        <v>9109</v>
      </c>
      <c r="C5866" s="17" t="s">
        <v>3497</v>
      </c>
      <c r="D5866" s="18" t="s">
        <v>8995</v>
      </c>
      <c r="E5866" s="18"/>
      <c r="F5866" s="18"/>
      <c r="G5866" s="18"/>
      <c r="H5866" s="18"/>
      <c r="I5866" s="18"/>
      <c r="J5866" s="5"/>
      <c r="K5866" s="21">
        <v>433.33</v>
      </c>
      <c r="L5866" s="9">
        <v>433.33</v>
      </c>
      <c r="M5866" s="5"/>
      <c r="N5866" s="5"/>
      <c r="O5866" s="20">
        <v>10</v>
      </c>
      <c r="P5866" s="8">
        <v>10</v>
      </c>
      <c r="Q5866" s="5"/>
    </row>
    <row r="5867" spans="1:17" ht="12" x14ac:dyDescent="0.2">
      <c r="A5867" s="16" t="s">
        <v>3614</v>
      </c>
      <c r="B5867" s="16" t="s">
        <v>9109</v>
      </c>
      <c r="C5867" s="17" t="s">
        <v>5820</v>
      </c>
      <c r="D5867" s="18" t="s">
        <v>8995</v>
      </c>
      <c r="E5867" s="18"/>
      <c r="F5867" s="18"/>
      <c r="G5867" s="18"/>
      <c r="H5867" s="18"/>
      <c r="I5867" s="18"/>
      <c r="J5867" s="5"/>
      <c r="K5867" s="21">
        <v>462.5</v>
      </c>
      <c r="L5867" s="9">
        <v>462.5</v>
      </c>
      <c r="M5867" s="5"/>
      <c r="N5867" s="5"/>
      <c r="O5867" s="20">
        <v>3</v>
      </c>
      <c r="P5867" s="8">
        <v>3</v>
      </c>
      <c r="Q5867" s="5"/>
    </row>
    <row r="5868" spans="1:17" ht="12" x14ac:dyDescent="0.2">
      <c r="A5868" s="16" t="s">
        <v>3614</v>
      </c>
      <c r="B5868" s="16" t="s">
        <v>9109</v>
      </c>
      <c r="C5868" s="17" t="s">
        <v>5821</v>
      </c>
      <c r="D5868" s="18" t="s">
        <v>8995</v>
      </c>
      <c r="E5868" s="18"/>
      <c r="F5868" s="18"/>
      <c r="G5868" s="18"/>
      <c r="H5868" s="18"/>
      <c r="I5868" s="18"/>
      <c r="J5868" s="5"/>
      <c r="K5868" s="19">
        <v>5330</v>
      </c>
      <c r="L5868" s="7">
        <v>5330</v>
      </c>
      <c r="M5868" s="5"/>
      <c r="N5868" s="5"/>
      <c r="O5868" s="20">
        <v>1</v>
      </c>
      <c r="P5868" s="8">
        <v>1</v>
      </c>
      <c r="Q5868" s="5"/>
    </row>
    <row r="5869" spans="1:17" ht="12" x14ac:dyDescent="0.2">
      <c r="A5869" s="16" t="s">
        <v>3614</v>
      </c>
      <c r="B5869" s="16" t="s">
        <v>9109</v>
      </c>
      <c r="C5869" s="17" t="s">
        <v>5822</v>
      </c>
      <c r="D5869" s="18" t="s">
        <v>8995</v>
      </c>
      <c r="E5869" s="18"/>
      <c r="F5869" s="18"/>
      <c r="G5869" s="18"/>
      <c r="H5869" s="18"/>
      <c r="I5869" s="18"/>
      <c r="J5869" s="5"/>
      <c r="K5869" s="19">
        <v>25833.599999999999</v>
      </c>
      <c r="L5869" s="7">
        <v>25833.599999999999</v>
      </c>
      <c r="M5869" s="5"/>
      <c r="N5869" s="5"/>
      <c r="O5869" s="20">
        <v>8</v>
      </c>
      <c r="P5869" s="8">
        <v>8</v>
      </c>
      <c r="Q5869" s="5"/>
    </row>
    <row r="5870" spans="1:17" ht="12" x14ac:dyDescent="0.2">
      <c r="A5870" s="16" t="s">
        <v>3614</v>
      </c>
      <c r="B5870" s="16" t="s">
        <v>9109</v>
      </c>
      <c r="C5870" s="17" t="s">
        <v>5823</v>
      </c>
      <c r="D5870" s="18" t="s">
        <v>8995</v>
      </c>
      <c r="E5870" s="18"/>
      <c r="F5870" s="18"/>
      <c r="G5870" s="18"/>
      <c r="H5870" s="18"/>
      <c r="I5870" s="18"/>
      <c r="J5870" s="21">
        <v>350.52</v>
      </c>
      <c r="K5870" s="5"/>
      <c r="L5870" s="9">
        <v>350.52</v>
      </c>
      <c r="M5870" s="5"/>
      <c r="N5870" s="20">
        <v>2</v>
      </c>
      <c r="O5870" s="5"/>
      <c r="P5870" s="8">
        <v>2</v>
      </c>
      <c r="Q5870" s="5"/>
    </row>
    <row r="5871" spans="1:17" ht="12" x14ac:dyDescent="0.2">
      <c r="A5871" s="16" t="s">
        <v>3614</v>
      </c>
      <c r="B5871" s="16" t="s">
        <v>9109</v>
      </c>
      <c r="C5871" s="17" t="s">
        <v>5824</v>
      </c>
      <c r="D5871" s="18" t="s">
        <v>8995</v>
      </c>
      <c r="E5871" s="18"/>
      <c r="F5871" s="18"/>
      <c r="G5871" s="18"/>
      <c r="H5871" s="18"/>
      <c r="I5871" s="18"/>
      <c r="J5871" s="5"/>
      <c r="K5871" s="19">
        <v>56403.519999999997</v>
      </c>
      <c r="L5871" s="7">
        <v>49353.08</v>
      </c>
      <c r="M5871" s="19">
        <v>7050.44</v>
      </c>
      <c r="N5871" s="5"/>
      <c r="O5871" s="20">
        <v>16</v>
      </c>
      <c r="P5871" s="8">
        <v>14</v>
      </c>
      <c r="Q5871" s="20">
        <v>2</v>
      </c>
    </row>
    <row r="5872" spans="1:17" ht="12" x14ac:dyDescent="0.2">
      <c r="A5872" s="16" t="s">
        <v>3614</v>
      </c>
      <c r="B5872" s="16" t="s">
        <v>9109</v>
      </c>
      <c r="C5872" s="17" t="s">
        <v>5825</v>
      </c>
      <c r="D5872" s="18" t="s">
        <v>8995</v>
      </c>
      <c r="E5872" s="18"/>
      <c r="F5872" s="18"/>
      <c r="G5872" s="18"/>
      <c r="H5872" s="18"/>
      <c r="I5872" s="18"/>
      <c r="J5872" s="5"/>
      <c r="K5872" s="19">
        <v>6706</v>
      </c>
      <c r="L5872" s="7">
        <v>3353</v>
      </c>
      <c r="M5872" s="19">
        <v>3353</v>
      </c>
      <c r="N5872" s="5"/>
      <c r="O5872" s="20">
        <v>14</v>
      </c>
      <c r="P5872" s="8">
        <v>7</v>
      </c>
      <c r="Q5872" s="20">
        <v>7</v>
      </c>
    </row>
    <row r="5873" spans="1:17" ht="12" x14ac:dyDescent="0.2">
      <c r="A5873" s="16" t="s">
        <v>3614</v>
      </c>
      <c r="B5873" s="16" t="s">
        <v>9109</v>
      </c>
      <c r="C5873" s="17" t="s">
        <v>5826</v>
      </c>
      <c r="D5873" s="18" t="s">
        <v>8995</v>
      </c>
      <c r="E5873" s="18"/>
      <c r="F5873" s="18"/>
      <c r="G5873" s="18"/>
      <c r="H5873" s="18"/>
      <c r="I5873" s="18"/>
      <c r="J5873" s="19">
        <v>7696.28</v>
      </c>
      <c r="K5873" s="19">
        <v>2244.75</v>
      </c>
      <c r="L5873" s="7">
        <v>9941.0300000000007</v>
      </c>
      <c r="M5873" s="5"/>
      <c r="N5873" s="20">
        <v>2</v>
      </c>
      <c r="O5873" s="20">
        <v>1</v>
      </c>
      <c r="P5873" s="8">
        <v>3</v>
      </c>
      <c r="Q5873" s="5"/>
    </row>
    <row r="5874" spans="1:17" ht="12" x14ac:dyDescent="0.2">
      <c r="A5874" s="16" t="s">
        <v>3614</v>
      </c>
      <c r="B5874" s="16" t="s">
        <v>9109</v>
      </c>
      <c r="C5874" s="17" t="s">
        <v>5827</v>
      </c>
      <c r="D5874" s="18" t="s">
        <v>8995</v>
      </c>
      <c r="E5874" s="18"/>
      <c r="F5874" s="18"/>
      <c r="G5874" s="18"/>
      <c r="H5874" s="18"/>
      <c r="I5874" s="18"/>
      <c r="J5874" s="5"/>
      <c r="K5874" s="21">
        <v>657.5</v>
      </c>
      <c r="L5874" s="9">
        <v>657.5</v>
      </c>
      <c r="M5874" s="5"/>
      <c r="N5874" s="5"/>
      <c r="O5874" s="20">
        <v>3</v>
      </c>
      <c r="P5874" s="8">
        <v>3</v>
      </c>
      <c r="Q5874" s="5"/>
    </row>
    <row r="5875" spans="1:17" ht="12" x14ac:dyDescent="0.2">
      <c r="A5875" s="16" t="s">
        <v>3614</v>
      </c>
      <c r="B5875" s="16" t="s">
        <v>9109</v>
      </c>
      <c r="C5875" s="17" t="s">
        <v>5828</v>
      </c>
      <c r="D5875" s="18" t="s">
        <v>8995</v>
      </c>
      <c r="E5875" s="18"/>
      <c r="F5875" s="18"/>
      <c r="G5875" s="18"/>
      <c r="H5875" s="18"/>
      <c r="I5875" s="18"/>
      <c r="J5875" s="5"/>
      <c r="K5875" s="19">
        <v>31845.5</v>
      </c>
      <c r="L5875" s="7">
        <v>31845.5</v>
      </c>
      <c r="M5875" s="5"/>
      <c r="N5875" s="5"/>
      <c r="O5875" s="20">
        <v>2</v>
      </c>
      <c r="P5875" s="8">
        <v>2</v>
      </c>
      <c r="Q5875" s="5"/>
    </row>
    <row r="5876" spans="1:17" ht="12" x14ac:dyDescent="0.2">
      <c r="A5876" s="16" t="s">
        <v>3614</v>
      </c>
      <c r="B5876" s="16" t="s">
        <v>9109</v>
      </c>
      <c r="C5876" s="17" t="s">
        <v>5829</v>
      </c>
      <c r="D5876" s="18" t="s">
        <v>8995</v>
      </c>
      <c r="E5876" s="18"/>
      <c r="F5876" s="18"/>
      <c r="G5876" s="18"/>
      <c r="H5876" s="18"/>
      <c r="I5876" s="18"/>
      <c r="J5876" s="5"/>
      <c r="K5876" s="19">
        <v>49533.120000000003</v>
      </c>
      <c r="L5876" s="7">
        <v>49533.120000000003</v>
      </c>
      <c r="M5876" s="5"/>
      <c r="N5876" s="5"/>
      <c r="O5876" s="20">
        <v>4</v>
      </c>
      <c r="P5876" s="8">
        <v>4</v>
      </c>
      <c r="Q5876" s="5"/>
    </row>
    <row r="5877" spans="1:17" ht="12" x14ac:dyDescent="0.2">
      <c r="A5877" s="16" t="s">
        <v>3614</v>
      </c>
      <c r="B5877" s="16" t="s">
        <v>9109</v>
      </c>
      <c r="C5877" s="17" t="s">
        <v>5830</v>
      </c>
      <c r="D5877" s="18" t="s">
        <v>8995</v>
      </c>
      <c r="E5877" s="18"/>
      <c r="F5877" s="18"/>
      <c r="G5877" s="18"/>
      <c r="H5877" s="18"/>
      <c r="I5877" s="18"/>
      <c r="J5877" s="5"/>
      <c r="K5877" s="19">
        <v>3255</v>
      </c>
      <c r="L5877" s="7">
        <v>3255</v>
      </c>
      <c r="M5877" s="5"/>
      <c r="N5877" s="5"/>
      <c r="O5877" s="20">
        <v>1</v>
      </c>
      <c r="P5877" s="8">
        <v>1</v>
      </c>
      <c r="Q5877" s="5"/>
    </row>
    <row r="5878" spans="1:17" ht="60" x14ac:dyDescent="0.2">
      <c r="A5878" s="16" t="s">
        <v>3614</v>
      </c>
      <c r="B5878" s="16" t="s">
        <v>9109</v>
      </c>
      <c r="C5878" s="17" t="s">
        <v>5831</v>
      </c>
      <c r="D5878" s="18" t="str">
        <f>VLOOKUP(C5878,[2]итоговая!$C$6:$H$1018,4,FALSE)</f>
        <v>НВЛ и НЛ</v>
      </c>
      <c r="E5878" s="26">
        <f>J5878-L5878</f>
        <v>19833.330000000002</v>
      </c>
      <c r="F5878" s="26">
        <f>N5878-P5878</f>
        <v>2</v>
      </c>
      <c r="G5878" s="26" t="str">
        <f>VLOOKUP(C5878,[2]итоговая!$C$6:$H$1018,5,FALSE)</f>
        <v>ОГЭ</v>
      </c>
      <c r="H5878" s="21" t="str">
        <f>VLOOKUP(C5878,'[6]сводная информация'!$C$4479:$H$9628,6,FALSE)</f>
        <v>Невостребовано ОГЭ по причине не использования в производстве Ульяновского филиала т.к не подходит типоразмер, установочные и электротехнические параметры. Данное ТМЦ приобретено 01.07.2019 в ОАО "Ульяновскнефть"</v>
      </c>
      <c r="I5878" s="18"/>
      <c r="J5878" s="19">
        <v>19833.330000000002</v>
      </c>
      <c r="K5878" s="5"/>
      <c r="L5878" s="6"/>
      <c r="M5878" s="19">
        <v>19833.330000000002</v>
      </c>
      <c r="N5878" s="20">
        <v>2</v>
      </c>
      <c r="O5878" s="5"/>
      <c r="P5878" s="6"/>
      <c r="Q5878" s="20">
        <v>2</v>
      </c>
    </row>
    <row r="5879" spans="1:17" ht="12" x14ac:dyDescent="0.2">
      <c r="A5879" s="16" t="s">
        <v>3614</v>
      </c>
      <c r="B5879" s="16" t="s">
        <v>9109</v>
      </c>
      <c r="C5879" s="17" t="s">
        <v>5832</v>
      </c>
      <c r="D5879" s="18" t="s">
        <v>8995</v>
      </c>
      <c r="E5879" s="18"/>
      <c r="F5879" s="18"/>
      <c r="G5879" s="18"/>
      <c r="H5879" s="18"/>
      <c r="I5879" s="18"/>
      <c r="J5879" s="5"/>
      <c r="K5879" s="19">
        <v>17330</v>
      </c>
      <c r="L5879" s="7">
        <v>17330</v>
      </c>
      <c r="M5879" s="5"/>
      <c r="N5879" s="5"/>
      <c r="O5879" s="20">
        <v>2</v>
      </c>
      <c r="P5879" s="8">
        <v>2</v>
      </c>
      <c r="Q5879" s="5"/>
    </row>
    <row r="5880" spans="1:17" ht="12" x14ac:dyDescent="0.2">
      <c r="A5880" s="16" t="s">
        <v>3614</v>
      </c>
      <c r="B5880" s="16" t="s">
        <v>9109</v>
      </c>
      <c r="C5880" s="17" t="s">
        <v>5833</v>
      </c>
      <c r="D5880" s="18" t="s">
        <v>8995</v>
      </c>
      <c r="E5880" s="18"/>
      <c r="F5880" s="18"/>
      <c r="G5880" s="18"/>
      <c r="H5880" s="18"/>
      <c r="I5880" s="18">
        <f>VLOOKUP(C5880,[4]НВЛ!$E$15:$I$68,5,FALSE)</f>
        <v>12463.87</v>
      </c>
      <c r="J5880" s="19">
        <v>12463.87</v>
      </c>
      <c r="K5880" s="5"/>
      <c r="L5880" s="7">
        <v>12463.87</v>
      </c>
      <c r="M5880" s="5"/>
      <c r="N5880" s="20">
        <v>1</v>
      </c>
      <c r="O5880" s="5"/>
      <c r="P5880" s="8">
        <v>1</v>
      </c>
      <c r="Q5880" s="5"/>
    </row>
    <row r="5881" spans="1:17" ht="60" x14ac:dyDescent="0.2">
      <c r="A5881" s="16" t="s">
        <v>3614</v>
      </c>
      <c r="B5881" s="16" t="s">
        <v>9109</v>
      </c>
      <c r="C5881" s="17" t="s">
        <v>5834</v>
      </c>
      <c r="D5881" s="18" t="str">
        <f>VLOOKUP(C5881,[2]итоговая!$C$6:$H$1018,4,FALSE)</f>
        <v>НВЛ и НЛ</v>
      </c>
      <c r="E5881" s="26">
        <f>J5881-L5881</f>
        <v>11431.65</v>
      </c>
      <c r="F5881" s="26">
        <f>N5881-P5881</f>
        <v>1</v>
      </c>
      <c r="G5881" s="26" t="str">
        <f>VLOOKUP(C5881,[2]итоговая!$C$6:$H$1018,5,FALSE)</f>
        <v>ОГЭ</v>
      </c>
      <c r="H5881" s="21" t="str">
        <f>VLOOKUP(C5881,'[6]сводная информация'!$C$4479:$H$9628,6,FALSE)</f>
        <v>Невостребовано ОГЭ по причине не использования в производстве Ульяновского филиала т.к не подходит типоразмер, установочные и электротехнические параметры. Данное ТМЦ приобретено 01.07.2019 в ОАО "Ульяновскнефть"</v>
      </c>
      <c r="I5881" s="18">
        <f>VLOOKUP(C5881,[4]НВЛ!$E$15:$I$68,5,FALSE)</f>
        <v>11431.65</v>
      </c>
      <c r="J5881" s="19">
        <v>11431.65</v>
      </c>
      <c r="K5881" s="5"/>
      <c r="L5881" s="6"/>
      <c r="M5881" s="19">
        <v>11431.65</v>
      </c>
      <c r="N5881" s="20">
        <v>1</v>
      </c>
      <c r="O5881" s="5"/>
      <c r="P5881" s="6"/>
      <c r="Q5881" s="20">
        <v>1</v>
      </c>
    </row>
    <row r="5882" spans="1:17" ht="12" x14ac:dyDescent="0.2">
      <c r="A5882" s="16" t="s">
        <v>3614</v>
      </c>
      <c r="B5882" s="16" t="s">
        <v>9109</v>
      </c>
      <c r="C5882" s="17" t="s">
        <v>5835</v>
      </c>
      <c r="D5882" s="18" t="s">
        <v>8995</v>
      </c>
      <c r="E5882" s="18"/>
      <c r="F5882" s="18"/>
      <c r="G5882" s="18"/>
      <c r="H5882" s="18"/>
      <c r="I5882" s="18"/>
      <c r="J5882" s="5"/>
      <c r="K5882" s="19">
        <v>124200</v>
      </c>
      <c r="L5882" s="7">
        <v>124200</v>
      </c>
      <c r="M5882" s="5"/>
      <c r="N5882" s="5"/>
      <c r="O5882" s="20">
        <v>300</v>
      </c>
      <c r="P5882" s="8">
        <v>300</v>
      </c>
      <c r="Q5882" s="5"/>
    </row>
    <row r="5883" spans="1:17" ht="12" x14ac:dyDescent="0.2">
      <c r="A5883" s="16" t="s">
        <v>3614</v>
      </c>
      <c r="B5883" s="16" t="s">
        <v>9109</v>
      </c>
      <c r="C5883" s="17" t="s">
        <v>5836</v>
      </c>
      <c r="D5883" s="18" t="s">
        <v>8995</v>
      </c>
      <c r="E5883" s="18"/>
      <c r="F5883" s="18"/>
      <c r="G5883" s="18"/>
      <c r="H5883" s="18"/>
      <c r="I5883" s="18"/>
      <c r="J5883" s="5"/>
      <c r="K5883" s="19">
        <v>184000</v>
      </c>
      <c r="L5883" s="7">
        <v>184000</v>
      </c>
      <c r="M5883" s="5"/>
      <c r="N5883" s="5"/>
      <c r="O5883" s="20">
        <v>400</v>
      </c>
      <c r="P5883" s="8">
        <v>400</v>
      </c>
      <c r="Q5883" s="5"/>
    </row>
    <row r="5884" spans="1:17" ht="12" x14ac:dyDescent="0.2">
      <c r="A5884" s="16" t="s">
        <v>3614</v>
      </c>
      <c r="B5884" s="16" t="s">
        <v>9109</v>
      </c>
      <c r="C5884" s="17" t="s">
        <v>5837</v>
      </c>
      <c r="D5884" s="18" t="s">
        <v>8995</v>
      </c>
      <c r="E5884" s="18"/>
      <c r="F5884" s="18"/>
      <c r="G5884" s="18"/>
      <c r="H5884" s="18"/>
      <c r="I5884" s="18"/>
      <c r="J5884" s="5"/>
      <c r="K5884" s="19">
        <v>155750</v>
      </c>
      <c r="L5884" s="7">
        <v>155750</v>
      </c>
      <c r="M5884" s="5"/>
      <c r="N5884" s="5"/>
      <c r="O5884" s="20">
        <v>350</v>
      </c>
      <c r="P5884" s="8">
        <v>350</v>
      </c>
      <c r="Q5884" s="5"/>
    </row>
    <row r="5885" spans="1:17" ht="12" x14ac:dyDescent="0.2">
      <c r="A5885" s="16" t="s">
        <v>3614</v>
      </c>
      <c r="B5885" s="16" t="s">
        <v>9109</v>
      </c>
      <c r="C5885" s="17" t="s">
        <v>5838</v>
      </c>
      <c r="D5885" s="18" t="s">
        <v>8995</v>
      </c>
      <c r="E5885" s="18"/>
      <c r="F5885" s="18"/>
      <c r="G5885" s="18"/>
      <c r="H5885" s="18"/>
      <c r="I5885" s="18"/>
      <c r="J5885" s="5"/>
      <c r="K5885" s="19">
        <v>57604.17</v>
      </c>
      <c r="L5885" s="7">
        <v>57604.17</v>
      </c>
      <c r="M5885" s="5"/>
      <c r="N5885" s="5"/>
      <c r="O5885" s="20">
        <v>125</v>
      </c>
      <c r="P5885" s="8">
        <v>125</v>
      </c>
      <c r="Q5885" s="5"/>
    </row>
    <row r="5886" spans="1:17" ht="12" x14ac:dyDescent="0.2">
      <c r="A5886" s="16" t="s">
        <v>3614</v>
      </c>
      <c r="B5886" s="16" t="s">
        <v>9109</v>
      </c>
      <c r="C5886" s="17" t="s">
        <v>5839</v>
      </c>
      <c r="D5886" s="18" t="s">
        <v>8995</v>
      </c>
      <c r="E5886" s="18"/>
      <c r="F5886" s="18"/>
      <c r="G5886" s="18"/>
      <c r="H5886" s="18"/>
      <c r="I5886" s="18"/>
      <c r="J5886" s="5"/>
      <c r="K5886" s="19">
        <v>89250</v>
      </c>
      <c r="L5886" s="7">
        <v>89250</v>
      </c>
      <c r="M5886" s="5"/>
      <c r="N5886" s="5"/>
      <c r="O5886" s="20">
        <v>200</v>
      </c>
      <c r="P5886" s="8">
        <v>200</v>
      </c>
      <c r="Q5886" s="5"/>
    </row>
    <row r="5887" spans="1:17" ht="12" x14ac:dyDescent="0.2">
      <c r="A5887" s="16" t="s">
        <v>3614</v>
      </c>
      <c r="B5887" s="16" t="s">
        <v>9109</v>
      </c>
      <c r="C5887" s="17" t="s">
        <v>5840</v>
      </c>
      <c r="D5887" s="18" t="s">
        <v>8995</v>
      </c>
      <c r="E5887" s="18"/>
      <c r="F5887" s="18"/>
      <c r="G5887" s="18"/>
      <c r="H5887" s="18"/>
      <c r="I5887" s="18"/>
      <c r="J5887" s="5"/>
      <c r="K5887" s="19">
        <v>38416.67</v>
      </c>
      <c r="L5887" s="7">
        <v>38416.67</v>
      </c>
      <c r="M5887" s="5"/>
      <c r="N5887" s="5"/>
      <c r="O5887" s="20">
        <v>100</v>
      </c>
      <c r="P5887" s="8">
        <v>100</v>
      </c>
      <c r="Q5887" s="5"/>
    </row>
    <row r="5888" spans="1:17" ht="12" x14ac:dyDescent="0.2">
      <c r="A5888" s="16" t="s">
        <v>3614</v>
      </c>
      <c r="B5888" s="16" t="s">
        <v>9109</v>
      </c>
      <c r="C5888" s="17" t="s">
        <v>5841</v>
      </c>
      <c r="D5888" s="18" t="s">
        <v>8995</v>
      </c>
      <c r="E5888" s="18"/>
      <c r="F5888" s="18"/>
      <c r="G5888" s="18"/>
      <c r="H5888" s="18"/>
      <c r="I5888" s="18"/>
      <c r="J5888" s="5"/>
      <c r="K5888" s="19">
        <v>37208.33</v>
      </c>
      <c r="L5888" s="7">
        <v>37208.33</v>
      </c>
      <c r="M5888" s="5"/>
      <c r="N5888" s="5"/>
      <c r="O5888" s="20">
        <v>100</v>
      </c>
      <c r="P5888" s="8">
        <v>100</v>
      </c>
      <c r="Q5888" s="5"/>
    </row>
    <row r="5889" spans="1:17" ht="12" x14ac:dyDescent="0.2">
      <c r="A5889" s="16" t="s">
        <v>3614</v>
      </c>
      <c r="B5889" s="16" t="s">
        <v>9109</v>
      </c>
      <c r="C5889" s="17" t="s">
        <v>5842</v>
      </c>
      <c r="D5889" s="18" t="s">
        <v>8995</v>
      </c>
      <c r="E5889" s="18"/>
      <c r="F5889" s="18"/>
      <c r="G5889" s="18"/>
      <c r="H5889" s="18"/>
      <c r="I5889" s="18"/>
      <c r="J5889" s="5"/>
      <c r="K5889" s="19">
        <v>1185</v>
      </c>
      <c r="L5889" s="6"/>
      <c r="M5889" s="19">
        <v>1185</v>
      </c>
      <c r="N5889" s="5"/>
      <c r="O5889" s="20">
        <v>6</v>
      </c>
      <c r="P5889" s="6"/>
      <c r="Q5889" s="20">
        <v>6</v>
      </c>
    </row>
    <row r="5890" spans="1:17" ht="12" x14ac:dyDescent="0.2">
      <c r="A5890" s="16" t="s">
        <v>3614</v>
      </c>
      <c r="B5890" s="16" t="s">
        <v>9109</v>
      </c>
      <c r="C5890" s="17" t="s">
        <v>5843</v>
      </c>
      <c r="D5890" s="18" t="s">
        <v>8995</v>
      </c>
      <c r="E5890" s="18"/>
      <c r="F5890" s="18"/>
      <c r="G5890" s="18"/>
      <c r="H5890" s="18"/>
      <c r="I5890" s="18"/>
      <c r="J5890" s="5"/>
      <c r="K5890" s="19">
        <v>20880</v>
      </c>
      <c r="L5890" s="7">
        <v>20880</v>
      </c>
      <c r="M5890" s="5"/>
      <c r="N5890" s="5"/>
      <c r="O5890" s="20">
        <v>80</v>
      </c>
      <c r="P5890" s="8">
        <v>80</v>
      </c>
      <c r="Q5890" s="5"/>
    </row>
    <row r="5891" spans="1:17" ht="12" x14ac:dyDescent="0.2">
      <c r="A5891" s="16" t="s">
        <v>3614</v>
      </c>
      <c r="B5891" s="16" t="s">
        <v>9109</v>
      </c>
      <c r="C5891" s="17" t="s">
        <v>5844</v>
      </c>
      <c r="D5891" s="18" t="s">
        <v>8995</v>
      </c>
      <c r="E5891" s="18"/>
      <c r="F5891" s="18"/>
      <c r="G5891" s="18"/>
      <c r="H5891" s="18"/>
      <c r="I5891" s="18"/>
      <c r="J5891" s="5"/>
      <c r="K5891" s="19">
        <v>1497.5</v>
      </c>
      <c r="L5891" s="7">
        <v>1497.5</v>
      </c>
      <c r="M5891" s="5"/>
      <c r="N5891" s="5"/>
      <c r="O5891" s="20">
        <v>10</v>
      </c>
      <c r="P5891" s="8">
        <v>10</v>
      </c>
      <c r="Q5891" s="5"/>
    </row>
    <row r="5892" spans="1:17" ht="12" x14ac:dyDescent="0.2">
      <c r="A5892" s="16" t="s">
        <v>3614</v>
      </c>
      <c r="B5892" s="16" t="s">
        <v>9109</v>
      </c>
      <c r="C5892" s="17" t="s">
        <v>5845</v>
      </c>
      <c r="D5892" s="18" t="s">
        <v>8995</v>
      </c>
      <c r="E5892" s="18"/>
      <c r="F5892" s="18"/>
      <c r="G5892" s="18"/>
      <c r="H5892" s="18"/>
      <c r="I5892" s="18"/>
      <c r="J5892" s="5"/>
      <c r="K5892" s="19">
        <v>3680</v>
      </c>
      <c r="L5892" s="7">
        <v>3680</v>
      </c>
      <c r="M5892" s="5"/>
      <c r="N5892" s="5"/>
      <c r="O5892" s="20">
        <v>20</v>
      </c>
      <c r="P5892" s="8">
        <v>20</v>
      </c>
      <c r="Q5892" s="5"/>
    </row>
    <row r="5893" spans="1:17" ht="12" x14ac:dyDescent="0.2">
      <c r="A5893" s="16" t="s">
        <v>3614</v>
      </c>
      <c r="B5893" s="16" t="s">
        <v>9109</v>
      </c>
      <c r="C5893" s="17" t="s">
        <v>5846</v>
      </c>
      <c r="D5893" s="18" t="s">
        <v>8995</v>
      </c>
      <c r="E5893" s="18"/>
      <c r="F5893" s="18"/>
      <c r="G5893" s="18"/>
      <c r="H5893" s="18"/>
      <c r="I5893" s="18"/>
      <c r="J5893" s="5"/>
      <c r="K5893" s="19">
        <v>23200</v>
      </c>
      <c r="L5893" s="7">
        <v>23200</v>
      </c>
      <c r="M5893" s="5"/>
      <c r="N5893" s="5"/>
      <c r="O5893" s="20">
        <v>120</v>
      </c>
      <c r="P5893" s="8">
        <v>120</v>
      </c>
      <c r="Q5893" s="5"/>
    </row>
    <row r="5894" spans="1:17" ht="12" x14ac:dyDescent="0.2">
      <c r="A5894" s="16" t="s">
        <v>3614</v>
      </c>
      <c r="B5894" s="16" t="s">
        <v>9109</v>
      </c>
      <c r="C5894" s="17" t="s">
        <v>5847</v>
      </c>
      <c r="D5894" s="18" t="s">
        <v>8995</v>
      </c>
      <c r="E5894" s="18"/>
      <c r="F5894" s="18"/>
      <c r="G5894" s="18"/>
      <c r="H5894" s="18"/>
      <c r="I5894" s="18"/>
      <c r="J5894" s="5"/>
      <c r="K5894" s="19">
        <v>12470</v>
      </c>
      <c r="L5894" s="7">
        <v>12470</v>
      </c>
      <c r="M5894" s="5"/>
      <c r="N5894" s="5"/>
      <c r="O5894" s="20">
        <v>87</v>
      </c>
      <c r="P5894" s="8">
        <v>87</v>
      </c>
      <c r="Q5894" s="5"/>
    </row>
    <row r="5895" spans="1:17" ht="12" x14ac:dyDescent="0.2">
      <c r="A5895" s="16" t="s">
        <v>3614</v>
      </c>
      <c r="B5895" s="16" t="s">
        <v>9109</v>
      </c>
      <c r="C5895" s="17" t="s">
        <v>5848</v>
      </c>
      <c r="D5895" s="18" t="s">
        <v>8995</v>
      </c>
      <c r="E5895" s="18"/>
      <c r="F5895" s="18"/>
      <c r="G5895" s="18"/>
      <c r="H5895" s="18"/>
      <c r="I5895" s="18"/>
      <c r="J5895" s="5"/>
      <c r="K5895" s="19">
        <v>2737.5</v>
      </c>
      <c r="L5895" s="7">
        <v>2737.5</v>
      </c>
      <c r="M5895" s="5"/>
      <c r="N5895" s="5"/>
      <c r="O5895" s="20">
        <v>6</v>
      </c>
      <c r="P5895" s="8">
        <v>6</v>
      </c>
      <c r="Q5895" s="5"/>
    </row>
    <row r="5896" spans="1:17" ht="12" x14ac:dyDescent="0.2">
      <c r="A5896" s="16" t="s">
        <v>3614</v>
      </c>
      <c r="B5896" s="16" t="s">
        <v>9109</v>
      </c>
      <c r="C5896" s="17" t="s">
        <v>5849</v>
      </c>
      <c r="D5896" s="18" t="s">
        <v>8995</v>
      </c>
      <c r="E5896" s="18"/>
      <c r="F5896" s="18"/>
      <c r="G5896" s="18"/>
      <c r="H5896" s="18"/>
      <c r="I5896" s="18"/>
      <c r="J5896" s="5"/>
      <c r="K5896" s="19">
        <v>4155.41</v>
      </c>
      <c r="L5896" s="7">
        <v>4155.41</v>
      </c>
      <c r="M5896" s="5"/>
      <c r="N5896" s="5"/>
      <c r="O5896" s="20">
        <v>21.2</v>
      </c>
      <c r="P5896" s="8">
        <v>21.2</v>
      </c>
      <c r="Q5896" s="5"/>
    </row>
    <row r="5897" spans="1:17" ht="12" x14ac:dyDescent="0.2">
      <c r="A5897" s="16" t="s">
        <v>3614</v>
      </c>
      <c r="B5897" s="16" t="s">
        <v>9109</v>
      </c>
      <c r="C5897" s="17" t="s">
        <v>5850</v>
      </c>
      <c r="D5897" s="18" t="s">
        <v>8995</v>
      </c>
      <c r="E5897" s="18"/>
      <c r="F5897" s="18"/>
      <c r="G5897" s="18"/>
      <c r="H5897" s="18"/>
      <c r="I5897" s="18"/>
      <c r="J5897" s="5"/>
      <c r="K5897" s="19">
        <v>3777.75</v>
      </c>
      <c r="L5897" s="7">
        <v>3777.75</v>
      </c>
      <c r="M5897" s="5"/>
      <c r="N5897" s="5"/>
      <c r="O5897" s="20">
        <v>13.8</v>
      </c>
      <c r="P5897" s="8">
        <v>13.8</v>
      </c>
      <c r="Q5897" s="5"/>
    </row>
    <row r="5898" spans="1:17" ht="12" x14ac:dyDescent="0.2">
      <c r="A5898" s="16" t="s">
        <v>3614</v>
      </c>
      <c r="B5898" s="16" t="s">
        <v>9109</v>
      </c>
      <c r="C5898" s="17" t="s">
        <v>5851</v>
      </c>
      <c r="D5898" s="18" t="s">
        <v>8995</v>
      </c>
      <c r="E5898" s="18"/>
      <c r="F5898" s="18"/>
      <c r="G5898" s="18"/>
      <c r="H5898" s="18"/>
      <c r="I5898" s="18"/>
      <c r="J5898" s="5"/>
      <c r="K5898" s="19">
        <v>13350</v>
      </c>
      <c r="L5898" s="6"/>
      <c r="M5898" s="19">
        <v>13350</v>
      </c>
      <c r="N5898" s="5"/>
      <c r="O5898" s="20">
        <v>100</v>
      </c>
      <c r="P5898" s="6"/>
      <c r="Q5898" s="20">
        <v>100</v>
      </c>
    </row>
    <row r="5899" spans="1:17" ht="12" x14ac:dyDescent="0.2">
      <c r="A5899" s="16" t="s">
        <v>3614</v>
      </c>
      <c r="B5899" s="16" t="s">
        <v>9109</v>
      </c>
      <c r="C5899" s="17" t="s">
        <v>5852</v>
      </c>
      <c r="D5899" s="18" t="s">
        <v>8995</v>
      </c>
      <c r="E5899" s="18"/>
      <c r="F5899" s="18"/>
      <c r="G5899" s="18"/>
      <c r="H5899" s="18"/>
      <c r="I5899" s="18"/>
      <c r="J5899" s="5"/>
      <c r="K5899" s="19">
        <v>26906.25</v>
      </c>
      <c r="L5899" s="7">
        <v>14385</v>
      </c>
      <c r="M5899" s="19">
        <v>12521.25</v>
      </c>
      <c r="N5899" s="5"/>
      <c r="O5899" s="20">
        <v>180</v>
      </c>
      <c r="P5899" s="8">
        <v>99</v>
      </c>
      <c r="Q5899" s="20">
        <v>81</v>
      </c>
    </row>
    <row r="5900" spans="1:17" ht="12" x14ac:dyDescent="0.2">
      <c r="A5900" s="16" t="s">
        <v>3614</v>
      </c>
      <c r="B5900" s="16" t="s">
        <v>9109</v>
      </c>
      <c r="C5900" s="17" t="s">
        <v>5853</v>
      </c>
      <c r="D5900" s="18" t="s">
        <v>8995</v>
      </c>
      <c r="E5900" s="18"/>
      <c r="F5900" s="18"/>
      <c r="G5900" s="18"/>
      <c r="H5900" s="18"/>
      <c r="I5900" s="18"/>
      <c r="J5900" s="5"/>
      <c r="K5900" s="19">
        <v>9115</v>
      </c>
      <c r="L5900" s="7">
        <v>9115</v>
      </c>
      <c r="M5900" s="5"/>
      <c r="N5900" s="5"/>
      <c r="O5900" s="20">
        <v>1</v>
      </c>
      <c r="P5900" s="8">
        <v>1</v>
      </c>
      <c r="Q5900" s="5"/>
    </row>
    <row r="5901" spans="1:17" ht="12" x14ac:dyDescent="0.2">
      <c r="A5901" s="16" t="s">
        <v>3614</v>
      </c>
      <c r="B5901" s="16" t="s">
        <v>9109</v>
      </c>
      <c r="C5901" s="17" t="s">
        <v>5854</v>
      </c>
      <c r="D5901" s="18" t="s">
        <v>8995</v>
      </c>
      <c r="E5901" s="18"/>
      <c r="F5901" s="18"/>
      <c r="G5901" s="18"/>
      <c r="H5901" s="18"/>
      <c r="I5901" s="18"/>
      <c r="J5901" s="5"/>
      <c r="K5901" s="19">
        <v>11990</v>
      </c>
      <c r="L5901" s="7">
        <v>11990</v>
      </c>
      <c r="M5901" s="5"/>
      <c r="N5901" s="5"/>
      <c r="O5901" s="20">
        <v>1</v>
      </c>
      <c r="P5901" s="8">
        <v>1</v>
      </c>
      <c r="Q5901" s="5"/>
    </row>
    <row r="5902" spans="1:17" ht="12" x14ac:dyDescent="0.2">
      <c r="A5902" s="16" t="s">
        <v>3614</v>
      </c>
      <c r="B5902" s="16" t="s">
        <v>9109</v>
      </c>
      <c r="C5902" s="17" t="s">
        <v>5855</v>
      </c>
      <c r="D5902" s="18" t="s">
        <v>8995</v>
      </c>
      <c r="E5902" s="18"/>
      <c r="F5902" s="18"/>
      <c r="G5902" s="18"/>
      <c r="H5902" s="18"/>
      <c r="I5902" s="18"/>
      <c r="J5902" s="5"/>
      <c r="K5902" s="19">
        <v>3920</v>
      </c>
      <c r="L5902" s="7">
        <v>3920</v>
      </c>
      <c r="M5902" s="5"/>
      <c r="N5902" s="5"/>
      <c r="O5902" s="20">
        <v>2</v>
      </c>
      <c r="P5902" s="8">
        <v>2</v>
      </c>
      <c r="Q5902" s="5"/>
    </row>
    <row r="5903" spans="1:17" ht="12" x14ac:dyDescent="0.2">
      <c r="A5903" s="16" t="s">
        <v>3614</v>
      </c>
      <c r="B5903" s="16" t="s">
        <v>9109</v>
      </c>
      <c r="C5903" s="17" t="s">
        <v>5856</v>
      </c>
      <c r="D5903" s="18" t="s">
        <v>8995</v>
      </c>
      <c r="E5903" s="18"/>
      <c r="F5903" s="18"/>
      <c r="G5903" s="18"/>
      <c r="H5903" s="18"/>
      <c r="I5903" s="18"/>
      <c r="J5903" s="5"/>
      <c r="K5903" s="21">
        <v>400</v>
      </c>
      <c r="L5903" s="9">
        <v>400</v>
      </c>
      <c r="M5903" s="5"/>
      <c r="N5903" s="5"/>
      <c r="O5903" s="20">
        <v>16</v>
      </c>
      <c r="P5903" s="8">
        <v>16</v>
      </c>
      <c r="Q5903" s="5"/>
    </row>
    <row r="5904" spans="1:17" ht="12" x14ac:dyDescent="0.2">
      <c r="A5904" s="16" t="s">
        <v>3614</v>
      </c>
      <c r="B5904" s="16" t="s">
        <v>9109</v>
      </c>
      <c r="C5904" s="17" t="s">
        <v>5857</v>
      </c>
      <c r="D5904" s="18" t="s">
        <v>8995</v>
      </c>
      <c r="E5904" s="18"/>
      <c r="F5904" s="18"/>
      <c r="G5904" s="18"/>
      <c r="H5904" s="18"/>
      <c r="I5904" s="18"/>
      <c r="J5904" s="21">
        <v>670.83</v>
      </c>
      <c r="K5904" s="5"/>
      <c r="L5904" s="9">
        <v>670.83</v>
      </c>
      <c r="M5904" s="5"/>
      <c r="N5904" s="20">
        <v>5</v>
      </c>
      <c r="O5904" s="5"/>
      <c r="P5904" s="8">
        <v>5</v>
      </c>
      <c r="Q5904" s="5"/>
    </row>
    <row r="5905" spans="1:17" ht="12" x14ac:dyDescent="0.2">
      <c r="A5905" s="16" t="s">
        <v>3614</v>
      </c>
      <c r="B5905" s="16" t="s">
        <v>9109</v>
      </c>
      <c r="C5905" s="17" t="s">
        <v>5858</v>
      </c>
      <c r="D5905" s="18" t="s">
        <v>8995</v>
      </c>
      <c r="E5905" s="18"/>
      <c r="F5905" s="18"/>
      <c r="G5905" s="18"/>
      <c r="H5905" s="18"/>
      <c r="I5905" s="18"/>
      <c r="J5905" s="21">
        <v>670.83</v>
      </c>
      <c r="K5905" s="5"/>
      <c r="L5905" s="9">
        <v>670.83</v>
      </c>
      <c r="M5905" s="5"/>
      <c r="N5905" s="20">
        <v>5</v>
      </c>
      <c r="O5905" s="5"/>
      <c r="P5905" s="8">
        <v>5</v>
      </c>
      <c r="Q5905" s="5"/>
    </row>
    <row r="5906" spans="1:17" ht="12" x14ac:dyDescent="0.2">
      <c r="A5906" s="16" t="s">
        <v>3614</v>
      </c>
      <c r="B5906" s="16" t="s">
        <v>9109</v>
      </c>
      <c r="C5906" s="17" t="s">
        <v>5859</v>
      </c>
      <c r="D5906" s="18" t="s">
        <v>8995</v>
      </c>
      <c r="E5906" s="18"/>
      <c r="F5906" s="18"/>
      <c r="G5906" s="18"/>
      <c r="H5906" s="18"/>
      <c r="I5906" s="18"/>
      <c r="J5906" s="5"/>
      <c r="K5906" s="19">
        <v>1297.92</v>
      </c>
      <c r="L5906" s="6"/>
      <c r="M5906" s="19">
        <v>1297.92</v>
      </c>
      <c r="N5906" s="5"/>
      <c r="O5906" s="20">
        <v>2</v>
      </c>
      <c r="P5906" s="6"/>
      <c r="Q5906" s="20">
        <v>2</v>
      </c>
    </row>
    <row r="5907" spans="1:17" ht="12" x14ac:dyDescent="0.2">
      <c r="A5907" s="16" t="s">
        <v>3614</v>
      </c>
      <c r="B5907" s="16" t="s">
        <v>9109</v>
      </c>
      <c r="C5907" s="17" t="s">
        <v>5860</v>
      </c>
      <c r="D5907" s="18" t="s">
        <v>8995</v>
      </c>
      <c r="E5907" s="18"/>
      <c r="F5907" s="18"/>
      <c r="G5907" s="18"/>
      <c r="H5907" s="18"/>
      <c r="I5907" s="18"/>
      <c r="J5907" s="5"/>
      <c r="K5907" s="19">
        <v>3893.76</v>
      </c>
      <c r="L5907" s="6"/>
      <c r="M5907" s="19">
        <v>3893.76</v>
      </c>
      <c r="N5907" s="5"/>
      <c r="O5907" s="20">
        <v>6</v>
      </c>
      <c r="P5907" s="6"/>
      <c r="Q5907" s="20">
        <v>6</v>
      </c>
    </row>
    <row r="5908" spans="1:17" ht="24" x14ac:dyDescent="0.2">
      <c r="A5908" s="16" t="s">
        <v>3614</v>
      </c>
      <c r="B5908" s="16" t="s">
        <v>9109</v>
      </c>
      <c r="C5908" s="17" t="s">
        <v>5861</v>
      </c>
      <c r="D5908" s="18" t="s">
        <v>8995</v>
      </c>
      <c r="E5908" s="18"/>
      <c r="F5908" s="18"/>
      <c r="G5908" s="18"/>
      <c r="H5908" s="18"/>
      <c r="I5908" s="18"/>
      <c r="J5908" s="5"/>
      <c r="K5908" s="19">
        <v>16560</v>
      </c>
      <c r="L5908" s="7">
        <v>8280</v>
      </c>
      <c r="M5908" s="19">
        <v>8280</v>
      </c>
      <c r="N5908" s="5"/>
      <c r="O5908" s="20">
        <v>12</v>
      </c>
      <c r="P5908" s="8">
        <v>6</v>
      </c>
      <c r="Q5908" s="20">
        <v>6</v>
      </c>
    </row>
    <row r="5909" spans="1:17" ht="24" x14ac:dyDescent="0.2">
      <c r="A5909" s="16" t="s">
        <v>3614</v>
      </c>
      <c r="B5909" s="16" t="s">
        <v>9109</v>
      </c>
      <c r="C5909" s="17" t="s">
        <v>5862</v>
      </c>
      <c r="D5909" s="18" t="s">
        <v>8995</v>
      </c>
      <c r="E5909" s="18"/>
      <c r="F5909" s="18"/>
      <c r="G5909" s="18"/>
      <c r="H5909" s="18"/>
      <c r="I5909" s="18"/>
      <c r="J5909" s="5"/>
      <c r="K5909" s="19">
        <v>8280</v>
      </c>
      <c r="L5909" s="7">
        <v>4140</v>
      </c>
      <c r="M5909" s="19">
        <v>4140</v>
      </c>
      <c r="N5909" s="5"/>
      <c r="O5909" s="20">
        <v>6</v>
      </c>
      <c r="P5909" s="8">
        <v>3</v>
      </c>
      <c r="Q5909" s="20">
        <v>3</v>
      </c>
    </row>
    <row r="5910" spans="1:17" ht="24" x14ac:dyDescent="0.2">
      <c r="A5910" s="16" t="s">
        <v>3614</v>
      </c>
      <c r="B5910" s="16" t="s">
        <v>9109</v>
      </c>
      <c r="C5910" s="17" t="s">
        <v>5863</v>
      </c>
      <c r="D5910" s="18" t="s">
        <v>8995</v>
      </c>
      <c r="E5910" s="18"/>
      <c r="F5910" s="18"/>
      <c r="G5910" s="18"/>
      <c r="H5910" s="18"/>
      <c r="I5910" s="18"/>
      <c r="J5910" s="19">
        <v>3528</v>
      </c>
      <c r="K5910" s="5"/>
      <c r="L5910" s="7">
        <v>3528</v>
      </c>
      <c r="M5910" s="5"/>
      <c r="N5910" s="20">
        <v>3</v>
      </c>
      <c r="O5910" s="5"/>
      <c r="P5910" s="8">
        <v>3</v>
      </c>
      <c r="Q5910" s="5"/>
    </row>
    <row r="5911" spans="1:17" ht="24" x14ac:dyDescent="0.2">
      <c r="A5911" s="16" t="s">
        <v>3614</v>
      </c>
      <c r="B5911" s="16" t="s">
        <v>9109</v>
      </c>
      <c r="C5911" s="17" t="s">
        <v>5864</v>
      </c>
      <c r="D5911" s="18" t="s">
        <v>8995</v>
      </c>
      <c r="E5911" s="18"/>
      <c r="F5911" s="18"/>
      <c r="G5911" s="18"/>
      <c r="H5911" s="18"/>
      <c r="I5911" s="18"/>
      <c r="J5911" s="19">
        <v>8232</v>
      </c>
      <c r="K5911" s="5"/>
      <c r="L5911" s="7">
        <v>8232</v>
      </c>
      <c r="M5911" s="5"/>
      <c r="N5911" s="20">
        <v>7</v>
      </c>
      <c r="O5911" s="5"/>
      <c r="P5911" s="8">
        <v>7</v>
      </c>
      <c r="Q5911" s="5"/>
    </row>
    <row r="5912" spans="1:17" ht="24" x14ac:dyDescent="0.2">
      <c r="A5912" s="16" t="s">
        <v>3614</v>
      </c>
      <c r="B5912" s="16" t="s">
        <v>9109</v>
      </c>
      <c r="C5912" s="17" t="s">
        <v>5865</v>
      </c>
      <c r="D5912" s="18" t="s">
        <v>8995</v>
      </c>
      <c r="E5912" s="18"/>
      <c r="F5912" s="18"/>
      <c r="G5912" s="18"/>
      <c r="H5912" s="18"/>
      <c r="I5912" s="18"/>
      <c r="J5912" s="5"/>
      <c r="K5912" s="19">
        <v>7704</v>
      </c>
      <c r="L5912" s="6"/>
      <c r="M5912" s="19">
        <v>7704</v>
      </c>
      <c r="N5912" s="5"/>
      <c r="O5912" s="20">
        <v>6</v>
      </c>
      <c r="P5912" s="6"/>
      <c r="Q5912" s="20">
        <v>6</v>
      </c>
    </row>
    <row r="5913" spans="1:17" ht="24" x14ac:dyDescent="0.2">
      <c r="A5913" s="16" t="s">
        <v>3614</v>
      </c>
      <c r="B5913" s="16" t="s">
        <v>9109</v>
      </c>
      <c r="C5913" s="17" t="s">
        <v>5865</v>
      </c>
      <c r="D5913" s="18" t="s">
        <v>8995</v>
      </c>
      <c r="E5913" s="18"/>
      <c r="F5913" s="18"/>
      <c r="G5913" s="18"/>
      <c r="H5913" s="18"/>
      <c r="I5913" s="18"/>
      <c r="J5913" s="5"/>
      <c r="K5913" s="19">
        <v>5136</v>
      </c>
      <c r="L5913" s="6"/>
      <c r="M5913" s="19">
        <v>5136</v>
      </c>
      <c r="N5913" s="5"/>
      <c r="O5913" s="20">
        <v>4</v>
      </c>
      <c r="P5913" s="6"/>
      <c r="Q5913" s="20">
        <v>4</v>
      </c>
    </row>
    <row r="5914" spans="1:17" ht="12" x14ac:dyDescent="0.2">
      <c r="A5914" s="16" t="s">
        <v>3614</v>
      </c>
      <c r="B5914" s="16" t="s">
        <v>9109</v>
      </c>
      <c r="C5914" s="17" t="s">
        <v>5866</v>
      </c>
      <c r="D5914" s="18" t="s">
        <v>8995</v>
      </c>
      <c r="E5914" s="18"/>
      <c r="F5914" s="18"/>
      <c r="G5914" s="18"/>
      <c r="H5914" s="18"/>
      <c r="I5914" s="18"/>
      <c r="J5914" s="5"/>
      <c r="K5914" s="21">
        <v>440.7</v>
      </c>
      <c r="L5914" s="6"/>
      <c r="M5914" s="21">
        <v>440.7</v>
      </c>
      <c r="N5914" s="5"/>
      <c r="O5914" s="20">
        <v>4</v>
      </c>
      <c r="P5914" s="6"/>
      <c r="Q5914" s="20">
        <v>4</v>
      </c>
    </row>
    <row r="5915" spans="1:17" ht="12" x14ac:dyDescent="0.2">
      <c r="A5915" s="16" t="s">
        <v>3614</v>
      </c>
      <c r="B5915" s="16" t="s">
        <v>9109</v>
      </c>
      <c r="C5915" s="17" t="s">
        <v>5867</v>
      </c>
      <c r="D5915" s="18" t="s">
        <v>8995</v>
      </c>
      <c r="E5915" s="18"/>
      <c r="F5915" s="18"/>
      <c r="G5915" s="18"/>
      <c r="H5915" s="18"/>
      <c r="I5915" s="18"/>
      <c r="J5915" s="5"/>
      <c r="K5915" s="21">
        <v>366</v>
      </c>
      <c r="L5915" s="9">
        <v>366</v>
      </c>
      <c r="M5915" s="5"/>
      <c r="N5915" s="5"/>
      <c r="O5915" s="20">
        <v>2</v>
      </c>
      <c r="P5915" s="8">
        <v>2</v>
      </c>
      <c r="Q5915" s="5"/>
    </row>
    <row r="5916" spans="1:17" ht="12" x14ac:dyDescent="0.2">
      <c r="A5916" s="16" t="s">
        <v>3614</v>
      </c>
      <c r="B5916" s="16" t="s">
        <v>9109</v>
      </c>
      <c r="C5916" s="17" t="s">
        <v>5868</v>
      </c>
      <c r="D5916" s="18" t="s">
        <v>8995</v>
      </c>
      <c r="E5916" s="18"/>
      <c r="F5916" s="18"/>
      <c r="G5916" s="18"/>
      <c r="H5916" s="18"/>
      <c r="I5916" s="18"/>
      <c r="J5916" s="5"/>
      <c r="K5916" s="21">
        <v>366</v>
      </c>
      <c r="L5916" s="9">
        <v>366</v>
      </c>
      <c r="M5916" s="5"/>
      <c r="N5916" s="5"/>
      <c r="O5916" s="20">
        <v>2</v>
      </c>
      <c r="P5916" s="8">
        <v>2</v>
      </c>
      <c r="Q5916" s="5"/>
    </row>
    <row r="5917" spans="1:17" ht="12" x14ac:dyDescent="0.2">
      <c r="A5917" s="16" t="s">
        <v>3614</v>
      </c>
      <c r="B5917" s="16" t="s">
        <v>9109</v>
      </c>
      <c r="C5917" s="17" t="s">
        <v>5869</v>
      </c>
      <c r="D5917" s="18" t="s">
        <v>8995</v>
      </c>
      <c r="E5917" s="18"/>
      <c r="F5917" s="18"/>
      <c r="G5917" s="18"/>
      <c r="H5917" s="18"/>
      <c r="I5917" s="18"/>
      <c r="J5917" s="5"/>
      <c r="K5917" s="21">
        <v>536.66999999999996</v>
      </c>
      <c r="L5917" s="6"/>
      <c r="M5917" s="21">
        <v>536.66999999999996</v>
      </c>
      <c r="N5917" s="5"/>
      <c r="O5917" s="20">
        <v>4</v>
      </c>
      <c r="P5917" s="6"/>
      <c r="Q5917" s="20">
        <v>4</v>
      </c>
    </row>
    <row r="5918" spans="1:17" ht="12" x14ac:dyDescent="0.2">
      <c r="A5918" s="16" t="s">
        <v>3614</v>
      </c>
      <c r="B5918" s="16" t="s">
        <v>9109</v>
      </c>
      <c r="C5918" s="17" t="s">
        <v>5870</v>
      </c>
      <c r="D5918" s="18" t="s">
        <v>8995</v>
      </c>
      <c r="E5918" s="18"/>
      <c r="F5918" s="18"/>
      <c r="G5918" s="18"/>
      <c r="H5918" s="18"/>
      <c r="I5918" s="18"/>
      <c r="J5918" s="5"/>
      <c r="K5918" s="19">
        <v>1680</v>
      </c>
      <c r="L5918" s="6"/>
      <c r="M5918" s="19">
        <v>1680</v>
      </c>
      <c r="N5918" s="5"/>
      <c r="O5918" s="20">
        <v>8</v>
      </c>
      <c r="P5918" s="6"/>
      <c r="Q5918" s="20">
        <v>8</v>
      </c>
    </row>
    <row r="5919" spans="1:17" ht="12" x14ac:dyDescent="0.2">
      <c r="A5919" s="16" t="s">
        <v>3614</v>
      </c>
      <c r="B5919" s="16" t="s">
        <v>9109</v>
      </c>
      <c r="C5919" s="17" t="s">
        <v>5871</v>
      </c>
      <c r="D5919" s="18" t="s">
        <v>8995</v>
      </c>
      <c r="E5919" s="18"/>
      <c r="F5919" s="18"/>
      <c r="G5919" s="18"/>
      <c r="H5919" s="18"/>
      <c r="I5919" s="18"/>
      <c r="J5919" s="5"/>
      <c r="K5919" s="19">
        <v>2100</v>
      </c>
      <c r="L5919" s="6"/>
      <c r="M5919" s="19">
        <v>2100</v>
      </c>
      <c r="N5919" s="5"/>
      <c r="O5919" s="20">
        <v>10</v>
      </c>
      <c r="P5919" s="6"/>
      <c r="Q5919" s="20">
        <v>10</v>
      </c>
    </row>
    <row r="5920" spans="1:17" ht="12" x14ac:dyDescent="0.2">
      <c r="A5920" s="16" t="s">
        <v>3614</v>
      </c>
      <c r="B5920" s="16" t="s">
        <v>9109</v>
      </c>
      <c r="C5920" s="17" t="s">
        <v>5872</v>
      </c>
      <c r="D5920" s="18" t="s">
        <v>8995</v>
      </c>
      <c r="E5920" s="18"/>
      <c r="F5920" s="18"/>
      <c r="G5920" s="18"/>
      <c r="H5920" s="18"/>
      <c r="I5920" s="18"/>
      <c r="J5920" s="5"/>
      <c r="K5920" s="21">
        <v>115</v>
      </c>
      <c r="L5920" s="9">
        <v>115</v>
      </c>
      <c r="M5920" s="5"/>
      <c r="N5920" s="5"/>
      <c r="O5920" s="20">
        <v>1</v>
      </c>
      <c r="P5920" s="8">
        <v>1</v>
      </c>
      <c r="Q5920" s="5"/>
    </row>
    <row r="5921" spans="1:17" ht="12" x14ac:dyDescent="0.2">
      <c r="A5921" s="16" t="s">
        <v>3614</v>
      </c>
      <c r="B5921" s="16" t="s">
        <v>9109</v>
      </c>
      <c r="C5921" s="17" t="s">
        <v>5873</v>
      </c>
      <c r="D5921" s="18" t="s">
        <v>8995</v>
      </c>
      <c r="E5921" s="18"/>
      <c r="F5921" s="18"/>
      <c r="G5921" s="18"/>
      <c r="H5921" s="18"/>
      <c r="I5921" s="18"/>
      <c r="J5921" s="5"/>
      <c r="K5921" s="21">
        <v>230</v>
      </c>
      <c r="L5921" s="9">
        <v>230</v>
      </c>
      <c r="M5921" s="5"/>
      <c r="N5921" s="5"/>
      <c r="O5921" s="20">
        <v>2</v>
      </c>
      <c r="P5921" s="8">
        <v>2</v>
      </c>
      <c r="Q5921" s="5"/>
    </row>
    <row r="5922" spans="1:17" ht="12" x14ac:dyDescent="0.2">
      <c r="A5922" s="16" t="s">
        <v>3614</v>
      </c>
      <c r="B5922" s="16" t="s">
        <v>9109</v>
      </c>
      <c r="C5922" s="17" t="s">
        <v>5874</v>
      </c>
      <c r="D5922" s="18" t="s">
        <v>8995</v>
      </c>
      <c r="E5922" s="18"/>
      <c r="F5922" s="18"/>
      <c r="G5922" s="18"/>
      <c r="H5922" s="18"/>
      <c r="I5922" s="18"/>
      <c r="J5922" s="5"/>
      <c r="K5922" s="19">
        <v>1073.33</v>
      </c>
      <c r="L5922" s="6"/>
      <c r="M5922" s="19">
        <v>1073.33</v>
      </c>
      <c r="N5922" s="5"/>
      <c r="O5922" s="20">
        <v>8</v>
      </c>
      <c r="P5922" s="6"/>
      <c r="Q5922" s="20">
        <v>8</v>
      </c>
    </row>
    <row r="5923" spans="1:17" ht="12" x14ac:dyDescent="0.2">
      <c r="A5923" s="16" t="s">
        <v>3614</v>
      </c>
      <c r="B5923" s="16" t="s">
        <v>9109</v>
      </c>
      <c r="C5923" s="17" t="s">
        <v>5875</v>
      </c>
      <c r="D5923" s="18" t="s">
        <v>8995</v>
      </c>
      <c r="E5923" s="18"/>
      <c r="F5923" s="18"/>
      <c r="G5923" s="18"/>
      <c r="H5923" s="18"/>
      <c r="I5923" s="18"/>
      <c r="J5923" s="5"/>
      <c r="K5923" s="21">
        <v>230</v>
      </c>
      <c r="L5923" s="9">
        <v>230</v>
      </c>
      <c r="M5923" s="5"/>
      <c r="N5923" s="5"/>
      <c r="O5923" s="20">
        <v>2</v>
      </c>
      <c r="P5923" s="8">
        <v>2</v>
      </c>
      <c r="Q5923" s="5"/>
    </row>
    <row r="5924" spans="1:17" ht="12" x14ac:dyDescent="0.2">
      <c r="A5924" s="16" t="s">
        <v>3614</v>
      </c>
      <c r="B5924" s="16" t="s">
        <v>9109</v>
      </c>
      <c r="C5924" s="17" t="s">
        <v>5876</v>
      </c>
      <c r="D5924" s="18" t="s">
        <v>8995</v>
      </c>
      <c r="E5924" s="18"/>
      <c r="F5924" s="18"/>
      <c r="G5924" s="18"/>
      <c r="H5924" s="18"/>
      <c r="I5924" s="18"/>
      <c r="J5924" s="5"/>
      <c r="K5924" s="19">
        <v>60570</v>
      </c>
      <c r="L5924" s="7">
        <v>60570</v>
      </c>
      <c r="M5924" s="5"/>
      <c r="N5924" s="5"/>
      <c r="O5924" s="20">
        <v>300</v>
      </c>
      <c r="P5924" s="8">
        <v>300</v>
      </c>
      <c r="Q5924" s="5"/>
    </row>
    <row r="5925" spans="1:17" ht="12" x14ac:dyDescent="0.2">
      <c r="A5925" s="16" t="s">
        <v>3614</v>
      </c>
      <c r="B5925" s="16" t="s">
        <v>9109</v>
      </c>
      <c r="C5925" s="17" t="s">
        <v>5877</v>
      </c>
      <c r="D5925" s="18" t="s">
        <v>8995</v>
      </c>
      <c r="E5925" s="18"/>
      <c r="F5925" s="18"/>
      <c r="G5925" s="18"/>
      <c r="H5925" s="18"/>
      <c r="I5925" s="18"/>
      <c r="J5925" s="5"/>
      <c r="K5925" s="19">
        <v>48840</v>
      </c>
      <c r="L5925" s="7">
        <v>40700</v>
      </c>
      <c r="M5925" s="19">
        <v>8140</v>
      </c>
      <c r="N5925" s="5"/>
      <c r="O5925" s="20">
        <v>300</v>
      </c>
      <c r="P5925" s="8">
        <v>250</v>
      </c>
      <c r="Q5925" s="20">
        <v>50</v>
      </c>
    </row>
    <row r="5926" spans="1:17" ht="12" x14ac:dyDescent="0.2">
      <c r="A5926" s="16" t="s">
        <v>3614</v>
      </c>
      <c r="B5926" s="16" t="s">
        <v>9109</v>
      </c>
      <c r="C5926" s="17" t="s">
        <v>5878</v>
      </c>
      <c r="D5926" s="18" t="s">
        <v>8995</v>
      </c>
      <c r="E5926" s="18"/>
      <c r="F5926" s="18"/>
      <c r="G5926" s="18"/>
      <c r="H5926" s="18"/>
      <c r="I5926" s="18"/>
      <c r="J5926" s="5"/>
      <c r="K5926" s="19">
        <v>225700</v>
      </c>
      <c r="L5926" s="7">
        <v>225700</v>
      </c>
      <c r="M5926" s="5"/>
      <c r="N5926" s="5"/>
      <c r="O5926" s="22">
        <v>1000</v>
      </c>
      <c r="P5926" s="10">
        <v>1000</v>
      </c>
      <c r="Q5926" s="5"/>
    </row>
    <row r="5927" spans="1:17" ht="12" x14ac:dyDescent="0.2">
      <c r="A5927" s="16" t="s">
        <v>3614</v>
      </c>
      <c r="B5927" s="16" t="s">
        <v>9109</v>
      </c>
      <c r="C5927" s="17" t="s">
        <v>5879</v>
      </c>
      <c r="D5927" s="18" t="s">
        <v>8995</v>
      </c>
      <c r="E5927" s="18"/>
      <c r="F5927" s="18"/>
      <c r="G5927" s="18"/>
      <c r="H5927" s="18"/>
      <c r="I5927" s="18"/>
      <c r="J5927" s="5"/>
      <c r="K5927" s="19">
        <v>198180</v>
      </c>
      <c r="L5927" s="7">
        <v>198180</v>
      </c>
      <c r="M5927" s="5"/>
      <c r="N5927" s="5"/>
      <c r="O5927" s="20">
        <v>900</v>
      </c>
      <c r="P5927" s="8">
        <v>900</v>
      </c>
      <c r="Q5927" s="5"/>
    </row>
    <row r="5928" spans="1:17" ht="12" x14ac:dyDescent="0.2">
      <c r="A5928" s="16" t="s">
        <v>3614</v>
      </c>
      <c r="B5928" s="16" t="s">
        <v>9109</v>
      </c>
      <c r="C5928" s="17" t="s">
        <v>5880</v>
      </c>
      <c r="D5928" s="18" t="s">
        <v>8995</v>
      </c>
      <c r="E5928" s="18"/>
      <c r="F5928" s="18"/>
      <c r="G5928" s="18"/>
      <c r="H5928" s="18"/>
      <c r="I5928" s="18"/>
      <c r="J5928" s="5"/>
      <c r="K5928" s="19">
        <v>155120</v>
      </c>
      <c r="L5928" s="7">
        <v>155120</v>
      </c>
      <c r="M5928" s="5"/>
      <c r="N5928" s="5"/>
      <c r="O5928" s="20">
        <v>800</v>
      </c>
      <c r="P5928" s="8">
        <v>800</v>
      </c>
      <c r="Q5928" s="5"/>
    </row>
    <row r="5929" spans="1:17" ht="12" x14ac:dyDescent="0.2">
      <c r="A5929" s="16" t="s">
        <v>3614</v>
      </c>
      <c r="B5929" s="16" t="s">
        <v>9109</v>
      </c>
      <c r="C5929" s="17" t="s">
        <v>5881</v>
      </c>
      <c r="D5929" s="18" t="s">
        <v>8995</v>
      </c>
      <c r="E5929" s="18"/>
      <c r="F5929" s="18"/>
      <c r="G5929" s="18"/>
      <c r="H5929" s="18"/>
      <c r="I5929" s="18"/>
      <c r="J5929" s="5"/>
      <c r="K5929" s="19">
        <v>56460</v>
      </c>
      <c r="L5929" s="7">
        <v>56460</v>
      </c>
      <c r="M5929" s="5"/>
      <c r="N5929" s="5"/>
      <c r="O5929" s="20">
        <v>300</v>
      </c>
      <c r="P5929" s="8">
        <v>300</v>
      </c>
      <c r="Q5929" s="5"/>
    </row>
    <row r="5930" spans="1:17" ht="12" x14ac:dyDescent="0.2">
      <c r="A5930" s="16" t="s">
        <v>3614</v>
      </c>
      <c r="B5930" s="16" t="s">
        <v>9109</v>
      </c>
      <c r="C5930" s="17" t="s">
        <v>5882</v>
      </c>
      <c r="D5930" s="18" t="s">
        <v>8995</v>
      </c>
      <c r="E5930" s="18"/>
      <c r="F5930" s="18"/>
      <c r="G5930" s="18"/>
      <c r="H5930" s="18"/>
      <c r="I5930" s="18"/>
      <c r="J5930" s="5"/>
      <c r="K5930" s="19">
        <v>224190</v>
      </c>
      <c r="L5930" s="7">
        <v>224190</v>
      </c>
      <c r="M5930" s="5"/>
      <c r="N5930" s="5"/>
      <c r="O5930" s="20">
        <v>900</v>
      </c>
      <c r="P5930" s="8">
        <v>900</v>
      </c>
      <c r="Q5930" s="5"/>
    </row>
    <row r="5931" spans="1:17" ht="12" x14ac:dyDescent="0.2">
      <c r="A5931" s="16" t="s">
        <v>3614</v>
      </c>
      <c r="B5931" s="16" t="s">
        <v>9109</v>
      </c>
      <c r="C5931" s="17" t="s">
        <v>5883</v>
      </c>
      <c r="D5931" s="18" t="s">
        <v>8995</v>
      </c>
      <c r="E5931" s="18"/>
      <c r="F5931" s="18"/>
      <c r="G5931" s="18"/>
      <c r="H5931" s="18"/>
      <c r="I5931" s="18"/>
      <c r="J5931" s="5"/>
      <c r="K5931" s="19">
        <v>274820</v>
      </c>
      <c r="L5931" s="7">
        <v>274820</v>
      </c>
      <c r="M5931" s="5"/>
      <c r="N5931" s="5"/>
      <c r="O5931" s="22">
        <v>1300</v>
      </c>
      <c r="P5931" s="10">
        <v>1300</v>
      </c>
      <c r="Q5931" s="5"/>
    </row>
    <row r="5932" spans="1:17" ht="12" x14ac:dyDescent="0.2">
      <c r="A5932" s="16" t="s">
        <v>3614</v>
      </c>
      <c r="B5932" s="16" t="s">
        <v>9109</v>
      </c>
      <c r="C5932" s="17" t="s">
        <v>5884</v>
      </c>
      <c r="D5932" s="18" t="s">
        <v>8995</v>
      </c>
      <c r="E5932" s="18"/>
      <c r="F5932" s="18"/>
      <c r="G5932" s="18"/>
      <c r="H5932" s="18"/>
      <c r="I5932" s="18"/>
      <c r="J5932" s="5"/>
      <c r="K5932" s="19">
        <v>166230</v>
      </c>
      <c r="L5932" s="7">
        <v>166230</v>
      </c>
      <c r="M5932" s="5"/>
      <c r="N5932" s="5"/>
      <c r="O5932" s="20">
        <v>900</v>
      </c>
      <c r="P5932" s="8">
        <v>900</v>
      </c>
      <c r="Q5932" s="5"/>
    </row>
    <row r="5933" spans="1:17" ht="12" x14ac:dyDescent="0.2">
      <c r="A5933" s="16" t="s">
        <v>3614</v>
      </c>
      <c r="B5933" s="16" t="s">
        <v>9109</v>
      </c>
      <c r="C5933" s="17" t="s">
        <v>5885</v>
      </c>
      <c r="D5933" s="18" t="s">
        <v>8995</v>
      </c>
      <c r="E5933" s="18"/>
      <c r="F5933" s="18"/>
      <c r="G5933" s="18"/>
      <c r="H5933" s="18"/>
      <c r="I5933" s="18"/>
      <c r="J5933" s="5"/>
      <c r="K5933" s="19">
        <v>6041.67</v>
      </c>
      <c r="L5933" s="6"/>
      <c r="M5933" s="19">
        <v>6041.67</v>
      </c>
      <c r="N5933" s="5"/>
      <c r="O5933" s="20">
        <v>25</v>
      </c>
      <c r="P5933" s="6"/>
      <c r="Q5933" s="20">
        <v>25</v>
      </c>
    </row>
    <row r="5934" spans="1:17" ht="12" x14ac:dyDescent="0.2">
      <c r="A5934" s="16" t="s">
        <v>3614</v>
      </c>
      <c r="B5934" s="16" t="s">
        <v>9109</v>
      </c>
      <c r="C5934" s="17" t="s">
        <v>5886</v>
      </c>
      <c r="D5934" s="18" t="s">
        <v>8995</v>
      </c>
      <c r="E5934" s="18"/>
      <c r="F5934" s="18"/>
      <c r="G5934" s="18"/>
      <c r="H5934" s="18"/>
      <c r="I5934" s="18"/>
      <c r="J5934" s="5"/>
      <c r="K5934" s="19">
        <v>6500</v>
      </c>
      <c r="L5934" s="6"/>
      <c r="M5934" s="19">
        <v>6500</v>
      </c>
      <c r="N5934" s="5"/>
      <c r="O5934" s="20">
        <v>21</v>
      </c>
      <c r="P5934" s="6"/>
      <c r="Q5934" s="20">
        <v>21</v>
      </c>
    </row>
    <row r="5935" spans="1:17" ht="12" x14ac:dyDescent="0.2">
      <c r="A5935" s="16" t="s">
        <v>3614</v>
      </c>
      <c r="B5935" s="16" t="s">
        <v>9109</v>
      </c>
      <c r="C5935" s="17" t="s">
        <v>5887</v>
      </c>
      <c r="D5935" s="18" t="s">
        <v>8995</v>
      </c>
      <c r="E5935" s="18"/>
      <c r="F5935" s="18"/>
      <c r="G5935" s="18"/>
      <c r="H5935" s="18"/>
      <c r="I5935" s="18"/>
      <c r="J5935" s="5"/>
      <c r="K5935" s="19">
        <v>19372.5</v>
      </c>
      <c r="L5935" s="7">
        <v>19372.5</v>
      </c>
      <c r="M5935" s="5"/>
      <c r="N5935" s="5"/>
      <c r="O5935" s="20">
        <v>75</v>
      </c>
      <c r="P5935" s="8">
        <v>75</v>
      </c>
      <c r="Q5935" s="5"/>
    </row>
    <row r="5936" spans="1:17" ht="12" x14ac:dyDescent="0.2">
      <c r="A5936" s="16" t="s">
        <v>3614</v>
      </c>
      <c r="B5936" s="16" t="s">
        <v>9109</v>
      </c>
      <c r="C5936" s="17" t="s">
        <v>5888</v>
      </c>
      <c r="D5936" s="18" t="s">
        <v>8995</v>
      </c>
      <c r="E5936" s="18"/>
      <c r="F5936" s="18"/>
      <c r="G5936" s="18"/>
      <c r="H5936" s="18"/>
      <c r="I5936" s="18"/>
      <c r="J5936" s="5"/>
      <c r="K5936" s="19">
        <v>23225</v>
      </c>
      <c r="L5936" s="7">
        <v>23225</v>
      </c>
      <c r="M5936" s="5"/>
      <c r="N5936" s="5"/>
      <c r="O5936" s="20">
        <v>125</v>
      </c>
      <c r="P5936" s="8">
        <v>125</v>
      </c>
      <c r="Q5936" s="5"/>
    </row>
    <row r="5937" spans="1:17" ht="12" x14ac:dyDescent="0.2">
      <c r="A5937" s="16" t="s">
        <v>3614</v>
      </c>
      <c r="B5937" s="16" t="s">
        <v>9109</v>
      </c>
      <c r="C5937" s="17" t="s">
        <v>5889</v>
      </c>
      <c r="D5937" s="18" t="s">
        <v>8995</v>
      </c>
      <c r="E5937" s="18"/>
      <c r="F5937" s="18"/>
      <c r="G5937" s="18"/>
      <c r="H5937" s="18"/>
      <c r="I5937" s="18"/>
      <c r="J5937" s="5"/>
      <c r="K5937" s="19">
        <v>2031</v>
      </c>
      <c r="L5937" s="7">
        <v>2031</v>
      </c>
      <c r="M5937" s="5"/>
      <c r="N5937" s="5"/>
      <c r="O5937" s="20">
        <v>10</v>
      </c>
      <c r="P5937" s="8">
        <v>10</v>
      </c>
      <c r="Q5937" s="5"/>
    </row>
    <row r="5938" spans="1:17" ht="12" x14ac:dyDescent="0.2">
      <c r="A5938" s="16" t="s">
        <v>3614</v>
      </c>
      <c r="B5938" s="16" t="s">
        <v>9109</v>
      </c>
      <c r="C5938" s="17" t="s">
        <v>5890</v>
      </c>
      <c r="D5938" s="18" t="s">
        <v>8995</v>
      </c>
      <c r="E5938" s="18"/>
      <c r="F5938" s="18"/>
      <c r="G5938" s="18"/>
      <c r="H5938" s="18"/>
      <c r="I5938" s="18"/>
      <c r="J5938" s="5"/>
      <c r="K5938" s="19">
        <v>55740</v>
      </c>
      <c r="L5938" s="7">
        <v>55740</v>
      </c>
      <c r="M5938" s="5"/>
      <c r="N5938" s="5"/>
      <c r="O5938" s="20">
        <v>300</v>
      </c>
      <c r="P5938" s="8">
        <v>300</v>
      </c>
      <c r="Q5938" s="5"/>
    </row>
    <row r="5939" spans="1:17" ht="12" x14ac:dyDescent="0.2">
      <c r="A5939" s="16" t="s">
        <v>3614</v>
      </c>
      <c r="B5939" s="16" t="s">
        <v>9109</v>
      </c>
      <c r="C5939" s="17" t="s">
        <v>5891</v>
      </c>
      <c r="D5939" s="18" t="s">
        <v>8995</v>
      </c>
      <c r="E5939" s="18"/>
      <c r="F5939" s="18"/>
      <c r="G5939" s="18"/>
      <c r="H5939" s="18"/>
      <c r="I5939" s="18"/>
      <c r="J5939" s="5"/>
      <c r="K5939" s="19">
        <v>32000</v>
      </c>
      <c r="L5939" s="6"/>
      <c r="M5939" s="19">
        <v>32000</v>
      </c>
      <c r="N5939" s="5"/>
      <c r="O5939" s="20">
        <v>100</v>
      </c>
      <c r="P5939" s="6"/>
      <c r="Q5939" s="20">
        <v>100</v>
      </c>
    </row>
    <row r="5940" spans="1:17" ht="12" x14ac:dyDescent="0.2">
      <c r="A5940" s="16" t="s">
        <v>3614</v>
      </c>
      <c r="B5940" s="16" t="s">
        <v>9109</v>
      </c>
      <c r="C5940" s="17" t="s">
        <v>5892</v>
      </c>
      <c r="D5940" s="18" t="s">
        <v>8995</v>
      </c>
      <c r="E5940" s="18"/>
      <c r="F5940" s="18"/>
      <c r="G5940" s="18"/>
      <c r="H5940" s="18"/>
      <c r="I5940" s="18"/>
      <c r="J5940" s="5"/>
      <c r="K5940" s="19">
        <v>4647.5</v>
      </c>
      <c r="L5940" s="6"/>
      <c r="M5940" s="19">
        <v>4647.5</v>
      </c>
      <c r="N5940" s="5"/>
      <c r="O5940" s="20">
        <v>10.4</v>
      </c>
      <c r="P5940" s="6"/>
      <c r="Q5940" s="20">
        <v>10.4</v>
      </c>
    </row>
    <row r="5941" spans="1:17" ht="12" x14ac:dyDescent="0.2">
      <c r="A5941" s="16" t="s">
        <v>3614</v>
      </c>
      <c r="B5941" s="16" t="s">
        <v>9109</v>
      </c>
      <c r="C5941" s="17" t="s">
        <v>5893</v>
      </c>
      <c r="D5941" s="18" t="s">
        <v>8995</v>
      </c>
      <c r="E5941" s="18"/>
      <c r="F5941" s="18"/>
      <c r="G5941" s="18"/>
      <c r="H5941" s="18"/>
      <c r="I5941" s="18"/>
      <c r="J5941" s="5"/>
      <c r="K5941" s="19">
        <v>17780</v>
      </c>
      <c r="L5941" s="6"/>
      <c r="M5941" s="19">
        <v>17780</v>
      </c>
      <c r="N5941" s="5"/>
      <c r="O5941" s="20">
        <v>60</v>
      </c>
      <c r="P5941" s="6"/>
      <c r="Q5941" s="20">
        <v>60</v>
      </c>
    </row>
    <row r="5942" spans="1:17" ht="12" x14ac:dyDescent="0.2">
      <c r="A5942" s="16" t="s">
        <v>3614</v>
      </c>
      <c r="B5942" s="16" t="s">
        <v>9109</v>
      </c>
      <c r="C5942" s="17" t="s">
        <v>5894</v>
      </c>
      <c r="D5942" s="18" t="s">
        <v>8995</v>
      </c>
      <c r="E5942" s="18"/>
      <c r="F5942" s="18"/>
      <c r="G5942" s="18"/>
      <c r="H5942" s="18"/>
      <c r="I5942" s="18"/>
      <c r="J5942" s="5"/>
      <c r="K5942" s="19">
        <v>26091.67</v>
      </c>
      <c r="L5942" s="6"/>
      <c r="M5942" s="19">
        <v>26091.67</v>
      </c>
      <c r="N5942" s="5"/>
      <c r="O5942" s="20">
        <v>40</v>
      </c>
      <c r="P5942" s="6"/>
      <c r="Q5942" s="20">
        <v>40</v>
      </c>
    </row>
    <row r="5943" spans="1:17" ht="12" x14ac:dyDescent="0.2">
      <c r="A5943" s="16" t="s">
        <v>3614</v>
      </c>
      <c r="B5943" s="16" t="s">
        <v>9109</v>
      </c>
      <c r="C5943" s="17" t="s">
        <v>5895</v>
      </c>
      <c r="D5943" s="18" t="s">
        <v>8995</v>
      </c>
      <c r="E5943" s="18"/>
      <c r="F5943" s="18"/>
      <c r="G5943" s="18"/>
      <c r="H5943" s="18"/>
      <c r="I5943" s="18"/>
      <c r="J5943" s="5"/>
      <c r="K5943" s="19">
        <v>13466.67</v>
      </c>
      <c r="L5943" s="6"/>
      <c r="M5943" s="19">
        <v>13466.67</v>
      </c>
      <c r="N5943" s="5"/>
      <c r="O5943" s="20">
        <v>40</v>
      </c>
      <c r="P5943" s="6"/>
      <c r="Q5943" s="20">
        <v>40</v>
      </c>
    </row>
    <row r="5944" spans="1:17" ht="12" x14ac:dyDescent="0.2">
      <c r="A5944" s="16" t="s">
        <v>3614</v>
      </c>
      <c r="B5944" s="16" t="s">
        <v>9109</v>
      </c>
      <c r="C5944" s="17" t="s">
        <v>5896</v>
      </c>
      <c r="D5944" s="18" t="s">
        <v>8995</v>
      </c>
      <c r="E5944" s="18"/>
      <c r="F5944" s="18"/>
      <c r="G5944" s="18"/>
      <c r="H5944" s="18"/>
      <c r="I5944" s="18"/>
      <c r="J5944" s="5"/>
      <c r="K5944" s="19">
        <v>6012.5</v>
      </c>
      <c r="L5944" s="6"/>
      <c r="M5944" s="19">
        <v>6012.5</v>
      </c>
      <c r="N5944" s="5"/>
      <c r="O5944" s="20">
        <v>10.4</v>
      </c>
      <c r="P5944" s="6"/>
      <c r="Q5944" s="20">
        <v>10.4</v>
      </c>
    </row>
    <row r="5945" spans="1:17" ht="12" x14ac:dyDescent="0.2">
      <c r="A5945" s="16" t="s">
        <v>3614</v>
      </c>
      <c r="B5945" s="16" t="s">
        <v>9109</v>
      </c>
      <c r="C5945" s="17" t="s">
        <v>5897</v>
      </c>
      <c r="D5945" s="18" t="s">
        <v>8995</v>
      </c>
      <c r="E5945" s="18"/>
      <c r="F5945" s="18"/>
      <c r="G5945" s="18"/>
      <c r="H5945" s="18"/>
      <c r="I5945" s="18"/>
      <c r="J5945" s="5"/>
      <c r="K5945" s="19">
        <v>12866.67</v>
      </c>
      <c r="L5945" s="6"/>
      <c r="M5945" s="19">
        <v>12866.67</v>
      </c>
      <c r="N5945" s="5"/>
      <c r="O5945" s="20">
        <v>40</v>
      </c>
      <c r="P5945" s="6"/>
      <c r="Q5945" s="20">
        <v>40</v>
      </c>
    </row>
    <row r="5946" spans="1:17" ht="12" x14ac:dyDescent="0.2">
      <c r="A5946" s="16" t="s">
        <v>3614</v>
      </c>
      <c r="B5946" s="16" t="s">
        <v>9109</v>
      </c>
      <c r="C5946" s="17" t="s">
        <v>5898</v>
      </c>
      <c r="D5946" s="18" t="s">
        <v>8995</v>
      </c>
      <c r="E5946" s="18"/>
      <c r="F5946" s="18"/>
      <c r="G5946" s="18"/>
      <c r="H5946" s="18"/>
      <c r="I5946" s="18"/>
      <c r="J5946" s="5"/>
      <c r="K5946" s="19">
        <v>24666.67</v>
      </c>
      <c r="L5946" s="6"/>
      <c r="M5946" s="19">
        <v>24666.67</v>
      </c>
      <c r="N5946" s="5"/>
      <c r="O5946" s="20">
        <v>80</v>
      </c>
      <c r="P5946" s="6"/>
      <c r="Q5946" s="20">
        <v>80</v>
      </c>
    </row>
    <row r="5947" spans="1:17" ht="12" x14ac:dyDescent="0.2">
      <c r="A5947" s="16" t="s">
        <v>3614</v>
      </c>
      <c r="B5947" s="16" t="s">
        <v>9109</v>
      </c>
      <c r="C5947" s="17" t="s">
        <v>5899</v>
      </c>
      <c r="D5947" s="18" t="s">
        <v>8995</v>
      </c>
      <c r="E5947" s="18"/>
      <c r="F5947" s="18"/>
      <c r="G5947" s="18"/>
      <c r="H5947" s="18"/>
      <c r="I5947" s="18"/>
      <c r="J5947" s="5"/>
      <c r="K5947" s="19">
        <v>61055.33</v>
      </c>
      <c r="L5947" s="6"/>
      <c r="M5947" s="19">
        <v>61055.33</v>
      </c>
      <c r="N5947" s="5"/>
      <c r="O5947" s="20">
        <v>225</v>
      </c>
      <c r="P5947" s="6"/>
      <c r="Q5947" s="20">
        <v>225</v>
      </c>
    </row>
    <row r="5948" spans="1:17" ht="12" x14ac:dyDescent="0.2">
      <c r="A5948" s="16" t="s">
        <v>3614</v>
      </c>
      <c r="B5948" s="16" t="s">
        <v>9109</v>
      </c>
      <c r="C5948" s="17" t="s">
        <v>5900</v>
      </c>
      <c r="D5948" s="18" t="s">
        <v>8995</v>
      </c>
      <c r="E5948" s="18"/>
      <c r="F5948" s="18"/>
      <c r="G5948" s="18"/>
      <c r="H5948" s="18"/>
      <c r="I5948" s="18"/>
      <c r="J5948" s="5"/>
      <c r="K5948" s="19">
        <v>1850</v>
      </c>
      <c r="L5948" s="6"/>
      <c r="M5948" s="19">
        <v>1850</v>
      </c>
      <c r="N5948" s="5"/>
      <c r="O5948" s="20">
        <v>10.199999999999999</v>
      </c>
      <c r="P5948" s="6"/>
      <c r="Q5948" s="20">
        <v>10.199999999999999</v>
      </c>
    </row>
    <row r="5949" spans="1:17" ht="12" x14ac:dyDescent="0.2">
      <c r="A5949" s="16" t="s">
        <v>3614</v>
      </c>
      <c r="B5949" s="16" t="s">
        <v>9109</v>
      </c>
      <c r="C5949" s="17" t="s">
        <v>5901</v>
      </c>
      <c r="D5949" s="18" t="s">
        <v>8995</v>
      </c>
      <c r="E5949" s="18"/>
      <c r="F5949" s="18"/>
      <c r="G5949" s="18"/>
      <c r="H5949" s="18"/>
      <c r="I5949" s="18"/>
      <c r="J5949" s="5"/>
      <c r="K5949" s="19">
        <v>1850</v>
      </c>
      <c r="L5949" s="6"/>
      <c r="M5949" s="19">
        <v>1850</v>
      </c>
      <c r="N5949" s="5"/>
      <c r="O5949" s="20">
        <v>10.199999999999999</v>
      </c>
      <c r="P5949" s="6"/>
      <c r="Q5949" s="20">
        <v>10.199999999999999</v>
      </c>
    </row>
    <row r="5950" spans="1:17" ht="12" x14ac:dyDescent="0.2">
      <c r="A5950" s="16" t="s">
        <v>3614</v>
      </c>
      <c r="B5950" s="16" t="s">
        <v>9109</v>
      </c>
      <c r="C5950" s="17" t="s">
        <v>5902</v>
      </c>
      <c r="D5950" s="18" t="s">
        <v>8995</v>
      </c>
      <c r="E5950" s="18"/>
      <c r="F5950" s="18"/>
      <c r="G5950" s="18"/>
      <c r="H5950" s="18"/>
      <c r="I5950" s="18"/>
      <c r="J5950" s="5"/>
      <c r="K5950" s="19">
        <v>7208.33</v>
      </c>
      <c r="L5950" s="6"/>
      <c r="M5950" s="19">
        <v>7208.33</v>
      </c>
      <c r="N5950" s="5"/>
      <c r="O5950" s="20">
        <v>50</v>
      </c>
      <c r="P5950" s="6"/>
      <c r="Q5950" s="20">
        <v>50</v>
      </c>
    </row>
    <row r="5951" spans="1:17" ht="12" x14ac:dyDescent="0.2">
      <c r="A5951" s="16" t="s">
        <v>3614</v>
      </c>
      <c r="B5951" s="16" t="s">
        <v>9109</v>
      </c>
      <c r="C5951" s="17" t="s">
        <v>5903</v>
      </c>
      <c r="D5951" s="18" t="s">
        <v>8995</v>
      </c>
      <c r="E5951" s="18"/>
      <c r="F5951" s="18"/>
      <c r="G5951" s="18"/>
      <c r="H5951" s="18"/>
      <c r="I5951" s="18"/>
      <c r="J5951" s="5"/>
      <c r="K5951" s="19">
        <v>7208.33</v>
      </c>
      <c r="L5951" s="6"/>
      <c r="M5951" s="19">
        <v>7208.33</v>
      </c>
      <c r="N5951" s="5"/>
      <c r="O5951" s="20">
        <v>50</v>
      </c>
      <c r="P5951" s="6"/>
      <c r="Q5951" s="20">
        <v>50</v>
      </c>
    </row>
    <row r="5952" spans="1:17" ht="12" x14ac:dyDescent="0.2">
      <c r="A5952" s="16" t="s">
        <v>3614</v>
      </c>
      <c r="B5952" s="16" t="s">
        <v>9109</v>
      </c>
      <c r="C5952" s="17" t="s">
        <v>5904</v>
      </c>
      <c r="D5952" s="18" t="s">
        <v>8995</v>
      </c>
      <c r="E5952" s="18"/>
      <c r="F5952" s="18"/>
      <c r="G5952" s="18"/>
      <c r="H5952" s="18"/>
      <c r="I5952" s="18"/>
      <c r="J5952" s="5"/>
      <c r="K5952" s="19">
        <v>7920</v>
      </c>
      <c r="L5952" s="6"/>
      <c r="M5952" s="19">
        <v>7920</v>
      </c>
      <c r="N5952" s="5"/>
      <c r="O5952" s="20">
        <v>54</v>
      </c>
      <c r="P5952" s="6"/>
      <c r="Q5952" s="20">
        <v>54</v>
      </c>
    </row>
    <row r="5953" spans="1:17" ht="12" x14ac:dyDescent="0.2">
      <c r="A5953" s="16" t="s">
        <v>3614</v>
      </c>
      <c r="B5953" s="16" t="s">
        <v>9109</v>
      </c>
      <c r="C5953" s="17" t="s">
        <v>5905</v>
      </c>
      <c r="D5953" s="18" t="s">
        <v>8995</v>
      </c>
      <c r="E5953" s="18"/>
      <c r="F5953" s="18"/>
      <c r="G5953" s="18"/>
      <c r="H5953" s="18"/>
      <c r="I5953" s="18"/>
      <c r="J5953" s="5"/>
      <c r="K5953" s="19">
        <v>1850</v>
      </c>
      <c r="L5953" s="6"/>
      <c r="M5953" s="19">
        <v>1850</v>
      </c>
      <c r="N5953" s="5"/>
      <c r="O5953" s="20">
        <v>10.199999999999999</v>
      </c>
      <c r="P5953" s="6"/>
      <c r="Q5953" s="20">
        <v>10.199999999999999</v>
      </c>
    </row>
    <row r="5954" spans="1:17" ht="12" x14ac:dyDescent="0.2">
      <c r="A5954" s="16" t="s">
        <v>3614</v>
      </c>
      <c r="B5954" s="16" t="s">
        <v>9109</v>
      </c>
      <c r="C5954" s="17" t="s">
        <v>5906</v>
      </c>
      <c r="D5954" s="18" t="s">
        <v>8995</v>
      </c>
      <c r="E5954" s="18"/>
      <c r="F5954" s="18"/>
      <c r="G5954" s="18"/>
      <c r="H5954" s="18"/>
      <c r="I5954" s="18"/>
      <c r="J5954" s="5"/>
      <c r="K5954" s="19">
        <v>4947.5</v>
      </c>
      <c r="L5954" s="7">
        <v>4947.5</v>
      </c>
      <c r="M5954" s="5"/>
      <c r="N5954" s="5"/>
      <c r="O5954" s="20">
        <v>60</v>
      </c>
      <c r="P5954" s="8">
        <v>60</v>
      </c>
      <c r="Q5954" s="5"/>
    </row>
    <row r="5955" spans="1:17" ht="12" x14ac:dyDescent="0.2">
      <c r="A5955" s="16" t="s">
        <v>3614</v>
      </c>
      <c r="B5955" s="16" t="s">
        <v>9109</v>
      </c>
      <c r="C5955" s="17" t="s">
        <v>5907</v>
      </c>
      <c r="D5955" s="18" t="s">
        <v>8995</v>
      </c>
      <c r="E5955" s="18"/>
      <c r="F5955" s="18"/>
      <c r="G5955" s="18"/>
      <c r="H5955" s="18"/>
      <c r="I5955" s="18"/>
      <c r="J5955" s="5"/>
      <c r="K5955" s="19">
        <v>2175</v>
      </c>
      <c r="L5955" s="7">
        <v>2175</v>
      </c>
      <c r="M5955" s="5"/>
      <c r="N5955" s="5"/>
      <c r="O5955" s="20">
        <v>25</v>
      </c>
      <c r="P5955" s="8">
        <v>25</v>
      </c>
      <c r="Q5955" s="5"/>
    </row>
    <row r="5956" spans="1:17" ht="12" x14ac:dyDescent="0.2">
      <c r="A5956" s="16" t="s">
        <v>3614</v>
      </c>
      <c r="B5956" s="16" t="s">
        <v>9109</v>
      </c>
      <c r="C5956" s="17" t="s">
        <v>5908</v>
      </c>
      <c r="D5956" s="18" t="s">
        <v>8995</v>
      </c>
      <c r="E5956" s="18"/>
      <c r="F5956" s="18"/>
      <c r="G5956" s="18"/>
      <c r="H5956" s="18"/>
      <c r="I5956" s="18"/>
      <c r="J5956" s="5"/>
      <c r="K5956" s="19">
        <v>6525</v>
      </c>
      <c r="L5956" s="7">
        <v>6525</v>
      </c>
      <c r="M5956" s="5"/>
      <c r="N5956" s="5"/>
      <c r="O5956" s="20">
        <v>75</v>
      </c>
      <c r="P5956" s="8">
        <v>75</v>
      </c>
      <c r="Q5956" s="5"/>
    </row>
    <row r="5957" spans="1:17" ht="12" x14ac:dyDescent="0.2">
      <c r="A5957" s="16" t="s">
        <v>3614</v>
      </c>
      <c r="B5957" s="16" t="s">
        <v>9109</v>
      </c>
      <c r="C5957" s="17" t="s">
        <v>5909</v>
      </c>
      <c r="D5957" s="18" t="s">
        <v>8995</v>
      </c>
      <c r="E5957" s="18"/>
      <c r="F5957" s="18"/>
      <c r="G5957" s="18"/>
      <c r="H5957" s="18"/>
      <c r="I5957" s="18"/>
      <c r="J5957" s="5"/>
      <c r="K5957" s="19">
        <v>2175</v>
      </c>
      <c r="L5957" s="7">
        <v>2175</v>
      </c>
      <c r="M5957" s="5"/>
      <c r="N5957" s="5"/>
      <c r="O5957" s="20">
        <v>25</v>
      </c>
      <c r="P5957" s="8">
        <v>25</v>
      </c>
      <c r="Q5957" s="5"/>
    </row>
    <row r="5958" spans="1:17" ht="12" x14ac:dyDescent="0.2">
      <c r="A5958" s="16" t="s">
        <v>3614</v>
      </c>
      <c r="B5958" s="16" t="s">
        <v>9109</v>
      </c>
      <c r="C5958" s="17" t="s">
        <v>5910</v>
      </c>
      <c r="D5958" s="18" t="s">
        <v>8995</v>
      </c>
      <c r="E5958" s="18"/>
      <c r="F5958" s="18"/>
      <c r="G5958" s="18"/>
      <c r="H5958" s="18"/>
      <c r="I5958" s="18"/>
      <c r="J5958" s="5"/>
      <c r="K5958" s="19">
        <v>2175</v>
      </c>
      <c r="L5958" s="7">
        <v>2175</v>
      </c>
      <c r="M5958" s="5"/>
      <c r="N5958" s="5"/>
      <c r="O5958" s="20">
        <v>25</v>
      </c>
      <c r="P5958" s="8">
        <v>25</v>
      </c>
      <c r="Q5958" s="5"/>
    </row>
    <row r="5959" spans="1:17" ht="12" x14ac:dyDescent="0.2">
      <c r="A5959" s="16" t="s">
        <v>3614</v>
      </c>
      <c r="B5959" s="16" t="s">
        <v>9109</v>
      </c>
      <c r="C5959" s="17" t="s">
        <v>5911</v>
      </c>
      <c r="D5959" s="18" t="s">
        <v>8995</v>
      </c>
      <c r="E5959" s="18"/>
      <c r="F5959" s="18"/>
      <c r="G5959" s="18"/>
      <c r="H5959" s="18"/>
      <c r="I5959" s="18"/>
      <c r="J5959" s="5"/>
      <c r="K5959" s="19">
        <v>3438820</v>
      </c>
      <c r="L5959" s="7">
        <v>3164920</v>
      </c>
      <c r="M5959" s="19">
        <v>273900</v>
      </c>
      <c r="N5959" s="5"/>
      <c r="O5959" s="20">
        <v>41.4</v>
      </c>
      <c r="P5959" s="8">
        <v>38.4</v>
      </c>
      <c r="Q5959" s="20">
        <v>3</v>
      </c>
    </row>
    <row r="5960" spans="1:17" ht="12" x14ac:dyDescent="0.2">
      <c r="A5960" s="16" t="s">
        <v>3614</v>
      </c>
      <c r="B5960" s="16" t="s">
        <v>9109</v>
      </c>
      <c r="C5960" s="17" t="s">
        <v>5912</v>
      </c>
      <c r="D5960" s="18" t="s">
        <v>8995</v>
      </c>
      <c r="E5960" s="18"/>
      <c r="F5960" s="18"/>
      <c r="G5960" s="18"/>
      <c r="H5960" s="18"/>
      <c r="I5960" s="18"/>
      <c r="J5960" s="5"/>
      <c r="K5960" s="19">
        <v>8910</v>
      </c>
      <c r="L5960" s="7">
        <v>8910</v>
      </c>
      <c r="M5960" s="5"/>
      <c r="N5960" s="5"/>
      <c r="O5960" s="20">
        <v>0.12</v>
      </c>
      <c r="P5960" s="8">
        <v>0.12</v>
      </c>
      <c r="Q5960" s="5"/>
    </row>
    <row r="5961" spans="1:17" ht="12" x14ac:dyDescent="0.2">
      <c r="A5961" s="16" t="s">
        <v>3614</v>
      </c>
      <c r="B5961" s="16" t="s">
        <v>9109</v>
      </c>
      <c r="C5961" s="17" t="s">
        <v>5913</v>
      </c>
      <c r="D5961" s="18" t="s">
        <v>8995</v>
      </c>
      <c r="E5961" s="18"/>
      <c r="F5961" s="18"/>
      <c r="G5961" s="18"/>
      <c r="H5961" s="18"/>
      <c r="I5961" s="18"/>
      <c r="J5961" s="5"/>
      <c r="K5961" s="19">
        <v>213840</v>
      </c>
      <c r="L5961" s="7">
        <v>213840</v>
      </c>
      <c r="M5961" s="5"/>
      <c r="N5961" s="5"/>
      <c r="O5961" s="20">
        <v>2.88</v>
      </c>
      <c r="P5961" s="8">
        <v>2.88</v>
      </c>
      <c r="Q5961" s="5"/>
    </row>
    <row r="5962" spans="1:17" ht="12" x14ac:dyDescent="0.2">
      <c r="A5962" s="16" t="s">
        <v>3614</v>
      </c>
      <c r="B5962" s="16" t="s">
        <v>9109</v>
      </c>
      <c r="C5962" s="17" t="s">
        <v>5914</v>
      </c>
      <c r="D5962" s="18" t="s">
        <v>8995</v>
      </c>
      <c r="E5962" s="18"/>
      <c r="F5962" s="18"/>
      <c r="G5962" s="18"/>
      <c r="H5962" s="18"/>
      <c r="I5962" s="18"/>
      <c r="J5962" s="19">
        <v>1142707.5</v>
      </c>
      <c r="K5962" s="5"/>
      <c r="L5962" s="7">
        <v>1142707.5</v>
      </c>
      <c r="M5962" s="5"/>
      <c r="N5962" s="20">
        <v>15.39</v>
      </c>
      <c r="O5962" s="5"/>
      <c r="P5962" s="8">
        <v>15.39</v>
      </c>
      <c r="Q5962" s="5"/>
    </row>
    <row r="5963" spans="1:17" ht="12" x14ac:dyDescent="0.2">
      <c r="A5963" s="16" t="s">
        <v>3614</v>
      </c>
      <c r="B5963" s="16" t="s">
        <v>9109</v>
      </c>
      <c r="C5963" s="17" t="s">
        <v>5915</v>
      </c>
      <c r="D5963" s="18" t="s">
        <v>8995</v>
      </c>
      <c r="E5963" s="18"/>
      <c r="F5963" s="18"/>
      <c r="G5963" s="18"/>
      <c r="H5963" s="18"/>
      <c r="I5963" s="18"/>
      <c r="J5963" s="5"/>
      <c r="K5963" s="19">
        <v>36000</v>
      </c>
      <c r="L5963" s="7">
        <v>36000</v>
      </c>
      <c r="M5963" s="5"/>
      <c r="N5963" s="5"/>
      <c r="O5963" s="20">
        <v>1</v>
      </c>
      <c r="P5963" s="8">
        <v>1</v>
      </c>
      <c r="Q5963" s="5"/>
    </row>
    <row r="5964" spans="1:17" ht="12" x14ac:dyDescent="0.2">
      <c r="A5964" s="16" t="s">
        <v>3614</v>
      </c>
      <c r="B5964" s="16" t="s">
        <v>9109</v>
      </c>
      <c r="C5964" s="17" t="s">
        <v>5916</v>
      </c>
      <c r="D5964" s="18" t="s">
        <v>8995</v>
      </c>
      <c r="E5964" s="18"/>
      <c r="F5964" s="18"/>
      <c r="G5964" s="18"/>
      <c r="H5964" s="18"/>
      <c r="I5964" s="18"/>
      <c r="J5964" s="5"/>
      <c r="K5964" s="19">
        <v>37320</v>
      </c>
      <c r="L5964" s="7">
        <v>37320</v>
      </c>
      <c r="M5964" s="5"/>
      <c r="N5964" s="5"/>
      <c r="O5964" s="20">
        <v>1</v>
      </c>
      <c r="P5964" s="8">
        <v>1</v>
      </c>
      <c r="Q5964" s="5"/>
    </row>
    <row r="5965" spans="1:17" ht="12" x14ac:dyDescent="0.2">
      <c r="A5965" s="16" t="s">
        <v>3614</v>
      </c>
      <c r="B5965" s="16" t="s">
        <v>9109</v>
      </c>
      <c r="C5965" s="17" t="s">
        <v>5917</v>
      </c>
      <c r="D5965" s="18" t="s">
        <v>8995</v>
      </c>
      <c r="E5965" s="18"/>
      <c r="F5965" s="18"/>
      <c r="G5965" s="18"/>
      <c r="H5965" s="18"/>
      <c r="I5965" s="18"/>
      <c r="J5965" s="5"/>
      <c r="K5965" s="19">
        <v>62640</v>
      </c>
      <c r="L5965" s="6"/>
      <c r="M5965" s="19">
        <v>62640</v>
      </c>
      <c r="N5965" s="5"/>
      <c r="O5965" s="20">
        <v>3</v>
      </c>
      <c r="P5965" s="6"/>
      <c r="Q5965" s="20">
        <v>3</v>
      </c>
    </row>
    <row r="5966" spans="1:17" ht="12" x14ac:dyDescent="0.2">
      <c r="A5966" s="16" t="s">
        <v>3614</v>
      </c>
      <c r="B5966" s="16" t="s">
        <v>9109</v>
      </c>
      <c r="C5966" s="17" t="s">
        <v>5918</v>
      </c>
      <c r="D5966" s="18" t="s">
        <v>8995</v>
      </c>
      <c r="E5966" s="18"/>
      <c r="F5966" s="18"/>
      <c r="G5966" s="18"/>
      <c r="H5966" s="18"/>
      <c r="I5966" s="18"/>
      <c r="J5966" s="5"/>
      <c r="K5966" s="19">
        <v>4741.67</v>
      </c>
      <c r="L5966" s="7">
        <v>4741.67</v>
      </c>
      <c r="M5966" s="5"/>
      <c r="N5966" s="5"/>
      <c r="O5966" s="20">
        <v>1</v>
      </c>
      <c r="P5966" s="8">
        <v>1</v>
      </c>
      <c r="Q5966" s="5"/>
    </row>
    <row r="5967" spans="1:17" ht="12" x14ac:dyDescent="0.2">
      <c r="A5967" s="16" t="s">
        <v>3614</v>
      </c>
      <c r="B5967" s="16" t="s">
        <v>9109</v>
      </c>
      <c r="C5967" s="17" t="s">
        <v>5919</v>
      </c>
      <c r="D5967" s="18" t="s">
        <v>8995</v>
      </c>
      <c r="E5967" s="18"/>
      <c r="F5967" s="18"/>
      <c r="G5967" s="18"/>
      <c r="H5967" s="18"/>
      <c r="I5967" s="18"/>
      <c r="J5967" s="5"/>
      <c r="K5967" s="5"/>
      <c r="L5967" s="6"/>
      <c r="M5967" s="5"/>
      <c r="N5967" s="5"/>
      <c r="O5967" s="5"/>
      <c r="P5967" s="6"/>
      <c r="Q5967" s="5"/>
    </row>
    <row r="5968" spans="1:17" ht="12" x14ac:dyDescent="0.2">
      <c r="A5968" s="16" t="s">
        <v>5920</v>
      </c>
      <c r="B5968" s="16" t="s">
        <v>9109</v>
      </c>
      <c r="C5968" s="17" t="s">
        <v>5921</v>
      </c>
      <c r="D5968" s="18" t="s">
        <v>8995</v>
      </c>
      <c r="E5968" s="18"/>
      <c r="F5968" s="18"/>
      <c r="G5968" s="18"/>
      <c r="H5968" s="18"/>
      <c r="I5968" s="18"/>
      <c r="J5968" s="5"/>
      <c r="K5968" s="21">
        <v>501.12</v>
      </c>
      <c r="L5968" s="6"/>
      <c r="M5968" s="21">
        <v>501.12</v>
      </c>
      <c r="N5968" s="5"/>
      <c r="O5968" s="20">
        <v>3</v>
      </c>
      <c r="P5968" s="6"/>
      <c r="Q5968" s="20">
        <v>3</v>
      </c>
    </row>
    <row r="5969" spans="1:17" ht="24" x14ac:dyDescent="0.2">
      <c r="A5969" s="16" t="s">
        <v>5920</v>
      </c>
      <c r="B5969" s="16" t="s">
        <v>9109</v>
      </c>
      <c r="C5969" s="17" t="s">
        <v>5922</v>
      </c>
      <c r="D5969" s="18" t="s">
        <v>8995</v>
      </c>
      <c r="E5969" s="18"/>
      <c r="F5969" s="18"/>
      <c r="G5969" s="18"/>
      <c r="H5969" s="18"/>
      <c r="I5969" s="18"/>
      <c r="J5969" s="5"/>
      <c r="K5969" s="19">
        <v>4333.33</v>
      </c>
      <c r="L5969" s="7">
        <v>4333.33</v>
      </c>
      <c r="M5969" s="5"/>
      <c r="N5969" s="5"/>
      <c r="O5969" s="20">
        <v>2</v>
      </c>
      <c r="P5969" s="8">
        <v>2</v>
      </c>
      <c r="Q5969" s="5"/>
    </row>
    <row r="5970" spans="1:17" ht="12" x14ac:dyDescent="0.2">
      <c r="A5970" s="16" t="s">
        <v>5920</v>
      </c>
      <c r="B5970" s="16" t="s">
        <v>9109</v>
      </c>
      <c r="C5970" s="17" t="s">
        <v>5923</v>
      </c>
      <c r="D5970" s="18" t="s">
        <v>8995</v>
      </c>
      <c r="E5970" s="18"/>
      <c r="F5970" s="18"/>
      <c r="G5970" s="18"/>
      <c r="H5970" s="18"/>
      <c r="I5970" s="18"/>
      <c r="J5970" s="5"/>
      <c r="K5970" s="19">
        <v>8014.48</v>
      </c>
      <c r="L5970" s="7">
        <v>8014.48</v>
      </c>
      <c r="M5970" s="5"/>
      <c r="N5970" s="5"/>
      <c r="O5970" s="20">
        <v>2</v>
      </c>
      <c r="P5970" s="8">
        <v>2</v>
      </c>
      <c r="Q5970" s="5"/>
    </row>
    <row r="5971" spans="1:17" ht="12" x14ac:dyDescent="0.2">
      <c r="A5971" s="16" t="s">
        <v>5920</v>
      </c>
      <c r="B5971" s="16" t="s">
        <v>9109</v>
      </c>
      <c r="C5971" s="17" t="s">
        <v>5924</v>
      </c>
      <c r="D5971" s="18" t="s">
        <v>8995</v>
      </c>
      <c r="E5971" s="18"/>
      <c r="F5971" s="18"/>
      <c r="G5971" s="18"/>
      <c r="H5971" s="18"/>
      <c r="I5971" s="18"/>
      <c r="J5971" s="5"/>
      <c r="K5971" s="21">
        <v>300.67</v>
      </c>
      <c r="L5971" s="9">
        <v>300.67</v>
      </c>
      <c r="M5971" s="5"/>
      <c r="N5971" s="5"/>
      <c r="O5971" s="20">
        <v>40</v>
      </c>
      <c r="P5971" s="8">
        <v>40</v>
      </c>
      <c r="Q5971" s="5"/>
    </row>
    <row r="5972" spans="1:17" ht="12" x14ac:dyDescent="0.2">
      <c r="A5972" s="16" t="s">
        <v>5920</v>
      </c>
      <c r="B5972" s="16" t="s">
        <v>9109</v>
      </c>
      <c r="C5972" s="17" t="s">
        <v>11</v>
      </c>
      <c r="D5972" s="18" t="s">
        <v>8995</v>
      </c>
      <c r="E5972" s="18"/>
      <c r="F5972" s="18"/>
      <c r="G5972" s="18"/>
      <c r="H5972" s="18"/>
      <c r="I5972" s="18"/>
      <c r="J5972" s="5"/>
      <c r="K5972" s="21">
        <v>200.17</v>
      </c>
      <c r="L5972" s="9">
        <v>200.17</v>
      </c>
      <c r="M5972" s="5"/>
      <c r="N5972" s="5"/>
      <c r="O5972" s="20">
        <v>20</v>
      </c>
      <c r="P5972" s="8">
        <v>20</v>
      </c>
      <c r="Q5972" s="5"/>
    </row>
    <row r="5973" spans="1:17" ht="12" x14ac:dyDescent="0.2">
      <c r="A5973" s="16" t="s">
        <v>5920</v>
      </c>
      <c r="B5973" s="16" t="s">
        <v>9109</v>
      </c>
      <c r="C5973" s="17" t="s">
        <v>5925</v>
      </c>
      <c r="D5973" s="18" t="s">
        <v>8995</v>
      </c>
      <c r="E5973" s="18"/>
      <c r="F5973" s="18"/>
      <c r="G5973" s="18"/>
      <c r="H5973" s="18"/>
      <c r="I5973" s="18"/>
      <c r="J5973" s="5"/>
      <c r="K5973" s="21">
        <v>219.33</v>
      </c>
      <c r="L5973" s="6"/>
      <c r="M5973" s="21">
        <v>219.33</v>
      </c>
      <c r="N5973" s="5"/>
      <c r="O5973" s="20">
        <v>20</v>
      </c>
      <c r="P5973" s="6"/>
      <c r="Q5973" s="20">
        <v>20</v>
      </c>
    </row>
    <row r="5974" spans="1:17" ht="12" x14ac:dyDescent="0.2">
      <c r="A5974" s="16" t="s">
        <v>5920</v>
      </c>
      <c r="B5974" s="16" t="s">
        <v>9109</v>
      </c>
      <c r="C5974" s="17" t="s">
        <v>5926</v>
      </c>
      <c r="D5974" s="18" t="s">
        <v>8995</v>
      </c>
      <c r="E5974" s="18"/>
      <c r="F5974" s="18"/>
      <c r="G5974" s="18"/>
      <c r="H5974" s="18"/>
      <c r="I5974" s="18"/>
      <c r="J5974" s="5"/>
      <c r="K5974" s="21">
        <v>834.16</v>
      </c>
      <c r="L5974" s="9">
        <v>589.83000000000004</v>
      </c>
      <c r="M5974" s="21">
        <v>244.33</v>
      </c>
      <c r="N5974" s="5"/>
      <c r="O5974" s="20">
        <v>70</v>
      </c>
      <c r="P5974" s="8">
        <v>50</v>
      </c>
      <c r="Q5974" s="20">
        <v>20</v>
      </c>
    </row>
    <row r="5975" spans="1:17" ht="12" x14ac:dyDescent="0.2">
      <c r="A5975" s="16" t="s">
        <v>5920</v>
      </c>
      <c r="B5975" s="16" t="s">
        <v>9109</v>
      </c>
      <c r="C5975" s="17" t="s">
        <v>5927</v>
      </c>
      <c r="D5975" s="18" t="s">
        <v>8995</v>
      </c>
      <c r="E5975" s="18"/>
      <c r="F5975" s="18"/>
      <c r="G5975" s="18"/>
      <c r="H5975" s="18"/>
      <c r="I5975" s="18"/>
      <c r="J5975" s="5"/>
      <c r="K5975" s="21">
        <v>150.16999999999999</v>
      </c>
      <c r="L5975" s="9">
        <v>150.16999999999999</v>
      </c>
      <c r="M5975" s="5"/>
      <c r="N5975" s="5"/>
      <c r="O5975" s="20">
        <v>20</v>
      </c>
      <c r="P5975" s="8">
        <v>20</v>
      </c>
      <c r="Q5975" s="5"/>
    </row>
    <row r="5976" spans="1:17" ht="12" x14ac:dyDescent="0.2">
      <c r="A5976" s="16" t="s">
        <v>5920</v>
      </c>
      <c r="B5976" s="16" t="s">
        <v>9109</v>
      </c>
      <c r="C5976" s="17" t="s">
        <v>5928</v>
      </c>
      <c r="D5976" s="18" t="s">
        <v>8995</v>
      </c>
      <c r="E5976" s="18"/>
      <c r="F5976" s="18"/>
      <c r="G5976" s="18"/>
      <c r="H5976" s="18"/>
      <c r="I5976" s="18"/>
      <c r="J5976" s="5"/>
      <c r="K5976" s="21">
        <v>225</v>
      </c>
      <c r="L5976" s="9">
        <v>225</v>
      </c>
      <c r="M5976" s="5"/>
      <c r="N5976" s="5"/>
      <c r="O5976" s="20">
        <v>30</v>
      </c>
      <c r="P5976" s="8">
        <v>30</v>
      </c>
      <c r="Q5976" s="5"/>
    </row>
    <row r="5977" spans="1:17" ht="12" x14ac:dyDescent="0.2">
      <c r="A5977" s="16" t="s">
        <v>5920</v>
      </c>
      <c r="B5977" s="16" t="s">
        <v>9109</v>
      </c>
      <c r="C5977" s="17" t="s">
        <v>5929</v>
      </c>
      <c r="D5977" s="18" t="s">
        <v>8995</v>
      </c>
      <c r="E5977" s="18"/>
      <c r="F5977" s="18"/>
      <c r="G5977" s="18"/>
      <c r="H5977" s="18"/>
      <c r="I5977" s="18"/>
      <c r="J5977" s="5"/>
      <c r="K5977" s="21">
        <v>750.95</v>
      </c>
      <c r="L5977" s="6"/>
      <c r="M5977" s="21">
        <v>750.95</v>
      </c>
      <c r="N5977" s="5"/>
      <c r="O5977" s="20">
        <v>6</v>
      </c>
      <c r="P5977" s="6"/>
      <c r="Q5977" s="20">
        <v>6</v>
      </c>
    </row>
    <row r="5978" spans="1:17" ht="12" x14ac:dyDescent="0.2">
      <c r="A5978" s="16" t="s">
        <v>5920</v>
      </c>
      <c r="B5978" s="16" t="s">
        <v>9109</v>
      </c>
      <c r="C5978" s="17" t="s">
        <v>5930</v>
      </c>
      <c r="D5978" s="18" t="s">
        <v>8995</v>
      </c>
      <c r="E5978" s="18"/>
      <c r="F5978" s="18"/>
      <c r="G5978" s="18"/>
      <c r="H5978" s="18"/>
      <c r="I5978" s="18"/>
      <c r="J5978" s="5"/>
      <c r="K5978" s="19">
        <v>1203.75</v>
      </c>
      <c r="L5978" s="7">
        <v>1203.75</v>
      </c>
      <c r="M5978" s="5"/>
      <c r="N5978" s="5"/>
      <c r="O5978" s="20">
        <v>150</v>
      </c>
      <c r="P5978" s="8">
        <v>150</v>
      </c>
      <c r="Q5978" s="5"/>
    </row>
    <row r="5979" spans="1:17" ht="12" x14ac:dyDescent="0.2">
      <c r="A5979" s="16" t="s">
        <v>5920</v>
      </c>
      <c r="B5979" s="16" t="s">
        <v>9109</v>
      </c>
      <c r="C5979" s="17" t="s">
        <v>5931</v>
      </c>
      <c r="D5979" s="18" t="s">
        <v>8995</v>
      </c>
      <c r="E5979" s="18"/>
      <c r="F5979" s="18"/>
      <c r="G5979" s="18"/>
      <c r="H5979" s="18"/>
      <c r="I5979" s="18"/>
      <c r="J5979" s="5"/>
      <c r="K5979" s="21">
        <v>333.33</v>
      </c>
      <c r="L5979" s="9">
        <v>333.33</v>
      </c>
      <c r="M5979" s="5"/>
      <c r="N5979" s="5"/>
      <c r="O5979" s="20">
        <v>50</v>
      </c>
      <c r="P5979" s="8">
        <v>50</v>
      </c>
      <c r="Q5979" s="5"/>
    </row>
    <row r="5980" spans="1:17" ht="12" x14ac:dyDescent="0.2">
      <c r="A5980" s="16" t="s">
        <v>5920</v>
      </c>
      <c r="B5980" s="16" t="s">
        <v>9109</v>
      </c>
      <c r="C5980" s="17" t="s">
        <v>19</v>
      </c>
      <c r="D5980" s="18" t="s">
        <v>8995</v>
      </c>
      <c r="E5980" s="18"/>
      <c r="F5980" s="18"/>
      <c r="G5980" s="18"/>
      <c r="H5980" s="18"/>
      <c r="I5980" s="18"/>
      <c r="J5980" s="5"/>
      <c r="K5980" s="21">
        <v>666.67</v>
      </c>
      <c r="L5980" s="9">
        <v>666.67</v>
      </c>
      <c r="M5980" s="5"/>
      <c r="N5980" s="5"/>
      <c r="O5980" s="20">
        <v>100</v>
      </c>
      <c r="P5980" s="8">
        <v>100</v>
      </c>
      <c r="Q5980" s="5"/>
    </row>
    <row r="5981" spans="1:17" ht="12" x14ac:dyDescent="0.2">
      <c r="A5981" s="16" t="s">
        <v>5920</v>
      </c>
      <c r="B5981" s="16" t="s">
        <v>9109</v>
      </c>
      <c r="C5981" s="17" t="s">
        <v>5932</v>
      </c>
      <c r="D5981" s="18" t="s">
        <v>8995</v>
      </c>
      <c r="E5981" s="18"/>
      <c r="F5981" s="18"/>
      <c r="G5981" s="18"/>
      <c r="H5981" s="18"/>
      <c r="I5981" s="18"/>
      <c r="J5981" s="5"/>
      <c r="K5981" s="19">
        <v>1250</v>
      </c>
      <c r="L5981" s="7">
        <v>1250</v>
      </c>
      <c r="M5981" s="5"/>
      <c r="N5981" s="5"/>
      <c r="O5981" s="20">
        <v>10</v>
      </c>
      <c r="P5981" s="8">
        <v>10</v>
      </c>
      <c r="Q5981" s="5"/>
    </row>
    <row r="5982" spans="1:17" ht="12" x14ac:dyDescent="0.2">
      <c r="A5982" s="16" t="s">
        <v>5920</v>
      </c>
      <c r="B5982" s="16" t="s">
        <v>9109</v>
      </c>
      <c r="C5982" s="17" t="s">
        <v>5933</v>
      </c>
      <c r="D5982" s="18" t="s">
        <v>8995</v>
      </c>
      <c r="E5982" s="18"/>
      <c r="F5982" s="18"/>
      <c r="G5982" s="18"/>
      <c r="H5982" s="18"/>
      <c r="I5982" s="18"/>
      <c r="J5982" s="5"/>
      <c r="K5982" s="21">
        <v>858.33</v>
      </c>
      <c r="L5982" s="9">
        <v>858.33</v>
      </c>
      <c r="M5982" s="5"/>
      <c r="N5982" s="5"/>
      <c r="O5982" s="20">
        <v>10</v>
      </c>
      <c r="P5982" s="8">
        <v>10</v>
      </c>
      <c r="Q5982" s="5"/>
    </row>
    <row r="5983" spans="1:17" ht="12" x14ac:dyDescent="0.2">
      <c r="A5983" s="16" t="s">
        <v>5920</v>
      </c>
      <c r="B5983" s="16" t="s">
        <v>9109</v>
      </c>
      <c r="C5983" s="17" t="s">
        <v>26</v>
      </c>
      <c r="D5983" s="18" t="s">
        <v>8995</v>
      </c>
      <c r="E5983" s="18"/>
      <c r="F5983" s="18"/>
      <c r="G5983" s="18"/>
      <c r="H5983" s="18"/>
      <c r="I5983" s="18"/>
      <c r="J5983" s="5"/>
      <c r="K5983" s="19">
        <v>2350</v>
      </c>
      <c r="L5983" s="7">
        <v>2350</v>
      </c>
      <c r="M5983" s="5"/>
      <c r="N5983" s="5"/>
      <c r="O5983" s="20">
        <v>30</v>
      </c>
      <c r="P5983" s="8">
        <v>30</v>
      </c>
      <c r="Q5983" s="5"/>
    </row>
    <row r="5984" spans="1:17" ht="12" x14ac:dyDescent="0.2">
      <c r="A5984" s="16" t="s">
        <v>5920</v>
      </c>
      <c r="B5984" s="16" t="s">
        <v>9109</v>
      </c>
      <c r="C5984" s="17" t="s">
        <v>5934</v>
      </c>
      <c r="D5984" s="18" t="s">
        <v>8995</v>
      </c>
      <c r="E5984" s="18"/>
      <c r="F5984" s="18"/>
      <c r="G5984" s="18"/>
      <c r="H5984" s="18"/>
      <c r="I5984" s="18"/>
      <c r="J5984" s="5"/>
      <c r="K5984" s="19">
        <v>5274</v>
      </c>
      <c r="L5984" s="7">
        <v>5274</v>
      </c>
      <c r="M5984" s="5"/>
      <c r="N5984" s="5"/>
      <c r="O5984" s="20">
        <v>1</v>
      </c>
      <c r="P5984" s="8">
        <v>1</v>
      </c>
      <c r="Q5984" s="5"/>
    </row>
    <row r="5985" spans="1:17" ht="12" x14ac:dyDescent="0.2">
      <c r="A5985" s="16" t="s">
        <v>5920</v>
      </c>
      <c r="B5985" s="16" t="s">
        <v>9109</v>
      </c>
      <c r="C5985" s="17" t="s">
        <v>30</v>
      </c>
      <c r="D5985" s="18" t="s">
        <v>8995</v>
      </c>
      <c r="E5985" s="18"/>
      <c r="F5985" s="18"/>
      <c r="G5985" s="18"/>
      <c r="H5985" s="18"/>
      <c r="I5985" s="18"/>
      <c r="J5985" s="5"/>
      <c r="K5985" s="21">
        <v>550</v>
      </c>
      <c r="L5985" s="9">
        <v>550</v>
      </c>
      <c r="M5985" s="5"/>
      <c r="N5985" s="5"/>
      <c r="O5985" s="20">
        <v>10</v>
      </c>
      <c r="P5985" s="8">
        <v>10</v>
      </c>
      <c r="Q5985" s="5"/>
    </row>
    <row r="5986" spans="1:17" ht="12" x14ac:dyDescent="0.2">
      <c r="A5986" s="16" t="s">
        <v>5920</v>
      </c>
      <c r="B5986" s="16" t="s">
        <v>9109</v>
      </c>
      <c r="C5986" s="17" t="s">
        <v>5935</v>
      </c>
      <c r="D5986" s="18" t="s">
        <v>8995</v>
      </c>
      <c r="E5986" s="18"/>
      <c r="F5986" s="18"/>
      <c r="G5986" s="18"/>
      <c r="H5986" s="18"/>
      <c r="I5986" s="18"/>
      <c r="J5986" s="5"/>
      <c r="K5986" s="19">
        <v>11986</v>
      </c>
      <c r="L5986" s="7">
        <v>11986</v>
      </c>
      <c r="M5986" s="5"/>
      <c r="N5986" s="5"/>
      <c r="O5986" s="20">
        <v>4</v>
      </c>
      <c r="P5986" s="8">
        <v>4</v>
      </c>
      <c r="Q5986" s="5"/>
    </row>
    <row r="5987" spans="1:17" ht="12" x14ac:dyDescent="0.2">
      <c r="A5987" s="16" t="s">
        <v>5920</v>
      </c>
      <c r="B5987" s="16" t="s">
        <v>9109</v>
      </c>
      <c r="C5987" s="17" t="s">
        <v>5936</v>
      </c>
      <c r="D5987" s="18" t="s">
        <v>8995</v>
      </c>
      <c r="E5987" s="18"/>
      <c r="F5987" s="18"/>
      <c r="G5987" s="18"/>
      <c r="H5987" s="18"/>
      <c r="I5987" s="18"/>
      <c r="J5987" s="5"/>
      <c r="K5987" s="19">
        <v>1640</v>
      </c>
      <c r="L5987" s="7">
        <v>1640</v>
      </c>
      <c r="M5987" s="5"/>
      <c r="N5987" s="5"/>
      <c r="O5987" s="20">
        <v>20</v>
      </c>
      <c r="P5987" s="8">
        <v>20</v>
      </c>
      <c r="Q5987" s="5"/>
    </row>
    <row r="5988" spans="1:17" ht="12" x14ac:dyDescent="0.2">
      <c r="A5988" s="16" t="s">
        <v>5920</v>
      </c>
      <c r="B5988" s="16" t="s">
        <v>9109</v>
      </c>
      <c r="C5988" s="17" t="s">
        <v>34</v>
      </c>
      <c r="D5988" s="18" t="s">
        <v>8995</v>
      </c>
      <c r="E5988" s="18"/>
      <c r="F5988" s="18"/>
      <c r="G5988" s="18"/>
      <c r="H5988" s="18"/>
      <c r="I5988" s="18"/>
      <c r="J5988" s="5"/>
      <c r="K5988" s="19">
        <v>25300</v>
      </c>
      <c r="L5988" s="7">
        <v>25300</v>
      </c>
      <c r="M5988" s="5"/>
      <c r="N5988" s="5"/>
      <c r="O5988" s="20">
        <v>4</v>
      </c>
      <c r="P5988" s="8">
        <v>4</v>
      </c>
      <c r="Q5988" s="5"/>
    </row>
    <row r="5989" spans="1:17" ht="12" x14ac:dyDescent="0.2">
      <c r="A5989" s="16" t="s">
        <v>5920</v>
      </c>
      <c r="B5989" s="16" t="s">
        <v>9109</v>
      </c>
      <c r="C5989" s="17" t="s">
        <v>5937</v>
      </c>
      <c r="D5989" s="18" t="s">
        <v>8995</v>
      </c>
      <c r="E5989" s="18"/>
      <c r="F5989" s="18"/>
      <c r="G5989" s="18"/>
      <c r="H5989" s="18"/>
      <c r="I5989" s="18"/>
      <c r="J5989" s="5"/>
      <c r="K5989" s="19">
        <v>295200</v>
      </c>
      <c r="L5989" s="7">
        <v>295200</v>
      </c>
      <c r="M5989" s="5"/>
      <c r="N5989" s="5"/>
      <c r="O5989" s="20">
        <v>4</v>
      </c>
      <c r="P5989" s="8">
        <v>4</v>
      </c>
      <c r="Q5989" s="5"/>
    </row>
    <row r="5990" spans="1:17" ht="12" x14ac:dyDescent="0.2">
      <c r="A5990" s="16" t="s">
        <v>5920</v>
      </c>
      <c r="B5990" s="16" t="s">
        <v>9109</v>
      </c>
      <c r="C5990" s="17" t="s">
        <v>5938</v>
      </c>
      <c r="D5990" s="18" t="s">
        <v>8995</v>
      </c>
      <c r="E5990" s="18"/>
      <c r="F5990" s="18"/>
      <c r="G5990" s="18"/>
      <c r="H5990" s="18"/>
      <c r="I5990" s="18"/>
      <c r="J5990" s="5"/>
      <c r="K5990" s="19">
        <v>49440</v>
      </c>
      <c r="L5990" s="7">
        <v>49440</v>
      </c>
      <c r="M5990" s="5"/>
      <c r="N5990" s="5"/>
      <c r="O5990" s="20">
        <v>4</v>
      </c>
      <c r="P5990" s="8">
        <v>4</v>
      </c>
      <c r="Q5990" s="5"/>
    </row>
    <row r="5991" spans="1:17" ht="12" x14ac:dyDescent="0.2">
      <c r="A5991" s="16" t="s">
        <v>5920</v>
      </c>
      <c r="B5991" s="16" t="s">
        <v>9109</v>
      </c>
      <c r="C5991" s="17" t="s">
        <v>36</v>
      </c>
      <c r="D5991" s="18" t="s">
        <v>8995</v>
      </c>
      <c r="E5991" s="18"/>
      <c r="F5991" s="18"/>
      <c r="G5991" s="18"/>
      <c r="H5991" s="18"/>
      <c r="I5991" s="18"/>
      <c r="J5991" s="5"/>
      <c r="K5991" s="19">
        <v>76716</v>
      </c>
      <c r="L5991" s="7">
        <v>76716</v>
      </c>
      <c r="M5991" s="5"/>
      <c r="N5991" s="5"/>
      <c r="O5991" s="20">
        <v>6</v>
      </c>
      <c r="P5991" s="8">
        <v>6</v>
      </c>
      <c r="Q5991" s="5"/>
    </row>
    <row r="5992" spans="1:17" ht="12" x14ac:dyDescent="0.2">
      <c r="A5992" s="16" t="s">
        <v>5920</v>
      </c>
      <c r="B5992" s="16" t="s">
        <v>9109</v>
      </c>
      <c r="C5992" s="17" t="s">
        <v>5939</v>
      </c>
      <c r="D5992" s="18" t="s">
        <v>8995</v>
      </c>
      <c r="E5992" s="18"/>
      <c r="F5992" s="18"/>
      <c r="G5992" s="18"/>
      <c r="H5992" s="18"/>
      <c r="I5992" s="18"/>
      <c r="J5992" s="5"/>
      <c r="K5992" s="19">
        <v>116112</v>
      </c>
      <c r="L5992" s="6"/>
      <c r="M5992" s="19">
        <v>116112</v>
      </c>
      <c r="N5992" s="5"/>
      <c r="O5992" s="20">
        <v>10</v>
      </c>
      <c r="P5992" s="6"/>
      <c r="Q5992" s="20">
        <v>10</v>
      </c>
    </row>
    <row r="5993" spans="1:17" ht="12" x14ac:dyDescent="0.2">
      <c r="A5993" s="16" t="s">
        <v>5920</v>
      </c>
      <c r="B5993" s="16" t="s">
        <v>9109</v>
      </c>
      <c r="C5993" s="17" t="s">
        <v>5940</v>
      </c>
      <c r="D5993" s="18" t="s">
        <v>8995</v>
      </c>
      <c r="E5993" s="18"/>
      <c r="F5993" s="18"/>
      <c r="G5993" s="18"/>
      <c r="H5993" s="18"/>
      <c r="I5993" s="18"/>
      <c r="J5993" s="5"/>
      <c r="K5993" s="19">
        <v>254955</v>
      </c>
      <c r="L5993" s="7">
        <v>203964</v>
      </c>
      <c r="M5993" s="19">
        <v>50991</v>
      </c>
      <c r="N5993" s="5"/>
      <c r="O5993" s="20">
        <v>10</v>
      </c>
      <c r="P5993" s="8">
        <v>8</v>
      </c>
      <c r="Q5993" s="20">
        <v>2</v>
      </c>
    </row>
    <row r="5994" spans="1:17" ht="12" x14ac:dyDescent="0.2">
      <c r="A5994" s="16" t="s">
        <v>5920</v>
      </c>
      <c r="B5994" s="16" t="s">
        <v>9109</v>
      </c>
      <c r="C5994" s="17" t="s">
        <v>5941</v>
      </c>
      <c r="D5994" s="18" t="s">
        <v>8995</v>
      </c>
      <c r="E5994" s="18"/>
      <c r="F5994" s="18"/>
      <c r="G5994" s="18"/>
      <c r="H5994" s="18"/>
      <c r="I5994" s="18"/>
      <c r="J5994" s="5"/>
      <c r="K5994" s="19">
        <v>38318.400000000001</v>
      </c>
      <c r="L5994" s="7">
        <v>38318.400000000001</v>
      </c>
      <c r="M5994" s="5"/>
      <c r="N5994" s="5"/>
      <c r="O5994" s="20">
        <v>2</v>
      </c>
      <c r="P5994" s="8">
        <v>2</v>
      </c>
      <c r="Q5994" s="5"/>
    </row>
    <row r="5995" spans="1:17" ht="12" x14ac:dyDescent="0.2">
      <c r="A5995" s="16" t="s">
        <v>5920</v>
      </c>
      <c r="B5995" s="16" t="s">
        <v>9109</v>
      </c>
      <c r="C5995" s="17" t="s">
        <v>5942</v>
      </c>
      <c r="D5995" s="18" t="s">
        <v>8995</v>
      </c>
      <c r="E5995" s="18"/>
      <c r="F5995" s="18"/>
      <c r="G5995" s="18"/>
      <c r="H5995" s="18"/>
      <c r="I5995" s="18"/>
      <c r="J5995" s="5"/>
      <c r="K5995" s="19">
        <v>29684.16</v>
      </c>
      <c r="L5995" s="7">
        <v>29684.16</v>
      </c>
      <c r="M5995" s="5"/>
      <c r="N5995" s="5"/>
      <c r="O5995" s="20">
        <v>2</v>
      </c>
      <c r="P5995" s="8">
        <v>2</v>
      </c>
      <c r="Q5995" s="5"/>
    </row>
    <row r="5996" spans="1:17" ht="12" x14ac:dyDescent="0.2">
      <c r="A5996" s="16" t="s">
        <v>5920</v>
      </c>
      <c r="B5996" s="16" t="s">
        <v>9109</v>
      </c>
      <c r="C5996" s="17" t="s">
        <v>5943</v>
      </c>
      <c r="D5996" s="18" t="s">
        <v>8995</v>
      </c>
      <c r="E5996" s="18"/>
      <c r="F5996" s="18"/>
      <c r="G5996" s="18"/>
      <c r="H5996" s="18"/>
      <c r="I5996" s="18"/>
      <c r="J5996" s="5"/>
      <c r="K5996" s="19">
        <v>16087.68</v>
      </c>
      <c r="L5996" s="7">
        <v>16087.68</v>
      </c>
      <c r="M5996" s="5"/>
      <c r="N5996" s="5"/>
      <c r="O5996" s="20">
        <v>6</v>
      </c>
      <c r="P5996" s="8">
        <v>6</v>
      </c>
      <c r="Q5996" s="5"/>
    </row>
    <row r="5997" spans="1:17" ht="12" x14ac:dyDescent="0.2">
      <c r="A5997" s="16" t="s">
        <v>5920</v>
      </c>
      <c r="B5997" s="16" t="s">
        <v>9109</v>
      </c>
      <c r="C5997" s="17" t="s">
        <v>5944</v>
      </c>
      <c r="D5997" s="18" t="s">
        <v>8995</v>
      </c>
      <c r="E5997" s="18"/>
      <c r="F5997" s="18"/>
      <c r="G5997" s="18"/>
      <c r="H5997" s="18"/>
      <c r="I5997" s="18"/>
      <c r="J5997" s="5"/>
      <c r="K5997" s="19">
        <v>98208</v>
      </c>
      <c r="L5997" s="7">
        <v>98208</v>
      </c>
      <c r="M5997" s="5"/>
      <c r="N5997" s="5"/>
      <c r="O5997" s="20">
        <v>24</v>
      </c>
      <c r="P5997" s="8">
        <v>24</v>
      </c>
      <c r="Q5997" s="5"/>
    </row>
    <row r="5998" spans="1:17" ht="12" x14ac:dyDescent="0.2">
      <c r="A5998" s="16" t="s">
        <v>5920</v>
      </c>
      <c r="B5998" s="16" t="s">
        <v>9109</v>
      </c>
      <c r="C5998" s="17" t="s">
        <v>5945</v>
      </c>
      <c r="D5998" s="18" t="s">
        <v>8995</v>
      </c>
      <c r="E5998" s="18"/>
      <c r="F5998" s="18"/>
      <c r="G5998" s="18"/>
      <c r="H5998" s="18"/>
      <c r="I5998" s="18"/>
      <c r="J5998" s="5"/>
      <c r="K5998" s="19">
        <v>11987.6</v>
      </c>
      <c r="L5998" s="7">
        <v>11987.6</v>
      </c>
      <c r="M5998" s="5"/>
      <c r="N5998" s="5"/>
      <c r="O5998" s="20">
        <v>4</v>
      </c>
      <c r="P5998" s="8">
        <v>4</v>
      </c>
      <c r="Q5998" s="5"/>
    </row>
    <row r="5999" spans="1:17" ht="12" x14ac:dyDescent="0.2">
      <c r="A5999" s="16" t="s">
        <v>5920</v>
      </c>
      <c r="B5999" s="16" t="s">
        <v>9109</v>
      </c>
      <c r="C5999" s="17" t="s">
        <v>5946</v>
      </c>
      <c r="D5999" s="18" t="s">
        <v>8995</v>
      </c>
      <c r="E5999" s="18"/>
      <c r="F5999" s="18"/>
      <c r="G5999" s="18"/>
      <c r="H5999" s="18"/>
      <c r="I5999" s="18"/>
      <c r="J5999" s="5"/>
      <c r="K5999" s="19">
        <v>27950.400000000001</v>
      </c>
      <c r="L5999" s="7">
        <v>27950.400000000001</v>
      </c>
      <c r="M5999" s="5"/>
      <c r="N5999" s="5"/>
      <c r="O5999" s="20">
        <v>6</v>
      </c>
      <c r="P5999" s="8">
        <v>6</v>
      </c>
      <c r="Q5999" s="5"/>
    </row>
    <row r="6000" spans="1:17" ht="12" x14ac:dyDescent="0.2">
      <c r="A6000" s="16" t="s">
        <v>5920</v>
      </c>
      <c r="B6000" s="16" t="s">
        <v>9109</v>
      </c>
      <c r="C6000" s="17" t="s">
        <v>5947</v>
      </c>
      <c r="D6000" s="18" t="s">
        <v>8995</v>
      </c>
      <c r="E6000" s="18"/>
      <c r="F6000" s="18"/>
      <c r="G6000" s="18"/>
      <c r="H6000" s="18"/>
      <c r="I6000" s="18"/>
      <c r="J6000" s="5"/>
      <c r="K6000" s="19">
        <v>43531.199999999997</v>
      </c>
      <c r="L6000" s="7">
        <v>43531.199999999997</v>
      </c>
      <c r="M6000" s="5"/>
      <c r="N6000" s="5"/>
      <c r="O6000" s="20">
        <v>6</v>
      </c>
      <c r="P6000" s="8">
        <v>6</v>
      </c>
      <c r="Q6000" s="5"/>
    </row>
    <row r="6001" spans="1:17" ht="12" x14ac:dyDescent="0.2">
      <c r="A6001" s="16" t="s">
        <v>5920</v>
      </c>
      <c r="B6001" s="16" t="s">
        <v>9109</v>
      </c>
      <c r="C6001" s="17" t="s">
        <v>5948</v>
      </c>
      <c r="D6001" s="18" t="s">
        <v>8995</v>
      </c>
      <c r="E6001" s="18"/>
      <c r="F6001" s="18"/>
      <c r="G6001" s="18"/>
      <c r="H6001" s="18"/>
      <c r="I6001" s="18"/>
      <c r="J6001" s="5"/>
      <c r="K6001" s="19">
        <v>11680</v>
      </c>
      <c r="L6001" s="6"/>
      <c r="M6001" s="19">
        <v>11680</v>
      </c>
      <c r="N6001" s="5"/>
      <c r="O6001" s="20">
        <v>4</v>
      </c>
      <c r="P6001" s="6"/>
      <c r="Q6001" s="20">
        <v>4</v>
      </c>
    </row>
    <row r="6002" spans="1:17" ht="12" x14ac:dyDescent="0.2">
      <c r="A6002" s="16" t="s">
        <v>5920</v>
      </c>
      <c r="B6002" s="16" t="s">
        <v>9109</v>
      </c>
      <c r="C6002" s="17" t="s">
        <v>5949</v>
      </c>
      <c r="D6002" s="18" t="s">
        <v>8995</v>
      </c>
      <c r="E6002" s="18"/>
      <c r="F6002" s="18"/>
      <c r="G6002" s="18"/>
      <c r="H6002" s="18"/>
      <c r="I6002" s="18"/>
      <c r="J6002" s="5"/>
      <c r="K6002" s="19">
        <v>10483.200000000001</v>
      </c>
      <c r="L6002" s="6"/>
      <c r="M6002" s="19">
        <v>10483.200000000001</v>
      </c>
      <c r="N6002" s="5"/>
      <c r="O6002" s="20">
        <v>4</v>
      </c>
      <c r="P6002" s="6"/>
      <c r="Q6002" s="20">
        <v>4</v>
      </c>
    </row>
    <row r="6003" spans="1:17" ht="12" x14ac:dyDescent="0.2">
      <c r="A6003" s="16" t="s">
        <v>5920</v>
      </c>
      <c r="B6003" s="16" t="s">
        <v>9109</v>
      </c>
      <c r="C6003" s="17" t="s">
        <v>5950</v>
      </c>
      <c r="D6003" s="18" t="s">
        <v>8995</v>
      </c>
      <c r="E6003" s="18"/>
      <c r="F6003" s="18"/>
      <c r="G6003" s="18"/>
      <c r="H6003" s="18"/>
      <c r="I6003" s="18"/>
      <c r="J6003" s="5"/>
      <c r="K6003" s="19">
        <v>18768.96</v>
      </c>
      <c r="L6003" s="6"/>
      <c r="M6003" s="19">
        <v>18768.96</v>
      </c>
      <c r="N6003" s="5"/>
      <c r="O6003" s="20">
        <v>8</v>
      </c>
      <c r="P6003" s="6"/>
      <c r="Q6003" s="20">
        <v>8</v>
      </c>
    </row>
    <row r="6004" spans="1:17" ht="12" x14ac:dyDescent="0.2">
      <c r="A6004" s="16" t="s">
        <v>5920</v>
      </c>
      <c r="B6004" s="16" t="s">
        <v>9109</v>
      </c>
      <c r="C6004" s="17" t="s">
        <v>5951</v>
      </c>
      <c r="D6004" s="18" t="s">
        <v>8995</v>
      </c>
      <c r="E6004" s="18"/>
      <c r="F6004" s="18"/>
      <c r="G6004" s="18"/>
      <c r="H6004" s="18"/>
      <c r="I6004" s="18"/>
      <c r="J6004" s="5"/>
      <c r="K6004" s="19">
        <v>12000</v>
      </c>
      <c r="L6004" s="7">
        <v>12000</v>
      </c>
      <c r="M6004" s="5"/>
      <c r="N6004" s="5"/>
      <c r="O6004" s="20">
        <v>4</v>
      </c>
      <c r="P6004" s="8">
        <v>4</v>
      </c>
      <c r="Q6004" s="5"/>
    </row>
    <row r="6005" spans="1:17" ht="12" x14ac:dyDescent="0.2">
      <c r="A6005" s="16" t="s">
        <v>5920</v>
      </c>
      <c r="B6005" s="16" t="s">
        <v>9109</v>
      </c>
      <c r="C6005" s="17" t="s">
        <v>5952</v>
      </c>
      <c r="D6005" s="18" t="s">
        <v>8995</v>
      </c>
      <c r="E6005" s="18"/>
      <c r="F6005" s="18"/>
      <c r="G6005" s="18"/>
      <c r="H6005" s="18"/>
      <c r="I6005" s="18"/>
      <c r="J6005" s="5"/>
      <c r="K6005" s="19">
        <v>23040</v>
      </c>
      <c r="L6005" s="7">
        <v>23040</v>
      </c>
      <c r="M6005" s="5"/>
      <c r="N6005" s="5"/>
      <c r="O6005" s="20">
        <v>4</v>
      </c>
      <c r="P6005" s="8">
        <v>4</v>
      </c>
      <c r="Q6005" s="5"/>
    </row>
    <row r="6006" spans="1:17" ht="12" x14ac:dyDescent="0.2">
      <c r="A6006" s="16" t="s">
        <v>5920</v>
      </c>
      <c r="B6006" s="16" t="s">
        <v>9109</v>
      </c>
      <c r="C6006" s="17" t="s">
        <v>5953</v>
      </c>
      <c r="D6006" s="18" t="s">
        <v>8995</v>
      </c>
      <c r="E6006" s="18"/>
      <c r="F6006" s="18"/>
      <c r="G6006" s="18"/>
      <c r="H6006" s="18"/>
      <c r="I6006" s="18"/>
      <c r="J6006" s="5"/>
      <c r="K6006" s="19">
        <v>17428.32</v>
      </c>
      <c r="L6006" s="7">
        <v>17428.32</v>
      </c>
      <c r="M6006" s="5"/>
      <c r="N6006" s="5"/>
      <c r="O6006" s="20">
        <v>4</v>
      </c>
      <c r="P6006" s="8">
        <v>4</v>
      </c>
      <c r="Q6006" s="5"/>
    </row>
    <row r="6007" spans="1:17" ht="12" x14ac:dyDescent="0.2">
      <c r="A6007" s="16" t="s">
        <v>5920</v>
      </c>
      <c r="B6007" s="16" t="s">
        <v>9109</v>
      </c>
      <c r="C6007" s="17" t="s">
        <v>5954</v>
      </c>
      <c r="D6007" s="18" t="s">
        <v>8995</v>
      </c>
      <c r="E6007" s="18"/>
      <c r="F6007" s="18"/>
      <c r="G6007" s="18"/>
      <c r="H6007" s="18"/>
      <c r="I6007" s="18"/>
      <c r="J6007" s="5"/>
      <c r="K6007" s="19">
        <v>69408</v>
      </c>
      <c r="L6007" s="7">
        <v>69408</v>
      </c>
      <c r="M6007" s="5"/>
      <c r="N6007" s="5"/>
      <c r="O6007" s="20">
        <v>12</v>
      </c>
      <c r="P6007" s="8">
        <v>12</v>
      </c>
      <c r="Q6007" s="5"/>
    </row>
    <row r="6008" spans="1:17" ht="12" x14ac:dyDescent="0.2">
      <c r="A6008" s="16" t="s">
        <v>5920</v>
      </c>
      <c r="B6008" s="16" t="s">
        <v>9109</v>
      </c>
      <c r="C6008" s="17" t="s">
        <v>5955</v>
      </c>
      <c r="D6008" s="18" t="s">
        <v>8995</v>
      </c>
      <c r="E6008" s="18"/>
      <c r="F6008" s="18"/>
      <c r="G6008" s="18"/>
      <c r="H6008" s="18"/>
      <c r="I6008" s="18"/>
      <c r="J6008" s="5"/>
      <c r="K6008" s="19">
        <v>63288</v>
      </c>
      <c r="L6008" s="7">
        <v>63288</v>
      </c>
      <c r="M6008" s="5"/>
      <c r="N6008" s="5"/>
      <c r="O6008" s="20">
        <v>12</v>
      </c>
      <c r="P6008" s="8">
        <v>12</v>
      </c>
      <c r="Q6008" s="5"/>
    </row>
    <row r="6009" spans="1:17" ht="12" x14ac:dyDescent="0.2">
      <c r="A6009" s="16" t="s">
        <v>5920</v>
      </c>
      <c r="B6009" s="16" t="s">
        <v>9109</v>
      </c>
      <c r="C6009" s="17" t="s">
        <v>5956</v>
      </c>
      <c r="D6009" s="18" t="s">
        <v>8995</v>
      </c>
      <c r="E6009" s="18"/>
      <c r="F6009" s="18"/>
      <c r="G6009" s="18"/>
      <c r="H6009" s="18"/>
      <c r="I6009" s="18"/>
      <c r="J6009" s="5"/>
      <c r="K6009" s="19">
        <v>91008</v>
      </c>
      <c r="L6009" s="7">
        <v>91008</v>
      </c>
      <c r="M6009" s="5"/>
      <c r="N6009" s="5"/>
      <c r="O6009" s="20">
        <v>12</v>
      </c>
      <c r="P6009" s="8">
        <v>12</v>
      </c>
      <c r="Q6009" s="5"/>
    </row>
    <row r="6010" spans="1:17" ht="12" x14ac:dyDescent="0.2">
      <c r="A6010" s="16" t="s">
        <v>5920</v>
      </c>
      <c r="B6010" s="16" t="s">
        <v>9109</v>
      </c>
      <c r="C6010" s="17" t="s">
        <v>5957</v>
      </c>
      <c r="D6010" s="18" t="s">
        <v>8995</v>
      </c>
      <c r="E6010" s="18"/>
      <c r="F6010" s="18"/>
      <c r="G6010" s="18"/>
      <c r="H6010" s="18"/>
      <c r="I6010" s="18"/>
      <c r="J6010" s="5"/>
      <c r="K6010" s="19">
        <v>13896</v>
      </c>
      <c r="L6010" s="7">
        <v>13896</v>
      </c>
      <c r="M6010" s="5"/>
      <c r="N6010" s="5"/>
      <c r="O6010" s="20">
        <v>4</v>
      </c>
      <c r="P6010" s="8">
        <v>4</v>
      </c>
      <c r="Q6010" s="5"/>
    </row>
    <row r="6011" spans="1:17" ht="12" x14ac:dyDescent="0.2">
      <c r="A6011" s="16" t="s">
        <v>5920</v>
      </c>
      <c r="B6011" s="16" t="s">
        <v>9109</v>
      </c>
      <c r="C6011" s="17" t="s">
        <v>5958</v>
      </c>
      <c r="D6011" s="18" t="s">
        <v>8995</v>
      </c>
      <c r="E6011" s="18"/>
      <c r="F6011" s="18"/>
      <c r="G6011" s="18"/>
      <c r="H6011" s="18"/>
      <c r="I6011" s="18"/>
      <c r="J6011" s="5"/>
      <c r="K6011" s="19">
        <v>17280</v>
      </c>
      <c r="L6011" s="7">
        <v>17280</v>
      </c>
      <c r="M6011" s="5"/>
      <c r="N6011" s="5"/>
      <c r="O6011" s="20">
        <v>4</v>
      </c>
      <c r="P6011" s="8">
        <v>4</v>
      </c>
      <c r="Q6011" s="5"/>
    </row>
    <row r="6012" spans="1:17" ht="12" x14ac:dyDescent="0.2">
      <c r="A6012" s="16" t="s">
        <v>5920</v>
      </c>
      <c r="B6012" s="16" t="s">
        <v>9109</v>
      </c>
      <c r="C6012" s="17" t="s">
        <v>5959</v>
      </c>
      <c r="D6012" s="18" t="s">
        <v>8995</v>
      </c>
      <c r="E6012" s="18"/>
      <c r="F6012" s="18"/>
      <c r="G6012" s="18"/>
      <c r="H6012" s="18"/>
      <c r="I6012" s="18"/>
      <c r="J6012" s="5"/>
      <c r="K6012" s="19">
        <v>23541.119999999999</v>
      </c>
      <c r="L6012" s="7">
        <v>23541.119999999999</v>
      </c>
      <c r="M6012" s="5"/>
      <c r="N6012" s="5"/>
      <c r="O6012" s="20">
        <v>4</v>
      </c>
      <c r="P6012" s="8">
        <v>4</v>
      </c>
      <c r="Q6012" s="5"/>
    </row>
    <row r="6013" spans="1:17" ht="12" x14ac:dyDescent="0.2">
      <c r="A6013" s="16" t="s">
        <v>5920</v>
      </c>
      <c r="B6013" s="16" t="s">
        <v>9109</v>
      </c>
      <c r="C6013" s="17" t="s">
        <v>57</v>
      </c>
      <c r="D6013" s="18" t="s">
        <v>8995</v>
      </c>
      <c r="E6013" s="18"/>
      <c r="F6013" s="18"/>
      <c r="G6013" s="18"/>
      <c r="H6013" s="18"/>
      <c r="I6013" s="18"/>
      <c r="J6013" s="5"/>
      <c r="K6013" s="19">
        <v>32292</v>
      </c>
      <c r="L6013" s="7">
        <v>17342</v>
      </c>
      <c r="M6013" s="19">
        <v>14950</v>
      </c>
      <c r="N6013" s="5"/>
      <c r="O6013" s="20">
        <v>8</v>
      </c>
      <c r="P6013" s="8">
        <v>4</v>
      </c>
      <c r="Q6013" s="20">
        <v>4</v>
      </c>
    </row>
    <row r="6014" spans="1:17" ht="12" x14ac:dyDescent="0.2">
      <c r="A6014" s="16" t="s">
        <v>5920</v>
      </c>
      <c r="B6014" s="16" t="s">
        <v>9109</v>
      </c>
      <c r="C6014" s="17" t="s">
        <v>5960</v>
      </c>
      <c r="D6014" s="18" t="s">
        <v>8995</v>
      </c>
      <c r="E6014" s="18"/>
      <c r="F6014" s="18"/>
      <c r="G6014" s="18"/>
      <c r="H6014" s="18"/>
      <c r="I6014" s="18"/>
      <c r="J6014" s="5"/>
      <c r="K6014" s="19">
        <v>396000</v>
      </c>
      <c r="L6014" s="7">
        <v>396000</v>
      </c>
      <c r="M6014" s="5"/>
      <c r="N6014" s="5"/>
      <c r="O6014" s="20">
        <v>40</v>
      </c>
      <c r="P6014" s="8">
        <v>40</v>
      </c>
      <c r="Q6014" s="5"/>
    </row>
    <row r="6015" spans="1:17" ht="12" x14ac:dyDescent="0.2">
      <c r="A6015" s="16" t="s">
        <v>5920</v>
      </c>
      <c r="B6015" s="16" t="s">
        <v>9109</v>
      </c>
      <c r="C6015" s="17" t="s">
        <v>5961</v>
      </c>
      <c r="D6015" s="18" t="s">
        <v>8995</v>
      </c>
      <c r="E6015" s="18"/>
      <c r="F6015" s="18"/>
      <c r="G6015" s="18"/>
      <c r="H6015" s="18"/>
      <c r="I6015" s="18"/>
      <c r="J6015" s="5"/>
      <c r="K6015" s="19">
        <v>141600</v>
      </c>
      <c r="L6015" s="7">
        <v>141600</v>
      </c>
      <c r="M6015" s="5"/>
      <c r="N6015" s="5"/>
      <c r="O6015" s="20">
        <v>20</v>
      </c>
      <c r="P6015" s="8">
        <v>20</v>
      </c>
      <c r="Q6015" s="5"/>
    </row>
    <row r="6016" spans="1:17" ht="12" x14ac:dyDescent="0.2">
      <c r="A6016" s="16" t="s">
        <v>5920</v>
      </c>
      <c r="B6016" s="16" t="s">
        <v>9109</v>
      </c>
      <c r="C6016" s="17" t="s">
        <v>5962</v>
      </c>
      <c r="D6016" s="18" t="s">
        <v>8995</v>
      </c>
      <c r="E6016" s="18"/>
      <c r="F6016" s="18"/>
      <c r="G6016" s="18"/>
      <c r="H6016" s="18"/>
      <c r="I6016" s="18"/>
      <c r="J6016" s="5"/>
      <c r="K6016" s="19">
        <v>21352.32</v>
      </c>
      <c r="L6016" s="7">
        <v>21352.32</v>
      </c>
      <c r="M6016" s="5"/>
      <c r="N6016" s="5"/>
      <c r="O6016" s="20">
        <v>4</v>
      </c>
      <c r="P6016" s="8">
        <v>4</v>
      </c>
      <c r="Q6016" s="5"/>
    </row>
    <row r="6017" spans="1:17" ht="12" x14ac:dyDescent="0.2">
      <c r="A6017" s="16" t="s">
        <v>5920</v>
      </c>
      <c r="B6017" s="16" t="s">
        <v>9109</v>
      </c>
      <c r="C6017" s="17" t="s">
        <v>5963</v>
      </c>
      <c r="D6017" s="18" t="s">
        <v>8995</v>
      </c>
      <c r="E6017" s="18"/>
      <c r="F6017" s="18"/>
      <c r="G6017" s="18"/>
      <c r="H6017" s="18"/>
      <c r="I6017" s="18"/>
      <c r="J6017" s="5"/>
      <c r="K6017" s="19">
        <v>31281.599999999999</v>
      </c>
      <c r="L6017" s="7">
        <v>31281.599999999999</v>
      </c>
      <c r="M6017" s="5"/>
      <c r="N6017" s="5"/>
      <c r="O6017" s="20">
        <v>8</v>
      </c>
      <c r="P6017" s="8">
        <v>8</v>
      </c>
      <c r="Q6017" s="5"/>
    </row>
    <row r="6018" spans="1:17" ht="12" x14ac:dyDescent="0.2">
      <c r="A6018" s="16" t="s">
        <v>5920</v>
      </c>
      <c r="B6018" s="16" t="s">
        <v>9109</v>
      </c>
      <c r="C6018" s="17" t="s">
        <v>5964</v>
      </c>
      <c r="D6018" s="18" t="s">
        <v>8995</v>
      </c>
      <c r="E6018" s="18"/>
      <c r="F6018" s="18"/>
      <c r="G6018" s="18"/>
      <c r="H6018" s="18"/>
      <c r="I6018" s="18"/>
      <c r="J6018" s="5"/>
      <c r="K6018" s="19">
        <v>116188.8</v>
      </c>
      <c r="L6018" s="7">
        <v>92951.039999999994</v>
      </c>
      <c r="M6018" s="19">
        <v>23237.759999999998</v>
      </c>
      <c r="N6018" s="5"/>
      <c r="O6018" s="20">
        <v>20</v>
      </c>
      <c r="P6018" s="8">
        <v>16</v>
      </c>
      <c r="Q6018" s="20">
        <v>4</v>
      </c>
    </row>
    <row r="6019" spans="1:17" ht="12" x14ac:dyDescent="0.2">
      <c r="A6019" s="16" t="s">
        <v>5920</v>
      </c>
      <c r="B6019" s="16" t="s">
        <v>9109</v>
      </c>
      <c r="C6019" s="17" t="s">
        <v>59</v>
      </c>
      <c r="D6019" s="18" t="s">
        <v>8995</v>
      </c>
      <c r="E6019" s="18"/>
      <c r="F6019" s="18"/>
      <c r="G6019" s="18"/>
      <c r="H6019" s="18"/>
      <c r="I6019" s="18"/>
      <c r="J6019" s="5"/>
      <c r="K6019" s="19">
        <v>92000</v>
      </c>
      <c r="L6019" s="7">
        <v>92000</v>
      </c>
      <c r="M6019" s="5"/>
      <c r="N6019" s="5"/>
      <c r="O6019" s="20">
        <v>16</v>
      </c>
      <c r="P6019" s="8">
        <v>16</v>
      </c>
      <c r="Q6019" s="5"/>
    </row>
    <row r="6020" spans="1:17" ht="12" x14ac:dyDescent="0.2">
      <c r="A6020" s="16" t="s">
        <v>5920</v>
      </c>
      <c r="B6020" s="16" t="s">
        <v>9109</v>
      </c>
      <c r="C6020" s="17" t="s">
        <v>5965</v>
      </c>
      <c r="D6020" s="18" t="s">
        <v>8995</v>
      </c>
      <c r="E6020" s="18"/>
      <c r="F6020" s="18"/>
      <c r="G6020" s="18"/>
      <c r="H6020" s="18"/>
      <c r="I6020" s="18"/>
      <c r="J6020" s="5"/>
      <c r="K6020" s="19">
        <v>69120</v>
      </c>
      <c r="L6020" s="7">
        <v>69120</v>
      </c>
      <c r="M6020" s="5"/>
      <c r="N6020" s="5"/>
      <c r="O6020" s="20">
        <v>12</v>
      </c>
      <c r="P6020" s="8">
        <v>12</v>
      </c>
      <c r="Q6020" s="5"/>
    </row>
    <row r="6021" spans="1:17" ht="12" x14ac:dyDescent="0.2">
      <c r="A6021" s="16" t="s">
        <v>5920</v>
      </c>
      <c r="B6021" s="16" t="s">
        <v>9109</v>
      </c>
      <c r="C6021" s="17" t="s">
        <v>5966</v>
      </c>
      <c r="D6021" s="18" t="s">
        <v>8995</v>
      </c>
      <c r="E6021" s="18"/>
      <c r="F6021" s="18"/>
      <c r="G6021" s="18"/>
      <c r="H6021" s="18"/>
      <c r="I6021" s="18"/>
      <c r="J6021" s="5"/>
      <c r="K6021" s="19">
        <v>386880</v>
      </c>
      <c r="L6021" s="7">
        <v>89280</v>
      </c>
      <c r="M6021" s="19">
        <v>297600</v>
      </c>
      <c r="N6021" s="5"/>
      <c r="O6021" s="20">
        <v>52</v>
      </c>
      <c r="P6021" s="8">
        <v>12</v>
      </c>
      <c r="Q6021" s="20">
        <v>40</v>
      </c>
    </row>
    <row r="6022" spans="1:17" ht="12" x14ac:dyDescent="0.2">
      <c r="A6022" s="16" t="s">
        <v>5920</v>
      </c>
      <c r="B6022" s="16" t="s">
        <v>9109</v>
      </c>
      <c r="C6022" s="17" t="s">
        <v>5967</v>
      </c>
      <c r="D6022" s="18" t="s">
        <v>8995</v>
      </c>
      <c r="E6022" s="18"/>
      <c r="F6022" s="18"/>
      <c r="G6022" s="18"/>
      <c r="H6022" s="18"/>
      <c r="I6022" s="18"/>
      <c r="J6022" s="5"/>
      <c r="K6022" s="19">
        <v>56954.879999999997</v>
      </c>
      <c r="L6022" s="7">
        <v>56954.879999999997</v>
      </c>
      <c r="M6022" s="5"/>
      <c r="N6022" s="5"/>
      <c r="O6022" s="20">
        <v>4</v>
      </c>
      <c r="P6022" s="8">
        <v>4</v>
      </c>
      <c r="Q6022" s="5"/>
    </row>
    <row r="6023" spans="1:17" ht="12" x14ac:dyDescent="0.2">
      <c r="A6023" s="16" t="s">
        <v>5920</v>
      </c>
      <c r="B6023" s="16" t="s">
        <v>9109</v>
      </c>
      <c r="C6023" s="17" t="s">
        <v>5968</v>
      </c>
      <c r="D6023" s="18" t="s">
        <v>8995</v>
      </c>
      <c r="E6023" s="18"/>
      <c r="F6023" s="18"/>
      <c r="G6023" s="18"/>
      <c r="H6023" s="18"/>
      <c r="I6023" s="18"/>
      <c r="J6023" s="5"/>
      <c r="K6023" s="19">
        <v>53280</v>
      </c>
      <c r="L6023" s="6"/>
      <c r="M6023" s="19">
        <v>53280</v>
      </c>
      <c r="N6023" s="5"/>
      <c r="O6023" s="20">
        <v>4</v>
      </c>
      <c r="P6023" s="6"/>
      <c r="Q6023" s="20">
        <v>4</v>
      </c>
    </row>
    <row r="6024" spans="1:17" ht="12" x14ac:dyDescent="0.2">
      <c r="A6024" s="16" t="s">
        <v>5920</v>
      </c>
      <c r="B6024" s="16" t="s">
        <v>9109</v>
      </c>
      <c r="C6024" s="17" t="s">
        <v>5969</v>
      </c>
      <c r="D6024" s="18" t="s">
        <v>8995</v>
      </c>
      <c r="E6024" s="18"/>
      <c r="F6024" s="18"/>
      <c r="G6024" s="18"/>
      <c r="H6024" s="18"/>
      <c r="I6024" s="18"/>
      <c r="J6024" s="5"/>
      <c r="K6024" s="19">
        <v>116832</v>
      </c>
      <c r="L6024" s="7">
        <v>116832</v>
      </c>
      <c r="M6024" s="5"/>
      <c r="N6024" s="5"/>
      <c r="O6024" s="20">
        <v>8</v>
      </c>
      <c r="P6024" s="8">
        <v>8</v>
      </c>
      <c r="Q6024" s="5"/>
    </row>
    <row r="6025" spans="1:17" ht="12" x14ac:dyDescent="0.2">
      <c r="A6025" s="16" t="s">
        <v>5920</v>
      </c>
      <c r="B6025" s="16" t="s">
        <v>9109</v>
      </c>
      <c r="C6025" s="17" t="s">
        <v>5970</v>
      </c>
      <c r="D6025" s="18" t="s">
        <v>8995</v>
      </c>
      <c r="E6025" s="18"/>
      <c r="F6025" s="18"/>
      <c r="G6025" s="18"/>
      <c r="H6025" s="18"/>
      <c r="I6025" s="18"/>
      <c r="J6025" s="5"/>
      <c r="K6025" s="19">
        <v>220800</v>
      </c>
      <c r="L6025" s="6"/>
      <c r="M6025" s="19">
        <v>220800</v>
      </c>
      <c r="N6025" s="5"/>
      <c r="O6025" s="20">
        <v>2</v>
      </c>
      <c r="P6025" s="6"/>
      <c r="Q6025" s="20">
        <v>2</v>
      </c>
    </row>
    <row r="6026" spans="1:17" ht="12" x14ac:dyDescent="0.2">
      <c r="A6026" s="16" t="s">
        <v>5920</v>
      </c>
      <c r="B6026" s="16" t="s">
        <v>9109</v>
      </c>
      <c r="C6026" s="17" t="s">
        <v>5971</v>
      </c>
      <c r="D6026" s="18" t="s">
        <v>8995</v>
      </c>
      <c r="E6026" s="18"/>
      <c r="F6026" s="18"/>
      <c r="G6026" s="18"/>
      <c r="H6026" s="18"/>
      <c r="I6026" s="18"/>
      <c r="J6026" s="5"/>
      <c r="K6026" s="19">
        <v>225025.92000000001</v>
      </c>
      <c r="L6026" s="7">
        <v>112512.96000000001</v>
      </c>
      <c r="M6026" s="19">
        <v>112512.96000000001</v>
      </c>
      <c r="N6026" s="5"/>
      <c r="O6026" s="20">
        <v>4</v>
      </c>
      <c r="P6026" s="8">
        <v>2</v>
      </c>
      <c r="Q6026" s="20">
        <v>2</v>
      </c>
    </row>
    <row r="6027" spans="1:17" ht="12" x14ac:dyDescent="0.2">
      <c r="A6027" s="16" t="s">
        <v>5920</v>
      </c>
      <c r="B6027" s="16" t="s">
        <v>9109</v>
      </c>
      <c r="C6027" s="17" t="s">
        <v>5972</v>
      </c>
      <c r="D6027" s="18" t="s">
        <v>8995</v>
      </c>
      <c r="E6027" s="18"/>
      <c r="F6027" s="18"/>
      <c r="G6027" s="18"/>
      <c r="H6027" s="18"/>
      <c r="I6027" s="18"/>
      <c r="J6027" s="5"/>
      <c r="K6027" s="19">
        <v>189520</v>
      </c>
      <c r="L6027" s="7">
        <v>189520</v>
      </c>
      <c r="M6027" s="5"/>
      <c r="N6027" s="5"/>
      <c r="O6027" s="20">
        <v>16</v>
      </c>
      <c r="P6027" s="8">
        <v>16</v>
      </c>
      <c r="Q6027" s="5"/>
    </row>
    <row r="6028" spans="1:17" ht="12" x14ac:dyDescent="0.2">
      <c r="A6028" s="16" t="s">
        <v>5920</v>
      </c>
      <c r="B6028" s="16" t="s">
        <v>9109</v>
      </c>
      <c r="C6028" s="17" t="s">
        <v>5973</v>
      </c>
      <c r="D6028" s="18" t="s">
        <v>8995</v>
      </c>
      <c r="E6028" s="18"/>
      <c r="F6028" s="18"/>
      <c r="G6028" s="18"/>
      <c r="H6028" s="18"/>
      <c r="I6028" s="18"/>
      <c r="J6028" s="5"/>
      <c r="K6028" s="19">
        <v>100166.39999999999</v>
      </c>
      <c r="L6028" s="7">
        <v>100166.39999999999</v>
      </c>
      <c r="M6028" s="5"/>
      <c r="N6028" s="5"/>
      <c r="O6028" s="20">
        <v>8</v>
      </c>
      <c r="P6028" s="8">
        <v>8</v>
      </c>
      <c r="Q6028" s="5"/>
    </row>
    <row r="6029" spans="1:17" ht="12" x14ac:dyDescent="0.2">
      <c r="A6029" s="16" t="s">
        <v>5920</v>
      </c>
      <c r="B6029" s="16" t="s">
        <v>9109</v>
      </c>
      <c r="C6029" s="17" t="s">
        <v>5974</v>
      </c>
      <c r="D6029" s="18" t="s">
        <v>8995</v>
      </c>
      <c r="E6029" s="18"/>
      <c r="F6029" s="18"/>
      <c r="G6029" s="18"/>
      <c r="H6029" s="18"/>
      <c r="I6029" s="18"/>
      <c r="J6029" s="5"/>
      <c r="K6029" s="19">
        <v>83333.34</v>
      </c>
      <c r="L6029" s="7">
        <v>83333.34</v>
      </c>
      <c r="M6029" s="5"/>
      <c r="N6029" s="5"/>
      <c r="O6029" s="20">
        <v>8</v>
      </c>
      <c r="P6029" s="8">
        <v>8</v>
      </c>
      <c r="Q6029" s="5"/>
    </row>
    <row r="6030" spans="1:17" ht="12" x14ac:dyDescent="0.2">
      <c r="A6030" s="16" t="s">
        <v>5920</v>
      </c>
      <c r="B6030" s="16" t="s">
        <v>9109</v>
      </c>
      <c r="C6030" s="17" t="s">
        <v>5975</v>
      </c>
      <c r="D6030" s="18" t="s">
        <v>8995</v>
      </c>
      <c r="E6030" s="18"/>
      <c r="F6030" s="18"/>
      <c r="G6030" s="18"/>
      <c r="H6030" s="18"/>
      <c r="I6030" s="18"/>
      <c r="J6030" s="5"/>
      <c r="K6030" s="19">
        <v>864180</v>
      </c>
      <c r="L6030" s="7">
        <v>864180</v>
      </c>
      <c r="M6030" s="5"/>
      <c r="N6030" s="5"/>
      <c r="O6030" s="20">
        <v>30</v>
      </c>
      <c r="P6030" s="8">
        <v>30</v>
      </c>
      <c r="Q6030" s="5"/>
    </row>
    <row r="6031" spans="1:17" ht="12" x14ac:dyDescent="0.2">
      <c r="A6031" s="16" t="s">
        <v>5920</v>
      </c>
      <c r="B6031" s="16" t="s">
        <v>9109</v>
      </c>
      <c r="C6031" s="17" t="s">
        <v>5976</v>
      </c>
      <c r="D6031" s="18" t="s">
        <v>8995</v>
      </c>
      <c r="E6031" s="18"/>
      <c r="F6031" s="18"/>
      <c r="G6031" s="18"/>
      <c r="H6031" s="18"/>
      <c r="I6031" s="18"/>
      <c r="J6031" s="5"/>
      <c r="K6031" s="19">
        <v>1113216</v>
      </c>
      <c r="L6031" s="7">
        <v>1113216</v>
      </c>
      <c r="M6031" s="5"/>
      <c r="N6031" s="5"/>
      <c r="O6031" s="20">
        <v>26</v>
      </c>
      <c r="P6031" s="8">
        <v>26</v>
      </c>
      <c r="Q6031" s="5"/>
    </row>
    <row r="6032" spans="1:17" ht="12" x14ac:dyDescent="0.2">
      <c r="A6032" s="16" t="s">
        <v>5920</v>
      </c>
      <c r="B6032" s="16" t="s">
        <v>9109</v>
      </c>
      <c r="C6032" s="17" t="s">
        <v>67</v>
      </c>
      <c r="D6032" s="18" t="s">
        <v>8995</v>
      </c>
      <c r="E6032" s="18"/>
      <c r="F6032" s="18"/>
      <c r="G6032" s="18"/>
      <c r="H6032" s="18"/>
      <c r="I6032" s="18"/>
      <c r="J6032" s="5"/>
      <c r="K6032" s="19">
        <v>1502619</v>
      </c>
      <c r="L6032" s="7">
        <v>1502619</v>
      </c>
      <c r="M6032" s="5"/>
      <c r="N6032" s="5"/>
      <c r="O6032" s="20">
        <v>34</v>
      </c>
      <c r="P6032" s="8">
        <v>34</v>
      </c>
      <c r="Q6032" s="5"/>
    </row>
    <row r="6033" spans="1:17" ht="12" x14ac:dyDescent="0.2">
      <c r="A6033" s="16" t="s">
        <v>5920</v>
      </c>
      <c r="B6033" s="16" t="s">
        <v>9109</v>
      </c>
      <c r="C6033" s="17" t="s">
        <v>5977</v>
      </c>
      <c r="D6033" s="18" t="s">
        <v>8995</v>
      </c>
      <c r="E6033" s="18"/>
      <c r="F6033" s="18"/>
      <c r="G6033" s="18"/>
      <c r="H6033" s="18"/>
      <c r="I6033" s="18"/>
      <c r="J6033" s="5"/>
      <c r="K6033" s="19">
        <v>3351.6</v>
      </c>
      <c r="L6033" s="7">
        <v>3351.6</v>
      </c>
      <c r="M6033" s="5"/>
      <c r="N6033" s="5"/>
      <c r="O6033" s="20">
        <v>2</v>
      </c>
      <c r="P6033" s="8">
        <v>2</v>
      </c>
      <c r="Q6033" s="5"/>
    </row>
    <row r="6034" spans="1:17" ht="12" x14ac:dyDescent="0.2">
      <c r="A6034" s="16" t="s">
        <v>5920</v>
      </c>
      <c r="B6034" s="16" t="s">
        <v>9109</v>
      </c>
      <c r="C6034" s="17" t="s">
        <v>5978</v>
      </c>
      <c r="D6034" s="18" t="s">
        <v>8995</v>
      </c>
      <c r="E6034" s="18"/>
      <c r="F6034" s="18"/>
      <c r="G6034" s="18"/>
      <c r="H6034" s="18"/>
      <c r="I6034" s="18"/>
      <c r="J6034" s="5"/>
      <c r="K6034" s="19">
        <v>56600</v>
      </c>
      <c r="L6034" s="7">
        <v>56600</v>
      </c>
      <c r="M6034" s="5"/>
      <c r="N6034" s="5"/>
      <c r="O6034" s="20">
        <v>4</v>
      </c>
      <c r="P6034" s="8">
        <v>4</v>
      </c>
      <c r="Q6034" s="5"/>
    </row>
    <row r="6035" spans="1:17" ht="24" x14ac:dyDescent="0.2">
      <c r="A6035" s="16" t="s">
        <v>5920</v>
      </c>
      <c r="B6035" s="16" t="s">
        <v>9109</v>
      </c>
      <c r="C6035" s="17" t="s">
        <v>5979</v>
      </c>
      <c r="D6035" s="18" t="s">
        <v>8995</v>
      </c>
      <c r="E6035" s="18"/>
      <c r="F6035" s="18"/>
      <c r="G6035" s="18"/>
      <c r="H6035" s="18"/>
      <c r="I6035" s="18"/>
      <c r="J6035" s="5"/>
      <c r="K6035" s="19">
        <v>2370</v>
      </c>
      <c r="L6035" s="7">
        <v>2370</v>
      </c>
      <c r="M6035" s="5"/>
      <c r="N6035" s="5"/>
      <c r="O6035" s="20">
        <v>1</v>
      </c>
      <c r="P6035" s="8">
        <v>1</v>
      </c>
      <c r="Q6035" s="5"/>
    </row>
    <row r="6036" spans="1:17" ht="60" x14ac:dyDescent="0.2">
      <c r="A6036" s="16" t="s">
        <v>5920</v>
      </c>
      <c r="B6036" s="16" t="s">
        <v>9109</v>
      </c>
      <c r="C6036" s="17" t="s">
        <v>5980</v>
      </c>
      <c r="D6036" s="18" t="str">
        <f>VLOOKUP(C6036,[2]итоговая!$C$6:$H$1018,4,FALSE)</f>
        <v>НВЛ и НЛ</v>
      </c>
      <c r="E6036" s="26">
        <f>J6036-L6036</f>
        <v>6863.43</v>
      </c>
      <c r="F6036" s="26">
        <f>N6036-P6036</f>
        <v>1</v>
      </c>
      <c r="G6036" s="26" t="str">
        <f>VLOOKUP(C6036,[2]итоговая!$C$6:$H$1018,5,FALSE)</f>
        <v>ОГЭ</v>
      </c>
      <c r="H6036" s="21" t="str">
        <f>VLOOKUP(C6036,'[6]сводная информация'!$C$4479:$H$9628,6,FALSE)</f>
        <v>Невостребовано ОГЭ по причине не использования в производстве.В данное время оборудование станций управлений КСКН с передачей данных по каналу RS-485.Инфрокрасный канал не используется. Данное ТМЦ приобретено 01.07.2019 в ОАО "Ульяновскнефть"</v>
      </c>
      <c r="I6036" s="18"/>
      <c r="J6036" s="19">
        <v>6863.43</v>
      </c>
      <c r="K6036" s="5"/>
      <c r="L6036" s="6"/>
      <c r="M6036" s="19">
        <v>6863.43</v>
      </c>
      <c r="N6036" s="20">
        <v>1</v>
      </c>
      <c r="O6036" s="5"/>
      <c r="P6036" s="6"/>
      <c r="Q6036" s="20">
        <v>1</v>
      </c>
    </row>
    <row r="6037" spans="1:17" ht="12" x14ac:dyDescent="0.2">
      <c r="A6037" s="16" t="s">
        <v>5920</v>
      </c>
      <c r="B6037" s="16" t="s">
        <v>9109</v>
      </c>
      <c r="C6037" s="17" t="s">
        <v>5981</v>
      </c>
      <c r="D6037" s="18" t="s">
        <v>8995</v>
      </c>
      <c r="E6037" s="18"/>
      <c r="F6037" s="18"/>
      <c r="G6037" s="18"/>
      <c r="H6037" s="18"/>
      <c r="I6037" s="18"/>
      <c r="J6037" s="19">
        <v>59682</v>
      </c>
      <c r="K6037" s="5"/>
      <c r="L6037" s="7">
        <v>59682</v>
      </c>
      <c r="M6037" s="5"/>
      <c r="N6037" s="20">
        <v>10</v>
      </c>
      <c r="O6037" s="5"/>
      <c r="P6037" s="8">
        <v>10</v>
      </c>
      <c r="Q6037" s="5"/>
    </row>
    <row r="6038" spans="1:17" ht="12" x14ac:dyDescent="0.2">
      <c r="A6038" s="16" t="s">
        <v>5920</v>
      </c>
      <c r="B6038" s="16" t="s">
        <v>9109</v>
      </c>
      <c r="C6038" s="17" t="s">
        <v>5982</v>
      </c>
      <c r="D6038" s="18" t="s">
        <v>8995</v>
      </c>
      <c r="E6038" s="18"/>
      <c r="F6038" s="18"/>
      <c r="G6038" s="18"/>
      <c r="H6038" s="18"/>
      <c r="I6038" s="18"/>
      <c r="J6038" s="5"/>
      <c r="K6038" s="19">
        <v>7933.33</v>
      </c>
      <c r="L6038" s="7">
        <v>7933.33</v>
      </c>
      <c r="M6038" s="5"/>
      <c r="N6038" s="5"/>
      <c r="O6038" s="20">
        <v>2</v>
      </c>
      <c r="P6038" s="8">
        <v>2</v>
      </c>
      <c r="Q6038" s="5"/>
    </row>
    <row r="6039" spans="1:17" ht="12" x14ac:dyDescent="0.2">
      <c r="A6039" s="16" t="s">
        <v>5920</v>
      </c>
      <c r="B6039" s="16" t="s">
        <v>9109</v>
      </c>
      <c r="C6039" s="17" t="s">
        <v>5983</v>
      </c>
      <c r="D6039" s="18" t="s">
        <v>8995</v>
      </c>
      <c r="E6039" s="18"/>
      <c r="F6039" s="18"/>
      <c r="G6039" s="18"/>
      <c r="H6039" s="18"/>
      <c r="I6039" s="18"/>
      <c r="J6039" s="5"/>
      <c r="K6039" s="21">
        <v>888</v>
      </c>
      <c r="L6039" s="9">
        <v>888</v>
      </c>
      <c r="M6039" s="5"/>
      <c r="N6039" s="5"/>
      <c r="O6039" s="20">
        <v>4</v>
      </c>
      <c r="P6039" s="8">
        <v>4</v>
      </c>
      <c r="Q6039" s="5"/>
    </row>
    <row r="6040" spans="1:17" ht="12" x14ac:dyDescent="0.2">
      <c r="A6040" s="16" t="s">
        <v>5920</v>
      </c>
      <c r="B6040" s="16" t="s">
        <v>9109</v>
      </c>
      <c r="C6040" s="17" t="s">
        <v>5984</v>
      </c>
      <c r="D6040" s="18" t="s">
        <v>8995</v>
      </c>
      <c r="E6040" s="18"/>
      <c r="F6040" s="18"/>
      <c r="G6040" s="18"/>
      <c r="H6040" s="18"/>
      <c r="I6040" s="18"/>
      <c r="J6040" s="5"/>
      <c r="K6040" s="19">
        <v>2225</v>
      </c>
      <c r="L6040" s="7">
        <v>2225</v>
      </c>
      <c r="M6040" s="5"/>
      <c r="N6040" s="5"/>
      <c r="O6040" s="20">
        <v>9</v>
      </c>
      <c r="P6040" s="8">
        <v>9</v>
      </c>
      <c r="Q6040" s="5"/>
    </row>
    <row r="6041" spans="1:17" ht="12" x14ac:dyDescent="0.2">
      <c r="A6041" s="16" t="s">
        <v>5920</v>
      </c>
      <c r="B6041" s="16" t="s">
        <v>9109</v>
      </c>
      <c r="C6041" s="17" t="s">
        <v>5985</v>
      </c>
      <c r="D6041" s="18" t="s">
        <v>8995</v>
      </c>
      <c r="E6041" s="18"/>
      <c r="F6041" s="18"/>
      <c r="G6041" s="18"/>
      <c r="H6041" s="18"/>
      <c r="I6041" s="18"/>
      <c r="J6041" s="5"/>
      <c r="K6041" s="21">
        <v>677.5</v>
      </c>
      <c r="L6041" s="6"/>
      <c r="M6041" s="21">
        <v>677.5</v>
      </c>
      <c r="N6041" s="5"/>
      <c r="O6041" s="20">
        <v>1</v>
      </c>
      <c r="P6041" s="6"/>
      <c r="Q6041" s="20">
        <v>1</v>
      </c>
    </row>
    <row r="6042" spans="1:17" ht="12" x14ac:dyDescent="0.2">
      <c r="A6042" s="16" t="s">
        <v>5920</v>
      </c>
      <c r="B6042" s="16" t="s">
        <v>9109</v>
      </c>
      <c r="C6042" s="17" t="s">
        <v>5986</v>
      </c>
      <c r="D6042" s="18" t="s">
        <v>8995</v>
      </c>
      <c r="E6042" s="18"/>
      <c r="F6042" s="18"/>
      <c r="G6042" s="18"/>
      <c r="H6042" s="18"/>
      <c r="I6042" s="18"/>
      <c r="J6042" s="5"/>
      <c r="K6042" s="19">
        <v>65700</v>
      </c>
      <c r="L6042" s="6"/>
      <c r="M6042" s="19">
        <v>65700</v>
      </c>
      <c r="N6042" s="5"/>
      <c r="O6042" s="20">
        <v>40</v>
      </c>
      <c r="P6042" s="6"/>
      <c r="Q6042" s="20">
        <v>40</v>
      </c>
    </row>
    <row r="6043" spans="1:17" ht="12" x14ac:dyDescent="0.2">
      <c r="A6043" s="16" t="s">
        <v>5920</v>
      </c>
      <c r="B6043" s="16" t="s">
        <v>9109</v>
      </c>
      <c r="C6043" s="17" t="s">
        <v>5987</v>
      </c>
      <c r="D6043" s="18" t="s">
        <v>8995</v>
      </c>
      <c r="E6043" s="18"/>
      <c r="F6043" s="18"/>
      <c r="G6043" s="18"/>
      <c r="H6043" s="18"/>
      <c r="I6043" s="18"/>
      <c r="J6043" s="5"/>
      <c r="K6043" s="19">
        <v>21691.67</v>
      </c>
      <c r="L6043" s="6"/>
      <c r="M6043" s="19">
        <v>21691.67</v>
      </c>
      <c r="N6043" s="5"/>
      <c r="O6043" s="20">
        <v>10</v>
      </c>
      <c r="P6043" s="6"/>
      <c r="Q6043" s="20">
        <v>10</v>
      </c>
    </row>
    <row r="6044" spans="1:17" ht="12" x14ac:dyDescent="0.2">
      <c r="A6044" s="16" t="s">
        <v>5920</v>
      </c>
      <c r="B6044" s="16" t="s">
        <v>9109</v>
      </c>
      <c r="C6044" s="17" t="s">
        <v>5988</v>
      </c>
      <c r="D6044" s="18" t="s">
        <v>8995</v>
      </c>
      <c r="E6044" s="18"/>
      <c r="F6044" s="18"/>
      <c r="G6044" s="18"/>
      <c r="H6044" s="18"/>
      <c r="I6044" s="18"/>
      <c r="J6044" s="5"/>
      <c r="K6044" s="19">
        <v>6479.76</v>
      </c>
      <c r="L6044" s="7">
        <v>6479.76</v>
      </c>
      <c r="M6044" s="5"/>
      <c r="N6044" s="5"/>
      <c r="O6044" s="20">
        <v>1</v>
      </c>
      <c r="P6044" s="8">
        <v>1</v>
      </c>
      <c r="Q6044" s="5"/>
    </row>
    <row r="6045" spans="1:17" ht="12" x14ac:dyDescent="0.2">
      <c r="A6045" s="16" t="s">
        <v>5920</v>
      </c>
      <c r="B6045" s="16" t="s">
        <v>9109</v>
      </c>
      <c r="C6045" s="17" t="s">
        <v>75</v>
      </c>
      <c r="D6045" s="18" t="s">
        <v>8995</v>
      </c>
      <c r="E6045" s="18"/>
      <c r="F6045" s="18"/>
      <c r="G6045" s="18"/>
      <c r="H6045" s="18"/>
      <c r="I6045" s="18"/>
      <c r="J6045" s="5"/>
      <c r="K6045" s="19">
        <v>63784</v>
      </c>
      <c r="L6045" s="7">
        <v>63784</v>
      </c>
      <c r="M6045" s="5"/>
      <c r="N6045" s="5"/>
      <c r="O6045" s="20">
        <v>8</v>
      </c>
      <c r="P6045" s="8">
        <v>8</v>
      </c>
      <c r="Q6045" s="5"/>
    </row>
    <row r="6046" spans="1:17" ht="12" x14ac:dyDescent="0.2">
      <c r="A6046" s="16" t="s">
        <v>5920</v>
      </c>
      <c r="B6046" s="16" t="s">
        <v>9109</v>
      </c>
      <c r="C6046" s="17" t="s">
        <v>76</v>
      </c>
      <c r="D6046" s="18" t="s">
        <v>8995</v>
      </c>
      <c r="E6046" s="18"/>
      <c r="F6046" s="18"/>
      <c r="G6046" s="18"/>
      <c r="H6046" s="18"/>
      <c r="I6046" s="18"/>
      <c r="J6046" s="5"/>
      <c r="K6046" s="19">
        <v>391824</v>
      </c>
      <c r="L6046" s="7">
        <v>391824</v>
      </c>
      <c r="M6046" s="5"/>
      <c r="N6046" s="5"/>
      <c r="O6046" s="20">
        <v>34</v>
      </c>
      <c r="P6046" s="8">
        <v>34</v>
      </c>
      <c r="Q6046" s="5"/>
    </row>
    <row r="6047" spans="1:17" ht="12" x14ac:dyDescent="0.2">
      <c r="A6047" s="16" t="s">
        <v>5920</v>
      </c>
      <c r="B6047" s="16" t="s">
        <v>9109</v>
      </c>
      <c r="C6047" s="17" t="s">
        <v>5989</v>
      </c>
      <c r="D6047" s="18" t="s">
        <v>8995</v>
      </c>
      <c r="E6047" s="18"/>
      <c r="F6047" s="18"/>
      <c r="G6047" s="18"/>
      <c r="H6047" s="18"/>
      <c r="I6047" s="18"/>
      <c r="J6047" s="5"/>
      <c r="K6047" s="19">
        <v>82002.48</v>
      </c>
      <c r="L6047" s="7">
        <v>82002.48</v>
      </c>
      <c r="M6047" s="5"/>
      <c r="N6047" s="5"/>
      <c r="O6047" s="20">
        <v>10</v>
      </c>
      <c r="P6047" s="8">
        <v>10</v>
      </c>
      <c r="Q6047" s="5"/>
    </row>
    <row r="6048" spans="1:17" ht="12" x14ac:dyDescent="0.2">
      <c r="A6048" s="16" t="s">
        <v>5920</v>
      </c>
      <c r="B6048" s="16" t="s">
        <v>9109</v>
      </c>
      <c r="C6048" s="17" t="s">
        <v>79</v>
      </c>
      <c r="D6048" s="18" t="s">
        <v>8995</v>
      </c>
      <c r="E6048" s="18"/>
      <c r="F6048" s="18"/>
      <c r="G6048" s="18"/>
      <c r="H6048" s="18"/>
      <c r="I6048" s="18"/>
      <c r="J6048" s="5"/>
      <c r="K6048" s="19">
        <v>307970</v>
      </c>
      <c r="L6048" s="7">
        <v>307970</v>
      </c>
      <c r="M6048" s="5"/>
      <c r="N6048" s="5"/>
      <c r="O6048" s="20">
        <v>26</v>
      </c>
      <c r="P6048" s="8">
        <v>26</v>
      </c>
      <c r="Q6048" s="5"/>
    </row>
    <row r="6049" spans="1:17" ht="12" x14ac:dyDescent="0.2">
      <c r="A6049" s="16" t="s">
        <v>5920</v>
      </c>
      <c r="B6049" s="16" t="s">
        <v>9109</v>
      </c>
      <c r="C6049" s="17" t="s">
        <v>5990</v>
      </c>
      <c r="D6049" s="18" t="s">
        <v>8995</v>
      </c>
      <c r="E6049" s="18"/>
      <c r="F6049" s="18"/>
      <c r="G6049" s="18"/>
      <c r="H6049" s="18"/>
      <c r="I6049" s="18"/>
      <c r="J6049" s="5"/>
      <c r="K6049" s="19">
        <v>3184.8</v>
      </c>
      <c r="L6049" s="7">
        <v>3184.8</v>
      </c>
      <c r="M6049" s="5"/>
      <c r="N6049" s="5"/>
      <c r="O6049" s="20">
        <v>1</v>
      </c>
      <c r="P6049" s="8">
        <v>1</v>
      </c>
      <c r="Q6049" s="5"/>
    </row>
    <row r="6050" spans="1:17" ht="12" x14ac:dyDescent="0.2">
      <c r="A6050" s="16" t="s">
        <v>5920</v>
      </c>
      <c r="B6050" s="16" t="s">
        <v>9109</v>
      </c>
      <c r="C6050" s="17" t="s">
        <v>5991</v>
      </c>
      <c r="D6050" s="18" t="s">
        <v>8995</v>
      </c>
      <c r="E6050" s="18"/>
      <c r="F6050" s="18"/>
      <c r="G6050" s="18"/>
      <c r="H6050" s="18"/>
      <c r="I6050" s="18"/>
      <c r="J6050" s="5"/>
      <c r="K6050" s="19">
        <v>8671.2000000000007</v>
      </c>
      <c r="L6050" s="7">
        <v>8671.2000000000007</v>
      </c>
      <c r="M6050" s="5"/>
      <c r="N6050" s="5"/>
      <c r="O6050" s="20">
        <v>2</v>
      </c>
      <c r="P6050" s="8">
        <v>2</v>
      </c>
      <c r="Q6050" s="5"/>
    </row>
    <row r="6051" spans="1:17" ht="12" x14ac:dyDescent="0.2">
      <c r="A6051" s="16" t="s">
        <v>5920</v>
      </c>
      <c r="B6051" s="16" t="s">
        <v>9109</v>
      </c>
      <c r="C6051" s="17" t="s">
        <v>5992</v>
      </c>
      <c r="D6051" s="18" t="s">
        <v>8995</v>
      </c>
      <c r="E6051" s="18"/>
      <c r="F6051" s="18"/>
      <c r="G6051" s="18"/>
      <c r="H6051" s="18"/>
      <c r="I6051" s="18"/>
      <c r="J6051" s="5"/>
      <c r="K6051" s="19">
        <v>21146.67</v>
      </c>
      <c r="L6051" s="6"/>
      <c r="M6051" s="19">
        <v>21146.67</v>
      </c>
      <c r="N6051" s="5"/>
      <c r="O6051" s="20">
        <v>4</v>
      </c>
      <c r="P6051" s="6"/>
      <c r="Q6051" s="20">
        <v>4</v>
      </c>
    </row>
    <row r="6052" spans="1:17" ht="12" x14ac:dyDescent="0.2">
      <c r="A6052" s="16" t="s">
        <v>5920</v>
      </c>
      <c r="B6052" s="16" t="s">
        <v>9109</v>
      </c>
      <c r="C6052" s="17" t="s">
        <v>5993</v>
      </c>
      <c r="D6052" s="18" t="s">
        <v>8995</v>
      </c>
      <c r="E6052" s="18"/>
      <c r="F6052" s="18"/>
      <c r="G6052" s="18"/>
      <c r="H6052" s="18"/>
      <c r="I6052" s="18"/>
      <c r="J6052" s="5"/>
      <c r="K6052" s="19">
        <v>50720</v>
      </c>
      <c r="L6052" s="6"/>
      <c r="M6052" s="19">
        <v>50720</v>
      </c>
      <c r="N6052" s="5"/>
      <c r="O6052" s="20">
        <v>6</v>
      </c>
      <c r="P6052" s="6"/>
      <c r="Q6052" s="20">
        <v>6</v>
      </c>
    </row>
    <row r="6053" spans="1:17" ht="12" x14ac:dyDescent="0.2">
      <c r="A6053" s="16" t="s">
        <v>5920</v>
      </c>
      <c r="B6053" s="16" t="s">
        <v>9109</v>
      </c>
      <c r="C6053" s="17" t="s">
        <v>5994</v>
      </c>
      <c r="D6053" s="18" t="s">
        <v>8995</v>
      </c>
      <c r="E6053" s="18"/>
      <c r="F6053" s="18"/>
      <c r="G6053" s="18"/>
      <c r="H6053" s="18"/>
      <c r="I6053" s="18"/>
      <c r="J6053" s="5"/>
      <c r="K6053" s="19">
        <v>2682</v>
      </c>
      <c r="L6053" s="7">
        <v>2682</v>
      </c>
      <c r="M6053" s="5"/>
      <c r="N6053" s="5"/>
      <c r="O6053" s="20">
        <v>1</v>
      </c>
      <c r="P6053" s="8">
        <v>1</v>
      </c>
      <c r="Q6053" s="5"/>
    </row>
    <row r="6054" spans="1:17" ht="12" x14ac:dyDescent="0.2">
      <c r="A6054" s="16" t="s">
        <v>5920</v>
      </c>
      <c r="B6054" s="16" t="s">
        <v>9109</v>
      </c>
      <c r="C6054" s="17" t="s">
        <v>5995</v>
      </c>
      <c r="D6054" s="18" t="s">
        <v>8995</v>
      </c>
      <c r="E6054" s="18"/>
      <c r="F6054" s="18"/>
      <c r="G6054" s="18"/>
      <c r="H6054" s="18"/>
      <c r="I6054" s="18"/>
      <c r="J6054" s="5"/>
      <c r="K6054" s="19">
        <v>2683.2</v>
      </c>
      <c r="L6054" s="7">
        <v>2683.2</v>
      </c>
      <c r="M6054" s="5"/>
      <c r="N6054" s="5"/>
      <c r="O6054" s="20">
        <v>1</v>
      </c>
      <c r="P6054" s="8">
        <v>1</v>
      </c>
      <c r="Q6054" s="5"/>
    </row>
    <row r="6055" spans="1:17" ht="12" x14ac:dyDescent="0.2">
      <c r="A6055" s="16" t="s">
        <v>5920</v>
      </c>
      <c r="B6055" s="16" t="s">
        <v>9109</v>
      </c>
      <c r="C6055" s="17" t="s">
        <v>5996</v>
      </c>
      <c r="D6055" s="18" t="s">
        <v>8995</v>
      </c>
      <c r="E6055" s="18"/>
      <c r="F6055" s="18"/>
      <c r="G6055" s="18"/>
      <c r="H6055" s="18"/>
      <c r="I6055" s="18"/>
      <c r="J6055" s="5"/>
      <c r="K6055" s="19">
        <v>15629.76</v>
      </c>
      <c r="L6055" s="7">
        <v>7814.88</v>
      </c>
      <c r="M6055" s="19">
        <v>7814.88</v>
      </c>
      <c r="N6055" s="5"/>
      <c r="O6055" s="20">
        <v>2</v>
      </c>
      <c r="P6055" s="8">
        <v>1</v>
      </c>
      <c r="Q6055" s="20">
        <v>1</v>
      </c>
    </row>
    <row r="6056" spans="1:17" ht="12" x14ac:dyDescent="0.2">
      <c r="A6056" s="16" t="s">
        <v>5920</v>
      </c>
      <c r="B6056" s="16" t="s">
        <v>9109</v>
      </c>
      <c r="C6056" s="17" t="s">
        <v>5997</v>
      </c>
      <c r="D6056" s="18" t="s">
        <v>8995</v>
      </c>
      <c r="E6056" s="18"/>
      <c r="F6056" s="18"/>
      <c r="G6056" s="18"/>
      <c r="H6056" s="18"/>
      <c r="I6056" s="18"/>
      <c r="J6056" s="5"/>
      <c r="K6056" s="19">
        <v>10598.4</v>
      </c>
      <c r="L6056" s="6"/>
      <c r="M6056" s="19">
        <v>10598.4</v>
      </c>
      <c r="N6056" s="5"/>
      <c r="O6056" s="20">
        <v>3</v>
      </c>
      <c r="P6056" s="6"/>
      <c r="Q6056" s="20">
        <v>3</v>
      </c>
    </row>
    <row r="6057" spans="1:17" ht="12" x14ac:dyDescent="0.2">
      <c r="A6057" s="16" t="s">
        <v>5920</v>
      </c>
      <c r="B6057" s="16" t="s">
        <v>9109</v>
      </c>
      <c r="C6057" s="17" t="s">
        <v>5998</v>
      </c>
      <c r="D6057" s="18" t="s">
        <v>8995</v>
      </c>
      <c r="E6057" s="18"/>
      <c r="F6057" s="18"/>
      <c r="G6057" s="18"/>
      <c r="H6057" s="18"/>
      <c r="I6057" s="18"/>
      <c r="J6057" s="5"/>
      <c r="K6057" s="19">
        <v>3650.83</v>
      </c>
      <c r="L6057" s="6"/>
      <c r="M6057" s="19">
        <v>3650.83</v>
      </c>
      <c r="N6057" s="5"/>
      <c r="O6057" s="20">
        <v>1</v>
      </c>
      <c r="P6057" s="6"/>
      <c r="Q6057" s="20">
        <v>1</v>
      </c>
    </row>
    <row r="6058" spans="1:17" ht="12" x14ac:dyDescent="0.2">
      <c r="A6058" s="16" t="s">
        <v>5920</v>
      </c>
      <c r="B6058" s="16" t="s">
        <v>9109</v>
      </c>
      <c r="C6058" s="17" t="s">
        <v>5999</v>
      </c>
      <c r="D6058" s="18" t="s">
        <v>8995</v>
      </c>
      <c r="E6058" s="18"/>
      <c r="F6058" s="18"/>
      <c r="G6058" s="18"/>
      <c r="H6058" s="18"/>
      <c r="I6058" s="18"/>
      <c r="J6058" s="5"/>
      <c r="K6058" s="19">
        <v>3658.8</v>
      </c>
      <c r="L6058" s="6"/>
      <c r="M6058" s="19">
        <v>3658.8</v>
      </c>
      <c r="N6058" s="5"/>
      <c r="O6058" s="20">
        <v>1</v>
      </c>
      <c r="P6058" s="6"/>
      <c r="Q6058" s="20">
        <v>1</v>
      </c>
    </row>
    <row r="6059" spans="1:17" ht="12" x14ac:dyDescent="0.2">
      <c r="A6059" s="16" t="s">
        <v>5920</v>
      </c>
      <c r="B6059" s="16" t="s">
        <v>9109</v>
      </c>
      <c r="C6059" s="17" t="s">
        <v>81</v>
      </c>
      <c r="D6059" s="18" t="s">
        <v>8995</v>
      </c>
      <c r="E6059" s="18"/>
      <c r="F6059" s="18"/>
      <c r="G6059" s="18"/>
      <c r="H6059" s="18"/>
      <c r="I6059" s="18"/>
      <c r="J6059" s="5"/>
      <c r="K6059" s="19">
        <v>18720</v>
      </c>
      <c r="L6059" s="7">
        <v>18720</v>
      </c>
      <c r="M6059" s="5"/>
      <c r="N6059" s="5"/>
      <c r="O6059" s="20">
        <v>2</v>
      </c>
      <c r="P6059" s="8">
        <v>2</v>
      </c>
      <c r="Q6059" s="5"/>
    </row>
    <row r="6060" spans="1:17" ht="24" x14ac:dyDescent="0.2">
      <c r="A6060" s="16" t="s">
        <v>5920</v>
      </c>
      <c r="B6060" s="16" t="s">
        <v>9109</v>
      </c>
      <c r="C6060" s="17" t="s">
        <v>6000</v>
      </c>
      <c r="D6060" s="18" t="s">
        <v>8995</v>
      </c>
      <c r="E6060" s="18"/>
      <c r="F6060" s="18"/>
      <c r="G6060" s="18"/>
      <c r="H6060" s="18"/>
      <c r="I6060" s="18"/>
      <c r="J6060" s="5"/>
      <c r="K6060" s="19">
        <v>29605.8</v>
      </c>
      <c r="L6060" s="7">
        <v>29605.8</v>
      </c>
      <c r="M6060" s="5"/>
      <c r="N6060" s="5"/>
      <c r="O6060" s="20">
        <v>6</v>
      </c>
      <c r="P6060" s="8">
        <v>6</v>
      </c>
      <c r="Q6060" s="5"/>
    </row>
    <row r="6061" spans="1:17" ht="12" x14ac:dyDescent="0.2">
      <c r="A6061" s="16" t="s">
        <v>5920</v>
      </c>
      <c r="B6061" s="16" t="s">
        <v>9109</v>
      </c>
      <c r="C6061" s="17" t="s">
        <v>83</v>
      </c>
      <c r="D6061" s="18" t="s">
        <v>8995</v>
      </c>
      <c r="E6061" s="18"/>
      <c r="F6061" s="18"/>
      <c r="G6061" s="18"/>
      <c r="H6061" s="18"/>
      <c r="I6061" s="18"/>
      <c r="J6061" s="5"/>
      <c r="K6061" s="19">
        <v>29988</v>
      </c>
      <c r="L6061" s="7">
        <v>29988</v>
      </c>
      <c r="M6061" s="5"/>
      <c r="N6061" s="5"/>
      <c r="O6061" s="20">
        <v>7</v>
      </c>
      <c r="P6061" s="8">
        <v>7</v>
      </c>
      <c r="Q6061" s="5"/>
    </row>
    <row r="6062" spans="1:17" ht="12" x14ac:dyDescent="0.2">
      <c r="A6062" s="16" t="s">
        <v>5920</v>
      </c>
      <c r="B6062" s="16" t="s">
        <v>9109</v>
      </c>
      <c r="C6062" s="17" t="s">
        <v>6001</v>
      </c>
      <c r="D6062" s="18" t="s">
        <v>8995</v>
      </c>
      <c r="E6062" s="18"/>
      <c r="F6062" s="18"/>
      <c r="G6062" s="18"/>
      <c r="H6062" s="18"/>
      <c r="I6062" s="18"/>
      <c r="J6062" s="5"/>
      <c r="K6062" s="19">
        <v>4600</v>
      </c>
      <c r="L6062" s="7">
        <v>4600</v>
      </c>
      <c r="M6062" s="5"/>
      <c r="N6062" s="5"/>
      <c r="O6062" s="20">
        <v>1</v>
      </c>
      <c r="P6062" s="8">
        <v>1</v>
      </c>
      <c r="Q6062" s="5"/>
    </row>
    <row r="6063" spans="1:17" ht="12" x14ac:dyDescent="0.2">
      <c r="A6063" s="16" t="s">
        <v>5920</v>
      </c>
      <c r="B6063" s="16" t="s">
        <v>9109</v>
      </c>
      <c r="C6063" s="17" t="s">
        <v>6002</v>
      </c>
      <c r="D6063" s="18" t="s">
        <v>8995</v>
      </c>
      <c r="E6063" s="18"/>
      <c r="F6063" s="18"/>
      <c r="G6063" s="18"/>
      <c r="H6063" s="18"/>
      <c r="I6063" s="18"/>
      <c r="J6063" s="5"/>
      <c r="K6063" s="19">
        <v>10948.56</v>
      </c>
      <c r="L6063" s="6"/>
      <c r="M6063" s="19">
        <v>10948.56</v>
      </c>
      <c r="N6063" s="5"/>
      <c r="O6063" s="20">
        <v>2</v>
      </c>
      <c r="P6063" s="6"/>
      <c r="Q6063" s="20">
        <v>2</v>
      </c>
    </row>
    <row r="6064" spans="1:17" ht="12" x14ac:dyDescent="0.2">
      <c r="A6064" s="16" t="s">
        <v>5920</v>
      </c>
      <c r="B6064" s="16" t="s">
        <v>9109</v>
      </c>
      <c r="C6064" s="17" t="s">
        <v>84</v>
      </c>
      <c r="D6064" s="18" t="s">
        <v>8995</v>
      </c>
      <c r="E6064" s="18"/>
      <c r="F6064" s="18"/>
      <c r="G6064" s="18"/>
      <c r="H6064" s="18"/>
      <c r="I6064" s="18"/>
      <c r="J6064" s="5"/>
      <c r="K6064" s="19">
        <v>10080</v>
      </c>
      <c r="L6064" s="7">
        <v>10080</v>
      </c>
      <c r="M6064" s="5"/>
      <c r="N6064" s="5"/>
      <c r="O6064" s="20">
        <v>1</v>
      </c>
      <c r="P6064" s="8">
        <v>1</v>
      </c>
      <c r="Q6064" s="5"/>
    </row>
    <row r="6065" spans="1:17" ht="12" x14ac:dyDescent="0.2">
      <c r="A6065" s="16" t="s">
        <v>5920</v>
      </c>
      <c r="B6065" s="16" t="s">
        <v>9109</v>
      </c>
      <c r="C6065" s="17" t="s">
        <v>86</v>
      </c>
      <c r="D6065" s="18" t="s">
        <v>8995</v>
      </c>
      <c r="E6065" s="18"/>
      <c r="F6065" s="18"/>
      <c r="G6065" s="18"/>
      <c r="H6065" s="18"/>
      <c r="I6065" s="18"/>
      <c r="J6065" s="5"/>
      <c r="K6065" s="19">
        <v>16284</v>
      </c>
      <c r="L6065" s="7">
        <v>16284</v>
      </c>
      <c r="M6065" s="5"/>
      <c r="N6065" s="5"/>
      <c r="O6065" s="20">
        <v>3</v>
      </c>
      <c r="P6065" s="8">
        <v>3</v>
      </c>
      <c r="Q6065" s="5"/>
    </row>
    <row r="6066" spans="1:17" ht="12" x14ac:dyDescent="0.2">
      <c r="A6066" s="16" t="s">
        <v>5920</v>
      </c>
      <c r="B6066" s="16" t="s">
        <v>9109</v>
      </c>
      <c r="C6066" s="17" t="s">
        <v>6003</v>
      </c>
      <c r="D6066" s="18" t="s">
        <v>8995</v>
      </c>
      <c r="E6066" s="18"/>
      <c r="F6066" s="18"/>
      <c r="G6066" s="18"/>
      <c r="H6066" s="18"/>
      <c r="I6066" s="18"/>
      <c r="J6066" s="5"/>
      <c r="K6066" s="19">
        <v>14883.2</v>
      </c>
      <c r="L6066" s="7">
        <v>14883.2</v>
      </c>
      <c r="M6066" s="5"/>
      <c r="N6066" s="5"/>
      <c r="O6066" s="20">
        <v>40</v>
      </c>
      <c r="P6066" s="8">
        <v>40</v>
      </c>
      <c r="Q6066" s="5"/>
    </row>
    <row r="6067" spans="1:17" ht="24" x14ac:dyDescent="0.2">
      <c r="A6067" s="16" t="s">
        <v>5920</v>
      </c>
      <c r="B6067" s="16" t="s">
        <v>9109</v>
      </c>
      <c r="C6067" s="17" t="s">
        <v>6004</v>
      </c>
      <c r="D6067" s="18" t="s">
        <v>8995</v>
      </c>
      <c r="E6067" s="18"/>
      <c r="F6067" s="18"/>
      <c r="G6067" s="18"/>
      <c r="H6067" s="18"/>
      <c r="I6067" s="18"/>
      <c r="J6067" s="5"/>
      <c r="K6067" s="19">
        <v>7458.4</v>
      </c>
      <c r="L6067" s="6"/>
      <c r="M6067" s="19">
        <v>7458.4</v>
      </c>
      <c r="N6067" s="5"/>
      <c r="O6067" s="20">
        <v>20</v>
      </c>
      <c r="P6067" s="6"/>
      <c r="Q6067" s="20">
        <v>20</v>
      </c>
    </row>
    <row r="6068" spans="1:17" ht="12" x14ac:dyDescent="0.2">
      <c r="A6068" s="16" t="s">
        <v>5920</v>
      </c>
      <c r="B6068" s="16" t="s">
        <v>9109</v>
      </c>
      <c r="C6068" s="17" t="s">
        <v>6005</v>
      </c>
      <c r="D6068" s="18" t="s">
        <v>8995</v>
      </c>
      <c r="E6068" s="18"/>
      <c r="F6068" s="18"/>
      <c r="G6068" s="18"/>
      <c r="H6068" s="18"/>
      <c r="I6068" s="18"/>
      <c r="J6068" s="19">
        <v>8325</v>
      </c>
      <c r="K6068" s="5"/>
      <c r="L6068" s="7">
        <v>8325</v>
      </c>
      <c r="M6068" s="5"/>
      <c r="N6068" s="20">
        <v>1</v>
      </c>
      <c r="O6068" s="5"/>
      <c r="P6068" s="8">
        <v>1</v>
      </c>
      <c r="Q6068" s="5"/>
    </row>
    <row r="6069" spans="1:17" ht="12" x14ac:dyDescent="0.2">
      <c r="A6069" s="16" t="s">
        <v>5920</v>
      </c>
      <c r="B6069" s="16" t="s">
        <v>9109</v>
      </c>
      <c r="C6069" s="17" t="s">
        <v>6006</v>
      </c>
      <c r="D6069" s="18" t="s">
        <v>8995</v>
      </c>
      <c r="E6069" s="18"/>
      <c r="F6069" s="18"/>
      <c r="G6069" s="18"/>
      <c r="H6069" s="18"/>
      <c r="I6069" s="18"/>
      <c r="J6069" s="5"/>
      <c r="K6069" s="19">
        <v>61776.78</v>
      </c>
      <c r="L6069" s="7">
        <v>61776.78</v>
      </c>
      <c r="M6069" s="5"/>
      <c r="N6069" s="5"/>
      <c r="O6069" s="20">
        <v>40</v>
      </c>
      <c r="P6069" s="8">
        <v>40</v>
      </c>
      <c r="Q6069" s="5"/>
    </row>
    <row r="6070" spans="1:17" ht="12" x14ac:dyDescent="0.2">
      <c r="A6070" s="16" t="s">
        <v>5920</v>
      </c>
      <c r="B6070" s="16" t="s">
        <v>9109</v>
      </c>
      <c r="C6070" s="17" t="s">
        <v>6007</v>
      </c>
      <c r="D6070" s="18" t="s">
        <v>8995</v>
      </c>
      <c r="E6070" s="18"/>
      <c r="F6070" s="18"/>
      <c r="G6070" s="18"/>
      <c r="H6070" s="18"/>
      <c r="I6070" s="18"/>
      <c r="J6070" s="5"/>
      <c r="K6070" s="19">
        <v>11544</v>
      </c>
      <c r="L6070" s="7">
        <v>11544</v>
      </c>
      <c r="M6070" s="5"/>
      <c r="N6070" s="5"/>
      <c r="O6070" s="20">
        <v>4</v>
      </c>
      <c r="P6070" s="8">
        <v>4</v>
      </c>
      <c r="Q6070" s="5"/>
    </row>
    <row r="6071" spans="1:17" ht="24" x14ac:dyDescent="0.2">
      <c r="A6071" s="16" t="s">
        <v>5920</v>
      </c>
      <c r="B6071" s="16" t="s">
        <v>9109</v>
      </c>
      <c r="C6071" s="17" t="s">
        <v>6008</v>
      </c>
      <c r="D6071" s="18" t="s">
        <v>8995</v>
      </c>
      <c r="E6071" s="18"/>
      <c r="F6071" s="18"/>
      <c r="G6071" s="18"/>
      <c r="H6071" s="18"/>
      <c r="I6071" s="18"/>
      <c r="J6071" s="5"/>
      <c r="K6071" s="19">
        <v>23230.34</v>
      </c>
      <c r="L6071" s="7">
        <v>23230.34</v>
      </c>
      <c r="M6071" s="5"/>
      <c r="N6071" s="5"/>
      <c r="O6071" s="20">
        <v>16</v>
      </c>
      <c r="P6071" s="8">
        <v>16</v>
      </c>
      <c r="Q6071" s="5"/>
    </row>
    <row r="6072" spans="1:17" ht="12" x14ac:dyDescent="0.2">
      <c r="A6072" s="16" t="s">
        <v>5920</v>
      </c>
      <c r="B6072" s="16" t="s">
        <v>9109</v>
      </c>
      <c r="C6072" s="17" t="s">
        <v>6009</v>
      </c>
      <c r="D6072" s="18" t="s">
        <v>8995</v>
      </c>
      <c r="E6072" s="18"/>
      <c r="F6072" s="18"/>
      <c r="G6072" s="18"/>
      <c r="H6072" s="18"/>
      <c r="I6072" s="18"/>
      <c r="J6072" s="5"/>
      <c r="K6072" s="19">
        <v>17988.330000000002</v>
      </c>
      <c r="L6072" s="7">
        <v>17988.330000000002</v>
      </c>
      <c r="M6072" s="5"/>
      <c r="N6072" s="5"/>
      <c r="O6072" s="20">
        <v>2</v>
      </c>
      <c r="P6072" s="8">
        <v>2</v>
      </c>
      <c r="Q6072" s="5"/>
    </row>
    <row r="6073" spans="1:17" ht="24" x14ac:dyDescent="0.2">
      <c r="A6073" s="16" t="s">
        <v>5920</v>
      </c>
      <c r="B6073" s="16" t="s">
        <v>9109</v>
      </c>
      <c r="C6073" s="17" t="s">
        <v>6010</v>
      </c>
      <c r="D6073" s="18" t="s">
        <v>8995</v>
      </c>
      <c r="E6073" s="18"/>
      <c r="F6073" s="18"/>
      <c r="G6073" s="18"/>
      <c r="H6073" s="18"/>
      <c r="I6073" s="18"/>
      <c r="J6073" s="5"/>
      <c r="K6073" s="19">
        <v>24000</v>
      </c>
      <c r="L6073" s="7">
        <v>24000</v>
      </c>
      <c r="M6073" s="5"/>
      <c r="N6073" s="5"/>
      <c r="O6073" s="20">
        <v>6</v>
      </c>
      <c r="P6073" s="8">
        <v>6</v>
      </c>
      <c r="Q6073" s="5"/>
    </row>
    <row r="6074" spans="1:17" ht="12" x14ac:dyDescent="0.2">
      <c r="A6074" s="16" t="s">
        <v>5920</v>
      </c>
      <c r="B6074" s="16" t="s">
        <v>9109</v>
      </c>
      <c r="C6074" s="17" t="s">
        <v>6011</v>
      </c>
      <c r="D6074" s="18" t="s">
        <v>8995</v>
      </c>
      <c r="E6074" s="18"/>
      <c r="F6074" s="18"/>
      <c r="G6074" s="18"/>
      <c r="H6074" s="18"/>
      <c r="I6074" s="18"/>
      <c r="J6074" s="21">
        <v>180</v>
      </c>
      <c r="K6074" s="21">
        <v>536.4</v>
      </c>
      <c r="L6074" s="9">
        <v>716.4</v>
      </c>
      <c r="M6074" s="5"/>
      <c r="N6074" s="20">
        <v>1.8</v>
      </c>
      <c r="O6074" s="20">
        <v>5.4</v>
      </c>
      <c r="P6074" s="8">
        <v>7.2</v>
      </c>
      <c r="Q6074" s="5"/>
    </row>
    <row r="6075" spans="1:17" ht="12" x14ac:dyDescent="0.2">
      <c r="A6075" s="16" t="s">
        <v>5920</v>
      </c>
      <c r="B6075" s="16" t="s">
        <v>9109</v>
      </c>
      <c r="C6075" s="17" t="s">
        <v>6012</v>
      </c>
      <c r="D6075" s="18" t="s">
        <v>8995</v>
      </c>
      <c r="E6075" s="18"/>
      <c r="F6075" s="18"/>
      <c r="G6075" s="18"/>
      <c r="H6075" s="18"/>
      <c r="I6075" s="18"/>
      <c r="J6075" s="5"/>
      <c r="K6075" s="21">
        <v>465</v>
      </c>
      <c r="L6075" s="9">
        <v>465</v>
      </c>
      <c r="M6075" s="5"/>
      <c r="N6075" s="5"/>
      <c r="O6075" s="20">
        <v>3</v>
      </c>
      <c r="P6075" s="8">
        <v>3</v>
      </c>
      <c r="Q6075" s="5"/>
    </row>
    <row r="6076" spans="1:17" ht="12" x14ac:dyDescent="0.2">
      <c r="A6076" s="16" t="s">
        <v>5920</v>
      </c>
      <c r="B6076" s="16" t="s">
        <v>9109</v>
      </c>
      <c r="C6076" s="17" t="s">
        <v>6013</v>
      </c>
      <c r="D6076" s="18" t="s">
        <v>8995</v>
      </c>
      <c r="E6076" s="18"/>
      <c r="F6076" s="18"/>
      <c r="G6076" s="18"/>
      <c r="H6076" s="18"/>
      <c r="I6076" s="18"/>
      <c r="J6076" s="5"/>
      <c r="K6076" s="19">
        <v>2669.33</v>
      </c>
      <c r="L6076" s="7">
        <v>2669.33</v>
      </c>
      <c r="M6076" s="5"/>
      <c r="N6076" s="5"/>
      <c r="O6076" s="20">
        <v>4</v>
      </c>
      <c r="P6076" s="8">
        <v>4</v>
      </c>
      <c r="Q6076" s="5"/>
    </row>
    <row r="6077" spans="1:17" ht="12" x14ac:dyDescent="0.2">
      <c r="A6077" s="16" t="s">
        <v>5920</v>
      </c>
      <c r="B6077" s="16" t="s">
        <v>9109</v>
      </c>
      <c r="C6077" s="17" t="s">
        <v>98</v>
      </c>
      <c r="D6077" s="18" t="s">
        <v>8995</v>
      </c>
      <c r="E6077" s="18"/>
      <c r="F6077" s="18"/>
      <c r="G6077" s="18"/>
      <c r="H6077" s="18"/>
      <c r="I6077" s="18"/>
      <c r="J6077" s="5"/>
      <c r="K6077" s="19">
        <v>2894.1</v>
      </c>
      <c r="L6077" s="7">
        <v>2894.1</v>
      </c>
      <c r="M6077" s="5"/>
      <c r="N6077" s="5"/>
      <c r="O6077" s="20">
        <v>4</v>
      </c>
      <c r="P6077" s="8">
        <v>4</v>
      </c>
      <c r="Q6077" s="5"/>
    </row>
    <row r="6078" spans="1:17" ht="12" x14ac:dyDescent="0.2">
      <c r="A6078" s="16" t="s">
        <v>5920</v>
      </c>
      <c r="B6078" s="16" t="s">
        <v>9109</v>
      </c>
      <c r="C6078" s="17" t="s">
        <v>6014</v>
      </c>
      <c r="D6078" s="18" t="s">
        <v>8995</v>
      </c>
      <c r="E6078" s="18"/>
      <c r="F6078" s="18"/>
      <c r="G6078" s="18"/>
      <c r="H6078" s="18"/>
      <c r="I6078" s="18"/>
      <c r="J6078" s="5"/>
      <c r="K6078" s="19">
        <v>1898</v>
      </c>
      <c r="L6078" s="7">
        <v>1898</v>
      </c>
      <c r="M6078" s="5"/>
      <c r="N6078" s="5"/>
      <c r="O6078" s="20">
        <v>2</v>
      </c>
      <c r="P6078" s="8">
        <v>2</v>
      </c>
      <c r="Q6078" s="5"/>
    </row>
    <row r="6079" spans="1:17" ht="12" x14ac:dyDescent="0.2">
      <c r="A6079" s="16" t="s">
        <v>5920</v>
      </c>
      <c r="B6079" s="16" t="s">
        <v>9109</v>
      </c>
      <c r="C6079" s="17" t="s">
        <v>103</v>
      </c>
      <c r="D6079" s="18" t="s">
        <v>8995</v>
      </c>
      <c r="E6079" s="18"/>
      <c r="F6079" s="18"/>
      <c r="G6079" s="18"/>
      <c r="H6079" s="18"/>
      <c r="I6079" s="18"/>
      <c r="J6079" s="5"/>
      <c r="K6079" s="19">
        <v>4038.42</v>
      </c>
      <c r="L6079" s="7">
        <v>4038.42</v>
      </c>
      <c r="M6079" s="5"/>
      <c r="N6079" s="5"/>
      <c r="O6079" s="20">
        <v>2</v>
      </c>
      <c r="P6079" s="8">
        <v>2</v>
      </c>
      <c r="Q6079" s="5"/>
    </row>
    <row r="6080" spans="1:17" ht="12" x14ac:dyDescent="0.2">
      <c r="A6080" s="16" t="s">
        <v>5920</v>
      </c>
      <c r="B6080" s="16" t="s">
        <v>9109</v>
      </c>
      <c r="C6080" s="17" t="s">
        <v>110</v>
      </c>
      <c r="D6080" s="18" t="s">
        <v>8995</v>
      </c>
      <c r="E6080" s="18"/>
      <c r="F6080" s="18"/>
      <c r="G6080" s="18"/>
      <c r="H6080" s="18"/>
      <c r="I6080" s="18"/>
      <c r="J6080" s="5"/>
      <c r="K6080" s="19">
        <v>7329.17</v>
      </c>
      <c r="L6080" s="7">
        <v>7329.17</v>
      </c>
      <c r="M6080" s="5"/>
      <c r="N6080" s="5"/>
      <c r="O6080" s="20">
        <v>10</v>
      </c>
      <c r="P6080" s="8">
        <v>10</v>
      </c>
      <c r="Q6080" s="5"/>
    </row>
    <row r="6081" spans="1:17" ht="12" x14ac:dyDescent="0.2">
      <c r="A6081" s="16" t="s">
        <v>5920</v>
      </c>
      <c r="B6081" s="16" t="s">
        <v>9109</v>
      </c>
      <c r="C6081" s="17" t="s">
        <v>6015</v>
      </c>
      <c r="D6081" s="18" t="s">
        <v>8995</v>
      </c>
      <c r="E6081" s="18"/>
      <c r="F6081" s="18"/>
      <c r="G6081" s="18"/>
      <c r="H6081" s="18"/>
      <c r="I6081" s="18"/>
      <c r="J6081" s="5"/>
      <c r="K6081" s="21">
        <v>646.03</v>
      </c>
      <c r="L6081" s="9">
        <v>646.03</v>
      </c>
      <c r="M6081" s="5"/>
      <c r="N6081" s="5"/>
      <c r="O6081" s="20">
        <v>2</v>
      </c>
      <c r="P6081" s="8">
        <v>2</v>
      </c>
      <c r="Q6081" s="5"/>
    </row>
    <row r="6082" spans="1:17" ht="12" x14ac:dyDescent="0.2">
      <c r="A6082" s="16" t="s">
        <v>5920</v>
      </c>
      <c r="B6082" s="16" t="s">
        <v>9109</v>
      </c>
      <c r="C6082" s="17" t="s">
        <v>6016</v>
      </c>
      <c r="D6082" s="18" t="s">
        <v>8995</v>
      </c>
      <c r="E6082" s="18"/>
      <c r="F6082" s="18"/>
      <c r="G6082" s="18"/>
      <c r="H6082" s="18"/>
      <c r="I6082" s="18"/>
      <c r="J6082" s="5"/>
      <c r="K6082" s="21">
        <v>68.25</v>
      </c>
      <c r="L6082" s="9">
        <v>68.25</v>
      </c>
      <c r="M6082" s="5"/>
      <c r="N6082" s="5"/>
      <c r="O6082" s="20">
        <v>2</v>
      </c>
      <c r="P6082" s="8">
        <v>2</v>
      </c>
      <c r="Q6082" s="5"/>
    </row>
    <row r="6083" spans="1:17" ht="12" x14ac:dyDescent="0.2">
      <c r="A6083" s="16" t="s">
        <v>5920</v>
      </c>
      <c r="B6083" s="16" t="s">
        <v>9109</v>
      </c>
      <c r="C6083" s="17" t="s">
        <v>6017</v>
      </c>
      <c r="D6083" s="18" t="s">
        <v>8995</v>
      </c>
      <c r="E6083" s="18"/>
      <c r="F6083" s="18"/>
      <c r="G6083" s="18"/>
      <c r="H6083" s="18"/>
      <c r="I6083" s="18"/>
      <c r="J6083" s="5"/>
      <c r="K6083" s="19">
        <v>1586</v>
      </c>
      <c r="L6083" s="7">
        <v>1586</v>
      </c>
      <c r="M6083" s="5"/>
      <c r="N6083" s="5"/>
      <c r="O6083" s="20">
        <v>2</v>
      </c>
      <c r="P6083" s="8">
        <v>2</v>
      </c>
      <c r="Q6083" s="5"/>
    </row>
    <row r="6084" spans="1:17" ht="12" x14ac:dyDescent="0.2">
      <c r="A6084" s="16" t="s">
        <v>5920</v>
      </c>
      <c r="B6084" s="16" t="s">
        <v>9109</v>
      </c>
      <c r="C6084" s="17" t="s">
        <v>6018</v>
      </c>
      <c r="D6084" s="18" t="s">
        <v>8995</v>
      </c>
      <c r="E6084" s="18"/>
      <c r="F6084" s="18"/>
      <c r="G6084" s="18"/>
      <c r="H6084" s="18"/>
      <c r="I6084" s="18"/>
      <c r="J6084" s="5"/>
      <c r="K6084" s="19">
        <v>4124.25</v>
      </c>
      <c r="L6084" s="7">
        <v>4124.25</v>
      </c>
      <c r="M6084" s="5"/>
      <c r="N6084" s="5"/>
      <c r="O6084" s="20">
        <v>1</v>
      </c>
      <c r="P6084" s="8">
        <v>1</v>
      </c>
      <c r="Q6084" s="5"/>
    </row>
    <row r="6085" spans="1:17" ht="12" x14ac:dyDescent="0.2">
      <c r="A6085" s="16" t="s">
        <v>5920</v>
      </c>
      <c r="B6085" s="16" t="s">
        <v>9109</v>
      </c>
      <c r="C6085" s="17" t="s">
        <v>6019</v>
      </c>
      <c r="D6085" s="18" t="s">
        <v>8995</v>
      </c>
      <c r="E6085" s="18"/>
      <c r="F6085" s="18"/>
      <c r="G6085" s="18"/>
      <c r="H6085" s="18"/>
      <c r="I6085" s="18"/>
      <c r="J6085" s="5"/>
      <c r="K6085" s="19">
        <v>1960</v>
      </c>
      <c r="L6085" s="7">
        <v>1960</v>
      </c>
      <c r="M6085" s="5"/>
      <c r="N6085" s="5"/>
      <c r="O6085" s="20">
        <v>4</v>
      </c>
      <c r="P6085" s="8">
        <v>4</v>
      </c>
      <c r="Q6085" s="5"/>
    </row>
    <row r="6086" spans="1:17" ht="12" x14ac:dyDescent="0.2">
      <c r="A6086" s="16" t="s">
        <v>5920</v>
      </c>
      <c r="B6086" s="16" t="s">
        <v>9109</v>
      </c>
      <c r="C6086" s="17" t="s">
        <v>6020</v>
      </c>
      <c r="D6086" s="18" t="s">
        <v>8995</v>
      </c>
      <c r="E6086" s="18"/>
      <c r="F6086" s="18"/>
      <c r="G6086" s="18"/>
      <c r="H6086" s="18"/>
      <c r="I6086" s="18"/>
      <c r="J6086" s="5"/>
      <c r="K6086" s="19">
        <v>2438</v>
      </c>
      <c r="L6086" s="7">
        <v>2438</v>
      </c>
      <c r="M6086" s="5"/>
      <c r="N6086" s="5"/>
      <c r="O6086" s="20">
        <v>2</v>
      </c>
      <c r="P6086" s="8">
        <v>2</v>
      </c>
      <c r="Q6086" s="5"/>
    </row>
    <row r="6087" spans="1:17" ht="12" x14ac:dyDescent="0.2">
      <c r="A6087" s="16" t="s">
        <v>5920</v>
      </c>
      <c r="B6087" s="16" t="s">
        <v>9109</v>
      </c>
      <c r="C6087" s="17" t="s">
        <v>6021</v>
      </c>
      <c r="D6087" s="18" t="s">
        <v>8995</v>
      </c>
      <c r="E6087" s="18"/>
      <c r="F6087" s="18"/>
      <c r="G6087" s="18"/>
      <c r="H6087" s="18"/>
      <c r="I6087" s="18"/>
      <c r="J6087" s="5"/>
      <c r="K6087" s="19">
        <v>1890.2</v>
      </c>
      <c r="L6087" s="7">
        <v>1890.2</v>
      </c>
      <c r="M6087" s="5"/>
      <c r="N6087" s="5"/>
      <c r="O6087" s="20">
        <v>2</v>
      </c>
      <c r="P6087" s="8">
        <v>2</v>
      </c>
      <c r="Q6087" s="5"/>
    </row>
    <row r="6088" spans="1:17" ht="24" x14ac:dyDescent="0.2">
      <c r="A6088" s="16" t="s">
        <v>5920</v>
      </c>
      <c r="B6088" s="16" t="s">
        <v>9109</v>
      </c>
      <c r="C6088" s="17" t="s">
        <v>6022</v>
      </c>
      <c r="D6088" s="18" t="s">
        <v>8995</v>
      </c>
      <c r="E6088" s="18"/>
      <c r="F6088" s="18"/>
      <c r="G6088" s="18"/>
      <c r="H6088" s="18"/>
      <c r="I6088" s="18"/>
      <c r="J6088" s="5"/>
      <c r="K6088" s="5"/>
      <c r="L6088" s="6"/>
      <c r="M6088" s="5"/>
      <c r="N6088" s="5"/>
      <c r="O6088" s="5"/>
      <c r="P6088" s="6"/>
      <c r="Q6088" s="5"/>
    </row>
    <row r="6089" spans="1:17" ht="12" x14ac:dyDescent="0.2">
      <c r="A6089" s="16" t="s">
        <v>5920</v>
      </c>
      <c r="B6089" s="16" t="s">
        <v>9109</v>
      </c>
      <c r="C6089" s="17" t="s">
        <v>6023</v>
      </c>
      <c r="D6089" s="18" t="s">
        <v>8995</v>
      </c>
      <c r="E6089" s="18"/>
      <c r="F6089" s="18"/>
      <c r="G6089" s="18"/>
      <c r="H6089" s="18"/>
      <c r="I6089" s="18"/>
      <c r="J6089" s="5"/>
      <c r="K6089" s="21">
        <v>140</v>
      </c>
      <c r="L6089" s="6"/>
      <c r="M6089" s="21">
        <v>140</v>
      </c>
      <c r="N6089" s="5"/>
      <c r="O6089" s="20">
        <v>4</v>
      </c>
      <c r="P6089" s="6"/>
      <c r="Q6089" s="20">
        <v>4</v>
      </c>
    </row>
    <row r="6090" spans="1:17" ht="12" x14ac:dyDescent="0.2">
      <c r="A6090" s="16" t="s">
        <v>5920</v>
      </c>
      <c r="B6090" s="16" t="s">
        <v>9109</v>
      </c>
      <c r="C6090" s="17" t="s">
        <v>6024</v>
      </c>
      <c r="D6090" s="18" t="s">
        <v>9004</v>
      </c>
      <c r="E6090" s="26">
        <f>J6090-L6090</f>
        <v>420</v>
      </c>
      <c r="F6090" s="26">
        <f>N6090-P6090</f>
        <v>1</v>
      </c>
      <c r="G6090" s="26" t="str">
        <f>VLOOKUP(C6090,[2]итоговая!$C$6:$H$1018,5,FALSE)</f>
        <v>УИТ</v>
      </c>
      <c r="H6090" s="21" t="s">
        <v>9003</v>
      </c>
      <c r="I6090" s="18"/>
      <c r="J6090" s="19">
        <v>1260</v>
      </c>
      <c r="K6090" s="5"/>
      <c r="L6090" s="9">
        <v>840</v>
      </c>
      <c r="M6090" s="21">
        <v>420</v>
      </c>
      <c r="N6090" s="20">
        <v>3</v>
      </c>
      <c r="O6090" s="5"/>
      <c r="P6090" s="8">
        <v>2</v>
      </c>
      <c r="Q6090" s="20">
        <v>1</v>
      </c>
    </row>
    <row r="6091" spans="1:17" ht="12" x14ac:dyDescent="0.2">
      <c r="A6091" s="16" t="s">
        <v>5920</v>
      </c>
      <c r="B6091" s="16" t="s">
        <v>9109</v>
      </c>
      <c r="C6091" s="17" t="s">
        <v>6025</v>
      </c>
      <c r="D6091" s="18" t="s">
        <v>8995</v>
      </c>
      <c r="E6091" s="18"/>
      <c r="F6091" s="18"/>
      <c r="G6091" s="18"/>
      <c r="H6091" s="18"/>
      <c r="I6091" s="18"/>
      <c r="J6091" s="5"/>
      <c r="K6091" s="19">
        <v>141480</v>
      </c>
      <c r="L6091" s="7">
        <v>141480</v>
      </c>
      <c r="M6091" s="5"/>
      <c r="N6091" s="5"/>
      <c r="O6091" s="20">
        <v>18</v>
      </c>
      <c r="P6091" s="8">
        <v>18</v>
      </c>
      <c r="Q6091" s="5"/>
    </row>
    <row r="6092" spans="1:17" ht="24" x14ac:dyDescent="0.2">
      <c r="A6092" s="16" t="s">
        <v>5920</v>
      </c>
      <c r="B6092" s="16" t="s">
        <v>9109</v>
      </c>
      <c r="C6092" s="17" t="s">
        <v>6026</v>
      </c>
      <c r="D6092" s="18" t="s">
        <v>8995</v>
      </c>
      <c r="E6092" s="18"/>
      <c r="F6092" s="18"/>
      <c r="G6092" s="18"/>
      <c r="H6092" s="18"/>
      <c r="I6092" s="18"/>
      <c r="J6092" s="5"/>
      <c r="K6092" s="19">
        <v>36468.5</v>
      </c>
      <c r="L6092" s="6"/>
      <c r="M6092" s="19">
        <v>36468.5</v>
      </c>
      <c r="N6092" s="5"/>
      <c r="O6092" s="20">
        <v>7</v>
      </c>
      <c r="P6092" s="6"/>
      <c r="Q6092" s="20">
        <v>7</v>
      </c>
    </row>
    <row r="6093" spans="1:17" ht="12" x14ac:dyDescent="0.2">
      <c r="A6093" s="16" t="s">
        <v>5920</v>
      </c>
      <c r="B6093" s="16" t="s">
        <v>9109</v>
      </c>
      <c r="C6093" s="17" t="s">
        <v>123</v>
      </c>
      <c r="D6093" s="18" t="s">
        <v>8995</v>
      </c>
      <c r="E6093" s="18"/>
      <c r="F6093" s="18"/>
      <c r="G6093" s="18"/>
      <c r="H6093" s="18"/>
      <c r="I6093" s="18"/>
      <c r="J6093" s="5"/>
      <c r="K6093" s="21">
        <v>500</v>
      </c>
      <c r="L6093" s="9">
        <v>500</v>
      </c>
      <c r="M6093" s="5"/>
      <c r="N6093" s="5"/>
      <c r="O6093" s="20">
        <v>1</v>
      </c>
      <c r="P6093" s="8">
        <v>1</v>
      </c>
      <c r="Q6093" s="5"/>
    </row>
    <row r="6094" spans="1:17" ht="24" x14ac:dyDescent="0.2">
      <c r="A6094" s="16" t="s">
        <v>5920</v>
      </c>
      <c r="B6094" s="16" t="s">
        <v>9109</v>
      </c>
      <c r="C6094" s="17" t="s">
        <v>6027</v>
      </c>
      <c r="D6094" s="18" t="s">
        <v>8995</v>
      </c>
      <c r="E6094" s="18"/>
      <c r="F6094" s="18"/>
      <c r="G6094" s="18"/>
      <c r="H6094" s="18"/>
      <c r="I6094" s="18"/>
      <c r="J6094" s="5"/>
      <c r="K6094" s="19">
        <v>3450</v>
      </c>
      <c r="L6094" s="7">
        <v>3450</v>
      </c>
      <c r="M6094" s="5"/>
      <c r="N6094" s="5"/>
      <c r="O6094" s="20">
        <v>1</v>
      </c>
      <c r="P6094" s="8">
        <v>1</v>
      </c>
      <c r="Q6094" s="5"/>
    </row>
    <row r="6095" spans="1:17" ht="12" x14ac:dyDescent="0.2">
      <c r="A6095" s="16" t="s">
        <v>5920</v>
      </c>
      <c r="B6095" s="16" t="s">
        <v>9109</v>
      </c>
      <c r="C6095" s="17" t="s">
        <v>6028</v>
      </c>
      <c r="D6095" s="18" t="s">
        <v>8995</v>
      </c>
      <c r="E6095" s="18"/>
      <c r="F6095" s="18"/>
      <c r="G6095" s="18"/>
      <c r="H6095" s="18"/>
      <c r="I6095" s="18"/>
      <c r="J6095" s="5"/>
      <c r="K6095" s="19">
        <v>22176</v>
      </c>
      <c r="L6095" s="7">
        <v>22176</v>
      </c>
      <c r="M6095" s="5"/>
      <c r="N6095" s="5"/>
      <c r="O6095" s="20">
        <v>10</v>
      </c>
      <c r="P6095" s="8">
        <v>10</v>
      </c>
      <c r="Q6095" s="5"/>
    </row>
    <row r="6096" spans="1:17" ht="12" x14ac:dyDescent="0.2">
      <c r="A6096" s="16" t="s">
        <v>5920</v>
      </c>
      <c r="B6096" s="16" t="s">
        <v>9109</v>
      </c>
      <c r="C6096" s="17" t="s">
        <v>6029</v>
      </c>
      <c r="D6096" s="18" t="s">
        <v>8995</v>
      </c>
      <c r="E6096" s="18"/>
      <c r="F6096" s="18"/>
      <c r="G6096" s="18"/>
      <c r="H6096" s="18"/>
      <c r="I6096" s="18"/>
      <c r="J6096" s="5"/>
      <c r="K6096" s="21">
        <v>80.33</v>
      </c>
      <c r="L6096" s="9">
        <v>80.33</v>
      </c>
      <c r="M6096" s="5"/>
      <c r="N6096" s="5"/>
      <c r="O6096" s="20">
        <v>4</v>
      </c>
      <c r="P6096" s="8">
        <v>4</v>
      </c>
      <c r="Q6096" s="5"/>
    </row>
    <row r="6097" spans="1:17" ht="12" x14ac:dyDescent="0.2">
      <c r="A6097" s="16" t="s">
        <v>5920</v>
      </c>
      <c r="B6097" s="16" t="s">
        <v>9109</v>
      </c>
      <c r="C6097" s="17" t="s">
        <v>3653</v>
      </c>
      <c r="D6097" s="18" t="s">
        <v>8995</v>
      </c>
      <c r="E6097" s="18"/>
      <c r="F6097" s="18"/>
      <c r="G6097" s="18"/>
      <c r="H6097" s="18"/>
      <c r="I6097" s="18"/>
      <c r="J6097" s="5"/>
      <c r="K6097" s="21">
        <v>298.58</v>
      </c>
      <c r="L6097" s="9">
        <v>298.58</v>
      </c>
      <c r="M6097" s="5"/>
      <c r="N6097" s="5"/>
      <c r="O6097" s="20">
        <v>16</v>
      </c>
      <c r="P6097" s="8">
        <v>16</v>
      </c>
      <c r="Q6097" s="5"/>
    </row>
    <row r="6098" spans="1:17" ht="12" x14ac:dyDescent="0.2">
      <c r="A6098" s="16" t="s">
        <v>5920</v>
      </c>
      <c r="B6098" s="16" t="s">
        <v>9109</v>
      </c>
      <c r="C6098" s="17" t="s">
        <v>126</v>
      </c>
      <c r="D6098" s="18" t="s">
        <v>8995</v>
      </c>
      <c r="E6098" s="18"/>
      <c r="F6098" s="18"/>
      <c r="G6098" s="18"/>
      <c r="H6098" s="18"/>
      <c r="I6098" s="18"/>
      <c r="J6098" s="5"/>
      <c r="K6098" s="19">
        <v>48566.67</v>
      </c>
      <c r="L6098" s="7">
        <v>48566.67</v>
      </c>
      <c r="M6098" s="5"/>
      <c r="N6098" s="5"/>
      <c r="O6098" s="20">
        <v>400</v>
      </c>
      <c r="P6098" s="8">
        <v>400</v>
      </c>
      <c r="Q6098" s="5"/>
    </row>
    <row r="6099" spans="1:17" ht="12" x14ac:dyDescent="0.2">
      <c r="A6099" s="16" t="s">
        <v>5920</v>
      </c>
      <c r="B6099" s="16" t="s">
        <v>9109</v>
      </c>
      <c r="C6099" s="17" t="s">
        <v>3656</v>
      </c>
      <c r="D6099" s="18" t="s">
        <v>8995</v>
      </c>
      <c r="E6099" s="18"/>
      <c r="F6099" s="18"/>
      <c r="G6099" s="18"/>
      <c r="H6099" s="18"/>
      <c r="I6099" s="18"/>
      <c r="J6099" s="5"/>
      <c r="K6099" s="19">
        <v>30100</v>
      </c>
      <c r="L6099" s="6"/>
      <c r="M6099" s="19">
        <v>30100</v>
      </c>
      <c r="N6099" s="5"/>
      <c r="O6099" s="20">
        <v>280</v>
      </c>
      <c r="P6099" s="6"/>
      <c r="Q6099" s="20">
        <v>280</v>
      </c>
    </row>
    <row r="6100" spans="1:17" ht="12" x14ac:dyDescent="0.2">
      <c r="A6100" s="16" t="s">
        <v>5920</v>
      </c>
      <c r="B6100" s="16" t="s">
        <v>9109</v>
      </c>
      <c r="C6100" s="17" t="s">
        <v>6030</v>
      </c>
      <c r="D6100" s="18" t="s">
        <v>8995</v>
      </c>
      <c r="E6100" s="18"/>
      <c r="F6100" s="18"/>
      <c r="G6100" s="18"/>
      <c r="H6100" s="18"/>
      <c r="I6100" s="18"/>
      <c r="J6100" s="5"/>
      <c r="K6100" s="19">
        <v>2210</v>
      </c>
      <c r="L6100" s="6"/>
      <c r="M6100" s="19">
        <v>2210</v>
      </c>
      <c r="N6100" s="5"/>
      <c r="O6100" s="20">
        <v>20</v>
      </c>
      <c r="P6100" s="6"/>
      <c r="Q6100" s="20">
        <v>20</v>
      </c>
    </row>
    <row r="6101" spans="1:17" ht="12" x14ac:dyDescent="0.2">
      <c r="A6101" s="16" t="s">
        <v>5920</v>
      </c>
      <c r="B6101" s="16" t="s">
        <v>9109</v>
      </c>
      <c r="C6101" s="17" t="s">
        <v>6031</v>
      </c>
      <c r="D6101" s="18" t="s">
        <v>8995</v>
      </c>
      <c r="E6101" s="18"/>
      <c r="F6101" s="18"/>
      <c r="G6101" s="18"/>
      <c r="H6101" s="18"/>
      <c r="I6101" s="18"/>
      <c r="J6101" s="5"/>
      <c r="K6101" s="19">
        <v>47166.67</v>
      </c>
      <c r="L6101" s="7">
        <v>26885</v>
      </c>
      <c r="M6101" s="19">
        <v>20281.669999999998</v>
      </c>
      <c r="N6101" s="5"/>
      <c r="O6101" s="20">
        <v>130</v>
      </c>
      <c r="P6101" s="8">
        <v>74.099999999999994</v>
      </c>
      <c r="Q6101" s="20">
        <v>55.9</v>
      </c>
    </row>
    <row r="6102" spans="1:17" ht="12" x14ac:dyDescent="0.2">
      <c r="A6102" s="16" t="s">
        <v>5920</v>
      </c>
      <c r="B6102" s="16" t="s">
        <v>9109</v>
      </c>
      <c r="C6102" s="17" t="s">
        <v>3658</v>
      </c>
      <c r="D6102" s="18" t="s">
        <v>8995</v>
      </c>
      <c r="E6102" s="18"/>
      <c r="F6102" s="18"/>
      <c r="G6102" s="18"/>
      <c r="H6102" s="18"/>
      <c r="I6102" s="18"/>
      <c r="J6102" s="5"/>
      <c r="K6102" s="19">
        <v>66690</v>
      </c>
      <c r="L6102" s="7">
        <v>66690</v>
      </c>
      <c r="M6102" s="5"/>
      <c r="N6102" s="5"/>
      <c r="O6102" s="20">
        <v>880</v>
      </c>
      <c r="P6102" s="8">
        <v>880</v>
      </c>
      <c r="Q6102" s="5"/>
    </row>
    <row r="6103" spans="1:17" ht="12" x14ac:dyDescent="0.2">
      <c r="A6103" s="16" t="s">
        <v>5920</v>
      </c>
      <c r="B6103" s="16" t="s">
        <v>9109</v>
      </c>
      <c r="C6103" s="17" t="s">
        <v>6032</v>
      </c>
      <c r="D6103" s="18" t="s">
        <v>8995</v>
      </c>
      <c r="E6103" s="18"/>
      <c r="F6103" s="18"/>
      <c r="G6103" s="18"/>
      <c r="H6103" s="18"/>
      <c r="I6103" s="18"/>
      <c r="J6103" s="5"/>
      <c r="K6103" s="19">
        <v>5400</v>
      </c>
      <c r="L6103" s="7">
        <v>5400</v>
      </c>
      <c r="M6103" s="5"/>
      <c r="N6103" s="5"/>
      <c r="O6103" s="20">
        <v>1</v>
      </c>
      <c r="P6103" s="8">
        <v>1</v>
      </c>
      <c r="Q6103" s="5"/>
    </row>
    <row r="6104" spans="1:17" ht="12" x14ac:dyDescent="0.2">
      <c r="A6104" s="16" t="s">
        <v>5920</v>
      </c>
      <c r="B6104" s="16" t="s">
        <v>9109</v>
      </c>
      <c r="C6104" s="17" t="s">
        <v>127</v>
      </c>
      <c r="D6104" s="18" t="s">
        <v>8995</v>
      </c>
      <c r="E6104" s="18"/>
      <c r="F6104" s="18"/>
      <c r="G6104" s="18"/>
      <c r="H6104" s="18"/>
      <c r="I6104" s="18"/>
      <c r="J6104" s="5"/>
      <c r="K6104" s="19">
        <v>1273.6400000000001</v>
      </c>
      <c r="L6104" s="7">
        <v>1273.6400000000001</v>
      </c>
      <c r="M6104" s="5"/>
      <c r="N6104" s="5"/>
      <c r="O6104" s="20">
        <v>3</v>
      </c>
      <c r="P6104" s="8">
        <v>3</v>
      </c>
      <c r="Q6104" s="5"/>
    </row>
    <row r="6105" spans="1:17" ht="12" x14ac:dyDescent="0.2">
      <c r="A6105" s="16" t="s">
        <v>5920</v>
      </c>
      <c r="B6105" s="16" t="s">
        <v>9109</v>
      </c>
      <c r="C6105" s="17" t="s">
        <v>6033</v>
      </c>
      <c r="D6105" s="18" t="s">
        <v>8995</v>
      </c>
      <c r="E6105" s="18"/>
      <c r="F6105" s="18"/>
      <c r="G6105" s="18"/>
      <c r="H6105" s="18"/>
      <c r="I6105" s="18"/>
      <c r="J6105" s="5"/>
      <c r="K6105" s="19">
        <v>9675</v>
      </c>
      <c r="L6105" s="7">
        <v>9675</v>
      </c>
      <c r="M6105" s="5"/>
      <c r="N6105" s="5"/>
      <c r="O6105" s="20">
        <v>45</v>
      </c>
      <c r="P6105" s="8">
        <v>45</v>
      </c>
      <c r="Q6105" s="5"/>
    </row>
    <row r="6106" spans="1:17" ht="12" x14ac:dyDescent="0.2">
      <c r="A6106" s="16" t="s">
        <v>5920</v>
      </c>
      <c r="B6106" s="16" t="s">
        <v>9109</v>
      </c>
      <c r="C6106" s="17" t="s">
        <v>6034</v>
      </c>
      <c r="D6106" s="18" t="s">
        <v>8995</v>
      </c>
      <c r="E6106" s="18"/>
      <c r="F6106" s="18"/>
      <c r="G6106" s="18"/>
      <c r="H6106" s="18"/>
      <c r="I6106" s="18"/>
      <c r="J6106" s="5"/>
      <c r="K6106" s="19">
        <v>1046.67</v>
      </c>
      <c r="L6106" s="7">
        <v>1046.67</v>
      </c>
      <c r="M6106" s="5"/>
      <c r="N6106" s="5"/>
      <c r="O6106" s="20">
        <v>1</v>
      </c>
      <c r="P6106" s="8">
        <v>1</v>
      </c>
      <c r="Q6106" s="5"/>
    </row>
    <row r="6107" spans="1:17" ht="12" x14ac:dyDescent="0.2">
      <c r="A6107" s="16" t="s">
        <v>5920</v>
      </c>
      <c r="B6107" s="16" t="s">
        <v>9109</v>
      </c>
      <c r="C6107" s="17" t="s">
        <v>6035</v>
      </c>
      <c r="D6107" s="18" t="s">
        <v>8995</v>
      </c>
      <c r="E6107" s="18"/>
      <c r="F6107" s="18"/>
      <c r="G6107" s="18"/>
      <c r="H6107" s="18"/>
      <c r="I6107" s="18"/>
      <c r="J6107" s="5"/>
      <c r="K6107" s="21">
        <v>769.17</v>
      </c>
      <c r="L6107" s="9">
        <v>769.17</v>
      </c>
      <c r="M6107" s="5"/>
      <c r="N6107" s="5"/>
      <c r="O6107" s="20">
        <v>1</v>
      </c>
      <c r="P6107" s="8">
        <v>1</v>
      </c>
      <c r="Q6107" s="5"/>
    </row>
    <row r="6108" spans="1:17" ht="12" x14ac:dyDescent="0.2">
      <c r="A6108" s="16" t="s">
        <v>5920</v>
      </c>
      <c r="B6108" s="16" t="s">
        <v>9109</v>
      </c>
      <c r="C6108" s="17" t="s">
        <v>6036</v>
      </c>
      <c r="D6108" s="18" t="s">
        <v>8995</v>
      </c>
      <c r="E6108" s="18"/>
      <c r="F6108" s="18"/>
      <c r="G6108" s="18"/>
      <c r="H6108" s="18"/>
      <c r="I6108" s="18"/>
      <c r="J6108" s="5"/>
      <c r="K6108" s="19">
        <v>4928</v>
      </c>
      <c r="L6108" s="7">
        <v>4928</v>
      </c>
      <c r="M6108" s="5"/>
      <c r="N6108" s="5"/>
      <c r="O6108" s="20">
        <v>1</v>
      </c>
      <c r="P6108" s="8">
        <v>1</v>
      </c>
      <c r="Q6108" s="5"/>
    </row>
    <row r="6109" spans="1:17" ht="12" x14ac:dyDescent="0.2">
      <c r="A6109" s="16" t="s">
        <v>5920</v>
      </c>
      <c r="B6109" s="16" t="s">
        <v>9109</v>
      </c>
      <c r="C6109" s="17" t="s">
        <v>6037</v>
      </c>
      <c r="D6109" s="18" t="s">
        <v>8995</v>
      </c>
      <c r="E6109" s="18"/>
      <c r="F6109" s="18"/>
      <c r="G6109" s="18"/>
      <c r="H6109" s="18"/>
      <c r="I6109" s="18"/>
      <c r="J6109" s="5"/>
      <c r="K6109" s="21">
        <v>645</v>
      </c>
      <c r="L6109" s="9">
        <v>645</v>
      </c>
      <c r="M6109" s="5"/>
      <c r="N6109" s="5"/>
      <c r="O6109" s="20">
        <v>1</v>
      </c>
      <c r="P6109" s="8">
        <v>1</v>
      </c>
      <c r="Q6109" s="5"/>
    </row>
    <row r="6110" spans="1:17" ht="12" x14ac:dyDescent="0.2">
      <c r="A6110" s="16" t="s">
        <v>5920</v>
      </c>
      <c r="B6110" s="16" t="s">
        <v>9109</v>
      </c>
      <c r="C6110" s="17" t="s">
        <v>6038</v>
      </c>
      <c r="D6110" s="18" t="s">
        <v>8995</v>
      </c>
      <c r="E6110" s="18"/>
      <c r="F6110" s="18"/>
      <c r="G6110" s="18"/>
      <c r="H6110" s="18"/>
      <c r="I6110" s="18"/>
      <c r="J6110" s="5"/>
      <c r="K6110" s="21">
        <v>920</v>
      </c>
      <c r="L6110" s="9">
        <v>920</v>
      </c>
      <c r="M6110" s="5"/>
      <c r="N6110" s="5"/>
      <c r="O6110" s="20">
        <v>2</v>
      </c>
      <c r="P6110" s="8">
        <v>2</v>
      </c>
      <c r="Q6110" s="5"/>
    </row>
    <row r="6111" spans="1:17" ht="12" x14ac:dyDescent="0.2">
      <c r="A6111" s="16" t="s">
        <v>5920</v>
      </c>
      <c r="B6111" s="16" t="s">
        <v>9109</v>
      </c>
      <c r="C6111" s="17" t="s">
        <v>6039</v>
      </c>
      <c r="D6111" s="18" t="s">
        <v>8995</v>
      </c>
      <c r="E6111" s="18"/>
      <c r="F6111" s="18"/>
      <c r="G6111" s="18"/>
      <c r="H6111" s="18"/>
      <c r="I6111" s="18"/>
      <c r="J6111" s="5"/>
      <c r="K6111" s="21">
        <v>645</v>
      </c>
      <c r="L6111" s="9">
        <v>645</v>
      </c>
      <c r="M6111" s="5"/>
      <c r="N6111" s="5"/>
      <c r="O6111" s="20">
        <v>1</v>
      </c>
      <c r="P6111" s="8">
        <v>1</v>
      </c>
      <c r="Q6111" s="5"/>
    </row>
    <row r="6112" spans="1:17" ht="12" x14ac:dyDescent="0.2">
      <c r="A6112" s="16" t="s">
        <v>5920</v>
      </c>
      <c r="B6112" s="16" t="s">
        <v>9109</v>
      </c>
      <c r="C6112" s="17" t="s">
        <v>6040</v>
      </c>
      <c r="D6112" s="18" t="s">
        <v>8995</v>
      </c>
      <c r="E6112" s="18"/>
      <c r="F6112" s="18"/>
      <c r="G6112" s="18"/>
      <c r="H6112" s="18"/>
      <c r="I6112" s="18"/>
      <c r="J6112" s="5"/>
      <c r="K6112" s="19">
        <v>3688.42</v>
      </c>
      <c r="L6112" s="7">
        <v>3688.42</v>
      </c>
      <c r="M6112" s="5"/>
      <c r="N6112" s="5"/>
      <c r="O6112" s="20">
        <v>1</v>
      </c>
      <c r="P6112" s="8">
        <v>1</v>
      </c>
      <c r="Q6112" s="5"/>
    </row>
    <row r="6113" spans="1:17" ht="12" x14ac:dyDescent="0.2">
      <c r="A6113" s="16" t="s">
        <v>5920</v>
      </c>
      <c r="B6113" s="16" t="s">
        <v>9109</v>
      </c>
      <c r="C6113" s="17" t="s">
        <v>6041</v>
      </c>
      <c r="D6113" s="18" t="s">
        <v>8995</v>
      </c>
      <c r="E6113" s="18"/>
      <c r="F6113" s="18"/>
      <c r="G6113" s="18"/>
      <c r="H6113" s="18"/>
      <c r="I6113" s="18"/>
      <c r="J6113" s="5"/>
      <c r="K6113" s="19">
        <v>2507.5</v>
      </c>
      <c r="L6113" s="7">
        <v>2507.5</v>
      </c>
      <c r="M6113" s="5"/>
      <c r="N6113" s="5"/>
      <c r="O6113" s="20">
        <v>51</v>
      </c>
      <c r="P6113" s="8">
        <v>51</v>
      </c>
      <c r="Q6113" s="5"/>
    </row>
    <row r="6114" spans="1:17" ht="12" x14ac:dyDescent="0.2">
      <c r="A6114" s="16" t="s">
        <v>5920</v>
      </c>
      <c r="B6114" s="16" t="s">
        <v>9109</v>
      </c>
      <c r="C6114" s="17" t="s">
        <v>6042</v>
      </c>
      <c r="D6114" s="18" t="s">
        <v>8995</v>
      </c>
      <c r="E6114" s="18"/>
      <c r="F6114" s="18"/>
      <c r="G6114" s="18"/>
      <c r="H6114" s="18"/>
      <c r="I6114" s="18"/>
      <c r="J6114" s="21">
        <v>270</v>
      </c>
      <c r="K6114" s="5"/>
      <c r="L6114" s="9">
        <v>270</v>
      </c>
      <c r="M6114" s="5"/>
      <c r="N6114" s="20">
        <v>3</v>
      </c>
      <c r="O6114" s="5"/>
      <c r="P6114" s="8">
        <v>3</v>
      </c>
      <c r="Q6114" s="5"/>
    </row>
    <row r="6115" spans="1:17" ht="12" x14ac:dyDescent="0.2">
      <c r="A6115" s="16" t="s">
        <v>5920</v>
      </c>
      <c r="B6115" s="16" t="s">
        <v>9109</v>
      </c>
      <c r="C6115" s="17" t="s">
        <v>6043</v>
      </c>
      <c r="D6115" s="18" t="s">
        <v>8995</v>
      </c>
      <c r="E6115" s="18"/>
      <c r="F6115" s="18"/>
      <c r="G6115" s="18"/>
      <c r="H6115" s="18"/>
      <c r="I6115" s="18"/>
      <c r="J6115" s="5"/>
      <c r="K6115" s="21">
        <v>480</v>
      </c>
      <c r="L6115" s="9">
        <v>480</v>
      </c>
      <c r="M6115" s="5"/>
      <c r="N6115" s="5"/>
      <c r="O6115" s="20">
        <v>5</v>
      </c>
      <c r="P6115" s="8">
        <v>5</v>
      </c>
      <c r="Q6115" s="5"/>
    </row>
    <row r="6116" spans="1:17" ht="12" x14ac:dyDescent="0.2">
      <c r="A6116" s="16" t="s">
        <v>5920</v>
      </c>
      <c r="B6116" s="16" t="s">
        <v>9109</v>
      </c>
      <c r="C6116" s="17" t="s">
        <v>6044</v>
      </c>
      <c r="D6116" s="18" t="s">
        <v>8995</v>
      </c>
      <c r="E6116" s="18"/>
      <c r="F6116" s="18"/>
      <c r="G6116" s="18"/>
      <c r="H6116" s="18"/>
      <c r="I6116" s="18"/>
      <c r="J6116" s="5"/>
      <c r="K6116" s="19">
        <v>3347.2</v>
      </c>
      <c r="L6116" s="7">
        <v>3347.2</v>
      </c>
      <c r="M6116" s="5"/>
      <c r="N6116" s="5"/>
      <c r="O6116" s="20">
        <v>6.4</v>
      </c>
      <c r="P6116" s="8">
        <v>6.4</v>
      </c>
      <c r="Q6116" s="5"/>
    </row>
    <row r="6117" spans="1:17" ht="12" x14ac:dyDescent="0.2">
      <c r="A6117" s="16" t="s">
        <v>5920</v>
      </c>
      <c r="B6117" s="16" t="s">
        <v>9109</v>
      </c>
      <c r="C6117" s="17" t="s">
        <v>6045</v>
      </c>
      <c r="D6117" s="18" t="s">
        <v>8995</v>
      </c>
      <c r="E6117" s="18"/>
      <c r="F6117" s="18"/>
      <c r="G6117" s="18"/>
      <c r="H6117" s="18"/>
      <c r="I6117" s="18"/>
      <c r="J6117" s="5"/>
      <c r="K6117" s="19">
        <v>1875.2</v>
      </c>
      <c r="L6117" s="7">
        <v>1875.2</v>
      </c>
      <c r="M6117" s="5"/>
      <c r="N6117" s="5"/>
      <c r="O6117" s="20">
        <v>6.4</v>
      </c>
      <c r="P6117" s="8">
        <v>6.4</v>
      </c>
      <c r="Q6117" s="5"/>
    </row>
    <row r="6118" spans="1:17" ht="12" x14ac:dyDescent="0.2">
      <c r="A6118" s="16" t="s">
        <v>5920</v>
      </c>
      <c r="B6118" s="16" t="s">
        <v>9109</v>
      </c>
      <c r="C6118" s="17" t="s">
        <v>6046</v>
      </c>
      <c r="D6118" s="18" t="s">
        <v>8995</v>
      </c>
      <c r="E6118" s="18"/>
      <c r="F6118" s="18"/>
      <c r="G6118" s="18"/>
      <c r="H6118" s="18"/>
      <c r="I6118" s="18"/>
      <c r="J6118" s="19">
        <v>1168</v>
      </c>
      <c r="K6118" s="5"/>
      <c r="L6118" s="7">
        <v>1168</v>
      </c>
      <c r="M6118" s="5"/>
      <c r="N6118" s="20">
        <v>4</v>
      </c>
      <c r="O6118" s="5"/>
      <c r="P6118" s="8">
        <v>4</v>
      </c>
      <c r="Q6118" s="5"/>
    </row>
    <row r="6119" spans="1:17" ht="24" x14ac:dyDescent="0.2">
      <c r="A6119" s="16" t="s">
        <v>5920</v>
      </c>
      <c r="B6119" s="16" t="s">
        <v>9109</v>
      </c>
      <c r="C6119" s="17" t="s">
        <v>3663</v>
      </c>
      <c r="D6119" s="18" t="s">
        <v>8995</v>
      </c>
      <c r="E6119" s="18"/>
      <c r="F6119" s="18"/>
      <c r="G6119" s="18"/>
      <c r="H6119" s="18"/>
      <c r="I6119" s="18"/>
      <c r="J6119" s="5"/>
      <c r="K6119" s="19">
        <v>200292</v>
      </c>
      <c r="L6119" s="7">
        <v>112664.25</v>
      </c>
      <c r="M6119" s="19">
        <v>87627.75</v>
      </c>
      <c r="N6119" s="5"/>
      <c r="O6119" s="22">
        <v>1200</v>
      </c>
      <c r="P6119" s="8">
        <v>675</v>
      </c>
      <c r="Q6119" s="20">
        <v>525</v>
      </c>
    </row>
    <row r="6120" spans="1:17" ht="12" x14ac:dyDescent="0.2">
      <c r="A6120" s="16" t="s">
        <v>5920</v>
      </c>
      <c r="B6120" s="16" t="s">
        <v>9109</v>
      </c>
      <c r="C6120" s="17" t="s">
        <v>6047</v>
      </c>
      <c r="D6120" s="18" t="s">
        <v>8995</v>
      </c>
      <c r="E6120" s="18"/>
      <c r="F6120" s="18"/>
      <c r="G6120" s="18"/>
      <c r="H6120" s="18"/>
      <c r="I6120" s="18"/>
      <c r="J6120" s="21">
        <v>372.6</v>
      </c>
      <c r="K6120" s="5"/>
      <c r="L6120" s="9">
        <v>372.6</v>
      </c>
      <c r="M6120" s="5"/>
      <c r="N6120" s="20">
        <v>2</v>
      </c>
      <c r="O6120" s="5"/>
      <c r="P6120" s="8">
        <v>2</v>
      </c>
      <c r="Q6120" s="5"/>
    </row>
    <row r="6121" spans="1:17" ht="12" x14ac:dyDescent="0.2">
      <c r="A6121" s="16" t="s">
        <v>5920</v>
      </c>
      <c r="B6121" s="16" t="s">
        <v>9109</v>
      </c>
      <c r="C6121" s="17" t="s">
        <v>3664</v>
      </c>
      <c r="D6121" s="73" t="str">
        <f>'[5]сводная информация'!D6121</f>
        <v>Производство 2022</v>
      </c>
      <c r="E6121" s="26">
        <f>J6121-L6121</f>
        <v>24544</v>
      </c>
      <c r="F6121" s="26">
        <f>N6121-P6121</f>
        <v>208</v>
      </c>
      <c r="G6121" s="26" t="str">
        <f>VLOOKUP(C6121,[2]итоговая!$C$6:$H$1018,5,FALSE)</f>
        <v>ТБПБиООС</v>
      </c>
      <c r="H6121" s="73" t="str">
        <f>'[5]сводная информация'!H6121</f>
        <v>Вовлечение в производство до июня 2022 года  согласно норм выдачи спецодежды и СИЗ</v>
      </c>
      <c r="I6121" s="18"/>
      <c r="J6121" s="19">
        <v>49324</v>
      </c>
      <c r="K6121" s="5"/>
      <c r="L6121" s="7">
        <v>24780</v>
      </c>
      <c r="M6121" s="19">
        <v>24544</v>
      </c>
      <c r="N6121" s="20">
        <v>418</v>
      </c>
      <c r="O6121" s="5"/>
      <c r="P6121" s="8">
        <v>210</v>
      </c>
      <c r="Q6121" s="20">
        <v>208</v>
      </c>
    </row>
    <row r="6122" spans="1:17" ht="12" x14ac:dyDescent="0.2">
      <c r="A6122" s="16" t="s">
        <v>5920</v>
      </c>
      <c r="B6122" s="16" t="s">
        <v>9109</v>
      </c>
      <c r="C6122" s="17" t="s">
        <v>6048</v>
      </c>
      <c r="D6122" s="18" t="s">
        <v>8995</v>
      </c>
      <c r="E6122" s="18"/>
      <c r="F6122" s="18"/>
      <c r="G6122" s="18"/>
      <c r="H6122" s="18"/>
      <c r="I6122" s="18"/>
      <c r="J6122" s="5"/>
      <c r="K6122" s="19">
        <v>7083.33</v>
      </c>
      <c r="L6122" s="7">
        <v>7083.33</v>
      </c>
      <c r="M6122" s="5"/>
      <c r="N6122" s="5"/>
      <c r="O6122" s="20">
        <v>1</v>
      </c>
      <c r="P6122" s="8">
        <v>1</v>
      </c>
      <c r="Q6122" s="5"/>
    </row>
    <row r="6123" spans="1:17" ht="12" x14ac:dyDescent="0.2">
      <c r="A6123" s="16" t="s">
        <v>5920</v>
      </c>
      <c r="B6123" s="16" t="s">
        <v>9109</v>
      </c>
      <c r="C6123" s="17" t="s">
        <v>6049</v>
      </c>
      <c r="D6123" s="18" t="s">
        <v>8995</v>
      </c>
      <c r="E6123" s="18"/>
      <c r="F6123" s="18"/>
      <c r="G6123" s="18"/>
      <c r="H6123" s="18"/>
      <c r="I6123" s="18"/>
      <c r="J6123" s="5"/>
      <c r="K6123" s="19">
        <v>47221.760000000002</v>
      </c>
      <c r="L6123" s="6"/>
      <c r="M6123" s="19">
        <v>47221.760000000002</v>
      </c>
      <c r="N6123" s="5"/>
      <c r="O6123" s="20">
        <v>0.51200000000000001</v>
      </c>
      <c r="P6123" s="6"/>
      <c r="Q6123" s="20">
        <v>0.51200000000000001</v>
      </c>
    </row>
    <row r="6124" spans="1:17" ht="12" x14ac:dyDescent="0.2">
      <c r="A6124" s="16" t="s">
        <v>5920</v>
      </c>
      <c r="B6124" s="16" t="s">
        <v>9109</v>
      </c>
      <c r="C6124" s="17" t="s">
        <v>6050</v>
      </c>
      <c r="D6124" s="18" t="s">
        <v>8995</v>
      </c>
      <c r="E6124" s="18"/>
      <c r="F6124" s="18"/>
      <c r="G6124" s="18"/>
      <c r="H6124" s="18"/>
      <c r="I6124" s="18"/>
      <c r="J6124" s="5"/>
      <c r="K6124" s="19">
        <v>136657.60999999999</v>
      </c>
      <c r="L6124" s="6"/>
      <c r="M6124" s="19">
        <v>136657.60999999999</v>
      </c>
      <c r="N6124" s="5"/>
      <c r="O6124" s="20">
        <v>1.4910000000000001</v>
      </c>
      <c r="P6124" s="6"/>
      <c r="Q6124" s="20">
        <v>1.4910000000000001</v>
      </c>
    </row>
    <row r="6125" spans="1:17" ht="12" x14ac:dyDescent="0.2">
      <c r="A6125" s="16" t="s">
        <v>5920</v>
      </c>
      <c r="B6125" s="16" t="s">
        <v>9109</v>
      </c>
      <c r="C6125" s="17" t="s">
        <v>6051</v>
      </c>
      <c r="D6125" s="18" t="s">
        <v>8995</v>
      </c>
      <c r="E6125" s="18"/>
      <c r="F6125" s="18"/>
      <c r="G6125" s="18"/>
      <c r="H6125" s="18"/>
      <c r="I6125" s="18"/>
      <c r="J6125" s="5"/>
      <c r="K6125" s="19">
        <v>110540.39</v>
      </c>
      <c r="L6125" s="6"/>
      <c r="M6125" s="19">
        <v>110540.39</v>
      </c>
      <c r="N6125" s="5"/>
      <c r="O6125" s="20">
        <v>1.024</v>
      </c>
      <c r="P6125" s="6"/>
      <c r="Q6125" s="20">
        <v>1.024</v>
      </c>
    </row>
    <row r="6126" spans="1:17" ht="12" x14ac:dyDescent="0.2">
      <c r="A6126" s="16" t="s">
        <v>5920</v>
      </c>
      <c r="B6126" s="16" t="s">
        <v>9109</v>
      </c>
      <c r="C6126" s="17" t="s">
        <v>6052</v>
      </c>
      <c r="D6126" s="18" t="s">
        <v>8995</v>
      </c>
      <c r="E6126" s="18"/>
      <c r="F6126" s="18"/>
      <c r="G6126" s="18"/>
      <c r="H6126" s="18"/>
      <c r="I6126" s="18"/>
      <c r="J6126" s="5"/>
      <c r="K6126" s="19">
        <v>159090.29999999999</v>
      </c>
      <c r="L6126" s="6"/>
      <c r="M6126" s="19">
        <v>159090.29999999999</v>
      </c>
      <c r="N6126" s="5"/>
      <c r="O6126" s="20">
        <v>1.4910000000000001</v>
      </c>
      <c r="P6126" s="6"/>
      <c r="Q6126" s="20">
        <v>1.4910000000000001</v>
      </c>
    </row>
    <row r="6127" spans="1:17" ht="12" x14ac:dyDescent="0.2">
      <c r="A6127" s="16" t="s">
        <v>5920</v>
      </c>
      <c r="B6127" s="16" t="s">
        <v>9109</v>
      </c>
      <c r="C6127" s="17" t="s">
        <v>6053</v>
      </c>
      <c r="D6127" s="18" t="s">
        <v>8995</v>
      </c>
      <c r="E6127" s="18"/>
      <c r="F6127" s="18"/>
      <c r="G6127" s="18"/>
      <c r="H6127" s="18"/>
      <c r="I6127" s="18"/>
      <c r="J6127" s="5"/>
      <c r="K6127" s="19">
        <v>127277.4</v>
      </c>
      <c r="L6127" s="6"/>
      <c r="M6127" s="19">
        <v>127277.4</v>
      </c>
      <c r="N6127" s="5"/>
      <c r="O6127" s="20">
        <v>1.38</v>
      </c>
      <c r="P6127" s="6"/>
      <c r="Q6127" s="20">
        <v>1.38</v>
      </c>
    </row>
    <row r="6128" spans="1:17" ht="12" x14ac:dyDescent="0.2">
      <c r="A6128" s="16" t="s">
        <v>5920</v>
      </c>
      <c r="B6128" s="16" t="s">
        <v>9109</v>
      </c>
      <c r="C6128" s="17" t="s">
        <v>6054</v>
      </c>
      <c r="D6128" s="18" t="s">
        <v>8995</v>
      </c>
      <c r="E6128" s="18"/>
      <c r="F6128" s="18"/>
      <c r="G6128" s="18"/>
      <c r="H6128" s="18"/>
      <c r="I6128" s="18"/>
      <c r="J6128" s="5"/>
      <c r="K6128" s="19">
        <v>130837.25</v>
      </c>
      <c r="L6128" s="6"/>
      <c r="M6128" s="19">
        <v>130837.25</v>
      </c>
      <c r="N6128" s="5"/>
      <c r="O6128" s="20">
        <v>1.38</v>
      </c>
      <c r="P6128" s="6"/>
      <c r="Q6128" s="20">
        <v>1.38</v>
      </c>
    </row>
    <row r="6129" spans="1:17" ht="12" x14ac:dyDescent="0.2">
      <c r="A6129" s="16" t="s">
        <v>5920</v>
      </c>
      <c r="B6129" s="16" t="s">
        <v>9109</v>
      </c>
      <c r="C6129" s="17" t="s">
        <v>6055</v>
      </c>
      <c r="D6129" s="18" t="s">
        <v>8995</v>
      </c>
      <c r="E6129" s="18"/>
      <c r="F6129" s="18"/>
      <c r="G6129" s="18"/>
      <c r="H6129" s="18"/>
      <c r="I6129" s="18"/>
      <c r="J6129" s="5"/>
      <c r="K6129" s="19">
        <v>108385.2</v>
      </c>
      <c r="L6129" s="6"/>
      <c r="M6129" s="19">
        <v>108385.2</v>
      </c>
      <c r="N6129" s="5"/>
      <c r="O6129" s="20">
        <v>1.19</v>
      </c>
      <c r="P6129" s="6"/>
      <c r="Q6129" s="20">
        <v>1.19</v>
      </c>
    </row>
    <row r="6130" spans="1:17" ht="12" x14ac:dyDescent="0.2">
      <c r="A6130" s="16" t="s">
        <v>5920</v>
      </c>
      <c r="B6130" s="16" t="s">
        <v>9109</v>
      </c>
      <c r="C6130" s="17" t="s">
        <v>6056</v>
      </c>
      <c r="D6130" s="18" t="s">
        <v>8995</v>
      </c>
      <c r="E6130" s="18"/>
      <c r="F6130" s="18"/>
      <c r="G6130" s="18"/>
      <c r="H6130" s="18"/>
      <c r="I6130" s="18"/>
      <c r="J6130" s="5"/>
      <c r="K6130" s="19">
        <v>124593</v>
      </c>
      <c r="L6130" s="6"/>
      <c r="M6130" s="19">
        <v>124593</v>
      </c>
      <c r="N6130" s="5"/>
      <c r="O6130" s="20">
        <v>1.19</v>
      </c>
      <c r="P6130" s="6"/>
      <c r="Q6130" s="20">
        <v>1.19</v>
      </c>
    </row>
    <row r="6131" spans="1:17" ht="12" x14ac:dyDescent="0.2">
      <c r="A6131" s="16" t="s">
        <v>5920</v>
      </c>
      <c r="B6131" s="16" t="s">
        <v>9109</v>
      </c>
      <c r="C6131" s="17" t="s">
        <v>3669</v>
      </c>
      <c r="D6131" s="18" t="s">
        <v>8995</v>
      </c>
      <c r="E6131" s="18"/>
      <c r="F6131" s="18"/>
      <c r="G6131" s="18"/>
      <c r="H6131" s="18"/>
      <c r="I6131" s="18"/>
      <c r="J6131" s="5"/>
      <c r="K6131" s="19">
        <v>49616</v>
      </c>
      <c r="L6131" s="7">
        <v>49616</v>
      </c>
      <c r="M6131" s="5"/>
      <c r="N6131" s="5"/>
      <c r="O6131" s="20">
        <v>2</v>
      </c>
      <c r="P6131" s="8">
        <v>2</v>
      </c>
      <c r="Q6131" s="5"/>
    </row>
    <row r="6132" spans="1:17" ht="24" x14ac:dyDescent="0.2">
      <c r="A6132" s="16" t="s">
        <v>5920</v>
      </c>
      <c r="B6132" s="16" t="s">
        <v>9109</v>
      </c>
      <c r="C6132" s="17" t="s">
        <v>6057</v>
      </c>
      <c r="D6132" s="18" t="s">
        <v>8995</v>
      </c>
      <c r="E6132" s="18"/>
      <c r="F6132" s="18"/>
      <c r="G6132" s="18"/>
      <c r="H6132" s="18"/>
      <c r="I6132" s="18"/>
      <c r="J6132" s="5"/>
      <c r="K6132" s="19">
        <v>7633.33</v>
      </c>
      <c r="L6132" s="7">
        <v>7633.33</v>
      </c>
      <c r="M6132" s="5"/>
      <c r="N6132" s="5"/>
      <c r="O6132" s="20">
        <v>2</v>
      </c>
      <c r="P6132" s="8">
        <v>2</v>
      </c>
      <c r="Q6132" s="5"/>
    </row>
    <row r="6133" spans="1:17" ht="12" x14ac:dyDescent="0.2">
      <c r="A6133" s="16" t="s">
        <v>5920</v>
      </c>
      <c r="B6133" s="16" t="s">
        <v>9109</v>
      </c>
      <c r="C6133" s="17" t="s">
        <v>6058</v>
      </c>
      <c r="D6133" s="18" t="s">
        <v>8995</v>
      </c>
      <c r="E6133" s="18"/>
      <c r="F6133" s="18"/>
      <c r="G6133" s="18"/>
      <c r="H6133" s="18"/>
      <c r="I6133" s="18"/>
      <c r="J6133" s="5"/>
      <c r="K6133" s="21">
        <v>190</v>
      </c>
      <c r="L6133" s="6"/>
      <c r="M6133" s="21">
        <v>190</v>
      </c>
      <c r="N6133" s="5"/>
      <c r="O6133" s="20">
        <v>2</v>
      </c>
      <c r="P6133" s="6"/>
      <c r="Q6133" s="20">
        <v>2</v>
      </c>
    </row>
    <row r="6134" spans="1:17" ht="12" x14ac:dyDescent="0.2">
      <c r="A6134" s="16" t="s">
        <v>5920</v>
      </c>
      <c r="B6134" s="16" t="s">
        <v>9109</v>
      </c>
      <c r="C6134" s="17" t="s">
        <v>6059</v>
      </c>
      <c r="D6134" s="18" t="s">
        <v>8995</v>
      </c>
      <c r="E6134" s="18"/>
      <c r="F6134" s="18"/>
      <c r="G6134" s="18"/>
      <c r="H6134" s="18"/>
      <c r="I6134" s="18"/>
      <c r="J6134" s="5"/>
      <c r="K6134" s="19">
        <v>19212.12</v>
      </c>
      <c r="L6134" s="7">
        <v>19212.12</v>
      </c>
      <c r="M6134" s="5"/>
      <c r="N6134" s="5"/>
      <c r="O6134" s="20">
        <v>1</v>
      </c>
      <c r="P6134" s="8">
        <v>1</v>
      </c>
      <c r="Q6134" s="5"/>
    </row>
    <row r="6135" spans="1:17" ht="12" x14ac:dyDescent="0.2">
      <c r="A6135" s="16" t="s">
        <v>5920</v>
      </c>
      <c r="B6135" s="16" t="s">
        <v>9109</v>
      </c>
      <c r="C6135" s="17" t="s">
        <v>6060</v>
      </c>
      <c r="D6135" s="18" t="s">
        <v>8995</v>
      </c>
      <c r="E6135" s="18"/>
      <c r="F6135" s="18"/>
      <c r="G6135" s="18"/>
      <c r="H6135" s="18"/>
      <c r="I6135" s="18"/>
      <c r="J6135" s="5"/>
      <c r="K6135" s="19">
        <v>19323.03</v>
      </c>
      <c r="L6135" s="7">
        <v>19323.03</v>
      </c>
      <c r="M6135" s="5"/>
      <c r="N6135" s="5"/>
      <c r="O6135" s="20">
        <v>1</v>
      </c>
      <c r="P6135" s="8">
        <v>1</v>
      </c>
      <c r="Q6135" s="5"/>
    </row>
    <row r="6136" spans="1:17" ht="12" x14ac:dyDescent="0.2">
      <c r="A6136" s="16" t="s">
        <v>5920</v>
      </c>
      <c r="B6136" s="16" t="s">
        <v>9109</v>
      </c>
      <c r="C6136" s="17" t="s">
        <v>6061</v>
      </c>
      <c r="D6136" s="18" t="s">
        <v>8995</v>
      </c>
      <c r="E6136" s="18"/>
      <c r="F6136" s="18"/>
      <c r="G6136" s="18"/>
      <c r="H6136" s="18"/>
      <c r="I6136" s="18"/>
      <c r="J6136" s="5"/>
      <c r="K6136" s="19">
        <v>7097.5</v>
      </c>
      <c r="L6136" s="7">
        <v>7097.5</v>
      </c>
      <c r="M6136" s="5"/>
      <c r="N6136" s="5"/>
      <c r="O6136" s="20">
        <v>1</v>
      </c>
      <c r="P6136" s="8">
        <v>1</v>
      </c>
      <c r="Q6136" s="5"/>
    </row>
    <row r="6137" spans="1:17" ht="12" x14ac:dyDescent="0.2">
      <c r="A6137" s="16" t="s">
        <v>5920</v>
      </c>
      <c r="B6137" s="16" t="s">
        <v>9109</v>
      </c>
      <c r="C6137" s="17" t="s">
        <v>135</v>
      </c>
      <c r="D6137" s="18" t="s">
        <v>8995</v>
      </c>
      <c r="E6137" s="18"/>
      <c r="F6137" s="18"/>
      <c r="G6137" s="18"/>
      <c r="H6137" s="18"/>
      <c r="I6137" s="18"/>
      <c r="J6137" s="5"/>
      <c r="K6137" s="19">
        <v>75073.87</v>
      </c>
      <c r="L6137" s="7">
        <v>75073.87</v>
      </c>
      <c r="M6137" s="5"/>
      <c r="N6137" s="5"/>
      <c r="O6137" s="20">
        <v>14</v>
      </c>
      <c r="P6137" s="8">
        <v>14</v>
      </c>
      <c r="Q6137" s="5"/>
    </row>
    <row r="6138" spans="1:17" ht="12" x14ac:dyDescent="0.2">
      <c r="A6138" s="16" t="s">
        <v>5920</v>
      </c>
      <c r="B6138" s="16" t="s">
        <v>9109</v>
      </c>
      <c r="C6138" s="17" t="s">
        <v>6062</v>
      </c>
      <c r="D6138" s="18" t="s">
        <v>8995</v>
      </c>
      <c r="E6138" s="18"/>
      <c r="F6138" s="18"/>
      <c r="G6138" s="18"/>
      <c r="H6138" s="18"/>
      <c r="I6138" s="18"/>
      <c r="J6138" s="5"/>
      <c r="K6138" s="19">
        <v>24393.33</v>
      </c>
      <c r="L6138" s="7">
        <v>24393.33</v>
      </c>
      <c r="M6138" s="5"/>
      <c r="N6138" s="5"/>
      <c r="O6138" s="20">
        <v>4</v>
      </c>
      <c r="P6138" s="8">
        <v>4</v>
      </c>
      <c r="Q6138" s="5"/>
    </row>
    <row r="6139" spans="1:17" ht="12" x14ac:dyDescent="0.2">
      <c r="A6139" s="16" t="s">
        <v>5920</v>
      </c>
      <c r="B6139" s="16" t="s">
        <v>9109</v>
      </c>
      <c r="C6139" s="17" t="s">
        <v>6063</v>
      </c>
      <c r="D6139" s="18" t="s">
        <v>8995</v>
      </c>
      <c r="E6139" s="18"/>
      <c r="F6139" s="18"/>
      <c r="G6139" s="18"/>
      <c r="H6139" s="18"/>
      <c r="I6139" s="18"/>
      <c r="J6139" s="5"/>
      <c r="K6139" s="19">
        <v>4598.43</v>
      </c>
      <c r="L6139" s="7">
        <v>4598.43</v>
      </c>
      <c r="M6139" s="5"/>
      <c r="N6139" s="5"/>
      <c r="O6139" s="20">
        <v>2</v>
      </c>
      <c r="P6139" s="8">
        <v>2</v>
      </c>
      <c r="Q6139" s="5"/>
    </row>
    <row r="6140" spans="1:17" ht="12" x14ac:dyDescent="0.2">
      <c r="A6140" s="16" t="s">
        <v>5920</v>
      </c>
      <c r="B6140" s="16" t="s">
        <v>9109</v>
      </c>
      <c r="C6140" s="17" t="s">
        <v>6064</v>
      </c>
      <c r="D6140" s="18" t="s">
        <v>8995</v>
      </c>
      <c r="E6140" s="18"/>
      <c r="F6140" s="18"/>
      <c r="G6140" s="18"/>
      <c r="H6140" s="18"/>
      <c r="I6140" s="18"/>
      <c r="J6140" s="5"/>
      <c r="K6140" s="19">
        <v>9188.4</v>
      </c>
      <c r="L6140" s="7">
        <v>9188.4</v>
      </c>
      <c r="M6140" s="5"/>
      <c r="N6140" s="5"/>
      <c r="O6140" s="20">
        <v>4</v>
      </c>
      <c r="P6140" s="8">
        <v>4</v>
      </c>
      <c r="Q6140" s="5"/>
    </row>
    <row r="6141" spans="1:17" ht="12" x14ac:dyDescent="0.2">
      <c r="A6141" s="16" t="s">
        <v>5920</v>
      </c>
      <c r="B6141" s="16" t="s">
        <v>9109</v>
      </c>
      <c r="C6141" s="17" t="s">
        <v>6065</v>
      </c>
      <c r="D6141" s="18" t="s">
        <v>8995</v>
      </c>
      <c r="E6141" s="18"/>
      <c r="F6141" s="18"/>
      <c r="G6141" s="18"/>
      <c r="H6141" s="18"/>
      <c r="I6141" s="18"/>
      <c r="J6141" s="5"/>
      <c r="K6141" s="21">
        <v>109</v>
      </c>
      <c r="L6141" s="9">
        <v>109</v>
      </c>
      <c r="M6141" s="5"/>
      <c r="N6141" s="5"/>
      <c r="O6141" s="20">
        <v>0.2</v>
      </c>
      <c r="P6141" s="8">
        <v>0.2</v>
      </c>
      <c r="Q6141" s="5"/>
    </row>
    <row r="6142" spans="1:17" ht="12" x14ac:dyDescent="0.2">
      <c r="A6142" s="16" t="s">
        <v>5920</v>
      </c>
      <c r="B6142" s="16" t="s">
        <v>9109</v>
      </c>
      <c r="C6142" s="17" t="s">
        <v>6066</v>
      </c>
      <c r="D6142" s="18" t="s">
        <v>8995</v>
      </c>
      <c r="E6142" s="18"/>
      <c r="F6142" s="18"/>
      <c r="G6142" s="18"/>
      <c r="H6142" s="18"/>
      <c r="I6142" s="18"/>
      <c r="J6142" s="5"/>
      <c r="K6142" s="19">
        <v>7258.3</v>
      </c>
      <c r="L6142" s="7">
        <v>7258.3</v>
      </c>
      <c r="M6142" s="5"/>
      <c r="N6142" s="5"/>
      <c r="O6142" s="20">
        <v>10</v>
      </c>
      <c r="P6142" s="8">
        <v>10</v>
      </c>
      <c r="Q6142" s="5"/>
    </row>
    <row r="6143" spans="1:17" ht="12" x14ac:dyDescent="0.2">
      <c r="A6143" s="16" t="s">
        <v>5920</v>
      </c>
      <c r="B6143" s="16" t="s">
        <v>9109</v>
      </c>
      <c r="C6143" s="17" t="s">
        <v>6067</v>
      </c>
      <c r="D6143" s="18" t="s">
        <v>8995</v>
      </c>
      <c r="E6143" s="18"/>
      <c r="F6143" s="18"/>
      <c r="G6143" s="18"/>
      <c r="H6143" s="18"/>
      <c r="I6143" s="18"/>
      <c r="J6143" s="5"/>
      <c r="K6143" s="19">
        <v>3120</v>
      </c>
      <c r="L6143" s="7">
        <v>3120</v>
      </c>
      <c r="M6143" s="5"/>
      <c r="N6143" s="5"/>
      <c r="O6143" s="20">
        <v>4</v>
      </c>
      <c r="P6143" s="8">
        <v>4</v>
      </c>
      <c r="Q6143" s="5"/>
    </row>
    <row r="6144" spans="1:17" ht="12" x14ac:dyDescent="0.2">
      <c r="A6144" s="16" t="s">
        <v>5920</v>
      </c>
      <c r="B6144" s="16" t="s">
        <v>9109</v>
      </c>
      <c r="C6144" s="17" t="s">
        <v>6068</v>
      </c>
      <c r="D6144" s="18" t="s">
        <v>8995</v>
      </c>
      <c r="E6144" s="18"/>
      <c r="F6144" s="18"/>
      <c r="G6144" s="18"/>
      <c r="H6144" s="18"/>
      <c r="I6144" s="18"/>
      <c r="J6144" s="5"/>
      <c r="K6144" s="19">
        <v>4270</v>
      </c>
      <c r="L6144" s="7">
        <v>4270</v>
      </c>
      <c r="M6144" s="5"/>
      <c r="N6144" s="5"/>
      <c r="O6144" s="20">
        <v>6</v>
      </c>
      <c r="P6144" s="8">
        <v>6</v>
      </c>
      <c r="Q6144" s="5"/>
    </row>
    <row r="6145" spans="1:17" ht="12" x14ac:dyDescent="0.2">
      <c r="A6145" s="16" t="s">
        <v>5920</v>
      </c>
      <c r="B6145" s="16" t="s">
        <v>9109</v>
      </c>
      <c r="C6145" s="17" t="s">
        <v>6069</v>
      </c>
      <c r="D6145" s="18" t="s">
        <v>8995</v>
      </c>
      <c r="E6145" s="18"/>
      <c r="F6145" s="18"/>
      <c r="G6145" s="18"/>
      <c r="H6145" s="18"/>
      <c r="I6145" s="18"/>
      <c r="J6145" s="5"/>
      <c r="K6145" s="21">
        <v>420</v>
      </c>
      <c r="L6145" s="9">
        <v>420</v>
      </c>
      <c r="M6145" s="5"/>
      <c r="N6145" s="5"/>
      <c r="O6145" s="20">
        <v>4</v>
      </c>
      <c r="P6145" s="8">
        <v>4</v>
      </c>
      <c r="Q6145" s="5"/>
    </row>
    <row r="6146" spans="1:17" ht="12" x14ac:dyDescent="0.2">
      <c r="A6146" s="16" t="s">
        <v>5920</v>
      </c>
      <c r="B6146" s="16" t="s">
        <v>9109</v>
      </c>
      <c r="C6146" s="17" t="s">
        <v>6070</v>
      </c>
      <c r="D6146" s="18" t="s">
        <v>8995</v>
      </c>
      <c r="E6146" s="18"/>
      <c r="F6146" s="18"/>
      <c r="G6146" s="18"/>
      <c r="H6146" s="18"/>
      <c r="I6146" s="18"/>
      <c r="J6146" s="5"/>
      <c r="K6146" s="21">
        <v>134.25</v>
      </c>
      <c r="L6146" s="9">
        <v>134.25</v>
      </c>
      <c r="M6146" s="5"/>
      <c r="N6146" s="5"/>
      <c r="O6146" s="20">
        <v>3</v>
      </c>
      <c r="P6146" s="8">
        <v>3</v>
      </c>
      <c r="Q6146" s="5"/>
    </row>
    <row r="6147" spans="1:17" ht="12" x14ac:dyDescent="0.2">
      <c r="A6147" s="16" t="s">
        <v>5920</v>
      </c>
      <c r="B6147" s="16" t="s">
        <v>9109</v>
      </c>
      <c r="C6147" s="17" t="s">
        <v>6071</v>
      </c>
      <c r="D6147" s="18" t="s">
        <v>8995</v>
      </c>
      <c r="E6147" s="18"/>
      <c r="F6147" s="18"/>
      <c r="G6147" s="18"/>
      <c r="H6147" s="18"/>
      <c r="I6147" s="18"/>
      <c r="J6147" s="5"/>
      <c r="K6147" s="21">
        <v>134.25</v>
      </c>
      <c r="L6147" s="9">
        <v>134.25</v>
      </c>
      <c r="M6147" s="5"/>
      <c r="N6147" s="5"/>
      <c r="O6147" s="20">
        <v>3</v>
      </c>
      <c r="P6147" s="8">
        <v>3</v>
      </c>
      <c r="Q6147" s="5"/>
    </row>
    <row r="6148" spans="1:17" ht="12" x14ac:dyDescent="0.2">
      <c r="A6148" s="16" t="s">
        <v>5920</v>
      </c>
      <c r="B6148" s="16" t="s">
        <v>9109</v>
      </c>
      <c r="C6148" s="17" t="s">
        <v>6072</v>
      </c>
      <c r="D6148" s="18" t="s">
        <v>8995</v>
      </c>
      <c r="E6148" s="18"/>
      <c r="F6148" s="18"/>
      <c r="G6148" s="18"/>
      <c r="H6148" s="18"/>
      <c r="I6148" s="18"/>
      <c r="J6148" s="5"/>
      <c r="K6148" s="21">
        <v>320</v>
      </c>
      <c r="L6148" s="9">
        <v>320</v>
      </c>
      <c r="M6148" s="5"/>
      <c r="N6148" s="5"/>
      <c r="O6148" s="20">
        <v>2</v>
      </c>
      <c r="P6148" s="8">
        <v>2</v>
      </c>
      <c r="Q6148" s="5"/>
    </row>
    <row r="6149" spans="1:17" ht="12" x14ac:dyDescent="0.2">
      <c r="A6149" s="16" t="s">
        <v>5920</v>
      </c>
      <c r="B6149" s="16" t="s">
        <v>9109</v>
      </c>
      <c r="C6149" s="17" t="s">
        <v>6073</v>
      </c>
      <c r="D6149" s="18" t="s">
        <v>8995</v>
      </c>
      <c r="E6149" s="18"/>
      <c r="F6149" s="18"/>
      <c r="G6149" s="18"/>
      <c r="H6149" s="18"/>
      <c r="I6149" s="18"/>
      <c r="J6149" s="5"/>
      <c r="K6149" s="19">
        <v>1577.25</v>
      </c>
      <c r="L6149" s="7">
        <v>1577.25</v>
      </c>
      <c r="M6149" s="5"/>
      <c r="N6149" s="5"/>
      <c r="O6149" s="20">
        <v>45</v>
      </c>
      <c r="P6149" s="8">
        <v>45</v>
      </c>
      <c r="Q6149" s="5"/>
    </row>
    <row r="6150" spans="1:17" ht="12" x14ac:dyDescent="0.2">
      <c r="A6150" s="16" t="s">
        <v>5920</v>
      </c>
      <c r="B6150" s="16" t="s">
        <v>9109</v>
      </c>
      <c r="C6150" s="17" t="s">
        <v>6074</v>
      </c>
      <c r="D6150" s="18" t="s">
        <v>8995</v>
      </c>
      <c r="E6150" s="18"/>
      <c r="F6150" s="18"/>
      <c r="G6150" s="18"/>
      <c r="H6150" s="18"/>
      <c r="I6150" s="18"/>
      <c r="J6150" s="5"/>
      <c r="K6150" s="19">
        <v>1843.92</v>
      </c>
      <c r="L6150" s="7">
        <v>1843.92</v>
      </c>
      <c r="M6150" s="5"/>
      <c r="N6150" s="5"/>
      <c r="O6150" s="20">
        <v>70</v>
      </c>
      <c r="P6150" s="8">
        <v>70</v>
      </c>
      <c r="Q6150" s="5"/>
    </row>
    <row r="6151" spans="1:17" ht="12" x14ac:dyDescent="0.2">
      <c r="A6151" s="16" t="s">
        <v>5920</v>
      </c>
      <c r="B6151" s="16" t="s">
        <v>9109</v>
      </c>
      <c r="C6151" s="17" t="s">
        <v>6075</v>
      </c>
      <c r="D6151" s="18" t="s">
        <v>8995</v>
      </c>
      <c r="E6151" s="18"/>
      <c r="F6151" s="18"/>
      <c r="G6151" s="18"/>
      <c r="H6151" s="18"/>
      <c r="I6151" s="18"/>
      <c r="J6151" s="5"/>
      <c r="K6151" s="19">
        <v>227990.39999999999</v>
      </c>
      <c r="L6151" s="7">
        <v>227990.39999999999</v>
      </c>
      <c r="M6151" s="5"/>
      <c r="N6151" s="5"/>
      <c r="O6151" s="20">
        <v>1</v>
      </c>
      <c r="P6151" s="8">
        <v>1</v>
      </c>
      <c r="Q6151" s="5"/>
    </row>
    <row r="6152" spans="1:17" ht="12" x14ac:dyDescent="0.2">
      <c r="A6152" s="16" t="s">
        <v>5920</v>
      </c>
      <c r="B6152" s="16" t="s">
        <v>9109</v>
      </c>
      <c r="C6152" s="17" t="s">
        <v>6076</v>
      </c>
      <c r="D6152" s="18" t="s">
        <v>8995</v>
      </c>
      <c r="E6152" s="18"/>
      <c r="F6152" s="18"/>
      <c r="G6152" s="18"/>
      <c r="H6152" s="18"/>
      <c r="I6152" s="18"/>
      <c r="J6152" s="5"/>
      <c r="K6152" s="19">
        <v>6333.33</v>
      </c>
      <c r="L6152" s="7">
        <v>6333.33</v>
      </c>
      <c r="M6152" s="5"/>
      <c r="N6152" s="5"/>
      <c r="O6152" s="20">
        <v>4</v>
      </c>
      <c r="P6152" s="8">
        <v>4</v>
      </c>
      <c r="Q6152" s="5"/>
    </row>
    <row r="6153" spans="1:17" ht="12" x14ac:dyDescent="0.2">
      <c r="A6153" s="16" t="s">
        <v>5920</v>
      </c>
      <c r="B6153" s="16" t="s">
        <v>9109</v>
      </c>
      <c r="C6153" s="17" t="s">
        <v>6077</v>
      </c>
      <c r="D6153" s="18" t="s">
        <v>8995</v>
      </c>
      <c r="E6153" s="18"/>
      <c r="F6153" s="18"/>
      <c r="G6153" s="18"/>
      <c r="H6153" s="18"/>
      <c r="I6153" s="18"/>
      <c r="J6153" s="5"/>
      <c r="K6153" s="19">
        <v>4200</v>
      </c>
      <c r="L6153" s="7">
        <v>4200</v>
      </c>
      <c r="M6153" s="5"/>
      <c r="N6153" s="5"/>
      <c r="O6153" s="20">
        <v>4</v>
      </c>
      <c r="P6153" s="8">
        <v>4</v>
      </c>
      <c r="Q6153" s="5"/>
    </row>
    <row r="6154" spans="1:17" ht="12" x14ac:dyDescent="0.2">
      <c r="A6154" s="16" t="s">
        <v>5920</v>
      </c>
      <c r="B6154" s="16" t="s">
        <v>9109</v>
      </c>
      <c r="C6154" s="17" t="s">
        <v>140</v>
      </c>
      <c r="D6154" s="18" t="s">
        <v>8995</v>
      </c>
      <c r="E6154" s="18"/>
      <c r="F6154" s="18"/>
      <c r="G6154" s="18"/>
      <c r="H6154" s="18"/>
      <c r="I6154" s="18"/>
      <c r="J6154" s="5"/>
      <c r="K6154" s="19">
        <v>15480</v>
      </c>
      <c r="L6154" s="7">
        <v>15480</v>
      </c>
      <c r="M6154" s="5"/>
      <c r="N6154" s="5"/>
      <c r="O6154" s="20">
        <v>3</v>
      </c>
      <c r="P6154" s="8">
        <v>3</v>
      </c>
      <c r="Q6154" s="5"/>
    </row>
    <row r="6155" spans="1:17" ht="12" x14ac:dyDescent="0.2">
      <c r="A6155" s="16" t="s">
        <v>5920</v>
      </c>
      <c r="B6155" s="16" t="s">
        <v>9109</v>
      </c>
      <c r="C6155" s="17" t="s">
        <v>141</v>
      </c>
      <c r="D6155" s="18" t="s">
        <v>8995</v>
      </c>
      <c r="E6155" s="18"/>
      <c r="F6155" s="18"/>
      <c r="G6155" s="18"/>
      <c r="H6155" s="18"/>
      <c r="I6155" s="18"/>
      <c r="J6155" s="5"/>
      <c r="K6155" s="19">
        <v>15120</v>
      </c>
      <c r="L6155" s="7">
        <v>15120</v>
      </c>
      <c r="M6155" s="5"/>
      <c r="N6155" s="5"/>
      <c r="O6155" s="20">
        <v>2</v>
      </c>
      <c r="P6155" s="8">
        <v>2</v>
      </c>
      <c r="Q6155" s="5"/>
    </row>
    <row r="6156" spans="1:17" ht="12" x14ac:dyDescent="0.2">
      <c r="A6156" s="16" t="s">
        <v>5920</v>
      </c>
      <c r="B6156" s="16" t="s">
        <v>9109</v>
      </c>
      <c r="C6156" s="17" t="s">
        <v>6078</v>
      </c>
      <c r="D6156" s="18" t="s">
        <v>8995</v>
      </c>
      <c r="E6156" s="18"/>
      <c r="F6156" s="18"/>
      <c r="G6156" s="18"/>
      <c r="H6156" s="18"/>
      <c r="I6156" s="18"/>
      <c r="J6156" s="5"/>
      <c r="K6156" s="19">
        <v>18660.87</v>
      </c>
      <c r="L6156" s="7">
        <v>18660.87</v>
      </c>
      <c r="M6156" s="5"/>
      <c r="N6156" s="5"/>
      <c r="O6156" s="20">
        <v>4</v>
      </c>
      <c r="P6156" s="8">
        <v>4</v>
      </c>
      <c r="Q6156" s="5"/>
    </row>
    <row r="6157" spans="1:17" ht="12" x14ac:dyDescent="0.2">
      <c r="A6157" s="16" t="s">
        <v>5920</v>
      </c>
      <c r="B6157" s="16" t="s">
        <v>9109</v>
      </c>
      <c r="C6157" s="17" t="s">
        <v>6079</v>
      </c>
      <c r="D6157" s="18" t="s">
        <v>8995</v>
      </c>
      <c r="E6157" s="18"/>
      <c r="F6157" s="18"/>
      <c r="G6157" s="18"/>
      <c r="H6157" s="18"/>
      <c r="I6157" s="18"/>
      <c r="J6157" s="5"/>
      <c r="K6157" s="19">
        <v>26400</v>
      </c>
      <c r="L6157" s="7">
        <v>26400</v>
      </c>
      <c r="M6157" s="5"/>
      <c r="N6157" s="5"/>
      <c r="O6157" s="20">
        <v>10</v>
      </c>
      <c r="P6157" s="8">
        <v>10</v>
      </c>
      <c r="Q6157" s="5"/>
    </row>
    <row r="6158" spans="1:17" ht="12" x14ac:dyDescent="0.2">
      <c r="A6158" s="16" t="s">
        <v>5920</v>
      </c>
      <c r="B6158" s="16" t="s">
        <v>9109</v>
      </c>
      <c r="C6158" s="17" t="s">
        <v>6080</v>
      </c>
      <c r="D6158" s="18" t="s">
        <v>8995</v>
      </c>
      <c r="E6158" s="18"/>
      <c r="F6158" s="18"/>
      <c r="G6158" s="18"/>
      <c r="H6158" s="18"/>
      <c r="I6158" s="18"/>
      <c r="J6158" s="19">
        <v>15160</v>
      </c>
      <c r="K6158" s="5"/>
      <c r="L6158" s="7">
        <v>15160</v>
      </c>
      <c r="M6158" s="5"/>
      <c r="N6158" s="20">
        <v>6</v>
      </c>
      <c r="O6158" s="5"/>
      <c r="P6158" s="8">
        <v>6</v>
      </c>
      <c r="Q6158" s="5"/>
    </row>
    <row r="6159" spans="1:17" ht="12" x14ac:dyDescent="0.2">
      <c r="A6159" s="16" t="s">
        <v>5920</v>
      </c>
      <c r="B6159" s="16" t="s">
        <v>9109</v>
      </c>
      <c r="C6159" s="17" t="s">
        <v>6081</v>
      </c>
      <c r="D6159" s="18" t="s">
        <v>8995</v>
      </c>
      <c r="E6159" s="18"/>
      <c r="F6159" s="18"/>
      <c r="G6159" s="18"/>
      <c r="H6159" s="18"/>
      <c r="I6159" s="18"/>
      <c r="J6159" s="5"/>
      <c r="K6159" s="21">
        <v>324</v>
      </c>
      <c r="L6159" s="9">
        <v>324</v>
      </c>
      <c r="M6159" s="5"/>
      <c r="N6159" s="5"/>
      <c r="O6159" s="20">
        <v>1</v>
      </c>
      <c r="P6159" s="8">
        <v>1</v>
      </c>
      <c r="Q6159" s="5"/>
    </row>
    <row r="6160" spans="1:17" ht="12" x14ac:dyDescent="0.2">
      <c r="A6160" s="16" t="s">
        <v>5920</v>
      </c>
      <c r="B6160" s="16" t="s">
        <v>9109</v>
      </c>
      <c r="C6160" s="17" t="s">
        <v>6082</v>
      </c>
      <c r="D6160" s="18" t="s">
        <v>8995</v>
      </c>
      <c r="E6160" s="18"/>
      <c r="F6160" s="18"/>
      <c r="G6160" s="18"/>
      <c r="H6160" s="18"/>
      <c r="I6160" s="18"/>
      <c r="J6160" s="5"/>
      <c r="K6160" s="21">
        <v>503.47</v>
      </c>
      <c r="L6160" s="9">
        <v>503.47</v>
      </c>
      <c r="M6160" s="5"/>
      <c r="N6160" s="5"/>
      <c r="O6160" s="20">
        <v>1</v>
      </c>
      <c r="P6160" s="8">
        <v>1</v>
      </c>
      <c r="Q6160" s="5"/>
    </row>
    <row r="6161" spans="1:17" ht="12" x14ac:dyDescent="0.2">
      <c r="A6161" s="16" t="s">
        <v>5920</v>
      </c>
      <c r="B6161" s="16" t="s">
        <v>9109</v>
      </c>
      <c r="C6161" s="17" t="s">
        <v>6083</v>
      </c>
      <c r="D6161" s="18" t="s">
        <v>8995</v>
      </c>
      <c r="E6161" s="18"/>
      <c r="F6161" s="18"/>
      <c r="G6161" s="18"/>
      <c r="H6161" s="18"/>
      <c r="I6161" s="18"/>
      <c r="J6161" s="5"/>
      <c r="K6161" s="19">
        <v>2605.5</v>
      </c>
      <c r="L6161" s="7">
        <v>1302.75</v>
      </c>
      <c r="M6161" s="19">
        <v>1302.75</v>
      </c>
      <c r="N6161" s="5"/>
      <c r="O6161" s="20">
        <v>6</v>
      </c>
      <c r="P6161" s="8">
        <v>3</v>
      </c>
      <c r="Q6161" s="20">
        <v>3</v>
      </c>
    </row>
    <row r="6162" spans="1:17" ht="12" x14ac:dyDescent="0.2">
      <c r="A6162" s="16" t="s">
        <v>5920</v>
      </c>
      <c r="B6162" s="16" t="s">
        <v>9109</v>
      </c>
      <c r="C6162" s="17" t="s">
        <v>147</v>
      </c>
      <c r="D6162" s="18" t="s">
        <v>8995</v>
      </c>
      <c r="E6162" s="18"/>
      <c r="F6162" s="18"/>
      <c r="G6162" s="18"/>
      <c r="H6162" s="18"/>
      <c r="I6162" s="18"/>
      <c r="J6162" s="5"/>
      <c r="K6162" s="19">
        <v>5570.34</v>
      </c>
      <c r="L6162" s="7">
        <v>2964.17</v>
      </c>
      <c r="M6162" s="19">
        <v>2606.17</v>
      </c>
      <c r="N6162" s="5"/>
      <c r="O6162" s="20">
        <v>5</v>
      </c>
      <c r="P6162" s="8">
        <v>2</v>
      </c>
      <c r="Q6162" s="20">
        <v>3</v>
      </c>
    </row>
    <row r="6163" spans="1:17" ht="12" x14ac:dyDescent="0.2">
      <c r="A6163" s="16" t="s">
        <v>5920</v>
      </c>
      <c r="B6163" s="16" t="s">
        <v>9109</v>
      </c>
      <c r="C6163" s="17" t="s">
        <v>6084</v>
      </c>
      <c r="D6163" s="18" t="s">
        <v>8995</v>
      </c>
      <c r="E6163" s="18"/>
      <c r="F6163" s="18"/>
      <c r="G6163" s="18"/>
      <c r="H6163" s="18"/>
      <c r="I6163" s="18"/>
      <c r="J6163" s="5"/>
      <c r="K6163" s="21">
        <v>801</v>
      </c>
      <c r="L6163" s="9">
        <v>801</v>
      </c>
      <c r="M6163" s="5"/>
      <c r="N6163" s="5"/>
      <c r="O6163" s="20">
        <v>1</v>
      </c>
      <c r="P6163" s="8">
        <v>1</v>
      </c>
      <c r="Q6163" s="5"/>
    </row>
    <row r="6164" spans="1:17" ht="12" x14ac:dyDescent="0.2">
      <c r="A6164" s="16" t="s">
        <v>5920</v>
      </c>
      <c r="B6164" s="16" t="s">
        <v>9109</v>
      </c>
      <c r="C6164" s="17" t="s">
        <v>6085</v>
      </c>
      <c r="D6164" s="18" t="s">
        <v>8995</v>
      </c>
      <c r="E6164" s="18"/>
      <c r="F6164" s="18"/>
      <c r="G6164" s="18"/>
      <c r="H6164" s="18"/>
      <c r="I6164" s="18"/>
      <c r="J6164" s="5"/>
      <c r="K6164" s="19">
        <v>3489.58</v>
      </c>
      <c r="L6164" s="7">
        <v>3489.58</v>
      </c>
      <c r="M6164" s="5"/>
      <c r="N6164" s="5"/>
      <c r="O6164" s="20">
        <v>5</v>
      </c>
      <c r="P6164" s="8">
        <v>5</v>
      </c>
      <c r="Q6164" s="5"/>
    </row>
    <row r="6165" spans="1:17" ht="12" x14ac:dyDescent="0.2">
      <c r="A6165" s="16" t="s">
        <v>5920</v>
      </c>
      <c r="B6165" s="16" t="s">
        <v>9109</v>
      </c>
      <c r="C6165" s="17" t="s">
        <v>150</v>
      </c>
      <c r="D6165" s="18" t="s">
        <v>8995</v>
      </c>
      <c r="E6165" s="18"/>
      <c r="F6165" s="18"/>
      <c r="G6165" s="18"/>
      <c r="H6165" s="18"/>
      <c r="I6165" s="18"/>
      <c r="J6165" s="5"/>
      <c r="K6165" s="19">
        <v>10810</v>
      </c>
      <c r="L6165" s="7">
        <v>10810</v>
      </c>
      <c r="M6165" s="5"/>
      <c r="N6165" s="5"/>
      <c r="O6165" s="20">
        <v>2</v>
      </c>
      <c r="P6165" s="8">
        <v>2</v>
      </c>
      <c r="Q6165" s="5"/>
    </row>
    <row r="6166" spans="1:17" ht="12" x14ac:dyDescent="0.2">
      <c r="A6166" s="16" t="s">
        <v>5920</v>
      </c>
      <c r="B6166" s="16" t="s">
        <v>9109</v>
      </c>
      <c r="C6166" s="17" t="s">
        <v>151</v>
      </c>
      <c r="D6166" s="18" t="s">
        <v>8995</v>
      </c>
      <c r="E6166" s="18"/>
      <c r="F6166" s="18"/>
      <c r="G6166" s="18"/>
      <c r="H6166" s="18"/>
      <c r="I6166" s="18"/>
      <c r="J6166" s="5"/>
      <c r="K6166" s="19">
        <v>27905</v>
      </c>
      <c r="L6166" s="7">
        <v>27905</v>
      </c>
      <c r="M6166" s="5"/>
      <c r="N6166" s="5"/>
      <c r="O6166" s="20">
        <v>5</v>
      </c>
      <c r="P6166" s="8">
        <v>5</v>
      </c>
      <c r="Q6166" s="5"/>
    </row>
    <row r="6167" spans="1:17" ht="12" x14ac:dyDescent="0.2">
      <c r="A6167" s="16" t="s">
        <v>5920</v>
      </c>
      <c r="B6167" s="16" t="s">
        <v>9109</v>
      </c>
      <c r="C6167" s="17" t="s">
        <v>154</v>
      </c>
      <c r="D6167" s="18" t="s">
        <v>8995</v>
      </c>
      <c r="E6167" s="18"/>
      <c r="F6167" s="18"/>
      <c r="G6167" s="18"/>
      <c r="H6167" s="18"/>
      <c r="I6167" s="18"/>
      <c r="J6167" s="5"/>
      <c r="K6167" s="19">
        <v>4724.75</v>
      </c>
      <c r="L6167" s="7">
        <v>4724.75</v>
      </c>
      <c r="M6167" s="5"/>
      <c r="N6167" s="5"/>
      <c r="O6167" s="20">
        <v>10</v>
      </c>
      <c r="P6167" s="8">
        <v>10</v>
      </c>
      <c r="Q6167" s="5"/>
    </row>
    <row r="6168" spans="1:17" ht="12" x14ac:dyDescent="0.2">
      <c r="A6168" s="16" t="s">
        <v>5920</v>
      </c>
      <c r="B6168" s="16" t="s">
        <v>9109</v>
      </c>
      <c r="C6168" s="17" t="s">
        <v>6086</v>
      </c>
      <c r="D6168" s="18" t="s">
        <v>8995</v>
      </c>
      <c r="E6168" s="18"/>
      <c r="F6168" s="18"/>
      <c r="G6168" s="18"/>
      <c r="H6168" s="18"/>
      <c r="I6168" s="18"/>
      <c r="J6168" s="5"/>
      <c r="K6168" s="19">
        <v>12480</v>
      </c>
      <c r="L6168" s="7">
        <v>12480</v>
      </c>
      <c r="M6168" s="5"/>
      <c r="N6168" s="5"/>
      <c r="O6168" s="20">
        <v>4</v>
      </c>
      <c r="P6168" s="8">
        <v>4</v>
      </c>
      <c r="Q6168" s="5"/>
    </row>
    <row r="6169" spans="1:17" ht="12" x14ac:dyDescent="0.2">
      <c r="A6169" s="16" t="s">
        <v>5920</v>
      </c>
      <c r="B6169" s="16" t="s">
        <v>9109</v>
      </c>
      <c r="C6169" s="17" t="s">
        <v>3672</v>
      </c>
      <c r="D6169" s="18" t="s">
        <v>8995</v>
      </c>
      <c r="E6169" s="18"/>
      <c r="F6169" s="18"/>
      <c r="G6169" s="18"/>
      <c r="H6169" s="18"/>
      <c r="I6169" s="18"/>
      <c r="J6169" s="5"/>
      <c r="K6169" s="19">
        <v>1062.5999999999999</v>
      </c>
      <c r="L6169" s="6"/>
      <c r="M6169" s="19">
        <v>1062.5999999999999</v>
      </c>
      <c r="N6169" s="5"/>
      <c r="O6169" s="20">
        <v>2</v>
      </c>
      <c r="P6169" s="6"/>
      <c r="Q6169" s="20">
        <v>2</v>
      </c>
    </row>
    <row r="6170" spans="1:17" ht="12" x14ac:dyDescent="0.2">
      <c r="A6170" s="16" t="s">
        <v>5920</v>
      </c>
      <c r="B6170" s="16" t="s">
        <v>9109</v>
      </c>
      <c r="C6170" s="17" t="s">
        <v>3673</v>
      </c>
      <c r="D6170" s="18" t="s">
        <v>8995</v>
      </c>
      <c r="E6170" s="18"/>
      <c r="F6170" s="18"/>
      <c r="G6170" s="18"/>
      <c r="H6170" s="18"/>
      <c r="I6170" s="18"/>
      <c r="J6170" s="5"/>
      <c r="K6170" s="19">
        <v>1016.64</v>
      </c>
      <c r="L6170" s="7">
        <v>1016.64</v>
      </c>
      <c r="M6170" s="5"/>
      <c r="N6170" s="5"/>
      <c r="O6170" s="20">
        <v>2</v>
      </c>
      <c r="P6170" s="8">
        <v>2</v>
      </c>
      <c r="Q6170" s="5"/>
    </row>
    <row r="6171" spans="1:17" ht="12" x14ac:dyDescent="0.2">
      <c r="A6171" s="16" t="s">
        <v>5920</v>
      </c>
      <c r="B6171" s="16" t="s">
        <v>9109</v>
      </c>
      <c r="C6171" s="17" t="s">
        <v>3674</v>
      </c>
      <c r="D6171" s="18" t="s">
        <v>8995</v>
      </c>
      <c r="E6171" s="26">
        <f>J6171-L6171</f>
        <v>-174668.99</v>
      </c>
      <c r="F6171" s="26">
        <f>N6171-P6171</f>
        <v>-266</v>
      </c>
      <c r="G6171" s="26"/>
      <c r="H6171" s="26"/>
      <c r="I6171" s="18"/>
      <c r="J6171" s="19">
        <v>45002.86</v>
      </c>
      <c r="K6171" s="19">
        <v>351880.21</v>
      </c>
      <c r="L6171" s="7">
        <v>219671.85</v>
      </c>
      <c r="M6171" s="19">
        <v>177211.22</v>
      </c>
      <c r="N6171" s="20">
        <v>77</v>
      </c>
      <c r="O6171" s="20">
        <v>534</v>
      </c>
      <c r="P6171" s="8">
        <v>343</v>
      </c>
      <c r="Q6171" s="20">
        <v>268</v>
      </c>
    </row>
    <row r="6172" spans="1:17" ht="12" x14ac:dyDescent="0.2">
      <c r="A6172" s="16" t="s">
        <v>5920</v>
      </c>
      <c r="B6172" s="16" t="s">
        <v>9109</v>
      </c>
      <c r="C6172" s="17" t="s">
        <v>3675</v>
      </c>
      <c r="D6172" s="18" t="s">
        <v>8995</v>
      </c>
      <c r="E6172" s="18"/>
      <c r="F6172" s="18"/>
      <c r="G6172" s="18"/>
      <c r="H6172" s="18"/>
      <c r="I6172" s="18"/>
      <c r="J6172" s="5"/>
      <c r="K6172" s="19">
        <v>29514.98</v>
      </c>
      <c r="L6172" s="7">
        <v>17324.009999999998</v>
      </c>
      <c r="M6172" s="19">
        <v>12190.97</v>
      </c>
      <c r="N6172" s="5"/>
      <c r="O6172" s="20">
        <v>46</v>
      </c>
      <c r="P6172" s="8">
        <v>27</v>
      </c>
      <c r="Q6172" s="20">
        <v>19</v>
      </c>
    </row>
    <row r="6173" spans="1:17" ht="12" x14ac:dyDescent="0.2">
      <c r="A6173" s="16" t="s">
        <v>5920</v>
      </c>
      <c r="B6173" s="16" t="s">
        <v>9109</v>
      </c>
      <c r="C6173" s="17" t="s">
        <v>3676</v>
      </c>
      <c r="D6173" s="73" t="str">
        <f>'[5]сводная информация'!D6173</f>
        <v>Производство 2022</v>
      </c>
      <c r="E6173" s="26">
        <f>J6173-L6173</f>
        <v>4481.34</v>
      </c>
      <c r="F6173" s="26">
        <f>N6173-P6173</f>
        <v>7</v>
      </c>
      <c r="G6173" s="26" t="str">
        <f>VLOOKUP(C6173,[2]итоговая!$C$6:$H$1018,5,FALSE)</f>
        <v>ТБПБиООС</v>
      </c>
      <c r="H6173" s="73" t="str">
        <f>'[5]сводная информация'!H6173</f>
        <v>Вовлечение в производство до июня 2022 года  согласно норм выдачи спецодежды и СИЗ</v>
      </c>
      <c r="I6173" s="18"/>
      <c r="J6173" s="19">
        <v>14551.18</v>
      </c>
      <c r="K6173" s="19">
        <v>1159.8800000000001</v>
      </c>
      <c r="L6173" s="7">
        <v>10069.84</v>
      </c>
      <c r="M6173" s="19">
        <v>5641.22</v>
      </c>
      <c r="N6173" s="20">
        <v>23</v>
      </c>
      <c r="O6173" s="20">
        <v>2</v>
      </c>
      <c r="P6173" s="8">
        <v>16</v>
      </c>
      <c r="Q6173" s="20">
        <v>9</v>
      </c>
    </row>
    <row r="6174" spans="1:17" ht="12" x14ac:dyDescent="0.2">
      <c r="A6174" s="16" t="s">
        <v>5920</v>
      </c>
      <c r="B6174" s="16" t="s">
        <v>9109</v>
      </c>
      <c r="C6174" s="17" t="s">
        <v>6087</v>
      </c>
      <c r="D6174" s="18" t="s">
        <v>8995</v>
      </c>
      <c r="E6174" s="18"/>
      <c r="F6174" s="18"/>
      <c r="G6174" s="18"/>
      <c r="H6174" s="18"/>
      <c r="I6174" s="18"/>
      <c r="J6174" s="5"/>
      <c r="K6174" s="21">
        <v>817.5</v>
      </c>
      <c r="L6174" s="9">
        <v>817.5</v>
      </c>
      <c r="M6174" s="5"/>
      <c r="N6174" s="5"/>
      <c r="O6174" s="20">
        <v>1</v>
      </c>
      <c r="P6174" s="8">
        <v>1</v>
      </c>
      <c r="Q6174" s="5"/>
    </row>
    <row r="6175" spans="1:17" ht="12" x14ac:dyDescent="0.2">
      <c r="A6175" s="16" t="s">
        <v>5920</v>
      </c>
      <c r="B6175" s="16" t="s">
        <v>9109</v>
      </c>
      <c r="C6175" s="17" t="s">
        <v>6088</v>
      </c>
      <c r="D6175" s="18" t="s">
        <v>8995</v>
      </c>
      <c r="E6175" s="18"/>
      <c r="F6175" s="18"/>
      <c r="G6175" s="18"/>
      <c r="H6175" s="18"/>
      <c r="I6175" s="18"/>
      <c r="J6175" s="5"/>
      <c r="K6175" s="21">
        <v>375</v>
      </c>
      <c r="L6175" s="9">
        <v>375</v>
      </c>
      <c r="M6175" s="5"/>
      <c r="N6175" s="5"/>
      <c r="O6175" s="20">
        <v>4</v>
      </c>
      <c r="P6175" s="8">
        <v>4</v>
      </c>
      <c r="Q6175" s="5"/>
    </row>
    <row r="6176" spans="1:17" ht="12" x14ac:dyDescent="0.2">
      <c r="A6176" s="16" t="s">
        <v>5920</v>
      </c>
      <c r="B6176" s="16" t="s">
        <v>9109</v>
      </c>
      <c r="C6176" s="17" t="s">
        <v>6089</v>
      </c>
      <c r="D6176" s="18" t="s">
        <v>8995</v>
      </c>
      <c r="E6176" s="18"/>
      <c r="F6176" s="18"/>
      <c r="G6176" s="18"/>
      <c r="H6176" s="18"/>
      <c r="I6176" s="18"/>
      <c r="J6176" s="5"/>
      <c r="K6176" s="19">
        <v>20159.240000000002</v>
      </c>
      <c r="L6176" s="7">
        <v>20159.240000000002</v>
      </c>
      <c r="M6176" s="5"/>
      <c r="N6176" s="5"/>
      <c r="O6176" s="20">
        <v>1</v>
      </c>
      <c r="P6176" s="8">
        <v>1</v>
      </c>
      <c r="Q6176" s="5"/>
    </row>
    <row r="6177" spans="1:17" ht="12" x14ac:dyDescent="0.2">
      <c r="A6177" s="16" t="s">
        <v>5920</v>
      </c>
      <c r="B6177" s="16" t="s">
        <v>9109</v>
      </c>
      <c r="C6177" s="17" t="s">
        <v>3680</v>
      </c>
      <c r="D6177" s="18" t="s">
        <v>8995</v>
      </c>
      <c r="E6177" s="18"/>
      <c r="F6177" s="18"/>
      <c r="G6177" s="18"/>
      <c r="H6177" s="18"/>
      <c r="I6177" s="18"/>
      <c r="J6177" s="5"/>
      <c r="K6177" s="19">
        <v>3536.25</v>
      </c>
      <c r="L6177" s="7">
        <v>3536.25</v>
      </c>
      <c r="M6177" s="5"/>
      <c r="N6177" s="5"/>
      <c r="O6177" s="20">
        <v>45</v>
      </c>
      <c r="P6177" s="8">
        <v>45</v>
      </c>
      <c r="Q6177" s="5"/>
    </row>
    <row r="6178" spans="1:17" ht="12" x14ac:dyDescent="0.2">
      <c r="A6178" s="16" t="s">
        <v>5920</v>
      </c>
      <c r="B6178" s="16" t="s">
        <v>9109</v>
      </c>
      <c r="C6178" s="17" t="s">
        <v>3681</v>
      </c>
      <c r="D6178" s="18" t="s">
        <v>8995</v>
      </c>
      <c r="E6178" s="18"/>
      <c r="F6178" s="18"/>
      <c r="G6178" s="18"/>
      <c r="H6178" s="18"/>
      <c r="I6178" s="18"/>
      <c r="J6178" s="5"/>
      <c r="K6178" s="21">
        <v>585</v>
      </c>
      <c r="L6178" s="9">
        <v>585</v>
      </c>
      <c r="M6178" s="5"/>
      <c r="N6178" s="5"/>
      <c r="O6178" s="20">
        <v>15</v>
      </c>
      <c r="P6178" s="8">
        <v>15</v>
      </c>
      <c r="Q6178" s="5"/>
    </row>
    <row r="6179" spans="1:17" ht="24" x14ac:dyDescent="0.2">
      <c r="A6179" s="16" t="s">
        <v>5920</v>
      </c>
      <c r="B6179" s="16" t="s">
        <v>9109</v>
      </c>
      <c r="C6179" s="17" t="s">
        <v>6090</v>
      </c>
      <c r="D6179" s="18" t="s">
        <v>8995</v>
      </c>
      <c r="E6179" s="18"/>
      <c r="F6179" s="18"/>
      <c r="G6179" s="18"/>
      <c r="H6179" s="18"/>
      <c r="I6179" s="18"/>
      <c r="J6179" s="5"/>
      <c r="K6179" s="19">
        <v>3908.33</v>
      </c>
      <c r="L6179" s="7">
        <v>3908.33</v>
      </c>
      <c r="M6179" s="5"/>
      <c r="N6179" s="5"/>
      <c r="O6179" s="20">
        <v>105</v>
      </c>
      <c r="P6179" s="8">
        <v>105</v>
      </c>
      <c r="Q6179" s="5"/>
    </row>
    <row r="6180" spans="1:17" ht="12" x14ac:dyDescent="0.2">
      <c r="A6180" s="16" t="s">
        <v>5920</v>
      </c>
      <c r="B6180" s="16" t="s">
        <v>9109</v>
      </c>
      <c r="C6180" s="17" t="s">
        <v>3682</v>
      </c>
      <c r="D6180" s="18" t="s">
        <v>8995</v>
      </c>
      <c r="E6180" s="18"/>
      <c r="F6180" s="18"/>
      <c r="G6180" s="18"/>
      <c r="H6180" s="18"/>
      <c r="I6180" s="18"/>
      <c r="J6180" s="5"/>
      <c r="K6180" s="21">
        <v>116.67</v>
      </c>
      <c r="L6180" s="9">
        <v>116.67</v>
      </c>
      <c r="M6180" s="5"/>
      <c r="N6180" s="5"/>
      <c r="O6180" s="20">
        <v>5</v>
      </c>
      <c r="P6180" s="8">
        <v>5</v>
      </c>
      <c r="Q6180" s="5"/>
    </row>
    <row r="6181" spans="1:17" ht="12" x14ac:dyDescent="0.2">
      <c r="A6181" s="16" t="s">
        <v>5920</v>
      </c>
      <c r="B6181" s="16" t="s">
        <v>9109</v>
      </c>
      <c r="C6181" s="17" t="s">
        <v>162</v>
      </c>
      <c r="D6181" s="18" t="s">
        <v>8995</v>
      </c>
      <c r="E6181" s="18"/>
      <c r="F6181" s="18"/>
      <c r="G6181" s="18"/>
      <c r="H6181" s="18"/>
      <c r="I6181" s="18"/>
      <c r="J6181" s="5"/>
      <c r="K6181" s="19">
        <v>22425</v>
      </c>
      <c r="L6181" s="7">
        <v>22425</v>
      </c>
      <c r="M6181" s="5"/>
      <c r="N6181" s="5"/>
      <c r="O6181" s="20">
        <v>3</v>
      </c>
      <c r="P6181" s="8">
        <v>3</v>
      </c>
      <c r="Q6181" s="5"/>
    </row>
    <row r="6182" spans="1:17" ht="12" x14ac:dyDescent="0.2">
      <c r="A6182" s="16" t="s">
        <v>5920</v>
      </c>
      <c r="B6182" s="16" t="s">
        <v>9109</v>
      </c>
      <c r="C6182" s="17" t="s">
        <v>6091</v>
      </c>
      <c r="D6182" s="18" t="s">
        <v>8995</v>
      </c>
      <c r="E6182" s="18"/>
      <c r="F6182" s="18"/>
      <c r="G6182" s="18"/>
      <c r="H6182" s="18"/>
      <c r="I6182" s="18"/>
      <c r="J6182" s="5"/>
      <c r="K6182" s="19">
        <v>7261.67</v>
      </c>
      <c r="L6182" s="7">
        <v>7261.67</v>
      </c>
      <c r="M6182" s="5"/>
      <c r="N6182" s="5"/>
      <c r="O6182" s="20">
        <v>2</v>
      </c>
      <c r="P6182" s="8">
        <v>2</v>
      </c>
      <c r="Q6182" s="5"/>
    </row>
    <row r="6183" spans="1:17" ht="12" x14ac:dyDescent="0.2">
      <c r="A6183" s="16" t="s">
        <v>5920</v>
      </c>
      <c r="B6183" s="16" t="s">
        <v>9109</v>
      </c>
      <c r="C6183" s="17" t="s">
        <v>6092</v>
      </c>
      <c r="D6183" s="18" t="s">
        <v>8995</v>
      </c>
      <c r="E6183" s="18"/>
      <c r="F6183" s="18"/>
      <c r="G6183" s="18"/>
      <c r="H6183" s="18"/>
      <c r="I6183" s="18"/>
      <c r="J6183" s="5"/>
      <c r="K6183" s="19">
        <v>4226</v>
      </c>
      <c r="L6183" s="7">
        <v>4226</v>
      </c>
      <c r="M6183" s="5"/>
      <c r="N6183" s="5"/>
      <c r="O6183" s="20">
        <v>2</v>
      </c>
      <c r="P6183" s="8">
        <v>2</v>
      </c>
      <c r="Q6183" s="5"/>
    </row>
    <row r="6184" spans="1:17" ht="12" x14ac:dyDescent="0.2">
      <c r="A6184" s="16" t="s">
        <v>5920</v>
      </c>
      <c r="B6184" s="16" t="s">
        <v>9109</v>
      </c>
      <c r="C6184" s="17" t="s">
        <v>6093</v>
      </c>
      <c r="D6184" s="18" t="s">
        <v>8995</v>
      </c>
      <c r="E6184" s="18"/>
      <c r="F6184" s="18"/>
      <c r="G6184" s="18"/>
      <c r="H6184" s="18"/>
      <c r="I6184" s="18"/>
      <c r="J6184" s="5"/>
      <c r="K6184" s="19">
        <v>8750</v>
      </c>
      <c r="L6184" s="7">
        <v>8750</v>
      </c>
      <c r="M6184" s="5"/>
      <c r="N6184" s="5"/>
      <c r="O6184" s="20">
        <v>5</v>
      </c>
      <c r="P6184" s="8">
        <v>5</v>
      </c>
      <c r="Q6184" s="5"/>
    </row>
    <row r="6185" spans="1:17" ht="12" x14ac:dyDescent="0.2">
      <c r="A6185" s="16" t="s">
        <v>5920</v>
      </c>
      <c r="B6185" s="16" t="s">
        <v>9109</v>
      </c>
      <c r="C6185" s="17" t="s">
        <v>6094</v>
      </c>
      <c r="D6185" s="18" t="s">
        <v>8995</v>
      </c>
      <c r="E6185" s="18"/>
      <c r="F6185" s="18"/>
      <c r="G6185" s="18"/>
      <c r="H6185" s="18"/>
      <c r="I6185" s="18"/>
      <c r="J6185" s="5"/>
      <c r="K6185" s="19">
        <v>11958.33</v>
      </c>
      <c r="L6185" s="7">
        <v>11958.33</v>
      </c>
      <c r="M6185" s="5"/>
      <c r="N6185" s="5"/>
      <c r="O6185" s="20">
        <v>7</v>
      </c>
      <c r="P6185" s="8">
        <v>7</v>
      </c>
      <c r="Q6185" s="5"/>
    </row>
    <row r="6186" spans="1:17" ht="12" x14ac:dyDescent="0.2">
      <c r="A6186" s="16" t="s">
        <v>5920</v>
      </c>
      <c r="B6186" s="16" t="s">
        <v>9109</v>
      </c>
      <c r="C6186" s="17" t="s">
        <v>6095</v>
      </c>
      <c r="D6186" s="18" t="s">
        <v>8995</v>
      </c>
      <c r="E6186" s="18"/>
      <c r="F6186" s="18"/>
      <c r="G6186" s="18"/>
      <c r="H6186" s="18"/>
      <c r="I6186" s="18"/>
      <c r="J6186" s="5"/>
      <c r="K6186" s="19">
        <v>56192.4</v>
      </c>
      <c r="L6186" s="7">
        <v>56192.4</v>
      </c>
      <c r="M6186" s="5"/>
      <c r="N6186" s="5"/>
      <c r="O6186" s="20">
        <v>1</v>
      </c>
      <c r="P6186" s="8">
        <v>1</v>
      </c>
      <c r="Q6186" s="5"/>
    </row>
    <row r="6187" spans="1:17" ht="12" x14ac:dyDescent="0.2">
      <c r="A6187" s="16" t="s">
        <v>5920</v>
      </c>
      <c r="B6187" s="16" t="s">
        <v>9109</v>
      </c>
      <c r="C6187" s="17" t="s">
        <v>6096</v>
      </c>
      <c r="D6187" s="18" t="s">
        <v>8995</v>
      </c>
      <c r="E6187" s="18"/>
      <c r="F6187" s="18"/>
      <c r="G6187" s="18"/>
      <c r="H6187" s="18"/>
      <c r="I6187" s="18"/>
      <c r="J6187" s="5"/>
      <c r="K6187" s="19">
        <v>3344.57</v>
      </c>
      <c r="L6187" s="6"/>
      <c r="M6187" s="19">
        <v>3344.57</v>
      </c>
      <c r="N6187" s="5"/>
      <c r="O6187" s="20">
        <v>7</v>
      </c>
      <c r="P6187" s="6"/>
      <c r="Q6187" s="20">
        <v>7</v>
      </c>
    </row>
    <row r="6188" spans="1:17" ht="24" x14ac:dyDescent="0.2">
      <c r="A6188" s="16" t="s">
        <v>5920</v>
      </c>
      <c r="B6188" s="16" t="s">
        <v>9109</v>
      </c>
      <c r="C6188" s="17" t="s">
        <v>6097</v>
      </c>
      <c r="D6188" s="18" t="s">
        <v>8995</v>
      </c>
      <c r="E6188" s="18"/>
      <c r="F6188" s="18"/>
      <c r="G6188" s="18"/>
      <c r="H6188" s="18"/>
      <c r="I6188" s="18"/>
      <c r="J6188" s="5"/>
      <c r="K6188" s="19">
        <v>1794.17</v>
      </c>
      <c r="L6188" s="7">
        <v>1794.17</v>
      </c>
      <c r="M6188" s="5"/>
      <c r="N6188" s="5"/>
      <c r="O6188" s="20">
        <v>1</v>
      </c>
      <c r="P6188" s="8">
        <v>1</v>
      </c>
      <c r="Q6188" s="5"/>
    </row>
    <row r="6189" spans="1:17" ht="12" x14ac:dyDescent="0.2">
      <c r="A6189" s="16" t="s">
        <v>5920</v>
      </c>
      <c r="B6189" s="16" t="s">
        <v>9109</v>
      </c>
      <c r="C6189" s="17" t="s">
        <v>6098</v>
      </c>
      <c r="D6189" s="18" t="s">
        <v>8995</v>
      </c>
      <c r="E6189" s="18"/>
      <c r="F6189" s="18"/>
      <c r="G6189" s="18"/>
      <c r="H6189" s="18"/>
      <c r="I6189" s="18"/>
      <c r="J6189" s="19">
        <v>17307.78</v>
      </c>
      <c r="K6189" s="5"/>
      <c r="L6189" s="7">
        <v>17307.78</v>
      </c>
      <c r="M6189" s="5"/>
      <c r="N6189" s="20">
        <v>29</v>
      </c>
      <c r="O6189" s="5"/>
      <c r="P6189" s="8">
        <v>29</v>
      </c>
      <c r="Q6189" s="5"/>
    </row>
    <row r="6190" spans="1:17" ht="12" x14ac:dyDescent="0.2">
      <c r="A6190" s="16" t="s">
        <v>5920</v>
      </c>
      <c r="B6190" s="16" t="s">
        <v>9109</v>
      </c>
      <c r="C6190" s="17" t="s">
        <v>6099</v>
      </c>
      <c r="D6190" s="18" t="s">
        <v>8995</v>
      </c>
      <c r="E6190" s="18"/>
      <c r="F6190" s="18"/>
      <c r="G6190" s="18"/>
      <c r="H6190" s="18"/>
      <c r="I6190" s="18"/>
      <c r="J6190" s="5"/>
      <c r="K6190" s="19">
        <v>3125</v>
      </c>
      <c r="L6190" s="7">
        <v>3125</v>
      </c>
      <c r="M6190" s="5"/>
      <c r="N6190" s="5"/>
      <c r="O6190" s="20">
        <v>10</v>
      </c>
      <c r="P6190" s="8">
        <v>10</v>
      </c>
      <c r="Q6190" s="5"/>
    </row>
    <row r="6191" spans="1:17" ht="12" x14ac:dyDescent="0.2">
      <c r="A6191" s="16" t="s">
        <v>5920</v>
      </c>
      <c r="B6191" s="16" t="s">
        <v>9109</v>
      </c>
      <c r="C6191" s="17" t="s">
        <v>6100</v>
      </c>
      <c r="D6191" s="18" t="s">
        <v>8995</v>
      </c>
      <c r="E6191" s="18"/>
      <c r="F6191" s="18"/>
      <c r="G6191" s="18"/>
      <c r="H6191" s="18"/>
      <c r="I6191" s="18"/>
      <c r="J6191" s="5"/>
      <c r="K6191" s="19">
        <v>11307</v>
      </c>
      <c r="L6191" s="7">
        <v>11307</v>
      </c>
      <c r="M6191" s="5"/>
      <c r="N6191" s="5"/>
      <c r="O6191" s="20">
        <v>1</v>
      </c>
      <c r="P6191" s="8">
        <v>1</v>
      </c>
      <c r="Q6191" s="5"/>
    </row>
    <row r="6192" spans="1:17" ht="24" x14ac:dyDescent="0.2">
      <c r="A6192" s="16" t="s">
        <v>5920</v>
      </c>
      <c r="B6192" s="16" t="s">
        <v>9109</v>
      </c>
      <c r="C6192" s="17" t="s">
        <v>6101</v>
      </c>
      <c r="D6192" s="18" t="s">
        <v>8995</v>
      </c>
      <c r="E6192" s="18"/>
      <c r="F6192" s="18"/>
      <c r="G6192" s="18"/>
      <c r="H6192" s="18"/>
      <c r="I6192" s="18"/>
      <c r="J6192" s="5"/>
      <c r="K6192" s="21">
        <v>567.5</v>
      </c>
      <c r="L6192" s="9">
        <v>567.5</v>
      </c>
      <c r="M6192" s="5"/>
      <c r="N6192" s="5"/>
      <c r="O6192" s="20">
        <v>35</v>
      </c>
      <c r="P6192" s="8">
        <v>35</v>
      </c>
      <c r="Q6192" s="5"/>
    </row>
    <row r="6193" spans="1:17" ht="24" x14ac:dyDescent="0.2">
      <c r="A6193" s="16" t="s">
        <v>5920</v>
      </c>
      <c r="B6193" s="16" t="s">
        <v>9109</v>
      </c>
      <c r="C6193" s="17" t="s">
        <v>6102</v>
      </c>
      <c r="D6193" s="18" t="s">
        <v>8995</v>
      </c>
      <c r="E6193" s="18"/>
      <c r="F6193" s="18"/>
      <c r="G6193" s="18"/>
      <c r="H6193" s="18"/>
      <c r="I6193" s="18"/>
      <c r="J6193" s="5"/>
      <c r="K6193" s="19">
        <v>1280.83</v>
      </c>
      <c r="L6193" s="7">
        <v>1280.83</v>
      </c>
      <c r="M6193" s="5"/>
      <c r="N6193" s="5"/>
      <c r="O6193" s="20">
        <v>75</v>
      </c>
      <c r="P6193" s="8">
        <v>75</v>
      </c>
      <c r="Q6193" s="5"/>
    </row>
    <row r="6194" spans="1:17" ht="24" x14ac:dyDescent="0.2">
      <c r="A6194" s="16" t="s">
        <v>5920</v>
      </c>
      <c r="B6194" s="16" t="s">
        <v>9109</v>
      </c>
      <c r="C6194" s="17" t="s">
        <v>3687</v>
      </c>
      <c r="D6194" s="18" t="s">
        <v>8995</v>
      </c>
      <c r="E6194" s="18"/>
      <c r="F6194" s="18"/>
      <c r="G6194" s="18"/>
      <c r="H6194" s="18"/>
      <c r="I6194" s="18"/>
      <c r="J6194" s="5"/>
      <c r="K6194" s="19">
        <v>1545</v>
      </c>
      <c r="L6194" s="7">
        <v>1545</v>
      </c>
      <c r="M6194" s="5"/>
      <c r="N6194" s="5"/>
      <c r="O6194" s="20">
        <v>90</v>
      </c>
      <c r="P6194" s="8">
        <v>90</v>
      </c>
      <c r="Q6194" s="5"/>
    </row>
    <row r="6195" spans="1:17" ht="24" x14ac:dyDescent="0.2">
      <c r="A6195" s="16" t="s">
        <v>5920</v>
      </c>
      <c r="B6195" s="16" t="s">
        <v>9109</v>
      </c>
      <c r="C6195" s="17" t="s">
        <v>3687</v>
      </c>
      <c r="D6195" s="18" t="s">
        <v>8995</v>
      </c>
      <c r="E6195" s="18"/>
      <c r="F6195" s="18"/>
      <c r="G6195" s="18"/>
      <c r="H6195" s="18"/>
      <c r="I6195" s="18"/>
      <c r="J6195" s="5"/>
      <c r="K6195" s="21">
        <v>175</v>
      </c>
      <c r="L6195" s="9">
        <v>175</v>
      </c>
      <c r="M6195" s="5"/>
      <c r="N6195" s="5"/>
      <c r="O6195" s="20">
        <v>10</v>
      </c>
      <c r="P6195" s="8">
        <v>10</v>
      </c>
      <c r="Q6195" s="5"/>
    </row>
    <row r="6196" spans="1:17" ht="12" x14ac:dyDescent="0.2">
      <c r="A6196" s="16" t="s">
        <v>5920</v>
      </c>
      <c r="B6196" s="16" t="s">
        <v>9109</v>
      </c>
      <c r="C6196" s="17" t="s">
        <v>3688</v>
      </c>
      <c r="D6196" s="18" t="s">
        <v>8995</v>
      </c>
      <c r="E6196" s="18"/>
      <c r="F6196" s="18"/>
      <c r="G6196" s="18"/>
      <c r="H6196" s="18"/>
      <c r="I6196" s="18"/>
      <c r="J6196" s="5"/>
      <c r="K6196" s="19">
        <v>3776.67</v>
      </c>
      <c r="L6196" s="7">
        <v>3776.67</v>
      </c>
      <c r="M6196" s="5"/>
      <c r="N6196" s="5"/>
      <c r="O6196" s="20">
        <v>200</v>
      </c>
      <c r="P6196" s="8">
        <v>200</v>
      </c>
      <c r="Q6196" s="5"/>
    </row>
    <row r="6197" spans="1:17" ht="12" x14ac:dyDescent="0.2">
      <c r="A6197" s="16" t="s">
        <v>5920</v>
      </c>
      <c r="B6197" s="16" t="s">
        <v>9109</v>
      </c>
      <c r="C6197" s="17" t="s">
        <v>3689</v>
      </c>
      <c r="D6197" s="18" t="s">
        <v>8995</v>
      </c>
      <c r="E6197" s="18"/>
      <c r="F6197" s="18"/>
      <c r="G6197" s="18"/>
      <c r="H6197" s="18"/>
      <c r="I6197" s="18"/>
      <c r="J6197" s="5"/>
      <c r="K6197" s="19">
        <v>4066.67</v>
      </c>
      <c r="L6197" s="7">
        <v>4066.67</v>
      </c>
      <c r="M6197" s="5"/>
      <c r="N6197" s="5"/>
      <c r="O6197" s="20">
        <v>220</v>
      </c>
      <c r="P6197" s="8">
        <v>220</v>
      </c>
      <c r="Q6197" s="5"/>
    </row>
    <row r="6198" spans="1:17" ht="12" x14ac:dyDescent="0.2">
      <c r="A6198" s="16" t="s">
        <v>5920</v>
      </c>
      <c r="B6198" s="16" t="s">
        <v>9109</v>
      </c>
      <c r="C6198" s="17" t="s">
        <v>3690</v>
      </c>
      <c r="D6198" s="18" t="s">
        <v>8995</v>
      </c>
      <c r="E6198" s="18"/>
      <c r="F6198" s="18"/>
      <c r="G6198" s="18"/>
      <c r="H6198" s="18"/>
      <c r="I6198" s="18"/>
      <c r="J6198" s="5"/>
      <c r="K6198" s="19">
        <v>1466.67</v>
      </c>
      <c r="L6198" s="7">
        <v>1466.67</v>
      </c>
      <c r="M6198" s="5"/>
      <c r="N6198" s="5"/>
      <c r="O6198" s="20">
        <v>80</v>
      </c>
      <c r="P6198" s="8">
        <v>80</v>
      </c>
      <c r="Q6198" s="5"/>
    </row>
    <row r="6199" spans="1:17" ht="12" x14ac:dyDescent="0.2">
      <c r="A6199" s="16" t="s">
        <v>5920</v>
      </c>
      <c r="B6199" s="16" t="s">
        <v>9109</v>
      </c>
      <c r="C6199" s="17" t="s">
        <v>6103</v>
      </c>
      <c r="D6199" s="18" t="s">
        <v>8995</v>
      </c>
      <c r="E6199" s="18"/>
      <c r="F6199" s="18"/>
      <c r="G6199" s="18"/>
      <c r="H6199" s="18"/>
      <c r="I6199" s="18"/>
      <c r="J6199" s="5"/>
      <c r="K6199" s="21">
        <v>172.5</v>
      </c>
      <c r="L6199" s="9">
        <v>172.5</v>
      </c>
      <c r="M6199" s="5"/>
      <c r="N6199" s="5"/>
      <c r="O6199" s="20">
        <v>10</v>
      </c>
      <c r="P6199" s="8">
        <v>10</v>
      </c>
      <c r="Q6199" s="5"/>
    </row>
    <row r="6200" spans="1:17" ht="12" x14ac:dyDescent="0.2">
      <c r="A6200" s="16" t="s">
        <v>5920</v>
      </c>
      <c r="B6200" s="16" t="s">
        <v>9109</v>
      </c>
      <c r="C6200" s="17" t="s">
        <v>6104</v>
      </c>
      <c r="D6200" s="18" t="s">
        <v>8995</v>
      </c>
      <c r="E6200" s="18"/>
      <c r="F6200" s="18"/>
      <c r="G6200" s="18"/>
      <c r="H6200" s="18"/>
      <c r="I6200" s="18"/>
      <c r="J6200" s="5"/>
      <c r="K6200" s="19">
        <v>16000</v>
      </c>
      <c r="L6200" s="7">
        <v>16000</v>
      </c>
      <c r="M6200" s="5"/>
      <c r="N6200" s="5"/>
      <c r="O6200" s="20">
        <v>1</v>
      </c>
      <c r="P6200" s="8">
        <v>1</v>
      </c>
      <c r="Q6200" s="5"/>
    </row>
    <row r="6201" spans="1:17" ht="12" x14ac:dyDescent="0.2">
      <c r="A6201" s="16" t="s">
        <v>5920</v>
      </c>
      <c r="B6201" s="16" t="s">
        <v>9109</v>
      </c>
      <c r="C6201" s="17" t="s">
        <v>6105</v>
      </c>
      <c r="D6201" s="18" t="s">
        <v>8995</v>
      </c>
      <c r="E6201" s="18"/>
      <c r="F6201" s="18"/>
      <c r="G6201" s="18"/>
      <c r="H6201" s="18"/>
      <c r="I6201" s="18"/>
      <c r="J6201" s="5"/>
      <c r="K6201" s="19">
        <v>6787.5</v>
      </c>
      <c r="L6201" s="7">
        <v>6787.5</v>
      </c>
      <c r="M6201" s="5"/>
      <c r="N6201" s="5"/>
      <c r="O6201" s="20">
        <v>1</v>
      </c>
      <c r="P6201" s="8">
        <v>1</v>
      </c>
      <c r="Q6201" s="5"/>
    </row>
    <row r="6202" spans="1:17" ht="24" x14ac:dyDescent="0.2">
      <c r="A6202" s="16" t="s">
        <v>5920</v>
      </c>
      <c r="B6202" s="16" t="s">
        <v>9109</v>
      </c>
      <c r="C6202" s="17" t="s">
        <v>3694</v>
      </c>
      <c r="D6202" s="18" t="s">
        <v>8995</v>
      </c>
      <c r="E6202" s="18"/>
      <c r="F6202" s="18"/>
      <c r="G6202" s="18"/>
      <c r="H6202" s="18"/>
      <c r="I6202" s="18"/>
      <c r="J6202" s="5"/>
      <c r="K6202" s="21">
        <v>136.66999999999999</v>
      </c>
      <c r="L6202" s="9">
        <v>136.66999999999999</v>
      </c>
      <c r="M6202" s="5"/>
      <c r="N6202" s="5"/>
      <c r="O6202" s="20">
        <v>10</v>
      </c>
      <c r="P6202" s="8">
        <v>10</v>
      </c>
      <c r="Q6202" s="5"/>
    </row>
    <row r="6203" spans="1:17" ht="12" x14ac:dyDescent="0.2">
      <c r="A6203" s="16" t="s">
        <v>5920</v>
      </c>
      <c r="B6203" s="16" t="s">
        <v>9109</v>
      </c>
      <c r="C6203" s="17" t="s">
        <v>181</v>
      </c>
      <c r="D6203" s="18" t="s">
        <v>8995</v>
      </c>
      <c r="E6203" s="18"/>
      <c r="F6203" s="18"/>
      <c r="G6203" s="18"/>
      <c r="H6203" s="18"/>
      <c r="I6203" s="18"/>
      <c r="J6203" s="5"/>
      <c r="K6203" s="19">
        <v>1679.07</v>
      </c>
      <c r="L6203" s="7">
        <v>1007.4</v>
      </c>
      <c r="M6203" s="21">
        <v>671.67</v>
      </c>
      <c r="N6203" s="5"/>
      <c r="O6203" s="20">
        <v>50</v>
      </c>
      <c r="P6203" s="8">
        <v>30</v>
      </c>
      <c r="Q6203" s="20">
        <v>20</v>
      </c>
    </row>
    <row r="6204" spans="1:17" ht="12" x14ac:dyDescent="0.2">
      <c r="A6204" s="16" t="s">
        <v>5920</v>
      </c>
      <c r="B6204" s="16" t="s">
        <v>9109</v>
      </c>
      <c r="C6204" s="17" t="s">
        <v>6106</v>
      </c>
      <c r="D6204" s="18" t="s">
        <v>8995</v>
      </c>
      <c r="E6204" s="18"/>
      <c r="F6204" s="18"/>
      <c r="G6204" s="18"/>
      <c r="H6204" s="18"/>
      <c r="I6204" s="18"/>
      <c r="J6204" s="5"/>
      <c r="K6204" s="21">
        <v>544.91999999999996</v>
      </c>
      <c r="L6204" s="9">
        <v>544.91999999999996</v>
      </c>
      <c r="M6204" s="5"/>
      <c r="N6204" s="5"/>
      <c r="O6204" s="20">
        <v>3</v>
      </c>
      <c r="P6204" s="8">
        <v>3</v>
      </c>
      <c r="Q6204" s="5"/>
    </row>
    <row r="6205" spans="1:17" ht="12" x14ac:dyDescent="0.2">
      <c r="A6205" s="16" t="s">
        <v>5920</v>
      </c>
      <c r="B6205" s="16" t="s">
        <v>9109</v>
      </c>
      <c r="C6205" s="17" t="s">
        <v>6107</v>
      </c>
      <c r="D6205" s="18" t="s">
        <v>8995</v>
      </c>
      <c r="E6205" s="18"/>
      <c r="F6205" s="18"/>
      <c r="G6205" s="18"/>
      <c r="H6205" s="18"/>
      <c r="I6205" s="18"/>
      <c r="J6205" s="5"/>
      <c r="K6205" s="21">
        <v>464.2</v>
      </c>
      <c r="L6205" s="9">
        <v>464.2</v>
      </c>
      <c r="M6205" s="5"/>
      <c r="N6205" s="5"/>
      <c r="O6205" s="20">
        <v>3</v>
      </c>
      <c r="P6205" s="8">
        <v>3</v>
      </c>
      <c r="Q6205" s="5"/>
    </row>
    <row r="6206" spans="1:17" ht="12" x14ac:dyDescent="0.2">
      <c r="A6206" s="16" t="s">
        <v>5920</v>
      </c>
      <c r="B6206" s="16" t="s">
        <v>9109</v>
      </c>
      <c r="C6206" s="17" t="s">
        <v>6108</v>
      </c>
      <c r="D6206" s="18" t="s">
        <v>8995</v>
      </c>
      <c r="E6206" s="18"/>
      <c r="F6206" s="18"/>
      <c r="G6206" s="18"/>
      <c r="H6206" s="18"/>
      <c r="I6206" s="18"/>
      <c r="J6206" s="5"/>
      <c r="K6206" s="21">
        <v>350.42</v>
      </c>
      <c r="L6206" s="9">
        <v>350.42</v>
      </c>
      <c r="M6206" s="5"/>
      <c r="N6206" s="5"/>
      <c r="O6206" s="20">
        <v>2</v>
      </c>
      <c r="P6206" s="8">
        <v>2</v>
      </c>
      <c r="Q6206" s="5"/>
    </row>
    <row r="6207" spans="1:17" ht="12" x14ac:dyDescent="0.2">
      <c r="A6207" s="16" t="s">
        <v>5920</v>
      </c>
      <c r="B6207" s="16" t="s">
        <v>9109</v>
      </c>
      <c r="C6207" s="17" t="s">
        <v>6109</v>
      </c>
      <c r="D6207" s="18" t="s">
        <v>8995</v>
      </c>
      <c r="E6207" s="18"/>
      <c r="F6207" s="18"/>
      <c r="G6207" s="18"/>
      <c r="H6207" s="18"/>
      <c r="I6207" s="18"/>
      <c r="J6207" s="5"/>
      <c r="K6207" s="21">
        <v>322.92</v>
      </c>
      <c r="L6207" s="9">
        <v>322.92</v>
      </c>
      <c r="M6207" s="5"/>
      <c r="N6207" s="5"/>
      <c r="O6207" s="20">
        <v>2</v>
      </c>
      <c r="P6207" s="8">
        <v>2</v>
      </c>
      <c r="Q6207" s="5"/>
    </row>
    <row r="6208" spans="1:17" ht="12" x14ac:dyDescent="0.2">
      <c r="A6208" s="16" t="s">
        <v>5920</v>
      </c>
      <c r="B6208" s="16" t="s">
        <v>9109</v>
      </c>
      <c r="C6208" s="17" t="s">
        <v>6110</v>
      </c>
      <c r="D6208" s="18" t="str">
        <f>VLOOKUP(C6208,[2]итоговая!$C$6:$H$1018,4,FALSE)</f>
        <v>Производство 2022</v>
      </c>
      <c r="E6208" s="26">
        <f>J6208-L6208</f>
        <v>8448</v>
      </c>
      <c r="F6208" s="26">
        <f>N6208-P6208</f>
        <v>48</v>
      </c>
      <c r="G6208" s="26" t="str">
        <f>VLOOKUP(C6208,[2]итоговая!$C$6:$H$1018,5,FALSE)</f>
        <v>УКС</v>
      </c>
      <c r="H6208" s="21" t="str">
        <f>VLOOKUP(C6208,[2]итоговая!$C$6:$H$1018,6,FALSE)</f>
        <v>при ремонтных работах 2022-2023</v>
      </c>
      <c r="I6208" s="18"/>
      <c r="J6208" s="19">
        <v>8448</v>
      </c>
      <c r="K6208" s="5"/>
      <c r="L6208" s="6"/>
      <c r="M6208" s="19">
        <v>8448</v>
      </c>
      <c r="N6208" s="20">
        <v>48</v>
      </c>
      <c r="O6208" s="5"/>
      <c r="P6208" s="6"/>
      <c r="Q6208" s="20">
        <v>48</v>
      </c>
    </row>
    <row r="6209" spans="1:17" ht="12" x14ac:dyDescent="0.2">
      <c r="A6209" s="16" t="s">
        <v>5920</v>
      </c>
      <c r="B6209" s="16" t="s">
        <v>9109</v>
      </c>
      <c r="C6209" s="17" t="s">
        <v>184</v>
      </c>
      <c r="D6209" s="18" t="s">
        <v>8995</v>
      </c>
      <c r="E6209" s="18"/>
      <c r="F6209" s="18"/>
      <c r="G6209" s="18"/>
      <c r="H6209" s="18"/>
      <c r="I6209" s="18"/>
      <c r="J6209" s="5"/>
      <c r="K6209" s="21">
        <v>910</v>
      </c>
      <c r="L6209" s="9">
        <v>910</v>
      </c>
      <c r="M6209" s="5"/>
      <c r="N6209" s="5"/>
      <c r="O6209" s="20">
        <v>12</v>
      </c>
      <c r="P6209" s="8">
        <v>12</v>
      </c>
      <c r="Q6209" s="5"/>
    </row>
    <row r="6210" spans="1:17" ht="12" x14ac:dyDescent="0.2">
      <c r="A6210" s="16" t="s">
        <v>5920</v>
      </c>
      <c r="B6210" s="16" t="s">
        <v>9109</v>
      </c>
      <c r="C6210" s="17" t="s">
        <v>188</v>
      </c>
      <c r="D6210" s="18" t="s">
        <v>8995</v>
      </c>
      <c r="E6210" s="18"/>
      <c r="F6210" s="18"/>
      <c r="G6210" s="18"/>
      <c r="H6210" s="18"/>
      <c r="I6210" s="18"/>
      <c r="J6210" s="5"/>
      <c r="K6210" s="21">
        <v>85.33</v>
      </c>
      <c r="L6210" s="9">
        <v>85.33</v>
      </c>
      <c r="M6210" s="5"/>
      <c r="N6210" s="5"/>
      <c r="O6210" s="20">
        <v>10</v>
      </c>
      <c r="P6210" s="8">
        <v>10</v>
      </c>
      <c r="Q6210" s="5"/>
    </row>
    <row r="6211" spans="1:17" ht="12" x14ac:dyDescent="0.2">
      <c r="A6211" s="16" t="s">
        <v>5920</v>
      </c>
      <c r="B6211" s="16" t="s">
        <v>9109</v>
      </c>
      <c r="C6211" s="17" t="s">
        <v>6111</v>
      </c>
      <c r="D6211" s="18" t="s">
        <v>8995</v>
      </c>
      <c r="E6211" s="18"/>
      <c r="F6211" s="18"/>
      <c r="G6211" s="18"/>
      <c r="H6211" s="18"/>
      <c r="I6211" s="18"/>
      <c r="J6211" s="5"/>
      <c r="K6211" s="19">
        <v>1711.67</v>
      </c>
      <c r="L6211" s="7">
        <v>1711.67</v>
      </c>
      <c r="M6211" s="5"/>
      <c r="N6211" s="5"/>
      <c r="O6211" s="20">
        <v>20</v>
      </c>
      <c r="P6211" s="8">
        <v>20</v>
      </c>
      <c r="Q6211" s="5"/>
    </row>
    <row r="6212" spans="1:17" ht="12" x14ac:dyDescent="0.2">
      <c r="A6212" s="16" t="s">
        <v>5920</v>
      </c>
      <c r="B6212" s="16" t="s">
        <v>9109</v>
      </c>
      <c r="C6212" s="17" t="s">
        <v>6112</v>
      </c>
      <c r="D6212" s="18" t="s">
        <v>8995</v>
      </c>
      <c r="E6212" s="18"/>
      <c r="F6212" s="18"/>
      <c r="G6212" s="18"/>
      <c r="H6212" s="18"/>
      <c r="I6212" s="18"/>
      <c r="J6212" s="5"/>
      <c r="K6212" s="21">
        <v>606.66999999999996</v>
      </c>
      <c r="L6212" s="9">
        <v>606.66999999999996</v>
      </c>
      <c r="M6212" s="5"/>
      <c r="N6212" s="5"/>
      <c r="O6212" s="20">
        <v>4</v>
      </c>
      <c r="P6212" s="8">
        <v>4</v>
      </c>
      <c r="Q6212" s="5"/>
    </row>
    <row r="6213" spans="1:17" ht="12" x14ac:dyDescent="0.2">
      <c r="A6213" s="16" t="s">
        <v>5920</v>
      </c>
      <c r="B6213" s="16" t="s">
        <v>9109</v>
      </c>
      <c r="C6213" s="17" t="s">
        <v>6113</v>
      </c>
      <c r="D6213" s="18" t="s">
        <v>8995</v>
      </c>
      <c r="E6213" s="18"/>
      <c r="F6213" s="18"/>
      <c r="G6213" s="18"/>
      <c r="H6213" s="18"/>
      <c r="I6213" s="18"/>
      <c r="J6213" s="5"/>
      <c r="K6213" s="21">
        <v>162.07</v>
      </c>
      <c r="L6213" s="9">
        <v>162.07</v>
      </c>
      <c r="M6213" s="5"/>
      <c r="N6213" s="5"/>
      <c r="O6213" s="20">
        <v>8</v>
      </c>
      <c r="P6213" s="8">
        <v>8</v>
      </c>
      <c r="Q6213" s="5"/>
    </row>
    <row r="6214" spans="1:17" ht="12" x14ac:dyDescent="0.2">
      <c r="A6214" s="16" t="s">
        <v>5920</v>
      </c>
      <c r="B6214" s="16" t="s">
        <v>9109</v>
      </c>
      <c r="C6214" s="17" t="s">
        <v>6114</v>
      </c>
      <c r="D6214" s="18" t="s">
        <v>8995</v>
      </c>
      <c r="E6214" s="18"/>
      <c r="F6214" s="18"/>
      <c r="G6214" s="18"/>
      <c r="H6214" s="18"/>
      <c r="I6214" s="18"/>
      <c r="J6214" s="5"/>
      <c r="K6214" s="21">
        <v>76.680000000000007</v>
      </c>
      <c r="L6214" s="9">
        <v>76.680000000000007</v>
      </c>
      <c r="M6214" s="5"/>
      <c r="N6214" s="5"/>
      <c r="O6214" s="20">
        <v>2</v>
      </c>
      <c r="P6214" s="8">
        <v>2</v>
      </c>
      <c r="Q6214" s="5"/>
    </row>
    <row r="6215" spans="1:17" ht="12" x14ac:dyDescent="0.2">
      <c r="A6215" s="16" t="s">
        <v>5920</v>
      </c>
      <c r="B6215" s="16" t="s">
        <v>9109</v>
      </c>
      <c r="C6215" s="17" t="s">
        <v>6115</v>
      </c>
      <c r="D6215" s="18" t="s">
        <v>8995</v>
      </c>
      <c r="E6215" s="18"/>
      <c r="F6215" s="18"/>
      <c r="G6215" s="18"/>
      <c r="H6215" s="18"/>
      <c r="I6215" s="18"/>
      <c r="J6215" s="5"/>
      <c r="K6215" s="21">
        <v>175.5</v>
      </c>
      <c r="L6215" s="9">
        <v>175.5</v>
      </c>
      <c r="M6215" s="5"/>
      <c r="N6215" s="5"/>
      <c r="O6215" s="20">
        <v>36</v>
      </c>
      <c r="P6215" s="8">
        <v>36</v>
      </c>
      <c r="Q6215" s="5"/>
    </row>
    <row r="6216" spans="1:17" ht="12" x14ac:dyDescent="0.2">
      <c r="A6216" s="16" t="s">
        <v>5920</v>
      </c>
      <c r="B6216" s="16" t="s">
        <v>9109</v>
      </c>
      <c r="C6216" s="17" t="s">
        <v>6116</v>
      </c>
      <c r="D6216" s="18" t="s">
        <v>8995</v>
      </c>
      <c r="E6216" s="18"/>
      <c r="F6216" s="18"/>
      <c r="G6216" s="18"/>
      <c r="H6216" s="18"/>
      <c r="I6216" s="18"/>
      <c r="J6216" s="21">
        <v>72</v>
      </c>
      <c r="K6216" s="5"/>
      <c r="L6216" s="9">
        <v>72</v>
      </c>
      <c r="M6216" s="5"/>
      <c r="N6216" s="20">
        <v>20</v>
      </c>
      <c r="O6216" s="5"/>
      <c r="P6216" s="8">
        <v>20</v>
      </c>
      <c r="Q6216" s="5"/>
    </row>
    <row r="6217" spans="1:17" ht="12" x14ac:dyDescent="0.2">
      <c r="A6217" s="16" t="s">
        <v>5920</v>
      </c>
      <c r="B6217" s="16" t="s">
        <v>9109</v>
      </c>
      <c r="C6217" s="17" t="s">
        <v>209</v>
      </c>
      <c r="D6217" s="18" t="s">
        <v>8995</v>
      </c>
      <c r="E6217" s="18"/>
      <c r="F6217" s="18"/>
      <c r="G6217" s="18"/>
      <c r="H6217" s="18"/>
      <c r="I6217" s="18"/>
      <c r="J6217" s="5"/>
      <c r="K6217" s="19">
        <v>1225</v>
      </c>
      <c r="L6217" s="7">
        <v>1225</v>
      </c>
      <c r="M6217" s="5"/>
      <c r="N6217" s="5"/>
      <c r="O6217" s="20">
        <v>100</v>
      </c>
      <c r="P6217" s="8">
        <v>100</v>
      </c>
      <c r="Q6217" s="5"/>
    </row>
    <row r="6218" spans="1:17" ht="12" x14ac:dyDescent="0.2">
      <c r="A6218" s="16" t="s">
        <v>5920</v>
      </c>
      <c r="B6218" s="16" t="s">
        <v>9109</v>
      </c>
      <c r="C6218" s="17" t="s">
        <v>6117</v>
      </c>
      <c r="D6218" s="18" t="s">
        <v>8995</v>
      </c>
      <c r="E6218" s="18"/>
      <c r="F6218" s="18"/>
      <c r="G6218" s="18"/>
      <c r="H6218" s="18"/>
      <c r="I6218" s="18"/>
      <c r="J6218" s="5"/>
      <c r="K6218" s="21">
        <v>270</v>
      </c>
      <c r="L6218" s="6"/>
      <c r="M6218" s="21">
        <v>270</v>
      </c>
      <c r="N6218" s="5"/>
      <c r="O6218" s="20">
        <v>30</v>
      </c>
      <c r="P6218" s="6"/>
      <c r="Q6218" s="20">
        <v>30</v>
      </c>
    </row>
    <row r="6219" spans="1:17" ht="12" x14ac:dyDescent="0.2">
      <c r="A6219" s="16" t="s">
        <v>5920</v>
      </c>
      <c r="B6219" s="16" t="s">
        <v>9109</v>
      </c>
      <c r="C6219" s="17" t="s">
        <v>6118</v>
      </c>
      <c r="D6219" s="18" t="s">
        <v>8995</v>
      </c>
      <c r="E6219" s="18"/>
      <c r="F6219" s="18"/>
      <c r="G6219" s="18"/>
      <c r="H6219" s="18"/>
      <c r="I6219" s="18"/>
      <c r="J6219" s="5"/>
      <c r="K6219" s="21">
        <v>813.33</v>
      </c>
      <c r="L6219" s="9">
        <v>813.33</v>
      </c>
      <c r="M6219" s="5"/>
      <c r="N6219" s="5"/>
      <c r="O6219" s="20">
        <v>8</v>
      </c>
      <c r="P6219" s="8">
        <v>8</v>
      </c>
      <c r="Q6219" s="5"/>
    </row>
    <row r="6220" spans="1:17" ht="12" x14ac:dyDescent="0.2">
      <c r="A6220" s="16" t="s">
        <v>5920</v>
      </c>
      <c r="B6220" s="16" t="s">
        <v>9109</v>
      </c>
      <c r="C6220" s="17" t="s">
        <v>6119</v>
      </c>
      <c r="D6220" s="18" t="s">
        <v>8995</v>
      </c>
      <c r="E6220" s="18"/>
      <c r="F6220" s="18"/>
      <c r="G6220" s="18"/>
      <c r="H6220" s="18"/>
      <c r="I6220" s="18"/>
      <c r="J6220" s="5"/>
      <c r="K6220" s="21">
        <v>291.67</v>
      </c>
      <c r="L6220" s="9">
        <v>291.67</v>
      </c>
      <c r="M6220" s="5"/>
      <c r="N6220" s="5"/>
      <c r="O6220" s="20">
        <v>20</v>
      </c>
      <c r="P6220" s="8">
        <v>20</v>
      </c>
      <c r="Q6220" s="5"/>
    </row>
    <row r="6221" spans="1:17" ht="12" x14ac:dyDescent="0.2">
      <c r="A6221" s="16" t="s">
        <v>5920</v>
      </c>
      <c r="B6221" s="16" t="s">
        <v>9109</v>
      </c>
      <c r="C6221" s="17" t="s">
        <v>6120</v>
      </c>
      <c r="D6221" s="18" t="s">
        <v>8995</v>
      </c>
      <c r="E6221" s="18"/>
      <c r="F6221" s="18"/>
      <c r="G6221" s="18"/>
      <c r="H6221" s="18"/>
      <c r="I6221" s="18"/>
      <c r="J6221" s="21">
        <v>300</v>
      </c>
      <c r="K6221" s="5"/>
      <c r="L6221" s="9">
        <v>300</v>
      </c>
      <c r="M6221" s="5"/>
      <c r="N6221" s="20">
        <v>50</v>
      </c>
      <c r="O6221" s="5"/>
      <c r="P6221" s="8">
        <v>50</v>
      </c>
      <c r="Q6221" s="5"/>
    </row>
    <row r="6222" spans="1:17" ht="12" x14ac:dyDescent="0.2">
      <c r="A6222" s="16" t="s">
        <v>5920</v>
      </c>
      <c r="B6222" s="16" t="s">
        <v>9109</v>
      </c>
      <c r="C6222" s="17" t="s">
        <v>6121</v>
      </c>
      <c r="D6222" s="18" t="s">
        <v>8995</v>
      </c>
      <c r="E6222" s="18"/>
      <c r="F6222" s="18"/>
      <c r="G6222" s="18"/>
      <c r="H6222" s="18"/>
      <c r="I6222" s="18"/>
      <c r="J6222" s="5"/>
      <c r="K6222" s="21">
        <v>487.83</v>
      </c>
      <c r="L6222" s="6"/>
      <c r="M6222" s="21">
        <v>487.83</v>
      </c>
      <c r="N6222" s="5"/>
      <c r="O6222" s="20">
        <v>20</v>
      </c>
      <c r="P6222" s="6"/>
      <c r="Q6222" s="20">
        <v>20</v>
      </c>
    </row>
    <row r="6223" spans="1:17" ht="12" x14ac:dyDescent="0.2">
      <c r="A6223" s="16" t="s">
        <v>5920</v>
      </c>
      <c r="B6223" s="16" t="s">
        <v>9109</v>
      </c>
      <c r="C6223" s="17" t="s">
        <v>6122</v>
      </c>
      <c r="D6223" s="18" t="s">
        <v>8995</v>
      </c>
      <c r="E6223" s="18"/>
      <c r="F6223" s="18"/>
      <c r="G6223" s="18"/>
      <c r="H6223" s="18"/>
      <c r="I6223" s="18"/>
      <c r="J6223" s="5"/>
      <c r="K6223" s="19">
        <v>3866.67</v>
      </c>
      <c r="L6223" s="6"/>
      <c r="M6223" s="19">
        <v>3866.67</v>
      </c>
      <c r="N6223" s="5"/>
      <c r="O6223" s="20">
        <v>80</v>
      </c>
      <c r="P6223" s="6"/>
      <c r="Q6223" s="20">
        <v>80</v>
      </c>
    </row>
    <row r="6224" spans="1:17" ht="24" x14ac:dyDescent="0.2">
      <c r="A6224" s="16" t="s">
        <v>5920</v>
      </c>
      <c r="B6224" s="16" t="s">
        <v>9109</v>
      </c>
      <c r="C6224" s="17" t="s">
        <v>6123</v>
      </c>
      <c r="D6224" s="18" t="s">
        <v>8995</v>
      </c>
      <c r="E6224" s="18"/>
      <c r="F6224" s="18"/>
      <c r="G6224" s="18"/>
      <c r="H6224" s="18"/>
      <c r="I6224" s="18"/>
      <c r="J6224" s="5"/>
      <c r="K6224" s="21">
        <v>789.83</v>
      </c>
      <c r="L6224" s="6"/>
      <c r="M6224" s="21">
        <v>789.83</v>
      </c>
      <c r="N6224" s="5"/>
      <c r="O6224" s="20">
        <v>20</v>
      </c>
      <c r="P6224" s="6"/>
      <c r="Q6224" s="20">
        <v>20</v>
      </c>
    </row>
    <row r="6225" spans="1:17" ht="12" x14ac:dyDescent="0.2">
      <c r="A6225" s="16" t="s">
        <v>5920</v>
      </c>
      <c r="B6225" s="16" t="s">
        <v>9109</v>
      </c>
      <c r="C6225" s="17" t="s">
        <v>6124</v>
      </c>
      <c r="D6225" s="18" t="s">
        <v>8995</v>
      </c>
      <c r="E6225" s="18"/>
      <c r="F6225" s="18"/>
      <c r="G6225" s="18"/>
      <c r="H6225" s="18"/>
      <c r="I6225" s="18"/>
      <c r="J6225" s="5"/>
      <c r="K6225" s="19">
        <v>2753.33</v>
      </c>
      <c r="L6225" s="7">
        <v>2753.33</v>
      </c>
      <c r="M6225" s="5"/>
      <c r="N6225" s="5"/>
      <c r="O6225" s="20">
        <v>20</v>
      </c>
      <c r="P6225" s="8">
        <v>20</v>
      </c>
      <c r="Q6225" s="5"/>
    </row>
    <row r="6226" spans="1:17" ht="12" x14ac:dyDescent="0.2">
      <c r="A6226" s="16" t="s">
        <v>5920</v>
      </c>
      <c r="B6226" s="16" t="s">
        <v>9109</v>
      </c>
      <c r="C6226" s="17" t="s">
        <v>6125</v>
      </c>
      <c r="D6226" s="18" t="s">
        <v>8995</v>
      </c>
      <c r="E6226" s="18"/>
      <c r="F6226" s="18"/>
      <c r="G6226" s="18"/>
      <c r="H6226" s="18"/>
      <c r="I6226" s="18"/>
      <c r="J6226" s="5"/>
      <c r="K6226" s="19">
        <v>3180</v>
      </c>
      <c r="L6226" s="7">
        <v>3180</v>
      </c>
      <c r="M6226" s="5"/>
      <c r="N6226" s="5"/>
      <c r="O6226" s="20">
        <v>20</v>
      </c>
      <c r="P6226" s="8">
        <v>20</v>
      </c>
      <c r="Q6226" s="5"/>
    </row>
    <row r="6227" spans="1:17" ht="12" x14ac:dyDescent="0.2">
      <c r="A6227" s="16" t="s">
        <v>5920</v>
      </c>
      <c r="B6227" s="16" t="s">
        <v>9109</v>
      </c>
      <c r="C6227" s="17" t="s">
        <v>6126</v>
      </c>
      <c r="D6227" s="18" t="s">
        <v>8995</v>
      </c>
      <c r="E6227" s="18"/>
      <c r="F6227" s="18"/>
      <c r="G6227" s="18"/>
      <c r="H6227" s="18"/>
      <c r="I6227" s="18"/>
      <c r="J6227" s="5"/>
      <c r="K6227" s="19">
        <v>1140</v>
      </c>
      <c r="L6227" s="7">
        <v>1140</v>
      </c>
      <c r="M6227" s="5"/>
      <c r="N6227" s="5"/>
      <c r="O6227" s="20">
        <v>20</v>
      </c>
      <c r="P6227" s="8">
        <v>20</v>
      </c>
      <c r="Q6227" s="5"/>
    </row>
    <row r="6228" spans="1:17" ht="12" x14ac:dyDescent="0.2">
      <c r="A6228" s="16" t="s">
        <v>5920</v>
      </c>
      <c r="B6228" s="16" t="s">
        <v>9109</v>
      </c>
      <c r="C6228" s="17" t="s">
        <v>6127</v>
      </c>
      <c r="D6228" s="18" t="s">
        <v>8995</v>
      </c>
      <c r="E6228" s="18"/>
      <c r="F6228" s="18"/>
      <c r="G6228" s="18"/>
      <c r="H6228" s="18"/>
      <c r="I6228" s="18"/>
      <c r="J6228" s="5"/>
      <c r="K6228" s="19">
        <v>5200</v>
      </c>
      <c r="L6228" s="7">
        <v>5200</v>
      </c>
      <c r="M6228" s="5"/>
      <c r="N6228" s="5"/>
      <c r="O6228" s="20">
        <v>130</v>
      </c>
      <c r="P6228" s="8">
        <v>130</v>
      </c>
      <c r="Q6228" s="5"/>
    </row>
    <row r="6229" spans="1:17" ht="12" x14ac:dyDescent="0.2">
      <c r="A6229" s="16" t="s">
        <v>5920</v>
      </c>
      <c r="B6229" s="16" t="s">
        <v>9109</v>
      </c>
      <c r="C6229" s="17" t="s">
        <v>6128</v>
      </c>
      <c r="D6229" s="18" t="s">
        <v>8995</v>
      </c>
      <c r="E6229" s="18"/>
      <c r="F6229" s="18"/>
      <c r="G6229" s="18"/>
      <c r="H6229" s="18"/>
      <c r="I6229" s="18"/>
      <c r="J6229" s="5"/>
      <c r="K6229" s="19">
        <v>2806.67</v>
      </c>
      <c r="L6229" s="7">
        <v>2806.67</v>
      </c>
      <c r="M6229" s="5"/>
      <c r="N6229" s="5"/>
      <c r="O6229" s="20">
        <v>20</v>
      </c>
      <c r="P6229" s="8">
        <v>20</v>
      </c>
      <c r="Q6229" s="5"/>
    </row>
    <row r="6230" spans="1:17" ht="12" x14ac:dyDescent="0.2">
      <c r="A6230" s="16" t="s">
        <v>5920</v>
      </c>
      <c r="B6230" s="16" t="s">
        <v>9109</v>
      </c>
      <c r="C6230" s="17" t="s">
        <v>6129</v>
      </c>
      <c r="D6230" s="18" t="s">
        <v>8995</v>
      </c>
      <c r="E6230" s="18"/>
      <c r="F6230" s="18"/>
      <c r="G6230" s="18"/>
      <c r="H6230" s="18"/>
      <c r="I6230" s="18"/>
      <c r="J6230" s="5"/>
      <c r="K6230" s="21">
        <v>199.53</v>
      </c>
      <c r="L6230" s="9">
        <v>199.53</v>
      </c>
      <c r="M6230" s="5"/>
      <c r="N6230" s="5"/>
      <c r="O6230" s="20">
        <v>8</v>
      </c>
      <c r="P6230" s="8">
        <v>8</v>
      </c>
      <c r="Q6230" s="5"/>
    </row>
    <row r="6231" spans="1:17" ht="12" x14ac:dyDescent="0.2">
      <c r="A6231" s="16" t="s">
        <v>5920</v>
      </c>
      <c r="B6231" s="16" t="s">
        <v>9109</v>
      </c>
      <c r="C6231" s="17" t="s">
        <v>6130</v>
      </c>
      <c r="D6231" s="18" t="s">
        <v>8995</v>
      </c>
      <c r="E6231" s="18"/>
      <c r="F6231" s="18"/>
      <c r="G6231" s="18"/>
      <c r="H6231" s="18"/>
      <c r="I6231" s="18"/>
      <c r="J6231" s="5"/>
      <c r="K6231" s="19">
        <v>3800</v>
      </c>
      <c r="L6231" s="7">
        <v>3800</v>
      </c>
      <c r="M6231" s="5"/>
      <c r="N6231" s="5"/>
      <c r="O6231" s="20">
        <v>200</v>
      </c>
      <c r="P6231" s="8">
        <v>200</v>
      </c>
      <c r="Q6231" s="5"/>
    </row>
    <row r="6232" spans="1:17" ht="12" x14ac:dyDescent="0.2">
      <c r="A6232" s="16" t="s">
        <v>5920</v>
      </c>
      <c r="B6232" s="16" t="s">
        <v>9109</v>
      </c>
      <c r="C6232" s="17" t="s">
        <v>6131</v>
      </c>
      <c r="D6232" s="18" t="s">
        <v>8995</v>
      </c>
      <c r="E6232" s="18"/>
      <c r="F6232" s="18"/>
      <c r="G6232" s="18"/>
      <c r="H6232" s="18"/>
      <c r="I6232" s="18"/>
      <c r="J6232" s="19">
        <v>2800</v>
      </c>
      <c r="K6232" s="5"/>
      <c r="L6232" s="7">
        <v>2800</v>
      </c>
      <c r="M6232" s="5"/>
      <c r="N6232" s="20">
        <v>200</v>
      </c>
      <c r="O6232" s="5"/>
      <c r="P6232" s="8">
        <v>200</v>
      </c>
      <c r="Q6232" s="5"/>
    </row>
    <row r="6233" spans="1:17" ht="12" x14ac:dyDescent="0.2">
      <c r="A6233" s="16" t="s">
        <v>5920</v>
      </c>
      <c r="B6233" s="16" t="s">
        <v>9109</v>
      </c>
      <c r="C6233" s="17" t="s">
        <v>6132</v>
      </c>
      <c r="D6233" s="18" t="s">
        <v>8995</v>
      </c>
      <c r="E6233" s="18"/>
      <c r="F6233" s="18"/>
      <c r="G6233" s="18"/>
      <c r="H6233" s="18"/>
      <c r="I6233" s="18"/>
      <c r="J6233" s="5"/>
      <c r="K6233" s="19">
        <v>2700</v>
      </c>
      <c r="L6233" s="7">
        <v>2700</v>
      </c>
      <c r="M6233" s="5"/>
      <c r="N6233" s="5"/>
      <c r="O6233" s="20">
        <v>12</v>
      </c>
      <c r="P6233" s="8">
        <v>12</v>
      </c>
      <c r="Q6233" s="5"/>
    </row>
    <row r="6234" spans="1:17" ht="12" x14ac:dyDescent="0.2">
      <c r="A6234" s="16" t="s">
        <v>5920</v>
      </c>
      <c r="B6234" s="16" t="s">
        <v>9109</v>
      </c>
      <c r="C6234" s="17" t="s">
        <v>236</v>
      </c>
      <c r="D6234" s="18" t="s">
        <v>8995</v>
      </c>
      <c r="E6234" s="18"/>
      <c r="F6234" s="18"/>
      <c r="G6234" s="18"/>
      <c r="H6234" s="18"/>
      <c r="I6234" s="18"/>
      <c r="J6234" s="5"/>
      <c r="K6234" s="19">
        <v>1437.5</v>
      </c>
      <c r="L6234" s="7">
        <v>1437.5</v>
      </c>
      <c r="M6234" s="5"/>
      <c r="N6234" s="5"/>
      <c r="O6234" s="20">
        <v>100</v>
      </c>
      <c r="P6234" s="8">
        <v>100</v>
      </c>
      <c r="Q6234" s="5"/>
    </row>
    <row r="6235" spans="1:17" ht="12" x14ac:dyDescent="0.2">
      <c r="A6235" s="16" t="s">
        <v>5920</v>
      </c>
      <c r="B6235" s="16" t="s">
        <v>9109</v>
      </c>
      <c r="C6235" s="17" t="s">
        <v>6133</v>
      </c>
      <c r="D6235" s="18" t="s">
        <v>8995</v>
      </c>
      <c r="E6235" s="18"/>
      <c r="F6235" s="18"/>
      <c r="G6235" s="18"/>
      <c r="H6235" s="18"/>
      <c r="I6235" s="18"/>
      <c r="J6235" s="5"/>
      <c r="K6235" s="21">
        <v>300</v>
      </c>
      <c r="L6235" s="9">
        <v>300</v>
      </c>
      <c r="M6235" s="5"/>
      <c r="N6235" s="5"/>
      <c r="O6235" s="20">
        <v>6</v>
      </c>
      <c r="P6235" s="8">
        <v>6</v>
      </c>
      <c r="Q6235" s="5"/>
    </row>
    <row r="6236" spans="1:17" ht="12" x14ac:dyDescent="0.2">
      <c r="A6236" s="16" t="s">
        <v>5920</v>
      </c>
      <c r="B6236" s="16" t="s">
        <v>9109</v>
      </c>
      <c r="C6236" s="17" t="s">
        <v>6134</v>
      </c>
      <c r="D6236" s="18" t="s">
        <v>8995</v>
      </c>
      <c r="E6236" s="18"/>
      <c r="F6236" s="18"/>
      <c r="G6236" s="18"/>
      <c r="H6236" s="18"/>
      <c r="I6236" s="18"/>
      <c r="J6236" s="5"/>
      <c r="K6236" s="19">
        <v>2635</v>
      </c>
      <c r="L6236" s="7">
        <v>2635</v>
      </c>
      <c r="M6236" s="5"/>
      <c r="N6236" s="5"/>
      <c r="O6236" s="20">
        <v>6</v>
      </c>
      <c r="P6236" s="8">
        <v>6</v>
      </c>
      <c r="Q6236" s="5"/>
    </row>
    <row r="6237" spans="1:17" ht="12" x14ac:dyDescent="0.2">
      <c r="A6237" s="16" t="s">
        <v>5920</v>
      </c>
      <c r="B6237" s="16" t="s">
        <v>9109</v>
      </c>
      <c r="C6237" s="17" t="s">
        <v>3704</v>
      </c>
      <c r="D6237" s="18" t="s">
        <v>8995</v>
      </c>
      <c r="E6237" s="18"/>
      <c r="F6237" s="18"/>
      <c r="G6237" s="18"/>
      <c r="H6237" s="18"/>
      <c r="I6237" s="18"/>
      <c r="J6237" s="19">
        <v>1123.24</v>
      </c>
      <c r="K6237" s="5"/>
      <c r="L6237" s="7">
        <v>1123.24</v>
      </c>
      <c r="M6237" s="5"/>
      <c r="N6237" s="20">
        <v>1</v>
      </c>
      <c r="O6237" s="5"/>
      <c r="P6237" s="8">
        <v>1</v>
      </c>
      <c r="Q6237" s="5"/>
    </row>
    <row r="6238" spans="1:17" ht="12" x14ac:dyDescent="0.2">
      <c r="A6238" s="16" t="s">
        <v>5920</v>
      </c>
      <c r="B6238" s="16" t="s">
        <v>9109</v>
      </c>
      <c r="C6238" s="17" t="s">
        <v>3705</v>
      </c>
      <c r="D6238" s="18" t="s">
        <v>8995</v>
      </c>
      <c r="E6238" s="18"/>
      <c r="F6238" s="18"/>
      <c r="G6238" s="18"/>
      <c r="H6238" s="18"/>
      <c r="I6238" s="18"/>
      <c r="J6238" s="5"/>
      <c r="K6238" s="19">
        <v>153832.62</v>
      </c>
      <c r="L6238" s="7">
        <v>150387.49</v>
      </c>
      <c r="M6238" s="19">
        <v>3445.13</v>
      </c>
      <c r="N6238" s="5"/>
      <c r="O6238" s="20">
        <v>86</v>
      </c>
      <c r="P6238" s="8">
        <v>84</v>
      </c>
      <c r="Q6238" s="20">
        <v>2</v>
      </c>
    </row>
    <row r="6239" spans="1:17" ht="12" x14ac:dyDescent="0.2">
      <c r="A6239" s="16" t="s">
        <v>5920</v>
      </c>
      <c r="B6239" s="16" t="s">
        <v>9109</v>
      </c>
      <c r="C6239" s="17" t="s">
        <v>3708</v>
      </c>
      <c r="D6239" s="18" t="s">
        <v>8995</v>
      </c>
      <c r="E6239" s="26">
        <f>J6239-L6239</f>
        <v>-2616.2600000000002</v>
      </c>
      <c r="F6239" s="26">
        <f>N6239-P6239</f>
        <v>-3</v>
      </c>
      <c r="G6239" s="26"/>
      <c r="H6239" s="26"/>
      <c r="I6239" s="18"/>
      <c r="J6239" s="19">
        <v>7848.76</v>
      </c>
      <c r="K6239" s="19">
        <v>5031.2700000000004</v>
      </c>
      <c r="L6239" s="7">
        <v>10465.02</v>
      </c>
      <c r="M6239" s="19">
        <v>2415.0100000000002</v>
      </c>
      <c r="N6239" s="20">
        <v>7</v>
      </c>
      <c r="O6239" s="20">
        <v>9</v>
      </c>
      <c r="P6239" s="8">
        <v>10</v>
      </c>
      <c r="Q6239" s="20">
        <v>6</v>
      </c>
    </row>
    <row r="6240" spans="1:17" ht="12" x14ac:dyDescent="0.2">
      <c r="A6240" s="16" t="s">
        <v>5920</v>
      </c>
      <c r="B6240" s="16" t="s">
        <v>9109</v>
      </c>
      <c r="C6240" s="17" t="s">
        <v>3710</v>
      </c>
      <c r="D6240" s="18" t="s">
        <v>8995</v>
      </c>
      <c r="E6240" s="18"/>
      <c r="F6240" s="18"/>
      <c r="G6240" s="18"/>
      <c r="H6240" s="18"/>
      <c r="I6240" s="18"/>
      <c r="J6240" s="5"/>
      <c r="K6240" s="19">
        <v>17810.3</v>
      </c>
      <c r="L6240" s="7">
        <v>17810.3</v>
      </c>
      <c r="M6240" s="5"/>
      <c r="N6240" s="5"/>
      <c r="O6240" s="20">
        <v>10</v>
      </c>
      <c r="P6240" s="8">
        <v>10</v>
      </c>
      <c r="Q6240" s="5"/>
    </row>
    <row r="6241" spans="1:17" ht="12" x14ac:dyDescent="0.2">
      <c r="A6241" s="16" t="s">
        <v>5920</v>
      </c>
      <c r="B6241" s="16" t="s">
        <v>9109</v>
      </c>
      <c r="C6241" s="17" t="s">
        <v>3711</v>
      </c>
      <c r="D6241" s="18" t="s">
        <v>8995</v>
      </c>
      <c r="E6241" s="26">
        <f>J6241-L6241</f>
        <v>-43264.53</v>
      </c>
      <c r="F6241" s="26">
        <f>N6241-P6241</f>
        <v>-25</v>
      </c>
      <c r="G6241" s="26"/>
      <c r="H6241" s="26"/>
      <c r="I6241" s="18"/>
      <c r="J6241" s="19">
        <v>46903</v>
      </c>
      <c r="K6241" s="19">
        <v>89986.78</v>
      </c>
      <c r="L6241" s="7">
        <v>90167.53</v>
      </c>
      <c r="M6241" s="19">
        <v>46722.25</v>
      </c>
      <c r="N6241" s="20">
        <v>25</v>
      </c>
      <c r="O6241" s="20">
        <v>52</v>
      </c>
      <c r="P6241" s="8">
        <v>50</v>
      </c>
      <c r="Q6241" s="20">
        <v>27</v>
      </c>
    </row>
    <row r="6242" spans="1:17" ht="12" x14ac:dyDescent="0.2">
      <c r="A6242" s="16" t="s">
        <v>5920</v>
      </c>
      <c r="B6242" s="16" t="s">
        <v>9109</v>
      </c>
      <c r="C6242" s="17" t="s">
        <v>3712</v>
      </c>
      <c r="D6242" s="18" t="s">
        <v>8995</v>
      </c>
      <c r="E6242" s="18"/>
      <c r="F6242" s="18"/>
      <c r="G6242" s="18"/>
      <c r="H6242" s="18"/>
      <c r="I6242" s="18"/>
      <c r="J6242" s="5"/>
      <c r="K6242" s="19">
        <v>31466.76</v>
      </c>
      <c r="L6242" s="6"/>
      <c r="M6242" s="19">
        <v>31466.76</v>
      </c>
      <c r="N6242" s="5"/>
      <c r="O6242" s="20">
        <v>13</v>
      </c>
      <c r="P6242" s="6"/>
      <c r="Q6242" s="20">
        <v>13</v>
      </c>
    </row>
    <row r="6243" spans="1:17" ht="12" x14ac:dyDescent="0.2">
      <c r="A6243" s="16" t="s">
        <v>5920</v>
      </c>
      <c r="B6243" s="16" t="s">
        <v>9109</v>
      </c>
      <c r="C6243" s="17" t="s">
        <v>6135</v>
      </c>
      <c r="D6243" s="18" t="str">
        <f>VLOOKUP(C6243,[2]итоговая!$C$6:$H$1018,4,FALSE)</f>
        <v>Производство 2022</v>
      </c>
      <c r="E6243" s="26">
        <f t="shared" ref="E6243:E6246" si="336">J6243-L6243</f>
        <v>52448</v>
      </c>
      <c r="F6243" s="26">
        <f t="shared" ref="F6243:F6246" si="337">N6243-P6243</f>
        <v>4</v>
      </c>
      <c r="G6243" s="26" t="str">
        <f>VLOOKUP(C6243,[2]итоговая!$C$6:$H$1018,5,FALSE)</f>
        <v>УКС</v>
      </c>
      <c r="H6243" s="21" t="str">
        <f>VLOOKUP(C6243,[2]итоговая!$C$6:$H$1018,6,FALSE)</f>
        <v>при ремонтных работах 2022-2023</v>
      </c>
      <c r="I6243" s="18"/>
      <c r="J6243" s="19">
        <v>52448</v>
      </c>
      <c r="K6243" s="5"/>
      <c r="L6243" s="6"/>
      <c r="M6243" s="19">
        <v>52448</v>
      </c>
      <c r="N6243" s="20">
        <v>4</v>
      </c>
      <c r="O6243" s="5"/>
      <c r="P6243" s="6"/>
      <c r="Q6243" s="20">
        <v>4</v>
      </c>
    </row>
    <row r="6244" spans="1:17" ht="12" x14ac:dyDescent="0.2">
      <c r="A6244" s="16" t="s">
        <v>5920</v>
      </c>
      <c r="B6244" s="16" t="s">
        <v>9109</v>
      </c>
      <c r="C6244" s="17" t="s">
        <v>6136</v>
      </c>
      <c r="D6244" s="18" t="str">
        <f>VLOOKUP(C6244,[2]итоговая!$C$6:$H$1018,4,FALSE)</f>
        <v>Производство 2022</v>
      </c>
      <c r="E6244" s="26">
        <f t="shared" si="336"/>
        <v>59740</v>
      </c>
      <c r="F6244" s="26">
        <f t="shared" si="337"/>
        <v>4.5999999999999996</v>
      </c>
      <c r="G6244" s="26" t="str">
        <f>VLOOKUP(C6244,[2]итоговая!$C$6:$H$1018,5,FALSE)</f>
        <v>УКС</v>
      </c>
      <c r="H6244" s="21" t="str">
        <f>VLOOKUP(C6244,[2]итоговая!$C$6:$H$1018,6,FALSE)</f>
        <v>при ремонтных работах 2022-2023</v>
      </c>
      <c r="I6244" s="18"/>
      <c r="J6244" s="19">
        <v>59740</v>
      </c>
      <c r="K6244" s="5"/>
      <c r="L6244" s="6"/>
      <c r="M6244" s="19">
        <v>59740</v>
      </c>
      <c r="N6244" s="20">
        <v>4.5999999999999996</v>
      </c>
      <c r="O6244" s="5"/>
      <c r="P6244" s="6"/>
      <c r="Q6244" s="20">
        <v>4.5999999999999996</v>
      </c>
    </row>
    <row r="6245" spans="1:17" ht="12" x14ac:dyDescent="0.2">
      <c r="A6245" s="16" t="s">
        <v>5920</v>
      </c>
      <c r="B6245" s="16" t="s">
        <v>9109</v>
      </c>
      <c r="C6245" s="17" t="s">
        <v>6137</v>
      </c>
      <c r="D6245" s="18" t="str">
        <f>VLOOKUP(C6245,[2]итоговая!$C$6:$H$1018,4,FALSE)</f>
        <v>Производство 2022</v>
      </c>
      <c r="E6245" s="26">
        <f t="shared" si="336"/>
        <v>8470</v>
      </c>
      <c r="F6245" s="26">
        <f t="shared" si="337"/>
        <v>0.7</v>
      </c>
      <c r="G6245" s="26" t="str">
        <f>VLOOKUP(C6245,[2]итоговая!$C$6:$H$1018,5,FALSE)</f>
        <v>УКС</v>
      </c>
      <c r="H6245" s="21" t="str">
        <f>VLOOKUP(C6245,[2]итоговая!$C$6:$H$1018,6,FALSE)</f>
        <v>при ремонтных работах 2022-2023</v>
      </c>
      <c r="I6245" s="18"/>
      <c r="J6245" s="19">
        <v>8470</v>
      </c>
      <c r="K6245" s="5"/>
      <c r="L6245" s="6"/>
      <c r="M6245" s="19">
        <v>8470</v>
      </c>
      <c r="N6245" s="20">
        <v>0.7</v>
      </c>
      <c r="O6245" s="5"/>
      <c r="P6245" s="6"/>
      <c r="Q6245" s="20">
        <v>0.7</v>
      </c>
    </row>
    <row r="6246" spans="1:17" ht="12" x14ac:dyDescent="0.2">
      <c r="A6246" s="16" t="s">
        <v>5920</v>
      </c>
      <c r="B6246" s="16" t="s">
        <v>9109</v>
      </c>
      <c r="C6246" s="17" t="s">
        <v>6138</v>
      </c>
      <c r="D6246" s="18" t="str">
        <f>VLOOKUP(C6246,[2]итоговая!$C$6:$H$1018,4,FALSE)</f>
        <v>Производство 2022</v>
      </c>
      <c r="E6246" s="26">
        <f t="shared" si="336"/>
        <v>4920</v>
      </c>
      <c r="F6246" s="26">
        <f t="shared" si="337"/>
        <v>0.4</v>
      </c>
      <c r="G6246" s="26" t="str">
        <f>VLOOKUP(C6246,[2]итоговая!$C$6:$H$1018,5,FALSE)</f>
        <v>УКС</v>
      </c>
      <c r="H6246" s="21" t="str">
        <f>VLOOKUP(C6246,[2]итоговая!$C$6:$H$1018,6,FALSE)</f>
        <v>при ремонтных работах 2022-2023</v>
      </c>
      <c r="I6246" s="18"/>
      <c r="J6246" s="19">
        <v>4920</v>
      </c>
      <c r="K6246" s="5"/>
      <c r="L6246" s="6"/>
      <c r="M6246" s="19">
        <v>4920</v>
      </c>
      <c r="N6246" s="20">
        <v>0.4</v>
      </c>
      <c r="O6246" s="5"/>
      <c r="P6246" s="6"/>
      <c r="Q6246" s="20">
        <v>0.4</v>
      </c>
    </row>
    <row r="6247" spans="1:17" ht="24" x14ac:dyDescent="0.2">
      <c r="A6247" s="16" t="s">
        <v>5920</v>
      </c>
      <c r="B6247" s="16" t="s">
        <v>9109</v>
      </c>
      <c r="C6247" s="17" t="s">
        <v>6139</v>
      </c>
      <c r="D6247" s="18" t="s">
        <v>8995</v>
      </c>
      <c r="E6247" s="18"/>
      <c r="F6247" s="18"/>
      <c r="G6247" s="18"/>
      <c r="H6247" s="18"/>
      <c r="I6247" s="18"/>
      <c r="J6247" s="5"/>
      <c r="K6247" s="21">
        <v>932.77</v>
      </c>
      <c r="L6247" s="9">
        <v>932.77</v>
      </c>
      <c r="M6247" s="5"/>
      <c r="N6247" s="5"/>
      <c r="O6247" s="20">
        <v>4</v>
      </c>
      <c r="P6247" s="8">
        <v>4</v>
      </c>
      <c r="Q6247" s="5"/>
    </row>
    <row r="6248" spans="1:17" ht="24" x14ac:dyDescent="0.2">
      <c r="A6248" s="16" t="s">
        <v>5920</v>
      </c>
      <c r="B6248" s="16" t="s">
        <v>9109</v>
      </c>
      <c r="C6248" s="17" t="s">
        <v>6140</v>
      </c>
      <c r="D6248" s="18" t="s">
        <v>8995</v>
      </c>
      <c r="E6248" s="18"/>
      <c r="F6248" s="18"/>
      <c r="G6248" s="18"/>
      <c r="H6248" s="18"/>
      <c r="I6248" s="18"/>
      <c r="J6248" s="5"/>
      <c r="K6248" s="19">
        <v>2000</v>
      </c>
      <c r="L6248" s="7">
        <v>2000</v>
      </c>
      <c r="M6248" s="5"/>
      <c r="N6248" s="5"/>
      <c r="O6248" s="20">
        <v>1</v>
      </c>
      <c r="P6248" s="8">
        <v>1</v>
      </c>
      <c r="Q6248" s="5"/>
    </row>
    <row r="6249" spans="1:17" ht="12" x14ac:dyDescent="0.2">
      <c r="A6249" s="16" t="s">
        <v>5920</v>
      </c>
      <c r="B6249" s="16" t="s">
        <v>9109</v>
      </c>
      <c r="C6249" s="17" t="s">
        <v>3714</v>
      </c>
      <c r="D6249" s="18" t="s">
        <v>8995</v>
      </c>
      <c r="E6249" s="18"/>
      <c r="F6249" s="18"/>
      <c r="G6249" s="18"/>
      <c r="H6249" s="18"/>
      <c r="I6249" s="18"/>
      <c r="J6249" s="5"/>
      <c r="K6249" s="19">
        <v>183675</v>
      </c>
      <c r="L6249" s="7">
        <v>183675</v>
      </c>
      <c r="M6249" s="5"/>
      <c r="N6249" s="5"/>
      <c r="O6249" s="20">
        <v>930</v>
      </c>
      <c r="P6249" s="8">
        <v>930</v>
      </c>
      <c r="Q6249" s="5"/>
    </row>
    <row r="6250" spans="1:17" ht="12" x14ac:dyDescent="0.2">
      <c r="A6250" s="16" t="s">
        <v>5920</v>
      </c>
      <c r="B6250" s="16" t="s">
        <v>9109</v>
      </c>
      <c r="C6250" s="17" t="s">
        <v>3715</v>
      </c>
      <c r="D6250" s="18" t="s">
        <v>8995</v>
      </c>
      <c r="E6250" s="18"/>
      <c r="F6250" s="18"/>
      <c r="G6250" s="18"/>
      <c r="H6250" s="18"/>
      <c r="I6250" s="18"/>
      <c r="J6250" s="5"/>
      <c r="K6250" s="19">
        <v>6250</v>
      </c>
      <c r="L6250" s="7">
        <v>6250</v>
      </c>
      <c r="M6250" s="5"/>
      <c r="N6250" s="5"/>
      <c r="O6250" s="20">
        <v>15</v>
      </c>
      <c r="P6250" s="8">
        <v>15</v>
      </c>
      <c r="Q6250" s="5"/>
    </row>
    <row r="6251" spans="1:17" ht="12" x14ac:dyDescent="0.2">
      <c r="A6251" s="16" t="s">
        <v>5920</v>
      </c>
      <c r="B6251" s="16" t="s">
        <v>9109</v>
      </c>
      <c r="C6251" s="17" t="s">
        <v>3716</v>
      </c>
      <c r="D6251" s="18" t="s">
        <v>8995</v>
      </c>
      <c r="E6251" s="18"/>
      <c r="F6251" s="18"/>
      <c r="G6251" s="18"/>
      <c r="H6251" s="18"/>
      <c r="I6251" s="18"/>
      <c r="J6251" s="5"/>
      <c r="K6251" s="19">
        <v>176333.33</v>
      </c>
      <c r="L6251" s="7">
        <v>176333.33</v>
      </c>
      <c r="M6251" s="5"/>
      <c r="N6251" s="5"/>
      <c r="O6251" s="20">
        <v>920</v>
      </c>
      <c r="P6251" s="8">
        <v>920</v>
      </c>
      <c r="Q6251" s="5"/>
    </row>
    <row r="6252" spans="1:17" ht="12" x14ac:dyDescent="0.2">
      <c r="A6252" s="16" t="s">
        <v>5920</v>
      </c>
      <c r="B6252" s="16" t="s">
        <v>9109</v>
      </c>
      <c r="C6252" s="17" t="s">
        <v>6141</v>
      </c>
      <c r="D6252" s="18" t="s">
        <v>8995</v>
      </c>
      <c r="E6252" s="18"/>
      <c r="F6252" s="18"/>
      <c r="G6252" s="18"/>
      <c r="H6252" s="18"/>
      <c r="I6252" s="18"/>
      <c r="J6252" s="5"/>
      <c r="K6252" s="21">
        <v>977.17</v>
      </c>
      <c r="L6252" s="9">
        <v>977.17</v>
      </c>
      <c r="M6252" s="5"/>
      <c r="N6252" s="5"/>
      <c r="O6252" s="20">
        <v>2</v>
      </c>
      <c r="P6252" s="8">
        <v>2</v>
      </c>
      <c r="Q6252" s="5"/>
    </row>
    <row r="6253" spans="1:17" ht="12" x14ac:dyDescent="0.2">
      <c r="A6253" s="16" t="s">
        <v>5920</v>
      </c>
      <c r="B6253" s="16" t="s">
        <v>9109</v>
      </c>
      <c r="C6253" s="17" t="s">
        <v>6142</v>
      </c>
      <c r="D6253" s="18" t="s">
        <v>8995</v>
      </c>
      <c r="E6253" s="18"/>
      <c r="F6253" s="18"/>
      <c r="G6253" s="18"/>
      <c r="H6253" s="18"/>
      <c r="I6253" s="18"/>
      <c r="J6253" s="5"/>
      <c r="K6253" s="19">
        <v>1084</v>
      </c>
      <c r="L6253" s="7">
        <v>1084</v>
      </c>
      <c r="M6253" s="5"/>
      <c r="N6253" s="5"/>
      <c r="O6253" s="20">
        <v>8</v>
      </c>
      <c r="P6253" s="8">
        <v>8</v>
      </c>
      <c r="Q6253" s="5"/>
    </row>
    <row r="6254" spans="1:17" ht="12" x14ac:dyDescent="0.2">
      <c r="A6254" s="16" t="s">
        <v>5920</v>
      </c>
      <c r="B6254" s="16" t="s">
        <v>9109</v>
      </c>
      <c r="C6254" s="17" t="s">
        <v>3718</v>
      </c>
      <c r="D6254" s="18" t="s">
        <v>8995</v>
      </c>
      <c r="E6254" s="18"/>
      <c r="F6254" s="18"/>
      <c r="G6254" s="18"/>
      <c r="H6254" s="18"/>
      <c r="I6254" s="18"/>
      <c r="J6254" s="5"/>
      <c r="K6254" s="19">
        <v>1050</v>
      </c>
      <c r="L6254" s="7">
        <v>1050</v>
      </c>
      <c r="M6254" s="5"/>
      <c r="N6254" s="5"/>
      <c r="O6254" s="20">
        <v>3</v>
      </c>
      <c r="P6254" s="8">
        <v>3</v>
      </c>
      <c r="Q6254" s="5"/>
    </row>
    <row r="6255" spans="1:17" ht="12" x14ac:dyDescent="0.2">
      <c r="A6255" s="16" t="s">
        <v>5920</v>
      </c>
      <c r="B6255" s="16" t="s">
        <v>9109</v>
      </c>
      <c r="C6255" s="17" t="s">
        <v>6143</v>
      </c>
      <c r="D6255" s="18" t="s">
        <v>8995</v>
      </c>
      <c r="E6255" s="18"/>
      <c r="F6255" s="18"/>
      <c r="G6255" s="18"/>
      <c r="H6255" s="18"/>
      <c r="I6255" s="18"/>
      <c r="J6255" s="5"/>
      <c r="K6255" s="19">
        <v>26715.83</v>
      </c>
      <c r="L6255" s="7">
        <v>26715.83</v>
      </c>
      <c r="M6255" s="5"/>
      <c r="N6255" s="5"/>
      <c r="O6255" s="20">
        <v>1</v>
      </c>
      <c r="P6255" s="8">
        <v>1</v>
      </c>
      <c r="Q6255" s="5"/>
    </row>
    <row r="6256" spans="1:17" ht="12" x14ac:dyDescent="0.2">
      <c r="A6256" s="16" t="s">
        <v>5920</v>
      </c>
      <c r="B6256" s="16" t="s">
        <v>9109</v>
      </c>
      <c r="C6256" s="17" t="s">
        <v>6144</v>
      </c>
      <c r="D6256" s="18" t="s">
        <v>8995</v>
      </c>
      <c r="E6256" s="18"/>
      <c r="F6256" s="18"/>
      <c r="G6256" s="18"/>
      <c r="H6256" s="18"/>
      <c r="I6256" s="18"/>
      <c r="J6256" s="5"/>
      <c r="K6256" s="19">
        <v>22680</v>
      </c>
      <c r="L6256" s="7">
        <v>10200</v>
      </c>
      <c r="M6256" s="19">
        <v>12480</v>
      </c>
      <c r="N6256" s="5"/>
      <c r="O6256" s="20">
        <v>620</v>
      </c>
      <c r="P6256" s="8">
        <v>300</v>
      </c>
      <c r="Q6256" s="20">
        <v>320</v>
      </c>
    </row>
    <row r="6257" spans="1:17" ht="12" x14ac:dyDescent="0.2">
      <c r="A6257" s="16" t="s">
        <v>5920</v>
      </c>
      <c r="B6257" s="16" t="s">
        <v>9109</v>
      </c>
      <c r="C6257" s="17" t="s">
        <v>6145</v>
      </c>
      <c r="D6257" s="18" t="s">
        <v>8995</v>
      </c>
      <c r="E6257" s="18"/>
      <c r="F6257" s="18"/>
      <c r="G6257" s="18"/>
      <c r="H6257" s="18"/>
      <c r="I6257" s="18"/>
      <c r="J6257" s="5"/>
      <c r="K6257" s="21">
        <v>352</v>
      </c>
      <c r="L6257" s="9">
        <v>352</v>
      </c>
      <c r="M6257" s="5"/>
      <c r="N6257" s="5"/>
      <c r="O6257" s="20">
        <v>2</v>
      </c>
      <c r="P6257" s="8">
        <v>2</v>
      </c>
      <c r="Q6257" s="5"/>
    </row>
    <row r="6258" spans="1:17" ht="12" x14ac:dyDescent="0.2">
      <c r="A6258" s="16" t="s">
        <v>5920</v>
      </c>
      <c r="B6258" s="16" t="s">
        <v>9109</v>
      </c>
      <c r="C6258" s="17" t="s">
        <v>6146</v>
      </c>
      <c r="D6258" s="18" t="s">
        <v>8995</v>
      </c>
      <c r="E6258" s="18"/>
      <c r="F6258" s="18"/>
      <c r="G6258" s="18"/>
      <c r="H6258" s="18"/>
      <c r="I6258" s="18"/>
      <c r="J6258" s="5"/>
      <c r="K6258" s="19">
        <v>1378</v>
      </c>
      <c r="L6258" s="7">
        <v>1378</v>
      </c>
      <c r="M6258" s="5"/>
      <c r="N6258" s="5"/>
      <c r="O6258" s="20">
        <v>2</v>
      </c>
      <c r="P6258" s="8">
        <v>2</v>
      </c>
      <c r="Q6258" s="5"/>
    </row>
    <row r="6259" spans="1:17" ht="12" x14ac:dyDescent="0.2">
      <c r="A6259" s="16" t="s">
        <v>5920</v>
      </c>
      <c r="B6259" s="16" t="s">
        <v>9109</v>
      </c>
      <c r="C6259" s="17" t="s">
        <v>6147</v>
      </c>
      <c r="D6259" s="18" t="s">
        <v>8995</v>
      </c>
      <c r="E6259" s="18"/>
      <c r="F6259" s="18"/>
      <c r="G6259" s="18"/>
      <c r="H6259" s="18"/>
      <c r="I6259" s="18"/>
      <c r="J6259" s="5"/>
      <c r="K6259" s="19">
        <v>4280</v>
      </c>
      <c r="L6259" s="7">
        <v>4280</v>
      </c>
      <c r="M6259" s="5"/>
      <c r="N6259" s="5"/>
      <c r="O6259" s="20">
        <v>4</v>
      </c>
      <c r="P6259" s="8">
        <v>4</v>
      </c>
      <c r="Q6259" s="5"/>
    </row>
    <row r="6260" spans="1:17" ht="12" x14ac:dyDescent="0.2">
      <c r="A6260" s="16" t="s">
        <v>5920</v>
      </c>
      <c r="B6260" s="16" t="s">
        <v>9109</v>
      </c>
      <c r="C6260" s="17" t="s">
        <v>6148</v>
      </c>
      <c r="D6260" s="18" t="s">
        <v>8995</v>
      </c>
      <c r="E6260" s="18"/>
      <c r="F6260" s="18"/>
      <c r="G6260" s="18"/>
      <c r="H6260" s="18"/>
      <c r="I6260" s="18"/>
      <c r="J6260" s="5"/>
      <c r="K6260" s="19">
        <v>4280</v>
      </c>
      <c r="L6260" s="7">
        <v>4280</v>
      </c>
      <c r="M6260" s="5"/>
      <c r="N6260" s="5"/>
      <c r="O6260" s="20">
        <v>4</v>
      </c>
      <c r="P6260" s="8">
        <v>4</v>
      </c>
      <c r="Q6260" s="5"/>
    </row>
    <row r="6261" spans="1:17" ht="12" x14ac:dyDescent="0.2">
      <c r="A6261" s="16" t="s">
        <v>5920</v>
      </c>
      <c r="B6261" s="16" t="s">
        <v>9109</v>
      </c>
      <c r="C6261" s="17" t="s">
        <v>6149</v>
      </c>
      <c r="D6261" s="18" t="s">
        <v>8995</v>
      </c>
      <c r="E6261" s="18"/>
      <c r="F6261" s="18"/>
      <c r="G6261" s="18"/>
      <c r="H6261" s="18"/>
      <c r="I6261" s="18"/>
      <c r="J6261" s="5"/>
      <c r="K6261" s="21">
        <v>364</v>
      </c>
      <c r="L6261" s="9">
        <v>364</v>
      </c>
      <c r="M6261" s="5"/>
      <c r="N6261" s="5"/>
      <c r="O6261" s="20">
        <v>2</v>
      </c>
      <c r="P6261" s="8">
        <v>2</v>
      </c>
      <c r="Q6261" s="5"/>
    </row>
    <row r="6262" spans="1:17" ht="12" x14ac:dyDescent="0.2">
      <c r="A6262" s="16" t="s">
        <v>5920</v>
      </c>
      <c r="B6262" s="16" t="s">
        <v>9109</v>
      </c>
      <c r="C6262" s="17" t="s">
        <v>6150</v>
      </c>
      <c r="D6262" s="18" t="str">
        <f>VLOOKUP(C6262,[2]итоговая!$C$6:$H$1018,4,FALSE)</f>
        <v>Производство 2022</v>
      </c>
      <c r="E6262" s="26">
        <f>J6262-L6262</f>
        <v>2800</v>
      </c>
      <c r="F6262" s="26">
        <f>N6262-P6262</f>
        <v>40</v>
      </c>
      <c r="G6262" s="26" t="str">
        <f>VLOOKUP(C6262,[2]итоговая!$C$6:$H$1018,5,FALSE)</f>
        <v>УКС</v>
      </c>
      <c r="H6262" s="21" t="str">
        <f>VLOOKUP(C6262,[2]итоговая!$C$6:$H$1018,6,FALSE)</f>
        <v>при ремонтных работах 2022-2023</v>
      </c>
      <c r="I6262" s="18"/>
      <c r="J6262" s="19">
        <v>2800</v>
      </c>
      <c r="K6262" s="5"/>
      <c r="L6262" s="6"/>
      <c r="M6262" s="19">
        <v>2800</v>
      </c>
      <c r="N6262" s="20">
        <v>40</v>
      </c>
      <c r="O6262" s="5"/>
      <c r="P6262" s="6"/>
      <c r="Q6262" s="20">
        <v>40</v>
      </c>
    </row>
    <row r="6263" spans="1:17" ht="12" x14ac:dyDescent="0.2">
      <c r="A6263" s="16" t="s">
        <v>5920</v>
      </c>
      <c r="B6263" s="16" t="s">
        <v>9109</v>
      </c>
      <c r="C6263" s="17" t="s">
        <v>6151</v>
      </c>
      <c r="D6263" s="18" t="s">
        <v>8995</v>
      </c>
      <c r="E6263" s="18"/>
      <c r="F6263" s="18"/>
      <c r="G6263" s="18"/>
      <c r="H6263" s="18"/>
      <c r="I6263" s="18"/>
      <c r="J6263" s="5"/>
      <c r="K6263" s="19">
        <v>3575.83</v>
      </c>
      <c r="L6263" s="7">
        <v>3575.83</v>
      </c>
      <c r="M6263" s="5"/>
      <c r="N6263" s="5"/>
      <c r="O6263" s="20">
        <v>1</v>
      </c>
      <c r="P6263" s="8">
        <v>1</v>
      </c>
      <c r="Q6263" s="5"/>
    </row>
    <row r="6264" spans="1:17" ht="12" x14ac:dyDescent="0.2">
      <c r="A6264" s="16" t="s">
        <v>5920</v>
      </c>
      <c r="B6264" s="16" t="s">
        <v>9109</v>
      </c>
      <c r="C6264" s="17" t="s">
        <v>259</v>
      </c>
      <c r="D6264" s="18" t="s">
        <v>8995</v>
      </c>
      <c r="E6264" s="18"/>
      <c r="F6264" s="18"/>
      <c r="G6264" s="18"/>
      <c r="H6264" s="18"/>
      <c r="I6264" s="18"/>
      <c r="J6264" s="5"/>
      <c r="K6264" s="21">
        <v>262.5</v>
      </c>
      <c r="L6264" s="9">
        <v>262.5</v>
      </c>
      <c r="M6264" s="5"/>
      <c r="N6264" s="5"/>
      <c r="O6264" s="20">
        <v>1</v>
      </c>
      <c r="P6264" s="8">
        <v>1</v>
      </c>
      <c r="Q6264" s="5"/>
    </row>
    <row r="6265" spans="1:17" ht="12" x14ac:dyDescent="0.2">
      <c r="A6265" s="16" t="s">
        <v>5920</v>
      </c>
      <c r="B6265" s="16" t="s">
        <v>9109</v>
      </c>
      <c r="C6265" s="17" t="s">
        <v>6152</v>
      </c>
      <c r="D6265" s="18" t="s">
        <v>8995</v>
      </c>
      <c r="E6265" s="18"/>
      <c r="F6265" s="18"/>
      <c r="G6265" s="18"/>
      <c r="H6265" s="18"/>
      <c r="I6265" s="18"/>
      <c r="J6265" s="5"/>
      <c r="K6265" s="19">
        <v>1482.92</v>
      </c>
      <c r="L6265" s="7">
        <v>1482.92</v>
      </c>
      <c r="M6265" s="5"/>
      <c r="N6265" s="5"/>
      <c r="O6265" s="20">
        <v>1</v>
      </c>
      <c r="P6265" s="8">
        <v>1</v>
      </c>
      <c r="Q6265" s="5"/>
    </row>
    <row r="6266" spans="1:17" ht="12" x14ac:dyDescent="0.2">
      <c r="A6266" s="16" t="s">
        <v>5920</v>
      </c>
      <c r="B6266" s="16" t="s">
        <v>9109</v>
      </c>
      <c r="C6266" s="17" t="s">
        <v>6153</v>
      </c>
      <c r="D6266" s="18" t="s">
        <v>8995</v>
      </c>
      <c r="E6266" s="18"/>
      <c r="F6266" s="18"/>
      <c r="G6266" s="18"/>
      <c r="H6266" s="18"/>
      <c r="I6266" s="18"/>
      <c r="J6266" s="5"/>
      <c r="K6266" s="19">
        <v>5319.17</v>
      </c>
      <c r="L6266" s="7">
        <v>5319.17</v>
      </c>
      <c r="M6266" s="5"/>
      <c r="N6266" s="5"/>
      <c r="O6266" s="20">
        <v>1</v>
      </c>
      <c r="P6266" s="8">
        <v>1</v>
      </c>
      <c r="Q6266" s="5"/>
    </row>
    <row r="6267" spans="1:17" ht="12" x14ac:dyDescent="0.2">
      <c r="A6267" s="16" t="s">
        <v>5920</v>
      </c>
      <c r="B6267" s="16" t="s">
        <v>9109</v>
      </c>
      <c r="C6267" s="17" t="s">
        <v>6154</v>
      </c>
      <c r="D6267" s="18" t="s">
        <v>8995</v>
      </c>
      <c r="E6267" s="18"/>
      <c r="F6267" s="18"/>
      <c r="G6267" s="18"/>
      <c r="H6267" s="18"/>
      <c r="I6267" s="18"/>
      <c r="J6267" s="5"/>
      <c r="K6267" s="19">
        <v>11820</v>
      </c>
      <c r="L6267" s="7">
        <v>11820</v>
      </c>
      <c r="M6267" s="5"/>
      <c r="N6267" s="5"/>
      <c r="O6267" s="20">
        <v>1</v>
      </c>
      <c r="P6267" s="8">
        <v>1</v>
      </c>
      <c r="Q6267" s="5"/>
    </row>
    <row r="6268" spans="1:17" ht="12" x14ac:dyDescent="0.2">
      <c r="A6268" s="16" t="s">
        <v>5920</v>
      </c>
      <c r="B6268" s="16" t="s">
        <v>9109</v>
      </c>
      <c r="C6268" s="17" t="s">
        <v>6155</v>
      </c>
      <c r="D6268" s="18" t="s">
        <v>8995</v>
      </c>
      <c r="E6268" s="18"/>
      <c r="F6268" s="18"/>
      <c r="G6268" s="18"/>
      <c r="H6268" s="18"/>
      <c r="I6268" s="18"/>
      <c r="J6268" s="5"/>
      <c r="K6268" s="19">
        <v>6172.08</v>
      </c>
      <c r="L6268" s="7">
        <v>6172.08</v>
      </c>
      <c r="M6268" s="5"/>
      <c r="N6268" s="5"/>
      <c r="O6268" s="20">
        <v>1</v>
      </c>
      <c r="P6268" s="8">
        <v>1</v>
      </c>
      <c r="Q6268" s="5"/>
    </row>
    <row r="6269" spans="1:17" ht="12" x14ac:dyDescent="0.2">
      <c r="A6269" s="16" t="s">
        <v>5920</v>
      </c>
      <c r="B6269" s="16" t="s">
        <v>9109</v>
      </c>
      <c r="C6269" s="17" t="s">
        <v>6156</v>
      </c>
      <c r="D6269" s="18" t="s">
        <v>8995</v>
      </c>
      <c r="E6269" s="18"/>
      <c r="F6269" s="18"/>
      <c r="G6269" s="18"/>
      <c r="H6269" s="18"/>
      <c r="I6269" s="18"/>
      <c r="J6269" s="5"/>
      <c r="K6269" s="19">
        <v>18536.919999999998</v>
      </c>
      <c r="L6269" s="7">
        <v>18536.919999999998</v>
      </c>
      <c r="M6269" s="5"/>
      <c r="N6269" s="5"/>
      <c r="O6269" s="20">
        <v>1</v>
      </c>
      <c r="P6269" s="8">
        <v>1</v>
      </c>
      <c r="Q6269" s="5"/>
    </row>
    <row r="6270" spans="1:17" ht="24" x14ac:dyDescent="0.2">
      <c r="A6270" s="16" t="s">
        <v>5920</v>
      </c>
      <c r="B6270" s="16" t="s">
        <v>9109</v>
      </c>
      <c r="C6270" s="17" t="s">
        <v>6157</v>
      </c>
      <c r="D6270" s="18" t="s">
        <v>8995</v>
      </c>
      <c r="E6270" s="18"/>
      <c r="F6270" s="18"/>
      <c r="G6270" s="18"/>
      <c r="H6270" s="18"/>
      <c r="I6270" s="18"/>
      <c r="J6270" s="5"/>
      <c r="K6270" s="19">
        <v>14057.55</v>
      </c>
      <c r="L6270" s="6"/>
      <c r="M6270" s="19">
        <v>14057.55</v>
      </c>
      <c r="N6270" s="5"/>
      <c r="O6270" s="20">
        <v>1</v>
      </c>
      <c r="P6270" s="6"/>
      <c r="Q6270" s="20">
        <v>1</v>
      </c>
    </row>
    <row r="6271" spans="1:17" ht="12" x14ac:dyDescent="0.2">
      <c r="A6271" s="16" t="s">
        <v>5920</v>
      </c>
      <c r="B6271" s="16" t="s">
        <v>9109</v>
      </c>
      <c r="C6271" s="17" t="s">
        <v>273</v>
      </c>
      <c r="D6271" s="18" t="s">
        <v>8995</v>
      </c>
      <c r="E6271" s="18"/>
      <c r="F6271" s="18"/>
      <c r="G6271" s="18"/>
      <c r="H6271" s="18"/>
      <c r="I6271" s="18"/>
      <c r="J6271" s="5"/>
      <c r="K6271" s="19">
        <v>6066.25</v>
      </c>
      <c r="L6271" s="6"/>
      <c r="M6271" s="19">
        <v>6066.25</v>
      </c>
      <c r="N6271" s="5"/>
      <c r="O6271" s="20">
        <v>1</v>
      </c>
      <c r="P6271" s="6"/>
      <c r="Q6271" s="20">
        <v>1</v>
      </c>
    </row>
    <row r="6272" spans="1:17" ht="12" x14ac:dyDescent="0.2">
      <c r="A6272" s="16" t="s">
        <v>5920</v>
      </c>
      <c r="B6272" s="16" t="s">
        <v>9109</v>
      </c>
      <c r="C6272" s="17" t="s">
        <v>280</v>
      </c>
      <c r="D6272" s="18" t="s">
        <v>8995</v>
      </c>
      <c r="E6272" s="18"/>
      <c r="F6272" s="18"/>
      <c r="G6272" s="18"/>
      <c r="H6272" s="18"/>
      <c r="I6272" s="18"/>
      <c r="J6272" s="5"/>
      <c r="K6272" s="19">
        <v>6300</v>
      </c>
      <c r="L6272" s="7">
        <v>6300</v>
      </c>
      <c r="M6272" s="5"/>
      <c r="N6272" s="5"/>
      <c r="O6272" s="20">
        <v>1</v>
      </c>
      <c r="P6272" s="8">
        <v>1</v>
      </c>
      <c r="Q6272" s="5"/>
    </row>
    <row r="6273" spans="1:17" ht="12" x14ac:dyDescent="0.2">
      <c r="A6273" s="16" t="s">
        <v>5920</v>
      </c>
      <c r="B6273" s="16" t="s">
        <v>9109</v>
      </c>
      <c r="C6273" s="17" t="s">
        <v>6158</v>
      </c>
      <c r="D6273" s="18" t="s">
        <v>8995</v>
      </c>
      <c r="E6273" s="18"/>
      <c r="F6273" s="18"/>
      <c r="G6273" s="18"/>
      <c r="H6273" s="18"/>
      <c r="I6273" s="18"/>
      <c r="J6273" s="5"/>
      <c r="K6273" s="19">
        <v>3117.19</v>
      </c>
      <c r="L6273" s="7">
        <v>3117.19</v>
      </c>
      <c r="M6273" s="5"/>
      <c r="N6273" s="5"/>
      <c r="O6273" s="20">
        <v>1</v>
      </c>
      <c r="P6273" s="8">
        <v>1</v>
      </c>
      <c r="Q6273" s="5"/>
    </row>
    <row r="6274" spans="1:17" ht="12" x14ac:dyDescent="0.2">
      <c r="A6274" s="16" t="s">
        <v>5920</v>
      </c>
      <c r="B6274" s="16" t="s">
        <v>9109</v>
      </c>
      <c r="C6274" s="17" t="s">
        <v>6159</v>
      </c>
      <c r="D6274" s="18" t="s">
        <v>8995</v>
      </c>
      <c r="E6274" s="18"/>
      <c r="F6274" s="18"/>
      <c r="G6274" s="18"/>
      <c r="H6274" s="18"/>
      <c r="I6274" s="18"/>
      <c r="J6274" s="5"/>
      <c r="K6274" s="19">
        <v>11230</v>
      </c>
      <c r="L6274" s="7">
        <v>11230</v>
      </c>
      <c r="M6274" s="5"/>
      <c r="N6274" s="5"/>
      <c r="O6274" s="20">
        <v>1</v>
      </c>
      <c r="P6274" s="8">
        <v>1</v>
      </c>
      <c r="Q6274" s="5"/>
    </row>
    <row r="6275" spans="1:17" ht="24" x14ac:dyDescent="0.2">
      <c r="A6275" s="16" t="s">
        <v>5920</v>
      </c>
      <c r="B6275" s="16" t="s">
        <v>9109</v>
      </c>
      <c r="C6275" s="17" t="s">
        <v>6160</v>
      </c>
      <c r="D6275" s="18" t="s">
        <v>8995</v>
      </c>
      <c r="E6275" s="18"/>
      <c r="F6275" s="18"/>
      <c r="G6275" s="18"/>
      <c r="H6275" s="18"/>
      <c r="I6275" s="18"/>
      <c r="J6275" s="5"/>
      <c r="K6275" s="19">
        <v>7825</v>
      </c>
      <c r="L6275" s="7">
        <v>7825</v>
      </c>
      <c r="M6275" s="5"/>
      <c r="N6275" s="5"/>
      <c r="O6275" s="20">
        <v>1</v>
      </c>
      <c r="P6275" s="8">
        <v>1</v>
      </c>
      <c r="Q6275" s="5"/>
    </row>
    <row r="6276" spans="1:17" ht="12" x14ac:dyDescent="0.2">
      <c r="A6276" s="16" t="s">
        <v>5920</v>
      </c>
      <c r="B6276" s="16" t="s">
        <v>9109</v>
      </c>
      <c r="C6276" s="17" t="s">
        <v>6161</v>
      </c>
      <c r="D6276" s="18" t="s">
        <v>8995</v>
      </c>
      <c r="E6276" s="18"/>
      <c r="F6276" s="18"/>
      <c r="G6276" s="18"/>
      <c r="H6276" s="18"/>
      <c r="I6276" s="18"/>
      <c r="J6276" s="5"/>
      <c r="K6276" s="19">
        <v>20258.330000000002</v>
      </c>
      <c r="L6276" s="7">
        <v>20258.330000000002</v>
      </c>
      <c r="M6276" s="5"/>
      <c r="N6276" s="5"/>
      <c r="O6276" s="20">
        <v>1</v>
      </c>
      <c r="P6276" s="8">
        <v>1</v>
      </c>
      <c r="Q6276" s="5"/>
    </row>
    <row r="6277" spans="1:17" ht="12" x14ac:dyDescent="0.2">
      <c r="A6277" s="16" t="s">
        <v>5920</v>
      </c>
      <c r="B6277" s="16" t="s">
        <v>9109</v>
      </c>
      <c r="C6277" s="17" t="s">
        <v>6162</v>
      </c>
      <c r="D6277" s="18" t="s">
        <v>8995</v>
      </c>
      <c r="E6277" s="18"/>
      <c r="F6277" s="18"/>
      <c r="G6277" s="18"/>
      <c r="H6277" s="18"/>
      <c r="I6277" s="18"/>
      <c r="J6277" s="5"/>
      <c r="K6277" s="19">
        <v>20258.330000000002</v>
      </c>
      <c r="L6277" s="7">
        <v>20258.330000000002</v>
      </c>
      <c r="M6277" s="5"/>
      <c r="N6277" s="5"/>
      <c r="O6277" s="20">
        <v>1</v>
      </c>
      <c r="P6277" s="8">
        <v>1</v>
      </c>
      <c r="Q6277" s="5"/>
    </row>
    <row r="6278" spans="1:17" ht="12" x14ac:dyDescent="0.2">
      <c r="A6278" s="16" t="s">
        <v>5920</v>
      </c>
      <c r="B6278" s="16" t="s">
        <v>9109</v>
      </c>
      <c r="C6278" s="17" t="s">
        <v>6163</v>
      </c>
      <c r="D6278" s="18" t="s">
        <v>8995</v>
      </c>
      <c r="E6278" s="18"/>
      <c r="F6278" s="18"/>
      <c r="G6278" s="18"/>
      <c r="H6278" s="18"/>
      <c r="I6278" s="18"/>
      <c r="J6278" s="5"/>
      <c r="K6278" s="19">
        <v>6675.83</v>
      </c>
      <c r="L6278" s="7">
        <v>6675.83</v>
      </c>
      <c r="M6278" s="5"/>
      <c r="N6278" s="5"/>
      <c r="O6278" s="20">
        <v>1</v>
      </c>
      <c r="P6278" s="8">
        <v>1</v>
      </c>
      <c r="Q6278" s="5"/>
    </row>
    <row r="6279" spans="1:17" ht="12" x14ac:dyDescent="0.2">
      <c r="A6279" s="16" t="s">
        <v>5920</v>
      </c>
      <c r="B6279" s="16" t="s">
        <v>9109</v>
      </c>
      <c r="C6279" s="17" t="s">
        <v>6164</v>
      </c>
      <c r="D6279" s="18" t="s">
        <v>8995</v>
      </c>
      <c r="E6279" s="18"/>
      <c r="F6279" s="18"/>
      <c r="G6279" s="18"/>
      <c r="H6279" s="18"/>
      <c r="I6279" s="18"/>
      <c r="J6279" s="5"/>
      <c r="K6279" s="19">
        <v>3500</v>
      </c>
      <c r="L6279" s="7">
        <v>3500</v>
      </c>
      <c r="M6279" s="5"/>
      <c r="N6279" s="5"/>
      <c r="O6279" s="20">
        <v>1</v>
      </c>
      <c r="P6279" s="8">
        <v>1</v>
      </c>
      <c r="Q6279" s="5"/>
    </row>
    <row r="6280" spans="1:17" ht="12" x14ac:dyDescent="0.2">
      <c r="A6280" s="16" t="s">
        <v>5920</v>
      </c>
      <c r="B6280" s="16" t="s">
        <v>9109</v>
      </c>
      <c r="C6280" s="17" t="s">
        <v>6165</v>
      </c>
      <c r="D6280" s="18" t="s">
        <v>8995</v>
      </c>
      <c r="E6280" s="18"/>
      <c r="F6280" s="18"/>
      <c r="G6280" s="18"/>
      <c r="H6280" s="18"/>
      <c r="I6280" s="18"/>
      <c r="J6280" s="5"/>
      <c r="K6280" s="19">
        <v>13908.37</v>
      </c>
      <c r="L6280" s="6"/>
      <c r="M6280" s="19">
        <v>13908.37</v>
      </c>
      <c r="N6280" s="5"/>
      <c r="O6280" s="20">
        <v>1</v>
      </c>
      <c r="P6280" s="6"/>
      <c r="Q6280" s="20">
        <v>1</v>
      </c>
    </row>
    <row r="6281" spans="1:17" ht="12" x14ac:dyDescent="0.2">
      <c r="A6281" s="16" t="s">
        <v>5920</v>
      </c>
      <c r="B6281" s="16" t="s">
        <v>9109</v>
      </c>
      <c r="C6281" s="17" t="s">
        <v>293</v>
      </c>
      <c r="D6281" s="18" t="s">
        <v>8995</v>
      </c>
      <c r="E6281" s="18"/>
      <c r="F6281" s="18"/>
      <c r="G6281" s="18"/>
      <c r="H6281" s="18"/>
      <c r="I6281" s="18"/>
      <c r="J6281" s="5"/>
      <c r="K6281" s="19">
        <v>12722.5</v>
      </c>
      <c r="L6281" s="7">
        <v>12722.5</v>
      </c>
      <c r="M6281" s="5"/>
      <c r="N6281" s="5"/>
      <c r="O6281" s="20">
        <v>3</v>
      </c>
      <c r="P6281" s="8">
        <v>3</v>
      </c>
      <c r="Q6281" s="5"/>
    </row>
    <row r="6282" spans="1:17" ht="24" x14ac:dyDescent="0.2">
      <c r="A6282" s="16" t="s">
        <v>5920</v>
      </c>
      <c r="B6282" s="16" t="s">
        <v>9109</v>
      </c>
      <c r="C6282" s="17" t="s">
        <v>294</v>
      </c>
      <c r="D6282" s="18" t="s">
        <v>8995</v>
      </c>
      <c r="E6282" s="18"/>
      <c r="F6282" s="18"/>
      <c r="G6282" s="18"/>
      <c r="H6282" s="18"/>
      <c r="I6282" s="18"/>
      <c r="J6282" s="5"/>
      <c r="K6282" s="19">
        <v>5180.17</v>
      </c>
      <c r="L6282" s="7">
        <v>5180.17</v>
      </c>
      <c r="M6282" s="5"/>
      <c r="N6282" s="5"/>
      <c r="O6282" s="20">
        <v>1</v>
      </c>
      <c r="P6282" s="8">
        <v>1</v>
      </c>
      <c r="Q6282" s="5"/>
    </row>
    <row r="6283" spans="1:17" ht="12" x14ac:dyDescent="0.2">
      <c r="A6283" s="16" t="s">
        <v>5920</v>
      </c>
      <c r="B6283" s="16" t="s">
        <v>9109</v>
      </c>
      <c r="C6283" s="17" t="s">
        <v>6166</v>
      </c>
      <c r="D6283" s="18" t="s">
        <v>8995</v>
      </c>
      <c r="E6283" s="18"/>
      <c r="F6283" s="18"/>
      <c r="G6283" s="18"/>
      <c r="H6283" s="18"/>
      <c r="I6283" s="18"/>
      <c r="J6283" s="5"/>
      <c r="K6283" s="19">
        <v>3034.5</v>
      </c>
      <c r="L6283" s="7">
        <v>3034.5</v>
      </c>
      <c r="M6283" s="5"/>
      <c r="N6283" s="5"/>
      <c r="O6283" s="20">
        <v>1</v>
      </c>
      <c r="P6283" s="8">
        <v>1</v>
      </c>
      <c r="Q6283" s="5"/>
    </row>
    <row r="6284" spans="1:17" ht="12" x14ac:dyDescent="0.2">
      <c r="A6284" s="16" t="s">
        <v>5920</v>
      </c>
      <c r="B6284" s="16" t="s">
        <v>9109</v>
      </c>
      <c r="C6284" s="17" t="s">
        <v>6167</v>
      </c>
      <c r="D6284" s="18" t="s">
        <v>8995</v>
      </c>
      <c r="E6284" s="18"/>
      <c r="F6284" s="18"/>
      <c r="G6284" s="18"/>
      <c r="H6284" s="18"/>
      <c r="I6284" s="18"/>
      <c r="J6284" s="5"/>
      <c r="K6284" s="19">
        <v>2216</v>
      </c>
      <c r="L6284" s="7">
        <v>2216</v>
      </c>
      <c r="M6284" s="5"/>
      <c r="N6284" s="5"/>
      <c r="O6284" s="20">
        <v>1</v>
      </c>
      <c r="P6284" s="8">
        <v>1</v>
      </c>
      <c r="Q6284" s="5"/>
    </row>
    <row r="6285" spans="1:17" ht="12" x14ac:dyDescent="0.2">
      <c r="A6285" s="16" t="s">
        <v>5920</v>
      </c>
      <c r="B6285" s="16" t="s">
        <v>9109</v>
      </c>
      <c r="C6285" s="17" t="s">
        <v>297</v>
      </c>
      <c r="D6285" s="18" t="s">
        <v>8995</v>
      </c>
      <c r="E6285" s="18"/>
      <c r="F6285" s="18"/>
      <c r="G6285" s="18"/>
      <c r="H6285" s="18"/>
      <c r="I6285" s="18"/>
      <c r="J6285" s="5"/>
      <c r="K6285" s="19">
        <v>4777.7700000000004</v>
      </c>
      <c r="L6285" s="7">
        <v>2388.89</v>
      </c>
      <c r="M6285" s="19">
        <v>2388.88</v>
      </c>
      <c r="N6285" s="5"/>
      <c r="O6285" s="20">
        <v>2</v>
      </c>
      <c r="P6285" s="8">
        <v>1</v>
      </c>
      <c r="Q6285" s="20">
        <v>1</v>
      </c>
    </row>
    <row r="6286" spans="1:17" ht="12" x14ac:dyDescent="0.2">
      <c r="A6286" s="16" t="s">
        <v>5920</v>
      </c>
      <c r="B6286" s="16" t="s">
        <v>9109</v>
      </c>
      <c r="C6286" s="17" t="s">
        <v>6168</v>
      </c>
      <c r="D6286" s="18" t="s">
        <v>8995</v>
      </c>
      <c r="E6286" s="18"/>
      <c r="F6286" s="18"/>
      <c r="G6286" s="18"/>
      <c r="H6286" s="18"/>
      <c r="I6286" s="18"/>
      <c r="J6286" s="5"/>
      <c r="K6286" s="19">
        <v>25416.67</v>
      </c>
      <c r="L6286" s="7">
        <v>25416.67</v>
      </c>
      <c r="M6286" s="5"/>
      <c r="N6286" s="5"/>
      <c r="O6286" s="20">
        <v>1</v>
      </c>
      <c r="P6286" s="8">
        <v>1</v>
      </c>
      <c r="Q6286" s="5"/>
    </row>
    <row r="6287" spans="1:17" ht="12" x14ac:dyDescent="0.2">
      <c r="A6287" s="16" t="s">
        <v>5920</v>
      </c>
      <c r="B6287" s="16" t="s">
        <v>9109</v>
      </c>
      <c r="C6287" s="17" t="s">
        <v>6169</v>
      </c>
      <c r="D6287" s="18" t="s">
        <v>8995</v>
      </c>
      <c r="E6287" s="18"/>
      <c r="F6287" s="18"/>
      <c r="G6287" s="18"/>
      <c r="H6287" s="18"/>
      <c r="I6287" s="18"/>
      <c r="J6287" s="5"/>
      <c r="K6287" s="19">
        <v>27835.5</v>
      </c>
      <c r="L6287" s="7">
        <v>27835.5</v>
      </c>
      <c r="M6287" s="5"/>
      <c r="N6287" s="5"/>
      <c r="O6287" s="20">
        <v>1</v>
      </c>
      <c r="P6287" s="8">
        <v>1</v>
      </c>
      <c r="Q6287" s="5"/>
    </row>
    <row r="6288" spans="1:17" ht="12" x14ac:dyDescent="0.2">
      <c r="A6288" s="16" t="s">
        <v>5920</v>
      </c>
      <c r="B6288" s="16" t="s">
        <v>9109</v>
      </c>
      <c r="C6288" s="17" t="s">
        <v>6170</v>
      </c>
      <c r="D6288" s="18" t="s">
        <v>8995</v>
      </c>
      <c r="E6288" s="18"/>
      <c r="F6288" s="18"/>
      <c r="G6288" s="18"/>
      <c r="H6288" s="18"/>
      <c r="I6288" s="18"/>
      <c r="J6288" s="5"/>
      <c r="K6288" s="19">
        <v>27491.67</v>
      </c>
      <c r="L6288" s="7">
        <v>27491.67</v>
      </c>
      <c r="M6288" s="5"/>
      <c r="N6288" s="5"/>
      <c r="O6288" s="20">
        <v>1</v>
      </c>
      <c r="P6288" s="8">
        <v>1</v>
      </c>
      <c r="Q6288" s="5"/>
    </row>
    <row r="6289" spans="1:17" ht="12" x14ac:dyDescent="0.2">
      <c r="A6289" s="16" t="s">
        <v>5920</v>
      </c>
      <c r="B6289" s="16" t="s">
        <v>9109</v>
      </c>
      <c r="C6289" s="17" t="s">
        <v>6171</v>
      </c>
      <c r="D6289" s="18" t="s">
        <v>8995</v>
      </c>
      <c r="E6289" s="18"/>
      <c r="F6289" s="18"/>
      <c r="G6289" s="18"/>
      <c r="H6289" s="18"/>
      <c r="I6289" s="18"/>
      <c r="J6289" s="5"/>
      <c r="K6289" s="19">
        <v>2887.5</v>
      </c>
      <c r="L6289" s="7">
        <v>2887.5</v>
      </c>
      <c r="M6289" s="5"/>
      <c r="N6289" s="5"/>
      <c r="O6289" s="20">
        <v>1</v>
      </c>
      <c r="P6289" s="8">
        <v>1</v>
      </c>
      <c r="Q6289" s="5"/>
    </row>
    <row r="6290" spans="1:17" ht="12" x14ac:dyDescent="0.2">
      <c r="A6290" s="16" t="s">
        <v>5920</v>
      </c>
      <c r="B6290" s="16" t="s">
        <v>9109</v>
      </c>
      <c r="C6290" s="17" t="s">
        <v>6172</v>
      </c>
      <c r="D6290" s="18" t="s">
        <v>8995</v>
      </c>
      <c r="E6290" s="18"/>
      <c r="F6290" s="18"/>
      <c r="G6290" s="18"/>
      <c r="H6290" s="18"/>
      <c r="I6290" s="18"/>
      <c r="J6290" s="5"/>
      <c r="K6290" s="19">
        <v>2391.08</v>
      </c>
      <c r="L6290" s="7">
        <v>2391.08</v>
      </c>
      <c r="M6290" s="5"/>
      <c r="N6290" s="5"/>
      <c r="O6290" s="20">
        <v>1</v>
      </c>
      <c r="P6290" s="8">
        <v>1</v>
      </c>
      <c r="Q6290" s="5"/>
    </row>
    <row r="6291" spans="1:17" ht="12" x14ac:dyDescent="0.2">
      <c r="A6291" s="16" t="s">
        <v>5920</v>
      </c>
      <c r="B6291" s="16" t="s">
        <v>9109</v>
      </c>
      <c r="C6291" s="17" t="s">
        <v>3729</v>
      </c>
      <c r="D6291" s="18" t="s">
        <v>8995</v>
      </c>
      <c r="E6291" s="18"/>
      <c r="F6291" s="18"/>
      <c r="G6291" s="18"/>
      <c r="H6291" s="18"/>
      <c r="I6291" s="18"/>
      <c r="J6291" s="5"/>
      <c r="K6291" s="19">
        <v>6758.5</v>
      </c>
      <c r="L6291" s="7">
        <v>6758.5</v>
      </c>
      <c r="M6291" s="5"/>
      <c r="N6291" s="5"/>
      <c r="O6291" s="20">
        <v>1</v>
      </c>
      <c r="P6291" s="8">
        <v>1</v>
      </c>
      <c r="Q6291" s="5"/>
    </row>
    <row r="6292" spans="1:17" ht="12" x14ac:dyDescent="0.2">
      <c r="A6292" s="16" t="s">
        <v>5920</v>
      </c>
      <c r="B6292" s="16" t="s">
        <v>9109</v>
      </c>
      <c r="C6292" s="17" t="s">
        <v>3730</v>
      </c>
      <c r="D6292" s="18" t="s">
        <v>8995</v>
      </c>
      <c r="E6292" s="18"/>
      <c r="F6292" s="18"/>
      <c r="G6292" s="18"/>
      <c r="H6292" s="18"/>
      <c r="I6292" s="18"/>
      <c r="J6292" s="5"/>
      <c r="K6292" s="19">
        <v>20955</v>
      </c>
      <c r="L6292" s="7">
        <v>20955</v>
      </c>
      <c r="M6292" s="5"/>
      <c r="N6292" s="5"/>
      <c r="O6292" s="20">
        <v>3</v>
      </c>
      <c r="P6292" s="8">
        <v>3</v>
      </c>
      <c r="Q6292" s="5"/>
    </row>
    <row r="6293" spans="1:17" ht="12" x14ac:dyDescent="0.2">
      <c r="A6293" s="16" t="s">
        <v>5920</v>
      </c>
      <c r="B6293" s="16" t="s">
        <v>9109</v>
      </c>
      <c r="C6293" s="17" t="s">
        <v>6173</v>
      </c>
      <c r="D6293" s="18" t="s">
        <v>8995</v>
      </c>
      <c r="E6293" s="18"/>
      <c r="F6293" s="18"/>
      <c r="G6293" s="18"/>
      <c r="H6293" s="18"/>
      <c r="I6293" s="18"/>
      <c r="J6293" s="21">
        <v>141.07</v>
      </c>
      <c r="K6293" s="5"/>
      <c r="L6293" s="9">
        <v>141.07</v>
      </c>
      <c r="M6293" s="5"/>
      <c r="N6293" s="20">
        <v>1</v>
      </c>
      <c r="O6293" s="5"/>
      <c r="P6293" s="8">
        <v>1</v>
      </c>
      <c r="Q6293" s="5"/>
    </row>
    <row r="6294" spans="1:17" ht="12" x14ac:dyDescent="0.2">
      <c r="A6294" s="16" t="s">
        <v>5920</v>
      </c>
      <c r="B6294" s="16" t="s">
        <v>9109</v>
      </c>
      <c r="C6294" s="17" t="s">
        <v>3732</v>
      </c>
      <c r="D6294" s="18" t="s">
        <v>8995</v>
      </c>
      <c r="E6294" s="26">
        <f>J6294-L6294</f>
        <v>-99692.42</v>
      </c>
      <c r="F6294" s="26">
        <f>N6294-P6294</f>
        <v>-111</v>
      </c>
      <c r="G6294" s="26"/>
      <c r="H6294" s="26"/>
      <c r="I6294" s="18"/>
      <c r="J6294" s="19">
        <v>13597.77</v>
      </c>
      <c r="K6294" s="19">
        <v>102911.13</v>
      </c>
      <c r="L6294" s="7">
        <v>113290.19</v>
      </c>
      <c r="M6294" s="19">
        <v>3218.71</v>
      </c>
      <c r="N6294" s="20">
        <v>17</v>
      </c>
      <c r="O6294" s="20">
        <v>118</v>
      </c>
      <c r="P6294" s="8">
        <v>128</v>
      </c>
      <c r="Q6294" s="20">
        <v>7</v>
      </c>
    </row>
    <row r="6295" spans="1:17" ht="12" x14ac:dyDescent="0.2">
      <c r="A6295" s="16" t="s">
        <v>5920</v>
      </c>
      <c r="B6295" s="16" t="s">
        <v>9109</v>
      </c>
      <c r="C6295" s="17" t="s">
        <v>6174</v>
      </c>
      <c r="D6295" s="18" t="s">
        <v>8995</v>
      </c>
      <c r="E6295" s="18"/>
      <c r="F6295" s="18"/>
      <c r="G6295" s="18"/>
      <c r="H6295" s="18"/>
      <c r="I6295" s="18"/>
      <c r="J6295" s="5"/>
      <c r="K6295" s="21">
        <v>340</v>
      </c>
      <c r="L6295" s="9">
        <v>340</v>
      </c>
      <c r="M6295" s="5"/>
      <c r="N6295" s="5"/>
      <c r="O6295" s="20">
        <v>5</v>
      </c>
      <c r="P6295" s="8">
        <v>5</v>
      </c>
      <c r="Q6295" s="5"/>
    </row>
    <row r="6296" spans="1:17" ht="12" x14ac:dyDescent="0.2">
      <c r="A6296" s="16" t="s">
        <v>5920</v>
      </c>
      <c r="B6296" s="16" t="s">
        <v>9109</v>
      </c>
      <c r="C6296" s="17" t="s">
        <v>6175</v>
      </c>
      <c r="D6296" s="18" t="s">
        <v>8995</v>
      </c>
      <c r="E6296" s="18"/>
      <c r="F6296" s="18"/>
      <c r="G6296" s="18"/>
      <c r="H6296" s="18"/>
      <c r="I6296" s="18"/>
      <c r="J6296" s="5"/>
      <c r="K6296" s="21">
        <v>750</v>
      </c>
      <c r="L6296" s="9">
        <v>750</v>
      </c>
      <c r="M6296" s="5"/>
      <c r="N6296" s="5"/>
      <c r="O6296" s="20">
        <v>10</v>
      </c>
      <c r="P6296" s="8">
        <v>10</v>
      </c>
      <c r="Q6296" s="5"/>
    </row>
    <row r="6297" spans="1:17" ht="12" x14ac:dyDescent="0.2">
      <c r="A6297" s="16" t="s">
        <v>5920</v>
      </c>
      <c r="B6297" s="16" t="s">
        <v>9109</v>
      </c>
      <c r="C6297" s="17" t="s">
        <v>6176</v>
      </c>
      <c r="D6297" s="18" t="s">
        <v>8995</v>
      </c>
      <c r="E6297" s="18"/>
      <c r="F6297" s="18"/>
      <c r="G6297" s="18"/>
      <c r="H6297" s="18"/>
      <c r="I6297" s="18"/>
      <c r="J6297" s="5"/>
      <c r="K6297" s="21">
        <v>276.67</v>
      </c>
      <c r="L6297" s="9">
        <v>276.67</v>
      </c>
      <c r="M6297" s="5"/>
      <c r="N6297" s="5"/>
      <c r="O6297" s="20">
        <v>4</v>
      </c>
      <c r="P6297" s="8">
        <v>4</v>
      </c>
      <c r="Q6297" s="5"/>
    </row>
    <row r="6298" spans="1:17" ht="12" x14ac:dyDescent="0.2">
      <c r="A6298" s="16" t="s">
        <v>5920</v>
      </c>
      <c r="B6298" s="16" t="s">
        <v>9109</v>
      </c>
      <c r="C6298" s="17" t="s">
        <v>6177</v>
      </c>
      <c r="D6298" s="18" t="s">
        <v>8995</v>
      </c>
      <c r="E6298" s="18"/>
      <c r="F6298" s="18"/>
      <c r="G6298" s="18"/>
      <c r="H6298" s="18"/>
      <c r="I6298" s="18"/>
      <c r="J6298" s="5"/>
      <c r="K6298" s="19">
        <v>21308.18</v>
      </c>
      <c r="L6298" s="7">
        <v>21308.18</v>
      </c>
      <c r="M6298" s="5"/>
      <c r="N6298" s="5"/>
      <c r="O6298" s="20">
        <v>8</v>
      </c>
      <c r="P6298" s="8">
        <v>8</v>
      </c>
      <c r="Q6298" s="5"/>
    </row>
    <row r="6299" spans="1:17" ht="12" x14ac:dyDescent="0.2">
      <c r="A6299" s="16" t="s">
        <v>5920</v>
      </c>
      <c r="B6299" s="16" t="s">
        <v>9109</v>
      </c>
      <c r="C6299" s="17" t="s">
        <v>6178</v>
      </c>
      <c r="D6299" s="18" t="s">
        <v>8995</v>
      </c>
      <c r="E6299" s="18"/>
      <c r="F6299" s="18"/>
      <c r="G6299" s="18"/>
      <c r="H6299" s="18"/>
      <c r="I6299" s="18"/>
      <c r="J6299" s="5"/>
      <c r="K6299" s="19">
        <v>56425.62</v>
      </c>
      <c r="L6299" s="7">
        <v>56425.62</v>
      </c>
      <c r="M6299" s="5"/>
      <c r="N6299" s="5"/>
      <c r="O6299" s="20">
        <v>25</v>
      </c>
      <c r="P6299" s="8">
        <v>25</v>
      </c>
      <c r="Q6299" s="5"/>
    </row>
    <row r="6300" spans="1:17" ht="24" x14ac:dyDescent="0.2">
      <c r="A6300" s="16" t="s">
        <v>5920</v>
      </c>
      <c r="B6300" s="16" t="s">
        <v>9109</v>
      </c>
      <c r="C6300" s="17" t="s">
        <v>6179</v>
      </c>
      <c r="D6300" s="18" t="s">
        <v>8995</v>
      </c>
      <c r="E6300" s="18"/>
      <c r="F6300" s="18"/>
      <c r="G6300" s="18"/>
      <c r="H6300" s="18"/>
      <c r="I6300" s="18"/>
      <c r="J6300" s="5"/>
      <c r="K6300" s="19">
        <v>17985.02</v>
      </c>
      <c r="L6300" s="7">
        <v>17985.02</v>
      </c>
      <c r="M6300" s="5"/>
      <c r="N6300" s="5"/>
      <c r="O6300" s="20">
        <v>10</v>
      </c>
      <c r="P6300" s="8">
        <v>10</v>
      </c>
      <c r="Q6300" s="5"/>
    </row>
    <row r="6301" spans="1:17" ht="12" x14ac:dyDescent="0.2">
      <c r="A6301" s="16" t="s">
        <v>5920</v>
      </c>
      <c r="B6301" s="16" t="s">
        <v>9109</v>
      </c>
      <c r="C6301" s="17" t="s">
        <v>6180</v>
      </c>
      <c r="D6301" s="18" t="s">
        <v>8995</v>
      </c>
      <c r="E6301" s="18"/>
      <c r="F6301" s="18"/>
      <c r="G6301" s="18"/>
      <c r="H6301" s="18"/>
      <c r="I6301" s="18"/>
      <c r="J6301" s="5"/>
      <c r="K6301" s="19">
        <v>6720</v>
      </c>
      <c r="L6301" s="7">
        <v>6720</v>
      </c>
      <c r="M6301" s="5"/>
      <c r="N6301" s="5"/>
      <c r="O6301" s="20">
        <v>35</v>
      </c>
      <c r="P6301" s="8">
        <v>35</v>
      </c>
      <c r="Q6301" s="5"/>
    </row>
    <row r="6302" spans="1:17" ht="12" x14ac:dyDescent="0.2">
      <c r="A6302" s="16" t="s">
        <v>5920</v>
      </c>
      <c r="B6302" s="16" t="s">
        <v>9109</v>
      </c>
      <c r="C6302" s="17" t="s">
        <v>6181</v>
      </c>
      <c r="D6302" s="18" t="s">
        <v>8995</v>
      </c>
      <c r="E6302" s="18"/>
      <c r="F6302" s="18"/>
      <c r="G6302" s="18"/>
      <c r="H6302" s="18"/>
      <c r="I6302" s="18"/>
      <c r="J6302" s="5"/>
      <c r="K6302" s="19">
        <v>14895.83</v>
      </c>
      <c r="L6302" s="7">
        <v>14895.83</v>
      </c>
      <c r="M6302" s="5"/>
      <c r="N6302" s="5"/>
      <c r="O6302" s="20">
        <v>1</v>
      </c>
      <c r="P6302" s="8">
        <v>1</v>
      </c>
      <c r="Q6302" s="5"/>
    </row>
    <row r="6303" spans="1:17" ht="12" x14ac:dyDescent="0.2">
      <c r="A6303" s="16" t="s">
        <v>5920</v>
      </c>
      <c r="B6303" s="16" t="s">
        <v>9109</v>
      </c>
      <c r="C6303" s="17" t="s">
        <v>6182</v>
      </c>
      <c r="D6303" s="18" t="s">
        <v>8995</v>
      </c>
      <c r="E6303" s="18"/>
      <c r="F6303" s="18"/>
      <c r="G6303" s="18"/>
      <c r="H6303" s="18"/>
      <c r="I6303" s="18"/>
      <c r="J6303" s="19">
        <v>26460</v>
      </c>
      <c r="K6303" s="5"/>
      <c r="L6303" s="7">
        <v>26460</v>
      </c>
      <c r="M6303" s="5"/>
      <c r="N6303" s="20">
        <v>7</v>
      </c>
      <c r="O6303" s="5"/>
      <c r="P6303" s="8">
        <v>7</v>
      </c>
      <c r="Q6303" s="5"/>
    </row>
    <row r="6304" spans="1:17" ht="12" x14ac:dyDescent="0.2">
      <c r="A6304" s="16" t="s">
        <v>5920</v>
      </c>
      <c r="B6304" s="16" t="s">
        <v>9109</v>
      </c>
      <c r="C6304" s="17" t="s">
        <v>6183</v>
      </c>
      <c r="D6304" s="18" t="s">
        <v>8995</v>
      </c>
      <c r="E6304" s="18"/>
      <c r="F6304" s="18"/>
      <c r="G6304" s="18"/>
      <c r="H6304" s="18"/>
      <c r="I6304" s="18"/>
      <c r="J6304" s="5"/>
      <c r="K6304" s="19">
        <v>1838</v>
      </c>
      <c r="L6304" s="7">
        <v>1838</v>
      </c>
      <c r="M6304" s="5"/>
      <c r="N6304" s="5"/>
      <c r="O6304" s="20">
        <v>2</v>
      </c>
      <c r="P6304" s="8">
        <v>2</v>
      </c>
      <c r="Q6304" s="5"/>
    </row>
    <row r="6305" spans="1:17" ht="12" x14ac:dyDescent="0.2">
      <c r="A6305" s="16" t="s">
        <v>5920</v>
      </c>
      <c r="B6305" s="16" t="s">
        <v>9109</v>
      </c>
      <c r="C6305" s="17" t="s">
        <v>6184</v>
      </c>
      <c r="D6305" s="18" t="s">
        <v>8995</v>
      </c>
      <c r="E6305" s="18"/>
      <c r="F6305" s="18"/>
      <c r="G6305" s="18"/>
      <c r="H6305" s="18"/>
      <c r="I6305" s="18"/>
      <c r="J6305" s="5"/>
      <c r="K6305" s="5"/>
      <c r="L6305" s="6"/>
      <c r="M6305" s="5"/>
      <c r="N6305" s="5"/>
      <c r="O6305" s="5"/>
      <c r="P6305" s="6"/>
      <c r="Q6305" s="5"/>
    </row>
    <row r="6306" spans="1:17" ht="12" x14ac:dyDescent="0.2">
      <c r="A6306" s="16" t="s">
        <v>5920</v>
      </c>
      <c r="B6306" s="16" t="s">
        <v>9109</v>
      </c>
      <c r="C6306" s="17" t="s">
        <v>6185</v>
      </c>
      <c r="D6306" s="18" t="s">
        <v>8995</v>
      </c>
      <c r="E6306" s="18"/>
      <c r="F6306" s="18"/>
      <c r="G6306" s="18"/>
      <c r="H6306" s="18"/>
      <c r="I6306" s="18"/>
      <c r="J6306" s="5"/>
      <c r="K6306" s="19">
        <v>81000</v>
      </c>
      <c r="L6306" s="7">
        <v>81000</v>
      </c>
      <c r="M6306" s="5"/>
      <c r="N6306" s="5"/>
      <c r="O6306" s="20">
        <v>15</v>
      </c>
      <c r="P6306" s="8">
        <v>15</v>
      </c>
      <c r="Q6306" s="5"/>
    </row>
    <row r="6307" spans="1:17" ht="12" x14ac:dyDescent="0.2">
      <c r="A6307" s="16" t="s">
        <v>5920</v>
      </c>
      <c r="B6307" s="16" t="s">
        <v>9109</v>
      </c>
      <c r="C6307" s="17" t="s">
        <v>6186</v>
      </c>
      <c r="D6307" s="18" t="s">
        <v>8995</v>
      </c>
      <c r="E6307" s="18"/>
      <c r="F6307" s="18"/>
      <c r="G6307" s="18"/>
      <c r="H6307" s="18"/>
      <c r="I6307" s="18"/>
      <c r="J6307" s="5"/>
      <c r="K6307" s="19">
        <v>49580</v>
      </c>
      <c r="L6307" s="7">
        <v>49580</v>
      </c>
      <c r="M6307" s="5"/>
      <c r="N6307" s="5"/>
      <c r="O6307" s="20">
        <v>67</v>
      </c>
      <c r="P6307" s="8">
        <v>67</v>
      </c>
      <c r="Q6307" s="5"/>
    </row>
    <row r="6308" spans="1:17" ht="24" x14ac:dyDescent="0.2">
      <c r="A6308" s="16" t="s">
        <v>5920</v>
      </c>
      <c r="B6308" s="16" t="s">
        <v>9109</v>
      </c>
      <c r="C6308" s="17" t="s">
        <v>6187</v>
      </c>
      <c r="D6308" s="18" t="s">
        <v>8995</v>
      </c>
      <c r="E6308" s="18"/>
      <c r="F6308" s="18"/>
      <c r="G6308" s="18"/>
      <c r="H6308" s="18"/>
      <c r="I6308" s="18"/>
      <c r="J6308" s="5"/>
      <c r="K6308" s="19">
        <v>50700</v>
      </c>
      <c r="L6308" s="7">
        <v>50700</v>
      </c>
      <c r="M6308" s="5"/>
      <c r="N6308" s="5"/>
      <c r="O6308" s="20">
        <v>78</v>
      </c>
      <c r="P6308" s="8">
        <v>78</v>
      </c>
      <c r="Q6308" s="5"/>
    </row>
    <row r="6309" spans="1:17" ht="12" x14ac:dyDescent="0.2">
      <c r="A6309" s="16" t="s">
        <v>5920</v>
      </c>
      <c r="B6309" s="16" t="s">
        <v>9109</v>
      </c>
      <c r="C6309" s="17" t="s">
        <v>6188</v>
      </c>
      <c r="D6309" s="18" t="s">
        <v>8995</v>
      </c>
      <c r="E6309" s="18"/>
      <c r="F6309" s="18"/>
      <c r="G6309" s="18"/>
      <c r="H6309" s="18"/>
      <c r="I6309" s="18"/>
      <c r="J6309" s="5"/>
      <c r="K6309" s="19">
        <v>17200</v>
      </c>
      <c r="L6309" s="7">
        <v>17200</v>
      </c>
      <c r="M6309" s="5"/>
      <c r="N6309" s="5"/>
      <c r="O6309" s="20">
        <v>20</v>
      </c>
      <c r="P6309" s="8">
        <v>20</v>
      </c>
      <c r="Q6309" s="5"/>
    </row>
    <row r="6310" spans="1:17" ht="12" x14ac:dyDescent="0.2">
      <c r="A6310" s="16" t="s">
        <v>5920</v>
      </c>
      <c r="B6310" s="16" t="s">
        <v>9109</v>
      </c>
      <c r="C6310" s="17" t="s">
        <v>3750</v>
      </c>
      <c r="D6310" s="18" t="s">
        <v>8995</v>
      </c>
      <c r="E6310" s="18"/>
      <c r="F6310" s="18"/>
      <c r="G6310" s="18"/>
      <c r="H6310" s="18"/>
      <c r="I6310" s="18"/>
      <c r="J6310" s="5"/>
      <c r="K6310" s="19">
        <v>5280</v>
      </c>
      <c r="L6310" s="7">
        <v>5280</v>
      </c>
      <c r="M6310" s="5"/>
      <c r="N6310" s="5"/>
      <c r="O6310" s="20">
        <v>4</v>
      </c>
      <c r="P6310" s="8">
        <v>4</v>
      </c>
      <c r="Q6310" s="5"/>
    </row>
    <row r="6311" spans="1:17" ht="12" x14ac:dyDescent="0.2">
      <c r="A6311" s="16" t="s">
        <v>5920</v>
      </c>
      <c r="B6311" s="16" t="s">
        <v>9109</v>
      </c>
      <c r="C6311" s="17" t="s">
        <v>6189</v>
      </c>
      <c r="D6311" s="18" t="s">
        <v>8995</v>
      </c>
      <c r="E6311" s="18"/>
      <c r="F6311" s="18"/>
      <c r="G6311" s="18"/>
      <c r="H6311" s="18"/>
      <c r="I6311" s="18"/>
      <c r="J6311" s="5"/>
      <c r="K6311" s="19">
        <v>42000</v>
      </c>
      <c r="L6311" s="7">
        <v>42000</v>
      </c>
      <c r="M6311" s="5"/>
      <c r="N6311" s="5"/>
      <c r="O6311" s="20">
        <v>15</v>
      </c>
      <c r="P6311" s="8">
        <v>15</v>
      </c>
      <c r="Q6311" s="5"/>
    </row>
    <row r="6312" spans="1:17" ht="12" x14ac:dyDescent="0.2">
      <c r="A6312" s="16" t="s">
        <v>5920</v>
      </c>
      <c r="B6312" s="16" t="s">
        <v>9109</v>
      </c>
      <c r="C6312" s="17" t="s">
        <v>6190</v>
      </c>
      <c r="D6312" s="18" t="s">
        <v>8995</v>
      </c>
      <c r="E6312" s="18"/>
      <c r="F6312" s="18"/>
      <c r="G6312" s="18"/>
      <c r="H6312" s="18"/>
      <c r="I6312" s="18"/>
      <c r="J6312" s="5"/>
      <c r="K6312" s="19">
        <v>5216</v>
      </c>
      <c r="L6312" s="7">
        <v>5216</v>
      </c>
      <c r="M6312" s="5"/>
      <c r="N6312" s="5"/>
      <c r="O6312" s="20">
        <v>4</v>
      </c>
      <c r="P6312" s="8">
        <v>4</v>
      </c>
      <c r="Q6312" s="5"/>
    </row>
    <row r="6313" spans="1:17" ht="12" x14ac:dyDescent="0.2">
      <c r="A6313" s="16" t="s">
        <v>5920</v>
      </c>
      <c r="B6313" s="16" t="s">
        <v>9109</v>
      </c>
      <c r="C6313" s="17" t="s">
        <v>6191</v>
      </c>
      <c r="D6313" s="18" t="s">
        <v>8995</v>
      </c>
      <c r="E6313" s="18"/>
      <c r="F6313" s="18"/>
      <c r="G6313" s="18"/>
      <c r="H6313" s="18"/>
      <c r="I6313" s="18"/>
      <c r="J6313" s="5"/>
      <c r="K6313" s="19">
        <v>19400</v>
      </c>
      <c r="L6313" s="7">
        <v>19400</v>
      </c>
      <c r="M6313" s="5"/>
      <c r="N6313" s="5"/>
      <c r="O6313" s="20">
        <v>1</v>
      </c>
      <c r="P6313" s="8">
        <v>1</v>
      </c>
      <c r="Q6313" s="5"/>
    </row>
    <row r="6314" spans="1:17" ht="12" x14ac:dyDescent="0.2">
      <c r="A6314" s="16" t="s">
        <v>5920</v>
      </c>
      <c r="B6314" s="16" t="s">
        <v>9109</v>
      </c>
      <c r="C6314" s="17" t="s">
        <v>6192</v>
      </c>
      <c r="D6314" s="18" t="s">
        <v>8995</v>
      </c>
      <c r="E6314" s="18"/>
      <c r="F6314" s="18"/>
      <c r="G6314" s="18"/>
      <c r="H6314" s="18"/>
      <c r="I6314" s="18"/>
      <c r="J6314" s="5"/>
      <c r="K6314" s="19">
        <v>2662.5</v>
      </c>
      <c r="L6314" s="7">
        <v>2662.5</v>
      </c>
      <c r="M6314" s="5"/>
      <c r="N6314" s="5"/>
      <c r="O6314" s="20">
        <v>50</v>
      </c>
      <c r="P6314" s="8">
        <v>50</v>
      </c>
      <c r="Q6314" s="5"/>
    </row>
    <row r="6315" spans="1:17" ht="12" x14ac:dyDescent="0.2">
      <c r="A6315" s="16" t="s">
        <v>5920</v>
      </c>
      <c r="B6315" s="16" t="s">
        <v>9109</v>
      </c>
      <c r="C6315" s="17" t="s">
        <v>6193</v>
      </c>
      <c r="D6315" s="18" t="s">
        <v>8995</v>
      </c>
      <c r="E6315" s="18"/>
      <c r="F6315" s="18"/>
      <c r="G6315" s="18"/>
      <c r="H6315" s="18"/>
      <c r="I6315" s="18"/>
      <c r="J6315" s="5"/>
      <c r="K6315" s="19">
        <v>119830</v>
      </c>
      <c r="L6315" s="6"/>
      <c r="M6315" s="19">
        <v>119830</v>
      </c>
      <c r="N6315" s="5"/>
      <c r="O6315" s="22">
        <v>2300</v>
      </c>
      <c r="P6315" s="6"/>
      <c r="Q6315" s="22">
        <v>2300</v>
      </c>
    </row>
    <row r="6316" spans="1:17" ht="12" x14ac:dyDescent="0.2">
      <c r="A6316" s="16" t="s">
        <v>5920</v>
      </c>
      <c r="B6316" s="16" t="s">
        <v>9109</v>
      </c>
      <c r="C6316" s="17" t="s">
        <v>6194</v>
      </c>
      <c r="D6316" s="18" t="s">
        <v>8995</v>
      </c>
      <c r="E6316" s="18"/>
      <c r="F6316" s="18"/>
      <c r="G6316" s="18"/>
      <c r="H6316" s="18"/>
      <c r="I6316" s="18"/>
      <c r="J6316" s="5"/>
      <c r="K6316" s="19">
        <v>21400</v>
      </c>
      <c r="L6316" s="7">
        <v>21400</v>
      </c>
      <c r="M6316" s="5"/>
      <c r="N6316" s="5"/>
      <c r="O6316" s="20">
        <v>1</v>
      </c>
      <c r="P6316" s="8">
        <v>1</v>
      </c>
      <c r="Q6316" s="5"/>
    </row>
    <row r="6317" spans="1:17" ht="12" x14ac:dyDescent="0.2">
      <c r="A6317" s="16" t="s">
        <v>5920</v>
      </c>
      <c r="B6317" s="16" t="s">
        <v>9109</v>
      </c>
      <c r="C6317" s="17" t="s">
        <v>6195</v>
      </c>
      <c r="D6317" s="18" t="s">
        <v>8995</v>
      </c>
      <c r="E6317" s="18"/>
      <c r="F6317" s="18"/>
      <c r="G6317" s="18"/>
      <c r="H6317" s="18"/>
      <c r="I6317" s="18"/>
      <c r="J6317" s="5"/>
      <c r="K6317" s="19">
        <v>6600</v>
      </c>
      <c r="L6317" s="7">
        <v>6600</v>
      </c>
      <c r="M6317" s="5"/>
      <c r="N6317" s="5"/>
      <c r="O6317" s="20">
        <v>1</v>
      </c>
      <c r="P6317" s="8">
        <v>1</v>
      </c>
      <c r="Q6317" s="5"/>
    </row>
    <row r="6318" spans="1:17" ht="12" x14ac:dyDescent="0.2">
      <c r="A6318" s="16" t="s">
        <v>5920</v>
      </c>
      <c r="B6318" s="16" t="s">
        <v>9109</v>
      </c>
      <c r="C6318" s="17" t="s">
        <v>6196</v>
      </c>
      <c r="D6318" s="18" t="s">
        <v>8995</v>
      </c>
      <c r="E6318" s="18"/>
      <c r="F6318" s="18"/>
      <c r="G6318" s="18"/>
      <c r="H6318" s="18"/>
      <c r="I6318" s="18"/>
      <c r="J6318" s="5"/>
      <c r="K6318" s="5"/>
      <c r="L6318" s="6"/>
      <c r="M6318" s="5"/>
      <c r="N6318" s="5"/>
      <c r="O6318" s="5"/>
      <c r="P6318" s="6"/>
      <c r="Q6318" s="5"/>
    </row>
    <row r="6319" spans="1:17" ht="12" x14ac:dyDescent="0.2">
      <c r="A6319" s="16" t="s">
        <v>5920</v>
      </c>
      <c r="B6319" s="16" t="s">
        <v>9109</v>
      </c>
      <c r="C6319" s="17" t="s">
        <v>6197</v>
      </c>
      <c r="D6319" s="18" t="s">
        <v>8995</v>
      </c>
      <c r="E6319" s="18"/>
      <c r="F6319" s="18"/>
      <c r="G6319" s="18"/>
      <c r="H6319" s="18"/>
      <c r="I6319" s="18"/>
      <c r="J6319" s="5"/>
      <c r="K6319" s="19">
        <v>44200</v>
      </c>
      <c r="L6319" s="7">
        <v>44200</v>
      </c>
      <c r="M6319" s="5"/>
      <c r="N6319" s="5"/>
      <c r="O6319" s="20">
        <v>2</v>
      </c>
      <c r="P6319" s="8">
        <v>2</v>
      </c>
      <c r="Q6319" s="5"/>
    </row>
    <row r="6320" spans="1:17" ht="12" x14ac:dyDescent="0.2">
      <c r="A6320" s="16" t="s">
        <v>5920</v>
      </c>
      <c r="B6320" s="16" t="s">
        <v>9109</v>
      </c>
      <c r="C6320" s="17" t="s">
        <v>6198</v>
      </c>
      <c r="D6320" s="18" t="s">
        <v>8995</v>
      </c>
      <c r="E6320" s="18"/>
      <c r="F6320" s="18"/>
      <c r="G6320" s="18"/>
      <c r="H6320" s="18"/>
      <c r="I6320" s="18"/>
      <c r="J6320" s="5"/>
      <c r="K6320" s="21">
        <v>422.92</v>
      </c>
      <c r="L6320" s="9">
        <v>422.92</v>
      </c>
      <c r="M6320" s="5"/>
      <c r="N6320" s="5"/>
      <c r="O6320" s="20">
        <v>1</v>
      </c>
      <c r="P6320" s="8">
        <v>1</v>
      </c>
      <c r="Q6320" s="5"/>
    </row>
    <row r="6321" spans="1:17" ht="24" x14ac:dyDescent="0.2">
      <c r="A6321" s="16" t="s">
        <v>5920</v>
      </c>
      <c r="B6321" s="16" t="s">
        <v>9109</v>
      </c>
      <c r="C6321" s="17" t="s">
        <v>6199</v>
      </c>
      <c r="D6321" s="18" t="s">
        <v>8995</v>
      </c>
      <c r="E6321" s="18"/>
      <c r="F6321" s="18"/>
      <c r="G6321" s="18"/>
      <c r="H6321" s="18"/>
      <c r="I6321" s="18"/>
      <c r="J6321" s="5"/>
      <c r="K6321" s="21">
        <v>728.38</v>
      </c>
      <c r="L6321" s="9">
        <v>728.38</v>
      </c>
      <c r="M6321" s="5"/>
      <c r="N6321" s="5"/>
      <c r="O6321" s="20">
        <v>2</v>
      </c>
      <c r="P6321" s="8">
        <v>2</v>
      </c>
      <c r="Q6321" s="5"/>
    </row>
    <row r="6322" spans="1:17" ht="12" x14ac:dyDescent="0.2">
      <c r="A6322" s="16" t="s">
        <v>5920</v>
      </c>
      <c r="B6322" s="16" t="s">
        <v>9109</v>
      </c>
      <c r="C6322" s="17" t="s">
        <v>6200</v>
      </c>
      <c r="D6322" s="18" t="s">
        <v>8995</v>
      </c>
      <c r="E6322" s="18"/>
      <c r="F6322" s="18"/>
      <c r="G6322" s="18"/>
      <c r="H6322" s="18"/>
      <c r="I6322" s="18"/>
      <c r="J6322" s="5"/>
      <c r="K6322" s="19">
        <v>7041.67</v>
      </c>
      <c r="L6322" s="7">
        <v>7041.67</v>
      </c>
      <c r="M6322" s="5"/>
      <c r="N6322" s="5"/>
      <c r="O6322" s="20">
        <v>1</v>
      </c>
      <c r="P6322" s="8">
        <v>1</v>
      </c>
      <c r="Q6322" s="5"/>
    </row>
    <row r="6323" spans="1:17" ht="12" x14ac:dyDescent="0.2">
      <c r="A6323" s="16" t="s">
        <v>5920</v>
      </c>
      <c r="B6323" s="16" t="s">
        <v>9109</v>
      </c>
      <c r="C6323" s="17" t="s">
        <v>6201</v>
      </c>
      <c r="D6323" s="18" t="s">
        <v>8995</v>
      </c>
      <c r="E6323" s="18"/>
      <c r="F6323" s="18"/>
      <c r="G6323" s="18"/>
      <c r="H6323" s="18"/>
      <c r="I6323" s="18"/>
      <c r="J6323" s="21">
        <v>946.18</v>
      </c>
      <c r="K6323" s="5"/>
      <c r="L6323" s="9">
        <v>946.18</v>
      </c>
      <c r="M6323" s="5"/>
      <c r="N6323" s="20">
        <v>1</v>
      </c>
      <c r="O6323" s="5"/>
      <c r="P6323" s="8">
        <v>1</v>
      </c>
      <c r="Q6323" s="5"/>
    </row>
    <row r="6324" spans="1:17" ht="12" x14ac:dyDescent="0.2">
      <c r="A6324" s="16" t="s">
        <v>5920</v>
      </c>
      <c r="B6324" s="16" t="s">
        <v>9109</v>
      </c>
      <c r="C6324" s="17" t="s">
        <v>6202</v>
      </c>
      <c r="D6324" s="18" t="s">
        <v>8995</v>
      </c>
      <c r="E6324" s="18"/>
      <c r="F6324" s="18"/>
      <c r="G6324" s="18"/>
      <c r="H6324" s="18"/>
      <c r="I6324" s="18"/>
      <c r="J6324" s="5"/>
      <c r="K6324" s="19">
        <v>2301</v>
      </c>
      <c r="L6324" s="7">
        <v>2301</v>
      </c>
      <c r="M6324" s="5"/>
      <c r="N6324" s="5"/>
      <c r="O6324" s="20">
        <v>1</v>
      </c>
      <c r="P6324" s="8">
        <v>1</v>
      </c>
      <c r="Q6324" s="5"/>
    </row>
    <row r="6325" spans="1:17" ht="12" x14ac:dyDescent="0.2">
      <c r="A6325" s="16" t="s">
        <v>5920</v>
      </c>
      <c r="B6325" s="16" t="s">
        <v>9109</v>
      </c>
      <c r="C6325" s="17" t="s">
        <v>6203</v>
      </c>
      <c r="D6325" s="18" t="s">
        <v>8995</v>
      </c>
      <c r="E6325" s="18"/>
      <c r="F6325" s="18"/>
      <c r="G6325" s="18"/>
      <c r="H6325" s="18"/>
      <c r="I6325" s="18"/>
      <c r="J6325" s="5"/>
      <c r="K6325" s="19">
        <v>2803.33</v>
      </c>
      <c r="L6325" s="7">
        <v>2803.33</v>
      </c>
      <c r="M6325" s="5"/>
      <c r="N6325" s="5"/>
      <c r="O6325" s="20">
        <v>1</v>
      </c>
      <c r="P6325" s="8">
        <v>1</v>
      </c>
      <c r="Q6325" s="5"/>
    </row>
    <row r="6326" spans="1:17" ht="12" x14ac:dyDescent="0.2">
      <c r="A6326" s="16" t="s">
        <v>5920</v>
      </c>
      <c r="B6326" s="16" t="s">
        <v>9109</v>
      </c>
      <c r="C6326" s="17" t="s">
        <v>6204</v>
      </c>
      <c r="D6326" s="18" t="s">
        <v>8995</v>
      </c>
      <c r="E6326" s="18"/>
      <c r="F6326" s="18"/>
      <c r="G6326" s="18"/>
      <c r="H6326" s="18"/>
      <c r="I6326" s="18"/>
      <c r="J6326" s="5"/>
      <c r="K6326" s="19">
        <v>4248.34</v>
      </c>
      <c r="L6326" s="7">
        <v>4248.34</v>
      </c>
      <c r="M6326" s="5"/>
      <c r="N6326" s="5"/>
      <c r="O6326" s="20">
        <v>2</v>
      </c>
      <c r="P6326" s="8">
        <v>2</v>
      </c>
      <c r="Q6326" s="5"/>
    </row>
    <row r="6327" spans="1:17" ht="12" x14ac:dyDescent="0.2">
      <c r="A6327" s="16" t="s">
        <v>5920</v>
      </c>
      <c r="B6327" s="16" t="s">
        <v>9109</v>
      </c>
      <c r="C6327" s="17" t="s">
        <v>6205</v>
      </c>
      <c r="D6327" s="18" t="s">
        <v>8995</v>
      </c>
      <c r="E6327" s="18"/>
      <c r="F6327" s="18"/>
      <c r="G6327" s="18"/>
      <c r="H6327" s="18"/>
      <c r="I6327" s="18"/>
      <c r="J6327" s="5"/>
      <c r="K6327" s="19">
        <v>9998.34</v>
      </c>
      <c r="L6327" s="7">
        <v>9998.34</v>
      </c>
      <c r="M6327" s="5"/>
      <c r="N6327" s="5"/>
      <c r="O6327" s="20">
        <v>2</v>
      </c>
      <c r="P6327" s="8">
        <v>2</v>
      </c>
      <c r="Q6327" s="5"/>
    </row>
    <row r="6328" spans="1:17" ht="12" x14ac:dyDescent="0.2">
      <c r="A6328" s="16" t="s">
        <v>5920</v>
      </c>
      <c r="B6328" s="16" t="s">
        <v>9109</v>
      </c>
      <c r="C6328" s="17" t="s">
        <v>6206</v>
      </c>
      <c r="D6328" s="18" t="str">
        <f>VLOOKUP(C6328,[2]итоговая!$C$6:$H$1018,4,FALSE)</f>
        <v>Производство 2022</v>
      </c>
      <c r="E6328" s="26">
        <f t="shared" ref="E6328:E6329" si="338">J6328-L6328</f>
        <v>40</v>
      </c>
      <c r="F6328" s="26">
        <f t="shared" ref="F6328:F6329" si="339">N6328-P6328</f>
        <v>20</v>
      </c>
      <c r="G6328" s="26" t="str">
        <f>VLOOKUP(C6328,[2]итоговая!$C$6:$H$1018,5,FALSE)</f>
        <v>УКС</v>
      </c>
      <c r="H6328" s="21" t="str">
        <f>VLOOKUP(C6328,[2]итоговая!$C$6:$H$1018,6,FALSE)</f>
        <v>при ремонтных работах 2022-2023</v>
      </c>
      <c r="I6328" s="18"/>
      <c r="J6328" s="21">
        <v>40</v>
      </c>
      <c r="K6328" s="5"/>
      <c r="L6328" s="6"/>
      <c r="M6328" s="21">
        <v>40</v>
      </c>
      <c r="N6328" s="20">
        <v>20</v>
      </c>
      <c r="O6328" s="5"/>
      <c r="P6328" s="6"/>
      <c r="Q6328" s="20">
        <v>20</v>
      </c>
    </row>
    <row r="6329" spans="1:17" ht="12" x14ac:dyDescent="0.2">
      <c r="A6329" s="16" t="s">
        <v>5920</v>
      </c>
      <c r="B6329" s="16" t="s">
        <v>9109</v>
      </c>
      <c r="C6329" s="17" t="s">
        <v>6207</v>
      </c>
      <c r="D6329" s="18" t="str">
        <f>VLOOKUP(C6329,[2]итоговая!$C$6:$H$1018,4,FALSE)</f>
        <v>Производство 2022</v>
      </c>
      <c r="E6329" s="26">
        <f t="shared" si="338"/>
        <v>70</v>
      </c>
      <c r="F6329" s="26">
        <f t="shared" si="339"/>
        <v>20</v>
      </c>
      <c r="G6329" s="26" t="str">
        <f>VLOOKUP(C6329,[2]итоговая!$C$6:$H$1018,5,FALSE)</f>
        <v>УКС</v>
      </c>
      <c r="H6329" s="21" t="str">
        <f>VLOOKUP(C6329,[2]итоговая!$C$6:$H$1018,6,FALSE)</f>
        <v>при ремонтных работах 2022-2023</v>
      </c>
      <c r="I6329" s="18"/>
      <c r="J6329" s="21">
        <v>70</v>
      </c>
      <c r="K6329" s="5"/>
      <c r="L6329" s="6"/>
      <c r="M6329" s="21">
        <v>70</v>
      </c>
      <c r="N6329" s="20">
        <v>20</v>
      </c>
      <c r="O6329" s="5"/>
      <c r="P6329" s="6"/>
      <c r="Q6329" s="20">
        <v>20</v>
      </c>
    </row>
    <row r="6330" spans="1:17" ht="12" x14ac:dyDescent="0.2">
      <c r="A6330" s="16" t="s">
        <v>5920</v>
      </c>
      <c r="B6330" s="16" t="s">
        <v>9109</v>
      </c>
      <c r="C6330" s="17" t="s">
        <v>6208</v>
      </c>
      <c r="D6330" s="18" t="s">
        <v>8995</v>
      </c>
      <c r="E6330" s="18"/>
      <c r="F6330" s="18"/>
      <c r="G6330" s="18"/>
      <c r="H6330" s="18"/>
      <c r="I6330" s="18"/>
      <c r="J6330" s="19">
        <v>1075.21</v>
      </c>
      <c r="K6330" s="5"/>
      <c r="L6330" s="7">
        <v>1075.21</v>
      </c>
      <c r="M6330" s="5"/>
      <c r="N6330" s="20">
        <v>5</v>
      </c>
      <c r="O6330" s="5"/>
      <c r="P6330" s="8">
        <v>5</v>
      </c>
      <c r="Q6330" s="5"/>
    </row>
    <row r="6331" spans="1:17" ht="12" x14ac:dyDescent="0.2">
      <c r="A6331" s="16" t="s">
        <v>5920</v>
      </c>
      <c r="B6331" s="16" t="s">
        <v>9109</v>
      </c>
      <c r="C6331" s="17" t="s">
        <v>6209</v>
      </c>
      <c r="D6331" s="18" t="s">
        <v>8995</v>
      </c>
      <c r="E6331" s="18"/>
      <c r="F6331" s="18"/>
      <c r="G6331" s="18"/>
      <c r="H6331" s="18"/>
      <c r="I6331" s="18"/>
      <c r="J6331" s="5"/>
      <c r="K6331" s="21">
        <v>387</v>
      </c>
      <c r="L6331" s="9">
        <v>387</v>
      </c>
      <c r="M6331" s="5"/>
      <c r="N6331" s="5"/>
      <c r="O6331" s="20">
        <v>3</v>
      </c>
      <c r="P6331" s="8">
        <v>3</v>
      </c>
      <c r="Q6331" s="5"/>
    </row>
    <row r="6332" spans="1:17" ht="12" x14ac:dyDescent="0.2">
      <c r="A6332" s="16" t="s">
        <v>5920</v>
      </c>
      <c r="B6332" s="16" t="s">
        <v>9109</v>
      </c>
      <c r="C6332" s="17" t="s">
        <v>6210</v>
      </c>
      <c r="D6332" s="18" t="s">
        <v>8995</v>
      </c>
      <c r="E6332" s="18"/>
      <c r="F6332" s="18"/>
      <c r="G6332" s="18"/>
      <c r="H6332" s="18"/>
      <c r="I6332" s="18"/>
      <c r="J6332" s="5"/>
      <c r="K6332" s="19">
        <v>20998.34</v>
      </c>
      <c r="L6332" s="7">
        <v>20998.34</v>
      </c>
      <c r="M6332" s="5"/>
      <c r="N6332" s="5"/>
      <c r="O6332" s="20">
        <v>2</v>
      </c>
      <c r="P6332" s="8">
        <v>2</v>
      </c>
      <c r="Q6332" s="5"/>
    </row>
    <row r="6333" spans="1:17" ht="12" x14ac:dyDescent="0.2">
      <c r="A6333" s="16" t="s">
        <v>5920</v>
      </c>
      <c r="B6333" s="16" t="s">
        <v>9109</v>
      </c>
      <c r="C6333" s="17" t="s">
        <v>6211</v>
      </c>
      <c r="D6333" s="18" t="s">
        <v>8995</v>
      </c>
      <c r="E6333" s="18"/>
      <c r="F6333" s="18"/>
      <c r="G6333" s="18"/>
      <c r="H6333" s="18"/>
      <c r="I6333" s="18"/>
      <c r="J6333" s="5"/>
      <c r="K6333" s="19">
        <v>8394</v>
      </c>
      <c r="L6333" s="7">
        <v>8394</v>
      </c>
      <c r="M6333" s="5"/>
      <c r="N6333" s="5"/>
      <c r="O6333" s="20">
        <v>3</v>
      </c>
      <c r="P6333" s="8">
        <v>3</v>
      </c>
      <c r="Q6333" s="5"/>
    </row>
    <row r="6334" spans="1:17" ht="12" x14ac:dyDescent="0.2">
      <c r="A6334" s="16" t="s">
        <v>5920</v>
      </c>
      <c r="B6334" s="16" t="s">
        <v>9109</v>
      </c>
      <c r="C6334" s="17" t="s">
        <v>6212</v>
      </c>
      <c r="D6334" s="18" t="s">
        <v>8995</v>
      </c>
      <c r="E6334" s="18"/>
      <c r="F6334" s="18"/>
      <c r="G6334" s="18"/>
      <c r="H6334" s="18"/>
      <c r="I6334" s="18"/>
      <c r="J6334" s="5"/>
      <c r="K6334" s="21">
        <v>840</v>
      </c>
      <c r="L6334" s="9">
        <v>840</v>
      </c>
      <c r="M6334" s="5"/>
      <c r="N6334" s="5"/>
      <c r="O6334" s="20">
        <v>3</v>
      </c>
      <c r="P6334" s="8">
        <v>3</v>
      </c>
      <c r="Q6334" s="5"/>
    </row>
    <row r="6335" spans="1:17" ht="12" x14ac:dyDescent="0.2">
      <c r="A6335" s="16" t="s">
        <v>5920</v>
      </c>
      <c r="B6335" s="16" t="s">
        <v>9109</v>
      </c>
      <c r="C6335" s="17" t="s">
        <v>6213</v>
      </c>
      <c r="D6335" s="18" t="s">
        <v>8995</v>
      </c>
      <c r="E6335" s="18"/>
      <c r="F6335" s="18"/>
      <c r="G6335" s="18"/>
      <c r="H6335" s="18"/>
      <c r="I6335" s="18"/>
      <c r="J6335" s="5"/>
      <c r="K6335" s="21">
        <v>270</v>
      </c>
      <c r="L6335" s="9">
        <v>270</v>
      </c>
      <c r="M6335" s="5"/>
      <c r="N6335" s="5"/>
      <c r="O6335" s="20">
        <v>1</v>
      </c>
      <c r="P6335" s="8">
        <v>1</v>
      </c>
      <c r="Q6335" s="5"/>
    </row>
    <row r="6336" spans="1:17" ht="12" x14ac:dyDescent="0.2">
      <c r="A6336" s="16" t="s">
        <v>5920</v>
      </c>
      <c r="B6336" s="16" t="s">
        <v>9109</v>
      </c>
      <c r="C6336" s="17" t="s">
        <v>6214</v>
      </c>
      <c r="D6336" s="18" t="s">
        <v>8995</v>
      </c>
      <c r="E6336" s="18"/>
      <c r="F6336" s="18"/>
      <c r="G6336" s="18"/>
      <c r="H6336" s="18"/>
      <c r="I6336" s="18"/>
      <c r="J6336" s="5"/>
      <c r="K6336" s="21">
        <v>420</v>
      </c>
      <c r="L6336" s="9">
        <v>420</v>
      </c>
      <c r="M6336" s="5"/>
      <c r="N6336" s="5"/>
      <c r="O6336" s="20">
        <v>1</v>
      </c>
      <c r="P6336" s="8">
        <v>1</v>
      </c>
      <c r="Q6336" s="5"/>
    </row>
    <row r="6337" spans="1:17" ht="12" x14ac:dyDescent="0.2">
      <c r="A6337" s="16" t="s">
        <v>5920</v>
      </c>
      <c r="B6337" s="16" t="s">
        <v>9109</v>
      </c>
      <c r="C6337" s="17" t="s">
        <v>345</v>
      </c>
      <c r="D6337" s="18" t="s">
        <v>8995</v>
      </c>
      <c r="E6337" s="18"/>
      <c r="F6337" s="18"/>
      <c r="G6337" s="18"/>
      <c r="H6337" s="18"/>
      <c r="I6337" s="18"/>
      <c r="J6337" s="5"/>
      <c r="K6337" s="19">
        <v>1938.08</v>
      </c>
      <c r="L6337" s="7">
        <v>1938.08</v>
      </c>
      <c r="M6337" s="5"/>
      <c r="N6337" s="5"/>
      <c r="O6337" s="20">
        <v>1</v>
      </c>
      <c r="P6337" s="8">
        <v>1</v>
      </c>
      <c r="Q6337" s="5"/>
    </row>
    <row r="6338" spans="1:17" ht="12" x14ac:dyDescent="0.2">
      <c r="A6338" s="16" t="s">
        <v>5920</v>
      </c>
      <c r="B6338" s="16" t="s">
        <v>9109</v>
      </c>
      <c r="C6338" s="17" t="s">
        <v>347</v>
      </c>
      <c r="D6338" s="18" t="s">
        <v>8995</v>
      </c>
      <c r="E6338" s="18"/>
      <c r="F6338" s="18"/>
      <c r="G6338" s="18"/>
      <c r="H6338" s="18"/>
      <c r="I6338" s="18"/>
      <c r="J6338" s="5"/>
      <c r="K6338" s="19">
        <v>20411.03</v>
      </c>
      <c r="L6338" s="7">
        <v>20411.03</v>
      </c>
      <c r="M6338" s="5"/>
      <c r="N6338" s="5"/>
      <c r="O6338" s="20">
        <v>24</v>
      </c>
      <c r="P6338" s="8">
        <v>24</v>
      </c>
      <c r="Q6338" s="5"/>
    </row>
    <row r="6339" spans="1:17" ht="12" x14ac:dyDescent="0.2">
      <c r="A6339" s="16" t="s">
        <v>5920</v>
      </c>
      <c r="B6339" s="16" t="s">
        <v>9109</v>
      </c>
      <c r="C6339" s="17" t="s">
        <v>354</v>
      </c>
      <c r="D6339" s="18" t="s">
        <v>8995</v>
      </c>
      <c r="E6339" s="18"/>
      <c r="F6339" s="18"/>
      <c r="G6339" s="18"/>
      <c r="H6339" s="18"/>
      <c r="I6339" s="18"/>
      <c r="J6339" s="5"/>
      <c r="K6339" s="19">
        <v>2613</v>
      </c>
      <c r="L6339" s="7">
        <v>2613</v>
      </c>
      <c r="M6339" s="5"/>
      <c r="N6339" s="5"/>
      <c r="O6339" s="20">
        <v>1</v>
      </c>
      <c r="P6339" s="8">
        <v>1</v>
      </c>
      <c r="Q6339" s="5"/>
    </row>
    <row r="6340" spans="1:17" ht="12" x14ac:dyDescent="0.2">
      <c r="A6340" s="16" t="s">
        <v>5920</v>
      </c>
      <c r="B6340" s="16" t="s">
        <v>9109</v>
      </c>
      <c r="C6340" s="17" t="s">
        <v>6215</v>
      </c>
      <c r="D6340" s="18" t="s">
        <v>8995</v>
      </c>
      <c r="E6340" s="18"/>
      <c r="F6340" s="18"/>
      <c r="G6340" s="18"/>
      <c r="H6340" s="18"/>
      <c r="I6340" s="18"/>
      <c r="J6340" s="5"/>
      <c r="K6340" s="21">
        <v>753</v>
      </c>
      <c r="L6340" s="9">
        <v>753</v>
      </c>
      <c r="M6340" s="5"/>
      <c r="N6340" s="5"/>
      <c r="O6340" s="20">
        <v>1</v>
      </c>
      <c r="P6340" s="8">
        <v>1</v>
      </c>
      <c r="Q6340" s="5"/>
    </row>
    <row r="6341" spans="1:17" ht="12" x14ac:dyDescent="0.2">
      <c r="A6341" s="16" t="s">
        <v>5920</v>
      </c>
      <c r="B6341" s="16" t="s">
        <v>9109</v>
      </c>
      <c r="C6341" s="17" t="s">
        <v>6216</v>
      </c>
      <c r="D6341" s="18" t="s">
        <v>8995</v>
      </c>
      <c r="E6341" s="18"/>
      <c r="F6341" s="18"/>
      <c r="G6341" s="18"/>
      <c r="H6341" s="18"/>
      <c r="I6341" s="18"/>
      <c r="J6341" s="5"/>
      <c r="K6341" s="21">
        <v>450</v>
      </c>
      <c r="L6341" s="9">
        <v>450</v>
      </c>
      <c r="M6341" s="5"/>
      <c r="N6341" s="5"/>
      <c r="O6341" s="20">
        <v>1</v>
      </c>
      <c r="P6341" s="8">
        <v>1</v>
      </c>
      <c r="Q6341" s="5"/>
    </row>
    <row r="6342" spans="1:17" ht="12" x14ac:dyDescent="0.2">
      <c r="A6342" s="16" t="s">
        <v>5920</v>
      </c>
      <c r="B6342" s="16" t="s">
        <v>9109</v>
      </c>
      <c r="C6342" s="17" t="s">
        <v>6217</v>
      </c>
      <c r="D6342" s="18" t="s">
        <v>8995</v>
      </c>
      <c r="E6342" s="18"/>
      <c r="F6342" s="18"/>
      <c r="G6342" s="18"/>
      <c r="H6342" s="18"/>
      <c r="I6342" s="18"/>
      <c r="J6342" s="5"/>
      <c r="K6342" s="19">
        <v>2180</v>
      </c>
      <c r="L6342" s="6"/>
      <c r="M6342" s="19">
        <v>2180</v>
      </c>
      <c r="N6342" s="5"/>
      <c r="O6342" s="20">
        <v>1</v>
      </c>
      <c r="P6342" s="6"/>
      <c r="Q6342" s="20">
        <v>1</v>
      </c>
    </row>
    <row r="6343" spans="1:17" ht="12" x14ac:dyDescent="0.2">
      <c r="A6343" s="16" t="s">
        <v>5920</v>
      </c>
      <c r="B6343" s="16" t="s">
        <v>9109</v>
      </c>
      <c r="C6343" s="17" t="s">
        <v>6218</v>
      </c>
      <c r="D6343" s="18" t="s">
        <v>8995</v>
      </c>
      <c r="E6343" s="18"/>
      <c r="F6343" s="18"/>
      <c r="G6343" s="18"/>
      <c r="H6343" s="18"/>
      <c r="I6343" s="18"/>
      <c r="J6343" s="5"/>
      <c r="K6343" s="19">
        <v>2820</v>
      </c>
      <c r="L6343" s="6"/>
      <c r="M6343" s="19">
        <v>2820</v>
      </c>
      <c r="N6343" s="5"/>
      <c r="O6343" s="20">
        <v>1</v>
      </c>
      <c r="P6343" s="6"/>
      <c r="Q6343" s="20">
        <v>1</v>
      </c>
    </row>
    <row r="6344" spans="1:17" ht="12" x14ac:dyDescent="0.2">
      <c r="A6344" s="16" t="s">
        <v>5920</v>
      </c>
      <c r="B6344" s="16" t="s">
        <v>9109</v>
      </c>
      <c r="C6344" s="17" t="s">
        <v>6219</v>
      </c>
      <c r="D6344" s="18" t="s">
        <v>8995</v>
      </c>
      <c r="E6344" s="18"/>
      <c r="F6344" s="18"/>
      <c r="G6344" s="18"/>
      <c r="H6344" s="18"/>
      <c r="I6344" s="18"/>
      <c r="J6344" s="5"/>
      <c r="K6344" s="19">
        <v>3391.5</v>
      </c>
      <c r="L6344" s="7">
        <v>3391.5</v>
      </c>
      <c r="M6344" s="5"/>
      <c r="N6344" s="5"/>
      <c r="O6344" s="20">
        <v>1</v>
      </c>
      <c r="P6344" s="8">
        <v>1</v>
      </c>
      <c r="Q6344" s="5"/>
    </row>
    <row r="6345" spans="1:17" ht="24" x14ac:dyDescent="0.2">
      <c r="A6345" s="16" t="s">
        <v>5920</v>
      </c>
      <c r="B6345" s="16" t="s">
        <v>9109</v>
      </c>
      <c r="C6345" s="17" t="s">
        <v>6220</v>
      </c>
      <c r="D6345" s="18" t="s">
        <v>8995</v>
      </c>
      <c r="E6345" s="18"/>
      <c r="F6345" s="18"/>
      <c r="G6345" s="18"/>
      <c r="H6345" s="18"/>
      <c r="I6345" s="18"/>
      <c r="J6345" s="5"/>
      <c r="K6345" s="19">
        <v>35000</v>
      </c>
      <c r="L6345" s="7">
        <v>35000</v>
      </c>
      <c r="M6345" s="5"/>
      <c r="N6345" s="5"/>
      <c r="O6345" s="20">
        <v>1</v>
      </c>
      <c r="P6345" s="8">
        <v>1</v>
      </c>
      <c r="Q6345" s="5"/>
    </row>
    <row r="6346" spans="1:17" ht="12" x14ac:dyDescent="0.2">
      <c r="A6346" s="16" t="s">
        <v>5920</v>
      </c>
      <c r="B6346" s="16" t="s">
        <v>9109</v>
      </c>
      <c r="C6346" s="17" t="s">
        <v>6221</v>
      </c>
      <c r="D6346" s="18" t="s">
        <v>8995</v>
      </c>
      <c r="E6346" s="18"/>
      <c r="F6346" s="18"/>
      <c r="G6346" s="18"/>
      <c r="H6346" s="18"/>
      <c r="I6346" s="18"/>
      <c r="J6346" s="5"/>
      <c r="K6346" s="19">
        <v>8315.83</v>
      </c>
      <c r="L6346" s="7">
        <v>8315.83</v>
      </c>
      <c r="M6346" s="5"/>
      <c r="N6346" s="5"/>
      <c r="O6346" s="20">
        <v>1</v>
      </c>
      <c r="P6346" s="8">
        <v>1</v>
      </c>
      <c r="Q6346" s="5"/>
    </row>
    <row r="6347" spans="1:17" ht="12" x14ac:dyDescent="0.2">
      <c r="A6347" s="16" t="s">
        <v>5920</v>
      </c>
      <c r="B6347" s="16" t="s">
        <v>9109</v>
      </c>
      <c r="C6347" s="17" t="s">
        <v>6222</v>
      </c>
      <c r="D6347" s="18" t="s">
        <v>8995</v>
      </c>
      <c r="E6347" s="18"/>
      <c r="F6347" s="18"/>
      <c r="G6347" s="18"/>
      <c r="H6347" s="18"/>
      <c r="I6347" s="18"/>
      <c r="J6347" s="5"/>
      <c r="K6347" s="19">
        <v>6620</v>
      </c>
      <c r="L6347" s="7">
        <v>6620</v>
      </c>
      <c r="M6347" s="5"/>
      <c r="N6347" s="5"/>
      <c r="O6347" s="20">
        <v>1</v>
      </c>
      <c r="P6347" s="8">
        <v>1</v>
      </c>
      <c r="Q6347" s="5"/>
    </row>
    <row r="6348" spans="1:17" ht="24" x14ac:dyDescent="0.2">
      <c r="A6348" s="16" t="s">
        <v>5920</v>
      </c>
      <c r="B6348" s="16" t="s">
        <v>9109</v>
      </c>
      <c r="C6348" s="17" t="s">
        <v>6223</v>
      </c>
      <c r="D6348" s="18" t="s">
        <v>8995</v>
      </c>
      <c r="E6348" s="18"/>
      <c r="F6348" s="18"/>
      <c r="G6348" s="18"/>
      <c r="H6348" s="18"/>
      <c r="I6348" s="18"/>
      <c r="J6348" s="5"/>
      <c r="K6348" s="19">
        <v>2000</v>
      </c>
      <c r="L6348" s="6"/>
      <c r="M6348" s="19">
        <v>2000</v>
      </c>
      <c r="N6348" s="5"/>
      <c r="O6348" s="20">
        <v>1</v>
      </c>
      <c r="P6348" s="6"/>
      <c r="Q6348" s="20">
        <v>1</v>
      </c>
    </row>
    <row r="6349" spans="1:17" ht="24" x14ac:dyDescent="0.2">
      <c r="A6349" s="16" t="s">
        <v>5920</v>
      </c>
      <c r="B6349" s="16" t="s">
        <v>9109</v>
      </c>
      <c r="C6349" s="17" t="s">
        <v>6224</v>
      </c>
      <c r="D6349" s="18" t="s">
        <v>8995</v>
      </c>
      <c r="E6349" s="18"/>
      <c r="F6349" s="18"/>
      <c r="G6349" s="18"/>
      <c r="H6349" s="18"/>
      <c r="I6349" s="18"/>
      <c r="J6349" s="5"/>
      <c r="K6349" s="19">
        <v>1638</v>
      </c>
      <c r="L6349" s="7">
        <v>1638</v>
      </c>
      <c r="M6349" s="5"/>
      <c r="N6349" s="5"/>
      <c r="O6349" s="20">
        <v>6</v>
      </c>
      <c r="P6349" s="8">
        <v>6</v>
      </c>
      <c r="Q6349" s="5"/>
    </row>
    <row r="6350" spans="1:17" ht="24" x14ac:dyDescent="0.2">
      <c r="A6350" s="16" t="s">
        <v>5920</v>
      </c>
      <c r="B6350" s="16" t="s">
        <v>9109</v>
      </c>
      <c r="C6350" s="17" t="s">
        <v>6225</v>
      </c>
      <c r="D6350" s="18" t="s">
        <v>8995</v>
      </c>
      <c r="E6350" s="18"/>
      <c r="F6350" s="18"/>
      <c r="G6350" s="18"/>
      <c r="H6350" s="18"/>
      <c r="I6350" s="18"/>
      <c r="J6350" s="5"/>
      <c r="K6350" s="19">
        <v>1638</v>
      </c>
      <c r="L6350" s="7">
        <v>1638</v>
      </c>
      <c r="M6350" s="5"/>
      <c r="N6350" s="5"/>
      <c r="O6350" s="20">
        <v>6</v>
      </c>
      <c r="P6350" s="8">
        <v>6</v>
      </c>
      <c r="Q6350" s="5"/>
    </row>
    <row r="6351" spans="1:17" ht="24" x14ac:dyDescent="0.2">
      <c r="A6351" s="16" t="s">
        <v>5920</v>
      </c>
      <c r="B6351" s="16" t="s">
        <v>9109</v>
      </c>
      <c r="C6351" s="17" t="s">
        <v>6226</v>
      </c>
      <c r="D6351" s="18" t="s">
        <v>8995</v>
      </c>
      <c r="E6351" s="18"/>
      <c r="F6351" s="18"/>
      <c r="G6351" s="18"/>
      <c r="H6351" s="18"/>
      <c r="I6351" s="18"/>
      <c r="J6351" s="19">
        <v>4140</v>
      </c>
      <c r="K6351" s="5"/>
      <c r="L6351" s="7">
        <v>4140</v>
      </c>
      <c r="M6351" s="5"/>
      <c r="N6351" s="20">
        <v>6</v>
      </c>
      <c r="O6351" s="5"/>
      <c r="P6351" s="8">
        <v>6</v>
      </c>
      <c r="Q6351" s="5"/>
    </row>
    <row r="6352" spans="1:17" ht="12" x14ac:dyDescent="0.2">
      <c r="A6352" s="16" t="s">
        <v>5920</v>
      </c>
      <c r="B6352" s="16" t="s">
        <v>9109</v>
      </c>
      <c r="C6352" s="17" t="s">
        <v>6227</v>
      </c>
      <c r="D6352" s="18" t="s">
        <v>8995</v>
      </c>
      <c r="E6352" s="18"/>
      <c r="F6352" s="18"/>
      <c r="G6352" s="18"/>
      <c r="H6352" s="18"/>
      <c r="I6352" s="18"/>
      <c r="J6352" s="5"/>
      <c r="K6352" s="19">
        <v>2858.33</v>
      </c>
      <c r="L6352" s="7">
        <v>2858.33</v>
      </c>
      <c r="M6352" s="5"/>
      <c r="N6352" s="5"/>
      <c r="O6352" s="20">
        <v>1</v>
      </c>
      <c r="P6352" s="8">
        <v>1</v>
      </c>
      <c r="Q6352" s="5"/>
    </row>
    <row r="6353" spans="1:17" ht="12" x14ac:dyDescent="0.2">
      <c r="A6353" s="16" t="s">
        <v>5920</v>
      </c>
      <c r="B6353" s="16" t="s">
        <v>9109</v>
      </c>
      <c r="C6353" s="17" t="s">
        <v>6228</v>
      </c>
      <c r="D6353" s="18" t="s">
        <v>8995</v>
      </c>
      <c r="E6353" s="18"/>
      <c r="F6353" s="18"/>
      <c r="G6353" s="18"/>
      <c r="H6353" s="18"/>
      <c r="I6353" s="18"/>
      <c r="J6353" s="5"/>
      <c r="K6353" s="21">
        <v>504</v>
      </c>
      <c r="L6353" s="9">
        <v>504</v>
      </c>
      <c r="M6353" s="5"/>
      <c r="N6353" s="5"/>
      <c r="O6353" s="20">
        <v>2</v>
      </c>
      <c r="P6353" s="8">
        <v>2</v>
      </c>
      <c r="Q6353" s="5"/>
    </row>
    <row r="6354" spans="1:17" ht="12" x14ac:dyDescent="0.2">
      <c r="A6354" s="16" t="s">
        <v>5920</v>
      </c>
      <c r="B6354" s="16" t="s">
        <v>9109</v>
      </c>
      <c r="C6354" s="17" t="s">
        <v>6229</v>
      </c>
      <c r="D6354" s="18" t="s">
        <v>8995</v>
      </c>
      <c r="E6354" s="18"/>
      <c r="F6354" s="18"/>
      <c r="G6354" s="18"/>
      <c r="H6354" s="18"/>
      <c r="I6354" s="18"/>
      <c r="J6354" s="5"/>
      <c r="K6354" s="19">
        <v>9580</v>
      </c>
      <c r="L6354" s="7">
        <v>9580</v>
      </c>
      <c r="M6354" s="5"/>
      <c r="N6354" s="5"/>
      <c r="O6354" s="20">
        <v>4</v>
      </c>
      <c r="P6354" s="8">
        <v>4</v>
      </c>
      <c r="Q6354" s="5"/>
    </row>
    <row r="6355" spans="1:17" ht="12" x14ac:dyDescent="0.2">
      <c r="A6355" s="16" t="s">
        <v>5920</v>
      </c>
      <c r="B6355" s="16" t="s">
        <v>9109</v>
      </c>
      <c r="C6355" s="17" t="s">
        <v>6230</v>
      </c>
      <c r="D6355" s="18" t="s">
        <v>8995</v>
      </c>
      <c r="E6355" s="18"/>
      <c r="F6355" s="18"/>
      <c r="G6355" s="18"/>
      <c r="H6355" s="18"/>
      <c r="I6355" s="18"/>
      <c r="J6355" s="5"/>
      <c r="K6355" s="21">
        <v>282</v>
      </c>
      <c r="L6355" s="9">
        <v>282</v>
      </c>
      <c r="M6355" s="5"/>
      <c r="N6355" s="5"/>
      <c r="O6355" s="20">
        <v>2</v>
      </c>
      <c r="P6355" s="8">
        <v>2</v>
      </c>
      <c r="Q6355" s="5"/>
    </row>
    <row r="6356" spans="1:17" ht="12" x14ac:dyDescent="0.2">
      <c r="A6356" s="16" t="s">
        <v>5920</v>
      </c>
      <c r="B6356" s="16" t="s">
        <v>9109</v>
      </c>
      <c r="C6356" s="17" t="s">
        <v>6231</v>
      </c>
      <c r="D6356" s="18" t="s">
        <v>8995</v>
      </c>
      <c r="E6356" s="18"/>
      <c r="F6356" s="18"/>
      <c r="G6356" s="18"/>
      <c r="H6356" s="18"/>
      <c r="I6356" s="18"/>
      <c r="J6356" s="5"/>
      <c r="K6356" s="19">
        <v>5742</v>
      </c>
      <c r="L6356" s="6"/>
      <c r="M6356" s="19">
        <v>5742</v>
      </c>
      <c r="N6356" s="5"/>
      <c r="O6356" s="20">
        <v>12</v>
      </c>
      <c r="P6356" s="6"/>
      <c r="Q6356" s="20">
        <v>12</v>
      </c>
    </row>
    <row r="6357" spans="1:17" ht="12" x14ac:dyDescent="0.2">
      <c r="A6357" s="16" t="s">
        <v>5920</v>
      </c>
      <c r="B6357" s="16" t="s">
        <v>9109</v>
      </c>
      <c r="C6357" s="17" t="s">
        <v>6232</v>
      </c>
      <c r="D6357" s="18" t="s">
        <v>8995</v>
      </c>
      <c r="E6357" s="18"/>
      <c r="F6357" s="18"/>
      <c r="G6357" s="18"/>
      <c r="H6357" s="18"/>
      <c r="I6357" s="18"/>
      <c r="J6357" s="5"/>
      <c r="K6357" s="21">
        <v>690</v>
      </c>
      <c r="L6357" s="6"/>
      <c r="M6357" s="21">
        <v>690</v>
      </c>
      <c r="N6357" s="5"/>
      <c r="O6357" s="20">
        <v>10</v>
      </c>
      <c r="P6357" s="6"/>
      <c r="Q6357" s="20">
        <v>10</v>
      </c>
    </row>
    <row r="6358" spans="1:17" ht="12" x14ac:dyDescent="0.2">
      <c r="A6358" s="16" t="s">
        <v>5920</v>
      </c>
      <c r="B6358" s="16" t="s">
        <v>9109</v>
      </c>
      <c r="C6358" s="17" t="s">
        <v>6233</v>
      </c>
      <c r="D6358" s="18" t="s">
        <v>8995</v>
      </c>
      <c r="E6358" s="18"/>
      <c r="F6358" s="18"/>
      <c r="G6358" s="18"/>
      <c r="H6358" s="18"/>
      <c r="I6358" s="18"/>
      <c r="J6358" s="5"/>
      <c r="K6358" s="21">
        <v>436.67</v>
      </c>
      <c r="L6358" s="9">
        <v>436.67</v>
      </c>
      <c r="M6358" s="5"/>
      <c r="N6358" s="5"/>
      <c r="O6358" s="20">
        <v>4</v>
      </c>
      <c r="P6358" s="8">
        <v>4</v>
      </c>
      <c r="Q6358" s="5"/>
    </row>
    <row r="6359" spans="1:17" ht="12" x14ac:dyDescent="0.2">
      <c r="A6359" s="16" t="s">
        <v>5920</v>
      </c>
      <c r="B6359" s="16" t="s">
        <v>9109</v>
      </c>
      <c r="C6359" s="17" t="s">
        <v>6234</v>
      </c>
      <c r="D6359" s="18" t="s">
        <v>8995</v>
      </c>
      <c r="E6359" s="18"/>
      <c r="F6359" s="18"/>
      <c r="G6359" s="18"/>
      <c r="H6359" s="18"/>
      <c r="I6359" s="18"/>
      <c r="J6359" s="5"/>
      <c r="K6359" s="19">
        <v>4688</v>
      </c>
      <c r="L6359" s="7">
        <v>4688</v>
      </c>
      <c r="M6359" s="5"/>
      <c r="N6359" s="5"/>
      <c r="O6359" s="20">
        <v>1</v>
      </c>
      <c r="P6359" s="8">
        <v>1</v>
      </c>
      <c r="Q6359" s="5"/>
    </row>
    <row r="6360" spans="1:17" ht="12" x14ac:dyDescent="0.2">
      <c r="A6360" s="16" t="s">
        <v>5920</v>
      </c>
      <c r="B6360" s="16" t="s">
        <v>9109</v>
      </c>
      <c r="C6360" s="17" t="s">
        <v>6235</v>
      </c>
      <c r="D6360" s="18" t="s">
        <v>8995</v>
      </c>
      <c r="E6360" s="18"/>
      <c r="F6360" s="18"/>
      <c r="G6360" s="18"/>
      <c r="H6360" s="18"/>
      <c r="I6360" s="18"/>
      <c r="J6360" s="5"/>
      <c r="K6360" s="19">
        <v>4614.91</v>
      </c>
      <c r="L6360" s="6"/>
      <c r="M6360" s="19">
        <v>4614.91</v>
      </c>
      <c r="N6360" s="5"/>
      <c r="O6360" s="20">
        <v>4</v>
      </c>
      <c r="P6360" s="6"/>
      <c r="Q6360" s="20">
        <v>4</v>
      </c>
    </row>
    <row r="6361" spans="1:17" ht="12" x14ac:dyDescent="0.2">
      <c r="A6361" s="16" t="s">
        <v>5920</v>
      </c>
      <c r="B6361" s="16" t="s">
        <v>9109</v>
      </c>
      <c r="C6361" s="17" t="s">
        <v>6236</v>
      </c>
      <c r="D6361" s="18" t="s">
        <v>8995</v>
      </c>
      <c r="E6361" s="18"/>
      <c r="F6361" s="18"/>
      <c r="G6361" s="18"/>
      <c r="H6361" s="18"/>
      <c r="I6361" s="18"/>
      <c r="J6361" s="5"/>
      <c r="K6361" s="19">
        <v>1516.67</v>
      </c>
      <c r="L6361" s="7">
        <v>1516.67</v>
      </c>
      <c r="M6361" s="5"/>
      <c r="N6361" s="5"/>
      <c r="O6361" s="20">
        <v>2</v>
      </c>
      <c r="P6361" s="8">
        <v>2</v>
      </c>
      <c r="Q6361" s="5"/>
    </row>
    <row r="6362" spans="1:17" ht="12" x14ac:dyDescent="0.2">
      <c r="A6362" s="16" t="s">
        <v>5920</v>
      </c>
      <c r="B6362" s="16" t="s">
        <v>9109</v>
      </c>
      <c r="C6362" s="17" t="s">
        <v>6237</v>
      </c>
      <c r="D6362" s="18" t="s">
        <v>8995</v>
      </c>
      <c r="E6362" s="18"/>
      <c r="F6362" s="18"/>
      <c r="G6362" s="18"/>
      <c r="H6362" s="18"/>
      <c r="I6362" s="18"/>
      <c r="J6362" s="5"/>
      <c r="K6362" s="21">
        <v>50.93</v>
      </c>
      <c r="L6362" s="9">
        <v>50.93</v>
      </c>
      <c r="M6362" s="5"/>
      <c r="N6362" s="5"/>
      <c r="O6362" s="20">
        <v>16</v>
      </c>
      <c r="P6362" s="8">
        <v>16</v>
      </c>
      <c r="Q6362" s="5"/>
    </row>
    <row r="6363" spans="1:17" ht="12" x14ac:dyDescent="0.2">
      <c r="A6363" s="16" t="s">
        <v>5920</v>
      </c>
      <c r="B6363" s="16" t="s">
        <v>9109</v>
      </c>
      <c r="C6363" s="17" t="s">
        <v>6238</v>
      </c>
      <c r="D6363" s="18" t="s">
        <v>8995</v>
      </c>
      <c r="E6363" s="18"/>
      <c r="F6363" s="18"/>
      <c r="G6363" s="18"/>
      <c r="H6363" s="18"/>
      <c r="I6363" s="18"/>
      <c r="J6363" s="5"/>
      <c r="K6363" s="19">
        <v>2150</v>
      </c>
      <c r="L6363" s="7">
        <v>2150</v>
      </c>
      <c r="M6363" s="5"/>
      <c r="N6363" s="5"/>
      <c r="O6363" s="20">
        <v>1</v>
      </c>
      <c r="P6363" s="8">
        <v>1</v>
      </c>
      <c r="Q6363" s="5"/>
    </row>
    <row r="6364" spans="1:17" ht="12" x14ac:dyDescent="0.2">
      <c r="A6364" s="16" t="s">
        <v>5920</v>
      </c>
      <c r="B6364" s="16" t="s">
        <v>9109</v>
      </c>
      <c r="C6364" s="17" t="s">
        <v>6239</v>
      </c>
      <c r="D6364" s="18" t="s">
        <v>8995</v>
      </c>
      <c r="E6364" s="18"/>
      <c r="F6364" s="18"/>
      <c r="G6364" s="18"/>
      <c r="H6364" s="18"/>
      <c r="I6364" s="18"/>
      <c r="J6364" s="5"/>
      <c r="K6364" s="19">
        <v>3275</v>
      </c>
      <c r="L6364" s="7">
        <v>3275</v>
      </c>
      <c r="M6364" s="5"/>
      <c r="N6364" s="5"/>
      <c r="O6364" s="20">
        <v>1</v>
      </c>
      <c r="P6364" s="8">
        <v>1</v>
      </c>
      <c r="Q6364" s="5"/>
    </row>
    <row r="6365" spans="1:17" ht="12" x14ac:dyDescent="0.2">
      <c r="A6365" s="16" t="s">
        <v>5920</v>
      </c>
      <c r="B6365" s="16" t="s">
        <v>9109</v>
      </c>
      <c r="C6365" s="17" t="s">
        <v>6240</v>
      </c>
      <c r="D6365" s="18" t="s">
        <v>8995</v>
      </c>
      <c r="E6365" s="18"/>
      <c r="F6365" s="18"/>
      <c r="G6365" s="18"/>
      <c r="H6365" s="18"/>
      <c r="I6365" s="18"/>
      <c r="J6365" s="5"/>
      <c r="K6365" s="19">
        <v>62150</v>
      </c>
      <c r="L6365" s="7">
        <v>62150</v>
      </c>
      <c r="M6365" s="5"/>
      <c r="N6365" s="5"/>
      <c r="O6365" s="20">
        <v>5</v>
      </c>
      <c r="P6365" s="8">
        <v>5</v>
      </c>
      <c r="Q6365" s="5"/>
    </row>
    <row r="6366" spans="1:17" ht="12" x14ac:dyDescent="0.2">
      <c r="A6366" s="16" t="s">
        <v>5920</v>
      </c>
      <c r="B6366" s="16" t="s">
        <v>9109</v>
      </c>
      <c r="C6366" s="17" t="s">
        <v>403</v>
      </c>
      <c r="D6366" s="18" t="s">
        <v>8995</v>
      </c>
      <c r="E6366" s="18"/>
      <c r="F6366" s="18"/>
      <c r="G6366" s="18"/>
      <c r="H6366" s="18"/>
      <c r="I6366" s="18"/>
      <c r="J6366" s="5"/>
      <c r="K6366" s="19">
        <v>1533.33</v>
      </c>
      <c r="L6366" s="7">
        <v>1533.33</v>
      </c>
      <c r="M6366" s="5"/>
      <c r="N6366" s="5"/>
      <c r="O6366" s="20">
        <v>8</v>
      </c>
      <c r="P6366" s="8">
        <v>8</v>
      </c>
      <c r="Q6366" s="5"/>
    </row>
    <row r="6367" spans="1:17" ht="12" x14ac:dyDescent="0.2">
      <c r="A6367" s="16" t="s">
        <v>5920</v>
      </c>
      <c r="B6367" s="16" t="s">
        <v>9109</v>
      </c>
      <c r="C6367" s="17" t="s">
        <v>6241</v>
      </c>
      <c r="D6367" s="18" t="s">
        <v>8995</v>
      </c>
      <c r="E6367" s="18"/>
      <c r="F6367" s="18"/>
      <c r="G6367" s="18"/>
      <c r="H6367" s="18"/>
      <c r="I6367" s="18"/>
      <c r="J6367" s="5"/>
      <c r="K6367" s="19">
        <v>1028</v>
      </c>
      <c r="L6367" s="7">
        <v>1028</v>
      </c>
      <c r="M6367" s="5"/>
      <c r="N6367" s="5"/>
      <c r="O6367" s="20">
        <v>1</v>
      </c>
      <c r="P6367" s="8">
        <v>1</v>
      </c>
      <c r="Q6367" s="5"/>
    </row>
    <row r="6368" spans="1:17" ht="12" x14ac:dyDescent="0.2">
      <c r="A6368" s="16" t="s">
        <v>5920</v>
      </c>
      <c r="B6368" s="16" t="s">
        <v>9109</v>
      </c>
      <c r="C6368" s="17" t="s">
        <v>6242</v>
      </c>
      <c r="D6368" s="18" t="s">
        <v>8995</v>
      </c>
      <c r="E6368" s="18"/>
      <c r="F6368" s="18"/>
      <c r="G6368" s="18"/>
      <c r="H6368" s="18"/>
      <c r="I6368" s="18"/>
      <c r="J6368" s="5"/>
      <c r="K6368" s="21">
        <v>859</v>
      </c>
      <c r="L6368" s="9">
        <v>859</v>
      </c>
      <c r="M6368" s="5"/>
      <c r="N6368" s="5"/>
      <c r="O6368" s="20">
        <v>1</v>
      </c>
      <c r="P6368" s="8">
        <v>1</v>
      </c>
      <c r="Q6368" s="5"/>
    </row>
    <row r="6369" spans="1:17" ht="12" x14ac:dyDescent="0.2">
      <c r="A6369" s="16" t="s">
        <v>5920</v>
      </c>
      <c r="B6369" s="16" t="s">
        <v>9109</v>
      </c>
      <c r="C6369" s="17" t="s">
        <v>404</v>
      </c>
      <c r="D6369" s="18" t="s">
        <v>8995</v>
      </c>
      <c r="E6369" s="18"/>
      <c r="F6369" s="18"/>
      <c r="G6369" s="18"/>
      <c r="H6369" s="18"/>
      <c r="I6369" s="18"/>
      <c r="J6369" s="5"/>
      <c r="K6369" s="19">
        <v>1050</v>
      </c>
      <c r="L6369" s="7">
        <v>1050</v>
      </c>
      <c r="M6369" s="5"/>
      <c r="N6369" s="5"/>
      <c r="O6369" s="20">
        <v>10</v>
      </c>
      <c r="P6369" s="8">
        <v>10</v>
      </c>
      <c r="Q6369" s="5"/>
    </row>
    <row r="6370" spans="1:17" ht="12" x14ac:dyDescent="0.2">
      <c r="A6370" s="16" t="s">
        <v>5920</v>
      </c>
      <c r="B6370" s="16" t="s">
        <v>9109</v>
      </c>
      <c r="C6370" s="17" t="s">
        <v>6243</v>
      </c>
      <c r="D6370" s="18" t="s">
        <v>8995</v>
      </c>
      <c r="E6370" s="18"/>
      <c r="F6370" s="18"/>
      <c r="G6370" s="18"/>
      <c r="H6370" s="18"/>
      <c r="I6370" s="18"/>
      <c r="J6370" s="5"/>
      <c r="K6370" s="21">
        <v>35</v>
      </c>
      <c r="L6370" s="9">
        <v>35</v>
      </c>
      <c r="M6370" s="5"/>
      <c r="N6370" s="5"/>
      <c r="O6370" s="20">
        <v>1</v>
      </c>
      <c r="P6370" s="8">
        <v>1</v>
      </c>
      <c r="Q6370" s="5"/>
    </row>
    <row r="6371" spans="1:17" ht="12" x14ac:dyDescent="0.2">
      <c r="A6371" s="16" t="s">
        <v>5920</v>
      </c>
      <c r="B6371" s="16" t="s">
        <v>9109</v>
      </c>
      <c r="C6371" s="17" t="s">
        <v>6244</v>
      </c>
      <c r="D6371" s="18" t="s">
        <v>8995</v>
      </c>
      <c r="E6371" s="18"/>
      <c r="F6371" s="18"/>
      <c r="G6371" s="18"/>
      <c r="H6371" s="18"/>
      <c r="I6371" s="18"/>
      <c r="J6371" s="5"/>
      <c r="K6371" s="19">
        <v>1523.6</v>
      </c>
      <c r="L6371" s="6"/>
      <c r="M6371" s="19">
        <v>1523.6</v>
      </c>
      <c r="N6371" s="5"/>
      <c r="O6371" s="20">
        <v>2</v>
      </c>
      <c r="P6371" s="6"/>
      <c r="Q6371" s="20">
        <v>2</v>
      </c>
    </row>
    <row r="6372" spans="1:17" ht="12" x14ac:dyDescent="0.2">
      <c r="A6372" s="16" t="s">
        <v>5920</v>
      </c>
      <c r="B6372" s="16" t="s">
        <v>9109</v>
      </c>
      <c r="C6372" s="17" t="s">
        <v>410</v>
      </c>
      <c r="D6372" s="18" t="s">
        <v>8995</v>
      </c>
      <c r="E6372" s="18"/>
      <c r="F6372" s="18"/>
      <c r="G6372" s="18"/>
      <c r="H6372" s="18"/>
      <c r="I6372" s="18"/>
      <c r="J6372" s="5"/>
      <c r="K6372" s="21">
        <v>850</v>
      </c>
      <c r="L6372" s="9">
        <v>850</v>
      </c>
      <c r="M6372" s="5"/>
      <c r="N6372" s="5"/>
      <c r="O6372" s="20">
        <v>50</v>
      </c>
      <c r="P6372" s="8">
        <v>50</v>
      </c>
      <c r="Q6372" s="5"/>
    </row>
    <row r="6373" spans="1:17" ht="12" x14ac:dyDescent="0.2">
      <c r="A6373" s="16" t="s">
        <v>5920</v>
      </c>
      <c r="B6373" s="16" t="s">
        <v>9109</v>
      </c>
      <c r="C6373" s="17" t="s">
        <v>6245</v>
      </c>
      <c r="D6373" s="18" t="s">
        <v>8995</v>
      </c>
      <c r="E6373" s="18"/>
      <c r="F6373" s="18"/>
      <c r="G6373" s="18"/>
      <c r="H6373" s="18"/>
      <c r="I6373" s="18"/>
      <c r="J6373" s="5"/>
      <c r="K6373" s="21">
        <v>945.83</v>
      </c>
      <c r="L6373" s="9">
        <v>945.83</v>
      </c>
      <c r="M6373" s="5"/>
      <c r="N6373" s="5"/>
      <c r="O6373" s="20">
        <v>20</v>
      </c>
      <c r="P6373" s="8">
        <v>20</v>
      </c>
      <c r="Q6373" s="5"/>
    </row>
    <row r="6374" spans="1:17" ht="12" x14ac:dyDescent="0.2">
      <c r="A6374" s="16" t="s">
        <v>5920</v>
      </c>
      <c r="B6374" s="16" t="s">
        <v>9109</v>
      </c>
      <c r="C6374" s="17" t="s">
        <v>6246</v>
      </c>
      <c r="D6374" s="18" t="s">
        <v>8995</v>
      </c>
      <c r="E6374" s="18"/>
      <c r="F6374" s="18"/>
      <c r="G6374" s="18"/>
      <c r="H6374" s="18"/>
      <c r="I6374" s="18"/>
      <c r="J6374" s="5"/>
      <c r="K6374" s="21">
        <v>240.83</v>
      </c>
      <c r="L6374" s="9">
        <v>240.83</v>
      </c>
      <c r="M6374" s="5"/>
      <c r="N6374" s="5"/>
      <c r="O6374" s="20">
        <v>1</v>
      </c>
      <c r="P6374" s="8">
        <v>1</v>
      </c>
      <c r="Q6374" s="5"/>
    </row>
    <row r="6375" spans="1:17" ht="12" x14ac:dyDescent="0.2">
      <c r="A6375" s="16" t="s">
        <v>5920</v>
      </c>
      <c r="B6375" s="16" t="s">
        <v>9109</v>
      </c>
      <c r="C6375" s="17" t="s">
        <v>6247</v>
      </c>
      <c r="D6375" s="18" t="s">
        <v>8995</v>
      </c>
      <c r="E6375" s="18"/>
      <c r="F6375" s="18"/>
      <c r="G6375" s="18"/>
      <c r="H6375" s="18"/>
      <c r="I6375" s="18"/>
      <c r="J6375" s="5"/>
      <c r="K6375" s="21">
        <v>40</v>
      </c>
      <c r="L6375" s="9">
        <v>40</v>
      </c>
      <c r="M6375" s="5"/>
      <c r="N6375" s="5"/>
      <c r="O6375" s="20">
        <v>8</v>
      </c>
      <c r="P6375" s="8">
        <v>8</v>
      </c>
      <c r="Q6375" s="5"/>
    </row>
    <row r="6376" spans="1:17" ht="12" x14ac:dyDescent="0.2">
      <c r="A6376" s="16" t="s">
        <v>5920</v>
      </c>
      <c r="B6376" s="16" t="s">
        <v>9109</v>
      </c>
      <c r="C6376" s="17" t="s">
        <v>6248</v>
      </c>
      <c r="D6376" s="18" t="s">
        <v>8995</v>
      </c>
      <c r="E6376" s="18"/>
      <c r="F6376" s="18"/>
      <c r="G6376" s="18"/>
      <c r="H6376" s="18"/>
      <c r="I6376" s="18"/>
      <c r="J6376" s="5"/>
      <c r="K6376" s="21">
        <v>51.2</v>
      </c>
      <c r="L6376" s="9">
        <v>51.2</v>
      </c>
      <c r="M6376" s="5"/>
      <c r="N6376" s="5"/>
      <c r="O6376" s="20">
        <v>6</v>
      </c>
      <c r="P6376" s="8">
        <v>6</v>
      </c>
      <c r="Q6376" s="5"/>
    </row>
    <row r="6377" spans="1:17" ht="12" x14ac:dyDescent="0.2">
      <c r="A6377" s="16" t="s">
        <v>5920</v>
      </c>
      <c r="B6377" s="16" t="s">
        <v>9109</v>
      </c>
      <c r="C6377" s="17" t="s">
        <v>6249</v>
      </c>
      <c r="D6377" s="18" t="s">
        <v>8995</v>
      </c>
      <c r="E6377" s="18"/>
      <c r="F6377" s="18"/>
      <c r="G6377" s="18"/>
      <c r="H6377" s="18"/>
      <c r="I6377" s="18"/>
      <c r="J6377" s="5"/>
      <c r="K6377" s="19">
        <v>12042.38</v>
      </c>
      <c r="L6377" s="6"/>
      <c r="M6377" s="19">
        <v>12042.38</v>
      </c>
      <c r="N6377" s="5"/>
      <c r="O6377" s="20">
        <v>2</v>
      </c>
      <c r="P6377" s="6"/>
      <c r="Q6377" s="20">
        <v>2</v>
      </c>
    </row>
    <row r="6378" spans="1:17" ht="12" x14ac:dyDescent="0.2">
      <c r="A6378" s="16" t="s">
        <v>5920</v>
      </c>
      <c r="B6378" s="16" t="s">
        <v>9109</v>
      </c>
      <c r="C6378" s="17" t="s">
        <v>421</v>
      </c>
      <c r="D6378" s="18" t="s">
        <v>8995</v>
      </c>
      <c r="E6378" s="18"/>
      <c r="F6378" s="18"/>
      <c r="G6378" s="18"/>
      <c r="H6378" s="18"/>
      <c r="I6378" s="18"/>
      <c r="J6378" s="5"/>
      <c r="K6378" s="21">
        <v>613.33000000000004</v>
      </c>
      <c r="L6378" s="9">
        <v>613.33000000000004</v>
      </c>
      <c r="M6378" s="5"/>
      <c r="N6378" s="5"/>
      <c r="O6378" s="20">
        <v>2</v>
      </c>
      <c r="P6378" s="8">
        <v>2</v>
      </c>
      <c r="Q6378" s="5"/>
    </row>
    <row r="6379" spans="1:17" ht="12" x14ac:dyDescent="0.2">
      <c r="A6379" s="16" t="s">
        <v>5920</v>
      </c>
      <c r="B6379" s="16" t="s">
        <v>9109</v>
      </c>
      <c r="C6379" s="17" t="s">
        <v>6250</v>
      </c>
      <c r="D6379" s="18" t="s">
        <v>8995</v>
      </c>
      <c r="E6379" s="18"/>
      <c r="F6379" s="18"/>
      <c r="G6379" s="18"/>
      <c r="H6379" s="18"/>
      <c r="I6379" s="18"/>
      <c r="J6379" s="5"/>
      <c r="K6379" s="19">
        <v>1062</v>
      </c>
      <c r="L6379" s="7">
        <v>1062</v>
      </c>
      <c r="M6379" s="5"/>
      <c r="N6379" s="5"/>
      <c r="O6379" s="20">
        <v>4</v>
      </c>
      <c r="P6379" s="8">
        <v>4</v>
      </c>
      <c r="Q6379" s="5"/>
    </row>
    <row r="6380" spans="1:17" ht="12" x14ac:dyDescent="0.2">
      <c r="A6380" s="16" t="s">
        <v>5920</v>
      </c>
      <c r="B6380" s="16" t="s">
        <v>9109</v>
      </c>
      <c r="C6380" s="17" t="s">
        <v>6251</v>
      </c>
      <c r="D6380" s="18" t="s">
        <v>8995</v>
      </c>
      <c r="E6380" s="18"/>
      <c r="F6380" s="18"/>
      <c r="G6380" s="18"/>
      <c r="H6380" s="18"/>
      <c r="I6380" s="18"/>
      <c r="J6380" s="5"/>
      <c r="K6380" s="19">
        <v>2088.6</v>
      </c>
      <c r="L6380" s="6"/>
      <c r="M6380" s="19">
        <v>2088.6</v>
      </c>
      <c r="N6380" s="5"/>
      <c r="O6380" s="20">
        <v>4</v>
      </c>
      <c r="P6380" s="6"/>
      <c r="Q6380" s="20">
        <v>4</v>
      </c>
    </row>
    <row r="6381" spans="1:17" ht="12" x14ac:dyDescent="0.2">
      <c r="A6381" s="16" t="s">
        <v>5920</v>
      </c>
      <c r="B6381" s="16" t="s">
        <v>9109</v>
      </c>
      <c r="C6381" s="17" t="s">
        <v>440</v>
      </c>
      <c r="D6381" s="18" t="s">
        <v>8995</v>
      </c>
      <c r="E6381" s="18"/>
      <c r="F6381" s="18"/>
      <c r="G6381" s="18"/>
      <c r="H6381" s="18"/>
      <c r="I6381" s="18"/>
      <c r="J6381" s="5"/>
      <c r="K6381" s="21">
        <v>916.67</v>
      </c>
      <c r="L6381" s="9">
        <v>916.67</v>
      </c>
      <c r="M6381" s="5"/>
      <c r="N6381" s="5"/>
      <c r="O6381" s="20">
        <v>4</v>
      </c>
      <c r="P6381" s="8">
        <v>4</v>
      </c>
      <c r="Q6381" s="5"/>
    </row>
    <row r="6382" spans="1:17" ht="12" x14ac:dyDescent="0.2">
      <c r="A6382" s="16" t="s">
        <v>5920</v>
      </c>
      <c r="B6382" s="16" t="s">
        <v>9109</v>
      </c>
      <c r="C6382" s="17" t="s">
        <v>6252</v>
      </c>
      <c r="D6382" s="18" t="s">
        <v>8995</v>
      </c>
      <c r="E6382" s="18"/>
      <c r="F6382" s="18"/>
      <c r="G6382" s="18"/>
      <c r="H6382" s="18"/>
      <c r="I6382" s="18"/>
      <c r="J6382" s="5"/>
      <c r="K6382" s="21">
        <v>398.33</v>
      </c>
      <c r="L6382" s="9">
        <v>398.33</v>
      </c>
      <c r="M6382" s="5"/>
      <c r="N6382" s="5"/>
      <c r="O6382" s="20">
        <v>1</v>
      </c>
      <c r="P6382" s="8">
        <v>1</v>
      </c>
      <c r="Q6382" s="5"/>
    </row>
    <row r="6383" spans="1:17" ht="12" x14ac:dyDescent="0.2">
      <c r="A6383" s="16" t="s">
        <v>5920</v>
      </c>
      <c r="B6383" s="16" t="s">
        <v>9109</v>
      </c>
      <c r="C6383" s="17" t="s">
        <v>6253</v>
      </c>
      <c r="D6383" s="18" t="s">
        <v>8995</v>
      </c>
      <c r="E6383" s="18"/>
      <c r="F6383" s="18"/>
      <c r="G6383" s="18"/>
      <c r="H6383" s="18"/>
      <c r="I6383" s="18"/>
      <c r="J6383" s="5"/>
      <c r="K6383" s="21">
        <v>256.67</v>
      </c>
      <c r="L6383" s="9">
        <v>256.67</v>
      </c>
      <c r="M6383" s="5"/>
      <c r="N6383" s="5"/>
      <c r="O6383" s="20">
        <v>2</v>
      </c>
      <c r="P6383" s="8">
        <v>2</v>
      </c>
      <c r="Q6383" s="5"/>
    </row>
    <row r="6384" spans="1:17" ht="12" x14ac:dyDescent="0.2">
      <c r="A6384" s="16" t="s">
        <v>5920</v>
      </c>
      <c r="B6384" s="16" t="s">
        <v>9109</v>
      </c>
      <c r="C6384" s="17" t="s">
        <v>6254</v>
      </c>
      <c r="D6384" s="18" t="s">
        <v>8995</v>
      </c>
      <c r="E6384" s="18"/>
      <c r="F6384" s="18"/>
      <c r="G6384" s="18"/>
      <c r="H6384" s="18"/>
      <c r="I6384" s="18"/>
      <c r="J6384" s="5"/>
      <c r="K6384" s="19">
        <v>6790</v>
      </c>
      <c r="L6384" s="7">
        <v>6790</v>
      </c>
      <c r="M6384" s="5"/>
      <c r="N6384" s="5"/>
      <c r="O6384" s="20">
        <v>1</v>
      </c>
      <c r="P6384" s="8">
        <v>1</v>
      </c>
      <c r="Q6384" s="5"/>
    </row>
    <row r="6385" spans="1:17" ht="12" x14ac:dyDescent="0.2">
      <c r="A6385" s="16" t="s">
        <v>5920</v>
      </c>
      <c r="B6385" s="16" t="s">
        <v>9109</v>
      </c>
      <c r="C6385" s="17" t="s">
        <v>6255</v>
      </c>
      <c r="D6385" s="18" t="s">
        <v>8995</v>
      </c>
      <c r="E6385" s="18"/>
      <c r="F6385" s="18"/>
      <c r="G6385" s="18"/>
      <c r="H6385" s="18"/>
      <c r="I6385" s="18"/>
      <c r="J6385" s="5"/>
      <c r="K6385" s="19">
        <v>2500</v>
      </c>
      <c r="L6385" s="7">
        <v>2500</v>
      </c>
      <c r="M6385" s="5"/>
      <c r="N6385" s="5"/>
      <c r="O6385" s="20">
        <v>1</v>
      </c>
      <c r="P6385" s="8">
        <v>1</v>
      </c>
      <c r="Q6385" s="5"/>
    </row>
    <row r="6386" spans="1:17" ht="24" x14ac:dyDescent="0.2">
      <c r="A6386" s="16" t="s">
        <v>5920</v>
      </c>
      <c r="B6386" s="16" t="s">
        <v>9109</v>
      </c>
      <c r="C6386" s="17" t="s">
        <v>6256</v>
      </c>
      <c r="D6386" s="18" t="s">
        <v>8995</v>
      </c>
      <c r="E6386" s="18"/>
      <c r="F6386" s="18"/>
      <c r="G6386" s="18"/>
      <c r="H6386" s="18"/>
      <c r="I6386" s="18"/>
      <c r="J6386" s="5"/>
      <c r="K6386" s="19">
        <v>1168</v>
      </c>
      <c r="L6386" s="7">
        <v>1168</v>
      </c>
      <c r="M6386" s="5"/>
      <c r="N6386" s="5"/>
      <c r="O6386" s="20">
        <v>2</v>
      </c>
      <c r="P6386" s="8">
        <v>2</v>
      </c>
      <c r="Q6386" s="5"/>
    </row>
    <row r="6387" spans="1:17" ht="12" x14ac:dyDescent="0.2">
      <c r="A6387" s="16" t="s">
        <v>5920</v>
      </c>
      <c r="B6387" s="16" t="s">
        <v>9109</v>
      </c>
      <c r="C6387" s="17" t="s">
        <v>446</v>
      </c>
      <c r="D6387" s="18" t="s">
        <v>8995</v>
      </c>
      <c r="E6387" s="18"/>
      <c r="F6387" s="18"/>
      <c r="G6387" s="18"/>
      <c r="H6387" s="18"/>
      <c r="I6387" s="18"/>
      <c r="J6387" s="5"/>
      <c r="K6387" s="21">
        <v>550.23</v>
      </c>
      <c r="L6387" s="9">
        <v>550.23</v>
      </c>
      <c r="M6387" s="5"/>
      <c r="N6387" s="5"/>
      <c r="O6387" s="20">
        <v>4</v>
      </c>
      <c r="P6387" s="8">
        <v>4</v>
      </c>
      <c r="Q6387" s="5"/>
    </row>
    <row r="6388" spans="1:17" ht="12" x14ac:dyDescent="0.2">
      <c r="A6388" s="16" t="s">
        <v>5920</v>
      </c>
      <c r="B6388" s="16" t="s">
        <v>9109</v>
      </c>
      <c r="C6388" s="17" t="s">
        <v>6257</v>
      </c>
      <c r="D6388" s="18" t="s">
        <v>8995</v>
      </c>
      <c r="E6388" s="18"/>
      <c r="F6388" s="18"/>
      <c r="G6388" s="18"/>
      <c r="H6388" s="18"/>
      <c r="I6388" s="18"/>
      <c r="J6388" s="5"/>
      <c r="K6388" s="21">
        <v>825</v>
      </c>
      <c r="L6388" s="9">
        <v>825</v>
      </c>
      <c r="M6388" s="5"/>
      <c r="N6388" s="5"/>
      <c r="O6388" s="20">
        <v>1</v>
      </c>
      <c r="P6388" s="8">
        <v>1</v>
      </c>
      <c r="Q6388" s="5"/>
    </row>
    <row r="6389" spans="1:17" ht="12" x14ac:dyDescent="0.2">
      <c r="A6389" s="16" t="s">
        <v>5920</v>
      </c>
      <c r="B6389" s="16" t="s">
        <v>9109</v>
      </c>
      <c r="C6389" s="17" t="s">
        <v>450</v>
      </c>
      <c r="D6389" s="18" t="s">
        <v>8995</v>
      </c>
      <c r="E6389" s="18"/>
      <c r="F6389" s="18"/>
      <c r="G6389" s="18"/>
      <c r="H6389" s="18"/>
      <c r="I6389" s="18"/>
      <c r="J6389" s="5"/>
      <c r="K6389" s="19">
        <v>1922.5</v>
      </c>
      <c r="L6389" s="7">
        <v>1922.5</v>
      </c>
      <c r="M6389" s="5"/>
      <c r="N6389" s="5"/>
      <c r="O6389" s="20">
        <v>3</v>
      </c>
      <c r="P6389" s="8">
        <v>3</v>
      </c>
      <c r="Q6389" s="5"/>
    </row>
    <row r="6390" spans="1:17" ht="12" x14ac:dyDescent="0.2">
      <c r="A6390" s="16" t="s">
        <v>5920</v>
      </c>
      <c r="B6390" s="16" t="s">
        <v>9109</v>
      </c>
      <c r="C6390" s="17" t="s">
        <v>452</v>
      </c>
      <c r="D6390" s="18" t="s">
        <v>8995</v>
      </c>
      <c r="E6390" s="18"/>
      <c r="F6390" s="18"/>
      <c r="G6390" s="18"/>
      <c r="H6390" s="18"/>
      <c r="I6390" s="18"/>
      <c r="J6390" s="5"/>
      <c r="K6390" s="19">
        <v>7620</v>
      </c>
      <c r="L6390" s="7">
        <v>7620</v>
      </c>
      <c r="M6390" s="5"/>
      <c r="N6390" s="5"/>
      <c r="O6390" s="20">
        <v>8</v>
      </c>
      <c r="P6390" s="8">
        <v>8</v>
      </c>
      <c r="Q6390" s="5"/>
    </row>
    <row r="6391" spans="1:17" ht="12" x14ac:dyDescent="0.2">
      <c r="A6391" s="16" t="s">
        <v>5920</v>
      </c>
      <c r="B6391" s="16" t="s">
        <v>9109</v>
      </c>
      <c r="C6391" s="17" t="s">
        <v>454</v>
      </c>
      <c r="D6391" s="18" t="s">
        <v>8995</v>
      </c>
      <c r="E6391" s="18"/>
      <c r="F6391" s="18"/>
      <c r="G6391" s="18"/>
      <c r="H6391" s="18"/>
      <c r="I6391" s="18"/>
      <c r="J6391" s="5"/>
      <c r="K6391" s="19">
        <v>4525</v>
      </c>
      <c r="L6391" s="7">
        <v>4525</v>
      </c>
      <c r="M6391" s="5"/>
      <c r="N6391" s="5"/>
      <c r="O6391" s="20">
        <v>6</v>
      </c>
      <c r="P6391" s="8">
        <v>6</v>
      </c>
      <c r="Q6391" s="5"/>
    </row>
    <row r="6392" spans="1:17" ht="12" x14ac:dyDescent="0.2">
      <c r="A6392" s="16" t="s">
        <v>5920</v>
      </c>
      <c r="B6392" s="16" t="s">
        <v>9109</v>
      </c>
      <c r="C6392" s="17" t="s">
        <v>6258</v>
      </c>
      <c r="D6392" s="18" t="s">
        <v>8995</v>
      </c>
      <c r="E6392" s="18"/>
      <c r="F6392" s="18"/>
      <c r="G6392" s="18"/>
      <c r="H6392" s="18"/>
      <c r="I6392" s="18"/>
      <c r="J6392" s="21">
        <v>125</v>
      </c>
      <c r="K6392" s="5"/>
      <c r="L6392" s="9">
        <v>125</v>
      </c>
      <c r="M6392" s="5"/>
      <c r="N6392" s="20">
        <v>2</v>
      </c>
      <c r="O6392" s="5"/>
      <c r="P6392" s="8">
        <v>2</v>
      </c>
      <c r="Q6392" s="5"/>
    </row>
    <row r="6393" spans="1:17" ht="12" x14ac:dyDescent="0.2">
      <c r="A6393" s="16" t="s">
        <v>5920</v>
      </c>
      <c r="B6393" s="16" t="s">
        <v>9109</v>
      </c>
      <c r="C6393" s="17" t="s">
        <v>6259</v>
      </c>
      <c r="D6393" s="18" t="s">
        <v>8995</v>
      </c>
      <c r="E6393" s="18"/>
      <c r="F6393" s="18"/>
      <c r="G6393" s="18"/>
      <c r="H6393" s="18"/>
      <c r="I6393" s="18"/>
      <c r="J6393" s="5"/>
      <c r="K6393" s="21">
        <v>724.55</v>
      </c>
      <c r="L6393" s="9">
        <v>724.55</v>
      </c>
      <c r="M6393" s="5"/>
      <c r="N6393" s="5"/>
      <c r="O6393" s="20">
        <v>6</v>
      </c>
      <c r="P6393" s="8">
        <v>6</v>
      </c>
      <c r="Q6393" s="5"/>
    </row>
    <row r="6394" spans="1:17" ht="12" x14ac:dyDescent="0.2">
      <c r="A6394" s="16" t="s">
        <v>5920</v>
      </c>
      <c r="B6394" s="16" t="s">
        <v>9109</v>
      </c>
      <c r="C6394" s="17" t="s">
        <v>3799</v>
      </c>
      <c r="D6394" s="18" t="s">
        <v>8995</v>
      </c>
      <c r="E6394" s="18"/>
      <c r="F6394" s="18"/>
      <c r="G6394" s="18"/>
      <c r="H6394" s="18"/>
      <c r="I6394" s="18"/>
      <c r="J6394" s="5"/>
      <c r="K6394" s="19">
        <v>1900</v>
      </c>
      <c r="L6394" s="7">
        <v>1900</v>
      </c>
      <c r="M6394" s="5"/>
      <c r="N6394" s="5"/>
      <c r="O6394" s="20">
        <v>2</v>
      </c>
      <c r="P6394" s="8">
        <v>2</v>
      </c>
      <c r="Q6394" s="5"/>
    </row>
    <row r="6395" spans="1:17" ht="12" x14ac:dyDescent="0.2">
      <c r="A6395" s="16" t="s">
        <v>5920</v>
      </c>
      <c r="B6395" s="16" t="s">
        <v>9109</v>
      </c>
      <c r="C6395" s="17" t="s">
        <v>6260</v>
      </c>
      <c r="D6395" s="18" t="str">
        <f>VLOOKUP(C6395,[2]итоговая!$C$6:$H$1018,4,FALSE)</f>
        <v>Реконструкция НБУ 2022-2024</v>
      </c>
      <c r="E6395" s="26">
        <f>J6395-L6395</f>
        <v>10556</v>
      </c>
      <c r="F6395" s="26">
        <f>N6395-P6395</f>
        <v>2</v>
      </c>
      <c r="G6395" s="26" t="str">
        <f>VLOOKUP(C6395,[2]итоговая!$C$6:$H$1018,5,FALSE)</f>
        <v>УКС</v>
      </c>
      <c r="H6395" s="21" t="str">
        <f>VLOOKUP(C6395,[2]итоговая!$C$6:$H$1018,6,FALSE)</f>
        <v>Реконструкция НБУ 2022-2024</v>
      </c>
      <c r="I6395" s="18">
        <f>VLOOKUP(C6395,[4]НВЛ!$E$15:$I$68,5,FALSE)</f>
        <v>10556</v>
      </c>
      <c r="J6395" s="19">
        <v>10556</v>
      </c>
      <c r="K6395" s="5"/>
      <c r="L6395" s="6"/>
      <c r="M6395" s="19">
        <v>10556</v>
      </c>
      <c r="N6395" s="20">
        <v>2</v>
      </c>
      <c r="O6395" s="5"/>
      <c r="P6395" s="6"/>
      <c r="Q6395" s="20">
        <v>2</v>
      </c>
    </row>
    <row r="6396" spans="1:17" ht="12" x14ac:dyDescent="0.2">
      <c r="A6396" s="16" t="s">
        <v>5920</v>
      </c>
      <c r="B6396" s="16" t="s">
        <v>9109</v>
      </c>
      <c r="C6396" s="17" t="s">
        <v>6261</v>
      </c>
      <c r="D6396" s="18" t="s">
        <v>8995</v>
      </c>
      <c r="E6396" s="18"/>
      <c r="F6396" s="18"/>
      <c r="G6396" s="18"/>
      <c r="H6396" s="18"/>
      <c r="I6396" s="18"/>
      <c r="J6396" s="5"/>
      <c r="K6396" s="19">
        <v>1266.67</v>
      </c>
      <c r="L6396" s="7">
        <v>1266.67</v>
      </c>
      <c r="M6396" s="5"/>
      <c r="N6396" s="5"/>
      <c r="O6396" s="20">
        <v>10</v>
      </c>
      <c r="P6396" s="8">
        <v>10</v>
      </c>
      <c r="Q6396" s="5"/>
    </row>
    <row r="6397" spans="1:17" ht="12" x14ac:dyDescent="0.2">
      <c r="A6397" s="16" t="s">
        <v>5920</v>
      </c>
      <c r="B6397" s="16" t="s">
        <v>9109</v>
      </c>
      <c r="C6397" s="17" t="s">
        <v>6262</v>
      </c>
      <c r="D6397" s="18" t="s">
        <v>8995</v>
      </c>
      <c r="E6397" s="18"/>
      <c r="F6397" s="18"/>
      <c r="G6397" s="18"/>
      <c r="H6397" s="18"/>
      <c r="I6397" s="18"/>
      <c r="J6397" s="5"/>
      <c r="K6397" s="21">
        <v>189.41</v>
      </c>
      <c r="L6397" s="6"/>
      <c r="M6397" s="21">
        <v>189.41</v>
      </c>
      <c r="N6397" s="5"/>
      <c r="O6397" s="20">
        <v>1</v>
      </c>
      <c r="P6397" s="6"/>
      <c r="Q6397" s="20">
        <v>1</v>
      </c>
    </row>
    <row r="6398" spans="1:17" ht="12" x14ac:dyDescent="0.2">
      <c r="A6398" s="16" t="s">
        <v>5920</v>
      </c>
      <c r="B6398" s="16" t="s">
        <v>9109</v>
      </c>
      <c r="C6398" s="17" t="s">
        <v>6263</v>
      </c>
      <c r="D6398" s="18" t="s">
        <v>8995</v>
      </c>
      <c r="E6398" s="18"/>
      <c r="F6398" s="18"/>
      <c r="G6398" s="18"/>
      <c r="H6398" s="18"/>
      <c r="I6398" s="18"/>
      <c r="J6398" s="5"/>
      <c r="K6398" s="21">
        <v>138.75</v>
      </c>
      <c r="L6398" s="9">
        <v>138.75</v>
      </c>
      <c r="M6398" s="5"/>
      <c r="N6398" s="5"/>
      <c r="O6398" s="20">
        <v>3</v>
      </c>
      <c r="P6398" s="8">
        <v>3</v>
      </c>
      <c r="Q6398" s="5"/>
    </row>
    <row r="6399" spans="1:17" ht="12" x14ac:dyDescent="0.2">
      <c r="A6399" s="16" t="s">
        <v>5920</v>
      </c>
      <c r="B6399" s="16" t="s">
        <v>9109</v>
      </c>
      <c r="C6399" s="17" t="s">
        <v>6264</v>
      </c>
      <c r="D6399" s="18" t="s">
        <v>8995</v>
      </c>
      <c r="E6399" s="18"/>
      <c r="F6399" s="18"/>
      <c r="G6399" s="18"/>
      <c r="H6399" s="18"/>
      <c r="I6399" s="18"/>
      <c r="J6399" s="5"/>
      <c r="K6399" s="19">
        <v>1913.32</v>
      </c>
      <c r="L6399" s="7">
        <v>1913.32</v>
      </c>
      <c r="M6399" s="5"/>
      <c r="N6399" s="5"/>
      <c r="O6399" s="20">
        <v>3</v>
      </c>
      <c r="P6399" s="8">
        <v>3</v>
      </c>
      <c r="Q6399" s="5"/>
    </row>
    <row r="6400" spans="1:17" ht="12" x14ac:dyDescent="0.2">
      <c r="A6400" s="16" t="s">
        <v>5920</v>
      </c>
      <c r="B6400" s="16" t="s">
        <v>9109</v>
      </c>
      <c r="C6400" s="17" t="s">
        <v>6265</v>
      </c>
      <c r="D6400" s="18" t="s">
        <v>8995</v>
      </c>
      <c r="E6400" s="18"/>
      <c r="F6400" s="18"/>
      <c r="G6400" s="18"/>
      <c r="H6400" s="18"/>
      <c r="I6400" s="18"/>
      <c r="J6400" s="5"/>
      <c r="K6400" s="19">
        <v>46789409.850000001</v>
      </c>
      <c r="L6400" s="7">
        <v>46789409.850000001</v>
      </c>
      <c r="M6400" s="5"/>
      <c r="N6400" s="5"/>
      <c r="O6400" s="22">
        <v>8226.8520000000008</v>
      </c>
      <c r="P6400" s="10">
        <v>8226.8520000000008</v>
      </c>
      <c r="Q6400" s="5"/>
    </row>
    <row r="6401" spans="1:17" ht="12" x14ac:dyDescent="0.2">
      <c r="A6401" s="16" t="s">
        <v>5920</v>
      </c>
      <c r="B6401" s="16" t="s">
        <v>9109</v>
      </c>
      <c r="C6401" s="17" t="s">
        <v>6266</v>
      </c>
      <c r="D6401" s="18" t="s">
        <v>8995</v>
      </c>
      <c r="E6401" s="18"/>
      <c r="F6401" s="18"/>
      <c r="G6401" s="18"/>
      <c r="H6401" s="18"/>
      <c r="I6401" s="18"/>
      <c r="J6401" s="5"/>
      <c r="K6401" s="19">
        <v>5023506</v>
      </c>
      <c r="L6401" s="7">
        <v>4284486</v>
      </c>
      <c r="M6401" s="19">
        <v>739020</v>
      </c>
      <c r="N6401" s="5"/>
      <c r="O6401" s="22">
        <v>128018</v>
      </c>
      <c r="P6401" s="10">
        <v>108258</v>
      </c>
      <c r="Q6401" s="22">
        <v>19760</v>
      </c>
    </row>
    <row r="6402" spans="1:17" ht="12" x14ac:dyDescent="0.2">
      <c r="A6402" s="16" t="s">
        <v>5920</v>
      </c>
      <c r="B6402" s="16" t="s">
        <v>9109</v>
      </c>
      <c r="C6402" s="17" t="s">
        <v>6266</v>
      </c>
      <c r="D6402" s="18" t="s">
        <v>8995</v>
      </c>
      <c r="E6402" s="18"/>
      <c r="F6402" s="18"/>
      <c r="G6402" s="18"/>
      <c r="H6402" s="18"/>
      <c r="I6402" s="18"/>
      <c r="J6402" s="5"/>
      <c r="K6402" s="19">
        <v>2818641.66</v>
      </c>
      <c r="L6402" s="7">
        <v>2818641.66</v>
      </c>
      <c r="M6402" s="5"/>
      <c r="N6402" s="5"/>
      <c r="O6402" s="20">
        <v>90.344999999999999</v>
      </c>
      <c r="P6402" s="8">
        <v>90.344999999999999</v>
      </c>
      <c r="Q6402" s="5"/>
    </row>
    <row r="6403" spans="1:17" ht="12" x14ac:dyDescent="0.2">
      <c r="A6403" s="16" t="s">
        <v>5920</v>
      </c>
      <c r="B6403" s="16" t="s">
        <v>9109</v>
      </c>
      <c r="C6403" s="17" t="s">
        <v>6267</v>
      </c>
      <c r="D6403" s="18" t="s">
        <v>8995</v>
      </c>
      <c r="E6403" s="18"/>
      <c r="F6403" s="18"/>
      <c r="G6403" s="18"/>
      <c r="H6403" s="18"/>
      <c r="I6403" s="18"/>
      <c r="J6403" s="5"/>
      <c r="K6403" s="19">
        <v>11926.67</v>
      </c>
      <c r="L6403" s="7">
        <v>11926.67</v>
      </c>
      <c r="M6403" s="5"/>
      <c r="N6403" s="5"/>
      <c r="O6403" s="20">
        <v>1</v>
      </c>
      <c r="P6403" s="8">
        <v>1</v>
      </c>
      <c r="Q6403" s="5"/>
    </row>
    <row r="6404" spans="1:17" ht="12" x14ac:dyDescent="0.2">
      <c r="A6404" s="16" t="s">
        <v>5920</v>
      </c>
      <c r="B6404" s="16" t="s">
        <v>9109</v>
      </c>
      <c r="C6404" s="17" t="s">
        <v>462</v>
      </c>
      <c r="D6404" s="18" t="s">
        <v>8995</v>
      </c>
      <c r="E6404" s="18"/>
      <c r="F6404" s="18"/>
      <c r="G6404" s="18"/>
      <c r="H6404" s="18"/>
      <c r="I6404" s="18"/>
      <c r="J6404" s="5"/>
      <c r="K6404" s="19">
        <v>2681.67</v>
      </c>
      <c r="L6404" s="7">
        <v>2681.67</v>
      </c>
      <c r="M6404" s="5"/>
      <c r="N6404" s="5"/>
      <c r="O6404" s="20">
        <v>24</v>
      </c>
      <c r="P6404" s="8">
        <v>24</v>
      </c>
      <c r="Q6404" s="5"/>
    </row>
    <row r="6405" spans="1:17" ht="12" x14ac:dyDescent="0.2">
      <c r="A6405" s="16" t="s">
        <v>5920</v>
      </c>
      <c r="B6405" s="16" t="s">
        <v>9109</v>
      </c>
      <c r="C6405" s="17" t="s">
        <v>6268</v>
      </c>
      <c r="D6405" s="18" t="s">
        <v>8995</v>
      </c>
      <c r="E6405" s="18"/>
      <c r="F6405" s="18"/>
      <c r="G6405" s="18"/>
      <c r="H6405" s="18"/>
      <c r="I6405" s="18"/>
      <c r="J6405" s="5"/>
      <c r="K6405" s="21">
        <v>504.57</v>
      </c>
      <c r="L6405" s="9">
        <v>504.57</v>
      </c>
      <c r="M6405" s="5"/>
      <c r="N6405" s="5"/>
      <c r="O6405" s="20">
        <v>3</v>
      </c>
      <c r="P6405" s="8">
        <v>3</v>
      </c>
      <c r="Q6405" s="5"/>
    </row>
    <row r="6406" spans="1:17" ht="12" x14ac:dyDescent="0.2">
      <c r="A6406" s="16" t="s">
        <v>5920</v>
      </c>
      <c r="B6406" s="16" t="s">
        <v>9109</v>
      </c>
      <c r="C6406" s="17" t="s">
        <v>6269</v>
      </c>
      <c r="D6406" s="18" t="s">
        <v>8995</v>
      </c>
      <c r="E6406" s="18"/>
      <c r="F6406" s="18"/>
      <c r="G6406" s="18"/>
      <c r="H6406" s="18"/>
      <c r="I6406" s="18"/>
      <c r="J6406" s="5"/>
      <c r="K6406" s="21">
        <v>400</v>
      </c>
      <c r="L6406" s="9">
        <v>400</v>
      </c>
      <c r="M6406" s="5"/>
      <c r="N6406" s="5"/>
      <c r="O6406" s="20">
        <v>50</v>
      </c>
      <c r="P6406" s="8">
        <v>50</v>
      </c>
      <c r="Q6406" s="5"/>
    </row>
    <row r="6407" spans="1:17" ht="12" x14ac:dyDescent="0.2">
      <c r="A6407" s="16" t="s">
        <v>5920</v>
      </c>
      <c r="B6407" s="16" t="s">
        <v>9109</v>
      </c>
      <c r="C6407" s="17" t="s">
        <v>6270</v>
      </c>
      <c r="D6407" s="18" t="s">
        <v>8995</v>
      </c>
      <c r="E6407" s="18"/>
      <c r="F6407" s="18"/>
      <c r="G6407" s="18"/>
      <c r="H6407" s="18"/>
      <c r="I6407" s="18"/>
      <c r="J6407" s="5"/>
      <c r="K6407" s="21">
        <v>525</v>
      </c>
      <c r="L6407" s="9">
        <v>525</v>
      </c>
      <c r="M6407" s="5"/>
      <c r="N6407" s="5"/>
      <c r="O6407" s="20">
        <v>50</v>
      </c>
      <c r="P6407" s="8">
        <v>50</v>
      </c>
      <c r="Q6407" s="5"/>
    </row>
    <row r="6408" spans="1:17" ht="12" x14ac:dyDescent="0.2">
      <c r="A6408" s="16" t="s">
        <v>5920</v>
      </c>
      <c r="B6408" s="16" t="s">
        <v>9109</v>
      </c>
      <c r="C6408" s="17" t="s">
        <v>6271</v>
      </c>
      <c r="D6408" s="18" t="s">
        <v>8995</v>
      </c>
      <c r="E6408" s="18"/>
      <c r="F6408" s="18"/>
      <c r="G6408" s="18"/>
      <c r="H6408" s="18"/>
      <c r="I6408" s="18"/>
      <c r="J6408" s="5"/>
      <c r="K6408" s="19">
        <v>30400</v>
      </c>
      <c r="L6408" s="7">
        <v>30400</v>
      </c>
      <c r="M6408" s="5"/>
      <c r="N6408" s="5"/>
      <c r="O6408" s="22">
        <v>2080</v>
      </c>
      <c r="P6408" s="10">
        <v>2080</v>
      </c>
      <c r="Q6408" s="5"/>
    </row>
    <row r="6409" spans="1:17" ht="12" x14ac:dyDescent="0.2">
      <c r="A6409" s="16" t="s">
        <v>5920</v>
      </c>
      <c r="B6409" s="16" t="s">
        <v>9109</v>
      </c>
      <c r="C6409" s="17" t="s">
        <v>6272</v>
      </c>
      <c r="D6409" s="18" t="s">
        <v>8995</v>
      </c>
      <c r="E6409" s="18"/>
      <c r="F6409" s="18"/>
      <c r="G6409" s="18"/>
      <c r="H6409" s="18"/>
      <c r="I6409" s="18"/>
      <c r="J6409" s="5"/>
      <c r="K6409" s="19">
        <v>37200</v>
      </c>
      <c r="L6409" s="7">
        <v>8623.64</v>
      </c>
      <c r="M6409" s="19">
        <v>28576.36</v>
      </c>
      <c r="N6409" s="5"/>
      <c r="O6409" s="22">
        <v>2200</v>
      </c>
      <c r="P6409" s="8">
        <v>510</v>
      </c>
      <c r="Q6409" s="22">
        <v>1690</v>
      </c>
    </row>
    <row r="6410" spans="1:17" ht="12" x14ac:dyDescent="0.2">
      <c r="A6410" s="16" t="s">
        <v>5920</v>
      </c>
      <c r="B6410" s="16" t="s">
        <v>9109</v>
      </c>
      <c r="C6410" s="17" t="s">
        <v>6273</v>
      </c>
      <c r="D6410" s="18" t="s">
        <v>8995</v>
      </c>
      <c r="E6410" s="18"/>
      <c r="F6410" s="18"/>
      <c r="G6410" s="18"/>
      <c r="H6410" s="18"/>
      <c r="I6410" s="18"/>
      <c r="J6410" s="5"/>
      <c r="K6410" s="21">
        <v>666.67</v>
      </c>
      <c r="L6410" s="9">
        <v>666.67</v>
      </c>
      <c r="M6410" s="5"/>
      <c r="N6410" s="5"/>
      <c r="O6410" s="20">
        <v>2</v>
      </c>
      <c r="P6410" s="8">
        <v>2</v>
      </c>
      <c r="Q6410" s="5"/>
    </row>
    <row r="6411" spans="1:17" ht="12" x14ac:dyDescent="0.2">
      <c r="A6411" s="16" t="s">
        <v>5920</v>
      </c>
      <c r="B6411" s="16" t="s">
        <v>9109</v>
      </c>
      <c r="C6411" s="17" t="s">
        <v>6274</v>
      </c>
      <c r="D6411" s="18" t="s">
        <v>8995</v>
      </c>
      <c r="E6411" s="18"/>
      <c r="F6411" s="18"/>
      <c r="G6411" s="18"/>
      <c r="H6411" s="18"/>
      <c r="I6411" s="18"/>
      <c r="J6411" s="5"/>
      <c r="K6411" s="19">
        <v>1969.5</v>
      </c>
      <c r="L6411" s="9">
        <v>984.75</v>
      </c>
      <c r="M6411" s="21">
        <v>984.75</v>
      </c>
      <c r="N6411" s="5"/>
      <c r="O6411" s="20">
        <v>10</v>
      </c>
      <c r="P6411" s="8">
        <v>5</v>
      </c>
      <c r="Q6411" s="20">
        <v>5</v>
      </c>
    </row>
    <row r="6412" spans="1:17" ht="12" x14ac:dyDescent="0.2">
      <c r="A6412" s="16" t="s">
        <v>5920</v>
      </c>
      <c r="B6412" s="16" t="s">
        <v>9109</v>
      </c>
      <c r="C6412" s="17" t="s">
        <v>6275</v>
      </c>
      <c r="D6412" s="18" t="s">
        <v>8995</v>
      </c>
      <c r="E6412" s="18"/>
      <c r="F6412" s="18"/>
      <c r="G6412" s="18"/>
      <c r="H6412" s="18"/>
      <c r="I6412" s="18"/>
      <c r="J6412" s="5"/>
      <c r="K6412" s="19">
        <v>1635</v>
      </c>
      <c r="L6412" s="7">
        <v>1635</v>
      </c>
      <c r="M6412" s="5"/>
      <c r="N6412" s="5"/>
      <c r="O6412" s="20">
        <v>60</v>
      </c>
      <c r="P6412" s="8">
        <v>60</v>
      </c>
      <c r="Q6412" s="5"/>
    </row>
    <row r="6413" spans="1:17" ht="12" x14ac:dyDescent="0.2">
      <c r="A6413" s="16" t="s">
        <v>5920</v>
      </c>
      <c r="B6413" s="16" t="s">
        <v>9109</v>
      </c>
      <c r="C6413" s="17" t="s">
        <v>6276</v>
      </c>
      <c r="D6413" s="18" t="s">
        <v>8995</v>
      </c>
      <c r="E6413" s="18"/>
      <c r="F6413" s="18"/>
      <c r="G6413" s="18"/>
      <c r="H6413" s="18"/>
      <c r="I6413" s="18"/>
      <c r="J6413" s="5"/>
      <c r="K6413" s="19">
        <v>2074.1999999999998</v>
      </c>
      <c r="L6413" s="7">
        <v>2074.1999999999998</v>
      </c>
      <c r="M6413" s="5"/>
      <c r="N6413" s="5"/>
      <c r="O6413" s="20">
        <v>24</v>
      </c>
      <c r="P6413" s="8">
        <v>24</v>
      </c>
      <c r="Q6413" s="5"/>
    </row>
    <row r="6414" spans="1:17" ht="12" x14ac:dyDescent="0.2">
      <c r="A6414" s="16" t="s">
        <v>5920</v>
      </c>
      <c r="B6414" s="16" t="s">
        <v>9109</v>
      </c>
      <c r="C6414" s="17" t="s">
        <v>478</v>
      </c>
      <c r="D6414" s="18" t="s">
        <v>8995</v>
      </c>
      <c r="E6414" s="18"/>
      <c r="F6414" s="18"/>
      <c r="G6414" s="18"/>
      <c r="H6414" s="18"/>
      <c r="I6414" s="18"/>
      <c r="J6414" s="5"/>
      <c r="K6414" s="21">
        <v>100</v>
      </c>
      <c r="L6414" s="6"/>
      <c r="M6414" s="21">
        <v>100</v>
      </c>
      <c r="N6414" s="5"/>
      <c r="O6414" s="20">
        <v>8</v>
      </c>
      <c r="P6414" s="6"/>
      <c r="Q6414" s="20">
        <v>8</v>
      </c>
    </row>
    <row r="6415" spans="1:17" ht="12" x14ac:dyDescent="0.2">
      <c r="A6415" s="16" t="s">
        <v>5920</v>
      </c>
      <c r="B6415" s="16" t="s">
        <v>9109</v>
      </c>
      <c r="C6415" s="17" t="s">
        <v>6277</v>
      </c>
      <c r="D6415" s="18" t="s">
        <v>8995</v>
      </c>
      <c r="E6415" s="18"/>
      <c r="F6415" s="18"/>
      <c r="G6415" s="18"/>
      <c r="H6415" s="18"/>
      <c r="I6415" s="18"/>
      <c r="J6415" s="5"/>
      <c r="K6415" s="21">
        <v>259</v>
      </c>
      <c r="L6415" s="9">
        <v>259</v>
      </c>
      <c r="M6415" s="5"/>
      <c r="N6415" s="5"/>
      <c r="O6415" s="20">
        <v>6</v>
      </c>
      <c r="P6415" s="8">
        <v>6</v>
      </c>
      <c r="Q6415" s="5"/>
    </row>
    <row r="6416" spans="1:17" ht="12" x14ac:dyDescent="0.2">
      <c r="A6416" s="16" t="s">
        <v>5920</v>
      </c>
      <c r="B6416" s="16" t="s">
        <v>9109</v>
      </c>
      <c r="C6416" s="17" t="s">
        <v>6278</v>
      </c>
      <c r="D6416" s="18" t="s">
        <v>8995</v>
      </c>
      <c r="E6416" s="18"/>
      <c r="F6416" s="18"/>
      <c r="G6416" s="18"/>
      <c r="H6416" s="18"/>
      <c r="I6416" s="18"/>
      <c r="J6416" s="5"/>
      <c r="K6416" s="19">
        <v>1261.67</v>
      </c>
      <c r="L6416" s="7">
        <v>1261.67</v>
      </c>
      <c r="M6416" s="5"/>
      <c r="N6416" s="5"/>
      <c r="O6416" s="20">
        <v>40</v>
      </c>
      <c r="P6416" s="8">
        <v>40</v>
      </c>
      <c r="Q6416" s="5"/>
    </row>
    <row r="6417" spans="1:17" ht="12" x14ac:dyDescent="0.2">
      <c r="A6417" s="16" t="s">
        <v>5920</v>
      </c>
      <c r="B6417" s="16" t="s">
        <v>9109</v>
      </c>
      <c r="C6417" s="17" t="s">
        <v>6279</v>
      </c>
      <c r="D6417" s="18" t="s">
        <v>8995</v>
      </c>
      <c r="E6417" s="18"/>
      <c r="F6417" s="18"/>
      <c r="G6417" s="18"/>
      <c r="H6417" s="18"/>
      <c r="I6417" s="18"/>
      <c r="J6417" s="5"/>
      <c r="K6417" s="21">
        <v>274.86</v>
      </c>
      <c r="L6417" s="6"/>
      <c r="M6417" s="21">
        <v>274.86</v>
      </c>
      <c r="N6417" s="5"/>
      <c r="O6417" s="20">
        <v>6</v>
      </c>
      <c r="P6417" s="6"/>
      <c r="Q6417" s="20">
        <v>6</v>
      </c>
    </row>
    <row r="6418" spans="1:17" ht="12" x14ac:dyDescent="0.2">
      <c r="A6418" s="16" t="s">
        <v>5920</v>
      </c>
      <c r="B6418" s="16" t="s">
        <v>9109</v>
      </c>
      <c r="C6418" s="17" t="s">
        <v>6280</v>
      </c>
      <c r="D6418" s="18" t="s">
        <v>8995</v>
      </c>
      <c r="E6418" s="18"/>
      <c r="F6418" s="18"/>
      <c r="G6418" s="18"/>
      <c r="H6418" s="18"/>
      <c r="I6418" s="18"/>
      <c r="J6418" s="21">
        <v>450</v>
      </c>
      <c r="K6418" s="5"/>
      <c r="L6418" s="9">
        <v>450</v>
      </c>
      <c r="M6418" s="5"/>
      <c r="N6418" s="20">
        <v>220</v>
      </c>
      <c r="O6418" s="5"/>
      <c r="P6418" s="8">
        <v>220</v>
      </c>
      <c r="Q6418" s="5"/>
    </row>
    <row r="6419" spans="1:17" ht="12" x14ac:dyDescent="0.2">
      <c r="A6419" s="16" t="s">
        <v>5920</v>
      </c>
      <c r="B6419" s="16" t="s">
        <v>9109</v>
      </c>
      <c r="C6419" s="17" t="s">
        <v>488</v>
      </c>
      <c r="D6419" s="18" t="s">
        <v>8995</v>
      </c>
      <c r="E6419" s="18"/>
      <c r="F6419" s="18"/>
      <c r="G6419" s="18"/>
      <c r="H6419" s="18"/>
      <c r="I6419" s="18"/>
      <c r="J6419" s="5"/>
      <c r="K6419" s="21">
        <v>546.66999999999996</v>
      </c>
      <c r="L6419" s="9">
        <v>546.66999999999996</v>
      </c>
      <c r="M6419" s="5"/>
      <c r="N6419" s="5"/>
      <c r="O6419" s="20">
        <v>16</v>
      </c>
      <c r="P6419" s="8">
        <v>16</v>
      </c>
      <c r="Q6419" s="5"/>
    </row>
    <row r="6420" spans="1:17" ht="12" x14ac:dyDescent="0.2">
      <c r="A6420" s="16" t="s">
        <v>5920</v>
      </c>
      <c r="B6420" s="16" t="s">
        <v>9109</v>
      </c>
      <c r="C6420" s="17" t="s">
        <v>6281</v>
      </c>
      <c r="D6420" s="18" t="s">
        <v>8995</v>
      </c>
      <c r="E6420" s="18"/>
      <c r="F6420" s="18"/>
      <c r="G6420" s="18"/>
      <c r="H6420" s="18"/>
      <c r="I6420" s="18"/>
      <c r="J6420" s="5"/>
      <c r="K6420" s="21">
        <v>245.7</v>
      </c>
      <c r="L6420" s="9">
        <v>245.7</v>
      </c>
      <c r="M6420" s="5"/>
      <c r="N6420" s="5"/>
      <c r="O6420" s="20">
        <v>36</v>
      </c>
      <c r="P6420" s="8">
        <v>36</v>
      </c>
      <c r="Q6420" s="5"/>
    </row>
    <row r="6421" spans="1:17" ht="12" x14ac:dyDescent="0.2">
      <c r="A6421" s="16" t="s">
        <v>5920</v>
      </c>
      <c r="B6421" s="16" t="s">
        <v>9109</v>
      </c>
      <c r="C6421" s="17" t="s">
        <v>6282</v>
      </c>
      <c r="D6421" s="18" t="s">
        <v>8995</v>
      </c>
      <c r="E6421" s="18"/>
      <c r="F6421" s="18"/>
      <c r="G6421" s="18"/>
      <c r="H6421" s="18"/>
      <c r="I6421" s="18"/>
      <c r="J6421" s="19">
        <v>2520</v>
      </c>
      <c r="K6421" s="5"/>
      <c r="L6421" s="7">
        <v>2520</v>
      </c>
      <c r="M6421" s="5"/>
      <c r="N6421" s="20">
        <v>280</v>
      </c>
      <c r="O6421" s="5"/>
      <c r="P6421" s="8">
        <v>280</v>
      </c>
      <c r="Q6421" s="5"/>
    </row>
    <row r="6422" spans="1:17" ht="12" x14ac:dyDescent="0.2">
      <c r="A6422" s="16" t="s">
        <v>5920</v>
      </c>
      <c r="B6422" s="16" t="s">
        <v>9109</v>
      </c>
      <c r="C6422" s="17" t="s">
        <v>491</v>
      </c>
      <c r="D6422" s="18" t="s">
        <v>8995</v>
      </c>
      <c r="E6422" s="18"/>
      <c r="F6422" s="18"/>
      <c r="G6422" s="18"/>
      <c r="H6422" s="18"/>
      <c r="I6422" s="18"/>
      <c r="J6422" s="5"/>
      <c r="K6422" s="19">
        <v>1666.67</v>
      </c>
      <c r="L6422" s="7">
        <v>1666.67</v>
      </c>
      <c r="M6422" s="5"/>
      <c r="N6422" s="5"/>
      <c r="O6422" s="20">
        <v>80</v>
      </c>
      <c r="P6422" s="8">
        <v>80</v>
      </c>
      <c r="Q6422" s="5"/>
    </row>
    <row r="6423" spans="1:17" ht="12" x14ac:dyDescent="0.2">
      <c r="A6423" s="16" t="s">
        <v>5920</v>
      </c>
      <c r="B6423" s="16" t="s">
        <v>9109</v>
      </c>
      <c r="C6423" s="17" t="s">
        <v>6283</v>
      </c>
      <c r="D6423" s="18" t="s">
        <v>8995</v>
      </c>
      <c r="E6423" s="18"/>
      <c r="F6423" s="18"/>
      <c r="G6423" s="18"/>
      <c r="H6423" s="18"/>
      <c r="I6423" s="18"/>
      <c r="J6423" s="5"/>
      <c r="K6423" s="21">
        <v>315.83</v>
      </c>
      <c r="L6423" s="6"/>
      <c r="M6423" s="21">
        <v>315.83</v>
      </c>
      <c r="N6423" s="5"/>
      <c r="O6423" s="20">
        <v>20</v>
      </c>
      <c r="P6423" s="6"/>
      <c r="Q6423" s="20">
        <v>20</v>
      </c>
    </row>
    <row r="6424" spans="1:17" ht="12" x14ac:dyDescent="0.2">
      <c r="A6424" s="16" t="s">
        <v>5920</v>
      </c>
      <c r="B6424" s="16" t="s">
        <v>9109</v>
      </c>
      <c r="C6424" s="17" t="s">
        <v>6284</v>
      </c>
      <c r="D6424" s="18" t="s">
        <v>8995</v>
      </c>
      <c r="E6424" s="18"/>
      <c r="F6424" s="18"/>
      <c r="G6424" s="18"/>
      <c r="H6424" s="18"/>
      <c r="I6424" s="18"/>
      <c r="J6424" s="5"/>
      <c r="K6424" s="21">
        <v>368.67</v>
      </c>
      <c r="L6424" s="6"/>
      <c r="M6424" s="21">
        <v>368.67</v>
      </c>
      <c r="N6424" s="5"/>
      <c r="O6424" s="20">
        <v>20</v>
      </c>
      <c r="P6424" s="6"/>
      <c r="Q6424" s="20">
        <v>20</v>
      </c>
    </row>
    <row r="6425" spans="1:17" ht="12" x14ac:dyDescent="0.2">
      <c r="A6425" s="16" t="s">
        <v>5920</v>
      </c>
      <c r="B6425" s="16" t="s">
        <v>9109</v>
      </c>
      <c r="C6425" s="17" t="s">
        <v>6285</v>
      </c>
      <c r="D6425" s="18" t="s">
        <v>8995</v>
      </c>
      <c r="E6425" s="18"/>
      <c r="F6425" s="18"/>
      <c r="G6425" s="18"/>
      <c r="H6425" s="18"/>
      <c r="I6425" s="18"/>
      <c r="J6425" s="19">
        <v>26400</v>
      </c>
      <c r="K6425" s="5"/>
      <c r="L6425" s="7">
        <v>26400</v>
      </c>
      <c r="M6425" s="5"/>
      <c r="N6425" s="22">
        <v>2400</v>
      </c>
      <c r="O6425" s="5"/>
      <c r="P6425" s="10">
        <v>2400</v>
      </c>
      <c r="Q6425" s="5"/>
    </row>
    <row r="6426" spans="1:17" ht="12" x14ac:dyDescent="0.2">
      <c r="A6426" s="16" t="s">
        <v>5920</v>
      </c>
      <c r="B6426" s="16" t="s">
        <v>9109</v>
      </c>
      <c r="C6426" s="17" t="s">
        <v>495</v>
      </c>
      <c r="D6426" s="18" t="s">
        <v>8995</v>
      </c>
      <c r="E6426" s="18"/>
      <c r="F6426" s="18"/>
      <c r="G6426" s="18"/>
      <c r="H6426" s="18"/>
      <c r="I6426" s="18"/>
      <c r="J6426" s="5"/>
      <c r="K6426" s="21">
        <v>47.27</v>
      </c>
      <c r="L6426" s="9">
        <v>47.27</v>
      </c>
      <c r="M6426" s="5"/>
      <c r="N6426" s="5"/>
      <c r="O6426" s="20">
        <v>8</v>
      </c>
      <c r="P6426" s="8">
        <v>8</v>
      </c>
      <c r="Q6426" s="5"/>
    </row>
    <row r="6427" spans="1:17" ht="12" x14ac:dyDescent="0.2">
      <c r="A6427" s="16" t="s">
        <v>5920</v>
      </c>
      <c r="B6427" s="16" t="s">
        <v>9109</v>
      </c>
      <c r="C6427" s="17" t="s">
        <v>495</v>
      </c>
      <c r="D6427" s="18" t="s">
        <v>8995</v>
      </c>
      <c r="E6427" s="18"/>
      <c r="F6427" s="18"/>
      <c r="G6427" s="18"/>
      <c r="H6427" s="18"/>
      <c r="I6427" s="18"/>
      <c r="J6427" s="5"/>
      <c r="K6427" s="21">
        <v>60</v>
      </c>
      <c r="L6427" s="9">
        <v>60</v>
      </c>
      <c r="M6427" s="5"/>
      <c r="N6427" s="5"/>
      <c r="O6427" s="20">
        <v>6</v>
      </c>
      <c r="P6427" s="8">
        <v>6</v>
      </c>
      <c r="Q6427" s="5"/>
    </row>
    <row r="6428" spans="1:17" ht="12" x14ac:dyDescent="0.2">
      <c r="A6428" s="16" t="s">
        <v>5920</v>
      </c>
      <c r="B6428" s="16" t="s">
        <v>9109</v>
      </c>
      <c r="C6428" s="17" t="s">
        <v>6286</v>
      </c>
      <c r="D6428" s="18" t="s">
        <v>8995</v>
      </c>
      <c r="E6428" s="18"/>
      <c r="F6428" s="18"/>
      <c r="G6428" s="18"/>
      <c r="H6428" s="18"/>
      <c r="I6428" s="18"/>
      <c r="J6428" s="5"/>
      <c r="K6428" s="19">
        <v>10400</v>
      </c>
      <c r="L6428" s="7">
        <v>10400</v>
      </c>
      <c r="M6428" s="5"/>
      <c r="N6428" s="5"/>
      <c r="O6428" s="20">
        <v>400</v>
      </c>
      <c r="P6428" s="8">
        <v>400</v>
      </c>
      <c r="Q6428" s="5"/>
    </row>
    <row r="6429" spans="1:17" ht="12" x14ac:dyDescent="0.2">
      <c r="A6429" s="16" t="s">
        <v>5920</v>
      </c>
      <c r="B6429" s="16" t="s">
        <v>9109</v>
      </c>
      <c r="C6429" s="17" t="s">
        <v>6287</v>
      </c>
      <c r="D6429" s="18" t="s">
        <v>8995</v>
      </c>
      <c r="E6429" s="18"/>
      <c r="F6429" s="18"/>
      <c r="G6429" s="18"/>
      <c r="H6429" s="18"/>
      <c r="I6429" s="18"/>
      <c r="J6429" s="19">
        <v>15000</v>
      </c>
      <c r="K6429" s="5"/>
      <c r="L6429" s="7">
        <v>15000</v>
      </c>
      <c r="M6429" s="5"/>
      <c r="N6429" s="22">
        <v>1000</v>
      </c>
      <c r="O6429" s="5"/>
      <c r="P6429" s="10">
        <v>1000</v>
      </c>
      <c r="Q6429" s="5"/>
    </row>
    <row r="6430" spans="1:17" ht="12" x14ac:dyDescent="0.2">
      <c r="A6430" s="16" t="s">
        <v>5920</v>
      </c>
      <c r="B6430" s="16" t="s">
        <v>9109</v>
      </c>
      <c r="C6430" s="17" t="s">
        <v>6288</v>
      </c>
      <c r="D6430" s="18" t="s">
        <v>8995</v>
      </c>
      <c r="E6430" s="18"/>
      <c r="F6430" s="18"/>
      <c r="G6430" s="18"/>
      <c r="H6430" s="18"/>
      <c r="I6430" s="18"/>
      <c r="J6430" s="5"/>
      <c r="K6430" s="21">
        <v>249.6</v>
      </c>
      <c r="L6430" s="9">
        <v>249.6</v>
      </c>
      <c r="M6430" s="5"/>
      <c r="N6430" s="5"/>
      <c r="O6430" s="20">
        <v>8</v>
      </c>
      <c r="P6430" s="8">
        <v>8</v>
      </c>
      <c r="Q6430" s="5"/>
    </row>
    <row r="6431" spans="1:17" ht="12" x14ac:dyDescent="0.2">
      <c r="A6431" s="16" t="s">
        <v>5920</v>
      </c>
      <c r="B6431" s="16" t="s">
        <v>9109</v>
      </c>
      <c r="C6431" s="17" t="s">
        <v>6289</v>
      </c>
      <c r="D6431" s="18" t="s">
        <v>8995</v>
      </c>
      <c r="E6431" s="18"/>
      <c r="F6431" s="18"/>
      <c r="G6431" s="18"/>
      <c r="H6431" s="18"/>
      <c r="I6431" s="18"/>
      <c r="J6431" s="5"/>
      <c r="K6431" s="19">
        <v>1130</v>
      </c>
      <c r="L6431" s="7">
        <v>1130</v>
      </c>
      <c r="M6431" s="5"/>
      <c r="N6431" s="5"/>
      <c r="O6431" s="20">
        <v>12</v>
      </c>
      <c r="P6431" s="8">
        <v>12</v>
      </c>
      <c r="Q6431" s="5"/>
    </row>
    <row r="6432" spans="1:17" ht="12" x14ac:dyDescent="0.2">
      <c r="A6432" s="16" t="s">
        <v>5920</v>
      </c>
      <c r="B6432" s="16" t="s">
        <v>9109</v>
      </c>
      <c r="C6432" s="17" t="s">
        <v>6290</v>
      </c>
      <c r="D6432" s="18" t="s">
        <v>8995</v>
      </c>
      <c r="E6432" s="18"/>
      <c r="F6432" s="18"/>
      <c r="G6432" s="18"/>
      <c r="H6432" s="18"/>
      <c r="I6432" s="18"/>
      <c r="J6432" s="5"/>
      <c r="K6432" s="21">
        <v>175</v>
      </c>
      <c r="L6432" s="9">
        <v>175</v>
      </c>
      <c r="M6432" s="5"/>
      <c r="N6432" s="5"/>
      <c r="O6432" s="20">
        <v>8</v>
      </c>
      <c r="P6432" s="8">
        <v>8</v>
      </c>
      <c r="Q6432" s="5"/>
    </row>
    <row r="6433" spans="1:18" ht="12" x14ac:dyDescent="0.2">
      <c r="A6433" s="16" t="s">
        <v>5920</v>
      </c>
      <c r="B6433" s="16" t="s">
        <v>9109</v>
      </c>
      <c r="C6433" s="17" t="s">
        <v>6291</v>
      </c>
      <c r="D6433" s="18" t="s">
        <v>8995</v>
      </c>
      <c r="E6433" s="18"/>
      <c r="F6433" s="18"/>
      <c r="G6433" s="18"/>
      <c r="H6433" s="18"/>
      <c r="I6433" s="18"/>
      <c r="J6433" s="5"/>
      <c r="K6433" s="21">
        <v>297.33</v>
      </c>
      <c r="L6433" s="9">
        <v>297.33</v>
      </c>
      <c r="M6433" s="5"/>
      <c r="N6433" s="5"/>
      <c r="O6433" s="20">
        <v>8</v>
      </c>
      <c r="P6433" s="8">
        <v>8</v>
      </c>
      <c r="Q6433" s="5"/>
    </row>
    <row r="6434" spans="1:18" ht="12" x14ac:dyDescent="0.2">
      <c r="A6434" s="16" t="s">
        <v>5920</v>
      </c>
      <c r="B6434" s="16" t="s">
        <v>9109</v>
      </c>
      <c r="C6434" s="17" t="s">
        <v>6292</v>
      </c>
      <c r="D6434" s="18" t="s">
        <v>8995</v>
      </c>
      <c r="E6434" s="18"/>
      <c r="F6434" s="18"/>
      <c r="G6434" s="18"/>
      <c r="H6434" s="18"/>
      <c r="I6434" s="18"/>
      <c r="J6434" s="5"/>
      <c r="K6434" s="21">
        <v>548.66999999999996</v>
      </c>
      <c r="L6434" s="9">
        <v>548.66999999999996</v>
      </c>
      <c r="M6434" s="5"/>
      <c r="N6434" s="5"/>
      <c r="O6434" s="20">
        <v>10</v>
      </c>
      <c r="P6434" s="8">
        <v>10</v>
      </c>
      <c r="Q6434" s="5"/>
    </row>
    <row r="6435" spans="1:18" ht="12" x14ac:dyDescent="0.2">
      <c r="A6435" s="16" t="s">
        <v>5920</v>
      </c>
      <c r="B6435" s="16" t="s">
        <v>9109</v>
      </c>
      <c r="C6435" s="17" t="s">
        <v>6293</v>
      </c>
      <c r="D6435" s="18" t="s">
        <v>8995</v>
      </c>
      <c r="E6435" s="18"/>
      <c r="F6435" s="18"/>
      <c r="G6435" s="18"/>
      <c r="H6435" s="18"/>
      <c r="I6435" s="18"/>
      <c r="J6435" s="5"/>
      <c r="K6435" s="21">
        <v>259</v>
      </c>
      <c r="L6435" s="9">
        <v>259</v>
      </c>
      <c r="M6435" s="5"/>
      <c r="N6435" s="5"/>
      <c r="O6435" s="20">
        <v>6</v>
      </c>
      <c r="P6435" s="8">
        <v>6</v>
      </c>
      <c r="Q6435" s="5"/>
    </row>
    <row r="6436" spans="1:18" ht="24" x14ac:dyDescent="0.2">
      <c r="A6436" s="16" t="s">
        <v>5920</v>
      </c>
      <c r="B6436" s="16" t="s">
        <v>9109</v>
      </c>
      <c r="C6436" s="17" t="s">
        <v>511</v>
      </c>
      <c r="D6436" s="18" t="s">
        <v>9004</v>
      </c>
      <c r="E6436" s="26">
        <f>J6436-L6436</f>
        <v>180</v>
      </c>
      <c r="F6436" s="26">
        <f>N6436-P6436</f>
        <v>100</v>
      </c>
      <c r="G6436" s="26" t="str">
        <f>VLOOKUP(C6436,[2]итоговая!$C$6:$H$1018,5,FALSE)</f>
        <v>УТО</v>
      </c>
      <c r="H6436" s="21" t="s">
        <v>9533</v>
      </c>
      <c r="I6436" s="18"/>
      <c r="J6436" s="21">
        <v>180</v>
      </c>
      <c r="K6436" s="5"/>
      <c r="L6436" s="6"/>
      <c r="M6436" s="21">
        <v>180</v>
      </c>
      <c r="N6436" s="20">
        <v>100</v>
      </c>
      <c r="O6436" s="5"/>
      <c r="P6436" s="6"/>
      <c r="Q6436" s="20">
        <v>100</v>
      </c>
      <c r="R6436" s="76" t="str">
        <f>VLOOKUP(C6436,[3]НВЛ!$E$17:$Y$197,21,FALSE)</f>
        <v>в производство</v>
      </c>
    </row>
    <row r="6437" spans="1:18" ht="12" x14ac:dyDescent="0.2">
      <c r="A6437" s="16" t="s">
        <v>5920</v>
      </c>
      <c r="B6437" s="16" t="s">
        <v>9109</v>
      </c>
      <c r="C6437" s="17" t="s">
        <v>6294</v>
      </c>
      <c r="D6437" s="18" t="s">
        <v>8995</v>
      </c>
      <c r="E6437" s="18"/>
      <c r="F6437" s="18"/>
      <c r="G6437" s="18"/>
      <c r="H6437" s="18"/>
      <c r="I6437" s="18"/>
      <c r="J6437" s="5"/>
      <c r="K6437" s="19">
        <v>8820</v>
      </c>
      <c r="L6437" s="7">
        <v>8820</v>
      </c>
      <c r="M6437" s="5"/>
      <c r="N6437" s="5"/>
      <c r="O6437" s="20">
        <v>6</v>
      </c>
      <c r="P6437" s="8">
        <v>6</v>
      </c>
      <c r="Q6437" s="5"/>
    </row>
    <row r="6438" spans="1:18" ht="12" x14ac:dyDescent="0.2">
      <c r="A6438" s="16" t="s">
        <v>5920</v>
      </c>
      <c r="B6438" s="16" t="s">
        <v>9109</v>
      </c>
      <c r="C6438" s="17" t="s">
        <v>519</v>
      </c>
      <c r="D6438" s="18" t="s">
        <v>8995</v>
      </c>
      <c r="E6438" s="18"/>
      <c r="F6438" s="18"/>
      <c r="G6438" s="18"/>
      <c r="H6438" s="18"/>
      <c r="I6438" s="18"/>
      <c r="J6438" s="5"/>
      <c r="K6438" s="21">
        <v>833.33</v>
      </c>
      <c r="L6438" s="9">
        <v>833.33</v>
      </c>
      <c r="M6438" s="5"/>
      <c r="N6438" s="5"/>
      <c r="O6438" s="20">
        <v>4</v>
      </c>
      <c r="P6438" s="8">
        <v>4</v>
      </c>
      <c r="Q6438" s="5"/>
    </row>
    <row r="6439" spans="1:18" ht="12" x14ac:dyDescent="0.2">
      <c r="A6439" s="16" t="s">
        <v>5920</v>
      </c>
      <c r="B6439" s="16" t="s">
        <v>9109</v>
      </c>
      <c r="C6439" s="17" t="s">
        <v>6295</v>
      </c>
      <c r="D6439" s="18" t="s">
        <v>8995</v>
      </c>
      <c r="E6439" s="18"/>
      <c r="F6439" s="18"/>
      <c r="G6439" s="18"/>
      <c r="H6439" s="18"/>
      <c r="I6439" s="18"/>
      <c r="J6439" s="5"/>
      <c r="K6439" s="21">
        <v>848.3</v>
      </c>
      <c r="L6439" s="9">
        <v>848.3</v>
      </c>
      <c r="M6439" s="5"/>
      <c r="N6439" s="5"/>
      <c r="O6439" s="20">
        <v>10</v>
      </c>
      <c r="P6439" s="8">
        <v>10</v>
      </c>
      <c r="Q6439" s="5"/>
    </row>
    <row r="6440" spans="1:18" ht="12" x14ac:dyDescent="0.2">
      <c r="A6440" s="16" t="s">
        <v>5920</v>
      </c>
      <c r="B6440" s="16" t="s">
        <v>9109</v>
      </c>
      <c r="C6440" s="17" t="s">
        <v>6296</v>
      </c>
      <c r="D6440" s="18" t="s">
        <v>8995</v>
      </c>
      <c r="E6440" s="18"/>
      <c r="F6440" s="18"/>
      <c r="G6440" s="18"/>
      <c r="H6440" s="18"/>
      <c r="I6440" s="18"/>
      <c r="J6440" s="5"/>
      <c r="K6440" s="19">
        <v>2040</v>
      </c>
      <c r="L6440" s="7">
        <v>2040</v>
      </c>
      <c r="M6440" s="5"/>
      <c r="N6440" s="5"/>
      <c r="O6440" s="20">
        <v>10</v>
      </c>
      <c r="P6440" s="8">
        <v>10</v>
      </c>
      <c r="Q6440" s="5"/>
    </row>
    <row r="6441" spans="1:18" ht="12" x14ac:dyDescent="0.2">
      <c r="A6441" s="16" t="s">
        <v>5920</v>
      </c>
      <c r="B6441" s="16" t="s">
        <v>9109</v>
      </c>
      <c r="C6441" s="17" t="s">
        <v>6297</v>
      </c>
      <c r="D6441" s="18" t="s">
        <v>8995</v>
      </c>
      <c r="E6441" s="18"/>
      <c r="F6441" s="18"/>
      <c r="G6441" s="18"/>
      <c r="H6441" s="18"/>
      <c r="I6441" s="18"/>
      <c r="J6441" s="5"/>
      <c r="K6441" s="19">
        <v>1043.3</v>
      </c>
      <c r="L6441" s="7">
        <v>1043.3</v>
      </c>
      <c r="M6441" s="5"/>
      <c r="N6441" s="5"/>
      <c r="O6441" s="20">
        <v>10</v>
      </c>
      <c r="P6441" s="8">
        <v>10</v>
      </c>
      <c r="Q6441" s="5"/>
    </row>
    <row r="6442" spans="1:18" ht="12" x14ac:dyDescent="0.2">
      <c r="A6442" s="16" t="s">
        <v>5920</v>
      </c>
      <c r="B6442" s="16" t="s">
        <v>9109</v>
      </c>
      <c r="C6442" s="17" t="s">
        <v>6298</v>
      </c>
      <c r="D6442" s="18" t="s">
        <v>8995</v>
      </c>
      <c r="E6442" s="18"/>
      <c r="F6442" s="18"/>
      <c r="G6442" s="18"/>
      <c r="H6442" s="18"/>
      <c r="I6442" s="18"/>
      <c r="J6442" s="5"/>
      <c r="K6442" s="19">
        <v>1560</v>
      </c>
      <c r="L6442" s="7">
        <v>1560</v>
      </c>
      <c r="M6442" s="5"/>
      <c r="N6442" s="5"/>
      <c r="O6442" s="20">
        <v>10</v>
      </c>
      <c r="P6442" s="8">
        <v>10</v>
      </c>
      <c r="Q6442" s="5"/>
    </row>
    <row r="6443" spans="1:18" ht="12" x14ac:dyDescent="0.2">
      <c r="A6443" s="16" t="s">
        <v>5920</v>
      </c>
      <c r="B6443" s="16" t="s">
        <v>9109</v>
      </c>
      <c r="C6443" s="17" t="s">
        <v>6299</v>
      </c>
      <c r="D6443" s="18" t="s">
        <v>8995</v>
      </c>
      <c r="E6443" s="18"/>
      <c r="F6443" s="18"/>
      <c r="G6443" s="18"/>
      <c r="H6443" s="18"/>
      <c r="I6443" s="18"/>
      <c r="J6443" s="19">
        <v>13983</v>
      </c>
      <c r="K6443" s="5"/>
      <c r="L6443" s="7">
        <v>13983</v>
      </c>
      <c r="M6443" s="5"/>
      <c r="N6443" s="20">
        <v>1</v>
      </c>
      <c r="O6443" s="5"/>
      <c r="P6443" s="8">
        <v>1</v>
      </c>
      <c r="Q6443" s="5"/>
    </row>
    <row r="6444" spans="1:18" ht="12" x14ac:dyDescent="0.2">
      <c r="A6444" s="16" t="s">
        <v>5920</v>
      </c>
      <c r="B6444" s="16" t="s">
        <v>9109</v>
      </c>
      <c r="C6444" s="17" t="s">
        <v>6300</v>
      </c>
      <c r="D6444" s="18" t="s">
        <v>8995</v>
      </c>
      <c r="E6444" s="18"/>
      <c r="F6444" s="18"/>
      <c r="G6444" s="18"/>
      <c r="H6444" s="18"/>
      <c r="I6444" s="18"/>
      <c r="J6444" s="5"/>
      <c r="K6444" s="19">
        <v>3432</v>
      </c>
      <c r="L6444" s="7">
        <v>3432</v>
      </c>
      <c r="M6444" s="5"/>
      <c r="N6444" s="5"/>
      <c r="O6444" s="20">
        <v>2</v>
      </c>
      <c r="P6444" s="8">
        <v>2</v>
      </c>
      <c r="Q6444" s="5"/>
    </row>
    <row r="6445" spans="1:18" ht="12" x14ac:dyDescent="0.2">
      <c r="A6445" s="16" t="s">
        <v>5920</v>
      </c>
      <c r="B6445" s="16" t="s">
        <v>9109</v>
      </c>
      <c r="C6445" s="17" t="s">
        <v>6301</v>
      </c>
      <c r="D6445" s="18" t="s">
        <v>8995</v>
      </c>
      <c r="E6445" s="18"/>
      <c r="F6445" s="18"/>
      <c r="G6445" s="18"/>
      <c r="H6445" s="18"/>
      <c r="I6445" s="18"/>
      <c r="J6445" s="5"/>
      <c r="K6445" s="19">
        <v>2105</v>
      </c>
      <c r="L6445" s="7">
        <v>2105</v>
      </c>
      <c r="M6445" s="5"/>
      <c r="N6445" s="5"/>
      <c r="O6445" s="20">
        <v>1</v>
      </c>
      <c r="P6445" s="8">
        <v>1</v>
      </c>
      <c r="Q6445" s="5"/>
    </row>
    <row r="6446" spans="1:18" ht="12" x14ac:dyDescent="0.2">
      <c r="A6446" s="16" t="s">
        <v>5920</v>
      </c>
      <c r="B6446" s="16" t="s">
        <v>9109</v>
      </c>
      <c r="C6446" s="17" t="s">
        <v>6302</v>
      </c>
      <c r="D6446" s="18" t="s">
        <v>8995</v>
      </c>
      <c r="E6446" s="18"/>
      <c r="F6446" s="18"/>
      <c r="G6446" s="18"/>
      <c r="H6446" s="18"/>
      <c r="I6446" s="18"/>
      <c r="J6446" s="5"/>
      <c r="K6446" s="19">
        <v>7231.02</v>
      </c>
      <c r="L6446" s="7">
        <v>7231.02</v>
      </c>
      <c r="M6446" s="5"/>
      <c r="N6446" s="5"/>
      <c r="O6446" s="20">
        <v>4</v>
      </c>
      <c r="P6446" s="8">
        <v>4</v>
      </c>
      <c r="Q6446" s="5"/>
    </row>
    <row r="6447" spans="1:18" ht="12" x14ac:dyDescent="0.2">
      <c r="A6447" s="16" t="s">
        <v>5920</v>
      </c>
      <c r="B6447" s="16" t="s">
        <v>9109</v>
      </c>
      <c r="C6447" s="17" t="s">
        <v>6303</v>
      </c>
      <c r="D6447" s="18" t="str">
        <f>VLOOKUP(C6447,[2]итоговая!$C$6:$H$1018,4,FALSE)</f>
        <v>Производство 2022</v>
      </c>
      <c r="E6447" s="26">
        <f t="shared" ref="E6447:E6452" si="340">J6447-L6447</f>
        <v>974.4</v>
      </c>
      <c r="F6447" s="26">
        <f t="shared" ref="F6447:F6452" si="341">N6447-P6447</f>
        <v>12</v>
      </c>
      <c r="G6447" s="26" t="str">
        <f>VLOOKUP(C6447,[2]итоговая!$C$6:$H$1018,5,FALSE)</f>
        <v>УКС</v>
      </c>
      <c r="H6447" s="21" t="str">
        <f>VLOOKUP(C6447,[2]итоговая!$C$6:$H$1018,6,FALSE)</f>
        <v>Используем в производстве, май - июнь 2022</v>
      </c>
      <c r="I6447" s="18"/>
      <c r="J6447" s="21">
        <v>974.4</v>
      </c>
      <c r="K6447" s="5"/>
      <c r="L6447" s="6"/>
      <c r="M6447" s="21">
        <v>974.4</v>
      </c>
      <c r="N6447" s="20">
        <v>12</v>
      </c>
      <c r="O6447" s="5"/>
      <c r="P6447" s="6"/>
      <c r="Q6447" s="20">
        <v>12</v>
      </c>
    </row>
    <row r="6448" spans="1:18" ht="12" x14ac:dyDescent="0.2">
      <c r="A6448" s="16" t="s">
        <v>5920</v>
      </c>
      <c r="B6448" s="16" t="s">
        <v>9109</v>
      </c>
      <c r="C6448" s="17" t="s">
        <v>6304</v>
      </c>
      <c r="D6448" s="18" t="str">
        <f>VLOOKUP(C6448,[2]итоговая!$C$6:$H$1018,4,FALSE)</f>
        <v>Производство 2022</v>
      </c>
      <c r="E6448" s="26">
        <f t="shared" si="340"/>
        <v>259.26</v>
      </c>
      <c r="F6448" s="26">
        <f t="shared" si="341"/>
        <v>7</v>
      </c>
      <c r="G6448" s="26" t="str">
        <f>VLOOKUP(C6448,[2]итоговая!$C$6:$H$1018,5,FALSE)</f>
        <v>УКС</v>
      </c>
      <c r="H6448" s="21" t="str">
        <f>VLOOKUP(C6448,[2]итоговая!$C$6:$H$1018,6,FALSE)</f>
        <v>Используем в производстве, май - июнь 2022</v>
      </c>
      <c r="I6448" s="18"/>
      <c r="J6448" s="21">
        <v>259.26</v>
      </c>
      <c r="K6448" s="5"/>
      <c r="L6448" s="6"/>
      <c r="M6448" s="21">
        <v>259.26</v>
      </c>
      <c r="N6448" s="20">
        <v>7</v>
      </c>
      <c r="O6448" s="5"/>
      <c r="P6448" s="6"/>
      <c r="Q6448" s="20">
        <v>7</v>
      </c>
    </row>
    <row r="6449" spans="1:17" ht="12" x14ac:dyDescent="0.2">
      <c r="A6449" s="16" t="s">
        <v>5920</v>
      </c>
      <c r="B6449" s="16" t="s">
        <v>9109</v>
      </c>
      <c r="C6449" s="17" t="s">
        <v>6305</v>
      </c>
      <c r="D6449" s="18" t="str">
        <f>VLOOKUP(C6449,[2]итоговая!$C$6:$H$1018,4,FALSE)</f>
        <v>Производство 2022</v>
      </c>
      <c r="E6449" s="26">
        <f t="shared" si="340"/>
        <v>2210.2399999999998</v>
      </c>
      <c r="F6449" s="26">
        <f t="shared" si="341"/>
        <v>32.5</v>
      </c>
      <c r="G6449" s="26" t="str">
        <f>VLOOKUP(C6449,[2]итоговая!$C$6:$H$1018,5,FALSE)</f>
        <v>УКС</v>
      </c>
      <c r="H6449" s="21" t="str">
        <f>VLOOKUP(C6449,[2]итоговая!$C$6:$H$1018,6,FALSE)</f>
        <v>Используем в производстве, май - июнь 2022</v>
      </c>
      <c r="I6449" s="18"/>
      <c r="J6449" s="19">
        <v>2210.2399999999998</v>
      </c>
      <c r="K6449" s="5"/>
      <c r="L6449" s="6"/>
      <c r="M6449" s="19">
        <v>2210.2399999999998</v>
      </c>
      <c r="N6449" s="20">
        <v>32.5</v>
      </c>
      <c r="O6449" s="5"/>
      <c r="P6449" s="6"/>
      <c r="Q6449" s="20">
        <v>32.5</v>
      </c>
    </row>
    <row r="6450" spans="1:17" ht="12" x14ac:dyDescent="0.2">
      <c r="A6450" s="16" t="s">
        <v>5920</v>
      </c>
      <c r="B6450" s="16" t="s">
        <v>9109</v>
      </c>
      <c r="C6450" s="17" t="s">
        <v>6306</v>
      </c>
      <c r="D6450" s="18" t="str">
        <f>VLOOKUP(C6450,[2]итоговая!$C$6:$H$1018,4,FALSE)</f>
        <v>Производство 2022</v>
      </c>
      <c r="E6450" s="26">
        <f t="shared" si="340"/>
        <v>236.05</v>
      </c>
      <c r="F6450" s="26">
        <f t="shared" si="341"/>
        <v>9</v>
      </c>
      <c r="G6450" s="26" t="str">
        <f>VLOOKUP(C6450,[2]итоговая!$C$6:$H$1018,5,FALSE)</f>
        <v>УКС</v>
      </c>
      <c r="H6450" s="21" t="str">
        <f>VLOOKUP(C6450,[2]итоговая!$C$6:$H$1018,6,FALSE)</f>
        <v>Используем в производстве, май - июнь 2022</v>
      </c>
      <c r="I6450" s="18"/>
      <c r="J6450" s="21">
        <v>236.05</v>
      </c>
      <c r="K6450" s="5"/>
      <c r="L6450" s="6"/>
      <c r="M6450" s="21">
        <v>236.05</v>
      </c>
      <c r="N6450" s="20">
        <v>9</v>
      </c>
      <c r="O6450" s="5"/>
      <c r="P6450" s="6"/>
      <c r="Q6450" s="20">
        <v>9</v>
      </c>
    </row>
    <row r="6451" spans="1:17" ht="12" x14ac:dyDescent="0.2">
      <c r="A6451" s="16" t="s">
        <v>5920</v>
      </c>
      <c r="B6451" s="16" t="s">
        <v>9109</v>
      </c>
      <c r="C6451" s="17" t="s">
        <v>6307</v>
      </c>
      <c r="D6451" s="18" t="str">
        <f>VLOOKUP(C6451,[2]итоговая!$C$6:$H$1018,4,FALSE)</f>
        <v>Производство 2022</v>
      </c>
      <c r="E6451" s="26">
        <f t="shared" si="340"/>
        <v>323.99</v>
      </c>
      <c r="F6451" s="26">
        <f t="shared" si="341"/>
        <v>10.5</v>
      </c>
      <c r="G6451" s="26" t="str">
        <f>VLOOKUP(C6451,[2]итоговая!$C$6:$H$1018,5,FALSE)</f>
        <v>УКС</v>
      </c>
      <c r="H6451" s="21" t="str">
        <f>VLOOKUP(C6451,[2]итоговая!$C$6:$H$1018,6,FALSE)</f>
        <v>Используем в производстве, май - июнь 2022</v>
      </c>
      <c r="I6451" s="18"/>
      <c r="J6451" s="21">
        <v>323.99</v>
      </c>
      <c r="K6451" s="5"/>
      <c r="L6451" s="6"/>
      <c r="M6451" s="21">
        <v>323.99</v>
      </c>
      <c r="N6451" s="20">
        <v>10.5</v>
      </c>
      <c r="O6451" s="5"/>
      <c r="P6451" s="6"/>
      <c r="Q6451" s="20">
        <v>10.5</v>
      </c>
    </row>
    <row r="6452" spans="1:17" ht="12" x14ac:dyDescent="0.2">
      <c r="A6452" s="16" t="s">
        <v>5920</v>
      </c>
      <c r="B6452" s="16" t="s">
        <v>9109</v>
      </c>
      <c r="C6452" s="17" t="s">
        <v>6308</v>
      </c>
      <c r="D6452" s="18" t="str">
        <f>VLOOKUP(C6452,[2]итоговая!$C$6:$H$1018,4,FALSE)</f>
        <v>Производство 2022</v>
      </c>
      <c r="E6452" s="26">
        <f t="shared" si="340"/>
        <v>147.63999999999999</v>
      </c>
      <c r="F6452" s="26">
        <f t="shared" si="341"/>
        <v>6.5</v>
      </c>
      <c r="G6452" s="26" t="str">
        <f>VLOOKUP(C6452,[2]итоговая!$C$6:$H$1018,5,FALSE)</f>
        <v>УКС</v>
      </c>
      <c r="H6452" s="21" t="str">
        <f>VLOOKUP(C6452,[2]итоговая!$C$6:$H$1018,6,FALSE)</f>
        <v>Используем в производстве, май - июнь 2022</v>
      </c>
      <c r="I6452" s="18"/>
      <c r="J6452" s="21">
        <v>147.63999999999999</v>
      </c>
      <c r="K6452" s="5"/>
      <c r="L6452" s="6"/>
      <c r="M6452" s="21">
        <v>147.63999999999999</v>
      </c>
      <c r="N6452" s="20">
        <v>6.5</v>
      </c>
      <c r="O6452" s="5"/>
      <c r="P6452" s="6"/>
      <c r="Q6452" s="20">
        <v>6.5</v>
      </c>
    </row>
    <row r="6453" spans="1:17" ht="12" x14ac:dyDescent="0.2">
      <c r="A6453" s="16" t="s">
        <v>5920</v>
      </c>
      <c r="B6453" s="16" t="s">
        <v>9109</v>
      </c>
      <c r="C6453" s="17" t="s">
        <v>6309</v>
      </c>
      <c r="D6453" s="18" t="s">
        <v>8995</v>
      </c>
      <c r="E6453" s="18"/>
      <c r="F6453" s="18"/>
      <c r="G6453" s="18"/>
      <c r="H6453" s="18"/>
      <c r="I6453" s="18"/>
      <c r="J6453" s="5"/>
      <c r="K6453" s="19">
        <v>53833.33</v>
      </c>
      <c r="L6453" s="7">
        <v>53833.33</v>
      </c>
      <c r="M6453" s="5"/>
      <c r="N6453" s="5"/>
      <c r="O6453" s="20">
        <v>2</v>
      </c>
      <c r="P6453" s="8">
        <v>2</v>
      </c>
      <c r="Q6453" s="5"/>
    </row>
    <row r="6454" spans="1:17" ht="12" x14ac:dyDescent="0.2">
      <c r="A6454" s="16" t="s">
        <v>5920</v>
      </c>
      <c r="B6454" s="16" t="s">
        <v>9109</v>
      </c>
      <c r="C6454" s="17" t="s">
        <v>6310</v>
      </c>
      <c r="D6454" s="18" t="s">
        <v>8995</v>
      </c>
      <c r="E6454" s="18"/>
      <c r="F6454" s="18"/>
      <c r="G6454" s="18"/>
      <c r="H6454" s="18"/>
      <c r="I6454" s="18"/>
      <c r="J6454" s="5"/>
      <c r="K6454" s="19">
        <v>13192</v>
      </c>
      <c r="L6454" s="7">
        <v>13192</v>
      </c>
      <c r="M6454" s="5"/>
      <c r="N6454" s="5"/>
      <c r="O6454" s="20">
        <v>2</v>
      </c>
      <c r="P6454" s="8">
        <v>2</v>
      </c>
      <c r="Q6454" s="5"/>
    </row>
    <row r="6455" spans="1:17" ht="12" x14ac:dyDescent="0.2">
      <c r="A6455" s="16" t="s">
        <v>5920</v>
      </c>
      <c r="B6455" s="16" t="s">
        <v>9109</v>
      </c>
      <c r="C6455" s="17" t="s">
        <v>538</v>
      </c>
      <c r="D6455" s="18" t="s">
        <v>8995</v>
      </c>
      <c r="E6455" s="18"/>
      <c r="F6455" s="18"/>
      <c r="G6455" s="18"/>
      <c r="H6455" s="18"/>
      <c r="I6455" s="18"/>
      <c r="J6455" s="5"/>
      <c r="K6455" s="19">
        <v>7990.83</v>
      </c>
      <c r="L6455" s="7">
        <v>7990.83</v>
      </c>
      <c r="M6455" s="5"/>
      <c r="N6455" s="5"/>
      <c r="O6455" s="20">
        <v>1</v>
      </c>
      <c r="P6455" s="8">
        <v>1</v>
      </c>
      <c r="Q6455" s="5"/>
    </row>
    <row r="6456" spans="1:17" ht="12" x14ac:dyDescent="0.2">
      <c r="A6456" s="16" t="s">
        <v>5920</v>
      </c>
      <c r="B6456" s="16" t="s">
        <v>9109</v>
      </c>
      <c r="C6456" s="17" t="s">
        <v>6311</v>
      </c>
      <c r="D6456" s="18" t="s">
        <v>8995</v>
      </c>
      <c r="E6456" s="18"/>
      <c r="F6456" s="18"/>
      <c r="G6456" s="18"/>
      <c r="H6456" s="18"/>
      <c r="I6456" s="18"/>
      <c r="J6456" s="5"/>
      <c r="K6456" s="19">
        <v>15631.66</v>
      </c>
      <c r="L6456" s="7">
        <v>15631.66</v>
      </c>
      <c r="M6456" s="5"/>
      <c r="N6456" s="5"/>
      <c r="O6456" s="20">
        <v>2</v>
      </c>
      <c r="P6456" s="8">
        <v>2</v>
      </c>
      <c r="Q6456" s="5"/>
    </row>
    <row r="6457" spans="1:17" ht="12" x14ac:dyDescent="0.2">
      <c r="A6457" s="16" t="s">
        <v>5920</v>
      </c>
      <c r="B6457" s="16" t="s">
        <v>9109</v>
      </c>
      <c r="C6457" s="17" t="s">
        <v>6312</v>
      </c>
      <c r="D6457" s="18" t="s">
        <v>8995</v>
      </c>
      <c r="E6457" s="18"/>
      <c r="F6457" s="18"/>
      <c r="G6457" s="18"/>
      <c r="H6457" s="18"/>
      <c r="I6457" s="18"/>
      <c r="J6457" s="5"/>
      <c r="K6457" s="19">
        <v>8940</v>
      </c>
      <c r="L6457" s="7">
        <v>8940</v>
      </c>
      <c r="M6457" s="5"/>
      <c r="N6457" s="5"/>
      <c r="O6457" s="20">
        <v>2</v>
      </c>
      <c r="P6457" s="8">
        <v>2</v>
      </c>
      <c r="Q6457" s="5"/>
    </row>
    <row r="6458" spans="1:17" ht="12" x14ac:dyDescent="0.2">
      <c r="A6458" s="16" t="s">
        <v>5920</v>
      </c>
      <c r="B6458" s="16" t="s">
        <v>9109</v>
      </c>
      <c r="C6458" s="17" t="s">
        <v>541</v>
      </c>
      <c r="D6458" s="18" t="s">
        <v>8995</v>
      </c>
      <c r="E6458" s="18"/>
      <c r="F6458" s="18"/>
      <c r="G6458" s="18"/>
      <c r="H6458" s="18"/>
      <c r="I6458" s="18"/>
      <c r="J6458" s="5"/>
      <c r="K6458" s="19">
        <v>4854.17</v>
      </c>
      <c r="L6458" s="7">
        <v>4854.17</v>
      </c>
      <c r="M6458" s="5"/>
      <c r="N6458" s="5"/>
      <c r="O6458" s="20">
        <v>1</v>
      </c>
      <c r="P6458" s="8">
        <v>1</v>
      </c>
      <c r="Q6458" s="5"/>
    </row>
    <row r="6459" spans="1:17" ht="12" x14ac:dyDescent="0.2">
      <c r="A6459" s="16" t="s">
        <v>5920</v>
      </c>
      <c r="B6459" s="16" t="s">
        <v>9109</v>
      </c>
      <c r="C6459" s="17" t="s">
        <v>6313</v>
      </c>
      <c r="D6459" s="18" t="s">
        <v>8995</v>
      </c>
      <c r="E6459" s="18"/>
      <c r="F6459" s="18"/>
      <c r="G6459" s="18"/>
      <c r="H6459" s="18"/>
      <c r="I6459" s="18"/>
      <c r="J6459" s="5"/>
      <c r="K6459" s="19">
        <v>7257.5</v>
      </c>
      <c r="L6459" s="7">
        <v>7257.5</v>
      </c>
      <c r="M6459" s="5"/>
      <c r="N6459" s="5"/>
      <c r="O6459" s="20">
        <v>1</v>
      </c>
      <c r="P6459" s="8">
        <v>1</v>
      </c>
      <c r="Q6459" s="5"/>
    </row>
    <row r="6460" spans="1:17" ht="12" x14ac:dyDescent="0.2">
      <c r="A6460" s="16" t="s">
        <v>5920</v>
      </c>
      <c r="B6460" s="16" t="s">
        <v>9109</v>
      </c>
      <c r="C6460" s="17" t="s">
        <v>6314</v>
      </c>
      <c r="D6460" s="18" t="s">
        <v>8995</v>
      </c>
      <c r="E6460" s="18"/>
      <c r="F6460" s="18"/>
      <c r="G6460" s="18"/>
      <c r="H6460" s="18"/>
      <c r="I6460" s="18"/>
      <c r="J6460" s="5"/>
      <c r="K6460" s="19">
        <v>4062.5</v>
      </c>
      <c r="L6460" s="7">
        <v>4062.5</v>
      </c>
      <c r="M6460" s="5"/>
      <c r="N6460" s="5"/>
      <c r="O6460" s="20">
        <v>1</v>
      </c>
      <c r="P6460" s="8">
        <v>1</v>
      </c>
      <c r="Q6460" s="5"/>
    </row>
    <row r="6461" spans="1:17" ht="24" x14ac:dyDescent="0.2">
      <c r="A6461" s="16" t="s">
        <v>5920</v>
      </c>
      <c r="B6461" s="16" t="s">
        <v>9109</v>
      </c>
      <c r="C6461" s="17" t="s">
        <v>6315</v>
      </c>
      <c r="D6461" s="18" t="s">
        <v>8995</v>
      </c>
      <c r="E6461" s="18"/>
      <c r="F6461" s="18"/>
      <c r="G6461" s="18"/>
      <c r="H6461" s="18"/>
      <c r="I6461" s="18"/>
      <c r="J6461" s="5"/>
      <c r="K6461" s="19">
        <v>8994.34</v>
      </c>
      <c r="L6461" s="6"/>
      <c r="M6461" s="19">
        <v>8994.34</v>
      </c>
      <c r="N6461" s="5"/>
      <c r="O6461" s="20">
        <v>1</v>
      </c>
      <c r="P6461" s="6"/>
      <c r="Q6461" s="20">
        <v>1</v>
      </c>
    </row>
    <row r="6462" spans="1:17" ht="12" x14ac:dyDescent="0.2">
      <c r="A6462" s="16" t="s">
        <v>5920</v>
      </c>
      <c r="B6462" s="16" t="s">
        <v>9109</v>
      </c>
      <c r="C6462" s="17" t="s">
        <v>3814</v>
      </c>
      <c r="D6462" s="18" t="s">
        <v>8995</v>
      </c>
      <c r="E6462" s="18"/>
      <c r="F6462" s="18"/>
      <c r="G6462" s="18"/>
      <c r="H6462" s="18"/>
      <c r="I6462" s="18"/>
      <c r="J6462" s="19">
        <v>18860</v>
      </c>
      <c r="K6462" s="5"/>
      <c r="L6462" s="7">
        <v>18860</v>
      </c>
      <c r="M6462" s="5"/>
      <c r="N6462" s="20">
        <v>2</v>
      </c>
      <c r="O6462" s="5"/>
      <c r="P6462" s="8">
        <v>2</v>
      </c>
      <c r="Q6462" s="5"/>
    </row>
    <row r="6463" spans="1:17" ht="12" x14ac:dyDescent="0.2">
      <c r="A6463" s="16" t="s">
        <v>5920</v>
      </c>
      <c r="B6463" s="16" t="s">
        <v>9109</v>
      </c>
      <c r="C6463" s="17" t="s">
        <v>6316</v>
      </c>
      <c r="D6463" s="18" t="s">
        <v>8995</v>
      </c>
      <c r="E6463" s="18"/>
      <c r="F6463" s="18"/>
      <c r="G6463" s="18"/>
      <c r="H6463" s="18"/>
      <c r="I6463" s="18"/>
      <c r="J6463" s="19">
        <v>2041.68</v>
      </c>
      <c r="K6463" s="5"/>
      <c r="L6463" s="7">
        <v>2041.68</v>
      </c>
      <c r="M6463" s="5"/>
      <c r="N6463" s="20">
        <v>4</v>
      </c>
      <c r="O6463" s="5"/>
      <c r="P6463" s="8">
        <v>4</v>
      </c>
      <c r="Q6463" s="5"/>
    </row>
    <row r="6464" spans="1:17" ht="12" x14ac:dyDescent="0.2">
      <c r="A6464" s="16" t="s">
        <v>5920</v>
      </c>
      <c r="B6464" s="16" t="s">
        <v>9109</v>
      </c>
      <c r="C6464" s="17" t="s">
        <v>555</v>
      </c>
      <c r="D6464" s="18" t="s">
        <v>8995</v>
      </c>
      <c r="E6464" s="18"/>
      <c r="F6464" s="18"/>
      <c r="G6464" s="18"/>
      <c r="H6464" s="18"/>
      <c r="I6464" s="18"/>
      <c r="J6464" s="5"/>
      <c r="K6464" s="21">
        <v>850</v>
      </c>
      <c r="L6464" s="9">
        <v>850</v>
      </c>
      <c r="M6464" s="5"/>
      <c r="N6464" s="5"/>
      <c r="O6464" s="20">
        <v>10</v>
      </c>
      <c r="P6464" s="8">
        <v>10</v>
      </c>
      <c r="Q6464" s="5"/>
    </row>
    <row r="6465" spans="1:17" ht="12" x14ac:dyDescent="0.2">
      <c r="A6465" s="16" t="s">
        <v>5920</v>
      </c>
      <c r="B6465" s="16" t="s">
        <v>9109</v>
      </c>
      <c r="C6465" s="17" t="s">
        <v>6317</v>
      </c>
      <c r="D6465" s="18" t="s">
        <v>8995</v>
      </c>
      <c r="E6465" s="18"/>
      <c r="F6465" s="18"/>
      <c r="G6465" s="18"/>
      <c r="H6465" s="18"/>
      <c r="I6465" s="18"/>
      <c r="J6465" s="5"/>
      <c r="K6465" s="21">
        <v>925</v>
      </c>
      <c r="L6465" s="9">
        <v>925</v>
      </c>
      <c r="M6465" s="5"/>
      <c r="N6465" s="5"/>
      <c r="O6465" s="20">
        <v>10</v>
      </c>
      <c r="P6465" s="8">
        <v>10</v>
      </c>
      <c r="Q6465" s="5"/>
    </row>
    <row r="6466" spans="1:17" ht="12" x14ac:dyDescent="0.2">
      <c r="A6466" s="16" t="s">
        <v>5920</v>
      </c>
      <c r="B6466" s="16" t="s">
        <v>9109</v>
      </c>
      <c r="C6466" s="17" t="s">
        <v>6318</v>
      </c>
      <c r="D6466" s="18" t="s">
        <v>8995</v>
      </c>
      <c r="E6466" s="18"/>
      <c r="F6466" s="18"/>
      <c r="G6466" s="18"/>
      <c r="H6466" s="18"/>
      <c r="I6466" s="18"/>
      <c r="J6466" s="5"/>
      <c r="K6466" s="21">
        <v>430.76</v>
      </c>
      <c r="L6466" s="9">
        <v>430.76</v>
      </c>
      <c r="M6466" s="5"/>
      <c r="N6466" s="5"/>
      <c r="O6466" s="20">
        <v>1</v>
      </c>
      <c r="P6466" s="8">
        <v>1</v>
      </c>
      <c r="Q6466" s="5"/>
    </row>
    <row r="6467" spans="1:17" ht="12" x14ac:dyDescent="0.2">
      <c r="A6467" s="16" t="s">
        <v>5920</v>
      </c>
      <c r="B6467" s="16" t="s">
        <v>9109</v>
      </c>
      <c r="C6467" s="17" t="s">
        <v>6319</v>
      </c>
      <c r="D6467" s="18" t="s">
        <v>8995</v>
      </c>
      <c r="E6467" s="18"/>
      <c r="F6467" s="18"/>
      <c r="G6467" s="18"/>
      <c r="H6467" s="18"/>
      <c r="I6467" s="18"/>
      <c r="J6467" s="5"/>
      <c r="K6467" s="19">
        <v>3390.93</v>
      </c>
      <c r="L6467" s="7">
        <v>3390.93</v>
      </c>
      <c r="M6467" s="5"/>
      <c r="N6467" s="5"/>
      <c r="O6467" s="20">
        <v>2</v>
      </c>
      <c r="P6467" s="8">
        <v>2</v>
      </c>
      <c r="Q6467" s="5"/>
    </row>
    <row r="6468" spans="1:17" ht="12" x14ac:dyDescent="0.2">
      <c r="A6468" s="16" t="s">
        <v>5920</v>
      </c>
      <c r="B6468" s="16" t="s">
        <v>9109</v>
      </c>
      <c r="C6468" s="17" t="s">
        <v>6320</v>
      </c>
      <c r="D6468" s="18" t="s">
        <v>8995</v>
      </c>
      <c r="E6468" s="18"/>
      <c r="F6468" s="18"/>
      <c r="G6468" s="18"/>
      <c r="H6468" s="18"/>
      <c r="I6468" s="18"/>
      <c r="J6468" s="5"/>
      <c r="K6468" s="19">
        <v>10616.67</v>
      </c>
      <c r="L6468" s="7">
        <v>10616.67</v>
      </c>
      <c r="M6468" s="5"/>
      <c r="N6468" s="5"/>
      <c r="O6468" s="20">
        <v>1</v>
      </c>
      <c r="P6468" s="8">
        <v>1</v>
      </c>
      <c r="Q6468" s="5"/>
    </row>
    <row r="6469" spans="1:17" ht="12" x14ac:dyDescent="0.2">
      <c r="A6469" s="16" t="s">
        <v>5920</v>
      </c>
      <c r="B6469" s="16" t="s">
        <v>9109</v>
      </c>
      <c r="C6469" s="17" t="s">
        <v>6321</v>
      </c>
      <c r="D6469" s="18" t="s">
        <v>8995</v>
      </c>
      <c r="E6469" s="18"/>
      <c r="F6469" s="18"/>
      <c r="G6469" s="18"/>
      <c r="H6469" s="18"/>
      <c r="I6469" s="18"/>
      <c r="J6469" s="5"/>
      <c r="K6469" s="19">
        <v>15850</v>
      </c>
      <c r="L6469" s="7">
        <v>15850</v>
      </c>
      <c r="M6469" s="5"/>
      <c r="N6469" s="5"/>
      <c r="O6469" s="20">
        <v>1</v>
      </c>
      <c r="P6469" s="8">
        <v>1</v>
      </c>
      <c r="Q6469" s="5"/>
    </row>
    <row r="6470" spans="1:17" ht="12" x14ac:dyDescent="0.2">
      <c r="A6470" s="16" t="s">
        <v>5920</v>
      </c>
      <c r="B6470" s="16" t="s">
        <v>9109</v>
      </c>
      <c r="C6470" s="17" t="s">
        <v>6322</v>
      </c>
      <c r="D6470" s="18" t="s">
        <v>8995</v>
      </c>
      <c r="E6470" s="18"/>
      <c r="F6470" s="18"/>
      <c r="G6470" s="18"/>
      <c r="H6470" s="18"/>
      <c r="I6470" s="18"/>
      <c r="J6470" s="5"/>
      <c r="K6470" s="19">
        <v>25922</v>
      </c>
      <c r="L6470" s="7">
        <v>25922</v>
      </c>
      <c r="M6470" s="5"/>
      <c r="N6470" s="5"/>
      <c r="O6470" s="20">
        <v>1</v>
      </c>
      <c r="P6470" s="8">
        <v>1</v>
      </c>
      <c r="Q6470" s="5"/>
    </row>
    <row r="6471" spans="1:17" ht="12" x14ac:dyDescent="0.2">
      <c r="A6471" s="16" t="s">
        <v>5920</v>
      </c>
      <c r="B6471" s="16" t="s">
        <v>9109</v>
      </c>
      <c r="C6471" s="17" t="s">
        <v>6323</v>
      </c>
      <c r="D6471" s="18" t="s">
        <v>8995</v>
      </c>
      <c r="E6471" s="18"/>
      <c r="F6471" s="18"/>
      <c r="G6471" s="18"/>
      <c r="H6471" s="18"/>
      <c r="I6471" s="18"/>
      <c r="J6471" s="5"/>
      <c r="K6471" s="19">
        <v>41871.67</v>
      </c>
      <c r="L6471" s="7">
        <v>41871.67</v>
      </c>
      <c r="M6471" s="5"/>
      <c r="N6471" s="5"/>
      <c r="O6471" s="20">
        <v>2</v>
      </c>
      <c r="P6471" s="8">
        <v>2</v>
      </c>
      <c r="Q6471" s="5"/>
    </row>
    <row r="6472" spans="1:17" ht="12" x14ac:dyDescent="0.2">
      <c r="A6472" s="16" t="s">
        <v>5920</v>
      </c>
      <c r="B6472" s="16" t="s">
        <v>9109</v>
      </c>
      <c r="C6472" s="17" t="s">
        <v>6324</v>
      </c>
      <c r="D6472" s="18" t="s">
        <v>8995</v>
      </c>
      <c r="E6472" s="18"/>
      <c r="F6472" s="18"/>
      <c r="G6472" s="18"/>
      <c r="H6472" s="18"/>
      <c r="I6472" s="18"/>
      <c r="J6472" s="21">
        <v>416.67</v>
      </c>
      <c r="K6472" s="5"/>
      <c r="L6472" s="9">
        <v>416.67</v>
      </c>
      <c r="M6472" s="5"/>
      <c r="N6472" s="20">
        <v>20</v>
      </c>
      <c r="O6472" s="5"/>
      <c r="P6472" s="8">
        <v>20</v>
      </c>
      <c r="Q6472" s="5"/>
    </row>
    <row r="6473" spans="1:17" ht="12" x14ac:dyDescent="0.2">
      <c r="A6473" s="16" t="s">
        <v>5920</v>
      </c>
      <c r="B6473" s="16" t="s">
        <v>9109</v>
      </c>
      <c r="C6473" s="17" t="s">
        <v>6325</v>
      </c>
      <c r="D6473" s="18" t="s">
        <v>8995</v>
      </c>
      <c r="E6473" s="18"/>
      <c r="F6473" s="18"/>
      <c r="G6473" s="18"/>
      <c r="H6473" s="18"/>
      <c r="I6473" s="18"/>
      <c r="J6473" s="21">
        <v>583.33000000000004</v>
      </c>
      <c r="K6473" s="5"/>
      <c r="L6473" s="9">
        <v>583.33000000000004</v>
      </c>
      <c r="M6473" s="5"/>
      <c r="N6473" s="20">
        <v>20</v>
      </c>
      <c r="O6473" s="5"/>
      <c r="P6473" s="8">
        <v>20</v>
      </c>
      <c r="Q6473" s="5"/>
    </row>
    <row r="6474" spans="1:17" ht="12" x14ac:dyDescent="0.2">
      <c r="A6474" s="16" t="s">
        <v>5920</v>
      </c>
      <c r="B6474" s="16" t="s">
        <v>9109</v>
      </c>
      <c r="C6474" s="17" t="s">
        <v>6326</v>
      </c>
      <c r="D6474" s="18" t="str">
        <f>VLOOKUP(C6474,[2]итоговая!$C$6:$H$1018,4,FALSE)</f>
        <v>НВЛ и НЛ</v>
      </c>
      <c r="E6474" s="26">
        <f>J6474-L6474</f>
        <v>7105</v>
      </c>
      <c r="F6474" s="26">
        <f>N6474-P6474</f>
        <v>20</v>
      </c>
      <c r="G6474" s="26" t="str">
        <f>VLOOKUP(C6474,[2]итоговая!$C$6:$H$1018,5,FALSE)</f>
        <v>УКС</v>
      </c>
      <c r="H6474" s="21" t="str">
        <f>VLOOKUP(C6474,[2]итоговая!$C$6:$H$1018,6,FALSE)</f>
        <v>не планируется к использованию</v>
      </c>
      <c r="I6474" s="18"/>
      <c r="J6474" s="19">
        <v>7105</v>
      </c>
      <c r="K6474" s="5"/>
      <c r="L6474" s="6"/>
      <c r="M6474" s="19">
        <v>7105</v>
      </c>
      <c r="N6474" s="20">
        <v>20</v>
      </c>
      <c r="O6474" s="5"/>
      <c r="P6474" s="6"/>
      <c r="Q6474" s="20">
        <v>20</v>
      </c>
    </row>
    <row r="6475" spans="1:17" ht="12" x14ac:dyDescent="0.2">
      <c r="A6475" s="16" t="s">
        <v>5920</v>
      </c>
      <c r="B6475" s="16" t="s">
        <v>9109</v>
      </c>
      <c r="C6475" s="17" t="s">
        <v>6327</v>
      </c>
      <c r="D6475" s="18" t="s">
        <v>8995</v>
      </c>
      <c r="E6475" s="18"/>
      <c r="F6475" s="18"/>
      <c r="G6475" s="18"/>
      <c r="H6475" s="18"/>
      <c r="I6475" s="18"/>
      <c r="J6475" s="5"/>
      <c r="K6475" s="19">
        <v>10292</v>
      </c>
      <c r="L6475" s="7">
        <v>10292</v>
      </c>
      <c r="M6475" s="5"/>
      <c r="N6475" s="5"/>
      <c r="O6475" s="20">
        <v>1</v>
      </c>
      <c r="P6475" s="8">
        <v>1</v>
      </c>
      <c r="Q6475" s="5"/>
    </row>
    <row r="6476" spans="1:17" ht="12" x14ac:dyDescent="0.2">
      <c r="A6476" s="16" t="s">
        <v>5920</v>
      </c>
      <c r="B6476" s="16" t="s">
        <v>9109</v>
      </c>
      <c r="C6476" s="17" t="s">
        <v>6328</v>
      </c>
      <c r="D6476" s="18" t="s">
        <v>8995</v>
      </c>
      <c r="E6476" s="18"/>
      <c r="F6476" s="18"/>
      <c r="G6476" s="18"/>
      <c r="H6476" s="18"/>
      <c r="I6476" s="18"/>
      <c r="J6476" s="5"/>
      <c r="K6476" s="19">
        <v>2835</v>
      </c>
      <c r="L6476" s="7">
        <v>2835</v>
      </c>
      <c r="M6476" s="5"/>
      <c r="N6476" s="5"/>
      <c r="O6476" s="20">
        <v>1</v>
      </c>
      <c r="P6476" s="8">
        <v>1</v>
      </c>
      <c r="Q6476" s="5"/>
    </row>
    <row r="6477" spans="1:17" ht="12" x14ac:dyDescent="0.2">
      <c r="A6477" s="16" t="s">
        <v>5920</v>
      </c>
      <c r="B6477" s="16" t="s">
        <v>9109</v>
      </c>
      <c r="C6477" s="17" t="s">
        <v>6329</v>
      </c>
      <c r="D6477" s="18" t="s">
        <v>8995</v>
      </c>
      <c r="E6477" s="18"/>
      <c r="F6477" s="18"/>
      <c r="G6477" s="18"/>
      <c r="H6477" s="18"/>
      <c r="I6477" s="18"/>
      <c r="J6477" s="5"/>
      <c r="K6477" s="19">
        <v>97750</v>
      </c>
      <c r="L6477" s="7">
        <v>97750</v>
      </c>
      <c r="M6477" s="5"/>
      <c r="N6477" s="5"/>
      <c r="O6477" s="20">
        <v>1</v>
      </c>
      <c r="P6477" s="8">
        <v>1</v>
      </c>
      <c r="Q6477" s="5"/>
    </row>
    <row r="6478" spans="1:17" ht="12" x14ac:dyDescent="0.2">
      <c r="A6478" s="16" t="s">
        <v>5920</v>
      </c>
      <c r="B6478" s="16" t="s">
        <v>9109</v>
      </c>
      <c r="C6478" s="17" t="s">
        <v>6330</v>
      </c>
      <c r="D6478" s="18" t="s">
        <v>8995</v>
      </c>
      <c r="E6478" s="18"/>
      <c r="F6478" s="18"/>
      <c r="G6478" s="18"/>
      <c r="H6478" s="18"/>
      <c r="I6478" s="18"/>
      <c r="J6478" s="5"/>
      <c r="K6478" s="19">
        <v>1235.83</v>
      </c>
      <c r="L6478" s="7">
        <v>1235.83</v>
      </c>
      <c r="M6478" s="5"/>
      <c r="N6478" s="5"/>
      <c r="O6478" s="20">
        <v>1</v>
      </c>
      <c r="P6478" s="8">
        <v>1</v>
      </c>
      <c r="Q6478" s="5"/>
    </row>
    <row r="6479" spans="1:17" ht="12" x14ac:dyDescent="0.2">
      <c r="A6479" s="16" t="s">
        <v>5920</v>
      </c>
      <c r="B6479" s="16" t="s">
        <v>9109</v>
      </c>
      <c r="C6479" s="17" t="s">
        <v>573</v>
      </c>
      <c r="D6479" s="18" t="s">
        <v>8995</v>
      </c>
      <c r="E6479" s="18"/>
      <c r="F6479" s="18"/>
      <c r="G6479" s="18"/>
      <c r="H6479" s="18"/>
      <c r="I6479" s="18"/>
      <c r="J6479" s="5"/>
      <c r="K6479" s="21">
        <v>860</v>
      </c>
      <c r="L6479" s="9">
        <v>860</v>
      </c>
      <c r="M6479" s="5"/>
      <c r="N6479" s="5"/>
      <c r="O6479" s="20">
        <v>1</v>
      </c>
      <c r="P6479" s="8">
        <v>1</v>
      </c>
      <c r="Q6479" s="5"/>
    </row>
    <row r="6480" spans="1:17" ht="12" x14ac:dyDescent="0.2">
      <c r="A6480" s="16" t="s">
        <v>5920</v>
      </c>
      <c r="B6480" s="16" t="s">
        <v>9109</v>
      </c>
      <c r="C6480" s="17" t="s">
        <v>6331</v>
      </c>
      <c r="D6480" s="18" t="s">
        <v>8995</v>
      </c>
      <c r="E6480" s="18"/>
      <c r="F6480" s="18"/>
      <c r="G6480" s="18"/>
      <c r="H6480" s="18"/>
      <c r="I6480" s="18"/>
      <c r="J6480" s="5"/>
      <c r="K6480" s="19">
        <v>5778.33</v>
      </c>
      <c r="L6480" s="7">
        <v>5778.33</v>
      </c>
      <c r="M6480" s="5"/>
      <c r="N6480" s="5"/>
      <c r="O6480" s="20">
        <v>2</v>
      </c>
      <c r="P6480" s="8">
        <v>2</v>
      </c>
      <c r="Q6480" s="5"/>
    </row>
    <row r="6481" spans="1:17" ht="12" x14ac:dyDescent="0.2">
      <c r="A6481" s="16" t="s">
        <v>5920</v>
      </c>
      <c r="B6481" s="16" t="s">
        <v>9109</v>
      </c>
      <c r="C6481" s="17" t="s">
        <v>6332</v>
      </c>
      <c r="D6481" s="18" t="s">
        <v>8995</v>
      </c>
      <c r="E6481" s="18"/>
      <c r="F6481" s="18"/>
      <c r="G6481" s="18"/>
      <c r="H6481" s="18"/>
      <c r="I6481" s="18"/>
      <c r="J6481" s="5"/>
      <c r="K6481" s="19">
        <v>1032.5</v>
      </c>
      <c r="L6481" s="7">
        <v>1032.5</v>
      </c>
      <c r="M6481" s="5"/>
      <c r="N6481" s="5"/>
      <c r="O6481" s="20">
        <v>1</v>
      </c>
      <c r="P6481" s="8">
        <v>1</v>
      </c>
      <c r="Q6481" s="5"/>
    </row>
    <row r="6482" spans="1:17" ht="12" x14ac:dyDescent="0.2">
      <c r="A6482" s="16" t="s">
        <v>5920</v>
      </c>
      <c r="B6482" s="16" t="s">
        <v>9109</v>
      </c>
      <c r="C6482" s="17" t="s">
        <v>6333</v>
      </c>
      <c r="D6482" s="18" t="s">
        <v>8995</v>
      </c>
      <c r="E6482" s="18"/>
      <c r="F6482" s="18"/>
      <c r="G6482" s="18"/>
      <c r="H6482" s="18"/>
      <c r="I6482" s="18"/>
      <c r="J6482" s="5"/>
      <c r="K6482" s="19">
        <v>3192.15</v>
      </c>
      <c r="L6482" s="7">
        <v>3192.15</v>
      </c>
      <c r="M6482" s="5"/>
      <c r="N6482" s="5"/>
      <c r="O6482" s="20">
        <v>1</v>
      </c>
      <c r="P6482" s="8">
        <v>1</v>
      </c>
      <c r="Q6482" s="5"/>
    </row>
    <row r="6483" spans="1:17" ht="12" x14ac:dyDescent="0.2">
      <c r="A6483" s="16" t="s">
        <v>5920</v>
      </c>
      <c r="B6483" s="16" t="s">
        <v>9109</v>
      </c>
      <c r="C6483" s="17" t="s">
        <v>6334</v>
      </c>
      <c r="D6483" s="18" t="s">
        <v>8995</v>
      </c>
      <c r="E6483" s="18"/>
      <c r="F6483" s="18"/>
      <c r="G6483" s="18"/>
      <c r="H6483" s="18"/>
      <c r="I6483" s="18"/>
      <c r="J6483" s="5"/>
      <c r="K6483" s="19">
        <v>2810.99</v>
      </c>
      <c r="L6483" s="7">
        <v>2810.99</v>
      </c>
      <c r="M6483" s="5"/>
      <c r="N6483" s="5"/>
      <c r="O6483" s="20">
        <v>1</v>
      </c>
      <c r="P6483" s="8">
        <v>1</v>
      </c>
      <c r="Q6483" s="5"/>
    </row>
    <row r="6484" spans="1:17" ht="12" x14ac:dyDescent="0.2">
      <c r="A6484" s="16" t="s">
        <v>5920</v>
      </c>
      <c r="B6484" s="16" t="s">
        <v>9109</v>
      </c>
      <c r="C6484" s="17" t="s">
        <v>6335</v>
      </c>
      <c r="D6484" s="18" t="s">
        <v>8995</v>
      </c>
      <c r="E6484" s="18"/>
      <c r="F6484" s="18"/>
      <c r="G6484" s="18"/>
      <c r="H6484" s="18"/>
      <c r="I6484" s="18"/>
      <c r="J6484" s="5"/>
      <c r="K6484" s="19">
        <v>2300.16</v>
      </c>
      <c r="L6484" s="7">
        <v>2300.16</v>
      </c>
      <c r="M6484" s="5"/>
      <c r="N6484" s="5"/>
      <c r="O6484" s="20">
        <v>1</v>
      </c>
      <c r="P6484" s="8">
        <v>1</v>
      </c>
      <c r="Q6484" s="5"/>
    </row>
    <row r="6485" spans="1:17" ht="24" x14ac:dyDescent="0.2">
      <c r="A6485" s="16" t="s">
        <v>5920</v>
      </c>
      <c r="B6485" s="16" t="s">
        <v>9109</v>
      </c>
      <c r="C6485" s="17" t="s">
        <v>6336</v>
      </c>
      <c r="D6485" s="18" t="s">
        <v>8995</v>
      </c>
      <c r="E6485" s="18"/>
      <c r="F6485" s="18"/>
      <c r="G6485" s="18"/>
      <c r="H6485" s="18"/>
      <c r="I6485" s="18"/>
      <c r="J6485" s="5"/>
      <c r="K6485" s="19">
        <v>4659.04</v>
      </c>
      <c r="L6485" s="7">
        <v>2329.52</v>
      </c>
      <c r="M6485" s="19">
        <v>2329.52</v>
      </c>
      <c r="N6485" s="5"/>
      <c r="O6485" s="20">
        <v>2</v>
      </c>
      <c r="P6485" s="8">
        <v>1</v>
      </c>
      <c r="Q6485" s="20">
        <v>1</v>
      </c>
    </row>
    <row r="6486" spans="1:17" ht="12" x14ac:dyDescent="0.2">
      <c r="A6486" s="16" t="s">
        <v>5920</v>
      </c>
      <c r="B6486" s="16" t="s">
        <v>9109</v>
      </c>
      <c r="C6486" s="17" t="s">
        <v>582</v>
      </c>
      <c r="D6486" s="18" t="s">
        <v>8995</v>
      </c>
      <c r="E6486" s="18"/>
      <c r="F6486" s="18"/>
      <c r="G6486" s="18"/>
      <c r="H6486" s="18"/>
      <c r="I6486" s="18"/>
      <c r="J6486" s="5"/>
      <c r="K6486" s="19">
        <v>3540.83</v>
      </c>
      <c r="L6486" s="7">
        <v>3540.83</v>
      </c>
      <c r="M6486" s="5"/>
      <c r="N6486" s="5"/>
      <c r="O6486" s="20">
        <v>1</v>
      </c>
      <c r="P6486" s="8">
        <v>1</v>
      </c>
      <c r="Q6486" s="5"/>
    </row>
    <row r="6487" spans="1:17" ht="12" x14ac:dyDescent="0.2">
      <c r="A6487" s="16" t="s">
        <v>5920</v>
      </c>
      <c r="B6487" s="16" t="s">
        <v>9109</v>
      </c>
      <c r="C6487" s="17" t="s">
        <v>6337</v>
      </c>
      <c r="D6487" s="18" t="s">
        <v>8995</v>
      </c>
      <c r="E6487" s="18"/>
      <c r="F6487" s="18"/>
      <c r="G6487" s="18"/>
      <c r="H6487" s="18"/>
      <c r="I6487" s="18"/>
      <c r="J6487" s="5"/>
      <c r="K6487" s="19">
        <v>4000</v>
      </c>
      <c r="L6487" s="7">
        <v>4000</v>
      </c>
      <c r="M6487" s="5"/>
      <c r="N6487" s="5"/>
      <c r="O6487" s="20">
        <v>1</v>
      </c>
      <c r="P6487" s="8">
        <v>1</v>
      </c>
      <c r="Q6487" s="5"/>
    </row>
    <row r="6488" spans="1:17" ht="12" x14ac:dyDescent="0.2">
      <c r="A6488" s="16" t="s">
        <v>5920</v>
      </c>
      <c r="B6488" s="16" t="s">
        <v>9109</v>
      </c>
      <c r="C6488" s="17" t="s">
        <v>6338</v>
      </c>
      <c r="D6488" s="18" t="s">
        <v>8995</v>
      </c>
      <c r="E6488" s="18"/>
      <c r="F6488" s="18"/>
      <c r="G6488" s="18"/>
      <c r="H6488" s="18"/>
      <c r="I6488" s="18"/>
      <c r="J6488" s="5"/>
      <c r="K6488" s="19">
        <v>3565.62</v>
      </c>
      <c r="L6488" s="7">
        <v>3565.62</v>
      </c>
      <c r="M6488" s="5"/>
      <c r="N6488" s="5"/>
      <c r="O6488" s="20">
        <v>1</v>
      </c>
      <c r="P6488" s="8">
        <v>1</v>
      </c>
      <c r="Q6488" s="5"/>
    </row>
    <row r="6489" spans="1:17" ht="12" x14ac:dyDescent="0.2">
      <c r="A6489" s="16" t="s">
        <v>5920</v>
      </c>
      <c r="B6489" s="16" t="s">
        <v>9109</v>
      </c>
      <c r="C6489" s="17" t="s">
        <v>6339</v>
      </c>
      <c r="D6489" s="18" t="s">
        <v>8995</v>
      </c>
      <c r="E6489" s="18"/>
      <c r="F6489" s="18"/>
      <c r="G6489" s="18"/>
      <c r="H6489" s="18"/>
      <c r="I6489" s="18"/>
      <c r="J6489" s="5"/>
      <c r="K6489" s="19">
        <v>1670.95</v>
      </c>
      <c r="L6489" s="7">
        <v>1670.95</v>
      </c>
      <c r="M6489" s="5"/>
      <c r="N6489" s="5"/>
      <c r="O6489" s="20">
        <v>1</v>
      </c>
      <c r="P6489" s="8">
        <v>1</v>
      </c>
      <c r="Q6489" s="5"/>
    </row>
    <row r="6490" spans="1:17" ht="12" x14ac:dyDescent="0.2">
      <c r="A6490" s="16" t="s">
        <v>5920</v>
      </c>
      <c r="B6490" s="16" t="s">
        <v>9109</v>
      </c>
      <c r="C6490" s="17" t="s">
        <v>6340</v>
      </c>
      <c r="D6490" s="18" t="s">
        <v>8995</v>
      </c>
      <c r="E6490" s="18"/>
      <c r="F6490" s="18"/>
      <c r="G6490" s="18"/>
      <c r="H6490" s="18"/>
      <c r="I6490" s="18"/>
      <c r="J6490" s="5"/>
      <c r="K6490" s="19">
        <v>5440.83</v>
      </c>
      <c r="L6490" s="6"/>
      <c r="M6490" s="19">
        <v>5440.83</v>
      </c>
      <c r="N6490" s="5"/>
      <c r="O6490" s="20">
        <v>1</v>
      </c>
      <c r="P6490" s="6"/>
      <c r="Q6490" s="20">
        <v>1</v>
      </c>
    </row>
    <row r="6491" spans="1:17" ht="12" x14ac:dyDescent="0.2">
      <c r="A6491" s="16" t="s">
        <v>5920</v>
      </c>
      <c r="B6491" s="16" t="s">
        <v>9109</v>
      </c>
      <c r="C6491" s="17" t="s">
        <v>6341</v>
      </c>
      <c r="D6491" s="18" t="s">
        <v>8995</v>
      </c>
      <c r="E6491" s="18"/>
      <c r="F6491" s="18"/>
      <c r="G6491" s="18"/>
      <c r="H6491" s="18"/>
      <c r="I6491" s="18"/>
      <c r="J6491" s="5"/>
      <c r="K6491" s="19">
        <v>21273.32</v>
      </c>
      <c r="L6491" s="7">
        <v>21273.32</v>
      </c>
      <c r="M6491" s="5"/>
      <c r="N6491" s="5"/>
      <c r="O6491" s="20">
        <v>4</v>
      </c>
      <c r="P6491" s="8">
        <v>4</v>
      </c>
      <c r="Q6491" s="5"/>
    </row>
    <row r="6492" spans="1:17" ht="12" x14ac:dyDescent="0.2">
      <c r="A6492" s="16" t="s">
        <v>5920</v>
      </c>
      <c r="B6492" s="16" t="s">
        <v>9109</v>
      </c>
      <c r="C6492" s="17" t="s">
        <v>6342</v>
      </c>
      <c r="D6492" s="18" t="s">
        <v>8995</v>
      </c>
      <c r="E6492" s="18"/>
      <c r="F6492" s="18"/>
      <c r="G6492" s="18"/>
      <c r="H6492" s="18"/>
      <c r="I6492" s="18"/>
      <c r="J6492" s="5"/>
      <c r="K6492" s="19">
        <v>59333.33</v>
      </c>
      <c r="L6492" s="7">
        <v>59333.33</v>
      </c>
      <c r="M6492" s="5"/>
      <c r="N6492" s="5"/>
      <c r="O6492" s="20">
        <v>8</v>
      </c>
      <c r="P6492" s="8">
        <v>8</v>
      </c>
      <c r="Q6492" s="5"/>
    </row>
    <row r="6493" spans="1:17" ht="12" x14ac:dyDescent="0.2">
      <c r="A6493" s="16" t="s">
        <v>5920</v>
      </c>
      <c r="B6493" s="16" t="s">
        <v>9109</v>
      </c>
      <c r="C6493" s="17" t="s">
        <v>6343</v>
      </c>
      <c r="D6493" s="18" t="s">
        <v>8995</v>
      </c>
      <c r="E6493" s="18"/>
      <c r="F6493" s="18"/>
      <c r="G6493" s="18"/>
      <c r="H6493" s="18"/>
      <c r="I6493" s="18"/>
      <c r="J6493" s="5"/>
      <c r="K6493" s="19">
        <v>37605.33</v>
      </c>
      <c r="L6493" s="7">
        <v>37605.33</v>
      </c>
      <c r="M6493" s="5"/>
      <c r="N6493" s="5"/>
      <c r="O6493" s="20">
        <v>4</v>
      </c>
      <c r="P6493" s="8">
        <v>4</v>
      </c>
      <c r="Q6493" s="5"/>
    </row>
    <row r="6494" spans="1:17" ht="12" x14ac:dyDescent="0.2">
      <c r="A6494" s="16" t="s">
        <v>5920</v>
      </c>
      <c r="B6494" s="16" t="s">
        <v>9109</v>
      </c>
      <c r="C6494" s="17" t="s">
        <v>6344</v>
      </c>
      <c r="D6494" s="18" t="s">
        <v>8995</v>
      </c>
      <c r="E6494" s="18"/>
      <c r="F6494" s="18"/>
      <c r="G6494" s="18"/>
      <c r="H6494" s="18"/>
      <c r="I6494" s="18"/>
      <c r="J6494" s="5"/>
      <c r="K6494" s="19">
        <v>2095</v>
      </c>
      <c r="L6494" s="7">
        <v>2095</v>
      </c>
      <c r="M6494" s="5"/>
      <c r="N6494" s="5"/>
      <c r="O6494" s="20">
        <v>6</v>
      </c>
      <c r="P6494" s="8">
        <v>6</v>
      </c>
      <c r="Q6494" s="5"/>
    </row>
    <row r="6495" spans="1:17" ht="12" x14ac:dyDescent="0.2">
      <c r="A6495" s="16" t="s">
        <v>5920</v>
      </c>
      <c r="B6495" s="16" t="s">
        <v>9109</v>
      </c>
      <c r="C6495" s="17" t="s">
        <v>590</v>
      </c>
      <c r="D6495" s="18" t="s">
        <v>8995</v>
      </c>
      <c r="E6495" s="18"/>
      <c r="F6495" s="18"/>
      <c r="G6495" s="18"/>
      <c r="H6495" s="18"/>
      <c r="I6495" s="18"/>
      <c r="J6495" s="5"/>
      <c r="K6495" s="21">
        <v>318.75</v>
      </c>
      <c r="L6495" s="9">
        <v>318.75</v>
      </c>
      <c r="M6495" s="5"/>
      <c r="N6495" s="5"/>
      <c r="O6495" s="20">
        <v>1</v>
      </c>
      <c r="P6495" s="8">
        <v>1</v>
      </c>
      <c r="Q6495" s="5"/>
    </row>
    <row r="6496" spans="1:17" ht="12" x14ac:dyDescent="0.2">
      <c r="A6496" s="16" t="s">
        <v>5920</v>
      </c>
      <c r="B6496" s="16" t="s">
        <v>9109</v>
      </c>
      <c r="C6496" s="17" t="s">
        <v>594</v>
      </c>
      <c r="D6496" s="18" t="s">
        <v>8995</v>
      </c>
      <c r="E6496" s="18"/>
      <c r="F6496" s="18"/>
      <c r="G6496" s="18"/>
      <c r="H6496" s="18"/>
      <c r="I6496" s="18"/>
      <c r="J6496" s="5"/>
      <c r="K6496" s="19">
        <v>1395.33</v>
      </c>
      <c r="L6496" s="7">
        <v>1395.33</v>
      </c>
      <c r="M6496" s="5"/>
      <c r="N6496" s="5"/>
      <c r="O6496" s="20">
        <v>4</v>
      </c>
      <c r="P6496" s="8">
        <v>4</v>
      </c>
      <c r="Q6496" s="5"/>
    </row>
    <row r="6497" spans="1:17" ht="12" x14ac:dyDescent="0.2">
      <c r="A6497" s="16" t="s">
        <v>5920</v>
      </c>
      <c r="B6497" s="16" t="s">
        <v>9109</v>
      </c>
      <c r="C6497" s="17" t="s">
        <v>3823</v>
      </c>
      <c r="D6497" s="18" t="s">
        <v>8995</v>
      </c>
      <c r="E6497" s="18"/>
      <c r="F6497" s="18"/>
      <c r="G6497" s="18"/>
      <c r="H6497" s="18"/>
      <c r="I6497" s="18"/>
      <c r="J6497" s="5"/>
      <c r="K6497" s="19">
        <v>1955</v>
      </c>
      <c r="L6497" s="7">
        <v>1955</v>
      </c>
      <c r="M6497" s="5"/>
      <c r="N6497" s="5"/>
      <c r="O6497" s="20">
        <v>2</v>
      </c>
      <c r="P6497" s="8">
        <v>2</v>
      </c>
      <c r="Q6497" s="5"/>
    </row>
    <row r="6498" spans="1:17" ht="12" x14ac:dyDescent="0.2">
      <c r="A6498" s="16" t="s">
        <v>5920</v>
      </c>
      <c r="B6498" s="16" t="s">
        <v>9109</v>
      </c>
      <c r="C6498" s="17" t="s">
        <v>3825</v>
      </c>
      <c r="D6498" s="18" t="s">
        <v>8995</v>
      </c>
      <c r="E6498" s="18"/>
      <c r="F6498" s="18"/>
      <c r="G6498" s="18"/>
      <c r="H6498" s="18"/>
      <c r="I6498" s="18"/>
      <c r="J6498" s="5"/>
      <c r="K6498" s="21">
        <v>425</v>
      </c>
      <c r="L6498" s="9">
        <v>425</v>
      </c>
      <c r="M6498" s="5"/>
      <c r="N6498" s="5"/>
      <c r="O6498" s="20">
        <v>2</v>
      </c>
      <c r="P6498" s="8">
        <v>2</v>
      </c>
      <c r="Q6498" s="5"/>
    </row>
    <row r="6499" spans="1:17" ht="24" x14ac:dyDescent="0.2">
      <c r="A6499" s="16" t="s">
        <v>5920</v>
      </c>
      <c r="B6499" s="16" t="s">
        <v>9109</v>
      </c>
      <c r="C6499" s="17" t="s">
        <v>6345</v>
      </c>
      <c r="D6499" s="18" t="s">
        <v>8995</v>
      </c>
      <c r="E6499" s="18"/>
      <c r="F6499" s="18"/>
      <c r="G6499" s="18"/>
      <c r="H6499" s="18"/>
      <c r="I6499" s="18"/>
      <c r="J6499" s="5"/>
      <c r="K6499" s="19">
        <v>138522</v>
      </c>
      <c r="L6499" s="7">
        <v>138522</v>
      </c>
      <c r="M6499" s="5"/>
      <c r="N6499" s="5"/>
      <c r="O6499" s="20">
        <v>18</v>
      </c>
      <c r="P6499" s="8">
        <v>18</v>
      </c>
      <c r="Q6499" s="5"/>
    </row>
    <row r="6500" spans="1:17" ht="12" x14ac:dyDescent="0.2">
      <c r="A6500" s="16" t="s">
        <v>5920</v>
      </c>
      <c r="B6500" s="16" t="s">
        <v>9109</v>
      </c>
      <c r="C6500" s="17" t="s">
        <v>6346</v>
      </c>
      <c r="D6500" s="18" t="s">
        <v>8995</v>
      </c>
      <c r="E6500" s="18"/>
      <c r="F6500" s="18"/>
      <c r="G6500" s="18"/>
      <c r="H6500" s="18"/>
      <c r="I6500" s="18"/>
      <c r="J6500" s="5"/>
      <c r="K6500" s="21">
        <v>13.07</v>
      </c>
      <c r="L6500" s="9">
        <v>13.07</v>
      </c>
      <c r="M6500" s="5"/>
      <c r="N6500" s="5"/>
      <c r="O6500" s="20">
        <v>8</v>
      </c>
      <c r="P6500" s="8">
        <v>8</v>
      </c>
      <c r="Q6500" s="5"/>
    </row>
    <row r="6501" spans="1:17" ht="12" x14ac:dyDescent="0.2">
      <c r="A6501" s="16" t="s">
        <v>5920</v>
      </c>
      <c r="B6501" s="16" t="s">
        <v>9109</v>
      </c>
      <c r="C6501" s="17" t="s">
        <v>6347</v>
      </c>
      <c r="D6501" s="18" t="s">
        <v>8995</v>
      </c>
      <c r="E6501" s="18"/>
      <c r="F6501" s="18"/>
      <c r="G6501" s="18"/>
      <c r="H6501" s="18"/>
      <c r="I6501" s="18"/>
      <c r="J6501" s="5"/>
      <c r="K6501" s="19">
        <v>8192.1</v>
      </c>
      <c r="L6501" s="7">
        <v>8192.1</v>
      </c>
      <c r="M6501" s="5"/>
      <c r="N6501" s="5"/>
      <c r="O6501" s="20">
        <v>4</v>
      </c>
      <c r="P6501" s="8">
        <v>4</v>
      </c>
      <c r="Q6501" s="5"/>
    </row>
    <row r="6502" spans="1:17" ht="12" x14ac:dyDescent="0.2">
      <c r="A6502" s="16" t="s">
        <v>5920</v>
      </c>
      <c r="B6502" s="16" t="s">
        <v>9109</v>
      </c>
      <c r="C6502" s="17" t="s">
        <v>6348</v>
      </c>
      <c r="D6502" s="18" t="s">
        <v>8995</v>
      </c>
      <c r="E6502" s="18"/>
      <c r="F6502" s="18"/>
      <c r="G6502" s="18"/>
      <c r="H6502" s="18"/>
      <c r="I6502" s="18"/>
      <c r="J6502" s="5"/>
      <c r="K6502" s="19">
        <v>32155.200000000001</v>
      </c>
      <c r="L6502" s="6"/>
      <c r="M6502" s="19">
        <v>32155.200000000001</v>
      </c>
      <c r="N6502" s="5"/>
      <c r="O6502" s="20">
        <v>21</v>
      </c>
      <c r="P6502" s="6"/>
      <c r="Q6502" s="20">
        <v>21</v>
      </c>
    </row>
    <row r="6503" spans="1:17" ht="12" x14ac:dyDescent="0.2">
      <c r="A6503" s="16" t="s">
        <v>5920</v>
      </c>
      <c r="B6503" s="16" t="s">
        <v>9109</v>
      </c>
      <c r="C6503" s="17" t="s">
        <v>6349</v>
      </c>
      <c r="D6503" s="18" t="s">
        <v>8995</v>
      </c>
      <c r="E6503" s="18"/>
      <c r="F6503" s="18"/>
      <c r="G6503" s="18"/>
      <c r="H6503" s="18"/>
      <c r="I6503" s="18"/>
      <c r="J6503" s="5"/>
      <c r="K6503" s="19">
        <v>2258.4</v>
      </c>
      <c r="L6503" s="7">
        <v>2258.4</v>
      </c>
      <c r="M6503" s="5"/>
      <c r="N6503" s="5"/>
      <c r="O6503" s="20">
        <v>2</v>
      </c>
      <c r="P6503" s="8">
        <v>2</v>
      </c>
      <c r="Q6503" s="5"/>
    </row>
    <row r="6504" spans="1:17" ht="24" x14ac:dyDescent="0.2">
      <c r="A6504" s="16" t="s">
        <v>5920</v>
      </c>
      <c r="B6504" s="16" t="s">
        <v>9109</v>
      </c>
      <c r="C6504" s="17" t="s">
        <v>6350</v>
      </c>
      <c r="D6504" s="18" t="s">
        <v>8995</v>
      </c>
      <c r="E6504" s="18"/>
      <c r="F6504" s="18"/>
      <c r="G6504" s="18"/>
      <c r="H6504" s="18"/>
      <c r="I6504" s="18"/>
      <c r="J6504" s="5"/>
      <c r="K6504" s="19">
        <v>4983.33</v>
      </c>
      <c r="L6504" s="7">
        <v>4983.33</v>
      </c>
      <c r="M6504" s="5"/>
      <c r="N6504" s="5"/>
      <c r="O6504" s="20">
        <v>1</v>
      </c>
      <c r="P6504" s="8">
        <v>1</v>
      </c>
      <c r="Q6504" s="5"/>
    </row>
    <row r="6505" spans="1:17" ht="24" x14ac:dyDescent="0.2">
      <c r="A6505" s="16" t="s">
        <v>5920</v>
      </c>
      <c r="B6505" s="16" t="s">
        <v>9109</v>
      </c>
      <c r="C6505" s="17" t="s">
        <v>6351</v>
      </c>
      <c r="D6505" s="18" t="s">
        <v>8995</v>
      </c>
      <c r="E6505" s="18"/>
      <c r="F6505" s="18"/>
      <c r="G6505" s="18"/>
      <c r="H6505" s="18"/>
      <c r="I6505" s="18"/>
      <c r="J6505" s="5"/>
      <c r="K6505" s="19">
        <v>162194.4</v>
      </c>
      <c r="L6505" s="7">
        <v>162194.4</v>
      </c>
      <c r="M6505" s="5"/>
      <c r="N6505" s="5"/>
      <c r="O6505" s="20">
        <v>6</v>
      </c>
      <c r="P6505" s="8">
        <v>6</v>
      </c>
      <c r="Q6505" s="5"/>
    </row>
    <row r="6506" spans="1:17" ht="12" x14ac:dyDescent="0.2">
      <c r="A6506" s="16" t="s">
        <v>5920</v>
      </c>
      <c r="B6506" s="16" t="s">
        <v>9109</v>
      </c>
      <c r="C6506" s="17" t="s">
        <v>6352</v>
      </c>
      <c r="D6506" s="18" t="s">
        <v>8995</v>
      </c>
      <c r="E6506" s="18"/>
      <c r="F6506" s="18"/>
      <c r="G6506" s="18"/>
      <c r="H6506" s="18"/>
      <c r="I6506" s="18"/>
      <c r="J6506" s="5"/>
      <c r="K6506" s="19">
        <v>2240</v>
      </c>
      <c r="L6506" s="7">
        <v>2240</v>
      </c>
      <c r="M6506" s="5"/>
      <c r="N6506" s="5"/>
      <c r="O6506" s="20">
        <v>4</v>
      </c>
      <c r="P6506" s="8">
        <v>4</v>
      </c>
      <c r="Q6506" s="5"/>
    </row>
    <row r="6507" spans="1:17" ht="12" x14ac:dyDescent="0.2">
      <c r="A6507" s="16" t="s">
        <v>5920</v>
      </c>
      <c r="B6507" s="16" t="s">
        <v>9109</v>
      </c>
      <c r="C6507" s="17" t="s">
        <v>3827</v>
      </c>
      <c r="D6507" s="18" t="s">
        <v>8995</v>
      </c>
      <c r="E6507" s="18"/>
      <c r="F6507" s="18"/>
      <c r="G6507" s="18"/>
      <c r="H6507" s="18"/>
      <c r="I6507" s="18"/>
      <c r="J6507" s="5"/>
      <c r="K6507" s="19">
        <v>41580</v>
      </c>
      <c r="L6507" s="7">
        <v>41580</v>
      </c>
      <c r="M6507" s="5"/>
      <c r="N6507" s="5"/>
      <c r="O6507" s="20">
        <v>277.2</v>
      </c>
      <c r="P6507" s="8">
        <v>277.2</v>
      </c>
      <c r="Q6507" s="5"/>
    </row>
    <row r="6508" spans="1:17" ht="24" x14ac:dyDescent="0.2">
      <c r="A6508" s="16" t="s">
        <v>5920</v>
      </c>
      <c r="B6508" s="16" t="s">
        <v>9109</v>
      </c>
      <c r="C6508" s="17" t="s">
        <v>6353</v>
      </c>
      <c r="D6508" s="18" t="s">
        <v>8995</v>
      </c>
      <c r="E6508" s="18"/>
      <c r="F6508" s="18"/>
      <c r="G6508" s="18"/>
      <c r="H6508" s="18"/>
      <c r="I6508" s="18"/>
      <c r="J6508" s="5"/>
      <c r="K6508" s="19">
        <v>7440</v>
      </c>
      <c r="L6508" s="7">
        <v>7440</v>
      </c>
      <c r="M6508" s="5"/>
      <c r="N6508" s="5"/>
      <c r="O6508" s="20">
        <v>2</v>
      </c>
      <c r="P6508" s="8">
        <v>2</v>
      </c>
      <c r="Q6508" s="5"/>
    </row>
    <row r="6509" spans="1:17" ht="12" x14ac:dyDescent="0.2">
      <c r="A6509" s="16" t="s">
        <v>5920</v>
      </c>
      <c r="B6509" s="16" t="s">
        <v>9109</v>
      </c>
      <c r="C6509" s="17" t="s">
        <v>6354</v>
      </c>
      <c r="D6509" s="18" t="s">
        <v>8995</v>
      </c>
      <c r="E6509" s="18"/>
      <c r="F6509" s="18"/>
      <c r="G6509" s="18"/>
      <c r="H6509" s="18"/>
      <c r="I6509" s="18"/>
      <c r="J6509" s="5"/>
      <c r="K6509" s="19">
        <v>3630</v>
      </c>
      <c r="L6509" s="7">
        <v>3630</v>
      </c>
      <c r="M6509" s="5"/>
      <c r="N6509" s="5"/>
      <c r="O6509" s="20">
        <v>2</v>
      </c>
      <c r="P6509" s="8">
        <v>2</v>
      </c>
      <c r="Q6509" s="5"/>
    </row>
    <row r="6510" spans="1:17" ht="12" x14ac:dyDescent="0.2">
      <c r="A6510" s="16" t="s">
        <v>5920</v>
      </c>
      <c r="B6510" s="16" t="s">
        <v>9109</v>
      </c>
      <c r="C6510" s="17" t="s">
        <v>6355</v>
      </c>
      <c r="D6510" s="18" t="s">
        <v>8995</v>
      </c>
      <c r="E6510" s="18"/>
      <c r="F6510" s="18"/>
      <c r="G6510" s="18"/>
      <c r="H6510" s="18"/>
      <c r="I6510" s="18"/>
      <c r="J6510" s="5"/>
      <c r="K6510" s="19">
        <v>5040</v>
      </c>
      <c r="L6510" s="7">
        <v>5040</v>
      </c>
      <c r="M6510" s="5"/>
      <c r="N6510" s="5"/>
      <c r="O6510" s="20">
        <v>8</v>
      </c>
      <c r="P6510" s="8">
        <v>8</v>
      </c>
      <c r="Q6510" s="5"/>
    </row>
    <row r="6511" spans="1:17" ht="12" x14ac:dyDescent="0.2">
      <c r="A6511" s="16" t="s">
        <v>5920</v>
      </c>
      <c r="B6511" s="16" t="s">
        <v>9109</v>
      </c>
      <c r="C6511" s="17" t="s">
        <v>6356</v>
      </c>
      <c r="D6511" s="18" t="s">
        <v>8995</v>
      </c>
      <c r="E6511" s="18"/>
      <c r="F6511" s="18"/>
      <c r="G6511" s="18"/>
      <c r="H6511" s="18"/>
      <c r="I6511" s="18"/>
      <c r="J6511" s="5"/>
      <c r="K6511" s="19">
        <v>1270</v>
      </c>
      <c r="L6511" s="7">
        <v>1270</v>
      </c>
      <c r="M6511" s="5"/>
      <c r="N6511" s="5"/>
      <c r="O6511" s="20">
        <v>2</v>
      </c>
      <c r="P6511" s="8">
        <v>2</v>
      </c>
      <c r="Q6511" s="5"/>
    </row>
    <row r="6512" spans="1:17" ht="12" x14ac:dyDescent="0.2">
      <c r="A6512" s="16" t="s">
        <v>5920</v>
      </c>
      <c r="B6512" s="16" t="s">
        <v>9109</v>
      </c>
      <c r="C6512" s="17" t="s">
        <v>6357</v>
      </c>
      <c r="D6512" s="18" t="s">
        <v>8995</v>
      </c>
      <c r="E6512" s="18"/>
      <c r="F6512" s="18"/>
      <c r="G6512" s="18"/>
      <c r="H6512" s="18"/>
      <c r="I6512" s="18"/>
      <c r="J6512" s="5"/>
      <c r="K6512" s="19">
        <v>3960</v>
      </c>
      <c r="L6512" s="7">
        <v>2640</v>
      </c>
      <c r="M6512" s="19">
        <v>1320</v>
      </c>
      <c r="N6512" s="5"/>
      <c r="O6512" s="20">
        <v>6</v>
      </c>
      <c r="P6512" s="8">
        <v>4</v>
      </c>
      <c r="Q6512" s="20">
        <v>2</v>
      </c>
    </row>
    <row r="6513" spans="1:17" ht="12" x14ac:dyDescent="0.2">
      <c r="A6513" s="16" t="s">
        <v>5920</v>
      </c>
      <c r="B6513" s="16" t="s">
        <v>9109</v>
      </c>
      <c r="C6513" s="17" t="s">
        <v>6358</v>
      </c>
      <c r="D6513" s="18" t="s">
        <v>8995</v>
      </c>
      <c r="E6513" s="18"/>
      <c r="F6513" s="18"/>
      <c r="G6513" s="18"/>
      <c r="H6513" s="18"/>
      <c r="I6513" s="18"/>
      <c r="J6513" s="5"/>
      <c r="K6513" s="19">
        <v>10348</v>
      </c>
      <c r="L6513" s="7">
        <v>10348</v>
      </c>
      <c r="M6513" s="5"/>
      <c r="N6513" s="5"/>
      <c r="O6513" s="20">
        <v>5</v>
      </c>
      <c r="P6513" s="8">
        <v>5</v>
      </c>
      <c r="Q6513" s="5"/>
    </row>
    <row r="6514" spans="1:17" ht="12" x14ac:dyDescent="0.2">
      <c r="A6514" s="16" t="s">
        <v>5920</v>
      </c>
      <c r="B6514" s="16" t="s">
        <v>9109</v>
      </c>
      <c r="C6514" s="17" t="s">
        <v>6359</v>
      </c>
      <c r="D6514" s="18" t="s">
        <v>8995</v>
      </c>
      <c r="E6514" s="18"/>
      <c r="F6514" s="18"/>
      <c r="G6514" s="18"/>
      <c r="H6514" s="18"/>
      <c r="I6514" s="18"/>
      <c r="J6514" s="5"/>
      <c r="K6514" s="19">
        <v>9600</v>
      </c>
      <c r="L6514" s="7">
        <v>9600</v>
      </c>
      <c r="M6514" s="5"/>
      <c r="N6514" s="5"/>
      <c r="O6514" s="20">
        <v>4</v>
      </c>
      <c r="P6514" s="8">
        <v>4</v>
      </c>
      <c r="Q6514" s="5"/>
    </row>
    <row r="6515" spans="1:17" ht="12" x14ac:dyDescent="0.2">
      <c r="A6515" s="16" t="s">
        <v>5920</v>
      </c>
      <c r="B6515" s="16" t="s">
        <v>9109</v>
      </c>
      <c r="C6515" s="17" t="s">
        <v>6360</v>
      </c>
      <c r="D6515" s="18" t="s">
        <v>8995</v>
      </c>
      <c r="E6515" s="18"/>
      <c r="F6515" s="18"/>
      <c r="G6515" s="18"/>
      <c r="H6515" s="18"/>
      <c r="I6515" s="18"/>
      <c r="J6515" s="5"/>
      <c r="K6515" s="19">
        <v>19752</v>
      </c>
      <c r="L6515" s="7">
        <v>19752</v>
      </c>
      <c r="M6515" s="5"/>
      <c r="N6515" s="5"/>
      <c r="O6515" s="20">
        <v>4</v>
      </c>
      <c r="P6515" s="8">
        <v>4</v>
      </c>
      <c r="Q6515" s="5"/>
    </row>
    <row r="6516" spans="1:17" ht="12" x14ac:dyDescent="0.2">
      <c r="A6516" s="16" t="s">
        <v>5920</v>
      </c>
      <c r="B6516" s="16" t="s">
        <v>9109</v>
      </c>
      <c r="C6516" s="17" t="s">
        <v>6361</v>
      </c>
      <c r="D6516" s="18" t="s">
        <v>8995</v>
      </c>
      <c r="E6516" s="18"/>
      <c r="F6516" s="18"/>
      <c r="G6516" s="18"/>
      <c r="H6516" s="18"/>
      <c r="I6516" s="18"/>
      <c r="J6516" s="5"/>
      <c r="K6516" s="19">
        <v>19752</v>
      </c>
      <c r="L6516" s="7">
        <v>19752</v>
      </c>
      <c r="M6516" s="5"/>
      <c r="N6516" s="5"/>
      <c r="O6516" s="20">
        <v>4</v>
      </c>
      <c r="P6516" s="8">
        <v>4</v>
      </c>
      <c r="Q6516" s="5"/>
    </row>
    <row r="6517" spans="1:17" ht="12" x14ac:dyDescent="0.2">
      <c r="A6517" s="16" t="s">
        <v>5920</v>
      </c>
      <c r="B6517" s="16" t="s">
        <v>9109</v>
      </c>
      <c r="C6517" s="17" t="s">
        <v>6362</v>
      </c>
      <c r="D6517" s="18" t="s">
        <v>8995</v>
      </c>
      <c r="E6517" s="18"/>
      <c r="F6517" s="18"/>
      <c r="G6517" s="18"/>
      <c r="H6517" s="18"/>
      <c r="I6517" s="18"/>
      <c r="J6517" s="5"/>
      <c r="K6517" s="19">
        <v>19752</v>
      </c>
      <c r="L6517" s="7">
        <v>19752</v>
      </c>
      <c r="M6517" s="5"/>
      <c r="N6517" s="5"/>
      <c r="O6517" s="20">
        <v>4</v>
      </c>
      <c r="P6517" s="8">
        <v>4</v>
      </c>
      <c r="Q6517" s="5"/>
    </row>
    <row r="6518" spans="1:17" ht="12" x14ac:dyDescent="0.2">
      <c r="A6518" s="16" t="s">
        <v>5920</v>
      </c>
      <c r="B6518" s="16" t="s">
        <v>9109</v>
      </c>
      <c r="C6518" s="17" t="s">
        <v>6363</v>
      </c>
      <c r="D6518" s="18" t="s">
        <v>8995</v>
      </c>
      <c r="E6518" s="18"/>
      <c r="F6518" s="18"/>
      <c r="G6518" s="18"/>
      <c r="H6518" s="18"/>
      <c r="I6518" s="18"/>
      <c r="J6518" s="5"/>
      <c r="K6518" s="19">
        <v>6200</v>
      </c>
      <c r="L6518" s="7">
        <v>6200</v>
      </c>
      <c r="M6518" s="5"/>
      <c r="N6518" s="5"/>
      <c r="O6518" s="20">
        <v>2</v>
      </c>
      <c r="P6518" s="8">
        <v>2</v>
      </c>
      <c r="Q6518" s="5"/>
    </row>
    <row r="6519" spans="1:17" ht="12" x14ac:dyDescent="0.2">
      <c r="A6519" s="16" t="s">
        <v>5920</v>
      </c>
      <c r="B6519" s="16" t="s">
        <v>9109</v>
      </c>
      <c r="C6519" s="17" t="s">
        <v>6364</v>
      </c>
      <c r="D6519" s="18" t="s">
        <v>8995</v>
      </c>
      <c r="E6519" s="18"/>
      <c r="F6519" s="18"/>
      <c r="G6519" s="18"/>
      <c r="H6519" s="18"/>
      <c r="I6519" s="18"/>
      <c r="J6519" s="5"/>
      <c r="K6519" s="19">
        <v>7082</v>
      </c>
      <c r="L6519" s="7">
        <v>7082</v>
      </c>
      <c r="M6519" s="5"/>
      <c r="N6519" s="5"/>
      <c r="O6519" s="20">
        <v>4</v>
      </c>
      <c r="P6519" s="8">
        <v>4</v>
      </c>
      <c r="Q6519" s="5"/>
    </row>
    <row r="6520" spans="1:17" ht="12" x14ac:dyDescent="0.2">
      <c r="A6520" s="16" t="s">
        <v>5920</v>
      </c>
      <c r="B6520" s="16" t="s">
        <v>9109</v>
      </c>
      <c r="C6520" s="17" t="s">
        <v>6365</v>
      </c>
      <c r="D6520" s="18" t="s">
        <v>8995</v>
      </c>
      <c r="E6520" s="18"/>
      <c r="F6520" s="18"/>
      <c r="G6520" s="18"/>
      <c r="H6520" s="18"/>
      <c r="I6520" s="18"/>
      <c r="J6520" s="5"/>
      <c r="K6520" s="21">
        <v>845</v>
      </c>
      <c r="L6520" s="9">
        <v>845</v>
      </c>
      <c r="M6520" s="5"/>
      <c r="N6520" s="5"/>
      <c r="O6520" s="20">
        <v>1</v>
      </c>
      <c r="P6520" s="8">
        <v>1</v>
      </c>
      <c r="Q6520" s="5"/>
    </row>
    <row r="6521" spans="1:17" ht="12" x14ac:dyDescent="0.2">
      <c r="A6521" s="16" t="s">
        <v>5920</v>
      </c>
      <c r="B6521" s="16" t="s">
        <v>9109</v>
      </c>
      <c r="C6521" s="17" t="s">
        <v>6366</v>
      </c>
      <c r="D6521" s="18" t="s">
        <v>8995</v>
      </c>
      <c r="E6521" s="18"/>
      <c r="F6521" s="18"/>
      <c r="G6521" s="18"/>
      <c r="H6521" s="18"/>
      <c r="I6521" s="18"/>
      <c r="J6521" s="5"/>
      <c r="K6521" s="19">
        <v>1534</v>
      </c>
      <c r="L6521" s="7">
        <v>1534</v>
      </c>
      <c r="M6521" s="5"/>
      <c r="N6521" s="5"/>
      <c r="O6521" s="20">
        <v>1</v>
      </c>
      <c r="P6521" s="8">
        <v>1</v>
      </c>
      <c r="Q6521" s="5"/>
    </row>
    <row r="6522" spans="1:17" ht="12" x14ac:dyDescent="0.2">
      <c r="A6522" s="16" t="s">
        <v>5920</v>
      </c>
      <c r="B6522" s="16" t="s">
        <v>9109</v>
      </c>
      <c r="C6522" s="17" t="s">
        <v>6367</v>
      </c>
      <c r="D6522" s="18" t="s">
        <v>8995</v>
      </c>
      <c r="E6522" s="18"/>
      <c r="F6522" s="18"/>
      <c r="G6522" s="18"/>
      <c r="H6522" s="18"/>
      <c r="I6522" s="18"/>
      <c r="J6522" s="5"/>
      <c r="K6522" s="19">
        <v>22390</v>
      </c>
      <c r="L6522" s="7">
        <v>22390</v>
      </c>
      <c r="M6522" s="5"/>
      <c r="N6522" s="5"/>
      <c r="O6522" s="20">
        <v>1</v>
      </c>
      <c r="P6522" s="8">
        <v>1</v>
      </c>
      <c r="Q6522" s="5"/>
    </row>
    <row r="6523" spans="1:17" ht="12" x14ac:dyDescent="0.2">
      <c r="A6523" s="16" t="s">
        <v>5920</v>
      </c>
      <c r="B6523" s="16" t="s">
        <v>9109</v>
      </c>
      <c r="C6523" s="17" t="s">
        <v>6368</v>
      </c>
      <c r="D6523" s="18" t="s">
        <v>8995</v>
      </c>
      <c r="E6523" s="18"/>
      <c r="F6523" s="18"/>
      <c r="G6523" s="18"/>
      <c r="H6523" s="18"/>
      <c r="I6523" s="18"/>
      <c r="J6523" s="5"/>
      <c r="K6523" s="19">
        <v>22390</v>
      </c>
      <c r="L6523" s="7">
        <v>22390</v>
      </c>
      <c r="M6523" s="5"/>
      <c r="N6523" s="5"/>
      <c r="O6523" s="20">
        <v>1</v>
      </c>
      <c r="P6523" s="8">
        <v>1</v>
      </c>
      <c r="Q6523" s="5"/>
    </row>
    <row r="6524" spans="1:17" ht="12" x14ac:dyDescent="0.2">
      <c r="A6524" s="16" t="s">
        <v>5920</v>
      </c>
      <c r="B6524" s="16" t="s">
        <v>9109</v>
      </c>
      <c r="C6524" s="17" t="s">
        <v>6369</v>
      </c>
      <c r="D6524" s="18" t="s">
        <v>8995</v>
      </c>
      <c r="E6524" s="18"/>
      <c r="F6524" s="18"/>
      <c r="G6524" s="18"/>
      <c r="H6524" s="18"/>
      <c r="I6524" s="18"/>
      <c r="J6524" s="5"/>
      <c r="K6524" s="19">
        <v>1936</v>
      </c>
      <c r="L6524" s="6"/>
      <c r="M6524" s="19">
        <v>1936</v>
      </c>
      <c r="N6524" s="5"/>
      <c r="O6524" s="20">
        <v>2</v>
      </c>
      <c r="P6524" s="6"/>
      <c r="Q6524" s="20">
        <v>2</v>
      </c>
    </row>
    <row r="6525" spans="1:17" ht="12" x14ac:dyDescent="0.2">
      <c r="A6525" s="16" t="s">
        <v>5920</v>
      </c>
      <c r="B6525" s="16" t="s">
        <v>9109</v>
      </c>
      <c r="C6525" s="17" t="s">
        <v>6370</v>
      </c>
      <c r="D6525" s="18" t="s">
        <v>8995</v>
      </c>
      <c r="E6525" s="18"/>
      <c r="F6525" s="18"/>
      <c r="G6525" s="18"/>
      <c r="H6525" s="18"/>
      <c r="I6525" s="18"/>
      <c r="J6525" s="5"/>
      <c r="K6525" s="19">
        <v>1936</v>
      </c>
      <c r="L6525" s="6"/>
      <c r="M6525" s="19">
        <v>1936</v>
      </c>
      <c r="N6525" s="5"/>
      <c r="O6525" s="20">
        <v>2</v>
      </c>
      <c r="P6525" s="6"/>
      <c r="Q6525" s="20">
        <v>2</v>
      </c>
    </row>
    <row r="6526" spans="1:17" ht="12" x14ac:dyDescent="0.2">
      <c r="A6526" s="16" t="s">
        <v>5920</v>
      </c>
      <c r="B6526" s="16" t="s">
        <v>9109</v>
      </c>
      <c r="C6526" s="17" t="s">
        <v>6371</v>
      </c>
      <c r="D6526" s="18" t="s">
        <v>8995</v>
      </c>
      <c r="E6526" s="18"/>
      <c r="F6526" s="18"/>
      <c r="G6526" s="18"/>
      <c r="H6526" s="18"/>
      <c r="I6526" s="18"/>
      <c r="J6526" s="5"/>
      <c r="K6526" s="19">
        <v>1786</v>
      </c>
      <c r="L6526" s="7">
        <v>1786</v>
      </c>
      <c r="M6526" s="5"/>
      <c r="N6526" s="5"/>
      <c r="O6526" s="20">
        <v>2</v>
      </c>
      <c r="P6526" s="8">
        <v>2</v>
      </c>
      <c r="Q6526" s="5"/>
    </row>
    <row r="6527" spans="1:17" ht="12" x14ac:dyDescent="0.2">
      <c r="A6527" s="16" t="s">
        <v>5920</v>
      </c>
      <c r="B6527" s="16" t="s">
        <v>9109</v>
      </c>
      <c r="C6527" s="17" t="s">
        <v>6372</v>
      </c>
      <c r="D6527" s="18" t="s">
        <v>8995</v>
      </c>
      <c r="E6527" s="18"/>
      <c r="F6527" s="18"/>
      <c r="G6527" s="18"/>
      <c r="H6527" s="18"/>
      <c r="I6527" s="18"/>
      <c r="J6527" s="5"/>
      <c r="K6527" s="19">
        <v>2600</v>
      </c>
      <c r="L6527" s="7">
        <v>2600</v>
      </c>
      <c r="M6527" s="5"/>
      <c r="N6527" s="5"/>
      <c r="O6527" s="20">
        <v>2</v>
      </c>
      <c r="P6527" s="8">
        <v>2</v>
      </c>
      <c r="Q6527" s="5"/>
    </row>
    <row r="6528" spans="1:17" ht="12" x14ac:dyDescent="0.2">
      <c r="A6528" s="16" t="s">
        <v>5920</v>
      </c>
      <c r="B6528" s="16" t="s">
        <v>9109</v>
      </c>
      <c r="C6528" s="17" t="s">
        <v>6373</v>
      </c>
      <c r="D6528" s="18" t="s">
        <v>8995</v>
      </c>
      <c r="E6528" s="18"/>
      <c r="F6528" s="18"/>
      <c r="G6528" s="18"/>
      <c r="H6528" s="18"/>
      <c r="I6528" s="18"/>
      <c r="J6528" s="5"/>
      <c r="K6528" s="19">
        <v>1610</v>
      </c>
      <c r="L6528" s="7">
        <v>1610</v>
      </c>
      <c r="M6528" s="5"/>
      <c r="N6528" s="5"/>
      <c r="O6528" s="20">
        <v>2</v>
      </c>
      <c r="P6528" s="8">
        <v>2</v>
      </c>
      <c r="Q6528" s="5"/>
    </row>
    <row r="6529" spans="1:17" ht="12" x14ac:dyDescent="0.2">
      <c r="A6529" s="16" t="s">
        <v>5920</v>
      </c>
      <c r="B6529" s="16" t="s">
        <v>9109</v>
      </c>
      <c r="C6529" s="17" t="s">
        <v>6374</v>
      </c>
      <c r="D6529" s="18" t="s">
        <v>8995</v>
      </c>
      <c r="E6529" s="18"/>
      <c r="F6529" s="18"/>
      <c r="G6529" s="18"/>
      <c r="H6529" s="18"/>
      <c r="I6529" s="18"/>
      <c r="J6529" s="5"/>
      <c r="K6529" s="19">
        <v>11946</v>
      </c>
      <c r="L6529" s="7">
        <v>11946</v>
      </c>
      <c r="M6529" s="5"/>
      <c r="N6529" s="5"/>
      <c r="O6529" s="20">
        <v>8</v>
      </c>
      <c r="P6529" s="8">
        <v>8</v>
      </c>
      <c r="Q6529" s="5"/>
    </row>
    <row r="6530" spans="1:17" ht="12" x14ac:dyDescent="0.2">
      <c r="A6530" s="16" t="s">
        <v>5920</v>
      </c>
      <c r="B6530" s="16" t="s">
        <v>9109</v>
      </c>
      <c r="C6530" s="17" t="s">
        <v>6375</v>
      </c>
      <c r="D6530" s="18" t="s">
        <v>8995</v>
      </c>
      <c r="E6530" s="18"/>
      <c r="F6530" s="18"/>
      <c r="G6530" s="18"/>
      <c r="H6530" s="18"/>
      <c r="I6530" s="18"/>
      <c r="J6530" s="5"/>
      <c r="K6530" s="19">
        <v>7316</v>
      </c>
      <c r="L6530" s="7">
        <v>7316</v>
      </c>
      <c r="M6530" s="5"/>
      <c r="N6530" s="5"/>
      <c r="O6530" s="20">
        <v>2</v>
      </c>
      <c r="P6530" s="8">
        <v>2</v>
      </c>
      <c r="Q6530" s="5"/>
    </row>
    <row r="6531" spans="1:17" ht="12" x14ac:dyDescent="0.2">
      <c r="A6531" s="16" t="s">
        <v>5920</v>
      </c>
      <c r="B6531" s="16" t="s">
        <v>9109</v>
      </c>
      <c r="C6531" s="17" t="s">
        <v>6376</v>
      </c>
      <c r="D6531" s="18" t="s">
        <v>8995</v>
      </c>
      <c r="E6531" s="18"/>
      <c r="F6531" s="18"/>
      <c r="G6531" s="18"/>
      <c r="H6531" s="18"/>
      <c r="I6531" s="18"/>
      <c r="J6531" s="5"/>
      <c r="K6531" s="19">
        <v>2800</v>
      </c>
      <c r="L6531" s="7">
        <v>2800</v>
      </c>
      <c r="M6531" s="5"/>
      <c r="N6531" s="5"/>
      <c r="O6531" s="20">
        <v>2</v>
      </c>
      <c r="P6531" s="8">
        <v>2</v>
      </c>
      <c r="Q6531" s="5"/>
    </row>
    <row r="6532" spans="1:17" ht="12" x14ac:dyDescent="0.2">
      <c r="A6532" s="16" t="s">
        <v>5920</v>
      </c>
      <c r="B6532" s="16" t="s">
        <v>9109</v>
      </c>
      <c r="C6532" s="17" t="s">
        <v>6377</v>
      </c>
      <c r="D6532" s="18" t="s">
        <v>8995</v>
      </c>
      <c r="E6532" s="18"/>
      <c r="F6532" s="18"/>
      <c r="G6532" s="18"/>
      <c r="H6532" s="18"/>
      <c r="I6532" s="18"/>
      <c r="J6532" s="5"/>
      <c r="K6532" s="21">
        <v>737</v>
      </c>
      <c r="L6532" s="9">
        <v>737</v>
      </c>
      <c r="M6532" s="5"/>
      <c r="N6532" s="5"/>
      <c r="O6532" s="20">
        <v>1</v>
      </c>
      <c r="P6532" s="8">
        <v>1</v>
      </c>
      <c r="Q6532" s="5"/>
    </row>
    <row r="6533" spans="1:17" ht="12" x14ac:dyDescent="0.2">
      <c r="A6533" s="16" t="s">
        <v>5920</v>
      </c>
      <c r="B6533" s="16" t="s">
        <v>9109</v>
      </c>
      <c r="C6533" s="17" t="s">
        <v>6378</v>
      </c>
      <c r="D6533" s="18" t="s">
        <v>8995</v>
      </c>
      <c r="E6533" s="18"/>
      <c r="F6533" s="18"/>
      <c r="G6533" s="18"/>
      <c r="H6533" s="18"/>
      <c r="I6533" s="18"/>
      <c r="J6533" s="5"/>
      <c r="K6533" s="19">
        <v>1414</v>
      </c>
      <c r="L6533" s="7">
        <v>1414</v>
      </c>
      <c r="M6533" s="5"/>
      <c r="N6533" s="5"/>
      <c r="O6533" s="20">
        <v>2</v>
      </c>
      <c r="P6533" s="8">
        <v>2</v>
      </c>
      <c r="Q6533" s="5"/>
    </row>
    <row r="6534" spans="1:17" ht="12" x14ac:dyDescent="0.2">
      <c r="A6534" s="16" t="s">
        <v>5920</v>
      </c>
      <c r="B6534" s="16" t="s">
        <v>9109</v>
      </c>
      <c r="C6534" s="17" t="s">
        <v>6379</v>
      </c>
      <c r="D6534" s="18" t="s">
        <v>8995</v>
      </c>
      <c r="E6534" s="18"/>
      <c r="F6534" s="18"/>
      <c r="G6534" s="18"/>
      <c r="H6534" s="18"/>
      <c r="I6534" s="18"/>
      <c r="J6534" s="5"/>
      <c r="K6534" s="19">
        <v>3910.33</v>
      </c>
      <c r="L6534" s="7">
        <v>3910.33</v>
      </c>
      <c r="M6534" s="5"/>
      <c r="N6534" s="5"/>
      <c r="O6534" s="20">
        <v>5</v>
      </c>
      <c r="P6534" s="8">
        <v>5</v>
      </c>
      <c r="Q6534" s="5"/>
    </row>
    <row r="6535" spans="1:17" ht="12" x14ac:dyDescent="0.2">
      <c r="A6535" s="16" t="s">
        <v>5920</v>
      </c>
      <c r="B6535" s="16" t="s">
        <v>9109</v>
      </c>
      <c r="C6535" s="17" t="s">
        <v>6380</v>
      </c>
      <c r="D6535" s="18" t="s">
        <v>8995</v>
      </c>
      <c r="E6535" s="18"/>
      <c r="F6535" s="18"/>
      <c r="G6535" s="18"/>
      <c r="H6535" s="18"/>
      <c r="I6535" s="18"/>
      <c r="J6535" s="5"/>
      <c r="K6535" s="19">
        <v>1474</v>
      </c>
      <c r="L6535" s="7">
        <v>1474</v>
      </c>
      <c r="M6535" s="5"/>
      <c r="N6535" s="5"/>
      <c r="O6535" s="20">
        <v>2</v>
      </c>
      <c r="P6535" s="8">
        <v>2</v>
      </c>
      <c r="Q6535" s="5"/>
    </row>
    <row r="6536" spans="1:17" ht="12" x14ac:dyDescent="0.2">
      <c r="A6536" s="16" t="s">
        <v>5920</v>
      </c>
      <c r="B6536" s="16" t="s">
        <v>9109</v>
      </c>
      <c r="C6536" s="17" t="s">
        <v>6381</v>
      </c>
      <c r="D6536" s="18" t="s">
        <v>8995</v>
      </c>
      <c r="E6536" s="18"/>
      <c r="F6536" s="18"/>
      <c r="G6536" s="18"/>
      <c r="H6536" s="18"/>
      <c r="I6536" s="18"/>
      <c r="J6536" s="5"/>
      <c r="K6536" s="21">
        <v>859</v>
      </c>
      <c r="L6536" s="9">
        <v>859</v>
      </c>
      <c r="M6536" s="5"/>
      <c r="N6536" s="5"/>
      <c r="O6536" s="20">
        <v>1</v>
      </c>
      <c r="P6536" s="8">
        <v>1</v>
      </c>
      <c r="Q6536" s="5"/>
    </row>
    <row r="6537" spans="1:17" ht="12" x14ac:dyDescent="0.2">
      <c r="A6537" s="16" t="s">
        <v>5920</v>
      </c>
      <c r="B6537" s="16" t="s">
        <v>9109</v>
      </c>
      <c r="C6537" s="17" t="s">
        <v>6382</v>
      </c>
      <c r="D6537" s="18" t="s">
        <v>8995</v>
      </c>
      <c r="E6537" s="18"/>
      <c r="F6537" s="18"/>
      <c r="G6537" s="18"/>
      <c r="H6537" s="18"/>
      <c r="I6537" s="18"/>
      <c r="J6537" s="5"/>
      <c r="K6537" s="19">
        <v>10076</v>
      </c>
      <c r="L6537" s="7">
        <v>10076</v>
      </c>
      <c r="M6537" s="5"/>
      <c r="N6537" s="5"/>
      <c r="O6537" s="20">
        <v>6</v>
      </c>
      <c r="P6537" s="8">
        <v>6</v>
      </c>
      <c r="Q6537" s="5"/>
    </row>
    <row r="6538" spans="1:17" ht="12" x14ac:dyDescent="0.2">
      <c r="A6538" s="16" t="s">
        <v>5920</v>
      </c>
      <c r="B6538" s="16" t="s">
        <v>9109</v>
      </c>
      <c r="C6538" s="17" t="s">
        <v>6383</v>
      </c>
      <c r="D6538" s="18" t="s">
        <v>8995</v>
      </c>
      <c r="E6538" s="18"/>
      <c r="F6538" s="18"/>
      <c r="G6538" s="18"/>
      <c r="H6538" s="18"/>
      <c r="I6538" s="18"/>
      <c r="J6538" s="5"/>
      <c r="K6538" s="19">
        <v>4234</v>
      </c>
      <c r="L6538" s="7">
        <v>4234</v>
      </c>
      <c r="M6538" s="5"/>
      <c r="N6538" s="5"/>
      <c r="O6538" s="20">
        <v>2</v>
      </c>
      <c r="P6538" s="8">
        <v>2</v>
      </c>
      <c r="Q6538" s="5"/>
    </row>
    <row r="6539" spans="1:17" ht="12" x14ac:dyDescent="0.2">
      <c r="A6539" s="16" t="s">
        <v>5920</v>
      </c>
      <c r="B6539" s="16" t="s">
        <v>9109</v>
      </c>
      <c r="C6539" s="17" t="s">
        <v>6384</v>
      </c>
      <c r="D6539" s="18" t="s">
        <v>8995</v>
      </c>
      <c r="E6539" s="18"/>
      <c r="F6539" s="18"/>
      <c r="G6539" s="18"/>
      <c r="H6539" s="18"/>
      <c r="I6539" s="18"/>
      <c r="J6539" s="5"/>
      <c r="K6539" s="19">
        <v>4058</v>
      </c>
      <c r="L6539" s="7">
        <v>4058</v>
      </c>
      <c r="M6539" s="5"/>
      <c r="N6539" s="5"/>
      <c r="O6539" s="20">
        <v>2</v>
      </c>
      <c r="P6539" s="8">
        <v>2</v>
      </c>
      <c r="Q6539" s="5"/>
    </row>
    <row r="6540" spans="1:17" ht="12" x14ac:dyDescent="0.2">
      <c r="A6540" s="16" t="s">
        <v>5920</v>
      </c>
      <c r="B6540" s="16" t="s">
        <v>9109</v>
      </c>
      <c r="C6540" s="17" t="s">
        <v>6385</v>
      </c>
      <c r="D6540" s="18" t="s">
        <v>8995</v>
      </c>
      <c r="E6540" s="18"/>
      <c r="F6540" s="18"/>
      <c r="G6540" s="18"/>
      <c r="H6540" s="18"/>
      <c r="I6540" s="18"/>
      <c r="J6540" s="5"/>
      <c r="K6540" s="19">
        <v>4390</v>
      </c>
      <c r="L6540" s="7">
        <v>4390</v>
      </c>
      <c r="M6540" s="5"/>
      <c r="N6540" s="5"/>
      <c r="O6540" s="20">
        <v>2</v>
      </c>
      <c r="P6540" s="8">
        <v>2</v>
      </c>
      <c r="Q6540" s="5"/>
    </row>
    <row r="6541" spans="1:17" ht="12" x14ac:dyDescent="0.2">
      <c r="A6541" s="16" t="s">
        <v>5920</v>
      </c>
      <c r="B6541" s="16" t="s">
        <v>9109</v>
      </c>
      <c r="C6541" s="17" t="s">
        <v>6386</v>
      </c>
      <c r="D6541" s="18" t="s">
        <v>8995</v>
      </c>
      <c r="E6541" s="18"/>
      <c r="F6541" s="18"/>
      <c r="G6541" s="18"/>
      <c r="H6541" s="18"/>
      <c r="I6541" s="18"/>
      <c r="J6541" s="5"/>
      <c r="K6541" s="19">
        <v>2356</v>
      </c>
      <c r="L6541" s="7">
        <v>2356</v>
      </c>
      <c r="M6541" s="5"/>
      <c r="N6541" s="5"/>
      <c r="O6541" s="20">
        <v>2</v>
      </c>
      <c r="P6541" s="8">
        <v>2</v>
      </c>
      <c r="Q6541" s="5"/>
    </row>
    <row r="6542" spans="1:17" ht="12" x14ac:dyDescent="0.2">
      <c r="A6542" s="16" t="s">
        <v>5920</v>
      </c>
      <c r="B6542" s="16" t="s">
        <v>9109</v>
      </c>
      <c r="C6542" s="17" t="s">
        <v>6387</v>
      </c>
      <c r="D6542" s="18" t="s">
        <v>8995</v>
      </c>
      <c r="E6542" s="18"/>
      <c r="F6542" s="18"/>
      <c r="G6542" s="18"/>
      <c r="H6542" s="18"/>
      <c r="I6542" s="18"/>
      <c r="J6542" s="5"/>
      <c r="K6542" s="19">
        <v>1642</v>
      </c>
      <c r="L6542" s="7">
        <v>1642</v>
      </c>
      <c r="M6542" s="5"/>
      <c r="N6542" s="5"/>
      <c r="O6542" s="20">
        <v>1</v>
      </c>
      <c r="P6542" s="8">
        <v>1</v>
      </c>
      <c r="Q6542" s="5"/>
    </row>
    <row r="6543" spans="1:17" ht="12" x14ac:dyDescent="0.2">
      <c r="A6543" s="16" t="s">
        <v>5920</v>
      </c>
      <c r="B6543" s="16" t="s">
        <v>9109</v>
      </c>
      <c r="C6543" s="17" t="s">
        <v>6388</v>
      </c>
      <c r="D6543" s="18" t="s">
        <v>8995</v>
      </c>
      <c r="E6543" s="18"/>
      <c r="F6543" s="18"/>
      <c r="G6543" s="18"/>
      <c r="H6543" s="18"/>
      <c r="I6543" s="18"/>
      <c r="J6543" s="5"/>
      <c r="K6543" s="19">
        <v>1460</v>
      </c>
      <c r="L6543" s="7">
        <v>1460</v>
      </c>
      <c r="M6543" s="5"/>
      <c r="N6543" s="5"/>
      <c r="O6543" s="20">
        <v>2</v>
      </c>
      <c r="P6543" s="8">
        <v>2</v>
      </c>
      <c r="Q6543" s="5"/>
    </row>
    <row r="6544" spans="1:17" ht="12" x14ac:dyDescent="0.2">
      <c r="A6544" s="16" t="s">
        <v>5920</v>
      </c>
      <c r="B6544" s="16" t="s">
        <v>9109</v>
      </c>
      <c r="C6544" s="17" t="s">
        <v>6389</v>
      </c>
      <c r="D6544" s="18" t="s">
        <v>8995</v>
      </c>
      <c r="E6544" s="18"/>
      <c r="F6544" s="18"/>
      <c r="G6544" s="18"/>
      <c r="H6544" s="18"/>
      <c r="I6544" s="18"/>
      <c r="J6544" s="5"/>
      <c r="K6544" s="19">
        <v>3616</v>
      </c>
      <c r="L6544" s="7">
        <v>3616</v>
      </c>
      <c r="M6544" s="5"/>
      <c r="N6544" s="5"/>
      <c r="O6544" s="20">
        <v>6</v>
      </c>
      <c r="P6544" s="8">
        <v>6</v>
      </c>
      <c r="Q6544" s="5"/>
    </row>
    <row r="6545" spans="1:17" ht="12" x14ac:dyDescent="0.2">
      <c r="A6545" s="16" t="s">
        <v>5920</v>
      </c>
      <c r="B6545" s="16" t="s">
        <v>9109</v>
      </c>
      <c r="C6545" s="17" t="s">
        <v>6390</v>
      </c>
      <c r="D6545" s="18" t="s">
        <v>8995</v>
      </c>
      <c r="E6545" s="18"/>
      <c r="F6545" s="18"/>
      <c r="G6545" s="18"/>
      <c r="H6545" s="18"/>
      <c r="I6545" s="18"/>
      <c r="J6545" s="5"/>
      <c r="K6545" s="19">
        <v>4158</v>
      </c>
      <c r="L6545" s="7">
        <v>4158</v>
      </c>
      <c r="M6545" s="5"/>
      <c r="N6545" s="5"/>
      <c r="O6545" s="20">
        <v>7</v>
      </c>
      <c r="P6545" s="8">
        <v>7</v>
      </c>
      <c r="Q6545" s="5"/>
    </row>
    <row r="6546" spans="1:17" ht="12" x14ac:dyDescent="0.2">
      <c r="A6546" s="16" t="s">
        <v>5920</v>
      </c>
      <c r="B6546" s="16" t="s">
        <v>9109</v>
      </c>
      <c r="C6546" s="17" t="s">
        <v>6391</v>
      </c>
      <c r="D6546" s="18" t="s">
        <v>8995</v>
      </c>
      <c r="E6546" s="18"/>
      <c r="F6546" s="18"/>
      <c r="G6546" s="18"/>
      <c r="H6546" s="18"/>
      <c r="I6546" s="18"/>
      <c r="J6546" s="5"/>
      <c r="K6546" s="19">
        <v>6368</v>
      </c>
      <c r="L6546" s="7">
        <v>5134</v>
      </c>
      <c r="M6546" s="19">
        <v>1234</v>
      </c>
      <c r="N6546" s="5"/>
      <c r="O6546" s="20">
        <v>10</v>
      </c>
      <c r="P6546" s="8">
        <v>8</v>
      </c>
      <c r="Q6546" s="20">
        <v>2</v>
      </c>
    </row>
    <row r="6547" spans="1:17" ht="12" x14ac:dyDescent="0.2">
      <c r="A6547" s="16" t="s">
        <v>5920</v>
      </c>
      <c r="B6547" s="16" t="s">
        <v>9109</v>
      </c>
      <c r="C6547" s="17" t="s">
        <v>6392</v>
      </c>
      <c r="D6547" s="18" t="s">
        <v>8995</v>
      </c>
      <c r="E6547" s="18"/>
      <c r="F6547" s="18"/>
      <c r="G6547" s="18"/>
      <c r="H6547" s="18"/>
      <c r="I6547" s="18"/>
      <c r="J6547" s="5"/>
      <c r="K6547" s="19">
        <v>1460</v>
      </c>
      <c r="L6547" s="7">
        <v>1460</v>
      </c>
      <c r="M6547" s="5"/>
      <c r="N6547" s="5"/>
      <c r="O6547" s="20">
        <v>2</v>
      </c>
      <c r="P6547" s="8">
        <v>2</v>
      </c>
      <c r="Q6547" s="5"/>
    </row>
    <row r="6548" spans="1:17" ht="12" x14ac:dyDescent="0.2">
      <c r="A6548" s="16" t="s">
        <v>5920</v>
      </c>
      <c r="B6548" s="16" t="s">
        <v>9109</v>
      </c>
      <c r="C6548" s="17" t="s">
        <v>6393</v>
      </c>
      <c r="D6548" s="18" t="s">
        <v>8995</v>
      </c>
      <c r="E6548" s="18"/>
      <c r="F6548" s="18"/>
      <c r="G6548" s="18"/>
      <c r="H6548" s="18"/>
      <c r="I6548" s="18"/>
      <c r="J6548" s="5"/>
      <c r="K6548" s="19">
        <v>3800</v>
      </c>
      <c r="L6548" s="7">
        <v>3800</v>
      </c>
      <c r="M6548" s="5"/>
      <c r="N6548" s="5"/>
      <c r="O6548" s="20">
        <v>6</v>
      </c>
      <c r="P6548" s="8">
        <v>6</v>
      </c>
      <c r="Q6548" s="5"/>
    </row>
    <row r="6549" spans="1:17" ht="12" x14ac:dyDescent="0.2">
      <c r="A6549" s="16" t="s">
        <v>5920</v>
      </c>
      <c r="B6549" s="16" t="s">
        <v>9109</v>
      </c>
      <c r="C6549" s="17" t="s">
        <v>6394</v>
      </c>
      <c r="D6549" s="18" t="s">
        <v>8995</v>
      </c>
      <c r="E6549" s="18"/>
      <c r="F6549" s="18"/>
      <c r="G6549" s="18"/>
      <c r="H6549" s="18"/>
      <c r="I6549" s="18"/>
      <c r="J6549" s="5"/>
      <c r="K6549" s="19">
        <v>1984</v>
      </c>
      <c r="L6549" s="7">
        <v>1984</v>
      </c>
      <c r="M6549" s="5"/>
      <c r="N6549" s="5"/>
      <c r="O6549" s="20">
        <v>2</v>
      </c>
      <c r="P6549" s="8">
        <v>2</v>
      </c>
      <c r="Q6549" s="5"/>
    </row>
    <row r="6550" spans="1:17" ht="12" x14ac:dyDescent="0.2">
      <c r="A6550" s="16" t="s">
        <v>5920</v>
      </c>
      <c r="B6550" s="16" t="s">
        <v>9109</v>
      </c>
      <c r="C6550" s="17" t="s">
        <v>596</v>
      </c>
      <c r="D6550" s="18" t="s">
        <v>8995</v>
      </c>
      <c r="E6550" s="18"/>
      <c r="F6550" s="18"/>
      <c r="G6550" s="18"/>
      <c r="H6550" s="18"/>
      <c r="I6550" s="18"/>
      <c r="J6550" s="5"/>
      <c r="K6550" s="19">
        <v>2550</v>
      </c>
      <c r="L6550" s="7">
        <v>2550</v>
      </c>
      <c r="M6550" s="5"/>
      <c r="N6550" s="5"/>
      <c r="O6550" s="20">
        <v>1</v>
      </c>
      <c r="P6550" s="8">
        <v>1</v>
      </c>
      <c r="Q6550" s="5"/>
    </row>
    <row r="6551" spans="1:17" ht="12" x14ac:dyDescent="0.2">
      <c r="A6551" s="16" t="s">
        <v>5920</v>
      </c>
      <c r="B6551" s="16" t="s">
        <v>9109</v>
      </c>
      <c r="C6551" s="17" t="s">
        <v>598</v>
      </c>
      <c r="D6551" s="18" t="s">
        <v>8995</v>
      </c>
      <c r="E6551" s="18"/>
      <c r="F6551" s="18"/>
      <c r="G6551" s="18"/>
      <c r="H6551" s="18"/>
      <c r="I6551" s="18"/>
      <c r="J6551" s="5"/>
      <c r="K6551" s="19">
        <v>1955</v>
      </c>
      <c r="L6551" s="7">
        <v>1955</v>
      </c>
      <c r="M6551" s="5"/>
      <c r="N6551" s="5"/>
      <c r="O6551" s="20">
        <v>1</v>
      </c>
      <c r="P6551" s="8">
        <v>1</v>
      </c>
      <c r="Q6551" s="5"/>
    </row>
    <row r="6552" spans="1:17" ht="12" x14ac:dyDescent="0.2">
      <c r="A6552" s="16" t="s">
        <v>5920</v>
      </c>
      <c r="B6552" s="16" t="s">
        <v>9109</v>
      </c>
      <c r="C6552" s="17" t="s">
        <v>6395</v>
      </c>
      <c r="D6552" s="18" t="s">
        <v>8995</v>
      </c>
      <c r="E6552" s="18"/>
      <c r="F6552" s="18"/>
      <c r="G6552" s="18"/>
      <c r="H6552" s="18"/>
      <c r="I6552" s="18"/>
      <c r="J6552" s="5"/>
      <c r="K6552" s="19">
        <v>7100.83</v>
      </c>
      <c r="L6552" s="7">
        <v>7100.83</v>
      </c>
      <c r="M6552" s="5"/>
      <c r="N6552" s="5"/>
      <c r="O6552" s="20">
        <v>1</v>
      </c>
      <c r="P6552" s="8">
        <v>1</v>
      </c>
      <c r="Q6552" s="5"/>
    </row>
    <row r="6553" spans="1:17" ht="12" x14ac:dyDescent="0.2">
      <c r="A6553" s="16" t="s">
        <v>5920</v>
      </c>
      <c r="B6553" s="16" t="s">
        <v>9109</v>
      </c>
      <c r="C6553" s="17" t="s">
        <v>605</v>
      </c>
      <c r="D6553" s="18" t="s">
        <v>8995</v>
      </c>
      <c r="E6553" s="18"/>
      <c r="F6553" s="18"/>
      <c r="G6553" s="18"/>
      <c r="H6553" s="18"/>
      <c r="I6553" s="18"/>
      <c r="J6553" s="5"/>
      <c r="K6553" s="19">
        <v>1242.1500000000001</v>
      </c>
      <c r="L6553" s="7">
        <v>1242.1500000000001</v>
      </c>
      <c r="M6553" s="5"/>
      <c r="N6553" s="5"/>
      <c r="O6553" s="20">
        <v>1</v>
      </c>
      <c r="P6553" s="8">
        <v>1</v>
      </c>
      <c r="Q6553" s="5"/>
    </row>
    <row r="6554" spans="1:17" ht="24" x14ac:dyDescent="0.2">
      <c r="A6554" s="16" t="s">
        <v>5920</v>
      </c>
      <c r="B6554" s="16" t="s">
        <v>9109</v>
      </c>
      <c r="C6554" s="17" t="s">
        <v>6396</v>
      </c>
      <c r="D6554" s="18" t="s">
        <v>8995</v>
      </c>
      <c r="E6554" s="18"/>
      <c r="F6554" s="18"/>
      <c r="G6554" s="18"/>
      <c r="H6554" s="18"/>
      <c r="I6554" s="18"/>
      <c r="J6554" s="5"/>
      <c r="K6554" s="21">
        <v>674.55</v>
      </c>
      <c r="L6554" s="9">
        <v>674.55</v>
      </c>
      <c r="M6554" s="5"/>
      <c r="N6554" s="5"/>
      <c r="O6554" s="20">
        <v>1</v>
      </c>
      <c r="P6554" s="8">
        <v>1</v>
      </c>
      <c r="Q6554" s="5"/>
    </row>
    <row r="6555" spans="1:17" ht="12" x14ac:dyDescent="0.2">
      <c r="A6555" s="16" t="s">
        <v>5920</v>
      </c>
      <c r="B6555" s="16" t="s">
        <v>9109</v>
      </c>
      <c r="C6555" s="17" t="s">
        <v>6397</v>
      </c>
      <c r="D6555" s="18" t="s">
        <v>8995</v>
      </c>
      <c r="E6555" s="18"/>
      <c r="F6555" s="18"/>
      <c r="G6555" s="18"/>
      <c r="H6555" s="18"/>
      <c r="I6555" s="18"/>
      <c r="J6555" s="5"/>
      <c r="K6555" s="19">
        <v>2655.02</v>
      </c>
      <c r="L6555" s="7">
        <v>2655.02</v>
      </c>
      <c r="M6555" s="5"/>
      <c r="N6555" s="5"/>
      <c r="O6555" s="20">
        <v>2</v>
      </c>
      <c r="P6555" s="8">
        <v>2</v>
      </c>
      <c r="Q6555" s="5"/>
    </row>
    <row r="6556" spans="1:17" ht="24" x14ac:dyDescent="0.2">
      <c r="A6556" s="16" t="s">
        <v>5920</v>
      </c>
      <c r="B6556" s="16" t="s">
        <v>9109</v>
      </c>
      <c r="C6556" s="17" t="s">
        <v>6398</v>
      </c>
      <c r="D6556" s="18" t="s">
        <v>8995</v>
      </c>
      <c r="E6556" s="18"/>
      <c r="F6556" s="18"/>
      <c r="G6556" s="18"/>
      <c r="H6556" s="18"/>
      <c r="I6556" s="18"/>
      <c r="J6556" s="5"/>
      <c r="K6556" s="21">
        <v>836.1</v>
      </c>
      <c r="L6556" s="9">
        <v>836.1</v>
      </c>
      <c r="M6556" s="5"/>
      <c r="N6556" s="5"/>
      <c r="O6556" s="20">
        <v>1</v>
      </c>
      <c r="P6556" s="8">
        <v>1</v>
      </c>
      <c r="Q6556" s="5"/>
    </row>
    <row r="6557" spans="1:17" ht="12" x14ac:dyDescent="0.2">
      <c r="A6557" s="16" t="s">
        <v>5920</v>
      </c>
      <c r="B6557" s="16" t="s">
        <v>9109</v>
      </c>
      <c r="C6557" s="17" t="s">
        <v>6399</v>
      </c>
      <c r="D6557" s="18" t="s">
        <v>8995</v>
      </c>
      <c r="E6557" s="18"/>
      <c r="F6557" s="18"/>
      <c r="G6557" s="18"/>
      <c r="H6557" s="18"/>
      <c r="I6557" s="18"/>
      <c r="J6557" s="5"/>
      <c r="K6557" s="19">
        <v>4095</v>
      </c>
      <c r="L6557" s="7">
        <v>4095</v>
      </c>
      <c r="M6557" s="5"/>
      <c r="N6557" s="5"/>
      <c r="O6557" s="20">
        <v>1</v>
      </c>
      <c r="P6557" s="8">
        <v>1</v>
      </c>
      <c r="Q6557" s="5"/>
    </row>
    <row r="6558" spans="1:17" ht="12" x14ac:dyDescent="0.2">
      <c r="A6558" s="16" t="s">
        <v>5920</v>
      </c>
      <c r="B6558" s="16" t="s">
        <v>9109</v>
      </c>
      <c r="C6558" s="17" t="s">
        <v>6400</v>
      </c>
      <c r="D6558" s="18" t="s">
        <v>8995</v>
      </c>
      <c r="E6558" s="18"/>
      <c r="F6558" s="18"/>
      <c r="G6558" s="18"/>
      <c r="H6558" s="18"/>
      <c r="I6558" s="18"/>
      <c r="J6558" s="5"/>
      <c r="K6558" s="21">
        <v>693.33</v>
      </c>
      <c r="L6558" s="9">
        <v>693.33</v>
      </c>
      <c r="M6558" s="5"/>
      <c r="N6558" s="5"/>
      <c r="O6558" s="20">
        <v>2</v>
      </c>
      <c r="P6558" s="8">
        <v>2</v>
      </c>
      <c r="Q6558" s="5"/>
    </row>
    <row r="6559" spans="1:17" ht="12" x14ac:dyDescent="0.2">
      <c r="A6559" s="16" t="s">
        <v>5920</v>
      </c>
      <c r="B6559" s="16" t="s">
        <v>9109</v>
      </c>
      <c r="C6559" s="17" t="s">
        <v>615</v>
      </c>
      <c r="D6559" s="18" t="s">
        <v>8995</v>
      </c>
      <c r="E6559" s="18"/>
      <c r="F6559" s="18"/>
      <c r="G6559" s="18"/>
      <c r="H6559" s="18"/>
      <c r="I6559" s="18"/>
      <c r="J6559" s="5"/>
      <c r="K6559" s="21">
        <v>299.69</v>
      </c>
      <c r="L6559" s="6"/>
      <c r="M6559" s="21">
        <v>299.69</v>
      </c>
      <c r="N6559" s="5"/>
      <c r="O6559" s="20">
        <v>1</v>
      </c>
      <c r="P6559" s="6"/>
      <c r="Q6559" s="20">
        <v>1</v>
      </c>
    </row>
    <row r="6560" spans="1:17" ht="12" x14ac:dyDescent="0.2">
      <c r="A6560" s="16" t="s">
        <v>5920</v>
      </c>
      <c r="B6560" s="16" t="s">
        <v>9109</v>
      </c>
      <c r="C6560" s="17" t="s">
        <v>6401</v>
      </c>
      <c r="D6560" s="18" t="s">
        <v>8995</v>
      </c>
      <c r="E6560" s="18"/>
      <c r="F6560" s="18"/>
      <c r="G6560" s="18"/>
      <c r="H6560" s="18"/>
      <c r="I6560" s="18"/>
      <c r="J6560" s="5"/>
      <c r="K6560" s="19">
        <v>3423.7</v>
      </c>
      <c r="L6560" s="7">
        <v>3423.7</v>
      </c>
      <c r="M6560" s="5"/>
      <c r="N6560" s="5"/>
      <c r="O6560" s="20">
        <v>2</v>
      </c>
      <c r="P6560" s="8">
        <v>2</v>
      </c>
      <c r="Q6560" s="5"/>
    </row>
    <row r="6561" spans="1:17" ht="12" x14ac:dyDescent="0.2">
      <c r="A6561" s="16" t="s">
        <v>5920</v>
      </c>
      <c r="B6561" s="16" t="s">
        <v>9109</v>
      </c>
      <c r="C6561" s="17" t="s">
        <v>6402</v>
      </c>
      <c r="D6561" s="18" t="s">
        <v>8995</v>
      </c>
      <c r="E6561" s="18"/>
      <c r="F6561" s="18"/>
      <c r="G6561" s="18"/>
      <c r="H6561" s="18"/>
      <c r="I6561" s="18"/>
      <c r="J6561" s="5"/>
      <c r="K6561" s="21">
        <v>246.5</v>
      </c>
      <c r="L6561" s="9">
        <v>246.5</v>
      </c>
      <c r="M6561" s="5"/>
      <c r="N6561" s="5"/>
      <c r="O6561" s="20">
        <v>4</v>
      </c>
      <c r="P6561" s="8">
        <v>4</v>
      </c>
      <c r="Q6561" s="5"/>
    </row>
    <row r="6562" spans="1:17" ht="12" x14ac:dyDescent="0.2">
      <c r="A6562" s="16" t="s">
        <v>5920</v>
      </c>
      <c r="B6562" s="16" t="s">
        <v>9109</v>
      </c>
      <c r="C6562" s="17" t="s">
        <v>6403</v>
      </c>
      <c r="D6562" s="18" t="s">
        <v>8995</v>
      </c>
      <c r="E6562" s="18"/>
      <c r="F6562" s="18"/>
      <c r="G6562" s="18"/>
      <c r="H6562" s="18"/>
      <c r="I6562" s="18"/>
      <c r="J6562" s="5"/>
      <c r="K6562" s="21">
        <v>577.54999999999995</v>
      </c>
      <c r="L6562" s="9">
        <v>577.54999999999995</v>
      </c>
      <c r="M6562" s="5"/>
      <c r="N6562" s="5"/>
      <c r="O6562" s="20">
        <v>2</v>
      </c>
      <c r="P6562" s="8">
        <v>2</v>
      </c>
      <c r="Q6562" s="5"/>
    </row>
    <row r="6563" spans="1:17" ht="12" x14ac:dyDescent="0.2">
      <c r="A6563" s="16" t="s">
        <v>5920</v>
      </c>
      <c r="B6563" s="16" t="s">
        <v>9109</v>
      </c>
      <c r="C6563" s="17" t="s">
        <v>6404</v>
      </c>
      <c r="D6563" s="18" t="s">
        <v>8995</v>
      </c>
      <c r="E6563" s="18"/>
      <c r="F6563" s="18"/>
      <c r="G6563" s="18"/>
      <c r="H6563" s="18"/>
      <c r="I6563" s="18"/>
      <c r="J6563" s="5"/>
      <c r="K6563" s="19">
        <v>79226</v>
      </c>
      <c r="L6563" s="6"/>
      <c r="M6563" s="19">
        <v>79226</v>
      </c>
      <c r="N6563" s="5"/>
      <c r="O6563" s="20">
        <v>14</v>
      </c>
      <c r="P6563" s="6"/>
      <c r="Q6563" s="20">
        <v>14</v>
      </c>
    </row>
    <row r="6564" spans="1:17" ht="12" x14ac:dyDescent="0.2">
      <c r="A6564" s="16" t="s">
        <v>5920</v>
      </c>
      <c r="B6564" s="16" t="s">
        <v>9109</v>
      </c>
      <c r="C6564" s="17" t="s">
        <v>6405</v>
      </c>
      <c r="D6564" s="18" t="s">
        <v>8995</v>
      </c>
      <c r="E6564" s="18"/>
      <c r="F6564" s="18"/>
      <c r="G6564" s="18"/>
      <c r="H6564" s="18"/>
      <c r="I6564" s="18"/>
      <c r="J6564" s="5"/>
      <c r="K6564" s="19">
        <v>1862.22</v>
      </c>
      <c r="L6564" s="7">
        <v>1862.22</v>
      </c>
      <c r="M6564" s="5"/>
      <c r="N6564" s="5"/>
      <c r="O6564" s="20">
        <v>2</v>
      </c>
      <c r="P6564" s="8">
        <v>2</v>
      </c>
      <c r="Q6564" s="5"/>
    </row>
    <row r="6565" spans="1:17" ht="12" x14ac:dyDescent="0.2">
      <c r="A6565" s="16" t="s">
        <v>5920</v>
      </c>
      <c r="B6565" s="16" t="s">
        <v>9109</v>
      </c>
      <c r="C6565" s="17" t="s">
        <v>6406</v>
      </c>
      <c r="D6565" s="18" t="s">
        <v>8995</v>
      </c>
      <c r="E6565" s="18"/>
      <c r="F6565" s="18"/>
      <c r="G6565" s="18"/>
      <c r="H6565" s="18"/>
      <c r="I6565" s="18"/>
      <c r="J6565" s="5"/>
      <c r="K6565" s="19">
        <v>1748</v>
      </c>
      <c r="L6565" s="7">
        <v>1748</v>
      </c>
      <c r="M6565" s="5"/>
      <c r="N6565" s="5"/>
      <c r="O6565" s="20">
        <v>2</v>
      </c>
      <c r="P6565" s="8">
        <v>2</v>
      </c>
      <c r="Q6565" s="5"/>
    </row>
    <row r="6566" spans="1:17" ht="12" x14ac:dyDescent="0.2">
      <c r="A6566" s="16" t="s">
        <v>5920</v>
      </c>
      <c r="B6566" s="16" t="s">
        <v>9109</v>
      </c>
      <c r="C6566" s="17" t="s">
        <v>630</v>
      </c>
      <c r="D6566" s="18" t="s">
        <v>8995</v>
      </c>
      <c r="E6566" s="18"/>
      <c r="F6566" s="18"/>
      <c r="G6566" s="18"/>
      <c r="H6566" s="18"/>
      <c r="I6566" s="18"/>
      <c r="J6566" s="5"/>
      <c r="K6566" s="21">
        <v>139.22999999999999</v>
      </c>
      <c r="L6566" s="9">
        <v>139.22999999999999</v>
      </c>
      <c r="M6566" s="5"/>
      <c r="N6566" s="5"/>
      <c r="O6566" s="20">
        <v>2</v>
      </c>
      <c r="P6566" s="8">
        <v>2</v>
      </c>
      <c r="Q6566" s="5"/>
    </row>
    <row r="6567" spans="1:17" ht="12" x14ac:dyDescent="0.2">
      <c r="A6567" s="16" t="s">
        <v>5920</v>
      </c>
      <c r="B6567" s="16" t="s">
        <v>9109</v>
      </c>
      <c r="C6567" s="17" t="s">
        <v>6407</v>
      </c>
      <c r="D6567" s="18" t="s">
        <v>8995</v>
      </c>
      <c r="E6567" s="18"/>
      <c r="F6567" s="18"/>
      <c r="G6567" s="18"/>
      <c r="H6567" s="18"/>
      <c r="I6567" s="18"/>
      <c r="J6567" s="5"/>
      <c r="K6567" s="21">
        <v>955.17</v>
      </c>
      <c r="L6567" s="9">
        <v>955.17</v>
      </c>
      <c r="M6567" s="5"/>
      <c r="N6567" s="5"/>
      <c r="O6567" s="20">
        <v>4</v>
      </c>
      <c r="P6567" s="8">
        <v>4</v>
      </c>
      <c r="Q6567" s="5"/>
    </row>
    <row r="6568" spans="1:17" ht="12" x14ac:dyDescent="0.2">
      <c r="A6568" s="16" t="s">
        <v>5920</v>
      </c>
      <c r="B6568" s="16" t="s">
        <v>9109</v>
      </c>
      <c r="C6568" s="17" t="s">
        <v>6408</v>
      </c>
      <c r="D6568" s="18" t="s">
        <v>8995</v>
      </c>
      <c r="E6568" s="18"/>
      <c r="F6568" s="18"/>
      <c r="G6568" s="18"/>
      <c r="H6568" s="18"/>
      <c r="I6568" s="18"/>
      <c r="J6568" s="5"/>
      <c r="K6568" s="19">
        <v>1292.5</v>
      </c>
      <c r="L6568" s="7">
        <v>1292.5</v>
      </c>
      <c r="M6568" s="5"/>
      <c r="N6568" s="5"/>
      <c r="O6568" s="20">
        <v>1</v>
      </c>
      <c r="P6568" s="8">
        <v>1</v>
      </c>
      <c r="Q6568" s="5"/>
    </row>
    <row r="6569" spans="1:17" ht="24" x14ac:dyDescent="0.2">
      <c r="A6569" s="16" t="s">
        <v>5920</v>
      </c>
      <c r="B6569" s="16" t="s">
        <v>9109</v>
      </c>
      <c r="C6569" s="17" t="s">
        <v>6409</v>
      </c>
      <c r="D6569" s="18" t="s">
        <v>8995</v>
      </c>
      <c r="E6569" s="18"/>
      <c r="F6569" s="18"/>
      <c r="G6569" s="18"/>
      <c r="H6569" s="18"/>
      <c r="I6569" s="18"/>
      <c r="J6569" s="5"/>
      <c r="K6569" s="19">
        <v>14118</v>
      </c>
      <c r="L6569" s="7">
        <v>14118</v>
      </c>
      <c r="M6569" s="5"/>
      <c r="N6569" s="5"/>
      <c r="O6569" s="20">
        <v>2</v>
      </c>
      <c r="P6569" s="8">
        <v>2</v>
      </c>
      <c r="Q6569" s="5"/>
    </row>
    <row r="6570" spans="1:17" ht="12" x14ac:dyDescent="0.2">
      <c r="A6570" s="16" t="s">
        <v>5920</v>
      </c>
      <c r="B6570" s="16" t="s">
        <v>9109</v>
      </c>
      <c r="C6570" s="17" t="s">
        <v>6410</v>
      </c>
      <c r="D6570" s="18" t="s">
        <v>8995</v>
      </c>
      <c r="E6570" s="18"/>
      <c r="F6570" s="18"/>
      <c r="G6570" s="18"/>
      <c r="H6570" s="18"/>
      <c r="I6570" s="18"/>
      <c r="J6570" s="5"/>
      <c r="K6570" s="21">
        <v>549.54999999999995</v>
      </c>
      <c r="L6570" s="9">
        <v>549.54999999999995</v>
      </c>
      <c r="M6570" s="5"/>
      <c r="N6570" s="5"/>
      <c r="O6570" s="20">
        <v>2</v>
      </c>
      <c r="P6570" s="8">
        <v>2</v>
      </c>
      <c r="Q6570" s="5"/>
    </row>
    <row r="6571" spans="1:17" ht="12" x14ac:dyDescent="0.2">
      <c r="A6571" s="16" t="s">
        <v>5920</v>
      </c>
      <c r="B6571" s="16" t="s">
        <v>9109</v>
      </c>
      <c r="C6571" s="17" t="s">
        <v>6411</v>
      </c>
      <c r="D6571" s="18" t="s">
        <v>8995</v>
      </c>
      <c r="E6571" s="18"/>
      <c r="F6571" s="18"/>
      <c r="G6571" s="18"/>
      <c r="H6571" s="18"/>
      <c r="I6571" s="18"/>
      <c r="J6571" s="5"/>
      <c r="K6571" s="19">
        <v>1200</v>
      </c>
      <c r="L6571" s="7">
        <v>1200</v>
      </c>
      <c r="M6571" s="5"/>
      <c r="N6571" s="5"/>
      <c r="O6571" s="20">
        <v>1</v>
      </c>
      <c r="P6571" s="8">
        <v>1</v>
      </c>
      <c r="Q6571" s="5"/>
    </row>
    <row r="6572" spans="1:17" ht="12" x14ac:dyDescent="0.2">
      <c r="A6572" s="16" t="s">
        <v>5920</v>
      </c>
      <c r="B6572" s="16" t="s">
        <v>9109</v>
      </c>
      <c r="C6572" s="17" t="s">
        <v>6412</v>
      </c>
      <c r="D6572" s="18" t="s">
        <v>8995</v>
      </c>
      <c r="E6572" s="18"/>
      <c r="F6572" s="18"/>
      <c r="G6572" s="18"/>
      <c r="H6572" s="18"/>
      <c r="I6572" s="18"/>
      <c r="J6572" s="5"/>
      <c r="K6572" s="21">
        <v>308.91000000000003</v>
      </c>
      <c r="L6572" s="9">
        <v>308.91000000000003</v>
      </c>
      <c r="M6572" s="5"/>
      <c r="N6572" s="5"/>
      <c r="O6572" s="20">
        <v>1</v>
      </c>
      <c r="P6572" s="8">
        <v>1</v>
      </c>
      <c r="Q6572" s="5"/>
    </row>
    <row r="6573" spans="1:17" ht="12" x14ac:dyDescent="0.2">
      <c r="A6573" s="16" t="s">
        <v>5920</v>
      </c>
      <c r="B6573" s="16" t="s">
        <v>9109</v>
      </c>
      <c r="C6573" s="17" t="s">
        <v>6413</v>
      </c>
      <c r="D6573" s="18" t="s">
        <v>8995</v>
      </c>
      <c r="E6573" s="18"/>
      <c r="F6573" s="18"/>
      <c r="G6573" s="18"/>
      <c r="H6573" s="18"/>
      <c r="I6573" s="18"/>
      <c r="J6573" s="5"/>
      <c r="K6573" s="19">
        <v>45833.33</v>
      </c>
      <c r="L6573" s="7">
        <v>45833.33</v>
      </c>
      <c r="M6573" s="5"/>
      <c r="N6573" s="5"/>
      <c r="O6573" s="20">
        <v>1</v>
      </c>
      <c r="P6573" s="8">
        <v>1</v>
      </c>
      <c r="Q6573" s="5"/>
    </row>
    <row r="6574" spans="1:17" ht="12" x14ac:dyDescent="0.2">
      <c r="A6574" s="16" t="s">
        <v>5920</v>
      </c>
      <c r="B6574" s="16" t="s">
        <v>9109</v>
      </c>
      <c r="C6574" s="17" t="s">
        <v>6414</v>
      </c>
      <c r="D6574" s="18" t="s">
        <v>8995</v>
      </c>
      <c r="E6574" s="18"/>
      <c r="F6574" s="18"/>
      <c r="G6574" s="18"/>
      <c r="H6574" s="18"/>
      <c r="I6574" s="18"/>
      <c r="J6574" s="19">
        <v>5102.8</v>
      </c>
      <c r="K6574" s="5"/>
      <c r="L6574" s="7">
        <v>5102.8</v>
      </c>
      <c r="M6574" s="5"/>
      <c r="N6574" s="20">
        <v>2</v>
      </c>
      <c r="O6574" s="5"/>
      <c r="P6574" s="8">
        <v>2</v>
      </c>
      <c r="Q6574" s="5"/>
    </row>
    <row r="6575" spans="1:17" ht="12" x14ac:dyDescent="0.2">
      <c r="A6575" s="16" t="s">
        <v>5920</v>
      </c>
      <c r="B6575" s="16" t="s">
        <v>9109</v>
      </c>
      <c r="C6575" s="17" t="s">
        <v>6415</v>
      </c>
      <c r="D6575" s="18" t="s">
        <v>8995</v>
      </c>
      <c r="E6575" s="18"/>
      <c r="F6575" s="18"/>
      <c r="G6575" s="18"/>
      <c r="H6575" s="18"/>
      <c r="I6575" s="18"/>
      <c r="J6575" s="19">
        <v>4362</v>
      </c>
      <c r="K6575" s="5"/>
      <c r="L6575" s="7">
        <v>4362</v>
      </c>
      <c r="M6575" s="5"/>
      <c r="N6575" s="20">
        <v>2</v>
      </c>
      <c r="O6575" s="5"/>
      <c r="P6575" s="8">
        <v>2</v>
      </c>
      <c r="Q6575" s="5"/>
    </row>
    <row r="6576" spans="1:17" ht="12" x14ac:dyDescent="0.2">
      <c r="A6576" s="16" t="s">
        <v>5920</v>
      </c>
      <c r="B6576" s="16" t="s">
        <v>9109</v>
      </c>
      <c r="C6576" s="17" t="s">
        <v>6416</v>
      </c>
      <c r="D6576" s="18" t="s">
        <v>8995</v>
      </c>
      <c r="E6576" s="18"/>
      <c r="F6576" s="18"/>
      <c r="G6576" s="18"/>
      <c r="H6576" s="18"/>
      <c r="I6576" s="18"/>
      <c r="J6576" s="5"/>
      <c r="K6576" s="21">
        <v>726.67</v>
      </c>
      <c r="L6576" s="9">
        <v>726.67</v>
      </c>
      <c r="M6576" s="5"/>
      <c r="N6576" s="5"/>
      <c r="O6576" s="20">
        <v>1</v>
      </c>
      <c r="P6576" s="8">
        <v>1</v>
      </c>
      <c r="Q6576" s="5"/>
    </row>
    <row r="6577" spans="1:17" ht="12" x14ac:dyDescent="0.2">
      <c r="A6577" s="16" t="s">
        <v>5920</v>
      </c>
      <c r="B6577" s="16" t="s">
        <v>9109</v>
      </c>
      <c r="C6577" s="17" t="s">
        <v>6417</v>
      </c>
      <c r="D6577" s="18" t="s">
        <v>8995</v>
      </c>
      <c r="E6577" s="18"/>
      <c r="F6577" s="18"/>
      <c r="G6577" s="18"/>
      <c r="H6577" s="18"/>
      <c r="I6577" s="18"/>
      <c r="J6577" s="5"/>
      <c r="K6577" s="21">
        <v>710.32</v>
      </c>
      <c r="L6577" s="6"/>
      <c r="M6577" s="21">
        <v>710.32</v>
      </c>
      <c r="N6577" s="5"/>
      <c r="O6577" s="20">
        <v>1</v>
      </c>
      <c r="P6577" s="6"/>
      <c r="Q6577" s="20">
        <v>1</v>
      </c>
    </row>
    <row r="6578" spans="1:17" ht="12" x14ac:dyDescent="0.2">
      <c r="A6578" s="16" t="s">
        <v>5920</v>
      </c>
      <c r="B6578" s="16" t="s">
        <v>9109</v>
      </c>
      <c r="C6578" s="17" t="s">
        <v>6418</v>
      </c>
      <c r="D6578" s="18" t="s">
        <v>8995</v>
      </c>
      <c r="E6578" s="18"/>
      <c r="F6578" s="18"/>
      <c r="G6578" s="18"/>
      <c r="H6578" s="18"/>
      <c r="I6578" s="18"/>
      <c r="J6578" s="5"/>
      <c r="K6578" s="19">
        <v>11270</v>
      </c>
      <c r="L6578" s="7">
        <v>11270</v>
      </c>
      <c r="M6578" s="5"/>
      <c r="N6578" s="5"/>
      <c r="O6578" s="20">
        <v>10</v>
      </c>
      <c r="P6578" s="8">
        <v>10</v>
      </c>
      <c r="Q6578" s="5"/>
    </row>
    <row r="6579" spans="1:17" ht="12" x14ac:dyDescent="0.2">
      <c r="A6579" s="16" t="s">
        <v>5920</v>
      </c>
      <c r="B6579" s="16" t="s">
        <v>9109</v>
      </c>
      <c r="C6579" s="17" t="s">
        <v>6419</v>
      </c>
      <c r="D6579" s="18" t="s">
        <v>8995</v>
      </c>
      <c r="E6579" s="18"/>
      <c r="F6579" s="18"/>
      <c r="G6579" s="18"/>
      <c r="H6579" s="18"/>
      <c r="I6579" s="18"/>
      <c r="J6579" s="5"/>
      <c r="K6579" s="19">
        <v>8000</v>
      </c>
      <c r="L6579" s="7">
        <v>8000</v>
      </c>
      <c r="M6579" s="5"/>
      <c r="N6579" s="5"/>
      <c r="O6579" s="20">
        <v>2</v>
      </c>
      <c r="P6579" s="8">
        <v>2</v>
      </c>
      <c r="Q6579" s="5"/>
    </row>
    <row r="6580" spans="1:17" ht="12" x14ac:dyDescent="0.2">
      <c r="A6580" s="16" t="s">
        <v>5920</v>
      </c>
      <c r="B6580" s="16" t="s">
        <v>9109</v>
      </c>
      <c r="C6580" s="17" t="s">
        <v>6420</v>
      </c>
      <c r="D6580" s="18" t="s">
        <v>8995</v>
      </c>
      <c r="E6580" s="18"/>
      <c r="F6580" s="18"/>
      <c r="G6580" s="18"/>
      <c r="H6580" s="18"/>
      <c r="I6580" s="18"/>
      <c r="J6580" s="5"/>
      <c r="K6580" s="19">
        <v>21250</v>
      </c>
      <c r="L6580" s="7">
        <v>21250</v>
      </c>
      <c r="M6580" s="5"/>
      <c r="N6580" s="5"/>
      <c r="O6580" s="20">
        <v>1</v>
      </c>
      <c r="P6580" s="8">
        <v>1</v>
      </c>
      <c r="Q6580" s="5"/>
    </row>
    <row r="6581" spans="1:17" ht="12" x14ac:dyDescent="0.2">
      <c r="A6581" s="16" t="s">
        <v>5920</v>
      </c>
      <c r="B6581" s="16" t="s">
        <v>9109</v>
      </c>
      <c r="C6581" s="17" t="s">
        <v>6421</v>
      </c>
      <c r="D6581" s="18" t="s">
        <v>8995</v>
      </c>
      <c r="E6581" s="18"/>
      <c r="F6581" s="18"/>
      <c r="G6581" s="18"/>
      <c r="H6581" s="18"/>
      <c r="I6581" s="18"/>
      <c r="J6581" s="5"/>
      <c r="K6581" s="21">
        <v>541.66999999999996</v>
      </c>
      <c r="L6581" s="9">
        <v>541.66999999999996</v>
      </c>
      <c r="M6581" s="5"/>
      <c r="N6581" s="5"/>
      <c r="O6581" s="20">
        <v>10</v>
      </c>
      <c r="P6581" s="8">
        <v>10</v>
      </c>
      <c r="Q6581" s="5"/>
    </row>
    <row r="6582" spans="1:17" ht="12" x14ac:dyDescent="0.2">
      <c r="A6582" s="16" t="s">
        <v>5920</v>
      </c>
      <c r="B6582" s="16" t="s">
        <v>9109</v>
      </c>
      <c r="C6582" s="17" t="s">
        <v>6422</v>
      </c>
      <c r="D6582" s="18" t="s">
        <v>8995</v>
      </c>
      <c r="E6582" s="18"/>
      <c r="F6582" s="18"/>
      <c r="G6582" s="18"/>
      <c r="H6582" s="18"/>
      <c r="I6582" s="18"/>
      <c r="J6582" s="5"/>
      <c r="K6582" s="21">
        <v>355</v>
      </c>
      <c r="L6582" s="9">
        <v>355</v>
      </c>
      <c r="M6582" s="5"/>
      <c r="N6582" s="5"/>
      <c r="O6582" s="20">
        <v>6</v>
      </c>
      <c r="P6582" s="8">
        <v>6</v>
      </c>
      <c r="Q6582" s="5"/>
    </row>
    <row r="6583" spans="1:17" ht="12" x14ac:dyDescent="0.2">
      <c r="A6583" s="16" t="s">
        <v>5920</v>
      </c>
      <c r="B6583" s="16" t="s">
        <v>9109</v>
      </c>
      <c r="C6583" s="17" t="s">
        <v>676</v>
      </c>
      <c r="D6583" s="18" t="s">
        <v>8995</v>
      </c>
      <c r="E6583" s="18"/>
      <c r="F6583" s="18"/>
      <c r="G6583" s="18"/>
      <c r="H6583" s="18"/>
      <c r="I6583" s="18"/>
      <c r="J6583" s="5"/>
      <c r="K6583" s="21">
        <v>648.48</v>
      </c>
      <c r="L6583" s="9">
        <v>648.48</v>
      </c>
      <c r="M6583" s="5"/>
      <c r="N6583" s="5"/>
      <c r="O6583" s="20">
        <v>14</v>
      </c>
      <c r="P6583" s="8">
        <v>14</v>
      </c>
      <c r="Q6583" s="5"/>
    </row>
    <row r="6584" spans="1:17" ht="12" x14ac:dyDescent="0.2">
      <c r="A6584" s="16" t="s">
        <v>5920</v>
      </c>
      <c r="B6584" s="16" t="s">
        <v>9109</v>
      </c>
      <c r="C6584" s="17" t="s">
        <v>6423</v>
      </c>
      <c r="D6584" s="18" t="s">
        <v>8995</v>
      </c>
      <c r="E6584" s="18"/>
      <c r="F6584" s="18"/>
      <c r="G6584" s="18"/>
      <c r="H6584" s="18"/>
      <c r="I6584" s="18"/>
      <c r="J6584" s="5"/>
      <c r="K6584" s="21">
        <v>800</v>
      </c>
      <c r="L6584" s="9">
        <v>800</v>
      </c>
      <c r="M6584" s="5"/>
      <c r="N6584" s="5"/>
      <c r="O6584" s="20">
        <v>4</v>
      </c>
      <c r="P6584" s="8">
        <v>4</v>
      </c>
      <c r="Q6584" s="5"/>
    </row>
    <row r="6585" spans="1:17" ht="12" x14ac:dyDescent="0.2">
      <c r="A6585" s="16" t="s">
        <v>5920</v>
      </c>
      <c r="B6585" s="16" t="s">
        <v>9109</v>
      </c>
      <c r="C6585" s="17" t="s">
        <v>6424</v>
      </c>
      <c r="D6585" s="18" t="s">
        <v>8995</v>
      </c>
      <c r="E6585" s="18"/>
      <c r="F6585" s="18"/>
      <c r="G6585" s="18"/>
      <c r="H6585" s="18"/>
      <c r="I6585" s="18"/>
      <c r="J6585" s="5"/>
      <c r="K6585" s="19">
        <v>2574</v>
      </c>
      <c r="L6585" s="7">
        <v>2574</v>
      </c>
      <c r="M6585" s="5"/>
      <c r="N6585" s="5"/>
      <c r="O6585" s="20">
        <v>3</v>
      </c>
      <c r="P6585" s="8">
        <v>3</v>
      </c>
      <c r="Q6585" s="5"/>
    </row>
    <row r="6586" spans="1:17" ht="12" x14ac:dyDescent="0.2">
      <c r="A6586" s="16" t="s">
        <v>5920</v>
      </c>
      <c r="B6586" s="16" t="s">
        <v>9109</v>
      </c>
      <c r="C6586" s="17" t="s">
        <v>6425</v>
      </c>
      <c r="D6586" s="18" t="s">
        <v>8995</v>
      </c>
      <c r="E6586" s="18"/>
      <c r="F6586" s="18"/>
      <c r="G6586" s="18"/>
      <c r="H6586" s="18"/>
      <c r="I6586" s="18"/>
      <c r="J6586" s="5"/>
      <c r="K6586" s="19">
        <v>4500</v>
      </c>
      <c r="L6586" s="7">
        <v>4500</v>
      </c>
      <c r="M6586" s="5"/>
      <c r="N6586" s="5"/>
      <c r="O6586" s="20">
        <v>104</v>
      </c>
      <c r="P6586" s="8">
        <v>104</v>
      </c>
      <c r="Q6586" s="5"/>
    </row>
    <row r="6587" spans="1:17" ht="12" x14ac:dyDescent="0.2">
      <c r="A6587" s="16" t="s">
        <v>5920</v>
      </c>
      <c r="B6587" s="16" t="s">
        <v>9109</v>
      </c>
      <c r="C6587" s="17" t="s">
        <v>6426</v>
      </c>
      <c r="D6587" s="18" t="s">
        <v>8995</v>
      </c>
      <c r="E6587" s="18"/>
      <c r="F6587" s="18"/>
      <c r="G6587" s="18"/>
      <c r="H6587" s="18"/>
      <c r="I6587" s="18"/>
      <c r="J6587" s="5"/>
      <c r="K6587" s="19">
        <v>1041.67</v>
      </c>
      <c r="L6587" s="7">
        <v>1041.67</v>
      </c>
      <c r="M6587" s="5"/>
      <c r="N6587" s="5"/>
      <c r="O6587" s="20">
        <v>50</v>
      </c>
      <c r="P6587" s="8">
        <v>50</v>
      </c>
      <c r="Q6587" s="5"/>
    </row>
    <row r="6588" spans="1:17" ht="12" x14ac:dyDescent="0.2">
      <c r="A6588" s="16" t="s">
        <v>5920</v>
      </c>
      <c r="B6588" s="16" t="s">
        <v>9109</v>
      </c>
      <c r="C6588" s="17" t="s">
        <v>6427</v>
      </c>
      <c r="D6588" s="18" t="s">
        <v>8995</v>
      </c>
      <c r="E6588" s="18"/>
      <c r="F6588" s="18"/>
      <c r="G6588" s="18"/>
      <c r="H6588" s="18"/>
      <c r="I6588" s="18"/>
      <c r="J6588" s="5"/>
      <c r="K6588" s="19">
        <v>1053</v>
      </c>
      <c r="L6588" s="7">
        <v>1053</v>
      </c>
      <c r="M6588" s="5"/>
      <c r="N6588" s="5"/>
      <c r="O6588" s="20">
        <v>1</v>
      </c>
      <c r="P6588" s="8">
        <v>1</v>
      </c>
      <c r="Q6588" s="5"/>
    </row>
    <row r="6589" spans="1:17" ht="12" x14ac:dyDescent="0.2">
      <c r="A6589" s="16" t="s">
        <v>5920</v>
      </c>
      <c r="B6589" s="16" t="s">
        <v>9109</v>
      </c>
      <c r="C6589" s="17" t="s">
        <v>6428</v>
      </c>
      <c r="D6589" s="18" t="s">
        <v>8995</v>
      </c>
      <c r="E6589" s="18"/>
      <c r="F6589" s="18"/>
      <c r="G6589" s="18"/>
      <c r="H6589" s="18"/>
      <c r="I6589" s="18"/>
      <c r="J6589" s="5"/>
      <c r="K6589" s="19">
        <v>2833.33</v>
      </c>
      <c r="L6589" s="7">
        <v>2833.33</v>
      </c>
      <c r="M6589" s="5"/>
      <c r="N6589" s="5"/>
      <c r="O6589" s="20">
        <v>4</v>
      </c>
      <c r="P6589" s="8">
        <v>4</v>
      </c>
      <c r="Q6589" s="5"/>
    </row>
    <row r="6590" spans="1:17" ht="12" x14ac:dyDescent="0.2">
      <c r="A6590" s="16" t="s">
        <v>5920</v>
      </c>
      <c r="B6590" s="16" t="s">
        <v>9109</v>
      </c>
      <c r="C6590" s="17" t="s">
        <v>6429</v>
      </c>
      <c r="D6590" s="18" t="s">
        <v>8995</v>
      </c>
      <c r="E6590" s="18"/>
      <c r="F6590" s="18"/>
      <c r="G6590" s="18"/>
      <c r="H6590" s="18"/>
      <c r="I6590" s="18"/>
      <c r="J6590" s="5"/>
      <c r="K6590" s="19">
        <v>5596.67</v>
      </c>
      <c r="L6590" s="7">
        <v>5596.67</v>
      </c>
      <c r="M6590" s="5"/>
      <c r="N6590" s="5"/>
      <c r="O6590" s="20">
        <v>2</v>
      </c>
      <c r="P6590" s="8">
        <v>2</v>
      </c>
      <c r="Q6590" s="5"/>
    </row>
    <row r="6591" spans="1:17" ht="12" x14ac:dyDescent="0.2">
      <c r="A6591" s="16" t="s">
        <v>5920</v>
      </c>
      <c r="B6591" s="16" t="s">
        <v>9109</v>
      </c>
      <c r="C6591" s="17" t="s">
        <v>6430</v>
      </c>
      <c r="D6591" s="18" t="s">
        <v>8995</v>
      </c>
      <c r="E6591" s="18"/>
      <c r="F6591" s="18"/>
      <c r="G6591" s="18"/>
      <c r="H6591" s="18"/>
      <c r="I6591" s="18"/>
      <c r="J6591" s="5"/>
      <c r="K6591" s="19">
        <v>2413.33</v>
      </c>
      <c r="L6591" s="7">
        <v>2413.33</v>
      </c>
      <c r="M6591" s="5"/>
      <c r="N6591" s="5"/>
      <c r="O6591" s="20">
        <v>2</v>
      </c>
      <c r="P6591" s="8">
        <v>2</v>
      </c>
      <c r="Q6591" s="5"/>
    </row>
    <row r="6592" spans="1:17" ht="12" x14ac:dyDescent="0.2">
      <c r="A6592" s="16" t="s">
        <v>5920</v>
      </c>
      <c r="B6592" s="16" t="s">
        <v>9109</v>
      </c>
      <c r="C6592" s="17" t="s">
        <v>6431</v>
      </c>
      <c r="D6592" s="18" t="s">
        <v>8995</v>
      </c>
      <c r="E6592" s="18"/>
      <c r="F6592" s="18"/>
      <c r="G6592" s="18"/>
      <c r="H6592" s="18"/>
      <c r="I6592" s="18"/>
      <c r="J6592" s="5"/>
      <c r="K6592" s="19">
        <v>5388</v>
      </c>
      <c r="L6592" s="7">
        <v>5388</v>
      </c>
      <c r="M6592" s="5"/>
      <c r="N6592" s="5"/>
      <c r="O6592" s="20">
        <v>4</v>
      </c>
      <c r="P6592" s="8">
        <v>4</v>
      </c>
      <c r="Q6592" s="5"/>
    </row>
    <row r="6593" spans="1:17" ht="12" x14ac:dyDescent="0.2">
      <c r="A6593" s="16" t="s">
        <v>5920</v>
      </c>
      <c r="B6593" s="16" t="s">
        <v>9109</v>
      </c>
      <c r="C6593" s="17" t="s">
        <v>6432</v>
      </c>
      <c r="D6593" s="18" t="s">
        <v>8995</v>
      </c>
      <c r="E6593" s="18"/>
      <c r="F6593" s="18"/>
      <c r="G6593" s="18"/>
      <c r="H6593" s="18"/>
      <c r="I6593" s="18"/>
      <c r="J6593" s="5"/>
      <c r="K6593" s="19">
        <v>8850</v>
      </c>
      <c r="L6593" s="7">
        <v>8850</v>
      </c>
      <c r="M6593" s="5"/>
      <c r="N6593" s="5"/>
      <c r="O6593" s="20">
        <v>3</v>
      </c>
      <c r="P6593" s="8">
        <v>3</v>
      </c>
      <c r="Q6593" s="5"/>
    </row>
    <row r="6594" spans="1:17" ht="12" x14ac:dyDescent="0.2">
      <c r="A6594" s="16" t="s">
        <v>5920</v>
      </c>
      <c r="B6594" s="16" t="s">
        <v>9109</v>
      </c>
      <c r="C6594" s="17" t="s">
        <v>6433</v>
      </c>
      <c r="D6594" s="18" t="s">
        <v>8995</v>
      </c>
      <c r="E6594" s="18"/>
      <c r="F6594" s="18"/>
      <c r="G6594" s="18"/>
      <c r="H6594" s="18"/>
      <c r="I6594" s="18"/>
      <c r="J6594" s="5"/>
      <c r="K6594" s="19">
        <v>3638.33</v>
      </c>
      <c r="L6594" s="7">
        <v>3638.33</v>
      </c>
      <c r="M6594" s="5"/>
      <c r="N6594" s="5"/>
      <c r="O6594" s="20">
        <v>2</v>
      </c>
      <c r="P6594" s="8">
        <v>2</v>
      </c>
      <c r="Q6594" s="5"/>
    </row>
    <row r="6595" spans="1:17" ht="12" x14ac:dyDescent="0.2">
      <c r="A6595" s="16" t="s">
        <v>5920</v>
      </c>
      <c r="B6595" s="16" t="s">
        <v>9109</v>
      </c>
      <c r="C6595" s="17" t="s">
        <v>6434</v>
      </c>
      <c r="D6595" s="18" t="s">
        <v>8995</v>
      </c>
      <c r="E6595" s="18"/>
      <c r="F6595" s="18"/>
      <c r="G6595" s="18"/>
      <c r="H6595" s="18"/>
      <c r="I6595" s="18"/>
      <c r="J6595" s="5"/>
      <c r="K6595" s="19">
        <v>4174.96</v>
      </c>
      <c r="L6595" s="7">
        <v>4174.96</v>
      </c>
      <c r="M6595" s="5"/>
      <c r="N6595" s="5"/>
      <c r="O6595" s="20">
        <v>1</v>
      </c>
      <c r="P6595" s="8">
        <v>1</v>
      </c>
      <c r="Q6595" s="5"/>
    </row>
    <row r="6596" spans="1:17" ht="12" x14ac:dyDescent="0.2">
      <c r="A6596" s="16" t="s">
        <v>5920</v>
      </c>
      <c r="B6596" s="16" t="s">
        <v>9109</v>
      </c>
      <c r="C6596" s="17" t="s">
        <v>6435</v>
      </c>
      <c r="D6596" s="18" t="s">
        <v>8995</v>
      </c>
      <c r="E6596" s="18"/>
      <c r="F6596" s="18"/>
      <c r="G6596" s="18"/>
      <c r="H6596" s="18"/>
      <c r="I6596" s="18"/>
      <c r="J6596" s="5"/>
      <c r="K6596" s="19">
        <v>10671.75</v>
      </c>
      <c r="L6596" s="7">
        <v>10671.75</v>
      </c>
      <c r="M6596" s="5"/>
      <c r="N6596" s="5"/>
      <c r="O6596" s="20">
        <v>6</v>
      </c>
      <c r="P6596" s="8">
        <v>6</v>
      </c>
      <c r="Q6596" s="5"/>
    </row>
    <row r="6597" spans="1:17" ht="12" x14ac:dyDescent="0.2">
      <c r="A6597" s="16" t="s">
        <v>5920</v>
      </c>
      <c r="B6597" s="16" t="s">
        <v>9109</v>
      </c>
      <c r="C6597" s="17" t="s">
        <v>6436</v>
      </c>
      <c r="D6597" s="18" t="s">
        <v>8995</v>
      </c>
      <c r="E6597" s="18"/>
      <c r="F6597" s="18"/>
      <c r="G6597" s="18"/>
      <c r="H6597" s="18"/>
      <c r="I6597" s="18"/>
      <c r="J6597" s="5"/>
      <c r="K6597" s="19">
        <v>12000</v>
      </c>
      <c r="L6597" s="7">
        <v>12000</v>
      </c>
      <c r="M6597" s="5"/>
      <c r="N6597" s="5"/>
      <c r="O6597" s="20">
        <v>1</v>
      </c>
      <c r="P6597" s="8">
        <v>1</v>
      </c>
      <c r="Q6597" s="5"/>
    </row>
    <row r="6598" spans="1:17" ht="12" x14ac:dyDescent="0.2">
      <c r="A6598" s="16" t="s">
        <v>5920</v>
      </c>
      <c r="B6598" s="16" t="s">
        <v>9109</v>
      </c>
      <c r="C6598" s="17" t="s">
        <v>6437</v>
      </c>
      <c r="D6598" s="18" t="s">
        <v>8995</v>
      </c>
      <c r="E6598" s="18"/>
      <c r="F6598" s="18"/>
      <c r="G6598" s="18"/>
      <c r="H6598" s="18"/>
      <c r="I6598" s="18"/>
      <c r="J6598" s="5"/>
      <c r="K6598" s="19">
        <v>7637.73</v>
      </c>
      <c r="L6598" s="7">
        <v>7637.73</v>
      </c>
      <c r="M6598" s="5"/>
      <c r="N6598" s="5"/>
      <c r="O6598" s="20">
        <v>4</v>
      </c>
      <c r="P6598" s="8">
        <v>4</v>
      </c>
      <c r="Q6598" s="5"/>
    </row>
    <row r="6599" spans="1:17" ht="12" x14ac:dyDescent="0.2">
      <c r="A6599" s="16" t="s">
        <v>5920</v>
      </c>
      <c r="B6599" s="16" t="s">
        <v>9109</v>
      </c>
      <c r="C6599" s="17" t="s">
        <v>688</v>
      </c>
      <c r="D6599" s="18" t="s">
        <v>8995</v>
      </c>
      <c r="E6599" s="18"/>
      <c r="F6599" s="18"/>
      <c r="G6599" s="18"/>
      <c r="H6599" s="18"/>
      <c r="I6599" s="18"/>
      <c r="J6599" s="5"/>
      <c r="K6599" s="19">
        <v>82357.5</v>
      </c>
      <c r="L6599" s="7">
        <v>82357.5</v>
      </c>
      <c r="M6599" s="5"/>
      <c r="N6599" s="5"/>
      <c r="O6599" s="20">
        <v>6</v>
      </c>
      <c r="P6599" s="8">
        <v>6</v>
      </c>
      <c r="Q6599" s="5"/>
    </row>
    <row r="6600" spans="1:17" ht="12" x14ac:dyDescent="0.2">
      <c r="A6600" s="16" t="s">
        <v>5920</v>
      </c>
      <c r="B6600" s="16" t="s">
        <v>9109</v>
      </c>
      <c r="C6600" s="17" t="s">
        <v>696</v>
      </c>
      <c r="D6600" s="18" t="s">
        <v>8995</v>
      </c>
      <c r="E6600" s="18"/>
      <c r="F6600" s="18"/>
      <c r="G6600" s="18"/>
      <c r="H6600" s="18"/>
      <c r="I6600" s="18"/>
      <c r="J6600" s="5"/>
      <c r="K6600" s="19">
        <v>15525</v>
      </c>
      <c r="L6600" s="6"/>
      <c r="M6600" s="19">
        <v>15525</v>
      </c>
      <c r="N6600" s="5"/>
      <c r="O6600" s="20">
        <v>3</v>
      </c>
      <c r="P6600" s="6"/>
      <c r="Q6600" s="20">
        <v>3</v>
      </c>
    </row>
    <row r="6601" spans="1:17" ht="12" x14ac:dyDescent="0.2">
      <c r="A6601" s="16" t="s">
        <v>5920</v>
      </c>
      <c r="B6601" s="16" t="s">
        <v>9109</v>
      </c>
      <c r="C6601" s="17" t="s">
        <v>699</v>
      </c>
      <c r="D6601" s="18" t="s">
        <v>8995</v>
      </c>
      <c r="E6601" s="18"/>
      <c r="F6601" s="18"/>
      <c r="G6601" s="18"/>
      <c r="H6601" s="18"/>
      <c r="I6601" s="18"/>
      <c r="J6601" s="5"/>
      <c r="K6601" s="19">
        <v>5243.33</v>
      </c>
      <c r="L6601" s="7">
        <v>5243.33</v>
      </c>
      <c r="M6601" s="5"/>
      <c r="N6601" s="5"/>
      <c r="O6601" s="20">
        <v>2</v>
      </c>
      <c r="P6601" s="8">
        <v>2</v>
      </c>
      <c r="Q6601" s="5"/>
    </row>
    <row r="6602" spans="1:17" ht="24" x14ac:dyDescent="0.2">
      <c r="A6602" s="16" t="s">
        <v>5920</v>
      </c>
      <c r="B6602" s="16" t="s">
        <v>9109</v>
      </c>
      <c r="C6602" s="17" t="s">
        <v>704</v>
      </c>
      <c r="D6602" s="18" t="s">
        <v>8995</v>
      </c>
      <c r="E6602" s="18"/>
      <c r="F6602" s="18"/>
      <c r="G6602" s="18"/>
      <c r="H6602" s="18"/>
      <c r="I6602" s="18"/>
      <c r="J6602" s="5"/>
      <c r="K6602" s="19">
        <v>5868.33</v>
      </c>
      <c r="L6602" s="7">
        <v>5868.33</v>
      </c>
      <c r="M6602" s="5"/>
      <c r="N6602" s="5"/>
      <c r="O6602" s="20">
        <v>1</v>
      </c>
      <c r="P6602" s="8">
        <v>1</v>
      </c>
      <c r="Q6602" s="5"/>
    </row>
    <row r="6603" spans="1:17" ht="24" x14ac:dyDescent="0.2">
      <c r="A6603" s="16" t="s">
        <v>5920</v>
      </c>
      <c r="B6603" s="16" t="s">
        <v>9109</v>
      </c>
      <c r="C6603" s="17" t="s">
        <v>706</v>
      </c>
      <c r="D6603" s="18" t="s">
        <v>8995</v>
      </c>
      <c r="E6603" s="18"/>
      <c r="F6603" s="18"/>
      <c r="G6603" s="18"/>
      <c r="H6603" s="18"/>
      <c r="I6603" s="18"/>
      <c r="J6603" s="5"/>
      <c r="K6603" s="19">
        <v>14757.08</v>
      </c>
      <c r="L6603" s="7">
        <v>14757.08</v>
      </c>
      <c r="M6603" s="5"/>
      <c r="N6603" s="5"/>
      <c r="O6603" s="20">
        <v>1</v>
      </c>
      <c r="P6603" s="8">
        <v>1</v>
      </c>
      <c r="Q6603" s="5"/>
    </row>
    <row r="6604" spans="1:17" ht="12" x14ac:dyDescent="0.2">
      <c r="A6604" s="16" t="s">
        <v>5920</v>
      </c>
      <c r="B6604" s="16" t="s">
        <v>9109</v>
      </c>
      <c r="C6604" s="17" t="s">
        <v>6438</v>
      </c>
      <c r="D6604" s="18" t="s">
        <v>8995</v>
      </c>
      <c r="E6604" s="18"/>
      <c r="F6604" s="18"/>
      <c r="G6604" s="18"/>
      <c r="H6604" s="18"/>
      <c r="I6604" s="18"/>
      <c r="J6604" s="5"/>
      <c r="K6604" s="19">
        <v>2978.63</v>
      </c>
      <c r="L6604" s="7">
        <v>2978.63</v>
      </c>
      <c r="M6604" s="5"/>
      <c r="N6604" s="5"/>
      <c r="O6604" s="20">
        <v>2</v>
      </c>
      <c r="P6604" s="8">
        <v>2</v>
      </c>
      <c r="Q6604" s="5"/>
    </row>
    <row r="6605" spans="1:17" ht="12" x14ac:dyDescent="0.2">
      <c r="A6605" s="16" t="s">
        <v>5920</v>
      </c>
      <c r="B6605" s="16" t="s">
        <v>9109</v>
      </c>
      <c r="C6605" s="17" t="s">
        <v>6439</v>
      </c>
      <c r="D6605" s="18" t="s">
        <v>8995</v>
      </c>
      <c r="E6605" s="18"/>
      <c r="F6605" s="18"/>
      <c r="G6605" s="18"/>
      <c r="H6605" s="18"/>
      <c r="I6605" s="18"/>
      <c r="J6605" s="5"/>
      <c r="K6605" s="19">
        <v>1516.67</v>
      </c>
      <c r="L6605" s="7">
        <v>1516.67</v>
      </c>
      <c r="M6605" s="5"/>
      <c r="N6605" s="5"/>
      <c r="O6605" s="20">
        <v>1</v>
      </c>
      <c r="P6605" s="8">
        <v>1</v>
      </c>
      <c r="Q6605" s="5"/>
    </row>
    <row r="6606" spans="1:17" ht="12" x14ac:dyDescent="0.2">
      <c r="A6606" s="16" t="s">
        <v>5920</v>
      </c>
      <c r="B6606" s="16" t="s">
        <v>9109</v>
      </c>
      <c r="C6606" s="17" t="s">
        <v>711</v>
      </c>
      <c r="D6606" s="18" t="s">
        <v>8995</v>
      </c>
      <c r="E6606" s="18"/>
      <c r="F6606" s="18"/>
      <c r="G6606" s="18"/>
      <c r="H6606" s="18"/>
      <c r="I6606" s="18"/>
      <c r="J6606" s="5"/>
      <c r="K6606" s="19">
        <v>8856.67</v>
      </c>
      <c r="L6606" s="7">
        <v>8856.67</v>
      </c>
      <c r="M6606" s="5"/>
      <c r="N6606" s="5"/>
      <c r="O6606" s="20">
        <v>1</v>
      </c>
      <c r="P6606" s="8">
        <v>1</v>
      </c>
      <c r="Q6606" s="5"/>
    </row>
    <row r="6607" spans="1:17" ht="12" x14ac:dyDescent="0.2">
      <c r="A6607" s="16" t="s">
        <v>5920</v>
      </c>
      <c r="B6607" s="16" t="s">
        <v>9109</v>
      </c>
      <c r="C6607" s="17" t="s">
        <v>716</v>
      </c>
      <c r="D6607" s="18" t="s">
        <v>8995</v>
      </c>
      <c r="E6607" s="18"/>
      <c r="F6607" s="18"/>
      <c r="G6607" s="18"/>
      <c r="H6607" s="18"/>
      <c r="I6607" s="18"/>
      <c r="J6607" s="5"/>
      <c r="K6607" s="19">
        <v>2430.83</v>
      </c>
      <c r="L6607" s="7">
        <v>2430.83</v>
      </c>
      <c r="M6607" s="5"/>
      <c r="N6607" s="5"/>
      <c r="O6607" s="20">
        <v>1</v>
      </c>
      <c r="P6607" s="8">
        <v>1</v>
      </c>
      <c r="Q6607" s="5"/>
    </row>
    <row r="6608" spans="1:17" ht="12" x14ac:dyDescent="0.2">
      <c r="A6608" s="16" t="s">
        <v>5920</v>
      </c>
      <c r="B6608" s="16" t="s">
        <v>9109</v>
      </c>
      <c r="C6608" s="17" t="s">
        <v>6440</v>
      </c>
      <c r="D6608" s="18" t="s">
        <v>8995</v>
      </c>
      <c r="E6608" s="18"/>
      <c r="F6608" s="18"/>
      <c r="G6608" s="18"/>
      <c r="H6608" s="18"/>
      <c r="I6608" s="18"/>
      <c r="J6608" s="5"/>
      <c r="K6608" s="19">
        <v>2675.83</v>
      </c>
      <c r="L6608" s="7">
        <v>2675.83</v>
      </c>
      <c r="M6608" s="5"/>
      <c r="N6608" s="5"/>
      <c r="O6608" s="20">
        <v>2</v>
      </c>
      <c r="P6608" s="8">
        <v>2</v>
      </c>
      <c r="Q6608" s="5"/>
    </row>
    <row r="6609" spans="1:17" ht="12" x14ac:dyDescent="0.2">
      <c r="A6609" s="16" t="s">
        <v>5920</v>
      </c>
      <c r="B6609" s="16" t="s">
        <v>9109</v>
      </c>
      <c r="C6609" s="17" t="s">
        <v>6441</v>
      </c>
      <c r="D6609" s="18" t="s">
        <v>8995</v>
      </c>
      <c r="E6609" s="18"/>
      <c r="F6609" s="18"/>
      <c r="G6609" s="18"/>
      <c r="H6609" s="18"/>
      <c r="I6609" s="18"/>
      <c r="J6609" s="5"/>
      <c r="K6609" s="19">
        <v>3263.33</v>
      </c>
      <c r="L6609" s="7">
        <v>3263.33</v>
      </c>
      <c r="M6609" s="5"/>
      <c r="N6609" s="5"/>
      <c r="O6609" s="20">
        <v>2</v>
      </c>
      <c r="P6609" s="8">
        <v>2</v>
      </c>
      <c r="Q6609" s="5"/>
    </row>
    <row r="6610" spans="1:17" ht="12" x14ac:dyDescent="0.2">
      <c r="A6610" s="16" t="s">
        <v>5920</v>
      </c>
      <c r="B6610" s="16" t="s">
        <v>9109</v>
      </c>
      <c r="C6610" s="17" t="s">
        <v>725</v>
      </c>
      <c r="D6610" s="18" t="s">
        <v>8995</v>
      </c>
      <c r="E6610" s="18"/>
      <c r="F6610" s="18"/>
      <c r="G6610" s="18"/>
      <c r="H6610" s="18"/>
      <c r="I6610" s="18"/>
      <c r="J6610" s="5"/>
      <c r="K6610" s="21">
        <v>604.16999999999996</v>
      </c>
      <c r="L6610" s="9">
        <v>604.16999999999996</v>
      </c>
      <c r="M6610" s="5"/>
      <c r="N6610" s="5"/>
      <c r="O6610" s="20">
        <v>1</v>
      </c>
      <c r="P6610" s="8">
        <v>1</v>
      </c>
      <c r="Q6610" s="5"/>
    </row>
    <row r="6611" spans="1:17" ht="12" x14ac:dyDescent="0.2">
      <c r="A6611" s="16" t="s">
        <v>5920</v>
      </c>
      <c r="B6611" s="16" t="s">
        <v>9109</v>
      </c>
      <c r="C6611" s="17" t="s">
        <v>725</v>
      </c>
      <c r="D6611" s="18" t="s">
        <v>8995</v>
      </c>
      <c r="E6611" s="18"/>
      <c r="F6611" s="18"/>
      <c r="G6611" s="18"/>
      <c r="H6611" s="18"/>
      <c r="I6611" s="18"/>
      <c r="J6611" s="5"/>
      <c r="K6611" s="19">
        <v>1752.3</v>
      </c>
      <c r="L6611" s="7">
        <v>1752.3</v>
      </c>
      <c r="M6611" s="5"/>
      <c r="N6611" s="5"/>
      <c r="O6611" s="20">
        <v>1</v>
      </c>
      <c r="P6611" s="8">
        <v>1</v>
      </c>
      <c r="Q6611" s="5"/>
    </row>
    <row r="6612" spans="1:17" ht="12" x14ac:dyDescent="0.2">
      <c r="A6612" s="16" t="s">
        <v>5920</v>
      </c>
      <c r="B6612" s="16" t="s">
        <v>9109</v>
      </c>
      <c r="C6612" s="17" t="s">
        <v>727</v>
      </c>
      <c r="D6612" s="18" t="s">
        <v>8995</v>
      </c>
      <c r="E6612" s="18"/>
      <c r="F6612" s="18"/>
      <c r="G6612" s="18"/>
      <c r="H6612" s="18"/>
      <c r="I6612" s="18"/>
      <c r="J6612" s="5"/>
      <c r="K6612" s="19">
        <v>1628.4</v>
      </c>
      <c r="L6612" s="7">
        <v>1628.4</v>
      </c>
      <c r="M6612" s="5"/>
      <c r="N6612" s="5"/>
      <c r="O6612" s="20">
        <v>4</v>
      </c>
      <c r="P6612" s="8">
        <v>4</v>
      </c>
      <c r="Q6612" s="5"/>
    </row>
    <row r="6613" spans="1:17" ht="12" x14ac:dyDescent="0.2">
      <c r="A6613" s="16" t="s">
        <v>5920</v>
      </c>
      <c r="B6613" s="16" t="s">
        <v>9109</v>
      </c>
      <c r="C6613" s="17" t="s">
        <v>728</v>
      </c>
      <c r="D6613" s="18" t="s">
        <v>8995</v>
      </c>
      <c r="E6613" s="18"/>
      <c r="F6613" s="18"/>
      <c r="G6613" s="18"/>
      <c r="H6613" s="18"/>
      <c r="I6613" s="18"/>
      <c r="J6613" s="5"/>
      <c r="K6613" s="19">
        <v>2400.42</v>
      </c>
      <c r="L6613" s="7">
        <v>2400.42</v>
      </c>
      <c r="M6613" s="5"/>
      <c r="N6613" s="5"/>
      <c r="O6613" s="20">
        <v>8</v>
      </c>
      <c r="P6613" s="8">
        <v>8</v>
      </c>
      <c r="Q6613" s="5"/>
    </row>
    <row r="6614" spans="1:17" ht="12" x14ac:dyDescent="0.2">
      <c r="A6614" s="16" t="s">
        <v>5920</v>
      </c>
      <c r="B6614" s="16" t="s">
        <v>9109</v>
      </c>
      <c r="C6614" s="17" t="s">
        <v>6442</v>
      </c>
      <c r="D6614" s="18" t="s">
        <v>8995</v>
      </c>
      <c r="E6614" s="18"/>
      <c r="F6614" s="18"/>
      <c r="G6614" s="18"/>
      <c r="H6614" s="18"/>
      <c r="I6614" s="18"/>
      <c r="J6614" s="5"/>
      <c r="K6614" s="19">
        <v>1446.8</v>
      </c>
      <c r="L6614" s="7">
        <v>1446.8</v>
      </c>
      <c r="M6614" s="5"/>
      <c r="N6614" s="5"/>
      <c r="O6614" s="20">
        <v>0.1</v>
      </c>
      <c r="P6614" s="8">
        <v>0.1</v>
      </c>
      <c r="Q6614" s="5"/>
    </row>
    <row r="6615" spans="1:17" ht="12" x14ac:dyDescent="0.2">
      <c r="A6615" s="16" t="s">
        <v>5920</v>
      </c>
      <c r="B6615" s="16" t="s">
        <v>9109</v>
      </c>
      <c r="C6615" s="17" t="s">
        <v>6443</v>
      </c>
      <c r="D6615" s="18" t="s">
        <v>8995</v>
      </c>
      <c r="E6615" s="18"/>
      <c r="F6615" s="18"/>
      <c r="G6615" s="18"/>
      <c r="H6615" s="18"/>
      <c r="I6615" s="18"/>
      <c r="J6615" s="5"/>
      <c r="K6615" s="19">
        <v>1406.5</v>
      </c>
      <c r="L6615" s="7">
        <v>1406.5</v>
      </c>
      <c r="M6615" s="5"/>
      <c r="N6615" s="5"/>
      <c r="O6615" s="20">
        <v>0.1</v>
      </c>
      <c r="P6615" s="8">
        <v>0.1</v>
      </c>
      <c r="Q6615" s="5"/>
    </row>
    <row r="6616" spans="1:17" ht="12" x14ac:dyDescent="0.2">
      <c r="A6616" s="16" t="s">
        <v>5920</v>
      </c>
      <c r="B6616" s="16" t="s">
        <v>9109</v>
      </c>
      <c r="C6616" s="17" t="s">
        <v>6444</v>
      </c>
      <c r="D6616" s="18" t="s">
        <v>8995</v>
      </c>
      <c r="E6616" s="18"/>
      <c r="F6616" s="18"/>
      <c r="G6616" s="18"/>
      <c r="H6616" s="18"/>
      <c r="I6616" s="18"/>
      <c r="J6616" s="5"/>
      <c r="K6616" s="19">
        <v>17825</v>
      </c>
      <c r="L6616" s="7">
        <v>17825</v>
      </c>
      <c r="M6616" s="5"/>
      <c r="N6616" s="5"/>
      <c r="O6616" s="20">
        <v>1</v>
      </c>
      <c r="P6616" s="8">
        <v>1</v>
      </c>
      <c r="Q6616" s="5"/>
    </row>
    <row r="6617" spans="1:17" ht="12" x14ac:dyDescent="0.2">
      <c r="A6617" s="16" t="s">
        <v>5920</v>
      </c>
      <c r="B6617" s="16" t="s">
        <v>9109</v>
      </c>
      <c r="C6617" s="17" t="s">
        <v>6445</v>
      </c>
      <c r="D6617" s="18" t="str">
        <f>VLOOKUP(C6617,[2]итоговая!$C$6:$H$1018,4,FALSE)</f>
        <v>Производство 2022</v>
      </c>
      <c r="E6617" s="26">
        <f>J6617-L6617</f>
        <v>3900</v>
      </c>
      <c r="F6617" s="26">
        <f>N6617-P6617</f>
        <v>2</v>
      </c>
      <c r="G6617" s="26" t="str">
        <f>VLOOKUP(C6617,[2]итоговая!$C$6:$H$1018,5,FALSE)</f>
        <v>УКС</v>
      </c>
      <c r="H6617" s="21" t="str">
        <f>VLOOKUP(C6617,[2]итоговая!$C$6:$H$1018,6,FALSE)</f>
        <v>Использование при ремонтах 2022 года</v>
      </c>
      <c r="I6617" s="18"/>
      <c r="J6617" s="19">
        <v>3900</v>
      </c>
      <c r="K6617" s="5"/>
      <c r="L6617" s="6"/>
      <c r="M6617" s="19">
        <v>3900</v>
      </c>
      <c r="N6617" s="20">
        <v>2</v>
      </c>
      <c r="O6617" s="5"/>
      <c r="P6617" s="6"/>
      <c r="Q6617" s="20">
        <v>2</v>
      </c>
    </row>
    <row r="6618" spans="1:17" ht="12" x14ac:dyDescent="0.2">
      <c r="A6618" s="16" t="s">
        <v>5920</v>
      </c>
      <c r="B6618" s="16" t="s">
        <v>9109</v>
      </c>
      <c r="C6618" s="17" t="s">
        <v>6446</v>
      </c>
      <c r="D6618" s="18" t="s">
        <v>8995</v>
      </c>
      <c r="E6618" s="18"/>
      <c r="F6618" s="18"/>
      <c r="G6618" s="18"/>
      <c r="H6618" s="18"/>
      <c r="I6618" s="18"/>
      <c r="J6618" s="5"/>
      <c r="K6618" s="19">
        <v>4679</v>
      </c>
      <c r="L6618" s="7">
        <v>4679</v>
      </c>
      <c r="M6618" s="5"/>
      <c r="N6618" s="5"/>
      <c r="O6618" s="20">
        <v>1</v>
      </c>
      <c r="P6618" s="8">
        <v>1</v>
      </c>
      <c r="Q6618" s="5"/>
    </row>
    <row r="6619" spans="1:17" ht="12" x14ac:dyDescent="0.2">
      <c r="A6619" s="16" t="s">
        <v>5920</v>
      </c>
      <c r="B6619" s="16" t="s">
        <v>9109</v>
      </c>
      <c r="C6619" s="17" t="s">
        <v>6447</v>
      </c>
      <c r="D6619" s="18" t="s">
        <v>8995</v>
      </c>
      <c r="E6619" s="18"/>
      <c r="F6619" s="18"/>
      <c r="G6619" s="18"/>
      <c r="H6619" s="18"/>
      <c r="I6619" s="18"/>
      <c r="J6619" s="5"/>
      <c r="K6619" s="19">
        <v>1294.95</v>
      </c>
      <c r="L6619" s="7">
        <v>1294.95</v>
      </c>
      <c r="M6619" s="5"/>
      <c r="N6619" s="5"/>
      <c r="O6619" s="20">
        <v>1</v>
      </c>
      <c r="P6619" s="8">
        <v>1</v>
      </c>
      <c r="Q6619" s="5"/>
    </row>
    <row r="6620" spans="1:17" ht="24" x14ac:dyDescent="0.2">
      <c r="A6620" s="16" t="s">
        <v>5920</v>
      </c>
      <c r="B6620" s="16" t="s">
        <v>9109</v>
      </c>
      <c r="C6620" s="17" t="s">
        <v>6448</v>
      </c>
      <c r="D6620" s="18" t="s">
        <v>8995</v>
      </c>
      <c r="E6620" s="18"/>
      <c r="F6620" s="18"/>
      <c r="G6620" s="18"/>
      <c r="H6620" s="18"/>
      <c r="I6620" s="18"/>
      <c r="J6620" s="5"/>
      <c r="K6620" s="19">
        <v>27831.09</v>
      </c>
      <c r="L6620" s="7">
        <v>27831.09</v>
      </c>
      <c r="M6620" s="5"/>
      <c r="N6620" s="5"/>
      <c r="O6620" s="20">
        <v>1</v>
      </c>
      <c r="P6620" s="8">
        <v>1</v>
      </c>
      <c r="Q6620" s="5"/>
    </row>
    <row r="6621" spans="1:17" ht="12" x14ac:dyDescent="0.2">
      <c r="A6621" s="16" t="s">
        <v>5920</v>
      </c>
      <c r="B6621" s="16" t="s">
        <v>9109</v>
      </c>
      <c r="C6621" s="17" t="s">
        <v>6449</v>
      </c>
      <c r="D6621" s="18" t="s">
        <v>8995</v>
      </c>
      <c r="E6621" s="18"/>
      <c r="F6621" s="18"/>
      <c r="G6621" s="18"/>
      <c r="H6621" s="18"/>
      <c r="I6621" s="18"/>
      <c r="J6621" s="5"/>
      <c r="K6621" s="19">
        <v>2200</v>
      </c>
      <c r="L6621" s="7">
        <v>2200</v>
      </c>
      <c r="M6621" s="5"/>
      <c r="N6621" s="5"/>
      <c r="O6621" s="20">
        <v>2</v>
      </c>
      <c r="P6621" s="8">
        <v>2</v>
      </c>
      <c r="Q6621" s="5"/>
    </row>
    <row r="6622" spans="1:17" ht="12" x14ac:dyDescent="0.2">
      <c r="A6622" s="16" t="s">
        <v>5920</v>
      </c>
      <c r="B6622" s="16" t="s">
        <v>9109</v>
      </c>
      <c r="C6622" s="17" t="s">
        <v>6450</v>
      </c>
      <c r="D6622" s="18" t="s">
        <v>8995</v>
      </c>
      <c r="E6622" s="18"/>
      <c r="F6622" s="18"/>
      <c r="G6622" s="18"/>
      <c r="H6622" s="18"/>
      <c r="I6622" s="18"/>
      <c r="J6622" s="5"/>
      <c r="K6622" s="19">
        <v>1462.5</v>
      </c>
      <c r="L6622" s="7">
        <v>1462.5</v>
      </c>
      <c r="M6622" s="5"/>
      <c r="N6622" s="5"/>
      <c r="O6622" s="20">
        <v>1</v>
      </c>
      <c r="P6622" s="8">
        <v>1</v>
      </c>
      <c r="Q6622" s="5"/>
    </row>
    <row r="6623" spans="1:17" ht="12" x14ac:dyDescent="0.2">
      <c r="A6623" s="16" t="s">
        <v>5920</v>
      </c>
      <c r="B6623" s="16" t="s">
        <v>9109</v>
      </c>
      <c r="C6623" s="17" t="s">
        <v>3869</v>
      </c>
      <c r="D6623" s="18" t="s">
        <v>8995</v>
      </c>
      <c r="E6623" s="18"/>
      <c r="F6623" s="18"/>
      <c r="G6623" s="18"/>
      <c r="H6623" s="18"/>
      <c r="I6623" s="18"/>
      <c r="J6623" s="5"/>
      <c r="K6623" s="21">
        <v>273</v>
      </c>
      <c r="L6623" s="9">
        <v>273</v>
      </c>
      <c r="M6623" s="5"/>
      <c r="N6623" s="5"/>
      <c r="O6623" s="20">
        <v>6</v>
      </c>
      <c r="P6623" s="8">
        <v>6</v>
      </c>
      <c r="Q6623" s="5"/>
    </row>
    <row r="6624" spans="1:17" ht="12" x14ac:dyDescent="0.2">
      <c r="A6624" s="16" t="s">
        <v>5920</v>
      </c>
      <c r="B6624" s="16" t="s">
        <v>9109</v>
      </c>
      <c r="C6624" s="17" t="s">
        <v>3870</v>
      </c>
      <c r="D6624" s="18" t="s">
        <v>8995</v>
      </c>
      <c r="E6624" s="18"/>
      <c r="F6624" s="18"/>
      <c r="G6624" s="18"/>
      <c r="H6624" s="18"/>
      <c r="I6624" s="18"/>
      <c r="J6624" s="5"/>
      <c r="K6624" s="21">
        <v>902</v>
      </c>
      <c r="L6624" s="9">
        <v>902</v>
      </c>
      <c r="M6624" s="5"/>
      <c r="N6624" s="5"/>
      <c r="O6624" s="20">
        <v>12</v>
      </c>
      <c r="P6624" s="8">
        <v>12</v>
      </c>
      <c r="Q6624" s="5"/>
    </row>
    <row r="6625" spans="1:17" ht="12" x14ac:dyDescent="0.2">
      <c r="A6625" s="16" t="s">
        <v>5920</v>
      </c>
      <c r="B6625" s="16" t="s">
        <v>9109</v>
      </c>
      <c r="C6625" s="17" t="s">
        <v>6451</v>
      </c>
      <c r="D6625" s="18" t="s">
        <v>8995</v>
      </c>
      <c r="E6625" s="18"/>
      <c r="F6625" s="18"/>
      <c r="G6625" s="18"/>
      <c r="H6625" s="18"/>
      <c r="I6625" s="18"/>
      <c r="J6625" s="5"/>
      <c r="K6625" s="19">
        <v>1820</v>
      </c>
      <c r="L6625" s="7">
        <v>1820</v>
      </c>
      <c r="M6625" s="5"/>
      <c r="N6625" s="5"/>
      <c r="O6625" s="20">
        <v>2</v>
      </c>
      <c r="P6625" s="8">
        <v>2</v>
      </c>
      <c r="Q6625" s="5"/>
    </row>
    <row r="6626" spans="1:17" ht="12" x14ac:dyDescent="0.2">
      <c r="A6626" s="16" t="s">
        <v>5920</v>
      </c>
      <c r="B6626" s="16" t="s">
        <v>9109</v>
      </c>
      <c r="C6626" s="17" t="s">
        <v>6452</v>
      </c>
      <c r="D6626" s="18" t="s">
        <v>8995</v>
      </c>
      <c r="E6626" s="18"/>
      <c r="F6626" s="18"/>
      <c r="G6626" s="18"/>
      <c r="H6626" s="18"/>
      <c r="I6626" s="18"/>
      <c r="J6626" s="5"/>
      <c r="K6626" s="19">
        <v>19842.21</v>
      </c>
      <c r="L6626" s="7">
        <v>19842.21</v>
      </c>
      <c r="M6626" s="5"/>
      <c r="N6626" s="5"/>
      <c r="O6626" s="20">
        <v>3</v>
      </c>
      <c r="P6626" s="8">
        <v>3</v>
      </c>
      <c r="Q6626" s="5"/>
    </row>
    <row r="6627" spans="1:17" ht="12" x14ac:dyDescent="0.2">
      <c r="A6627" s="16" t="s">
        <v>5920</v>
      </c>
      <c r="B6627" s="16" t="s">
        <v>9109</v>
      </c>
      <c r="C6627" s="17" t="s">
        <v>6453</v>
      </c>
      <c r="D6627" s="18" t="s">
        <v>8995</v>
      </c>
      <c r="E6627" s="18"/>
      <c r="F6627" s="18"/>
      <c r="G6627" s="18"/>
      <c r="H6627" s="18"/>
      <c r="I6627" s="18"/>
      <c r="J6627" s="5"/>
      <c r="K6627" s="19">
        <v>8734</v>
      </c>
      <c r="L6627" s="7">
        <v>8734</v>
      </c>
      <c r="M6627" s="5"/>
      <c r="N6627" s="5"/>
      <c r="O6627" s="20">
        <v>2</v>
      </c>
      <c r="P6627" s="8">
        <v>2</v>
      </c>
      <c r="Q6627" s="5"/>
    </row>
    <row r="6628" spans="1:17" ht="24" x14ac:dyDescent="0.2">
      <c r="A6628" s="16" t="s">
        <v>5920</v>
      </c>
      <c r="B6628" s="16" t="s">
        <v>9109</v>
      </c>
      <c r="C6628" s="17" t="s">
        <v>3878</v>
      </c>
      <c r="D6628" s="18" t="s">
        <v>8995</v>
      </c>
      <c r="E6628" s="18"/>
      <c r="F6628" s="18"/>
      <c r="G6628" s="18"/>
      <c r="H6628" s="18"/>
      <c r="I6628" s="18"/>
      <c r="J6628" s="5"/>
      <c r="K6628" s="19">
        <v>8308.33</v>
      </c>
      <c r="L6628" s="7">
        <v>8308.33</v>
      </c>
      <c r="M6628" s="5"/>
      <c r="N6628" s="5"/>
      <c r="O6628" s="20">
        <v>1</v>
      </c>
      <c r="P6628" s="8">
        <v>1</v>
      </c>
      <c r="Q6628" s="5"/>
    </row>
    <row r="6629" spans="1:17" ht="12" x14ac:dyDescent="0.2">
      <c r="A6629" s="16" t="s">
        <v>5920</v>
      </c>
      <c r="B6629" s="16" t="s">
        <v>9109</v>
      </c>
      <c r="C6629" s="17" t="s">
        <v>3882</v>
      </c>
      <c r="D6629" s="18" t="s">
        <v>8995</v>
      </c>
      <c r="E6629" s="18"/>
      <c r="F6629" s="18"/>
      <c r="G6629" s="18"/>
      <c r="H6629" s="18"/>
      <c r="I6629" s="18"/>
      <c r="J6629" s="5"/>
      <c r="K6629" s="19">
        <v>1634.58</v>
      </c>
      <c r="L6629" s="7">
        <v>1634.58</v>
      </c>
      <c r="M6629" s="5"/>
      <c r="N6629" s="5"/>
      <c r="O6629" s="20">
        <v>6</v>
      </c>
      <c r="P6629" s="8">
        <v>6</v>
      </c>
      <c r="Q6629" s="5"/>
    </row>
    <row r="6630" spans="1:17" ht="12" x14ac:dyDescent="0.2">
      <c r="A6630" s="16" t="s">
        <v>5920</v>
      </c>
      <c r="B6630" s="16" t="s">
        <v>9109</v>
      </c>
      <c r="C6630" s="17" t="s">
        <v>6454</v>
      </c>
      <c r="D6630" s="18" t="s">
        <v>8995</v>
      </c>
      <c r="E6630" s="18"/>
      <c r="F6630" s="18"/>
      <c r="G6630" s="18"/>
      <c r="H6630" s="18"/>
      <c r="I6630" s="18"/>
      <c r="J6630" s="5"/>
      <c r="K6630" s="19">
        <v>1127.5</v>
      </c>
      <c r="L6630" s="7">
        <v>1127.5</v>
      </c>
      <c r="M6630" s="5"/>
      <c r="N6630" s="5"/>
      <c r="O6630" s="20">
        <v>5</v>
      </c>
      <c r="P6630" s="8">
        <v>5</v>
      </c>
      <c r="Q6630" s="5"/>
    </row>
    <row r="6631" spans="1:17" ht="12" x14ac:dyDescent="0.2">
      <c r="A6631" s="16" t="s">
        <v>5920</v>
      </c>
      <c r="B6631" s="16" t="s">
        <v>9109</v>
      </c>
      <c r="C6631" s="17" t="s">
        <v>6455</v>
      </c>
      <c r="D6631" s="18" t="s">
        <v>8995</v>
      </c>
      <c r="E6631" s="18"/>
      <c r="F6631" s="18"/>
      <c r="G6631" s="18"/>
      <c r="H6631" s="18"/>
      <c r="I6631" s="18"/>
      <c r="J6631" s="21">
        <v>4.09</v>
      </c>
      <c r="K6631" s="5"/>
      <c r="L6631" s="9">
        <v>4.09</v>
      </c>
      <c r="M6631" s="5"/>
      <c r="N6631" s="20">
        <v>14</v>
      </c>
      <c r="O6631" s="5"/>
      <c r="P6631" s="8">
        <v>14</v>
      </c>
      <c r="Q6631" s="5"/>
    </row>
    <row r="6632" spans="1:17" ht="12" x14ac:dyDescent="0.2">
      <c r="A6632" s="16" t="s">
        <v>5920</v>
      </c>
      <c r="B6632" s="16" t="s">
        <v>9109</v>
      </c>
      <c r="C6632" s="17" t="s">
        <v>6456</v>
      </c>
      <c r="D6632" s="18" t="s">
        <v>8995</v>
      </c>
      <c r="E6632" s="18"/>
      <c r="F6632" s="18"/>
      <c r="G6632" s="18"/>
      <c r="H6632" s="18"/>
      <c r="I6632" s="18"/>
      <c r="J6632" s="5"/>
      <c r="K6632" s="21">
        <v>15</v>
      </c>
      <c r="L6632" s="9">
        <v>15</v>
      </c>
      <c r="M6632" s="5"/>
      <c r="N6632" s="5"/>
      <c r="O6632" s="20">
        <v>10</v>
      </c>
      <c r="P6632" s="8">
        <v>10</v>
      </c>
      <c r="Q6632" s="5"/>
    </row>
    <row r="6633" spans="1:17" ht="12" x14ac:dyDescent="0.2">
      <c r="A6633" s="16" t="s">
        <v>5920</v>
      </c>
      <c r="B6633" s="16" t="s">
        <v>9109</v>
      </c>
      <c r="C6633" s="17" t="s">
        <v>6457</v>
      </c>
      <c r="D6633" s="18" t="s">
        <v>8995</v>
      </c>
      <c r="E6633" s="18"/>
      <c r="F6633" s="18"/>
      <c r="G6633" s="18"/>
      <c r="H6633" s="18"/>
      <c r="I6633" s="18"/>
      <c r="J6633" s="21">
        <v>210</v>
      </c>
      <c r="K6633" s="5"/>
      <c r="L6633" s="9">
        <v>210</v>
      </c>
      <c r="M6633" s="5"/>
      <c r="N6633" s="20">
        <v>1</v>
      </c>
      <c r="O6633" s="5"/>
      <c r="P6633" s="8">
        <v>1</v>
      </c>
      <c r="Q6633" s="5"/>
    </row>
    <row r="6634" spans="1:17" ht="12" x14ac:dyDescent="0.2">
      <c r="A6634" s="16" t="s">
        <v>5920</v>
      </c>
      <c r="B6634" s="16" t="s">
        <v>9109</v>
      </c>
      <c r="C6634" s="17" t="s">
        <v>6458</v>
      </c>
      <c r="D6634" s="18" t="s">
        <v>8995</v>
      </c>
      <c r="E6634" s="18"/>
      <c r="F6634" s="18"/>
      <c r="G6634" s="18"/>
      <c r="H6634" s="18"/>
      <c r="I6634" s="18"/>
      <c r="J6634" s="21">
        <v>104</v>
      </c>
      <c r="K6634" s="5"/>
      <c r="L6634" s="9">
        <v>104</v>
      </c>
      <c r="M6634" s="5"/>
      <c r="N6634" s="20">
        <v>13</v>
      </c>
      <c r="O6634" s="5"/>
      <c r="P6634" s="8">
        <v>13</v>
      </c>
      <c r="Q6634" s="5"/>
    </row>
    <row r="6635" spans="1:17" ht="12" x14ac:dyDescent="0.2">
      <c r="A6635" s="16" t="s">
        <v>5920</v>
      </c>
      <c r="B6635" s="16" t="s">
        <v>9109</v>
      </c>
      <c r="C6635" s="17" t="s">
        <v>6459</v>
      </c>
      <c r="D6635" s="18" t="s">
        <v>8995</v>
      </c>
      <c r="E6635" s="18"/>
      <c r="F6635" s="18"/>
      <c r="G6635" s="18"/>
      <c r="H6635" s="18"/>
      <c r="I6635" s="18"/>
      <c r="J6635" s="5"/>
      <c r="K6635" s="19">
        <v>26667.3</v>
      </c>
      <c r="L6635" s="6"/>
      <c r="M6635" s="19">
        <v>26667.3</v>
      </c>
      <c r="N6635" s="5"/>
      <c r="O6635" s="20">
        <v>30</v>
      </c>
      <c r="P6635" s="6"/>
      <c r="Q6635" s="20">
        <v>30</v>
      </c>
    </row>
    <row r="6636" spans="1:17" ht="12" x14ac:dyDescent="0.2">
      <c r="A6636" s="16" t="s">
        <v>5920</v>
      </c>
      <c r="B6636" s="16" t="s">
        <v>9109</v>
      </c>
      <c r="C6636" s="17" t="s">
        <v>6460</v>
      </c>
      <c r="D6636" s="18" t="s">
        <v>8995</v>
      </c>
      <c r="E6636" s="18"/>
      <c r="F6636" s="18"/>
      <c r="G6636" s="18"/>
      <c r="H6636" s="18"/>
      <c r="I6636" s="18"/>
      <c r="J6636" s="5"/>
      <c r="K6636" s="19">
        <v>1352.5</v>
      </c>
      <c r="L6636" s="7">
        <v>1352.5</v>
      </c>
      <c r="M6636" s="5"/>
      <c r="N6636" s="5"/>
      <c r="O6636" s="20">
        <v>15</v>
      </c>
      <c r="P6636" s="8">
        <v>15</v>
      </c>
      <c r="Q6636" s="5"/>
    </row>
    <row r="6637" spans="1:17" ht="12" x14ac:dyDescent="0.2">
      <c r="A6637" s="16" t="s">
        <v>5920</v>
      </c>
      <c r="B6637" s="16" t="s">
        <v>9109</v>
      </c>
      <c r="C6637" s="17" t="s">
        <v>6461</v>
      </c>
      <c r="D6637" s="18" t="s">
        <v>8995</v>
      </c>
      <c r="E6637" s="18"/>
      <c r="F6637" s="18"/>
      <c r="G6637" s="18"/>
      <c r="H6637" s="18"/>
      <c r="I6637" s="18"/>
      <c r="J6637" s="5"/>
      <c r="K6637" s="19">
        <v>1352.5</v>
      </c>
      <c r="L6637" s="7">
        <v>1352.5</v>
      </c>
      <c r="M6637" s="5"/>
      <c r="N6637" s="5"/>
      <c r="O6637" s="20">
        <v>15</v>
      </c>
      <c r="P6637" s="8">
        <v>15</v>
      </c>
      <c r="Q6637" s="5"/>
    </row>
    <row r="6638" spans="1:17" ht="12" x14ac:dyDescent="0.2">
      <c r="A6638" s="16" t="s">
        <v>5920</v>
      </c>
      <c r="B6638" s="16" t="s">
        <v>9109</v>
      </c>
      <c r="C6638" s="17" t="s">
        <v>6462</v>
      </c>
      <c r="D6638" s="18" t="s">
        <v>8995</v>
      </c>
      <c r="E6638" s="18"/>
      <c r="F6638" s="18"/>
      <c r="G6638" s="18"/>
      <c r="H6638" s="18"/>
      <c r="I6638" s="18"/>
      <c r="J6638" s="5"/>
      <c r="K6638" s="19">
        <v>2705</v>
      </c>
      <c r="L6638" s="7">
        <v>2705</v>
      </c>
      <c r="M6638" s="5"/>
      <c r="N6638" s="5"/>
      <c r="O6638" s="20">
        <v>30</v>
      </c>
      <c r="P6638" s="8">
        <v>30</v>
      </c>
      <c r="Q6638" s="5"/>
    </row>
    <row r="6639" spans="1:17" ht="12" x14ac:dyDescent="0.2">
      <c r="A6639" s="16" t="s">
        <v>5920</v>
      </c>
      <c r="B6639" s="16" t="s">
        <v>9109</v>
      </c>
      <c r="C6639" s="17" t="s">
        <v>6463</v>
      </c>
      <c r="D6639" s="18" t="s">
        <v>8995</v>
      </c>
      <c r="E6639" s="18"/>
      <c r="F6639" s="18"/>
      <c r="G6639" s="18"/>
      <c r="H6639" s="18"/>
      <c r="I6639" s="18"/>
      <c r="J6639" s="5"/>
      <c r="K6639" s="19">
        <v>31333.33</v>
      </c>
      <c r="L6639" s="7">
        <v>31333.33</v>
      </c>
      <c r="M6639" s="5"/>
      <c r="N6639" s="5"/>
      <c r="O6639" s="20">
        <v>32.5</v>
      </c>
      <c r="P6639" s="8">
        <v>32.5</v>
      </c>
      <c r="Q6639" s="5"/>
    </row>
    <row r="6640" spans="1:17" ht="12" x14ac:dyDescent="0.2">
      <c r="A6640" s="16" t="s">
        <v>5920</v>
      </c>
      <c r="B6640" s="16" t="s">
        <v>9109</v>
      </c>
      <c r="C6640" s="17" t="s">
        <v>6464</v>
      </c>
      <c r="D6640" s="18" t="s">
        <v>8995</v>
      </c>
      <c r="E6640" s="18"/>
      <c r="F6640" s="18"/>
      <c r="G6640" s="18"/>
      <c r="H6640" s="18"/>
      <c r="I6640" s="18"/>
      <c r="J6640" s="5"/>
      <c r="K6640" s="19">
        <v>38939.620000000003</v>
      </c>
      <c r="L6640" s="7">
        <v>38939.620000000003</v>
      </c>
      <c r="M6640" s="5"/>
      <c r="N6640" s="5"/>
      <c r="O6640" s="20">
        <v>4</v>
      </c>
      <c r="P6640" s="8">
        <v>4</v>
      </c>
      <c r="Q6640" s="5"/>
    </row>
    <row r="6641" spans="1:17" ht="12" x14ac:dyDescent="0.2">
      <c r="A6641" s="16" t="s">
        <v>5920</v>
      </c>
      <c r="B6641" s="16" t="s">
        <v>9109</v>
      </c>
      <c r="C6641" s="17" t="s">
        <v>6465</v>
      </c>
      <c r="D6641" s="18" t="s">
        <v>8995</v>
      </c>
      <c r="E6641" s="18"/>
      <c r="F6641" s="18"/>
      <c r="G6641" s="18"/>
      <c r="H6641" s="18"/>
      <c r="I6641" s="18"/>
      <c r="J6641" s="5"/>
      <c r="K6641" s="19">
        <v>78867.649999999994</v>
      </c>
      <c r="L6641" s="7">
        <v>78867.649999999994</v>
      </c>
      <c r="M6641" s="5"/>
      <c r="N6641" s="5"/>
      <c r="O6641" s="20">
        <v>8</v>
      </c>
      <c r="P6641" s="8">
        <v>8</v>
      </c>
      <c r="Q6641" s="5"/>
    </row>
    <row r="6642" spans="1:17" ht="12" x14ac:dyDescent="0.2">
      <c r="A6642" s="16" t="s">
        <v>5920</v>
      </c>
      <c r="B6642" s="16" t="s">
        <v>9109</v>
      </c>
      <c r="C6642" s="17" t="s">
        <v>6466</v>
      </c>
      <c r="D6642" s="18" t="s">
        <v>8995</v>
      </c>
      <c r="E6642" s="18"/>
      <c r="F6642" s="18"/>
      <c r="G6642" s="18"/>
      <c r="H6642" s="18"/>
      <c r="I6642" s="18"/>
      <c r="J6642" s="5"/>
      <c r="K6642" s="19">
        <v>222660.12</v>
      </c>
      <c r="L6642" s="7">
        <v>222660.12</v>
      </c>
      <c r="M6642" s="5"/>
      <c r="N6642" s="5"/>
      <c r="O6642" s="20">
        <v>10</v>
      </c>
      <c r="P6642" s="8">
        <v>10</v>
      </c>
      <c r="Q6642" s="5"/>
    </row>
    <row r="6643" spans="1:17" ht="12" x14ac:dyDescent="0.2">
      <c r="A6643" s="16" t="s">
        <v>5920</v>
      </c>
      <c r="B6643" s="16" t="s">
        <v>9109</v>
      </c>
      <c r="C6643" s="17" t="s">
        <v>6467</v>
      </c>
      <c r="D6643" s="18" t="s">
        <v>8995</v>
      </c>
      <c r="E6643" s="18"/>
      <c r="F6643" s="18"/>
      <c r="G6643" s="18"/>
      <c r="H6643" s="18"/>
      <c r="I6643" s="18"/>
      <c r="J6643" s="5"/>
      <c r="K6643" s="19">
        <v>14790</v>
      </c>
      <c r="L6643" s="7">
        <v>14790</v>
      </c>
      <c r="M6643" s="5"/>
      <c r="N6643" s="5"/>
      <c r="O6643" s="20">
        <v>174</v>
      </c>
      <c r="P6643" s="8">
        <v>174</v>
      </c>
      <c r="Q6643" s="5"/>
    </row>
    <row r="6644" spans="1:17" ht="12" x14ac:dyDescent="0.2">
      <c r="A6644" s="16" t="s">
        <v>5920</v>
      </c>
      <c r="B6644" s="16" t="s">
        <v>9109</v>
      </c>
      <c r="C6644" s="17" t="s">
        <v>746</v>
      </c>
      <c r="D6644" s="18" t="s">
        <v>8995</v>
      </c>
      <c r="E6644" s="18"/>
      <c r="F6644" s="18"/>
      <c r="G6644" s="18"/>
      <c r="H6644" s="18"/>
      <c r="I6644" s="18"/>
      <c r="J6644" s="5"/>
      <c r="K6644" s="19">
        <v>1935</v>
      </c>
      <c r="L6644" s="7">
        <v>1935</v>
      </c>
      <c r="M6644" s="5"/>
      <c r="N6644" s="5"/>
      <c r="O6644" s="20">
        <v>24</v>
      </c>
      <c r="P6644" s="8">
        <v>24</v>
      </c>
      <c r="Q6644" s="5"/>
    </row>
    <row r="6645" spans="1:17" ht="12" x14ac:dyDescent="0.2">
      <c r="A6645" s="16" t="s">
        <v>5920</v>
      </c>
      <c r="B6645" s="16" t="s">
        <v>9109</v>
      </c>
      <c r="C6645" s="17" t="s">
        <v>6468</v>
      </c>
      <c r="D6645" s="18" t="s">
        <v>8995</v>
      </c>
      <c r="E6645" s="18"/>
      <c r="F6645" s="18"/>
      <c r="G6645" s="18"/>
      <c r="H6645" s="18"/>
      <c r="I6645" s="18"/>
      <c r="J6645" s="5"/>
      <c r="K6645" s="19">
        <v>12833.33</v>
      </c>
      <c r="L6645" s="7">
        <v>11083.33</v>
      </c>
      <c r="M6645" s="19">
        <v>1750</v>
      </c>
      <c r="N6645" s="5"/>
      <c r="O6645" s="20">
        <v>110</v>
      </c>
      <c r="P6645" s="8">
        <v>95</v>
      </c>
      <c r="Q6645" s="20">
        <v>15</v>
      </c>
    </row>
    <row r="6646" spans="1:17" ht="12" x14ac:dyDescent="0.2">
      <c r="A6646" s="16" t="s">
        <v>5920</v>
      </c>
      <c r="B6646" s="16" t="s">
        <v>9109</v>
      </c>
      <c r="C6646" s="17" t="s">
        <v>6469</v>
      </c>
      <c r="D6646" s="18" t="s">
        <v>8995</v>
      </c>
      <c r="E6646" s="18"/>
      <c r="F6646" s="18"/>
      <c r="G6646" s="18"/>
      <c r="H6646" s="18"/>
      <c r="I6646" s="18"/>
      <c r="J6646" s="21">
        <v>94.84</v>
      </c>
      <c r="K6646" s="5"/>
      <c r="L6646" s="9">
        <v>94.84</v>
      </c>
      <c r="M6646" s="5"/>
      <c r="N6646" s="20">
        <v>1</v>
      </c>
      <c r="O6646" s="5"/>
      <c r="P6646" s="8">
        <v>1</v>
      </c>
      <c r="Q6646" s="5"/>
    </row>
    <row r="6647" spans="1:17" ht="12" x14ac:dyDescent="0.2">
      <c r="A6647" s="16" t="s">
        <v>5920</v>
      </c>
      <c r="B6647" s="16" t="s">
        <v>9109</v>
      </c>
      <c r="C6647" s="17" t="s">
        <v>6470</v>
      </c>
      <c r="D6647" s="18" t="s">
        <v>8995</v>
      </c>
      <c r="E6647" s="18"/>
      <c r="F6647" s="18"/>
      <c r="G6647" s="18"/>
      <c r="H6647" s="18"/>
      <c r="I6647" s="18"/>
      <c r="J6647" s="21">
        <v>170.72</v>
      </c>
      <c r="K6647" s="21">
        <v>170.72</v>
      </c>
      <c r="L6647" s="9">
        <v>341.44</v>
      </c>
      <c r="M6647" s="5"/>
      <c r="N6647" s="20">
        <v>1</v>
      </c>
      <c r="O6647" s="20">
        <v>2</v>
      </c>
      <c r="P6647" s="8">
        <v>3</v>
      </c>
      <c r="Q6647" s="5"/>
    </row>
    <row r="6648" spans="1:17" ht="12" x14ac:dyDescent="0.2">
      <c r="A6648" s="16" t="s">
        <v>5920</v>
      </c>
      <c r="B6648" s="16" t="s">
        <v>9109</v>
      </c>
      <c r="C6648" s="17" t="s">
        <v>6471</v>
      </c>
      <c r="D6648" s="18" t="s">
        <v>8995</v>
      </c>
      <c r="E6648" s="18"/>
      <c r="F6648" s="18"/>
      <c r="G6648" s="18"/>
      <c r="H6648" s="18"/>
      <c r="I6648" s="18"/>
      <c r="J6648" s="19">
        <v>2048.62</v>
      </c>
      <c r="K6648" s="21">
        <v>208.66</v>
      </c>
      <c r="L6648" s="7">
        <v>2257.2800000000002</v>
      </c>
      <c r="M6648" s="5"/>
      <c r="N6648" s="20">
        <v>9</v>
      </c>
      <c r="O6648" s="20">
        <v>1</v>
      </c>
      <c r="P6648" s="8">
        <v>10</v>
      </c>
      <c r="Q6648" s="5"/>
    </row>
    <row r="6649" spans="1:17" ht="12" x14ac:dyDescent="0.2">
      <c r="A6649" s="16" t="s">
        <v>5920</v>
      </c>
      <c r="B6649" s="16" t="s">
        <v>9109</v>
      </c>
      <c r="C6649" s="17" t="s">
        <v>6472</v>
      </c>
      <c r="D6649" s="73" t="str">
        <f>'[5]сводная информация'!D6649</f>
        <v>Производство 2022</v>
      </c>
      <c r="E6649" s="26">
        <f>J6649-L6649</f>
        <v>1330.53</v>
      </c>
      <c r="F6649" s="26">
        <f>N6649-P6649</f>
        <v>6</v>
      </c>
      <c r="G6649" s="26" t="str">
        <f>VLOOKUP(C6649,[2]итоговая!$C$6:$H$1018,5,FALSE)</f>
        <v>ТБПБиООС</v>
      </c>
      <c r="H6649" s="73" t="str">
        <f>'[5]сводная информация'!H6649</f>
        <v>Вовлечение в производство до июня 2022 года  согласно норм выдачи спецодежды и СИЗ</v>
      </c>
      <c r="I6649" s="18"/>
      <c r="J6649" s="19">
        <v>2659.64</v>
      </c>
      <c r="K6649" s="5"/>
      <c r="L6649" s="7">
        <v>1329.11</v>
      </c>
      <c r="M6649" s="19">
        <v>1330.53</v>
      </c>
      <c r="N6649" s="20">
        <v>12</v>
      </c>
      <c r="O6649" s="5"/>
      <c r="P6649" s="8">
        <v>6</v>
      </c>
      <c r="Q6649" s="20">
        <v>6</v>
      </c>
    </row>
    <row r="6650" spans="1:17" ht="12" x14ac:dyDescent="0.2">
      <c r="A6650" s="16" t="s">
        <v>5920</v>
      </c>
      <c r="B6650" s="16" t="s">
        <v>9109</v>
      </c>
      <c r="C6650" s="17" t="s">
        <v>6473</v>
      </c>
      <c r="D6650" s="18" t="s">
        <v>8995</v>
      </c>
      <c r="E6650" s="18"/>
      <c r="F6650" s="18"/>
      <c r="G6650" s="18"/>
      <c r="H6650" s="18"/>
      <c r="I6650" s="18"/>
      <c r="J6650" s="21">
        <v>208.66</v>
      </c>
      <c r="K6650" s="5"/>
      <c r="L6650" s="9">
        <v>208.66</v>
      </c>
      <c r="M6650" s="5"/>
      <c r="N6650" s="20">
        <v>1</v>
      </c>
      <c r="O6650" s="5"/>
      <c r="P6650" s="8">
        <v>1</v>
      </c>
      <c r="Q6650" s="5"/>
    </row>
    <row r="6651" spans="1:17" ht="24" x14ac:dyDescent="0.2">
      <c r="A6651" s="16" t="s">
        <v>5920</v>
      </c>
      <c r="B6651" s="16" t="s">
        <v>9109</v>
      </c>
      <c r="C6651" s="17" t="s">
        <v>6474</v>
      </c>
      <c r="D6651" s="73" t="str">
        <f>'[5]сводная информация'!D6651</f>
        <v>Производство 2022</v>
      </c>
      <c r="E6651" s="26">
        <f>J6651-L6651</f>
        <v>624.34</v>
      </c>
      <c r="F6651" s="26">
        <f>N6651-P6651</f>
        <v>3</v>
      </c>
      <c r="G6651" s="26" t="str">
        <f>VLOOKUP(C6651,[2]итоговая!$C$6:$H$1018,5,FALSE)</f>
        <v>ТБПБиООС</v>
      </c>
      <c r="H6651" s="73" t="str">
        <f>'[5]сводная информация'!H6651</f>
        <v>Вовлечение в производство до июня 2022 года  согласно норм выдачи спецодежды и СИЗ</v>
      </c>
      <c r="I6651" s="18"/>
      <c r="J6651" s="19">
        <v>1248.67</v>
      </c>
      <c r="K6651" s="5"/>
      <c r="L6651" s="9">
        <v>624.33000000000004</v>
      </c>
      <c r="M6651" s="21">
        <v>624.34</v>
      </c>
      <c r="N6651" s="20">
        <v>6</v>
      </c>
      <c r="O6651" s="5"/>
      <c r="P6651" s="8">
        <v>3</v>
      </c>
      <c r="Q6651" s="20">
        <v>3</v>
      </c>
    </row>
    <row r="6652" spans="1:17" ht="12" x14ac:dyDescent="0.2">
      <c r="A6652" s="16" t="s">
        <v>5920</v>
      </c>
      <c r="B6652" s="16" t="s">
        <v>9109</v>
      </c>
      <c r="C6652" s="17" t="s">
        <v>3904</v>
      </c>
      <c r="D6652" s="18" t="s">
        <v>8995</v>
      </c>
      <c r="E6652" s="18"/>
      <c r="F6652" s="18"/>
      <c r="G6652" s="18"/>
      <c r="H6652" s="18"/>
      <c r="I6652" s="18"/>
      <c r="J6652" s="5"/>
      <c r="K6652" s="19">
        <v>23567.52</v>
      </c>
      <c r="L6652" s="7">
        <v>8917.44</v>
      </c>
      <c r="M6652" s="19">
        <v>14650.08</v>
      </c>
      <c r="N6652" s="5"/>
      <c r="O6652" s="20">
        <v>111</v>
      </c>
      <c r="P6652" s="8">
        <v>42</v>
      </c>
      <c r="Q6652" s="20">
        <v>69</v>
      </c>
    </row>
    <row r="6653" spans="1:17" ht="12" x14ac:dyDescent="0.2">
      <c r="A6653" s="16" t="s">
        <v>5920</v>
      </c>
      <c r="B6653" s="16" t="s">
        <v>9109</v>
      </c>
      <c r="C6653" s="17" t="s">
        <v>3905</v>
      </c>
      <c r="D6653" s="18" t="s">
        <v>8995</v>
      </c>
      <c r="E6653" s="18"/>
      <c r="F6653" s="18"/>
      <c r="G6653" s="18"/>
      <c r="H6653" s="18"/>
      <c r="I6653" s="18"/>
      <c r="J6653" s="19">
        <v>4112.54</v>
      </c>
      <c r="K6653" s="21">
        <v>112.13</v>
      </c>
      <c r="L6653" s="7">
        <v>4224.67</v>
      </c>
      <c r="M6653" s="5"/>
      <c r="N6653" s="20">
        <v>19</v>
      </c>
      <c r="O6653" s="20">
        <v>1</v>
      </c>
      <c r="P6653" s="8">
        <v>20</v>
      </c>
      <c r="Q6653" s="5"/>
    </row>
    <row r="6654" spans="1:17" ht="12" x14ac:dyDescent="0.2">
      <c r="A6654" s="16" t="s">
        <v>5920</v>
      </c>
      <c r="B6654" s="16" t="s">
        <v>9109</v>
      </c>
      <c r="C6654" s="17" t="s">
        <v>3906</v>
      </c>
      <c r="D6654" s="18" t="s">
        <v>8995</v>
      </c>
      <c r="E6654" s="26">
        <f t="shared" ref="E6654:E6655" si="342">J6654-L6654</f>
        <v>-188470.29</v>
      </c>
      <c r="F6654" s="26">
        <f t="shared" ref="F6654:F6655" si="343">N6654-P6654</f>
        <v>-139</v>
      </c>
      <c r="G6654" s="26"/>
      <c r="H6654" s="26"/>
      <c r="I6654" s="18"/>
      <c r="J6654" s="19">
        <v>39037.06</v>
      </c>
      <c r="K6654" s="19">
        <v>384179.83</v>
      </c>
      <c r="L6654" s="7">
        <v>227507.35</v>
      </c>
      <c r="M6654" s="19">
        <v>195709.54</v>
      </c>
      <c r="N6654" s="20">
        <v>31</v>
      </c>
      <c r="O6654" s="20">
        <v>287</v>
      </c>
      <c r="P6654" s="8">
        <v>170</v>
      </c>
      <c r="Q6654" s="20">
        <v>148</v>
      </c>
    </row>
    <row r="6655" spans="1:17" ht="12" x14ac:dyDescent="0.2">
      <c r="A6655" s="16" t="s">
        <v>5920</v>
      </c>
      <c r="B6655" s="16" t="s">
        <v>9109</v>
      </c>
      <c r="C6655" s="17" t="s">
        <v>3907</v>
      </c>
      <c r="D6655" s="18" t="s">
        <v>8995</v>
      </c>
      <c r="E6655" s="26">
        <f t="shared" si="342"/>
        <v>0</v>
      </c>
      <c r="F6655" s="26">
        <f t="shared" si="343"/>
        <v>0</v>
      </c>
      <c r="G6655" s="26"/>
      <c r="H6655" s="26"/>
      <c r="I6655" s="18"/>
      <c r="J6655" s="21">
        <v>962.55</v>
      </c>
      <c r="K6655" s="21">
        <v>192.51</v>
      </c>
      <c r="L6655" s="9">
        <v>962.55</v>
      </c>
      <c r="M6655" s="21">
        <v>192.51</v>
      </c>
      <c r="N6655" s="20">
        <v>1</v>
      </c>
      <c r="O6655" s="20">
        <v>1</v>
      </c>
      <c r="P6655" s="8">
        <v>1</v>
      </c>
      <c r="Q6655" s="20">
        <v>1</v>
      </c>
    </row>
    <row r="6656" spans="1:17" ht="12" x14ac:dyDescent="0.2">
      <c r="A6656" s="16" t="s">
        <v>5920</v>
      </c>
      <c r="B6656" s="16" t="s">
        <v>9109</v>
      </c>
      <c r="C6656" s="17" t="s">
        <v>3908</v>
      </c>
      <c r="D6656" s="18" t="s">
        <v>8995</v>
      </c>
      <c r="E6656" s="18"/>
      <c r="F6656" s="18"/>
      <c r="G6656" s="18"/>
      <c r="H6656" s="18"/>
      <c r="I6656" s="18"/>
      <c r="J6656" s="21">
        <v>192.51</v>
      </c>
      <c r="K6656" s="5"/>
      <c r="L6656" s="9">
        <v>192.51</v>
      </c>
      <c r="M6656" s="5"/>
      <c r="N6656" s="20">
        <v>1</v>
      </c>
      <c r="O6656" s="5"/>
      <c r="P6656" s="8">
        <v>1</v>
      </c>
      <c r="Q6656" s="5"/>
    </row>
    <row r="6657" spans="1:17" ht="12" x14ac:dyDescent="0.2">
      <c r="A6657" s="16" t="s">
        <v>5920</v>
      </c>
      <c r="B6657" s="16" t="s">
        <v>9109</v>
      </c>
      <c r="C6657" s="17" t="s">
        <v>3909</v>
      </c>
      <c r="D6657" s="18" t="s">
        <v>8995</v>
      </c>
      <c r="E6657" s="18"/>
      <c r="F6657" s="18"/>
      <c r="G6657" s="18"/>
      <c r="H6657" s="18"/>
      <c r="I6657" s="18"/>
      <c r="J6657" s="21">
        <v>770.04</v>
      </c>
      <c r="K6657" s="5"/>
      <c r="L6657" s="9">
        <v>770.04</v>
      </c>
      <c r="M6657" s="5"/>
      <c r="N6657" s="20">
        <v>3</v>
      </c>
      <c r="O6657" s="5"/>
      <c r="P6657" s="8">
        <v>3</v>
      </c>
      <c r="Q6657" s="5"/>
    </row>
    <row r="6658" spans="1:17" ht="12" x14ac:dyDescent="0.2">
      <c r="A6658" s="16" t="s">
        <v>5920</v>
      </c>
      <c r="B6658" s="16" t="s">
        <v>9109</v>
      </c>
      <c r="C6658" s="17" t="s">
        <v>3911</v>
      </c>
      <c r="D6658" s="18" t="s">
        <v>8995</v>
      </c>
      <c r="E6658" s="18"/>
      <c r="F6658" s="18"/>
      <c r="G6658" s="18"/>
      <c r="H6658" s="18"/>
      <c r="I6658" s="18"/>
      <c r="J6658" s="5"/>
      <c r="K6658" s="21">
        <v>962.55</v>
      </c>
      <c r="L6658" s="9">
        <v>962.55</v>
      </c>
      <c r="M6658" s="5"/>
      <c r="N6658" s="5"/>
      <c r="O6658" s="20">
        <v>2</v>
      </c>
      <c r="P6658" s="8">
        <v>2</v>
      </c>
      <c r="Q6658" s="5"/>
    </row>
    <row r="6659" spans="1:17" ht="12" x14ac:dyDescent="0.2">
      <c r="A6659" s="16" t="s">
        <v>5920</v>
      </c>
      <c r="B6659" s="16" t="s">
        <v>9109</v>
      </c>
      <c r="C6659" s="17" t="s">
        <v>6475</v>
      </c>
      <c r="D6659" s="18" t="s">
        <v>8995</v>
      </c>
      <c r="E6659" s="18"/>
      <c r="F6659" s="18"/>
      <c r="G6659" s="18"/>
      <c r="H6659" s="18"/>
      <c r="I6659" s="18"/>
      <c r="J6659" s="5"/>
      <c r="K6659" s="21">
        <v>192.51</v>
      </c>
      <c r="L6659" s="9">
        <v>192.51</v>
      </c>
      <c r="M6659" s="5"/>
      <c r="N6659" s="5"/>
      <c r="O6659" s="20">
        <v>1</v>
      </c>
      <c r="P6659" s="8">
        <v>1</v>
      </c>
      <c r="Q6659" s="5"/>
    </row>
    <row r="6660" spans="1:17" ht="12" x14ac:dyDescent="0.2">
      <c r="A6660" s="16" t="s">
        <v>5920</v>
      </c>
      <c r="B6660" s="16" t="s">
        <v>9109</v>
      </c>
      <c r="C6660" s="17" t="s">
        <v>6476</v>
      </c>
      <c r="D6660" s="18" t="str">
        <f>VLOOKUP(C6660,[2]итоговая!$C$6:$H$1018,4,FALSE)</f>
        <v>Производство 2022</v>
      </c>
      <c r="E6660" s="26">
        <f>J6660-L6660</f>
        <v>900</v>
      </c>
      <c r="F6660" s="26">
        <f>N6660-P6660</f>
        <v>60</v>
      </c>
      <c r="G6660" s="26" t="str">
        <f>VLOOKUP(C6660,[2]итоговая!$C$6:$H$1018,5,FALSE)</f>
        <v>УКС</v>
      </c>
      <c r="H6660" s="21" t="str">
        <f>VLOOKUP(C6660,[2]итоговая!$C$6:$H$1018,6,FALSE)</f>
        <v>Использование при ремонтах 2022 года</v>
      </c>
      <c r="I6660" s="18"/>
      <c r="J6660" s="21">
        <v>900</v>
      </c>
      <c r="K6660" s="5"/>
      <c r="L6660" s="6"/>
      <c r="M6660" s="21">
        <v>900</v>
      </c>
      <c r="N6660" s="20">
        <v>60</v>
      </c>
      <c r="O6660" s="5"/>
      <c r="P6660" s="6"/>
      <c r="Q6660" s="20">
        <v>60</v>
      </c>
    </row>
    <row r="6661" spans="1:17" ht="12" x14ac:dyDescent="0.2">
      <c r="A6661" s="16" t="s">
        <v>5920</v>
      </c>
      <c r="B6661" s="16" t="s">
        <v>9109</v>
      </c>
      <c r="C6661" s="17" t="s">
        <v>6477</v>
      </c>
      <c r="D6661" s="18" t="s">
        <v>8995</v>
      </c>
      <c r="E6661" s="18"/>
      <c r="F6661" s="18"/>
      <c r="G6661" s="18"/>
      <c r="H6661" s="18"/>
      <c r="I6661" s="18"/>
      <c r="J6661" s="5"/>
      <c r="K6661" s="19">
        <v>5700</v>
      </c>
      <c r="L6661" s="7">
        <v>2850</v>
      </c>
      <c r="M6661" s="19">
        <v>2850</v>
      </c>
      <c r="N6661" s="5"/>
      <c r="O6661" s="20">
        <v>10</v>
      </c>
      <c r="P6661" s="8">
        <v>5</v>
      </c>
      <c r="Q6661" s="20">
        <v>5</v>
      </c>
    </row>
    <row r="6662" spans="1:17" ht="12" x14ac:dyDescent="0.2">
      <c r="A6662" s="16" t="s">
        <v>5920</v>
      </c>
      <c r="B6662" s="16" t="s">
        <v>9109</v>
      </c>
      <c r="C6662" s="17" t="s">
        <v>6478</v>
      </c>
      <c r="D6662" s="18" t="str">
        <f>VLOOKUP(C6662,[2]итоговая!$C$6:$H$1018,4,FALSE)</f>
        <v>Производство 2022</v>
      </c>
      <c r="E6662" s="26">
        <f>J6662-L6662</f>
        <v>354.21</v>
      </c>
      <c r="F6662" s="26">
        <f>N6662-P6662</f>
        <v>1</v>
      </c>
      <c r="G6662" s="26" t="str">
        <f>VLOOKUP(C6662,[2]итоговая!$C$6:$H$1018,5,FALSE)</f>
        <v>УКС</v>
      </c>
      <c r="H6662" s="21" t="str">
        <f>VLOOKUP(C6662,[2]итоговая!$C$6:$H$1018,6,FALSE)</f>
        <v>Использование при ремонтах 2022 года</v>
      </c>
      <c r="I6662" s="18"/>
      <c r="J6662" s="21">
        <v>354.21</v>
      </c>
      <c r="K6662" s="5"/>
      <c r="L6662" s="6"/>
      <c r="M6662" s="21">
        <v>354.21</v>
      </c>
      <c r="N6662" s="20">
        <v>1</v>
      </c>
      <c r="O6662" s="5"/>
      <c r="P6662" s="6"/>
      <c r="Q6662" s="20">
        <v>1</v>
      </c>
    </row>
    <row r="6663" spans="1:17" ht="12" x14ac:dyDescent="0.2">
      <c r="A6663" s="16" t="s">
        <v>5920</v>
      </c>
      <c r="B6663" s="16" t="s">
        <v>9109</v>
      </c>
      <c r="C6663" s="17" t="s">
        <v>6479</v>
      </c>
      <c r="D6663" s="18" t="s">
        <v>8995</v>
      </c>
      <c r="E6663" s="18"/>
      <c r="F6663" s="18"/>
      <c r="G6663" s="18"/>
      <c r="H6663" s="18"/>
      <c r="I6663" s="18"/>
      <c r="J6663" s="5"/>
      <c r="K6663" s="21">
        <v>504</v>
      </c>
      <c r="L6663" s="9">
        <v>504</v>
      </c>
      <c r="M6663" s="5"/>
      <c r="N6663" s="5"/>
      <c r="O6663" s="20">
        <v>18</v>
      </c>
      <c r="P6663" s="8">
        <v>18</v>
      </c>
      <c r="Q6663" s="5"/>
    </row>
    <row r="6664" spans="1:17" ht="12" x14ac:dyDescent="0.2">
      <c r="A6664" s="16" t="s">
        <v>5920</v>
      </c>
      <c r="B6664" s="16" t="s">
        <v>9109</v>
      </c>
      <c r="C6664" s="17" t="s">
        <v>6480</v>
      </c>
      <c r="D6664" s="18" t="str">
        <f>VLOOKUP(C6664,[2]итоговая!$C$6:$H$1018,4,FALSE)</f>
        <v>Производство 2022</v>
      </c>
      <c r="E6664" s="26">
        <f>J6664-L6664</f>
        <v>3584.62</v>
      </c>
      <c r="F6664" s="26">
        <f>N6664-P6664</f>
        <v>1</v>
      </c>
      <c r="G6664" s="26" t="str">
        <f>VLOOKUP(C6664,[2]итоговая!$C$6:$H$1018,5,FALSE)</f>
        <v>УКС</v>
      </c>
      <c r="H6664" s="21" t="str">
        <f>VLOOKUP(C6664,[2]итоговая!$C$6:$H$1018,6,FALSE)</f>
        <v>Использование при ремонтах 2022 года</v>
      </c>
      <c r="I6664" s="18"/>
      <c r="J6664" s="19">
        <v>3584.62</v>
      </c>
      <c r="K6664" s="5"/>
      <c r="L6664" s="6"/>
      <c r="M6664" s="19">
        <v>3584.62</v>
      </c>
      <c r="N6664" s="20">
        <v>1</v>
      </c>
      <c r="O6664" s="5"/>
      <c r="P6664" s="6"/>
      <c r="Q6664" s="20">
        <v>1</v>
      </c>
    </row>
    <row r="6665" spans="1:17" ht="12" x14ac:dyDescent="0.2">
      <c r="A6665" s="16" t="s">
        <v>5920</v>
      </c>
      <c r="B6665" s="16" t="s">
        <v>9109</v>
      </c>
      <c r="C6665" s="17" t="s">
        <v>6481</v>
      </c>
      <c r="D6665" s="18" t="s">
        <v>8995</v>
      </c>
      <c r="E6665" s="18"/>
      <c r="F6665" s="18"/>
      <c r="G6665" s="18"/>
      <c r="H6665" s="18"/>
      <c r="I6665" s="18"/>
      <c r="J6665" s="5"/>
      <c r="K6665" s="19">
        <v>2450.6999999999998</v>
      </c>
      <c r="L6665" s="6"/>
      <c r="M6665" s="19">
        <v>2450.6999999999998</v>
      </c>
      <c r="N6665" s="5"/>
      <c r="O6665" s="20">
        <v>5</v>
      </c>
      <c r="P6665" s="6"/>
      <c r="Q6665" s="20">
        <v>5</v>
      </c>
    </row>
    <row r="6666" spans="1:17" ht="12" x14ac:dyDescent="0.2">
      <c r="A6666" s="16" t="s">
        <v>5920</v>
      </c>
      <c r="B6666" s="16" t="s">
        <v>9109</v>
      </c>
      <c r="C6666" s="17" t="s">
        <v>6482</v>
      </c>
      <c r="D6666" s="18" t="s">
        <v>8995</v>
      </c>
      <c r="E6666" s="18"/>
      <c r="F6666" s="18"/>
      <c r="G6666" s="18"/>
      <c r="H6666" s="18"/>
      <c r="I6666" s="18"/>
      <c r="J6666" s="5"/>
      <c r="K6666" s="19">
        <v>2268</v>
      </c>
      <c r="L6666" s="7">
        <v>2268</v>
      </c>
      <c r="M6666" s="5"/>
      <c r="N6666" s="5"/>
      <c r="O6666" s="20">
        <v>5</v>
      </c>
      <c r="P6666" s="8">
        <v>5</v>
      </c>
      <c r="Q6666" s="5"/>
    </row>
    <row r="6667" spans="1:17" ht="12" x14ac:dyDescent="0.2">
      <c r="A6667" s="16" t="s">
        <v>5920</v>
      </c>
      <c r="B6667" s="16" t="s">
        <v>9109</v>
      </c>
      <c r="C6667" s="17" t="s">
        <v>6483</v>
      </c>
      <c r="D6667" s="18" t="s">
        <v>8995</v>
      </c>
      <c r="E6667" s="18"/>
      <c r="F6667" s="18"/>
      <c r="G6667" s="18"/>
      <c r="H6667" s="18"/>
      <c r="I6667" s="18"/>
      <c r="J6667" s="5"/>
      <c r="K6667" s="19">
        <v>2903.04</v>
      </c>
      <c r="L6667" s="7">
        <v>2903.04</v>
      </c>
      <c r="M6667" s="5"/>
      <c r="N6667" s="5"/>
      <c r="O6667" s="20">
        <v>8</v>
      </c>
      <c r="P6667" s="8">
        <v>8</v>
      </c>
      <c r="Q6667" s="5"/>
    </row>
    <row r="6668" spans="1:17" ht="12" x14ac:dyDescent="0.2">
      <c r="A6668" s="16" t="s">
        <v>5920</v>
      </c>
      <c r="B6668" s="16" t="s">
        <v>9109</v>
      </c>
      <c r="C6668" s="17" t="s">
        <v>6484</v>
      </c>
      <c r="D6668" s="18" t="s">
        <v>8995</v>
      </c>
      <c r="E6668" s="18"/>
      <c r="F6668" s="18"/>
      <c r="G6668" s="18"/>
      <c r="H6668" s="18"/>
      <c r="I6668" s="18"/>
      <c r="J6668" s="5"/>
      <c r="K6668" s="21">
        <v>180.67</v>
      </c>
      <c r="L6668" s="9">
        <v>180.67</v>
      </c>
      <c r="M6668" s="5"/>
      <c r="N6668" s="5"/>
      <c r="O6668" s="20">
        <v>5</v>
      </c>
      <c r="P6668" s="8">
        <v>5</v>
      </c>
      <c r="Q6668" s="5"/>
    </row>
    <row r="6669" spans="1:17" ht="12" x14ac:dyDescent="0.2">
      <c r="A6669" s="16" t="s">
        <v>5920</v>
      </c>
      <c r="B6669" s="16" t="s">
        <v>9109</v>
      </c>
      <c r="C6669" s="17" t="s">
        <v>6485</v>
      </c>
      <c r="D6669" s="18" t="s">
        <v>8995</v>
      </c>
      <c r="E6669" s="18"/>
      <c r="F6669" s="18"/>
      <c r="G6669" s="18"/>
      <c r="H6669" s="18"/>
      <c r="I6669" s="18"/>
      <c r="J6669" s="5"/>
      <c r="K6669" s="19">
        <v>120000</v>
      </c>
      <c r="L6669" s="7">
        <v>120000</v>
      </c>
      <c r="M6669" s="5"/>
      <c r="N6669" s="5"/>
      <c r="O6669" s="20">
        <v>1</v>
      </c>
      <c r="P6669" s="8">
        <v>1</v>
      </c>
      <c r="Q6669" s="5"/>
    </row>
    <row r="6670" spans="1:17" ht="12" x14ac:dyDescent="0.2">
      <c r="A6670" s="16" t="s">
        <v>5920</v>
      </c>
      <c r="B6670" s="16" t="s">
        <v>9109</v>
      </c>
      <c r="C6670" s="17" t="s">
        <v>6486</v>
      </c>
      <c r="D6670" s="18" t="s">
        <v>8995</v>
      </c>
      <c r="E6670" s="18"/>
      <c r="F6670" s="18"/>
      <c r="G6670" s="18"/>
      <c r="H6670" s="18"/>
      <c r="I6670" s="18"/>
      <c r="J6670" s="5"/>
      <c r="K6670" s="19">
        <v>204000</v>
      </c>
      <c r="L6670" s="7">
        <v>204000</v>
      </c>
      <c r="M6670" s="5"/>
      <c r="N6670" s="5"/>
      <c r="O6670" s="20">
        <v>2</v>
      </c>
      <c r="P6670" s="8">
        <v>2</v>
      </c>
      <c r="Q6670" s="5"/>
    </row>
    <row r="6671" spans="1:17" ht="12" x14ac:dyDescent="0.2">
      <c r="A6671" s="16" t="s">
        <v>5920</v>
      </c>
      <c r="B6671" s="16" t="s">
        <v>9109</v>
      </c>
      <c r="C6671" s="17" t="s">
        <v>3947</v>
      </c>
      <c r="D6671" s="18" t="s">
        <v>8995</v>
      </c>
      <c r="E6671" s="18"/>
      <c r="F6671" s="18"/>
      <c r="G6671" s="18"/>
      <c r="H6671" s="18"/>
      <c r="I6671" s="18"/>
      <c r="J6671" s="5"/>
      <c r="K6671" s="19">
        <v>292896</v>
      </c>
      <c r="L6671" s="7">
        <v>292896</v>
      </c>
      <c r="M6671" s="5"/>
      <c r="N6671" s="5"/>
      <c r="O6671" s="20">
        <v>8</v>
      </c>
      <c r="P6671" s="8">
        <v>8</v>
      </c>
      <c r="Q6671" s="5"/>
    </row>
    <row r="6672" spans="1:17" ht="12" x14ac:dyDescent="0.2">
      <c r="A6672" s="16" t="s">
        <v>5920</v>
      </c>
      <c r="B6672" s="16" t="s">
        <v>9109</v>
      </c>
      <c r="C6672" s="17" t="s">
        <v>3954</v>
      </c>
      <c r="D6672" s="18" t="s">
        <v>8995</v>
      </c>
      <c r="E6672" s="18"/>
      <c r="F6672" s="18"/>
      <c r="G6672" s="18"/>
      <c r="H6672" s="18"/>
      <c r="I6672" s="18"/>
      <c r="J6672" s="5"/>
      <c r="K6672" s="21">
        <v>32</v>
      </c>
      <c r="L6672" s="9">
        <v>32</v>
      </c>
      <c r="M6672" s="5"/>
      <c r="N6672" s="5"/>
      <c r="O6672" s="20">
        <v>12</v>
      </c>
      <c r="P6672" s="8">
        <v>12</v>
      </c>
      <c r="Q6672" s="5"/>
    </row>
    <row r="6673" spans="1:17" ht="12" x14ac:dyDescent="0.2">
      <c r="A6673" s="16" t="s">
        <v>5920</v>
      </c>
      <c r="B6673" s="16" t="s">
        <v>9109</v>
      </c>
      <c r="C6673" s="17" t="s">
        <v>3955</v>
      </c>
      <c r="D6673" s="18" t="s">
        <v>8995</v>
      </c>
      <c r="E6673" s="18"/>
      <c r="F6673" s="18"/>
      <c r="G6673" s="18"/>
      <c r="H6673" s="18"/>
      <c r="I6673" s="18"/>
      <c r="J6673" s="5"/>
      <c r="K6673" s="21">
        <v>45</v>
      </c>
      <c r="L6673" s="9">
        <v>45</v>
      </c>
      <c r="M6673" s="5"/>
      <c r="N6673" s="5"/>
      <c r="O6673" s="20">
        <v>12</v>
      </c>
      <c r="P6673" s="8">
        <v>12</v>
      </c>
      <c r="Q6673" s="5"/>
    </row>
    <row r="6674" spans="1:17" ht="12" x14ac:dyDescent="0.2">
      <c r="A6674" s="16" t="s">
        <v>5920</v>
      </c>
      <c r="B6674" s="16" t="s">
        <v>9109</v>
      </c>
      <c r="C6674" s="17" t="s">
        <v>6487</v>
      </c>
      <c r="D6674" s="18" t="s">
        <v>8995</v>
      </c>
      <c r="E6674" s="18"/>
      <c r="F6674" s="18"/>
      <c r="G6674" s="18"/>
      <c r="H6674" s="18"/>
      <c r="I6674" s="18"/>
      <c r="J6674" s="5"/>
      <c r="K6674" s="21">
        <v>30</v>
      </c>
      <c r="L6674" s="9">
        <v>30</v>
      </c>
      <c r="M6674" s="5"/>
      <c r="N6674" s="5"/>
      <c r="O6674" s="20">
        <v>20</v>
      </c>
      <c r="P6674" s="8">
        <v>20</v>
      </c>
      <c r="Q6674" s="5"/>
    </row>
    <row r="6675" spans="1:17" ht="12" x14ac:dyDescent="0.2">
      <c r="A6675" s="16" t="s">
        <v>5920</v>
      </c>
      <c r="B6675" s="16" t="s">
        <v>9109</v>
      </c>
      <c r="C6675" s="17" t="s">
        <v>6488</v>
      </c>
      <c r="D6675" s="18" t="s">
        <v>8995</v>
      </c>
      <c r="E6675" s="18"/>
      <c r="F6675" s="18"/>
      <c r="G6675" s="18"/>
      <c r="H6675" s="18"/>
      <c r="I6675" s="18"/>
      <c r="J6675" s="5"/>
      <c r="K6675" s="21">
        <v>295</v>
      </c>
      <c r="L6675" s="9">
        <v>295</v>
      </c>
      <c r="M6675" s="5"/>
      <c r="N6675" s="5"/>
      <c r="O6675" s="20">
        <v>118</v>
      </c>
      <c r="P6675" s="8">
        <v>118</v>
      </c>
      <c r="Q6675" s="5"/>
    </row>
    <row r="6676" spans="1:17" ht="12" x14ac:dyDescent="0.2">
      <c r="A6676" s="16" t="s">
        <v>5920</v>
      </c>
      <c r="B6676" s="16" t="s">
        <v>9109</v>
      </c>
      <c r="C6676" s="17" t="s">
        <v>6489</v>
      </c>
      <c r="D6676" s="18" t="s">
        <v>8995</v>
      </c>
      <c r="E6676" s="18"/>
      <c r="F6676" s="18"/>
      <c r="G6676" s="18"/>
      <c r="H6676" s="18"/>
      <c r="I6676" s="18"/>
      <c r="J6676" s="5"/>
      <c r="K6676" s="21">
        <v>432.67</v>
      </c>
      <c r="L6676" s="9">
        <v>432.67</v>
      </c>
      <c r="M6676" s="5"/>
      <c r="N6676" s="5"/>
      <c r="O6676" s="20">
        <v>118</v>
      </c>
      <c r="P6676" s="8">
        <v>118</v>
      </c>
      <c r="Q6676" s="5"/>
    </row>
    <row r="6677" spans="1:17" ht="12" x14ac:dyDescent="0.2">
      <c r="A6677" s="16" t="s">
        <v>5920</v>
      </c>
      <c r="B6677" s="16" t="s">
        <v>9109</v>
      </c>
      <c r="C6677" s="17" t="s">
        <v>6490</v>
      </c>
      <c r="D6677" s="18" t="s">
        <v>8995</v>
      </c>
      <c r="E6677" s="18"/>
      <c r="F6677" s="18"/>
      <c r="G6677" s="18"/>
      <c r="H6677" s="18"/>
      <c r="I6677" s="18"/>
      <c r="J6677" s="5"/>
      <c r="K6677" s="21">
        <v>517</v>
      </c>
      <c r="L6677" s="9">
        <v>517</v>
      </c>
      <c r="M6677" s="5"/>
      <c r="N6677" s="5"/>
      <c r="O6677" s="20">
        <v>94</v>
      </c>
      <c r="P6677" s="8">
        <v>94</v>
      </c>
      <c r="Q6677" s="5"/>
    </row>
    <row r="6678" spans="1:17" ht="12" x14ac:dyDescent="0.2">
      <c r="A6678" s="16" t="s">
        <v>5920</v>
      </c>
      <c r="B6678" s="16" t="s">
        <v>9109</v>
      </c>
      <c r="C6678" s="17" t="s">
        <v>6491</v>
      </c>
      <c r="D6678" s="18" t="s">
        <v>8995</v>
      </c>
      <c r="E6678" s="18"/>
      <c r="F6678" s="18"/>
      <c r="G6678" s="18"/>
      <c r="H6678" s="18"/>
      <c r="I6678" s="18"/>
      <c r="J6678" s="5"/>
      <c r="K6678" s="21">
        <v>477</v>
      </c>
      <c r="L6678" s="9">
        <v>477</v>
      </c>
      <c r="M6678" s="5"/>
      <c r="N6678" s="5"/>
      <c r="O6678" s="20">
        <v>53</v>
      </c>
      <c r="P6678" s="8">
        <v>53</v>
      </c>
      <c r="Q6678" s="5"/>
    </row>
    <row r="6679" spans="1:17" ht="12" x14ac:dyDescent="0.2">
      <c r="A6679" s="16" t="s">
        <v>5920</v>
      </c>
      <c r="B6679" s="16" t="s">
        <v>9109</v>
      </c>
      <c r="C6679" s="17" t="s">
        <v>6492</v>
      </c>
      <c r="D6679" s="18" t="s">
        <v>8995</v>
      </c>
      <c r="E6679" s="18"/>
      <c r="F6679" s="18"/>
      <c r="G6679" s="18"/>
      <c r="H6679" s="18"/>
      <c r="I6679" s="18"/>
      <c r="J6679" s="5"/>
      <c r="K6679" s="21">
        <v>270</v>
      </c>
      <c r="L6679" s="9">
        <v>270</v>
      </c>
      <c r="M6679" s="5"/>
      <c r="N6679" s="5"/>
      <c r="O6679" s="20">
        <v>120</v>
      </c>
      <c r="P6679" s="8">
        <v>120</v>
      </c>
      <c r="Q6679" s="5"/>
    </row>
    <row r="6680" spans="1:17" ht="12" x14ac:dyDescent="0.2">
      <c r="A6680" s="16" t="s">
        <v>5920</v>
      </c>
      <c r="B6680" s="16" t="s">
        <v>9109</v>
      </c>
      <c r="C6680" s="17" t="s">
        <v>6493</v>
      </c>
      <c r="D6680" s="18" t="s">
        <v>8995</v>
      </c>
      <c r="E6680" s="18"/>
      <c r="F6680" s="18"/>
      <c r="G6680" s="18"/>
      <c r="H6680" s="18"/>
      <c r="I6680" s="18"/>
      <c r="J6680" s="5"/>
      <c r="K6680" s="21">
        <v>480</v>
      </c>
      <c r="L6680" s="9">
        <v>480</v>
      </c>
      <c r="M6680" s="5"/>
      <c r="N6680" s="5"/>
      <c r="O6680" s="20">
        <v>144</v>
      </c>
      <c r="P6680" s="8">
        <v>144</v>
      </c>
      <c r="Q6680" s="5"/>
    </row>
    <row r="6681" spans="1:17" ht="12" x14ac:dyDescent="0.2">
      <c r="A6681" s="16" t="s">
        <v>5920</v>
      </c>
      <c r="B6681" s="16" t="s">
        <v>9109</v>
      </c>
      <c r="C6681" s="17" t="s">
        <v>6494</v>
      </c>
      <c r="D6681" s="18" t="s">
        <v>8995</v>
      </c>
      <c r="E6681" s="18"/>
      <c r="F6681" s="18"/>
      <c r="G6681" s="18"/>
      <c r="H6681" s="18"/>
      <c r="I6681" s="18"/>
      <c r="J6681" s="5"/>
      <c r="K6681" s="21">
        <v>720</v>
      </c>
      <c r="L6681" s="9">
        <v>720</v>
      </c>
      <c r="M6681" s="5"/>
      <c r="N6681" s="5"/>
      <c r="O6681" s="20">
        <v>144</v>
      </c>
      <c r="P6681" s="8">
        <v>144</v>
      </c>
      <c r="Q6681" s="5"/>
    </row>
    <row r="6682" spans="1:17" ht="12" x14ac:dyDescent="0.2">
      <c r="A6682" s="16" t="s">
        <v>5920</v>
      </c>
      <c r="B6682" s="16" t="s">
        <v>9109</v>
      </c>
      <c r="C6682" s="17" t="s">
        <v>6495</v>
      </c>
      <c r="D6682" s="18" t="s">
        <v>8995</v>
      </c>
      <c r="E6682" s="18"/>
      <c r="F6682" s="18"/>
      <c r="G6682" s="18"/>
      <c r="H6682" s="18"/>
      <c r="I6682" s="18"/>
      <c r="J6682" s="5"/>
      <c r="K6682" s="21">
        <v>582</v>
      </c>
      <c r="L6682" s="9">
        <v>582</v>
      </c>
      <c r="M6682" s="5"/>
      <c r="N6682" s="5"/>
      <c r="O6682" s="20">
        <v>72</v>
      </c>
      <c r="P6682" s="8">
        <v>72</v>
      </c>
      <c r="Q6682" s="5"/>
    </row>
    <row r="6683" spans="1:17" ht="12" x14ac:dyDescent="0.2">
      <c r="A6683" s="16" t="s">
        <v>5920</v>
      </c>
      <c r="B6683" s="16" t="s">
        <v>9109</v>
      </c>
      <c r="C6683" s="17" t="s">
        <v>6496</v>
      </c>
      <c r="D6683" s="18" t="s">
        <v>8995</v>
      </c>
      <c r="E6683" s="18"/>
      <c r="F6683" s="18"/>
      <c r="G6683" s="18"/>
      <c r="H6683" s="18"/>
      <c r="I6683" s="18"/>
      <c r="J6683" s="21">
        <v>741.67</v>
      </c>
      <c r="K6683" s="5"/>
      <c r="L6683" s="9">
        <v>741.67</v>
      </c>
      <c r="M6683" s="5"/>
      <c r="N6683" s="20">
        <v>10</v>
      </c>
      <c r="O6683" s="5"/>
      <c r="P6683" s="8">
        <v>10</v>
      </c>
      <c r="Q6683" s="5"/>
    </row>
    <row r="6684" spans="1:17" ht="24" x14ac:dyDescent="0.2">
      <c r="A6684" s="16" t="s">
        <v>5920</v>
      </c>
      <c r="B6684" s="16" t="s">
        <v>9109</v>
      </c>
      <c r="C6684" s="17" t="s">
        <v>3960</v>
      </c>
      <c r="D6684" s="18" t="s">
        <v>8995</v>
      </c>
      <c r="E6684" s="18"/>
      <c r="F6684" s="18"/>
      <c r="G6684" s="18"/>
      <c r="H6684" s="18"/>
      <c r="I6684" s="18"/>
      <c r="J6684" s="5"/>
      <c r="K6684" s="21">
        <v>64</v>
      </c>
      <c r="L6684" s="9">
        <v>64</v>
      </c>
      <c r="M6684" s="5"/>
      <c r="N6684" s="5"/>
      <c r="O6684" s="20">
        <v>24</v>
      </c>
      <c r="P6684" s="8">
        <v>24</v>
      </c>
      <c r="Q6684" s="5"/>
    </row>
    <row r="6685" spans="1:17" ht="24" x14ac:dyDescent="0.2">
      <c r="A6685" s="16" t="s">
        <v>5920</v>
      </c>
      <c r="B6685" s="16" t="s">
        <v>9109</v>
      </c>
      <c r="C6685" s="17" t="s">
        <v>3961</v>
      </c>
      <c r="D6685" s="18" t="s">
        <v>8995</v>
      </c>
      <c r="E6685" s="18"/>
      <c r="F6685" s="18"/>
      <c r="G6685" s="18"/>
      <c r="H6685" s="18"/>
      <c r="I6685" s="18"/>
      <c r="J6685" s="5"/>
      <c r="K6685" s="21">
        <v>90</v>
      </c>
      <c r="L6685" s="9">
        <v>90</v>
      </c>
      <c r="M6685" s="5"/>
      <c r="N6685" s="5"/>
      <c r="O6685" s="20">
        <v>24</v>
      </c>
      <c r="P6685" s="8">
        <v>24</v>
      </c>
      <c r="Q6685" s="5"/>
    </row>
    <row r="6686" spans="1:17" ht="24" x14ac:dyDescent="0.2">
      <c r="A6686" s="16" t="s">
        <v>5920</v>
      </c>
      <c r="B6686" s="16" t="s">
        <v>9109</v>
      </c>
      <c r="C6686" s="17" t="s">
        <v>3962</v>
      </c>
      <c r="D6686" s="18" t="s">
        <v>8995</v>
      </c>
      <c r="E6686" s="18"/>
      <c r="F6686" s="18"/>
      <c r="G6686" s="18"/>
      <c r="H6686" s="18"/>
      <c r="I6686" s="18"/>
      <c r="J6686" s="5"/>
      <c r="K6686" s="21">
        <v>138</v>
      </c>
      <c r="L6686" s="9">
        <v>138</v>
      </c>
      <c r="M6686" s="5"/>
      <c r="N6686" s="5"/>
      <c r="O6686" s="20">
        <v>24</v>
      </c>
      <c r="P6686" s="8">
        <v>24</v>
      </c>
      <c r="Q6686" s="5"/>
    </row>
    <row r="6687" spans="1:17" ht="24" x14ac:dyDescent="0.2">
      <c r="A6687" s="16" t="s">
        <v>5920</v>
      </c>
      <c r="B6687" s="16" t="s">
        <v>9109</v>
      </c>
      <c r="C6687" s="17" t="s">
        <v>3963</v>
      </c>
      <c r="D6687" s="18" t="s">
        <v>8995</v>
      </c>
      <c r="E6687" s="18"/>
      <c r="F6687" s="18"/>
      <c r="G6687" s="18"/>
      <c r="H6687" s="18"/>
      <c r="I6687" s="18"/>
      <c r="J6687" s="5"/>
      <c r="K6687" s="21">
        <v>336</v>
      </c>
      <c r="L6687" s="9">
        <v>336</v>
      </c>
      <c r="M6687" s="5"/>
      <c r="N6687" s="5"/>
      <c r="O6687" s="20">
        <v>36</v>
      </c>
      <c r="P6687" s="8">
        <v>36</v>
      </c>
      <c r="Q6687" s="5"/>
    </row>
    <row r="6688" spans="1:17" ht="12" x14ac:dyDescent="0.2">
      <c r="A6688" s="16" t="s">
        <v>5920</v>
      </c>
      <c r="B6688" s="16" t="s">
        <v>9109</v>
      </c>
      <c r="C6688" s="17" t="s">
        <v>6497</v>
      </c>
      <c r="D6688" s="18" t="s">
        <v>8995</v>
      </c>
      <c r="E6688" s="18"/>
      <c r="F6688" s="18"/>
      <c r="G6688" s="18"/>
      <c r="H6688" s="18"/>
      <c r="I6688" s="18"/>
      <c r="J6688" s="5"/>
      <c r="K6688" s="19">
        <v>15406</v>
      </c>
      <c r="L6688" s="7">
        <v>15406</v>
      </c>
      <c r="M6688" s="5"/>
      <c r="N6688" s="5"/>
      <c r="O6688" s="20">
        <v>2</v>
      </c>
      <c r="P6688" s="8">
        <v>2</v>
      </c>
      <c r="Q6688" s="5"/>
    </row>
    <row r="6689" spans="1:17" ht="12" x14ac:dyDescent="0.2">
      <c r="A6689" s="16" t="s">
        <v>5920</v>
      </c>
      <c r="B6689" s="16" t="s">
        <v>9109</v>
      </c>
      <c r="C6689" s="17" t="s">
        <v>6498</v>
      </c>
      <c r="D6689" s="18" t="s">
        <v>8995</v>
      </c>
      <c r="E6689" s="18"/>
      <c r="F6689" s="18"/>
      <c r="G6689" s="18"/>
      <c r="H6689" s="18"/>
      <c r="I6689" s="18"/>
      <c r="J6689" s="5"/>
      <c r="K6689" s="21">
        <v>565.83000000000004</v>
      </c>
      <c r="L6689" s="9">
        <v>565.83000000000004</v>
      </c>
      <c r="M6689" s="5"/>
      <c r="N6689" s="5"/>
      <c r="O6689" s="20">
        <v>35</v>
      </c>
      <c r="P6689" s="8">
        <v>35</v>
      </c>
      <c r="Q6689" s="5"/>
    </row>
    <row r="6690" spans="1:17" ht="24" x14ac:dyDescent="0.2">
      <c r="A6690" s="16" t="s">
        <v>5920</v>
      </c>
      <c r="B6690" s="16" t="s">
        <v>9109</v>
      </c>
      <c r="C6690" s="17" t="s">
        <v>3979</v>
      </c>
      <c r="D6690" s="18" t="s">
        <v>8995</v>
      </c>
      <c r="E6690" s="18"/>
      <c r="F6690" s="18"/>
      <c r="G6690" s="18"/>
      <c r="H6690" s="18"/>
      <c r="I6690" s="18"/>
      <c r="J6690" s="5"/>
      <c r="K6690" s="19">
        <v>2347.08</v>
      </c>
      <c r="L6690" s="7">
        <v>2347.08</v>
      </c>
      <c r="M6690" s="5"/>
      <c r="N6690" s="5"/>
      <c r="O6690" s="20">
        <v>145</v>
      </c>
      <c r="P6690" s="8">
        <v>145</v>
      </c>
      <c r="Q6690" s="5"/>
    </row>
    <row r="6691" spans="1:17" ht="24" x14ac:dyDescent="0.2">
      <c r="A6691" s="16" t="s">
        <v>5920</v>
      </c>
      <c r="B6691" s="16" t="s">
        <v>9109</v>
      </c>
      <c r="C6691" s="17" t="s">
        <v>6499</v>
      </c>
      <c r="D6691" s="18" t="s">
        <v>8995</v>
      </c>
      <c r="E6691" s="18"/>
      <c r="F6691" s="18"/>
      <c r="G6691" s="18"/>
      <c r="H6691" s="18"/>
      <c r="I6691" s="18"/>
      <c r="J6691" s="5"/>
      <c r="K6691" s="21">
        <v>335</v>
      </c>
      <c r="L6691" s="9">
        <v>335</v>
      </c>
      <c r="M6691" s="5"/>
      <c r="N6691" s="5"/>
      <c r="O6691" s="20">
        <v>20</v>
      </c>
      <c r="P6691" s="8">
        <v>20</v>
      </c>
      <c r="Q6691" s="5"/>
    </row>
    <row r="6692" spans="1:17" ht="12" x14ac:dyDescent="0.2">
      <c r="A6692" s="16" t="s">
        <v>5920</v>
      </c>
      <c r="B6692" s="16" t="s">
        <v>9109</v>
      </c>
      <c r="C6692" s="17" t="s">
        <v>758</v>
      </c>
      <c r="D6692" s="18" t="s">
        <v>8995</v>
      </c>
      <c r="E6692" s="18"/>
      <c r="F6692" s="18"/>
      <c r="G6692" s="18"/>
      <c r="H6692" s="18"/>
      <c r="I6692" s="18"/>
      <c r="J6692" s="5"/>
      <c r="K6692" s="21">
        <v>64.959999999999994</v>
      </c>
      <c r="L6692" s="9">
        <v>64.959999999999994</v>
      </c>
      <c r="M6692" s="5"/>
      <c r="N6692" s="5"/>
      <c r="O6692" s="20">
        <v>5</v>
      </c>
      <c r="P6692" s="8">
        <v>5</v>
      </c>
      <c r="Q6692" s="5"/>
    </row>
    <row r="6693" spans="1:17" ht="12" x14ac:dyDescent="0.2">
      <c r="A6693" s="16" t="s">
        <v>5920</v>
      </c>
      <c r="B6693" s="16" t="s">
        <v>9109</v>
      </c>
      <c r="C6693" s="17" t="s">
        <v>6500</v>
      </c>
      <c r="D6693" s="18" t="s">
        <v>8995</v>
      </c>
      <c r="E6693" s="18"/>
      <c r="F6693" s="18"/>
      <c r="G6693" s="18"/>
      <c r="H6693" s="18"/>
      <c r="I6693" s="18"/>
      <c r="J6693" s="5"/>
      <c r="K6693" s="21">
        <v>87.47</v>
      </c>
      <c r="L6693" s="9">
        <v>87.47</v>
      </c>
      <c r="M6693" s="5"/>
      <c r="N6693" s="5"/>
      <c r="O6693" s="20">
        <v>3</v>
      </c>
      <c r="P6693" s="8">
        <v>3</v>
      </c>
      <c r="Q6693" s="5"/>
    </row>
    <row r="6694" spans="1:17" ht="12" x14ac:dyDescent="0.2">
      <c r="A6694" s="16" t="s">
        <v>5920</v>
      </c>
      <c r="B6694" s="16" t="s">
        <v>9109</v>
      </c>
      <c r="C6694" s="17" t="s">
        <v>3982</v>
      </c>
      <c r="D6694" s="18" t="s">
        <v>8995</v>
      </c>
      <c r="E6694" s="18"/>
      <c r="F6694" s="18"/>
      <c r="G6694" s="18"/>
      <c r="H6694" s="18"/>
      <c r="I6694" s="18"/>
      <c r="J6694" s="5"/>
      <c r="K6694" s="21">
        <v>262.5</v>
      </c>
      <c r="L6694" s="9">
        <v>262.5</v>
      </c>
      <c r="M6694" s="5"/>
      <c r="N6694" s="5"/>
      <c r="O6694" s="20">
        <v>3</v>
      </c>
      <c r="P6694" s="8">
        <v>3</v>
      </c>
      <c r="Q6694" s="5"/>
    </row>
    <row r="6695" spans="1:17" ht="12" x14ac:dyDescent="0.2">
      <c r="A6695" s="16" t="s">
        <v>5920</v>
      </c>
      <c r="B6695" s="16" t="s">
        <v>9109</v>
      </c>
      <c r="C6695" s="17" t="s">
        <v>3983</v>
      </c>
      <c r="D6695" s="18" t="s">
        <v>8995</v>
      </c>
      <c r="E6695" s="18"/>
      <c r="F6695" s="18"/>
      <c r="G6695" s="18"/>
      <c r="H6695" s="18"/>
      <c r="I6695" s="18"/>
      <c r="J6695" s="5"/>
      <c r="K6695" s="21">
        <v>575</v>
      </c>
      <c r="L6695" s="9">
        <v>575</v>
      </c>
      <c r="M6695" s="5"/>
      <c r="N6695" s="5"/>
      <c r="O6695" s="20">
        <v>5</v>
      </c>
      <c r="P6695" s="8">
        <v>5</v>
      </c>
      <c r="Q6695" s="5"/>
    </row>
    <row r="6696" spans="1:17" ht="12" x14ac:dyDescent="0.2">
      <c r="A6696" s="16" t="s">
        <v>5920</v>
      </c>
      <c r="B6696" s="16" t="s">
        <v>9109</v>
      </c>
      <c r="C6696" s="17" t="s">
        <v>6501</v>
      </c>
      <c r="D6696" s="18" t="s">
        <v>8995</v>
      </c>
      <c r="E6696" s="18"/>
      <c r="F6696" s="18"/>
      <c r="G6696" s="18"/>
      <c r="H6696" s="18"/>
      <c r="I6696" s="18"/>
      <c r="J6696" s="5"/>
      <c r="K6696" s="19">
        <v>6396.67</v>
      </c>
      <c r="L6696" s="7">
        <v>6396.67</v>
      </c>
      <c r="M6696" s="5"/>
      <c r="N6696" s="5"/>
      <c r="O6696" s="20">
        <v>4</v>
      </c>
      <c r="P6696" s="8">
        <v>4</v>
      </c>
      <c r="Q6696" s="5"/>
    </row>
    <row r="6697" spans="1:17" ht="12" x14ac:dyDescent="0.2">
      <c r="A6697" s="16" t="s">
        <v>5920</v>
      </c>
      <c r="B6697" s="16" t="s">
        <v>9109</v>
      </c>
      <c r="C6697" s="17" t="s">
        <v>6502</v>
      </c>
      <c r="D6697" s="18" t="s">
        <v>8995</v>
      </c>
      <c r="E6697" s="18"/>
      <c r="F6697" s="18"/>
      <c r="G6697" s="18"/>
      <c r="H6697" s="18"/>
      <c r="I6697" s="18"/>
      <c r="J6697" s="5"/>
      <c r="K6697" s="19">
        <v>25933.33</v>
      </c>
      <c r="L6697" s="7">
        <v>25933.33</v>
      </c>
      <c r="M6697" s="5"/>
      <c r="N6697" s="5"/>
      <c r="O6697" s="20">
        <v>16</v>
      </c>
      <c r="P6697" s="8">
        <v>16</v>
      </c>
      <c r="Q6697" s="5"/>
    </row>
    <row r="6698" spans="1:17" ht="12" x14ac:dyDescent="0.2">
      <c r="A6698" s="16" t="s">
        <v>5920</v>
      </c>
      <c r="B6698" s="16" t="s">
        <v>9109</v>
      </c>
      <c r="C6698" s="17" t="s">
        <v>6503</v>
      </c>
      <c r="D6698" s="18" t="s">
        <v>8995</v>
      </c>
      <c r="E6698" s="18"/>
      <c r="F6698" s="18"/>
      <c r="G6698" s="18"/>
      <c r="H6698" s="18"/>
      <c r="I6698" s="18"/>
      <c r="J6698" s="5"/>
      <c r="K6698" s="19">
        <v>1120</v>
      </c>
      <c r="L6698" s="7">
        <v>1120</v>
      </c>
      <c r="M6698" s="5"/>
      <c r="N6698" s="5"/>
      <c r="O6698" s="20">
        <v>4</v>
      </c>
      <c r="P6698" s="8">
        <v>4</v>
      </c>
      <c r="Q6698" s="5"/>
    </row>
    <row r="6699" spans="1:17" ht="24" x14ac:dyDescent="0.2">
      <c r="A6699" s="16" t="s">
        <v>5920</v>
      </c>
      <c r="B6699" s="16" t="s">
        <v>9109</v>
      </c>
      <c r="C6699" s="17" t="s">
        <v>6504</v>
      </c>
      <c r="D6699" s="18" t="s">
        <v>8995</v>
      </c>
      <c r="E6699" s="18"/>
      <c r="F6699" s="18"/>
      <c r="G6699" s="18"/>
      <c r="H6699" s="18"/>
      <c r="I6699" s="18"/>
      <c r="J6699" s="5"/>
      <c r="K6699" s="19">
        <v>1575</v>
      </c>
      <c r="L6699" s="7">
        <v>1575</v>
      </c>
      <c r="M6699" s="5"/>
      <c r="N6699" s="5"/>
      <c r="O6699" s="20">
        <v>4</v>
      </c>
      <c r="P6699" s="8">
        <v>4</v>
      </c>
      <c r="Q6699" s="5"/>
    </row>
    <row r="6700" spans="1:17" ht="12" x14ac:dyDescent="0.2">
      <c r="A6700" s="16" t="s">
        <v>5920</v>
      </c>
      <c r="B6700" s="16" t="s">
        <v>9109</v>
      </c>
      <c r="C6700" s="17" t="s">
        <v>6505</v>
      </c>
      <c r="D6700" s="18" t="s">
        <v>8995</v>
      </c>
      <c r="E6700" s="18"/>
      <c r="F6700" s="18"/>
      <c r="G6700" s="18"/>
      <c r="H6700" s="18"/>
      <c r="I6700" s="18"/>
      <c r="J6700" s="5"/>
      <c r="K6700" s="19">
        <v>32250.83</v>
      </c>
      <c r="L6700" s="7">
        <v>1526.67</v>
      </c>
      <c r="M6700" s="19">
        <v>30724.16</v>
      </c>
      <c r="N6700" s="5"/>
      <c r="O6700" s="20">
        <v>169</v>
      </c>
      <c r="P6700" s="8">
        <v>8</v>
      </c>
      <c r="Q6700" s="20">
        <v>161</v>
      </c>
    </row>
    <row r="6701" spans="1:17" ht="12" x14ac:dyDescent="0.2">
      <c r="A6701" s="16" t="s">
        <v>5920</v>
      </c>
      <c r="B6701" s="16" t="s">
        <v>9109</v>
      </c>
      <c r="C6701" s="17" t="s">
        <v>6506</v>
      </c>
      <c r="D6701" s="18" t="s">
        <v>8995</v>
      </c>
      <c r="E6701" s="18"/>
      <c r="F6701" s="18"/>
      <c r="G6701" s="18"/>
      <c r="H6701" s="18"/>
      <c r="I6701" s="18"/>
      <c r="J6701" s="5"/>
      <c r="K6701" s="19">
        <v>4875</v>
      </c>
      <c r="L6701" s="7">
        <v>4875</v>
      </c>
      <c r="M6701" s="5"/>
      <c r="N6701" s="5"/>
      <c r="O6701" s="20">
        <v>10</v>
      </c>
      <c r="P6701" s="8">
        <v>10</v>
      </c>
      <c r="Q6701" s="5"/>
    </row>
    <row r="6702" spans="1:17" ht="12" x14ac:dyDescent="0.2">
      <c r="A6702" s="16" t="s">
        <v>5920</v>
      </c>
      <c r="B6702" s="16" t="s">
        <v>9109</v>
      </c>
      <c r="C6702" s="17" t="s">
        <v>6507</v>
      </c>
      <c r="D6702" s="18" t="s">
        <v>8995</v>
      </c>
      <c r="E6702" s="18"/>
      <c r="F6702" s="18"/>
      <c r="G6702" s="18"/>
      <c r="H6702" s="18"/>
      <c r="I6702" s="18">
        <f>VLOOKUP(C6702,[4]НВЛ!$E$15:$I$68,5,FALSE)</f>
        <v>52759.46</v>
      </c>
      <c r="J6702" s="19">
        <v>52759.46</v>
      </c>
      <c r="K6702" s="5"/>
      <c r="L6702" s="7">
        <v>52759.46</v>
      </c>
      <c r="M6702" s="5"/>
      <c r="N6702" s="20">
        <v>9</v>
      </c>
      <c r="O6702" s="5"/>
      <c r="P6702" s="8">
        <v>9</v>
      </c>
      <c r="Q6702" s="5"/>
    </row>
    <row r="6703" spans="1:17" ht="12" x14ac:dyDescent="0.2">
      <c r="A6703" s="16" t="s">
        <v>5920</v>
      </c>
      <c r="B6703" s="16" t="s">
        <v>9109</v>
      </c>
      <c r="C6703" s="17" t="s">
        <v>6508</v>
      </c>
      <c r="D6703" s="18" t="s">
        <v>8995</v>
      </c>
      <c r="E6703" s="18"/>
      <c r="F6703" s="18"/>
      <c r="G6703" s="18"/>
      <c r="H6703" s="18"/>
      <c r="I6703" s="18"/>
      <c r="J6703" s="5"/>
      <c r="K6703" s="19">
        <v>12751</v>
      </c>
      <c r="L6703" s="7">
        <v>12751</v>
      </c>
      <c r="M6703" s="5"/>
      <c r="N6703" s="5"/>
      <c r="O6703" s="20">
        <v>1</v>
      </c>
      <c r="P6703" s="8">
        <v>1</v>
      </c>
      <c r="Q6703" s="5"/>
    </row>
    <row r="6704" spans="1:17" ht="12" x14ac:dyDescent="0.2">
      <c r="A6704" s="16" t="s">
        <v>5920</v>
      </c>
      <c r="B6704" s="16" t="s">
        <v>9109</v>
      </c>
      <c r="C6704" s="17" t="s">
        <v>6509</v>
      </c>
      <c r="D6704" s="18" t="s">
        <v>8995</v>
      </c>
      <c r="E6704" s="18"/>
      <c r="F6704" s="18"/>
      <c r="G6704" s="18"/>
      <c r="H6704" s="18"/>
      <c r="I6704" s="18"/>
      <c r="J6704" s="5"/>
      <c r="K6704" s="21">
        <v>674</v>
      </c>
      <c r="L6704" s="9">
        <v>674</v>
      </c>
      <c r="M6704" s="5"/>
      <c r="N6704" s="5"/>
      <c r="O6704" s="20">
        <v>1</v>
      </c>
      <c r="P6704" s="8">
        <v>1</v>
      </c>
      <c r="Q6704" s="5"/>
    </row>
    <row r="6705" spans="1:17" ht="12" x14ac:dyDescent="0.2">
      <c r="A6705" s="16" t="s">
        <v>5920</v>
      </c>
      <c r="B6705" s="16" t="s">
        <v>9109</v>
      </c>
      <c r="C6705" s="17" t="s">
        <v>6510</v>
      </c>
      <c r="D6705" s="18" t="s">
        <v>8995</v>
      </c>
      <c r="E6705" s="18"/>
      <c r="F6705" s="18"/>
      <c r="G6705" s="18"/>
      <c r="H6705" s="18"/>
      <c r="I6705" s="18"/>
      <c r="J6705" s="19">
        <v>29710</v>
      </c>
      <c r="K6705" s="5"/>
      <c r="L6705" s="7">
        <v>29710</v>
      </c>
      <c r="M6705" s="5"/>
      <c r="N6705" s="20">
        <v>2</v>
      </c>
      <c r="O6705" s="5"/>
      <c r="P6705" s="8">
        <v>2</v>
      </c>
      <c r="Q6705" s="5"/>
    </row>
    <row r="6706" spans="1:17" ht="24" x14ac:dyDescent="0.2">
      <c r="A6706" s="16" t="s">
        <v>5920</v>
      </c>
      <c r="B6706" s="16" t="s">
        <v>9109</v>
      </c>
      <c r="C6706" s="17" t="s">
        <v>6511</v>
      </c>
      <c r="D6706" s="18" t="s">
        <v>8995</v>
      </c>
      <c r="E6706" s="18"/>
      <c r="F6706" s="18"/>
      <c r="G6706" s="18"/>
      <c r="H6706" s="18"/>
      <c r="I6706" s="18"/>
      <c r="J6706" s="5"/>
      <c r="K6706" s="19">
        <v>67423.5</v>
      </c>
      <c r="L6706" s="7">
        <v>44949</v>
      </c>
      <c r="M6706" s="19">
        <v>22474.5</v>
      </c>
      <c r="N6706" s="5"/>
      <c r="O6706" s="20">
        <v>3</v>
      </c>
      <c r="P6706" s="8">
        <v>2</v>
      </c>
      <c r="Q6706" s="20">
        <v>1</v>
      </c>
    </row>
    <row r="6707" spans="1:17" ht="12" x14ac:dyDescent="0.2">
      <c r="A6707" s="16" t="s">
        <v>5920</v>
      </c>
      <c r="B6707" s="16" t="s">
        <v>9109</v>
      </c>
      <c r="C6707" s="17" t="s">
        <v>6512</v>
      </c>
      <c r="D6707" s="18" t="str">
        <f>VLOOKUP(C6707,[2]итоговая!$C$6:$H$1018,4,FALSE)</f>
        <v>Производство 2022</v>
      </c>
      <c r="E6707" s="26">
        <f>J6707-L6707</f>
        <v>620</v>
      </c>
      <c r="F6707" s="26">
        <f>N6707-P6707</f>
        <v>4</v>
      </c>
      <c r="G6707" s="26" t="str">
        <f>VLOOKUP(C6707,[2]итоговая!$C$6:$H$1018,5,FALSE)</f>
        <v>УКС</v>
      </c>
      <c r="H6707" s="21" t="str">
        <f>VLOOKUP(C6707,[2]итоговая!$C$6:$H$1018,6,FALSE)</f>
        <v>при ремонтных работах 2022-2023</v>
      </c>
      <c r="I6707" s="18"/>
      <c r="J6707" s="21">
        <v>620</v>
      </c>
      <c r="K6707" s="5"/>
      <c r="L6707" s="6"/>
      <c r="M6707" s="21">
        <v>620</v>
      </c>
      <c r="N6707" s="20">
        <v>4</v>
      </c>
      <c r="O6707" s="5"/>
      <c r="P6707" s="6"/>
      <c r="Q6707" s="20">
        <v>4</v>
      </c>
    </row>
    <row r="6708" spans="1:17" ht="12" x14ac:dyDescent="0.2">
      <c r="A6708" s="16" t="s">
        <v>5920</v>
      </c>
      <c r="B6708" s="16" t="s">
        <v>9109</v>
      </c>
      <c r="C6708" s="17" t="s">
        <v>3993</v>
      </c>
      <c r="D6708" s="18" t="s">
        <v>8995</v>
      </c>
      <c r="E6708" s="18"/>
      <c r="F6708" s="18"/>
      <c r="G6708" s="18"/>
      <c r="H6708" s="18"/>
      <c r="I6708" s="18"/>
      <c r="J6708" s="5"/>
      <c r="K6708" s="19">
        <v>5983.33</v>
      </c>
      <c r="L6708" s="7">
        <v>5983.33</v>
      </c>
      <c r="M6708" s="5"/>
      <c r="N6708" s="5"/>
      <c r="O6708" s="20">
        <v>2</v>
      </c>
      <c r="P6708" s="8">
        <v>2</v>
      </c>
      <c r="Q6708" s="5"/>
    </row>
    <row r="6709" spans="1:17" ht="12" x14ac:dyDescent="0.2">
      <c r="A6709" s="16" t="s">
        <v>5920</v>
      </c>
      <c r="B6709" s="16" t="s">
        <v>9109</v>
      </c>
      <c r="C6709" s="17" t="s">
        <v>774</v>
      </c>
      <c r="D6709" s="18" t="s">
        <v>8995</v>
      </c>
      <c r="E6709" s="18"/>
      <c r="F6709" s="18"/>
      <c r="G6709" s="18"/>
      <c r="H6709" s="18"/>
      <c r="I6709" s="18"/>
      <c r="J6709" s="5"/>
      <c r="K6709" s="19">
        <v>5438.33</v>
      </c>
      <c r="L6709" s="7">
        <v>5438.33</v>
      </c>
      <c r="M6709" s="5"/>
      <c r="N6709" s="5"/>
      <c r="O6709" s="20">
        <v>2</v>
      </c>
      <c r="P6709" s="8">
        <v>2</v>
      </c>
      <c r="Q6709" s="5"/>
    </row>
    <row r="6710" spans="1:17" ht="12" x14ac:dyDescent="0.2">
      <c r="A6710" s="16" t="s">
        <v>5920</v>
      </c>
      <c r="B6710" s="16" t="s">
        <v>9109</v>
      </c>
      <c r="C6710" s="17" t="s">
        <v>6513</v>
      </c>
      <c r="D6710" s="18" t="s">
        <v>8995</v>
      </c>
      <c r="E6710" s="18"/>
      <c r="F6710" s="18"/>
      <c r="G6710" s="18"/>
      <c r="H6710" s="18"/>
      <c r="I6710" s="18"/>
      <c r="J6710" s="5"/>
      <c r="K6710" s="19">
        <v>1900</v>
      </c>
      <c r="L6710" s="7">
        <v>1900</v>
      </c>
      <c r="M6710" s="5"/>
      <c r="N6710" s="5"/>
      <c r="O6710" s="20">
        <v>10</v>
      </c>
      <c r="P6710" s="8">
        <v>10</v>
      </c>
      <c r="Q6710" s="5"/>
    </row>
    <row r="6711" spans="1:17" ht="12" x14ac:dyDescent="0.2">
      <c r="A6711" s="16" t="s">
        <v>5920</v>
      </c>
      <c r="B6711" s="16" t="s">
        <v>9109</v>
      </c>
      <c r="C6711" s="17" t="s">
        <v>6514</v>
      </c>
      <c r="D6711" s="18" t="s">
        <v>8995</v>
      </c>
      <c r="E6711" s="18"/>
      <c r="F6711" s="18"/>
      <c r="G6711" s="18"/>
      <c r="H6711" s="18"/>
      <c r="I6711" s="18"/>
      <c r="J6711" s="5"/>
      <c r="K6711" s="19">
        <v>2975.21</v>
      </c>
      <c r="L6711" s="7">
        <v>2975.21</v>
      </c>
      <c r="M6711" s="5"/>
      <c r="N6711" s="5"/>
      <c r="O6711" s="20">
        <v>1</v>
      </c>
      <c r="P6711" s="8">
        <v>1</v>
      </c>
      <c r="Q6711" s="5"/>
    </row>
    <row r="6712" spans="1:17" ht="12" x14ac:dyDescent="0.2">
      <c r="A6712" s="16" t="s">
        <v>5920</v>
      </c>
      <c r="B6712" s="16" t="s">
        <v>9109</v>
      </c>
      <c r="C6712" s="17" t="s">
        <v>6515</v>
      </c>
      <c r="D6712" s="18" t="s">
        <v>8995</v>
      </c>
      <c r="E6712" s="18"/>
      <c r="F6712" s="18"/>
      <c r="G6712" s="18"/>
      <c r="H6712" s="18"/>
      <c r="I6712" s="18"/>
      <c r="J6712" s="5"/>
      <c r="K6712" s="19">
        <v>2975.21</v>
      </c>
      <c r="L6712" s="7">
        <v>2975.21</v>
      </c>
      <c r="M6712" s="5"/>
      <c r="N6712" s="5"/>
      <c r="O6712" s="20">
        <v>1</v>
      </c>
      <c r="P6712" s="8">
        <v>1</v>
      </c>
      <c r="Q6712" s="5"/>
    </row>
    <row r="6713" spans="1:17" ht="12" x14ac:dyDescent="0.2">
      <c r="A6713" s="16" t="s">
        <v>5920</v>
      </c>
      <c r="B6713" s="16" t="s">
        <v>9109</v>
      </c>
      <c r="C6713" s="17" t="s">
        <v>6516</v>
      </c>
      <c r="D6713" s="18" t="s">
        <v>8995</v>
      </c>
      <c r="E6713" s="18"/>
      <c r="F6713" s="18"/>
      <c r="G6713" s="18"/>
      <c r="H6713" s="18"/>
      <c r="I6713" s="18"/>
      <c r="J6713" s="5"/>
      <c r="K6713" s="21">
        <v>348.33</v>
      </c>
      <c r="L6713" s="9">
        <v>348.33</v>
      </c>
      <c r="M6713" s="5"/>
      <c r="N6713" s="5"/>
      <c r="O6713" s="20">
        <v>2</v>
      </c>
      <c r="P6713" s="8">
        <v>2</v>
      </c>
      <c r="Q6713" s="5"/>
    </row>
    <row r="6714" spans="1:17" ht="12" x14ac:dyDescent="0.2">
      <c r="A6714" s="16" t="s">
        <v>5920</v>
      </c>
      <c r="B6714" s="16" t="s">
        <v>9109</v>
      </c>
      <c r="C6714" s="17" t="s">
        <v>6517</v>
      </c>
      <c r="D6714" s="18" t="s">
        <v>8995</v>
      </c>
      <c r="E6714" s="18"/>
      <c r="F6714" s="18"/>
      <c r="G6714" s="18"/>
      <c r="H6714" s="18"/>
      <c r="I6714" s="18"/>
      <c r="J6714" s="5"/>
      <c r="K6714" s="21">
        <v>564</v>
      </c>
      <c r="L6714" s="9">
        <v>564</v>
      </c>
      <c r="M6714" s="5"/>
      <c r="N6714" s="5"/>
      <c r="O6714" s="20">
        <v>2</v>
      </c>
      <c r="P6714" s="8">
        <v>2</v>
      </c>
      <c r="Q6714" s="5"/>
    </row>
    <row r="6715" spans="1:17" ht="12" x14ac:dyDescent="0.2">
      <c r="A6715" s="16" t="s">
        <v>5920</v>
      </c>
      <c r="B6715" s="16" t="s">
        <v>9109</v>
      </c>
      <c r="C6715" s="17" t="s">
        <v>6518</v>
      </c>
      <c r="D6715" s="18" t="s">
        <v>8995</v>
      </c>
      <c r="E6715" s="18"/>
      <c r="F6715" s="18"/>
      <c r="G6715" s="18"/>
      <c r="H6715" s="18"/>
      <c r="I6715" s="18"/>
      <c r="J6715" s="5"/>
      <c r="K6715" s="19">
        <v>480000</v>
      </c>
      <c r="L6715" s="6"/>
      <c r="M6715" s="19">
        <v>480000</v>
      </c>
      <c r="N6715" s="5"/>
      <c r="O6715" s="20">
        <v>2</v>
      </c>
      <c r="P6715" s="6"/>
      <c r="Q6715" s="20">
        <v>2</v>
      </c>
    </row>
    <row r="6716" spans="1:17" ht="24" x14ac:dyDescent="0.2">
      <c r="A6716" s="16" t="s">
        <v>5920</v>
      </c>
      <c r="B6716" s="16" t="s">
        <v>9109</v>
      </c>
      <c r="C6716" s="17" t="s">
        <v>6519</v>
      </c>
      <c r="D6716" s="18" t="s">
        <v>8995</v>
      </c>
      <c r="E6716" s="18"/>
      <c r="F6716" s="18"/>
      <c r="G6716" s="18"/>
      <c r="H6716" s="18"/>
      <c r="I6716" s="18"/>
      <c r="J6716" s="5"/>
      <c r="K6716" s="19">
        <v>32630</v>
      </c>
      <c r="L6716" s="7">
        <v>32630</v>
      </c>
      <c r="M6716" s="5"/>
      <c r="N6716" s="5"/>
      <c r="O6716" s="20">
        <v>7</v>
      </c>
      <c r="P6716" s="8">
        <v>7</v>
      </c>
      <c r="Q6716" s="5"/>
    </row>
    <row r="6717" spans="1:17" ht="12" x14ac:dyDescent="0.2">
      <c r="A6717" s="16" t="s">
        <v>5920</v>
      </c>
      <c r="B6717" s="16" t="s">
        <v>9109</v>
      </c>
      <c r="C6717" s="17" t="s">
        <v>6520</v>
      </c>
      <c r="D6717" s="18" t="s">
        <v>8995</v>
      </c>
      <c r="E6717" s="18"/>
      <c r="F6717" s="18"/>
      <c r="G6717" s="18"/>
      <c r="H6717" s="18"/>
      <c r="I6717" s="18"/>
      <c r="J6717" s="5"/>
      <c r="K6717" s="19">
        <v>2730</v>
      </c>
      <c r="L6717" s="6"/>
      <c r="M6717" s="19">
        <v>2730</v>
      </c>
      <c r="N6717" s="5"/>
      <c r="O6717" s="20">
        <v>195</v>
      </c>
      <c r="P6717" s="6"/>
      <c r="Q6717" s="20">
        <v>195</v>
      </c>
    </row>
    <row r="6718" spans="1:17" ht="12" x14ac:dyDescent="0.2">
      <c r="A6718" s="16" t="s">
        <v>5920</v>
      </c>
      <c r="B6718" s="16" t="s">
        <v>9109</v>
      </c>
      <c r="C6718" s="17" t="s">
        <v>6521</v>
      </c>
      <c r="D6718" s="18" t="s">
        <v>8995</v>
      </c>
      <c r="E6718" s="18"/>
      <c r="F6718" s="18"/>
      <c r="G6718" s="18"/>
      <c r="H6718" s="18"/>
      <c r="I6718" s="18"/>
      <c r="J6718" s="5"/>
      <c r="K6718" s="19">
        <v>3406</v>
      </c>
      <c r="L6718" s="7">
        <v>3406</v>
      </c>
      <c r="M6718" s="5"/>
      <c r="N6718" s="5"/>
      <c r="O6718" s="20">
        <v>2</v>
      </c>
      <c r="P6718" s="8">
        <v>2</v>
      </c>
      <c r="Q6718" s="5"/>
    </row>
    <row r="6719" spans="1:17" ht="12" x14ac:dyDescent="0.2">
      <c r="A6719" s="16" t="s">
        <v>5920</v>
      </c>
      <c r="B6719" s="16" t="s">
        <v>9109</v>
      </c>
      <c r="C6719" s="17" t="s">
        <v>6522</v>
      </c>
      <c r="D6719" s="18" t="s">
        <v>8995</v>
      </c>
      <c r="E6719" s="18"/>
      <c r="F6719" s="18"/>
      <c r="G6719" s="18"/>
      <c r="H6719" s="18"/>
      <c r="I6719" s="18"/>
      <c r="J6719" s="5"/>
      <c r="K6719" s="19">
        <v>2730</v>
      </c>
      <c r="L6719" s="7">
        <v>2730</v>
      </c>
      <c r="M6719" s="5"/>
      <c r="N6719" s="5"/>
      <c r="O6719" s="20">
        <v>15</v>
      </c>
      <c r="P6719" s="8">
        <v>15</v>
      </c>
      <c r="Q6719" s="5"/>
    </row>
    <row r="6720" spans="1:17" ht="12" x14ac:dyDescent="0.2">
      <c r="A6720" s="16" t="s">
        <v>5920</v>
      </c>
      <c r="B6720" s="16" t="s">
        <v>9109</v>
      </c>
      <c r="C6720" s="17" t="s">
        <v>6523</v>
      </c>
      <c r="D6720" s="18" t="s">
        <v>8995</v>
      </c>
      <c r="E6720" s="18"/>
      <c r="F6720" s="18"/>
      <c r="G6720" s="18"/>
      <c r="H6720" s="18"/>
      <c r="I6720" s="18"/>
      <c r="J6720" s="5"/>
      <c r="K6720" s="21">
        <v>273.22000000000003</v>
      </c>
      <c r="L6720" s="9">
        <v>273.22000000000003</v>
      </c>
      <c r="M6720" s="5"/>
      <c r="N6720" s="5"/>
      <c r="O6720" s="20">
        <v>2</v>
      </c>
      <c r="P6720" s="8">
        <v>2</v>
      </c>
      <c r="Q6720" s="5"/>
    </row>
    <row r="6721" spans="1:17" ht="12" x14ac:dyDescent="0.2">
      <c r="A6721" s="16" t="s">
        <v>5920</v>
      </c>
      <c r="B6721" s="16" t="s">
        <v>9109</v>
      </c>
      <c r="C6721" s="17" t="s">
        <v>6524</v>
      </c>
      <c r="D6721" s="18" t="s">
        <v>8995</v>
      </c>
      <c r="E6721" s="18"/>
      <c r="F6721" s="18"/>
      <c r="G6721" s="18"/>
      <c r="H6721" s="18"/>
      <c r="I6721" s="18"/>
      <c r="J6721" s="5"/>
      <c r="K6721" s="19">
        <v>2500</v>
      </c>
      <c r="L6721" s="7">
        <v>2500</v>
      </c>
      <c r="M6721" s="5"/>
      <c r="N6721" s="5"/>
      <c r="O6721" s="20">
        <v>100</v>
      </c>
      <c r="P6721" s="8">
        <v>100</v>
      </c>
      <c r="Q6721" s="5"/>
    </row>
    <row r="6722" spans="1:17" ht="12" x14ac:dyDescent="0.2">
      <c r="A6722" s="16" t="s">
        <v>5920</v>
      </c>
      <c r="B6722" s="16" t="s">
        <v>9109</v>
      </c>
      <c r="C6722" s="17" t="s">
        <v>4096</v>
      </c>
      <c r="D6722" s="18" t="s">
        <v>8995</v>
      </c>
      <c r="E6722" s="18"/>
      <c r="F6722" s="18"/>
      <c r="G6722" s="18"/>
      <c r="H6722" s="18"/>
      <c r="I6722" s="18"/>
      <c r="J6722" s="5"/>
      <c r="K6722" s="19">
        <v>1675</v>
      </c>
      <c r="L6722" s="7">
        <v>1675</v>
      </c>
      <c r="M6722" s="5"/>
      <c r="N6722" s="5"/>
      <c r="O6722" s="20">
        <v>67</v>
      </c>
      <c r="P6722" s="8">
        <v>67</v>
      </c>
      <c r="Q6722" s="5"/>
    </row>
    <row r="6723" spans="1:17" ht="12" x14ac:dyDescent="0.2">
      <c r="A6723" s="16" t="s">
        <v>5920</v>
      </c>
      <c r="B6723" s="16" t="s">
        <v>9109</v>
      </c>
      <c r="C6723" s="17" t="s">
        <v>6525</v>
      </c>
      <c r="D6723" s="18" t="s">
        <v>8995</v>
      </c>
      <c r="E6723" s="18"/>
      <c r="F6723" s="18"/>
      <c r="G6723" s="18"/>
      <c r="H6723" s="18"/>
      <c r="I6723" s="18"/>
      <c r="J6723" s="19">
        <v>7203</v>
      </c>
      <c r="K6723" s="5"/>
      <c r="L6723" s="7">
        <v>7203</v>
      </c>
      <c r="M6723" s="5"/>
      <c r="N6723" s="20">
        <v>4.2</v>
      </c>
      <c r="O6723" s="5"/>
      <c r="P6723" s="8">
        <v>4.2</v>
      </c>
      <c r="Q6723" s="5"/>
    </row>
    <row r="6724" spans="1:17" ht="12" x14ac:dyDescent="0.2">
      <c r="A6724" s="16" t="s">
        <v>5920</v>
      </c>
      <c r="B6724" s="16" t="s">
        <v>9109</v>
      </c>
      <c r="C6724" s="17" t="s">
        <v>6526</v>
      </c>
      <c r="D6724" s="18" t="s">
        <v>8995</v>
      </c>
      <c r="E6724" s="18"/>
      <c r="F6724" s="18"/>
      <c r="G6724" s="18"/>
      <c r="H6724" s="18"/>
      <c r="I6724" s="18"/>
      <c r="J6724" s="5"/>
      <c r="K6724" s="19">
        <v>2516</v>
      </c>
      <c r="L6724" s="7">
        <v>2516</v>
      </c>
      <c r="M6724" s="5"/>
      <c r="N6724" s="5"/>
      <c r="O6724" s="20">
        <v>8</v>
      </c>
      <c r="P6724" s="8">
        <v>8</v>
      </c>
      <c r="Q6724" s="5"/>
    </row>
    <row r="6725" spans="1:17" ht="12" x14ac:dyDescent="0.2">
      <c r="A6725" s="16" t="s">
        <v>5920</v>
      </c>
      <c r="B6725" s="16" t="s">
        <v>9109</v>
      </c>
      <c r="C6725" s="17" t="s">
        <v>6527</v>
      </c>
      <c r="D6725" s="18" t="s">
        <v>8995</v>
      </c>
      <c r="E6725" s="18"/>
      <c r="F6725" s="18"/>
      <c r="G6725" s="18"/>
      <c r="H6725" s="18"/>
      <c r="I6725" s="18"/>
      <c r="J6725" s="5"/>
      <c r="K6725" s="19">
        <v>3328.5</v>
      </c>
      <c r="L6725" s="7">
        <v>3328.5</v>
      </c>
      <c r="M6725" s="5"/>
      <c r="N6725" s="5"/>
      <c r="O6725" s="20">
        <v>2</v>
      </c>
      <c r="P6725" s="8">
        <v>2</v>
      </c>
      <c r="Q6725" s="5"/>
    </row>
    <row r="6726" spans="1:17" ht="12" x14ac:dyDescent="0.2">
      <c r="A6726" s="16" t="s">
        <v>5920</v>
      </c>
      <c r="B6726" s="16" t="s">
        <v>9109</v>
      </c>
      <c r="C6726" s="17" t="s">
        <v>6528</v>
      </c>
      <c r="D6726" s="18" t="s">
        <v>8995</v>
      </c>
      <c r="E6726" s="18"/>
      <c r="F6726" s="18"/>
      <c r="G6726" s="18"/>
      <c r="H6726" s="18"/>
      <c r="I6726" s="18"/>
      <c r="J6726" s="5"/>
      <c r="K6726" s="19">
        <v>12914.23</v>
      </c>
      <c r="L6726" s="7">
        <v>12914.23</v>
      </c>
      <c r="M6726" s="5"/>
      <c r="N6726" s="5"/>
      <c r="O6726" s="20">
        <v>2</v>
      </c>
      <c r="P6726" s="8">
        <v>2</v>
      </c>
      <c r="Q6726" s="5"/>
    </row>
    <row r="6727" spans="1:17" ht="12" x14ac:dyDescent="0.2">
      <c r="A6727" s="16" t="s">
        <v>5920</v>
      </c>
      <c r="B6727" s="16" t="s">
        <v>9109</v>
      </c>
      <c r="C6727" s="17" t="s">
        <v>6529</v>
      </c>
      <c r="D6727" s="18" t="s">
        <v>8995</v>
      </c>
      <c r="E6727" s="18"/>
      <c r="F6727" s="18"/>
      <c r="G6727" s="18"/>
      <c r="H6727" s="18"/>
      <c r="I6727" s="18"/>
      <c r="J6727" s="5"/>
      <c r="K6727" s="19">
        <v>1034401.8</v>
      </c>
      <c r="L6727" s="7">
        <v>1034401.8</v>
      </c>
      <c r="M6727" s="5"/>
      <c r="N6727" s="5"/>
      <c r="O6727" s="20">
        <v>17.562000000000001</v>
      </c>
      <c r="P6727" s="8">
        <v>17.562000000000001</v>
      </c>
      <c r="Q6727" s="5"/>
    </row>
    <row r="6728" spans="1:17" ht="12" x14ac:dyDescent="0.2">
      <c r="A6728" s="16" t="s">
        <v>5920</v>
      </c>
      <c r="B6728" s="16" t="s">
        <v>9109</v>
      </c>
      <c r="C6728" s="17" t="s">
        <v>6530</v>
      </c>
      <c r="D6728" s="18" t="s">
        <v>8995</v>
      </c>
      <c r="E6728" s="18"/>
      <c r="F6728" s="18"/>
      <c r="G6728" s="18"/>
      <c r="H6728" s="18"/>
      <c r="I6728" s="18"/>
      <c r="J6728" s="5"/>
      <c r="K6728" s="19">
        <v>281385</v>
      </c>
      <c r="L6728" s="7">
        <v>281385</v>
      </c>
      <c r="M6728" s="5"/>
      <c r="N6728" s="5"/>
      <c r="O6728" s="20">
        <v>3</v>
      </c>
      <c r="P6728" s="8">
        <v>3</v>
      </c>
      <c r="Q6728" s="5"/>
    </row>
    <row r="6729" spans="1:17" ht="12" x14ac:dyDescent="0.2">
      <c r="A6729" s="16" t="s">
        <v>5920</v>
      </c>
      <c r="B6729" s="16" t="s">
        <v>9109</v>
      </c>
      <c r="C6729" s="17" t="s">
        <v>6531</v>
      </c>
      <c r="D6729" s="18" t="s">
        <v>8995</v>
      </c>
      <c r="E6729" s="18"/>
      <c r="F6729" s="18"/>
      <c r="G6729" s="18"/>
      <c r="H6729" s="18"/>
      <c r="I6729" s="18"/>
      <c r="J6729" s="5"/>
      <c r="K6729" s="19">
        <v>1545804</v>
      </c>
      <c r="L6729" s="7">
        <v>1545804</v>
      </c>
      <c r="M6729" s="5"/>
      <c r="N6729" s="5"/>
      <c r="O6729" s="20">
        <v>9</v>
      </c>
      <c r="P6729" s="8">
        <v>9</v>
      </c>
      <c r="Q6729" s="5"/>
    </row>
    <row r="6730" spans="1:17" ht="12" x14ac:dyDescent="0.2">
      <c r="A6730" s="16" t="s">
        <v>5920</v>
      </c>
      <c r="B6730" s="16" t="s">
        <v>9109</v>
      </c>
      <c r="C6730" s="17" t="s">
        <v>6532</v>
      </c>
      <c r="D6730" s="18" t="s">
        <v>8995</v>
      </c>
      <c r="E6730" s="18"/>
      <c r="F6730" s="18"/>
      <c r="G6730" s="18"/>
      <c r="H6730" s="18"/>
      <c r="I6730" s="18"/>
      <c r="J6730" s="5"/>
      <c r="K6730" s="19">
        <v>2491.67</v>
      </c>
      <c r="L6730" s="7">
        <v>2491.67</v>
      </c>
      <c r="M6730" s="5"/>
      <c r="N6730" s="5"/>
      <c r="O6730" s="20">
        <v>1</v>
      </c>
      <c r="P6730" s="8">
        <v>1</v>
      </c>
      <c r="Q6730" s="5"/>
    </row>
    <row r="6731" spans="1:17" ht="24" x14ac:dyDescent="0.2">
      <c r="A6731" s="16" t="s">
        <v>5920</v>
      </c>
      <c r="B6731" s="16" t="s">
        <v>9109</v>
      </c>
      <c r="C6731" s="17" t="s">
        <v>6533</v>
      </c>
      <c r="D6731" s="18" t="s">
        <v>8995</v>
      </c>
      <c r="E6731" s="18"/>
      <c r="F6731" s="18"/>
      <c r="G6731" s="18"/>
      <c r="H6731" s="18"/>
      <c r="I6731" s="18"/>
      <c r="J6731" s="5"/>
      <c r="K6731" s="19">
        <v>7836</v>
      </c>
      <c r="L6731" s="7">
        <v>7836</v>
      </c>
      <c r="M6731" s="5"/>
      <c r="N6731" s="5"/>
      <c r="O6731" s="20">
        <v>1</v>
      </c>
      <c r="P6731" s="8">
        <v>1</v>
      </c>
      <c r="Q6731" s="5"/>
    </row>
    <row r="6732" spans="1:17" ht="24" x14ac:dyDescent="0.2">
      <c r="A6732" s="16" t="s">
        <v>5920</v>
      </c>
      <c r="B6732" s="16" t="s">
        <v>9109</v>
      </c>
      <c r="C6732" s="17" t="s">
        <v>6534</v>
      </c>
      <c r="D6732" s="18" t="s">
        <v>8995</v>
      </c>
      <c r="E6732" s="18"/>
      <c r="F6732" s="18"/>
      <c r="G6732" s="18"/>
      <c r="H6732" s="18"/>
      <c r="I6732" s="18"/>
      <c r="J6732" s="5"/>
      <c r="K6732" s="19">
        <v>8732.4</v>
      </c>
      <c r="L6732" s="7">
        <v>8732.4</v>
      </c>
      <c r="M6732" s="5"/>
      <c r="N6732" s="5"/>
      <c r="O6732" s="20">
        <v>1</v>
      </c>
      <c r="P6732" s="8">
        <v>1</v>
      </c>
      <c r="Q6732" s="5"/>
    </row>
    <row r="6733" spans="1:17" ht="12" x14ac:dyDescent="0.2">
      <c r="A6733" s="16" t="s">
        <v>5920</v>
      </c>
      <c r="B6733" s="16" t="s">
        <v>9109</v>
      </c>
      <c r="C6733" s="17" t="s">
        <v>6535</v>
      </c>
      <c r="D6733" s="18" t="s">
        <v>8995</v>
      </c>
      <c r="E6733" s="18"/>
      <c r="F6733" s="18"/>
      <c r="G6733" s="18"/>
      <c r="H6733" s="18"/>
      <c r="I6733" s="18"/>
      <c r="J6733" s="5"/>
      <c r="K6733" s="19">
        <v>15740.15</v>
      </c>
      <c r="L6733" s="7">
        <v>15740.15</v>
      </c>
      <c r="M6733" s="5"/>
      <c r="N6733" s="5"/>
      <c r="O6733" s="20">
        <v>3</v>
      </c>
      <c r="P6733" s="8">
        <v>3</v>
      </c>
      <c r="Q6733" s="5"/>
    </row>
    <row r="6734" spans="1:17" ht="12" x14ac:dyDescent="0.2">
      <c r="A6734" s="16" t="s">
        <v>5920</v>
      </c>
      <c r="B6734" s="16" t="s">
        <v>9109</v>
      </c>
      <c r="C6734" s="17" t="s">
        <v>4114</v>
      </c>
      <c r="D6734" s="18" t="s">
        <v>8995</v>
      </c>
      <c r="E6734" s="18"/>
      <c r="F6734" s="18"/>
      <c r="G6734" s="18"/>
      <c r="H6734" s="18"/>
      <c r="I6734" s="18"/>
      <c r="J6734" s="5"/>
      <c r="K6734" s="19">
        <v>52115.44</v>
      </c>
      <c r="L6734" s="7">
        <v>37962.370000000003</v>
      </c>
      <c r="M6734" s="19">
        <v>14153.07</v>
      </c>
      <c r="N6734" s="5"/>
      <c r="O6734" s="20">
        <v>25</v>
      </c>
      <c r="P6734" s="8">
        <v>18</v>
      </c>
      <c r="Q6734" s="20">
        <v>7</v>
      </c>
    </row>
    <row r="6735" spans="1:17" ht="24" x14ac:dyDescent="0.2">
      <c r="A6735" s="16" t="s">
        <v>5920</v>
      </c>
      <c r="B6735" s="16" t="s">
        <v>9109</v>
      </c>
      <c r="C6735" s="17" t="s">
        <v>6536</v>
      </c>
      <c r="D6735" s="18" t="s">
        <v>8995</v>
      </c>
      <c r="E6735" s="18"/>
      <c r="F6735" s="18"/>
      <c r="G6735" s="18"/>
      <c r="H6735" s="18"/>
      <c r="I6735" s="18"/>
      <c r="J6735" s="5"/>
      <c r="K6735" s="21">
        <v>244.17</v>
      </c>
      <c r="L6735" s="9">
        <v>244.17</v>
      </c>
      <c r="M6735" s="5"/>
      <c r="N6735" s="5"/>
      <c r="O6735" s="20">
        <v>1</v>
      </c>
      <c r="P6735" s="8">
        <v>1</v>
      </c>
      <c r="Q6735" s="5"/>
    </row>
    <row r="6736" spans="1:17" ht="12" x14ac:dyDescent="0.2">
      <c r="A6736" s="16" t="s">
        <v>5920</v>
      </c>
      <c r="B6736" s="16" t="s">
        <v>9109</v>
      </c>
      <c r="C6736" s="17" t="s">
        <v>6537</v>
      </c>
      <c r="D6736" s="18" t="s">
        <v>8995</v>
      </c>
      <c r="E6736" s="18"/>
      <c r="F6736" s="18"/>
      <c r="G6736" s="18"/>
      <c r="H6736" s="18"/>
      <c r="I6736" s="18"/>
      <c r="J6736" s="5"/>
      <c r="K6736" s="21">
        <v>647</v>
      </c>
      <c r="L6736" s="9">
        <v>647</v>
      </c>
      <c r="M6736" s="5"/>
      <c r="N6736" s="5"/>
      <c r="O6736" s="20">
        <v>1</v>
      </c>
      <c r="P6736" s="8">
        <v>1</v>
      </c>
      <c r="Q6736" s="5"/>
    </row>
    <row r="6737" spans="1:17" ht="12" x14ac:dyDescent="0.2">
      <c r="A6737" s="16" t="s">
        <v>5920</v>
      </c>
      <c r="B6737" s="16" t="s">
        <v>9109</v>
      </c>
      <c r="C6737" s="17" t="s">
        <v>6538</v>
      </c>
      <c r="D6737" s="18" t="str">
        <f>VLOOKUP(C6737,[2]итоговая!$C$6:$H$1018,4,FALSE)</f>
        <v>Реконструкция НБУ 2022-2024</v>
      </c>
      <c r="E6737" s="26">
        <f>J6737-L6737</f>
        <v>14523.1</v>
      </c>
      <c r="F6737" s="26">
        <f>N6737-P6737</f>
        <v>134</v>
      </c>
      <c r="G6737" s="26" t="str">
        <f>VLOOKUP(C6737,[2]итоговая!$C$6:$H$1018,5,FALSE)</f>
        <v>УКС</v>
      </c>
      <c r="H6737" s="21" t="str">
        <f>VLOOKUP(C6737,[2]итоговая!$C$6:$H$1018,6,FALSE)</f>
        <v>Реконструкция НБУ 2022-2024</v>
      </c>
      <c r="I6737" s="18"/>
      <c r="J6737" s="19">
        <v>14523.1</v>
      </c>
      <c r="K6737" s="5"/>
      <c r="L6737" s="6"/>
      <c r="M6737" s="19">
        <v>14523.1</v>
      </c>
      <c r="N6737" s="20">
        <v>134</v>
      </c>
      <c r="O6737" s="5"/>
      <c r="P6737" s="6"/>
      <c r="Q6737" s="20">
        <v>134</v>
      </c>
    </row>
    <row r="6738" spans="1:17" ht="12" x14ac:dyDescent="0.2">
      <c r="A6738" s="16" t="s">
        <v>5920</v>
      </c>
      <c r="B6738" s="16" t="s">
        <v>9109</v>
      </c>
      <c r="C6738" s="17" t="s">
        <v>6539</v>
      </c>
      <c r="D6738" s="18" t="s">
        <v>8995</v>
      </c>
      <c r="E6738" s="18"/>
      <c r="F6738" s="18"/>
      <c r="G6738" s="18"/>
      <c r="H6738" s="18"/>
      <c r="I6738" s="18"/>
      <c r="J6738" s="19">
        <v>118750</v>
      </c>
      <c r="K6738" s="5"/>
      <c r="L6738" s="7">
        <v>118750</v>
      </c>
      <c r="M6738" s="5"/>
      <c r="N6738" s="20">
        <v>150</v>
      </c>
      <c r="O6738" s="5"/>
      <c r="P6738" s="8">
        <v>150</v>
      </c>
      <c r="Q6738" s="5"/>
    </row>
    <row r="6739" spans="1:17" ht="12" x14ac:dyDescent="0.2">
      <c r="A6739" s="16" t="s">
        <v>5920</v>
      </c>
      <c r="B6739" s="16" t="s">
        <v>9109</v>
      </c>
      <c r="C6739" s="17" t="s">
        <v>6540</v>
      </c>
      <c r="D6739" s="18" t="str">
        <f>VLOOKUP(C6739,[2]итоговая!$C$6:$H$1018,4,FALSE)</f>
        <v>Реконструкция НБУ 2022-2024</v>
      </c>
      <c r="E6739" s="26">
        <f>J6739-L6739</f>
        <v>3213.94</v>
      </c>
      <c r="F6739" s="26">
        <f>N6739-P6739</f>
        <v>62</v>
      </c>
      <c r="G6739" s="26" t="str">
        <f>VLOOKUP(C6739,[2]итоговая!$C$6:$H$1018,5,FALSE)</f>
        <v>УКС</v>
      </c>
      <c r="H6739" s="21" t="str">
        <f>VLOOKUP(C6739,[2]итоговая!$C$6:$H$1018,6,FALSE)</f>
        <v>Реконструкция НБУ 2022-2024</v>
      </c>
      <c r="I6739" s="18">
        <f>VLOOKUP(C6739,[4]НВЛ!$E$15:$I$68,5,FALSE)</f>
        <v>3213.94</v>
      </c>
      <c r="J6739" s="19">
        <v>3213.94</v>
      </c>
      <c r="K6739" s="5"/>
      <c r="L6739" s="6"/>
      <c r="M6739" s="19">
        <v>3213.94</v>
      </c>
      <c r="N6739" s="20">
        <v>62</v>
      </c>
      <c r="O6739" s="5"/>
      <c r="P6739" s="6"/>
      <c r="Q6739" s="20">
        <v>62</v>
      </c>
    </row>
    <row r="6740" spans="1:17" ht="24" x14ac:dyDescent="0.2">
      <c r="A6740" s="16" t="s">
        <v>5920</v>
      </c>
      <c r="B6740" s="16" t="s">
        <v>9109</v>
      </c>
      <c r="C6740" s="17" t="s">
        <v>6541</v>
      </c>
      <c r="D6740" s="18" t="s">
        <v>8995</v>
      </c>
      <c r="E6740" s="18"/>
      <c r="F6740" s="18"/>
      <c r="G6740" s="18"/>
      <c r="H6740" s="18"/>
      <c r="I6740" s="18"/>
      <c r="J6740" s="5"/>
      <c r="K6740" s="19">
        <v>5826.74</v>
      </c>
      <c r="L6740" s="7">
        <v>5826.74</v>
      </c>
      <c r="M6740" s="5"/>
      <c r="N6740" s="5"/>
      <c r="O6740" s="20">
        <v>1</v>
      </c>
      <c r="P6740" s="8">
        <v>1</v>
      </c>
      <c r="Q6740" s="5"/>
    </row>
    <row r="6741" spans="1:17" ht="24" x14ac:dyDescent="0.2">
      <c r="A6741" s="16" t="s">
        <v>5920</v>
      </c>
      <c r="B6741" s="16" t="s">
        <v>9109</v>
      </c>
      <c r="C6741" s="17" t="s">
        <v>6542</v>
      </c>
      <c r="D6741" s="18" t="s">
        <v>8995</v>
      </c>
      <c r="E6741" s="18"/>
      <c r="F6741" s="18"/>
      <c r="G6741" s="18"/>
      <c r="H6741" s="18"/>
      <c r="I6741" s="18"/>
      <c r="J6741" s="5"/>
      <c r="K6741" s="19">
        <v>1685</v>
      </c>
      <c r="L6741" s="7">
        <v>1685</v>
      </c>
      <c r="M6741" s="5"/>
      <c r="N6741" s="5"/>
      <c r="O6741" s="20">
        <v>3</v>
      </c>
      <c r="P6741" s="8">
        <v>3</v>
      </c>
      <c r="Q6741" s="5"/>
    </row>
    <row r="6742" spans="1:17" ht="12" x14ac:dyDescent="0.2">
      <c r="A6742" s="16" t="s">
        <v>5920</v>
      </c>
      <c r="B6742" s="16" t="s">
        <v>9109</v>
      </c>
      <c r="C6742" s="17" t="s">
        <v>6543</v>
      </c>
      <c r="D6742" s="18" t="str">
        <f>VLOOKUP(C6742,[2]итоговая!$C$6:$H$1018,4,FALSE)</f>
        <v>Реконструкция НБУ 2022-2024</v>
      </c>
      <c r="E6742" s="26">
        <f t="shared" ref="E6742:E6744" si="344">J6742-L6742</f>
        <v>23025.56</v>
      </c>
      <c r="F6742" s="26">
        <f t="shared" ref="F6742:F6744" si="345">N6742-P6742</f>
        <v>283</v>
      </c>
      <c r="G6742" s="26" t="str">
        <f>VLOOKUP(C6742,[2]итоговая!$C$6:$H$1018,5,FALSE)</f>
        <v>УКС</v>
      </c>
      <c r="H6742" s="21" t="str">
        <f>VLOOKUP(C6742,[2]итоговая!$C$6:$H$1018,6,FALSE)</f>
        <v>Реконструкция НБУ 2022-2024</v>
      </c>
      <c r="I6742" s="18"/>
      <c r="J6742" s="19">
        <v>23025.56</v>
      </c>
      <c r="K6742" s="5"/>
      <c r="L6742" s="6"/>
      <c r="M6742" s="19">
        <v>23025.56</v>
      </c>
      <c r="N6742" s="20">
        <v>283</v>
      </c>
      <c r="O6742" s="5"/>
      <c r="P6742" s="6"/>
      <c r="Q6742" s="20">
        <v>283</v>
      </c>
    </row>
    <row r="6743" spans="1:17" ht="12" x14ac:dyDescent="0.2">
      <c r="A6743" s="16" t="s">
        <v>5920</v>
      </c>
      <c r="B6743" s="16" t="s">
        <v>9109</v>
      </c>
      <c r="C6743" s="17" t="s">
        <v>6544</v>
      </c>
      <c r="D6743" s="18" t="str">
        <f>VLOOKUP(C6743,[2]итоговая!$C$6:$H$1018,4,FALSE)</f>
        <v>Реконструкция НБУ 2022-2024</v>
      </c>
      <c r="E6743" s="26">
        <f t="shared" si="344"/>
        <v>2573.9</v>
      </c>
      <c r="F6743" s="26">
        <f t="shared" si="345"/>
        <v>55</v>
      </c>
      <c r="G6743" s="26" t="str">
        <f>VLOOKUP(C6743,[2]итоговая!$C$6:$H$1018,5,FALSE)</f>
        <v>УКС</v>
      </c>
      <c r="H6743" s="21" t="str">
        <f>VLOOKUP(C6743,[2]итоговая!$C$6:$H$1018,6,FALSE)</f>
        <v>Реконструкция НБУ 2022-2024</v>
      </c>
      <c r="I6743" s="18"/>
      <c r="J6743" s="19">
        <v>2573.9</v>
      </c>
      <c r="K6743" s="5"/>
      <c r="L6743" s="6"/>
      <c r="M6743" s="19">
        <v>2573.9</v>
      </c>
      <c r="N6743" s="20">
        <v>55</v>
      </c>
      <c r="O6743" s="5"/>
      <c r="P6743" s="6"/>
      <c r="Q6743" s="20">
        <v>55</v>
      </c>
    </row>
    <row r="6744" spans="1:17" ht="12" x14ac:dyDescent="0.2">
      <c r="A6744" s="16" t="s">
        <v>5920</v>
      </c>
      <c r="B6744" s="16" t="s">
        <v>9109</v>
      </c>
      <c r="C6744" s="17" t="s">
        <v>6545</v>
      </c>
      <c r="D6744" s="18" t="str">
        <f>VLOOKUP(C6744,[2]итоговая!$C$6:$H$1018,4,FALSE)</f>
        <v>Реконструкция НБУ 2022-2024</v>
      </c>
      <c r="E6744" s="26">
        <f t="shared" si="344"/>
        <v>81226.09</v>
      </c>
      <c r="F6744" s="26">
        <f t="shared" si="345"/>
        <v>583</v>
      </c>
      <c r="G6744" s="26" t="str">
        <f>VLOOKUP(C6744,[2]итоговая!$C$6:$H$1018,5,FALSE)</f>
        <v>УКС</v>
      </c>
      <c r="H6744" s="21" t="str">
        <f>VLOOKUP(C6744,[2]итоговая!$C$6:$H$1018,6,FALSE)</f>
        <v>Реконструкция НБУ 2022-2024</v>
      </c>
      <c r="I6744" s="18"/>
      <c r="J6744" s="19">
        <v>81226.09</v>
      </c>
      <c r="K6744" s="5"/>
      <c r="L6744" s="6"/>
      <c r="M6744" s="19">
        <v>81226.09</v>
      </c>
      <c r="N6744" s="20">
        <v>583</v>
      </c>
      <c r="O6744" s="5"/>
      <c r="P6744" s="6"/>
      <c r="Q6744" s="20">
        <v>583</v>
      </c>
    </row>
    <row r="6745" spans="1:17" ht="12" x14ac:dyDescent="0.2">
      <c r="A6745" s="16" t="s">
        <v>5920</v>
      </c>
      <c r="B6745" s="16" t="s">
        <v>9109</v>
      </c>
      <c r="C6745" s="17" t="s">
        <v>4124</v>
      </c>
      <c r="D6745" s="18" t="s">
        <v>8995</v>
      </c>
      <c r="E6745" s="18"/>
      <c r="F6745" s="18"/>
      <c r="G6745" s="18"/>
      <c r="H6745" s="18"/>
      <c r="I6745" s="18"/>
      <c r="J6745" s="5"/>
      <c r="K6745" s="19">
        <v>2236.44</v>
      </c>
      <c r="L6745" s="7">
        <v>2236.44</v>
      </c>
      <c r="M6745" s="5"/>
      <c r="N6745" s="5"/>
      <c r="O6745" s="20">
        <v>40</v>
      </c>
      <c r="P6745" s="8">
        <v>40</v>
      </c>
      <c r="Q6745" s="5"/>
    </row>
    <row r="6746" spans="1:17" ht="12" x14ac:dyDescent="0.2">
      <c r="A6746" s="16" t="s">
        <v>5920</v>
      </c>
      <c r="B6746" s="16" t="s">
        <v>9109</v>
      </c>
      <c r="C6746" s="17" t="s">
        <v>6546</v>
      </c>
      <c r="D6746" s="18" t="str">
        <f>VLOOKUP(C6746,[2]итоговая!$C$6:$H$1018,4,FALSE)</f>
        <v>Производство 2022</v>
      </c>
      <c r="E6746" s="26">
        <f>J6746-L6746</f>
        <v>73114.41</v>
      </c>
      <c r="F6746" s="26">
        <f>N6746-P6746</f>
        <v>100</v>
      </c>
      <c r="G6746" s="26" t="str">
        <f>VLOOKUP(C6746,[2]итоговая!$C$6:$H$1018,5,FALSE)</f>
        <v>УКС</v>
      </c>
      <c r="H6746" s="21" t="str">
        <f>VLOOKUP(C6746,[2]итоговая!$C$6:$H$1018,6,FALSE)</f>
        <v>Обустройство кустовой площадки 2022</v>
      </c>
      <c r="I6746" s="18"/>
      <c r="J6746" s="19">
        <v>73114.41</v>
      </c>
      <c r="K6746" s="5"/>
      <c r="L6746" s="6"/>
      <c r="M6746" s="19">
        <v>73114.41</v>
      </c>
      <c r="N6746" s="20">
        <v>100</v>
      </c>
      <c r="O6746" s="5"/>
      <c r="P6746" s="6"/>
      <c r="Q6746" s="20">
        <v>100</v>
      </c>
    </row>
    <row r="6747" spans="1:17" ht="12" x14ac:dyDescent="0.2">
      <c r="A6747" s="16" t="s">
        <v>5920</v>
      </c>
      <c r="B6747" s="16" t="s">
        <v>9109</v>
      </c>
      <c r="C6747" s="17" t="s">
        <v>6547</v>
      </c>
      <c r="D6747" s="18" t="s">
        <v>8995</v>
      </c>
      <c r="E6747" s="18"/>
      <c r="F6747" s="18"/>
      <c r="G6747" s="18"/>
      <c r="H6747" s="18"/>
      <c r="I6747" s="18"/>
      <c r="J6747" s="5"/>
      <c r="K6747" s="19">
        <v>3558.08</v>
      </c>
      <c r="L6747" s="7">
        <v>3558.08</v>
      </c>
      <c r="M6747" s="5"/>
      <c r="N6747" s="5"/>
      <c r="O6747" s="20">
        <v>15</v>
      </c>
      <c r="P6747" s="8">
        <v>15</v>
      </c>
      <c r="Q6747" s="5"/>
    </row>
    <row r="6748" spans="1:17" ht="12" x14ac:dyDescent="0.2">
      <c r="A6748" s="16" t="s">
        <v>5920</v>
      </c>
      <c r="B6748" s="16" t="s">
        <v>9109</v>
      </c>
      <c r="C6748" s="17" t="s">
        <v>6548</v>
      </c>
      <c r="D6748" s="18" t="str">
        <f>VLOOKUP(C6748,[2]итоговая!$C$6:$H$1018,4,FALSE)</f>
        <v>НВЛ и НЛ</v>
      </c>
      <c r="E6748" s="26">
        <f>J6748-L6748</f>
        <v>1029.22</v>
      </c>
      <c r="F6748" s="26">
        <f>N6748-P6748</f>
        <v>22</v>
      </c>
      <c r="G6748" s="26" t="str">
        <f>VLOOKUP(C6748,[2]итоговая!$C$6:$H$1018,5,FALSE)</f>
        <v>УКС</v>
      </c>
      <c r="H6748" s="21" t="str">
        <f>VLOOKUP(C6748,[2]итоговая!$C$6:$H$1018,6,FALSE)</f>
        <v>не планируется к использованию</v>
      </c>
      <c r="I6748" s="18"/>
      <c r="J6748" s="19">
        <v>1029.22</v>
      </c>
      <c r="K6748" s="5"/>
      <c r="L6748" s="6"/>
      <c r="M6748" s="19">
        <v>1029.22</v>
      </c>
      <c r="N6748" s="20">
        <v>22</v>
      </c>
      <c r="O6748" s="5"/>
      <c r="P6748" s="6"/>
      <c r="Q6748" s="20">
        <v>22</v>
      </c>
    </row>
    <row r="6749" spans="1:17" ht="12" x14ac:dyDescent="0.2">
      <c r="A6749" s="16" t="s">
        <v>5920</v>
      </c>
      <c r="B6749" s="16" t="s">
        <v>9109</v>
      </c>
      <c r="C6749" s="17" t="s">
        <v>6549</v>
      </c>
      <c r="D6749" s="18" t="s">
        <v>8995</v>
      </c>
      <c r="E6749" s="18"/>
      <c r="F6749" s="18"/>
      <c r="G6749" s="18"/>
      <c r="H6749" s="18"/>
      <c r="I6749" s="18"/>
      <c r="J6749" s="19">
        <v>13669.06</v>
      </c>
      <c r="K6749" s="5"/>
      <c r="L6749" s="7">
        <v>13669.06</v>
      </c>
      <c r="M6749" s="5"/>
      <c r="N6749" s="20">
        <v>170</v>
      </c>
      <c r="O6749" s="5"/>
      <c r="P6749" s="8">
        <v>170</v>
      </c>
      <c r="Q6749" s="5"/>
    </row>
    <row r="6750" spans="1:17" ht="24" x14ac:dyDescent="0.2">
      <c r="A6750" s="16" t="s">
        <v>5920</v>
      </c>
      <c r="B6750" s="16" t="s">
        <v>9109</v>
      </c>
      <c r="C6750" s="17" t="s">
        <v>6550</v>
      </c>
      <c r="D6750" s="18" t="s">
        <v>8995</v>
      </c>
      <c r="E6750" s="18"/>
      <c r="F6750" s="18"/>
      <c r="G6750" s="18"/>
      <c r="H6750" s="18"/>
      <c r="I6750" s="18"/>
      <c r="J6750" s="5"/>
      <c r="K6750" s="19">
        <v>2500</v>
      </c>
      <c r="L6750" s="7">
        <v>2500</v>
      </c>
      <c r="M6750" s="5"/>
      <c r="N6750" s="5"/>
      <c r="O6750" s="20">
        <v>5</v>
      </c>
      <c r="P6750" s="8">
        <v>5</v>
      </c>
      <c r="Q6750" s="5"/>
    </row>
    <row r="6751" spans="1:17" ht="12" x14ac:dyDescent="0.2">
      <c r="A6751" s="16" t="s">
        <v>5920</v>
      </c>
      <c r="B6751" s="16" t="s">
        <v>9109</v>
      </c>
      <c r="C6751" s="17" t="s">
        <v>6551</v>
      </c>
      <c r="D6751" s="18" t="s">
        <v>8995</v>
      </c>
      <c r="E6751" s="18"/>
      <c r="F6751" s="18"/>
      <c r="G6751" s="18"/>
      <c r="H6751" s="18"/>
      <c r="I6751" s="18"/>
      <c r="J6751" s="5"/>
      <c r="K6751" s="19">
        <v>18536</v>
      </c>
      <c r="L6751" s="6"/>
      <c r="M6751" s="19">
        <v>18536</v>
      </c>
      <c r="N6751" s="5"/>
      <c r="O6751" s="20">
        <v>4</v>
      </c>
      <c r="P6751" s="6"/>
      <c r="Q6751" s="20">
        <v>4</v>
      </c>
    </row>
    <row r="6752" spans="1:17" ht="12" x14ac:dyDescent="0.2">
      <c r="A6752" s="16" t="s">
        <v>5920</v>
      </c>
      <c r="B6752" s="16" t="s">
        <v>9109</v>
      </c>
      <c r="C6752" s="17" t="s">
        <v>6552</v>
      </c>
      <c r="D6752" s="18" t="s">
        <v>8995</v>
      </c>
      <c r="E6752" s="18"/>
      <c r="F6752" s="18"/>
      <c r="G6752" s="18"/>
      <c r="H6752" s="18"/>
      <c r="I6752" s="18"/>
      <c r="J6752" s="5"/>
      <c r="K6752" s="19">
        <v>13036</v>
      </c>
      <c r="L6752" s="6"/>
      <c r="M6752" s="19">
        <v>13036</v>
      </c>
      <c r="N6752" s="5"/>
      <c r="O6752" s="20">
        <v>2</v>
      </c>
      <c r="P6752" s="6"/>
      <c r="Q6752" s="20">
        <v>2</v>
      </c>
    </row>
    <row r="6753" spans="1:17" ht="12" x14ac:dyDescent="0.2">
      <c r="A6753" s="16" t="s">
        <v>5920</v>
      </c>
      <c r="B6753" s="16" t="s">
        <v>9109</v>
      </c>
      <c r="C6753" s="17" t="s">
        <v>6553</v>
      </c>
      <c r="D6753" s="18" t="s">
        <v>8995</v>
      </c>
      <c r="E6753" s="18"/>
      <c r="F6753" s="18"/>
      <c r="G6753" s="18"/>
      <c r="H6753" s="18"/>
      <c r="I6753" s="18"/>
      <c r="J6753" s="19">
        <v>5750</v>
      </c>
      <c r="K6753" s="5"/>
      <c r="L6753" s="7">
        <v>5750</v>
      </c>
      <c r="M6753" s="5"/>
      <c r="N6753" s="20">
        <v>100</v>
      </c>
      <c r="O6753" s="5"/>
      <c r="P6753" s="8">
        <v>100</v>
      </c>
      <c r="Q6753" s="5"/>
    </row>
    <row r="6754" spans="1:17" ht="12" x14ac:dyDescent="0.2">
      <c r="A6754" s="16" t="s">
        <v>5920</v>
      </c>
      <c r="B6754" s="16" t="s">
        <v>9109</v>
      </c>
      <c r="C6754" s="17" t="s">
        <v>6554</v>
      </c>
      <c r="D6754" s="18" t="s">
        <v>8995</v>
      </c>
      <c r="E6754" s="18"/>
      <c r="F6754" s="18"/>
      <c r="G6754" s="18"/>
      <c r="H6754" s="18"/>
      <c r="I6754" s="18"/>
      <c r="J6754" s="19">
        <v>48212.5</v>
      </c>
      <c r="K6754" s="5"/>
      <c r="L6754" s="7">
        <v>48212.5</v>
      </c>
      <c r="M6754" s="5"/>
      <c r="N6754" s="20">
        <v>100</v>
      </c>
      <c r="O6754" s="5"/>
      <c r="P6754" s="8">
        <v>100</v>
      </c>
      <c r="Q6754" s="5"/>
    </row>
    <row r="6755" spans="1:17" ht="12" x14ac:dyDescent="0.2">
      <c r="A6755" s="16" t="s">
        <v>5920</v>
      </c>
      <c r="B6755" s="16" t="s">
        <v>9109</v>
      </c>
      <c r="C6755" s="17" t="s">
        <v>6555</v>
      </c>
      <c r="D6755" s="18" t="str">
        <f>VLOOKUP(C6755,[2]итоговая!$C$6:$H$1018,4,FALSE)</f>
        <v>Реконструкция НБУ 2022-2024</v>
      </c>
      <c r="E6755" s="26">
        <f>J6755-L6755</f>
        <v>32383.33</v>
      </c>
      <c r="F6755" s="26">
        <f>N6755-P6755</f>
        <v>134</v>
      </c>
      <c r="G6755" s="26" t="str">
        <f>VLOOKUP(C6755,[2]итоговая!$C$6:$H$1018,5,FALSE)</f>
        <v>УКС</v>
      </c>
      <c r="H6755" s="21" t="str">
        <f>VLOOKUP(C6755,[2]итоговая!$C$6:$H$1018,6,FALSE)</f>
        <v>Реконструкция НБУ 2022-2024</v>
      </c>
      <c r="I6755" s="18"/>
      <c r="J6755" s="19">
        <v>32383.33</v>
      </c>
      <c r="K6755" s="5"/>
      <c r="L6755" s="6"/>
      <c r="M6755" s="19">
        <v>32383.33</v>
      </c>
      <c r="N6755" s="20">
        <v>134</v>
      </c>
      <c r="O6755" s="5"/>
      <c r="P6755" s="6"/>
      <c r="Q6755" s="20">
        <v>134</v>
      </c>
    </row>
    <row r="6756" spans="1:17" ht="12" x14ac:dyDescent="0.2">
      <c r="A6756" s="16" t="s">
        <v>5920</v>
      </c>
      <c r="B6756" s="16" t="s">
        <v>9109</v>
      </c>
      <c r="C6756" s="17" t="s">
        <v>6556</v>
      </c>
      <c r="D6756" s="18" t="s">
        <v>8995</v>
      </c>
      <c r="E6756" s="18"/>
      <c r="F6756" s="18"/>
      <c r="G6756" s="18"/>
      <c r="H6756" s="18"/>
      <c r="I6756" s="18"/>
      <c r="J6756" s="19">
        <v>2291.67</v>
      </c>
      <c r="K6756" s="5"/>
      <c r="L6756" s="7">
        <v>2291.67</v>
      </c>
      <c r="M6756" s="5"/>
      <c r="N6756" s="20">
        <v>50</v>
      </c>
      <c r="O6756" s="5"/>
      <c r="P6756" s="8">
        <v>50</v>
      </c>
      <c r="Q6756" s="5"/>
    </row>
    <row r="6757" spans="1:17" ht="12" x14ac:dyDescent="0.2">
      <c r="A6757" s="16" t="s">
        <v>5920</v>
      </c>
      <c r="B6757" s="16" t="s">
        <v>9109</v>
      </c>
      <c r="C6757" s="17" t="s">
        <v>6557</v>
      </c>
      <c r="D6757" s="18" t="s">
        <v>8995</v>
      </c>
      <c r="E6757" s="18"/>
      <c r="F6757" s="18"/>
      <c r="G6757" s="18"/>
      <c r="H6757" s="18"/>
      <c r="I6757" s="18"/>
      <c r="J6757" s="5"/>
      <c r="K6757" s="19">
        <v>25059.75</v>
      </c>
      <c r="L6757" s="7">
        <v>25059.75</v>
      </c>
      <c r="M6757" s="5"/>
      <c r="N6757" s="5"/>
      <c r="O6757" s="20">
        <v>18</v>
      </c>
      <c r="P6757" s="8">
        <v>18</v>
      </c>
      <c r="Q6757" s="5"/>
    </row>
    <row r="6758" spans="1:17" ht="12" x14ac:dyDescent="0.2">
      <c r="A6758" s="16" t="s">
        <v>5920</v>
      </c>
      <c r="B6758" s="16" t="s">
        <v>9109</v>
      </c>
      <c r="C6758" s="17" t="s">
        <v>6558</v>
      </c>
      <c r="D6758" s="18" t="s">
        <v>8995</v>
      </c>
      <c r="E6758" s="18"/>
      <c r="F6758" s="18"/>
      <c r="G6758" s="18"/>
      <c r="H6758" s="18"/>
      <c r="I6758" s="18"/>
      <c r="J6758" s="5"/>
      <c r="K6758" s="19">
        <v>147687.5</v>
      </c>
      <c r="L6758" s="7">
        <v>147687.5</v>
      </c>
      <c r="M6758" s="5"/>
      <c r="N6758" s="5"/>
      <c r="O6758" s="20">
        <v>1</v>
      </c>
      <c r="P6758" s="8">
        <v>1</v>
      </c>
      <c r="Q6758" s="5"/>
    </row>
    <row r="6759" spans="1:17" ht="12" x14ac:dyDescent="0.2">
      <c r="A6759" s="16" t="s">
        <v>5920</v>
      </c>
      <c r="B6759" s="16" t="s">
        <v>9109</v>
      </c>
      <c r="C6759" s="17" t="s">
        <v>6559</v>
      </c>
      <c r="D6759" s="18" t="s">
        <v>8995</v>
      </c>
      <c r="E6759" s="18"/>
      <c r="F6759" s="18"/>
      <c r="G6759" s="18"/>
      <c r="H6759" s="18"/>
      <c r="I6759" s="18"/>
      <c r="J6759" s="5"/>
      <c r="K6759" s="21">
        <v>450</v>
      </c>
      <c r="L6759" s="9">
        <v>450</v>
      </c>
      <c r="M6759" s="5"/>
      <c r="N6759" s="5"/>
      <c r="O6759" s="20">
        <v>6</v>
      </c>
      <c r="P6759" s="8">
        <v>6</v>
      </c>
      <c r="Q6759" s="5"/>
    </row>
    <row r="6760" spans="1:17" ht="24" x14ac:dyDescent="0.2">
      <c r="A6760" s="16" t="s">
        <v>5920</v>
      </c>
      <c r="B6760" s="16" t="s">
        <v>9109</v>
      </c>
      <c r="C6760" s="17" t="s">
        <v>6560</v>
      </c>
      <c r="D6760" s="18" t="s">
        <v>8995</v>
      </c>
      <c r="E6760" s="18"/>
      <c r="F6760" s="18"/>
      <c r="G6760" s="18"/>
      <c r="H6760" s="18"/>
      <c r="I6760" s="18"/>
      <c r="J6760" s="5"/>
      <c r="K6760" s="19">
        <v>1650</v>
      </c>
      <c r="L6760" s="7">
        <v>1650</v>
      </c>
      <c r="M6760" s="5"/>
      <c r="N6760" s="5"/>
      <c r="O6760" s="20">
        <v>22</v>
      </c>
      <c r="P6760" s="8">
        <v>22</v>
      </c>
      <c r="Q6760" s="5"/>
    </row>
    <row r="6761" spans="1:17" ht="24" x14ac:dyDescent="0.2">
      <c r="A6761" s="16" t="s">
        <v>5920</v>
      </c>
      <c r="B6761" s="16" t="s">
        <v>9109</v>
      </c>
      <c r="C6761" s="17" t="s">
        <v>6561</v>
      </c>
      <c r="D6761" s="18" t="s">
        <v>8995</v>
      </c>
      <c r="E6761" s="18"/>
      <c r="F6761" s="18"/>
      <c r="G6761" s="18"/>
      <c r="H6761" s="18"/>
      <c r="I6761" s="18"/>
      <c r="J6761" s="5"/>
      <c r="K6761" s="21">
        <v>450</v>
      </c>
      <c r="L6761" s="9">
        <v>450</v>
      </c>
      <c r="M6761" s="5"/>
      <c r="N6761" s="5"/>
      <c r="O6761" s="20">
        <v>6</v>
      </c>
      <c r="P6761" s="8">
        <v>6</v>
      </c>
      <c r="Q6761" s="5"/>
    </row>
    <row r="6762" spans="1:17" ht="24" x14ac:dyDescent="0.2">
      <c r="A6762" s="16" t="s">
        <v>5920</v>
      </c>
      <c r="B6762" s="16" t="s">
        <v>9109</v>
      </c>
      <c r="C6762" s="17" t="s">
        <v>6562</v>
      </c>
      <c r="D6762" s="18" t="s">
        <v>8995</v>
      </c>
      <c r="E6762" s="18"/>
      <c r="F6762" s="18"/>
      <c r="G6762" s="18"/>
      <c r="H6762" s="18"/>
      <c r="I6762" s="18"/>
      <c r="J6762" s="5"/>
      <c r="K6762" s="21">
        <v>900</v>
      </c>
      <c r="L6762" s="9">
        <v>900</v>
      </c>
      <c r="M6762" s="5"/>
      <c r="N6762" s="5"/>
      <c r="O6762" s="20">
        <v>12</v>
      </c>
      <c r="P6762" s="8">
        <v>12</v>
      </c>
      <c r="Q6762" s="5"/>
    </row>
    <row r="6763" spans="1:17" ht="24" x14ac:dyDescent="0.2">
      <c r="A6763" s="16" t="s">
        <v>5920</v>
      </c>
      <c r="B6763" s="16" t="s">
        <v>9109</v>
      </c>
      <c r="C6763" s="17" t="s">
        <v>6563</v>
      </c>
      <c r="D6763" s="18" t="s">
        <v>8995</v>
      </c>
      <c r="E6763" s="18"/>
      <c r="F6763" s="18"/>
      <c r="G6763" s="18"/>
      <c r="H6763" s="18"/>
      <c r="I6763" s="18"/>
      <c r="J6763" s="5"/>
      <c r="K6763" s="19">
        <v>2325</v>
      </c>
      <c r="L6763" s="7">
        <v>2325</v>
      </c>
      <c r="M6763" s="5"/>
      <c r="N6763" s="5"/>
      <c r="O6763" s="20">
        <v>31</v>
      </c>
      <c r="P6763" s="8">
        <v>31</v>
      </c>
      <c r="Q6763" s="5"/>
    </row>
    <row r="6764" spans="1:17" ht="12" x14ac:dyDescent="0.2">
      <c r="A6764" s="16" t="s">
        <v>5920</v>
      </c>
      <c r="B6764" s="16" t="s">
        <v>9109</v>
      </c>
      <c r="C6764" s="17" t="s">
        <v>6564</v>
      </c>
      <c r="D6764" s="18" t="s">
        <v>8995</v>
      </c>
      <c r="E6764" s="18"/>
      <c r="F6764" s="18"/>
      <c r="G6764" s="18"/>
      <c r="H6764" s="18"/>
      <c r="I6764" s="18"/>
      <c r="J6764" s="5"/>
      <c r="K6764" s="19">
        <v>3825</v>
      </c>
      <c r="L6764" s="7">
        <v>3825</v>
      </c>
      <c r="M6764" s="5"/>
      <c r="N6764" s="5"/>
      <c r="O6764" s="20">
        <v>51</v>
      </c>
      <c r="P6764" s="8">
        <v>51</v>
      </c>
      <c r="Q6764" s="5"/>
    </row>
    <row r="6765" spans="1:17" ht="12" x14ac:dyDescent="0.2">
      <c r="A6765" s="16" t="s">
        <v>5920</v>
      </c>
      <c r="B6765" s="16" t="s">
        <v>9109</v>
      </c>
      <c r="C6765" s="17" t="s">
        <v>6565</v>
      </c>
      <c r="D6765" s="18" t="s">
        <v>8995</v>
      </c>
      <c r="E6765" s="18"/>
      <c r="F6765" s="18"/>
      <c r="G6765" s="18"/>
      <c r="H6765" s="18"/>
      <c r="I6765" s="18"/>
      <c r="J6765" s="5"/>
      <c r="K6765" s="21">
        <v>225</v>
      </c>
      <c r="L6765" s="9">
        <v>225</v>
      </c>
      <c r="M6765" s="5"/>
      <c r="N6765" s="5"/>
      <c r="O6765" s="20">
        <v>3</v>
      </c>
      <c r="P6765" s="8">
        <v>3</v>
      </c>
      <c r="Q6765" s="5"/>
    </row>
    <row r="6766" spans="1:17" ht="12" x14ac:dyDescent="0.2">
      <c r="A6766" s="16" t="s">
        <v>5920</v>
      </c>
      <c r="B6766" s="16" t="s">
        <v>9109</v>
      </c>
      <c r="C6766" s="17" t="s">
        <v>6566</v>
      </c>
      <c r="D6766" s="18" t="s">
        <v>8995</v>
      </c>
      <c r="E6766" s="18"/>
      <c r="F6766" s="18"/>
      <c r="G6766" s="18"/>
      <c r="H6766" s="18"/>
      <c r="I6766" s="18"/>
      <c r="J6766" s="5"/>
      <c r="K6766" s="21">
        <v>225</v>
      </c>
      <c r="L6766" s="9">
        <v>225</v>
      </c>
      <c r="M6766" s="5"/>
      <c r="N6766" s="5"/>
      <c r="O6766" s="20">
        <v>3</v>
      </c>
      <c r="P6766" s="8">
        <v>3</v>
      </c>
      <c r="Q6766" s="5"/>
    </row>
    <row r="6767" spans="1:17" ht="24" x14ac:dyDescent="0.2">
      <c r="A6767" s="16" t="s">
        <v>5920</v>
      </c>
      <c r="B6767" s="16" t="s">
        <v>9109</v>
      </c>
      <c r="C6767" s="17" t="s">
        <v>6567</v>
      </c>
      <c r="D6767" s="18" t="s">
        <v>8995</v>
      </c>
      <c r="E6767" s="18"/>
      <c r="F6767" s="18"/>
      <c r="G6767" s="18"/>
      <c r="H6767" s="18"/>
      <c r="I6767" s="18"/>
      <c r="J6767" s="5"/>
      <c r="K6767" s="21">
        <v>975</v>
      </c>
      <c r="L6767" s="9">
        <v>975</v>
      </c>
      <c r="M6767" s="5"/>
      <c r="N6767" s="5"/>
      <c r="O6767" s="20">
        <v>13</v>
      </c>
      <c r="P6767" s="8">
        <v>13</v>
      </c>
      <c r="Q6767" s="5"/>
    </row>
    <row r="6768" spans="1:17" ht="24" x14ac:dyDescent="0.2">
      <c r="A6768" s="16" t="s">
        <v>5920</v>
      </c>
      <c r="B6768" s="16" t="s">
        <v>9109</v>
      </c>
      <c r="C6768" s="17" t="s">
        <v>6568</v>
      </c>
      <c r="D6768" s="18" t="s">
        <v>8995</v>
      </c>
      <c r="E6768" s="18"/>
      <c r="F6768" s="18"/>
      <c r="G6768" s="18"/>
      <c r="H6768" s="18"/>
      <c r="I6768" s="18"/>
      <c r="J6768" s="5"/>
      <c r="K6768" s="21">
        <v>225</v>
      </c>
      <c r="L6768" s="9">
        <v>225</v>
      </c>
      <c r="M6768" s="5"/>
      <c r="N6768" s="5"/>
      <c r="O6768" s="20">
        <v>3</v>
      </c>
      <c r="P6768" s="8">
        <v>3</v>
      </c>
      <c r="Q6768" s="5"/>
    </row>
    <row r="6769" spans="1:17" ht="12" x14ac:dyDescent="0.2">
      <c r="A6769" s="16" t="s">
        <v>5920</v>
      </c>
      <c r="B6769" s="16" t="s">
        <v>9109</v>
      </c>
      <c r="C6769" s="17" t="s">
        <v>6569</v>
      </c>
      <c r="D6769" s="18" t="s">
        <v>8995</v>
      </c>
      <c r="E6769" s="18"/>
      <c r="F6769" s="18"/>
      <c r="G6769" s="18"/>
      <c r="H6769" s="18"/>
      <c r="I6769" s="18"/>
      <c r="J6769" s="5"/>
      <c r="K6769" s="21">
        <v>150</v>
      </c>
      <c r="L6769" s="9">
        <v>150</v>
      </c>
      <c r="M6769" s="5"/>
      <c r="N6769" s="5"/>
      <c r="O6769" s="20">
        <v>2</v>
      </c>
      <c r="P6769" s="8">
        <v>2</v>
      </c>
      <c r="Q6769" s="5"/>
    </row>
    <row r="6770" spans="1:17" ht="24" x14ac:dyDescent="0.2">
      <c r="A6770" s="16" t="s">
        <v>5920</v>
      </c>
      <c r="B6770" s="16" t="s">
        <v>9109</v>
      </c>
      <c r="C6770" s="17" t="s">
        <v>6570</v>
      </c>
      <c r="D6770" s="18" t="s">
        <v>8995</v>
      </c>
      <c r="E6770" s="18"/>
      <c r="F6770" s="18"/>
      <c r="G6770" s="18"/>
      <c r="H6770" s="18"/>
      <c r="I6770" s="18"/>
      <c r="J6770" s="5"/>
      <c r="K6770" s="21">
        <v>150</v>
      </c>
      <c r="L6770" s="9">
        <v>150</v>
      </c>
      <c r="M6770" s="5"/>
      <c r="N6770" s="5"/>
      <c r="O6770" s="20">
        <v>2</v>
      </c>
      <c r="P6770" s="8">
        <v>2</v>
      </c>
      <c r="Q6770" s="5"/>
    </row>
    <row r="6771" spans="1:17" ht="12" x14ac:dyDescent="0.2">
      <c r="A6771" s="16" t="s">
        <v>5920</v>
      </c>
      <c r="B6771" s="16" t="s">
        <v>9109</v>
      </c>
      <c r="C6771" s="17" t="s">
        <v>6571</v>
      </c>
      <c r="D6771" s="18" t="s">
        <v>8995</v>
      </c>
      <c r="E6771" s="18"/>
      <c r="F6771" s="18"/>
      <c r="G6771" s="18"/>
      <c r="H6771" s="18"/>
      <c r="I6771" s="18"/>
      <c r="J6771" s="5"/>
      <c r="K6771" s="21">
        <v>150</v>
      </c>
      <c r="L6771" s="9">
        <v>150</v>
      </c>
      <c r="M6771" s="5"/>
      <c r="N6771" s="5"/>
      <c r="O6771" s="20">
        <v>2</v>
      </c>
      <c r="P6771" s="8">
        <v>2</v>
      </c>
      <c r="Q6771" s="5"/>
    </row>
    <row r="6772" spans="1:17" ht="12" x14ac:dyDescent="0.2">
      <c r="A6772" s="16" t="s">
        <v>5920</v>
      </c>
      <c r="B6772" s="16" t="s">
        <v>9109</v>
      </c>
      <c r="C6772" s="17" t="s">
        <v>6572</v>
      </c>
      <c r="D6772" s="18" t="s">
        <v>8995</v>
      </c>
      <c r="E6772" s="18"/>
      <c r="F6772" s="18"/>
      <c r="G6772" s="18"/>
      <c r="H6772" s="18"/>
      <c r="I6772" s="18"/>
      <c r="J6772" s="5"/>
      <c r="K6772" s="19">
        <v>3300</v>
      </c>
      <c r="L6772" s="7">
        <v>3300</v>
      </c>
      <c r="M6772" s="5"/>
      <c r="N6772" s="5"/>
      <c r="O6772" s="20">
        <v>30</v>
      </c>
      <c r="P6772" s="8">
        <v>30</v>
      </c>
      <c r="Q6772" s="5"/>
    </row>
    <row r="6773" spans="1:17" ht="24" x14ac:dyDescent="0.2">
      <c r="A6773" s="16" t="s">
        <v>5920</v>
      </c>
      <c r="B6773" s="16" t="s">
        <v>9109</v>
      </c>
      <c r="C6773" s="17" t="s">
        <v>6573</v>
      </c>
      <c r="D6773" s="18" t="s">
        <v>8995</v>
      </c>
      <c r="E6773" s="18"/>
      <c r="F6773" s="18"/>
      <c r="G6773" s="18"/>
      <c r="H6773" s="18"/>
      <c r="I6773" s="18"/>
      <c r="J6773" s="5"/>
      <c r="K6773" s="21">
        <v>150</v>
      </c>
      <c r="L6773" s="9">
        <v>150</v>
      </c>
      <c r="M6773" s="5"/>
      <c r="N6773" s="5"/>
      <c r="O6773" s="20">
        <v>2</v>
      </c>
      <c r="P6773" s="8">
        <v>2</v>
      </c>
      <c r="Q6773" s="5"/>
    </row>
    <row r="6774" spans="1:17" ht="12" x14ac:dyDescent="0.2">
      <c r="A6774" s="16" t="s">
        <v>5920</v>
      </c>
      <c r="B6774" s="16" t="s">
        <v>9109</v>
      </c>
      <c r="C6774" s="17" t="s">
        <v>6574</v>
      </c>
      <c r="D6774" s="18" t="s">
        <v>8995</v>
      </c>
      <c r="E6774" s="18"/>
      <c r="F6774" s="18"/>
      <c r="G6774" s="18"/>
      <c r="H6774" s="18"/>
      <c r="I6774" s="18"/>
      <c r="J6774" s="5"/>
      <c r="K6774" s="21">
        <v>150</v>
      </c>
      <c r="L6774" s="9">
        <v>150</v>
      </c>
      <c r="M6774" s="5"/>
      <c r="N6774" s="5"/>
      <c r="O6774" s="20">
        <v>2</v>
      </c>
      <c r="P6774" s="8">
        <v>2</v>
      </c>
      <c r="Q6774" s="5"/>
    </row>
    <row r="6775" spans="1:17" ht="12" x14ac:dyDescent="0.2">
      <c r="A6775" s="16" t="s">
        <v>5920</v>
      </c>
      <c r="B6775" s="16" t="s">
        <v>9109</v>
      </c>
      <c r="C6775" s="17" t="s">
        <v>6575</v>
      </c>
      <c r="D6775" s="18" t="s">
        <v>8995</v>
      </c>
      <c r="E6775" s="18"/>
      <c r="F6775" s="18"/>
      <c r="G6775" s="18"/>
      <c r="H6775" s="18"/>
      <c r="I6775" s="18"/>
      <c r="J6775" s="5"/>
      <c r="K6775" s="19">
        <v>72735</v>
      </c>
      <c r="L6775" s="6"/>
      <c r="M6775" s="19">
        <v>72735</v>
      </c>
      <c r="N6775" s="5"/>
      <c r="O6775" s="20">
        <v>50</v>
      </c>
      <c r="P6775" s="6"/>
      <c r="Q6775" s="20">
        <v>50</v>
      </c>
    </row>
    <row r="6776" spans="1:17" ht="12" x14ac:dyDescent="0.2">
      <c r="A6776" s="16" t="s">
        <v>5920</v>
      </c>
      <c r="B6776" s="16" t="s">
        <v>9109</v>
      </c>
      <c r="C6776" s="17" t="s">
        <v>6576</v>
      </c>
      <c r="D6776" s="18" t="s">
        <v>8995</v>
      </c>
      <c r="E6776" s="18"/>
      <c r="F6776" s="18"/>
      <c r="G6776" s="18"/>
      <c r="H6776" s="18"/>
      <c r="I6776" s="18"/>
      <c r="J6776" s="5"/>
      <c r="K6776" s="21">
        <v>222.91</v>
      </c>
      <c r="L6776" s="9">
        <v>222.91</v>
      </c>
      <c r="M6776" s="5"/>
      <c r="N6776" s="5"/>
      <c r="O6776" s="20">
        <v>25</v>
      </c>
      <c r="P6776" s="8">
        <v>25</v>
      </c>
      <c r="Q6776" s="5"/>
    </row>
    <row r="6777" spans="1:17" ht="12" x14ac:dyDescent="0.2">
      <c r="A6777" s="16" t="s">
        <v>5920</v>
      </c>
      <c r="B6777" s="16" t="s">
        <v>9109</v>
      </c>
      <c r="C6777" s="17" t="s">
        <v>4148</v>
      </c>
      <c r="D6777" s="18" t="s">
        <v>8995</v>
      </c>
      <c r="E6777" s="18"/>
      <c r="F6777" s="18"/>
      <c r="G6777" s="18"/>
      <c r="H6777" s="18"/>
      <c r="I6777" s="18"/>
      <c r="J6777" s="5"/>
      <c r="K6777" s="21">
        <v>451.67</v>
      </c>
      <c r="L6777" s="9">
        <v>451.67</v>
      </c>
      <c r="M6777" s="5"/>
      <c r="N6777" s="5"/>
      <c r="O6777" s="20">
        <v>20</v>
      </c>
      <c r="P6777" s="8">
        <v>20</v>
      </c>
      <c r="Q6777" s="5"/>
    </row>
    <row r="6778" spans="1:17" ht="24" x14ac:dyDescent="0.2">
      <c r="A6778" s="16" t="s">
        <v>5920</v>
      </c>
      <c r="B6778" s="16" t="s">
        <v>9109</v>
      </c>
      <c r="C6778" s="17" t="s">
        <v>6577</v>
      </c>
      <c r="D6778" s="18" t="s">
        <v>8995</v>
      </c>
      <c r="E6778" s="18"/>
      <c r="F6778" s="18"/>
      <c r="G6778" s="18"/>
      <c r="H6778" s="18"/>
      <c r="I6778" s="18"/>
      <c r="J6778" s="5"/>
      <c r="K6778" s="21">
        <v>677.5</v>
      </c>
      <c r="L6778" s="9">
        <v>677.5</v>
      </c>
      <c r="M6778" s="5"/>
      <c r="N6778" s="5"/>
      <c r="O6778" s="20">
        <v>30</v>
      </c>
      <c r="P6778" s="8">
        <v>30</v>
      </c>
      <c r="Q6778" s="5"/>
    </row>
    <row r="6779" spans="1:17" ht="12" x14ac:dyDescent="0.2">
      <c r="A6779" s="16" t="s">
        <v>5920</v>
      </c>
      <c r="B6779" s="16" t="s">
        <v>9109</v>
      </c>
      <c r="C6779" s="17" t="s">
        <v>6578</v>
      </c>
      <c r="D6779" s="18" t="s">
        <v>8995</v>
      </c>
      <c r="E6779" s="18"/>
      <c r="F6779" s="18"/>
      <c r="G6779" s="18"/>
      <c r="H6779" s="18"/>
      <c r="I6779" s="18"/>
      <c r="J6779" s="5"/>
      <c r="K6779" s="21">
        <v>287.5</v>
      </c>
      <c r="L6779" s="9">
        <v>287.5</v>
      </c>
      <c r="M6779" s="5"/>
      <c r="N6779" s="5"/>
      <c r="O6779" s="20">
        <v>23</v>
      </c>
      <c r="P6779" s="8">
        <v>23</v>
      </c>
      <c r="Q6779" s="5"/>
    </row>
    <row r="6780" spans="1:17" ht="12" x14ac:dyDescent="0.2">
      <c r="A6780" s="16" t="s">
        <v>5920</v>
      </c>
      <c r="B6780" s="16" t="s">
        <v>9109</v>
      </c>
      <c r="C6780" s="17" t="s">
        <v>6579</v>
      </c>
      <c r="D6780" s="18" t="s">
        <v>8995</v>
      </c>
      <c r="E6780" s="18"/>
      <c r="F6780" s="18"/>
      <c r="G6780" s="18"/>
      <c r="H6780" s="18"/>
      <c r="I6780" s="18"/>
      <c r="J6780" s="5"/>
      <c r="K6780" s="21">
        <v>275</v>
      </c>
      <c r="L6780" s="9">
        <v>275</v>
      </c>
      <c r="M6780" s="5"/>
      <c r="N6780" s="5"/>
      <c r="O6780" s="20">
        <v>22</v>
      </c>
      <c r="P6780" s="8">
        <v>22</v>
      </c>
      <c r="Q6780" s="5"/>
    </row>
    <row r="6781" spans="1:17" ht="12" x14ac:dyDescent="0.2">
      <c r="A6781" s="16" t="s">
        <v>5920</v>
      </c>
      <c r="B6781" s="16" t="s">
        <v>9109</v>
      </c>
      <c r="C6781" s="17" t="s">
        <v>6580</v>
      </c>
      <c r="D6781" s="18" t="s">
        <v>8995</v>
      </c>
      <c r="E6781" s="18"/>
      <c r="F6781" s="18"/>
      <c r="G6781" s="18"/>
      <c r="H6781" s="18"/>
      <c r="I6781" s="18"/>
      <c r="J6781" s="5"/>
      <c r="K6781" s="21">
        <v>318</v>
      </c>
      <c r="L6781" s="9">
        <v>318</v>
      </c>
      <c r="M6781" s="5"/>
      <c r="N6781" s="5"/>
      <c r="O6781" s="20">
        <v>2</v>
      </c>
      <c r="P6781" s="8">
        <v>2</v>
      </c>
      <c r="Q6781" s="5"/>
    </row>
    <row r="6782" spans="1:17" ht="12" x14ac:dyDescent="0.2">
      <c r="A6782" s="16" t="s">
        <v>5920</v>
      </c>
      <c r="B6782" s="16" t="s">
        <v>9109</v>
      </c>
      <c r="C6782" s="17" t="s">
        <v>6581</v>
      </c>
      <c r="D6782" s="18" t="s">
        <v>8995</v>
      </c>
      <c r="E6782" s="18"/>
      <c r="F6782" s="18"/>
      <c r="G6782" s="18"/>
      <c r="H6782" s="18"/>
      <c r="I6782" s="18"/>
      <c r="J6782" s="5"/>
      <c r="K6782" s="21">
        <v>313</v>
      </c>
      <c r="L6782" s="9">
        <v>313</v>
      </c>
      <c r="M6782" s="5"/>
      <c r="N6782" s="5"/>
      <c r="O6782" s="20">
        <v>1</v>
      </c>
      <c r="P6782" s="8">
        <v>1</v>
      </c>
      <c r="Q6782" s="5"/>
    </row>
    <row r="6783" spans="1:17" ht="24" x14ac:dyDescent="0.2">
      <c r="A6783" s="16" t="s">
        <v>5920</v>
      </c>
      <c r="B6783" s="16" t="s">
        <v>9109</v>
      </c>
      <c r="C6783" s="17" t="s">
        <v>6582</v>
      </c>
      <c r="D6783" s="18" t="s">
        <v>8995</v>
      </c>
      <c r="E6783" s="18"/>
      <c r="F6783" s="18"/>
      <c r="G6783" s="18"/>
      <c r="H6783" s="18"/>
      <c r="I6783" s="18"/>
      <c r="J6783" s="5"/>
      <c r="K6783" s="19">
        <v>27529.9</v>
      </c>
      <c r="L6783" s="7">
        <v>27529.9</v>
      </c>
      <c r="M6783" s="5"/>
      <c r="N6783" s="5"/>
      <c r="O6783" s="20">
        <v>1</v>
      </c>
      <c r="P6783" s="8">
        <v>1</v>
      </c>
      <c r="Q6783" s="5"/>
    </row>
    <row r="6784" spans="1:17" ht="12" x14ac:dyDescent="0.2">
      <c r="A6784" s="16" t="s">
        <v>5920</v>
      </c>
      <c r="B6784" s="16" t="s">
        <v>9109</v>
      </c>
      <c r="C6784" s="17" t="s">
        <v>6583</v>
      </c>
      <c r="D6784" s="18" t="s">
        <v>8995</v>
      </c>
      <c r="E6784" s="18"/>
      <c r="F6784" s="18"/>
      <c r="G6784" s="18"/>
      <c r="H6784" s="18"/>
      <c r="I6784" s="18"/>
      <c r="J6784" s="5"/>
      <c r="K6784" s="19">
        <v>1833.33</v>
      </c>
      <c r="L6784" s="7">
        <v>1833.33</v>
      </c>
      <c r="M6784" s="5"/>
      <c r="N6784" s="5"/>
      <c r="O6784" s="20">
        <v>4</v>
      </c>
      <c r="P6784" s="8">
        <v>4</v>
      </c>
      <c r="Q6784" s="5"/>
    </row>
    <row r="6785" spans="1:17" ht="12" x14ac:dyDescent="0.2">
      <c r="A6785" s="16" t="s">
        <v>5920</v>
      </c>
      <c r="B6785" s="16" t="s">
        <v>9109</v>
      </c>
      <c r="C6785" s="17" t="s">
        <v>6584</v>
      </c>
      <c r="D6785" s="18" t="s">
        <v>8995</v>
      </c>
      <c r="E6785" s="18"/>
      <c r="F6785" s="18"/>
      <c r="G6785" s="18"/>
      <c r="H6785" s="18"/>
      <c r="I6785" s="18"/>
      <c r="J6785" s="21">
        <v>416.67</v>
      </c>
      <c r="K6785" s="5"/>
      <c r="L6785" s="9">
        <v>416.67</v>
      </c>
      <c r="M6785" s="5"/>
      <c r="N6785" s="20">
        <v>1</v>
      </c>
      <c r="O6785" s="5"/>
      <c r="P6785" s="8">
        <v>1</v>
      </c>
      <c r="Q6785" s="5"/>
    </row>
    <row r="6786" spans="1:17" ht="24" x14ac:dyDescent="0.2">
      <c r="A6786" s="16" t="s">
        <v>5920</v>
      </c>
      <c r="B6786" s="16" t="s">
        <v>9109</v>
      </c>
      <c r="C6786" s="17" t="s">
        <v>6585</v>
      </c>
      <c r="D6786" s="18" t="s">
        <v>8995</v>
      </c>
      <c r="E6786" s="18"/>
      <c r="F6786" s="18"/>
      <c r="G6786" s="18"/>
      <c r="H6786" s="18"/>
      <c r="I6786" s="18"/>
      <c r="J6786" s="5"/>
      <c r="K6786" s="21">
        <v>469.33</v>
      </c>
      <c r="L6786" s="9">
        <v>469.33</v>
      </c>
      <c r="M6786" s="5"/>
      <c r="N6786" s="5"/>
      <c r="O6786" s="20">
        <v>1</v>
      </c>
      <c r="P6786" s="8">
        <v>1</v>
      </c>
      <c r="Q6786" s="5"/>
    </row>
    <row r="6787" spans="1:17" ht="12" x14ac:dyDescent="0.2">
      <c r="A6787" s="16" t="s">
        <v>5920</v>
      </c>
      <c r="B6787" s="16" t="s">
        <v>9109</v>
      </c>
      <c r="C6787" s="17" t="s">
        <v>6586</v>
      </c>
      <c r="D6787" s="18" t="s">
        <v>8995</v>
      </c>
      <c r="E6787" s="18"/>
      <c r="F6787" s="18"/>
      <c r="G6787" s="18"/>
      <c r="H6787" s="18"/>
      <c r="I6787" s="18"/>
      <c r="J6787" s="5"/>
      <c r="K6787" s="21">
        <v>801.67</v>
      </c>
      <c r="L6787" s="9">
        <v>801.67</v>
      </c>
      <c r="M6787" s="5"/>
      <c r="N6787" s="5"/>
      <c r="O6787" s="20">
        <v>2</v>
      </c>
      <c r="P6787" s="8">
        <v>2</v>
      </c>
      <c r="Q6787" s="5"/>
    </row>
    <row r="6788" spans="1:17" ht="12" x14ac:dyDescent="0.2">
      <c r="A6788" s="16" t="s">
        <v>5920</v>
      </c>
      <c r="B6788" s="16" t="s">
        <v>9109</v>
      </c>
      <c r="C6788" s="17" t="s">
        <v>6587</v>
      </c>
      <c r="D6788" s="18" t="str">
        <f>VLOOKUP(C6788,[2]итоговая!$C$6:$H$1018,4,FALSE)</f>
        <v>Реконструкция НБУ 2022-2024</v>
      </c>
      <c r="E6788" s="26">
        <f t="shared" ref="E6788:E6789" si="346">J6788-L6788</f>
        <v>14536</v>
      </c>
      <c r="F6788" s="26">
        <f t="shared" ref="F6788:F6789" si="347">N6788-P6788</f>
        <v>40</v>
      </c>
      <c r="G6788" s="26" t="str">
        <f>VLOOKUP(C6788,[2]итоговая!$C$6:$H$1018,5,FALSE)</f>
        <v>УКС</v>
      </c>
      <c r="H6788" s="21" t="str">
        <f>VLOOKUP(C6788,[2]итоговая!$C$6:$H$1018,6,FALSE)</f>
        <v>Реконструкция НБУ 2022-2024</v>
      </c>
      <c r="I6788" s="18"/>
      <c r="J6788" s="19">
        <v>14536</v>
      </c>
      <c r="K6788" s="5"/>
      <c r="L6788" s="6"/>
      <c r="M6788" s="19">
        <v>14536</v>
      </c>
      <c r="N6788" s="20">
        <v>40</v>
      </c>
      <c r="O6788" s="5"/>
      <c r="P6788" s="6"/>
      <c r="Q6788" s="20">
        <v>40</v>
      </c>
    </row>
    <row r="6789" spans="1:17" ht="12" x14ac:dyDescent="0.2">
      <c r="A6789" s="16" t="s">
        <v>5920</v>
      </c>
      <c r="B6789" s="16" t="s">
        <v>9109</v>
      </c>
      <c r="C6789" s="17" t="s">
        <v>6588</v>
      </c>
      <c r="D6789" s="18" t="str">
        <f>VLOOKUP(C6789,[2]итоговая!$C$6:$H$1018,4,FALSE)</f>
        <v>Реконструкция НБУ 2022-2024</v>
      </c>
      <c r="E6789" s="26">
        <f t="shared" si="346"/>
        <v>213450.12</v>
      </c>
      <c r="F6789" s="26">
        <f t="shared" si="347"/>
        <v>46</v>
      </c>
      <c r="G6789" s="26" t="str">
        <f>VLOOKUP(C6789,[2]итоговая!$C$6:$H$1018,5,FALSE)</f>
        <v>УКС</v>
      </c>
      <c r="H6789" s="21" t="str">
        <f>VLOOKUP(C6789,[2]итоговая!$C$6:$H$1018,6,FALSE)</f>
        <v>Реконструкция НБУ 2022-2024</v>
      </c>
      <c r="I6789" s="18"/>
      <c r="J6789" s="19">
        <v>213450.12</v>
      </c>
      <c r="K6789" s="5"/>
      <c r="L6789" s="6"/>
      <c r="M6789" s="19">
        <v>213450.12</v>
      </c>
      <c r="N6789" s="20">
        <v>46</v>
      </c>
      <c r="O6789" s="5"/>
      <c r="P6789" s="6"/>
      <c r="Q6789" s="20">
        <v>46</v>
      </c>
    </row>
    <row r="6790" spans="1:17" ht="12" x14ac:dyDescent="0.2">
      <c r="A6790" s="16" t="s">
        <v>5920</v>
      </c>
      <c r="B6790" s="16" t="s">
        <v>9109</v>
      </c>
      <c r="C6790" s="17" t="s">
        <v>808</v>
      </c>
      <c r="D6790" s="18" t="s">
        <v>8995</v>
      </c>
      <c r="E6790" s="18"/>
      <c r="F6790" s="18"/>
      <c r="G6790" s="18"/>
      <c r="H6790" s="18"/>
      <c r="I6790" s="18"/>
      <c r="J6790" s="5"/>
      <c r="K6790" s="19">
        <v>3519.37</v>
      </c>
      <c r="L6790" s="7">
        <v>3519.37</v>
      </c>
      <c r="M6790" s="5"/>
      <c r="N6790" s="5"/>
      <c r="O6790" s="20">
        <v>4</v>
      </c>
      <c r="P6790" s="8">
        <v>4</v>
      </c>
      <c r="Q6790" s="5"/>
    </row>
    <row r="6791" spans="1:17" ht="12" x14ac:dyDescent="0.2">
      <c r="A6791" s="16" t="s">
        <v>5920</v>
      </c>
      <c r="B6791" s="16" t="s">
        <v>9109</v>
      </c>
      <c r="C6791" s="17" t="s">
        <v>6589</v>
      </c>
      <c r="D6791" s="18" t="s">
        <v>8995</v>
      </c>
      <c r="E6791" s="18"/>
      <c r="F6791" s="18"/>
      <c r="G6791" s="18"/>
      <c r="H6791" s="18"/>
      <c r="I6791" s="18"/>
      <c r="J6791" s="5"/>
      <c r="K6791" s="19">
        <v>1613.5</v>
      </c>
      <c r="L6791" s="6"/>
      <c r="M6791" s="19">
        <v>1613.5</v>
      </c>
      <c r="N6791" s="5"/>
      <c r="O6791" s="20">
        <v>50</v>
      </c>
      <c r="P6791" s="6"/>
      <c r="Q6791" s="20">
        <v>50</v>
      </c>
    </row>
    <row r="6792" spans="1:17" ht="12" x14ac:dyDescent="0.2">
      <c r="A6792" s="16" t="s">
        <v>5920</v>
      </c>
      <c r="B6792" s="16" t="s">
        <v>9109</v>
      </c>
      <c r="C6792" s="17" t="s">
        <v>6590</v>
      </c>
      <c r="D6792" s="18" t="s">
        <v>8995</v>
      </c>
      <c r="E6792" s="18"/>
      <c r="F6792" s="18"/>
      <c r="G6792" s="18"/>
      <c r="H6792" s="18"/>
      <c r="I6792" s="18"/>
      <c r="J6792" s="5"/>
      <c r="K6792" s="19">
        <v>7860</v>
      </c>
      <c r="L6792" s="6"/>
      <c r="M6792" s="19">
        <v>7860</v>
      </c>
      <c r="N6792" s="5"/>
      <c r="O6792" s="20">
        <v>200</v>
      </c>
      <c r="P6792" s="6"/>
      <c r="Q6792" s="20">
        <v>200</v>
      </c>
    </row>
    <row r="6793" spans="1:17" ht="12" x14ac:dyDescent="0.2">
      <c r="A6793" s="16" t="s">
        <v>5920</v>
      </c>
      <c r="B6793" s="16" t="s">
        <v>9109</v>
      </c>
      <c r="C6793" s="17" t="s">
        <v>6591</v>
      </c>
      <c r="D6793" s="18" t="s">
        <v>8995</v>
      </c>
      <c r="E6793" s="18"/>
      <c r="F6793" s="18"/>
      <c r="G6793" s="18"/>
      <c r="H6793" s="18"/>
      <c r="I6793" s="18"/>
      <c r="J6793" s="5"/>
      <c r="K6793" s="19">
        <v>10482</v>
      </c>
      <c r="L6793" s="6"/>
      <c r="M6793" s="19">
        <v>10482</v>
      </c>
      <c r="N6793" s="5"/>
      <c r="O6793" s="20">
        <v>100</v>
      </c>
      <c r="P6793" s="6"/>
      <c r="Q6793" s="20">
        <v>100</v>
      </c>
    </row>
    <row r="6794" spans="1:17" ht="12" x14ac:dyDescent="0.2">
      <c r="A6794" s="16" t="s">
        <v>5920</v>
      </c>
      <c r="B6794" s="16" t="s">
        <v>9109</v>
      </c>
      <c r="C6794" s="17" t="s">
        <v>6592</v>
      </c>
      <c r="D6794" s="18" t="s">
        <v>8995</v>
      </c>
      <c r="E6794" s="18"/>
      <c r="F6794" s="18"/>
      <c r="G6794" s="18"/>
      <c r="H6794" s="18"/>
      <c r="I6794" s="18"/>
      <c r="J6794" s="5"/>
      <c r="K6794" s="19">
        <v>31846</v>
      </c>
      <c r="L6794" s="7">
        <v>31846</v>
      </c>
      <c r="M6794" s="5"/>
      <c r="N6794" s="5"/>
      <c r="O6794" s="20">
        <v>200</v>
      </c>
      <c r="P6794" s="8">
        <v>200</v>
      </c>
      <c r="Q6794" s="5"/>
    </row>
    <row r="6795" spans="1:17" ht="12" x14ac:dyDescent="0.2">
      <c r="A6795" s="16" t="s">
        <v>5920</v>
      </c>
      <c r="B6795" s="16" t="s">
        <v>9109</v>
      </c>
      <c r="C6795" s="17" t="s">
        <v>6593</v>
      </c>
      <c r="D6795" s="18" t="s">
        <v>8995</v>
      </c>
      <c r="E6795" s="18"/>
      <c r="F6795" s="18"/>
      <c r="G6795" s="18"/>
      <c r="H6795" s="18"/>
      <c r="I6795" s="18"/>
      <c r="J6795" s="5"/>
      <c r="K6795" s="19">
        <v>91770</v>
      </c>
      <c r="L6795" s="7">
        <v>91770</v>
      </c>
      <c r="M6795" s="5"/>
      <c r="N6795" s="5"/>
      <c r="O6795" s="20">
        <v>500</v>
      </c>
      <c r="P6795" s="8">
        <v>500</v>
      </c>
      <c r="Q6795" s="5"/>
    </row>
    <row r="6796" spans="1:17" ht="12" x14ac:dyDescent="0.2">
      <c r="A6796" s="16" t="s">
        <v>5920</v>
      </c>
      <c r="B6796" s="16" t="s">
        <v>9109</v>
      </c>
      <c r="C6796" s="17" t="s">
        <v>6594</v>
      </c>
      <c r="D6796" s="18" t="s">
        <v>8995</v>
      </c>
      <c r="E6796" s="18"/>
      <c r="F6796" s="18"/>
      <c r="G6796" s="18"/>
      <c r="H6796" s="18"/>
      <c r="I6796" s="18"/>
      <c r="J6796" s="19">
        <v>107624</v>
      </c>
      <c r="K6796" s="5"/>
      <c r="L6796" s="7">
        <v>107624</v>
      </c>
      <c r="M6796" s="5"/>
      <c r="N6796" s="20">
        <v>400</v>
      </c>
      <c r="O6796" s="5"/>
      <c r="P6796" s="8">
        <v>400</v>
      </c>
      <c r="Q6796" s="5"/>
    </row>
    <row r="6797" spans="1:17" ht="12" x14ac:dyDescent="0.2">
      <c r="A6797" s="16" t="s">
        <v>5920</v>
      </c>
      <c r="B6797" s="16" t="s">
        <v>9109</v>
      </c>
      <c r="C6797" s="17" t="s">
        <v>6595</v>
      </c>
      <c r="D6797" s="18" t="s">
        <v>8995</v>
      </c>
      <c r="E6797" s="18"/>
      <c r="F6797" s="18"/>
      <c r="G6797" s="18"/>
      <c r="H6797" s="18"/>
      <c r="I6797" s="18"/>
      <c r="J6797" s="5"/>
      <c r="K6797" s="19">
        <v>659252</v>
      </c>
      <c r="L6797" s="6"/>
      <c r="M6797" s="19">
        <v>659252</v>
      </c>
      <c r="N6797" s="5"/>
      <c r="O6797" s="22">
        <v>2200</v>
      </c>
      <c r="P6797" s="6"/>
      <c r="Q6797" s="22">
        <v>2200</v>
      </c>
    </row>
    <row r="6798" spans="1:17" ht="12" x14ac:dyDescent="0.2">
      <c r="A6798" s="16" t="s">
        <v>5920</v>
      </c>
      <c r="B6798" s="16" t="s">
        <v>9109</v>
      </c>
      <c r="C6798" s="17" t="s">
        <v>812</v>
      </c>
      <c r="D6798" s="18" t="s">
        <v>8995</v>
      </c>
      <c r="E6798" s="18"/>
      <c r="F6798" s="18"/>
      <c r="G6798" s="18"/>
      <c r="H6798" s="18"/>
      <c r="I6798" s="18"/>
      <c r="J6798" s="5"/>
      <c r="K6798" s="19">
        <v>868467.12</v>
      </c>
      <c r="L6798" s="7">
        <v>868467.12</v>
      </c>
      <c r="M6798" s="5"/>
      <c r="N6798" s="5"/>
      <c r="O6798" s="22">
        <v>2402</v>
      </c>
      <c r="P6798" s="10">
        <v>2402</v>
      </c>
      <c r="Q6798" s="5"/>
    </row>
    <row r="6799" spans="1:17" ht="12" x14ac:dyDescent="0.2">
      <c r="A6799" s="16" t="s">
        <v>5920</v>
      </c>
      <c r="B6799" s="16" t="s">
        <v>9109</v>
      </c>
      <c r="C6799" s="17" t="s">
        <v>6596</v>
      </c>
      <c r="D6799" s="18" t="s">
        <v>8995</v>
      </c>
      <c r="E6799" s="18"/>
      <c r="F6799" s="18"/>
      <c r="G6799" s="18"/>
      <c r="H6799" s="18"/>
      <c r="I6799" s="18"/>
      <c r="J6799" s="19">
        <v>300704.71000000002</v>
      </c>
      <c r="K6799" s="5"/>
      <c r="L6799" s="7">
        <v>300704.71000000002</v>
      </c>
      <c r="M6799" s="5"/>
      <c r="N6799" s="20">
        <v>930</v>
      </c>
      <c r="O6799" s="5"/>
      <c r="P6799" s="8">
        <v>930</v>
      </c>
      <c r="Q6799" s="5"/>
    </row>
    <row r="6800" spans="1:17" ht="12" x14ac:dyDescent="0.2">
      <c r="A6800" s="16" t="s">
        <v>5920</v>
      </c>
      <c r="B6800" s="16" t="s">
        <v>9109</v>
      </c>
      <c r="C6800" s="17" t="s">
        <v>6597</v>
      </c>
      <c r="D6800" s="18" t="s">
        <v>8995</v>
      </c>
      <c r="E6800" s="18"/>
      <c r="F6800" s="18"/>
      <c r="G6800" s="18"/>
      <c r="H6800" s="18"/>
      <c r="I6800" s="18"/>
      <c r="J6800" s="19">
        <v>12897.6</v>
      </c>
      <c r="K6800" s="5"/>
      <c r="L6800" s="7">
        <v>12897.6</v>
      </c>
      <c r="M6800" s="5"/>
      <c r="N6800" s="20">
        <v>50</v>
      </c>
      <c r="O6800" s="5"/>
      <c r="P6800" s="8">
        <v>50</v>
      </c>
      <c r="Q6800" s="5"/>
    </row>
    <row r="6801" spans="1:17" ht="12" x14ac:dyDescent="0.2">
      <c r="A6801" s="16" t="s">
        <v>5920</v>
      </c>
      <c r="B6801" s="16" t="s">
        <v>9109</v>
      </c>
      <c r="C6801" s="17" t="s">
        <v>6598</v>
      </c>
      <c r="D6801" s="18" t="s">
        <v>8995</v>
      </c>
      <c r="E6801" s="18"/>
      <c r="F6801" s="18"/>
      <c r="G6801" s="18"/>
      <c r="H6801" s="18"/>
      <c r="I6801" s="18"/>
      <c r="J6801" s="19">
        <v>165969</v>
      </c>
      <c r="K6801" s="5"/>
      <c r="L6801" s="7">
        <v>165969</v>
      </c>
      <c r="M6801" s="5"/>
      <c r="N6801" s="20">
        <v>450</v>
      </c>
      <c r="O6801" s="5"/>
      <c r="P6801" s="8">
        <v>450</v>
      </c>
      <c r="Q6801" s="5"/>
    </row>
    <row r="6802" spans="1:17" ht="12" x14ac:dyDescent="0.2">
      <c r="A6802" s="16" t="s">
        <v>5920</v>
      </c>
      <c r="B6802" s="16" t="s">
        <v>9109</v>
      </c>
      <c r="C6802" s="17" t="s">
        <v>6599</v>
      </c>
      <c r="D6802" s="18" t="s">
        <v>8995</v>
      </c>
      <c r="E6802" s="18"/>
      <c r="F6802" s="18"/>
      <c r="G6802" s="18"/>
      <c r="H6802" s="18"/>
      <c r="I6802" s="18"/>
      <c r="J6802" s="5"/>
      <c r="K6802" s="19">
        <v>31846</v>
      </c>
      <c r="L6802" s="6"/>
      <c r="M6802" s="19">
        <v>31846</v>
      </c>
      <c r="N6802" s="5"/>
      <c r="O6802" s="20">
        <v>200</v>
      </c>
      <c r="P6802" s="6"/>
      <c r="Q6802" s="20">
        <v>200</v>
      </c>
    </row>
    <row r="6803" spans="1:17" ht="12" x14ac:dyDescent="0.2">
      <c r="A6803" s="16" t="s">
        <v>5920</v>
      </c>
      <c r="B6803" s="16" t="s">
        <v>9109</v>
      </c>
      <c r="C6803" s="17" t="s">
        <v>6600</v>
      </c>
      <c r="D6803" s="18" t="s">
        <v>8995</v>
      </c>
      <c r="E6803" s="18"/>
      <c r="F6803" s="18"/>
      <c r="G6803" s="18"/>
      <c r="H6803" s="18"/>
      <c r="I6803" s="18"/>
      <c r="J6803" s="19">
        <v>35276.800000000003</v>
      </c>
      <c r="K6803" s="5"/>
      <c r="L6803" s="7">
        <v>35276.800000000003</v>
      </c>
      <c r="M6803" s="5"/>
      <c r="N6803" s="20">
        <v>620</v>
      </c>
      <c r="O6803" s="5"/>
      <c r="P6803" s="8">
        <v>620</v>
      </c>
      <c r="Q6803" s="5"/>
    </row>
    <row r="6804" spans="1:17" ht="12" x14ac:dyDescent="0.2">
      <c r="A6804" s="16" t="s">
        <v>5920</v>
      </c>
      <c r="B6804" s="16" t="s">
        <v>9109</v>
      </c>
      <c r="C6804" s="17" t="s">
        <v>6601</v>
      </c>
      <c r="D6804" s="18" t="s">
        <v>8995</v>
      </c>
      <c r="E6804" s="18"/>
      <c r="F6804" s="18"/>
      <c r="G6804" s="18"/>
      <c r="H6804" s="18"/>
      <c r="I6804" s="18"/>
      <c r="J6804" s="21">
        <v>227.77</v>
      </c>
      <c r="K6804" s="5"/>
      <c r="L6804" s="9">
        <v>227.77</v>
      </c>
      <c r="M6804" s="5"/>
      <c r="N6804" s="20">
        <v>10</v>
      </c>
      <c r="O6804" s="5"/>
      <c r="P6804" s="8">
        <v>10</v>
      </c>
      <c r="Q6804" s="5"/>
    </row>
    <row r="6805" spans="1:17" ht="12" x14ac:dyDescent="0.2">
      <c r="A6805" s="16" t="s">
        <v>5920</v>
      </c>
      <c r="B6805" s="16" t="s">
        <v>9109</v>
      </c>
      <c r="C6805" s="17" t="s">
        <v>6602</v>
      </c>
      <c r="D6805" s="18" t="s">
        <v>8995</v>
      </c>
      <c r="E6805" s="18"/>
      <c r="F6805" s="18"/>
      <c r="G6805" s="18"/>
      <c r="H6805" s="18"/>
      <c r="I6805" s="18"/>
      <c r="J6805" s="19">
        <v>6718.8</v>
      </c>
      <c r="K6805" s="5"/>
      <c r="L6805" s="7">
        <v>6718.8</v>
      </c>
      <c r="M6805" s="5"/>
      <c r="N6805" s="20">
        <v>20</v>
      </c>
      <c r="O6805" s="5"/>
      <c r="P6805" s="8">
        <v>20</v>
      </c>
      <c r="Q6805" s="5"/>
    </row>
    <row r="6806" spans="1:17" ht="12" x14ac:dyDescent="0.2">
      <c r="A6806" s="16" t="s">
        <v>5920</v>
      </c>
      <c r="B6806" s="16" t="s">
        <v>9109</v>
      </c>
      <c r="C6806" s="17" t="s">
        <v>6603</v>
      </c>
      <c r="D6806" s="18" t="s">
        <v>8995</v>
      </c>
      <c r="E6806" s="18"/>
      <c r="F6806" s="18"/>
      <c r="G6806" s="18"/>
      <c r="H6806" s="18"/>
      <c r="I6806" s="18"/>
      <c r="J6806" s="5"/>
      <c r="K6806" s="19">
        <v>1150</v>
      </c>
      <c r="L6806" s="6"/>
      <c r="M6806" s="19">
        <v>1150</v>
      </c>
      <c r="N6806" s="5"/>
      <c r="O6806" s="20">
        <v>1</v>
      </c>
      <c r="P6806" s="6"/>
      <c r="Q6806" s="20">
        <v>1</v>
      </c>
    </row>
    <row r="6807" spans="1:17" ht="12" x14ac:dyDescent="0.2">
      <c r="A6807" s="16" t="s">
        <v>5920</v>
      </c>
      <c r="B6807" s="16" t="s">
        <v>9109</v>
      </c>
      <c r="C6807" s="17" t="s">
        <v>6604</v>
      </c>
      <c r="D6807" s="18" t="s">
        <v>8995</v>
      </c>
      <c r="E6807" s="18"/>
      <c r="F6807" s="18"/>
      <c r="G6807" s="18"/>
      <c r="H6807" s="18"/>
      <c r="I6807" s="18"/>
      <c r="J6807" s="5"/>
      <c r="K6807" s="19">
        <v>17829.169999999998</v>
      </c>
      <c r="L6807" s="7">
        <v>17829.169999999998</v>
      </c>
      <c r="M6807" s="5"/>
      <c r="N6807" s="5"/>
      <c r="O6807" s="20">
        <v>1</v>
      </c>
      <c r="P6807" s="8">
        <v>1</v>
      </c>
      <c r="Q6807" s="5"/>
    </row>
    <row r="6808" spans="1:17" ht="12" x14ac:dyDescent="0.2">
      <c r="A6808" s="16" t="s">
        <v>5920</v>
      </c>
      <c r="B6808" s="16" t="s">
        <v>9109</v>
      </c>
      <c r="C6808" s="17" t="s">
        <v>4158</v>
      </c>
      <c r="D6808" s="18" t="s">
        <v>8995</v>
      </c>
      <c r="E6808" s="18"/>
      <c r="F6808" s="18"/>
      <c r="G6808" s="18"/>
      <c r="H6808" s="18"/>
      <c r="I6808" s="18"/>
      <c r="J6808" s="5"/>
      <c r="K6808" s="19">
        <v>5111.67</v>
      </c>
      <c r="L6808" s="7">
        <v>5111.67</v>
      </c>
      <c r="M6808" s="5"/>
      <c r="N6808" s="5"/>
      <c r="O6808" s="20">
        <v>750</v>
      </c>
      <c r="P6808" s="8">
        <v>750</v>
      </c>
      <c r="Q6808" s="5"/>
    </row>
    <row r="6809" spans="1:17" ht="12" x14ac:dyDescent="0.2">
      <c r="A6809" s="16" t="s">
        <v>5920</v>
      </c>
      <c r="B6809" s="16" t="s">
        <v>9109</v>
      </c>
      <c r="C6809" s="17" t="s">
        <v>6605</v>
      </c>
      <c r="D6809" s="18" t="s">
        <v>8995</v>
      </c>
      <c r="E6809" s="18"/>
      <c r="F6809" s="18"/>
      <c r="G6809" s="18"/>
      <c r="H6809" s="18"/>
      <c r="I6809" s="18"/>
      <c r="J6809" s="5"/>
      <c r="K6809" s="21">
        <v>113.33</v>
      </c>
      <c r="L6809" s="9">
        <v>113.33</v>
      </c>
      <c r="M6809" s="5"/>
      <c r="N6809" s="5"/>
      <c r="O6809" s="20">
        <v>40</v>
      </c>
      <c r="P6809" s="8">
        <v>40</v>
      </c>
      <c r="Q6809" s="5"/>
    </row>
    <row r="6810" spans="1:17" ht="12" x14ac:dyDescent="0.2">
      <c r="A6810" s="16" t="s">
        <v>5920</v>
      </c>
      <c r="B6810" s="16" t="s">
        <v>9109</v>
      </c>
      <c r="C6810" s="17" t="s">
        <v>6606</v>
      </c>
      <c r="D6810" s="18" t="s">
        <v>8995</v>
      </c>
      <c r="E6810" s="18"/>
      <c r="F6810" s="18"/>
      <c r="G6810" s="18"/>
      <c r="H6810" s="18"/>
      <c r="I6810" s="18"/>
      <c r="J6810" s="5"/>
      <c r="K6810" s="19">
        <v>14559.17</v>
      </c>
      <c r="L6810" s="7">
        <v>9809.17</v>
      </c>
      <c r="M6810" s="19">
        <v>4750</v>
      </c>
      <c r="N6810" s="5"/>
      <c r="O6810" s="20">
        <v>3</v>
      </c>
      <c r="P6810" s="8">
        <v>2</v>
      </c>
      <c r="Q6810" s="20">
        <v>1</v>
      </c>
    </row>
    <row r="6811" spans="1:17" ht="12" x14ac:dyDescent="0.2">
      <c r="A6811" s="16" t="s">
        <v>5920</v>
      </c>
      <c r="B6811" s="16" t="s">
        <v>9109</v>
      </c>
      <c r="C6811" s="17" t="s">
        <v>6607</v>
      </c>
      <c r="D6811" s="18" t="s">
        <v>8995</v>
      </c>
      <c r="E6811" s="18"/>
      <c r="F6811" s="18"/>
      <c r="G6811" s="18"/>
      <c r="H6811" s="18"/>
      <c r="I6811" s="18"/>
      <c r="J6811" s="5"/>
      <c r="K6811" s="19">
        <v>7564.8</v>
      </c>
      <c r="L6811" s="6"/>
      <c r="M6811" s="19">
        <v>7564.8</v>
      </c>
      <c r="N6811" s="5"/>
      <c r="O6811" s="20">
        <v>2</v>
      </c>
      <c r="P6811" s="6"/>
      <c r="Q6811" s="20">
        <v>2</v>
      </c>
    </row>
    <row r="6812" spans="1:17" ht="12" x14ac:dyDescent="0.2">
      <c r="A6812" s="16" t="s">
        <v>5920</v>
      </c>
      <c r="B6812" s="16" t="s">
        <v>9109</v>
      </c>
      <c r="C6812" s="17" t="s">
        <v>817</v>
      </c>
      <c r="D6812" s="18" t="s">
        <v>8995</v>
      </c>
      <c r="E6812" s="18"/>
      <c r="F6812" s="18"/>
      <c r="G6812" s="18"/>
      <c r="H6812" s="18"/>
      <c r="I6812" s="18"/>
      <c r="J6812" s="5"/>
      <c r="K6812" s="5"/>
      <c r="L6812" s="6"/>
      <c r="M6812" s="5"/>
      <c r="N6812" s="5"/>
      <c r="O6812" s="5"/>
      <c r="P6812" s="6"/>
      <c r="Q6812" s="5"/>
    </row>
    <row r="6813" spans="1:17" ht="12" x14ac:dyDescent="0.2">
      <c r="A6813" s="16" t="s">
        <v>5920</v>
      </c>
      <c r="B6813" s="16" t="s">
        <v>9109</v>
      </c>
      <c r="C6813" s="17" t="s">
        <v>817</v>
      </c>
      <c r="D6813" s="18" t="s">
        <v>8995</v>
      </c>
      <c r="E6813" s="18"/>
      <c r="F6813" s="18"/>
      <c r="G6813" s="18"/>
      <c r="H6813" s="18"/>
      <c r="I6813" s="18"/>
      <c r="J6813" s="5"/>
      <c r="K6813" s="19">
        <v>70000</v>
      </c>
      <c r="L6813" s="7">
        <v>59500</v>
      </c>
      <c r="M6813" s="19">
        <v>10500</v>
      </c>
      <c r="N6813" s="5"/>
      <c r="O6813" s="20">
        <v>20</v>
      </c>
      <c r="P6813" s="8">
        <v>17</v>
      </c>
      <c r="Q6813" s="20">
        <v>3</v>
      </c>
    </row>
    <row r="6814" spans="1:17" ht="12" x14ac:dyDescent="0.2">
      <c r="A6814" s="16" t="s">
        <v>5920</v>
      </c>
      <c r="B6814" s="16" t="s">
        <v>9109</v>
      </c>
      <c r="C6814" s="17" t="s">
        <v>6608</v>
      </c>
      <c r="D6814" s="18" t="s">
        <v>8995</v>
      </c>
      <c r="E6814" s="18"/>
      <c r="F6814" s="18"/>
      <c r="G6814" s="18"/>
      <c r="H6814" s="18"/>
      <c r="I6814" s="18"/>
      <c r="J6814" s="5"/>
      <c r="K6814" s="19">
        <v>2200</v>
      </c>
      <c r="L6814" s="7">
        <v>2200</v>
      </c>
      <c r="M6814" s="5"/>
      <c r="N6814" s="5"/>
      <c r="O6814" s="20">
        <v>4</v>
      </c>
      <c r="P6814" s="8">
        <v>4</v>
      </c>
      <c r="Q6814" s="5"/>
    </row>
    <row r="6815" spans="1:17" ht="12" x14ac:dyDescent="0.2">
      <c r="A6815" s="16" t="s">
        <v>5920</v>
      </c>
      <c r="B6815" s="16" t="s">
        <v>9109</v>
      </c>
      <c r="C6815" s="17" t="s">
        <v>6609</v>
      </c>
      <c r="D6815" s="18" t="s">
        <v>8995</v>
      </c>
      <c r="E6815" s="18"/>
      <c r="F6815" s="18"/>
      <c r="G6815" s="18"/>
      <c r="H6815" s="18"/>
      <c r="I6815" s="18"/>
      <c r="J6815" s="5"/>
      <c r="K6815" s="19">
        <v>1133.3399999999999</v>
      </c>
      <c r="L6815" s="7">
        <v>1133.3399999999999</v>
      </c>
      <c r="M6815" s="5"/>
      <c r="N6815" s="5"/>
      <c r="O6815" s="20">
        <v>2</v>
      </c>
      <c r="P6815" s="8">
        <v>2</v>
      </c>
      <c r="Q6815" s="5"/>
    </row>
    <row r="6816" spans="1:17" ht="24" x14ac:dyDescent="0.2">
      <c r="A6816" s="16" t="s">
        <v>5920</v>
      </c>
      <c r="B6816" s="16" t="s">
        <v>9109</v>
      </c>
      <c r="C6816" s="17" t="s">
        <v>6610</v>
      </c>
      <c r="D6816" s="18" t="s">
        <v>8995</v>
      </c>
      <c r="E6816" s="18"/>
      <c r="F6816" s="18"/>
      <c r="G6816" s="18"/>
      <c r="H6816" s="18"/>
      <c r="I6816" s="18"/>
      <c r="J6816" s="5"/>
      <c r="K6816" s="19">
        <v>6099.5</v>
      </c>
      <c r="L6816" s="7">
        <v>6099.5</v>
      </c>
      <c r="M6816" s="5"/>
      <c r="N6816" s="5"/>
      <c r="O6816" s="20">
        <v>14</v>
      </c>
      <c r="P6816" s="8">
        <v>14</v>
      </c>
      <c r="Q6816" s="5"/>
    </row>
    <row r="6817" spans="1:17" ht="12" x14ac:dyDescent="0.2">
      <c r="A6817" s="16" t="s">
        <v>5920</v>
      </c>
      <c r="B6817" s="16" t="s">
        <v>9109</v>
      </c>
      <c r="C6817" s="17" t="s">
        <v>6611</v>
      </c>
      <c r="D6817" s="18" t="s">
        <v>8995</v>
      </c>
      <c r="E6817" s="18"/>
      <c r="F6817" s="18"/>
      <c r="G6817" s="18"/>
      <c r="H6817" s="18"/>
      <c r="I6817" s="18"/>
      <c r="J6817" s="5"/>
      <c r="K6817" s="19">
        <v>2500</v>
      </c>
      <c r="L6817" s="7">
        <v>2500</v>
      </c>
      <c r="M6817" s="5"/>
      <c r="N6817" s="5"/>
      <c r="O6817" s="20">
        <v>10</v>
      </c>
      <c r="P6817" s="8">
        <v>10</v>
      </c>
      <c r="Q6817" s="5"/>
    </row>
    <row r="6818" spans="1:17" ht="12" x14ac:dyDescent="0.2">
      <c r="A6818" s="16" t="s">
        <v>5920</v>
      </c>
      <c r="B6818" s="16" t="s">
        <v>9109</v>
      </c>
      <c r="C6818" s="17" t="s">
        <v>6612</v>
      </c>
      <c r="D6818" s="18" t="s">
        <v>8995</v>
      </c>
      <c r="E6818" s="18"/>
      <c r="F6818" s="18"/>
      <c r="G6818" s="18"/>
      <c r="H6818" s="18"/>
      <c r="I6818" s="18"/>
      <c r="J6818" s="5"/>
      <c r="K6818" s="19">
        <v>9483.33</v>
      </c>
      <c r="L6818" s="7">
        <v>9483.33</v>
      </c>
      <c r="M6818" s="5"/>
      <c r="N6818" s="5"/>
      <c r="O6818" s="20">
        <v>1</v>
      </c>
      <c r="P6818" s="8">
        <v>1</v>
      </c>
      <c r="Q6818" s="5"/>
    </row>
    <row r="6819" spans="1:17" ht="12" x14ac:dyDescent="0.2">
      <c r="A6819" s="16" t="s">
        <v>5920</v>
      </c>
      <c r="B6819" s="16" t="s">
        <v>9109</v>
      </c>
      <c r="C6819" s="17" t="s">
        <v>6613</v>
      </c>
      <c r="D6819" s="18" t="s">
        <v>8995</v>
      </c>
      <c r="E6819" s="18"/>
      <c r="F6819" s="18"/>
      <c r="G6819" s="18"/>
      <c r="H6819" s="18"/>
      <c r="I6819" s="18"/>
      <c r="J6819" s="5"/>
      <c r="K6819" s="19">
        <v>5281.57</v>
      </c>
      <c r="L6819" s="7">
        <v>5281.57</v>
      </c>
      <c r="M6819" s="5"/>
      <c r="N6819" s="5"/>
      <c r="O6819" s="20">
        <v>1</v>
      </c>
      <c r="P6819" s="8">
        <v>1</v>
      </c>
      <c r="Q6819" s="5"/>
    </row>
    <row r="6820" spans="1:17" ht="12" x14ac:dyDescent="0.2">
      <c r="A6820" s="16" t="s">
        <v>5920</v>
      </c>
      <c r="B6820" s="16" t="s">
        <v>9109</v>
      </c>
      <c r="C6820" s="17" t="s">
        <v>6614</v>
      </c>
      <c r="D6820" s="18" t="s">
        <v>8995</v>
      </c>
      <c r="E6820" s="18"/>
      <c r="F6820" s="18"/>
      <c r="G6820" s="18"/>
      <c r="H6820" s="18"/>
      <c r="I6820" s="18"/>
      <c r="J6820" s="5"/>
      <c r="K6820" s="19">
        <v>5330.17</v>
      </c>
      <c r="L6820" s="7">
        <v>5330.17</v>
      </c>
      <c r="M6820" s="5"/>
      <c r="N6820" s="5"/>
      <c r="O6820" s="20">
        <v>1</v>
      </c>
      <c r="P6820" s="8">
        <v>1</v>
      </c>
      <c r="Q6820" s="5"/>
    </row>
    <row r="6821" spans="1:17" ht="24" x14ac:dyDescent="0.2">
      <c r="A6821" s="16" t="s">
        <v>5920</v>
      </c>
      <c r="B6821" s="16" t="s">
        <v>9109</v>
      </c>
      <c r="C6821" s="17" t="s">
        <v>6615</v>
      </c>
      <c r="D6821" s="18" t="s">
        <v>8995</v>
      </c>
      <c r="E6821" s="18"/>
      <c r="F6821" s="18"/>
      <c r="G6821" s="18"/>
      <c r="H6821" s="18"/>
      <c r="I6821" s="18"/>
      <c r="J6821" s="5"/>
      <c r="K6821" s="19">
        <v>2000</v>
      </c>
      <c r="L6821" s="7">
        <v>2000</v>
      </c>
      <c r="M6821" s="5"/>
      <c r="N6821" s="5"/>
      <c r="O6821" s="20">
        <v>3</v>
      </c>
      <c r="P6821" s="8">
        <v>3</v>
      </c>
      <c r="Q6821" s="5"/>
    </row>
    <row r="6822" spans="1:17" ht="24" x14ac:dyDescent="0.2">
      <c r="A6822" s="16" t="s">
        <v>5920</v>
      </c>
      <c r="B6822" s="16" t="s">
        <v>9109</v>
      </c>
      <c r="C6822" s="17" t="s">
        <v>6616</v>
      </c>
      <c r="D6822" s="18" t="s">
        <v>8995</v>
      </c>
      <c r="E6822" s="18"/>
      <c r="F6822" s="18"/>
      <c r="G6822" s="18"/>
      <c r="H6822" s="18"/>
      <c r="I6822" s="18"/>
      <c r="J6822" s="5"/>
      <c r="K6822" s="19">
        <v>3250</v>
      </c>
      <c r="L6822" s="7">
        <v>3250</v>
      </c>
      <c r="M6822" s="5"/>
      <c r="N6822" s="5"/>
      <c r="O6822" s="20">
        <v>6</v>
      </c>
      <c r="P6822" s="8">
        <v>6</v>
      </c>
      <c r="Q6822" s="5"/>
    </row>
    <row r="6823" spans="1:17" ht="24" x14ac:dyDescent="0.2">
      <c r="A6823" s="16" t="s">
        <v>5920</v>
      </c>
      <c r="B6823" s="16" t="s">
        <v>9109</v>
      </c>
      <c r="C6823" s="17" t="s">
        <v>6617</v>
      </c>
      <c r="D6823" s="18" t="s">
        <v>8995</v>
      </c>
      <c r="E6823" s="18"/>
      <c r="F6823" s="18"/>
      <c r="G6823" s="18"/>
      <c r="H6823" s="18"/>
      <c r="I6823" s="18"/>
      <c r="J6823" s="5"/>
      <c r="K6823" s="21">
        <v>583.33000000000004</v>
      </c>
      <c r="L6823" s="9">
        <v>583.33000000000004</v>
      </c>
      <c r="M6823" s="5"/>
      <c r="N6823" s="5"/>
      <c r="O6823" s="20">
        <v>1</v>
      </c>
      <c r="P6823" s="8">
        <v>1</v>
      </c>
      <c r="Q6823" s="5"/>
    </row>
    <row r="6824" spans="1:17" ht="12" x14ac:dyDescent="0.2">
      <c r="A6824" s="16" t="s">
        <v>5920</v>
      </c>
      <c r="B6824" s="16" t="s">
        <v>9109</v>
      </c>
      <c r="C6824" s="17" t="s">
        <v>6618</v>
      </c>
      <c r="D6824" s="18" t="s">
        <v>8995</v>
      </c>
      <c r="E6824" s="18"/>
      <c r="F6824" s="18"/>
      <c r="G6824" s="18"/>
      <c r="H6824" s="18"/>
      <c r="I6824" s="18"/>
      <c r="J6824" s="5"/>
      <c r="K6824" s="19">
        <v>2500</v>
      </c>
      <c r="L6824" s="7">
        <v>2500</v>
      </c>
      <c r="M6824" s="5"/>
      <c r="N6824" s="5"/>
      <c r="O6824" s="20">
        <v>4</v>
      </c>
      <c r="P6824" s="8">
        <v>4</v>
      </c>
      <c r="Q6824" s="5"/>
    </row>
    <row r="6825" spans="1:17" ht="24" x14ac:dyDescent="0.2">
      <c r="A6825" s="16" t="s">
        <v>5920</v>
      </c>
      <c r="B6825" s="16" t="s">
        <v>9109</v>
      </c>
      <c r="C6825" s="17" t="s">
        <v>6619</v>
      </c>
      <c r="D6825" s="18" t="s">
        <v>8995</v>
      </c>
      <c r="E6825" s="18"/>
      <c r="F6825" s="18"/>
      <c r="G6825" s="18"/>
      <c r="H6825" s="18"/>
      <c r="I6825" s="18"/>
      <c r="J6825" s="5"/>
      <c r="K6825" s="19">
        <v>1500</v>
      </c>
      <c r="L6825" s="7">
        <v>1500</v>
      </c>
      <c r="M6825" s="5"/>
      <c r="N6825" s="5"/>
      <c r="O6825" s="20">
        <v>2</v>
      </c>
      <c r="P6825" s="8">
        <v>2</v>
      </c>
      <c r="Q6825" s="5"/>
    </row>
    <row r="6826" spans="1:17" ht="24" x14ac:dyDescent="0.2">
      <c r="A6826" s="16" t="s">
        <v>5920</v>
      </c>
      <c r="B6826" s="16" t="s">
        <v>9109</v>
      </c>
      <c r="C6826" s="17" t="s">
        <v>6620</v>
      </c>
      <c r="D6826" s="18" t="s">
        <v>8995</v>
      </c>
      <c r="E6826" s="18"/>
      <c r="F6826" s="18"/>
      <c r="G6826" s="18"/>
      <c r="H6826" s="18"/>
      <c r="I6826" s="18"/>
      <c r="J6826" s="5"/>
      <c r="K6826" s="19">
        <v>1078.33</v>
      </c>
      <c r="L6826" s="7">
        <v>1078.33</v>
      </c>
      <c r="M6826" s="5"/>
      <c r="N6826" s="5"/>
      <c r="O6826" s="20">
        <v>2</v>
      </c>
      <c r="P6826" s="8">
        <v>2</v>
      </c>
      <c r="Q6826" s="5"/>
    </row>
    <row r="6827" spans="1:17" ht="24" x14ac:dyDescent="0.2">
      <c r="A6827" s="16" t="s">
        <v>5920</v>
      </c>
      <c r="B6827" s="16" t="s">
        <v>9109</v>
      </c>
      <c r="C6827" s="17" t="s">
        <v>6621</v>
      </c>
      <c r="D6827" s="18" t="s">
        <v>8995</v>
      </c>
      <c r="E6827" s="18"/>
      <c r="F6827" s="18"/>
      <c r="G6827" s="18"/>
      <c r="H6827" s="18"/>
      <c r="I6827" s="18"/>
      <c r="J6827" s="5"/>
      <c r="K6827" s="21">
        <v>625</v>
      </c>
      <c r="L6827" s="9">
        <v>625</v>
      </c>
      <c r="M6827" s="5"/>
      <c r="N6827" s="5"/>
      <c r="O6827" s="20">
        <v>1</v>
      </c>
      <c r="P6827" s="8">
        <v>1</v>
      </c>
      <c r="Q6827" s="5"/>
    </row>
    <row r="6828" spans="1:17" ht="24" x14ac:dyDescent="0.2">
      <c r="A6828" s="16" t="s">
        <v>5920</v>
      </c>
      <c r="B6828" s="16" t="s">
        <v>9109</v>
      </c>
      <c r="C6828" s="17" t="s">
        <v>6622</v>
      </c>
      <c r="D6828" s="18" t="s">
        <v>8995</v>
      </c>
      <c r="E6828" s="18"/>
      <c r="F6828" s="18"/>
      <c r="G6828" s="18"/>
      <c r="H6828" s="18"/>
      <c r="I6828" s="18"/>
      <c r="J6828" s="5"/>
      <c r="K6828" s="21">
        <v>375</v>
      </c>
      <c r="L6828" s="9">
        <v>375</v>
      </c>
      <c r="M6828" s="5"/>
      <c r="N6828" s="5"/>
      <c r="O6828" s="20">
        <v>1</v>
      </c>
      <c r="P6828" s="8">
        <v>1</v>
      </c>
      <c r="Q6828" s="5"/>
    </row>
    <row r="6829" spans="1:17" ht="12" x14ac:dyDescent="0.2">
      <c r="A6829" s="16" t="s">
        <v>5920</v>
      </c>
      <c r="B6829" s="16" t="s">
        <v>9109</v>
      </c>
      <c r="C6829" s="17" t="s">
        <v>6623</v>
      </c>
      <c r="D6829" s="18" t="s">
        <v>8995</v>
      </c>
      <c r="E6829" s="18"/>
      <c r="F6829" s="18"/>
      <c r="G6829" s="18"/>
      <c r="H6829" s="18"/>
      <c r="I6829" s="18"/>
      <c r="J6829" s="5"/>
      <c r="K6829" s="21">
        <v>916.66</v>
      </c>
      <c r="L6829" s="9">
        <v>916.66</v>
      </c>
      <c r="M6829" s="5"/>
      <c r="N6829" s="5"/>
      <c r="O6829" s="20">
        <v>2</v>
      </c>
      <c r="P6829" s="8">
        <v>2</v>
      </c>
      <c r="Q6829" s="5"/>
    </row>
    <row r="6830" spans="1:17" ht="12" x14ac:dyDescent="0.2">
      <c r="A6830" s="16" t="s">
        <v>5920</v>
      </c>
      <c r="B6830" s="16" t="s">
        <v>9109</v>
      </c>
      <c r="C6830" s="17" t="s">
        <v>6624</v>
      </c>
      <c r="D6830" s="18" t="s">
        <v>8995</v>
      </c>
      <c r="E6830" s="18"/>
      <c r="F6830" s="18"/>
      <c r="G6830" s="18"/>
      <c r="H6830" s="18"/>
      <c r="I6830" s="18"/>
      <c r="J6830" s="5"/>
      <c r="K6830" s="21">
        <v>224.72</v>
      </c>
      <c r="L6830" s="9">
        <v>224.72</v>
      </c>
      <c r="M6830" s="5"/>
      <c r="N6830" s="5"/>
      <c r="O6830" s="20">
        <v>2</v>
      </c>
      <c r="P6830" s="8">
        <v>2</v>
      </c>
      <c r="Q6830" s="5"/>
    </row>
    <row r="6831" spans="1:17" ht="24" x14ac:dyDescent="0.2">
      <c r="A6831" s="16" t="s">
        <v>5920</v>
      </c>
      <c r="B6831" s="16" t="s">
        <v>9109</v>
      </c>
      <c r="C6831" s="17" t="s">
        <v>6625</v>
      </c>
      <c r="D6831" s="18" t="s">
        <v>8995</v>
      </c>
      <c r="E6831" s="18"/>
      <c r="F6831" s="18"/>
      <c r="G6831" s="18"/>
      <c r="H6831" s="18"/>
      <c r="I6831" s="18"/>
      <c r="J6831" s="5"/>
      <c r="K6831" s="19">
        <v>15744</v>
      </c>
      <c r="L6831" s="7">
        <v>15744</v>
      </c>
      <c r="M6831" s="5"/>
      <c r="N6831" s="5"/>
      <c r="O6831" s="20">
        <v>1</v>
      </c>
      <c r="P6831" s="8">
        <v>1</v>
      </c>
      <c r="Q6831" s="5"/>
    </row>
    <row r="6832" spans="1:17" ht="24" x14ac:dyDescent="0.2">
      <c r="A6832" s="16" t="s">
        <v>5920</v>
      </c>
      <c r="B6832" s="16" t="s">
        <v>9109</v>
      </c>
      <c r="C6832" s="17" t="s">
        <v>6626</v>
      </c>
      <c r="D6832" s="18" t="s">
        <v>8995</v>
      </c>
      <c r="E6832" s="18"/>
      <c r="F6832" s="18"/>
      <c r="G6832" s="18"/>
      <c r="H6832" s="18"/>
      <c r="I6832" s="18"/>
      <c r="J6832" s="5"/>
      <c r="K6832" s="19">
        <v>2340</v>
      </c>
      <c r="L6832" s="7">
        <v>2340</v>
      </c>
      <c r="M6832" s="5"/>
      <c r="N6832" s="5"/>
      <c r="O6832" s="20">
        <v>2</v>
      </c>
      <c r="P6832" s="8">
        <v>2</v>
      </c>
      <c r="Q6832" s="5"/>
    </row>
    <row r="6833" spans="1:17" ht="12" x14ac:dyDescent="0.2">
      <c r="A6833" s="16" t="s">
        <v>5920</v>
      </c>
      <c r="B6833" s="16" t="s">
        <v>9109</v>
      </c>
      <c r="C6833" s="17" t="s">
        <v>6627</v>
      </c>
      <c r="D6833" s="18" t="s">
        <v>8995</v>
      </c>
      <c r="E6833" s="18"/>
      <c r="F6833" s="18"/>
      <c r="G6833" s="18"/>
      <c r="H6833" s="18"/>
      <c r="I6833" s="18"/>
      <c r="J6833" s="5"/>
      <c r="K6833" s="19">
        <v>2340</v>
      </c>
      <c r="L6833" s="7">
        <v>2340</v>
      </c>
      <c r="M6833" s="5"/>
      <c r="N6833" s="5"/>
      <c r="O6833" s="20">
        <v>3</v>
      </c>
      <c r="P6833" s="8">
        <v>3</v>
      </c>
      <c r="Q6833" s="5"/>
    </row>
    <row r="6834" spans="1:17" ht="12" x14ac:dyDescent="0.2">
      <c r="A6834" s="16" t="s">
        <v>5920</v>
      </c>
      <c r="B6834" s="16" t="s">
        <v>9109</v>
      </c>
      <c r="C6834" s="17" t="s">
        <v>6628</v>
      </c>
      <c r="D6834" s="18" t="s">
        <v>8995</v>
      </c>
      <c r="E6834" s="18"/>
      <c r="F6834" s="18"/>
      <c r="G6834" s="18"/>
      <c r="H6834" s="18"/>
      <c r="I6834" s="18"/>
      <c r="J6834" s="5"/>
      <c r="K6834" s="19">
        <v>1288.8</v>
      </c>
      <c r="L6834" s="7">
        <v>1288.8</v>
      </c>
      <c r="M6834" s="5"/>
      <c r="N6834" s="5"/>
      <c r="O6834" s="20">
        <v>2</v>
      </c>
      <c r="P6834" s="8">
        <v>2</v>
      </c>
      <c r="Q6834" s="5"/>
    </row>
    <row r="6835" spans="1:17" ht="12" x14ac:dyDescent="0.2">
      <c r="A6835" s="16" t="s">
        <v>5920</v>
      </c>
      <c r="B6835" s="16" t="s">
        <v>9109</v>
      </c>
      <c r="C6835" s="17" t="s">
        <v>6629</v>
      </c>
      <c r="D6835" s="18" t="s">
        <v>8995</v>
      </c>
      <c r="E6835" s="18"/>
      <c r="F6835" s="18"/>
      <c r="G6835" s="18"/>
      <c r="H6835" s="18"/>
      <c r="I6835" s="18"/>
      <c r="J6835" s="5"/>
      <c r="K6835" s="19">
        <v>6912</v>
      </c>
      <c r="L6835" s="7">
        <v>6912</v>
      </c>
      <c r="M6835" s="5"/>
      <c r="N6835" s="5"/>
      <c r="O6835" s="20">
        <v>8</v>
      </c>
      <c r="P6835" s="8">
        <v>8</v>
      </c>
      <c r="Q6835" s="5"/>
    </row>
    <row r="6836" spans="1:17" ht="12" x14ac:dyDescent="0.2">
      <c r="A6836" s="16" t="s">
        <v>5920</v>
      </c>
      <c r="B6836" s="16" t="s">
        <v>9109</v>
      </c>
      <c r="C6836" s="17" t="s">
        <v>6630</v>
      </c>
      <c r="D6836" s="18" t="s">
        <v>8995</v>
      </c>
      <c r="E6836" s="18"/>
      <c r="F6836" s="18"/>
      <c r="G6836" s="18"/>
      <c r="H6836" s="18"/>
      <c r="I6836" s="18"/>
      <c r="J6836" s="5"/>
      <c r="K6836" s="21">
        <v>468</v>
      </c>
      <c r="L6836" s="9">
        <v>468</v>
      </c>
      <c r="M6836" s="5"/>
      <c r="N6836" s="5"/>
      <c r="O6836" s="20">
        <v>1</v>
      </c>
      <c r="P6836" s="8">
        <v>1</v>
      </c>
      <c r="Q6836" s="5"/>
    </row>
    <row r="6837" spans="1:17" ht="12" x14ac:dyDescent="0.2">
      <c r="A6837" s="16" t="s">
        <v>5920</v>
      </c>
      <c r="B6837" s="16" t="s">
        <v>9109</v>
      </c>
      <c r="C6837" s="17" t="s">
        <v>6631</v>
      </c>
      <c r="D6837" s="18" t="s">
        <v>8995</v>
      </c>
      <c r="E6837" s="18"/>
      <c r="F6837" s="18"/>
      <c r="G6837" s="18"/>
      <c r="H6837" s="18"/>
      <c r="I6837" s="18"/>
      <c r="J6837" s="5"/>
      <c r="K6837" s="19">
        <v>1528</v>
      </c>
      <c r="L6837" s="7">
        <v>1528</v>
      </c>
      <c r="M6837" s="5"/>
      <c r="N6837" s="5"/>
      <c r="O6837" s="20">
        <v>2</v>
      </c>
      <c r="P6837" s="8">
        <v>2</v>
      </c>
      <c r="Q6837" s="5"/>
    </row>
    <row r="6838" spans="1:17" ht="12" x14ac:dyDescent="0.2">
      <c r="A6838" s="16" t="s">
        <v>5920</v>
      </c>
      <c r="B6838" s="16" t="s">
        <v>9109</v>
      </c>
      <c r="C6838" s="17" t="s">
        <v>6632</v>
      </c>
      <c r="D6838" s="18" t="s">
        <v>8995</v>
      </c>
      <c r="E6838" s="18"/>
      <c r="F6838" s="18"/>
      <c r="G6838" s="18"/>
      <c r="H6838" s="18"/>
      <c r="I6838" s="18"/>
      <c r="J6838" s="5"/>
      <c r="K6838" s="19">
        <v>2131.1999999999998</v>
      </c>
      <c r="L6838" s="7">
        <v>2131.1999999999998</v>
      </c>
      <c r="M6838" s="5"/>
      <c r="N6838" s="5"/>
      <c r="O6838" s="20">
        <v>6</v>
      </c>
      <c r="P6838" s="8">
        <v>6</v>
      </c>
      <c r="Q6838" s="5"/>
    </row>
    <row r="6839" spans="1:17" ht="12" x14ac:dyDescent="0.2">
      <c r="A6839" s="16" t="s">
        <v>5920</v>
      </c>
      <c r="B6839" s="16" t="s">
        <v>9109</v>
      </c>
      <c r="C6839" s="17" t="s">
        <v>6633</v>
      </c>
      <c r="D6839" s="18" t="s">
        <v>8995</v>
      </c>
      <c r="E6839" s="18"/>
      <c r="F6839" s="18"/>
      <c r="G6839" s="18"/>
      <c r="H6839" s="18"/>
      <c r="I6839" s="18"/>
      <c r="J6839" s="5"/>
      <c r="K6839" s="21">
        <v>333.33</v>
      </c>
      <c r="L6839" s="9">
        <v>333.33</v>
      </c>
      <c r="M6839" s="5"/>
      <c r="N6839" s="5"/>
      <c r="O6839" s="20">
        <v>1</v>
      </c>
      <c r="P6839" s="8">
        <v>1</v>
      </c>
      <c r="Q6839" s="5"/>
    </row>
    <row r="6840" spans="1:17" ht="12" x14ac:dyDescent="0.2">
      <c r="A6840" s="16" t="s">
        <v>5920</v>
      </c>
      <c r="B6840" s="16" t="s">
        <v>9109</v>
      </c>
      <c r="C6840" s="17" t="s">
        <v>6634</v>
      </c>
      <c r="D6840" s="18" t="s">
        <v>8995</v>
      </c>
      <c r="E6840" s="18"/>
      <c r="F6840" s="18"/>
      <c r="G6840" s="18"/>
      <c r="H6840" s="18"/>
      <c r="I6840" s="18"/>
      <c r="J6840" s="5"/>
      <c r="K6840" s="21">
        <v>458.33</v>
      </c>
      <c r="L6840" s="9">
        <v>458.33</v>
      </c>
      <c r="M6840" s="5"/>
      <c r="N6840" s="5"/>
      <c r="O6840" s="20">
        <v>1</v>
      </c>
      <c r="P6840" s="8">
        <v>1</v>
      </c>
      <c r="Q6840" s="5"/>
    </row>
    <row r="6841" spans="1:17" ht="24" x14ac:dyDescent="0.2">
      <c r="A6841" s="16" t="s">
        <v>5920</v>
      </c>
      <c r="B6841" s="16" t="s">
        <v>9109</v>
      </c>
      <c r="C6841" s="17" t="s">
        <v>6635</v>
      </c>
      <c r="D6841" s="18" t="s">
        <v>8995</v>
      </c>
      <c r="E6841" s="18"/>
      <c r="F6841" s="18"/>
      <c r="G6841" s="18"/>
      <c r="H6841" s="18"/>
      <c r="I6841" s="18"/>
      <c r="J6841" s="5"/>
      <c r="K6841" s="21">
        <v>458.33</v>
      </c>
      <c r="L6841" s="9">
        <v>458.33</v>
      </c>
      <c r="M6841" s="5"/>
      <c r="N6841" s="5"/>
      <c r="O6841" s="20">
        <v>1</v>
      </c>
      <c r="P6841" s="8">
        <v>1</v>
      </c>
      <c r="Q6841" s="5"/>
    </row>
    <row r="6842" spans="1:17" ht="12" x14ac:dyDescent="0.2">
      <c r="A6842" s="16" t="s">
        <v>5920</v>
      </c>
      <c r="B6842" s="16" t="s">
        <v>9109</v>
      </c>
      <c r="C6842" s="17" t="s">
        <v>6636</v>
      </c>
      <c r="D6842" s="18" t="s">
        <v>8995</v>
      </c>
      <c r="E6842" s="18"/>
      <c r="F6842" s="18"/>
      <c r="G6842" s="18"/>
      <c r="H6842" s="18"/>
      <c r="I6842" s="18"/>
      <c r="J6842" s="5"/>
      <c r="K6842" s="21">
        <v>458.33</v>
      </c>
      <c r="L6842" s="9">
        <v>458.33</v>
      </c>
      <c r="M6842" s="5"/>
      <c r="N6842" s="5"/>
      <c r="O6842" s="20">
        <v>1</v>
      </c>
      <c r="P6842" s="8">
        <v>1</v>
      </c>
      <c r="Q6842" s="5"/>
    </row>
    <row r="6843" spans="1:17" ht="24" x14ac:dyDescent="0.2">
      <c r="A6843" s="16" t="s">
        <v>5920</v>
      </c>
      <c r="B6843" s="16" t="s">
        <v>9109</v>
      </c>
      <c r="C6843" s="17" t="s">
        <v>6637</v>
      </c>
      <c r="D6843" s="18" t="s">
        <v>8995</v>
      </c>
      <c r="E6843" s="18"/>
      <c r="F6843" s="18"/>
      <c r="G6843" s="18"/>
      <c r="H6843" s="18"/>
      <c r="I6843" s="18"/>
      <c r="J6843" s="5"/>
      <c r="K6843" s="19">
        <v>31488</v>
      </c>
      <c r="L6843" s="7">
        <v>31488</v>
      </c>
      <c r="M6843" s="5"/>
      <c r="N6843" s="5"/>
      <c r="O6843" s="20">
        <v>2</v>
      </c>
      <c r="P6843" s="8">
        <v>2</v>
      </c>
      <c r="Q6843" s="5"/>
    </row>
    <row r="6844" spans="1:17" ht="12" x14ac:dyDescent="0.2">
      <c r="A6844" s="16" t="s">
        <v>5920</v>
      </c>
      <c r="B6844" s="16" t="s">
        <v>9109</v>
      </c>
      <c r="C6844" s="17" t="s">
        <v>4162</v>
      </c>
      <c r="D6844" s="18" t="s">
        <v>8995</v>
      </c>
      <c r="E6844" s="26">
        <f t="shared" ref="E6844:E6845" si="348">J6844-L6844</f>
        <v>-8644.9399999999987</v>
      </c>
      <c r="F6844" s="26">
        <f t="shared" ref="F6844:F6845" si="349">N6844-P6844</f>
        <v>-38</v>
      </c>
      <c r="G6844" s="26"/>
      <c r="H6844" s="26"/>
      <c r="I6844" s="18"/>
      <c r="J6844" s="19">
        <v>4738.8100000000004</v>
      </c>
      <c r="K6844" s="19">
        <v>10599.53</v>
      </c>
      <c r="L6844" s="7">
        <v>13383.75</v>
      </c>
      <c r="M6844" s="19">
        <v>1954.59</v>
      </c>
      <c r="N6844" s="20">
        <v>26</v>
      </c>
      <c r="O6844" s="20">
        <v>53</v>
      </c>
      <c r="P6844" s="8">
        <v>64</v>
      </c>
      <c r="Q6844" s="20">
        <v>15</v>
      </c>
    </row>
    <row r="6845" spans="1:17" ht="12" x14ac:dyDescent="0.2">
      <c r="A6845" s="16" t="s">
        <v>5920</v>
      </c>
      <c r="B6845" s="16" t="s">
        <v>9109</v>
      </c>
      <c r="C6845" s="17" t="s">
        <v>4163</v>
      </c>
      <c r="D6845" s="18" t="s">
        <v>8995</v>
      </c>
      <c r="E6845" s="26">
        <f t="shared" si="348"/>
        <v>-16610.349999999999</v>
      </c>
      <c r="F6845" s="26">
        <f t="shared" si="349"/>
        <v>-141</v>
      </c>
      <c r="G6845" s="26"/>
      <c r="H6845" s="26"/>
      <c r="I6845" s="18"/>
      <c r="J6845" s="19">
        <v>7671.41</v>
      </c>
      <c r="K6845" s="19">
        <v>18293.62</v>
      </c>
      <c r="L6845" s="7">
        <v>24281.759999999998</v>
      </c>
      <c r="M6845" s="19">
        <v>1683.27</v>
      </c>
      <c r="N6845" s="20">
        <v>65</v>
      </c>
      <c r="O6845" s="20">
        <v>160</v>
      </c>
      <c r="P6845" s="8">
        <v>206</v>
      </c>
      <c r="Q6845" s="20">
        <v>19</v>
      </c>
    </row>
    <row r="6846" spans="1:17" ht="12" x14ac:dyDescent="0.2">
      <c r="A6846" s="16" t="s">
        <v>5920</v>
      </c>
      <c r="B6846" s="16" t="s">
        <v>9109</v>
      </c>
      <c r="C6846" s="17" t="s">
        <v>6638</v>
      </c>
      <c r="D6846" s="18" t="s">
        <v>8995</v>
      </c>
      <c r="E6846" s="18"/>
      <c r="F6846" s="18"/>
      <c r="G6846" s="18"/>
      <c r="H6846" s="18"/>
      <c r="I6846" s="18"/>
      <c r="J6846" s="21">
        <v>21</v>
      </c>
      <c r="K6846" s="5"/>
      <c r="L6846" s="9">
        <v>21</v>
      </c>
      <c r="M6846" s="5"/>
      <c r="N6846" s="20">
        <v>1</v>
      </c>
      <c r="O6846" s="5"/>
      <c r="P6846" s="8">
        <v>1</v>
      </c>
      <c r="Q6846" s="5"/>
    </row>
    <row r="6847" spans="1:17" ht="12" x14ac:dyDescent="0.2">
      <c r="A6847" s="16" t="s">
        <v>5920</v>
      </c>
      <c r="B6847" s="16" t="s">
        <v>9109</v>
      </c>
      <c r="C6847" s="17" t="s">
        <v>6639</v>
      </c>
      <c r="D6847" s="18" t="s">
        <v>8995</v>
      </c>
      <c r="E6847" s="18"/>
      <c r="F6847" s="18"/>
      <c r="G6847" s="18"/>
      <c r="H6847" s="18"/>
      <c r="I6847" s="18"/>
      <c r="J6847" s="5"/>
      <c r="K6847" s="21">
        <v>5.21</v>
      </c>
      <c r="L6847" s="9">
        <v>5.21</v>
      </c>
      <c r="M6847" s="5"/>
      <c r="N6847" s="5"/>
      <c r="O6847" s="20">
        <v>1</v>
      </c>
      <c r="P6847" s="8">
        <v>1</v>
      </c>
      <c r="Q6847" s="5"/>
    </row>
    <row r="6848" spans="1:17" ht="12" x14ac:dyDescent="0.2">
      <c r="A6848" s="16" t="s">
        <v>5920</v>
      </c>
      <c r="B6848" s="16" t="s">
        <v>9109</v>
      </c>
      <c r="C6848" s="17" t="s">
        <v>6640</v>
      </c>
      <c r="D6848" s="18" t="s">
        <v>8995</v>
      </c>
      <c r="E6848" s="18"/>
      <c r="F6848" s="18"/>
      <c r="G6848" s="18"/>
      <c r="H6848" s="18"/>
      <c r="I6848" s="18"/>
      <c r="J6848" s="5"/>
      <c r="K6848" s="21">
        <v>42.37</v>
      </c>
      <c r="L6848" s="9">
        <v>42.37</v>
      </c>
      <c r="M6848" s="5"/>
      <c r="N6848" s="5"/>
      <c r="O6848" s="20">
        <v>1</v>
      </c>
      <c r="P6848" s="8">
        <v>1</v>
      </c>
      <c r="Q6848" s="5"/>
    </row>
    <row r="6849" spans="1:17" ht="12" x14ac:dyDescent="0.2">
      <c r="A6849" s="16" t="s">
        <v>5920</v>
      </c>
      <c r="B6849" s="16" t="s">
        <v>9109</v>
      </c>
      <c r="C6849" s="17" t="s">
        <v>6641</v>
      </c>
      <c r="D6849" s="18" t="s">
        <v>8995</v>
      </c>
      <c r="E6849" s="18"/>
      <c r="F6849" s="18"/>
      <c r="G6849" s="18"/>
      <c r="H6849" s="18"/>
      <c r="I6849" s="18"/>
      <c r="J6849" s="21">
        <v>25.43</v>
      </c>
      <c r="K6849" s="5"/>
      <c r="L6849" s="9">
        <v>25.43</v>
      </c>
      <c r="M6849" s="5"/>
      <c r="N6849" s="20">
        <v>1</v>
      </c>
      <c r="O6849" s="5"/>
      <c r="P6849" s="8">
        <v>1</v>
      </c>
      <c r="Q6849" s="5"/>
    </row>
    <row r="6850" spans="1:17" ht="12" x14ac:dyDescent="0.2">
      <c r="A6850" s="16" t="s">
        <v>5920</v>
      </c>
      <c r="B6850" s="16" t="s">
        <v>9109</v>
      </c>
      <c r="C6850" s="17" t="s">
        <v>6642</v>
      </c>
      <c r="D6850" s="18" t="s">
        <v>8995</v>
      </c>
      <c r="E6850" s="18"/>
      <c r="F6850" s="18"/>
      <c r="G6850" s="18"/>
      <c r="H6850" s="18"/>
      <c r="I6850" s="18"/>
      <c r="J6850" s="21">
        <v>42.56</v>
      </c>
      <c r="K6850" s="5"/>
      <c r="L6850" s="9">
        <v>42.56</v>
      </c>
      <c r="M6850" s="5"/>
      <c r="N6850" s="20">
        <v>1</v>
      </c>
      <c r="O6850" s="5"/>
      <c r="P6850" s="8">
        <v>1</v>
      </c>
      <c r="Q6850" s="5"/>
    </row>
    <row r="6851" spans="1:17" ht="12" x14ac:dyDescent="0.2">
      <c r="A6851" s="16" t="s">
        <v>5920</v>
      </c>
      <c r="B6851" s="16" t="s">
        <v>9109</v>
      </c>
      <c r="C6851" s="17" t="s">
        <v>6643</v>
      </c>
      <c r="D6851" s="18" t="s">
        <v>8995</v>
      </c>
      <c r="E6851" s="18"/>
      <c r="F6851" s="18"/>
      <c r="G6851" s="18"/>
      <c r="H6851" s="18"/>
      <c r="I6851" s="18"/>
      <c r="J6851" s="21">
        <v>15.75</v>
      </c>
      <c r="K6851" s="5"/>
      <c r="L6851" s="9">
        <v>15.75</v>
      </c>
      <c r="M6851" s="5"/>
      <c r="N6851" s="20">
        <v>1</v>
      </c>
      <c r="O6851" s="5"/>
      <c r="P6851" s="8">
        <v>1</v>
      </c>
      <c r="Q6851" s="5"/>
    </row>
    <row r="6852" spans="1:17" ht="12" x14ac:dyDescent="0.2">
      <c r="A6852" s="16" t="s">
        <v>5920</v>
      </c>
      <c r="B6852" s="16" t="s">
        <v>9109</v>
      </c>
      <c r="C6852" s="17" t="s">
        <v>6644</v>
      </c>
      <c r="D6852" s="18" t="s">
        <v>8995</v>
      </c>
      <c r="E6852" s="18"/>
      <c r="F6852" s="18"/>
      <c r="G6852" s="18"/>
      <c r="H6852" s="18"/>
      <c r="I6852" s="18"/>
      <c r="J6852" s="21">
        <v>15.41</v>
      </c>
      <c r="K6852" s="5"/>
      <c r="L6852" s="9">
        <v>15.41</v>
      </c>
      <c r="M6852" s="5"/>
      <c r="N6852" s="20">
        <v>1</v>
      </c>
      <c r="O6852" s="5"/>
      <c r="P6852" s="8">
        <v>1</v>
      </c>
      <c r="Q6852" s="5"/>
    </row>
    <row r="6853" spans="1:17" ht="12" x14ac:dyDescent="0.2">
      <c r="A6853" s="16" t="s">
        <v>5920</v>
      </c>
      <c r="B6853" s="16" t="s">
        <v>9109</v>
      </c>
      <c r="C6853" s="17" t="s">
        <v>6645</v>
      </c>
      <c r="D6853" s="18" t="s">
        <v>8995</v>
      </c>
      <c r="E6853" s="26">
        <f>J6853-L6853</f>
        <v>-15.89</v>
      </c>
      <c r="F6853" s="26">
        <f>N6853-P6853</f>
        <v>-1</v>
      </c>
      <c r="G6853" s="26"/>
      <c r="H6853" s="26"/>
      <c r="I6853" s="18"/>
      <c r="J6853" s="21">
        <v>37.08</v>
      </c>
      <c r="K6853" s="21">
        <v>31.78</v>
      </c>
      <c r="L6853" s="9">
        <v>52.97</v>
      </c>
      <c r="M6853" s="21">
        <v>15.89</v>
      </c>
      <c r="N6853" s="20">
        <v>1</v>
      </c>
      <c r="O6853" s="20">
        <v>2</v>
      </c>
      <c r="P6853" s="8">
        <v>2</v>
      </c>
      <c r="Q6853" s="20">
        <v>1</v>
      </c>
    </row>
    <row r="6854" spans="1:17" ht="12" x14ac:dyDescent="0.2">
      <c r="A6854" s="16" t="s">
        <v>5920</v>
      </c>
      <c r="B6854" s="16" t="s">
        <v>9109</v>
      </c>
      <c r="C6854" s="17" t="s">
        <v>6646</v>
      </c>
      <c r="D6854" s="18" t="s">
        <v>8995</v>
      </c>
      <c r="E6854" s="18"/>
      <c r="F6854" s="18"/>
      <c r="G6854" s="18"/>
      <c r="H6854" s="18"/>
      <c r="I6854" s="18"/>
      <c r="J6854" s="19">
        <v>1391.95</v>
      </c>
      <c r="K6854" s="5"/>
      <c r="L6854" s="7">
        <v>1391.95</v>
      </c>
      <c r="M6854" s="5"/>
      <c r="N6854" s="20">
        <v>3.5000000000000003E-2</v>
      </c>
      <c r="O6854" s="5"/>
      <c r="P6854" s="8">
        <v>3.5000000000000003E-2</v>
      </c>
      <c r="Q6854" s="5"/>
    </row>
    <row r="6855" spans="1:17" ht="12" x14ac:dyDescent="0.2">
      <c r="A6855" s="16" t="s">
        <v>5920</v>
      </c>
      <c r="B6855" s="16" t="s">
        <v>9109</v>
      </c>
      <c r="C6855" s="17" t="s">
        <v>6647</v>
      </c>
      <c r="D6855" s="18" t="s">
        <v>8995</v>
      </c>
      <c r="E6855" s="18"/>
      <c r="F6855" s="18"/>
      <c r="G6855" s="18"/>
      <c r="H6855" s="18"/>
      <c r="I6855" s="18"/>
      <c r="J6855" s="5"/>
      <c r="K6855" s="19">
        <v>11537.5</v>
      </c>
      <c r="L6855" s="7">
        <v>11537.5</v>
      </c>
      <c r="M6855" s="5"/>
      <c r="N6855" s="5"/>
      <c r="O6855" s="20">
        <v>1</v>
      </c>
      <c r="P6855" s="8">
        <v>1</v>
      </c>
      <c r="Q6855" s="5"/>
    </row>
    <row r="6856" spans="1:17" ht="12" x14ac:dyDescent="0.2">
      <c r="A6856" s="16" t="s">
        <v>5920</v>
      </c>
      <c r="B6856" s="16" t="s">
        <v>9109</v>
      </c>
      <c r="C6856" s="17" t="s">
        <v>6648</v>
      </c>
      <c r="D6856" s="18" t="s">
        <v>8995</v>
      </c>
      <c r="E6856" s="18"/>
      <c r="F6856" s="18"/>
      <c r="G6856" s="18"/>
      <c r="H6856" s="18"/>
      <c r="I6856" s="18"/>
      <c r="J6856" s="5"/>
      <c r="K6856" s="19">
        <v>2821.67</v>
      </c>
      <c r="L6856" s="7">
        <v>2821.67</v>
      </c>
      <c r="M6856" s="5"/>
      <c r="N6856" s="5"/>
      <c r="O6856" s="20">
        <v>4</v>
      </c>
      <c r="P6856" s="8">
        <v>4</v>
      </c>
      <c r="Q6856" s="5"/>
    </row>
    <row r="6857" spans="1:17" ht="12" x14ac:dyDescent="0.2">
      <c r="A6857" s="16" t="s">
        <v>5920</v>
      </c>
      <c r="B6857" s="16" t="s">
        <v>9109</v>
      </c>
      <c r="C6857" s="17" t="s">
        <v>827</v>
      </c>
      <c r="D6857" s="18" t="s">
        <v>8995</v>
      </c>
      <c r="E6857" s="18"/>
      <c r="F6857" s="18"/>
      <c r="G6857" s="18"/>
      <c r="H6857" s="18"/>
      <c r="I6857" s="18"/>
      <c r="J6857" s="5"/>
      <c r="K6857" s="19">
        <v>1416.67</v>
      </c>
      <c r="L6857" s="7">
        <v>1416.67</v>
      </c>
      <c r="M6857" s="5"/>
      <c r="N6857" s="5"/>
      <c r="O6857" s="20">
        <v>2</v>
      </c>
      <c r="P6857" s="8">
        <v>2</v>
      </c>
      <c r="Q6857" s="5"/>
    </row>
    <row r="6858" spans="1:17" ht="12" x14ac:dyDescent="0.2">
      <c r="A6858" s="16" t="s">
        <v>5920</v>
      </c>
      <c r="B6858" s="16" t="s">
        <v>9109</v>
      </c>
      <c r="C6858" s="17" t="s">
        <v>6649</v>
      </c>
      <c r="D6858" s="18" t="s">
        <v>8995</v>
      </c>
      <c r="E6858" s="18"/>
      <c r="F6858" s="18"/>
      <c r="G6858" s="18"/>
      <c r="H6858" s="18"/>
      <c r="I6858" s="18"/>
      <c r="J6858" s="5"/>
      <c r="K6858" s="19">
        <v>1875.32</v>
      </c>
      <c r="L6858" s="7">
        <v>1875.32</v>
      </c>
      <c r="M6858" s="5"/>
      <c r="N6858" s="5"/>
      <c r="O6858" s="20">
        <v>2</v>
      </c>
      <c r="P6858" s="8">
        <v>2</v>
      </c>
      <c r="Q6858" s="5"/>
    </row>
    <row r="6859" spans="1:17" ht="12" x14ac:dyDescent="0.2">
      <c r="A6859" s="16" t="s">
        <v>5920</v>
      </c>
      <c r="B6859" s="16" t="s">
        <v>9109</v>
      </c>
      <c r="C6859" s="17" t="s">
        <v>6650</v>
      </c>
      <c r="D6859" s="18" t="s">
        <v>8995</v>
      </c>
      <c r="E6859" s="18"/>
      <c r="F6859" s="18"/>
      <c r="G6859" s="18"/>
      <c r="H6859" s="18"/>
      <c r="I6859" s="18"/>
      <c r="J6859" s="5"/>
      <c r="K6859" s="19">
        <v>3071.47</v>
      </c>
      <c r="L6859" s="7">
        <v>3071.47</v>
      </c>
      <c r="M6859" s="5"/>
      <c r="N6859" s="5"/>
      <c r="O6859" s="20">
        <v>4</v>
      </c>
      <c r="P6859" s="8">
        <v>4</v>
      </c>
      <c r="Q6859" s="5"/>
    </row>
    <row r="6860" spans="1:17" ht="12" x14ac:dyDescent="0.2">
      <c r="A6860" s="16" t="s">
        <v>5920</v>
      </c>
      <c r="B6860" s="16" t="s">
        <v>9109</v>
      </c>
      <c r="C6860" s="17" t="s">
        <v>6651</v>
      </c>
      <c r="D6860" s="18" t="s">
        <v>8995</v>
      </c>
      <c r="E6860" s="18"/>
      <c r="F6860" s="18"/>
      <c r="G6860" s="18"/>
      <c r="H6860" s="18"/>
      <c r="I6860" s="18"/>
      <c r="J6860" s="5"/>
      <c r="K6860" s="19">
        <v>1185.33</v>
      </c>
      <c r="L6860" s="7">
        <v>1185.33</v>
      </c>
      <c r="M6860" s="5"/>
      <c r="N6860" s="5"/>
      <c r="O6860" s="20">
        <v>2</v>
      </c>
      <c r="P6860" s="8">
        <v>2</v>
      </c>
      <c r="Q6860" s="5"/>
    </row>
    <row r="6861" spans="1:17" ht="12" x14ac:dyDescent="0.2">
      <c r="A6861" s="16" t="s">
        <v>5920</v>
      </c>
      <c r="B6861" s="16" t="s">
        <v>9109</v>
      </c>
      <c r="C6861" s="17" t="s">
        <v>6652</v>
      </c>
      <c r="D6861" s="18" t="s">
        <v>8995</v>
      </c>
      <c r="E6861" s="18"/>
      <c r="F6861" s="18"/>
      <c r="G6861" s="18"/>
      <c r="H6861" s="18"/>
      <c r="I6861" s="18"/>
      <c r="J6861" s="5"/>
      <c r="K6861" s="19">
        <v>1378.13</v>
      </c>
      <c r="L6861" s="7">
        <v>1378.13</v>
      </c>
      <c r="M6861" s="5"/>
      <c r="N6861" s="5"/>
      <c r="O6861" s="20">
        <v>2</v>
      </c>
      <c r="P6861" s="8">
        <v>2</v>
      </c>
      <c r="Q6861" s="5"/>
    </row>
    <row r="6862" spans="1:17" ht="12" x14ac:dyDescent="0.2">
      <c r="A6862" s="16" t="s">
        <v>5920</v>
      </c>
      <c r="B6862" s="16" t="s">
        <v>9109</v>
      </c>
      <c r="C6862" s="17" t="s">
        <v>6653</v>
      </c>
      <c r="D6862" s="18" t="s">
        <v>8995</v>
      </c>
      <c r="E6862" s="18"/>
      <c r="F6862" s="18"/>
      <c r="G6862" s="18"/>
      <c r="H6862" s="18"/>
      <c r="I6862" s="18"/>
      <c r="J6862" s="5"/>
      <c r="K6862" s="19">
        <v>3090</v>
      </c>
      <c r="L6862" s="7">
        <v>3090</v>
      </c>
      <c r="M6862" s="5"/>
      <c r="N6862" s="5"/>
      <c r="O6862" s="20">
        <v>6</v>
      </c>
      <c r="P6862" s="8">
        <v>6</v>
      </c>
      <c r="Q6862" s="5"/>
    </row>
    <row r="6863" spans="1:17" ht="12" x14ac:dyDescent="0.2">
      <c r="A6863" s="16" t="s">
        <v>5920</v>
      </c>
      <c r="B6863" s="16" t="s">
        <v>9109</v>
      </c>
      <c r="C6863" s="17" t="s">
        <v>6654</v>
      </c>
      <c r="D6863" s="18" t="s">
        <v>8995</v>
      </c>
      <c r="E6863" s="18"/>
      <c r="F6863" s="18"/>
      <c r="G6863" s="18"/>
      <c r="H6863" s="18"/>
      <c r="I6863" s="18"/>
      <c r="J6863" s="5"/>
      <c r="K6863" s="19">
        <v>119626.42</v>
      </c>
      <c r="L6863" s="7">
        <v>71389.960000000006</v>
      </c>
      <c r="M6863" s="19">
        <v>48236.46</v>
      </c>
      <c r="N6863" s="5"/>
      <c r="O6863" s="20">
        <v>62</v>
      </c>
      <c r="P6863" s="8">
        <v>37</v>
      </c>
      <c r="Q6863" s="20">
        <v>25</v>
      </c>
    </row>
    <row r="6864" spans="1:17" ht="12" x14ac:dyDescent="0.2">
      <c r="A6864" s="16" t="s">
        <v>5920</v>
      </c>
      <c r="B6864" s="16" t="s">
        <v>9109</v>
      </c>
      <c r="C6864" s="17" t="s">
        <v>4171</v>
      </c>
      <c r="D6864" s="18" t="s">
        <v>8995</v>
      </c>
      <c r="E6864" s="18"/>
      <c r="F6864" s="18"/>
      <c r="G6864" s="18"/>
      <c r="H6864" s="18"/>
      <c r="I6864" s="18"/>
      <c r="J6864" s="5"/>
      <c r="K6864" s="19">
        <v>52670.33</v>
      </c>
      <c r="L6864" s="7">
        <v>48651.19</v>
      </c>
      <c r="M6864" s="19">
        <v>4019.14</v>
      </c>
      <c r="N6864" s="5"/>
      <c r="O6864" s="20">
        <v>159</v>
      </c>
      <c r="P6864" s="8">
        <v>146</v>
      </c>
      <c r="Q6864" s="20">
        <v>13</v>
      </c>
    </row>
    <row r="6865" spans="1:17" ht="12" x14ac:dyDescent="0.2">
      <c r="A6865" s="16" t="s">
        <v>5920</v>
      </c>
      <c r="B6865" s="16" t="s">
        <v>9109</v>
      </c>
      <c r="C6865" s="17" t="s">
        <v>6655</v>
      </c>
      <c r="D6865" s="18" t="str">
        <f>VLOOKUP(C6865,[2]итоговая!$C$6:$H$1018,4,FALSE)</f>
        <v>Аварийный резерв</v>
      </c>
      <c r="E6865" s="26">
        <f t="shared" ref="E6865:E6867" si="350">J6865-L6865</f>
        <v>31952.47</v>
      </c>
      <c r="F6865" s="26">
        <f t="shared" ref="F6865:F6867" si="351">N6865-P6865</f>
        <v>6798</v>
      </c>
      <c r="G6865" s="26" t="str">
        <f>VLOOKUP(C6865,[2]итоговая!$C$6:$H$1018,5,FALSE)</f>
        <v>УКС</v>
      </c>
      <c r="H6865" s="21" t="str">
        <f>VLOOKUP(C6865,[2]итоговая!$C$6:$H$1018,6,FALSE)</f>
        <v>аварийный запас</v>
      </c>
      <c r="I6865" s="18"/>
      <c r="J6865" s="19">
        <v>31952.47</v>
      </c>
      <c r="K6865" s="5"/>
      <c r="L6865" s="6"/>
      <c r="M6865" s="19">
        <v>31952.47</v>
      </c>
      <c r="N6865" s="22">
        <v>6798</v>
      </c>
      <c r="O6865" s="5"/>
      <c r="P6865" s="6"/>
      <c r="Q6865" s="22">
        <v>6798</v>
      </c>
    </row>
    <row r="6866" spans="1:17" ht="12" x14ac:dyDescent="0.2">
      <c r="A6866" s="16" t="s">
        <v>5920</v>
      </c>
      <c r="B6866" s="16" t="s">
        <v>9109</v>
      </c>
      <c r="C6866" s="17" t="s">
        <v>6656</v>
      </c>
      <c r="D6866" s="18" t="s">
        <v>8995</v>
      </c>
      <c r="E6866" s="26">
        <f t="shared" si="350"/>
        <v>-42700</v>
      </c>
      <c r="F6866" s="26">
        <f t="shared" si="351"/>
        <v>-1290</v>
      </c>
      <c r="G6866" s="26"/>
      <c r="H6866" s="26"/>
      <c r="I6866" s="18"/>
      <c r="J6866" s="19">
        <v>2100</v>
      </c>
      <c r="K6866" s="19">
        <v>53100</v>
      </c>
      <c r="L6866" s="7">
        <v>44800</v>
      </c>
      <c r="M6866" s="19">
        <v>10400</v>
      </c>
      <c r="N6866" s="20">
        <v>70</v>
      </c>
      <c r="O6866" s="22">
        <v>1420</v>
      </c>
      <c r="P6866" s="10">
        <v>1360</v>
      </c>
      <c r="Q6866" s="20">
        <v>130</v>
      </c>
    </row>
    <row r="6867" spans="1:17" ht="12" x14ac:dyDescent="0.2">
      <c r="A6867" s="16" t="s">
        <v>5920</v>
      </c>
      <c r="B6867" s="16" t="s">
        <v>9109</v>
      </c>
      <c r="C6867" s="17" t="s">
        <v>6657</v>
      </c>
      <c r="D6867" s="18" t="s">
        <v>8995</v>
      </c>
      <c r="E6867" s="26">
        <f t="shared" si="350"/>
        <v>-728887.5</v>
      </c>
      <c r="F6867" s="26">
        <f t="shared" si="351"/>
        <v>-7.75</v>
      </c>
      <c r="G6867" s="26"/>
      <c r="H6867" s="26"/>
      <c r="I6867" s="18"/>
      <c r="J6867" s="19">
        <v>117562.5</v>
      </c>
      <c r="K6867" s="19">
        <v>893475</v>
      </c>
      <c r="L6867" s="7">
        <v>846450</v>
      </c>
      <c r="M6867" s="19">
        <v>164587.5</v>
      </c>
      <c r="N6867" s="20">
        <v>1.25</v>
      </c>
      <c r="O6867" s="20">
        <v>9.5</v>
      </c>
      <c r="P6867" s="8">
        <v>9</v>
      </c>
      <c r="Q6867" s="20">
        <v>1.75</v>
      </c>
    </row>
    <row r="6868" spans="1:17" ht="12" x14ac:dyDescent="0.2">
      <c r="A6868" s="16" t="s">
        <v>5920</v>
      </c>
      <c r="B6868" s="16" t="s">
        <v>9109</v>
      </c>
      <c r="C6868" s="17" t="s">
        <v>6658</v>
      </c>
      <c r="D6868" s="18" t="s">
        <v>8995</v>
      </c>
      <c r="E6868" s="18"/>
      <c r="F6868" s="18"/>
      <c r="G6868" s="18"/>
      <c r="H6868" s="18"/>
      <c r="I6868" s="18"/>
      <c r="J6868" s="5"/>
      <c r="K6868" s="19">
        <v>1081575</v>
      </c>
      <c r="L6868" s="7">
        <v>282150</v>
      </c>
      <c r="M6868" s="19">
        <v>799425</v>
      </c>
      <c r="N6868" s="5"/>
      <c r="O6868" s="20">
        <v>11.5</v>
      </c>
      <c r="P6868" s="8">
        <v>3</v>
      </c>
      <c r="Q6868" s="20">
        <v>8.5</v>
      </c>
    </row>
    <row r="6869" spans="1:17" ht="12" x14ac:dyDescent="0.2">
      <c r="A6869" s="16" t="s">
        <v>5920</v>
      </c>
      <c r="B6869" s="16" t="s">
        <v>9109</v>
      </c>
      <c r="C6869" s="17" t="s">
        <v>6659</v>
      </c>
      <c r="D6869" s="18" t="s">
        <v>8995</v>
      </c>
      <c r="E6869" s="18"/>
      <c r="F6869" s="18"/>
      <c r="G6869" s="18"/>
      <c r="H6869" s="18"/>
      <c r="I6869" s="18"/>
      <c r="J6869" s="5"/>
      <c r="K6869" s="21">
        <v>200</v>
      </c>
      <c r="L6869" s="9">
        <v>200</v>
      </c>
      <c r="M6869" s="5"/>
      <c r="N6869" s="5"/>
      <c r="O6869" s="20">
        <v>2</v>
      </c>
      <c r="P6869" s="8">
        <v>2</v>
      </c>
      <c r="Q6869" s="5"/>
    </row>
    <row r="6870" spans="1:17" ht="12" x14ac:dyDescent="0.2">
      <c r="A6870" s="16" t="s">
        <v>5920</v>
      </c>
      <c r="B6870" s="16" t="s">
        <v>9109</v>
      </c>
      <c r="C6870" s="17" t="s">
        <v>6660</v>
      </c>
      <c r="D6870" s="18" t="s">
        <v>8995</v>
      </c>
      <c r="E6870" s="18"/>
      <c r="F6870" s="18"/>
      <c r="G6870" s="18"/>
      <c r="H6870" s="18"/>
      <c r="I6870" s="18"/>
      <c r="J6870" s="5"/>
      <c r="K6870" s="19">
        <v>7130</v>
      </c>
      <c r="L6870" s="7">
        <v>7130</v>
      </c>
      <c r="M6870" s="5"/>
      <c r="N6870" s="5"/>
      <c r="O6870" s="20">
        <v>46</v>
      </c>
      <c r="P6870" s="8">
        <v>46</v>
      </c>
      <c r="Q6870" s="5"/>
    </row>
    <row r="6871" spans="1:17" ht="12" x14ac:dyDescent="0.2">
      <c r="A6871" s="16" t="s">
        <v>5920</v>
      </c>
      <c r="B6871" s="16" t="s">
        <v>9109</v>
      </c>
      <c r="C6871" s="17" t="s">
        <v>6661</v>
      </c>
      <c r="D6871" s="18" t="s">
        <v>8995</v>
      </c>
      <c r="E6871" s="18"/>
      <c r="F6871" s="18"/>
      <c r="G6871" s="18"/>
      <c r="H6871" s="18"/>
      <c r="I6871" s="18"/>
      <c r="J6871" s="5"/>
      <c r="K6871" s="21">
        <v>308</v>
      </c>
      <c r="L6871" s="9">
        <v>308</v>
      </c>
      <c r="M6871" s="5"/>
      <c r="N6871" s="5"/>
      <c r="O6871" s="20">
        <v>14</v>
      </c>
      <c r="P6871" s="8">
        <v>14</v>
      </c>
      <c r="Q6871" s="5"/>
    </row>
    <row r="6872" spans="1:17" ht="12" x14ac:dyDescent="0.2">
      <c r="A6872" s="16" t="s">
        <v>5920</v>
      </c>
      <c r="B6872" s="16" t="s">
        <v>9109</v>
      </c>
      <c r="C6872" s="17" t="s">
        <v>6662</v>
      </c>
      <c r="D6872" s="18" t="s">
        <v>8995</v>
      </c>
      <c r="E6872" s="18"/>
      <c r="F6872" s="18"/>
      <c r="G6872" s="18"/>
      <c r="H6872" s="18"/>
      <c r="I6872" s="18"/>
      <c r="J6872" s="5"/>
      <c r="K6872" s="21">
        <v>520</v>
      </c>
      <c r="L6872" s="9">
        <v>520</v>
      </c>
      <c r="M6872" s="5"/>
      <c r="N6872" s="5"/>
      <c r="O6872" s="20">
        <v>26</v>
      </c>
      <c r="P6872" s="8">
        <v>26</v>
      </c>
      <c r="Q6872" s="5"/>
    </row>
    <row r="6873" spans="1:17" ht="12" x14ac:dyDescent="0.2">
      <c r="A6873" s="16" t="s">
        <v>5920</v>
      </c>
      <c r="B6873" s="16" t="s">
        <v>9109</v>
      </c>
      <c r="C6873" s="17" t="s">
        <v>6663</v>
      </c>
      <c r="D6873" s="18" t="s">
        <v>8995</v>
      </c>
      <c r="E6873" s="18"/>
      <c r="F6873" s="18"/>
      <c r="G6873" s="18"/>
      <c r="H6873" s="18"/>
      <c r="I6873" s="18"/>
      <c r="J6873" s="5"/>
      <c r="K6873" s="21">
        <v>720</v>
      </c>
      <c r="L6873" s="9">
        <v>720</v>
      </c>
      <c r="M6873" s="5"/>
      <c r="N6873" s="5"/>
      <c r="O6873" s="20">
        <v>24</v>
      </c>
      <c r="P6873" s="8">
        <v>24</v>
      </c>
      <c r="Q6873" s="5"/>
    </row>
    <row r="6874" spans="1:17" ht="12" x14ac:dyDescent="0.2">
      <c r="A6874" s="16" t="s">
        <v>5920</v>
      </c>
      <c r="B6874" s="16" t="s">
        <v>9109</v>
      </c>
      <c r="C6874" s="17" t="s">
        <v>6664</v>
      </c>
      <c r="D6874" s="18" t="s">
        <v>8995</v>
      </c>
      <c r="E6874" s="18"/>
      <c r="F6874" s="18"/>
      <c r="G6874" s="18"/>
      <c r="H6874" s="18"/>
      <c r="I6874" s="18"/>
      <c r="J6874" s="5"/>
      <c r="K6874" s="21">
        <v>450</v>
      </c>
      <c r="L6874" s="9">
        <v>450</v>
      </c>
      <c r="M6874" s="5"/>
      <c r="N6874" s="5"/>
      <c r="O6874" s="20">
        <v>10</v>
      </c>
      <c r="P6874" s="8">
        <v>10</v>
      </c>
      <c r="Q6874" s="5"/>
    </row>
    <row r="6875" spans="1:17" ht="12" x14ac:dyDescent="0.2">
      <c r="A6875" s="16" t="s">
        <v>5920</v>
      </c>
      <c r="B6875" s="16" t="s">
        <v>9109</v>
      </c>
      <c r="C6875" s="17" t="s">
        <v>6665</v>
      </c>
      <c r="D6875" s="18" t="s">
        <v>8995</v>
      </c>
      <c r="E6875" s="18"/>
      <c r="F6875" s="18"/>
      <c r="G6875" s="18"/>
      <c r="H6875" s="18"/>
      <c r="I6875" s="18"/>
      <c r="J6875" s="5"/>
      <c r="K6875" s="21">
        <v>270</v>
      </c>
      <c r="L6875" s="9">
        <v>270</v>
      </c>
      <c r="M6875" s="5"/>
      <c r="N6875" s="5"/>
      <c r="O6875" s="20">
        <v>6</v>
      </c>
      <c r="P6875" s="8">
        <v>6</v>
      </c>
      <c r="Q6875" s="5"/>
    </row>
    <row r="6876" spans="1:17" ht="12" x14ac:dyDescent="0.2">
      <c r="A6876" s="16" t="s">
        <v>5920</v>
      </c>
      <c r="B6876" s="16" t="s">
        <v>9109</v>
      </c>
      <c r="C6876" s="17" t="s">
        <v>6666</v>
      </c>
      <c r="D6876" s="18" t="s">
        <v>8995</v>
      </c>
      <c r="E6876" s="18"/>
      <c r="F6876" s="18"/>
      <c r="G6876" s="18"/>
      <c r="H6876" s="18"/>
      <c r="I6876" s="18"/>
      <c r="J6876" s="5"/>
      <c r="K6876" s="21">
        <v>480</v>
      </c>
      <c r="L6876" s="9">
        <v>480</v>
      </c>
      <c r="M6876" s="5"/>
      <c r="N6876" s="5"/>
      <c r="O6876" s="20">
        <v>12</v>
      </c>
      <c r="P6876" s="8">
        <v>12</v>
      </c>
      <c r="Q6876" s="5"/>
    </row>
    <row r="6877" spans="1:17" ht="12" x14ac:dyDescent="0.2">
      <c r="A6877" s="16" t="s">
        <v>5920</v>
      </c>
      <c r="B6877" s="16" t="s">
        <v>9109</v>
      </c>
      <c r="C6877" s="17" t="s">
        <v>6667</v>
      </c>
      <c r="D6877" s="18" t="s">
        <v>8995</v>
      </c>
      <c r="E6877" s="18"/>
      <c r="F6877" s="18"/>
      <c r="G6877" s="18"/>
      <c r="H6877" s="18"/>
      <c r="I6877" s="18"/>
      <c r="J6877" s="5"/>
      <c r="K6877" s="21">
        <v>810</v>
      </c>
      <c r="L6877" s="9">
        <v>810</v>
      </c>
      <c r="M6877" s="5"/>
      <c r="N6877" s="5"/>
      <c r="O6877" s="20">
        <v>18</v>
      </c>
      <c r="P6877" s="8">
        <v>18</v>
      </c>
      <c r="Q6877" s="5"/>
    </row>
    <row r="6878" spans="1:17" ht="12" x14ac:dyDescent="0.2">
      <c r="A6878" s="16" t="s">
        <v>5920</v>
      </c>
      <c r="B6878" s="16" t="s">
        <v>9109</v>
      </c>
      <c r="C6878" s="17" t="s">
        <v>6668</v>
      </c>
      <c r="D6878" s="18" t="s">
        <v>8995</v>
      </c>
      <c r="E6878" s="18"/>
      <c r="F6878" s="18"/>
      <c r="G6878" s="18"/>
      <c r="H6878" s="18"/>
      <c r="I6878" s="18"/>
      <c r="J6878" s="5"/>
      <c r="K6878" s="19">
        <v>2500</v>
      </c>
      <c r="L6878" s="7">
        <v>2500</v>
      </c>
      <c r="M6878" s="5"/>
      <c r="N6878" s="5"/>
      <c r="O6878" s="20">
        <v>50</v>
      </c>
      <c r="P6878" s="8">
        <v>50</v>
      </c>
      <c r="Q6878" s="5"/>
    </row>
    <row r="6879" spans="1:17" ht="12" x14ac:dyDescent="0.2">
      <c r="A6879" s="16" t="s">
        <v>5920</v>
      </c>
      <c r="B6879" s="16" t="s">
        <v>9109</v>
      </c>
      <c r="C6879" s="17" t="s">
        <v>6669</v>
      </c>
      <c r="D6879" s="18" t="s">
        <v>8995</v>
      </c>
      <c r="E6879" s="18"/>
      <c r="F6879" s="18"/>
      <c r="G6879" s="18"/>
      <c r="H6879" s="18"/>
      <c r="I6879" s="18"/>
      <c r="J6879" s="5"/>
      <c r="K6879" s="21">
        <v>520</v>
      </c>
      <c r="L6879" s="9">
        <v>520</v>
      </c>
      <c r="M6879" s="5"/>
      <c r="N6879" s="5"/>
      <c r="O6879" s="20">
        <v>8</v>
      </c>
      <c r="P6879" s="8">
        <v>8</v>
      </c>
      <c r="Q6879" s="5"/>
    </row>
    <row r="6880" spans="1:17" ht="12" x14ac:dyDescent="0.2">
      <c r="A6880" s="16" t="s">
        <v>5920</v>
      </c>
      <c r="B6880" s="16" t="s">
        <v>9109</v>
      </c>
      <c r="C6880" s="17" t="s">
        <v>6670</v>
      </c>
      <c r="D6880" s="18" t="s">
        <v>8995</v>
      </c>
      <c r="E6880" s="18"/>
      <c r="F6880" s="18"/>
      <c r="G6880" s="18"/>
      <c r="H6880" s="18"/>
      <c r="I6880" s="18"/>
      <c r="J6880" s="5"/>
      <c r="K6880" s="21">
        <v>852</v>
      </c>
      <c r="L6880" s="9">
        <v>852</v>
      </c>
      <c r="M6880" s="5"/>
      <c r="N6880" s="5"/>
      <c r="O6880" s="20">
        <v>12</v>
      </c>
      <c r="P6880" s="8">
        <v>12</v>
      </c>
      <c r="Q6880" s="5"/>
    </row>
    <row r="6881" spans="1:17" ht="24" x14ac:dyDescent="0.2">
      <c r="A6881" s="16" t="s">
        <v>5920</v>
      </c>
      <c r="B6881" s="16" t="s">
        <v>9109</v>
      </c>
      <c r="C6881" s="17" t="s">
        <v>6671</v>
      </c>
      <c r="D6881" s="18" t="s">
        <v>8995</v>
      </c>
      <c r="E6881" s="18"/>
      <c r="F6881" s="18"/>
      <c r="G6881" s="18"/>
      <c r="H6881" s="18"/>
      <c r="I6881" s="18"/>
      <c r="J6881" s="5"/>
      <c r="K6881" s="21">
        <v>310</v>
      </c>
      <c r="L6881" s="9">
        <v>310</v>
      </c>
      <c r="M6881" s="5"/>
      <c r="N6881" s="5"/>
      <c r="O6881" s="20">
        <v>5</v>
      </c>
      <c r="P6881" s="8">
        <v>5</v>
      </c>
      <c r="Q6881" s="5"/>
    </row>
    <row r="6882" spans="1:17" ht="12" x14ac:dyDescent="0.2">
      <c r="A6882" s="16" t="s">
        <v>5920</v>
      </c>
      <c r="B6882" s="16" t="s">
        <v>9109</v>
      </c>
      <c r="C6882" s="17" t="s">
        <v>6672</v>
      </c>
      <c r="D6882" s="18" t="s">
        <v>8995</v>
      </c>
      <c r="E6882" s="18"/>
      <c r="F6882" s="18"/>
      <c r="G6882" s="18"/>
      <c r="H6882" s="18"/>
      <c r="I6882" s="18"/>
      <c r="J6882" s="5"/>
      <c r="K6882" s="21">
        <v>386.67</v>
      </c>
      <c r="L6882" s="9">
        <v>386.67</v>
      </c>
      <c r="M6882" s="5"/>
      <c r="N6882" s="5"/>
      <c r="O6882" s="20">
        <v>4</v>
      </c>
      <c r="P6882" s="8">
        <v>4</v>
      </c>
      <c r="Q6882" s="5"/>
    </row>
    <row r="6883" spans="1:17" ht="24" x14ac:dyDescent="0.2">
      <c r="A6883" s="16" t="s">
        <v>5920</v>
      </c>
      <c r="B6883" s="16" t="s">
        <v>9109</v>
      </c>
      <c r="C6883" s="17" t="s">
        <v>6673</v>
      </c>
      <c r="D6883" s="18" t="s">
        <v>8995</v>
      </c>
      <c r="E6883" s="18"/>
      <c r="F6883" s="18"/>
      <c r="G6883" s="18"/>
      <c r="H6883" s="18"/>
      <c r="I6883" s="18"/>
      <c r="J6883" s="5"/>
      <c r="K6883" s="21">
        <v>240</v>
      </c>
      <c r="L6883" s="9">
        <v>240</v>
      </c>
      <c r="M6883" s="5"/>
      <c r="N6883" s="5"/>
      <c r="O6883" s="20">
        <v>3</v>
      </c>
      <c r="P6883" s="8">
        <v>3</v>
      </c>
      <c r="Q6883" s="5"/>
    </row>
    <row r="6884" spans="1:17" ht="12" x14ac:dyDescent="0.2">
      <c r="A6884" s="16" t="s">
        <v>5920</v>
      </c>
      <c r="B6884" s="16" t="s">
        <v>9109</v>
      </c>
      <c r="C6884" s="17" t="s">
        <v>6674</v>
      </c>
      <c r="D6884" s="18" t="s">
        <v>8995</v>
      </c>
      <c r="E6884" s="18"/>
      <c r="F6884" s="18"/>
      <c r="G6884" s="18"/>
      <c r="H6884" s="18"/>
      <c r="I6884" s="18"/>
      <c r="J6884" s="5"/>
      <c r="K6884" s="21">
        <v>70</v>
      </c>
      <c r="L6884" s="9">
        <v>70</v>
      </c>
      <c r="M6884" s="5"/>
      <c r="N6884" s="5"/>
      <c r="O6884" s="20">
        <v>5</v>
      </c>
      <c r="P6884" s="8">
        <v>5</v>
      </c>
      <c r="Q6884" s="5"/>
    </row>
    <row r="6885" spans="1:17" ht="12" x14ac:dyDescent="0.2">
      <c r="A6885" s="16" t="s">
        <v>5920</v>
      </c>
      <c r="B6885" s="16" t="s">
        <v>9109</v>
      </c>
      <c r="C6885" s="17" t="s">
        <v>6675</v>
      </c>
      <c r="D6885" s="18" t="s">
        <v>8995</v>
      </c>
      <c r="E6885" s="18"/>
      <c r="F6885" s="18"/>
      <c r="G6885" s="18"/>
      <c r="H6885" s="18"/>
      <c r="I6885" s="18"/>
      <c r="J6885" s="5"/>
      <c r="K6885" s="21">
        <v>190</v>
      </c>
      <c r="L6885" s="9">
        <v>190</v>
      </c>
      <c r="M6885" s="5"/>
      <c r="N6885" s="5"/>
      <c r="O6885" s="20">
        <v>10</v>
      </c>
      <c r="P6885" s="8">
        <v>10</v>
      </c>
      <c r="Q6885" s="5"/>
    </row>
    <row r="6886" spans="1:17" ht="24" x14ac:dyDescent="0.2">
      <c r="A6886" s="16" t="s">
        <v>5920</v>
      </c>
      <c r="B6886" s="16" t="s">
        <v>9109</v>
      </c>
      <c r="C6886" s="17" t="s">
        <v>6676</v>
      </c>
      <c r="D6886" s="18" t="s">
        <v>8995</v>
      </c>
      <c r="E6886" s="18"/>
      <c r="F6886" s="18"/>
      <c r="G6886" s="18"/>
      <c r="H6886" s="18"/>
      <c r="I6886" s="18"/>
      <c r="J6886" s="5"/>
      <c r="K6886" s="19">
        <v>1250</v>
      </c>
      <c r="L6886" s="7">
        <v>1250</v>
      </c>
      <c r="M6886" s="5"/>
      <c r="N6886" s="5"/>
      <c r="O6886" s="20">
        <v>25</v>
      </c>
      <c r="P6886" s="8">
        <v>25</v>
      </c>
      <c r="Q6886" s="5"/>
    </row>
    <row r="6887" spans="1:17" ht="12" x14ac:dyDescent="0.2">
      <c r="A6887" s="16" t="s">
        <v>5920</v>
      </c>
      <c r="B6887" s="16" t="s">
        <v>9109</v>
      </c>
      <c r="C6887" s="17" t="s">
        <v>6677</v>
      </c>
      <c r="D6887" s="18" t="s">
        <v>8995</v>
      </c>
      <c r="E6887" s="18"/>
      <c r="F6887" s="18"/>
      <c r="G6887" s="18"/>
      <c r="H6887" s="18"/>
      <c r="I6887" s="18"/>
      <c r="J6887" s="5"/>
      <c r="K6887" s="19">
        <v>9208.33</v>
      </c>
      <c r="L6887" s="7">
        <v>9208.33</v>
      </c>
      <c r="M6887" s="5"/>
      <c r="N6887" s="5"/>
      <c r="O6887" s="20">
        <v>17</v>
      </c>
      <c r="P6887" s="8">
        <v>17</v>
      </c>
      <c r="Q6887" s="5"/>
    </row>
    <row r="6888" spans="1:17" ht="24" x14ac:dyDescent="0.2">
      <c r="A6888" s="16" t="s">
        <v>5920</v>
      </c>
      <c r="B6888" s="16" t="s">
        <v>9109</v>
      </c>
      <c r="C6888" s="17" t="s">
        <v>6678</v>
      </c>
      <c r="D6888" s="18" t="s">
        <v>8995</v>
      </c>
      <c r="E6888" s="18"/>
      <c r="F6888" s="18"/>
      <c r="G6888" s="18"/>
      <c r="H6888" s="18"/>
      <c r="I6888" s="18"/>
      <c r="J6888" s="5"/>
      <c r="K6888" s="21">
        <v>600</v>
      </c>
      <c r="L6888" s="9">
        <v>600</v>
      </c>
      <c r="M6888" s="5"/>
      <c r="N6888" s="5"/>
      <c r="O6888" s="20">
        <v>1</v>
      </c>
      <c r="P6888" s="8">
        <v>1</v>
      </c>
      <c r="Q6888" s="5"/>
    </row>
    <row r="6889" spans="1:17" ht="12" x14ac:dyDescent="0.2">
      <c r="A6889" s="16" t="s">
        <v>5920</v>
      </c>
      <c r="B6889" s="16" t="s">
        <v>9109</v>
      </c>
      <c r="C6889" s="17" t="s">
        <v>6679</v>
      </c>
      <c r="D6889" s="18" t="s">
        <v>8995</v>
      </c>
      <c r="E6889" s="18"/>
      <c r="F6889" s="18"/>
      <c r="G6889" s="18"/>
      <c r="H6889" s="18"/>
      <c r="I6889" s="18"/>
      <c r="J6889" s="5"/>
      <c r="K6889" s="19">
        <v>5460</v>
      </c>
      <c r="L6889" s="7">
        <v>5460</v>
      </c>
      <c r="M6889" s="5"/>
      <c r="N6889" s="5"/>
      <c r="O6889" s="20">
        <v>10</v>
      </c>
      <c r="P6889" s="8">
        <v>10</v>
      </c>
      <c r="Q6889" s="5"/>
    </row>
    <row r="6890" spans="1:17" ht="12" x14ac:dyDescent="0.2">
      <c r="A6890" s="16" t="s">
        <v>5920</v>
      </c>
      <c r="B6890" s="16" t="s">
        <v>9109</v>
      </c>
      <c r="C6890" s="17" t="s">
        <v>6680</v>
      </c>
      <c r="D6890" s="18" t="s">
        <v>8995</v>
      </c>
      <c r="E6890" s="18"/>
      <c r="F6890" s="18"/>
      <c r="G6890" s="18"/>
      <c r="H6890" s="18"/>
      <c r="I6890" s="18"/>
      <c r="J6890" s="5"/>
      <c r="K6890" s="21">
        <v>700</v>
      </c>
      <c r="L6890" s="9">
        <v>700</v>
      </c>
      <c r="M6890" s="5"/>
      <c r="N6890" s="5"/>
      <c r="O6890" s="20">
        <v>4</v>
      </c>
      <c r="P6890" s="8">
        <v>4</v>
      </c>
      <c r="Q6890" s="5"/>
    </row>
    <row r="6891" spans="1:17" ht="12" x14ac:dyDescent="0.2">
      <c r="A6891" s="16" t="s">
        <v>5920</v>
      </c>
      <c r="B6891" s="16" t="s">
        <v>9109</v>
      </c>
      <c r="C6891" s="17" t="s">
        <v>6681</v>
      </c>
      <c r="D6891" s="18" t="s">
        <v>8995</v>
      </c>
      <c r="E6891" s="18"/>
      <c r="F6891" s="18"/>
      <c r="G6891" s="18"/>
      <c r="H6891" s="18"/>
      <c r="I6891" s="18"/>
      <c r="J6891" s="5"/>
      <c r="K6891" s="19">
        <v>1845</v>
      </c>
      <c r="L6891" s="7">
        <v>1845</v>
      </c>
      <c r="M6891" s="5"/>
      <c r="N6891" s="5"/>
      <c r="O6891" s="20">
        <v>6</v>
      </c>
      <c r="P6891" s="8">
        <v>6</v>
      </c>
      <c r="Q6891" s="5"/>
    </row>
    <row r="6892" spans="1:17" ht="12" x14ac:dyDescent="0.2">
      <c r="A6892" s="16" t="s">
        <v>5920</v>
      </c>
      <c r="B6892" s="16" t="s">
        <v>9109</v>
      </c>
      <c r="C6892" s="17" t="s">
        <v>840</v>
      </c>
      <c r="D6892" s="18" t="s">
        <v>8995</v>
      </c>
      <c r="E6892" s="18"/>
      <c r="F6892" s="18"/>
      <c r="G6892" s="18"/>
      <c r="H6892" s="18"/>
      <c r="I6892" s="18"/>
      <c r="J6892" s="5"/>
      <c r="K6892" s="19">
        <v>1667.09</v>
      </c>
      <c r="L6892" s="7">
        <v>1444.26</v>
      </c>
      <c r="M6892" s="21">
        <v>222.83</v>
      </c>
      <c r="N6892" s="5"/>
      <c r="O6892" s="20">
        <v>15</v>
      </c>
      <c r="P6892" s="8">
        <v>13</v>
      </c>
      <c r="Q6892" s="20">
        <v>2</v>
      </c>
    </row>
    <row r="6893" spans="1:17" ht="12" x14ac:dyDescent="0.2">
      <c r="A6893" s="16" t="s">
        <v>5920</v>
      </c>
      <c r="B6893" s="16" t="s">
        <v>9109</v>
      </c>
      <c r="C6893" s="17" t="s">
        <v>6682</v>
      </c>
      <c r="D6893" s="18" t="s">
        <v>8995</v>
      </c>
      <c r="E6893" s="18"/>
      <c r="F6893" s="18"/>
      <c r="G6893" s="18"/>
      <c r="H6893" s="18"/>
      <c r="I6893" s="18"/>
      <c r="J6893" s="5"/>
      <c r="K6893" s="19">
        <v>1332</v>
      </c>
      <c r="L6893" s="7">
        <v>1332</v>
      </c>
      <c r="M6893" s="5"/>
      <c r="N6893" s="5"/>
      <c r="O6893" s="20">
        <v>4</v>
      </c>
      <c r="P6893" s="8">
        <v>4</v>
      </c>
      <c r="Q6893" s="5"/>
    </row>
    <row r="6894" spans="1:17" ht="12" x14ac:dyDescent="0.2">
      <c r="A6894" s="16" t="s">
        <v>5920</v>
      </c>
      <c r="B6894" s="16" t="s">
        <v>9109</v>
      </c>
      <c r="C6894" s="17" t="s">
        <v>6683</v>
      </c>
      <c r="D6894" s="18" t="s">
        <v>8995</v>
      </c>
      <c r="E6894" s="18"/>
      <c r="F6894" s="18"/>
      <c r="G6894" s="18"/>
      <c r="H6894" s="18"/>
      <c r="I6894" s="18">
        <f>VLOOKUP(C6894,[4]НВЛ!$E$15:$I$68,5,FALSE)</f>
        <v>1374.31</v>
      </c>
      <c r="J6894" s="19">
        <v>1374.31</v>
      </c>
      <c r="K6894" s="5"/>
      <c r="L6894" s="7">
        <v>1374.31</v>
      </c>
      <c r="M6894" s="5"/>
      <c r="N6894" s="20">
        <v>2</v>
      </c>
      <c r="O6894" s="5"/>
      <c r="P6894" s="8">
        <v>2</v>
      </c>
      <c r="Q6894" s="5"/>
    </row>
    <row r="6895" spans="1:17" ht="12" x14ac:dyDescent="0.2">
      <c r="A6895" s="16" t="s">
        <v>5920</v>
      </c>
      <c r="B6895" s="16" t="s">
        <v>9109</v>
      </c>
      <c r="C6895" s="17" t="s">
        <v>6684</v>
      </c>
      <c r="D6895" s="18" t="s">
        <v>8995</v>
      </c>
      <c r="E6895" s="18"/>
      <c r="F6895" s="18"/>
      <c r="G6895" s="18"/>
      <c r="H6895" s="18"/>
      <c r="I6895" s="18"/>
      <c r="J6895" s="5"/>
      <c r="K6895" s="19">
        <v>43550</v>
      </c>
      <c r="L6895" s="7">
        <v>32500</v>
      </c>
      <c r="M6895" s="19">
        <v>11050</v>
      </c>
      <c r="N6895" s="5"/>
      <c r="O6895" s="20">
        <v>67</v>
      </c>
      <c r="P6895" s="8">
        <v>50</v>
      </c>
      <c r="Q6895" s="20">
        <v>17</v>
      </c>
    </row>
    <row r="6896" spans="1:17" ht="12" x14ac:dyDescent="0.2">
      <c r="A6896" s="16" t="s">
        <v>5920</v>
      </c>
      <c r="B6896" s="16" t="s">
        <v>9109</v>
      </c>
      <c r="C6896" s="17" t="s">
        <v>6685</v>
      </c>
      <c r="D6896" s="18" t="s">
        <v>8995</v>
      </c>
      <c r="E6896" s="18"/>
      <c r="F6896" s="18"/>
      <c r="G6896" s="18"/>
      <c r="H6896" s="18"/>
      <c r="I6896" s="18"/>
      <c r="J6896" s="5"/>
      <c r="K6896" s="19">
        <v>1383.37</v>
      </c>
      <c r="L6896" s="7">
        <v>1383.37</v>
      </c>
      <c r="M6896" s="5"/>
      <c r="N6896" s="5"/>
      <c r="O6896" s="20">
        <v>1</v>
      </c>
      <c r="P6896" s="8">
        <v>1</v>
      </c>
      <c r="Q6896" s="5"/>
    </row>
    <row r="6897" spans="1:17" ht="12" x14ac:dyDescent="0.2">
      <c r="A6897" s="16" t="s">
        <v>5920</v>
      </c>
      <c r="B6897" s="16" t="s">
        <v>9109</v>
      </c>
      <c r="C6897" s="17" t="s">
        <v>847</v>
      </c>
      <c r="D6897" s="18" t="s">
        <v>8995</v>
      </c>
      <c r="E6897" s="18"/>
      <c r="F6897" s="18"/>
      <c r="G6897" s="18"/>
      <c r="H6897" s="18"/>
      <c r="I6897" s="18"/>
      <c r="J6897" s="5"/>
      <c r="K6897" s="19">
        <v>21700</v>
      </c>
      <c r="L6897" s="6"/>
      <c r="M6897" s="19">
        <v>21700</v>
      </c>
      <c r="N6897" s="5"/>
      <c r="O6897" s="20">
        <v>12</v>
      </c>
      <c r="P6897" s="6"/>
      <c r="Q6897" s="20">
        <v>12</v>
      </c>
    </row>
    <row r="6898" spans="1:17" ht="12" x14ac:dyDescent="0.2">
      <c r="A6898" s="16" t="s">
        <v>5920</v>
      </c>
      <c r="B6898" s="16" t="s">
        <v>9109</v>
      </c>
      <c r="C6898" s="17" t="s">
        <v>6686</v>
      </c>
      <c r="D6898" s="18" t="s">
        <v>8995</v>
      </c>
      <c r="E6898" s="18"/>
      <c r="F6898" s="18"/>
      <c r="G6898" s="18"/>
      <c r="H6898" s="18"/>
      <c r="I6898" s="18"/>
      <c r="J6898" s="5"/>
      <c r="K6898" s="21">
        <v>674.5</v>
      </c>
      <c r="L6898" s="9">
        <v>674.5</v>
      </c>
      <c r="M6898" s="5"/>
      <c r="N6898" s="5"/>
      <c r="O6898" s="20">
        <v>2</v>
      </c>
      <c r="P6898" s="8">
        <v>2</v>
      </c>
      <c r="Q6898" s="5"/>
    </row>
    <row r="6899" spans="1:17" ht="12" x14ac:dyDescent="0.2">
      <c r="A6899" s="16" t="s">
        <v>5920</v>
      </c>
      <c r="B6899" s="16" t="s">
        <v>9109</v>
      </c>
      <c r="C6899" s="17" t="s">
        <v>6687</v>
      </c>
      <c r="D6899" s="18" t="str">
        <f>VLOOKUP(C6899,[2]итоговая!$C$6:$H$1018,4,FALSE)</f>
        <v>Производство 2022</v>
      </c>
      <c r="E6899" s="26">
        <f t="shared" ref="E6899:E6901" si="352">J6899-L6899</f>
        <v>3848.59</v>
      </c>
      <c r="F6899" s="26">
        <f t="shared" ref="F6899:F6901" si="353">N6899-P6899</f>
        <v>13</v>
      </c>
      <c r="G6899" s="26" t="str">
        <f>VLOOKUP(C6899,[2]итоговая!$C$6:$H$1018,5,FALSE)</f>
        <v>УКС</v>
      </c>
      <c r="H6899" s="21" t="str">
        <f>VLOOKUP(C6899,[2]итоговая!$C$6:$H$1018,6,FALSE)</f>
        <v>При ремонтах трубопровода в 2022г</v>
      </c>
      <c r="I6899" s="18"/>
      <c r="J6899" s="19">
        <v>3848.59</v>
      </c>
      <c r="K6899" s="5"/>
      <c r="L6899" s="6"/>
      <c r="M6899" s="19">
        <v>3848.59</v>
      </c>
      <c r="N6899" s="20">
        <v>13</v>
      </c>
      <c r="O6899" s="5"/>
      <c r="P6899" s="6"/>
      <c r="Q6899" s="20">
        <v>13</v>
      </c>
    </row>
    <row r="6900" spans="1:17" ht="12" x14ac:dyDescent="0.2">
      <c r="A6900" s="16" t="s">
        <v>5920</v>
      </c>
      <c r="B6900" s="16" t="s">
        <v>9109</v>
      </c>
      <c r="C6900" s="17" t="s">
        <v>6688</v>
      </c>
      <c r="D6900" s="18" t="str">
        <f>VLOOKUP(C6900,[2]итоговая!$C$6:$H$1018,4,FALSE)</f>
        <v>Производство 2022</v>
      </c>
      <c r="E6900" s="26">
        <f t="shared" si="352"/>
        <v>11468.61</v>
      </c>
      <c r="F6900" s="26">
        <f t="shared" si="353"/>
        <v>3</v>
      </c>
      <c r="G6900" s="26" t="str">
        <f>VLOOKUP(C6900,[2]итоговая!$C$6:$H$1018,5,FALSE)</f>
        <v>УКС</v>
      </c>
      <c r="H6900" s="21" t="str">
        <f>VLOOKUP(C6900,[2]итоговая!$C$6:$H$1018,6,FALSE)</f>
        <v>При ремонтах трубопровода в 2022г</v>
      </c>
      <c r="I6900" s="18"/>
      <c r="J6900" s="19">
        <v>15291.48</v>
      </c>
      <c r="K6900" s="5"/>
      <c r="L6900" s="7">
        <v>3822.87</v>
      </c>
      <c r="M6900" s="19">
        <v>11468.61</v>
      </c>
      <c r="N6900" s="20">
        <v>4</v>
      </c>
      <c r="O6900" s="5"/>
      <c r="P6900" s="8">
        <v>1</v>
      </c>
      <c r="Q6900" s="20">
        <v>3</v>
      </c>
    </row>
    <row r="6901" spans="1:17" ht="12" x14ac:dyDescent="0.2">
      <c r="A6901" s="16" t="s">
        <v>5920</v>
      </c>
      <c r="B6901" s="16" t="s">
        <v>9109</v>
      </c>
      <c r="C6901" s="17" t="s">
        <v>6689</v>
      </c>
      <c r="D6901" s="18" t="str">
        <f>VLOOKUP(C6901,[2]итоговая!$C$6:$H$1018,4,FALSE)</f>
        <v>Производство 2022</v>
      </c>
      <c r="E6901" s="26">
        <f t="shared" si="352"/>
        <v>76800</v>
      </c>
      <c r="F6901" s="26">
        <f t="shared" si="353"/>
        <v>2</v>
      </c>
      <c r="G6901" s="26" t="str">
        <f>VLOOKUP(C6901,[2]итоговая!$C$6:$H$1018,5,FALSE)</f>
        <v>УКС</v>
      </c>
      <c r="H6901" s="21" t="str">
        <f>VLOOKUP(C6901,[2]итоговая!$C$6:$H$1018,6,FALSE)</f>
        <v>ремонт РВС 2022</v>
      </c>
      <c r="I6901" s="18"/>
      <c r="J6901" s="19">
        <v>76800</v>
      </c>
      <c r="K6901" s="5"/>
      <c r="L6901" s="6"/>
      <c r="M6901" s="19">
        <v>76800</v>
      </c>
      <c r="N6901" s="20">
        <v>2</v>
      </c>
      <c r="O6901" s="5"/>
      <c r="P6901" s="6"/>
      <c r="Q6901" s="20">
        <v>2</v>
      </c>
    </row>
    <row r="6902" spans="1:17" ht="12" x14ac:dyDescent="0.2">
      <c r="A6902" s="16" t="s">
        <v>5920</v>
      </c>
      <c r="B6902" s="16" t="s">
        <v>9109</v>
      </c>
      <c r="C6902" s="17" t="s">
        <v>6690</v>
      </c>
      <c r="D6902" s="18" t="s">
        <v>8995</v>
      </c>
      <c r="E6902" s="18"/>
      <c r="F6902" s="18"/>
      <c r="G6902" s="18"/>
      <c r="H6902" s="18"/>
      <c r="I6902" s="18"/>
      <c r="J6902" s="5"/>
      <c r="K6902" s="21">
        <v>889.17</v>
      </c>
      <c r="L6902" s="6"/>
      <c r="M6902" s="21">
        <v>889.17</v>
      </c>
      <c r="N6902" s="5"/>
      <c r="O6902" s="20">
        <v>1</v>
      </c>
      <c r="P6902" s="6"/>
      <c r="Q6902" s="20">
        <v>1</v>
      </c>
    </row>
    <row r="6903" spans="1:17" ht="12" x14ac:dyDescent="0.2">
      <c r="A6903" s="16" t="s">
        <v>5920</v>
      </c>
      <c r="B6903" s="16" t="s">
        <v>9109</v>
      </c>
      <c r="C6903" s="17" t="s">
        <v>6691</v>
      </c>
      <c r="D6903" s="18" t="s">
        <v>8995</v>
      </c>
      <c r="E6903" s="18"/>
      <c r="F6903" s="18"/>
      <c r="G6903" s="18"/>
      <c r="H6903" s="18"/>
      <c r="I6903" s="18"/>
      <c r="J6903" s="19">
        <v>4486.3</v>
      </c>
      <c r="K6903" s="5"/>
      <c r="L6903" s="7">
        <v>4486.3</v>
      </c>
      <c r="M6903" s="5"/>
      <c r="N6903" s="20">
        <v>1</v>
      </c>
      <c r="O6903" s="5"/>
      <c r="P6903" s="8">
        <v>1</v>
      </c>
      <c r="Q6903" s="5"/>
    </row>
    <row r="6904" spans="1:17" ht="24" x14ac:dyDescent="0.2">
      <c r="A6904" s="16" t="s">
        <v>5920</v>
      </c>
      <c r="B6904" s="16" t="s">
        <v>9109</v>
      </c>
      <c r="C6904" s="17" t="s">
        <v>6692</v>
      </c>
      <c r="D6904" s="18" t="s">
        <v>8995</v>
      </c>
      <c r="E6904" s="18"/>
      <c r="F6904" s="18"/>
      <c r="G6904" s="18"/>
      <c r="H6904" s="18"/>
      <c r="I6904" s="18"/>
      <c r="J6904" s="19">
        <v>7634.29</v>
      </c>
      <c r="K6904" s="5"/>
      <c r="L6904" s="7">
        <v>7634.29</v>
      </c>
      <c r="M6904" s="5"/>
      <c r="N6904" s="20">
        <v>1</v>
      </c>
      <c r="O6904" s="5"/>
      <c r="P6904" s="8">
        <v>1</v>
      </c>
      <c r="Q6904" s="5"/>
    </row>
    <row r="6905" spans="1:17" ht="12" x14ac:dyDescent="0.2">
      <c r="A6905" s="16" t="s">
        <v>5920</v>
      </c>
      <c r="B6905" s="16" t="s">
        <v>9109</v>
      </c>
      <c r="C6905" s="17" t="s">
        <v>6693</v>
      </c>
      <c r="D6905" s="18" t="s">
        <v>8995</v>
      </c>
      <c r="E6905" s="18"/>
      <c r="F6905" s="18"/>
      <c r="G6905" s="18"/>
      <c r="H6905" s="18"/>
      <c r="I6905" s="18"/>
      <c r="J6905" s="5"/>
      <c r="K6905" s="19">
        <v>1447.83</v>
      </c>
      <c r="L6905" s="7">
        <v>1447.83</v>
      </c>
      <c r="M6905" s="5"/>
      <c r="N6905" s="5"/>
      <c r="O6905" s="20">
        <v>1</v>
      </c>
      <c r="P6905" s="8">
        <v>1</v>
      </c>
      <c r="Q6905" s="5"/>
    </row>
    <row r="6906" spans="1:17" ht="12" x14ac:dyDescent="0.2">
      <c r="A6906" s="16" t="s">
        <v>5920</v>
      </c>
      <c r="B6906" s="16" t="s">
        <v>9109</v>
      </c>
      <c r="C6906" s="17" t="s">
        <v>6694</v>
      </c>
      <c r="D6906" s="18" t="s">
        <v>8995</v>
      </c>
      <c r="E6906" s="18"/>
      <c r="F6906" s="18"/>
      <c r="G6906" s="18"/>
      <c r="H6906" s="18"/>
      <c r="I6906" s="18"/>
      <c r="J6906" s="5"/>
      <c r="K6906" s="19">
        <v>1391.31</v>
      </c>
      <c r="L6906" s="7">
        <v>1391.31</v>
      </c>
      <c r="M6906" s="5"/>
      <c r="N6906" s="5"/>
      <c r="O6906" s="20">
        <v>1</v>
      </c>
      <c r="P6906" s="8">
        <v>1</v>
      </c>
      <c r="Q6906" s="5"/>
    </row>
    <row r="6907" spans="1:17" ht="12" x14ac:dyDescent="0.2">
      <c r="A6907" s="16" t="s">
        <v>5920</v>
      </c>
      <c r="B6907" s="16" t="s">
        <v>9109</v>
      </c>
      <c r="C6907" s="17" t="s">
        <v>6695</v>
      </c>
      <c r="D6907" s="18" t="s">
        <v>8995</v>
      </c>
      <c r="E6907" s="18"/>
      <c r="F6907" s="18"/>
      <c r="G6907" s="18"/>
      <c r="H6907" s="18"/>
      <c r="I6907" s="18"/>
      <c r="J6907" s="5"/>
      <c r="K6907" s="19">
        <v>1677.18</v>
      </c>
      <c r="L6907" s="7">
        <v>1677.18</v>
      </c>
      <c r="M6907" s="5"/>
      <c r="N6907" s="5"/>
      <c r="O6907" s="20">
        <v>2</v>
      </c>
      <c r="P6907" s="8">
        <v>2</v>
      </c>
      <c r="Q6907" s="5"/>
    </row>
    <row r="6908" spans="1:17" ht="12" x14ac:dyDescent="0.2">
      <c r="A6908" s="16" t="s">
        <v>5920</v>
      </c>
      <c r="B6908" s="16" t="s">
        <v>9109</v>
      </c>
      <c r="C6908" s="17" t="s">
        <v>6696</v>
      </c>
      <c r="D6908" s="18" t="str">
        <f>VLOOKUP(C6908,[2]итоговая!$C$6:$H$1018,4,FALSE)</f>
        <v>Производство 2022</v>
      </c>
      <c r="E6908" s="26">
        <f>J6908-L6908</f>
        <v>21607.46</v>
      </c>
      <c r="F6908" s="26">
        <f>N6908-P6908</f>
        <v>1</v>
      </c>
      <c r="G6908" s="26" t="str">
        <f>VLOOKUP(C6908,[2]итоговая!$C$6:$H$1018,5,FALSE)</f>
        <v>УКС</v>
      </c>
      <c r="H6908" s="21" t="str">
        <f>VLOOKUP(C6908,[2]итоговая!$C$6:$H$1018,6,FALSE)</f>
        <v>в ППД 2022</v>
      </c>
      <c r="I6908" s="18"/>
      <c r="J6908" s="19">
        <v>21607.46</v>
      </c>
      <c r="K6908" s="5"/>
      <c r="L6908" s="6"/>
      <c r="M6908" s="19">
        <v>21607.46</v>
      </c>
      <c r="N6908" s="20">
        <v>1</v>
      </c>
      <c r="O6908" s="5"/>
      <c r="P6908" s="6"/>
      <c r="Q6908" s="20">
        <v>1</v>
      </c>
    </row>
    <row r="6909" spans="1:17" ht="12" x14ac:dyDescent="0.2">
      <c r="A6909" s="16" t="s">
        <v>5920</v>
      </c>
      <c r="B6909" s="16" t="s">
        <v>9109</v>
      </c>
      <c r="C6909" s="17" t="s">
        <v>6697</v>
      </c>
      <c r="D6909" s="18" t="s">
        <v>8995</v>
      </c>
      <c r="E6909" s="18"/>
      <c r="F6909" s="18"/>
      <c r="G6909" s="18"/>
      <c r="H6909" s="18"/>
      <c r="I6909" s="18"/>
      <c r="J6909" s="5"/>
      <c r="K6909" s="19">
        <v>68916.800000000003</v>
      </c>
      <c r="L6909" s="7">
        <v>68916.800000000003</v>
      </c>
      <c r="M6909" s="5"/>
      <c r="N6909" s="5"/>
      <c r="O6909" s="20">
        <v>1</v>
      </c>
      <c r="P6909" s="8">
        <v>1</v>
      </c>
      <c r="Q6909" s="5"/>
    </row>
    <row r="6910" spans="1:17" ht="12" x14ac:dyDescent="0.2">
      <c r="A6910" s="16" t="s">
        <v>5920</v>
      </c>
      <c r="B6910" s="16" t="s">
        <v>9109</v>
      </c>
      <c r="C6910" s="17" t="s">
        <v>6698</v>
      </c>
      <c r="D6910" s="18" t="str">
        <f>VLOOKUP(C6910,[2]итоговая!$C$6:$H$1018,4,FALSE)</f>
        <v>Производство 2022</v>
      </c>
      <c r="E6910" s="26">
        <f>J6910-L6910</f>
        <v>20035</v>
      </c>
      <c r="F6910" s="26">
        <f>N6910-P6910</f>
        <v>10</v>
      </c>
      <c r="G6910" s="26" t="str">
        <f>VLOOKUP(C6910,[2]итоговая!$C$6:$H$1018,5,FALSE)</f>
        <v>УКС</v>
      </c>
      <c r="H6910" s="21" t="str">
        <f>VLOOKUP(C6910,[2]итоговая!$C$6:$H$1018,6,FALSE)</f>
        <v>программа трубопроводов 2022</v>
      </c>
      <c r="I6910" s="18"/>
      <c r="J6910" s="19">
        <v>20035</v>
      </c>
      <c r="K6910" s="5"/>
      <c r="L6910" s="6"/>
      <c r="M6910" s="19">
        <v>20035</v>
      </c>
      <c r="N6910" s="20">
        <v>10</v>
      </c>
      <c r="O6910" s="5"/>
      <c r="P6910" s="6"/>
      <c r="Q6910" s="20">
        <v>10</v>
      </c>
    </row>
    <row r="6911" spans="1:17" ht="12" x14ac:dyDescent="0.2">
      <c r="A6911" s="16" t="s">
        <v>5920</v>
      </c>
      <c r="B6911" s="16" t="s">
        <v>9109</v>
      </c>
      <c r="C6911" s="17" t="s">
        <v>6699</v>
      </c>
      <c r="D6911" s="18" t="s">
        <v>8995</v>
      </c>
      <c r="E6911" s="18"/>
      <c r="F6911" s="18"/>
      <c r="G6911" s="18"/>
      <c r="H6911" s="18"/>
      <c r="I6911" s="18"/>
      <c r="J6911" s="5"/>
      <c r="K6911" s="21">
        <v>415</v>
      </c>
      <c r="L6911" s="9">
        <v>415</v>
      </c>
      <c r="M6911" s="5"/>
      <c r="N6911" s="5"/>
      <c r="O6911" s="20">
        <v>2</v>
      </c>
      <c r="P6911" s="8">
        <v>2</v>
      </c>
      <c r="Q6911" s="5"/>
    </row>
    <row r="6912" spans="1:17" ht="24" x14ac:dyDescent="0.2">
      <c r="A6912" s="16" t="s">
        <v>5920</v>
      </c>
      <c r="B6912" s="16" t="s">
        <v>9109</v>
      </c>
      <c r="C6912" s="17" t="s">
        <v>6700</v>
      </c>
      <c r="D6912" s="18" t="str">
        <f>VLOOKUP(C6912,[2]итоговая!$C$6:$H$1018,4,FALSE)</f>
        <v>Производство 2022</v>
      </c>
      <c r="E6912" s="26">
        <f>J6912-L6912</f>
        <v>233812.6</v>
      </c>
      <c r="F6912" s="26">
        <f>N6912-P6912</f>
        <v>1</v>
      </c>
      <c r="G6912" s="26" t="str">
        <f>VLOOKUP(C6912,[2]итоговая!$C$6:$H$1018,5,FALSE)</f>
        <v>УКС</v>
      </c>
      <c r="H6912" s="21" t="str">
        <f>VLOOKUP(C6912,[2]итоговая!$C$6:$H$1018,6,FALSE)</f>
        <v>В ППД 2022</v>
      </c>
      <c r="I6912" s="18"/>
      <c r="J6912" s="19">
        <v>233812.6</v>
      </c>
      <c r="K6912" s="5"/>
      <c r="L6912" s="6"/>
      <c r="M6912" s="19">
        <v>233812.6</v>
      </c>
      <c r="N6912" s="20">
        <v>1</v>
      </c>
      <c r="O6912" s="5"/>
      <c r="P6912" s="6"/>
      <c r="Q6912" s="20">
        <v>1</v>
      </c>
    </row>
    <row r="6913" spans="1:17" ht="12" x14ac:dyDescent="0.2">
      <c r="A6913" s="16" t="s">
        <v>5920</v>
      </c>
      <c r="B6913" s="16" t="s">
        <v>9109</v>
      </c>
      <c r="C6913" s="17" t="s">
        <v>6701</v>
      </c>
      <c r="D6913" s="18" t="s">
        <v>8995</v>
      </c>
      <c r="E6913" s="18"/>
      <c r="F6913" s="18"/>
      <c r="G6913" s="18"/>
      <c r="H6913" s="18"/>
      <c r="I6913" s="18"/>
      <c r="J6913" s="5"/>
      <c r="K6913" s="21">
        <v>434.17</v>
      </c>
      <c r="L6913" s="9">
        <v>434.17</v>
      </c>
      <c r="M6913" s="5"/>
      <c r="N6913" s="5"/>
      <c r="O6913" s="20">
        <v>1</v>
      </c>
      <c r="P6913" s="8">
        <v>1</v>
      </c>
      <c r="Q6913" s="5"/>
    </row>
    <row r="6914" spans="1:17" ht="12" x14ac:dyDescent="0.2">
      <c r="A6914" s="16" t="s">
        <v>5920</v>
      </c>
      <c r="B6914" s="16" t="s">
        <v>9109</v>
      </c>
      <c r="C6914" s="17" t="s">
        <v>6702</v>
      </c>
      <c r="D6914" s="18" t="s">
        <v>8995</v>
      </c>
      <c r="E6914" s="18"/>
      <c r="F6914" s="18"/>
      <c r="G6914" s="18"/>
      <c r="H6914" s="18"/>
      <c r="I6914" s="18"/>
      <c r="J6914" s="5"/>
      <c r="K6914" s="19">
        <v>1086.33</v>
      </c>
      <c r="L6914" s="7">
        <v>1086.33</v>
      </c>
      <c r="M6914" s="5"/>
      <c r="N6914" s="5"/>
      <c r="O6914" s="20">
        <v>10</v>
      </c>
      <c r="P6914" s="8">
        <v>10</v>
      </c>
      <c r="Q6914" s="5"/>
    </row>
    <row r="6915" spans="1:17" ht="12" x14ac:dyDescent="0.2">
      <c r="A6915" s="16" t="s">
        <v>5920</v>
      </c>
      <c r="B6915" s="16" t="s">
        <v>9109</v>
      </c>
      <c r="C6915" s="17" t="s">
        <v>6703</v>
      </c>
      <c r="D6915" s="18" t="s">
        <v>8995</v>
      </c>
      <c r="E6915" s="18"/>
      <c r="F6915" s="18"/>
      <c r="G6915" s="18"/>
      <c r="H6915" s="18"/>
      <c r="I6915" s="18"/>
      <c r="J6915" s="19">
        <v>13956.25</v>
      </c>
      <c r="K6915" s="5"/>
      <c r="L6915" s="7">
        <v>13956.25</v>
      </c>
      <c r="M6915" s="5"/>
      <c r="N6915" s="20">
        <v>6</v>
      </c>
      <c r="O6915" s="5"/>
      <c r="P6915" s="8">
        <v>6</v>
      </c>
      <c r="Q6915" s="5"/>
    </row>
    <row r="6916" spans="1:17" ht="12" x14ac:dyDescent="0.2">
      <c r="A6916" s="16" t="s">
        <v>5920</v>
      </c>
      <c r="B6916" s="16" t="s">
        <v>9109</v>
      </c>
      <c r="C6916" s="17" t="s">
        <v>6704</v>
      </c>
      <c r="D6916" s="18" t="s">
        <v>8995</v>
      </c>
      <c r="E6916" s="18"/>
      <c r="F6916" s="18"/>
      <c r="G6916" s="18"/>
      <c r="H6916" s="18"/>
      <c r="I6916" s="18"/>
      <c r="J6916" s="5"/>
      <c r="K6916" s="21">
        <v>912.6</v>
      </c>
      <c r="L6916" s="9">
        <v>912.6</v>
      </c>
      <c r="M6916" s="5"/>
      <c r="N6916" s="5"/>
      <c r="O6916" s="20">
        <v>1</v>
      </c>
      <c r="P6916" s="8">
        <v>1</v>
      </c>
      <c r="Q6916" s="5"/>
    </row>
    <row r="6917" spans="1:17" ht="12" x14ac:dyDescent="0.2">
      <c r="A6917" s="16" t="s">
        <v>5920</v>
      </c>
      <c r="B6917" s="16" t="s">
        <v>9109</v>
      </c>
      <c r="C6917" s="17" t="s">
        <v>856</v>
      </c>
      <c r="D6917" s="18" t="s">
        <v>8995</v>
      </c>
      <c r="E6917" s="18"/>
      <c r="F6917" s="18"/>
      <c r="G6917" s="18"/>
      <c r="H6917" s="18"/>
      <c r="I6917" s="18"/>
      <c r="J6917" s="5"/>
      <c r="K6917" s="19">
        <v>83375</v>
      </c>
      <c r="L6917" s="7">
        <v>83375</v>
      </c>
      <c r="M6917" s="5"/>
      <c r="N6917" s="5"/>
      <c r="O6917" s="20">
        <v>35</v>
      </c>
      <c r="P6917" s="8">
        <v>35</v>
      </c>
      <c r="Q6917" s="5"/>
    </row>
    <row r="6918" spans="1:17" ht="12" x14ac:dyDescent="0.2">
      <c r="A6918" s="16" t="s">
        <v>5920</v>
      </c>
      <c r="B6918" s="16" t="s">
        <v>9109</v>
      </c>
      <c r="C6918" s="17" t="s">
        <v>856</v>
      </c>
      <c r="D6918" s="18" t="s">
        <v>8995</v>
      </c>
      <c r="E6918" s="18"/>
      <c r="F6918" s="18"/>
      <c r="G6918" s="18"/>
      <c r="H6918" s="18"/>
      <c r="I6918" s="18"/>
      <c r="J6918" s="5"/>
      <c r="K6918" s="19">
        <v>14525</v>
      </c>
      <c r="L6918" s="7">
        <v>14525</v>
      </c>
      <c r="M6918" s="5"/>
      <c r="N6918" s="5"/>
      <c r="O6918" s="20">
        <v>7</v>
      </c>
      <c r="P6918" s="8">
        <v>7</v>
      </c>
      <c r="Q6918" s="5"/>
    </row>
    <row r="6919" spans="1:17" ht="12" x14ac:dyDescent="0.2">
      <c r="A6919" s="16" t="s">
        <v>5920</v>
      </c>
      <c r="B6919" s="16" t="s">
        <v>9109</v>
      </c>
      <c r="C6919" s="17" t="s">
        <v>6705</v>
      </c>
      <c r="D6919" s="18" t="s">
        <v>8995</v>
      </c>
      <c r="E6919" s="18"/>
      <c r="F6919" s="18"/>
      <c r="G6919" s="18"/>
      <c r="H6919" s="18"/>
      <c r="I6919" s="18"/>
      <c r="J6919" s="5"/>
      <c r="K6919" s="19">
        <v>1456.77</v>
      </c>
      <c r="L6919" s="7">
        <v>1456.77</v>
      </c>
      <c r="M6919" s="5"/>
      <c r="N6919" s="5"/>
      <c r="O6919" s="20">
        <v>1</v>
      </c>
      <c r="P6919" s="8">
        <v>1</v>
      </c>
      <c r="Q6919" s="5"/>
    </row>
    <row r="6920" spans="1:17" ht="12" x14ac:dyDescent="0.2">
      <c r="A6920" s="16" t="s">
        <v>5920</v>
      </c>
      <c r="B6920" s="16" t="s">
        <v>9109</v>
      </c>
      <c r="C6920" s="17" t="s">
        <v>861</v>
      </c>
      <c r="D6920" s="18" t="s">
        <v>8995</v>
      </c>
      <c r="E6920" s="18"/>
      <c r="F6920" s="18"/>
      <c r="G6920" s="18"/>
      <c r="H6920" s="18"/>
      <c r="I6920" s="18"/>
      <c r="J6920" s="5"/>
      <c r="K6920" s="19">
        <v>1381.66</v>
      </c>
      <c r="L6920" s="7">
        <v>1381.66</v>
      </c>
      <c r="M6920" s="5"/>
      <c r="N6920" s="5"/>
      <c r="O6920" s="20">
        <v>2</v>
      </c>
      <c r="P6920" s="8">
        <v>2</v>
      </c>
      <c r="Q6920" s="5"/>
    </row>
    <row r="6921" spans="1:17" ht="12" x14ac:dyDescent="0.2">
      <c r="A6921" s="16" t="s">
        <v>5920</v>
      </c>
      <c r="B6921" s="16" t="s">
        <v>9109</v>
      </c>
      <c r="C6921" s="17" t="s">
        <v>862</v>
      </c>
      <c r="D6921" s="18" t="s">
        <v>8995</v>
      </c>
      <c r="E6921" s="18"/>
      <c r="F6921" s="18"/>
      <c r="G6921" s="18"/>
      <c r="H6921" s="18"/>
      <c r="I6921" s="18"/>
      <c r="J6921" s="5"/>
      <c r="K6921" s="19">
        <v>4600</v>
      </c>
      <c r="L6921" s="7">
        <v>4600</v>
      </c>
      <c r="M6921" s="5"/>
      <c r="N6921" s="5"/>
      <c r="O6921" s="20">
        <v>4</v>
      </c>
      <c r="P6921" s="8">
        <v>4</v>
      </c>
      <c r="Q6921" s="5"/>
    </row>
    <row r="6922" spans="1:17" ht="12" x14ac:dyDescent="0.2">
      <c r="A6922" s="16" t="s">
        <v>5920</v>
      </c>
      <c r="B6922" s="16" t="s">
        <v>9109</v>
      </c>
      <c r="C6922" s="17" t="s">
        <v>6706</v>
      </c>
      <c r="D6922" s="18" t="s">
        <v>8995</v>
      </c>
      <c r="E6922" s="18"/>
      <c r="F6922" s="18"/>
      <c r="G6922" s="18"/>
      <c r="H6922" s="18"/>
      <c r="I6922" s="18"/>
      <c r="J6922" s="5"/>
      <c r="K6922" s="19">
        <v>23333.33</v>
      </c>
      <c r="L6922" s="7">
        <v>23333.33</v>
      </c>
      <c r="M6922" s="5"/>
      <c r="N6922" s="5"/>
      <c r="O6922" s="20">
        <v>2</v>
      </c>
      <c r="P6922" s="8">
        <v>2</v>
      </c>
      <c r="Q6922" s="5"/>
    </row>
    <row r="6923" spans="1:17" ht="12" x14ac:dyDescent="0.2">
      <c r="A6923" s="16" t="s">
        <v>5920</v>
      </c>
      <c r="B6923" s="16" t="s">
        <v>9109</v>
      </c>
      <c r="C6923" s="17" t="s">
        <v>867</v>
      </c>
      <c r="D6923" s="18" t="s">
        <v>8995</v>
      </c>
      <c r="E6923" s="18"/>
      <c r="F6923" s="18"/>
      <c r="G6923" s="18"/>
      <c r="H6923" s="18"/>
      <c r="I6923" s="18"/>
      <c r="J6923" s="5"/>
      <c r="K6923" s="19">
        <v>1236.25</v>
      </c>
      <c r="L6923" s="7">
        <v>1236.25</v>
      </c>
      <c r="M6923" s="5"/>
      <c r="N6923" s="5"/>
      <c r="O6923" s="20">
        <v>3</v>
      </c>
      <c r="P6923" s="8">
        <v>3</v>
      </c>
      <c r="Q6923" s="5"/>
    </row>
    <row r="6924" spans="1:17" ht="12" x14ac:dyDescent="0.2">
      <c r="A6924" s="16" t="s">
        <v>5920</v>
      </c>
      <c r="B6924" s="16" t="s">
        <v>9109</v>
      </c>
      <c r="C6924" s="17" t="s">
        <v>6707</v>
      </c>
      <c r="D6924" s="18" t="s">
        <v>8995</v>
      </c>
      <c r="E6924" s="18"/>
      <c r="F6924" s="18"/>
      <c r="G6924" s="18"/>
      <c r="H6924" s="18"/>
      <c r="I6924" s="18"/>
      <c r="J6924" s="5"/>
      <c r="K6924" s="19">
        <v>4974.9799999999996</v>
      </c>
      <c r="L6924" s="7">
        <v>4974.9799999999996</v>
      </c>
      <c r="M6924" s="5"/>
      <c r="N6924" s="5"/>
      <c r="O6924" s="20">
        <v>2</v>
      </c>
      <c r="P6924" s="8">
        <v>2</v>
      </c>
      <c r="Q6924" s="5"/>
    </row>
    <row r="6925" spans="1:17" ht="12" x14ac:dyDescent="0.2">
      <c r="A6925" s="16" t="s">
        <v>5920</v>
      </c>
      <c r="B6925" s="16" t="s">
        <v>9109</v>
      </c>
      <c r="C6925" s="17" t="s">
        <v>6708</v>
      </c>
      <c r="D6925" s="18" t="s">
        <v>8995</v>
      </c>
      <c r="E6925" s="18"/>
      <c r="F6925" s="18"/>
      <c r="G6925" s="18"/>
      <c r="H6925" s="18"/>
      <c r="I6925" s="18"/>
      <c r="J6925" s="5"/>
      <c r="K6925" s="19">
        <v>1263.75</v>
      </c>
      <c r="L6925" s="7">
        <v>1263.75</v>
      </c>
      <c r="M6925" s="5"/>
      <c r="N6925" s="5"/>
      <c r="O6925" s="20">
        <v>1</v>
      </c>
      <c r="P6925" s="8">
        <v>1</v>
      </c>
      <c r="Q6925" s="5"/>
    </row>
    <row r="6926" spans="1:17" ht="12" x14ac:dyDescent="0.2">
      <c r="A6926" s="16" t="s">
        <v>5920</v>
      </c>
      <c r="B6926" s="16" t="s">
        <v>9109</v>
      </c>
      <c r="C6926" s="17" t="s">
        <v>4213</v>
      </c>
      <c r="D6926" s="18" t="s">
        <v>8995</v>
      </c>
      <c r="E6926" s="18"/>
      <c r="F6926" s="18"/>
      <c r="G6926" s="18"/>
      <c r="H6926" s="18"/>
      <c r="I6926" s="18"/>
      <c r="J6926" s="5"/>
      <c r="K6926" s="19">
        <v>1728</v>
      </c>
      <c r="L6926" s="7">
        <v>1728</v>
      </c>
      <c r="M6926" s="5"/>
      <c r="N6926" s="5"/>
      <c r="O6926" s="20">
        <v>108</v>
      </c>
      <c r="P6926" s="8">
        <v>108</v>
      </c>
      <c r="Q6926" s="5"/>
    </row>
    <row r="6927" spans="1:17" ht="12" x14ac:dyDescent="0.2">
      <c r="A6927" s="16" t="s">
        <v>5920</v>
      </c>
      <c r="B6927" s="16" t="s">
        <v>9109</v>
      </c>
      <c r="C6927" s="17" t="s">
        <v>4214</v>
      </c>
      <c r="D6927" s="18" t="s">
        <v>8995</v>
      </c>
      <c r="E6927" s="18"/>
      <c r="F6927" s="18"/>
      <c r="G6927" s="18"/>
      <c r="H6927" s="18"/>
      <c r="I6927" s="18"/>
      <c r="J6927" s="5"/>
      <c r="K6927" s="21">
        <v>628.34</v>
      </c>
      <c r="L6927" s="9">
        <v>628.34</v>
      </c>
      <c r="M6927" s="5"/>
      <c r="N6927" s="5"/>
      <c r="O6927" s="20">
        <v>45</v>
      </c>
      <c r="P6927" s="8">
        <v>45</v>
      </c>
      <c r="Q6927" s="5"/>
    </row>
    <row r="6928" spans="1:17" ht="12" x14ac:dyDescent="0.2">
      <c r="A6928" s="16" t="s">
        <v>5920</v>
      </c>
      <c r="B6928" s="16" t="s">
        <v>9109</v>
      </c>
      <c r="C6928" s="17" t="s">
        <v>6709</v>
      </c>
      <c r="D6928" s="18" t="s">
        <v>8995</v>
      </c>
      <c r="E6928" s="18"/>
      <c r="F6928" s="18"/>
      <c r="G6928" s="18"/>
      <c r="H6928" s="18"/>
      <c r="I6928" s="18"/>
      <c r="J6928" s="5"/>
      <c r="K6928" s="21">
        <v>397.5</v>
      </c>
      <c r="L6928" s="9">
        <v>397.5</v>
      </c>
      <c r="M6928" s="5"/>
      <c r="N6928" s="5"/>
      <c r="O6928" s="20">
        <v>30</v>
      </c>
      <c r="P6928" s="8">
        <v>30</v>
      </c>
      <c r="Q6928" s="5"/>
    </row>
    <row r="6929" spans="1:17" ht="12" x14ac:dyDescent="0.2">
      <c r="A6929" s="16" t="s">
        <v>5920</v>
      </c>
      <c r="B6929" s="16" t="s">
        <v>9109</v>
      </c>
      <c r="C6929" s="17" t="s">
        <v>6710</v>
      </c>
      <c r="D6929" s="18" t="s">
        <v>8995</v>
      </c>
      <c r="E6929" s="18"/>
      <c r="F6929" s="18"/>
      <c r="G6929" s="18"/>
      <c r="H6929" s="18"/>
      <c r="I6929" s="18"/>
      <c r="J6929" s="5"/>
      <c r="K6929" s="21">
        <v>67.08</v>
      </c>
      <c r="L6929" s="9">
        <v>67.08</v>
      </c>
      <c r="M6929" s="5"/>
      <c r="N6929" s="5"/>
      <c r="O6929" s="20">
        <v>5</v>
      </c>
      <c r="P6929" s="8">
        <v>5</v>
      </c>
      <c r="Q6929" s="5"/>
    </row>
    <row r="6930" spans="1:17" ht="12" x14ac:dyDescent="0.2">
      <c r="A6930" s="16" t="s">
        <v>5920</v>
      </c>
      <c r="B6930" s="16" t="s">
        <v>9109</v>
      </c>
      <c r="C6930" s="17" t="s">
        <v>6711</v>
      </c>
      <c r="D6930" s="18" t="s">
        <v>8995</v>
      </c>
      <c r="E6930" s="18"/>
      <c r="F6930" s="18"/>
      <c r="G6930" s="18"/>
      <c r="H6930" s="18"/>
      <c r="I6930" s="18"/>
      <c r="J6930" s="5"/>
      <c r="K6930" s="21">
        <v>300</v>
      </c>
      <c r="L6930" s="9">
        <v>300</v>
      </c>
      <c r="M6930" s="5"/>
      <c r="N6930" s="5"/>
      <c r="O6930" s="20">
        <v>2</v>
      </c>
      <c r="P6930" s="8">
        <v>2</v>
      </c>
      <c r="Q6930" s="5"/>
    </row>
    <row r="6931" spans="1:17" ht="12" x14ac:dyDescent="0.2">
      <c r="A6931" s="16" t="s">
        <v>5920</v>
      </c>
      <c r="B6931" s="16" t="s">
        <v>9109</v>
      </c>
      <c r="C6931" s="17" t="s">
        <v>4215</v>
      </c>
      <c r="D6931" s="18" t="s">
        <v>8995</v>
      </c>
      <c r="E6931" s="18"/>
      <c r="F6931" s="18"/>
      <c r="G6931" s="18"/>
      <c r="H6931" s="18"/>
      <c r="I6931" s="18"/>
      <c r="J6931" s="5"/>
      <c r="K6931" s="19">
        <v>5633.33</v>
      </c>
      <c r="L6931" s="7">
        <v>5633.33</v>
      </c>
      <c r="M6931" s="5"/>
      <c r="N6931" s="5"/>
      <c r="O6931" s="20">
        <v>260</v>
      </c>
      <c r="P6931" s="8">
        <v>260</v>
      </c>
      <c r="Q6931" s="5"/>
    </row>
    <row r="6932" spans="1:17" ht="12" x14ac:dyDescent="0.2">
      <c r="A6932" s="16" t="s">
        <v>5920</v>
      </c>
      <c r="B6932" s="16" t="s">
        <v>9109</v>
      </c>
      <c r="C6932" s="17" t="s">
        <v>6712</v>
      </c>
      <c r="D6932" s="18" t="s">
        <v>8995</v>
      </c>
      <c r="E6932" s="18"/>
      <c r="F6932" s="18"/>
      <c r="G6932" s="18"/>
      <c r="H6932" s="18"/>
      <c r="I6932" s="18"/>
      <c r="J6932" s="5"/>
      <c r="K6932" s="19">
        <v>2769.67</v>
      </c>
      <c r="L6932" s="7">
        <v>2769.67</v>
      </c>
      <c r="M6932" s="5"/>
      <c r="N6932" s="5"/>
      <c r="O6932" s="20">
        <v>144</v>
      </c>
      <c r="P6932" s="8">
        <v>144</v>
      </c>
      <c r="Q6932" s="5"/>
    </row>
    <row r="6933" spans="1:17" ht="12" x14ac:dyDescent="0.2">
      <c r="A6933" s="16" t="s">
        <v>5920</v>
      </c>
      <c r="B6933" s="16" t="s">
        <v>9109</v>
      </c>
      <c r="C6933" s="17" t="s">
        <v>4216</v>
      </c>
      <c r="D6933" s="18" t="s">
        <v>8995</v>
      </c>
      <c r="E6933" s="18"/>
      <c r="F6933" s="18"/>
      <c r="G6933" s="18"/>
      <c r="H6933" s="18"/>
      <c r="I6933" s="18"/>
      <c r="J6933" s="5"/>
      <c r="K6933" s="21">
        <v>75</v>
      </c>
      <c r="L6933" s="9">
        <v>75</v>
      </c>
      <c r="M6933" s="5"/>
      <c r="N6933" s="5"/>
      <c r="O6933" s="20">
        <v>1</v>
      </c>
      <c r="P6933" s="8">
        <v>1</v>
      </c>
      <c r="Q6933" s="5"/>
    </row>
    <row r="6934" spans="1:17" ht="12" x14ac:dyDescent="0.2">
      <c r="A6934" s="16" t="s">
        <v>5920</v>
      </c>
      <c r="B6934" s="16" t="s">
        <v>9109</v>
      </c>
      <c r="C6934" s="17" t="s">
        <v>4217</v>
      </c>
      <c r="D6934" s="18" t="s">
        <v>8995</v>
      </c>
      <c r="E6934" s="18"/>
      <c r="F6934" s="18"/>
      <c r="G6934" s="18"/>
      <c r="H6934" s="18"/>
      <c r="I6934" s="18"/>
      <c r="J6934" s="5"/>
      <c r="K6934" s="19">
        <v>1374</v>
      </c>
      <c r="L6934" s="7">
        <v>1374</v>
      </c>
      <c r="M6934" s="5"/>
      <c r="N6934" s="5"/>
      <c r="O6934" s="20">
        <v>20</v>
      </c>
      <c r="P6934" s="8">
        <v>20</v>
      </c>
      <c r="Q6934" s="5"/>
    </row>
    <row r="6935" spans="1:17" ht="12" x14ac:dyDescent="0.2">
      <c r="A6935" s="16" t="s">
        <v>5920</v>
      </c>
      <c r="B6935" s="16" t="s">
        <v>9109</v>
      </c>
      <c r="C6935" s="17" t="s">
        <v>4218</v>
      </c>
      <c r="D6935" s="18" t="s">
        <v>8995</v>
      </c>
      <c r="E6935" s="18"/>
      <c r="F6935" s="18"/>
      <c r="G6935" s="18"/>
      <c r="H6935" s="18"/>
      <c r="I6935" s="18"/>
      <c r="J6935" s="5"/>
      <c r="K6935" s="21">
        <v>116.67</v>
      </c>
      <c r="L6935" s="9">
        <v>116.67</v>
      </c>
      <c r="M6935" s="5"/>
      <c r="N6935" s="5"/>
      <c r="O6935" s="20">
        <v>1</v>
      </c>
      <c r="P6935" s="8">
        <v>1</v>
      </c>
      <c r="Q6935" s="5"/>
    </row>
    <row r="6936" spans="1:17" ht="12" x14ac:dyDescent="0.2">
      <c r="A6936" s="16" t="s">
        <v>5920</v>
      </c>
      <c r="B6936" s="16" t="s">
        <v>9109</v>
      </c>
      <c r="C6936" s="17" t="s">
        <v>6713</v>
      </c>
      <c r="D6936" s="18" t="s">
        <v>8995</v>
      </c>
      <c r="E6936" s="18"/>
      <c r="F6936" s="18"/>
      <c r="G6936" s="18"/>
      <c r="H6936" s="18"/>
      <c r="I6936" s="18"/>
      <c r="J6936" s="5"/>
      <c r="K6936" s="21">
        <v>108.5</v>
      </c>
      <c r="L6936" s="9">
        <v>108.5</v>
      </c>
      <c r="M6936" s="5"/>
      <c r="N6936" s="5"/>
      <c r="O6936" s="20">
        <v>2</v>
      </c>
      <c r="P6936" s="8">
        <v>2</v>
      </c>
      <c r="Q6936" s="5"/>
    </row>
    <row r="6937" spans="1:17" ht="12" x14ac:dyDescent="0.2">
      <c r="A6937" s="16" t="s">
        <v>5920</v>
      </c>
      <c r="B6937" s="16" t="s">
        <v>9109</v>
      </c>
      <c r="C6937" s="17" t="s">
        <v>6714</v>
      </c>
      <c r="D6937" s="18" t="s">
        <v>8995</v>
      </c>
      <c r="E6937" s="18"/>
      <c r="F6937" s="18"/>
      <c r="G6937" s="18"/>
      <c r="H6937" s="18"/>
      <c r="I6937" s="18"/>
      <c r="J6937" s="5"/>
      <c r="K6937" s="19">
        <v>2620</v>
      </c>
      <c r="L6937" s="7">
        <v>2620</v>
      </c>
      <c r="M6937" s="5"/>
      <c r="N6937" s="5"/>
      <c r="O6937" s="20">
        <v>80</v>
      </c>
      <c r="P6937" s="8">
        <v>80</v>
      </c>
      <c r="Q6937" s="5"/>
    </row>
    <row r="6938" spans="1:17" ht="12" x14ac:dyDescent="0.2">
      <c r="A6938" s="16" t="s">
        <v>5920</v>
      </c>
      <c r="B6938" s="16" t="s">
        <v>9109</v>
      </c>
      <c r="C6938" s="17" t="s">
        <v>6715</v>
      </c>
      <c r="D6938" s="18" t="s">
        <v>8995</v>
      </c>
      <c r="E6938" s="18"/>
      <c r="F6938" s="18"/>
      <c r="G6938" s="18"/>
      <c r="H6938" s="18"/>
      <c r="I6938" s="18"/>
      <c r="J6938" s="5"/>
      <c r="K6938" s="21">
        <v>135</v>
      </c>
      <c r="L6938" s="9">
        <v>135</v>
      </c>
      <c r="M6938" s="5"/>
      <c r="N6938" s="5"/>
      <c r="O6938" s="20">
        <v>2</v>
      </c>
      <c r="P6938" s="8">
        <v>2</v>
      </c>
      <c r="Q6938" s="5"/>
    </row>
    <row r="6939" spans="1:17" ht="12" x14ac:dyDescent="0.2">
      <c r="A6939" s="16" t="s">
        <v>5920</v>
      </c>
      <c r="B6939" s="16" t="s">
        <v>9109</v>
      </c>
      <c r="C6939" s="17" t="s">
        <v>4219</v>
      </c>
      <c r="D6939" s="18" t="s">
        <v>8995</v>
      </c>
      <c r="E6939" s="18"/>
      <c r="F6939" s="18"/>
      <c r="G6939" s="18"/>
      <c r="H6939" s="18"/>
      <c r="I6939" s="18"/>
      <c r="J6939" s="5"/>
      <c r="K6939" s="19">
        <v>9016.66</v>
      </c>
      <c r="L6939" s="7">
        <v>9016.66</v>
      </c>
      <c r="M6939" s="5"/>
      <c r="N6939" s="5"/>
      <c r="O6939" s="20">
        <v>260</v>
      </c>
      <c r="P6939" s="8">
        <v>260</v>
      </c>
      <c r="Q6939" s="5"/>
    </row>
    <row r="6940" spans="1:17" ht="12" x14ac:dyDescent="0.2">
      <c r="A6940" s="16" t="s">
        <v>5920</v>
      </c>
      <c r="B6940" s="16" t="s">
        <v>9109</v>
      </c>
      <c r="C6940" s="17" t="s">
        <v>4219</v>
      </c>
      <c r="D6940" s="18" t="s">
        <v>8995</v>
      </c>
      <c r="E6940" s="18"/>
      <c r="F6940" s="18"/>
      <c r="G6940" s="18"/>
      <c r="H6940" s="18"/>
      <c r="I6940" s="18"/>
      <c r="J6940" s="5"/>
      <c r="K6940" s="21">
        <v>576.66999999999996</v>
      </c>
      <c r="L6940" s="9">
        <v>576.66999999999996</v>
      </c>
      <c r="M6940" s="5"/>
      <c r="N6940" s="5"/>
      <c r="O6940" s="20">
        <v>20</v>
      </c>
      <c r="P6940" s="8">
        <v>20</v>
      </c>
      <c r="Q6940" s="5"/>
    </row>
    <row r="6941" spans="1:17" ht="12" x14ac:dyDescent="0.2">
      <c r="A6941" s="16" t="s">
        <v>5920</v>
      </c>
      <c r="B6941" s="16" t="s">
        <v>9109</v>
      </c>
      <c r="C6941" s="17" t="s">
        <v>4220</v>
      </c>
      <c r="D6941" s="18" t="s">
        <v>8995</v>
      </c>
      <c r="E6941" s="18"/>
      <c r="F6941" s="18"/>
      <c r="G6941" s="18"/>
      <c r="H6941" s="18"/>
      <c r="I6941" s="18"/>
      <c r="J6941" s="5"/>
      <c r="K6941" s="21">
        <v>95.33</v>
      </c>
      <c r="L6941" s="9">
        <v>95.33</v>
      </c>
      <c r="M6941" s="5"/>
      <c r="N6941" s="5"/>
      <c r="O6941" s="20">
        <v>1</v>
      </c>
      <c r="P6941" s="8">
        <v>1</v>
      </c>
      <c r="Q6941" s="5"/>
    </row>
    <row r="6942" spans="1:17" ht="12" x14ac:dyDescent="0.2">
      <c r="A6942" s="16" t="s">
        <v>5920</v>
      </c>
      <c r="B6942" s="16" t="s">
        <v>9109</v>
      </c>
      <c r="C6942" s="17" t="s">
        <v>6716</v>
      </c>
      <c r="D6942" s="18" t="s">
        <v>8995</v>
      </c>
      <c r="E6942" s="18"/>
      <c r="F6942" s="18"/>
      <c r="G6942" s="18"/>
      <c r="H6942" s="18"/>
      <c r="I6942" s="18"/>
      <c r="J6942" s="5"/>
      <c r="K6942" s="19">
        <v>1450</v>
      </c>
      <c r="L6942" s="7">
        <v>1450</v>
      </c>
      <c r="M6942" s="5"/>
      <c r="N6942" s="5"/>
      <c r="O6942" s="20">
        <v>180</v>
      </c>
      <c r="P6942" s="8">
        <v>180</v>
      </c>
      <c r="Q6942" s="5"/>
    </row>
    <row r="6943" spans="1:17" ht="12" x14ac:dyDescent="0.2">
      <c r="A6943" s="16" t="s">
        <v>5920</v>
      </c>
      <c r="B6943" s="16" t="s">
        <v>9109</v>
      </c>
      <c r="C6943" s="17" t="s">
        <v>4221</v>
      </c>
      <c r="D6943" s="18" t="s">
        <v>8995</v>
      </c>
      <c r="E6943" s="18"/>
      <c r="F6943" s="18"/>
      <c r="G6943" s="18"/>
      <c r="H6943" s="18"/>
      <c r="I6943" s="18"/>
      <c r="J6943" s="5"/>
      <c r="K6943" s="19">
        <v>1265</v>
      </c>
      <c r="L6943" s="7">
        <v>1265</v>
      </c>
      <c r="M6943" s="5"/>
      <c r="N6943" s="5"/>
      <c r="O6943" s="20">
        <v>90</v>
      </c>
      <c r="P6943" s="8">
        <v>90</v>
      </c>
      <c r="Q6943" s="5"/>
    </row>
    <row r="6944" spans="1:17" ht="72" x14ac:dyDescent="0.2">
      <c r="A6944" s="16" t="s">
        <v>5920</v>
      </c>
      <c r="B6944" s="16" t="s">
        <v>9109</v>
      </c>
      <c r="C6944" s="17" t="s">
        <v>6717</v>
      </c>
      <c r="D6944" s="18" t="str">
        <f>VLOOKUP(C6944,[2]итоговая!$C$6:$H$1018,4,FALSE)</f>
        <v>НВЛ и НЛ</v>
      </c>
      <c r="E6944" s="26">
        <f>J6944-L6944</f>
        <v>8250</v>
      </c>
      <c r="F6944" s="26">
        <f>N6944-P6944</f>
        <v>9</v>
      </c>
      <c r="G6944" s="26" t="str">
        <f>VLOOKUP(C6944,[2]итоговая!$C$6:$H$1018,5,FALSE)</f>
        <v>ОГЭ</v>
      </c>
      <c r="H6944" s="21" t="str">
        <f>VLOOKUP(C6944,'[6]сводная информация'!$C$4479:$H$9628,6,FALSE)</f>
        <v xml:space="preserve">Невостребована ОГЭ в связи с тем, что не применяется при обслуживании электроустановок. Клемма КЗ-50 предназначена для присоединения сварочного кабеля к заземлению. Целесообразно будет выписано участком УРНО и РСЦ (так как они используют сварочные агрегаты). ОГЭ данное ТМЦ не заявляло. </v>
      </c>
      <c r="I6944" s="18"/>
      <c r="J6944" s="19">
        <v>8250</v>
      </c>
      <c r="K6944" s="5"/>
      <c r="L6944" s="6"/>
      <c r="M6944" s="19">
        <v>8250</v>
      </c>
      <c r="N6944" s="20">
        <v>9</v>
      </c>
      <c r="O6944" s="5"/>
      <c r="P6944" s="6"/>
      <c r="Q6944" s="20">
        <v>9</v>
      </c>
    </row>
    <row r="6945" spans="1:17" ht="12" x14ac:dyDescent="0.2">
      <c r="A6945" s="16" t="s">
        <v>5920</v>
      </c>
      <c r="B6945" s="16" t="s">
        <v>9109</v>
      </c>
      <c r="C6945" s="17" t="s">
        <v>6718</v>
      </c>
      <c r="D6945" s="18" t="s">
        <v>8995</v>
      </c>
      <c r="E6945" s="18"/>
      <c r="F6945" s="18"/>
      <c r="G6945" s="18"/>
      <c r="H6945" s="18"/>
      <c r="I6945" s="18"/>
      <c r="J6945" s="5"/>
      <c r="K6945" s="19">
        <v>4750</v>
      </c>
      <c r="L6945" s="7">
        <v>4750</v>
      </c>
      <c r="M6945" s="5"/>
      <c r="N6945" s="5"/>
      <c r="O6945" s="20">
        <v>20</v>
      </c>
      <c r="P6945" s="8">
        <v>20</v>
      </c>
      <c r="Q6945" s="5"/>
    </row>
    <row r="6946" spans="1:17" ht="48" x14ac:dyDescent="0.2">
      <c r="A6946" s="16" t="s">
        <v>5920</v>
      </c>
      <c r="B6946" s="16" t="s">
        <v>9109</v>
      </c>
      <c r="C6946" s="17" t="s">
        <v>6719</v>
      </c>
      <c r="D6946" s="18" t="str">
        <f>VLOOKUP(C6946,[2]итоговая!$C$6:$H$1018,4,FALSE)</f>
        <v>НВЛ и НЛ</v>
      </c>
      <c r="E6946" s="26">
        <f>J6946-L6946</f>
        <v>1232.1600000000001</v>
      </c>
      <c r="F6946" s="26">
        <f>N6946-P6946</f>
        <v>248</v>
      </c>
      <c r="G6946" s="26" t="str">
        <f>VLOOKUP(C6946,[2]итоговая!$C$6:$H$1018,5,FALSE)</f>
        <v>ОГЭ</v>
      </c>
      <c r="H6946" s="21" t="str">
        <f>VLOOKUP(C6946,'[6]сводная информация'!$C$4479:$H$9628,6,FALSE)</f>
        <v>Данное ТМЦ приобретено УКС. ОГЭ выписано 14.01.2022 - 48 шт., остальные 200 шт УКС планирует применить при выполнении работ по капитальному ремонту АБК при реконструкции УППН "Южная".</v>
      </c>
      <c r="I6946" s="18"/>
      <c r="J6946" s="19">
        <v>1232.1600000000001</v>
      </c>
      <c r="K6946" s="5"/>
      <c r="L6946" s="6"/>
      <c r="M6946" s="19">
        <v>1232.1600000000001</v>
      </c>
      <c r="N6946" s="20">
        <v>248</v>
      </c>
      <c r="O6946" s="5"/>
      <c r="P6946" s="6"/>
      <c r="Q6946" s="20">
        <v>248</v>
      </c>
    </row>
    <row r="6947" spans="1:17" ht="12" x14ac:dyDescent="0.2">
      <c r="A6947" s="16" t="s">
        <v>5920</v>
      </c>
      <c r="B6947" s="16" t="s">
        <v>9109</v>
      </c>
      <c r="C6947" s="17" t="s">
        <v>6720</v>
      </c>
      <c r="D6947" s="18" t="s">
        <v>8995</v>
      </c>
      <c r="E6947" s="18"/>
      <c r="F6947" s="18"/>
      <c r="G6947" s="18"/>
      <c r="H6947" s="18"/>
      <c r="I6947" s="18"/>
      <c r="J6947" s="5"/>
      <c r="K6947" s="21">
        <v>150</v>
      </c>
      <c r="L6947" s="9">
        <v>150</v>
      </c>
      <c r="M6947" s="5"/>
      <c r="N6947" s="5"/>
      <c r="O6947" s="20">
        <v>30</v>
      </c>
      <c r="P6947" s="8">
        <v>30</v>
      </c>
      <c r="Q6947" s="5"/>
    </row>
    <row r="6948" spans="1:17" ht="12" x14ac:dyDescent="0.2">
      <c r="A6948" s="16" t="s">
        <v>5920</v>
      </c>
      <c r="B6948" s="16" t="s">
        <v>9109</v>
      </c>
      <c r="C6948" s="17" t="s">
        <v>6721</v>
      </c>
      <c r="D6948" s="18" t="s">
        <v>8995</v>
      </c>
      <c r="E6948" s="18"/>
      <c r="F6948" s="18"/>
      <c r="G6948" s="18"/>
      <c r="H6948" s="18"/>
      <c r="I6948" s="18"/>
      <c r="J6948" s="5"/>
      <c r="K6948" s="19">
        <v>4455</v>
      </c>
      <c r="L6948" s="7">
        <v>4455</v>
      </c>
      <c r="M6948" s="5"/>
      <c r="N6948" s="5"/>
      <c r="O6948" s="20">
        <v>405</v>
      </c>
      <c r="P6948" s="8">
        <v>405</v>
      </c>
      <c r="Q6948" s="5"/>
    </row>
    <row r="6949" spans="1:17" ht="12" x14ac:dyDescent="0.2">
      <c r="A6949" s="16" t="s">
        <v>5920</v>
      </c>
      <c r="B6949" s="16" t="s">
        <v>9109</v>
      </c>
      <c r="C6949" s="17" t="s">
        <v>6722</v>
      </c>
      <c r="D6949" s="18" t="s">
        <v>8995</v>
      </c>
      <c r="E6949" s="18"/>
      <c r="F6949" s="18"/>
      <c r="G6949" s="18"/>
      <c r="H6949" s="18"/>
      <c r="I6949" s="18"/>
      <c r="J6949" s="5"/>
      <c r="K6949" s="19">
        <v>1293.3399999999999</v>
      </c>
      <c r="L6949" s="7">
        <v>1293.3399999999999</v>
      </c>
      <c r="M6949" s="5"/>
      <c r="N6949" s="5"/>
      <c r="O6949" s="20">
        <v>2</v>
      </c>
      <c r="P6949" s="8">
        <v>2</v>
      </c>
      <c r="Q6949" s="5"/>
    </row>
    <row r="6950" spans="1:17" ht="12" x14ac:dyDescent="0.2">
      <c r="A6950" s="16" t="s">
        <v>5920</v>
      </c>
      <c r="B6950" s="16" t="s">
        <v>9109</v>
      </c>
      <c r="C6950" s="17" t="s">
        <v>6723</v>
      </c>
      <c r="D6950" s="18" t="s">
        <v>8995</v>
      </c>
      <c r="E6950" s="18"/>
      <c r="F6950" s="18"/>
      <c r="G6950" s="18"/>
      <c r="H6950" s="18"/>
      <c r="I6950" s="18"/>
      <c r="J6950" s="5"/>
      <c r="K6950" s="19">
        <v>5720</v>
      </c>
      <c r="L6950" s="7">
        <v>5720</v>
      </c>
      <c r="M6950" s="5"/>
      <c r="N6950" s="5"/>
      <c r="O6950" s="20">
        <v>2</v>
      </c>
      <c r="P6950" s="8">
        <v>2</v>
      </c>
      <c r="Q6950" s="5"/>
    </row>
    <row r="6951" spans="1:17" ht="12" x14ac:dyDescent="0.2">
      <c r="A6951" s="16" t="s">
        <v>5920</v>
      </c>
      <c r="B6951" s="16" t="s">
        <v>9109</v>
      </c>
      <c r="C6951" s="17" t="s">
        <v>4230</v>
      </c>
      <c r="D6951" s="18" t="s">
        <v>8995</v>
      </c>
      <c r="E6951" s="18"/>
      <c r="F6951" s="18"/>
      <c r="G6951" s="18"/>
      <c r="H6951" s="18"/>
      <c r="I6951" s="18"/>
      <c r="J6951" s="5"/>
      <c r="K6951" s="5"/>
      <c r="L6951" s="6"/>
      <c r="M6951" s="5"/>
      <c r="N6951" s="5"/>
      <c r="O6951" s="5"/>
      <c r="P6951" s="6"/>
      <c r="Q6951" s="5"/>
    </row>
    <row r="6952" spans="1:17" ht="12" x14ac:dyDescent="0.2">
      <c r="A6952" s="16" t="s">
        <v>5920</v>
      </c>
      <c r="B6952" s="16" t="s">
        <v>9109</v>
      </c>
      <c r="C6952" s="17" t="s">
        <v>4230</v>
      </c>
      <c r="D6952" s="18" t="s">
        <v>8995</v>
      </c>
      <c r="E6952" s="18"/>
      <c r="F6952" s="18"/>
      <c r="G6952" s="18"/>
      <c r="H6952" s="18"/>
      <c r="I6952" s="18"/>
      <c r="J6952" s="19">
        <v>9333.33</v>
      </c>
      <c r="K6952" s="5"/>
      <c r="L6952" s="7">
        <v>9333.33</v>
      </c>
      <c r="M6952" s="5"/>
      <c r="N6952" s="20">
        <v>2</v>
      </c>
      <c r="O6952" s="5"/>
      <c r="P6952" s="8">
        <v>2</v>
      </c>
      <c r="Q6952" s="5"/>
    </row>
    <row r="6953" spans="1:17" ht="12" x14ac:dyDescent="0.2">
      <c r="A6953" s="16" t="s">
        <v>5920</v>
      </c>
      <c r="B6953" s="16" t="s">
        <v>9109</v>
      </c>
      <c r="C6953" s="17" t="s">
        <v>4231</v>
      </c>
      <c r="D6953" s="18" t="s">
        <v>8995</v>
      </c>
      <c r="E6953" s="18"/>
      <c r="F6953" s="18"/>
      <c r="G6953" s="18"/>
      <c r="H6953" s="18"/>
      <c r="I6953" s="18"/>
      <c r="J6953" s="5"/>
      <c r="K6953" s="5"/>
      <c r="L6953" s="6"/>
      <c r="M6953" s="5"/>
      <c r="N6953" s="5"/>
      <c r="O6953" s="5"/>
      <c r="P6953" s="6"/>
      <c r="Q6953" s="5"/>
    </row>
    <row r="6954" spans="1:17" ht="12" x14ac:dyDescent="0.2">
      <c r="A6954" s="16" t="s">
        <v>5920</v>
      </c>
      <c r="B6954" s="16" t="s">
        <v>9109</v>
      </c>
      <c r="C6954" s="17" t="s">
        <v>4231</v>
      </c>
      <c r="D6954" s="18" t="s">
        <v>8995</v>
      </c>
      <c r="E6954" s="18"/>
      <c r="F6954" s="18"/>
      <c r="G6954" s="18"/>
      <c r="H6954" s="18"/>
      <c r="I6954" s="18"/>
      <c r="J6954" s="19">
        <v>9833.33</v>
      </c>
      <c r="K6954" s="5"/>
      <c r="L6954" s="7">
        <v>9833.33</v>
      </c>
      <c r="M6954" s="5"/>
      <c r="N6954" s="20">
        <v>2</v>
      </c>
      <c r="O6954" s="5"/>
      <c r="P6954" s="8">
        <v>2</v>
      </c>
      <c r="Q6954" s="5"/>
    </row>
    <row r="6955" spans="1:17" ht="12" x14ac:dyDescent="0.2">
      <c r="A6955" s="16" t="s">
        <v>5920</v>
      </c>
      <c r="B6955" s="16" t="s">
        <v>9109</v>
      </c>
      <c r="C6955" s="17" t="s">
        <v>6724</v>
      </c>
      <c r="D6955" s="18" t="s">
        <v>8995</v>
      </c>
      <c r="E6955" s="18"/>
      <c r="F6955" s="18"/>
      <c r="G6955" s="18"/>
      <c r="H6955" s="18"/>
      <c r="I6955" s="18"/>
      <c r="J6955" s="5"/>
      <c r="K6955" s="21">
        <v>395.27</v>
      </c>
      <c r="L6955" s="9">
        <v>395.27</v>
      </c>
      <c r="M6955" s="5"/>
      <c r="N6955" s="5"/>
      <c r="O6955" s="20">
        <v>1</v>
      </c>
      <c r="P6955" s="8">
        <v>1</v>
      </c>
      <c r="Q6955" s="5"/>
    </row>
    <row r="6956" spans="1:17" ht="12" x14ac:dyDescent="0.2">
      <c r="A6956" s="16" t="s">
        <v>5920</v>
      </c>
      <c r="B6956" s="16" t="s">
        <v>9109</v>
      </c>
      <c r="C6956" s="17" t="s">
        <v>4239</v>
      </c>
      <c r="D6956" s="18" t="s">
        <v>8995</v>
      </c>
      <c r="E6956" s="18"/>
      <c r="F6956" s="18"/>
      <c r="G6956" s="18"/>
      <c r="H6956" s="18"/>
      <c r="I6956" s="18"/>
      <c r="J6956" s="5"/>
      <c r="K6956" s="19">
        <v>5000</v>
      </c>
      <c r="L6956" s="7">
        <v>5000</v>
      </c>
      <c r="M6956" s="5"/>
      <c r="N6956" s="5"/>
      <c r="O6956" s="20">
        <v>90</v>
      </c>
      <c r="P6956" s="8">
        <v>90</v>
      </c>
      <c r="Q6956" s="5"/>
    </row>
    <row r="6957" spans="1:17" ht="12" x14ac:dyDescent="0.2">
      <c r="A6957" s="16" t="s">
        <v>5920</v>
      </c>
      <c r="B6957" s="16" t="s">
        <v>9109</v>
      </c>
      <c r="C6957" s="17" t="s">
        <v>878</v>
      </c>
      <c r="D6957" s="18" t="s">
        <v>8995</v>
      </c>
      <c r="E6957" s="18"/>
      <c r="F6957" s="18"/>
      <c r="G6957" s="18"/>
      <c r="H6957" s="18"/>
      <c r="I6957" s="18"/>
      <c r="J6957" s="5"/>
      <c r="K6957" s="21">
        <v>209.2</v>
      </c>
      <c r="L6957" s="9">
        <v>209.2</v>
      </c>
      <c r="M6957" s="5"/>
      <c r="N6957" s="5"/>
      <c r="O6957" s="20">
        <v>2</v>
      </c>
      <c r="P6957" s="8">
        <v>2</v>
      </c>
      <c r="Q6957" s="5"/>
    </row>
    <row r="6958" spans="1:17" ht="12" x14ac:dyDescent="0.2">
      <c r="A6958" s="16" t="s">
        <v>5920</v>
      </c>
      <c r="B6958" s="16" t="s">
        <v>9109</v>
      </c>
      <c r="C6958" s="17" t="s">
        <v>6725</v>
      </c>
      <c r="D6958" s="18" t="s">
        <v>8995</v>
      </c>
      <c r="E6958" s="18"/>
      <c r="F6958" s="18"/>
      <c r="G6958" s="18"/>
      <c r="H6958" s="18"/>
      <c r="I6958" s="18"/>
      <c r="J6958" s="5"/>
      <c r="K6958" s="21">
        <v>635.41999999999996</v>
      </c>
      <c r="L6958" s="9">
        <v>635.41999999999996</v>
      </c>
      <c r="M6958" s="5"/>
      <c r="N6958" s="5"/>
      <c r="O6958" s="20">
        <v>35</v>
      </c>
      <c r="P6958" s="8">
        <v>35</v>
      </c>
      <c r="Q6958" s="5"/>
    </row>
    <row r="6959" spans="1:17" ht="12" x14ac:dyDescent="0.2">
      <c r="A6959" s="16" t="s">
        <v>5920</v>
      </c>
      <c r="B6959" s="16" t="s">
        <v>9109</v>
      </c>
      <c r="C6959" s="17" t="s">
        <v>6726</v>
      </c>
      <c r="D6959" s="18" t="s">
        <v>8995</v>
      </c>
      <c r="E6959" s="18"/>
      <c r="F6959" s="18"/>
      <c r="G6959" s="18"/>
      <c r="H6959" s="18"/>
      <c r="I6959" s="18"/>
      <c r="J6959" s="5"/>
      <c r="K6959" s="19">
        <v>3583.33</v>
      </c>
      <c r="L6959" s="7">
        <v>3583.33</v>
      </c>
      <c r="M6959" s="5"/>
      <c r="N6959" s="5"/>
      <c r="O6959" s="20">
        <v>1</v>
      </c>
      <c r="P6959" s="8">
        <v>1</v>
      </c>
      <c r="Q6959" s="5"/>
    </row>
    <row r="6960" spans="1:17" ht="12" x14ac:dyDescent="0.2">
      <c r="A6960" s="16" t="s">
        <v>5920</v>
      </c>
      <c r="B6960" s="16" t="s">
        <v>9109</v>
      </c>
      <c r="C6960" s="17" t="s">
        <v>6727</v>
      </c>
      <c r="D6960" s="18" t="s">
        <v>8995</v>
      </c>
      <c r="E6960" s="18"/>
      <c r="F6960" s="18"/>
      <c r="G6960" s="18"/>
      <c r="H6960" s="18"/>
      <c r="I6960" s="18"/>
      <c r="J6960" s="5"/>
      <c r="K6960" s="21">
        <v>979.42</v>
      </c>
      <c r="L6960" s="9">
        <v>979.42</v>
      </c>
      <c r="M6960" s="5"/>
      <c r="N6960" s="5"/>
      <c r="O6960" s="20">
        <v>1</v>
      </c>
      <c r="P6960" s="8">
        <v>1</v>
      </c>
      <c r="Q6960" s="5"/>
    </row>
    <row r="6961" spans="1:17" ht="12" x14ac:dyDescent="0.2">
      <c r="A6961" s="16" t="s">
        <v>5920</v>
      </c>
      <c r="B6961" s="16" t="s">
        <v>9109</v>
      </c>
      <c r="C6961" s="17" t="s">
        <v>6728</v>
      </c>
      <c r="D6961" s="18" t="s">
        <v>8995</v>
      </c>
      <c r="E6961" s="18"/>
      <c r="F6961" s="18"/>
      <c r="G6961" s="18"/>
      <c r="H6961" s="18"/>
      <c r="I6961" s="18"/>
      <c r="J6961" s="5"/>
      <c r="K6961" s="21">
        <v>916.36</v>
      </c>
      <c r="L6961" s="9">
        <v>916.36</v>
      </c>
      <c r="M6961" s="5"/>
      <c r="N6961" s="5"/>
      <c r="O6961" s="20">
        <v>5</v>
      </c>
      <c r="P6961" s="8">
        <v>5</v>
      </c>
      <c r="Q6961" s="5"/>
    </row>
    <row r="6962" spans="1:17" ht="12" x14ac:dyDescent="0.2">
      <c r="A6962" s="16" t="s">
        <v>5920</v>
      </c>
      <c r="B6962" s="16" t="s">
        <v>9109</v>
      </c>
      <c r="C6962" s="17" t="s">
        <v>6729</v>
      </c>
      <c r="D6962" s="18" t="s">
        <v>8995</v>
      </c>
      <c r="E6962" s="18"/>
      <c r="F6962" s="18"/>
      <c r="G6962" s="18"/>
      <c r="H6962" s="18"/>
      <c r="I6962" s="18"/>
      <c r="J6962" s="5"/>
      <c r="K6962" s="19">
        <v>2301.8200000000002</v>
      </c>
      <c r="L6962" s="7">
        <v>2301.8200000000002</v>
      </c>
      <c r="M6962" s="5"/>
      <c r="N6962" s="5"/>
      <c r="O6962" s="20">
        <v>5</v>
      </c>
      <c r="P6962" s="8">
        <v>5</v>
      </c>
      <c r="Q6962" s="5"/>
    </row>
    <row r="6963" spans="1:17" ht="12" x14ac:dyDescent="0.2">
      <c r="A6963" s="16" t="s">
        <v>5920</v>
      </c>
      <c r="B6963" s="16" t="s">
        <v>9109</v>
      </c>
      <c r="C6963" s="17" t="s">
        <v>6730</v>
      </c>
      <c r="D6963" s="18" t="s">
        <v>8995</v>
      </c>
      <c r="E6963" s="18"/>
      <c r="F6963" s="18"/>
      <c r="G6963" s="18"/>
      <c r="H6963" s="18"/>
      <c r="I6963" s="18"/>
      <c r="J6963" s="21">
        <v>735</v>
      </c>
      <c r="K6963" s="5"/>
      <c r="L6963" s="9">
        <v>735</v>
      </c>
      <c r="M6963" s="5"/>
      <c r="N6963" s="20">
        <v>2</v>
      </c>
      <c r="O6963" s="5"/>
      <c r="P6963" s="8">
        <v>2</v>
      </c>
      <c r="Q6963" s="5"/>
    </row>
    <row r="6964" spans="1:17" ht="12" x14ac:dyDescent="0.2">
      <c r="A6964" s="16" t="s">
        <v>5920</v>
      </c>
      <c r="B6964" s="16" t="s">
        <v>9109</v>
      </c>
      <c r="C6964" s="17" t="s">
        <v>6731</v>
      </c>
      <c r="D6964" s="18" t="s">
        <v>8995</v>
      </c>
      <c r="E6964" s="18"/>
      <c r="F6964" s="18"/>
      <c r="G6964" s="18"/>
      <c r="H6964" s="18"/>
      <c r="I6964" s="18"/>
      <c r="J6964" s="5"/>
      <c r="K6964" s="21">
        <v>614</v>
      </c>
      <c r="L6964" s="9">
        <v>614</v>
      </c>
      <c r="M6964" s="5"/>
      <c r="N6964" s="5"/>
      <c r="O6964" s="20">
        <v>2</v>
      </c>
      <c r="P6964" s="8">
        <v>2</v>
      </c>
      <c r="Q6964" s="5"/>
    </row>
    <row r="6965" spans="1:17" ht="12" x14ac:dyDescent="0.2">
      <c r="A6965" s="16" t="s">
        <v>5920</v>
      </c>
      <c r="B6965" s="16" t="s">
        <v>9109</v>
      </c>
      <c r="C6965" s="17" t="s">
        <v>6732</v>
      </c>
      <c r="D6965" s="18" t="s">
        <v>8995</v>
      </c>
      <c r="E6965" s="18"/>
      <c r="F6965" s="18"/>
      <c r="G6965" s="18"/>
      <c r="H6965" s="18"/>
      <c r="I6965" s="18"/>
      <c r="J6965" s="5"/>
      <c r="K6965" s="19">
        <v>1586</v>
      </c>
      <c r="L6965" s="7">
        <v>1586</v>
      </c>
      <c r="M6965" s="5"/>
      <c r="N6965" s="5"/>
      <c r="O6965" s="20">
        <v>2</v>
      </c>
      <c r="P6965" s="8">
        <v>2</v>
      </c>
      <c r="Q6965" s="5"/>
    </row>
    <row r="6966" spans="1:17" ht="12" x14ac:dyDescent="0.2">
      <c r="A6966" s="16" t="s">
        <v>5920</v>
      </c>
      <c r="B6966" s="16" t="s">
        <v>9109</v>
      </c>
      <c r="C6966" s="17" t="s">
        <v>6733</v>
      </c>
      <c r="D6966" s="18" t="s">
        <v>8995</v>
      </c>
      <c r="E6966" s="18"/>
      <c r="F6966" s="18"/>
      <c r="G6966" s="18"/>
      <c r="H6966" s="18"/>
      <c r="I6966" s="18"/>
      <c r="J6966" s="5"/>
      <c r="K6966" s="19">
        <v>1320</v>
      </c>
      <c r="L6966" s="7">
        <v>1320</v>
      </c>
      <c r="M6966" s="5"/>
      <c r="N6966" s="5"/>
      <c r="O6966" s="20">
        <v>4</v>
      </c>
      <c r="P6966" s="8">
        <v>4</v>
      </c>
      <c r="Q6966" s="5"/>
    </row>
    <row r="6967" spans="1:17" ht="12" x14ac:dyDescent="0.2">
      <c r="A6967" s="16" t="s">
        <v>5920</v>
      </c>
      <c r="B6967" s="16" t="s">
        <v>9109</v>
      </c>
      <c r="C6967" s="17" t="s">
        <v>6734</v>
      </c>
      <c r="D6967" s="18" t="s">
        <v>8995</v>
      </c>
      <c r="E6967" s="18"/>
      <c r="F6967" s="18"/>
      <c r="G6967" s="18"/>
      <c r="H6967" s="18"/>
      <c r="I6967" s="18"/>
      <c r="J6967" s="5"/>
      <c r="K6967" s="19">
        <v>1056</v>
      </c>
      <c r="L6967" s="7">
        <v>1056</v>
      </c>
      <c r="M6967" s="5"/>
      <c r="N6967" s="5"/>
      <c r="O6967" s="20">
        <v>2</v>
      </c>
      <c r="P6967" s="8">
        <v>2</v>
      </c>
      <c r="Q6967" s="5"/>
    </row>
    <row r="6968" spans="1:17" ht="12" x14ac:dyDescent="0.2">
      <c r="A6968" s="16" t="s">
        <v>5920</v>
      </c>
      <c r="B6968" s="16" t="s">
        <v>9109</v>
      </c>
      <c r="C6968" s="17" t="s">
        <v>6735</v>
      </c>
      <c r="D6968" s="18" t="s">
        <v>8995</v>
      </c>
      <c r="E6968" s="18"/>
      <c r="F6968" s="18"/>
      <c r="G6968" s="18"/>
      <c r="H6968" s="18"/>
      <c r="I6968" s="18"/>
      <c r="J6968" s="5"/>
      <c r="K6968" s="19">
        <v>40158.550000000003</v>
      </c>
      <c r="L6968" s="7">
        <v>40158.550000000003</v>
      </c>
      <c r="M6968" s="5"/>
      <c r="N6968" s="5"/>
      <c r="O6968" s="20">
        <v>10</v>
      </c>
      <c r="P6968" s="8">
        <v>10</v>
      </c>
      <c r="Q6968" s="5"/>
    </row>
    <row r="6969" spans="1:17" ht="12" x14ac:dyDescent="0.2">
      <c r="A6969" s="16" t="s">
        <v>5920</v>
      </c>
      <c r="B6969" s="16" t="s">
        <v>9109</v>
      </c>
      <c r="C6969" s="17" t="s">
        <v>6736</v>
      </c>
      <c r="D6969" s="18" t="s">
        <v>8995</v>
      </c>
      <c r="E6969" s="18"/>
      <c r="F6969" s="18"/>
      <c r="G6969" s="18"/>
      <c r="H6969" s="18"/>
      <c r="I6969" s="18"/>
      <c r="J6969" s="5"/>
      <c r="K6969" s="19">
        <v>116350</v>
      </c>
      <c r="L6969" s="7">
        <v>116350</v>
      </c>
      <c r="M6969" s="5"/>
      <c r="N6969" s="5"/>
      <c r="O6969" s="20">
        <v>1</v>
      </c>
      <c r="P6969" s="8">
        <v>1</v>
      </c>
      <c r="Q6969" s="5"/>
    </row>
    <row r="6970" spans="1:17" ht="12" x14ac:dyDescent="0.2">
      <c r="A6970" s="16" t="s">
        <v>5920</v>
      </c>
      <c r="B6970" s="16" t="s">
        <v>9109</v>
      </c>
      <c r="C6970" s="17" t="s">
        <v>6737</v>
      </c>
      <c r="D6970" s="18" t="s">
        <v>8995</v>
      </c>
      <c r="E6970" s="18"/>
      <c r="F6970" s="18"/>
      <c r="G6970" s="18"/>
      <c r="H6970" s="18"/>
      <c r="I6970" s="18"/>
      <c r="J6970" s="5"/>
      <c r="K6970" s="19">
        <v>6352.56</v>
      </c>
      <c r="L6970" s="6"/>
      <c r="M6970" s="19">
        <v>6352.56</v>
      </c>
      <c r="N6970" s="5"/>
      <c r="O6970" s="20">
        <v>12</v>
      </c>
      <c r="P6970" s="6"/>
      <c r="Q6970" s="20">
        <v>12</v>
      </c>
    </row>
    <row r="6971" spans="1:17" ht="12" x14ac:dyDescent="0.2">
      <c r="A6971" s="16" t="s">
        <v>5920</v>
      </c>
      <c r="B6971" s="16" t="s">
        <v>9109</v>
      </c>
      <c r="C6971" s="17" t="s">
        <v>6738</v>
      </c>
      <c r="D6971" s="18" t="s">
        <v>8995</v>
      </c>
      <c r="E6971" s="18"/>
      <c r="F6971" s="18"/>
      <c r="G6971" s="18"/>
      <c r="H6971" s="18"/>
      <c r="I6971" s="18"/>
      <c r="J6971" s="5"/>
      <c r="K6971" s="19">
        <v>11715.12</v>
      </c>
      <c r="L6971" s="6"/>
      <c r="M6971" s="19">
        <v>11715.12</v>
      </c>
      <c r="N6971" s="5"/>
      <c r="O6971" s="20">
        <v>24</v>
      </c>
      <c r="P6971" s="6"/>
      <c r="Q6971" s="20">
        <v>24</v>
      </c>
    </row>
    <row r="6972" spans="1:17" ht="12" x14ac:dyDescent="0.2">
      <c r="A6972" s="16" t="s">
        <v>5920</v>
      </c>
      <c r="B6972" s="16" t="s">
        <v>9109</v>
      </c>
      <c r="C6972" s="17" t="s">
        <v>6739</v>
      </c>
      <c r="D6972" s="18" t="s">
        <v>8995</v>
      </c>
      <c r="E6972" s="18"/>
      <c r="F6972" s="18"/>
      <c r="G6972" s="18"/>
      <c r="H6972" s="18"/>
      <c r="I6972" s="18"/>
      <c r="J6972" s="5"/>
      <c r="K6972" s="21">
        <v>677.17</v>
      </c>
      <c r="L6972" s="9">
        <v>677.17</v>
      </c>
      <c r="M6972" s="5"/>
      <c r="N6972" s="5"/>
      <c r="O6972" s="20">
        <v>17</v>
      </c>
      <c r="P6972" s="8">
        <v>17</v>
      </c>
      <c r="Q6972" s="5"/>
    </row>
    <row r="6973" spans="1:17" ht="12" x14ac:dyDescent="0.2">
      <c r="A6973" s="16" t="s">
        <v>5920</v>
      </c>
      <c r="B6973" s="16" t="s">
        <v>9109</v>
      </c>
      <c r="C6973" s="17" t="s">
        <v>6740</v>
      </c>
      <c r="D6973" s="18" t="s">
        <v>8995</v>
      </c>
      <c r="E6973" s="18"/>
      <c r="F6973" s="18"/>
      <c r="G6973" s="18"/>
      <c r="H6973" s="18"/>
      <c r="I6973" s="18"/>
      <c r="J6973" s="5"/>
      <c r="K6973" s="21">
        <v>677.17</v>
      </c>
      <c r="L6973" s="9">
        <v>677.17</v>
      </c>
      <c r="M6973" s="5"/>
      <c r="N6973" s="5"/>
      <c r="O6973" s="20">
        <v>17</v>
      </c>
      <c r="P6973" s="8">
        <v>17</v>
      </c>
      <c r="Q6973" s="5"/>
    </row>
    <row r="6974" spans="1:17" ht="12" x14ac:dyDescent="0.2">
      <c r="A6974" s="16" t="s">
        <v>5920</v>
      </c>
      <c r="B6974" s="16" t="s">
        <v>9109</v>
      </c>
      <c r="C6974" s="17" t="s">
        <v>6741</v>
      </c>
      <c r="D6974" s="18" t="s">
        <v>8995</v>
      </c>
      <c r="E6974" s="18"/>
      <c r="F6974" s="18"/>
      <c r="G6974" s="18"/>
      <c r="H6974" s="18"/>
      <c r="I6974" s="18"/>
      <c r="J6974" s="5"/>
      <c r="K6974" s="19">
        <v>15160</v>
      </c>
      <c r="L6974" s="7">
        <v>15160</v>
      </c>
      <c r="M6974" s="5"/>
      <c r="N6974" s="5"/>
      <c r="O6974" s="20">
        <v>1</v>
      </c>
      <c r="P6974" s="8">
        <v>1</v>
      </c>
      <c r="Q6974" s="5"/>
    </row>
    <row r="6975" spans="1:17" ht="12" x14ac:dyDescent="0.2">
      <c r="A6975" s="16" t="s">
        <v>5920</v>
      </c>
      <c r="B6975" s="16" t="s">
        <v>9109</v>
      </c>
      <c r="C6975" s="17" t="s">
        <v>6742</v>
      </c>
      <c r="D6975" s="18" t="s">
        <v>8995</v>
      </c>
      <c r="E6975" s="18"/>
      <c r="F6975" s="18"/>
      <c r="G6975" s="18"/>
      <c r="H6975" s="18"/>
      <c r="I6975" s="18"/>
      <c r="J6975" s="5"/>
      <c r="K6975" s="19">
        <v>2530</v>
      </c>
      <c r="L6975" s="7">
        <v>2530</v>
      </c>
      <c r="M6975" s="5"/>
      <c r="N6975" s="5"/>
      <c r="O6975" s="20">
        <v>1</v>
      </c>
      <c r="P6975" s="8">
        <v>1</v>
      </c>
      <c r="Q6975" s="5"/>
    </row>
    <row r="6976" spans="1:17" ht="12" x14ac:dyDescent="0.2">
      <c r="A6976" s="16" t="s">
        <v>5920</v>
      </c>
      <c r="B6976" s="16" t="s">
        <v>9109</v>
      </c>
      <c r="C6976" s="17" t="s">
        <v>6743</v>
      </c>
      <c r="D6976" s="18" t="s">
        <v>8995</v>
      </c>
      <c r="E6976" s="18"/>
      <c r="F6976" s="18"/>
      <c r="G6976" s="18"/>
      <c r="H6976" s="18"/>
      <c r="I6976" s="18"/>
      <c r="J6976" s="5"/>
      <c r="K6976" s="21">
        <v>570</v>
      </c>
      <c r="L6976" s="9">
        <v>570</v>
      </c>
      <c r="M6976" s="5"/>
      <c r="N6976" s="5"/>
      <c r="O6976" s="20">
        <v>18</v>
      </c>
      <c r="P6976" s="8">
        <v>18</v>
      </c>
      <c r="Q6976" s="5"/>
    </row>
    <row r="6977" spans="1:17" ht="12" x14ac:dyDescent="0.2">
      <c r="A6977" s="16" t="s">
        <v>5920</v>
      </c>
      <c r="B6977" s="16" t="s">
        <v>9109</v>
      </c>
      <c r="C6977" s="17" t="s">
        <v>6744</v>
      </c>
      <c r="D6977" s="18" t="s">
        <v>8995</v>
      </c>
      <c r="E6977" s="18"/>
      <c r="F6977" s="18"/>
      <c r="G6977" s="18"/>
      <c r="H6977" s="18"/>
      <c r="I6977" s="18"/>
      <c r="J6977" s="5"/>
      <c r="K6977" s="21">
        <v>637.33000000000004</v>
      </c>
      <c r="L6977" s="9">
        <v>637.33000000000004</v>
      </c>
      <c r="M6977" s="5"/>
      <c r="N6977" s="5"/>
      <c r="O6977" s="20">
        <v>16</v>
      </c>
      <c r="P6977" s="8">
        <v>16</v>
      </c>
      <c r="Q6977" s="5"/>
    </row>
    <row r="6978" spans="1:17" ht="12" x14ac:dyDescent="0.2">
      <c r="A6978" s="16" t="s">
        <v>5920</v>
      </c>
      <c r="B6978" s="16" t="s">
        <v>9109</v>
      </c>
      <c r="C6978" s="17" t="s">
        <v>6745</v>
      </c>
      <c r="D6978" s="18" t="s">
        <v>8995</v>
      </c>
      <c r="E6978" s="18"/>
      <c r="F6978" s="18"/>
      <c r="G6978" s="18"/>
      <c r="H6978" s="18"/>
      <c r="I6978" s="18"/>
      <c r="J6978" s="5"/>
      <c r="K6978" s="21">
        <v>570</v>
      </c>
      <c r="L6978" s="9">
        <v>570</v>
      </c>
      <c r="M6978" s="5"/>
      <c r="N6978" s="5"/>
      <c r="O6978" s="20">
        <v>18</v>
      </c>
      <c r="P6978" s="8">
        <v>18</v>
      </c>
      <c r="Q6978" s="5"/>
    </row>
    <row r="6979" spans="1:17" ht="12" x14ac:dyDescent="0.2">
      <c r="A6979" s="16" t="s">
        <v>5920</v>
      </c>
      <c r="B6979" s="16" t="s">
        <v>9109</v>
      </c>
      <c r="C6979" s="17" t="s">
        <v>6746</v>
      </c>
      <c r="D6979" s="18" t="s">
        <v>8995</v>
      </c>
      <c r="E6979" s="18"/>
      <c r="F6979" s="18"/>
      <c r="G6979" s="18"/>
      <c r="H6979" s="18"/>
      <c r="I6979" s="18"/>
      <c r="J6979" s="5"/>
      <c r="K6979" s="21">
        <v>570</v>
      </c>
      <c r="L6979" s="9">
        <v>570</v>
      </c>
      <c r="M6979" s="5"/>
      <c r="N6979" s="5"/>
      <c r="O6979" s="20">
        <v>18</v>
      </c>
      <c r="P6979" s="8">
        <v>18</v>
      </c>
      <c r="Q6979" s="5"/>
    </row>
    <row r="6980" spans="1:17" ht="12" x14ac:dyDescent="0.2">
      <c r="A6980" s="16" t="s">
        <v>5920</v>
      </c>
      <c r="B6980" s="16" t="s">
        <v>9109</v>
      </c>
      <c r="C6980" s="17" t="s">
        <v>6747</v>
      </c>
      <c r="D6980" s="18" t="s">
        <v>8995</v>
      </c>
      <c r="E6980" s="18"/>
      <c r="F6980" s="18"/>
      <c r="G6980" s="18"/>
      <c r="H6980" s="18"/>
      <c r="I6980" s="18"/>
      <c r="J6980" s="5"/>
      <c r="K6980" s="21">
        <v>570</v>
      </c>
      <c r="L6980" s="9">
        <v>570</v>
      </c>
      <c r="M6980" s="5"/>
      <c r="N6980" s="5"/>
      <c r="O6980" s="20">
        <v>18</v>
      </c>
      <c r="P6980" s="8">
        <v>18</v>
      </c>
      <c r="Q6980" s="5"/>
    </row>
    <row r="6981" spans="1:17" ht="12" x14ac:dyDescent="0.2">
      <c r="A6981" s="16" t="s">
        <v>5920</v>
      </c>
      <c r="B6981" s="16" t="s">
        <v>9109</v>
      </c>
      <c r="C6981" s="17" t="s">
        <v>6748</v>
      </c>
      <c r="D6981" s="18" t="s">
        <v>8995</v>
      </c>
      <c r="E6981" s="18"/>
      <c r="F6981" s="18"/>
      <c r="G6981" s="18"/>
      <c r="H6981" s="18"/>
      <c r="I6981" s="18"/>
      <c r="J6981" s="5"/>
      <c r="K6981" s="21">
        <v>570</v>
      </c>
      <c r="L6981" s="9">
        <v>570</v>
      </c>
      <c r="M6981" s="5"/>
      <c r="N6981" s="5"/>
      <c r="O6981" s="20">
        <v>18</v>
      </c>
      <c r="P6981" s="8">
        <v>18</v>
      </c>
      <c r="Q6981" s="5"/>
    </row>
    <row r="6982" spans="1:17" ht="12" x14ac:dyDescent="0.2">
      <c r="A6982" s="16" t="s">
        <v>5920</v>
      </c>
      <c r="B6982" s="16" t="s">
        <v>9109</v>
      </c>
      <c r="C6982" s="17" t="s">
        <v>6749</v>
      </c>
      <c r="D6982" s="18" t="s">
        <v>8995</v>
      </c>
      <c r="E6982" s="18"/>
      <c r="F6982" s="18"/>
      <c r="G6982" s="18"/>
      <c r="H6982" s="18"/>
      <c r="I6982" s="18"/>
      <c r="J6982" s="5"/>
      <c r="K6982" s="19">
        <v>1741.67</v>
      </c>
      <c r="L6982" s="7">
        <v>1741.67</v>
      </c>
      <c r="M6982" s="5"/>
      <c r="N6982" s="5"/>
      <c r="O6982" s="20">
        <v>2</v>
      </c>
      <c r="P6982" s="8">
        <v>2</v>
      </c>
      <c r="Q6982" s="5"/>
    </row>
    <row r="6983" spans="1:17" ht="12" x14ac:dyDescent="0.2">
      <c r="A6983" s="16" t="s">
        <v>5920</v>
      </c>
      <c r="B6983" s="16" t="s">
        <v>9109</v>
      </c>
      <c r="C6983" s="17" t="s">
        <v>6750</v>
      </c>
      <c r="D6983" s="18" t="s">
        <v>8995</v>
      </c>
      <c r="E6983" s="18"/>
      <c r="F6983" s="18"/>
      <c r="G6983" s="18"/>
      <c r="H6983" s="18"/>
      <c r="I6983" s="18"/>
      <c r="J6983" s="5"/>
      <c r="K6983" s="19">
        <v>2346.67</v>
      </c>
      <c r="L6983" s="7">
        <v>2346.67</v>
      </c>
      <c r="M6983" s="5"/>
      <c r="N6983" s="5"/>
      <c r="O6983" s="20">
        <v>4</v>
      </c>
      <c r="P6983" s="8">
        <v>4</v>
      </c>
      <c r="Q6983" s="5"/>
    </row>
    <row r="6984" spans="1:17" ht="12" x14ac:dyDescent="0.2">
      <c r="A6984" s="16" t="s">
        <v>5920</v>
      </c>
      <c r="B6984" s="16" t="s">
        <v>9109</v>
      </c>
      <c r="C6984" s="17" t="s">
        <v>6751</v>
      </c>
      <c r="D6984" s="18" t="s">
        <v>8995</v>
      </c>
      <c r="E6984" s="18"/>
      <c r="F6984" s="18"/>
      <c r="G6984" s="18"/>
      <c r="H6984" s="18"/>
      <c r="I6984" s="18"/>
      <c r="J6984" s="5"/>
      <c r="K6984" s="19">
        <v>1666.67</v>
      </c>
      <c r="L6984" s="7">
        <v>1666.67</v>
      </c>
      <c r="M6984" s="5"/>
      <c r="N6984" s="5"/>
      <c r="O6984" s="20">
        <v>2</v>
      </c>
      <c r="P6984" s="8">
        <v>2</v>
      </c>
      <c r="Q6984" s="5"/>
    </row>
    <row r="6985" spans="1:17" ht="12" x14ac:dyDescent="0.2">
      <c r="A6985" s="16" t="s">
        <v>5920</v>
      </c>
      <c r="B6985" s="16" t="s">
        <v>9109</v>
      </c>
      <c r="C6985" s="17" t="s">
        <v>6752</v>
      </c>
      <c r="D6985" s="18" t="s">
        <v>8995</v>
      </c>
      <c r="E6985" s="18"/>
      <c r="F6985" s="18"/>
      <c r="G6985" s="18"/>
      <c r="H6985" s="18"/>
      <c r="I6985" s="18"/>
      <c r="J6985" s="5"/>
      <c r="K6985" s="19">
        <v>8145.83</v>
      </c>
      <c r="L6985" s="6"/>
      <c r="M6985" s="19">
        <v>8145.83</v>
      </c>
      <c r="N6985" s="5"/>
      <c r="O6985" s="20">
        <v>5</v>
      </c>
      <c r="P6985" s="6"/>
      <c r="Q6985" s="20">
        <v>5</v>
      </c>
    </row>
    <row r="6986" spans="1:17" ht="12" x14ac:dyDescent="0.2">
      <c r="A6986" s="16" t="s">
        <v>5920</v>
      </c>
      <c r="B6986" s="16" t="s">
        <v>9109</v>
      </c>
      <c r="C6986" s="17" t="s">
        <v>6753</v>
      </c>
      <c r="D6986" s="18" t="s">
        <v>8995</v>
      </c>
      <c r="E6986" s="18"/>
      <c r="F6986" s="18"/>
      <c r="G6986" s="18"/>
      <c r="H6986" s="18"/>
      <c r="I6986" s="18"/>
      <c r="J6986" s="5"/>
      <c r="K6986" s="19">
        <v>15630</v>
      </c>
      <c r="L6986" s="7">
        <v>15630</v>
      </c>
      <c r="M6986" s="5"/>
      <c r="N6986" s="5"/>
      <c r="O6986" s="20">
        <v>12</v>
      </c>
      <c r="P6986" s="8">
        <v>12</v>
      </c>
      <c r="Q6986" s="5"/>
    </row>
    <row r="6987" spans="1:17" ht="12" x14ac:dyDescent="0.2">
      <c r="A6987" s="16" t="s">
        <v>5920</v>
      </c>
      <c r="B6987" s="16" t="s">
        <v>9109</v>
      </c>
      <c r="C6987" s="17" t="s">
        <v>6754</v>
      </c>
      <c r="D6987" s="18" t="s">
        <v>8995</v>
      </c>
      <c r="E6987" s="18"/>
      <c r="F6987" s="18"/>
      <c r="G6987" s="18"/>
      <c r="H6987" s="18"/>
      <c r="I6987" s="18"/>
      <c r="J6987" s="5"/>
      <c r="K6987" s="21">
        <v>735</v>
      </c>
      <c r="L6987" s="9">
        <v>735</v>
      </c>
      <c r="M6987" s="5"/>
      <c r="N6987" s="5"/>
      <c r="O6987" s="20">
        <v>2</v>
      </c>
      <c r="P6987" s="8">
        <v>2</v>
      </c>
      <c r="Q6987" s="5"/>
    </row>
    <row r="6988" spans="1:17" ht="12" x14ac:dyDescent="0.2">
      <c r="A6988" s="16" t="s">
        <v>5920</v>
      </c>
      <c r="B6988" s="16" t="s">
        <v>9109</v>
      </c>
      <c r="C6988" s="17" t="s">
        <v>6755</v>
      </c>
      <c r="D6988" s="18" t="s">
        <v>8995</v>
      </c>
      <c r="E6988" s="18"/>
      <c r="F6988" s="18"/>
      <c r="G6988" s="18"/>
      <c r="H6988" s="18"/>
      <c r="I6988" s="18"/>
      <c r="J6988" s="5"/>
      <c r="K6988" s="19">
        <v>17708.330000000002</v>
      </c>
      <c r="L6988" s="7">
        <v>17708.330000000002</v>
      </c>
      <c r="M6988" s="5"/>
      <c r="N6988" s="5"/>
      <c r="O6988" s="20">
        <v>4</v>
      </c>
      <c r="P6988" s="8">
        <v>4</v>
      </c>
      <c r="Q6988" s="5"/>
    </row>
    <row r="6989" spans="1:17" ht="12" x14ac:dyDescent="0.2">
      <c r="A6989" s="16" t="s">
        <v>5920</v>
      </c>
      <c r="B6989" s="16" t="s">
        <v>9109</v>
      </c>
      <c r="C6989" s="17" t="s">
        <v>906</v>
      </c>
      <c r="D6989" s="18" t="s">
        <v>8995</v>
      </c>
      <c r="E6989" s="18"/>
      <c r="F6989" s="18"/>
      <c r="G6989" s="18"/>
      <c r="H6989" s="18"/>
      <c r="I6989" s="18"/>
      <c r="J6989" s="5"/>
      <c r="K6989" s="19">
        <v>4682.33</v>
      </c>
      <c r="L6989" s="7">
        <v>4682.33</v>
      </c>
      <c r="M6989" s="5"/>
      <c r="N6989" s="5"/>
      <c r="O6989" s="20">
        <v>11</v>
      </c>
      <c r="P6989" s="8">
        <v>11</v>
      </c>
      <c r="Q6989" s="5"/>
    </row>
    <row r="6990" spans="1:17" ht="12" x14ac:dyDescent="0.2">
      <c r="A6990" s="16" t="s">
        <v>5920</v>
      </c>
      <c r="B6990" s="16" t="s">
        <v>9109</v>
      </c>
      <c r="C6990" s="17" t="s">
        <v>907</v>
      </c>
      <c r="D6990" s="18" t="s">
        <v>8995</v>
      </c>
      <c r="E6990" s="18"/>
      <c r="F6990" s="18"/>
      <c r="G6990" s="18"/>
      <c r="H6990" s="18"/>
      <c r="I6990" s="18"/>
      <c r="J6990" s="5"/>
      <c r="K6990" s="19">
        <v>2047.5</v>
      </c>
      <c r="L6990" s="7">
        <v>2047.5</v>
      </c>
      <c r="M6990" s="5"/>
      <c r="N6990" s="5"/>
      <c r="O6990" s="20">
        <v>6</v>
      </c>
      <c r="P6990" s="8">
        <v>6</v>
      </c>
      <c r="Q6990" s="5"/>
    </row>
    <row r="6991" spans="1:17" ht="12" x14ac:dyDescent="0.2">
      <c r="A6991" s="16" t="s">
        <v>5920</v>
      </c>
      <c r="B6991" s="16" t="s">
        <v>9109</v>
      </c>
      <c r="C6991" s="17" t="s">
        <v>6756</v>
      </c>
      <c r="D6991" s="18" t="s">
        <v>8995</v>
      </c>
      <c r="E6991" s="18"/>
      <c r="F6991" s="18"/>
      <c r="G6991" s="18"/>
      <c r="H6991" s="18"/>
      <c r="I6991" s="18"/>
      <c r="J6991" s="5"/>
      <c r="K6991" s="21">
        <v>798.42</v>
      </c>
      <c r="L6991" s="9">
        <v>798.42</v>
      </c>
      <c r="M6991" s="5"/>
      <c r="N6991" s="5"/>
      <c r="O6991" s="20">
        <v>1</v>
      </c>
      <c r="P6991" s="8">
        <v>1</v>
      </c>
      <c r="Q6991" s="5"/>
    </row>
    <row r="6992" spans="1:17" ht="12" x14ac:dyDescent="0.2">
      <c r="A6992" s="16" t="s">
        <v>5920</v>
      </c>
      <c r="B6992" s="16" t="s">
        <v>9109</v>
      </c>
      <c r="C6992" s="17" t="s">
        <v>6757</v>
      </c>
      <c r="D6992" s="18" t="s">
        <v>8995</v>
      </c>
      <c r="E6992" s="18"/>
      <c r="F6992" s="18"/>
      <c r="G6992" s="18"/>
      <c r="H6992" s="18"/>
      <c r="I6992" s="18"/>
      <c r="J6992" s="5"/>
      <c r="K6992" s="19">
        <v>1153.78</v>
      </c>
      <c r="L6992" s="7">
        <v>1153.78</v>
      </c>
      <c r="M6992" s="5"/>
      <c r="N6992" s="5"/>
      <c r="O6992" s="20">
        <v>1</v>
      </c>
      <c r="P6992" s="8">
        <v>1</v>
      </c>
      <c r="Q6992" s="5"/>
    </row>
    <row r="6993" spans="1:17" ht="12" x14ac:dyDescent="0.2">
      <c r="A6993" s="16" t="s">
        <v>5920</v>
      </c>
      <c r="B6993" s="16" t="s">
        <v>9109</v>
      </c>
      <c r="C6993" s="17" t="s">
        <v>6758</v>
      </c>
      <c r="D6993" s="18" t="s">
        <v>8995</v>
      </c>
      <c r="E6993" s="18"/>
      <c r="F6993" s="18"/>
      <c r="G6993" s="18"/>
      <c r="H6993" s="18"/>
      <c r="I6993" s="18"/>
      <c r="J6993" s="5"/>
      <c r="K6993" s="19">
        <v>2940.3</v>
      </c>
      <c r="L6993" s="7">
        <v>2940.3</v>
      </c>
      <c r="M6993" s="5"/>
      <c r="N6993" s="5"/>
      <c r="O6993" s="20">
        <v>3</v>
      </c>
      <c r="P6993" s="8">
        <v>3</v>
      </c>
      <c r="Q6993" s="5"/>
    </row>
    <row r="6994" spans="1:17" ht="12" x14ac:dyDescent="0.2">
      <c r="A6994" s="16" t="s">
        <v>5920</v>
      </c>
      <c r="B6994" s="16" t="s">
        <v>9109</v>
      </c>
      <c r="C6994" s="17" t="s">
        <v>911</v>
      </c>
      <c r="D6994" s="18" t="s">
        <v>8995</v>
      </c>
      <c r="E6994" s="18"/>
      <c r="F6994" s="18"/>
      <c r="G6994" s="18"/>
      <c r="H6994" s="18"/>
      <c r="I6994" s="18"/>
      <c r="J6994" s="5"/>
      <c r="K6994" s="19">
        <v>1612.2</v>
      </c>
      <c r="L6994" s="7">
        <v>1612.2</v>
      </c>
      <c r="M6994" s="5"/>
      <c r="N6994" s="5"/>
      <c r="O6994" s="20">
        <v>4</v>
      </c>
      <c r="P6994" s="8">
        <v>4</v>
      </c>
      <c r="Q6994" s="5"/>
    </row>
    <row r="6995" spans="1:17" ht="12" x14ac:dyDescent="0.2">
      <c r="A6995" s="16" t="s">
        <v>5920</v>
      </c>
      <c r="B6995" s="16" t="s">
        <v>9109</v>
      </c>
      <c r="C6995" s="17" t="s">
        <v>6759</v>
      </c>
      <c r="D6995" s="18" t="s">
        <v>8995</v>
      </c>
      <c r="E6995" s="18"/>
      <c r="F6995" s="18"/>
      <c r="G6995" s="18"/>
      <c r="H6995" s="18"/>
      <c r="I6995" s="18"/>
      <c r="J6995" s="5"/>
      <c r="K6995" s="19">
        <v>8314.2199999999993</v>
      </c>
      <c r="L6995" s="7">
        <v>8314.2199999999993</v>
      </c>
      <c r="M6995" s="5"/>
      <c r="N6995" s="5"/>
      <c r="O6995" s="20">
        <v>3</v>
      </c>
      <c r="P6995" s="8">
        <v>3</v>
      </c>
      <c r="Q6995" s="5"/>
    </row>
    <row r="6996" spans="1:17" ht="12" x14ac:dyDescent="0.2">
      <c r="A6996" s="16" t="s">
        <v>5920</v>
      </c>
      <c r="B6996" s="16" t="s">
        <v>9109</v>
      </c>
      <c r="C6996" s="17" t="s">
        <v>6760</v>
      </c>
      <c r="D6996" s="18" t="s">
        <v>8995</v>
      </c>
      <c r="E6996" s="18"/>
      <c r="F6996" s="18"/>
      <c r="G6996" s="18"/>
      <c r="H6996" s="18"/>
      <c r="I6996" s="18"/>
      <c r="J6996" s="5"/>
      <c r="K6996" s="19">
        <v>1033.33</v>
      </c>
      <c r="L6996" s="7">
        <v>1033.33</v>
      </c>
      <c r="M6996" s="5"/>
      <c r="N6996" s="5"/>
      <c r="O6996" s="20">
        <v>2</v>
      </c>
      <c r="P6996" s="8">
        <v>2</v>
      </c>
      <c r="Q6996" s="5"/>
    </row>
    <row r="6997" spans="1:17" ht="12" x14ac:dyDescent="0.2">
      <c r="A6997" s="16" t="s">
        <v>5920</v>
      </c>
      <c r="B6997" s="16" t="s">
        <v>9109</v>
      </c>
      <c r="C6997" s="17" t="s">
        <v>6761</v>
      </c>
      <c r="D6997" s="18" t="s">
        <v>8995</v>
      </c>
      <c r="E6997" s="18"/>
      <c r="F6997" s="18"/>
      <c r="G6997" s="18"/>
      <c r="H6997" s="18"/>
      <c r="I6997" s="18"/>
      <c r="J6997" s="5"/>
      <c r="K6997" s="21">
        <v>401.62</v>
      </c>
      <c r="L6997" s="6"/>
      <c r="M6997" s="21">
        <v>401.62</v>
      </c>
      <c r="N6997" s="5"/>
      <c r="O6997" s="20">
        <v>1</v>
      </c>
      <c r="P6997" s="6"/>
      <c r="Q6997" s="20">
        <v>1</v>
      </c>
    </row>
    <row r="6998" spans="1:17" ht="12" x14ac:dyDescent="0.2">
      <c r="A6998" s="16" t="s">
        <v>5920</v>
      </c>
      <c r="B6998" s="16" t="s">
        <v>9109</v>
      </c>
      <c r="C6998" s="17" t="s">
        <v>6762</v>
      </c>
      <c r="D6998" s="18" t="s">
        <v>8995</v>
      </c>
      <c r="E6998" s="18"/>
      <c r="F6998" s="18"/>
      <c r="G6998" s="18"/>
      <c r="H6998" s="18"/>
      <c r="I6998" s="18"/>
      <c r="J6998" s="5"/>
      <c r="K6998" s="21">
        <v>822.5</v>
      </c>
      <c r="L6998" s="9">
        <v>822.5</v>
      </c>
      <c r="M6998" s="5"/>
      <c r="N6998" s="5"/>
      <c r="O6998" s="20">
        <v>1</v>
      </c>
      <c r="P6998" s="8">
        <v>1</v>
      </c>
      <c r="Q6998" s="5"/>
    </row>
    <row r="6999" spans="1:17" ht="12" x14ac:dyDescent="0.2">
      <c r="A6999" s="16" t="s">
        <v>5920</v>
      </c>
      <c r="B6999" s="16" t="s">
        <v>9109</v>
      </c>
      <c r="C6999" s="17" t="s">
        <v>6763</v>
      </c>
      <c r="D6999" s="18" t="s">
        <v>8995</v>
      </c>
      <c r="E6999" s="18"/>
      <c r="F6999" s="18"/>
      <c r="G6999" s="18"/>
      <c r="H6999" s="18"/>
      <c r="I6999" s="18"/>
      <c r="J6999" s="5"/>
      <c r="K6999" s="19">
        <v>1363</v>
      </c>
      <c r="L6999" s="7">
        <v>1363</v>
      </c>
      <c r="M6999" s="5"/>
      <c r="N6999" s="5"/>
      <c r="O6999" s="20">
        <v>2</v>
      </c>
      <c r="P6999" s="8">
        <v>2</v>
      </c>
      <c r="Q6999" s="5"/>
    </row>
    <row r="7000" spans="1:17" ht="12" x14ac:dyDescent="0.2">
      <c r="A7000" s="16" t="s">
        <v>5920</v>
      </c>
      <c r="B7000" s="16" t="s">
        <v>9109</v>
      </c>
      <c r="C7000" s="17" t="s">
        <v>6764</v>
      </c>
      <c r="D7000" s="18" t="s">
        <v>8995</v>
      </c>
      <c r="E7000" s="18"/>
      <c r="F7000" s="18"/>
      <c r="G7000" s="18"/>
      <c r="H7000" s="18"/>
      <c r="I7000" s="18"/>
      <c r="J7000" s="5"/>
      <c r="K7000" s="21">
        <v>514.16999999999996</v>
      </c>
      <c r="L7000" s="9">
        <v>514.16999999999996</v>
      </c>
      <c r="M7000" s="5"/>
      <c r="N7000" s="5"/>
      <c r="O7000" s="20">
        <v>1</v>
      </c>
      <c r="P7000" s="8">
        <v>1</v>
      </c>
      <c r="Q7000" s="5"/>
    </row>
    <row r="7001" spans="1:17" ht="12" x14ac:dyDescent="0.2">
      <c r="A7001" s="16" t="s">
        <v>5920</v>
      </c>
      <c r="B7001" s="16" t="s">
        <v>9109</v>
      </c>
      <c r="C7001" s="17" t="s">
        <v>6765</v>
      </c>
      <c r="D7001" s="18" t="s">
        <v>8995</v>
      </c>
      <c r="E7001" s="18"/>
      <c r="F7001" s="18"/>
      <c r="G7001" s="18"/>
      <c r="H7001" s="18"/>
      <c r="I7001" s="18"/>
      <c r="J7001" s="5"/>
      <c r="K7001" s="21">
        <v>217.5</v>
      </c>
      <c r="L7001" s="9">
        <v>217.5</v>
      </c>
      <c r="M7001" s="5"/>
      <c r="N7001" s="5"/>
      <c r="O7001" s="20">
        <v>1</v>
      </c>
      <c r="P7001" s="8">
        <v>1</v>
      </c>
      <c r="Q7001" s="5"/>
    </row>
    <row r="7002" spans="1:17" ht="12" x14ac:dyDescent="0.2">
      <c r="A7002" s="16" t="s">
        <v>5920</v>
      </c>
      <c r="B7002" s="16" t="s">
        <v>9109</v>
      </c>
      <c r="C7002" s="17" t="s">
        <v>922</v>
      </c>
      <c r="D7002" s="18" t="s">
        <v>8995</v>
      </c>
      <c r="E7002" s="18"/>
      <c r="F7002" s="18"/>
      <c r="G7002" s="18"/>
      <c r="H7002" s="18"/>
      <c r="I7002" s="18"/>
      <c r="J7002" s="5"/>
      <c r="K7002" s="19">
        <v>1245.42</v>
      </c>
      <c r="L7002" s="7">
        <v>1245.42</v>
      </c>
      <c r="M7002" s="5"/>
      <c r="N7002" s="5"/>
      <c r="O7002" s="20">
        <v>1</v>
      </c>
      <c r="P7002" s="8">
        <v>1</v>
      </c>
      <c r="Q7002" s="5"/>
    </row>
    <row r="7003" spans="1:17" ht="12" x14ac:dyDescent="0.2">
      <c r="A7003" s="16" t="s">
        <v>5920</v>
      </c>
      <c r="B7003" s="16" t="s">
        <v>9109</v>
      </c>
      <c r="C7003" s="17" t="s">
        <v>6766</v>
      </c>
      <c r="D7003" s="18" t="s">
        <v>8995</v>
      </c>
      <c r="E7003" s="18"/>
      <c r="F7003" s="18"/>
      <c r="G7003" s="18"/>
      <c r="H7003" s="18"/>
      <c r="I7003" s="18"/>
      <c r="J7003" s="5"/>
      <c r="K7003" s="21">
        <v>747.5</v>
      </c>
      <c r="L7003" s="9">
        <v>747.5</v>
      </c>
      <c r="M7003" s="5"/>
      <c r="N7003" s="5"/>
      <c r="O7003" s="20">
        <v>1</v>
      </c>
      <c r="P7003" s="8">
        <v>1</v>
      </c>
      <c r="Q7003" s="5"/>
    </row>
    <row r="7004" spans="1:17" ht="12" x14ac:dyDescent="0.2">
      <c r="A7004" s="16" t="s">
        <v>5920</v>
      </c>
      <c r="B7004" s="16" t="s">
        <v>9109</v>
      </c>
      <c r="C7004" s="17" t="s">
        <v>6767</v>
      </c>
      <c r="D7004" s="18" t="s">
        <v>8995</v>
      </c>
      <c r="E7004" s="18"/>
      <c r="F7004" s="18"/>
      <c r="G7004" s="18"/>
      <c r="H7004" s="18"/>
      <c r="I7004" s="18"/>
      <c r="J7004" s="5"/>
      <c r="K7004" s="21">
        <v>870</v>
      </c>
      <c r="L7004" s="9">
        <v>870</v>
      </c>
      <c r="M7004" s="5"/>
      <c r="N7004" s="5"/>
      <c r="O7004" s="20">
        <v>1</v>
      </c>
      <c r="P7004" s="8">
        <v>1</v>
      </c>
      <c r="Q7004" s="5"/>
    </row>
    <row r="7005" spans="1:17" ht="12" x14ac:dyDescent="0.2">
      <c r="A7005" s="16" t="s">
        <v>5920</v>
      </c>
      <c r="B7005" s="16" t="s">
        <v>9109</v>
      </c>
      <c r="C7005" s="17" t="s">
        <v>4251</v>
      </c>
      <c r="D7005" s="18" t="s">
        <v>8995</v>
      </c>
      <c r="E7005" s="18"/>
      <c r="F7005" s="18"/>
      <c r="G7005" s="18"/>
      <c r="H7005" s="18"/>
      <c r="I7005" s="18"/>
      <c r="J7005" s="5"/>
      <c r="K7005" s="21">
        <v>184.96</v>
      </c>
      <c r="L7005" s="9">
        <v>184.96</v>
      </c>
      <c r="M7005" s="5"/>
      <c r="N7005" s="5"/>
      <c r="O7005" s="20">
        <v>4</v>
      </c>
      <c r="P7005" s="8">
        <v>4</v>
      </c>
      <c r="Q7005" s="5"/>
    </row>
    <row r="7006" spans="1:17" ht="12" x14ac:dyDescent="0.2">
      <c r="A7006" s="16" t="s">
        <v>5920</v>
      </c>
      <c r="B7006" s="16" t="s">
        <v>9109</v>
      </c>
      <c r="C7006" s="17" t="s">
        <v>6768</v>
      </c>
      <c r="D7006" s="18" t="s">
        <v>8995</v>
      </c>
      <c r="E7006" s="18"/>
      <c r="F7006" s="18"/>
      <c r="G7006" s="18"/>
      <c r="H7006" s="18"/>
      <c r="I7006" s="18"/>
      <c r="J7006" s="5"/>
      <c r="K7006" s="19">
        <v>10790</v>
      </c>
      <c r="L7006" s="7">
        <v>10790</v>
      </c>
      <c r="M7006" s="5"/>
      <c r="N7006" s="5"/>
      <c r="O7006" s="20">
        <v>8</v>
      </c>
      <c r="P7006" s="8">
        <v>8</v>
      </c>
      <c r="Q7006" s="5"/>
    </row>
    <row r="7007" spans="1:17" ht="24" x14ac:dyDescent="0.2">
      <c r="A7007" s="16" t="s">
        <v>5920</v>
      </c>
      <c r="B7007" s="16" t="s">
        <v>9109</v>
      </c>
      <c r="C7007" s="17" t="s">
        <v>6769</v>
      </c>
      <c r="D7007" s="18" t="s">
        <v>8995</v>
      </c>
      <c r="E7007" s="18"/>
      <c r="F7007" s="18"/>
      <c r="G7007" s="18"/>
      <c r="H7007" s="18"/>
      <c r="I7007" s="18"/>
      <c r="J7007" s="5"/>
      <c r="K7007" s="21">
        <v>312.5</v>
      </c>
      <c r="L7007" s="9">
        <v>312.5</v>
      </c>
      <c r="M7007" s="5"/>
      <c r="N7007" s="5"/>
      <c r="O7007" s="20">
        <v>10</v>
      </c>
      <c r="P7007" s="8">
        <v>10</v>
      </c>
      <c r="Q7007" s="5"/>
    </row>
    <row r="7008" spans="1:17" ht="12" x14ac:dyDescent="0.2">
      <c r="A7008" s="16" t="s">
        <v>5920</v>
      </c>
      <c r="B7008" s="16" t="s">
        <v>9109</v>
      </c>
      <c r="C7008" s="17" t="s">
        <v>4263</v>
      </c>
      <c r="D7008" s="18" t="s">
        <v>8995</v>
      </c>
      <c r="E7008" s="18"/>
      <c r="F7008" s="18"/>
      <c r="G7008" s="18"/>
      <c r="H7008" s="18"/>
      <c r="I7008" s="18"/>
      <c r="J7008" s="19">
        <v>1224</v>
      </c>
      <c r="K7008" s="5"/>
      <c r="L7008" s="7">
        <v>1224</v>
      </c>
      <c r="M7008" s="5"/>
      <c r="N7008" s="20">
        <v>60</v>
      </c>
      <c r="O7008" s="5"/>
      <c r="P7008" s="8">
        <v>60</v>
      </c>
      <c r="Q7008" s="5"/>
    </row>
    <row r="7009" spans="1:17" ht="12" x14ac:dyDescent="0.2">
      <c r="A7009" s="16" t="s">
        <v>5920</v>
      </c>
      <c r="B7009" s="16" t="s">
        <v>9109</v>
      </c>
      <c r="C7009" s="17" t="s">
        <v>6770</v>
      </c>
      <c r="D7009" s="18" t="s">
        <v>8995</v>
      </c>
      <c r="E7009" s="18"/>
      <c r="F7009" s="18"/>
      <c r="G7009" s="18"/>
      <c r="H7009" s="18"/>
      <c r="I7009" s="18"/>
      <c r="J7009" s="5"/>
      <c r="K7009" s="21">
        <v>250</v>
      </c>
      <c r="L7009" s="9">
        <v>250</v>
      </c>
      <c r="M7009" s="5"/>
      <c r="N7009" s="5"/>
      <c r="O7009" s="20">
        <v>1</v>
      </c>
      <c r="P7009" s="8">
        <v>1</v>
      </c>
      <c r="Q7009" s="5"/>
    </row>
    <row r="7010" spans="1:17" ht="12" x14ac:dyDescent="0.2">
      <c r="A7010" s="16" t="s">
        <v>5920</v>
      </c>
      <c r="B7010" s="16" t="s">
        <v>9109</v>
      </c>
      <c r="C7010" s="17" t="s">
        <v>6771</v>
      </c>
      <c r="D7010" s="18" t="s">
        <v>8995</v>
      </c>
      <c r="E7010" s="18"/>
      <c r="F7010" s="18"/>
      <c r="G7010" s="18"/>
      <c r="H7010" s="18"/>
      <c r="I7010" s="18"/>
      <c r="J7010" s="5"/>
      <c r="K7010" s="21">
        <v>275</v>
      </c>
      <c r="L7010" s="9">
        <v>275</v>
      </c>
      <c r="M7010" s="5"/>
      <c r="N7010" s="5"/>
      <c r="O7010" s="20">
        <v>1</v>
      </c>
      <c r="P7010" s="8">
        <v>1</v>
      </c>
      <c r="Q7010" s="5"/>
    </row>
    <row r="7011" spans="1:17" ht="12" x14ac:dyDescent="0.2">
      <c r="A7011" s="16" t="s">
        <v>5920</v>
      </c>
      <c r="B7011" s="16" t="s">
        <v>9109</v>
      </c>
      <c r="C7011" s="17" t="s">
        <v>6772</v>
      </c>
      <c r="D7011" s="18" t="s">
        <v>8995</v>
      </c>
      <c r="E7011" s="18"/>
      <c r="F7011" s="18"/>
      <c r="G7011" s="18"/>
      <c r="H7011" s="18"/>
      <c r="I7011" s="18"/>
      <c r="J7011" s="5"/>
      <c r="K7011" s="21">
        <v>287.5</v>
      </c>
      <c r="L7011" s="9">
        <v>287.5</v>
      </c>
      <c r="M7011" s="5"/>
      <c r="N7011" s="5"/>
      <c r="O7011" s="20">
        <v>1</v>
      </c>
      <c r="P7011" s="8">
        <v>1</v>
      </c>
      <c r="Q7011" s="5"/>
    </row>
    <row r="7012" spans="1:17" ht="12" x14ac:dyDescent="0.2">
      <c r="A7012" s="16" t="s">
        <v>5920</v>
      </c>
      <c r="B7012" s="16" t="s">
        <v>9109</v>
      </c>
      <c r="C7012" s="17" t="s">
        <v>6773</v>
      </c>
      <c r="D7012" s="18" t="str">
        <f>VLOOKUP(C7012,[2]итоговая!$C$6:$H$1018,4,FALSE)</f>
        <v>Реконструкция НБУ 2022-2024</v>
      </c>
      <c r="E7012" s="26">
        <f>J7012-L7012</f>
        <v>5505.09</v>
      </c>
      <c r="F7012" s="26">
        <f>N7012-P7012</f>
        <v>2</v>
      </c>
      <c r="G7012" s="26" t="str">
        <f>VLOOKUP(C7012,[2]итоговая!$C$6:$H$1018,5,FALSE)</f>
        <v>УКС</v>
      </c>
      <c r="H7012" s="21" t="str">
        <f>VLOOKUP(C7012,[2]итоговая!$C$6:$H$1018,6,FALSE)</f>
        <v>Реконструкция НБУ 2022-2024</v>
      </c>
      <c r="I7012" s="18"/>
      <c r="J7012" s="19">
        <v>5505.09</v>
      </c>
      <c r="K7012" s="5"/>
      <c r="L7012" s="6"/>
      <c r="M7012" s="19">
        <v>5505.09</v>
      </c>
      <c r="N7012" s="20">
        <v>2</v>
      </c>
      <c r="O7012" s="5"/>
      <c r="P7012" s="6"/>
      <c r="Q7012" s="20">
        <v>2</v>
      </c>
    </row>
    <row r="7013" spans="1:17" ht="12" x14ac:dyDescent="0.2">
      <c r="A7013" s="16" t="s">
        <v>5920</v>
      </c>
      <c r="B7013" s="16" t="s">
        <v>9109</v>
      </c>
      <c r="C7013" s="17" t="s">
        <v>962</v>
      </c>
      <c r="D7013" s="18" t="s">
        <v>8995</v>
      </c>
      <c r="E7013" s="18"/>
      <c r="F7013" s="18"/>
      <c r="G7013" s="18"/>
      <c r="H7013" s="18"/>
      <c r="I7013" s="18"/>
      <c r="J7013" s="5"/>
      <c r="K7013" s="21">
        <v>40.83</v>
      </c>
      <c r="L7013" s="9">
        <v>40.83</v>
      </c>
      <c r="M7013" s="5"/>
      <c r="N7013" s="5"/>
      <c r="O7013" s="20">
        <v>10</v>
      </c>
      <c r="P7013" s="8">
        <v>10</v>
      </c>
      <c r="Q7013" s="5"/>
    </row>
    <row r="7014" spans="1:17" ht="12" x14ac:dyDescent="0.2">
      <c r="A7014" s="16" t="s">
        <v>5920</v>
      </c>
      <c r="B7014" s="16" t="s">
        <v>9109</v>
      </c>
      <c r="C7014" s="17" t="s">
        <v>964</v>
      </c>
      <c r="D7014" s="18" t="s">
        <v>8995</v>
      </c>
      <c r="E7014" s="18"/>
      <c r="F7014" s="18"/>
      <c r="G7014" s="18"/>
      <c r="H7014" s="18"/>
      <c r="I7014" s="18"/>
      <c r="J7014" s="5"/>
      <c r="K7014" s="19">
        <v>16298.67</v>
      </c>
      <c r="L7014" s="7">
        <v>16298.67</v>
      </c>
      <c r="M7014" s="5"/>
      <c r="N7014" s="5"/>
      <c r="O7014" s="20">
        <v>64</v>
      </c>
      <c r="P7014" s="8">
        <v>64</v>
      </c>
      <c r="Q7014" s="5"/>
    </row>
    <row r="7015" spans="1:17" ht="12" x14ac:dyDescent="0.2">
      <c r="A7015" s="16" t="s">
        <v>5920</v>
      </c>
      <c r="B7015" s="16" t="s">
        <v>9109</v>
      </c>
      <c r="C7015" s="17" t="s">
        <v>6774</v>
      </c>
      <c r="D7015" s="18" t="s">
        <v>8995</v>
      </c>
      <c r="E7015" s="18"/>
      <c r="F7015" s="18"/>
      <c r="G7015" s="18"/>
      <c r="H7015" s="18"/>
      <c r="I7015" s="18"/>
      <c r="J7015" s="5"/>
      <c r="K7015" s="19">
        <v>7050</v>
      </c>
      <c r="L7015" s="7">
        <v>7050</v>
      </c>
      <c r="M7015" s="5"/>
      <c r="N7015" s="5"/>
      <c r="O7015" s="20">
        <v>3</v>
      </c>
      <c r="P7015" s="8">
        <v>3</v>
      </c>
      <c r="Q7015" s="5"/>
    </row>
    <row r="7016" spans="1:17" ht="12" x14ac:dyDescent="0.2">
      <c r="A7016" s="16" t="s">
        <v>5920</v>
      </c>
      <c r="B7016" s="16" t="s">
        <v>9109</v>
      </c>
      <c r="C7016" s="17" t="s">
        <v>966</v>
      </c>
      <c r="D7016" s="18" t="s">
        <v>8995</v>
      </c>
      <c r="E7016" s="18"/>
      <c r="F7016" s="18"/>
      <c r="G7016" s="18"/>
      <c r="H7016" s="18"/>
      <c r="I7016" s="18"/>
      <c r="J7016" s="5"/>
      <c r="K7016" s="21">
        <v>622.79999999999995</v>
      </c>
      <c r="L7016" s="9">
        <v>449.47</v>
      </c>
      <c r="M7016" s="21">
        <v>173.33</v>
      </c>
      <c r="N7016" s="5"/>
      <c r="O7016" s="20">
        <v>32</v>
      </c>
      <c r="P7016" s="8">
        <v>24</v>
      </c>
      <c r="Q7016" s="20">
        <v>8</v>
      </c>
    </row>
    <row r="7017" spans="1:17" ht="12" x14ac:dyDescent="0.2">
      <c r="A7017" s="16" t="s">
        <v>5920</v>
      </c>
      <c r="B7017" s="16" t="s">
        <v>9109</v>
      </c>
      <c r="C7017" s="17" t="s">
        <v>6775</v>
      </c>
      <c r="D7017" s="18" t="s">
        <v>8995</v>
      </c>
      <c r="E7017" s="18"/>
      <c r="F7017" s="18"/>
      <c r="G7017" s="18"/>
      <c r="H7017" s="18"/>
      <c r="I7017" s="18"/>
      <c r="J7017" s="5"/>
      <c r="K7017" s="21">
        <v>73.33</v>
      </c>
      <c r="L7017" s="9">
        <v>73.33</v>
      </c>
      <c r="M7017" s="5"/>
      <c r="N7017" s="5"/>
      <c r="O7017" s="20">
        <v>1</v>
      </c>
      <c r="P7017" s="8">
        <v>1</v>
      </c>
      <c r="Q7017" s="5"/>
    </row>
    <row r="7018" spans="1:17" ht="12" x14ac:dyDescent="0.2">
      <c r="A7018" s="16" t="s">
        <v>5920</v>
      </c>
      <c r="B7018" s="16" t="s">
        <v>9109</v>
      </c>
      <c r="C7018" s="17" t="s">
        <v>6776</v>
      </c>
      <c r="D7018" s="18" t="s">
        <v>8995</v>
      </c>
      <c r="E7018" s="18"/>
      <c r="F7018" s="18"/>
      <c r="G7018" s="18"/>
      <c r="H7018" s="18"/>
      <c r="I7018" s="18"/>
      <c r="J7018" s="5"/>
      <c r="K7018" s="19">
        <v>18524.16</v>
      </c>
      <c r="L7018" s="6"/>
      <c r="M7018" s="19">
        <v>18524.16</v>
      </c>
      <c r="N7018" s="5"/>
      <c r="O7018" s="20">
        <v>3</v>
      </c>
      <c r="P7018" s="6"/>
      <c r="Q7018" s="20">
        <v>3</v>
      </c>
    </row>
    <row r="7019" spans="1:17" ht="12" x14ac:dyDescent="0.2">
      <c r="A7019" s="16" t="s">
        <v>5920</v>
      </c>
      <c r="B7019" s="16" t="s">
        <v>9109</v>
      </c>
      <c r="C7019" s="17" t="s">
        <v>4277</v>
      </c>
      <c r="D7019" s="18" t="str">
        <f>VLOOKUP(C7019,[2]итоговая!$C$6:$H$1018,4,FALSE)</f>
        <v>Реконструкция НБУ 2022-2024</v>
      </c>
      <c r="E7019" s="26">
        <f>J7019-L7019</f>
        <v>1101.02</v>
      </c>
      <c r="F7019" s="26">
        <f>N7019-P7019</f>
        <v>1</v>
      </c>
      <c r="G7019" s="26" t="str">
        <f>VLOOKUP(C7019,[2]итоговая!$C$6:$H$1018,5,FALSE)</f>
        <v>УКС</v>
      </c>
      <c r="H7019" s="21" t="str">
        <f>VLOOKUP(C7019,[2]итоговая!$C$6:$H$1018,6,FALSE)</f>
        <v>Реконструкция НБУ 2022-2024</v>
      </c>
      <c r="I7019" s="18"/>
      <c r="J7019" s="19">
        <v>1101.02</v>
      </c>
      <c r="K7019" s="5"/>
      <c r="L7019" s="6"/>
      <c r="M7019" s="19">
        <v>1101.02</v>
      </c>
      <c r="N7019" s="20">
        <v>1</v>
      </c>
      <c r="O7019" s="5"/>
      <c r="P7019" s="6"/>
      <c r="Q7019" s="20">
        <v>1</v>
      </c>
    </row>
    <row r="7020" spans="1:17" ht="12" x14ac:dyDescent="0.2">
      <c r="A7020" s="16" t="s">
        <v>5920</v>
      </c>
      <c r="B7020" s="16" t="s">
        <v>9109</v>
      </c>
      <c r="C7020" s="17" t="s">
        <v>6777</v>
      </c>
      <c r="D7020" s="18" t="s">
        <v>8995</v>
      </c>
      <c r="E7020" s="18"/>
      <c r="F7020" s="18"/>
      <c r="G7020" s="18"/>
      <c r="H7020" s="18"/>
      <c r="I7020" s="18"/>
      <c r="J7020" s="5"/>
      <c r="K7020" s="19">
        <v>1113.3399999999999</v>
      </c>
      <c r="L7020" s="9">
        <v>666.67</v>
      </c>
      <c r="M7020" s="21">
        <v>446.67</v>
      </c>
      <c r="N7020" s="5"/>
      <c r="O7020" s="20">
        <v>260</v>
      </c>
      <c r="P7020" s="8">
        <v>160</v>
      </c>
      <c r="Q7020" s="20">
        <v>100</v>
      </c>
    </row>
    <row r="7021" spans="1:17" ht="12" x14ac:dyDescent="0.2">
      <c r="A7021" s="16" t="s">
        <v>5920</v>
      </c>
      <c r="B7021" s="16" t="s">
        <v>9109</v>
      </c>
      <c r="C7021" s="17" t="s">
        <v>6778</v>
      </c>
      <c r="D7021" s="18" t="s">
        <v>8995</v>
      </c>
      <c r="E7021" s="18"/>
      <c r="F7021" s="18"/>
      <c r="G7021" s="18"/>
      <c r="H7021" s="18"/>
      <c r="I7021" s="18"/>
      <c r="J7021" s="5"/>
      <c r="K7021" s="21">
        <v>696</v>
      </c>
      <c r="L7021" s="9">
        <v>696</v>
      </c>
      <c r="M7021" s="5"/>
      <c r="N7021" s="5"/>
      <c r="O7021" s="20">
        <v>1</v>
      </c>
      <c r="P7021" s="8">
        <v>1</v>
      </c>
      <c r="Q7021" s="5"/>
    </row>
    <row r="7022" spans="1:17" ht="12" x14ac:dyDescent="0.2">
      <c r="A7022" s="16" t="s">
        <v>5920</v>
      </c>
      <c r="B7022" s="16" t="s">
        <v>9109</v>
      </c>
      <c r="C7022" s="17" t="s">
        <v>6779</v>
      </c>
      <c r="D7022" s="18" t="s">
        <v>8995</v>
      </c>
      <c r="E7022" s="18"/>
      <c r="F7022" s="18"/>
      <c r="G7022" s="18"/>
      <c r="H7022" s="18"/>
      <c r="I7022" s="18"/>
      <c r="J7022" s="5"/>
      <c r="K7022" s="21">
        <v>718</v>
      </c>
      <c r="L7022" s="9">
        <v>718</v>
      </c>
      <c r="M7022" s="5"/>
      <c r="N7022" s="5"/>
      <c r="O7022" s="20">
        <v>1</v>
      </c>
      <c r="P7022" s="8">
        <v>1</v>
      </c>
      <c r="Q7022" s="5"/>
    </row>
    <row r="7023" spans="1:17" ht="12" x14ac:dyDescent="0.2">
      <c r="A7023" s="16" t="s">
        <v>5920</v>
      </c>
      <c r="B7023" s="16" t="s">
        <v>9109</v>
      </c>
      <c r="C7023" s="17" t="s">
        <v>6780</v>
      </c>
      <c r="D7023" s="18" t="s">
        <v>8995</v>
      </c>
      <c r="E7023" s="18"/>
      <c r="F7023" s="18"/>
      <c r="G7023" s="18"/>
      <c r="H7023" s="18"/>
      <c r="I7023" s="18"/>
      <c r="J7023" s="5"/>
      <c r="K7023" s="21">
        <v>666</v>
      </c>
      <c r="L7023" s="9">
        <v>666</v>
      </c>
      <c r="M7023" s="5"/>
      <c r="N7023" s="5"/>
      <c r="O7023" s="20">
        <v>1</v>
      </c>
      <c r="P7023" s="8">
        <v>1</v>
      </c>
      <c r="Q7023" s="5"/>
    </row>
    <row r="7024" spans="1:17" ht="12" x14ac:dyDescent="0.2">
      <c r="A7024" s="16" t="s">
        <v>5920</v>
      </c>
      <c r="B7024" s="16" t="s">
        <v>9109</v>
      </c>
      <c r="C7024" s="17" t="s">
        <v>6781</v>
      </c>
      <c r="D7024" s="18" t="s">
        <v>8995</v>
      </c>
      <c r="E7024" s="18"/>
      <c r="F7024" s="18"/>
      <c r="G7024" s="18"/>
      <c r="H7024" s="18"/>
      <c r="I7024" s="18"/>
      <c r="J7024" s="5"/>
      <c r="K7024" s="21">
        <v>600</v>
      </c>
      <c r="L7024" s="9">
        <v>600</v>
      </c>
      <c r="M7024" s="5"/>
      <c r="N7024" s="5"/>
      <c r="O7024" s="20">
        <v>20</v>
      </c>
      <c r="P7024" s="8">
        <v>20</v>
      </c>
      <c r="Q7024" s="5"/>
    </row>
    <row r="7025" spans="1:17" ht="12" x14ac:dyDescent="0.2">
      <c r="A7025" s="16" t="s">
        <v>5920</v>
      </c>
      <c r="B7025" s="16" t="s">
        <v>9109</v>
      </c>
      <c r="C7025" s="17" t="s">
        <v>6782</v>
      </c>
      <c r="D7025" s="18" t="s">
        <v>8995</v>
      </c>
      <c r="E7025" s="18"/>
      <c r="F7025" s="18"/>
      <c r="G7025" s="18"/>
      <c r="H7025" s="18"/>
      <c r="I7025" s="18"/>
      <c r="J7025" s="5"/>
      <c r="K7025" s="21">
        <v>560</v>
      </c>
      <c r="L7025" s="9">
        <v>560</v>
      </c>
      <c r="M7025" s="5"/>
      <c r="N7025" s="5"/>
      <c r="O7025" s="20">
        <v>20</v>
      </c>
      <c r="P7025" s="8">
        <v>20</v>
      </c>
      <c r="Q7025" s="5"/>
    </row>
    <row r="7026" spans="1:17" ht="12" x14ac:dyDescent="0.2">
      <c r="A7026" s="16" t="s">
        <v>5920</v>
      </c>
      <c r="B7026" s="16" t="s">
        <v>9109</v>
      </c>
      <c r="C7026" s="17" t="s">
        <v>6783</v>
      </c>
      <c r="D7026" s="18" t="s">
        <v>8995</v>
      </c>
      <c r="E7026" s="18"/>
      <c r="F7026" s="18"/>
      <c r="G7026" s="18"/>
      <c r="H7026" s="18"/>
      <c r="I7026" s="18"/>
      <c r="J7026" s="5"/>
      <c r="K7026" s="21">
        <v>560</v>
      </c>
      <c r="L7026" s="9">
        <v>560</v>
      </c>
      <c r="M7026" s="5"/>
      <c r="N7026" s="5"/>
      <c r="O7026" s="20">
        <v>20</v>
      </c>
      <c r="P7026" s="8">
        <v>20</v>
      </c>
      <c r="Q7026" s="5"/>
    </row>
    <row r="7027" spans="1:17" ht="12" x14ac:dyDescent="0.2">
      <c r="A7027" s="16" t="s">
        <v>5920</v>
      </c>
      <c r="B7027" s="16" t="s">
        <v>9109</v>
      </c>
      <c r="C7027" s="17" t="s">
        <v>6784</v>
      </c>
      <c r="D7027" s="18" t="s">
        <v>8995</v>
      </c>
      <c r="E7027" s="18"/>
      <c r="F7027" s="18"/>
      <c r="G7027" s="18"/>
      <c r="H7027" s="18"/>
      <c r="I7027" s="18"/>
      <c r="J7027" s="5"/>
      <c r="K7027" s="21">
        <v>940</v>
      </c>
      <c r="L7027" s="9">
        <v>940</v>
      </c>
      <c r="M7027" s="5"/>
      <c r="N7027" s="5"/>
      <c r="O7027" s="20">
        <v>20</v>
      </c>
      <c r="P7027" s="8">
        <v>20</v>
      </c>
      <c r="Q7027" s="5"/>
    </row>
    <row r="7028" spans="1:17" ht="12" x14ac:dyDescent="0.2">
      <c r="A7028" s="16" t="s">
        <v>5920</v>
      </c>
      <c r="B7028" s="16" t="s">
        <v>9109</v>
      </c>
      <c r="C7028" s="17" t="s">
        <v>6785</v>
      </c>
      <c r="D7028" s="18" t="s">
        <v>8995</v>
      </c>
      <c r="E7028" s="18"/>
      <c r="F7028" s="18"/>
      <c r="G7028" s="18"/>
      <c r="H7028" s="18"/>
      <c r="I7028" s="18"/>
      <c r="J7028" s="5"/>
      <c r="K7028" s="19">
        <v>1820</v>
      </c>
      <c r="L7028" s="7">
        <v>1820</v>
      </c>
      <c r="M7028" s="5"/>
      <c r="N7028" s="5"/>
      <c r="O7028" s="20">
        <v>20</v>
      </c>
      <c r="P7028" s="8">
        <v>20</v>
      </c>
      <c r="Q7028" s="5"/>
    </row>
    <row r="7029" spans="1:17" ht="12" x14ac:dyDescent="0.2">
      <c r="A7029" s="16" t="s">
        <v>5920</v>
      </c>
      <c r="B7029" s="16" t="s">
        <v>9109</v>
      </c>
      <c r="C7029" s="17" t="s">
        <v>6786</v>
      </c>
      <c r="D7029" s="18" t="s">
        <v>8995</v>
      </c>
      <c r="E7029" s="18"/>
      <c r="F7029" s="18"/>
      <c r="G7029" s="18"/>
      <c r="H7029" s="18"/>
      <c r="I7029" s="18"/>
      <c r="J7029" s="5"/>
      <c r="K7029" s="19">
        <v>1446</v>
      </c>
      <c r="L7029" s="7">
        <v>1446</v>
      </c>
      <c r="M7029" s="5"/>
      <c r="N7029" s="5"/>
      <c r="O7029" s="20">
        <v>6</v>
      </c>
      <c r="P7029" s="8">
        <v>6</v>
      </c>
      <c r="Q7029" s="5"/>
    </row>
    <row r="7030" spans="1:17" ht="12" x14ac:dyDescent="0.2">
      <c r="A7030" s="16" t="s">
        <v>5920</v>
      </c>
      <c r="B7030" s="16" t="s">
        <v>9109</v>
      </c>
      <c r="C7030" s="17" t="s">
        <v>6787</v>
      </c>
      <c r="D7030" s="18" t="s">
        <v>8995</v>
      </c>
      <c r="E7030" s="18"/>
      <c r="F7030" s="18"/>
      <c r="G7030" s="18"/>
      <c r="H7030" s="18"/>
      <c r="I7030" s="18"/>
      <c r="J7030" s="5"/>
      <c r="K7030" s="19">
        <v>1446</v>
      </c>
      <c r="L7030" s="7">
        <v>1446</v>
      </c>
      <c r="M7030" s="5"/>
      <c r="N7030" s="5"/>
      <c r="O7030" s="20">
        <v>6</v>
      </c>
      <c r="P7030" s="8">
        <v>6</v>
      </c>
      <c r="Q7030" s="5"/>
    </row>
    <row r="7031" spans="1:17" ht="24" x14ac:dyDescent="0.2">
      <c r="A7031" s="16" t="s">
        <v>5920</v>
      </c>
      <c r="B7031" s="16" t="s">
        <v>9109</v>
      </c>
      <c r="C7031" s="17" t="s">
        <v>6788</v>
      </c>
      <c r="D7031" s="18" t="s">
        <v>8995</v>
      </c>
      <c r="E7031" s="18"/>
      <c r="F7031" s="18"/>
      <c r="G7031" s="18"/>
      <c r="H7031" s="18"/>
      <c r="I7031" s="18"/>
      <c r="J7031" s="5"/>
      <c r="K7031" s="19">
        <v>16416</v>
      </c>
      <c r="L7031" s="7">
        <v>16416</v>
      </c>
      <c r="M7031" s="5"/>
      <c r="N7031" s="5"/>
      <c r="O7031" s="20">
        <v>60</v>
      </c>
      <c r="P7031" s="8">
        <v>60</v>
      </c>
      <c r="Q7031" s="5"/>
    </row>
    <row r="7032" spans="1:17" ht="24" x14ac:dyDescent="0.2">
      <c r="A7032" s="16" t="s">
        <v>5920</v>
      </c>
      <c r="B7032" s="16" t="s">
        <v>9109</v>
      </c>
      <c r="C7032" s="17" t="s">
        <v>6789</v>
      </c>
      <c r="D7032" s="18" t="s">
        <v>8995</v>
      </c>
      <c r="E7032" s="18"/>
      <c r="F7032" s="18"/>
      <c r="G7032" s="18"/>
      <c r="H7032" s="18"/>
      <c r="I7032" s="18"/>
      <c r="J7032" s="5"/>
      <c r="K7032" s="19">
        <v>9180</v>
      </c>
      <c r="L7032" s="7">
        <v>9180</v>
      </c>
      <c r="M7032" s="5"/>
      <c r="N7032" s="5"/>
      <c r="O7032" s="20">
        <v>30</v>
      </c>
      <c r="P7032" s="8">
        <v>30</v>
      </c>
      <c r="Q7032" s="5"/>
    </row>
    <row r="7033" spans="1:17" ht="12" x14ac:dyDescent="0.2">
      <c r="A7033" s="16" t="s">
        <v>5920</v>
      </c>
      <c r="B7033" s="16" t="s">
        <v>9109</v>
      </c>
      <c r="C7033" s="17" t="s">
        <v>6790</v>
      </c>
      <c r="D7033" s="18" t="str">
        <f>VLOOKUP(C7033,[2]итоговая!$C$6:$H$1018,4,FALSE)</f>
        <v>Реконструкция НБУ 2022-2024</v>
      </c>
      <c r="E7033" s="26">
        <f>J7033-L7033</f>
        <v>2108.3200000000002</v>
      </c>
      <c r="F7033" s="26">
        <f>N7033-P7033</f>
        <v>4</v>
      </c>
      <c r="G7033" s="26" t="str">
        <f>VLOOKUP(C7033,[2]итоговая!$C$6:$H$1018,5,FALSE)</f>
        <v>УКС</v>
      </c>
      <c r="H7033" s="21" t="str">
        <f>VLOOKUP(C7033,[2]итоговая!$C$6:$H$1018,6,FALSE)</f>
        <v>Реконструкция НБУ 2022-2024</v>
      </c>
      <c r="I7033" s="18"/>
      <c r="J7033" s="19">
        <v>2108.3200000000002</v>
      </c>
      <c r="K7033" s="5"/>
      <c r="L7033" s="6"/>
      <c r="M7033" s="19">
        <v>2108.3200000000002</v>
      </c>
      <c r="N7033" s="20">
        <v>4</v>
      </c>
      <c r="O7033" s="5"/>
      <c r="P7033" s="6"/>
      <c r="Q7033" s="20">
        <v>4</v>
      </c>
    </row>
    <row r="7034" spans="1:17" ht="12" x14ac:dyDescent="0.2">
      <c r="A7034" s="16" t="s">
        <v>5920</v>
      </c>
      <c r="B7034" s="16" t="s">
        <v>9109</v>
      </c>
      <c r="C7034" s="17" t="s">
        <v>6791</v>
      </c>
      <c r="D7034" s="18" t="s">
        <v>8995</v>
      </c>
      <c r="E7034" s="18"/>
      <c r="F7034" s="18"/>
      <c r="G7034" s="18"/>
      <c r="H7034" s="18"/>
      <c r="I7034" s="18"/>
      <c r="J7034" s="5"/>
      <c r="K7034" s="21">
        <v>42.8</v>
      </c>
      <c r="L7034" s="9">
        <v>42.8</v>
      </c>
      <c r="M7034" s="5"/>
      <c r="N7034" s="5"/>
      <c r="O7034" s="20">
        <v>8</v>
      </c>
      <c r="P7034" s="8">
        <v>8</v>
      </c>
      <c r="Q7034" s="5"/>
    </row>
    <row r="7035" spans="1:17" ht="12" x14ac:dyDescent="0.2">
      <c r="A7035" s="16" t="s">
        <v>5920</v>
      </c>
      <c r="B7035" s="16" t="s">
        <v>9109</v>
      </c>
      <c r="C7035" s="17" t="s">
        <v>971</v>
      </c>
      <c r="D7035" s="18" t="s">
        <v>8995</v>
      </c>
      <c r="E7035" s="18"/>
      <c r="F7035" s="18"/>
      <c r="G7035" s="18"/>
      <c r="H7035" s="18"/>
      <c r="I7035" s="18"/>
      <c r="J7035" s="5"/>
      <c r="K7035" s="21">
        <v>55.8</v>
      </c>
      <c r="L7035" s="9">
        <v>55.8</v>
      </c>
      <c r="M7035" s="5"/>
      <c r="N7035" s="5"/>
      <c r="O7035" s="20">
        <v>6</v>
      </c>
      <c r="P7035" s="8">
        <v>6</v>
      </c>
      <c r="Q7035" s="5"/>
    </row>
    <row r="7036" spans="1:17" ht="12" x14ac:dyDescent="0.2">
      <c r="A7036" s="16" t="s">
        <v>5920</v>
      </c>
      <c r="B7036" s="16" t="s">
        <v>9109</v>
      </c>
      <c r="C7036" s="17" t="s">
        <v>6792</v>
      </c>
      <c r="D7036" s="18" t="s">
        <v>8995</v>
      </c>
      <c r="E7036" s="18"/>
      <c r="F7036" s="18"/>
      <c r="G7036" s="18"/>
      <c r="H7036" s="18"/>
      <c r="I7036" s="18"/>
      <c r="J7036" s="5"/>
      <c r="K7036" s="21">
        <v>252</v>
      </c>
      <c r="L7036" s="6"/>
      <c r="M7036" s="21">
        <v>252</v>
      </c>
      <c r="N7036" s="5"/>
      <c r="O7036" s="20">
        <v>6</v>
      </c>
      <c r="P7036" s="6"/>
      <c r="Q7036" s="20">
        <v>6</v>
      </c>
    </row>
    <row r="7037" spans="1:17" ht="12" x14ac:dyDescent="0.2">
      <c r="A7037" s="16" t="s">
        <v>5920</v>
      </c>
      <c r="B7037" s="16" t="s">
        <v>9109</v>
      </c>
      <c r="C7037" s="17" t="s">
        <v>6793</v>
      </c>
      <c r="D7037" s="18" t="s">
        <v>8995</v>
      </c>
      <c r="E7037" s="18"/>
      <c r="F7037" s="18"/>
      <c r="G7037" s="18"/>
      <c r="H7037" s="18"/>
      <c r="I7037" s="18"/>
      <c r="J7037" s="5"/>
      <c r="K7037" s="19">
        <v>2390</v>
      </c>
      <c r="L7037" s="7">
        <v>2390</v>
      </c>
      <c r="M7037" s="5"/>
      <c r="N7037" s="5"/>
      <c r="O7037" s="20">
        <v>10</v>
      </c>
      <c r="P7037" s="8">
        <v>10</v>
      </c>
      <c r="Q7037" s="5"/>
    </row>
    <row r="7038" spans="1:17" ht="12" x14ac:dyDescent="0.2">
      <c r="A7038" s="16" t="s">
        <v>5920</v>
      </c>
      <c r="B7038" s="16" t="s">
        <v>9109</v>
      </c>
      <c r="C7038" s="17" t="s">
        <v>6794</v>
      </c>
      <c r="D7038" s="18" t="s">
        <v>8995</v>
      </c>
      <c r="E7038" s="18"/>
      <c r="F7038" s="18"/>
      <c r="G7038" s="18"/>
      <c r="H7038" s="18"/>
      <c r="I7038" s="18"/>
      <c r="J7038" s="5"/>
      <c r="K7038" s="19">
        <v>7170</v>
      </c>
      <c r="L7038" s="7">
        <v>7170</v>
      </c>
      <c r="M7038" s="5"/>
      <c r="N7038" s="5"/>
      <c r="O7038" s="20">
        <v>30</v>
      </c>
      <c r="P7038" s="8">
        <v>30</v>
      </c>
      <c r="Q7038" s="5"/>
    </row>
    <row r="7039" spans="1:17" ht="12" x14ac:dyDescent="0.2">
      <c r="A7039" s="16" t="s">
        <v>5920</v>
      </c>
      <c r="B7039" s="16" t="s">
        <v>9109</v>
      </c>
      <c r="C7039" s="17" t="s">
        <v>6795</v>
      </c>
      <c r="D7039" s="18" t="s">
        <v>8995</v>
      </c>
      <c r="E7039" s="18"/>
      <c r="F7039" s="18"/>
      <c r="G7039" s="18"/>
      <c r="H7039" s="18"/>
      <c r="I7039" s="18"/>
      <c r="J7039" s="5"/>
      <c r="K7039" s="21">
        <v>338.33</v>
      </c>
      <c r="L7039" s="9">
        <v>338.33</v>
      </c>
      <c r="M7039" s="5"/>
      <c r="N7039" s="5"/>
      <c r="O7039" s="20">
        <v>2</v>
      </c>
      <c r="P7039" s="8">
        <v>2</v>
      </c>
      <c r="Q7039" s="5"/>
    </row>
    <row r="7040" spans="1:17" ht="12" x14ac:dyDescent="0.2">
      <c r="A7040" s="16" t="s">
        <v>5920</v>
      </c>
      <c r="B7040" s="16" t="s">
        <v>9109</v>
      </c>
      <c r="C7040" s="17" t="s">
        <v>6796</v>
      </c>
      <c r="D7040" s="18" t="str">
        <f>VLOOKUP(C7040,[2]итоговая!$C$6:$H$1018,4,FALSE)</f>
        <v>Реконструкция НБУ 2022-2024</v>
      </c>
      <c r="E7040" s="26">
        <f t="shared" ref="E7040:E7046" si="354">J7040-L7040</f>
        <v>9629.51</v>
      </c>
      <c r="F7040" s="26">
        <f t="shared" ref="F7040:F7046" si="355">N7040-P7040</f>
        <v>2</v>
      </c>
      <c r="G7040" s="26" t="str">
        <f>VLOOKUP(C7040,[2]итоговая!$C$6:$H$1018,5,FALSE)</f>
        <v>УКС</v>
      </c>
      <c r="H7040" s="21" t="str">
        <f>VLOOKUP(C7040,[2]итоговая!$C$6:$H$1018,6,FALSE)</f>
        <v>Реконструкция НБУ 2022-2024</v>
      </c>
      <c r="I7040" s="18"/>
      <c r="J7040" s="19">
        <v>9629.51</v>
      </c>
      <c r="K7040" s="5"/>
      <c r="L7040" s="6"/>
      <c r="M7040" s="19">
        <v>9629.51</v>
      </c>
      <c r="N7040" s="20">
        <v>2</v>
      </c>
      <c r="O7040" s="5"/>
      <c r="P7040" s="6"/>
      <c r="Q7040" s="20">
        <v>2</v>
      </c>
    </row>
    <row r="7041" spans="1:17" ht="12" x14ac:dyDescent="0.2">
      <c r="A7041" s="16" t="s">
        <v>5920</v>
      </c>
      <c r="B7041" s="16" t="s">
        <v>9109</v>
      </c>
      <c r="C7041" s="17" t="s">
        <v>6797</v>
      </c>
      <c r="D7041" s="18" t="str">
        <f>VLOOKUP(C7041,[2]итоговая!$C$6:$H$1018,4,FALSE)</f>
        <v>Реконструкция НБУ 2022-2024</v>
      </c>
      <c r="E7041" s="26">
        <f t="shared" si="354"/>
        <v>4020.08</v>
      </c>
      <c r="F7041" s="26">
        <f t="shared" si="355"/>
        <v>1</v>
      </c>
      <c r="G7041" s="26" t="str">
        <f>VLOOKUP(C7041,[2]итоговая!$C$6:$H$1018,5,FALSE)</f>
        <v>УКС</v>
      </c>
      <c r="H7041" s="21" t="str">
        <f>VLOOKUP(C7041,[2]итоговая!$C$6:$H$1018,6,FALSE)</f>
        <v>Реконструкция НБУ 2022-2024</v>
      </c>
      <c r="I7041" s="18"/>
      <c r="J7041" s="19">
        <v>4020.08</v>
      </c>
      <c r="K7041" s="5"/>
      <c r="L7041" s="6"/>
      <c r="M7041" s="19">
        <v>4020.08</v>
      </c>
      <c r="N7041" s="20">
        <v>1</v>
      </c>
      <c r="O7041" s="5"/>
      <c r="P7041" s="6"/>
      <c r="Q7041" s="20">
        <v>1</v>
      </c>
    </row>
    <row r="7042" spans="1:17" ht="12" x14ac:dyDescent="0.2">
      <c r="A7042" s="16" t="s">
        <v>5920</v>
      </c>
      <c r="B7042" s="16" t="s">
        <v>9109</v>
      </c>
      <c r="C7042" s="17" t="s">
        <v>6798</v>
      </c>
      <c r="D7042" s="18" t="str">
        <f>VLOOKUP(C7042,[2]итоговая!$C$6:$H$1018,4,FALSE)</f>
        <v>Реконструкция НБУ 2022-2024</v>
      </c>
      <c r="E7042" s="26">
        <f t="shared" si="354"/>
        <v>2770.6</v>
      </c>
      <c r="F7042" s="26">
        <f t="shared" si="355"/>
        <v>1</v>
      </c>
      <c r="G7042" s="26" t="str">
        <f>VLOOKUP(C7042,[2]итоговая!$C$6:$H$1018,5,FALSE)</f>
        <v>УКС</v>
      </c>
      <c r="H7042" s="21" t="str">
        <f>VLOOKUP(C7042,[2]итоговая!$C$6:$H$1018,6,FALSE)</f>
        <v>Реконструкция НБУ 2022-2024</v>
      </c>
      <c r="I7042" s="18"/>
      <c r="J7042" s="19">
        <v>2770.6</v>
      </c>
      <c r="K7042" s="5"/>
      <c r="L7042" s="6"/>
      <c r="M7042" s="19">
        <v>2770.6</v>
      </c>
      <c r="N7042" s="20">
        <v>1</v>
      </c>
      <c r="O7042" s="5"/>
      <c r="P7042" s="6"/>
      <c r="Q7042" s="20">
        <v>1</v>
      </c>
    </row>
    <row r="7043" spans="1:17" ht="12" x14ac:dyDescent="0.2">
      <c r="A7043" s="16" t="s">
        <v>5920</v>
      </c>
      <c r="B7043" s="16" t="s">
        <v>9109</v>
      </c>
      <c r="C7043" s="17" t="s">
        <v>6799</v>
      </c>
      <c r="D7043" s="18" t="str">
        <f>VLOOKUP(C7043,[2]итоговая!$C$6:$H$1018,4,FALSE)</f>
        <v>Реконструкция НБУ 2022-2024</v>
      </c>
      <c r="E7043" s="26">
        <f t="shared" si="354"/>
        <v>5750</v>
      </c>
      <c r="F7043" s="26">
        <f t="shared" si="355"/>
        <v>5</v>
      </c>
      <c r="G7043" s="26" t="str">
        <f>VLOOKUP(C7043,[2]итоговая!$C$6:$H$1018,5,FALSE)</f>
        <v>УКС</v>
      </c>
      <c r="H7043" s="21" t="str">
        <f>VLOOKUP(C7043,[2]итоговая!$C$6:$H$1018,6,FALSE)</f>
        <v>Реконструкция НБУ 2022-2024</v>
      </c>
      <c r="I7043" s="18"/>
      <c r="J7043" s="19">
        <v>5750</v>
      </c>
      <c r="K7043" s="5"/>
      <c r="L7043" s="6"/>
      <c r="M7043" s="19">
        <v>5750</v>
      </c>
      <c r="N7043" s="20">
        <v>5</v>
      </c>
      <c r="O7043" s="5"/>
      <c r="P7043" s="6"/>
      <c r="Q7043" s="20">
        <v>5</v>
      </c>
    </row>
    <row r="7044" spans="1:17" ht="12" x14ac:dyDescent="0.2">
      <c r="A7044" s="16" t="s">
        <v>5920</v>
      </c>
      <c r="B7044" s="16" t="s">
        <v>9109</v>
      </c>
      <c r="C7044" s="17" t="s">
        <v>6800</v>
      </c>
      <c r="D7044" s="18" t="str">
        <f>VLOOKUP(C7044,[2]итоговая!$C$6:$H$1018,4,FALSE)</f>
        <v>Реконструкция НБУ 2022-2024</v>
      </c>
      <c r="E7044" s="26">
        <f t="shared" si="354"/>
        <v>10589.55</v>
      </c>
      <c r="F7044" s="26">
        <f t="shared" si="355"/>
        <v>5</v>
      </c>
      <c r="G7044" s="26" t="str">
        <f>VLOOKUP(C7044,[2]итоговая!$C$6:$H$1018,5,FALSE)</f>
        <v>УКС</v>
      </c>
      <c r="H7044" s="21" t="str">
        <f>VLOOKUP(C7044,[2]итоговая!$C$6:$H$1018,6,FALSE)</f>
        <v>Реконструкция НБУ 2022-2024</v>
      </c>
      <c r="I7044" s="18"/>
      <c r="J7044" s="19">
        <v>10589.55</v>
      </c>
      <c r="K7044" s="5"/>
      <c r="L7044" s="6"/>
      <c r="M7044" s="19">
        <v>10589.55</v>
      </c>
      <c r="N7044" s="20">
        <v>5</v>
      </c>
      <c r="O7044" s="5"/>
      <c r="P7044" s="6"/>
      <c r="Q7044" s="20">
        <v>5</v>
      </c>
    </row>
    <row r="7045" spans="1:17" ht="12" x14ac:dyDescent="0.2">
      <c r="A7045" s="16" t="s">
        <v>5920</v>
      </c>
      <c r="B7045" s="16" t="s">
        <v>9109</v>
      </c>
      <c r="C7045" s="17" t="s">
        <v>6801</v>
      </c>
      <c r="D7045" s="18" t="str">
        <f>VLOOKUP(C7045,[2]итоговая!$C$6:$H$1018,4,FALSE)</f>
        <v>Реконструкция НБУ 2022-2024</v>
      </c>
      <c r="E7045" s="26">
        <f t="shared" si="354"/>
        <v>19043.43</v>
      </c>
      <c r="F7045" s="26">
        <f t="shared" si="355"/>
        <v>1</v>
      </c>
      <c r="G7045" s="26" t="str">
        <f>VLOOKUP(C7045,[2]итоговая!$C$6:$H$1018,5,FALSE)</f>
        <v>УКС</v>
      </c>
      <c r="H7045" s="21" t="str">
        <f>VLOOKUP(C7045,[2]итоговая!$C$6:$H$1018,6,FALSE)</f>
        <v>Реконструкция НБУ 2022-2024</v>
      </c>
      <c r="I7045" s="18"/>
      <c r="J7045" s="19">
        <v>19043.43</v>
      </c>
      <c r="K7045" s="5"/>
      <c r="L7045" s="6"/>
      <c r="M7045" s="19">
        <v>19043.43</v>
      </c>
      <c r="N7045" s="20">
        <v>1</v>
      </c>
      <c r="O7045" s="5"/>
      <c r="P7045" s="6"/>
      <c r="Q7045" s="20">
        <v>1</v>
      </c>
    </row>
    <row r="7046" spans="1:17" ht="12" x14ac:dyDescent="0.2">
      <c r="A7046" s="16" t="s">
        <v>5920</v>
      </c>
      <c r="B7046" s="16" t="s">
        <v>9109</v>
      </c>
      <c r="C7046" s="17" t="s">
        <v>4285</v>
      </c>
      <c r="D7046" s="18" t="str">
        <f>VLOOKUP(C7046,[2]итоговая!$C$6:$H$1018,4,FALSE)</f>
        <v>Реконструкция НБУ 2022-2024</v>
      </c>
      <c r="E7046" s="26">
        <f t="shared" si="354"/>
        <v>9279.68</v>
      </c>
      <c r="F7046" s="26">
        <f t="shared" si="355"/>
        <v>8</v>
      </c>
      <c r="G7046" s="26" t="str">
        <f>VLOOKUP(C7046,[2]итоговая!$C$6:$H$1018,5,FALSE)</f>
        <v>УКС</v>
      </c>
      <c r="H7046" s="21" t="str">
        <f>VLOOKUP(C7046,[2]итоговая!$C$6:$H$1018,6,FALSE)</f>
        <v>Реконструкция НБУ 2022-2024</v>
      </c>
      <c r="I7046" s="18"/>
      <c r="J7046" s="19">
        <v>9279.68</v>
      </c>
      <c r="K7046" s="5"/>
      <c r="L7046" s="6"/>
      <c r="M7046" s="19">
        <v>9279.68</v>
      </c>
      <c r="N7046" s="20">
        <v>8</v>
      </c>
      <c r="O7046" s="5"/>
      <c r="P7046" s="6"/>
      <c r="Q7046" s="20">
        <v>8</v>
      </c>
    </row>
    <row r="7047" spans="1:17" ht="12" x14ac:dyDescent="0.2">
      <c r="A7047" s="16" t="s">
        <v>5920</v>
      </c>
      <c r="B7047" s="16" t="s">
        <v>9109</v>
      </c>
      <c r="C7047" s="17" t="s">
        <v>6802</v>
      </c>
      <c r="D7047" s="18" t="s">
        <v>8995</v>
      </c>
      <c r="E7047" s="18"/>
      <c r="F7047" s="18"/>
      <c r="G7047" s="18"/>
      <c r="H7047" s="18"/>
      <c r="I7047" s="18"/>
      <c r="J7047" s="5"/>
      <c r="K7047" s="21">
        <v>31.67</v>
      </c>
      <c r="L7047" s="9">
        <v>31.67</v>
      </c>
      <c r="M7047" s="5"/>
      <c r="N7047" s="5"/>
      <c r="O7047" s="20">
        <v>1</v>
      </c>
      <c r="P7047" s="8">
        <v>1</v>
      </c>
      <c r="Q7047" s="5"/>
    </row>
    <row r="7048" spans="1:17" ht="12" x14ac:dyDescent="0.2">
      <c r="A7048" s="16" t="s">
        <v>5920</v>
      </c>
      <c r="B7048" s="16" t="s">
        <v>9109</v>
      </c>
      <c r="C7048" s="17" t="s">
        <v>6803</v>
      </c>
      <c r="D7048" s="18" t="s">
        <v>8995</v>
      </c>
      <c r="E7048" s="18"/>
      <c r="F7048" s="18"/>
      <c r="G7048" s="18"/>
      <c r="H7048" s="18"/>
      <c r="I7048" s="18"/>
      <c r="J7048" s="5"/>
      <c r="K7048" s="21">
        <v>815</v>
      </c>
      <c r="L7048" s="9">
        <v>815</v>
      </c>
      <c r="M7048" s="5"/>
      <c r="N7048" s="5"/>
      <c r="O7048" s="20">
        <v>100</v>
      </c>
      <c r="P7048" s="8">
        <v>100</v>
      </c>
      <c r="Q7048" s="5"/>
    </row>
    <row r="7049" spans="1:17" ht="12" x14ac:dyDescent="0.2">
      <c r="A7049" s="16" t="s">
        <v>5920</v>
      </c>
      <c r="B7049" s="16" t="s">
        <v>9109</v>
      </c>
      <c r="C7049" s="17" t="s">
        <v>6804</v>
      </c>
      <c r="D7049" s="18" t="s">
        <v>8995</v>
      </c>
      <c r="E7049" s="18"/>
      <c r="F7049" s="18"/>
      <c r="G7049" s="18"/>
      <c r="H7049" s="18"/>
      <c r="I7049" s="18"/>
      <c r="J7049" s="19">
        <v>6840</v>
      </c>
      <c r="K7049" s="5"/>
      <c r="L7049" s="7">
        <v>6840</v>
      </c>
      <c r="M7049" s="5"/>
      <c r="N7049" s="20">
        <v>12</v>
      </c>
      <c r="O7049" s="5"/>
      <c r="P7049" s="8">
        <v>12</v>
      </c>
      <c r="Q7049" s="5"/>
    </row>
    <row r="7050" spans="1:17" ht="24" x14ac:dyDescent="0.2">
      <c r="A7050" s="16" t="s">
        <v>5920</v>
      </c>
      <c r="B7050" s="16" t="s">
        <v>9109</v>
      </c>
      <c r="C7050" s="17" t="s">
        <v>6805</v>
      </c>
      <c r="D7050" s="18" t="s">
        <v>8995</v>
      </c>
      <c r="E7050" s="18"/>
      <c r="F7050" s="18"/>
      <c r="G7050" s="18"/>
      <c r="H7050" s="18"/>
      <c r="I7050" s="18"/>
      <c r="J7050" s="5"/>
      <c r="K7050" s="21">
        <v>102.5</v>
      </c>
      <c r="L7050" s="9">
        <v>102.5</v>
      </c>
      <c r="M7050" s="5"/>
      <c r="N7050" s="5"/>
      <c r="O7050" s="20">
        <v>100</v>
      </c>
      <c r="P7050" s="8">
        <v>100</v>
      </c>
      <c r="Q7050" s="5"/>
    </row>
    <row r="7051" spans="1:17" ht="12" x14ac:dyDescent="0.2">
      <c r="A7051" s="16" t="s">
        <v>5920</v>
      </c>
      <c r="B7051" s="16" t="s">
        <v>9109</v>
      </c>
      <c r="C7051" s="17" t="s">
        <v>992</v>
      </c>
      <c r="D7051" s="18" t="s">
        <v>8995</v>
      </c>
      <c r="E7051" s="18"/>
      <c r="F7051" s="18"/>
      <c r="G7051" s="18"/>
      <c r="H7051" s="18"/>
      <c r="I7051" s="18"/>
      <c r="J7051" s="5"/>
      <c r="K7051" s="21">
        <v>115</v>
      </c>
      <c r="L7051" s="9">
        <v>115</v>
      </c>
      <c r="M7051" s="5"/>
      <c r="N7051" s="5"/>
      <c r="O7051" s="20">
        <v>2</v>
      </c>
      <c r="P7051" s="8">
        <v>2</v>
      </c>
      <c r="Q7051" s="5"/>
    </row>
    <row r="7052" spans="1:17" ht="12" x14ac:dyDescent="0.2">
      <c r="A7052" s="16" t="s">
        <v>5920</v>
      </c>
      <c r="B7052" s="16" t="s">
        <v>9109</v>
      </c>
      <c r="C7052" s="17" t="s">
        <v>6806</v>
      </c>
      <c r="D7052" s="18" t="s">
        <v>8995</v>
      </c>
      <c r="E7052" s="18"/>
      <c r="F7052" s="18"/>
      <c r="G7052" s="18"/>
      <c r="H7052" s="18"/>
      <c r="I7052" s="18"/>
      <c r="J7052" s="5"/>
      <c r="K7052" s="21">
        <v>48</v>
      </c>
      <c r="L7052" s="9">
        <v>48</v>
      </c>
      <c r="M7052" s="5"/>
      <c r="N7052" s="5"/>
      <c r="O7052" s="20">
        <v>40</v>
      </c>
      <c r="P7052" s="8">
        <v>40</v>
      </c>
      <c r="Q7052" s="5"/>
    </row>
    <row r="7053" spans="1:17" ht="12" x14ac:dyDescent="0.2">
      <c r="A7053" s="16" t="s">
        <v>5920</v>
      </c>
      <c r="B7053" s="16" t="s">
        <v>9109</v>
      </c>
      <c r="C7053" s="17" t="s">
        <v>6807</v>
      </c>
      <c r="D7053" s="18" t="s">
        <v>8995</v>
      </c>
      <c r="E7053" s="18"/>
      <c r="F7053" s="18"/>
      <c r="G7053" s="18"/>
      <c r="H7053" s="18"/>
      <c r="I7053" s="18"/>
      <c r="J7053" s="5"/>
      <c r="K7053" s="19">
        <v>17240</v>
      </c>
      <c r="L7053" s="7">
        <v>17240</v>
      </c>
      <c r="M7053" s="5"/>
      <c r="N7053" s="5"/>
      <c r="O7053" s="20">
        <v>20</v>
      </c>
      <c r="P7053" s="8">
        <v>20</v>
      </c>
      <c r="Q7053" s="5"/>
    </row>
    <row r="7054" spans="1:17" ht="12" x14ac:dyDescent="0.2">
      <c r="A7054" s="16" t="s">
        <v>5920</v>
      </c>
      <c r="B7054" s="16" t="s">
        <v>9109</v>
      </c>
      <c r="C7054" s="17" t="s">
        <v>1004</v>
      </c>
      <c r="D7054" s="18" t="s">
        <v>8995</v>
      </c>
      <c r="E7054" s="18"/>
      <c r="F7054" s="18"/>
      <c r="G7054" s="18"/>
      <c r="H7054" s="18"/>
      <c r="I7054" s="18"/>
      <c r="J7054" s="5"/>
      <c r="K7054" s="19">
        <v>7528.33</v>
      </c>
      <c r="L7054" s="7">
        <v>7528.33</v>
      </c>
      <c r="M7054" s="5"/>
      <c r="N7054" s="5"/>
      <c r="O7054" s="20">
        <v>20</v>
      </c>
      <c r="P7054" s="8">
        <v>20</v>
      </c>
      <c r="Q7054" s="5"/>
    </row>
    <row r="7055" spans="1:17" ht="24" x14ac:dyDescent="0.2">
      <c r="A7055" s="16" t="s">
        <v>5920</v>
      </c>
      <c r="B7055" s="16" t="s">
        <v>9109</v>
      </c>
      <c r="C7055" s="17" t="s">
        <v>6808</v>
      </c>
      <c r="D7055" s="18" t="s">
        <v>8995</v>
      </c>
      <c r="E7055" s="18"/>
      <c r="F7055" s="18"/>
      <c r="G7055" s="18"/>
      <c r="H7055" s="18"/>
      <c r="I7055" s="18"/>
      <c r="J7055" s="5"/>
      <c r="K7055" s="21">
        <v>787.58</v>
      </c>
      <c r="L7055" s="9">
        <v>787.58</v>
      </c>
      <c r="M7055" s="5"/>
      <c r="N7055" s="5"/>
      <c r="O7055" s="20">
        <v>10</v>
      </c>
      <c r="P7055" s="8">
        <v>10</v>
      </c>
      <c r="Q7055" s="5"/>
    </row>
    <row r="7056" spans="1:17" ht="12" x14ac:dyDescent="0.2">
      <c r="A7056" s="16" t="s">
        <v>5920</v>
      </c>
      <c r="B7056" s="16" t="s">
        <v>9109</v>
      </c>
      <c r="C7056" s="17" t="s">
        <v>1007</v>
      </c>
      <c r="D7056" s="18" t="s">
        <v>8995</v>
      </c>
      <c r="E7056" s="18"/>
      <c r="F7056" s="18"/>
      <c r="G7056" s="18"/>
      <c r="H7056" s="18"/>
      <c r="I7056" s="18"/>
      <c r="J7056" s="5"/>
      <c r="K7056" s="19">
        <v>5807.53</v>
      </c>
      <c r="L7056" s="7">
        <v>5807.53</v>
      </c>
      <c r="M7056" s="5"/>
      <c r="N7056" s="5"/>
      <c r="O7056" s="20">
        <v>14</v>
      </c>
      <c r="P7056" s="8">
        <v>14</v>
      </c>
      <c r="Q7056" s="5"/>
    </row>
    <row r="7057" spans="1:17" ht="12" x14ac:dyDescent="0.2">
      <c r="A7057" s="16" t="s">
        <v>5920</v>
      </c>
      <c r="B7057" s="16" t="s">
        <v>9109</v>
      </c>
      <c r="C7057" s="17" t="s">
        <v>6809</v>
      </c>
      <c r="D7057" s="18" t="s">
        <v>8995</v>
      </c>
      <c r="E7057" s="18"/>
      <c r="F7057" s="18"/>
      <c r="G7057" s="18"/>
      <c r="H7057" s="18"/>
      <c r="I7057" s="18"/>
      <c r="J7057" s="5"/>
      <c r="K7057" s="19">
        <v>2518.33</v>
      </c>
      <c r="L7057" s="7">
        <v>2518.33</v>
      </c>
      <c r="M7057" s="5"/>
      <c r="N7057" s="5"/>
      <c r="O7057" s="20">
        <v>1</v>
      </c>
      <c r="P7057" s="8">
        <v>1</v>
      </c>
      <c r="Q7057" s="5"/>
    </row>
    <row r="7058" spans="1:17" ht="12" x14ac:dyDescent="0.2">
      <c r="A7058" s="16" t="s">
        <v>5920</v>
      </c>
      <c r="B7058" s="16" t="s">
        <v>9109</v>
      </c>
      <c r="C7058" s="17" t="s">
        <v>6810</v>
      </c>
      <c r="D7058" s="18" t="s">
        <v>8995</v>
      </c>
      <c r="E7058" s="18"/>
      <c r="F7058" s="18"/>
      <c r="G7058" s="18"/>
      <c r="H7058" s="18"/>
      <c r="I7058" s="18"/>
      <c r="J7058" s="5"/>
      <c r="K7058" s="19">
        <v>2970</v>
      </c>
      <c r="L7058" s="7">
        <v>2970</v>
      </c>
      <c r="M7058" s="5"/>
      <c r="N7058" s="5"/>
      <c r="O7058" s="20">
        <v>1</v>
      </c>
      <c r="P7058" s="8">
        <v>1</v>
      </c>
      <c r="Q7058" s="5"/>
    </row>
    <row r="7059" spans="1:17" ht="12" x14ac:dyDescent="0.2">
      <c r="A7059" s="16" t="s">
        <v>5920</v>
      </c>
      <c r="B7059" s="16" t="s">
        <v>9109</v>
      </c>
      <c r="C7059" s="17" t="s">
        <v>4288</v>
      </c>
      <c r="D7059" s="18" t="s">
        <v>8995</v>
      </c>
      <c r="E7059" s="26">
        <f>J7059-L7059</f>
        <v>-4773.6000000000004</v>
      </c>
      <c r="F7059" s="26">
        <f>N7059-P7059</f>
        <v>-30</v>
      </c>
      <c r="G7059" s="26"/>
      <c r="H7059" s="26"/>
      <c r="I7059" s="18"/>
      <c r="J7059" s="21">
        <v>349.16</v>
      </c>
      <c r="K7059" s="19">
        <v>4889.99</v>
      </c>
      <c r="L7059" s="7">
        <v>5122.76</v>
      </c>
      <c r="M7059" s="21">
        <v>116.39</v>
      </c>
      <c r="N7059" s="20">
        <v>2</v>
      </c>
      <c r="O7059" s="20">
        <v>31</v>
      </c>
      <c r="P7059" s="8">
        <v>32</v>
      </c>
      <c r="Q7059" s="20">
        <v>1</v>
      </c>
    </row>
    <row r="7060" spans="1:17" ht="12" x14ac:dyDescent="0.2">
      <c r="A7060" s="16" t="s">
        <v>5920</v>
      </c>
      <c r="B7060" s="16" t="s">
        <v>9109</v>
      </c>
      <c r="C7060" s="17" t="s">
        <v>6811</v>
      </c>
      <c r="D7060" s="18" t="s">
        <v>8995</v>
      </c>
      <c r="E7060" s="18"/>
      <c r="F7060" s="18"/>
      <c r="G7060" s="18"/>
      <c r="H7060" s="18"/>
      <c r="I7060" s="18"/>
      <c r="J7060" s="21">
        <v>141.26</v>
      </c>
      <c r="K7060" s="5"/>
      <c r="L7060" s="9">
        <v>141.26</v>
      </c>
      <c r="M7060" s="5"/>
      <c r="N7060" s="20">
        <v>2</v>
      </c>
      <c r="O7060" s="5"/>
      <c r="P7060" s="8">
        <v>2</v>
      </c>
      <c r="Q7060" s="5"/>
    </row>
    <row r="7061" spans="1:17" ht="12" x14ac:dyDescent="0.2">
      <c r="A7061" s="16" t="s">
        <v>5920</v>
      </c>
      <c r="B7061" s="16" t="s">
        <v>9109</v>
      </c>
      <c r="C7061" s="17" t="s">
        <v>6812</v>
      </c>
      <c r="D7061" s="18" t="s">
        <v>8995</v>
      </c>
      <c r="E7061" s="18"/>
      <c r="F7061" s="18"/>
      <c r="G7061" s="18"/>
      <c r="H7061" s="18"/>
      <c r="I7061" s="18"/>
      <c r="J7061" s="5"/>
      <c r="K7061" s="19">
        <v>2750</v>
      </c>
      <c r="L7061" s="7">
        <v>2750</v>
      </c>
      <c r="M7061" s="5"/>
      <c r="N7061" s="5"/>
      <c r="O7061" s="20">
        <v>1</v>
      </c>
      <c r="P7061" s="8">
        <v>1</v>
      </c>
      <c r="Q7061" s="5"/>
    </row>
    <row r="7062" spans="1:17" ht="12" x14ac:dyDescent="0.2">
      <c r="A7062" s="16" t="s">
        <v>5920</v>
      </c>
      <c r="B7062" s="16" t="s">
        <v>9109</v>
      </c>
      <c r="C7062" s="17" t="s">
        <v>6813</v>
      </c>
      <c r="D7062" s="18" t="s">
        <v>8995</v>
      </c>
      <c r="E7062" s="18"/>
      <c r="F7062" s="18"/>
      <c r="G7062" s="18"/>
      <c r="H7062" s="18"/>
      <c r="I7062" s="18"/>
      <c r="J7062" s="5"/>
      <c r="K7062" s="19">
        <v>45000</v>
      </c>
      <c r="L7062" s="7">
        <v>45000</v>
      </c>
      <c r="M7062" s="5"/>
      <c r="N7062" s="5"/>
      <c r="O7062" s="20">
        <v>1</v>
      </c>
      <c r="P7062" s="8">
        <v>1</v>
      </c>
      <c r="Q7062" s="5"/>
    </row>
    <row r="7063" spans="1:17" ht="24" x14ac:dyDescent="0.2">
      <c r="A7063" s="16" t="s">
        <v>5920</v>
      </c>
      <c r="B7063" s="16" t="s">
        <v>9109</v>
      </c>
      <c r="C7063" s="17" t="s">
        <v>6814</v>
      </c>
      <c r="D7063" s="18" t="s">
        <v>8995</v>
      </c>
      <c r="E7063" s="18"/>
      <c r="F7063" s="18"/>
      <c r="G7063" s="18"/>
      <c r="H7063" s="18"/>
      <c r="I7063" s="18"/>
      <c r="J7063" s="5"/>
      <c r="K7063" s="19">
        <v>16886.93</v>
      </c>
      <c r="L7063" s="7">
        <v>16886.93</v>
      </c>
      <c r="M7063" s="5"/>
      <c r="N7063" s="5"/>
      <c r="O7063" s="20">
        <v>10</v>
      </c>
      <c r="P7063" s="8">
        <v>10</v>
      </c>
      <c r="Q7063" s="5"/>
    </row>
    <row r="7064" spans="1:17" ht="24" x14ac:dyDescent="0.2">
      <c r="A7064" s="16" t="s">
        <v>5920</v>
      </c>
      <c r="B7064" s="16" t="s">
        <v>9109</v>
      </c>
      <c r="C7064" s="17" t="s">
        <v>6815</v>
      </c>
      <c r="D7064" s="18" t="s">
        <v>8995</v>
      </c>
      <c r="E7064" s="18"/>
      <c r="F7064" s="18"/>
      <c r="G7064" s="18"/>
      <c r="H7064" s="18"/>
      <c r="I7064" s="18"/>
      <c r="J7064" s="5"/>
      <c r="K7064" s="19">
        <v>33420</v>
      </c>
      <c r="L7064" s="6"/>
      <c r="M7064" s="19">
        <v>33420</v>
      </c>
      <c r="N7064" s="5"/>
      <c r="O7064" s="20">
        <v>30</v>
      </c>
      <c r="P7064" s="6"/>
      <c r="Q7064" s="20">
        <v>30</v>
      </c>
    </row>
    <row r="7065" spans="1:17" ht="24" x14ac:dyDescent="0.2">
      <c r="A7065" s="16" t="s">
        <v>5920</v>
      </c>
      <c r="B7065" s="16" t="s">
        <v>9109</v>
      </c>
      <c r="C7065" s="17" t="s">
        <v>6816</v>
      </c>
      <c r="D7065" s="18" t="s">
        <v>8995</v>
      </c>
      <c r="E7065" s="18"/>
      <c r="F7065" s="18"/>
      <c r="G7065" s="18"/>
      <c r="H7065" s="18"/>
      <c r="I7065" s="18"/>
      <c r="J7065" s="5"/>
      <c r="K7065" s="19">
        <v>7868</v>
      </c>
      <c r="L7065" s="7">
        <v>7868</v>
      </c>
      <c r="M7065" s="5"/>
      <c r="N7065" s="5"/>
      <c r="O7065" s="20">
        <v>3</v>
      </c>
      <c r="P7065" s="8">
        <v>3</v>
      </c>
      <c r="Q7065" s="5"/>
    </row>
    <row r="7066" spans="1:17" ht="24" x14ac:dyDescent="0.2">
      <c r="A7066" s="16" t="s">
        <v>5920</v>
      </c>
      <c r="B7066" s="16" t="s">
        <v>9109</v>
      </c>
      <c r="C7066" s="17" t="s">
        <v>6817</v>
      </c>
      <c r="D7066" s="18" t="s">
        <v>8995</v>
      </c>
      <c r="E7066" s="18"/>
      <c r="F7066" s="18"/>
      <c r="G7066" s="18"/>
      <c r="H7066" s="18"/>
      <c r="I7066" s="18"/>
      <c r="J7066" s="5"/>
      <c r="K7066" s="19">
        <v>31490.400000000001</v>
      </c>
      <c r="L7066" s="7">
        <v>31490.400000000001</v>
      </c>
      <c r="M7066" s="5"/>
      <c r="N7066" s="5"/>
      <c r="O7066" s="20">
        <v>1</v>
      </c>
      <c r="P7066" s="8">
        <v>1</v>
      </c>
      <c r="Q7066" s="5"/>
    </row>
    <row r="7067" spans="1:17" ht="24" x14ac:dyDescent="0.2">
      <c r="A7067" s="16" t="s">
        <v>5920</v>
      </c>
      <c r="B7067" s="16" t="s">
        <v>9109</v>
      </c>
      <c r="C7067" s="17" t="s">
        <v>6818</v>
      </c>
      <c r="D7067" s="18" t="s">
        <v>8995</v>
      </c>
      <c r="E7067" s="18"/>
      <c r="F7067" s="18"/>
      <c r="G7067" s="18"/>
      <c r="H7067" s="18"/>
      <c r="I7067" s="18"/>
      <c r="J7067" s="5"/>
      <c r="K7067" s="19">
        <v>6410.12</v>
      </c>
      <c r="L7067" s="7">
        <v>6410.12</v>
      </c>
      <c r="M7067" s="5"/>
      <c r="N7067" s="5"/>
      <c r="O7067" s="20">
        <v>1</v>
      </c>
      <c r="P7067" s="8">
        <v>1</v>
      </c>
      <c r="Q7067" s="5"/>
    </row>
    <row r="7068" spans="1:17" ht="24" x14ac:dyDescent="0.2">
      <c r="A7068" s="16" t="s">
        <v>5920</v>
      </c>
      <c r="B7068" s="16" t="s">
        <v>9109</v>
      </c>
      <c r="C7068" s="17" t="s">
        <v>6819</v>
      </c>
      <c r="D7068" s="18" t="s">
        <v>8995</v>
      </c>
      <c r="E7068" s="18"/>
      <c r="F7068" s="18"/>
      <c r="G7068" s="18"/>
      <c r="H7068" s="18"/>
      <c r="I7068" s="18"/>
      <c r="J7068" s="5"/>
      <c r="K7068" s="19">
        <v>16421.439999999999</v>
      </c>
      <c r="L7068" s="7">
        <v>16421.439999999999</v>
      </c>
      <c r="M7068" s="5"/>
      <c r="N7068" s="5"/>
      <c r="O7068" s="20">
        <v>224</v>
      </c>
      <c r="P7068" s="8">
        <v>224</v>
      </c>
      <c r="Q7068" s="5"/>
    </row>
    <row r="7069" spans="1:17" ht="12" x14ac:dyDescent="0.2">
      <c r="A7069" s="16" t="s">
        <v>5920</v>
      </c>
      <c r="B7069" s="16" t="s">
        <v>9109</v>
      </c>
      <c r="C7069" s="17" t="s">
        <v>1029</v>
      </c>
      <c r="D7069" s="18" t="s">
        <v>8995</v>
      </c>
      <c r="E7069" s="18"/>
      <c r="F7069" s="18"/>
      <c r="G7069" s="18"/>
      <c r="H7069" s="18"/>
      <c r="I7069" s="18"/>
      <c r="J7069" s="5"/>
      <c r="K7069" s="21">
        <v>375</v>
      </c>
      <c r="L7069" s="9">
        <v>375</v>
      </c>
      <c r="M7069" s="5"/>
      <c r="N7069" s="5"/>
      <c r="O7069" s="20">
        <v>2</v>
      </c>
      <c r="P7069" s="8">
        <v>2</v>
      </c>
      <c r="Q7069" s="5"/>
    </row>
    <row r="7070" spans="1:17" ht="12" x14ac:dyDescent="0.2">
      <c r="A7070" s="16" t="s">
        <v>5920</v>
      </c>
      <c r="B7070" s="16" t="s">
        <v>9109</v>
      </c>
      <c r="C7070" s="17" t="s">
        <v>1032</v>
      </c>
      <c r="D7070" s="18" t="s">
        <v>8995</v>
      </c>
      <c r="E7070" s="18"/>
      <c r="F7070" s="18"/>
      <c r="G7070" s="18"/>
      <c r="H7070" s="18"/>
      <c r="I7070" s="18"/>
      <c r="J7070" s="5"/>
      <c r="K7070" s="21">
        <v>357.08</v>
      </c>
      <c r="L7070" s="9">
        <v>357.08</v>
      </c>
      <c r="M7070" s="5"/>
      <c r="N7070" s="5"/>
      <c r="O7070" s="20">
        <v>1</v>
      </c>
      <c r="P7070" s="8">
        <v>1</v>
      </c>
      <c r="Q7070" s="5"/>
    </row>
    <row r="7071" spans="1:17" ht="12" x14ac:dyDescent="0.2">
      <c r="A7071" s="16" t="s">
        <v>5920</v>
      </c>
      <c r="B7071" s="16" t="s">
        <v>9109</v>
      </c>
      <c r="C7071" s="17" t="s">
        <v>6820</v>
      </c>
      <c r="D7071" s="18" t="s">
        <v>8995</v>
      </c>
      <c r="E7071" s="18"/>
      <c r="F7071" s="18"/>
      <c r="G7071" s="18"/>
      <c r="H7071" s="18"/>
      <c r="I7071" s="18"/>
      <c r="J7071" s="5"/>
      <c r="K7071" s="19">
        <v>1444.95</v>
      </c>
      <c r="L7071" s="7">
        <v>1444.95</v>
      </c>
      <c r="M7071" s="5"/>
      <c r="N7071" s="5"/>
      <c r="O7071" s="20">
        <v>2</v>
      </c>
      <c r="P7071" s="8">
        <v>2</v>
      </c>
      <c r="Q7071" s="5"/>
    </row>
    <row r="7072" spans="1:17" ht="12" x14ac:dyDescent="0.2">
      <c r="A7072" s="16" t="s">
        <v>5920</v>
      </c>
      <c r="B7072" s="16" t="s">
        <v>9109</v>
      </c>
      <c r="C7072" s="17" t="s">
        <v>6821</v>
      </c>
      <c r="D7072" s="18" t="s">
        <v>8995</v>
      </c>
      <c r="E7072" s="18"/>
      <c r="F7072" s="18"/>
      <c r="G7072" s="18"/>
      <c r="H7072" s="18"/>
      <c r="I7072" s="18"/>
      <c r="J7072" s="5"/>
      <c r="K7072" s="21">
        <v>479.17</v>
      </c>
      <c r="L7072" s="9">
        <v>479.17</v>
      </c>
      <c r="M7072" s="5"/>
      <c r="N7072" s="5"/>
      <c r="O7072" s="20">
        <v>1</v>
      </c>
      <c r="P7072" s="8">
        <v>1</v>
      </c>
      <c r="Q7072" s="5"/>
    </row>
    <row r="7073" spans="1:17" ht="12" x14ac:dyDescent="0.2">
      <c r="A7073" s="16" t="s">
        <v>5920</v>
      </c>
      <c r="B7073" s="16" t="s">
        <v>9109</v>
      </c>
      <c r="C7073" s="17" t="s">
        <v>6822</v>
      </c>
      <c r="D7073" s="18" t="s">
        <v>8995</v>
      </c>
      <c r="E7073" s="18"/>
      <c r="F7073" s="18"/>
      <c r="G7073" s="18"/>
      <c r="H7073" s="18"/>
      <c r="I7073" s="18"/>
      <c r="J7073" s="5"/>
      <c r="K7073" s="21">
        <v>318.33</v>
      </c>
      <c r="L7073" s="9">
        <v>318.33</v>
      </c>
      <c r="M7073" s="5"/>
      <c r="N7073" s="5"/>
      <c r="O7073" s="20">
        <v>1</v>
      </c>
      <c r="P7073" s="8">
        <v>1</v>
      </c>
      <c r="Q7073" s="5"/>
    </row>
    <row r="7074" spans="1:17" ht="12" x14ac:dyDescent="0.2">
      <c r="A7074" s="16" t="s">
        <v>5920</v>
      </c>
      <c r="B7074" s="16" t="s">
        <v>9109</v>
      </c>
      <c r="C7074" s="17" t="s">
        <v>6823</v>
      </c>
      <c r="D7074" s="18" t="s">
        <v>8995</v>
      </c>
      <c r="E7074" s="18"/>
      <c r="F7074" s="18"/>
      <c r="G7074" s="18"/>
      <c r="H7074" s="18"/>
      <c r="I7074" s="18"/>
      <c r="J7074" s="5"/>
      <c r="K7074" s="21">
        <v>83.33</v>
      </c>
      <c r="L7074" s="9">
        <v>83.33</v>
      </c>
      <c r="M7074" s="5"/>
      <c r="N7074" s="5"/>
      <c r="O7074" s="20">
        <v>1</v>
      </c>
      <c r="P7074" s="8">
        <v>1</v>
      </c>
      <c r="Q7074" s="5"/>
    </row>
    <row r="7075" spans="1:17" ht="12" x14ac:dyDescent="0.2">
      <c r="A7075" s="16" t="s">
        <v>5920</v>
      </c>
      <c r="B7075" s="16" t="s">
        <v>9109</v>
      </c>
      <c r="C7075" s="17" t="s">
        <v>1043</v>
      </c>
      <c r="D7075" s="18" t="s">
        <v>8995</v>
      </c>
      <c r="E7075" s="18"/>
      <c r="F7075" s="18"/>
      <c r="G7075" s="18"/>
      <c r="H7075" s="18"/>
      <c r="I7075" s="18"/>
      <c r="J7075" s="5"/>
      <c r="K7075" s="21">
        <v>229.17</v>
      </c>
      <c r="L7075" s="9">
        <v>229.17</v>
      </c>
      <c r="M7075" s="5"/>
      <c r="N7075" s="5"/>
      <c r="O7075" s="20">
        <v>2</v>
      </c>
      <c r="P7075" s="8">
        <v>2</v>
      </c>
      <c r="Q7075" s="5"/>
    </row>
    <row r="7076" spans="1:17" ht="12" x14ac:dyDescent="0.2">
      <c r="A7076" s="16" t="s">
        <v>5920</v>
      </c>
      <c r="B7076" s="16" t="s">
        <v>9109</v>
      </c>
      <c r="C7076" s="17" t="s">
        <v>6824</v>
      </c>
      <c r="D7076" s="18" t="s">
        <v>8995</v>
      </c>
      <c r="E7076" s="18"/>
      <c r="F7076" s="18"/>
      <c r="G7076" s="18"/>
      <c r="H7076" s="18"/>
      <c r="I7076" s="18"/>
      <c r="J7076" s="5"/>
      <c r="K7076" s="21">
        <v>112.5</v>
      </c>
      <c r="L7076" s="9">
        <v>112.5</v>
      </c>
      <c r="M7076" s="5"/>
      <c r="N7076" s="5"/>
      <c r="O7076" s="20">
        <v>2</v>
      </c>
      <c r="P7076" s="8">
        <v>2</v>
      </c>
      <c r="Q7076" s="5"/>
    </row>
    <row r="7077" spans="1:17" ht="12" x14ac:dyDescent="0.2">
      <c r="A7077" s="16" t="s">
        <v>5920</v>
      </c>
      <c r="B7077" s="16" t="s">
        <v>9109</v>
      </c>
      <c r="C7077" s="17" t="s">
        <v>6825</v>
      </c>
      <c r="D7077" s="18" t="s">
        <v>8995</v>
      </c>
      <c r="E7077" s="18"/>
      <c r="F7077" s="18"/>
      <c r="G7077" s="18"/>
      <c r="H7077" s="18"/>
      <c r="I7077" s="18"/>
      <c r="J7077" s="5"/>
      <c r="K7077" s="19">
        <v>2700</v>
      </c>
      <c r="L7077" s="7">
        <v>2700</v>
      </c>
      <c r="M7077" s="5"/>
      <c r="N7077" s="5"/>
      <c r="O7077" s="20">
        <v>1</v>
      </c>
      <c r="P7077" s="8">
        <v>1</v>
      </c>
      <c r="Q7077" s="5"/>
    </row>
    <row r="7078" spans="1:17" ht="12" x14ac:dyDescent="0.2">
      <c r="A7078" s="16" t="s">
        <v>5920</v>
      </c>
      <c r="B7078" s="16" t="s">
        <v>9109</v>
      </c>
      <c r="C7078" s="17" t="s">
        <v>6826</v>
      </c>
      <c r="D7078" s="18" t="s">
        <v>8995</v>
      </c>
      <c r="E7078" s="18"/>
      <c r="F7078" s="18"/>
      <c r="G7078" s="18"/>
      <c r="H7078" s="18"/>
      <c r="I7078" s="18"/>
      <c r="J7078" s="5"/>
      <c r="K7078" s="19">
        <v>16191.33</v>
      </c>
      <c r="L7078" s="7">
        <v>16191.33</v>
      </c>
      <c r="M7078" s="5"/>
      <c r="N7078" s="5"/>
      <c r="O7078" s="20">
        <v>1</v>
      </c>
      <c r="P7078" s="8">
        <v>1</v>
      </c>
      <c r="Q7078" s="5"/>
    </row>
    <row r="7079" spans="1:17" ht="12" x14ac:dyDescent="0.2">
      <c r="A7079" s="16" t="s">
        <v>5920</v>
      </c>
      <c r="B7079" s="16" t="s">
        <v>9109</v>
      </c>
      <c r="C7079" s="17" t="s">
        <v>1055</v>
      </c>
      <c r="D7079" s="18" t="s">
        <v>8995</v>
      </c>
      <c r="E7079" s="18"/>
      <c r="F7079" s="18"/>
      <c r="G7079" s="18"/>
      <c r="H7079" s="18"/>
      <c r="I7079" s="18"/>
      <c r="J7079" s="5"/>
      <c r="K7079" s="19">
        <v>8347.0300000000007</v>
      </c>
      <c r="L7079" s="7">
        <v>8347.0300000000007</v>
      </c>
      <c r="M7079" s="5"/>
      <c r="N7079" s="5"/>
      <c r="O7079" s="20">
        <v>1</v>
      </c>
      <c r="P7079" s="8">
        <v>1</v>
      </c>
      <c r="Q7079" s="5"/>
    </row>
    <row r="7080" spans="1:17" ht="24" x14ac:dyDescent="0.2">
      <c r="A7080" s="16" t="s">
        <v>5920</v>
      </c>
      <c r="B7080" s="16" t="s">
        <v>9109</v>
      </c>
      <c r="C7080" s="17" t="s">
        <v>6827</v>
      </c>
      <c r="D7080" s="18" t="s">
        <v>8995</v>
      </c>
      <c r="E7080" s="18"/>
      <c r="F7080" s="18"/>
      <c r="G7080" s="18"/>
      <c r="H7080" s="18"/>
      <c r="I7080" s="18"/>
      <c r="J7080" s="5"/>
      <c r="K7080" s="19">
        <v>15916.8</v>
      </c>
      <c r="L7080" s="7">
        <v>15916.8</v>
      </c>
      <c r="M7080" s="5"/>
      <c r="N7080" s="5"/>
      <c r="O7080" s="20">
        <v>2</v>
      </c>
      <c r="P7080" s="8">
        <v>2</v>
      </c>
      <c r="Q7080" s="5"/>
    </row>
    <row r="7081" spans="1:17" ht="12" x14ac:dyDescent="0.2">
      <c r="A7081" s="16" t="s">
        <v>5920</v>
      </c>
      <c r="B7081" s="16" t="s">
        <v>9109</v>
      </c>
      <c r="C7081" s="17" t="s">
        <v>6828</v>
      </c>
      <c r="D7081" s="18" t="s">
        <v>8995</v>
      </c>
      <c r="E7081" s="18"/>
      <c r="F7081" s="18"/>
      <c r="G7081" s="18"/>
      <c r="H7081" s="18"/>
      <c r="I7081" s="18"/>
      <c r="J7081" s="19">
        <v>7212.92</v>
      </c>
      <c r="K7081" s="5"/>
      <c r="L7081" s="7">
        <v>7212.92</v>
      </c>
      <c r="M7081" s="5"/>
      <c r="N7081" s="20">
        <v>2</v>
      </c>
      <c r="O7081" s="5"/>
      <c r="P7081" s="8">
        <v>2</v>
      </c>
      <c r="Q7081" s="5"/>
    </row>
    <row r="7082" spans="1:17" ht="12" x14ac:dyDescent="0.2">
      <c r="A7082" s="16" t="s">
        <v>5920</v>
      </c>
      <c r="B7082" s="16" t="s">
        <v>9109</v>
      </c>
      <c r="C7082" s="17" t="s">
        <v>6829</v>
      </c>
      <c r="D7082" s="18" t="s">
        <v>8995</v>
      </c>
      <c r="E7082" s="18"/>
      <c r="F7082" s="18"/>
      <c r="G7082" s="18"/>
      <c r="H7082" s="18"/>
      <c r="I7082" s="18"/>
      <c r="J7082" s="5"/>
      <c r="K7082" s="19">
        <v>10032</v>
      </c>
      <c r="L7082" s="7">
        <v>10032</v>
      </c>
      <c r="M7082" s="5"/>
      <c r="N7082" s="5"/>
      <c r="O7082" s="20">
        <v>4</v>
      </c>
      <c r="P7082" s="8">
        <v>4</v>
      </c>
      <c r="Q7082" s="5"/>
    </row>
    <row r="7083" spans="1:17" ht="12" x14ac:dyDescent="0.2">
      <c r="A7083" s="16" t="s">
        <v>5920</v>
      </c>
      <c r="B7083" s="16" t="s">
        <v>9109</v>
      </c>
      <c r="C7083" s="17" t="s">
        <v>1063</v>
      </c>
      <c r="D7083" s="18" t="s">
        <v>8995</v>
      </c>
      <c r="E7083" s="18"/>
      <c r="F7083" s="18"/>
      <c r="G7083" s="18"/>
      <c r="H7083" s="18"/>
      <c r="I7083" s="18"/>
      <c r="J7083" s="5"/>
      <c r="K7083" s="19">
        <v>27910.67</v>
      </c>
      <c r="L7083" s="7">
        <v>27910.67</v>
      </c>
      <c r="M7083" s="5"/>
      <c r="N7083" s="5"/>
      <c r="O7083" s="20">
        <v>8</v>
      </c>
      <c r="P7083" s="8">
        <v>8</v>
      </c>
      <c r="Q7083" s="5"/>
    </row>
    <row r="7084" spans="1:17" ht="12" x14ac:dyDescent="0.2">
      <c r="A7084" s="16" t="s">
        <v>5920</v>
      </c>
      <c r="B7084" s="16" t="s">
        <v>9109</v>
      </c>
      <c r="C7084" s="17" t="s">
        <v>6830</v>
      </c>
      <c r="D7084" s="18" t="s">
        <v>8995</v>
      </c>
      <c r="E7084" s="18"/>
      <c r="F7084" s="18"/>
      <c r="G7084" s="18"/>
      <c r="H7084" s="18"/>
      <c r="I7084" s="18"/>
      <c r="J7084" s="19">
        <v>1270.83</v>
      </c>
      <c r="K7084" s="5"/>
      <c r="L7084" s="7">
        <v>1270.83</v>
      </c>
      <c r="M7084" s="5"/>
      <c r="N7084" s="20">
        <v>1</v>
      </c>
      <c r="O7084" s="5"/>
      <c r="P7084" s="8">
        <v>1</v>
      </c>
      <c r="Q7084" s="5"/>
    </row>
    <row r="7085" spans="1:17" ht="12" x14ac:dyDescent="0.2">
      <c r="A7085" s="16" t="s">
        <v>5920</v>
      </c>
      <c r="B7085" s="16" t="s">
        <v>9109</v>
      </c>
      <c r="C7085" s="17" t="s">
        <v>1064</v>
      </c>
      <c r="D7085" s="18" t="s">
        <v>8995</v>
      </c>
      <c r="E7085" s="18"/>
      <c r="F7085" s="18"/>
      <c r="G7085" s="18"/>
      <c r="H7085" s="18"/>
      <c r="I7085" s="18"/>
      <c r="J7085" s="5"/>
      <c r="K7085" s="19">
        <v>11071.92</v>
      </c>
      <c r="L7085" s="7">
        <v>11071.92</v>
      </c>
      <c r="M7085" s="5"/>
      <c r="N7085" s="5"/>
      <c r="O7085" s="20">
        <v>2</v>
      </c>
      <c r="P7085" s="8">
        <v>2</v>
      </c>
      <c r="Q7085" s="5"/>
    </row>
    <row r="7086" spans="1:17" ht="12" x14ac:dyDescent="0.2">
      <c r="A7086" s="16" t="s">
        <v>5920</v>
      </c>
      <c r="B7086" s="16" t="s">
        <v>9109</v>
      </c>
      <c r="C7086" s="17" t="s">
        <v>6831</v>
      </c>
      <c r="D7086" s="18" t="s">
        <v>8995</v>
      </c>
      <c r="E7086" s="18"/>
      <c r="F7086" s="18"/>
      <c r="G7086" s="18"/>
      <c r="H7086" s="18"/>
      <c r="I7086" s="18"/>
      <c r="J7086" s="5"/>
      <c r="K7086" s="19">
        <v>17457</v>
      </c>
      <c r="L7086" s="7">
        <v>17457</v>
      </c>
      <c r="M7086" s="5"/>
      <c r="N7086" s="5"/>
      <c r="O7086" s="20">
        <v>253</v>
      </c>
      <c r="P7086" s="8">
        <v>253</v>
      </c>
      <c r="Q7086" s="5"/>
    </row>
    <row r="7087" spans="1:17" ht="12" x14ac:dyDescent="0.2">
      <c r="A7087" s="16" t="s">
        <v>5920</v>
      </c>
      <c r="B7087" s="16" t="s">
        <v>9109</v>
      </c>
      <c r="C7087" s="17" t="s">
        <v>6832</v>
      </c>
      <c r="D7087" s="18" t="s">
        <v>8995</v>
      </c>
      <c r="E7087" s="18"/>
      <c r="F7087" s="18"/>
      <c r="G7087" s="18"/>
      <c r="H7087" s="18"/>
      <c r="I7087" s="18"/>
      <c r="J7087" s="5"/>
      <c r="K7087" s="19">
        <v>25323</v>
      </c>
      <c r="L7087" s="7">
        <v>25323</v>
      </c>
      <c r="M7087" s="5"/>
      <c r="N7087" s="5"/>
      <c r="O7087" s="20">
        <v>367</v>
      </c>
      <c r="P7087" s="8">
        <v>367</v>
      </c>
      <c r="Q7087" s="5"/>
    </row>
    <row r="7088" spans="1:17" ht="12" x14ac:dyDescent="0.2">
      <c r="A7088" s="16" t="s">
        <v>5920</v>
      </c>
      <c r="B7088" s="16" t="s">
        <v>9109</v>
      </c>
      <c r="C7088" s="17" t="s">
        <v>6833</v>
      </c>
      <c r="D7088" s="18" t="s">
        <v>8995</v>
      </c>
      <c r="E7088" s="18"/>
      <c r="F7088" s="18"/>
      <c r="G7088" s="18"/>
      <c r="H7088" s="18"/>
      <c r="I7088" s="18"/>
      <c r="J7088" s="5"/>
      <c r="K7088" s="19">
        <v>6600</v>
      </c>
      <c r="L7088" s="7">
        <v>6600</v>
      </c>
      <c r="M7088" s="5"/>
      <c r="N7088" s="5"/>
      <c r="O7088" s="20">
        <v>100</v>
      </c>
      <c r="P7088" s="8">
        <v>100</v>
      </c>
      <c r="Q7088" s="5"/>
    </row>
    <row r="7089" spans="1:17" ht="12" x14ac:dyDescent="0.2">
      <c r="A7089" s="16" t="s">
        <v>5920</v>
      </c>
      <c r="B7089" s="16" t="s">
        <v>9109</v>
      </c>
      <c r="C7089" s="17" t="s">
        <v>6834</v>
      </c>
      <c r="D7089" s="18" t="s">
        <v>8995</v>
      </c>
      <c r="E7089" s="18"/>
      <c r="F7089" s="18"/>
      <c r="G7089" s="18"/>
      <c r="H7089" s="18"/>
      <c r="I7089" s="18"/>
      <c r="J7089" s="5"/>
      <c r="K7089" s="19">
        <v>125886</v>
      </c>
      <c r="L7089" s="7">
        <v>125886</v>
      </c>
      <c r="M7089" s="5"/>
      <c r="N7089" s="5"/>
      <c r="O7089" s="22">
        <v>1876</v>
      </c>
      <c r="P7089" s="10">
        <v>1876</v>
      </c>
      <c r="Q7089" s="5"/>
    </row>
    <row r="7090" spans="1:17" ht="12" x14ac:dyDescent="0.2">
      <c r="A7090" s="16" t="s">
        <v>5920</v>
      </c>
      <c r="B7090" s="16" t="s">
        <v>9109</v>
      </c>
      <c r="C7090" s="17" t="s">
        <v>6835</v>
      </c>
      <c r="D7090" s="18" t="s">
        <v>8995</v>
      </c>
      <c r="E7090" s="18"/>
      <c r="F7090" s="18"/>
      <c r="G7090" s="18"/>
      <c r="H7090" s="18"/>
      <c r="I7090" s="18"/>
      <c r="J7090" s="5"/>
      <c r="K7090" s="19">
        <v>12474</v>
      </c>
      <c r="L7090" s="7">
        <v>12474</v>
      </c>
      <c r="M7090" s="5"/>
      <c r="N7090" s="5"/>
      <c r="O7090" s="20">
        <v>189</v>
      </c>
      <c r="P7090" s="8">
        <v>189</v>
      </c>
      <c r="Q7090" s="5"/>
    </row>
    <row r="7091" spans="1:17" ht="12" x14ac:dyDescent="0.2">
      <c r="A7091" s="16" t="s">
        <v>5920</v>
      </c>
      <c r="B7091" s="16" t="s">
        <v>9109</v>
      </c>
      <c r="C7091" s="17" t="s">
        <v>6836</v>
      </c>
      <c r="D7091" s="18" t="s">
        <v>8995</v>
      </c>
      <c r="E7091" s="18"/>
      <c r="F7091" s="18"/>
      <c r="G7091" s="18"/>
      <c r="H7091" s="18"/>
      <c r="I7091" s="18"/>
      <c r="J7091" s="5"/>
      <c r="K7091" s="19">
        <v>37950</v>
      </c>
      <c r="L7091" s="7">
        <v>37950</v>
      </c>
      <c r="M7091" s="5"/>
      <c r="N7091" s="5"/>
      <c r="O7091" s="20">
        <v>575</v>
      </c>
      <c r="P7091" s="8">
        <v>575</v>
      </c>
      <c r="Q7091" s="5"/>
    </row>
    <row r="7092" spans="1:17" ht="12" x14ac:dyDescent="0.2">
      <c r="A7092" s="16" t="s">
        <v>5920</v>
      </c>
      <c r="B7092" s="16" t="s">
        <v>9109</v>
      </c>
      <c r="C7092" s="17" t="s">
        <v>6837</v>
      </c>
      <c r="D7092" s="18" t="s">
        <v>8995</v>
      </c>
      <c r="E7092" s="18"/>
      <c r="F7092" s="18"/>
      <c r="G7092" s="18"/>
      <c r="H7092" s="18"/>
      <c r="I7092" s="18"/>
      <c r="J7092" s="5"/>
      <c r="K7092" s="19">
        <v>58650</v>
      </c>
      <c r="L7092" s="7">
        <v>58650</v>
      </c>
      <c r="M7092" s="5"/>
      <c r="N7092" s="5"/>
      <c r="O7092" s="20">
        <v>850</v>
      </c>
      <c r="P7092" s="8">
        <v>850</v>
      </c>
      <c r="Q7092" s="5"/>
    </row>
    <row r="7093" spans="1:17" ht="12" x14ac:dyDescent="0.2">
      <c r="A7093" s="16" t="s">
        <v>5920</v>
      </c>
      <c r="B7093" s="16" t="s">
        <v>9109</v>
      </c>
      <c r="C7093" s="17" t="s">
        <v>6838</v>
      </c>
      <c r="D7093" s="18" t="s">
        <v>8995</v>
      </c>
      <c r="E7093" s="18"/>
      <c r="F7093" s="18"/>
      <c r="G7093" s="18"/>
      <c r="H7093" s="18"/>
      <c r="I7093" s="18"/>
      <c r="J7093" s="5"/>
      <c r="K7093" s="19">
        <v>2964</v>
      </c>
      <c r="L7093" s="7">
        <v>2964</v>
      </c>
      <c r="M7093" s="5"/>
      <c r="N7093" s="5"/>
      <c r="O7093" s="20">
        <v>2</v>
      </c>
      <c r="P7093" s="8">
        <v>2</v>
      </c>
      <c r="Q7093" s="5"/>
    </row>
    <row r="7094" spans="1:17" ht="12" x14ac:dyDescent="0.2">
      <c r="A7094" s="16" t="s">
        <v>5920</v>
      </c>
      <c r="B7094" s="16" t="s">
        <v>9109</v>
      </c>
      <c r="C7094" s="17" t="s">
        <v>6839</v>
      </c>
      <c r="D7094" s="18" t="s">
        <v>8995</v>
      </c>
      <c r="E7094" s="18"/>
      <c r="F7094" s="18"/>
      <c r="G7094" s="18"/>
      <c r="H7094" s="18"/>
      <c r="I7094" s="18"/>
      <c r="J7094" s="5"/>
      <c r="K7094" s="19">
        <v>10500</v>
      </c>
      <c r="L7094" s="7">
        <v>10500</v>
      </c>
      <c r="M7094" s="5"/>
      <c r="N7094" s="5"/>
      <c r="O7094" s="20">
        <v>6</v>
      </c>
      <c r="P7094" s="8">
        <v>6</v>
      </c>
      <c r="Q7094" s="5"/>
    </row>
    <row r="7095" spans="1:17" ht="12" x14ac:dyDescent="0.2">
      <c r="A7095" s="16" t="s">
        <v>5920</v>
      </c>
      <c r="B7095" s="16" t="s">
        <v>9109</v>
      </c>
      <c r="C7095" s="17" t="s">
        <v>6840</v>
      </c>
      <c r="D7095" s="18" t="str">
        <f>VLOOKUP(C7095,[2]итоговая!$C$6:$H$1018,4,FALSE)</f>
        <v>Производство 2022</v>
      </c>
      <c r="E7095" s="26">
        <f t="shared" ref="E7095:E7096" si="356">J7095-L7095</f>
        <v>14600</v>
      </c>
      <c r="F7095" s="26">
        <f t="shared" ref="F7095:F7096" si="357">N7095-P7095</f>
        <v>20</v>
      </c>
      <c r="G7095" s="26" t="str">
        <f>VLOOKUP(C7095,[2]итоговая!$C$6:$H$1018,5,FALSE)</f>
        <v>УКС</v>
      </c>
      <c r="H7095" s="21" t="str">
        <f>VLOOKUP(C7095,[2]итоговая!$C$6:$H$1018,6,FALSE)</f>
        <v>Использование при ремонтах 2022 года</v>
      </c>
      <c r="I7095" s="18"/>
      <c r="J7095" s="19">
        <v>14600</v>
      </c>
      <c r="K7095" s="5"/>
      <c r="L7095" s="6"/>
      <c r="M7095" s="19">
        <v>14600</v>
      </c>
      <c r="N7095" s="20">
        <v>20</v>
      </c>
      <c r="O7095" s="5"/>
      <c r="P7095" s="6"/>
      <c r="Q7095" s="20">
        <v>20</v>
      </c>
    </row>
    <row r="7096" spans="1:17" ht="12" x14ac:dyDescent="0.2">
      <c r="A7096" s="16" t="s">
        <v>5920</v>
      </c>
      <c r="B7096" s="16" t="s">
        <v>9109</v>
      </c>
      <c r="C7096" s="17" t="s">
        <v>6841</v>
      </c>
      <c r="D7096" s="18" t="str">
        <f>VLOOKUP(C7096,[2]итоговая!$C$6:$H$1018,4,FALSE)</f>
        <v>Производство 2022</v>
      </c>
      <c r="E7096" s="26">
        <f t="shared" si="356"/>
        <v>19975.2</v>
      </c>
      <c r="F7096" s="26">
        <f t="shared" si="357"/>
        <v>12</v>
      </c>
      <c r="G7096" s="26" t="str">
        <f>VLOOKUP(C7096,[2]итоговая!$C$6:$H$1018,5,FALSE)</f>
        <v>УКС</v>
      </c>
      <c r="H7096" s="21" t="str">
        <f>VLOOKUP(C7096,[2]итоговая!$C$6:$H$1018,6,FALSE)</f>
        <v>Использование при ремонтах 2022 года</v>
      </c>
      <c r="I7096" s="18"/>
      <c r="J7096" s="19">
        <v>19975.2</v>
      </c>
      <c r="K7096" s="5"/>
      <c r="L7096" s="6"/>
      <c r="M7096" s="19">
        <v>19975.2</v>
      </c>
      <c r="N7096" s="20">
        <v>12</v>
      </c>
      <c r="O7096" s="5"/>
      <c r="P7096" s="6"/>
      <c r="Q7096" s="20">
        <v>12</v>
      </c>
    </row>
    <row r="7097" spans="1:17" ht="12" x14ac:dyDescent="0.2">
      <c r="A7097" s="16" t="s">
        <v>5920</v>
      </c>
      <c r="B7097" s="16" t="s">
        <v>9109</v>
      </c>
      <c r="C7097" s="17" t="s">
        <v>1074</v>
      </c>
      <c r="D7097" s="18" t="s">
        <v>8995</v>
      </c>
      <c r="E7097" s="18"/>
      <c r="F7097" s="18"/>
      <c r="G7097" s="18"/>
      <c r="H7097" s="18"/>
      <c r="I7097" s="18"/>
      <c r="J7097" s="5"/>
      <c r="K7097" s="19">
        <v>8892</v>
      </c>
      <c r="L7097" s="7">
        <v>8892</v>
      </c>
      <c r="M7097" s="5"/>
      <c r="N7097" s="5"/>
      <c r="O7097" s="20">
        <v>1</v>
      </c>
      <c r="P7097" s="8">
        <v>1</v>
      </c>
      <c r="Q7097" s="5"/>
    </row>
    <row r="7098" spans="1:17" ht="24" x14ac:dyDescent="0.2">
      <c r="A7098" s="16" t="s">
        <v>5920</v>
      </c>
      <c r="B7098" s="16" t="s">
        <v>9109</v>
      </c>
      <c r="C7098" s="17" t="s">
        <v>6842</v>
      </c>
      <c r="D7098" s="18" t="s">
        <v>8995</v>
      </c>
      <c r="E7098" s="18"/>
      <c r="F7098" s="18"/>
      <c r="G7098" s="18"/>
      <c r="H7098" s="18"/>
      <c r="I7098" s="18"/>
      <c r="J7098" s="5"/>
      <c r="K7098" s="21">
        <v>750</v>
      </c>
      <c r="L7098" s="9">
        <v>750</v>
      </c>
      <c r="M7098" s="5"/>
      <c r="N7098" s="5"/>
      <c r="O7098" s="20">
        <v>2</v>
      </c>
      <c r="P7098" s="8">
        <v>2</v>
      </c>
      <c r="Q7098" s="5"/>
    </row>
    <row r="7099" spans="1:17" ht="12" x14ac:dyDescent="0.2">
      <c r="A7099" s="16" t="s">
        <v>5920</v>
      </c>
      <c r="B7099" s="16" t="s">
        <v>9109</v>
      </c>
      <c r="C7099" s="17" t="s">
        <v>6843</v>
      </c>
      <c r="D7099" s="18" t="s">
        <v>8995</v>
      </c>
      <c r="E7099" s="18"/>
      <c r="F7099" s="18"/>
      <c r="G7099" s="18"/>
      <c r="H7099" s="18"/>
      <c r="I7099" s="18"/>
      <c r="J7099" s="5"/>
      <c r="K7099" s="19">
        <v>2244</v>
      </c>
      <c r="L7099" s="7">
        <v>2244</v>
      </c>
      <c r="M7099" s="5"/>
      <c r="N7099" s="5"/>
      <c r="O7099" s="20">
        <v>6</v>
      </c>
      <c r="P7099" s="8">
        <v>6</v>
      </c>
      <c r="Q7099" s="5"/>
    </row>
    <row r="7100" spans="1:17" ht="12" x14ac:dyDescent="0.2">
      <c r="A7100" s="16" t="s">
        <v>5920</v>
      </c>
      <c r="B7100" s="16" t="s">
        <v>9109</v>
      </c>
      <c r="C7100" s="17" t="s">
        <v>6844</v>
      </c>
      <c r="D7100" s="18" t="s">
        <v>8995</v>
      </c>
      <c r="E7100" s="18"/>
      <c r="F7100" s="18"/>
      <c r="G7100" s="18"/>
      <c r="H7100" s="18"/>
      <c r="I7100" s="18"/>
      <c r="J7100" s="19">
        <v>6000</v>
      </c>
      <c r="K7100" s="5"/>
      <c r="L7100" s="7">
        <v>6000</v>
      </c>
      <c r="M7100" s="5"/>
      <c r="N7100" s="20">
        <v>8</v>
      </c>
      <c r="O7100" s="5"/>
      <c r="P7100" s="8">
        <v>8</v>
      </c>
      <c r="Q7100" s="5"/>
    </row>
    <row r="7101" spans="1:17" ht="12" x14ac:dyDescent="0.2">
      <c r="A7101" s="16" t="s">
        <v>5920</v>
      </c>
      <c r="B7101" s="16" t="s">
        <v>9109</v>
      </c>
      <c r="C7101" s="17" t="s">
        <v>6845</v>
      </c>
      <c r="D7101" s="18" t="s">
        <v>8995</v>
      </c>
      <c r="E7101" s="18"/>
      <c r="F7101" s="18"/>
      <c r="G7101" s="18"/>
      <c r="H7101" s="18"/>
      <c r="I7101" s="18"/>
      <c r="J7101" s="5"/>
      <c r="K7101" s="19">
        <v>12996</v>
      </c>
      <c r="L7101" s="6"/>
      <c r="M7101" s="19">
        <v>12996</v>
      </c>
      <c r="N7101" s="5"/>
      <c r="O7101" s="20">
        <v>1</v>
      </c>
      <c r="P7101" s="6"/>
      <c r="Q7101" s="20">
        <v>1</v>
      </c>
    </row>
    <row r="7102" spans="1:17" ht="12" x14ac:dyDescent="0.2">
      <c r="A7102" s="16" t="s">
        <v>5920</v>
      </c>
      <c r="B7102" s="16" t="s">
        <v>9109</v>
      </c>
      <c r="C7102" s="17" t="s">
        <v>6846</v>
      </c>
      <c r="D7102" s="18" t="s">
        <v>8995</v>
      </c>
      <c r="E7102" s="18"/>
      <c r="F7102" s="18"/>
      <c r="G7102" s="18"/>
      <c r="H7102" s="18"/>
      <c r="I7102" s="18"/>
      <c r="J7102" s="5"/>
      <c r="K7102" s="19">
        <v>105000</v>
      </c>
      <c r="L7102" s="6"/>
      <c r="M7102" s="19">
        <v>105000</v>
      </c>
      <c r="N7102" s="5"/>
      <c r="O7102" s="20">
        <v>5</v>
      </c>
      <c r="P7102" s="6"/>
      <c r="Q7102" s="20">
        <v>5</v>
      </c>
    </row>
    <row r="7103" spans="1:17" ht="12" x14ac:dyDescent="0.2">
      <c r="A7103" s="16" t="s">
        <v>5920</v>
      </c>
      <c r="B7103" s="16" t="s">
        <v>9109</v>
      </c>
      <c r="C7103" s="17" t="s">
        <v>6847</v>
      </c>
      <c r="D7103" s="18" t="s">
        <v>8995</v>
      </c>
      <c r="E7103" s="18"/>
      <c r="F7103" s="18"/>
      <c r="G7103" s="18"/>
      <c r="H7103" s="18"/>
      <c r="I7103" s="18"/>
      <c r="J7103" s="5"/>
      <c r="K7103" s="19">
        <v>11777.67</v>
      </c>
      <c r="L7103" s="7">
        <v>11777.67</v>
      </c>
      <c r="M7103" s="5"/>
      <c r="N7103" s="5"/>
      <c r="O7103" s="20">
        <v>1</v>
      </c>
      <c r="P7103" s="8">
        <v>1</v>
      </c>
      <c r="Q7103" s="5"/>
    </row>
    <row r="7104" spans="1:17" ht="12" x14ac:dyDescent="0.2">
      <c r="A7104" s="16" t="s">
        <v>5920</v>
      </c>
      <c r="B7104" s="16" t="s">
        <v>9109</v>
      </c>
      <c r="C7104" s="17" t="s">
        <v>6848</v>
      </c>
      <c r="D7104" s="18" t="s">
        <v>8995</v>
      </c>
      <c r="E7104" s="18"/>
      <c r="F7104" s="18"/>
      <c r="G7104" s="18"/>
      <c r="H7104" s="18"/>
      <c r="I7104" s="18"/>
      <c r="J7104" s="5"/>
      <c r="K7104" s="19">
        <v>5420.8</v>
      </c>
      <c r="L7104" s="6"/>
      <c r="M7104" s="19">
        <v>5420.8</v>
      </c>
      <c r="N7104" s="5"/>
      <c r="O7104" s="20">
        <v>2</v>
      </c>
      <c r="P7104" s="6"/>
      <c r="Q7104" s="20">
        <v>2</v>
      </c>
    </row>
    <row r="7105" spans="1:17" ht="24" x14ac:dyDescent="0.2">
      <c r="A7105" s="16" t="s">
        <v>5920</v>
      </c>
      <c r="B7105" s="16" t="s">
        <v>9109</v>
      </c>
      <c r="C7105" s="17" t="s">
        <v>4319</v>
      </c>
      <c r="D7105" s="18" t="s">
        <v>8995</v>
      </c>
      <c r="E7105" s="18"/>
      <c r="F7105" s="18"/>
      <c r="G7105" s="18"/>
      <c r="H7105" s="18"/>
      <c r="I7105" s="18"/>
      <c r="J7105" s="5"/>
      <c r="K7105" s="19">
        <v>52800</v>
      </c>
      <c r="L7105" s="7">
        <v>52800</v>
      </c>
      <c r="M7105" s="5"/>
      <c r="N7105" s="5"/>
      <c r="O7105" s="20">
        <v>12</v>
      </c>
      <c r="P7105" s="8">
        <v>12</v>
      </c>
      <c r="Q7105" s="5"/>
    </row>
    <row r="7106" spans="1:17" ht="12" x14ac:dyDescent="0.2">
      <c r="A7106" s="16" t="s">
        <v>5920</v>
      </c>
      <c r="B7106" s="16" t="s">
        <v>9109</v>
      </c>
      <c r="C7106" s="17" t="s">
        <v>6849</v>
      </c>
      <c r="D7106" s="18" t="s">
        <v>8995</v>
      </c>
      <c r="E7106" s="18"/>
      <c r="F7106" s="18"/>
      <c r="G7106" s="18"/>
      <c r="H7106" s="18"/>
      <c r="I7106" s="18"/>
      <c r="J7106" s="5"/>
      <c r="K7106" s="19">
        <v>86800</v>
      </c>
      <c r="L7106" s="7">
        <v>86800</v>
      </c>
      <c r="M7106" s="5"/>
      <c r="N7106" s="5"/>
      <c r="O7106" s="20">
        <v>20</v>
      </c>
      <c r="P7106" s="8">
        <v>20</v>
      </c>
      <c r="Q7106" s="5"/>
    </row>
    <row r="7107" spans="1:17" ht="12" x14ac:dyDescent="0.2">
      <c r="A7107" s="16" t="s">
        <v>5920</v>
      </c>
      <c r="B7107" s="16" t="s">
        <v>9109</v>
      </c>
      <c r="C7107" s="17" t="s">
        <v>6850</v>
      </c>
      <c r="D7107" s="18" t="s">
        <v>8995</v>
      </c>
      <c r="E7107" s="18"/>
      <c r="F7107" s="18"/>
      <c r="G7107" s="18"/>
      <c r="H7107" s="18"/>
      <c r="I7107" s="18"/>
      <c r="J7107" s="5"/>
      <c r="K7107" s="19">
        <v>4846.87</v>
      </c>
      <c r="L7107" s="7">
        <v>4846.87</v>
      </c>
      <c r="M7107" s="5"/>
      <c r="N7107" s="5"/>
      <c r="O7107" s="20">
        <v>1</v>
      </c>
      <c r="P7107" s="8">
        <v>1</v>
      </c>
      <c r="Q7107" s="5"/>
    </row>
    <row r="7108" spans="1:17" ht="12" x14ac:dyDescent="0.2">
      <c r="A7108" s="16" t="s">
        <v>5920</v>
      </c>
      <c r="B7108" s="16" t="s">
        <v>9109</v>
      </c>
      <c r="C7108" s="17" t="s">
        <v>6851</v>
      </c>
      <c r="D7108" s="18" t="s">
        <v>8995</v>
      </c>
      <c r="E7108" s="18"/>
      <c r="F7108" s="18"/>
      <c r="G7108" s="18"/>
      <c r="H7108" s="18"/>
      <c r="I7108" s="18"/>
      <c r="J7108" s="5"/>
      <c r="K7108" s="19">
        <v>6458.33</v>
      </c>
      <c r="L7108" s="7">
        <v>6458.33</v>
      </c>
      <c r="M7108" s="5"/>
      <c r="N7108" s="5"/>
      <c r="O7108" s="20">
        <v>1</v>
      </c>
      <c r="P7108" s="8">
        <v>1</v>
      </c>
      <c r="Q7108" s="5"/>
    </row>
    <row r="7109" spans="1:17" ht="12" x14ac:dyDescent="0.2">
      <c r="A7109" s="16" t="s">
        <v>5920</v>
      </c>
      <c r="B7109" s="16" t="s">
        <v>9109</v>
      </c>
      <c r="C7109" s="17" t="s">
        <v>6852</v>
      </c>
      <c r="D7109" s="18" t="s">
        <v>8995</v>
      </c>
      <c r="E7109" s="18"/>
      <c r="F7109" s="18"/>
      <c r="G7109" s="18"/>
      <c r="H7109" s="18"/>
      <c r="I7109" s="18"/>
      <c r="J7109" s="5"/>
      <c r="K7109" s="19">
        <v>4607.08</v>
      </c>
      <c r="L7109" s="7">
        <v>4607.08</v>
      </c>
      <c r="M7109" s="5"/>
      <c r="N7109" s="5"/>
      <c r="O7109" s="20">
        <v>1</v>
      </c>
      <c r="P7109" s="8">
        <v>1</v>
      </c>
      <c r="Q7109" s="5"/>
    </row>
    <row r="7110" spans="1:17" ht="12" x14ac:dyDescent="0.2">
      <c r="A7110" s="16" t="s">
        <v>5920</v>
      </c>
      <c r="B7110" s="16" t="s">
        <v>9109</v>
      </c>
      <c r="C7110" s="17" t="s">
        <v>1082</v>
      </c>
      <c r="D7110" s="18" t="s">
        <v>8995</v>
      </c>
      <c r="E7110" s="18"/>
      <c r="F7110" s="18"/>
      <c r="G7110" s="18"/>
      <c r="H7110" s="18"/>
      <c r="I7110" s="18"/>
      <c r="J7110" s="5"/>
      <c r="K7110" s="19">
        <v>4959</v>
      </c>
      <c r="L7110" s="7">
        <v>4959</v>
      </c>
      <c r="M7110" s="5"/>
      <c r="N7110" s="5"/>
      <c r="O7110" s="20">
        <v>1</v>
      </c>
      <c r="P7110" s="8">
        <v>1</v>
      </c>
      <c r="Q7110" s="5"/>
    </row>
    <row r="7111" spans="1:17" ht="12" x14ac:dyDescent="0.2">
      <c r="A7111" s="16" t="s">
        <v>5920</v>
      </c>
      <c r="B7111" s="16" t="s">
        <v>9109</v>
      </c>
      <c r="C7111" s="17" t="s">
        <v>6853</v>
      </c>
      <c r="D7111" s="18" t="s">
        <v>8995</v>
      </c>
      <c r="E7111" s="18"/>
      <c r="F7111" s="18"/>
      <c r="G7111" s="18"/>
      <c r="H7111" s="18"/>
      <c r="I7111" s="18"/>
      <c r="J7111" s="5"/>
      <c r="K7111" s="19">
        <v>5268.08</v>
      </c>
      <c r="L7111" s="7">
        <v>5268.08</v>
      </c>
      <c r="M7111" s="5"/>
      <c r="N7111" s="5"/>
      <c r="O7111" s="20">
        <v>1</v>
      </c>
      <c r="P7111" s="8">
        <v>1</v>
      </c>
      <c r="Q7111" s="5"/>
    </row>
    <row r="7112" spans="1:17" ht="12" x14ac:dyDescent="0.2">
      <c r="A7112" s="16" t="s">
        <v>5920</v>
      </c>
      <c r="B7112" s="16" t="s">
        <v>9109</v>
      </c>
      <c r="C7112" s="17" t="s">
        <v>6854</v>
      </c>
      <c r="D7112" s="18" t="s">
        <v>8995</v>
      </c>
      <c r="E7112" s="18"/>
      <c r="F7112" s="18"/>
      <c r="G7112" s="18"/>
      <c r="H7112" s="18"/>
      <c r="I7112" s="18"/>
      <c r="J7112" s="5"/>
      <c r="K7112" s="19">
        <v>45645.41</v>
      </c>
      <c r="L7112" s="7">
        <v>45645.41</v>
      </c>
      <c r="M7112" s="5"/>
      <c r="N7112" s="5"/>
      <c r="O7112" s="20">
        <v>1</v>
      </c>
      <c r="P7112" s="8">
        <v>1</v>
      </c>
      <c r="Q7112" s="5"/>
    </row>
    <row r="7113" spans="1:17" ht="12" x14ac:dyDescent="0.2">
      <c r="A7113" s="16" t="s">
        <v>5920</v>
      </c>
      <c r="B7113" s="16" t="s">
        <v>9109</v>
      </c>
      <c r="C7113" s="17" t="s">
        <v>6855</v>
      </c>
      <c r="D7113" s="18" t="s">
        <v>8995</v>
      </c>
      <c r="E7113" s="18"/>
      <c r="F7113" s="18"/>
      <c r="G7113" s="18"/>
      <c r="H7113" s="18"/>
      <c r="I7113" s="18"/>
      <c r="J7113" s="5"/>
      <c r="K7113" s="19">
        <v>174833.33</v>
      </c>
      <c r="L7113" s="7">
        <v>174833.33</v>
      </c>
      <c r="M7113" s="5"/>
      <c r="N7113" s="5"/>
      <c r="O7113" s="20">
        <v>1</v>
      </c>
      <c r="P7113" s="8">
        <v>1</v>
      </c>
      <c r="Q7113" s="5"/>
    </row>
    <row r="7114" spans="1:17" ht="12" x14ac:dyDescent="0.2">
      <c r="A7114" s="16" t="s">
        <v>5920</v>
      </c>
      <c r="B7114" s="16" t="s">
        <v>9109</v>
      </c>
      <c r="C7114" s="17" t="s">
        <v>6856</v>
      </c>
      <c r="D7114" s="18" t="s">
        <v>8995</v>
      </c>
      <c r="E7114" s="18"/>
      <c r="F7114" s="18"/>
      <c r="G7114" s="18"/>
      <c r="H7114" s="18"/>
      <c r="I7114" s="18"/>
      <c r="J7114" s="5"/>
      <c r="K7114" s="19">
        <v>28492.5</v>
      </c>
      <c r="L7114" s="7">
        <v>28492.5</v>
      </c>
      <c r="M7114" s="5"/>
      <c r="N7114" s="5"/>
      <c r="O7114" s="20">
        <v>1</v>
      </c>
      <c r="P7114" s="8">
        <v>1</v>
      </c>
      <c r="Q7114" s="5"/>
    </row>
    <row r="7115" spans="1:17" ht="12" x14ac:dyDescent="0.2">
      <c r="A7115" s="16" t="s">
        <v>5920</v>
      </c>
      <c r="B7115" s="16" t="s">
        <v>9109</v>
      </c>
      <c r="C7115" s="17" t="s">
        <v>6857</v>
      </c>
      <c r="D7115" s="18" t="s">
        <v>8995</v>
      </c>
      <c r="E7115" s="18"/>
      <c r="F7115" s="18"/>
      <c r="G7115" s="18"/>
      <c r="H7115" s="18"/>
      <c r="I7115" s="18"/>
      <c r="J7115" s="21">
        <v>604.16999999999996</v>
      </c>
      <c r="K7115" s="5"/>
      <c r="L7115" s="9">
        <v>604.16999999999996</v>
      </c>
      <c r="M7115" s="5"/>
      <c r="N7115" s="20">
        <v>5</v>
      </c>
      <c r="O7115" s="5"/>
      <c r="P7115" s="8">
        <v>5</v>
      </c>
      <c r="Q7115" s="5"/>
    </row>
    <row r="7116" spans="1:17" ht="12" x14ac:dyDescent="0.2">
      <c r="A7116" s="16" t="s">
        <v>5920</v>
      </c>
      <c r="B7116" s="16" t="s">
        <v>9109</v>
      </c>
      <c r="C7116" s="17" t="s">
        <v>6858</v>
      </c>
      <c r="D7116" s="18" t="s">
        <v>8995</v>
      </c>
      <c r="E7116" s="18"/>
      <c r="F7116" s="18"/>
      <c r="G7116" s="18"/>
      <c r="H7116" s="18"/>
      <c r="I7116" s="18"/>
      <c r="J7116" s="5"/>
      <c r="K7116" s="19">
        <v>1416.67</v>
      </c>
      <c r="L7116" s="7">
        <v>1416.67</v>
      </c>
      <c r="M7116" s="5"/>
      <c r="N7116" s="5"/>
      <c r="O7116" s="20">
        <v>1</v>
      </c>
      <c r="P7116" s="8">
        <v>1</v>
      </c>
      <c r="Q7116" s="5"/>
    </row>
    <row r="7117" spans="1:17" ht="12" x14ac:dyDescent="0.2">
      <c r="A7117" s="16" t="s">
        <v>5920</v>
      </c>
      <c r="B7117" s="16" t="s">
        <v>9109</v>
      </c>
      <c r="C7117" s="17" t="s">
        <v>6859</v>
      </c>
      <c r="D7117" s="18" t="s">
        <v>8995</v>
      </c>
      <c r="E7117" s="18"/>
      <c r="F7117" s="18"/>
      <c r="G7117" s="18"/>
      <c r="H7117" s="18"/>
      <c r="I7117" s="18"/>
      <c r="J7117" s="5"/>
      <c r="K7117" s="19">
        <v>2833.33</v>
      </c>
      <c r="L7117" s="7">
        <v>2833.33</v>
      </c>
      <c r="M7117" s="5"/>
      <c r="N7117" s="5"/>
      <c r="O7117" s="20">
        <v>2</v>
      </c>
      <c r="P7117" s="8">
        <v>2</v>
      </c>
      <c r="Q7117" s="5"/>
    </row>
    <row r="7118" spans="1:17" ht="12" x14ac:dyDescent="0.2">
      <c r="A7118" s="16" t="s">
        <v>5920</v>
      </c>
      <c r="B7118" s="16" t="s">
        <v>9109</v>
      </c>
      <c r="C7118" s="17" t="s">
        <v>6860</v>
      </c>
      <c r="D7118" s="18" t="s">
        <v>8995</v>
      </c>
      <c r="E7118" s="18"/>
      <c r="F7118" s="18"/>
      <c r="G7118" s="18"/>
      <c r="H7118" s="18"/>
      <c r="I7118" s="18"/>
      <c r="J7118" s="5"/>
      <c r="K7118" s="19">
        <v>2339</v>
      </c>
      <c r="L7118" s="7">
        <v>2339</v>
      </c>
      <c r="M7118" s="5"/>
      <c r="N7118" s="5"/>
      <c r="O7118" s="20">
        <v>1</v>
      </c>
      <c r="P7118" s="8">
        <v>1</v>
      </c>
      <c r="Q7118" s="5"/>
    </row>
    <row r="7119" spans="1:17" ht="12" x14ac:dyDescent="0.2">
      <c r="A7119" s="16" t="s">
        <v>5920</v>
      </c>
      <c r="B7119" s="16" t="s">
        <v>9109</v>
      </c>
      <c r="C7119" s="17" t="s">
        <v>1093</v>
      </c>
      <c r="D7119" s="18" t="s">
        <v>8995</v>
      </c>
      <c r="E7119" s="18"/>
      <c r="F7119" s="18"/>
      <c r="G7119" s="18"/>
      <c r="H7119" s="18"/>
      <c r="I7119" s="18"/>
      <c r="J7119" s="5"/>
      <c r="K7119" s="19">
        <v>1199.58</v>
      </c>
      <c r="L7119" s="7">
        <v>1199.58</v>
      </c>
      <c r="M7119" s="5"/>
      <c r="N7119" s="5"/>
      <c r="O7119" s="20">
        <v>1</v>
      </c>
      <c r="P7119" s="8">
        <v>1</v>
      </c>
      <c r="Q7119" s="5"/>
    </row>
    <row r="7120" spans="1:17" ht="12" x14ac:dyDescent="0.2">
      <c r="A7120" s="16" t="s">
        <v>5920</v>
      </c>
      <c r="B7120" s="16" t="s">
        <v>9109</v>
      </c>
      <c r="C7120" s="17" t="s">
        <v>6861</v>
      </c>
      <c r="D7120" s="18" t="s">
        <v>8995</v>
      </c>
      <c r="E7120" s="18"/>
      <c r="F7120" s="18"/>
      <c r="G7120" s="18"/>
      <c r="H7120" s="18"/>
      <c r="I7120" s="18"/>
      <c r="J7120" s="5"/>
      <c r="K7120" s="19">
        <v>3770.25</v>
      </c>
      <c r="L7120" s="7">
        <v>3770.25</v>
      </c>
      <c r="M7120" s="5"/>
      <c r="N7120" s="5"/>
      <c r="O7120" s="20">
        <v>1</v>
      </c>
      <c r="P7120" s="8">
        <v>1</v>
      </c>
      <c r="Q7120" s="5"/>
    </row>
    <row r="7121" spans="1:17" ht="24" x14ac:dyDescent="0.2">
      <c r="A7121" s="16" t="s">
        <v>5920</v>
      </c>
      <c r="B7121" s="16" t="s">
        <v>9109</v>
      </c>
      <c r="C7121" s="17" t="s">
        <v>6862</v>
      </c>
      <c r="D7121" s="18" t="s">
        <v>8995</v>
      </c>
      <c r="E7121" s="18"/>
      <c r="F7121" s="18"/>
      <c r="G7121" s="18"/>
      <c r="H7121" s="18"/>
      <c r="I7121" s="18"/>
      <c r="J7121" s="5"/>
      <c r="K7121" s="19">
        <v>2457</v>
      </c>
      <c r="L7121" s="7">
        <v>2457</v>
      </c>
      <c r="M7121" s="5"/>
      <c r="N7121" s="5"/>
      <c r="O7121" s="20">
        <v>156</v>
      </c>
      <c r="P7121" s="8">
        <v>156</v>
      </c>
      <c r="Q7121" s="5"/>
    </row>
    <row r="7122" spans="1:17" ht="24" x14ac:dyDescent="0.2">
      <c r="A7122" s="16" t="s">
        <v>5920</v>
      </c>
      <c r="B7122" s="16" t="s">
        <v>9109</v>
      </c>
      <c r="C7122" s="17" t="s">
        <v>4337</v>
      </c>
      <c r="D7122" s="18" t="s">
        <v>8995</v>
      </c>
      <c r="E7122" s="18"/>
      <c r="F7122" s="18"/>
      <c r="G7122" s="18"/>
      <c r="H7122" s="18"/>
      <c r="I7122" s="18"/>
      <c r="J7122" s="5"/>
      <c r="K7122" s="19">
        <v>2025.83</v>
      </c>
      <c r="L7122" s="7">
        <v>2025.83</v>
      </c>
      <c r="M7122" s="5"/>
      <c r="N7122" s="5"/>
      <c r="O7122" s="20">
        <v>130</v>
      </c>
      <c r="P7122" s="8">
        <v>130</v>
      </c>
      <c r="Q7122" s="5"/>
    </row>
    <row r="7123" spans="1:17" ht="24" x14ac:dyDescent="0.2">
      <c r="A7123" s="16" t="s">
        <v>5920</v>
      </c>
      <c r="B7123" s="16" t="s">
        <v>9109</v>
      </c>
      <c r="C7123" s="17" t="s">
        <v>4337</v>
      </c>
      <c r="D7123" s="18" t="s">
        <v>8995</v>
      </c>
      <c r="E7123" s="18"/>
      <c r="F7123" s="18"/>
      <c r="G7123" s="18"/>
      <c r="H7123" s="18"/>
      <c r="I7123" s="18"/>
      <c r="J7123" s="5"/>
      <c r="K7123" s="21">
        <v>323.33</v>
      </c>
      <c r="L7123" s="9">
        <v>323.33</v>
      </c>
      <c r="M7123" s="5"/>
      <c r="N7123" s="5"/>
      <c r="O7123" s="20">
        <v>20</v>
      </c>
      <c r="P7123" s="8">
        <v>20</v>
      </c>
      <c r="Q7123" s="5"/>
    </row>
    <row r="7124" spans="1:17" ht="12" x14ac:dyDescent="0.2">
      <c r="A7124" s="16" t="s">
        <v>5920</v>
      </c>
      <c r="B7124" s="16" t="s">
        <v>9109</v>
      </c>
      <c r="C7124" s="17" t="s">
        <v>6863</v>
      </c>
      <c r="D7124" s="18" t="s">
        <v>8995</v>
      </c>
      <c r="E7124" s="18"/>
      <c r="F7124" s="18"/>
      <c r="G7124" s="18"/>
      <c r="H7124" s="18"/>
      <c r="I7124" s="18"/>
      <c r="J7124" s="5"/>
      <c r="K7124" s="19">
        <v>1625</v>
      </c>
      <c r="L7124" s="7">
        <v>1625</v>
      </c>
      <c r="M7124" s="5"/>
      <c r="N7124" s="5"/>
      <c r="O7124" s="20">
        <v>60</v>
      </c>
      <c r="P7124" s="8">
        <v>60</v>
      </c>
      <c r="Q7124" s="5"/>
    </row>
    <row r="7125" spans="1:17" ht="24" x14ac:dyDescent="0.2">
      <c r="A7125" s="16" t="s">
        <v>5920</v>
      </c>
      <c r="B7125" s="16" t="s">
        <v>9109</v>
      </c>
      <c r="C7125" s="17" t="s">
        <v>6864</v>
      </c>
      <c r="D7125" s="18" t="s">
        <v>8995</v>
      </c>
      <c r="E7125" s="18"/>
      <c r="F7125" s="18"/>
      <c r="G7125" s="18"/>
      <c r="H7125" s="18"/>
      <c r="I7125" s="18"/>
      <c r="J7125" s="5"/>
      <c r="K7125" s="21">
        <v>883.33</v>
      </c>
      <c r="L7125" s="9">
        <v>883.33</v>
      </c>
      <c r="M7125" s="5"/>
      <c r="N7125" s="5"/>
      <c r="O7125" s="20">
        <v>40</v>
      </c>
      <c r="P7125" s="8">
        <v>40</v>
      </c>
      <c r="Q7125" s="5"/>
    </row>
    <row r="7126" spans="1:17" ht="12" x14ac:dyDescent="0.2">
      <c r="A7126" s="16" t="s">
        <v>5920</v>
      </c>
      <c r="B7126" s="16" t="s">
        <v>9109</v>
      </c>
      <c r="C7126" s="17" t="s">
        <v>6865</v>
      </c>
      <c r="D7126" s="18" t="s">
        <v>8995</v>
      </c>
      <c r="E7126" s="18"/>
      <c r="F7126" s="18"/>
      <c r="G7126" s="18"/>
      <c r="H7126" s="18"/>
      <c r="I7126" s="18"/>
      <c r="J7126" s="5"/>
      <c r="K7126" s="21">
        <v>245</v>
      </c>
      <c r="L7126" s="9">
        <v>245</v>
      </c>
      <c r="M7126" s="5"/>
      <c r="N7126" s="5"/>
      <c r="O7126" s="20">
        <v>10</v>
      </c>
      <c r="P7126" s="8">
        <v>10</v>
      </c>
      <c r="Q7126" s="5"/>
    </row>
    <row r="7127" spans="1:17" ht="12" x14ac:dyDescent="0.2">
      <c r="A7127" s="16" t="s">
        <v>5920</v>
      </c>
      <c r="B7127" s="16" t="s">
        <v>9109</v>
      </c>
      <c r="C7127" s="17" t="s">
        <v>4338</v>
      </c>
      <c r="D7127" s="18" t="s">
        <v>8995</v>
      </c>
      <c r="E7127" s="26">
        <f>J7127-L7127</f>
        <v>-8442.4900000000016</v>
      </c>
      <c r="F7127" s="26">
        <f>N7127-P7127</f>
        <v>-4</v>
      </c>
      <c r="G7127" s="26"/>
      <c r="H7127" s="26"/>
      <c r="I7127" s="18"/>
      <c r="J7127" s="19">
        <v>23920.39</v>
      </c>
      <c r="K7127" s="19">
        <v>12820.08</v>
      </c>
      <c r="L7127" s="7">
        <v>32362.880000000001</v>
      </c>
      <c r="M7127" s="19">
        <v>4377.59</v>
      </c>
      <c r="N7127" s="20">
        <v>7</v>
      </c>
      <c r="O7127" s="20">
        <v>6</v>
      </c>
      <c r="P7127" s="8">
        <v>11</v>
      </c>
      <c r="Q7127" s="20">
        <v>2</v>
      </c>
    </row>
    <row r="7128" spans="1:17" ht="12" x14ac:dyDescent="0.2">
      <c r="A7128" s="16" t="s">
        <v>5920</v>
      </c>
      <c r="B7128" s="16" t="s">
        <v>9109</v>
      </c>
      <c r="C7128" s="17" t="s">
        <v>4339</v>
      </c>
      <c r="D7128" s="18" t="s">
        <v>8995</v>
      </c>
      <c r="E7128" s="18"/>
      <c r="F7128" s="18"/>
      <c r="G7128" s="18"/>
      <c r="H7128" s="18"/>
      <c r="I7128" s="18"/>
      <c r="J7128" s="5"/>
      <c r="K7128" s="19">
        <v>1425.71</v>
      </c>
      <c r="L7128" s="7">
        <v>1425.71</v>
      </c>
      <c r="M7128" s="5"/>
      <c r="N7128" s="5"/>
      <c r="O7128" s="20">
        <v>1</v>
      </c>
      <c r="P7128" s="8">
        <v>1</v>
      </c>
      <c r="Q7128" s="5"/>
    </row>
    <row r="7129" spans="1:17" ht="24" x14ac:dyDescent="0.2">
      <c r="A7129" s="16" t="s">
        <v>5920</v>
      </c>
      <c r="B7129" s="16" t="s">
        <v>9109</v>
      </c>
      <c r="C7129" s="17" t="s">
        <v>6866</v>
      </c>
      <c r="D7129" s="18" t="s">
        <v>8995</v>
      </c>
      <c r="E7129" s="18"/>
      <c r="F7129" s="18"/>
      <c r="G7129" s="18"/>
      <c r="H7129" s="18"/>
      <c r="I7129" s="18"/>
      <c r="J7129" s="19">
        <v>2207.1</v>
      </c>
      <c r="K7129" s="5"/>
      <c r="L7129" s="7">
        <v>2207.1</v>
      </c>
      <c r="M7129" s="5"/>
      <c r="N7129" s="20">
        <v>2</v>
      </c>
      <c r="O7129" s="5"/>
      <c r="P7129" s="8">
        <v>2</v>
      </c>
      <c r="Q7129" s="5"/>
    </row>
    <row r="7130" spans="1:17" ht="24" x14ac:dyDescent="0.2">
      <c r="A7130" s="16" t="s">
        <v>5920</v>
      </c>
      <c r="B7130" s="16" t="s">
        <v>9109</v>
      </c>
      <c r="C7130" s="17" t="s">
        <v>6867</v>
      </c>
      <c r="D7130" s="18" t="s">
        <v>8995</v>
      </c>
      <c r="E7130" s="18"/>
      <c r="F7130" s="18"/>
      <c r="G7130" s="18"/>
      <c r="H7130" s="18"/>
      <c r="I7130" s="18"/>
      <c r="J7130" s="19">
        <v>1418.85</v>
      </c>
      <c r="K7130" s="19">
        <v>2522.4</v>
      </c>
      <c r="L7130" s="7">
        <v>3941.25</v>
      </c>
      <c r="M7130" s="5"/>
      <c r="N7130" s="20">
        <v>1</v>
      </c>
      <c r="O7130" s="20">
        <v>2</v>
      </c>
      <c r="P7130" s="8">
        <v>3</v>
      </c>
      <c r="Q7130" s="5"/>
    </row>
    <row r="7131" spans="1:17" ht="12" x14ac:dyDescent="0.2">
      <c r="A7131" s="16" t="s">
        <v>5920</v>
      </c>
      <c r="B7131" s="16" t="s">
        <v>9109</v>
      </c>
      <c r="C7131" s="17" t="s">
        <v>4342</v>
      </c>
      <c r="D7131" s="73" t="str">
        <f>'[5]сводная информация'!D7131</f>
        <v>Аварийный резерв</v>
      </c>
      <c r="E7131" s="26">
        <f>J7131-L7131</f>
        <v>46932.340000000004</v>
      </c>
      <c r="F7131" s="26">
        <f>N7131-P7131</f>
        <v>7</v>
      </c>
      <c r="G7131" s="26" t="str">
        <f>VLOOKUP(C7131,[2]итоговая!$C$6:$H$1018,5,FALSE)</f>
        <v>ТБПБиООС</v>
      </c>
      <c r="H7131" s="73" t="str">
        <f>'[5]сводная информация'!H7131</f>
        <v>Вовлечение в производство по мере потребности в размере</v>
      </c>
      <c r="I7131" s="18"/>
      <c r="J7131" s="19">
        <v>92817.96</v>
      </c>
      <c r="K7131" s="19">
        <v>19699.599999999999</v>
      </c>
      <c r="L7131" s="7">
        <v>45885.62</v>
      </c>
      <c r="M7131" s="19">
        <v>66631.94</v>
      </c>
      <c r="N7131" s="20">
        <v>25</v>
      </c>
      <c r="O7131" s="20">
        <v>13</v>
      </c>
      <c r="P7131" s="8">
        <v>18</v>
      </c>
      <c r="Q7131" s="20">
        <v>20</v>
      </c>
    </row>
    <row r="7132" spans="1:17" ht="24" x14ac:dyDescent="0.2">
      <c r="A7132" s="16" t="s">
        <v>5920</v>
      </c>
      <c r="B7132" s="16" t="s">
        <v>9109</v>
      </c>
      <c r="C7132" s="17" t="s">
        <v>6868</v>
      </c>
      <c r="D7132" s="18" t="s">
        <v>8995</v>
      </c>
      <c r="E7132" s="18"/>
      <c r="F7132" s="18"/>
      <c r="G7132" s="18"/>
      <c r="H7132" s="18"/>
      <c r="I7132" s="18"/>
      <c r="J7132" s="19">
        <v>1691.88</v>
      </c>
      <c r="K7132" s="5"/>
      <c r="L7132" s="7">
        <v>1691.88</v>
      </c>
      <c r="M7132" s="5"/>
      <c r="N7132" s="20">
        <v>2</v>
      </c>
      <c r="O7132" s="5"/>
      <c r="P7132" s="8">
        <v>2</v>
      </c>
      <c r="Q7132" s="5"/>
    </row>
    <row r="7133" spans="1:17" ht="24" x14ac:dyDescent="0.2">
      <c r="A7133" s="16" t="s">
        <v>5920</v>
      </c>
      <c r="B7133" s="16" t="s">
        <v>9109</v>
      </c>
      <c r="C7133" s="17" t="s">
        <v>6869</v>
      </c>
      <c r="D7133" s="18" t="s">
        <v>8995</v>
      </c>
      <c r="E7133" s="18"/>
      <c r="F7133" s="18"/>
      <c r="G7133" s="18"/>
      <c r="H7133" s="18"/>
      <c r="I7133" s="18"/>
      <c r="J7133" s="19">
        <v>2610.75</v>
      </c>
      <c r="K7133" s="5"/>
      <c r="L7133" s="7">
        <v>2610.75</v>
      </c>
      <c r="M7133" s="5"/>
      <c r="N7133" s="20">
        <v>2</v>
      </c>
      <c r="O7133" s="5"/>
      <c r="P7133" s="8">
        <v>2</v>
      </c>
      <c r="Q7133" s="5"/>
    </row>
    <row r="7134" spans="1:17" ht="12" x14ac:dyDescent="0.2">
      <c r="A7134" s="16" t="s">
        <v>5920</v>
      </c>
      <c r="B7134" s="16" t="s">
        <v>9109</v>
      </c>
      <c r="C7134" s="17" t="s">
        <v>6870</v>
      </c>
      <c r="D7134" s="18" t="s">
        <v>8995</v>
      </c>
      <c r="E7134" s="18"/>
      <c r="F7134" s="18"/>
      <c r="G7134" s="18"/>
      <c r="H7134" s="18"/>
      <c r="I7134" s="18"/>
      <c r="J7134" s="19">
        <v>5300.91</v>
      </c>
      <c r="K7134" s="5"/>
      <c r="L7134" s="7">
        <v>5300.91</v>
      </c>
      <c r="M7134" s="5"/>
      <c r="N7134" s="20">
        <v>2</v>
      </c>
      <c r="O7134" s="5"/>
      <c r="P7134" s="8">
        <v>2</v>
      </c>
      <c r="Q7134" s="5"/>
    </row>
    <row r="7135" spans="1:17" ht="12" x14ac:dyDescent="0.2">
      <c r="A7135" s="16" t="s">
        <v>5920</v>
      </c>
      <c r="B7135" s="16" t="s">
        <v>9109</v>
      </c>
      <c r="C7135" s="17" t="s">
        <v>6870</v>
      </c>
      <c r="D7135" s="18" t="s">
        <v>8995</v>
      </c>
      <c r="E7135" s="18"/>
      <c r="F7135" s="18"/>
      <c r="G7135" s="18"/>
      <c r="H7135" s="18"/>
      <c r="I7135" s="18"/>
      <c r="J7135" s="19">
        <v>2650.45</v>
      </c>
      <c r="K7135" s="19">
        <v>4196.55</v>
      </c>
      <c r="L7135" s="7">
        <v>6847</v>
      </c>
      <c r="M7135" s="5"/>
      <c r="N7135" s="20">
        <v>1</v>
      </c>
      <c r="O7135" s="20">
        <v>2</v>
      </c>
      <c r="P7135" s="8">
        <v>3</v>
      </c>
      <c r="Q7135" s="5"/>
    </row>
    <row r="7136" spans="1:17" ht="12" x14ac:dyDescent="0.2">
      <c r="A7136" s="16" t="s">
        <v>5920</v>
      </c>
      <c r="B7136" s="16" t="s">
        <v>9109</v>
      </c>
      <c r="C7136" s="17" t="s">
        <v>4346</v>
      </c>
      <c r="D7136" s="18" t="s">
        <v>8995</v>
      </c>
      <c r="E7136" s="26">
        <f>J7136-L7136</f>
        <v>-2535.630000000001</v>
      </c>
      <c r="F7136" s="26">
        <f>N7136-P7136</f>
        <v>-1</v>
      </c>
      <c r="G7136" s="26"/>
      <c r="H7136" s="26"/>
      <c r="I7136" s="18"/>
      <c r="J7136" s="19">
        <v>16174.98</v>
      </c>
      <c r="K7136" s="19">
        <v>8073.57</v>
      </c>
      <c r="L7136" s="7">
        <v>18710.61</v>
      </c>
      <c r="M7136" s="19">
        <v>5537.94</v>
      </c>
      <c r="N7136" s="20">
        <v>3</v>
      </c>
      <c r="O7136" s="20">
        <v>2</v>
      </c>
      <c r="P7136" s="8">
        <v>4</v>
      </c>
      <c r="Q7136" s="20">
        <v>1</v>
      </c>
    </row>
    <row r="7137" spans="1:17" ht="12" x14ac:dyDescent="0.2">
      <c r="A7137" s="16" t="s">
        <v>5920</v>
      </c>
      <c r="B7137" s="16" t="s">
        <v>9109</v>
      </c>
      <c r="C7137" s="17" t="s">
        <v>6871</v>
      </c>
      <c r="D7137" s="18" t="s">
        <v>8995</v>
      </c>
      <c r="E7137" s="18"/>
      <c r="F7137" s="18"/>
      <c r="G7137" s="18"/>
      <c r="H7137" s="18"/>
      <c r="I7137" s="18"/>
      <c r="J7137" s="19">
        <v>7006.95</v>
      </c>
      <c r="K7137" s="5"/>
      <c r="L7137" s="7">
        <v>7006.95</v>
      </c>
      <c r="M7137" s="5"/>
      <c r="N7137" s="20">
        <v>2</v>
      </c>
      <c r="O7137" s="5"/>
      <c r="P7137" s="8">
        <v>2</v>
      </c>
      <c r="Q7137" s="5"/>
    </row>
    <row r="7138" spans="1:17" ht="12" x14ac:dyDescent="0.2">
      <c r="A7138" s="16" t="s">
        <v>5920</v>
      </c>
      <c r="B7138" s="16" t="s">
        <v>9109</v>
      </c>
      <c r="C7138" s="17" t="s">
        <v>4349</v>
      </c>
      <c r="D7138" s="73" t="str">
        <f>'[5]сводная информация'!D7138</f>
        <v>Производство 2022</v>
      </c>
      <c r="E7138" s="26">
        <f t="shared" ref="E7138:E7139" si="358">J7138-L7138</f>
        <v>25955.040000000001</v>
      </c>
      <c r="F7138" s="26">
        <f t="shared" ref="F7138:F7139" si="359">N7138-P7138</f>
        <v>8</v>
      </c>
      <c r="G7138" s="26" t="str">
        <f>VLOOKUP(C7138,[2]итоговая!$C$6:$H$1018,5,FALSE)</f>
        <v>ТБПБиООС</v>
      </c>
      <c r="H7138" s="73" t="str">
        <f>'[5]сводная информация'!H7138</f>
        <v>Вовлечение в производство до июня 2022 года  согласно норм выдачи спецодежды и СИЗ</v>
      </c>
      <c r="I7138" s="18"/>
      <c r="J7138" s="19">
        <v>35688.18</v>
      </c>
      <c r="K7138" s="5"/>
      <c r="L7138" s="7">
        <v>9733.14</v>
      </c>
      <c r="M7138" s="19">
        <v>25955.040000000001</v>
      </c>
      <c r="N7138" s="20">
        <v>11</v>
      </c>
      <c r="O7138" s="5"/>
      <c r="P7138" s="8">
        <v>3</v>
      </c>
      <c r="Q7138" s="20">
        <v>8</v>
      </c>
    </row>
    <row r="7139" spans="1:17" ht="12" x14ac:dyDescent="0.2">
      <c r="A7139" s="16" t="s">
        <v>5920</v>
      </c>
      <c r="B7139" s="16" t="s">
        <v>9109</v>
      </c>
      <c r="C7139" s="17" t="s">
        <v>4351</v>
      </c>
      <c r="D7139" s="73" t="str">
        <f>'[5]сводная информация'!D7139</f>
        <v>Аварийный резерв</v>
      </c>
      <c r="E7139" s="26">
        <f t="shared" si="358"/>
        <v>1433.8200000000006</v>
      </c>
      <c r="F7139" s="26">
        <f t="shared" si="359"/>
        <v>1</v>
      </c>
      <c r="G7139" s="26" t="str">
        <f>VLOOKUP(C7139,[2]итоговая!$C$6:$H$1018,5,FALSE)</f>
        <v>ТБПБиООС</v>
      </c>
      <c r="H7139" s="73" t="str">
        <f>'[5]сводная информация'!H7139</f>
        <v>Вовлечение в производство по мере потребности в размере</v>
      </c>
      <c r="I7139" s="18"/>
      <c r="J7139" s="19">
        <v>7169.1</v>
      </c>
      <c r="K7139" s="5"/>
      <c r="L7139" s="7">
        <v>5735.28</v>
      </c>
      <c r="M7139" s="19">
        <v>1433.82</v>
      </c>
      <c r="N7139" s="20">
        <v>5</v>
      </c>
      <c r="O7139" s="5"/>
      <c r="P7139" s="8">
        <v>4</v>
      </c>
      <c r="Q7139" s="20">
        <v>1</v>
      </c>
    </row>
    <row r="7140" spans="1:17" ht="12" x14ac:dyDescent="0.2">
      <c r="A7140" s="16" t="s">
        <v>5920</v>
      </c>
      <c r="B7140" s="16" t="s">
        <v>9109</v>
      </c>
      <c r="C7140" s="17" t="s">
        <v>6872</v>
      </c>
      <c r="D7140" s="18" t="s">
        <v>8995</v>
      </c>
      <c r="E7140" s="18"/>
      <c r="F7140" s="18"/>
      <c r="G7140" s="18"/>
      <c r="H7140" s="18"/>
      <c r="I7140" s="18"/>
      <c r="J7140" s="21">
        <v>531.37</v>
      </c>
      <c r="K7140" s="5"/>
      <c r="L7140" s="9">
        <v>531.37</v>
      </c>
      <c r="M7140" s="5"/>
      <c r="N7140" s="20">
        <v>1</v>
      </c>
      <c r="O7140" s="5"/>
      <c r="P7140" s="8">
        <v>1</v>
      </c>
      <c r="Q7140" s="5"/>
    </row>
    <row r="7141" spans="1:17" ht="12" x14ac:dyDescent="0.2">
      <c r="A7141" s="16" t="s">
        <v>5920</v>
      </c>
      <c r="B7141" s="16" t="s">
        <v>9109</v>
      </c>
      <c r="C7141" s="17" t="s">
        <v>4353</v>
      </c>
      <c r="D7141" s="18" t="s">
        <v>8995</v>
      </c>
      <c r="E7141" s="26">
        <f>J7141-L7141</f>
        <v>-4003.380000000001</v>
      </c>
      <c r="F7141" s="26">
        <f>N7141-P7141</f>
        <v>-3</v>
      </c>
      <c r="G7141" s="26"/>
      <c r="H7141" s="26"/>
      <c r="I7141" s="18"/>
      <c r="J7141" s="19">
        <v>16987.8</v>
      </c>
      <c r="K7141" s="19">
        <v>5244</v>
      </c>
      <c r="L7141" s="7">
        <v>20991.18</v>
      </c>
      <c r="M7141" s="19">
        <v>1240.6199999999999</v>
      </c>
      <c r="N7141" s="20">
        <v>14</v>
      </c>
      <c r="O7141" s="20">
        <v>4</v>
      </c>
      <c r="P7141" s="8">
        <v>17</v>
      </c>
      <c r="Q7141" s="20">
        <v>1</v>
      </c>
    </row>
    <row r="7142" spans="1:17" ht="12" x14ac:dyDescent="0.2">
      <c r="A7142" s="16" t="s">
        <v>5920</v>
      </c>
      <c r="B7142" s="16" t="s">
        <v>9109</v>
      </c>
      <c r="C7142" s="17" t="s">
        <v>4354</v>
      </c>
      <c r="D7142" s="18" t="s">
        <v>8995</v>
      </c>
      <c r="E7142" s="18"/>
      <c r="F7142" s="18"/>
      <c r="G7142" s="18"/>
      <c r="H7142" s="18"/>
      <c r="I7142" s="18"/>
      <c r="J7142" s="5"/>
      <c r="K7142" s="19">
        <v>6488.36</v>
      </c>
      <c r="L7142" s="7">
        <v>3244.18</v>
      </c>
      <c r="M7142" s="19">
        <v>3244.18</v>
      </c>
      <c r="N7142" s="5"/>
      <c r="O7142" s="20">
        <v>2</v>
      </c>
      <c r="P7142" s="8">
        <v>1</v>
      </c>
      <c r="Q7142" s="20">
        <v>1</v>
      </c>
    </row>
    <row r="7143" spans="1:17" ht="12" x14ac:dyDescent="0.2">
      <c r="A7143" s="16" t="s">
        <v>5920</v>
      </c>
      <c r="B7143" s="16" t="s">
        <v>9109</v>
      </c>
      <c r="C7143" s="17" t="s">
        <v>4355</v>
      </c>
      <c r="D7143" s="18" t="s">
        <v>8995</v>
      </c>
      <c r="E7143" s="26">
        <f t="shared" ref="E7143:E7144" si="360">J7143-L7143</f>
        <v>-33792.520000000019</v>
      </c>
      <c r="F7143" s="26">
        <f t="shared" ref="F7143:F7144" si="361">N7143-P7143</f>
        <v>-7</v>
      </c>
      <c r="G7143" s="26"/>
      <c r="H7143" s="26"/>
      <c r="I7143" s="18"/>
      <c r="J7143" s="19">
        <v>320640.26</v>
      </c>
      <c r="K7143" s="19">
        <v>186156.84</v>
      </c>
      <c r="L7143" s="7">
        <v>354432.78</v>
      </c>
      <c r="M7143" s="19">
        <v>152364.32</v>
      </c>
      <c r="N7143" s="20">
        <v>71</v>
      </c>
      <c r="O7143" s="20">
        <v>41</v>
      </c>
      <c r="P7143" s="8">
        <v>78</v>
      </c>
      <c r="Q7143" s="20">
        <v>34</v>
      </c>
    </row>
    <row r="7144" spans="1:17" ht="12" x14ac:dyDescent="0.2">
      <c r="A7144" s="16" t="s">
        <v>5920</v>
      </c>
      <c r="B7144" s="16" t="s">
        <v>9109</v>
      </c>
      <c r="C7144" s="17" t="s">
        <v>4356</v>
      </c>
      <c r="D7144" s="18" t="s">
        <v>8995</v>
      </c>
      <c r="E7144" s="26">
        <f t="shared" si="360"/>
        <v>-715675.96</v>
      </c>
      <c r="F7144" s="26">
        <f t="shared" si="361"/>
        <v>-190</v>
      </c>
      <c r="G7144" s="26"/>
      <c r="H7144" s="26"/>
      <c r="I7144" s="18"/>
      <c r="J7144" s="19">
        <v>231049.86</v>
      </c>
      <c r="K7144" s="19">
        <v>765610.44</v>
      </c>
      <c r="L7144" s="7">
        <v>946725.82</v>
      </c>
      <c r="M7144" s="19">
        <v>49934.48</v>
      </c>
      <c r="N7144" s="20">
        <v>62</v>
      </c>
      <c r="O7144" s="20">
        <v>212</v>
      </c>
      <c r="P7144" s="8">
        <v>252</v>
      </c>
      <c r="Q7144" s="20">
        <v>22</v>
      </c>
    </row>
    <row r="7145" spans="1:17" ht="24" x14ac:dyDescent="0.2">
      <c r="A7145" s="16" t="s">
        <v>5920</v>
      </c>
      <c r="B7145" s="16" t="s">
        <v>9109</v>
      </c>
      <c r="C7145" s="17" t="s">
        <v>6873</v>
      </c>
      <c r="D7145" s="18" t="s">
        <v>8995</v>
      </c>
      <c r="E7145" s="18"/>
      <c r="F7145" s="18"/>
      <c r="G7145" s="18"/>
      <c r="H7145" s="18"/>
      <c r="I7145" s="18"/>
      <c r="J7145" s="19">
        <v>1327</v>
      </c>
      <c r="K7145" s="5"/>
      <c r="L7145" s="7">
        <v>1327</v>
      </c>
      <c r="M7145" s="5"/>
      <c r="N7145" s="20">
        <v>1</v>
      </c>
      <c r="O7145" s="5"/>
      <c r="P7145" s="8">
        <v>1</v>
      </c>
      <c r="Q7145" s="5"/>
    </row>
    <row r="7146" spans="1:17" ht="12" x14ac:dyDescent="0.2">
      <c r="A7146" s="16" t="s">
        <v>5920</v>
      </c>
      <c r="B7146" s="16" t="s">
        <v>9109</v>
      </c>
      <c r="C7146" s="17" t="s">
        <v>6874</v>
      </c>
      <c r="D7146" s="18" t="s">
        <v>8995</v>
      </c>
      <c r="E7146" s="18"/>
      <c r="F7146" s="18"/>
      <c r="G7146" s="18"/>
      <c r="H7146" s="18"/>
      <c r="I7146" s="18"/>
      <c r="J7146" s="19">
        <v>1031.92</v>
      </c>
      <c r="K7146" s="5"/>
      <c r="L7146" s="7">
        <v>1031.92</v>
      </c>
      <c r="M7146" s="5"/>
      <c r="N7146" s="20">
        <v>2</v>
      </c>
      <c r="O7146" s="5"/>
      <c r="P7146" s="8">
        <v>2</v>
      </c>
      <c r="Q7146" s="5"/>
    </row>
    <row r="7147" spans="1:17" ht="12" x14ac:dyDescent="0.2">
      <c r="A7147" s="16" t="s">
        <v>5920</v>
      </c>
      <c r="B7147" s="16" t="s">
        <v>9109</v>
      </c>
      <c r="C7147" s="17" t="s">
        <v>6875</v>
      </c>
      <c r="D7147" s="18" t="s">
        <v>8995</v>
      </c>
      <c r="E7147" s="18"/>
      <c r="F7147" s="18"/>
      <c r="G7147" s="18"/>
      <c r="H7147" s="18"/>
      <c r="I7147" s="18"/>
      <c r="J7147" s="21">
        <v>311.02999999999997</v>
      </c>
      <c r="K7147" s="5"/>
      <c r="L7147" s="9">
        <v>311.02999999999997</v>
      </c>
      <c r="M7147" s="5"/>
      <c r="N7147" s="20">
        <v>1</v>
      </c>
      <c r="O7147" s="5"/>
      <c r="P7147" s="8">
        <v>1</v>
      </c>
      <c r="Q7147" s="5"/>
    </row>
    <row r="7148" spans="1:17" ht="12" x14ac:dyDescent="0.2">
      <c r="A7148" s="16" t="s">
        <v>5920</v>
      </c>
      <c r="B7148" s="16" t="s">
        <v>9109</v>
      </c>
      <c r="C7148" s="17" t="s">
        <v>6876</v>
      </c>
      <c r="D7148" s="18" t="s">
        <v>8995</v>
      </c>
      <c r="E7148" s="18"/>
      <c r="F7148" s="18"/>
      <c r="G7148" s="18"/>
      <c r="H7148" s="18"/>
      <c r="I7148" s="18"/>
      <c r="J7148" s="19">
        <v>2557.6999999999998</v>
      </c>
      <c r="K7148" s="5"/>
      <c r="L7148" s="7">
        <v>2557.6999999999998</v>
      </c>
      <c r="M7148" s="5"/>
      <c r="N7148" s="20">
        <v>4</v>
      </c>
      <c r="O7148" s="5"/>
      <c r="P7148" s="8">
        <v>4</v>
      </c>
      <c r="Q7148" s="5"/>
    </row>
    <row r="7149" spans="1:17" ht="12" x14ac:dyDescent="0.2">
      <c r="A7149" s="16" t="s">
        <v>5920</v>
      </c>
      <c r="B7149" s="16" t="s">
        <v>9109</v>
      </c>
      <c r="C7149" s="17" t="s">
        <v>6877</v>
      </c>
      <c r="D7149" s="18" t="s">
        <v>8995</v>
      </c>
      <c r="E7149" s="18"/>
      <c r="F7149" s="18"/>
      <c r="G7149" s="18"/>
      <c r="H7149" s="18"/>
      <c r="I7149" s="18"/>
      <c r="J7149" s="21">
        <v>316.97000000000003</v>
      </c>
      <c r="K7149" s="5"/>
      <c r="L7149" s="9">
        <v>316.97000000000003</v>
      </c>
      <c r="M7149" s="5"/>
      <c r="N7149" s="20">
        <v>2</v>
      </c>
      <c r="O7149" s="5"/>
      <c r="P7149" s="8">
        <v>2</v>
      </c>
      <c r="Q7149" s="5"/>
    </row>
    <row r="7150" spans="1:17" ht="12" x14ac:dyDescent="0.2">
      <c r="A7150" s="16" t="s">
        <v>5920</v>
      </c>
      <c r="B7150" s="16" t="s">
        <v>9109</v>
      </c>
      <c r="C7150" s="17" t="s">
        <v>4358</v>
      </c>
      <c r="D7150" s="18" t="s">
        <v>8995</v>
      </c>
      <c r="E7150" s="26">
        <f>J7150-L7150</f>
        <v>-7183.0600000000268</v>
      </c>
      <c r="F7150" s="26">
        <f>N7150-P7150</f>
        <v>-2</v>
      </c>
      <c r="G7150" s="26"/>
      <c r="H7150" s="26"/>
      <c r="I7150" s="18"/>
      <c r="J7150" s="19">
        <v>176141.33</v>
      </c>
      <c r="K7150" s="19">
        <v>13741.52</v>
      </c>
      <c r="L7150" s="7">
        <v>183324.39</v>
      </c>
      <c r="M7150" s="19">
        <v>6558.46</v>
      </c>
      <c r="N7150" s="20">
        <v>47</v>
      </c>
      <c r="O7150" s="20">
        <v>4</v>
      </c>
      <c r="P7150" s="8">
        <v>49</v>
      </c>
      <c r="Q7150" s="20">
        <v>2</v>
      </c>
    </row>
    <row r="7151" spans="1:17" ht="12" x14ac:dyDescent="0.2">
      <c r="A7151" s="16" t="s">
        <v>5920</v>
      </c>
      <c r="B7151" s="16" t="s">
        <v>9109</v>
      </c>
      <c r="C7151" s="17" t="s">
        <v>6878</v>
      </c>
      <c r="D7151" s="18" t="s">
        <v>8995</v>
      </c>
      <c r="E7151" s="18"/>
      <c r="F7151" s="18"/>
      <c r="G7151" s="18"/>
      <c r="H7151" s="18"/>
      <c r="I7151" s="18"/>
      <c r="J7151" s="19">
        <v>2027.29</v>
      </c>
      <c r="K7151" s="5"/>
      <c r="L7151" s="7">
        <v>2027.29</v>
      </c>
      <c r="M7151" s="5"/>
      <c r="N7151" s="20">
        <v>2</v>
      </c>
      <c r="O7151" s="5"/>
      <c r="P7151" s="8">
        <v>2</v>
      </c>
      <c r="Q7151" s="5"/>
    </row>
    <row r="7152" spans="1:17" ht="12" x14ac:dyDescent="0.2">
      <c r="A7152" s="16" t="s">
        <v>5920</v>
      </c>
      <c r="B7152" s="16" t="s">
        <v>9109</v>
      </c>
      <c r="C7152" s="17" t="s">
        <v>6879</v>
      </c>
      <c r="D7152" s="18" t="s">
        <v>8995</v>
      </c>
      <c r="E7152" s="18"/>
      <c r="F7152" s="18"/>
      <c r="G7152" s="18"/>
      <c r="H7152" s="18"/>
      <c r="I7152" s="18"/>
      <c r="J7152" s="19">
        <v>1158.45</v>
      </c>
      <c r="K7152" s="5"/>
      <c r="L7152" s="7">
        <v>1158.45</v>
      </c>
      <c r="M7152" s="5"/>
      <c r="N7152" s="20">
        <v>1</v>
      </c>
      <c r="O7152" s="5"/>
      <c r="P7152" s="8">
        <v>1</v>
      </c>
      <c r="Q7152" s="5"/>
    </row>
    <row r="7153" spans="1:17" ht="12" x14ac:dyDescent="0.2">
      <c r="A7153" s="16" t="s">
        <v>5920</v>
      </c>
      <c r="B7153" s="16" t="s">
        <v>9109</v>
      </c>
      <c r="C7153" s="17" t="s">
        <v>6880</v>
      </c>
      <c r="D7153" s="18" t="s">
        <v>8995</v>
      </c>
      <c r="E7153" s="18"/>
      <c r="F7153" s="18"/>
      <c r="G7153" s="18"/>
      <c r="H7153" s="18"/>
      <c r="I7153" s="18"/>
      <c r="J7153" s="19">
        <v>2896.13</v>
      </c>
      <c r="K7153" s="5"/>
      <c r="L7153" s="7">
        <v>2896.13</v>
      </c>
      <c r="M7153" s="5"/>
      <c r="N7153" s="20">
        <v>2</v>
      </c>
      <c r="O7153" s="5"/>
      <c r="P7153" s="8">
        <v>2</v>
      </c>
      <c r="Q7153" s="5"/>
    </row>
    <row r="7154" spans="1:17" ht="24" x14ac:dyDescent="0.2">
      <c r="A7154" s="16" t="s">
        <v>5920</v>
      </c>
      <c r="B7154" s="16" t="s">
        <v>9109</v>
      </c>
      <c r="C7154" s="17" t="s">
        <v>6881</v>
      </c>
      <c r="D7154" s="18" t="s">
        <v>8995</v>
      </c>
      <c r="E7154" s="18"/>
      <c r="F7154" s="18"/>
      <c r="G7154" s="18"/>
      <c r="H7154" s="18"/>
      <c r="I7154" s="18"/>
      <c r="J7154" s="19">
        <v>7295.85</v>
      </c>
      <c r="K7154" s="5"/>
      <c r="L7154" s="7">
        <v>7295.85</v>
      </c>
      <c r="M7154" s="5"/>
      <c r="N7154" s="20">
        <v>1</v>
      </c>
      <c r="O7154" s="5"/>
      <c r="P7154" s="8">
        <v>1</v>
      </c>
      <c r="Q7154" s="5"/>
    </row>
    <row r="7155" spans="1:17" ht="12" x14ac:dyDescent="0.2">
      <c r="A7155" s="16" t="s">
        <v>5920</v>
      </c>
      <c r="B7155" s="16" t="s">
        <v>9109</v>
      </c>
      <c r="C7155" s="17" t="s">
        <v>4363</v>
      </c>
      <c r="D7155" s="18" t="s">
        <v>8995</v>
      </c>
      <c r="E7155" s="26">
        <f>J7155-L7155</f>
        <v>-263477.2</v>
      </c>
      <c r="F7155" s="26">
        <f>N7155-P7155</f>
        <v>-70</v>
      </c>
      <c r="G7155" s="26"/>
      <c r="H7155" s="26"/>
      <c r="I7155" s="18"/>
      <c r="J7155" s="19">
        <v>10479.57</v>
      </c>
      <c r="K7155" s="19">
        <v>325260.48</v>
      </c>
      <c r="L7155" s="7">
        <v>273956.77</v>
      </c>
      <c r="M7155" s="19">
        <v>61783.28</v>
      </c>
      <c r="N7155" s="20">
        <v>3</v>
      </c>
      <c r="O7155" s="20">
        <v>87</v>
      </c>
      <c r="P7155" s="8">
        <v>73</v>
      </c>
      <c r="Q7155" s="20">
        <v>17</v>
      </c>
    </row>
    <row r="7156" spans="1:17" ht="12" x14ac:dyDescent="0.2">
      <c r="A7156" s="16" t="s">
        <v>5920</v>
      </c>
      <c r="B7156" s="16" t="s">
        <v>9109</v>
      </c>
      <c r="C7156" s="17" t="s">
        <v>6882</v>
      </c>
      <c r="D7156" s="18" t="s">
        <v>8995</v>
      </c>
      <c r="E7156" s="18"/>
      <c r="F7156" s="18"/>
      <c r="G7156" s="18"/>
      <c r="H7156" s="18"/>
      <c r="I7156" s="18"/>
      <c r="J7156" s="5"/>
      <c r="K7156" s="19">
        <v>4917.16</v>
      </c>
      <c r="L7156" s="7">
        <v>1264.4100000000001</v>
      </c>
      <c r="M7156" s="19">
        <v>3652.75</v>
      </c>
      <c r="N7156" s="5"/>
      <c r="O7156" s="20">
        <v>3</v>
      </c>
      <c r="P7156" s="8">
        <v>1</v>
      </c>
      <c r="Q7156" s="20">
        <v>2</v>
      </c>
    </row>
    <row r="7157" spans="1:17" ht="24" x14ac:dyDescent="0.2">
      <c r="A7157" s="16" t="s">
        <v>5920</v>
      </c>
      <c r="B7157" s="16" t="s">
        <v>9109</v>
      </c>
      <c r="C7157" s="17" t="s">
        <v>6883</v>
      </c>
      <c r="D7157" s="18" t="s">
        <v>8995</v>
      </c>
      <c r="E7157" s="18"/>
      <c r="F7157" s="18"/>
      <c r="G7157" s="18"/>
      <c r="H7157" s="18"/>
      <c r="I7157" s="18"/>
      <c r="J7157" s="21">
        <v>280.98</v>
      </c>
      <c r="K7157" s="5"/>
      <c r="L7157" s="9">
        <v>280.98</v>
      </c>
      <c r="M7157" s="5"/>
      <c r="N7157" s="20">
        <v>1</v>
      </c>
      <c r="O7157" s="5"/>
      <c r="P7157" s="8">
        <v>1</v>
      </c>
      <c r="Q7157" s="5"/>
    </row>
    <row r="7158" spans="1:17" ht="12" x14ac:dyDescent="0.2">
      <c r="A7158" s="16" t="s">
        <v>5920</v>
      </c>
      <c r="B7158" s="16" t="s">
        <v>9109</v>
      </c>
      <c r="C7158" s="17" t="s">
        <v>4365</v>
      </c>
      <c r="D7158" s="18" t="s">
        <v>8995</v>
      </c>
      <c r="E7158" s="26">
        <f>J7158-L7158</f>
        <v>0</v>
      </c>
      <c r="F7158" s="26">
        <f>N7158-P7158</f>
        <v>0</v>
      </c>
      <c r="G7158" s="26"/>
      <c r="H7158" s="26"/>
      <c r="I7158" s="18"/>
      <c r="J7158" s="19">
        <v>16294.81</v>
      </c>
      <c r="K7158" s="19">
        <v>5295.81</v>
      </c>
      <c r="L7158" s="7">
        <v>16294.81</v>
      </c>
      <c r="M7158" s="19">
        <v>5295.81</v>
      </c>
      <c r="N7158" s="20">
        <v>3</v>
      </c>
      <c r="O7158" s="20">
        <v>3</v>
      </c>
      <c r="P7158" s="8">
        <v>3</v>
      </c>
      <c r="Q7158" s="20">
        <v>3</v>
      </c>
    </row>
    <row r="7159" spans="1:17" ht="12" x14ac:dyDescent="0.2">
      <c r="A7159" s="16" t="s">
        <v>5920</v>
      </c>
      <c r="B7159" s="16" t="s">
        <v>9109</v>
      </c>
      <c r="C7159" s="17" t="s">
        <v>4366</v>
      </c>
      <c r="D7159" s="18" t="s">
        <v>8995</v>
      </c>
      <c r="E7159" s="18"/>
      <c r="F7159" s="18"/>
      <c r="G7159" s="18"/>
      <c r="H7159" s="18"/>
      <c r="I7159" s="18"/>
      <c r="J7159" s="5"/>
      <c r="K7159" s="19">
        <v>592839.72</v>
      </c>
      <c r="L7159" s="7">
        <v>296419.86</v>
      </c>
      <c r="M7159" s="19">
        <v>296419.86</v>
      </c>
      <c r="N7159" s="5"/>
      <c r="O7159" s="20">
        <v>66</v>
      </c>
      <c r="P7159" s="8">
        <v>33</v>
      </c>
      <c r="Q7159" s="20">
        <v>33</v>
      </c>
    </row>
    <row r="7160" spans="1:17" ht="24" x14ac:dyDescent="0.2">
      <c r="A7160" s="16" t="s">
        <v>5920</v>
      </c>
      <c r="B7160" s="16" t="s">
        <v>9109</v>
      </c>
      <c r="C7160" s="17" t="s">
        <v>6884</v>
      </c>
      <c r="D7160" s="18" t="s">
        <v>8995</v>
      </c>
      <c r="E7160" s="18"/>
      <c r="F7160" s="18"/>
      <c r="G7160" s="18"/>
      <c r="H7160" s="18"/>
      <c r="I7160" s="18"/>
      <c r="J7160" s="21">
        <v>390.31</v>
      </c>
      <c r="K7160" s="5"/>
      <c r="L7160" s="9">
        <v>390.31</v>
      </c>
      <c r="M7160" s="5"/>
      <c r="N7160" s="20">
        <v>1</v>
      </c>
      <c r="O7160" s="5"/>
      <c r="P7160" s="8">
        <v>1</v>
      </c>
      <c r="Q7160" s="5"/>
    </row>
    <row r="7161" spans="1:17" ht="12" x14ac:dyDescent="0.2">
      <c r="A7161" s="16" t="s">
        <v>5920</v>
      </c>
      <c r="B7161" s="16" t="s">
        <v>9109</v>
      </c>
      <c r="C7161" s="17" t="s">
        <v>4369</v>
      </c>
      <c r="D7161" s="73" t="str">
        <f>'[5]сводная информация'!D7161</f>
        <v>Производство 2022</v>
      </c>
      <c r="E7161" s="26">
        <f>J7161-L7161</f>
        <v>150684.37</v>
      </c>
      <c r="F7161" s="26">
        <f>N7161-P7161</f>
        <v>18</v>
      </c>
      <c r="G7161" s="26" t="str">
        <f>VLOOKUP(C7161,[2]итоговая!$C$6:$H$1018,5,FALSE)</f>
        <v>ТБПБиООС</v>
      </c>
      <c r="H7161" s="73" t="str">
        <f>'[5]сводная информация'!H7161</f>
        <v>Вовлечение в производство до июня 2022 года  согласно норм выдачи спецодежды и СИЗ</v>
      </c>
      <c r="I7161" s="18"/>
      <c r="J7161" s="19">
        <v>565983.12</v>
      </c>
      <c r="K7161" s="19">
        <v>218939.27</v>
      </c>
      <c r="L7161" s="7">
        <v>415298.75</v>
      </c>
      <c r="M7161" s="19">
        <v>369623.64</v>
      </c>
      <c r="N7161" s="20">
        <v>74</v>
      </c>
      <c r="O7161" s="20">
        <v>31</v>
      </c>
      <c r="P7161" s="8">
        <v>56</v>
      </c>
      <c r="Q7161" s="20">
        <v>49</v>
      </c>
    </row>
    <row r="7162" spans="1:17" ht="24" x14ac:dyDescent="0.2">
      <c r="A7162" s="16" t="s">
        <v>5920</v>
      </c>
      <c r="B7162" s="16" t="s">
        <v>9109</v>
      </c>
      <c r="C7162" s="17" t="s">
        <v>6885</v>
      </c>
      <c r="D7162" s="18" t="s">
        <v>8995</v>
      </c>
      <c r="E7162" s="18"/>
      <c r="F7162" s="18"/>
      <c r="G7162" s="18"/>
      <c r="H7162" s="18"/>
      <c r="I7162" s="18"/>
      <c r="J7162" s="19">
        <v>3334.35</v>
      </c>
      <c r="K7162" s="5"/>
      <c r="L7162" s="7">
        <v>3334.35</v>
      </c>
      <c r="M7162" s="5"/>
      <c r="N7162" s="20">
        <v>1</v>
      </c>
      <c r="O7162" s="5"/>
      <c r="P7162" s="8">
        <v>1</v>
      </c>
      <c r="Q7162" s="5"/>
    </row>
    <row r="7163" spans="1:17" ht="24" x14ac:dyDescent="0.2">
      <c r="A7163" s="16" t="s">
        <v>5920</v>
      </c>
      <c r="B7163" s="16" t="s">
        <v>9109</v>
      </c>
      <c r="C7163" s="17" t="s">
        <v>4371</v>
      </c>
      <c r="D7163" s="18" t="s">
        <v>8995</v>
      </c>
      <c r="E7163" s="18"/>
      <c r="F7163" s="18"/>
      <c r="G7163" s="18"/>
      <c r="H7163" s="18"/>
      <c r="I7163" s="18"/>
      <c r="J7163" s="5"/>
      <c r="K7163" s="21">
        <v>666.87</v>
      </c>
      <c r="L7163" s="6"/>
      <c r="M7163" s="21">
        <v>666.87</v>
      </c>
      <c r="N7163" s="5"/>
      <c r="O7163" s="20">
        <v>1</v>
      </c>
      <c r="P7163" s="6"/>
      <c r="Q7163" s="20">
        <v>1</v>
      </c>
    </row>
    <row r="7164" spans="1:17" ht="24" x14ac:dyDescent="0.2">
      <c r="A7164" s="16" t="s">
        <v>5920</v>
      </c>
      <c r="B7164" s="16" t="s">
        <v>9109</v>
      </c>
      <c r="C7164" s="17" t="s">
        <v>6886</v>
      </c>
      <c r="D7164" s="18" t="s">
        <v>8995</v>
      </c>
      <c r="E7164" s="18"/>
      <c r="F7164" s="18"/>
      <c r="G7164" s="18"/>
      <c r="H7164" s="18"/>
      <c r="I7164" s="18"/>
      <c r="J7164" s="19">
        <v>2744.9</v>
      </c>
      <c r="K7164" s="5"/>
      <c r="L7164" s="7">
        <v>2744.9</v>
      </c>
      <c r="M7164" s="5"/>
      <c r="N7164" s="20">
        <v>1</v>
      </c>
      <c r="O7164" s="5"/>
      <c r="P7164" s="8">
        <v>1</v>
      </c>
      <c r="Q7164" s="5"/>
    </row>
    <row r="7165" spans="1:17" ht="24" x14ac:dyDescent="0.2">
      <c r="A7165" s="16" t="s">
        <v>5920</v>
      </c>
      <c r="B7165" s="16" t="s">
        <v>9109</v>
      </c>
      <c r="C7165" s="17" t="s">
        <v>6887</v>
      </c>
      <c r="D7165" s="18" t="s">
        <v>8995</v>
      </c>
      <c r="E7165" s="18"/>
      <c r="F7165" s="18"/>
      <c r="G7165" s="18"/>
      <c r="H7165" s="18"/>
      <c r="I7165" s="18"/>
      <c r="J7165" s="19">
        <v>1564.93</v>
      </c>
      <c r="K7165" s="5"/>
      <c r="L7165" s="7">
        <v>1564.93</v>
      </c>
      <c r="M7165" s="5"/>
      <c r="N7165" s="20">
        <v>1</v>
      </c>
      <c r="O7165" s="5"/>
      <c r="P7165" s="8">
        <v>1</v>
      </c>
      <c r="Q7165" s="5"/>
    </row>
    <row r="7166" spans="1:17" ht="24" x14ac:dyDescent="0.2">
      <c r="A7166" s="16" t="s">
        <v>5920</v>
      </c>
      <c r="B7166" s="16" t="s">
        <v>9109</v>
      </c>
      <c r="C7166" s="17" t="s">
        <v>6888</v>
      </c>
      <c r="D7166" s="18" t="s">
        <v>8995</v>
      </c>
      <c r="E7166" s="18"/>
      <c r="F7166" s="18"/>
      <c r="G7166" s="18"/>
      <c r="H7166" s="18"/>
      <c r="I7166" s="18"/>
      <c r="J7166" s="5"/>
      <c r="K7166" s="21">
        <v>938.96</v>
      </c>
      <c r="L7166" s="9">
        <v>938.96</v>
      </c>
      <c r="M7166" s="5"/>
      <c r="N7166" s="5"/>
      <c r="O7166" s="20">
        <v>1</v>
      </c>
      <c r="P7166" s="8">
        <v>1</v>
      </c>
      <c r="Q7166" s="5"/>
    </row>
    <row r="7167" spans="1:17" ht="24" x14ac:dyDescent="0.2">
      <c r="A7167" s="16" t="s">
        <v>5920</v>
      </c>
      <c r="B7167" s="16" t="s">
        <v>9109</v>
      </c>
      <c r="C7167" s="17" t="s">
        <v>6889</v>
      </c>
      <c r="D7167" s="18" t="s">
        <v>8995</v>
      </c>
      <c r="E7167" s="18"/>
      <c r="F7167" s="18"/>
      <c r="G7167" s="18"/>
      <c r="H7167" s="18"/>
      <c r="I7167" s="18"/>
      <c r="J7167" s="19">
        <v>4381.8100000000004</v>
      </c>
      <c r="K7167" s="5"/>
      <c r="L7167" s="7">
        <v>4381.8100000000004</v>
      </c>
      <c r="M7167" s="5"/>
      <c r="N7167" s="20">
        <v>1</v>
      </c>
      <c r="O7167" s="5"/>
      <c r="P7167" s="8">
        <v>1</v>
      </c>
      <c r="Q7167" s="5"/>
    </row>
    <row r="7168" spans="1:17" ht="12" x14ac:dyDescent="0.2">
      <c r="A7168" s="16" t="s">
        <v>5920</v>
      </c>
      <c r="B7168" s="16" t="s">
        <v>9109</v>
      </c>
      <c r="C7168" s="17" t="s">
        <v>4372</v>
      </c>
      <c r="D7168" s="18" t="s">
        <v>8995</v>
      </c>
      <c r="E7168" s="26">
        <f>J7168-L7168</f>
        <v>-419588.75</v>
      </c>
      <c r="F7168" s="26">
        <f>N7168-P7168</f>
        <v>-68</v>
      </c>
      <c r="G7168" s="26"/>
      <c r="H7168" s="26"/>
      <c r="I7168" s="18"/>
      <c r="J7168" s="19">
        <v>393808.38</v>
      </c>
      <c r="K7168" s="19">
        <v>610913.1</v>
      </c>
      <c r="L7168" s="7">
        <v>813397.13</v>
      </c>
      <c r="M7168" s="19">
        <v>191324.35</v>
      </c>
      <c r="N7168" s="20">
        <v>59</v>
      </c>
      <c r="O7168" s="20">
        <v>100</v>
      </c>
      <c r="P7168" s="8">
        <v>127</v>
      </c>
      <c r="Q7168" s="20">
        <v>32</v>
      </c>
    </row>
    <row r="7169" spans="1:17" ht="12" x14ac:dyDescent="0.2">
      <c r="A7169" s="16" t="s">
        <v>5920</v>
      </c>
      <c r="B7169" s="16" t="s">
        <v>9109</v>
      </c>
      <c r="C7169" s="17" t="s">
        <v>6890</v>
      </c>
      <c r="D7169" s="18" t="s">
        <v>8995</v>
      </c>
      <c r="E7169" s="18"/>
      <c r="F7169" s="18"/>
      <c r="G7169" s="18"/>
      <c r="H7169" s="18"/>
      <c r="I7169" s="18"/>
      <c r="J7169" s="19">
        <v>3018.13</v>
      </c>
      <c r="K7169" s="5"/>
      <c r="L7169" s="7">
        <v>3018.13</v>
      </c>
      <c r="M7169" s="5"/>
      <c r="N7169" s="20">
        <v>1</v>
      </c>
      <c r="O7169" s="5"/>
      <c r="P7169" s="8">
        <v>1</v>
      </c>
      <c r="Q7169" s="5"/>
    </row>
    <row r="7170" spans="1:17" ht="24" x14ac:dyDescent="0.2">
      <c r="A7170" s="16" t="s">
        <v>5920</v>
      </c>
      <c r="B7170" s="16" t="s">
        <v>9109</v>
      </c>
      <c r="C7170" s="17" t="s">
        <v>6891</v>
      </c>
      <c r="D7170" s="18" t="s">
        <v>8995</v>
      </c>
      <c r="E7170" s="18"/>
      <c r="F7170" s="18"/>
      <c r="G7170" s="18"/>
      <c r="H7170" s="18"/>
      <c r="I7170" s="18"/>
      <c r="J7170" s="21">
        <v>778.65</v>
      </c>
      <c r="K7170" s="5"/>
      <c r="L7170" s="9">
        <v>778.65</v>
      </c>
      <c r="M7170" s="5"/>
      <c r="N7170" s="20">
        <v>1</v>
      </c>
      <c r="O7170" s="5"/>
      <c r="P7170" s="8">
        <v>1</v>
      </c>
      <c r="Q7170" s="5"/>
    </row>
    <row r="7171" spans="1:17" ht="24" x14ac:dyDescent="0.2">
      <c r="A7171" s="16" t="s">
        <v>5920</v>
      </c>
      <c r="B7171" s="16" t="s">
        <v>9109</v>
      </c>
      <c r="C7171" s="17" t="s">
        <v>6892</v>
      </c>
      <c r="D7171" s="18" t="s">
        <v>8995</v>
      </c>
      <c r="E7171" s="18"/>
      <c r="F7171" s="18"/>
      <c r="G7171" s="18"/>
      <c r="H7171" s="18"/>
      <c r="I7171" s="18"/>
      <c r="J7171" s="19">
        <v>1006.05</v>
      </c>
      <c r="K7171" s="5"/>
      <c r="L7171" s="7">
        <v>1006.05</v>
      </c>
      <c r="M7171" s="5"/>
      <c r="N7171" s="20">
        <v>1</v>
      </c>
      <c r="O7171" s="5"/>
      <c r="P7171" s="8">
        <v>1</v>
      </c>
      <c r="Q7171" s="5"/>
    </row>
    <row r="7172" spans="1:17" ht="24" x14ac:dyDescent="0.2">
      <c r="A7172" s="16" t="s">
        <v>5920</v>
      </c>
      <c r="B7172" s="16" t="s">
        <v>9109</v>
      </c>
      <c r="C7172" s="17" t="s">
        <v>6893</v>
      </c>
      <c r="D7172" s="18" t="s">
        <v>8995</v>
      </c>
      <c r="E7172" s="18"/>
      <c r="F7172" s="18"/>
      <c r="G7172" s="18"/>
      <c r="H7172" s="18"/>
      <c r="I7172" s="18"/>
      <c r="J7172" s="19">
        <v>1026.5999999999999</v>
      </c>
      <c r="K7172" s="5"/>
      <c r="L7172" s="7">
        <v>1026.5999999999999</v>
      </c>
      <c r="M7172" s="5"/>
      <c r="N7172" s="20">
        <v>1</v>
      </c>
      <c r="O7172" s="5"/>
      <c r="P7172" s="8">
        <v>1</v>
      </c>
      <c r="Q7172" s="5"/>
    </row>
    <row r="7173" spans="1:17" ht="24" x14ac:dyDescent="0.2">
      <c r="A7173" s="16" t="s">
        <v>5920</v>
      </c>
      <c r="B7173" s="16" t="s">
        <v>9109</v>
      </c>
      <c r="C7173" s="17" t="s">
        <v>6894</v>
      </c>
      <c r="D7173" s="18" t="s">
        <v>8995</v>
      </c>
      <c r="E7173" s="18"/>
      <c r="F7173" s="18"/>
      <c r="G7173" s="18"/>
      <c r="H7173" s="18"/>
      <c r="I7173" s="18"/>
      <c r="J7173" s="5"/>
      <c r="K7173" s="19">
        <v>1341.38</v>
      </c>
      <c r="L7173" s="7">
        <v>1341.38</v>
      </c>
      <c r="M7173" s="5"/>
      <c r="N7173" s="5"/>
      <c r="O7173" s="20">
        <v>1</v>
      </c>
      <c r="P7173" s="8">
        <v>1</v>
      </c>
      <c r="Q7173" s="5"/>
    </row>
    <row r="7174" spans="1:17" ht="24" x14ac:dyDescent="0.2">
      <c r="A7174" s="16" t="s">
        <v>5920</v>
      </c>
      <c r="B7174" s="16" t="s">
        <v>9109</v>
      </c>
      <c r="C7174" s="17" t="s">
        <v>6895</v>
      </c>
      <c r="D7174" s="18" t="s">
        <v>8995</v>
      </c>
      <c r="E7174" s="18"/>
      <c r="F7174" s="18"/>
      <c r="G7174" s="18"/>
      <c r="H7174" s="18"/>
      <c r="I7174" s="18"/>
      <c r="J7174" s="5"/>
      <c r="K7174" s="21">
        <v>237.54</v>
      </c>
      <c r="L7174" s="9">
        <v>237.54</v>
      </c>
      <c r="M7174" s="5"/>
      <c r="N7174" s="5"/>
      <c r="O7174" s="20">
        <v>1</v>
      </c>
      <c r="P7174" s="8">
        <v>1</v>
      </c>
      <c r="Q7174" s="5"/>
    </row>
    <row r="7175" spans="1:17" ht="24" x14ac:dyDescent="0.2">
      <c r="A7175" s="16" t="s">
        <v>5920</v>
      </c>
      <c r="B7175" s="16" t="s">
        <v>9109</v>
      </c>
      <c r="C7175" s="17" t="s">
        <v>6896</v>
      </c>
      <c r="D7175" s="18" t="s">
        <v>8995</v>
      </c>
      <c r="E7175" s="18"/>
      <c r="F7175" s="18"/>
      <c r="G7175" s="18"/>
      <c r="H7175" s="18"/>
      <c r="I7175" s="18"/>
      <c r="J7175" s="5"/>
      <c r="K7175" s="21">
        <v>850.52</v>
      </c>
      <c r="L7175" s="9">
        <v>850.52</v>
      </c>
      <c r="M7175" s="5"/>
      <c r="N7175" s="5"/>
      <c r="O7175" s="20">
        <v>1</v>
      </c>
      <c r="P7175" s="8">
        <v>1</v>
      </c>
      <c r="Q7175" s="5"/>
    </row>
    <row r="7176" spans="1:17" ht="24" x14ac:dyDescent="0.2">
      <c r="A7176" s="16" t="s">
        <v>5920</v>
      </c>
      <c r="B7176" s="16" t="s">
        <v>9109</v>
      </c>
      <c r="C7176" s="17" t="s">
        <v>6897</v>
      </c>
      <c r="D7176" s="18" t="s">
        <v>8995</v>
      </c>
      <c r="E7176" s="18"/>
      <c r="F7176" s="18"/>
      <c r="G7176" s="18"/>
      <c r="H7176" s="18"/>
      <c r="I7176" s="18"/>
      <c r="J7176" s="5"/>
      <c r="K7176" s="21">
        <v>283.51</v>
      </c>
      <c r="L7176" s="9">
        <v>283.51</v>
      </c>
      <c r="M7176" s="5"/>
      <c r="N7176" s="5"/>
      <c r="O7176" s="20">
        <v>1</v>
      </c>
      <c r="P7176" s="8">
        <v>1</v>
      </c>
      <c r="Q7176" s="5"/>
    </row>
    <row r="7177" spans="1:17" ht="24" x14ac:dyDescent="0.2">
      <c r="A7177" s="16" t="s">
        <v>5920</v>
      </c>
      <c r="B7177" s="16" t="s">
        <v>9109</v>
      </c>
      <c r="C7177" s="17" t="s">
        <v>6898</v>
      </c>
      <c r="D7177" s="18" t="s">
        <v>8995</v>
      </c>
      <c r="E7177" s="18"/>
      <c r="F7177" s="18"/>
      <c r="G7177" s="18"/>
      <c r="H7177" s="18"/>
      <c r="I7177" s="18"/>
      <c r="J7177" s="5"/>
      <c r="K7177" s="19">
        <v>1417.53</v>
      </c>
      <c r="L7177" s="7">
        <v>1417.53</v>
      </c>
      <c r="M7177" s="5"/>
      <c r="N7177" s="5"/>
      <c r="O7177" s="20">
        <v>1</v>
      </c>
      <c r="P7177" s="8">
        <v>1</v>
      </c>
      <c r="Q7177" s="5"/>
    </row>
    <row r="7178" spans="1:17" ht="12" x14ac:dyDescent="0.2">
      <c r="A7178" s="16" t="s">
        <v>5920</v>
      </c>
      <c r="B7178" s="16" t="s">
        <v>9109</v>
      </c>
      <c r="C7178" s="17" t="s">
        <v>6899</v>
      </c>
      <c r="D7178" s="18" t="s">
        <v>8995</v>
      </c>
      <c r="E7178" s="18"/>
      <c r="F7178" s="18"/>
      <c r="G7178" s="18"/>
      <c r="H7178" s="18"/>
      <c r="I7178" s="18"/>
      <c r="J7178" s="5"/>
      <c r="K7178" s="19">
        <v>2012.09</v>
      </c>
      <c r="L7178" s="7">
        <v>2012.09</v>
      </c>
      <c r="M7178" s="5"/>
      <c r="N7178" s="5"/>
      <c r="O7178" s="20">
        <v>1</v>
      </c>
      <c r="P7178" s="8">
        <v>1</v>
      </c>
      <c r="Q7178" s="5"/>
    </row>
    <row r="7179" spans="1:17" ht="12" x14ac:dyDescent="0.2">
      <c r="A7179" s="16" t="s">
        <v>5920</v>
      </c>
      <c r="B7179" s="16" t="s">
        <v>9109</v>
      </c>
      <c r="C7179" s="17" t="s">
        <v>6900</v>
      </c>
      <c r="D7179" s="18" t="s">
        <v>8995</v>
      </c>
      <c r="E7179" s="18"/>
      <c r="F7179" s="18"/>
      <c r="G7179" s="18"/>
      <c r="H7179" s="18"/>
      <c r="I7179" s="18"/>
      <c r="J7179" s="5"/>
      <c r="K7179" s="19">
        <v>3269.64</v>
      </c>
      <c r="L7179" s="7">
        <v>2263.6</v>
      </c>
      <c r="M7179" s="19">
        <v>1006.04</v>
      </c>
      <c r="N7179" s="5"/>
      <c r="O7179" s="20">
        <v>2</v>
      </c>
      <c r="P7179" s="8">
        <v>1</v>
      </c>
      <c r="Q7179" s="20">
        <v>1</v>
      </c>
    </row>
    <row r="7180" spans="1:17" ht="12" x14ac:dyDescent="0.2">
      <c r="A7180" s="16" t="s">
        <v>5920</v>
      </c>
      <c r="B7180" s="16" t="s">
        <v>9109</v>
      </c>
      <c r="C7180" s="17" t="s">
        <v>6901</v>
      </c>
      <c r="D7180" s="18" t="s">
        <v>8995</v>
      </c>
      <c r="E7180" s="18"/>
      <c r="F7180" s="18"/>
      <c r="G7180" s="18"/>
      <c r="H7180" s="18"/>
      <c r="I7180" s="18"/>
      <c r="J7180" s="19">
        <v>10311.94</v>
      </c>
      <c r="K7180" s="5"/>
      <c r="L7180" s="7">
        <v>10311.94</v>
      </c>
      <c r="M7180" s="5"/>
      <c r="N7180" s="20">
        <v>2</v>
      </c>
      <c r="O7180" s="5"/>
      <c r="P7180" s="8">
        <v>2</v>
      </c>
      <c r="Q7180" s="5"/>
    </row>
    <row r="7181" spans="1:17" ht="12" x14ac:dyDescent="0.2">
      <c r="A7181" s="16" t="s">
        <v>5920</v>
      </c>
      <c r="B7181" s="16" t="s">
        <v>9109</v>
      </c>
      <c r="C7181" s="17" t="s">
        <v>4375</v>
      </c>
      <c r="D7181" s="18" t="s">
        <v>8995</v>
      </c>
      <c r="E7181" s="26">
        <f t="shared" ref="E7181:E7182" si="362">J7181-L7181</f>
        <v>-33717.08</v>
      </c>
      <c r="F7181" s="26">
        <f t="shared" ref="F7181:F7182" si="363">N7181-P7181</f>
        <v>-53</v>
      </c>
      <c r="G7181" s="26"/>
      <c r="H7181" s="26"/>
      <c r="I7181" s="18"/>
      <c r="J7181" s="19">
        <v>6117.31</v>
      </c>
      <c r="K7181" s="19">
        <v>36897.08</v>
      </c>
      <c r="L7181" s="7">
        <v>39834.39</v>
      </c>
      <c r="M7181" s="19">
        <v>3180</v>
      </c>
      <c r="N7181" s="20">
        <v>10</v>
      </c>
      <c r="O7181" s="20">
        <v>59</v>
      </c>
      <c r="P7181" s="8">
        <v>63</v>
      </c>
      <c r="Q7181" s="20">
        <v>6</v>
      </c>
    </row>
    <row r="7182" spans="1:17" ht="12" x14ac:dyDescent="0.2">
      <c r="A7182" s="16" t="s">
        <v>5920</v>
      </c>
      <c r="B7182" s="16" t="s">
        <v>9109</v>
      </c>
      <c r="C7182" s="17" t="s">
        <v>6902</v>
      </c>
      <c r="D7182" s="18" t="s">
        <v>8995</v>
      </c>
      <c r="E7182" s="26">
        <f t="shared" si="362"/>
        <v>0</v>
      </c>
      <c r="F7182" s="26">
        <f t="shared" si="363"/>
        <v>0</v>
      </c>
      <c r="G7182" s="26"/>
      <c r="H7182" s="26"/>
      <c r="I7182" s="18"/>
      <c r="J7182" s="19">
        <v>1293.67</v>
      </c>
      <c r="K7182" s="21">
        <v>134.76</v>
      </c>
      <c r="L7182" s="7">
        <v>1293.67</v>
      </c>
      <c r="M7182" s="21">
        <v>134.76</v>
      </c>
      <c r="N7182" s="20">
        <v>2</v>
      </c>
      <c r="O7182" s="20">
        <v>1</v>
      </c>
      <c r="P7182" s="8">
        <v>2</v>
      </c>
      <c r="Q7182" s="20">
        <v>1</v>
      </c>
    </row>
    <row r="7183" spans="1:17" ht="12" x14ac:dyDescent="0.2">
      <c r="A7183" s="16" t="s">
        <v>5920</v>
      </c>
      <c r="B7183" s="16" t="s">
        <v>9109</v>
      </c>
      <c r="C7183" s="17" t="s">
        <v>4376</v>
      </c>
      <c r="D7183" s="18" t="s">
        <v>8995</v>
      </c>
      <c r="E7183" s="18"/>
      <c r="F7183" s="18"/>
      <c r="G7183" s="18"/>
      <c r="H7183" s="18"/>
      <c r="I7183" s="18"/>
      <c r="J7183" s="5"/>
      <c r="K7183" s="21">
        <v>404.27</v>
      </c>
      <c r="L7183" s="9">
        <v>404.27</v>
      </c>
      <c r="M7183" s="5"/>
      <c r="N7183" s="5"/>
      <c r="O7183" s="20">
        <v>1</v>
      </c>
      <c r="P7183" s="8">
        <v>1</v>
      </c>
      <c r="Q7183" s="5"/>
    </row>
    <row r="7184" spans="1:17" ht="12" x14ac:dyDescent="0.2">
      <c r="A7184" s="16" t="s">
        <v>5920</v>
      </c>
      <c r="B7184" s="16" t="s">
        <v>9109</v>
      </c>
      <c r="C7184" s="17" t="s">
        <v>6903</v>
      </c>
      <c r="D7184" s="18" t="s">
        <v>8995</v>
      </c>
      <c r="E7184" s="26">
        <f>J7184-L7184</f>
        <v>0</v>
      </c>
      <c r="F7184" s="26">
        <f>N7184-P7184</f>
        <v>0</v>
      </c>
      <c r="G7184" s="26"/>
      <c r="H7184" s="26"/>
      <c r="I7184" s="18"/>
      <c r="J7184" s="21">
        <v>34.49</v>
      </c>
      <c r="K7184" s="21">
        <v>34.49</v>
      </c>
      <c r="L7184" s="9">
        <v>34.49</v>
      </c>
      <c r="M7184" s="21">
        <v>34.49</v>
      </c>
      <c r="N7184" s="20">
        <v>1</v>
      </c>
      <c r="O7184" s="20">
        <v>1</v>
      </c>
      <c r="P7184" s="8">
        <v>1</v>
      </c>
      <c r="Q7184" s="20">
        <v>1</v>
      </c>
    </row>
    <row r="7185" spans="1:17" ht="24" x14ac:dyDescent="0.2">
      <c r="A7185" s="16" t="s">
        <v>5920</v>
      </c>
      <c r="B7185" s="16" t="s">
        <v>9109</v>
      </c>
      <c r="C7185" s="17" t="s">
        <v>4377</v>
      </c>
      <c r="D7185" s="18" t="s">
        <v>8995</v>
      </c>
      <c r="E7185" s="18"/>
      <c r="F7185" s="18"/>
      <c r="G7185" s="18"/>
      <c r="H7185" s="18"/>
      <c r="I7185" s="18"/>
      <c r="J7185" s="5"/>
      <c r="K7185" s="19">
        <v>84435.36</v>
      </c>
      <c r="L7185" s="7">
        <v>14072.56</v>
      </c>
      <c r="M7185" s="19">
        <v>70362.8</v>
      </c>
      <c r="N7185" s="5"/>
      <c r="O7185" s="20">
        <v>6</v>
      </c>
      <c r="P7185" s="8">
        <v>1</v>
      </c>
      <c r="Q7185" s="20">
        <v>5</v>
      </c>
    </row>
    <row r="7186" spans="1:17" ht="12" x14ac:dyDescent="0.2">
      <c r="A7186" s="16" t="s">
        <v>5920</v>
      </c>
      <c r="B7186" s="16" t="s">
        <v>9109</v>
      </c>
      <c r="C7186" s="17" t="s">
        <v>4378</v>
      </c>
      <c r="D7186" s="18" t="s">
        <v>8995</v>
      </c>
      <c r="E7186" s="26">
        <f>J7186-L7186</f>
        <v>-168236.1</v>
      </c>
      <c r="F7186" s="26">
        <f>N7186-P7186</f>
        <v>-108</v>
      </c>
      <c r="G7186" s="26"/>
      <c r="H7186" s="26"/>
      <c r="I7186" s="18"/>
      <c r="J7186" s="19">
        <v>70740.53</v>
      </c>
      <c r="K7186" s="19">
        <v>200222.85</v>
      </c>
      <c r="L7186" s="7">
        <v>238976.63</v>
      </c>
      <c r="M7186" s="19">
        <v>31986.75</v>
      </c>
      <c r="N7186" s="20">
        <v>44</v>
      </c>
      <c r="O7186" s="20">
        <v>133</v>
      </c>
      <c r="P7186" s="8">
        <v>152</v>
      </c>
      <c r="Q7186" s="20">
        <v>25</v>
      </c>
    </row>
    <row r="7187" spans="1:17" ht="12" x14ac:dyDescent="0.2">
      <c r="A7187" s="16" t="s">
        <v>5920</v>
      </c>
      <c r="B7187" s="16" t="s">
        <v>9109</v>
      </c>
      <c r="C7187" s="17" t="s">
        <v>4379</v>
      </c>
      <c r="D7187" s="18" t="s">
        <v>8995</v>
      </c>
      <c r="E7187" s="18"/>
      <c r="F7187" s="18"/>
      <c r="G7187" s="18"/>
      <c r="H7187" s="18"/>
      <c r="I7187" s="18"/>
      <c r="J7187" s="21">
        <v>458.36</v>
      </c>
      <c r="K7187" s="5"/>
      <c r="L7187" s="9">
        <v>458.36</v>
      </c>
      <c r="M7187" s="5"/>
      <c r="N7187" s="20">
        <v>2</v>
      </c>
      <c r="O7187" s="5"/>
      <c r="P7187" s="8">
        <v>2</v>
      </c>
      <c r="Q7187" s="5"/>
    </row>
    <row r="7188" spans="1:17" ht="12" x14ac:dyDescent="0.2">
      <c r="A7188" s="16" t="s">
        <v>5920</v>
      </c>
      <c r="B7188" s="16" t="s">
        <v>9109</v>
      </c>
      <c r="C7188" s="17" t="s">
        <v>6904</v>
      </c>
      <c r="D7188" s="18" t="s">
        <v>8995</v>
      </c>
      <c r="E7188" s="26">
        <f>J7188-L7188</f>
        <v>-2009.5299999999997</v>
      </c>
      <c r="F7188" s="26">
        <f>N7188-P7188</f>
        <v>-2</v>
      </c>
      <c r="G7188" s="26"/>
      <c r="H7188" s="26"/>
      <c r="I7188" s="18"/>
      <c r="J7188" s="19">
        <v>4322.38</v>
      </c>
      <c r="K7188" s="19">
        <v>3260.75</v>
      </c>
      <c r="L7188" s="7">
        <v>6331.91</v>
      </c>
      <c r="M7188" s="19">
        <v>1251.22</v>
      </c>
      <c r="N7188" s="20">
        <v>4</v>
      </c>
      <c r="O7188" s="20">
        <v>3</v>
      </c>
      <c r="P7188" s="8">
        <v>6</v>
      </c>
      <c r="Q7188" s="20">
        <v>1</v>
      </c>
    </row>
    <row r="7189" spans="1:17" ht="24" x14ac:dyDescent="0.2">
      <c r="A7189" s="16" t="s">
        <v>5920</v>
      </c>
      <c r="B7189" s="16" t="s">
        <v>9109</v>
      </c>
      <c r="C7189" s="17" t="s">
        <v>6905</v>
      </c>
      <c r="D7189" s="18" t="s">
        <v>8995</v>
      </c>
      <c r="E7189" s="18"/>
      <c r="F7189" s="18"/>
      <c r="G7189" s="18"/>
      <c r="H7189" s="18"/>
      <c r="I7189" s="18"/>
      <c r="J7189" s="21">
        <v>451.97</v>
      </c>
      <c r="K7189" s="5"/>
      <c r="L7189" s="9">
        <v>451.97</v>
      </c>
      <c r="M7189" s="5"/>
      <c r="N7189" s="20">
        <v>1</v>
      </c>
      <c r="O7189" s="5"/>
      <c r="P7189" s="8">
        <v>1</v>
      </c>
      <c r="Q7189" s="5"/>
    </row>
    <row r="7190" spans="1:17" ht="24" x14ac:dyDescent="0.2">
      <c r="A7190" s="16" t="s">
        <v>5920</v>
      </c>
      <c r="B7190" s="16" t="s">
        <v>9109</v>
      </c>
      <c r="C7190" s="17" t="s">
        <v>6906</v>
      </c>
      <c r="D7190" s="18" t="s">
        <v>8995</v>
      </c>
      <c r="E7190" s="18"/>
      <c r="F7190" s="18"/>
      <c r="G7190" s="18"/>
      <c r="H7190" s="18"/>
      <c r="I7190" s="18"/>
      <c r="J7190" s="5"/>
      <c r="K7190" s="21">
        <v>70.09</v>
      </c>
      <c r="L7190" s="6"/>
      <c r="M7190" s="21">
        <v>70.09</v>
      </c>
      <c r="N7190" s="5"/>
      <c r="O7190" s="20">
        <v>1</v>
      </c>
      <c r="P7190" s="6"/>
      <c r="Q7190" s="20">
        <v>1</v>
      </c>
    </row>
    <row r="7191" spans="1:17" ht="12" x14ac:dyDescent="0.2">
      <c r="A7191" s="16" t="s">
        <v>5920</v>
      </c>
      <c r="B7191" s="16" t="s">
        <v>9109</v>
      </c>
      <c r="C7191" s="17" t="s">
        <v>4380</v>
      </c>
      <c r="D7191" s="18" t="s">
        <v>8995</v>
      </c>
      <c r="E7191" s="26">
        <f t="shared" ref="E7191:E7192" si="364">J7191-L7191</f>
        <v>-124477.59999999999</v>
      </c>
      <c r="F7191" s="26">
        <f t="shared" ref="F7191:F7192" si="365">N7191-P7191</f>
        <v>-8</v>
      </c>
      <c r="G7191" s="26"/>
      <c r="H7191" s="26"/>
      <c r="I7191" s="18"/>
      <c r="J7191" s="19">
        <v>14600.27</v>
      </c>
      <c r="K7191" s="19">
        <v>233395.5</v>
      </c>
      <c r="L7191" s="7">
        <v>139077.87</v>
      </c>
      <c r="M7191" s="19">
        <v>108917.9</v>
      </c>
      <c r="N7191" s="20">
        <v>1</v>
      </c>
      <c r="O7191" s="20">
        <v>15</v>
      </c>
      <c r="P7191" s="8">
        <v>9</v>
      </c>
      <c r="Q7191" s="20">
        <v>7</v>
      </c>
    </row>
    <row r="7192" spans="1:17" ht="12" x14ac:dyDescent="0.2">
      <c r="A7192" s="16" t="s">
        <v>5920</v>
      </c>
      <c r="B7192" s="16" t="s">
        <v>9109</v>
      </c>
      <c r="C7192" s="17" t="s">
        <v>6907</v>
      </c>
      <c r="D7192" s="18" t="s">
        <v>8995</v>
      </c>
      <c r="E7192" s="26">
        <f t="shared" si="364"/>
        <v>0</v>
      </c>
      <c r="F7192" s="26">
        <f t="shared" si="365"/>
        <v>0</v>
      </c>
      <c r="G7192" s="26"/>
      <c r="H7192" s="26"/>
      <c r="I7192" s="18"/>
      <c r="J7192" s="19">
        <v>15637.06</v>
      </c>
      <c r="K7192" s="19">
        <v>15637.06</v>
      </c>
      <c r="L7192" s="7">
        <v>15637.06</v>
      </c>
      <c r="M7192" s="19">
        <v>15637.06</v>
      </c>
      <c r="N7192" s="20">
        <v>1</v>
      </c>
      <c r="O7192" s="20">
        <v>1</v>
      </c>
      <c r="P7192" s="8">
        <v>1</v>
      </c>
      <c r="Q7192" s="20">
        <v>1</v>
      </c>
    </row>
    <row r="7193" spans="1:17" ht="24" x14ac:dyDescent="0.2">
      <c r="A7193" s="16" t="s">
        <v>5920</v>
      </c>
      <c r="B7193" s="16" t="s">
        <v>9109</v>
      </c>
      <c r="C7193" s="17" t="s">
        <v>6908</v>
      </c>
      <c r="D7193" s="18" t="s">
        <v>8995</v>
      </c>
      <c r="E7193" s="18"/>
      <c r="F7193" s="18"/>
      <c r="G7193" s="18"/>
      <c r="H7193" s="18"/>
      <c r="I7193" s="18"/>
      <c r="J7193" s="5"/>
      <c r="K7193" s="19">
        <v>5974.48</v>
      </c>
      <c r="L7193" s="7">
        <v>2987.24</v>
      </c>
      <c r="M7193" s="19">
        <v>2987.24</v>
      </c>
      <c r="N7193" s="5"/>
      <c r="O7193" s="20">
        <v>2</v>
      </c>
      <c r="P7193" s="8">
        <v>1</v>
      </c>
      <c r="Q7193" s="20">
        <v>1</v>
      </c>
    </row>
    <row r="7194" spans="1:17" ht="12" x14ac:dyDescent="0.2">
      <c r="A7194" s="16" t="s">
        <v>5920</v>
      </c>
      <c r="B7194" s="16" t="s">
        <v>9109</v>
      </c>
      <c r="C7194" s="17" t="s">
        <v>4382</v>
      </c>
      <c r="D7194" s="18" t="s">
        <v>8995</v>
      </c>
      <c r="E7194" s="26">
        <f t="shared" ref="E7194:E7195" si="366">J7194-L7194</f>
        <v>-94973.75999999998</v>
      </c>
      <c r="F7194" s="26">
        <f t="shared" ref="F7194:F7195" si="367">N7194-P7194</f>
        <v>-13</v>
      </c>
      <c r="G7194" s="26"/>
      <c r="H7194" s="26"/>
      <c r="I7194" s="18"/>
      <c r="J7194" s="19">
        <v>49208.04</v>
      </c>
      <c r="K7194" s="19">
        <v>188990.88</v>
      </c>
      <c r="L7194" s="7">
        <v>144181.79999999999</v>
      </c>
      <c r="M7194" s="19">
        <v>94017.12</v>
      </c>
      <c r="N7194" s="20">
        <v>7</v>
      </c>
      <c r="O7194" s="20">
        <v>26</v>
      </c>
      <c r="P7194" s="8">
        <v>20</v>
      </c>
      <c r="Q7194" s="20">
        <v>13</v>
      </c>
    </row>
    <row r="7195" spans="1:17" ht="12" x14ac:dyDescent="0.2">
      <c r="A7195" s="16" t="s">
        <v>5920</v>
      </c>
      <c r="B7195" s="16" t="s">
        <v>9109</v>
      </c>
      <c r="C7195" s="17" t="s">
        <v>6909</v>
      </c>
      <c r="D7195" s="18" t="s">
        <v>8995</v>
      </c>
      <c r="E7195" s="26">
        <f t="shared" si="366"/>
        <v>-2354.58</v>
      </c>
      <c r="F7195" s="26">
        <f t="shared" si="367"/>
        <v>-1</v>
      </c>
      <c r="G7195" s="26"/>
      <c r="H7195" s="26"/>
      <c r="I7195" s="18"/>
      <c r="J7195" s="19">
        <v>4709.1499999999996</v>
      </c>
      <c r="K7195" s="19">
        <v>9418.31</v>
      </c>
      <c r="L7195" s="7">
        <v>7063.73</v>
      </c>
      <c r="M7195" s="19">
        <v>7063.73</v>
      </c>
      <c r="N7195" s="20">
        <v>1</v>
      </c>
      <c r="O7195" s="20">
        <v>3</v>
      </c>
      <c r="P7195" s="8">
        <v>2</v>
      </c>
      <c r="Q7195" s="20">
        <v>2</v>
      </c>
    </row>
    <row r="7196" spans="1:17" ht="12" x14ac:dyDescent="0.2">
      <c r="A7196" s="16" t="s">
        <v>5920</v>
      </c>
      <c r="B7196" s="16" t="s">
        <v>9109</v>
      </c>
      <c r="C7196" s="17" t="s">
        <v>6910</v>
      </c>
      <c r="D7196" s="18" t="s">
        <v>8995</v>
      </c>
      <c r="E7196" s="18"/>
      <c r="F7196" s="18"/>
      <c r="G7196" s="18"/>
      <c r="H7196" s="18"/>
      <c r="I7196" s="18"/>
      <c r="J7196" s="5"/>
      <c r="K7196" s="19">
        <v>1798.33</v>
      </c>
      <c r="L7196" s="7">
        <v>1798.33</v>
      </c>
      <c r="M7196" s="5"/>
      <c r="N7196" s="5"/>
      <c r="O7196" s="20">
        <v>2</v>
      </c>
      <c r="P7196" s="8">
        <v>2</v>
      </c>
      <c r="Q7196" s="5"/>
    </row>
    <row r="7197" spans="1:17" ht="12" x14ac:dyDescent="0.2">
      <c r="A7197" s="16" t="s">
        <v>5920</v>
      </c>
      <c r="B7197" s="16" t="s">
        <v>9109</v>
      </c>
      <c r="C7197" s="17" t="s">
        <v>6911</v>
      </c>
      <c r="D7197" s="18" t="s">
        <v>8995</v>
      </c>
      <c r="E7197" s="18"/>
      <c r="F7197" s="18"/>
      <c r="G7197" s="18"/>
      <c r="H7197" s="18"/>
      <c r="I7197" s="18"/>
      <c r="J7197" s="5"/>
      <c r="K7197" s="19">
        <v>19713</v>
      </c>
      <c r="L7197" s="7">
        <v>19713</v>
      </c>
      <c r="M7197" s="5"/>
      <c r="N7197" s="5"/>
      <c r="O7197" s="20">
        <v>25</v>
      </c>
      <c r="P7197" s="8">
        <v>25</v>
      </c>
      <c r="Q7197" s="5"/>
    </row>
    <row r="7198" spans="1:17" ht="12" x14ac:dyDescent="0.2">
      <c r="A7198" s="16" t="s">
        <v>5920</v>
      </c>
      <c r="B7198" s="16" t="s">
        <v>9109</v>
      </c>
      <c r="C7198" s="17" t="s">
        <v>6912</v>
      </c>
      <c r="D7198" s="18" t="s">
        <v>8995</v>
      </c>
      <c r="E7198" s="18"/>
      <c r="F7198" s="18"/>
      <c r="G7198" s="18"/>
      <c r="H7198" s="18"/>
      <c r="I7198" s="18"/>
      <c r="J7198" s="5"/>
      <c r="K7198" s="19">
        <v>129166.67</v>
      </c>
      <c r="L7198" s="7">
        <v>129166.67</v>
      </c>
      <c r="M7198" s="5"/>
      <c r="N7198" s="5"/>
      <c r="O7198" s="20">
        <v>1</v>
      </c>
      <c r="P7198" s="8">
        <v>1</v>
      </c>
      <c r="Q7198" s="5"/>
    </row>
    <row r="7199" spans="1:17" ht="12" x14ac:dyDescent="0.2">
      <c r="A7199" s="16" t="s">
        <v>5920</v>
      </c>
      <c r="B7199" s="16" t="s">
        <v>9109</v>
      </c>
      <c r="C7199" s="17" t="s">
        <v>4384</v>
      </c>
      <c r="D7199" s="18" t="s">
        <v>8995</v>
      </c>
      <c r="E7199" s="18"/>
      <c r="F7199" s="18"/>
      <c r="G7199" s="18"/>
      <c r="H7199" s="18"/>
      <c r="I7199" s="18"/>
      <c r="J7199" s="5"/>
      <c r="K7199" s="19">
        <v>61345.2</v>
      </c>
      <c r="L7199" s="7">
        <v>2921.2</v>
      </c>
      <c r="M7199" s="19">
        <v>58424</v>
      </c>
      <c r="N7199" s="5"/>
      <c r="O7199" s="20">
        <v>84</v>
      </c>
      <c r="P7199" s="8">
        <v>4</v>
      </c>
      <c r="Q7199" s="20">
        <v>80</v>
      </c>
    </row>
    <row r="7200" spans="1:17" ht="12" x14ac:dyDescent="0.2">
      <c r="A7200" s="16" t="s">
        <v>5920</v>
      </c>
      <c r="B7200" s="16" t="s">
        <v>9109</v>
      </c>
      <c r="C7200" s="17" t="s">
        <v>4385</v>
      </c>
      <c r="D7200" s="18" t="s">
        <v>8995</v>
      </c>
      <c r="E7200" s="18"/>
      <c r="F7200" s="18"/>
      <c r="G7200" s="18"/>
      <c r="H7200" s="18"/>
      <c r="I7200" s="18"/>
      <c r="J7200" s="5"/>
      <c r="K7200" s="19">
        <v>40848</v>
      </c>
      <c r="L7200" s="7">
        <v>10722.6</v>
      </c>
      <c r="M7200" s="19">
        <v>30125.4</v>
      </c>
      <c r="N7200" s="5"/>
      <c r="O7200" s="20">
        <v>160</v>
      </c>
      <c r="P7200" s="8">
        <v>42</v>
      </c>
      <c r="Q7200" s="20">
        <v>118</v>
      </c>
    </row>
    <row r="7201" spans="1:17" ht="12" x14ac:dyDescent="0.2">
      <c r="A7201" s="16" t="s">
        <v>5920</v>
      </c>
      <c r="B7201" s="16" t="s">
        <v>9109</v>
      </c>
      <c r="C7201" s="17" t="s">
        <v>4385</v>
      </c>
      <c r="D7201" s="18" t="s">
        <v>8995</v>
      </c>
      <c r="E7201" s="18"/>
      <c r="F7201" s="18"/>
      <c r="G7201" s="18"/>
      <c r="H7201" s="18"/>
      <c r="I7201" s="18"/>
      <c r="J7201" s="19">
        <v>18930.849999999999</v>
      </c>
      <c r="K7201" s="5"/>
      <c r="L7201" s="7">
        <v>18930.849999999999</v>
      </c>
      <c r="M7201" s="5"/>
      <c r="N7201" s="20">
        <v>67</v>
      </c>
      <c r="O7201" s="5"/>
      <c r="P7201" s="8">
        <v>67</v>
      </c>
      <c r="Q7201" s="5"/>
    </row>
    <row r="7202" spans="1:17" ht="12" x14ac:dyDescent="0.2">
      <c r="A7202" s="16" t="s">
        <v>5920</v>
      </c>
      <c r="B7202" s="16" t="s">
        <v>9109</v>
      </c>
      <c r="C7202" s="17" t="s">
        <v>4386</v>
      </c>
      <c r="D7202" s="18" t="s">
        <v>8995</v>
      </c>
      <c r="E7202" s="18"/>
      <c r="F7202" s="18"/>
      <c r="G7202" s="18"/>
      <c r="H7202" s="18"/>
      <c r="I7202" s="18"/>
      <c r="J7202" s="19">
        <v>4611.6400000000003</v>
      </c>
      <c r="K7202" s="5"/>
      <c r="L7202" s="7">
        <v>4611.6400000000003</v>
      </c>
      <c r="M7202" s="5"/>
      <c r="N7202" s="20">
        <v>11</v>
      </c>
      <c r="O7202" s="5"/>
      <c r="P7202" s="8">
        <v>11</v>
      </c>
      <c r="Q7202" s="5"/>
    </row>
    <row r="7203" spans="1:17" ht="12" x14ac:dyDescent="0.2">
      <c r="A7203" s="16" t="s">
        <v>5920</v>
      </c>
      <c r="B7203" s="16" t="s">
        <v>9109</v>
      </c>
      <c r="C7203" s="17" t="s">
        <v>6913</v>
      </c>
      <c r="D7203" s="18" t="s">
        <v>8995</v>
      </c>
      <c r="E7203" s="18"/>
      <c r="F7203" s="18"/>
      <c r="G7203" s="18"/>
      <c r="H7203" s="18"/>
      <c r="I7203" s="18"/>
      <c r="J7203" s="5"/>
      <c r="K7203" s="21">
        <v>512</v>
      </c>
      <c r="L7203" s="9">
        <v>512</v>
      </c>
      <c r="M7203" s="5"/>
      <c r="N7203" s="5"/>
      <c r="O7203" s="20">
        <v>4</v>
      </c>
      <c r="P7203" s="8">
        <v>4</v>
      </c>
      <c r="Q7203" s="5"/>
    </row>
    <row r="7204" spans="1:17" ht="12" x14ac:dyDescent="0.2">
      <c r="A7204" s="16" t="s">
        <v>5920</v>
      </c>
      <c r="B7204" s="16" t="s">
        <v>9109</v>
      </c>
      <c r="C7204" s="17" t="s">
        <v>4387</v>
      </c>
      <c r="D7204" s="18" t="s">
        <v>8995</v>
      </c>
      <c r="E7204" s="18"/>
      <c r="F7204" s="18"/>
      <c r="G7204" s="18"/>
      <c r="H7204" s="18"/>
      <c r="I7204" s="18"/>
      <c r="J7204" s="5"/>
      <c r="K7204" s="21">
        <v>406</v>
      </c>
      <c r="L7204" s="9">
        <v>406</v>
      </c>
      <c r="M7204" s="5"/>
      <c r="N7204" s="5"/>
      <c r="O7204" s="20">
        <v>2</v>
      </c>
      <c r="P7204" s="8">
        <v>2</v>
      </c>
      <c r="Q7204" s="5"/>
    </row>
    <row r="7205" spans="1:17" ht="12" x14ac:dyDescent="0.2">
      <c r="A7205" s="16" t="s">
        <v>5920</v>
      </c>
      <c r="B7205" s="16" t="s">
        <v>9109</v>
      </c>
      <c r="C7205" s="17" t="s">
        <v>4388</v>
      </c>
      <c r="D7205" s="18" t="s">
        <v>8995</v>
      </c>
      <c r="E7205" s="18"/>
      <c r="F7205" s="18"/>
      <c r="G7205" s="18"/>
      <c r="H7205" s="18"/>
      <c r="I7205" s="18"/>
      <c r="J7205" s="21">
        <v>550</v>
      </c>
      <c r="K7205" s="5"/>
      <c r="L7205" s="9">
        <v>550</v>
      </c>
      <c r="M7205" s="5"/>
      <c r="N7205" s="20">
        <v>5</v>
      </c>
      <c r="O7205" s="5"/>
      <c r="P7205" s="8">
        <v>5</v>
      </c>
      <c r="Q7205" s="5"/>
    </row>
    <row r="7206" spans="1:17" ht="12" x14ac:dyDescent="0.2">
      <c r="A7206" s="16" t="s">
        <v>5920</v>
      </c>
      <c r="B7206" s="16" t="s">
        <v>9109</v>
      </c>
      <c r="C7206" s="17" t="s">
        <v>6914</v>
      </c>
      <c r="D7206" s="18" t="s">
        <v>8995</v>
      </c>
      <c r="E7206" s="18"/>
      <c r="F7206" s="18"/>
      <c r="G7206" s="18"/>
      <c r="H7206" s="18"/>
      <c r="I7206" s="18"/>
      <c r="J7206" s="5"/>
      <c r="K7206" s="19">
        <v>18520</v>
      </c>
      <c r="L7206" s="7">
        <v>18520</v>
      </c>
      <c r="M7206" s="5"/>
      <c r="N7206" s="5"/>
      <c r="O7206" s="20">
        <v>20</v>
      </c>
      <c r="P7206" s="8">
        <v>20</v>
      </c>
      <c r="Q7206" s="5"/>
    </row>
    <row r="7207" spans="1:17" ht="12" x14ac:dyDescent="0.2">
      <c r="A7207" s="16" t="s">
        <v>5920</v>
      </c>
      <c r="B7207" s="16" t="s">
        <v>9109</v>
      </c>
      <c r="C7207" s="17" t="s">
        <v>6915</v>
      </c>
      <c r="D7207" s="18" t="s">
        <v>8995</v>
      </c>
      <c r="E7207" s="18"/>
      <c r="F7207" s="18"/>
      <c r="G7207" s="18"/>
      <c r="H7207" s="18"/>
      <c r="I7207" s="18"/>
      <c r="J7207" s="5"/>
      <c r="K7207" s="19">
        <v>27190</v>
      </c>
      <c r="L7207" s="7">
        <v>27190</v>
      </c>
      <c r="M7207" s="5"/>
      <c r="N7207" s="5"/>
      <c r="O7207" s="20">
        <v>10</v>
      </c>
      <c r="P7207" s="8">
        <v>10</v>
      </c>
      <c r="Q7207" s="5"/>
    </row>
    <row r="7208" spans="1:17" ht="12" x14ac:dyDescent="0.2">
      <c r="A7208" s="16" t="s">
        <v>5920</v>
      </c>
      <c r="B7208" s="16" t="s">
        <v>9109</v>
      </c>
      <c r="C7208" s="17" t="s">
        <v>6916</v>
      </c>
      <c r="D7208" s="18" t="str">
        <f>VLOOKUP(C7208,[2]итоговая!$C$6:$H$1018,4,FALSE)</f>
        <v>Реконструкция НБУ 2022-2024</v>
      </c>
      <c r="E7208" s="26">
        <f>J7208-L7208</f>
        <v>1065.75</v>
      </c>
      <c r="F7208" s="26">
        <f>N7208-P7208</f>
        <v>5</v>
      </c>
      <c r="G7208" s="26" t="str">
        <f>VLOOKUP(C7208,[2]итоговая!$C$6:$H$1018,5,FALSE)</f>
        <v>УКС</v>
      </c>
      <c r="H7208" s="21" t="str">
        <f>VLOOKUP(C7208,[2]итоговая!$C$6:$H$1018,6,FALSE)</f>
        <v>При возобновлении ремонта АБК на УППН Южная</v>
      </c>
      <c r="I7208" s="18"/>
      <c r="J7208" s="19">
        <v>1065.75</v>
      </c>
      <c r="K7208" s="5"/>
      <c r="L7208" s="6"/>
      <c r="M7208" s="19">
        <v>1065.75</v>
      </c>
      <c r="N7208" s="20">
        <v>5</v>
      </c>
      <c r="O7208" s="5"/>
      <c r="P7208" s="6"/>
      <c r="Q7208" s="20">
        <v>5</v>
      </c>
    </row>
    <row r="7209" spans="1:17" ht="12" x14ac:dyDescent="0.2">
      <c r="A7209" s="16" t="s">
        <v>5920</v>
      </c>
      <c r="B7209" s="16" t="s">
        <v>9109</v>
      </c>
      <c r="C7209" s="17" t="s">
        <v>1104</v>
      </c>
      <c r="D7209" s="18" t="s">
        <v>8995</v>
      </c>
      <c r="E7209" s="18"/>
      <c r="F7209" s="18"/>
      <c r="G7209" s="18"/>
      <c r="H7209" s="18"/>
      <c r="I7209" s="18"/>
      <c r="J7209" s="5"/>
      <c r="K7209" s="19">
        <v>1424.3</v>
      </c>
      <c r="L7209" s="7">
        <v>1188.47</v>
      </c>
      <c r="M7209" s="21">
        <v>235.83</v>
      </c>
      <c r="N7209" s="5"/>
      <c r="O7209" s="20">
        <v>5</v>
      </c>
      <c r="P7209" s="8">
        <v>4</v>
      </c>
      <c r="Q7209" s="20">
        <v>1</v>
      </c>
    </row>
    <row r="7210" spans="1:17" ht="12" x14ac:dyDescent="0.2">
      <c r="A7210" s="16" t="s">
        <v>5920</v>
      </c>
      <c r="B7210" s="16" t="s">
        <v>9109</v>
      </c>
      <c r="C7210" s="17" t="s">
        <v>6917</v>
      </c>
      <c r="D7210" s="18" t="s">
        <v>8995</v>
      </c>
      <c r="E7210" s="18"/>
      <c r="F7210" s="18"/>
      <c r="G7210" s="18"/>
      <c r="H7210" s="18"/>
      <c r="I7210" s="18"/>
      <c r="J7210" s="5"/>
      <c r="K7210" s="19">
        <v>5541.67</v>
      </c>
      <c r="L7210" s="7">
        <v>5541.67</v>
      </c>
      <c r="M7210" s="5"/>
      <c r="N7210" s="5"/>
      <c r="O7210" s="20">
        <v>1</v>
      </c>
      <c r="P7210" s="8">
        <v>1</v>
      </c>
      <c r="Q7210" s="5"/>
    </row>
    <row r="7211" spans="1:17" ht="12" x14ac:dyDescent="0.2">
      <c r="A7211" s="16" t="s">
        <v>5920</v>
      </c>
      <c r="B7211" s="16" t="s">
        <v>9109</v>
      </c>
      <c r="C7211" s="17" t="s">
        <v>6918</v>
      </c>
      <c r="D7211" s="18" t="s">
        <v>8995</v>
      </c>
      <c r="E7211" s="18"/>
      <c r="F7211" s="18"/>
      <c r="G7211" s="18"/>
      <c r="H7211" s="18"/>
      <c r="I7211" s="18"/>
      <c r="J7211" s="19">
        <v>36333.33</v>
      </c>
      <c r="K7211" s="5"/>
      <c r="L7211" s="7">
        <v>36333.33</v>
      </c>
      <c r="M7211" s="5"/>
      <c r="N7211" s="20">
        <v>2</v>
      </c>
      <c r="O7211" s="5"/>
      <c r="P7211" s="8">
        <v>2</v>
      </c>
      <c r="Q7211" s="5"/>
    </row>
    <row r="7212" spans="1:17" ht="12" x14ac:dyDescent="0.2">
      <c r="A7212" s="16" t="s">
        <v>5920</v>
      </c>
      <c r="B7212" s="16" t="s">
        <v>9109</v>
      </c>
      <c r="C7212" s="17" t="s">
        <v>6919</v>
      </c>
      <c r="D7212" s="18" t="s">
        <v>8995</v>
      </c>
      <c r="E7212" s="18"/>
      <c r="F7212" s="18"/>
      <c r="G7212" s="18"/>
      <c r="H7212" s="18"/>
      <c r="I7212" s="18"/>
      <c r="J7212" s="5"/>
      <c r="K7212" s="19">
        <v>2418</v>
      </c>
      <c r="L7212" s="7">
        <v>2418</v>
      </c>
      <c r="M7212" s="5"/>
      <c r="N7212" s="5"/>
      <c r="O7212" s="20">
        <v>12</v>
      </c>
      <c r="P7212" s="8">
        <v>12</v>
      </c>
      <c r="Q7212" s="5"/>
    </row>
    <row r="7213" spans="1:17" ht="24" x14ac:dyDescent="0.2">
      <c r="A7213" s="16" t="s">
        <v>5920</v>
      </c>
      <c r="B7213" s="16" t="s">
        <v>9109</v>
      </c>
      <c r="C7213" s="17" t="s">
        <v>6920</v>
      </c>
      <c r="D7213" s="18" t="s">
        <v>8995</v>
      </c>
      <c r="E7213" s="18"/>
      <c r="F7213" s="18"/>
      <c r="G7213" s="18"/>
      <c r="H7213" s="18"/>
      <c r="I7213" s="18"/>
      <c r="J7213" s="5"/>
      <c r="K7213" s="19">
        <v>4412.92</v>
      </c>
      <c r="L7213" s="7">
        <v>4412.92</v>
      </c>
      <c r="M7213" s="5"/>
      <c r="N7213" s="5"/>
      <c r="O7213" s="20">
        <v>1</v>
      </c>
      <c r="P7213" s="8">
        <v>1</v>
      </c>
      <c r="Q7213" s="5"/>
    </row>
    <row r="7214" spans="1:17" ht="12" x14ac:dyDescent="0.2">
      <c r="A7214" s="16" t="s">
        <v>5920</v>
      </c>
      <c r="B7214" s="16" t="s">
        <v>9109</v>
      </c>
      <c r="C7214" s="17" t="s">
        <v>6921</v>
      </c>
      <c r="D7214" s="18" t="s">
        <v>8995</v>
      </c>
      <c r="E7214" s="18"/>
      <c r="F7214" s="18"/>
      <c r="G7214" s="18"/>
      <c r="H7214" s="18"/>
      <c r="I7214" s="18"/>
      <c r="J7214" s="5"/>
      <c r="K7214" s="19">
        <v>3039.75</v>
      </c>
      <c r="L7214" s="7">
        <v>3039.75</v>
      </c>
      <c r="M7214" s="5"/>
      <c r="N7214" s="5"/>
      <c r="O7214" s="20">
        <v>1</v>
      </c>
      <c r="P7214" s="8">
        <v>1</v>
      </c>
      <c r="Q7214" s="5"/>
    </row>
    <row r="7215" spans="1:17" ht="12" x14ac:dyDescent="0.2">
      <c r="A7215" s="16" t="s">
        <v>5920</v>
      </c>
      <c r="B7215" s="16" t="s">
        <v>9109</v>
      </c>
      <c r="C7215" s="17" t="s">
        <v>6922</v>
      </c>
      <c r="D7215" s="18" t="s">
        <v>8995</v>
      </c>
      <c r="E7215" s="18"/>
      <c r="F7215" s="18"/>
      <c r="G7215" s="18"/>
      <c r="H7215" s="18"/>
      <c r="I7215" s="18"/>
      <c r="J7215" s="5"/>
      <c r="K7215" s="21">
        <v>393.9</v>
      </c>
      <c r="L7215" s="9">
        <v>393.9</v>
      </c>
      <c r="M7215" s="5"/>
      <c r="N7215" s="5"/>
      <c r="O7215" s="20">
        <v>2</v>
      </c>
      <c r="P7215" s="8">
        <v>2</v>
      </c>
      <c r="Q7215" s="5"/>
    </row>
    <row r="7216" spans="1:17" ht="12" x14ac:dyDescent="0.2">
      <c r="A7216" s="16" t="s">
        <v>5920</v>
      </c>
      <c r="B7216" s="16" t="s">
        <v>9109</v>
      </c>
      <c r="C7216" s="17" t="s">
        <v>6923</v>
      </c>
      <c r="D7216" s="18" t="s">
        <v>8995</v>
      </c>
      <c r="E7216" s="18"/>
      <c r="F7216" s="18"/>
      <c r="G7216" s="18"/>
      <c r="H7216" s="18"/>
      <c r="I7216" s="18"/>
      <c r="J7216" s="5"/>
      <c r="K7216" s="19">
        <v>3000</v>
      </c>
      <c r="L7216" s="7">
        <v>3000</v>
      </c>
      <c r="M7216" s="5"/>
      <c r="N7216" s="5"/>
      <c r="O7216" s="20">
        <v>4</v>
      </c>
      <c r="P7216" s="8">
        <v>4</v>
      </c>
      <c r="Q7216" s="5"/>
    </row>
    <row r="7217" spans="1:17" ht="12" x14ac:dyDescent="0.2">
      <c r="A7217" s="16" t="s">
        <v>5920</v>
      </c>
      <c r="B7217" s="16" t="s">
        <v>9109</v>
      </c>
      <c r="C7217" s="17" t="s">
        <v>6924</v>
      </c>
      <c r="D7217" s="18" t="s">
        <v>8995</v>
      </c>
      <c r="E7217" s="18"/>
      <c r="F7217" s="18"/>
      <c r="G7217" s="18"/>
      <c r="H7217" s="18"/>
      <c r="I7217" s="18"/>
      <c r="J7217" s="5"/>
      <c r="K7217" s="19">
        <v>2573</v>
      </c>
      <c r="L7217" s="7">
        <v>2573</v>
      </c>
      <c r="M7217" s="5"/>
      <c r="N7217" s="5"/>
      <c r="O7217" s="20">
        <v>1</v>
      </c>
      <c r="P7217" s="8">
        <v>1</v>
      </c>
      <c r="Q7217" s="5"/>
    </row>
    <row r="7218" spans="1:17" ht="12" x14ac:dyDescent="0.2">
      <c r="A7218" s="16" t="s">
        <v>5920</v>
      </c>
      <c r="B7218" s="16" t="s">
        <v>9109</v>
      </c>
      <c r="C7218" s="17" t="s">
        <v>6925</v>
      </c>
      <c r="D7218" s="18" t="s">
        <v>8995</v>
      </c>
      <c r="E7218" s="18"/>
      <c r="F7218" s="18"/>
      <c r="G7218" s="18"/>
      <c r="H7218" s="18"/>
      <c r="I7218" s="18"/>
      <c r="J7218" s="5"/>
      <c r="K7218" s="19">
        <v>22820</v>
      </c>
      <c r="L7218" s="6"/>
      <c r="M7218" s="19">
        <v>22820</v>
      </c>
      <c r="N7218" s="5"/>
      <c r="O7218" s="20">
        <v>1</v>
      </c>
      <c r="P7218" s="6"/>
      <c r="Q7218" s="20">
        <v>1</v>
      </c>
    </row>
    <row r="7219" spans="1:17" ht="12" x14ac:dyDescent="0.2">
      <c r="A7219" s="16" t="s">
        <v>5920</v>
      </c>
      <c r="B7219" s="16" t="s">
        <v>9109</v>
      </c>
      <c r="C7219" s="17" t="s">
        <v>6926</v>
      </c>
      <c r="D7219" s="18" t="s">
        <v>8995</v>
      </c>
      <c r="E7219" s="18"/>
      <c r="F7219" s="18"/>
      <c r="G7219" s="18"/>
      <c r="H7219" s="18"/>
      <c r="I7219" s="18"/>
      <c r="J7219" s="5"/>
      <c r="K7219" s="21">
        <v>428.96</v>
      </c>
      <c r="L7219" s="9">
        <v>428.96</v>
      </c>
      <c r="M7219" s="5"/>
      <c r="N7219" s="5"/>
      <c r="O7219" s="20">
        <v>7</v>
      </c>
      <c r="P7219" s="8">
        <v>7</v>
      </c>
      <c r="Q7219" s="5"/>
    </row>
    <row r="7220" spans="1:17" ht="12" x14ac:dyDescent="0.2">
      <c r="A7220" s="16" t="s">
        <v>5920</v>
      </c>
      <c r="B7220" s="16" t="s">
        <v>9109</v>
      </c>
      <c r="C7220" s="17" t="s">
        <v>1115</v>
      </c>
      <c r="D7220" s="18" t="s">
        <v>8995</v>
      </c>
      <c r="E7220" s="18"/>
      <c r="F7220" s="18"/>
      <c r="G7220" s="18"/>
      <c r="H7220" s="18"/>
      <c r="I7220" s="18"/>
      <c r="J7220" s="5"/>
      <c r="K7220" s="21">
        <v>87.5</v>
      </c>
      <c r="L7220" s="9">
        <v>87.5</v>
      </c>
      <c r="M7220" s="5"/>
      <c r="N7220" s="5"/>
      <c r="O7220" s="20">
        <v>1</v>
      </c>
      <c r="P7220" s="8">
        <v>1</v>
      </c>
      <c r="Q7220" s="5"/>
    </row>
    <row r="7221" spans="1:17" ht="12" x14ac:dyDescent="0.2">
      <c r="A7221" s="16" t="s">
        <v>5920</v>
      </c>
      <c r="B7221" s="16" t="s">
        <v>9109</v>
      </c>
      <c r="C7221" s="17" t="s">
        <v>6927</v>
      </c>
      <c r="D7221" s="18" t="s">
        <v>8995</v>
      </c>
      <c r="E7221" s="18"/>
      <c r="F7221" s="18"/>
      <c r="G7221" s="18"/>
      <c r="H7221" s="18"/>
      <c r="I7221" s="18"/>
      <c r="J7221" s="5"/>
      <c r="K7221" s="19">
        <v>3330</v>
      </c>
      <c r="L7221" s="7">
        <v>3330</v>
      </c>
      <c r="M7221" s="5"/>
      <c r="N7221" s="5"/>
      <c r="O7221" s="20">
        <v>4</v>
      </c>
      <c r="P7221" s="8">
        <v>4</v>
      </c>
      <c r="Q7221" s="5"/>
    </row>
    <row r="7222" spans="1:17" ht="12" x14ac:dyDescent="0.2">
      <c r="A7222" s="16" t="s">
        <v>5920</v>
      </c>
      <c r="B7222" s="16" t="s">
        <v>9109</v>
      </c>
      <c r="C7222" s="17" t="s">
        <v>6928</v>
      </c>
      <c r="D7222" s="18" t="s">
        <v>8995</v>
      </c>
      <c r="E7222" s="18"/>
      <c r="F7222" s="18"/>
      <c r="G7222" s="18"/>
      <c r="H7222" s="18"/>
      <c r="I7222" s="18"/>
      <c r="J7222" s="5"/>
      <c r="K7222" s="19">
        <v>2418.33</v>
      </c>
      <c r="L7222" s="7">
        <v>2418.33</v>
      </c>
      <c r="M7222" s="5"/>
      <c r="N7222" s="5"/>
      <c r="O7222" s="20">
        <v>1</v>
      </c>
      <c r="P7222" s="8">
        <v>1</v>
      </c>
      <c r="Q7222" s="5"/>
    </row>
    <row r="7223" spans="1:17" ht="12" x14ac:dyDescent="0.2">
      <c r="A7223" s="16" t="s">
        <v>5920</v>
      </c>
      <c r="B7223" s="16" t="s">
        <v>9109</v>
      </c>
      <c r="C7223" s="17" t="s">
        <v>6929</v>
      </c>
      <c r="D7223" s="18" t="str">
        <f>VLOOKUP(C7223,[2]итоговая!$C$6:$H$1018,4,FALSE)</f>
        <v>Реконструкция НБУ 2022-2024</v>
      </c>
      <c r="E7223" s="26">
        <f>J7223-L7223</f>
        <v>3360</v>
      </c>
      <c r="F7223" s="26">
        <f>N7223-P7223</f>
        <v>16</v>
      </c>
      <c r="G7223" s="26" t="str">
        <f>VLOOKUP(C7223,[2]итоговая!$C$6:$H$1018,5,FALSE)</f>
        <v>УКС</v>
      </c>
      <c r="H7223" s="21" t="str">
        <f>VLOOKUP(C7223,[2]итоговая!$C$6:$H$1018,6,FALSE)</f>
        <v>При возобновлении ремонта АБК на УППН Южная</v>
      </c>
      <c r="I7223" s="18"/>
      <c r="J7223" s="19">
        <v>5880</v>
      </c>
      <c r="K7223" s="5"/>
      <c r="L7223" s="7">
        <v>2520</v>
      </c>
      <c r="M7223" s="19">
        <v>3360</v>
      </c>
      <c r="N7223" s="20">
        <v>28</v>
      </c>
      <c r="O7223" s="5"/>
      <c r="P7223" s="8">
        <v>12</v>
      </c>
      <c r="Q7223" s="20">
        <v>16</v>
      </c>
    </row>
    <row r="7224" spans="1:17" ht="12" x14ac:dyDescent="0.2">
      <c r="A7224" s="16" t="s">
        <v>5920</v>
      </c>
      <c r="B7224" s="16" t="s">
        <v>9109</v>
      </c>
      <c r="C7224" s="17" t="s">
        <v>1130</v>
      </c>
      <c r="D7224" s="18" t="s">
        <v>8995</v>
      </c>
      <c r="E7224" s="18"/>
      <c r="F7224" s="18"/>
      <c r="G7224" s="18"/>
      <c r="H7224" s="18"/>
      <c r="I7224" s="18"/>
      <c r="J7224" s="5"/>
      <c r="K7224" s="19">
        <v>25066.67</v>
      </c>
      <c r="L7224" s="7">
        <v>25066.67</v>
      </c>
      <c r="M7224" s="5"/>
      <c r="N7224" s="5"/>
      <c r="O7224" s="20">
        <v>2</v>
      </c>
      <c r="P7224" s="8">
        <v>2</v>
      </c>
      <c r="Q7224" s="5"/>
    </row>
    <row r="7225" spans="1:17" ht="24" x14ac:dyDescent="0.2">
      <c r="A7225" s="16" t="s">
        <v>5920</v>
      </c>
      <c r="B7225" s="16" t="s">
        <v>9109</v>
      </c>
      <c r="C7225" s="17" t="s">
        <v>6930</v>
      </c>
      <c r="D7225" s="18" t="s">
        <v>8995</v>
      </c>
      <c r="E7225" s="18"/>
      <c r="F7225" s="18"/>
      <c r="G7225" s="18"/>
      <c r="H7225" s="18"/>
      <c r="I7225" s="18"/>
      <c r="J7225" s="19">
        <v>7505.87</v>
      </c>
      <c r="K7225" s="5"/>
      <c r="L7225" s="7">
        <v>7505.87</v>
      </c>
      <c r="M7225" s="5"/>
      <c r="N7225" s="20">
        <v>2</v>
      </c>
      <c r="O7225" s="5"/>
      <c r="P7225" s="8">
        <v>2</v>
      </c>
      <c r="Q7225" s="5"/>
    </row>
    <row r="7226" spans="1:17" ht="24" x14ac:dyDescent="0.2">
      <c r="A7226" s="16" t="s">
        <v>5920</v>
      </c>
      <c r="B7226" s="16" t="s">
        <v>9109</v>
      </c>
      <c r="C7226" s="17" t="s">
        <v>6931</v>
      </c>
      <c r="D7226" s="18" t="s">
        <v>8995</v>
      </c>
      <c r="E7226" s="18"/>
      <c r="F7226" s="18"/>
      <c r="G7226" s="18"/>
      <c r="H7226" s="18"/>
      <c r="I7226" s="18"/>
      <c r="J7226" s="5"/>
      <c r="K7226" s="19">
        <v>10500</v>
      </c>
      <c r="L7226" s="6"/>
      <c r="M7226" s="19">
        <v>10500</v>
      </c>
      <c r="N7226" s="5"/>
      <c r="O7226" s="20">
        <v>6</v>
      </c>
      <c r="P7226" s="6"/>
      <c r="Q7226" s="20">
        <v>6</v>
      </c>
    </row>
    <row r="7227" spans="1:17" ht="12" x14ac:dyDescent="0.2">
      <c r="A7227" s="16" t="s">
        <v>5920</v>
      </c>
      <c r="B7227" s="16" t="s">
        <v>9109</v>
      </c>
      <c r="C7227" s="17" t="s">
        <v>6932</v>
      </c>
      <c r="D7227" s="18" t="s">
        <v>8995</v>
      </c>
      <c r="E7227" s="18"/>
      <c r="F7227" s="18"/>
      <c r="G7227" s="18"/>
      <c r="H7227" s="18"/>
      <c r="I7227" s="18"/>
      <c r="J7227" s="5"/>
      <c r="K7227" s="21">
        <v>655.42</v>
      </c>
      <c r="L7227" s="9">
        <v>655.42</v>
      </c>
      <c r="M7227" s="5"/>
      <c r="N7227" s="5"/>
      <c r="O7227" s="20">
        <v>1</v>
      </c>
      <c r="P7227" s="8">
        <v>1</v>
      </c>
      <c r="Q7227" s="5"/>
    </row>
    <row r="7228" spans="1:17" ht="12" x14ac:dyDescent="0.2">
      <c r="A7228" s="16" t="s">
        <v>5920</v>
      </c>
      <c r="B7228" s="16" t="s">
        <v>9109</v>
      </c>
      <c r="C7228" s="17" t="s">
        <v>6933</v>
      </c>
      <c r="D7228" s="18" t="s">
        <v>8995</v>
      </c>
      <c r="E7228" s="18"/>
      <c r="F7228" s="18"/>
      <c r="G7228" s="18"/>
      <c r="H7228" s="18"/>
      <c r="I7228" s="18"/>
      <c r="J7228" s="5"/>
      <c r="K7228" s="21">
        <v>654.75</v>
      </c>
      <c r="L7228" s="9">
        <v>654.75</v>
      </c>
      <c r="M7228" s="5"/>
      <c r="N7228" s="5"/>
      <c r="O7228" s="20">
        <v>10</v>
      </c>
      <c r="P7228" s="8">
        <v>10</v>
      </c>
      <c r="Q7228" s="5"/>
    </row>
    <row r="7229" spans="1:17" ht="12" x14ac:dyDescent="0.2">
      <c r="A7229" s="16" t="s">
        <v>5920</v>
      </c>
      <c r="B7229" s="16" t="s">
        <v>9109</v>
      </c>
      <c r="C7229" s="17" t="s">
        <v>6934</v>
      </c>
      <c r="D7229" s="18" t="s">
        <v>8995</v>
      </c>
      <c r="E7229" s="18"/>
      <c r="F7229" s="18"/>
      <c r="G7229" s="18"/>
      <c r="H7229" s="18"/>
      <c r="I7229" s="18"/>
      <c r="J7229" s="5"/>
      <c r="K7229" s="21">
        <v>654.75</v>
      </c>
      <c r="L7229" s="9">
        <v>654.75</v>
      </c>
      <c r="M7229" s="5"/>
      <c r="N7229" s="5"/>
      <c r="O7229" s="20">
        <v>10</v>
      </c>
      <c r="P7229" s="8">
        <v>10</v>
      </c>
      <c r="Q7229" s="5"/>
    </row>
    <row r="7230" spans="1:17" ht="12" x14ac:dyDescent="0.2">
      <c r="A7230" s="16" t="s">
        <v>5920</v>
      </c>
      <c r="B7230" s="16" t="s">
        <v>9109</v>
      </c>
      <c r="C7230" s="17" t="s">
        <v>6935</v>
      </c>
      <c r="D7230" s="18" t="s">
        <v>8995</v>
      </c>
      <c r="E7230" s="18"/>
      <c r="F7230" s="18"/>
      <c r="G7230" s="18"/>
      <c r="H7230" s="18"/>
      <c r="I7230" s="18"/>
      <c r="J7230" s="5"/>
      <c r="K7230" s="21">
        <v>229.17</v>
      </c>
      <c r="L7230" s="9">
        <v>229.17</v>
      </c>
      <c r="M7230" s="5"/>
      <c r="N7230" s="5"/>
      <c r="O7230" s="20">
        <v>6</v>
      </c>
      <c r="P7230" s="8">
        <v>6</v>
      </c>
      <c r="Q7230" s="5"/>
    </row>
    <row r="7231" spans="1:17" ht="12" x14ac:dyDescent="0.2">
      <c r="A7231" s="16" t="s">
        <v>5920</v>
      </c>
      <c r="B7231" s="16" t="s">
        <v>9109</v>
      </c>
      <c r="C7231" s="17" t="s">
        <v>6936</v>
      </c>
      <c r="D7231" s="18" t="s">
        <v>8995</v>
      </c>
      <c r="E7231" s="18"/>
      <c r="F7231" s="18"/>
      <c r="G7231" s="18"/>
      <c r="H7231" s="18"/>
      <c r="I7231" s="18"/>
      <c r="J7231" s="5"/>
      <c r="K7231" s="19">
        <v>4865</v>
      </c>
      <c r="L7231" s="7">
        <v>4865</v>
      </c>
      <c r="M7231" s="5"/>
      <c r="N7231" s="5"/>
      <c r="O7231" s="20">
        <v>98</v>
      </c>
      <c r="P7231" s="8">
        <v>98</v>
      </c>
      <c r="Q7231" s="5"/>
    </row>
    <row r="7232" spans="1:17" ht="12" x14ac:dyDescent="0.2">
      <c r="A7232" s="16" t="s">
        <v>5920</v>
      </c>
      <c r="B7232" s="16" t="s">
        <v>9109</v>
      </c>
      <c r="C7232" s="17" t="s">
        <v>6937</v>
      </c>
      <c r="D7232" s="18" t="s">
        <v>8995</v>
      </c>
      <c r="E7232" s="18"/>
      <c r="F7232" s="18"/>
      <c r="G7232" s="18"/>
      <c r="H7232" s="18"/>
      <c r="I7232" s="18"/>
      <c r="J7232" s="5"/>
      <c r="K7232" s="19">
        <v>14720</v>
      </c>
      <c r="L7232" s="7">
        <v>14720</v>
      </c>
      <c r="M7232" s="5"/>
      <c r="N7232" s="5"/>
      <c r="O7232" s="20">
        <v>336</v>
      </c>
      <c r="P7232" s="8">
        <v>336</v>
      </c>
      <c r="Q7232" s="5"/>
    </row>
    <row r="7233" spans="1:17" ht="12" x14ac:dyDescent="0.2">
      <c r="A7233" s="16" t="s">
        <v>5920</v>
      </c>
      <c r="B7233" s="16" t="s">
        <v>9109</v>
      </c>
      <c r="C7233" s="17" t="s">
        <v>6938</v>
      </c>
      <c r="D7233" s="18" t="s">
        <v>8995</v>
      </c>
      <c r="E7233" s="18"/>
      <c r="F7233" s="18"/>
      <c r="G7233" s="18"/>
      <c r="H7233" s="18"/>
      <c r="I7233" s="18"/>
      <c r="J7233" s="5"/>
      <c r="K7233" s="19">
        <v>6586.67</v>
      </c>
      <c r="L7233" s="7">
        <v>6586.67</v>
      </c>
      <c r="M7233" s="5"/>
      <c r="N7233" s="5"/>
      <c r="O7233" s="20">
        <v>192</v>
      </c>
      <c r="P7233" s="8">
        <v>192</v>
      </c>
      <c r="Q7233" s="5"/>
    </row>
    <row r="7234" spans="1:17" ht="12" x14ac:dyDescent="0.2">
      <c r="A7234" s="16" t="s">
        <v>5920</v>
      </c>
      <c r="B7234" s="16" t="s">
        <v>9109</v>
      </c>
      <c r="C7234" s="17" t="s">
        <v>6939</v>
      </c>
      <c r="D7234" s="18" t="s">
        <v>8995</v>
      </c>
      <c r="E7234" s="18"/>
      <c r="F7234" s="18"/>
      <c r="G7234" s="18"/>
      <c r="H7234" s="18"/>
      <c r="I7234" s="18"/>
      <c r="J7234" s="5"/>
      <c r="K7234" s="19">
        <v>7500</v>
      </c>
      <c r="L7234" s="7">
        <v>6000</v>
      </c>
      <c r="M7234" s="19">
        <v>1500</v>
      </c>
      <c r="N7234" s="5"/>
      <c r="O7234" s="20">
        <v>150</v>
      </c>
      <c r="P7234" s="8">
        <v>120</v>
      </c>
      <c r="Q7234" s="20">
        <v>30</v>
      </c>
    </row>
    <row r="7235" spans="1:17" ht="12" x14ac:dyDescent="0.2">
      <c r="A7235" s="16" t="s">
        <v>5920</v>
      </c>
      <c r="B7235" s="16" t="s">
        <v>9109</v>
      </c>
      <c r="C7235" s="17" t="s">
        <v>6940</v>
      </c>
      <c r="D7235" s="18" t="s">
        <v>8995</v>
      </c>
      <c r="E7235" s="18"/>
      <c r="F7235" s="18"/>
      <c r="G7235" s="18"/>
      <c r="H7235" s="18"/>
      <c r="I7235" s="18"/>
      <c r="J7235" s="5"/>
      <c r="K7235" s="19">
        <v>14616</v>
      </c>
      <c r="L7235" s="7">
        <v>14616</v>
      </c>
      <c r="M7235" s="5"/>
      <c r="N7235" s="5"/>
      <c r="O7235" s="20">
        <v>210</v>
      </c>
      <c r="P7235" s="8">
        <v>210</v>
      </c>
      <c r="Q7235" s="5"/>
    </row>
    <row r="7236" spans="1:17" ht="12" x14ac:dyDescent="0.2">
      <c r="A7236" s="16" t="s">
        <v>5920</v>
      </c>
      <c r="B7236" s="16" t="s">
        <v>9109</v>
      </c>
      <c r="C7236" s="17" t="s">
        <v>6941</v>
      </c>
      <c r="D7236" s="18" t="s">
        <v>8995</v>
      </c>
      <c r="E7236" s="18"/>
      <c r="F7236" s="18"/>
      <c r="G7236" s="18"/>
      <c r="H7236" s="18"/>
      <c r="I7236" s="18"/>
      <c r="J7236" s="5"/>
      <c r="K7236" s="19">
        <v>2050</v>
      </c>
      <c r="L7236" s="7">
        <v>2050</v>
      </c>
      <c r="M7236" s="5"/>
      <c r="N7236" s="5"/>
      <c r="O7236" s="20">
        <v>25</v>
      </c>
      <c r="P7236" s="8">
        <v>25</v>
      </c>
      <c r="Q7236" s="5"/>
    </row>
    <row r="7237" spans="1:17" ht="12" x14ac:dyDescent="0.2">
      <c r="A7237" s="16" t="s">
        <v>5920</v>
      </c>
      <c r="B7237" s="16" t="s">
        <v>9109</v>
      </c>
      <c r="C7237" s="17" t="s">
        <v>6942</v>
      </c>
      <c r="D7237" s="18" t="s">
        <v>8995</v>
      </c>
      <c r="E7237" s="18"/>
      <c r="F7237" s="18"/>
      <c r="G7237" s="18"/>
      <c r="H7237" s="18"/>
      <c r="I7237" s="18"/>
      <c r="J7237" s="5"/>
      <c r="K7237" s="21">
        <v>118.5</v>
      </c>
      <c r="L7237" s="9">
        <v>118.5</v>
      </c>
      <c r="M7237" s="5"/>
      <c r="N7237" s="5"/>
      <c r="O7237" s="20">
        <v>6</v>
      </c>
      <c r="P7237" s="8">
        <v>6</v>
      </c>
      <c r="Q7237" s="5"/>
    </row>
    <row r="7238" spans="1:17" ht="24" x14ac:dyDescent="0.2">
      <c r="A7238" s="16" t="s">
        <v>5920</v>
      </c>
      <c r="B7238" s="16" t="s">
        <v>9109</v>
      </c>
      <c r="C7238" s="17" t="s">
        <v>4411</v>
      </c>
      <c r="D7238" s="18" t="s">
        <v>8995</v>
      </c>
      <c r="E7238" s="18"/>
      <c r="F7238" s="18"/>
      <c r="G7238" s="18"/>
      <c r="H7238" s="18"/>
      <c r="I7238" s="18"/>
      <c r="J7238" s="5"/>
      <c r="K7238" s="21">
        <v>214</v>
      </c>
      <c r="L7238" s="9">
        <v>214</v>
      </c>
      <c r="M7238" s="5"/>
      <c r="N7238" s="5"/>
      <c r="O7238" s="20">
        <v>12</v>
      </c>
      <c r="P7238" s="8">
        <v>12</v>
      </c>
      <c r="Q7238" s="5"/>
    </row>
    <row r="7239" spans="1:17" ht="12" x14ac:dyDescent="0.2">
      <c r="A7239" s="16" t="s">
        <v>5920</v>
      </c>
      <c r="B7239" s="16" t="s">
        <v>9109</v>
      </c>
      <c r="C7239" s="17" t="s">
        <v>6943</v>
      </c>
      <c r="D7239" s="18" t="s">
        <v>8995</v>
      </c>
      <c r="E7239" s="18"/>
      <c r="F7239" s="18"/>
      <c r="G7239" s="18"/>
      <c r="H7239" s="18"/>
      <c r="I7239" s="18"/>
      <c r="J7239" s="5"/>
      <c r="K7239" s="21">
        <v>336</v>
      </c>
      <c r="L7239" s="9">
        <v>336</v>
      </c>
      <c r="M7239" s="5"/>
      <c r="N7239" s="5"/>
      <c r="O7239" s="20">
        <v>2</v>
      </c>
      <c r="P7239" s="8">
        <v>2</v>
      </c>
      <c r="Q7239" s="5"/>
    </row>
    <row r="7240" spans="1:17" ht="12" x14ac:dyDescent="0.2">
      <c r="A7240" s="16" t="s">
        <v>5920</v>
      </c>
      <c r="B7240" s="16" t="s">
        <v>9109</v>
      </c>
      <c r="C7240" s="17" t="s">
        <v>6944</v>
      </c>
      <c r="D7240" s="18" t="s">
        <v>8995</v>
      </c>
      <c r="E7240" s="18"/>
      <c r="F7240" s="18"/>
      <c r="G7240" s="18"/>
      <c r="H7240" s="18"/>
      <c r="I7240" s="18"/>
      <c r="J7240" s="21">
        <v>140</v>
      </c>
      <c r="K7240" s="21">
        <v>640</v>
      </c>
      <c r="L7240" s="9">
        <v>780</v>
      </c>
      <c r="M7240" s="5"/>
      <c r="N7240" s="20">
        <v>1</v>
      </c>
      <c r="O7240" s="20">
        <v>4</v>
      </c>
      <c r="P7240" s="8">
        <v>5</v>
      </c>
      <c r="Q7240" s="5"/>
    </row>
    <row r="7241" spans="1:17" ht="12" x14ac:dyDescent="0.2">
      <c r="A7241" s="16" t="s">
        <v>5920</v>
      </c>
      <c r="B7241" s="16" t="s">
        <v>9109</v>
      </c>
      <c r="C7241" s="17" t="s">
        <v>6945</v>
      </c>
      <c r="D7241" s="18" t="s">
        <v>8995</v>
      </c>
      <c r="E7241" s="18"/>
      <c r="F7241" s="18"/>
      <c r="G7241" s="18"/>
      <c r="H7241" s="18"/>
      <c r="I7241" s="18"/>
      <c r="J7241" s="5"/>
      <c r="K7241" s="21">
        <v>320</v>
      </c>
      <c r="L7241" s="9">
        <v>320</v>
      </c>
      <c r="M7241" s="5"/>
      <c r="N7241" s="5"/>
      <c r="O7241" s="20">
        <v>2</v>
      </c>
      <c r="P7241" s="8">
        <v>2</v>
      </c>
      <c r="Q7241" s="5"/>
    </row>
    <row r="7242" spans="1:17" ht="12" x14ac:dyDescent="0.2">
      <c r="A7242" s="16" t="s">
        <v>5920</v>
      </c>
      <c r="B7242" s="16" t="s">
        <v>9109</v>
      </c>
      <c r="C7242" s="17" t="s">
        <v>6946</v>
      </c>
      <c r="D7242" s="18" t="s">
        <v>8995</v>
      </c>
      <c r="E7242" s="18"/>
      <c r="F7242" s="18"/>
      <c r="G7242" s="18"/>
      <c r="H7242" s="18"/>
      <c r="I7242" s="18"/>
      <c r="J7242" s="5"/>
      <c r="K7242" s="19">
        <v>1008</v>
      </c>
      <c r="L7242" s="7">
        <v>1008</v>
      </c>
      <c r="M7242" s="5"/>
      <c r="N7242" s="5"/>
      <c r="O7242" s="20">
        <v>6</v>
      </c>
      <c r="P7242" s="8">
        <v>6</v>
      </c>
      <c r="Q7242" s="5"/>
    </row>
    <row r="7243" spans="1:17" ht="12" x14ac:dyDescent="0.2">
      <c r="A7243" s="16" t="s">
        <v>5920</v>
      </c>
      <c r="B7243" s="16" t="s">
        <v>9109</v>
      </c>
      <c r="C7243" s="17" t="s">
        <v>6947</v>
      </c>
      <c r="D7243" s="18" t="s">
        <v>8995</v>
      </c>
      <c r="E7243" s="18"/>
      <c r="F7243" s="18"/>
      <c r="G7243" s="18"/>
      <c r="H7243" s="18"/>
      <c r="I7243" s="18"/>
      <c r="J7243" s="5"/>
      <c r="K7243" s="19">
        <v>2240</v>
      </c>
      <c r="L7243" s="7">
        <v>2080</v>
      </c>
      <c r="M7243" s="21">
        <v>160</v>
      </c>
      <c r="N7243" s="5"/>
      <c r="O7243" s="20">
        <v>14</v>
      </c>
      <c r="P7243" s="8">
        <v>13</v>
      </c>
      <c r="Q7243" s="20">
        <v>1</v>
      </c>
    </row>
    <row r="7244" spans="1:17" ht="12" x14ac:dyDescent="0.2">
      <c r="A7244" s="16" t="s">
        <v>5920</v>
      </c>
      <c r="B7244" s="16" t="s">
        <v>9109</v>
      </c>
      <c r="C7244" s="17" t="s">
        <v>6948</v>
      </c>
      <c r="D7244" s="18" t="s">
        <v>8995</v>
      </c>
      <c r="E7244" s="18"/>
      <c r="F7244" s="18"/>
      <c r="G7244" s="18"/>
      <c r="H7244" s="18"/>
      <c r="I7244" s="18"/>
      <c r="J7244" s="5"/>
      <c r="K7244" s="19">
        <v>2520</v>
      </c>
      <c r="L7244" s="7">
        <v>2184</v>
      </c>
      <c r="M7244" s="21">
        <v>336</v>
      </c>
      <c r="N7244" s="5"/>
      <c r="O7244" s="20">
        <v>15</v>
      </c>
      <c r="P7244" s="8">
        <v>13</v>
      </c>
      <c r="Q7244" s="20">
        <v>2</v>
      </c>
    </row>
    <row r="7245" spans="1:17" ht="24" x14ac:dyDescent="0.2">
      <c r="A7245" s="16" t="s">
        <v>5920</v>
      </c>
      <c r="B7245" s="16" t="s">
        <v>9109</v>
      </c>
      <c r="C7245" s="17" t="s">
        <v>6949</v>
      </c>
      <c r="D7245" s="18" t="s">
        <v>8995</v>
      </c>
      <c r="E7245" s="18"/>
      <c r="F7245" s="18"/>
      <c r="G7245" s="18"/>
      <c r="H7245" s="18"/>
      <c r="I7245" s="18"/>
      <c r="J7245" s="5"/>
      <c r="K7245" s="19">
        <v>1280</v>
      </c>
      <c r="L7245" s="7">
        <v>1280</v>
      </c>
      <c r="M7245" s="5"/>
      <c r="N7245" s="5"/>
      <c r="O7245" s="20">
        <v>8</v>
      </c>
      <c r="P7245" s="8">
        <v>8</v>
      </c>
      <c r="Q7245" s="5"/>
    </row>
    <row r="7246" spans="1:17" ht="24" x14ac:dyDescent="0.2">
      <c r="A7246" s="16" t="s">
        <v>5920</v>
      </c>
      <c r="B7246" s="16" t="s">
        <v>9109</v>
      </c>
      <c r="C7246" s="17" t="s">
        <v>4416</v>
      </c>
      <c r="D7246" s="18" t="s">
        <v>8995</v>
      </c>
      <c r="E7246" s="26">
        <f t="shared" ref="E7246:E7250" si="368">J7246-L7246</f>
        <v>-2584.3999999999978</v>
      </c>
      <c r="F7246" s="26">
        <f t="shared" ref="F7246:F7250" si="369">N7246-P7246</f>
        <v>-35</v>
      </c>
      <c r="G7246" s="26"/>
      <c r="H7246" s="26"/>
      <c r="I7246" s="18"/>
      <c r="J7246" s="19">
        <v>15144.36</v>
      </c>
      <c r="K7246" s="19">
        <v>93038.399999999994</v>
      </c>
      <c r="L7246" s="7">
        <v>17728.759999999998</v>
      </c>
      <c r="M7246" s="19">
        <v>90454</v>
      </c>
      <c r="N7246" s="20">
        <v>231</v>
      </c>
      <c r="O7246" s="22">
        <v>1260</v>
      </c>
      <c r="P7246" s="8">
        <v>266</v>
      </c>
      <c r="Q7246" s="22">
        <v>1225</v>
      </c>
    </row>
    <row r="7247" spans="1:17" ht="12" x14ac:dyDescent="0.2">
      <c r="A7247" s="16" t="s">
        <v>5920</v>
      </c>
      <c r="B7247" s="16" t="s">
        <v>9109</v>
      </c>
      <c r="C7247" s="17" t="s">
        <v>4417</v>
      </c>
      <c r="D7247" s="73" t="str">
        <f>'[5]сводная информация'!D7247</f>
        <v>Производство 2022</v>
      </c>
      <c r="E7247" s="26">
        <f t="shared" si="368"/>
        <v>5060.6399999999994</v>
      </c>
      <c r="F7247" s="26">
        <f t="shared" si="369"/>
        <v>156</v>
      </c>
      <c r="G7247" s="26" t="str">
        <f>VLOOKUP(C7247,[2]итоговая!$C$6:$H$1018,5,FALSE)</f>
        <v>ТБПБиООС</v>
      </c>
      <c r="H7247" s="73" t="str">
        <f>'[5]сводная информация'!H7247</f>
        <v>Вовлечение в производство до июня 2022 года  согласно норм выдачи спецодежды и СИЗ</v>
      </c>
      <c r="I7247" s="18"/>
      <c r="J7247" s="19">
        <v>45135</v>
      </c>
      <c r="K7247" s="19">
        <v>64996.38</v>
      </c>
      <c r="L7247" s="7">
        <v>40074.36</v>
      </c>
      <c r="M7247" s="19">
        <v>70057.02</v>
      </c>
      <c r="N7247" s="22">
        <v>1425</v>
      </c>
      <c r="O7247" s="22">
        <v>1899</v>
      </c>
      <c r="P7247" s="10">
        <v>1269</v>
      </c>
      <c r="Q7247" s="22">
        <v>2055</v>
      </c>
    </row>
    <row r="7248" spans="1:17" ht="12" x14ac:dyDescent="0.2">
      <c r="A7248" s="16" t="s">
        <v>5920</v>
      </c>
      <c r="B7248" s="16" t="s">
        <v>9109</v>
      </c>
      <c r="C7248" s="17" t="s">
        <v>4418</v>
      </c>
      <c r="D7248" s="73" t="str">
        <f>'[5]сводная информация'!D7248</f>
        <v>Производство 2022</v>
      </c>
      <c r="E7248" s="26">
        <f t="shared" si="368"/>
        <v>2335.6799999999998</v>
      </c>
      <c r="F7248" s="26">
        <f t="shared" si="369"/>
        <v>72</v>
      </c>
      <c r="G7248" s="26" t="str">
        <f>VLOOKUP(C7248,[2]итоговая!$C$6:$H$1018,5,FALSE)</f>
        <v>ТБПБиООС</v>
      </c>
      <c r="H7248" s="73" t="str">
        <f>'[5]сводная информация'!H7248</f>
        <v>Вовлечение в производство до июня 2022 года  согласно норм выдачи спецодежды и СИЗ</v>
      </c>
      <c r="I7248" s="18"/>
      <c r="J7248" s="19">
        <v>6390.24</v>
      </c>
      <c r="K7248" s="19">
        <v>8743.94</v>
      </c>
      <c r="L7248" s="7">
        <v>4054.56</v>
      </c>
      <c r="M7248" s="19">
        <v>11079.62</v>
      </c>
      <c r="N7248" s="20">
        <v>200</v>
      </c>
      <c r="O7248" s="20">
        <v>255</v>
      </c>
      <c r="P7248" s="8">
        <v>128</v>
      </c>
      <c r="Q7248" s="20">
        <v>327</v>
      </c>
    </row>
    <row r="7249" spans="1:17" ht="12" x14ac:dyDescent="0.2">
      <c r="A7249" s="16" t="s">
        <v>5920</v>
      </c>
      <c r="B7249" s="16" t="s">
        <v>9109</v>
      </c>
      <c r="C7249" s="17" t="s">
        <v>4419</v>
      </c>
      <c r="D7249" s="18" t="s">
        <v>8995</v>
      </c>
      <c r="E7249" s="26">
        <f t="shared" si="368"/>
        <v>-1350.6399999999994</v>
      </c>
      <c r="F7249" s="26">
        <f t="shared" si="369"/>
        <v>-31</v>
      </c>
      <c r="G7249" s="26"/>
      <c r="H7249" s="26"/>
      <c r="I7249" s="18"/>
      <c r="J7249" s="19">
        <v>5217.6000000000004</v>
      </c>
      <c r="K7249" s="19">
        <v>13234.32</v>
      </c>
      <c r="L7249" s="7">
        <v>6568.24</v>
      </c>
      <c r="M7249" s="19">
        <v>11883.68</v>
      </c>
      <c r="N7249" s="20">
        <v>120</v>
      </c>
      <c r="O7249" s="20">
        <v>288</v>
      </c>
      <c r="P7249" s="8">
        <v>151</v>
      </c>
      <c r="Q7249" s="20">
        <v>257</v>
      </c>
    </row>
    <row r="7250" spans="1:17" ht="12" x14ac:dyDescent="0.2">
      <c r="A7250" s="16" t="s">
        <v>5920</v>
      </c>
      <c r="B7250" s="16" t="s">
        <v>9109</v>
      </c>
      <c r="C7250" s="17" t="s">
        <v>4420</v>
      </c>
      <c r="D7250" s="18" t="s">
        <v>8995</v>
      </c>
      <c r="E7250" s="26">
        <f t="shared" si="368"/>
        <v>-26185.5</v>
      </c>
      <c r="F7250" s="26">
        <f t="shared" si="369"/>
        <v>-759</v>
      </c>
      <c r="G7250" s="26"/>
      <c r="H7250" s="26"/>
      <c r="I7250" s="18"/>
      <c r="J7250" s="19">
        <v>19139.599999999999</v>
      </c>
      <c r="K7250" s="19">
        <v>63376.5</v>
      </c>
      <c r="L7250" s="7">
        <v>45325.1</v>
      </c>
      <c r="M7250" s="19">
        <v>37191</v>
      </c>
      <c r="N7250" s="20">
        <v>590</v>
      </c>
      <c r="O7250" s="22">
        <v>1837</v>
      </c>
      <c r="P7250" s="10">
        <v>1349</v>
      </c>
      <c r="Q7250" s="22">
        <v>1078</v>
      </c>
    </row>
    <row r="7251" spans="1:17" ht="12" x14ac:dyDescent="0.2">
      <c r="A7251" s="16" t="s">
        <v>5920</v>
      </c>
      <c r="B7251" s="16" t="s">
        <v>9109</v>
      </c>
      <c r="C7251" s="17" t="s">
        <v>6950</v>
      </c>
      <c r="D7251" s="18" t="s">
        <v>8995</v>
      </c>
      <c r="E7251" s="18"/>
      <c r="F7251" s="18"/>
      <c r="G7251" s="18"/>
      <c r="H7251" s="18"/>
      <c r="I7251" s="18"/>
      <c r="J7251" s="5"/>
      <c r="K7251" s="19">
        <v>1400</v>
      </c>
      <c r="L7251" s="7">
        <v>1400</v>
      </c>
      <c r="M7251" s="5"/>
      <c r="N7251" s="5"/>
      <c r="O7251" s="20">
        <v>50</v>
      </c>
      <c r="P7251" s="8">
        <v>50</v>
      </c>
      <c r="Q7251" s="5"/>
    </row>
    <row r="7252" spans="1:17" ht="12" x14ac:dyDescent="0.2">
      <c r="A7252" s="16" t="s">
        <v>5920</v>
      </c>
      <c r="B7252" s="16" t="s">
        <v>9109</v>
      </c>
      <c r="C7252" s="17" t="s">
        <v>6951</v>
      </c>
      <c r="D7252" s="18" t="s">
        <v>8995</v>
      </c>
      <c r="E7252" s="18"/>
      <c r="F7252" s="18"/>
      <c r="G7252" s="18"/>
      <c r="H7252" s="18"/>
      <c r="I7252" s="18"/>
      <c r="J7252" s="5"/>
      <c r="K7252" s="21">
        <v>780</v>
      </c>
      <c r="L7252" s="9">
        <v>780</v>
      </c>
      <c r="M7252" s="5"/>
      <c r="N7252" s="5"/>
      <c r="O7252" s="20">
        <v>20</v>
      </c>
      <c r="P7252" s="8">
        <v>20</v>
      </c>
      <c r="Q7252" s="5"/>
    </row>
    <row r="7253" spans="1:17" ht="12" x14ac:dyDescent="0.2">
      <c r="A7253" s="16" t="s">
        <v>5920</v>
      </c>
      <c r="B7253" s="16" t="s">
        <v>9109</v>
      </c>
      <c r="C7253" s="17" t="s">
        <v>6952</v>
      </c>
      <c r="D7253" s="18" t="s">
        <v>8995</v>
      </c>
      <c r="E7253" s="18"/>
      <c r="F7253" s="18"/>
      <c r="G7253" s="18"/>
      <c r="H7253" s="18"/>
      <c r="I7253" s="18"/>
      <c r="J7253" s="5"/>
      <c r="K7253" s="19">
        <v>54000</v>
      </c>
      <c r="L7253" s="7">
        <v>54000</v>
      </c>
      <c r="M7253" s="5"/>
      <c r="N7253" s="5"/>
      <c r="O7253" s="20">
        <v>4</v>
      </c>
      <c r="P7253" s="8">
        <v>4</v>
      </c>
      <c r="Q7253" s="5"/>
    </row>
    <row r="7254" spans="1:17" ht="12" x14ac:dyDescent="0.2">
      <c r="A7254" s="16" t="s">
        <v>5920</v>
      </c>
      <c r="B7254" s="16" t="s">
        <v>9109</v>
      </c>
      <c r="C7254" s="17" t="s">
        <v>6953</v>
      </c>
      <c r="D7254" s="18" t="s">
        <v>8995</v>
      </c>
      <c r="E7254" s="18"/>
      <c r="F7254" s="18"/>
      <c r="G7254" s="18"/>
      <c r="H7254" s="18"/>
      <c r="I7254" s="18"/>
      <c r="J7254" s="5"/>
      <c r="K7254" s="19">
        <v>1059.3699999999999</v>
      </c>
      <c r="L7254" s="7">
        <v>1059.3699999999999</v>
      </c>
      <c r="M7254" s="5"/>
      <c r="N7254" s="5"/>
      <c r="O7254" s="20">
        <v>2</v>
      </c>
      <c r="P7254" s="8">
        <v>2</v>
      </c>
      <c r="Q7254" s="5"/>
    </row>
    <row r="7255" spans="1:17" ht="12" x14ac:dyDescent="0.2">
      <c r="A7255" s="16" t="s">
        <v>5920</v>
      </c>
      <c r="B7255" s="16" t="s">
        <v>9109</v>
      </c>
      <c r="C7255" s="17" t="s">
        <v>1141</v>
      </c>
      <c r="D7255" s="18" t="s">
        <v>8995</v>
      </c>
      <c r="E7255" s="18"/>
      <c r="F7255" s="18"/>
      <c r="G7255" s="18"/>
      <c r="H7255" s="18"/>
      <c r="I7255" s="18"/>
      <c r="J7255" s="5"/>
      <c r="K7255" s="19">
        <v>10046.67</v>
      </c>
      <c r="L7255" s="7">
        <v>10046.67</v>
      </c>
      <c r="M7255" s="5"/>
      <c r="N7255" s="5"/>
      <c r="O7255" s="20">
        <v>8</v>
      </c>
      <c r="P7255" s="8">
        <v>8</v>
      </c>
      <c r="Q7255" s="5"/>
    </row>
    <row r="7256" spans="1:17" ht="12" x14ac:dyDescent="0.2">
      <c r="A7256" s="16" t="s">
        <v>5920</v>
      </c>
      <c r="B7256" s="16" t="s">
        <v>9109</v>
      </c>
      <c r="C7256" s="17" t="s">
        <v>1142</v>
      </c>
      <c r="D7256" s="18" t="s">
        <v>8995</v>
      </c>
      <c r="E7256" s="18"/>
      <c r="F7256" s="18"/>
      <c r="G7256" s="18"/>
      <c r="H7256" s="18"/>
      <c r="I7256" s="18"/>
      <c r="J7256" s="5"/>
      <c r="K7256" s="19">
        <v>6655</v>
      </c>
      <c r="L7256" s="7">
        <v>6655</v>
      </c>
      <c r="M7256" s="5"/>
      <c r="N7256" s="5"/>
      <c r="O7256" s="20">
        <v>6</v>
      </c>
      <c r="P7256" s="8">
        <v>6</v>
      </c>
      <c r="Q7256" s="5"/>
    </row>
    <row r="7257" spans="1:17" ht="12" x14ac:dyDescent="0.2">
      <c r="A7257" s="16" t="s">
        <v>5920</v>
      </c>
      <c r="B7257" s="16" t="s">
        <v>9109</v>
      </c>
      <c r="C7257" s="17" t="s">
        <v>6954</v>
      </c>
      <c r="D7257" s="18" t="s">
        <v>8995</v>
      </c>
      <c r="E7257" s="18"/>
      <c r="F7257" s="18"/>
      <c r="G7257" s="18"/>
      <c r="H7257" s="18"/>
      <c r="I7257" s="18"/>
      <c r="J7257" s="5"/>
      <c r="K7257" s="19">
        <v>1140</v>
      </c>
      <c r="L7257" s="7">
        <v>1140</v>
      </c>
      <c r="M7257" s="5"/>
      <c r="N7257" s="5"/>
      <c r="O7257" s="20">
        <v>4</v>
      </c>
      <c r="P7257" s="8">
        <v>4</v>
      </c>
      <c r="Q7257" s="5"/>
    </row>
    <row r="7258" spans="1:17" ht="24" x14ac:dyDescent="0.2">
      <c r="A7258" s="16" t="s">
        <v>5920</v>
      </c>
      <c r="B7258" s="16" t="s">
        <v>9109</v>
      </c>
      <c r="C7258" s="17" t="s">
        <v>6955</v>
      </c>
      <c r="D7258" s="18" t="s">
        <v>8995</v>
      </c>
      <c r="E7258" s="18"/>
      <c r="F7258" s="18"/>
      <c r="G7258" s="18"/>
      <c r="H7258" s="18"/>
      <c r="I7258" s="18"/>
      <c r="J7258" s="5"/>
      <c r="K7258" s="19">
        <v>4908</v>
      </c>
      <c r="L7258" s="7">
        <v>4908</v>
      </c>
      <c r="M7258" s="5"/>
      <c r="N7258" s="5"/>
      <c r="O7258" s="20">
        <v>6</v>
      </c>
      <c r="P7258" s="8">
        <v>6</v>
      </c>
      <c r="Q7258" s="5"/>
    </row>
    <row r="7259" spans="1:17" ht="12" x14ac:dyDescent="0.2">
      <c r="A7259" s="16" t="s">
        <v>5920</v>
      </c>
      <c r="B7259" s="16" t="s">
        <v>9109</v>
      </c>
      <c r="C7259" s="17" t="s">
        <v>1150</v>
      </c>
      <c r="D7259" s="18" t="s">
        <v>8995</v>
      </c>
      <c r="E7259" s="18"/>
      <c r="F7259" s="18"/>
      <c r="G7259" s="18"/>
      <c r="H7259" s="18"/>
      <c r="I7259" s="18"/>
      <c r="J7259" s="5"/>
      <c r="K7259" s="19">
        <v>2875</v>
      </c>
      <c r="L7259" s="7">
        <v>2875</v>
      </c>
      <c r="M7259" s="5"/>
      <c r="N7259" s="5"/>
      <c r="O7259" s="20">
        <v>10</v>
      </c>
      <c r="P7259" s="8">
        <v>10</v>
      </c>
      <c r="Q7259" s="5"/>
    </row>
    <row r="7260" spans="1:17" ht="12" x14ac:dyDescent="0.2">
      <c r="A7260" s="16" t="s">
        <v>5920</v>
      </c>
      <c r="B7260" s="16" t="s">
        <v>9109</v>
      </c>
      <c r="C7260" s="17" t="s">
        <v>6956</v>
      </c>
      <c r="D7260" s="18" t="s">
        <v>8995</v>
      </c>
      <c r="E7260" s="18"/>
      <c r="F7260" s="18"/>
      <c r="G7260" s="18"/>
      <c r="H7260" s="18"/>
      <c r="I7260" s="18"/>
      <c r="J7260" s="5"/>
      <c r="K7260" s="19">
        <v>1720</v>
      </c>
      <c r="L7260" s="7">
        <v>1720</v>
      </c>
      <c r="M7260" s="5"/>
      <c r="N7260" s="5"/>
      <c r="O7260" s="20">
        <v>3</v>
      </c>
      <c r="P7260" s="8">
        <v>3</v>
      </c>
      <c r="Q7260" s="5"/>
    </row>
    <row r="7261" spans="1:17" ht="12" x14ac:dyDescent="0.2">
      <c r="A7261" s="16" t="s">
        <v>5920</v>
      </c>
      <c r="B7261" s="16" t="s">
        <v>9109</v>
      </c>
      <c r="C7261" s="17" t="s">
        <v>6957</v>
      </c>
      <c r="D7261" s="18" t="s">
        <v>8995</v>
      </c>
      <c r="E7261" s="18"/>
      <c r="F7261" s="18"/>
      <c r="G7261" s="18"/>
      <c r="H7261" s="18"/>
      <c r="I7261" s="18"/>
      <c r="J7261" s="5"/>
      <c r="K7261" s="19">
        <v>3098.33</v>
      </c>
      <c r="L7261" s="7">
        <v>3098.33</v>
      </c>
      <c r="M7261" s="5"/>
      <c r="N7261" s="5"/>
      <c r="O7261" s="20">
        <v>2</v>
      </c>
      <c r="P7261" s="8">
        <v>2</v>
      </c>
      <c r="Q7261" s="5"/>
    </row>
    <row r="7262" spans="1:17" ht="12" x14ac:dyDescent="0.2">
      <c r="A7262" s="16" t="s">
        <v>5920</v>
      </c>
      <c r="B7262" s="16" t="s">
        <v>9109</v>
      </c>
      <c r="C7262" s="17" t="s">
        <v>6958</v>
      </c>
      <c r="D7262" s="18" t="s">
        <v>8995</v>
      </c>
      <c r="E7262" s="18"/>
      <c r="F7262" s="18"/>
      <c r="G7262" s="18"/>
      <c r="H7262" s="18"/>
      <c r="I7262" s="18"/>
      <c r="J7262" s="5"/>
      <c r="K7262" s="19">
        <v>1204.67</v>
      </c>
      <c r="L7262" s="7">
        <v>1204.67</v>
      </c>
      <c r="M7262" s="5"/>
      <c r="N7262" s="5"/>
      <c r="O7262" s="20">
        <v>2</v>
      </c>
      <c r="P7262" s="8">
        <v>2</v>
      </c>
      <c r="Q7262" s="5"/>
    </row>
    <row r="7263" spans="1:17" ht="24" x14ac:dyDescent="0.2">
      <c r="A7263" s="16" t="s">
        <v>5920</v>
      </c>
      <c r="B7263" s="16" t="s">
        <v>9109</v>
      </c>
      <c r="C7263" s="17" t="s">
        <v>1153</v>
      </c>
      <c r="D7263" s="18" t="s">
        <v>8995</v>
      </c>
      <c r="E7263" s="18"/>
      <c r="F7263" s="18"/>
      <c r="G7263" s="18"/>
      <c r="H7263" s="18"/>
      <c r="I7263" s="18"/>
      <c r="J7263" s="5"/>
      <c r="K7263" s="19">
        <v>7278.37</v>
      </c>
      <c r="L7263" s="7">
        <v>7278.37</v>
      </c>
      <c r="M7263" s="5"/>
      <c r="N7263" s="5"/>
      <c r="O7263" s="20">
        <v>28</v>
      </c>
      <c r="P7263" s="8">
        <v>28</v>
      </c>
      <c r="Q7263" s="5"/>
    </row>
    <row r="7264" spans="1:17" ht="12" x14ac:dyDescent="0.2">
      <c r="A7264" s="16" t="s">
        <v>5920</v>
      </c>
      <c r="B7264" s="16" t="s">
        <v>9109</v>
      </c>
      <c r="C7264" s="17" t="s">
        <v>6959</v>
      </c>
      <c r="D7264" s="18" t="s">
        <v>8995</v>
      </c>
      <c r="E7264" s="18"/>
      <c r="F7264" s="18"/>
      <c r="G7264" s="18"/>
      <c r="H7264" s="18"/>
      <c r="I7264" s="18"/>
      <c r="J7264" s="5"/>
      <c r="K7264" s="19">
        <v>5992.5</v>
      </c>
      <c r="L7264" s="7">
        <v>5992.5</v>
      </c>
      <c r="M7264" s="5"/>
      <c r="N7264" s="5"/>
      <c r="O7264" s="20">
        <v>6</v>
      </c>
      <c r="P7264" s="8">
        <v>6</v>
      </c>
      <c r="Q7264" s="5"/>
    </row>
    <row r="7265" spans="1:17" ht="12" x14ac:dyDescent="0.2">
      <c r="A7265" s="16" t="s">
        <v>5920</v>
      </c>
      <c r="B7265" s="16" t="s">
        <v>9109</v>
      </c>
      <c r="C7265" s="17" t="s">
        <v>6960</v>
      </c>
      <c r="D7265" s="18" t="s">
        <v>8995</v>
      </c>
      <c r="E7265" s="18"/>
      <c r="F7265" s="18"/>
      <c r="G7265" s="18"/>
      <c r="H7265" s="18"/>
      <c r="I7265" s="18"/>
      <c r="J7265" s="5"/>
      <c r="K7265" s="19">
        <v>27300</v>
      </c>
      <c r="L7265" s="7">
        <v>27300</v>
      </c>
      <c r="M7265" s="5"/>
      <c r="N7265" s="5"/>
      <c r="O7265" s="20">
        <v>3</v>
      </c>
      <c r="P7265" s="8">
        <v>3</v>
      </c>
      <c r="Q7265" s="5"/>
    </row>
    <row r="7266" spans="1:17" ht="12" x14ac:dyDescent="0.2">
      <c r="A7266" s="16" t="s">
        <v>5920</v>
      </c>
      <c r="B7266" s="16" t="s">
        <v>9109</v>
      </c>
      <c r="C7266" s="17" t="s">
        <v>6961</v>
      </c>
      <c r="D7266" s="18" t="s">
        <v>8995</v>
      </c>
      <c r="E7266" s="18"/>
      <c r="F7266" s="18"/>
      <c r="G7266" s="18"/>
      <c r="H7266" s="18"/>
      <c r="I7266" s="18"/>
      <c r="J7266" s="5"/>
      <c r="K7266" s="19">
        <v>1101.57</v>
      </c>
      <c r="L7266" s="7">
        <v>1101.57</v>
      </c>
      <c r="M7266" s="5"/>
      <c r="N7266" s="5"/>
      <c r="O7266" s="20">
        <v>1</v>
      </c>
      <c r="P7266" s="8">
        <v>1</v>
      </c>
      <c r="Q7266" s="5"/>
    </row>
    <row r="7267" spans="1:17" ht="24" x14ac:dyDescent="0.2">
      <c r="A7267" s="16" t="s">
        <v>5920</v>
      </c>
      <c r="B7267" s="16" t="s">
        <v>9109</v>
      </c>
      <c r="C7267" s="17" t="s">
        <v>6962</v>
      </c>
      <c r="D7267" s="18" t="s">
        <v>8995</v>
      </c>
      <c r="E7267" s="18"/>
      <c r="F7267" s="18"/>
      <c r="G7267" s="18"/>
      <c r="H7267" s="18"/>
      <c r="I7267" s="18"/>
      <c r="J7267" s="5"/>
      <c r="K7267" s="19">
        <v>76880.7</v>
      </c>
      <c r="L7267" s="7">
        <v>76880.7</v>
      </c>
      <c r="M7267" s="5"/>
      <c r="N7267" s="5"/>
      <c r="O7267" s="20">
        <v>65</v>
      </c>
      <c r="P7267" s="8">
        <v>65</v>
      </c>
      <c r="Q7267" s="5"/>
    </row>
    <row r="7268" spans="1:17" ht="12" x14ac:dyDescent="0.2">
      <c r="A7268" s="16" t="s">
        <v>5920</v>
      </c>
      <c r="B7268" s="16" t="s">
        <v>9109</v>
      </c>
      <c r="C7268" s="17" t="s">
        <v>6963</v>
      </c>
      <c r="D7268" s="18" t="s">
        <v>8995</v>
      </c>
      <c r="E7268" s="18"/>
      <c r="F7268" s="18"/>
      <c r="G7268" s="18"/>
      <c r="H7268" s="18"/>
      <c r="I7268" s="18"/>
      <c r="J7268" s="5"/>
      <c r="K7268" s="19">
        <v>27025</v>
      </c>
      <c r="L7268" s="7">
        <v>27025</v>
      </c>
      <c r="M7268" s="5"/>
      <c r="N7268" s="5"/>
      <c r="O7268" s="20">
        <v>1</v>
      </c>
      <c r="P7268" s="8">
        <v>1</v>
      </c>
      <c r="Q7268" s="5"/>
    </row>
    <row r="7269" spans="1:17" ht="12" x14ac:dyDescent="0.2">
      <c r="A7269" s="16" t="s">
        <v>5920</v>
      </c>
      <c r="B7269" s="16" t="s">
        <v>9109</v>
      </c>
      <c r="C7269" s="17" t="s">
        <v>6964</v>
      </c>
      <c r="D7269" s="18" t="s">
        <v>8995</v>
      </c>
      <c r="E7269" s="18"/>
      <c r="F7269" s="18"/>
      <c r="G7269" s="18"/>
      <c r="H7269" s="18"/>
      <c r="I7269" s="18"/>
      <c r="J7269" s="5"/>
      <c r="K7269" s="19">
        <v>7230</v>
      </c>
      <c r="L7269" s="6"/>
      <c r="M7269" s="19">
        <v>7230</v>
      </c>
      <c r="N7269" s="5"/>
      <c r="O7269" s="20">
        <v>2</v>
      </c>
      <c r="P7269" s="6"/>
      <c r="Q7269" s="20">
        <v>2</v>
      </c>
    </row>
    <row r="7270" spans="1:17" ht="12" x14ac:dyDescent="0.2">
      <c r="A7270" s="16" t="s">
        <v>5920</v>
      </c>
      <c r="B7270" s="16" t="s">
        <v>9109</v>
      </c>
      <c r="C7270" s="17" t="s">
        <v>6965</v>
      </c>
      <c r="D7270" s="18" t="s">
        <v>8995</v>
      </c>
      <c r="E7270" s="18"/>
      <c r="F7270" s="18"/>
      <c r="G7270" s="18"/>
      <c r="H7270" s="18"/>
      <c r="I7270" s="18"/>
      <c r="J7270" s="5"/>
      <c r="K7270" s="19">
        <v>1713.83</v>
      </c>
      <c r="L7270" s="7">
        <v>1713.83</v>
      </c>
      <c r="M7270" s="5"/>
      <c r="N7270" s="5"/>
      <c r="O7270" s="20">
        <v>1</v>
      </c>
      <c r="P7270" s="8">
        <v>1</v>
      </c>
      <c r="Q7270" s="5"/>
    </row>
    <row r="7271" spans="1:17" ht="12" x14ac:dyDescent="0.2">
      <c r="A7271" s="16" t="s">
        <v>5920</v>
      </c>
      <c r="B7271" s="16" t="s">
        <v>9109</v>
      </c>
      <c r="C7271" s="17" t="s">
        <v>6966</v>
      </c>
      <c r="D7271" s="18" t="s">
        <v>8995</v>
      </c>
      <c r="E7271" s="18"/>
      <c r="F7271" s="18"/>
      <c r="G7271" s="18"/>
      <c r="H7271" s="18"/>
      <c r="I7271" s="18"/>
      <c r="J7271" s="5"/>
      <c r="K7271" s="19">
        <v>22260</v>
      </c>
      <c r="L7271" s="7">
        <v>22260</v>
      </c>
      <c r="M7271" s="5"/>
      <c r="N7271" s="5"/>
      <c r="O7271" s="20">
        <v>3</v>
      </c>
      <c r="P7271" s="8">
        <v>3</v>
      </c>
      <c r="Q7271" s="5"/>
    </row>
    <row r="7272" spans="1:17" ht="12" x14ac:dyDescent="0.2">
      <c r="A7272" s="16" t="s">
        <v>5920</v>
      </c>
      <c r="B7272" s="16" t="s">
        <v>9109</v>
      </c>
      <c r="C7272" s="17" t="s">
        <v>6967</v>
      </c>
      <c r="D7272" s="18" t="s">
        <v>8995</v>
      </c>
      <c r="E7272" s="18"/>
      <c r="F7272" s="18"/>
      <c r="G7272" s="18"/>
      <c r="H7272" s="18"/>
      <c r="I7272" s="18"/>
      <c r="J7272" s="5"/>
      <c r="K7272" s="21">
        <v>176.25</v>
      </c>
      <c r="L7272" s="6"/>
      <c r="M7272" s="21">
        <v>176.25</v>
      </c>
      <c r="N7272" s="5"/>
      <c r="O7272" s="20">
        <v>1</v>
      </c>
      <c r="P7272" s="6"/>
      <c r="Q7272" s="20">
        <v>1</v>
      </c>
    </row>
    <row r="7273" spans="1:17" ht="12" x14ac:dyDescent="0.2">
      <c r="A7273" s="16" t="s">
        <v>5920</v>
      </c>
      <c r="B7273" s="16" t="s">
        <v>9109</v>
      </c>
      <c r="C7273" s="17" t="s">
        <v>6968</v>
      </c>
      <c r="D7273" s="18" t="s">
        <v>8995</v>
      </c>
      <c r="E7273" s="18"/>
      <c r="F7273" s="18"/>
      <c r="G7273" s="18"/>
      <c r="H7273" s="18"/>
      <c r="I7273" s="18"/>
      <c r="J7273" s="5"/>
      <c r="K7273" s="19">
        <v>2066.67</v>
      </c>
      <c r="L7273" s="7">
        <v>2066.67</v>
      </c>
      <c r="M7273" s="5"/>
      <c r="N7273" s="5"/>
      <c r="O7273" s="20">
        <v>2</v>
      </c>
      <c r="P7273" s="8">
        <v>2</v>
      </c>
      <c r="Q7273" s="5"/>
    </row>
    <row r="7274" spans="1:17" ht="12" x14ac:dyDescent="0.2">
      <c r="A7274" s="16" t="s">
        <v>5920</v>
      </c>
      <c r="B7274" s="16" t="s">
        <v>9109</v>
      </c>
      <c r="C7274" s="17" t="s">
        <v>6969</v>
      </c>
      <c r="D7274" s="18" t="s">
        <v>8995</v>
      </c>
      <c r="E7274" s="18"/>
      <c r="F7274" s="18"/>
      <c r="G7274" s="18"/>
      <c r="H7274" s="18"/>
      <c r="I7274" s="18"/>
      <c r="J7274" s="5"/>
      <c r="K7274" s="21">
        <v>625</v>
      </c>
      <c r="L7274" s="9">
        <v>625</v>
      </c>
      <c r="M7274" s="5"/>
      <c r="N7274" s="5"/>
      <c r="O7274" s="20">
        <v>1</v>
      </c>
      <c r="P7274" s="8">
        <v>1</v>
      </c>
      <c r="Q7274" s="5"/>
    </row>
    <row r="7275" spans="1:17" ht="12" x14ac:dyDescent="0.2">
      <c r="A7275" s="16" t="s">
        <v>5920</v>
      </c>
      <c r="B7275" s="16" t="s">
        <v>9109</v>
      </c>
      <c r="C7275" s="17" t="s">
        <v>6970</v>
      </c>
      <c r="D7275" s="18" t="s">
        <v>8995</v>
      </c>
      <c r="E7275" s="18"/>
      <c r="F7275" s="18"/>
      <c r="G7275" s="18"/>
      <c r="H7275" s="18"/>
      <c r="I7275" s="18"/>
      <c r="J7275" s="5"/>
      <c r="K7275" s="21">
        <v>662.5</v>
      </c>
      <c r="L7275" s="9">
        <v>662.5</v>
      </c>
      <c r="M7275" s="5"/>
      <c r="N7275" s="5"/>
      <c r="O7275" s="20">
        <v>1</v>
      </c>
      <c r="P7275" s="8">
        <v>1</v>
      </c>
      <c r="Q7275" s="5"/>
    </row>
    <row r="7276" spans="1:17" ht="12" x14ac:dyDescent="0.2">
      <c r="A7276" s="16" t="s">
        <v>5920</v>
      </c>
      <c r="B7276" s="16" t="s">
        <v>9109</v>
      </c>
      <c r="C7276" s="17" t="s">
        <v>6971</v>
      </c>
      <c r="D7276" s="18" t="s">
        <v>8995</v>
      </c>
      <c r="E7276" s="18"/>
      <c r="F7276" s="18"/>
      <c r="G7276" s="18"/>
      <c r="H7276" s="18"/>
      <c r="I7276" s="18"/>
      <c r="J7276" s="5"/>
      <c r="K7276" s="19">
        <v>11088</v>
      </c>
      <c r="L7276" s="6"/>
      <c r="M7276" s="19">
        <v>11088</v>
      </c>
      <c r="N7276" s="5"/>
      <c r="O7276" s="20">
        <v>36</v>
      </c>
      <c r="P7276" s="6"/>
      <c r="Q7276" s="20">
        <v>36</v>
      </c>
    </row>
    <row r="7277" spans="1:17" ht="12" x14ac:dyDescent="0.2">
      <c r="A7277" s="16" t="s">
        <v>5920</v>
      </c>
      <c r="B7277" s="16" t="s">
        <v>9109</v>
      </c>
      <c r="C7277" s="17" t="s">
        <v>6972</v>
      </c>
      <c r="D7277" s="18" t="s">
        <v>8995</v>
      </c>
      <c r="E7277" s="18"/>
      <c r="F7277" s="18"/>
      <c r="G7277" s="18"/>
      <c r="H7277" s="18"/>
      <c r="I7277" s="18"/>
      <c r="J7277" s="19">
        <v>8191.17</v>
      </c>
      <c r="K7277" s="5"/>
      <c r="L7277" s="7">
        <v>8191.17</v>
      </c>
      <c r="M7277" s="5"/>
      <c r="N7277" s="20">
        <v>9.8000000000000004E-2</v>
      </c>
      <c r="O7277" s="5"/>
      <c r="P7277" s="8">
        <v>9.8000000000000004E-2</v>
      </c>
      <c r="Q7277" s="5"/>
    </row>
    <row r="7278" spans="1:17" ht="12" x14ac:dyDescent="0.2">
      <c r="A7278" s="16" t="s">
        <v>5920</v>
      </c>
      <c r="B7278" s="16" t="s">
        <v>9109</v>
      </c>
      <c r="C7278" s="17" t="s">
        <v>6973</v>
      </c>
      <c r="D7278" s="18" t="s">
        <v>8995</v>
      </c>
      <c r="E7278" s="18"/>
      <c r="F7278" s="18"/>
      <c r="G7278" s="18"/>
      <c r="H7278" s="18"/>
      <c r="I7278" s="18"/>
      <c r="J7278" s="5"/>
      <c r="K7278" s="19">
        <v>9523.33</v>
      </c>
      <c r="L7278" s="6"/>
      <c r="M7278" s="19">
        <v>9523.33</v>
      </c>
      <c r="N7278" s="5"/>
      <c r="O7278" s="20">
        <v>0.1</v>
      </c>
      <c r="P7278" s="6"/>
      <c r="Q7278" s="20">
        <v>0.1</v>
      </c>
    </row>
    <row r="7279" spans="1:17" ht="12" x14ac:dyDescent="0.2">
      <c r="A7279" s="16" t="s">
        <v>5920</v>
      </c>
      <c r="B7279" s="16" t="s">
        <v>9109</v>
      </c>
      <c r="C7279" s="17" t="s">
        <v>6974</v>
      </c>
      <c r="D7279" s="18" t="s">
        <v>8995</v>
      </c>
      <c r="E7279" s="18"/>
      <c r="F7279" s="18"/>
      <c r="G7279" s="18"/>
      <c r="H7279" s="18"/>
      <c r="I7279" s="18"/>
      <c r="J7279" s="19">
        <v>13390</v>
      </c>
      <c r="K7279" s="5"/>
      <c r="L7279" s="7">
        <v>13390</v>
      </c>
      <c r="M7279" s="5"/>
      <c r="N7279" s="20">
        <v>0.20599999999999999</v>
      </c>
      <c r="O7279" s="5"/>
      <c r="P7279" s="8">
        <v>0.20599999999999999</v>
      </c>
      <c r="Q7279" s="5"/>
    </row>
    <row r="7280" spans="1:17" ht="12" x14ac:dyDescent="0.2">
      <c r="A7280" s="16" t="s">
        <v>5920</v>
      </c>
      <c r="B7280" s="16" t="s">
        <v>9109</v>
      </c>
      <c r="C7280" s="17" t="s">
        <v>6975</v>
      </c>
      <c r="D7280" s="18" t="s">
        <v>8995</v>
      </c>
      <c r="E7280" s="18"/>
      <c r="F7280" s="18"/>
      <c r="G7280" s="18"/>
      <c r="H7280" s="18"/>
      <c r="I7280" s="18"/>
      <c r="J7280" s="5"/>
      <c r="K7280" s="19">
        <v>7124.6</v>
      </c>
      <c r="L7280" s="7">
        <v>7124.6</v>
      </c>
      <c r="M7280" s="5"/>
      <c r="N7280" s="5"/>
      <c r="O7280" s="20">
        <v>9.8000000000000004E-2</v>
      </c>
      <c r="P7280" s="8">
        <v>9.8000000000000004E-2</v>
      </c>
      <c r="Q7280" s="5"/>
    </row>
    <row r="7281" spans="1:17" ht="12" x14ac:dyDescent="0.2">
      <c r="A7281" s="16" t="s">
        <v>5920</v>
      </c>
      <c r="B7281" s="16" t="s">
        <v>9109</v>
      </c>
      <c r="C7281" s="17" t="s">
        <v>6976</v>
      </c>
      <c r="D7281" s="18" t="s">
        <v>8995</v>
      </c>
      <c r="E7281" s="18"/>
      <c r="F7281" s="18"/>
      <c r="G7281" s="18"/>
      <c r="H7281" s="18"/>
      <c r="I7281" s="18"/>
      <c r="J7281" s="19">
        <v>8358.33</v>
      </c>
      <c r="K7281" s="5"/>
      <c r="L7281" s="7">
        <v>8358.33</v>
      </c>
      <c r="M7281" s="5"/>
      <c r="N7281" s="20">
        <v>0.1</v>
      </c>
      <c r="O7281" s="5"/>
      <c r="P7281" s="8">
        <v>0.1</v>
      </c>
      <c r="Q7281" s="5"/>
    </row>
    <row r="7282" spans="1:17" ht="12" x14ac:dyDescent="0.2">
      <c r="A7282" s="16" t="s">
        <v>5920</v>
      </c>
      <c r="B7282" s="16" t="s">
        <v>9109</v>
      </c>
      <c r="C7282" s="17" t="s">
        <v>6977</v>
      </c>
      <c r="D7282" s="18" t="s">
        <v>8995</v>
      </c>
      <c r="E7282" s="18"/>
      <c r="F7282" s="18"/>
      <c r="G7282" s="18"/>
      <c r="H7282" s="18"/>
      <c r="I7282" s="18"/>
      <c r="J7282" s="5"/>
      <c r="K7282" s="19">
        <v>19270.830000000002</v>
      </c>
      <c r="L7282" s="6"/>
      <c r="M7282" s="19">
        <v>19270.830000000002</v>
      </c>
      <c r="N7282" s="5"/>
      <c r="O7282" s="20">
        <v>0.2</v>
      </c>
      <c r="P7282" s="6"/>
      <c r="Q7282" s="20">
        <v>0.2</v>
      </c>
    </row>
    <row r="7283" spans="1:17" ht="12" x14ac:dyDescent="0.2">
      <c r="A7283" s="16" t="s">
        <v>5920</v>
      </c>
      <c r="B7283" s="16" t="s">
        <v>9109</v>
      </c>
      <c r="C7283" s="17" t="s">
        <v>6978</v>
      </c>
      <c r="D7283" s="18" t="s">
        <v>8995</v>
      </c>
      <c r="E7283" s="18"/>
      <c r="F7283" s="18"/>
      <c r="G7283" s="18"/>
      <c r="H7283" s="18"/>
      <c r="I7283" s="18"/>
      <c r="J7283" s="5"/>
      <c r="K7283" s="19">
        <v>9133.33</v>
      </c>
      <c r="L7283" s="6"/>
      <c r="M7283" s="19">
        <v>9133.33</v>
      </c>
      <c r="N7283" s="5"/>
      <c r="O7283" s="20">
        <v>0.1</v>
      </c>
      <c r="P7283" s="6"/>
      <c r="Q7283" s="20">
        <v>0.1</v>
      </c>
    </row>
    <row r="7284" spans="1:17" ht="12" x14ac:dyDescent="0.2">
      <c r="A7284" s="16" t="s">
        <v>5920</v>
      </c>
      <c r="B7284" s="16" t="s">
        <v>9109</v>
      </c>
      <c r="C7284" s="17" t="s">
        <v>6979</v>
      </c>
      <c r="D7284" s="18" t="s">
        <v>8995</v>
      </c>
      <c r="E7284" s="18"/>
      <c r="F7284" s="18"/>
      <c r="G7284" s="18"/>
      <c r="H7284" s="18"/>
      <c r="I7284" s="18"/>
      <c r="J7284" s="5"/>
      <c r="K7284" s="19">
        <v>9306.7999999999993</v>
      </c>
      <c r="L7284" s="6"/>
      <c r="M7284" s="19">
        <v>9306.7999999999993</v>
      </c>
      <c r="N7284" s="5"/>
      <c r="O7284" s="20">
        <v>0.106</v>
      </c>
      <c r="P7284" s="6"/>
      <c r="Q7284" s="20">
        <v>0.106</v>
      </c>
    </row>
    <row r="7285" spans="1:17" ht="12" x14ac:dyDescent="0.2">
      <c r="A7285" s="16" t="s">
        <v>5920</v>
      </c>
      <c r="B7285" s="16" t="s">
        <v>9109</v>
      </c>
      <c r="C7285" s="17" t="s">
        <v>6980</v>
      </c>
      <c r="D7285" s="18" t="s">
        <v>8995</v>
      </c>
      <c r="E7285" s="18"/>
      <c r="F7285" s="18"/>
      <c r="G7285" s="18"/>
      <c r="H7285" s="18"/>
      <c r="I7285" s="18"/>
      <c r="J7285" s="5"/>
      <c r="K7285" s="19">
        <v>12720</v>
      </c>
      <c r="L7285" s="7">
        <v>12720</v>
      </c>
      <c r="M7285" s="5"/>
      <c r="N7285" s="5"/>
      <c r="O7285" s="20">
        <v>0.15</v>
      </c>
      <c r="P7285" s="8">
        <v>0.15</v>
      </c>
      <c r="Q7285" s="5"/>
    </row>
    <row r="7286" spans="1:17" ht="12" x14ac:dyDescent="0.2">
      <c r="A7286" s="16" t="s">
        <v>5920</v>
      </c>
      <c r="B7286" s="16" t="s">
        <v>9109</v>
      </c>
      <c r="C7286" s="17" t="s">
        <v>6981</v>
      </c>
      <c r="D7286" s="18" t="s">
        <v>8995</v>
      </c>
      <c r="E7286" s="18"/>
      <c r="F7286" s="18"/>
      <c r="G7286" s="18"/>
      <c r="H7286" s="18"/>
      <c r="I7286" s="18"/>
      <c r="J7286" s="19">
        <v>10752.5</v>
      </c>
      <c r="K7286" s="5"/>
      <c r="L7286" s="7">
        <v>10752.5</v>
      </c>
      <c r="M7286" s="5"/>
      <c r="N7286" s="20">
        <v>0.10199999999999999</v>
      </c>
      <c r="O7286" s="5"/>
      <c r="P7286" s="8">
        <v>0.10199999999999999</v>
      </c>
      <c r="Q7286" s="5"/>
    </row>
    <row r="7287" spans="1:17" ht="12" x14ac:dyDescent="0.2">
      <c r="A7287" s="16" t="s">
        <v>5920</v>
      </c>
      <c r="B7287" s="16" t="s">
        <v>9109</v>
      </c>
      <c r="C7287" s="17" t="s">
        <v>6982</v>
      </c>
      <c r="D7287" s="18" t="s">
        <v>8995</v>
      </c>
      <c r="E7287" s="18"/>
      <c r="F7287" s="18"/>
      <c r="G7287" s="18"/>
      <c r="H7287" s="18"/>
      <c r="I7287" s="18"/>
      <c r="J7287" s="5"/>
      <c r="K7287" s="19">
        <v>28375</v>
      </c>
      <c r="L7287" s="6"/>
      <c r="M7287" s="19">
        <v>28375</v>
      </c>
      <c r="N7287" s="5"/>
      <c r="O7287" s="20">
        <v>0.3</v>
      </c>
      <c r="P7287" s="6"/>
      <c r="Q7287" s="20">
        <v>0.3</v>
      </c>
    </row>
    <row r="7288" spans="1:17" ht="12" x14ac:dyDescent="0.2">
      <c r="A7288" s="16" t="s">
        <v>5920</v>
      </c>
      <c r="B7288" s="16" t="s">
        <v>9109</v>
      </c>
      <c r="C7288" s="17" t="s">
        <v>4425</v>
      </c>
      <c r="D7288" s="18" t="s">
        <v>8995</v>
      </c>
      <c r="E7288" s="18"/>
      <c r="F7288" s="18"/>
      <c r="G7288" s="18"/>
      <c r="H7288" s="18"/>
      <c r="I7288" s="18"/>
      <c r="J7288" s="19">
        <v>4900</v>
      </c>
      <c r="K7288" s="5"/>
      <c r="L7288" s="7">
        <v>4900</v>
      </c>
      <c r="M7288" s="5"/>
      <c r="N7288" s="20">
        <v>7.0000000000000007E-2</v>
      </c>
      <c r="O7288" s="5"/>
      <c r="P7288" s="8">
        <v>7.0000000000000007E-2</v>
      </c>
      <c r="Q7288" s="5"/>
    </row>
    <row r="7289" spans="1:17" ht="12" x14ac:dyDescent="0.2">
      <c r="A7289" s="16" t="s">
        <v>5920</v>
      </c>
      <c r="B7289" s="16" t="s">
        <v>9109</v>
      </c>
      <c r="C7289" s="17" t="s">
        <v>6983</v>
      </c>
      <c r="D7289" s="18" t="s">
        <v>8995</v>
      </c>
      <c r="E7289" s="18"/>
      <c r="F7289" s="18"/>
      <c r="G7289" s="18"/>
      <c r="H7289" s="18"/>
      <c r="I7289" s="18"/>
      <c r="J7289" s="19">
        <v>5231.67</v>
      </c>
      <c r="K7289" s="5"/>
      <c r="L7289" s="7">
        <v>5231.67</v>
      </c>
      <c r="M7289" s="5"/>
      <c r="N7289" s="20">
        <v>8.5999999999999993E-2</v>
      </c>
      <c r="O7289" s="5"/>
      <c r="P7289" s="8">
        <v>8.5999999999999993E-2</v>
      </c>
      <c r="Q7289" s="5"/>
    </row>
    <row r="7290" spans="1:17" ht="12" x14ac:dyDescent="0.2">
      <c r="A7290" s="16" t="s">
        <v>5920</v>
      </c>
      <c r="B7290" s="16" t="s">
        <v>9109</v>
      </c>
      <c r="C7290" s="17" t="s">
        <v>6984</v>
      </c>
      <c r="D7290" s="18" t="s">
        <v>8995</v>
      </c>
      <c r="E7290" s="18"/>
      <c r="F7290" s="18"/>
      <c r="G7290" s="18"/>
      <c r="H7290" s="18"/>
      <c r="I7290" s="18"/>
      <c r="J7290" s="5"/>
      <c r="K7290" s="19">
        <v>9791.67</v>
      </c>
      <c r="L7290" s="6"/>
      <c r="M7290" s="19">
        <v>9791.67</v>
      </c>
      <c r="N7290" s="5"/>
      <c r="O7290" s="20">
        <v>0.11600000000000001</v>
      </c>
      <c r="P7290" s="6"/>
      <c r="Q7290" s="20">
        <v>0.11600000000000001</v>
      </c>
    </row>
    <row r="7291" spans="1:17" ht="24" x14ac:dyDescent="0.2">
      <c r="A7291" s="16" t="s">
        <v>5920</v>
      </c>
      <c r="B7291" s="16" t="s">
        <v>9109</v>
      </c>
      <c r="C7291" s="17" t="s">
        <v>6985</v>
      </c>
      <c r="D7291" s="18" t="s">
        <v>8995</v>
      </c>
      <c r="E7291" s="18"/>
      <c r="F7291" s="18"/>
      <c r="G7291" s="18"/>
      <c r="H7291" s="18"/>
      <c r="I7291" s="18"/>
      <c r="J7291" s="5"/>
      <c r="K7291" s="19">
        <v>1000</v>
      </c>
      <c r="L7291" s="7">
        <v>1000</v>
      </c>
      <c r="M7291" s="5"/>
      <c r="N7291" s="5"/>
      <c r="O7291" s="20">
        <v>50</v>
      </c>
      <c r="P7291" s="8">
        <v>50</v>
      </c>
      <c r="Q7291" s="5"/>
    </row>
    <row r="7292" spans="1:17" ht="24" x14ac:dyDescent="0.2">
      <c r="A7292" s="16" t="s">
        <v>5920</v>
      </c>
      <c r="B7292" s="16" t="s">
        <v>9109</v>
      </c>
      <c r="C7292" s="17" t="s">
        <v>6986</v>
      </c>
      <c r="D7292" s="18" t="s">
        <v>8995</v>
      </c>
      <c r="E7292" s="18"/>
      <c r="F7292" s="18"/>
      <c r="G7292" s="18"/>
      <c r="H7292" s="18"/>
      <c r="I7292" s="18"/>
      <c r="J7292" s="5"/>
      <c r="K7292" s="19">
        <v>2500</v>
      </c>
      <c r="L7292" s="7">
        <v>2500</v>
      </c>
      <c r="M7292" s="5"/>
      <c r="N7292" s="5"/>
      <c r="O7292" s="20">
        <v>50</v>
      </c>
      <c r="P7292" s="8">
        <v>50</v>
      </c>
      <c r="Q7292" s="5"/>
    </row>
    <row r="7293" spans="1:17" ht="24" x14ac:dyDescent="0.2">
      <c r="A7293" s="16" t="s">
        <v>5920</v>
      </c>
      <c r="B7293" s="16" t="s">
        <v>9109</v>
      </c>
      <c r="C7293" s="17" t="s">
        <v>6987</v>
      </c>
      <c r="D7293" s="18" t="s">
        <v>8995</v>
      </c>
      <c r="E7293" s="18"/>
      <c r="F7293" s="18"/>
      <c r="G7293" s="18"/>
      <c r="H7293" s="18"/>
      <c r="I7293" s="18"/>
      <c r="J7293" s="5"/>
      <c r="K7293" s="19">
        <v>1060</v>
      </c>
      <c r="L7293" s="7">
        <v>1060</v>
      </c>
      <c r="M7293" s="5"/>
      <c r="N7293" s="5"/>
      <c r="O7293" s="20">
        <v>20</v>
      </c>
      <c r="P7293" s="8">
        <v>20</v>
      </c>
      <c r="Q7293" s="5"/>
    </row>
    <row r="7294" spans="1:17" ht="12" x14ac:dyDescent="0.2">
      <c r="A7294" s="16" t="s">
        <v>5920</v>
      </c>
      <c r="B7294" s="16" t="s">
        <v>9109</v>
      </c>
      <c r="C7294" s="17" t="s">
        <v>6988</v>
      </c>
      <c r="D7294" s="18" t="s">
        <v>8995</v>
      </c>
      <c r="E7294" s="18"/>
      <c r="F7294" s="18"/>
      <c r="G7294" s="18"/>
      <c r="H7294" s="18"/>
      <c r="I7294" s="18"/>
      <c r="J7294" s="5"/>
      <c r="K7294" s="19">
        <v>37191.120000000003</v>
      </c>
      <c r="L7294" s="6"/>
      <c r="M7294" s="19">
        <v>37191.120000000003</v>
      </c>
      <c r="N7294" s="5"/>
      <c r="O7294" s="20">
        <v>24</v>
      </c>
      <c r="P7294" s="6"/>
      <c r="Q7294" s="20">
        <v>24</v>
      </c>
    </row>
    <row r="7295" spans="1:17" ht="24" x14ac:dyDescent="0.2">
      <c r="A7295" s="16" t="s">
        <v>5920</v>
      </c>
      <c r="B7295" s="16" t="s">
        <v>9109</v>
      </c>
      <c r="C7295" s="17" t="s">
        <v>6989</v>
      </c>
      <c r="D7295" s="18" t="s">
        <v>8995</v>
      </c>
      <c r="E7295" s="18"/>
      <c r="F7295" s="18"/>
      <c r="G7295" s="18"/>
      <c r="H7295" s="18"/>
      <c r="I7295" s="18"/>
      <c r="J7295" s="5"/>
      <c r="K7295" s="19">
        <v>2523.44</v>
      </c>
      <c r="L7295" s="7">
        <v>2523.44</v>
      </c>
      <c r="M7295" s="5"/>
      <c r="N7295" s="5"/>
      <c r="O7295" s="20">
        <v>1</v>
      </c>
      <c r="P7295" s="8">
        <v>1</v>
      </c>
      <c r="Q7295" s="5"/>
    </row>
    <row r="7296" spans="1:17" ht="12" x14ac:dyDescent="0.2">
      <c r="A7296" s="16" t="s">
        <v>5920</v>
      </c>
      <c r="B7296" s="16" t="s">
        <v>9109</v>
      </c>
      <c r="C7296" s="17" t="s">
        <v>6990</v>
      </c>
      <c r="D7296" s="18" t="s">
        <v>8995</v>
      </c>
      <c r="E7296" s="18"/>
      <c r="F7296" s="18"/>
      <c r="G7296" s="18"/>
      <c r="H7296" s="18"/>
      <c r="I7296" s="18"/>
      <c r="J7296" s="5"/>
      <c r="K7296" s="19">
        <v>1472.17</v>
      </c>
      <c r="L7296" s="7">
        <v>1472.17</v>
      </c>
      <c r="M7296" s="5"/>
      <c r="N7296" s="5"/>
      <c r="O7296" s="20">
        <v>2</v>
      </c>
      <c r="P7296" s="8">
        <v>2</v>
      </c>
      <c r="Q7296" s="5"/>
    </row>
    <row r="7297" spans="1:17" ht="12" x14ac:dyDescent="0.2">
      <c r="A7297" s="16" t="s">
        <v>5920</v>
      </c>
      <c r="B7297" s="16" t="s">
        <v>9109</v>
      </c>
      <c r="C7297" s="17" t="s">
        <v>6991</v>
      </c>
      <c r="D7297" s="18" t="s">
        <v>8995</v>
      </c>
      <c r="E7297" s="18"/>
      <c r="F7297" s="18"/>
      <c r="G7297" s="18"/>
      <c r="H7297" s="18"/>
      <c r="I7297" s="18"/>
      <c r="J7297" s="5"/>
      <c r="K7297" s="19">
        <v>147709.35</v>
      </c>
      <c r="L7297" s="7">
        <v>147709.35</v>
      </c>
      <c r="M7297" s="5"/>
      <c r="N7297" s="5"/>
      <c r="O7297" s="20">
        <v>103</v>
      </c>
      <c r="P7297" s="8">
        <v>103</v>
      </c>
      <c r="Q7297" s="5"/>
    </row>
    <row r="7298" spans="1:17" ht="12" x14ac:dyDescent="0.2">
      <c r="A7298" s="16" t="s">
        <v>5920</v>
      </c>
      <c r="B7298" s="16" t="s">
        <v>9109</v>
      </c>
      <c r="C7298" s="17" t="s">
        <v>6992</v>
      </c>
      <c r="D7298" s="18" t="s">
        <v>8995</v>
      </c>
      <c r="E7298" s="18"/>
      <c r="F7298" s="18"/>
      <c r="G7298" s="18"/>
      <c r="H7298" s="18"/>
      <c r="I7298" s="18"/>
      <c r="J7298" s="5"/>
      <c r="K7298" s="19">
        <v>38750</v>
      </c>
      <c r="L7298" s="7">
        <v>38750</v>
      </c>
      <c r="M7298" s="5"/>
      <c r="N7298" s="5"/>
      <c r="O7298" s="20">
        <v>31</v>
      </c>
      <c r="P7298" s="8">
        <v>31</v>
      </c>
      <c r="Q7298" s="5"/>
    </row>
    <row r="7299" spans="1:17" ht="12" x14ac:dyDescent="0.2">
      <c r="A7299" s="16" t="s">
        <v>5920</v>
      </c>
      <c r="B7299" s="16" t="s">
        <v>9109</v>
      </c>
      <c r="C7299" s="17" t="s">
        <v>6993</v>
      </c>
      <c r="D7299" s="18" t="s">
        <v>8995</v>
      </c>
      <c r="E7299" s="18"/>
      <c r="F7299" s="18"/>
      <c r="G7299" s="18"/>
      <c r="H7299" s="18"/>
      <c r="I7299" s="18"/>
      <c r="J7299" s="5"/>
      <c r="K7299" s="19">
        <v>1397.5</v>
      </c>
      <c r="L7299" s="7">
        <v>1397.5</v>
      </c>
      <c r="M7299" s="5"/>
      <c r="N7299" s="5"/>
      <c r="O7299" s="20">
        <v>1</v>
      </c>
      <c r="P7299" s="8">
        <v>1</v>
      </c>
      <c r="Q7299" s="5"/>
    </row>
    <row r="7300" spans="1:17" ht="24" x14ac:dyDescent="0.2">
      <c r="A7300" s="16" t="s">
        <v>5920</v>
      </c>
      <c r="B7300" s="16" t="s">
        <v>9109</v>
      </c>
      <c r="C7300" s="17" t="s">
        <v>6994</v>
      </c>
      <c r="D7300" s="18" t="s">
        <v>8995</v>
      </c>
      <c r="E7300" s="18"/>
      <c r="F7300" s="18"/>
      <c r="G7300" s="18"/>
      <c r="H7300" s="18"/>
      <c r="I7300" s="18"/>
      <c r="J7300" s="5"/>
      <c r="K7300" s="19">
        <v>1591.62</v>
      </c>
      <c r="L7300" s="7">
        <v>1591.62</v>
      </c>
      <c r="M7300" s="5"/>
      <c r="N7300" s="5"/>
      <c r="O7300" s="20">
        <v>1</v>
      </c>
      <c r="P7300" s="8">
        <v>1</v>
      </c>
      <c r="Q7300" s="5"/>
    </row>
    <row r="7301" spans="1:17" ht="12" x14ac:dyDescent="0.2">
      <c r="A7301" s="16" t="s">
        <v>5920</v>
      </c>
      <c r="B7301" s="16" t="s">
        <v>9109</v>
      </c>
      <c r="C7301" s="17" t="s">
        <v>6995</v>
      </c>
      <c r="D7301" s="18" t="s">
        <v>8995</v>
      </c>
      <c r="E7301" s="18"/>
      <c r="F7301" s="18"/>
      <c r="G7301" s="18"/>
      <c r="H7301" s="18"/>
      <c r="I7301" s="18"/>
      <c r="J7301" s="5"/>
      <c r="K7301" s="19">
        <v>8900</v>
      </c>
      <c r="L7301" s="7">
        <v>8900</v>
      </c>
      <c r="M7301" s="5"/>
      <c r="N7301" s="5"/>
      <c r="O7301" s="20">
        <v>1</v>
      </c>
      <c r="P7301" s="8">
        <v>1</v>
      </c>
      <c r="Q7301" s="5"/>
    </row>
    <row r="7302" spans="1:17" ht="12" x14ac:dyDescent="0.2">
      <c r="A7302" s="16" t="s">
        <v>5920</v>
      </c>
      <c r="B7302" s="16" t="s">
        <v>9109</v>
      </c>
      <c r="C7302" s="17" t="s">
        <v>6996</v>
      </c>
      <c r="D7302" s="18" t="s">
        <v>8995</v>
      </c>
      <c r="E7302" s="18"/>
      <c r="F7302" s="18"/>
      <c r="G7302" s="18"/>
      <c r="H7302" s="18"/>
      <c r="I7302" s="18"/>
      <c r="J7302" s="5"/>
      <c r="K7302" s="19">
        <v>3056</v>
      </c>
      <c r="L7302" s="7">
        <v>3056</v>
      </c>
      <c r="M7302" s="5"/>
      <c r="N7302" s="5"/>
      <c r="O7302" s="20">
        <v>8</v>
      </c>
      <c r="P7302" s="8">
        <v>8</v>
      </c>
      <c r="Q7302" s="5"/>
    </row>
    <row r="7303" spans="1:17" ht="12" x14ac:dyDescent="0.2">
      <c r="A7303" s="16" t="s">
        <v>5920</v>
      </c>
      <c r="B7303" s="16" t="s">
        <v>9109</v>
      </c>
      <c r="C7303" s="17" t="s">
        <v>6997</v>
      </c>
      <c r="D7303" s="18" t="s">
        <v>8995</v>
      </c>
      <c r="E7303" s="18"/>
      <c r="F7303" s="18"/>
      <c r="G7303" s="18"/>
      <c r="H7303" s="18"/>
      <c r="I7303" s="18"/>
      <c r="J7303" s="5"/>
      <c r="K7303" s="19">
        <v>25026.75</v>
      </c>
      <c r="L7303" s="7">
        <v>25026.75</v>
      </c>
      <c r="M7303" s="5"/>
      <c r="N7303" s="5"/>
      <c r="O7303" s="20">
        <v>1</v>
      </c>
      <c r="P7303" s="8">
        <v>1</v>
      </c>
      <c r="Q7303" s="5"/>
    </row>
    <row r="7304" spans="1:17" ht="12" x14ac:dyDescent="0.2">
      <c r="A7304" s="16" t="s">
        <v>5920</v>
      </c>
      <c r="B7304" s="16" t="s">
        <v>9109</v>
      </c>
      <c r="C7304" s="17" t="s">
        <v>1200</v>
      </c>
      <c r="D7304" s="18" t="s">
        <v>8995</v>
      </c>
      <c r="E7304" s="18"/>
      <c r="F7304" s="18"/>
      <c r="G7304" s="18"/>
      <c r="H7304" s="18"/>
      <c r="I7304" s="18"/>
      <c r="J7304" s="5"/>
      <c r="K7304" s="21">
        <v>60.42</v>
      </c>
      <c r="L7304" s="9">
        <v>60.42</v>
      </c>
      <c r="M7304" s="5"/>
      <c r="N7304" s="5"/>
      <c r="O7304" s="20">
        <v>5</v>
      </c>
      <c r="P7304" s="8">
        <v>5</v>
      </c>
      <c r="Q7304" s="5"/>
    </row>
    <row r="7305" spans="1:17" ht="12" x14ac:dyDescent="0.2">
      <c r="A7305" s="16" t="s">
        <v>5920</v>
      </c>
      <c r="B7305" s="16" t="s">
        <v>9109</v>
      </c>
      <c r="C7305" s="17" t="s">
        <v>6998</v>
      </c>
      <c r="D7305" s="18" t="s">
        <v>8995</v>
      </c>
      <c r="E7305" s="18"/>
      <c r="F7305" s="18"/>
      <c r="G7305" s="18"/>
      <c r="H7305" s="18"/>
      <c r="I7305" s="18"/>
      <c r="J7305" s="5"/>
      <c r="K7305" s="19">
        <v>3576</v>
      </c>
      <c r="L7305" s="7">
        <v>3576</v>
      </c>
      <c r="M7305" s="5"/>
      <c r="N7305" s="5"/>
      <c r="O7305" s="20">
        <v>2</v>
      </c>
      <c r="P7305" s="8">
        <v>2</v>
      </c>
      <c r="Q7305" s="5"/>
    </row>
    <row r="7306" spans="1:17" ht="12" x14ac:dyDescent="0.2">
      <c r="A7306" s="16" t="s">
        <v>5920</v>
      </c>
      <c r="B7306" s="16" t="s">
        <v>9109</v>
      </c>
      <c r="C7306" s="17" t="s">
        <v>6999</v>
      </c>
      <c r="D7306" s="18" t="s">
        <v>8995</v>
      </c>
      <c r="E7306" s="18"/>
      <c r="F7306" s="18"/>
      <c r="G7306" s="18"/>
      <c r="H7306" s="18"/>
      <c r="I7306" s="18"/>
      <c r="J7306" s="5"/>
      <c r="K7306" s="19">
        <v>12650</v>
      </c>
      <c r="L7306" s="7">
        <v>12650</v>
      </c>
      <c r="M7306" s="5"/>
      <c r="N7306" s="5"/>
      <c r="O7306" s="20">
        <v>1</v>
      </c>
      <c r="P7306" s="8">
        <v>1</v>
      </c>
      <c r="Q7306" s="5"/>
    </row>
    <row r="7307" spans="1:17" ht="12" x14ac:dyDescent="0.2">
      <c r="A7307" s="16" t="s">
        <v>5920</v>
      </c>
      <c r="B7307" s="16" t="s">
        <v>9109</v>
      </c>
      <c r="C7307" s="17" t="s">
        <v>7000</v>
      </c>
      <c r="D7307" s="18" t="s">
        <v>8995</v>
      </c>
      <c r="E7307" s="18"/>
      <c r="F7307" s="18"/>
      <c r="G7307" s="18"/>
      <c r="H7307" s="18"/>
      <c r="I7307" s="18"/>
      <c r="J7307" s="5"/>
      <c r="K7307" s="19">
        <v>1770.83</v>
      </c>
      <c r="L7307" s="7">
        <v>1770.83</v>
      </c>
      <c r="M7307" s="5"/>
      <c r="N7307" s="5"/>
      <c r="O7307" s="20">
        <v>2</v>
      </c>
      <c r="P7307" s="8">
        <v>2</v>
      </c>
      <c r="Q7307" s="5"/>
    </row>
    <row r="7308" spans="1:17" ht="12" x14ac:dyDescent="0.2">
      <c r="A7308" s="16" t="s">
        <v>5920</v>
      </c>
      <c r="B7308" s="16" t="s">
        <v>9109</v>
      </c>
      <c r="C7308" s="17" t="s">
        <v>7001</v>
      </c>
      <c r="D7308" s="18" t="s">
        <v>8995</v>
      </c>
      <c r="E7308" s="18"/>
      <c r="F7308" s="18"/>
      <c r="G7308" s="18"/>
      <c r="H7308" s="18"/>
      <c r="I7308" s="18"/>
      <c r="J7308" s="5"/>
      <c r="K7308" s="21">
        <v>756.25</v>
      </c>
      <c r="L7308" s="9">
        <v>504.17</v>
      </c>
      <c r="M7308" s="21">
        <v>252.08</v>
      </c>
      <c r="N7308" s="5"/>
      <c r="O7308" s="20">
        <v>6</v>
      </c>
      <c r="P7308" s="8">
        <v>4</v>
      </c>
      <c r="Q7308" s="20">
        <v>2</v>
      </c>
    </row>
    <row r="7309" spans="1:17" ht="12" x14ac:dyDescent="0.2">
      <c r="A7309" s="16" t="s">
        <v>5920</v>
      </c>
      <c r="B7309" s="16" t="s">
        <v>9109</v>
      </c>
      <c r="C7309" s="17" t="s">
        <v>7002</v>
      </c>
      <c r="D7309" s="18" t="s">
        <v>8995</v>
      </c>
      <c r="E7309" s="18"/>
      <c r="F7309" s="18"/>
      <c r="G7309" s="18"/>
      <c r="H7309" s="18"/>
      <c r="I7309" s="18"/>
      <c r="J7309" s="5"/>
      <c r="K7309" s="21">
        <v>302.08</v>
      </c>
      <c r="L7309" s="9">
        <v>302.08</v>
      </c>
      <c r="M7309" s="5"/>
      <c r="N7309" s="5"/>
      <c r="O7309" s="20">
        <v>5</v>
      </c>
      <c r="P7309" s="8">
        <v>5</v>
      </c>
      <c r="Q7309" s="5"/>
    </row>
    <row r="7310" spans="1:17" ht="12" x14ac:dyDescent="0.2">
      <c r="A7310" s="16" t="s">
        <v>5920</v>
      </c>
      <c r="B7310" s="16" t="s">
        <v>9109</v>
      </c>
      <c r="C7310" s="17" t="s">
        <v>7003</v>
      </c>
      <c r="D7310" s="18" t="s">
        <v>8995</v>
      </c>
      <c r="E7310" s="18"/>
      <c r="F7310" s="18"/>
      <c r="G7310" s="18"/>
      <c r="H7310" s="18"/>
      <c r="I7310" s="18"/>
      <c r="J7310" s="5"/>
      <c r="K7310" s="19">
        <v>5900</v>
      </c>
      <c r="L7310" s="7">
        <v>5900</v>
      </c>
      <c r="M7310" s="5"/>
      <c r="N7310" s="5"/>
      <c r="O7310" s="20">
        <v>5</v>
      </c>
      <c r="P7310" s="8">
        <v>5</v>
      </c>
      <c r="Q7310" s="5"/>
    </row>
    <row r="7311" spans="1:17" ht="12" x14ac:dyDescent="0.2">
      <c r="A7311" s="16" t="s">
        <v>5920</v>
      </c>
      <c r="B7311" s="16" t="s">
        <v>9109</v>
      </c>
      <c r="C7311" s="17" t="s">
        <v>7004</v>
      </c>
      <c r="D7311" s="18" t="s">
        <v>8995</v>
      </c>
      <c r="E7311" s="18"/>
      <c r="F7311" s="18"/>
      <c r="G7311" s="18"/>
      <c r="H7311" s="18"/>
      <c r="I7311" s="18"/>
      <c r="J7311" s="19">
        <v>3360</v>
      </c>
      <c r="K7311" s="19">
        <v>1010</v>
      </c>
      <c r="L7311" s="7">
        <v>4370</v>
      </c>
      <c r="M7311" s="5"/>
      <c r="N7311" s="20">
        <v>10</v>
      </c>
      <c r="O7311" s="20">
        <v>10</v>
      </c>
      <c r="P7311" s="8">
        <v>20</v>
      </c>
      <c r="Q7311" s="5"/>
    </row>
    <row r="7312" spans="1:17" ht="12" x14ac:dyDescent="0.2">
      <c r="A7312" s="16" t="s">
        <v>5920</v>
      </c>
      <c r="B7312" s="16" t="s">
        <v>9109</v>
      </c>
      <c r="C7312" s="17" t="s">
        <v>7004</v>
      </c>
      <c r="D7312" s="18" t="s">
        <v>8995</v>
      </c>
      <c r="E7312" s="18"/>
      <c r="F7312" s="18"/>
      <c r="G7312" s="18"/>
      <c r="H7312" s="18"/>
      <c r="I7312" s="18"/>
      <c r="J7312" s="5"/>
      <c r="K7312" s="19">
        <v>3480</v>
      </c>
      <c r="L7312" s="7">
        <v>3480</v>
      </c>
      <c r="M7312" s="5"/>
      <c r="N7312" s="5"/>
      <c r="O7312" s="20">
        <v>20</v>
      </c>
      <c r="P7312" s="8">
        <v>20</v>
      </c>
      <c r="Q7312" s="5"/>
    </row>
    <row r="7313" spans="1:18" ht="12" x14ac:dyDescent="0.2">
      <c r="A7313" s="16" t="s">
        <v>5920</v>
      </c>
      <c r="B7313" s="16" t="s">
        <v>9109</v>
      </c>
      <c r="C7313" s="17" t="s">
        <v>7005</v>
      </c>
      <c r="D7313" s="18" t="s">
        <v>8995</v>
      </c>
      <c r="E7313" s="18"/>
      <c r="F7313" s="18"/>
      <c r="G7313" s="18"/>
      <c r="H7313" s="18"/>
      <c r="I7313" s="18"/>
      <c r="J7313" s="5"/>
      <c r="K7313" s="19">
        <v>1682.83</v>
      </c>
      <c r="L7313" s="7">
        <v>1682.83</v>
      </c>
      <c r="M7313" s="5"/>
      <c r="N7313" s="5"/>
      <c r="O7313" s="20">
        <v>1</v>
      </c>
      <c r="P7313" s="8">
        <v>1</v>
      </c>
      <c r="Q7313" s="5"/>
    </row>
    <row r="7314" spans="1:18" ht="12" x14ac:dyDescent="0.2">
      <c r="A7314" s="16" t="s">
        <v>5920</v>
      </c>
      <c r="B7314" s="16" t="s">
        <v>9109</v>
      </c>
      <c r="C7314" s="17" t="s">
        <v>7006</v>
      </c>
      <c r="D7314" s="18" t="s">
        <v>8995</v>
      </c>
      <c r="E7314" s="18"/>
      <c r="F7314" s="18"/>
      <c r="G7314" s="18"/>
      <c r="H7314" s="18"/>
      <c r="I7314" s="18"/>
      <c r="J7314" s="5"/>
      <c r="K7314" s="19">
        <v>36960</v>
      </c>
      <c r="L7314" s="6"/>
      <c r="M7314" s="19">
        <v>36960</v>
      </c>
      <c r="N7314" s="5"/>
      <c r="O7314" s="20">
        <v>160</v>
      </c>
      <c r="P7314" s="6"/>
      <c r="Q7314" s="20">
        <v>160</v>
      </c>
    </row>
    <row r="7315" spans="1:18" ht="12" x14ac:dyDescent="0.2">
      <c r="A7315" s="16" t="s">
        <v>5920</v>
      </c>
      <c r="B7315" s="16" t="s">
        <v>9109</v>
      </c>
      <c r="C7315" s="17" t="s">
        <v>7007</v>
      </c>
      <c r="D7315" s="18" t="s">
        <v>8995</v>
      </c>
      <c r="E7315" s="18"/>
      <c r="F7315" s="18"/>
      <c r="G7315" s="18"/>
      <c r="H7315" s="18"/>
      <c r="I7315" s="18"/>
      <c r="J7315" s="5"/>
      <c r="K7315" s="19">
        <v>12406.25</v>
      </c>
      <c r="L7315" s="7">
        <v>12406.25</v>
      </c>
      <c r="M7315" s="5"/>
      <c r="N7315" s="5"/>
      <c r="O7315" s="20">
        <v>1</v>
      </c>
      <c r="P7315" s="8">
        <v>1</v>
      </c>
      <c r="Q7315" s="5"/>
    </row>
    <row r="7316" spans="1:18" ht="12" x14ac:dyDescent="0.2">
      <c r="A7316" s="16" t="s">
        <v>5920</v>
      </c>
      <c r="B7316" s="16" t="s">
        <v>9109</v>
      </c>
      <c r="C7316" s="17" t="s">
        <v>7008</v>
      </c>
      <c r="D7316" s="18" t="str">
        <f>VLOOKUP(C7316,[2]итоговая!$C$6:$H$1018,4,FALSE)</f>
        <v>НВЛ и НЛ</v>
      </c>
      <c r="E7316" s="26">
        <f>J7316-L7316</f>
        <v>418.18</v>
      </c>
      <c r="F7316" s="26">
        <f>N7316-P7316</f>
        <v>1</v>
      </c>
      <c r="G7316" s="26" t="str">
        <f>VLOOKUP(C7316,[2]итоговая!$C$6:$H$1018,5,FALSE)</f>
        <v>УТО</v>
      </c>
      <c r="H7316" s="21" t="str">
        <f>VLOOKUP(C7316,[2]итоговая!$C$6:$H$1018,6,FALSE)</f>
        <v>отсутствие необходимости</v>
      </c>
      <c r="I7316" s="18"/>
      <c r="J7316" s="21">
        <v>418.18</v>
      </c>
      <c r="K7316" s="5"/>
      <c r="L7316" s="6"/>
      <c r="M7316" s="21">
        <v>418.18</v>
      </c>
      <c r="N7316" s="20">
        <v>1</v>
      </c>
      <c r="O7316" s="5"/>
      <c r="P7316" s="6"/>
      <c r="Q7316" s="20">
        <v>1</v>
      </c>
      <c r="R7316" s="76" t="str">
        <f>VLOOKUP(C7316,[3]НВЛ!$E$17:$Y$197,21,FALSE)</f>
        <v>списание</v>
      </c>
    </row>
    <row r="7317" spans="1:18" ht="12" x14ac:dyDescent="0.2">
      <c r="A7317" s="16" t="s">
        <v>5920</v>
      </c>
      <c r="B7317" s="16" t="s">
        <v>9109</v>
      </c>
      <c r="C7317" s="17" t="s">
        <v>7009</v>
      </c>
      <c r="D7317" s="18" t="s">
        <v>8995</v>
      </c>
      <c r="E7317" s="18"/>
      <c r="F7317" s="18"/>
      <c r="G7317" s="18"/>
      <c r="H7317" s="18"/>
      <c r="I7317" s="18"/>
      <c r="J7317" s="5"/>
      <c r="K7317" s="19">
        <v>17856</v>
      </c>
      <c r="L7317" s="7">
        <v>17856</v>
      </c>
      <c r="M7317" s="5"/>
      <c r="N7317" s="5"/>
      <c r="O7317" s="20">
        <v>144</v>
      </c>
      <c r="P7317" s="8">
        <v>144</v>
      </c>
      <c r="Q7317" s="5"/>
    </row>
    <row r="7318" spans="1:18" ht="12" x14ac:dyDescent="0.2">
      <c r="A7318" s="16" t="s">
        <v>5920</v>
      </c>
      <c r="B7318" s="16" t="s">
        <v>9109</v>
      </c>
      <c r="C7318" s="17" t="s">
        <v>7010</v>
      </c>
      <c r="D7318" s="18" t="s">
        <v>8995</v>
      </c>
      <c r="E7318" s="18"/>
      <c r="F7318" s="18"/>
      <c r="G7318" s="18"/>
      <c r="H7318" s="18"/>
      <c r="I7318" s="18"/>
      <c r="J7318" s="5"/>
      <c r="K7318" s="19">
        <v>20088</v>
      </c>
      <c r="L7318" s="7">
        <v>20088</v>
      </c>
      <c r="M7318" s="5"/>
      <c r="N7318" s="5"/>
      <c r="O7318" s="20">
        <v>162</v>
      </c>
      <c r="P7318" s="8">
        <v>162</v>
      </c>
      <c r="Q7318" s="5"/>
    </row>
    <row r="7319" spans="1:18" ht="12" x14ac:dyDescent="0.2">
      <c r="A7319" s="16" t="s">
        <v>5920</v>
      </c>
      <c r="B7319" s="16" t="s">
        <v>9109</v>
      </c>
      <c r="C7319" s="17" t="s">
        <v>7011</v>
      </c>
      <c r="D7319" s="18" t="s">
        <v>8995</v>
      </c>
      <c r="E7319" s="18"/>
      <c r="F7319" s="18"/>
      <c r="G7319" s="18"/>
      <c r="H7319" s="18"/>
      <c r="I7319" s="18"/>
      <c r="J7319" s="5"/>
      <c r="K7319" s="19">
        <v>56250</v>
      </c>
      <c r="L7319" s="7">
        <v>56250</v>
      </c>
      <c r="M7319" s="5"/>
      <c r="N7319" s="5"/>
      <c r="O7319" s="20">
        <v>1</v>
      </c>
      <c r="P7319" s="8">
        <v>1</v>
      </c>
      <c r="Q7319" s="5"/>
    </row>
    <row r="7320" spans="1:18" ht="12" x14ac:dyDescent="0.2">
      <c r="A7320" s="16" t="s">
        <v>5920</v>
      </c>
      <c r="B7320" s="16" t="s">
        <v>9109</v>
      </c>
      <c r="C7320" s="17" t="s">
        <v>7012</v>
      </c>
      <c r="D7320" s="18" t="s">
        <v>8995</v>
      </c>
      <c r="E7320" s="18"/>
      <c r="F7320" s="18"/>
      <c r="G7320" s="18"/>
      <c r="H7320" s="18"/>
      <c r="I7320" s="18"/>
      <c r="J7320" s="5"/>
      <c r="K7320" s="19">
        <v>4253.1499999999996</v>
      </c>
      <c r="L7320" s="7">
        <v>4253.1499999999996</v>
      </c>
      <c r="M7320" s="5"/>
      <c r="N7320" s="5"/>
      <c r="O7320" s="20">
        <v>1</v>
      </c>
      <c r="P7320" s="8">
        <v>1</v>
      </c>
      <c r="Q7320" s="5"/>
    </row>
    <row r="7321" spans="1:18" ht="12" x14ac:dyDescent="0.2">
      <c r="A7321" s="16" t="s">
        <v>5920</v>
      </c>
      <c r="B7321" s="16" t="s">
        <v>9109</v>
      </c>
      <c r="C7321" s="17" t="s">
        <v>7013</v>
      </c>
      <c r="D7321" s="18" t="s">
        <v>8995</v>
      </c>
      <c r="E7321" s="18"/>
      <c r="F7321" s="18"/>
      <c r="G7321" s="18"/>
      <c r="H7321" s="18"/>
      <c r="I7321" s="18"/>
      <c r="J7321" s="5"/>
      <c r="K7321" s="19">
        <v>4139.82</v>
      </c>
      <c r="L7321" s="7">
        <v>4139.82</v>
      </c>
      <c r="M7321" s="5"/>
      <c r="N7321" s="5"/>
      <c r="O7321" s="20">
        <v>1</v>
      </c>
      <c r="P7321" s="8">
        <v>1</v>
      </c>
      <c r="Q7321" s="5"/>
    </row>
    <row r="7322" spans="1:18" ht="12" x14ac:dyDescent="0.2">
      <c r="A7322" s="16" t="s">
        <v>5920</v>
      </c>
      <c r="B7322" s="16" t="s">
        <v>9109</v>
      </c>
      <c r="C7322" s="17" t="s">
        <v>1217</v>
      </c>
      <c r="D7322" s="18" t="s">
        <v>8995</v>
      </c>
      <c r="E7322" s="18"/>
      <c r="F7322" s="18"/>
      <c r="G7322" s="18"/>
      <c r="H7322" s="18"/>
      <c r="I7322" s="18"/>
      <c r="J7322" s="5"/>
      <c r="K7322" s="19">
        <v>2622.92</v>
      </c>
      <c r="L7322" s="7">
        <v>2622.92</v>
      </c>
      <c r="M7322" s="5"/>
      <c r="N7322" s="5"/>
      <c r="O7322" s="20">
        <v>2</v>
      </c>
      <c r="P7322" s="8">
        <v>2</v>
      </c>
      <c r="Q7322" s="5"/>
    </row>
    <row r="7323" spans="1:18" ht="12" x14ac:dyDescent="0.2">
      <c r="A7323" s="16" t="s">
        <v>5920</v>
      </c>
      <c r="B7323" s="16" t="s">
        <v>9109</v>
      </c>
      <c r="C7323" s="17" t="s">
        <v>1219</v>
      </c>
      <c r="D7323" s="18" t="s">
        <v>8995</v>
      </c>
      <c r="E7323" s="18"/>
      <c r="F7323" s="18"/>
      <c r="G7323" s="18"/>
      <c r="H7323" s="18"/>
      <c r="I7323" s="18"/>
      <c r="J7323" s="5"/>
      <c r="K7323" s="19">
        <v>2622.92</v>
      </c>
      <c r="L7323" s="7">
        <v>2622.92</v>
      </c>
      <c r="M7323" s="5"/>
      <c r="N7323" s="5"/>
      <c r="O7323" s="20">
        <v>2</v>
      </c>
      <c r="P7323" s="8">
        <v>2</v>
      </c>
      <c r="Q7323" s="5"/>
    </row>
    <row r="7324" spans="1:18" ht="12" x14ac:dyDescent="0.2">
      <c r="A7324" s="16" t="s">
        <v>5920</v>
      </c>
      <c r="B7324" s="16" t="s">
        <v>9109</v>
      </c>
      <c r="C7324" s="17" t="s">
        <v>1220</v>
      </c>
      <c r="D7324" s="18" t="s">
        <v>8995</v>
      </c>
      <c r="E7324" s="18"/>
      <c r="F7324" s="18"/>
      <c r="G7324" s="18"/>
      <c r="H7324" s="18"/>
      <c r="I7324" s="18"/>
      <c r="J7324" s="5"/>
      <c r="K7324" s="19">
        <v>22184.65</v>
      </c>
      <c r="L7324" s="7">
        <v>22184.65</v>
      </c>
      <c r="M7324" s="5"/>
      <c r="N7324" s="5"/>
      <c r="O7324" s="20">
        <v>3</v>
      </c>
      <c r="P7324" s="8">
        <v>3</v>
      </c>
      <c r="Q7324" s="5"/>
    </row>
    <row r="7325" spans="1:18" ht="12" x14ac:dyDescent="0.2">
      <c r="A7325" s="16" t="s">
        <v>5920</v>
      </c>
      <c r="B7325" s="16" t="s">
        <v>9109</v>
      </c>
      <c r="C7325" s="17" t="s">
        <v>1224</v>
      </c>
      <c r="D7325" s="18" t="s">
        <v>8995</v>
      </c>
      <c r="E7325" s="18"/>
      <c r="F7325" s="18"/>
      <c r="G7325" s="18"/>
      <c r="H7325" s="18"/>
      <c r="I7325" s="18"/>
      <c r="J7325" s="5"/>
      <c r="K7325" s="19">
        <v>12977.08</v>
      </c>
      <c r="L7325" s="7">
        <v>12977.08</v>
      </c>
      <c r="M7325" s="5"/>
      <c r="N7325" s="5"/>
      <c r="O7325" s="20">
        <v>2</v>
      </c>
      <c r="P7325" s="8">
        <v>2</v>
      </c>
      <c r="Q7325" s="5"/>
    </row>
    <row r="7326" spans="1:18" ht="12" x14ac:dyDescent="0.2">
      <c r="A7326" s="16" t="s">
        <v>5920</v>
      </c>
      <c r="B7326" s="16" t="s">
        <v>9109</v>
      </c>
      <c r="C7326" s="17" t="s">
        <v>7014</v>
      </c>
      <c r="D7326" s="18" t="s">
        <v>8995</v>
      </c>
      <c r="E7326" s="18"/>
      <c r="F7326" s="18"/>
      <c r="G7326" s="18"/>
      <c r="H7326" s="18"/>
      <c r="I7326" s="18"/>
      <c r="J7326" s="5"/>
      <c r="K7326" s="19">
        <v>19129.169999999998</v>
      </c>
      <c r="L7326" s="7">
        <v>19129.169999999998</v>
      </c>
      <c r="M7326" s="5"/>
      <c r="N7326" s="5"/>
      <c r="O7326" s="20">
        <v>4</v>
      </c>
      <c r="P7326" s="8">
        <v>4</v>
      </c>
      <c r="Q7326" s="5"/>
    </row>
    <row r="7327" spans="1:18" ht="12" x14ac:dyDescent="0.2">
      <c r="A7327" s="16" t="s">
        <v>5920</v>
      </c>
      <c r="B7327" s="16" t="s">
        <v>9109</v>
      </c>
      <c r="C7327" s="17" t="s">
        <v>7015</v>
      </c>
      <c r="D7327" s="18" t="s">
        <v>8995</v>
      </c>
      <c r="E7327" s="18"/>
      <c r="F7327" s="18"/>
      <c r="G7327" s="18"/>
      <c r="H7327" s="18"/>
      <c r="I7327" s="18"/>
      <c r="J7327" s="5"/>
      <c r="K7327" s="19">
        <v>14531.7</v>
      </c>
      <c r="L7327" s="7">
        <v>14531.7</v>
      </c>
      <c r="M7327" s="5"/>
      <c r="N7327" s="5"/>
      <c r="O7327" s="20">
        <v>2</v>
      </c>
      <c r="P7327" s="8">
        <v>2</v>
      </c>
      <c r="Q7327" s="5"/>
    </row>
    <row r="7328" spans="1:18" ht="12" x14ac:dyDescent="0.2">
      <c r="A7328" s="16" t="s">
        <v>5920</v>
      </c>
      <c r="B7328" s="16" t="s">
        <v>9109</v>
      </c>
      <c r="C7328" s="17" t="s">
        <v>7016</v>
      </c>
      <c r="D7328" s="18" t="s">
        <v>8995</v>
      </c>
      <c r="E7328" s="18"/>
      <c r="F7328" s="18"/>
      <c r="G7328" s="18"/>
      <c r="H7328" s="18"/>
      <c r="I7328" s="18"/>
      <c r="J7328" s="5"/>
      <c r="K7328" s="19">
        <v>4963.33</v>
      </c>
      <c r="L7328" s="7">
        <v>4963.33</v>
      </c>
      <c r="M7328" s="5"/>
      <c r="N7328" s="5"/>
      <c r="O7328" s="20">
        <v>4</v>
      </c>
      <c r="P7328" s="8">
        <v>4</v>
      </c>
      <c r="Q7328" s="5"/>
    </row>
    <row r="7329" spans="1:17" ht="12" x14ac:dyDescent="0.2">
      <c r="A7329" s="16" t="s">
        <v>5920</v>
      </c>
      <c r="B7329" s="16" t="s">
        <v>9109</v>
      </c>
      <c r="C7329" s="17" t="s">
        <v>7017</v>
      </c>
      <c r="D7329" s="18" t="s">
        <v>8995</v>
      </c>
      <c r="E7329" s="18"/>
      <c r="F7329" s="18"/>
      <c r="G7329" s="18"/>
      <c r="H7329" s="18"/>
      <c r="I7329" s="18"/>
      <c r="J7329" s="5"/>
      <c r="K7329" s="19">
        <v>2168.25</v>
      </c>
      <c r="L7329" s="7">
        <v>2168.25</v>
      </c>
      <c r="M7329" s="5"/>
      <c r="N7329" s="5"/>
      <c r="O7329" s="20">
        <v>1</v>
      </c>
      <c r="P7329" s="8">
        <v>1</v>
      </c>
      <c r="Q7329" s="5"/>
    </row>
    <row r="7330" spans="1:17" ht="12" x14ac:dyDescent="0.2">
      <c r="A7330" s="16" t="s">
        <v>5920</v>
      </c>
      <c r="B7330" s="16" t="s">
        <v>9109</v>
      </c>
      <c r="C7330" s="17" t="s">
        <v>7018</v>
      </c>
      <c r="D7330" s="18" t="s">
        <v>8995</v>
      </c>
      <c r="E7330" s="18"/>
      <c r="F7330" s="18"/>
      <c r="G7330" s="18"/>
      <c r="H7330" s="18"/>
      <c r="I7330" s="18"/>
      <c r="J7330" s="5"/>
      <c r="K7330" s="19">
        <v>4940</v>
      </c>
      <c r="L7330" s="7">
        <v>4940</v>
      </c>
      <c r="M7330" s="5"/>
      <c r="N7330" s="5"/>
      <c r="O7330" s="20">
        <v>1</v>
      </c>
      <c r="P7330" s="8">
        <v>1</v>
      </c>
      <c r="Q7330" s="5"/>
    </row>
    <row r="7331" spans="1:17" ht="12" x14ac:dyDescent="0.2">
      <c r="A7331" s="16" t="s">
        <v>5920</v>
      </c>
      <c r="B7331" s="16" t="s">
        <v>9109</v>
      </c>
      <c r="C7331" s="17" t="s">
        <v>7019</v>
      </c>
      <c r="D7331" s="18" t="s">
        <v>8995</v>
      </c>
      <c r="E7331" s="18"/>
      <c r="F7331" s="18"/>
      <c r="G7331" s="18"/>
      <c r="H7331" s="18"/>
      <c r="I7331" s="18"/>
      <c r="J7331" s="5"/>
      <c r="K7331" s="19">
        <v>2590.27</v>
      </c>
      <c r="L7331" s="7">
        <v>2590.27</v>
      </c>
      <c r="M7331" s="5"/>
      <c r="N7331" s="5"/>
      <c r="O7331" s="20">
        <v>1</v>
      </c>
      <c r="P7331" s="8">
        <v>1</v>
      </c>
      <c r="Q7331" s="5"/>
    </row>
    <row r="7332" spans="1:17" ht="12" x14ac:dyDescent="0.2">
      <c r="A7332" s="16" t="s">
        <v>5920</v>
      </c>
      <c r="B7332" s="16" t="s">
        <v>9109</v>
      </c>
      <c r="C7332" s="17" t="s">
        <v>4449</v>
      </c>
      <c r="D7332" s="18" t="s">
        <v>8995</v>
      </c>
      <c r="E7332" s="18"/>
      <c r="F7332" s="18"/>
      <c r="G7332" s="18"/>
      <c r="H7332" s="18"/>
      <c r="I7332" s="18"/>
      <c r="J7332" s="19">
        <v>2775.18</v>
      </c>
      <c r="K7332" s="19">
        <v>2985.64</v>
      </c>
      <c r="L7332" s="7">
        <v>5760.82</v>
      </c>
      <c r="M7332" s="5"/>
      <c r="N7332" s="20">
        <v>1</v>
      </c>
      <c r="O7332" s="20">
        <v>1</v>
      </c>
      <c r="P7332" s="8">
        <v>2</v>
      </c>
      <c r="Q7332" s="5"/>
    </row>
    <row r="7333" spans="1:17" ht="12" x14ac:dyDescent="0.2">
      <c r="A7333" s="16" t="s">
        <v>5920</v>
      </c>
      <c r="B7333" s="16" t="s">
        <v>9109</v>
      </c>
      <c r="C7333" s="17" t="s">
        <v>7020</v>
      </c>
      <c r="D7333" s="18" t="s">
        <v>8995</v>
      </c>
      <c r="E7333" s="18"/>
      <c r="F7333" s="18"/>
      <c r="G7333" s="18"/>
      <c r="H7333" s="18"/>
      <c r="I7333" s="18"/>
      <c r="J7333" s="5"/>
      <c r="K7333" s="21">
        <v>62.96</v>
      </c>
      <c r="L7333" s="9">
        <v>62.96</v>
      </c>
      <c r="M7333" s="5"/>
      <c r="N7333" s="5"/>
      <c r="O7333" s="20">
        <v>1</v>
      </c>
      <c r="P7333" s="8">
        <v>1</v>
      </c>
      <c r="Q7333" s="5"/>
    </row>
    <row r="7334" spans="1:17" ht="12" x14ac:dyDescent="0.2">
      <c r="A7334" s="16" t="s">
        <v>5920</v>
      </c>
      <c r="B7334" s="16" t="s">
        <v>9109</v>
      </c>
      <c r="C7334" s="17" t="s">
        <v>7021</v>
      </c>
      <c r="D7334" s="18" t="s">
        <v>8995</v>
      </c>
      <c r="E7334" s="18"/>
      <c r="F7334" s="18"/>
      <c r="G7334" s="18"/>
      <c r="H7334" s="18"/>
      <c r="I7334" s="18"/>
      <c r="J7334" s="5"/>
      <c r="K7334" s="19">
        <v>28600</v>
      </c>
      <c r="L7334" s="7">
        <v>28600</v>
      </c>
      <c r="M7334" s="5"/>
      <c r="N7334" s="5"/>
      <c r="O7334" s="20">
        <v>2</v>
      </c>
      <c r="P7334" s="8">
        <v>2</v>
      </c>
      <c r="Q7334" s="5"/>
    </row>
    <row r="7335" spans="1:17" ht="12" x14ac:dyDescent="0.2">
      <c r="A7335" s="16" t="s">
        <v>5920</v>
      </c>
      <c r="B7335" s="16" t="s">
        <v>9109</v>
      </c>
      <c r="C7335" s="17" t="s">
        <v>7022</v>
      </c>
      <c r="D7335" s="18" t="s">
        <v>8995</v>
      </c>
      <c r="E7335" s="18"/>
      <c r="F7335" s="18"/>
      <c r="G7335" s="18"/>
      <c r="H7335" s="18"/>
      <c r="I7335" s="18"/>
      <c r="J7335" s="5"/>
      <c r="K7335" s="19">
        <v>4940</v>
      </c>
      <c r="L7335" s="7">
        <v>4940</v>
      </c>
      <c r="M7335" s="5"/>
      <c r="N7335" s="5"/>
      <c r="O7335" s="20">
        <v>8</v>
      </c>
      <c r="P7335" s="8">
        <v>8</v>
      </c>
      <c r="Q7335" s="5"/>
    </row>
    <row r="7336" spans="1:17" ht="12" x14ac:dyDescent="0.2">
      <c r="A7336" s="16" t="s">
        <v>5920</v>
      </c>
      <c r="B7336" s="16" t="s">
        <v>9109</v>
      </c>
      <c r="C7336" s="17" t="s">
        <v>7023</v>
      </c>
      <c r="D7336" s="18" t="s">
        <v>8995</v>
      </c>
      <c r="E7336" s="18"/>
      <c r="F7336" s="18"/>
      <c r="G7336" s="18"/>
      <c r="H7336" s="18"/>
      <c r="I7336" s="18"/>
      <c r="J7336" s="5"/>
      <c r="K7336" s="19">
        <v>5586.67</v>
      </c>
      <c r="L7336" s="7">
        <v>5586.67</v>
      </c>
      <c r="M7336" s="5"/>
      <c r="N7336" s="5"/>
      <c r="O7336" s="20">
        <v>8</v>
      </c>
      <c r="P7336" s="8">
        <v>8</v>
      </c>
      <c r="Q7336" s="5"/>
    </row>
    <row r="7337" spans="1:17" ht="12" x14ac:dyDescent="0.2">
      <c r="A7337" s="16" t="s">
        <v>5920</v>
      </c>
      <c r="B7337" s="16" t="s">
        <v>9109</v>
      </c>
      <c r="C7337" s="17" t="s">
        <v>7024</v>
      </c>
      <c r="D7337" s="18" t="s">
        <v>8995</v>
      </c>
      <c r="E7337" s="18"/>
      <c r="F7337" s="18"/>
      <c r="G7337" s="18"/>
      <c r="H7337" s="18"/>
      <c r="I7337" s="18"/>
      <c r="J7337" s="5"/>
      <c r="K7337" s="19">
        <v>1958.33</v>
      </c>
      <c r="L7337" s="7">
        <v>1958.33</v>
      </c>
      <c r="M7337" s="5"/>
      <c r="N7337" s="5"/>
      <c r="O7337" s="20">
        <v>1</v>
      </c>
      <c r="P7337" s="8">
        <v>1</v>
      </c>
      <c r="Q7337" s="5"/>
    </row>
    <row r="7338" spans="1:17" ht="12" x14ac:dyDescent="0.2">
      <c r="A7338" s="16" t="s">
        <v>5920</v>
      </c>
      <c r="B7338" s="16" t="s">
        <v>9109</v>
      </c>
      <c r="C7338" s="17" t="s">
        <v>7025</v>
      </c>
      <c r="D7338" s="18" t="s">
        <v>8995</v>
      </c>
      <c r="E7338" s="18"/>
      <c r="F7338" s="18"/>
      <c r="G7338" s="18"/>
      <c r="H7338" s="18"/>
      <c r="I7338" s="18"/>
      <c r="J7338" s="21">
        <v>54.17</v>
      </c>
      <c r="K7338" s="5"/>
      <c r="L7338" s="9">
        <v>54.17</v>
      </c>
      <c r="M7338" s="5"/>
      <c r="N7338" s="20">
        <v>10</v>
      </c>
      <c r="O7338" s="5"/>
      <c r="P7338" s="8">
        <v>10</v>
      </c>
      <c r="Q7338" s="5"/>
    </row>
    <row r="7339" spans="1:17" ht="12" x14ac:dyDescent="0.2">
      <c r="A7339" s="16" t="s">
        <v>5920</v>
      </c>
      <c r="B7339" s="16" t="s">
        <v>9109</v>
      </c>
      <c r="C7339" s="17" t="s">
        <v>7026</v>
      </c>
      <c r="D7339" s="18" t="s">
        <v>8995</v>
      </c>
      <c r="E7339" s="18"/>
      <c r="F7339" s="18"/>
      <c r="G7339" s="18"/>
      <c r="H7339" s="18"/>
      <c r="I7339" s="18"/>
      <c r="J7339" s="5"/>
      <c r="K7339" s="21">
        <v>150</v>
      </c>
      <c r="L7339" s="9">
        <v>150</v>
      </c>
      <c r="M7339" s="5"/>
      <c r="N7339" s="5"/>
      <c r="O7339" s="20">
        <v>30</v>
      </c>
      <c r="P7339" s="8">
        <v>30</v>
      </c>
      <c r="Q7339" s="5"/>
    </row>
    <row r="7340" spans="1:17" ht="12" x14ac:dyDescent="0.2">
      <c r="A7340" s="16" t="s">
        <v>5920</v>
      </c>
      <c r="B7340" s="16" t="s">
        <v>9109</v>
      </c>
      <c r="C7340" s="17" t="s">
        <v>1238</v>
      </c>
      <c r="D7340" s="18" t="s">
        <v>8995</v>
      </c>
      <c r="E7340" s="18"/>
      <c r="F7340" s="18"/>
      <c r="G7340" s="18"/>
      <c r="H7340" s="18"/>
      <c r="I7340" s="18"/>
      <c r="J7340" s="5"/>
      <c r="K7340" s="21">
        <v>516.66999999999996</v>
      </c>
      <c r="L7340" s="9">
        <v>516.66999999999996</v>
      </c>
      <c r="M7340" s="5"/>
      <c r="N7340" s="5"/>
      <c r="O7340" s="20">
        <v>40</v>
      </c>
      <c r="P7340" s="8">
        <v>40</v>
      </c>
      <c r="Q7340" s="5"/>
    </row>
    <row r="7341" spans="1:17" ht="12" x14ac:dyDescent="0.2">
      <c r="A7341" s="16" t="s">
        <v>5920</v>
      </c>
      <c r="B7341" s="16" t="s">
        <v>9109</v>
      </c>
      <c r="C7341" s="17" t="s">
        <v>7027</v>
      </c>
      <c r="D7341" s="18" t="s">
        <v>8995</v>
      </c>
      <c r="E7341" s="18"/>
      <c r="F7341" s="18"/>
      <c r="G7341" s="18"/>
      <c r="H7341" s="18"/>
      <c r="I7341" s="18"/>
      <c r="J7341" s="5"/>
      <c r="K7341" s="21">
        <v>283.33</v>
      </c>
      <c r="L7341" s="9">
        <v>283.33</v>
      </c>
      <c r="M7341" s="5"/>
      <c r="N7341" s="5"/>
      <c r="O7341" s="20">
        <v>40</v>
      </c>
      <c r="P7341" s="8">
        <v>40</v>
      </c>
      <c r="Q7341" s="5"/>
    </row>
    <row r="7342" spans="1:17" ht="12" x14ac:dyDescent="0.2">
      <c r="A7342" s="16" t="s">
        <v>5920</v>
      </c>
      <c r="B7342" s="16" t="s">
        <v>9109</v>
      </c>
      <c r="C7342" s="17" t="s">
        <v>7028</v>
      </c>
      <c r="D7342" s="18" t="s">
        <v>8995</v>
      </c>
      <c r="E7342" s="18"/>
      <c r="F7342" s="18"/>
      <c r="G7342" s="18"/>
      <c r="H7342" s="18"/>
      <c r="I7342" s="18"/>
      <c r="J7342" s="5"/>
      <c r="K7342" s="19">
        <v>1025</v>
      </c>
      <c r="L7342" s="7">
        <v>1025</v>
      </c>
      <c r="M7342" s="5"/>
      <c r="N7342" s="5"/>
      <c r="O7342" s="20">
        <v>10</v>
      </c>
      <c r="P7342" s="8">
        <v>10</v>
      </c>
      <c r="Q7342" s="5"/>
    </row>
    <row r="7343" spans="1:17" ht="12" x14ac:dyDescent="0.2">
      <c r="A7343" s="16" t="s">
        <v>5920</v>
      </c>
      <c r="B7343" s="16" t="s">
        <v>9109</v>
      </c>
      <c r="C7343" s="17" t="s">
        <v>7029</v>
      </c>
      <c r="D7343" s="18" t="s">
        <v>8995</v>
      </c>
      <c r="E7343" s="18"/>
      <c r="F7343" s="18"/>
      <c r="G7343" s="18"/>
      <c r="H7343" s="18"/>
      <c r="I7343" s="18"/>
      <c r="J7343" s="19">
        <v>1562.5</v>
      </c>
      <c r="K7343" s="5"/>
      <c r="L7343" s="7">
        <v>1562.5</v>
      </c>
      <c r="M7343" s="5"/>
      <c r="N7343" s="20">
        <v>25</v>
      </c>
      <c r="O7343" s="5"/>
      <c r="P7343" s="8">
        <v>25</v>
      </c>
      <c r="Q7343" s="5"/>
    </row>
    <row r="7344" spans="1:17" ht="84" x14ac:dyDescent="0.2">
      <c r="A7344" s="16" t="s">
        <v>5920</v>
      </c>
      <c r="B7344" s="16" t="s">
        <v>9109</v>
      </c>
      <c r="C7344" s="17" t="s">
        <v>7030</v>
      </c>
      <c r="D7344" s="18" t="str">
        <f>VLOOKUP(C7344,[2]итоговая!$C$6:$H$1018,4,FALSE)</f>
        <v>НВЛ и НЛ</v>
      </c>
      <c r="E7344" s="26">
        <f t="shared" ref="E7344:E7347" si="370">J7344-L7344</f>
        <v>5729.17</v>
      </c>
      <c r="F7344" s="26">
        <f t="shared" ref="F7344:F7347" si="371">N7344-P7344</f>
        <v>125</v>
      </c>
      <c r="G7344" s="26" t="str">
        <f>VLOOKUP(C7344,[2]итоговая!$C$6:$H$1018,5,FALSE)</f>
        <v>ОГЭ</v>
      </c>
      <c r="H7344" s="21" t="str">
        <f>VLOOKUP(C7344,'[6]сводная информация'!$C$4479:$H$9628,6,FALSE)</f>
        <v>Невостребована ОГЭ в связи с большой пульсацией светового потока, большим потреблением электроэнергии (72 Вт),а также в рамках выполнения программы энергосбережения произвели замену светильников на светодиодные с наименьшим потреблением электрической энергии (36 Вт). Данное ТМЦ приобретено 01.07.2019 в ОАО "Ульяновскнефть"</v>
      </c>
      <c r="I7344" s="18"/>
      <c r="J7344" s="19">
        <v>5729.17</v>
      </c>
      <c r="K7344" s="5"/>
      <c r="L7344" s="6"/>
      <c r="M7344" s="19">
        <v>5729.17</v>
      </c>
      <c r="N7344" s="20">
        <v>125</v>
      </c>
      <c r="O7344" s="5"/>
      <c r="P7344" s="6"/>
      <c r="Q7344" s="20">
        <v>125</v>
      </c>
    </row>
    <row r="7345" spans="1:18" ht="84" x14ac:dyDescent="0.2">
      <c r="A7345" s="16" t="s">
        <v>5920</v>
      </c>
      <c r="B7345" s="16" t="s">
        <v>9109</v>
      </c>
      <c r="C7345" s="17" t="s">
        <v>7031</v>
      </c>
      <c r="D7345" s="18" t="str">
        <f>VLOOKUP(C7345,[2]итоговая!$C$6:$H$1018,4,FALSE)</f>
        <v>НВЛ и НЛ</v>
      </c>
      <c r="E7345" s="26">
        <f t="shared" si="370"/>
        <v>4677.18</v>
      </c>
      <c r="F7345" s="26">
        <f t="shared" si="371"/>
        <v>75</v>
      </c>
      <c r="G7345" s="26" t="str">
        <f>VLOOKUP(C7345,[2]итоговая!$C$6:$H$1018,5,FALSE)</f>
        <v>ОГЭ</v>
      </c>
      <c r="H7345" s="21" t="str">
        <f>VLOOKUP(C7345,'[6]сводная информация'!$C$4479:$H$9628,6,FALSE)</f>
        <v>Невостребована ОГЭ в связи с большой пульсацией светового потока, большим потреблением электроэнергии (116 Вт),а также в рамках выполнения программы энергосбережения произвели замену светильников на светодиодные с наименьшим потреблением электрической энергии (36 Вт). Данное ТМЦ приобретено 01.07.2019 в ОАО "Ульяновскнефть"</v>
      </c>
      <c r="I7345" s="18">
        <f>VLOOKUP(C7345,[4]НВЛ!$E$15:$I$68,5,FALSE)</f>
        <v>4677.18</v>
      </c>
      <c r="J7345" s="19">
        <v>4677.18</v>
      </c>
      <c r="K7345" s="5"/>
      <c r="L7345" s="6"/>
      <c r="M7345" s="19">
        <v>4677.18</v>
      </c>
      <c r="N7345" s="20">
        <v>75</v>
      </c>
      <c r="O7345" s="5"/>
      <c r="P7345" s="6"/>
      <c r="Q7345" s="20">
        <v>75</v>
      </c>
    </row>
    <row r="7346" spans="1:18" ht="12" x14ac:dyDescent="0.2">
      <c r="A7346" s="16" t="s">
        <v>5920</v>
      </c>
      <c r="B7346" s="16" t="s">
        <v>9109</v>
      </c>
      <c r="C7346" s="17" t="s">
        <v>7032</v>
      </c>
      <c r="D7346" s="18" t="str">
        <f>VLOOKUP(C7346,[2]итоговая!$C$6:$H$1018,4,FALSE)</f>
        <v>НВЛ и НЛ</v>
      </c>
      <c r="E7346" s="26">
        <f t="shared" si="370"/>
        <v>1480.21</v>
      </c>
      <c r="F7346" s="26">
        <f t="shared" si="371"/>
        <v>100</v>
      </c>
      <c r="G7346" s="26" t="str">
        <f>VLOOKUP(C7346,[2]итоговая!$C$6:$H$1018,5,FALSE)</f>
        <v>УТО</v>
      </c>
      <c r="H7346" s="21" t="str">
        <f>VLOOKUP(C7346,[2]итоговая!$C$6:$H$1018,6,FALSE)</f>
        <v>отсутствие необходимости</v>
      </c>
      <c r="I7346" s="18">
        <f>VLOOKUP(C7346,[4]НВЛ!$E$15:$I$68,5,FALSE)</f>
        <v>1036.1500000000001</v>
      </c>
      <c r="J7346" s="19">
        <v>2072.29</v>
      </c>
      <c r="K7346" s="5"/>
      <c r="L7346" s="9">
        <v>592.08000000000004</v>
      </c>
      <c r="M7346" s="19">
        <v>1480.21</v>
      </c>
      <c r="N7346" s="20">
        <v>140</v>
      </c>
      <c r="O7346" s="5"/>
      <c r="P7346" s="8">
        <v>40</v>
      </c>
      <c r="Q7346" s="20">
        <v>100</v>
      </c>
      <c r="R7346" s="76">
        <f>VLOOKUP(C7346,[3]НВЛ!$E$17:$Y$197,21,FALSE)</f>
        <v>0</v>
      </c>
    </row>
    <row r="7347" spans="1:18" ht="60" x14ac:dyDescent="0.2">
      <c r="A7347" s="16" t="s">
        <v>5920</v>
      </c>
      <c r="B7347" s="16" t="s">
        <v>9109</v>
      </c>
      <c r="C7347" s="17" t="s">
        <v>7033</v>
      </c>
      <c r="D7347" s="18" t="str">
        <f>VLOOKUP(C7347,[2]итоговая!$C$6:$H$1018,4,FALSE)</f>
        <v>НВЛ и НЛ</v>
      </c>
      <c r="E7347" s="26">
        <f t="shared" si="370"/>
        <v>6524.5</v>
      </c>
      <c r="F7347" s="26">
        <f t="shared" si="371"/>
        <v>510</v>
      </c>
      <c r="G7347" s="26" t="str">
        <f>VLOOKUP(C7347,[2]итоговая!$C$6:$H$1018,5,FALSE)</f>
        <v>ОГЭ</v>
      </c>
      <c r="H7347" s="21" t="str">
        <f>VLOOKUP(C7347,'[6]сводная информация'!$C$4479:$H$9628,6,FALSE)</f>
        <v>Невостребована ОГЭ в связи с тем, что отсутствуют электроприемники на 36 В. Данные лампы используются только в смотровых ямах УТО. ОГЭ данное ТМЦ не заявляло. Данное ТМЦ приобретено 01.07.2019 в ОАО "Ульяновскнефть"</v>
      </c>
      <c r="I7347" s="18">
        <f>VLOOKUP(C7347,[4]НВЛ!$E$15:$I$68,5,FALSE)</f>
        <v>6524.5</v>
      </c>
      <c r="J7347" s="19">
        <v>6524.5</v>
      </c>
      <c r="K7347" s="5"/>
      <c r="L7347" s="6"/>
      <c r="M7347" s="19">
        <v>6524.5</v>
      </c>
      <c r="N7347" s="20">
        <v>510</v>
      </c>
      <c r="O7347" s="5"/>
      <c r="P7347" s="6"/>
      <c r="Q7347" s="20">
        <v>510</v>
      </c>
    </row>
    <row r="7348" spans="1:18" ht="12" x14ac:dyDescent="0.2">
      <c r="A7348" s="16" t="s">
        <v>5920</v>
      </c>
      <c r="B7348" s="16" t="s">
        <v>9109</v>
      </c>
      <c r="C7348" s="17" t="s">
        <v>7034</v>
      </c>
      <c r="D7348" s="18" t="s">
        <v>8995</v>
      </c>
      <c r="E7348" s="18"/>
      <c r="F7348" s="18"/>
      <c r="G7348" s="18"/>
      <c r="H7348" s="18"/>
      <c r="I7348" s="18"/>
      <c r="J7348" s="5"/>
      <c r="K7348" s="19">
        <v>1141.67</v>
      </c>
      <c r="L7348" s="7">
        <v>1141.67</v>
      </c>
      <c r="M7348" s="5"/>
      <c r="N7348" s="5"/>
      <c r="O7348" s="20">
        <v>10</v>
      </c>
      <c r="P7348" s="8">
        <v>10</v>
      </c>
      <c r="Q7348" s="5"/>
    </row>
    <row r="7349" spans="1:18" ht="12" x14ac:dyDescent="0.2">
      <c r="A7349" s="16" t="s">
        <v>5920</v>
      </c>
      <c r="B7349" s="16" t="s">
        <v>9109</v>
      </c>
      <c r="C7349" s="17" t="s">
        <v>7035</v>
      </c>
      <c r="D7349" s="18" t="s">
        <v>8995</v>
      </c>
      <c r="E7349" s="18"/>
      <c r="F7349" s="18"/>
      <c r="G7349" s="18"/>
      <c r="H7349" s="18"/>
      <c r="I7349" s="18"/>
      <c r="J7349" s="5"/>
      <c r="K7349" s="21">
        <v>908.33</v>
      </c>
      <c r="L7349" s="9">
        <v>908.33</v>
      </c>
      <c r="M7349" s="5"/>
      <c r="N7349" s="5"/>
      <c r="O7349" s="20">
        <v>10</v>
      </c>
      <c r="P7349" s="8">
        <v>10</v>
      </c>
      <c r="Q7349" s="5"/>
    </row>
    <row r="7350" spans="1:18" ht="12" x14ac:dyDescent="0.2">
      <c r="A7350" s="16" t="s">
        <v>5920</v>
      </c>
      <c r="B7350" s="16" t="s">
        <v>9109</v>
      </c>
      <c r="C7350" s="17" t="s">
        <v>1250</v>
      </c>
      <c r="D7350" s="18" t="s">
        <v>8995</v>
      </c>
      <c r="E7350" s="18"/>
      <c r="F7350" s="18"/>
      <c r="G7350" s="18"/>
      <c r="H7350" s="18"/>
      <c r="I7350" s="18"/>
      <c r="J7350" s="19">
        <v>3333.33</v>
      </c>
      <c r="K7350" s="5"/>
      <c r="L7350" s="7">
        <v>3333.33</v>
      </c>
      <c r="M7350" s="5"/>
      <c r="N7350" s="20">
        <v>200</v>
      </c>
      <c r="O7350" s="5"/>
      <c r="P7350" s="8">
        <v>200</v>
      </c>
      <c r="Q7350" s="5"/>
    </row>
    <row r="7351" spans="1:18" ht="12" x14ac:dyDescent="0.2">
      <c r="A7351" s="16" t="s">
        <v>5920</v>
      </c>
      <c r="B7351" s="16" t="s">
        <v>9109</v>
      </c>
      <c r="C7351" s="17" t="s">
        <v>7036</v>
      </c>
      <c r="D7351" s="18" t="s">
        <v>8995</v>
      </c>
      <c r="E7351" s="18"/>
      <c r="F7351" s="18"/>
      <c r="G7351" s="18"/>
      <c r="H7351" s="18"/>
      <c r="I7351" s="18"/>
      <c r="J7351" s="21">
        <v>708.33</v>
      </c>
      <c r="K7351" s="5"/>
      <c r="L7351" s="9">
        <v>708.33</v>
      </c>
      <c r="M7351" s="5"/>
      <c r="N7351" s="20">
        <v>5</v>
      </c>
      <c r="O7351" s="5"/>
      <c r="P7351" s="8">
        <v>5</v>
      </c>
      <c r="Q7351" s="5"/>
    </row>
    <row r="7352" spans="1:18" ht="24" x14ac:dyDescent="0.2">
      <c r="A7352" s="16" t="s">
        <v>5920</v>
      </c>
      <c r="B7352" s="16" t="s">
        <v>9109</v>
      </c>
      <c r="C7352" s="17" t="s">
        <v>4482</v>
      </c>
      <c r="D7352" s="18" t="s">
        <v>8995</v>
      </c>
      <c r="E7352" s="18"/>
      <c r="F7352" s="18"/>
      <c r="G7352" s="18"/>
      <c r="H7352" s="18"/>
      <c r="I7352" s="18"/>
      <c r="J7352" s="5"/>
      <c r="K7352" s="21">
        <v>528.33000000000004</v>
      </c>
      <c r="L7352" s="9">
        <v>528.33000000000004</v>
      </c>
      <c r="M7352" s="5"/>
      <c r="N7352" s="5"/>
      <c r="O7352" s="20">
        <v>135</v>
      </c>
      <c r="P7352" s="8">
        <v>135</v>
      </c>
      <c r="Q7352" s="5"/>
    </row>
    <row r="7353" spans="1:18" ht="24" x14ac:dyDescent="0.2">
      <c r="A7353" s="16" t="s">
        <v>5920</v>
      </c>
      <c r="B7353" s="16" t="s">
        <v>9109</v>
      </c>
      <c r="C7353" s="17" t="s">
        <v>4482</v>
      </c>
      <c r="D7353" s="18" t="s">
        <v>8995</v>
      </c>
      <c r="E7353" s="18"/>
      <c r="F7353" s="18"/>
      <c r="G7353" s="18"/>
      <c r="H7353" s="18"/>
      <c r="I7353" s="18"/>
      <c r="J7353" s="5"/>
      <c r="K7353" s="21">
        <v>333.33</v>
      </c>
      <c r="L7353" s="9">
        <v>333.33</v>
      </c>
      <c r="M7353" s="5"/>
      <c r="N7353" s="5"/>
      <c r="O7353" s="20">
        <v>90</v>
      </c>
      <c r="P7353" s="8">
        <v>90</v>
      </c>
      <c r="Q7353" s="5"/>
    </row>
    <row r="7354" spans="1:18" ht="24" x14ac:dyDescent="0.2">
      <c r="A7354" s="16" t="s">
        <v>5920</v>
      </c>
      <c r="B7354" s="16" t="s">
        <v>9109</v>
      </c>
      <c r="C7354" s="17" t="s">
        <v>7037</v>
      </c>
      <c r="D7354" s="18" t="s">
        <v>8995</v>
      </c>
      <c r="E7354" s="18"/>
      <c r="F7354" s="18"/>
      <c r="G7354" s="18"/>
      <c r="H7354" s="18"/>
      <c r="I7354" s="18"/>
      <c r="J7354" s="5"/>
      <c r="K7354" s="21">
        <v>256.67</v>
      </c>
      <c r="L7354" s="9">
        <v>256.67</v>
      </c>
      <c r="M7354" s="5"/>
      <c r="N7354" s="5"/>
      <c r="O7354" s="20">
        <v>10</v>
      </c>
      <c r="P7354" s="8">
        <v>10</v>
      </c>
      <c r="Q7354" s="5"/>
    </row>
    <row r="7355" spans="1:18" ht="12" x14ac:dyDescent="0.2">
      <c r="A7355" s="16" t="s">
        <v>5920</v>
      </c>
      <c r="B7355" s="16" t="s">
        <v>9109</v>
      </c>
      <c r="C7355" s="17" t="s">
        <v>4485</v>
      </c>
      <c r="D7355" s="18" t="s">
        <v>8995</v>
      </c>
      <c r="E7355" s="18"/>
      <c r="F7355" s="18"/>
      <c r="G7355" s="18"/>
      <c r="H7355" s="18"/>
      <c r="I7355" s="18"/>
      <c r="J7355" s="5"/>
      <c r="K7355" s="21">
        <v>875</v>
      </c>
      <c r="L7355" s="9">
        <v>875</v>
      </c>
      <c r="M7355" s="5"/>
      <c r="N7355" s="5"/>
      <c r="O7355" s="20">
        <v>2</v>
      </c>
      <c r="P7355" s="8">
        <v>2</v>
      </c>
      <c r="Q7355" s="5"/>
    </row>
    <row r="7356" spans="1:18" ht="12" x14ac:dyDescent="0.2">
      <c r="A7356" s="16" t="s">
        <v>5920</v>
      </c>
      <c r="B7356" s="16" t="s">
        <v>9109</v>
      </c>
      <c r="C7356" s="17" t="s">
        <v>7038</v>
      </c>
      <c r="D7356" s="18" t="s">
        <v>8995</v>
      </c>
      <c r="E7356" s="18"/>
      <c r="F7356" s="18"/>
      <c r="G7356" s="18"/>
      <c r="H7356" s="18"/>
      <c r="I7356" s="18"/>
      <c r="J7356" s="5"/>
      <c r="K7356" s="19">
        <v>16000</v>
      </c>
      <c r="L7356" s="7">
        <v>16000</v>
      </c>
      <c r="M7356" s="5"/>
      <c r="N7356" s="5"/>
      <c r="O7356" s="20">
        <v>6</v>
      </c>
      <c r="P7356" s="8">
        <v>6</v>
      </c>
      <c r="Q7356" s="5"/>
    </row>
    <row r="7357" spans="1:18" ht="12" x14ac:dyDescent="0.2">
      <c r="A7357" s="16" t="s">
        <v>5920</v>
      </c>
      <c r="B7357" s="16" t="s">
        <v>9109</v>
      </c>
      <c r="C7357" s="17" t="s">
        <v>7039</v>
      </c>
      <c r="D7357" s="18" t="str">
        <f>VLOOKUP(C7357,[2]итоговая!$C$6:$H$1018,4,FALSE)</f>
        <v>Производство 2022</v>
      </c>
      <c r="E7357" s="26">
        <f t="shared" ref="E7357:E7360" si="372">J7357-L7357</f>
        <v>127092.51</v>
      </c>
      <c r="F7357" s="26">
        <f t="shared" ref="F7357:F7360" si="373">N7357-P7357</f>
        <v>0.69799999999999995</v>
      </c>
      <c r="G7357" s="26" t="str">
        <f>VLOOKUP(C7357,[2]итоговая!$C$6:$H$1018,5,FALSE)</f>
        <v>УКС</v>
      </c>
      <c r="H7357" s="21" t="str">
        <f>VLOOKUP(C7357,[2]итоговая!$C$6:$H$1018,6,FALSE)</f>
        <v>При ремонтах трубопровода в 2022г</v>
      </c>
      <c r="I7357" s="18"/>
      <c r="J7357" s="19">
        <v>127092.51</v>
      </c>
      <c r="K7357" s="5"/>
      <c r="L7357" s="6"/>
      <c r="M7357" s="19">
        <v>127092.51</v>
      </c>
      <c r="N7357" s="20">
        <v>0.69799999999999995</v>
      </c>
      <c r="O7357" s="5"/>
      <c r="P7357" s="6"/>
      <c r="Q7357" s="20">
        <v>0.69799999999999995</v>
      </c>
    </row>
    <row r="7358" spans="1:18" ht="12" x14ac:dyDescent="0.2">
      <c r="A7358" s="16" t="s">
        <v>5920</v>
      </c>
      <c r="B7358" s="16" t="s">
        <v>9109</v>
      </c>
      <c r="C7358" s="17" t="s">
        <v>7040</v>
      </c>
      <c r="D7358" s="18" t="str">
        <f>VLOOKUP(C7358,[2]итоговая!$C$6:$H$1018,4,FALSE)</f>
        <v>Производство 2022</v>
      </c>
      <c r="E7358" s="26">
        <f t="shared" si="372"/>
        <v>45057.84</v>
      </c>
      <c r="F7358" s="26">
        <f t="shared" si="373"/>
        <v>0.28699999999999998</v>
      </c>
      <c r="G7358" s="26" t="str">
        <f>VLOOKUP(C7358,[2]итоговая!$C$6:$H$1018,5,FALSE)</f>
        <v>УКС</v>
      </c>
      <c r="H7358" s="21" t="str">
        <f>VLOOKUP(C7358,[2]итоговая!$C$6:$H$1018,6,FALSE)</f>
        <v>При ремонтах трубопровода в 2022г</v>
      </c>
      <c r="I7358" s="18"/>
      <c r="J7358" s="19">
        <v>45057.84</v>
      </c>
      <c r="K7358" s="5"/>
      <c r="L7358" s="6"/>
      <c r="M7358" s="19">
        <v>45057.84</v>
      </c>
      <c r="N7358" s="20">
        <v>0.28699999999999998</v>
      </c>
      <c r="O7358" s="5"/>
      <c r="P7358" s="6"/>
      <c r="Q7358" s="20">
        <v>0.28699999999999998</v>
      </c>
    </row>
    <row r="7359" spans="1:18" ht="12" x14ac:dyDescent="0.2">
      <c r="A7359" s="16" t="s">
        <v>5920</v>
      </c>
      <c r="B7359" s="16" t="s">
        <v>9109</v>
      </c>
      <c r="C7359" s="17" t="s">
        <v>7041</v>
      </c>
      <c r="D7359" s="18" t="str">
        <f>VLOOKUP(C7359,[2]итоговая!$C$6:$H$1018,4,FALSE)</f>
        <v>Производство 2022</v>
      </c>
      <c r="E7359" s="26">
        <f t="shared" si="372"/>
        <v>22332.01</v>
      </c>
      <c r="F7359" s="26">
        <f t="shared" si="373"/>
        <v>100.1</v>
      </c>
      <c r="G7359" s="26" t="str">
        <f>VLOOKUP(C7359,[2]итоговая!$C$6:$H$1018,5,FALSE)</f>
        <v>УКС</v>
      </c>
      <c r="H7359" s="21" t="str">
        <f>VLOOKUP(C7359,[2]итоговая!$C$6:$H$1018,6,FALSE)</f>
        <v>При ремонтах трубопровода в 2022г</v>
      </c>
      <c r="I7359" s="18"/>
      <c r="J7359" s="19">
        <v>22332.01</v>
      </c>
      <c r="K7359" s="5"/>
      <c r="L7359" s="6"/>
      <c r="M7359" s="19">
        <v>22332.01</v>
      </c>
      <c r="N7359" s="20">
        <v>100.1</v>
      </c>
      <c r="O7359" s="5"/>
      <c r="P7359" s="6"/>
      <c r="Q7359" s="20">
        <v>100.1</v>
      </c>
    </row>
    <row r="7360" spans="1:18" ht="24" x14ac:dyDescent="0.2">
      <c r="A7360" s="16" t="s">
        <v>5920</v>
      </c>
      <c r="B7360" s="16" t="s">
        <v>9109</v>
      </c>
      <c r="C7360" s="17" t="s">
        <v>7042</v>
      </c>
      <c r="D7360" s="18" t="s">
        <v>9004</v>
      </c>
      <c r="E7360" s="26">
        <f t="shared" si="372"/>
        <v>55053.599999999999</v>
      </c>
      <c r="F7360" s="26">
        <f t="shared" si="373"/>
        <v>1</v>
      </c>
      <c r="G7360" s="26" t="str">
        <f>VLOOKUP(C7360,[2]итоговая!$C$6:$H$1018,5,FALSE)</f>
        <v>УТО</v>
      </c>
      <c r="H7360" s="21" t="s">
        <v>9533</v>
      </c>
      <c r="I7360" s="18"/>
      <c r="J7360" s="19">
        <v>55053.599999999999</v>
      </c>
      <c r="K7360" s="5"/>
      <c r="L7360" s="6"/>
      <c r="M7360" s="19">
        <v>55053.599999999999</v>
      </c>
      <c r="N7360" s="20">
        <v>1</v>
      </c>
      <c r="O7360" s="5"/>
      <c r="P7360" s="6"/>
      <c r="Q7360" s="20">
        <v>1</v>
      </c>
      <c r="R7360" s="76" t="str">
        <f>VLOOKUP(C7360,[3]НВЛ!$E$17:$Y$197,21,FALSE)</f>
        <v>в производство</v>
      </c>
    </row>
    <row r="7361" spans="1:17" ht="12" x14ac:dyDescent="0.2">
      <c r="A7361" s="16" t="s">
        <v>5920</v>
      </c>
      <c r="B7361" s="16" t="s">
        <v>9109</v>
      </c>
      <c r="C7361" s="17" t="s">
        <v>4492</v>
      </c>
      <c r="D7361" s="18" t="s">
        <v>8995</v>
      </c>
      <c r="E7361" s="18"/>
      <c r="F7361" s="18"/>
      <c r="G7361" s="18"/>
      <c r="H7361" s="18"/>
      <c r="I7361" s="18"/>
      <c r="J7361" s="5"/>
      <c r="K7361" s="19">
        <v>6666.67</v>
      </c>
      <c r="L7361" s="7">
        <v>6666.67</v>
      </c>
      <c r="M7361" s="5"/>
      <c r="N7361" s="5"/>
      <c r="O7361" s="20">
        <v>10</v>
      </c>
      <c r="P7361" s="8">
        <v>10</v>
      </c>
      <c r="Q7361" s="5"/>
    </row>
    <row r="7362" spans="1:17" ht="12" x14ac:dyDescent="0.2">
      <c r="A7362" s="16" t="s">
        <v>5920</v>
      </c>
      <c r="B7362" s="16" t="s">
        <v>9109</v>
      </c>
      <c r="C7362" s="17" t="s">
        <v>7043</v>
      </c>
      <c r="D7362" s="18" t="s">
        <v>8995</v>
      </c>
      <c r="E7362" s="18"/>
      <c r="F7362" s="18"/>
      <c r="G7362" s="18"/>
      <c r="H7362" s="18"/>
      <c r="I7362" s="18"/>
      <c r="J7362" s="5"/>
      <c r="K7362" s="19">
        <v>7080</v>
      </c>
      <c r="L7362" s="7">
        <v>7080</v>
      </c>
      <c r="M7362" s="5"/>
      <c r="N7362" s="5"/>
      <c r="O7362" s="20">
        <v>9.6</v>
      </c>
      <c r="P7362" s="8">
        <v>9.6</v>
      </c>
      <c r="Q7362" s="5"/>
    </row>
    <row r="7363" spans="1:17" ht="12" x14ac:dyDescent="0.2">
      <c r="A7363" s="16" t="s">
        <v>5920</v>
      </c>
      <c r="B7363" s="16" t="s">
        <v>9109</v>
      </c>
      <c r="C7363" s="17" t="s">
        <v>7044</v>
      </c>
      <c r="D7363" s="18" t="s">
        <v>8995</v>
      </c>
      <c r="E7363" s="18"/>
      <c r="F7363" s="18"/>
      <c r="G7363" s="18"/>
      <c r="H7363" s="18"/>
      <c r="I7363" s="18"/>
      <c r="J7363" s="5"/>
      <c r="K7363" s="19">
        <v>1883.33</v>
      </c>
      <c r="L7363" s="7">
        <v>1883.33</v>
      </c>
      <c r="M7363" s="5"/>
      <c r="N7363" s="5"/>
      <c r="O7363" s="20">
        <v>20</v>
      </c>
      <c r="P7363" s="8">
        <v>20</v>
      </c>
      <c r="Q7363" s="5"/>
    </row>
    <row r="7364" spans="1:17" ht="12" x14ac:dyDescent="0.2">
      <c r="A7364" s="16" t="s">
        <v>5920</v>
      </c>
      <c r="B7364" s="16" t="s">
        <v>9109</v>
      </c>
      <c r="C7364" s="17" t="s">
        <v>4496</v>
      </c>
      <c r="D7364" s="18" t="s">
        <v>8995</v>
      </c>
      <c r="E7364" s="18"/>
      <c r="F7364" s="18"/>
      <c r="G7364" s="18"/>
      <c r="H7364" s="18"/>
      <c r="I7364" s="18"/>
      <c r="J7364" s="5"/>
      <c r="K7364" s="21">
        <v>214.51</v>
      </c>
      <c r="L7364" s="9">
        <v>214.51</v>
      </c>
      <c r="M7364" s="5"/>
      <c r="N7364" s="5"/>
      <c r="O7364" s="20">
        <v>2</v>
      </c>
      <c r="P7364" s="8">
        <v>2</v>
      </c>
      <c r="Q7364" s="5"/>
    </row>
    <row r="7365" spans="1:17" ht="12" x14ac:dyDescent="0.2">
      <c r="A7365" s="16" t="s">
        <v>5920</v>
      </c>
      <c r="B7365" s="16" t="s">
        <v>9109</v>
      </c>
      <c r="C7365" s="17" t="s">
        <v>7045</v>
      </c>
      <c r="D7365" s="18" t="s">
        <v>8995</v>
      </c>
      <c r="E7365" s="18"/>
      <c r="F7365" s="18"/>
      <c r="G7365" s="18"/>
      <c r="H7365" s="18"/>
      <c r="I7365" s="18"/>
      <c r="J7365" s="5"/>
      <c r="K7365" s="19">
        <v>1500</v>
      </c>
      <c r="L7365" s="7">
        <v>1500</v>
      </c>
      <c r="M7365" s="5"/>
      <c r="N7365" s="5"/>
      <c r="O7365" s="20">
        <v>150</v>
      </c>
      <c r="P7365" s="8">
        <v>150</v>
      </c>
      <c r="Q7365" s="5"/>
    </row>
    <row r="7366" spans="1:17" ht="12" x14ac:dyDescent="0.2">
      <c r="A7366" s="16" t="s">
        <v>5920</v>
      </c>
      <c r="B7366" s="16" t="s">
        <v>9109</v>
      </c>
      <c r="C7366" s="17" t="s">
        <v>7046</v>
      </c>
      <c r="D7366" s="18" t="s">
        <v>8995</v>
      </c>
      <c r="E7366" s="18"/>
      <c r="F7366" s="18"/>
      <c r="G7366" s="18"/>
      <c r="H7366" s="18"/>
      <c r="I7366" s="18"/>
      <c r="J7366" s="5"/>
      <c r="K7366" s="19">
        <v>3675</v>
      </c>
      <c r="L7366" s="7">
        <v>3675</v>
      </c>
      <c r="M7366" s="5"/>
      <c r="N7366" s="5"/>
      <c r="O7366" s="20">
        <v>245</v>
      </c>
      <c r="P7366" s="8">
        <v>245</v>
      </c>
      <c r="Q7366" s="5"/>
    </row>
    <row r="7367" spans="1:17" ht="12" x14ac:dyDescent="0.2">
      <c r="A7367" s="16" t="s">
        <v>5920</v>
      </c>
      <c r="B7367" s="16" t="s">
        <v>9109</v>
      </c>
      <c r="C7367" s="17" t="s">
        <v>7047</v>
      </c>
      <c r="D7367" s="18" t="s">
        <v>8995</v>
      </c>
      <c r="E7367" s="18"/>
      <c r="F7367" s="18"/>
      <c r="G7367" s="18"/>
      <c r="H7367" s="18"/>
      <c r="I7367" s="18"/>
      <c r="J7367" s="5"/>
      <c r="K7367" s="19">
        <v>3750</v>
      </c>
      <c r="L7367" s="7">
        <v>3750</v>
      </c>
      <c r="M7367" s="5"/>
      <c r="N7367" s="5"/>
      <c r="O7367" s="20">
        <v>1</v>
      </c>
      <c r="P7367" s="8">
        <v>1</v>
      </c>
      <c r="Q7367" s="5"/>
    </row>
    <row r="7368" spans="1:17" ht="12" x14ac:dyDescent="0.2">
      <c r="A7368" s="16" t="s">
        <v>5920</v>
      </c>
      <c r="B7368" s="16" t="s">
        <v>9109</v>
      </c>
      <c r="C7368" s="17" t="s">
        <v>7048</v>
      </c>
      <c r="D7368" s="18" t="s">
        <v>8995</v>
      </c>
      <c r="E7368" s="18"/>
      <c r="F7368" s="18"/>
      <c r="G7368" s="18"/>
      <c r="H7368" s="18"/>
      <c r="I7368" s="18"/>
      <c r="J7368" s="5"/>
      <c r="K7368" s="21">
        <v>363.33</v>
      </c>
      <c r="L7368" s="9">
        <v>363.33</v>
      </c>
      <c r="M7368" s="5"/>
      <c r="N7368" s="5"/>
      <c r="O7368" s="20">
        <v>10</v>
      </c>
      <c r="P7368" s="8">
        <v>10</v>
      </c>
      <c r="Q7368" s="5"/>
    </row>
    <row r="7369" spans="1:17" ht="12" x14ac:dyDescent="0.2">
      <c r="A7369" s="16" t="s">
        <v>5920</v>
      </c>
      <c r="B7369" s="16" t="s">
        <v>9109</v>
      </c>
      <c r="C7369" s="17" t="s">
        <v>7049</v>
      </c>
      <c r="D7369" s="18" t="s">
        <v>8995</v>
      </c>
      <c r="E7369" s="18"/>
      <c r="F7369" s="18"/>
      <c r="G7369" s="18"/>
      <c r="H7369" s="18"/>
      <c r="I7369" s="18"/>
      <c r="J7369" s="5"/>
      <c r="K7369" s="21">
        <v>181.67</v>
      </c>
      <c r="L7369" s="9">
        <v>181.67</v>
      </c>
      <c r="M7369" s="5"/>
      <c r="N7369" s="5"/>
      <c r="O7369" s="20">
        <v>10</v>
      </c>
      <c r="P7369" s="8">
        <v>10</v>
      </c>
      <c r="Q7369" s="5"/>
    </row>
    <row r="7370" spans="1:17" ht="24" x14ac:dyDescent="0.2">
      <c r="A7370" s="16" t="s">
        <v>5920</v>
      </c>
      <c r="B7370" s="16" t="s">
        <v>9109</v>
      </c>
      <c r="C7370" s="17" t="s">
        <v>7050</v>
      </c>
      <c r="D7370" s="18" t="s">
        <v>8995</v>
      </c>
      <c r="E7370" s="18"/>
      <c r="F7370" s="18"/>
      <c r="G7370" s="18"/>
      <c r="H7370" s="18"/>
      <c r="I7370" s="18"/>
      <c r="J7370" s="5"/>
      <c r="K7370" s="19">
        <v>1257.5</v>
      </c>
      <c r="L7370" s="7">
        <v>1257.5</v>
      </c>
      <c r="M7370" s="5"/>
      <c r="N7370" s="5"/>
      <c r="O7370" s="20">
        <v>90</v>
      </c>
      <c r="P7370" s="8">
        <v>90</v>
      </c>
      <c r="Q7370" s="5"/>
    </row>
    <row r="7371" spans="1:17" ht="12" x14ac:dyDescent="0.2">
      <c r="A7371" s="16" t="s">
        <v>5920</v>
      </c>
      <c r="B7371" s="16" t="s">
        <v>9109</v>
      </c>
      <c r="C7371" s="17" t="s">
        <v>7051</v>
      </c>
      <c r="D7371" s="18" t="s">
        <v>8995</v>
      </c>
      <c r="E7371" s="26">
        <f t="shared" ref="E7371:E7372" si="374">J7371-L7371</f>
        <v>-49345</v>
      </c>
      <c r="F7371" s="26">
        <f t="shared" ref="F7371:F7372" si="375">N7371-P7371</f>
        <v>-0.71</v>
      </c>
      <c r="G7371" s="26"/>
      <c r="H7371" s="26"/>
      <c r="I7371" s="18"/>
      <c r="J7371" s="19">
        <v>5280</v>
      </c>
      <c r="K7371" s="19">
        <v>208248.38</v>
      </c>
      <c r="L7371" s="7">
        <v>54625</v>
      </c>
      <c r="M7371" s="19">
        <v>158903.38</v>
      </c>
      <c r="N7371" s="20">
        <v>0.06</v>
      </c>
      <c r="O7371" s="20">
        <v>2.7949999999999999</v>
      </c>
      <c r="P7371" s="8">
        <v>0.77</v>
      </c>
      <c r="Q7371" s="20">
        <v>2.085</v>
      </c>
    </row>
    <row r="7372" spans="1:17" ht="12" x14ac:dyDescent="0.2">
      <c r="A7372" s="16" t="s">
        <v>5920</v>
      </c>
      <c r="B7372" s="16" t="s">
        <v>9109</v>
      </c>
      <c r="C7372" s="17" t="s">
        <v>7052</v>
      </c>
      <c r="D7372" s="18" t="str">
        <f>VLOOKUP(C7372,[2]итоговая!$C$6:$H$1018,4,FALSE)</f>
        <v>Производство 2022</v>
      </c>
      <c r="E7372" s="26">
        <f t="shared" si="374"/>
        <v>144825.15</v>
      </c>
      <c r="F7372" s="26">
        <f t="shared" si="375"/>
        <v>3.1280000000000001</v>
      </c>
      <c r="G7372" s="26" t="str">
        <f>VLOOKUP(C7372,[2]итоговая!$C$6:$H$1018,5,FALSE)</f>
        <v>УКС</v>
      </c>
      <c r="H7372" s="21" t="str">
        <f>VLOOKUP(C7372,[2]итоговая!$C$6:$H$1018,6,FALSE)</f>
        <v>при ремонтах площадок под СУ и СК 2022</v>
      </c>
      <c r="I7372" s="18"/>
      <c r="J7372" s="19">
        <v>197236.3</v>
      </c>
      <c r="K7372" s="5"/>
      <c r="L7372" s="7">
        <v>52411.15</v>
      </c>
      <c r="M7372" s="19">
        <v>144825.15</v>
      </c>
      <c r="N7372" s="20">
        <v>4.26</v>
      </c>
      <c r="O7372" s="5"/>
      <c r="P7372" s="8">
        <v>1.1319999999999999</v>
      </c>
      <c r="Q7372" s="20">
        <v>3.1280000000000001</v>
      </c>
    </row>
    <row r="7373" spans="1:17" ht="12" x14ac:dyDescent="0.2">
      <c r="A7373" s="16" t="s">
        <v>5920</v>
      </c>
      <c r="B7373" s="16" t="s">
        <v>9109</v>
      </c>
      <c r="C7373" s="17" t="s">
        <v>1260</v>
      </c>
      <c r="D7373" s="18" t="s">
        <v>8995</v>
      </c>
      <c r="E7373" s="18"/>
      <c r="F7373" s="18"/>
      <c r="G7373" s="18"/>
      <c r="H7373" s="18"/>
      <c r="I7373" s="18"/>
      <c r="J7373" s="5"/>
      <c r="K7373" s="19">
        <v>1110.83</v>
      </c>
      <c r="L7373" s="7">
        <v>1110.83</v>
      </c>
      <c r="M7373" s="5"/>
      <c r="N7373" s="5"/>
      <c r="O7373" s="20">
        <v>2</v>
      </c>
      <c r="P7373" s="8">
        <v>2</v>
      </c>
      <c r="Q7373" s="5"/>
    </row>
    <row r="7374" spans="1:17" ht="12" x14ac:dyDescent="0.2">
      <c r="A7374" s="16" t="s">
        <v>5920</v>
      </c>
      <c r="B7374" s="16" t="s">
        <v>9109</v>
      </c>
      <c r="C7374" s="17" t="s">
        <v>7053</v>
      </c>
      <c r="D7374" s="18" t="s">
        <v>8995</v>
      </c>
      <c r="E7374" s="18"/>
      <c r="F7374" s="18"/>
      <c r="G7374" s="18"/>
      <c r="H7374" s="18"/>
      <c r="I7374" s="18"/>
      <c r="J7374" s="5"/>
      <c r="K7374" s="19">
        <v>66545.33</v>
      </c>
      <c r="L7374" s="6"/>
      <c r="M7374" s="19">
        <v>66545.33</v>
      </c>
      <c r="N7374" s="5"/>
      <c r="O7374" s="20">
        <v>0.83499999999999996</v>
      </c>
      <c r="P7374" s="6"/>
      <c r="Q7374" s="20">
        <v>0.83499999999999996</v>
      </c>
    </row>
    <row r="7375" spans="1:17" ht="12" x14ac:dyDescent="0.2">
      <c r="A7375" s="16" t="s">
        <v>5920</v>
      </c>
      <c r="B7375" s="16" t="s">
        <v>9109</v>
      </c>
      <c r="C7375" s="17" t="s">
        <v>7054</v>
      </c>
      <c r="D7375" s="18" t="s">
        <v>8995</v>
      </c>
      <c r="E7375" s="18"/>
      <c r="F7375" s="18"/>
      <c r="G7375" s="18"/>
      <c r="H7375" s="18"/>
      <c r="I7375" s="18"/>
      <c r="J7375" s="19">
        <v>9416.67</v>
      </c>
      <c r="K7375" s="5"/>
      <c r="L7375" s="7">
        <v>9416.67</v>
      </c>
      <c r="M7375" s="5"/>
      <c r="N7375" s="20">
        <v>0.05</v>
      </c>
      <c r="O7375" s="5"/>
      <c r="P7375" s="8">
        <v>0.05</v>
      </c>
      <c r="Q7375" s="5"/>
    </row>
    <row r="7376" spans="1:17" ht="12" x14ac:dyDescent="0.2">
      <c r="A7376" s="16" t="s">
        <v>5920</v>
      </c>
      <c r="B7376" s="16" t="s">
        <v>9109</v>
      </c>
      <c r="C7376" s="17" t="s">
        <v>7055</v>
      </c>
      <c r="D7376" s="18" t="s">
        <v>8995</v>
      </c>
      <c r="E7376" s="18"/>
      <c r="F7376" s="18"/>
      <c r="G7376" s="18"/>
      <c r="H7376" s="18"/>
      <c r="I7376" s="18"/>
      <c r="J7376" s="5"/>
      <c r="K7376" s="19">
        <v>44003.47</v>
      </c>
      <c r="L7376" s="6"/>
      <c r="M7376" s="19">
        <v>44003.47</v>
      </c>
      <c r="N7376" s="5"/>
      <c r="O7376" s="20">
        <v>0.437</v>
      </c>
      <c r="P7376" s="6"/>
      <c r="Q7376" s="20">
        <v>0.437</v>
      </c>
    </row>
    <row r="7377" spans="1:17" ht="12" x14ac:dyDescent="0.2">
      <c r="A7377" s="16" t="s">
        <v>5920</v>
      </c>
      <c r="B7377" s="16" t="s">
        <v>9109</v>
      </c>
      <c r="C7377" s="17" t="s">
        <v>7056</v>
      </c>
      <c r="D7377" s="18" t="s">
        <v>8995</v>
      </c>
      <c r="E7377" s="18"/>
      <c r="F7377" s="18"/>
      <c r="G7377" s="18"/>
      <c r="H7377" s="18"/>
      <c r="I7377" s="18"/>
      <c r="J7377" s="5"/>
      <c r="K7377" s="19">
        <v>11806.67</v>
      </c>
      <c r="L7377" s="6"/>
      <c r="M7377" s="19">
        <v>11806.67</v>
      </c>
      <c r="N7377" s="5"/>
      <c r="O7377" s="20">
        <v>0.1</v>
      </c>
      <c r="P7377" s="6"/>
      <c r="Q7377" s="20">
        <v>0.1</v>
      </c>
    </row>
    <row r="7378" spans="1:17" ht="12" x14ac:dyDescent="0.2">
      <c r="A7378" s="16" t="s">
        <v>5920</v>
      </c>
      <c r="B7378" s="16" t="s">
        <v>9109</v>
      </c>
      <c r="C7378" s="17" t="s">
        <v>7057</v>
      </c>
      <c r="D7378" s="18" t="s">
        <v>8995</v>
      </c>
      <c r="E7378" s="18"/>
      <c r="F7378" s="18"/>
      <c r="G7378" s="18"/>
      <c r="H7378" s="18"/>
      <c r="I7378" s="18"/>
      <c r="J7378" s="5"/>
      <c r="K7378" s="19">
        <v>21545</v>
      </c>
      <c r="L7378" s="7">
        <v>21545</v>
      </c>
      <c r="M7378" s="5"/>
      <c r="N7378" s="5"/>
      <c r="O7378" s="20">
        <v>0.31</v>
      </c>
      <c r="P7378" s="8">
        <v>0.31</v>
      </c>
      <c r="Q7378" s="5"/>
    </row>
    <row r="7379" spans="1:17" ht="12" x14ac:dyDescent="0.2">
      <c r="A7379" s="16" t="s">
        <v>5920</v>
      </c>
      <c r="B7379" s="16" t="s">
        <v>9109</v>
      </c>
      <c r="C7379" s="17" t="s">
        <v>7058</v>
      </c>
      <c r="D7379" s="18" t="s">
        <v>8995</v>
      </c>
      <c r="E7379" s="18"/>
      <c r="F7379" s="18"/>
      <c r="G7379" s="18"/>
      <c r="H7379" s="18"/>
      <c r="I7379" s="18"/>
      <c r="J7379" s="5"/>
      <c r="K7379" s="19">
        <v>55532.37</v>
      </c>
      <c r="L7379" s="6"/>
      <c r="M7379" s="19">
        <v>55532.37</v>
      </c>
      <c r="N7379" s="5"/>
      <c r="O7379" s="20">
        <v>0.71599999999999997</v>
      </c>
      <c r="P7379" s="6"/>
      <c r="Q7379" s="20">
        <v>0.71599999999999997</v>
      </c>
    </row>
    <row r="7380" spans="1:17" ht="12" x14ac:dyDescent="0.2">
      <c r="A7380" s="16" t="s">
        <v>5920</v>
      </c>
      <c r="B7380" s="16" t="s">
        <v>9109</v>
      </c>
      <c r="C7380" s="17" t="s">
        <v>4505</v>
      </c>
      <c r="D7380" s="18" t="str">
        <f>VLOOKUP(C7380,[2]итоговая!$C$6:$H$1018,4,FALSE)</f>
        <v>Производство 2022</v>
      </c>
      <c r="E7380" s="26">
        <f>J7380-L7380</f>
        <v>206264.82</v>
      </c>
      <c r="F7380" s="26">
        <f>N7380-P7380</f>
        <v>4.4309999999999992</v>
      </c>
      <c r="G7380" s="26" t="str">
        <f>VLOOKUP(C7380,[2]итоговая!$C$6:$H$1018,5,FALSE)</f>
        <v>УКС</v>
      </c>
      <c r="H7380" s="21" t="str">
        <f>VLOOKUP(C7380,[2]итоговая!$C$6:$H$1018,6,FALSE)</f>
        <v>КР РВС 2022</v>
      </c>
      <c r="I7380" s="18"/>
      <c r="J7380" s="19">
        <v>232938.2</v>
      </c>
      <c r="K7380" s="5"/>
      <c r="L7380" s="7">
        <v>26673.38</v>
      </c>
      <c r="M7380" s="19">
        <v>206264.82</v>
      </c>
      <c r="N7380" s="20">
        <v>5.0039999999999996</v>
      </c>
      <c r="O7380" s="5"/>
      <c r="P7380" s="8">
        <v>0.57299999999999995</v>
      </c>
      <c r="Q7380" s="20">
        <v>4.431</v>
      </c>
    </row>
    <row r="7381" spans="1:17" ht="12" x14ac:dyDescent="0.2">
      <c r="A7381" s="16" t="s">
        <v>5920</v>
      </c>
      <c r="B7381" s="16" t="s">
        <v>9109</v>
      </c>
      <c r="C7381" s="17" t="s">
        <v>7059</v>
      </c>
      <c r="D7381" s="18" t="s">
        <v>8995</v>
      </c>
      <c r="E7381" s="18"/>
      <c r="F7381" s="18"/>
      <c r="G7381" s="18"/>
      <c r="H7381" s="18"/>
      <c r="I7381" s="18"/>
      <c r="J7381" s="5"/>
      <c r="K7381" s="19">
        <v>106285.53</v>
      </c>
      <c r="L7381" s="6"/>
      <c r="M7381" s="19">
        <v>106285.53</v>
      </c>
      <c r="N7381" s="5"/>
      <c r="O7381" s="20">
        <v>1.3939999999999999</v>
      </c>
      <c r="P7381" s="6"/>
      <c r="Q7381" s="20">
        <v>1.3939999999999999</v>
      </c>
    </row>
    <row r="7382" spans="1:17" ht="12" x14ac:dyDescent="0.2">
      <c r="A7382" s="16" t="s">
        <v>5920</v>
      </c>
      <c r="B7382" s="16" t="s">
        <v>9109</v>
      </c>
      <c r="C7382" s="17" t="s">
        <v>7060</v>
      </c>
      <c r="D7382" s="18" t="s">
        <v>8995</v>
      </c>
      <c r="E7382" s="18"/>
      <c r="F7382" s="18"/>
      <c r="G7382" s="18"/>
      <c r="H7382" s="18"/>
      <c r="I7382" s="18"/>
      <c r="J7382" s="5"/>
      <c r="K7382" s="19">
        <v>34800</v>
      </c>
      <c r="L7382" s="6"/>
      <c r="M7382" s="19">
        <v>34800</v>
      </c>
      <c r="N7382" s="5"/>
      <c r="O7382" s="20">
        <v>0.377</v>
      </c>
      <c r="P7382" s="6"/>
      <c r="Q7382" s="20">
        <v>0.377</v>
      </c>
    </row>
    <row r="7383" spans="1:17" ht="12" x14ac:dyDescent="0.2">
      <c r="A7383" s="16" t="s">
        <v>5920</v>
      </c>
      <c r="B7383" s="16" t="s">
        <v>9109</v>
      </c>
      <c r="C7383" s="17" t="s">
        <v>4506</v>
      </c>
      <c r="D7383" s="18" t="str">
        <f>VLOOKUP(C7383,[2]итоговая!$C$6:$H$1018,4,FALSE)</f>
        <v>Производство 2022</v>
      </c>
      <c r="E7383" s="26">
        <f>J7383-L7383</f>
        <v>1029881.0499999999</v>
      </c>
      <c r="F7383" s="26">
        <f>N7383-P7383</f>
        <v>22.123999999999999</v>
      </c>
      <c r="G7383" s="26" t="str">
        <f>VLOOKUP(C7383,[2]итоговая!$C$6:$H$1018,5,FALSE)</f>
        <v>УКС</v>
      </c>
      <c r="H7383" s="21" t="str">
        <f>VLOOKUP(C7383,[2]итоговая!$C$6:$H$1018,6,FALSE)</f>
        <v>КР РВС 2022</v>
      </c>
      <c r="I7383" s="18"/>
      <c r="J7383" s="19">
        <v>1046313.34</v>
      </c>
      <c r="K7383" s="5"/>
      <c r="L7383" s="7">
        <v>16432.29</v>
      </c>
      <c r="M7383" s="19">
        <v>1029881.05</v>
      </c>
      <c r="N7383" s="20">
        <v>22.477</v>
      </c>
      <c r="O7383" s="5"/>
      <c r="P7383" s="8">
        <v>0.35299999999999998</v>
      </c>
      <c r="Q7383" s="20">
        <v>22.123999999999999</v>
      </c>
    </row>
    <row r="7384" spans="1:17" ht="12" x14ac:dyDescent="0.2">
      <c r="A7384" s="16" t="s">
        <v>5920</v>
      </c>
      <c r="B7384" s="16" t="s">
        <v>9109</v>
      </c>
      <c r="C7384" s="17" t="s">
        <v>7061</v>
      </c>
      <c r="D7384" s="18" t="s">
        <v>8995</v>
      </c>
      <c r="E7384" s="18"/>
      <c r="F7384" s="18"/>
      <c r="G7384" s="18"/>
      <c r="H7384" s="18"/>
      <c r="I7384" s="18"/>
      <c r="J7384" s="5"/>
      <c r="K7384" s="19">
        <v>63054.62</v>
      </c>
      <c r="L7384" s="6"/>
      <c r="M7384" s="19">
        <v>63054.62</v>
      </c>
      <c r="N7384" s="5"/>
      <c r="O7384" s="20">
        <v>0.82699999999999996</v>
      </c>
      <c r="P7384" s="6"/>
      <c r="Q7384" s="20">
        <v>0.82699999999999996</v>
      </c>
    </row>
    <row r="7385" spans="1:17" ht="12" x14ac:dyDescent="0.2">
      <c r="A7385" s="16" t="s">
        <v>5920</v>
      </c>
      <c r="B7385" s="16" t="s">
        <v>9109</v>
      </c>
      <c r="C7385" s="17" t="s">
        <v>4508</v>
      </c>
      <c r="D7385" s="18" t="str">
        <f>VLOOKUP(C7385,[2]итоговая!$C$6:$H$1018,4,FALSE)</f>
        <v>Производство 2022</v>
      </c>
      <c r="E7385" s="26">
        <f>J7385-L7385</f>
        <v>74866.45</v>
      </c>
      <c r="F7385" s="26">
        <f>N7385-P7385</f>
        <v>1.617</v>
      </c>
      <c r="G7385" s="26" t="str">
        <f>VLOOKUP(C7385,[2]итоговая!$C$6:$H$1018,5,FALSE)</f>
        <v>УКС</v>
      </c>
      <c r="H7385" s="21" t="str">
        <f>VLOOKUP(C7385,[2]итоговая!$C$6:$H$1018,6,FALSE)</f>
        <v>КР РВС 2022</v>
      </c>
      <c r="I7385" s="18"/>
      <c r="J7385" s="19">
        <v>94497.48</v>
      </c>
      <c r="K7385" s="5"/>
      <c r="L7385" s="7">
        <v>19631.03</v>
      </c>
      <c r="M7385" s="19">
        <v>74866.45</v>
      </c>
      <c r="N7385" s="20">
        <v>2.0409999999999999</v>
      </c>
      <c r="O7385" s="5"/>
      <c r="P7385" s="8">
        <v>0.42399999999999999</v>
      </c>
      <c r="Q7385" s="20">
        <v>1.617</v>
      </c>
    </row>
    <row r="7386" spans="1:17" ht="12" x14ac:dyDescent="0.2">
      <c r="A7386" s="16" t="s">
        <v>5920</v>
      </c>
      <c r="B7386" s="16" t="s">
        <v>9109</v>
      </c>
      <c r="C7386" s="17" t="s">
        <v>4509</v>
      </c>
      <c r="D7386" s="18" t="s">
        <v>8995</v>
      </c>
      <c r="E7386" s="18"/>
      <c r="F7386" s="18"/>
      <c r="G7386" s="18"/>
      <c r="H7386" s="18"/>
      <c r="I7386" s="18"/>
      <c r="J7386" s="5"/>
      <c r="K7386" s="19">
        <v>83869.5</v>
      </c>
      <c r="L7386" s="7">
        <v>83869.5</v>
      </c>
      <c r="M7386" s="5"/>
      <c r="N7386" s="5"/>
      <c r="O7386" s="20">
        <v>1.1000000000000001</v>
      </c>
      <c r="P7386" s="8">
        <v>1.1000000000000001</v>
      </c>
      <c r="Q7386" s="5"/>
    </row>
    <row r="7387" spans="1:17" ht="12" x14ac:dyDescent="0.2">
      <c r="A7387" s="16" t="s">
        <v>5920</v>
      </c>
      <c r="B7387" s="16" t="s">
        <v>9109</v>
      </c>
      <c r="C7387" s="17" t="s">
        <v>7062</v>
      </c>
      <c r="D7387" s="18" t="str">
        <f>VLOOKUP(C7387,[2]итоговая!$C$6:$H$1018,4,FALSE)</f>
        <v>Производство 2022</v>
      </c>
      <c r="E7387" s="26">
        <f>J7387-L7387</f>
        <v>19677.330000000002</v>
      </c>
      <c r="F7387" s="26">
        <f>N7387-P7387</f>
        <v>0.42499999999999999</v>
      </c>
      <c r="G7387" s="26" t="str">
        <f>VLOOKUP(C7387,[2]итоговая!$C$6:$H$1018,5,FALSE)</f>
        <v>УКС</v>
      </c>
      <c r="H7387" s="21" t="str">
        <f>VLOOKUP(C7387,[2]итоговая!$C$6:$H$1018,6,FALSE)</f>
        <v>КР РВС 2022</v>
      </c>
      <c r="I7387" s="18"/>
      <c r="J7387" s="19">
        <v>19677.330000000002</v>
      </c>
      <c r="K7387" s="5"/>
      <c r="L7387" s="6"/>
      <c r="M7387" s="19">
        <v>19677.330000000002</v>
      </c>
      <c r="N7387" s="20">
        <v>0.42499999999999999</v>
      </c>
      <c r="O7387" s="5"/>
      <c r="P7387" s="6"/>
      <c r="Q7387" s="20">
        <v>0.42499999999999999</v>
      </c>
    </row>
    <row r="7388" spans="1:17" ht="12" x14ac:dyDescent="0.2">
      <c r="A7388" s="16" t="s">
        <v>5920</v>
      </c>
      <c r="B7388" s="16" t="s">
        <v>9109</v>
      </c>
      <c r="C7388" s="17" t="s">
        <v>7063</v>
      </c>
      <c r="D7388" s="18" t="s">
        <v>8995</v>
      </c>
      <c r="E7388" s="18"/>
      <c r="F7388" s="18"/>
      <c r="G7388" s="18"/>
      <c r="H7388" s="18"/>
      <c r="I7388" s="18"/>
      <c r="J7388" s="5"/>
      <c r="K7388" s="19">
        <v>4550</v>
      </c>
      <c r="L7388" s="6"/>
      <c r="M7388" s="19">
        <v>4550</v>
      </c>
      <c r="N7388" s="5"/>
      <c r="O7388" s="20">
        <v>3.9E-2</v>
      </c>
      <c r="P7388" s="6"/>
      <c r="Q7388" s="20">
        <v>3.9E-2</v>
      </c>
    </row>
    <row r="7389" spans="1:17" ht="12" x14ac:dyDescent="0.2">
      <c r="A7389" s="16" t="s">
        <v>5920</v>
      </c>
      <c r="B7389" s="16" t="s">
        <v>9109</v>
      </c>
      <c r="C7389" s="17" t="s">
        <v>7064</v>
      </c>
      <c r="D7389" s="18" t="s">
        <v>8995</v>
      </c>
      <c r="E7389" s="18"/>
      <c r="F7389" s="18"/>
      <c r="G7389" s="18"/>
      <c r="H7389" s="18"/>
      <c r="I7389" s="18"/>
      <c r="J7389" s="5"/>
      <c r="K7389" s="19">
        <v>364266</v>
      </c>
      <c r="L7389" s="6"/>
      <c r="M7389" s="19">
        <v>364266</v>
      </c>
      <c r="N7389" s="5"/>
      <c r="O7389" s="20">
        <v>3.54</v>
      </c>
      <c r="P7389" s="6"/>
      <c r="Q7389" s="20">
        <v>3.54</v>
      </c>
    </row>
    <row r="7390" spans="1:17" ht="12" x14ac:dyDescent="0.2">
      <c r="A7390" s="16" t="s">
        <v>5920</v>
      </c>
      <c r="B7390" s="16" t="s">
        <v>9109</v>
      </c>
      <c r="C7390" s="17" t="s">
        <v>7065</v>
      </c>
      <c r="D7390" s="18" t="s">
        <v>8995</v>
      </c>
      <c r="E7390" s="18"/>
      <c r="F7390" s="18"/>
      <c r="G7390" s="18"/>
      <c r="H7390" s="18"/>
      <c r="I7390" s="18"/>
      <c r="J7390" s="5"/>
      <c r="K7390" s="19">
        <v>87728.16</v>
      </c>
      <c r="L7390" s="6"/>
      <c r="M7390" s="19">
        <v>87728.16</v>
      </c>
      <c r="N7390" s="5"/>
      <c r="O7390" s="20">
        <v>0.85</v>
      </c>
      <c r="P7390" s="6"/>
      <c r="Q7390" s="20">
        <v>0.85</v>
      </c>
    </row>
    <row r="7391" spans="1:17" ht="12" x14ac:dyDescent="0.2">
      <c r="A7391" s="16" t="s">
        <v>5920</v>
      </c>
      <c r="B7391" s="16" t="s">
        <v>9109</v>
      </c>
      <c r="C7391" s="17" t="s">
        <v>7066</v>
      </c>
      <c r="D7391" s="18" t="s">
        <v>8995</v>
      </c>
      <c r="E7391" s="18"/>
      <c r="F7391" s="18"/>
      <c r="G7391" s="18"/>
      <c r="H7391" s="18"/>
      <c r="I7391" s="18"/>
      <c r="J7391" s="5"/>
      <c r="K7391" s="19">
        <v>187942.65</v>
      </c>
      <c r="L7391" s="7">
        <v>41378.97</v>
      </c>
      <c r="M7391" s="19">
        <v>146563.68</v>
      </c>
      <c r="N7391" s="5"/>
      <c r="O7391" s="20">
        <v>1.7849999999999999</v>
      </c>
      <c r="P7391" s="8">
        <v>0.39300000000000002</v>
      </c>
      <c r="Q7391" s="20">
        <v>1.3919999999999999</v>
      </c>
    </row>
    <row r="7392" spans="1:17" ht="12" x14ac:dyDescent="0.2">
      <c r="A7392" s="16" t="s">
        <v>5920</v>
      </c>
      <c r="B7392" s="16" t="s">
        <v>9109</v>
      </c>
      <c r="C7392" s="17" t="s">
        <v>7067</v>
      </c>
      <c r="D7392" s="18" t="s">
        <v>8995</v>
      </c>
      <c r="E7392" s="18"/>
      <c r="F7392" s="18"/>
      <c r="G7392" s="18"/>
      <c r="H7392" s="18"/>
      <c r="I7392" s="18"/>
      <c r="J7392" s="5"/>
      <c r="K7392" s="19">
        <v>10337.25</v>
      </c>
      <c r="L7392" s="6"/>
      <c r="M7392" s="19">
        <v>10337.25</v>
      </c>
      <c r="N7392" s="5"/>
      <c r="O7392" s="20">
        <v>9.9000000000000005E-2</v>
      </c>
      <c r="P7392" s="6"/>
      <c r="Q7392" s="20">
        <v>9.9000000000000005E-2</v>
      </c>
    </row>
    <row r="7393" spans="1:17" ht="12" x14ac:dyDescent="0.2">
      <c r="A7393" s="16" t="s">
        <v>5920</v>
      </c>
      <c r="B7393" s="16" t="s">
        <v>9109</v>
      </c>
      <c r="C7393" s="17" t="s">
        <v>7068</v>
      </c>
      <c r="D7393" s="18" t="s">
        <v>8995</v>
      </c>
      <c r="E7393" s="18"/>
      <c r="F7393" s="18"/>
      <c r="G7393" s="18"/>
      <c r="H7393" s="18"/>
      <c r="I7393" s="18"/>
      <c r="J7393" s="5"/>
      <c r="K7393" s="19">
        <v>46875</v>
      </c>
      <c r="L7393" s="7">
        <v>31250</v>
      </c>
      <c r="M7393" s="19">
        <v>15625</v>
      </c>
      <c r="N7393" s="5"/>
      <c r="O7393" s="20">
        <v>0.45</v>
      </c>
      <c r="P7393" s="8">
        <v>0.3</v>
      </c>
      <c r="Q7393" s="20">
        <v>0.15</v>
      </c>
    </row>
    <row r="7394" spans="1:17" ht="12" x14ac:dyDescent="0.2">
      <c r="A7394" s="16" t="s">
        <v>5920</v>
      </c>
      <c r="B7394" s="16" t="s">
        <v>9109</v>
      </c>
      <c r="C7394" s="17" t="s">
        <v>7069</v>
      </c>
      <c r="D7394" s="18" t="s">
        <v>8995</v>
      </c>
      <c r="E7394" s="18"/>
      <c r="F7394" s="18"/>
      <c r="G7394" s="18"/>
      <c r="H7394" s="18"/>
      <c r="I7394" s="18"/>
      <c r="J7394" s="5"/>
      <c r="K7394" s="19">
        <v>142800</v>
      </c>
      <c r="L7394" s="6"/>
      <c r="M7394" s="19">
        <v>142800</v>
      </c>
      <c r="N7394" s="5"/>
      <c r="O7394" s="20">
        <v>1.4</v>
      </c>
      <c r="P7394" s="6"/>
      <c r="Q7394" s="20">
        <v>1.4</v>
      </c>
    </row>
    <row r="7395" spans="1:17" ht="12" x14ac:dyDescent="0.2">
      <c r="A7395" s="16" t="s">
        <v>5920</v>
      </c>
      <c r="B7395" s="16" t="s">
        <v>9109</v>
      </c>
      <c r="C7395" s="17" t="s">
        <v>7070</v>
      </c>
      <c r="D7395" s="18" t="s">
        <v>8995</v>
      </c>
      <c r="E7395" s="18"/>
      <c r="F7395" s="18"/>
      <c r="G7395" s="18"/>
      <c r="H7395" s="18"/>
      <c r="I7395" s="18"/>
      <c r="J7395" s="5"/>
      <c r="K7395" s="19">
        <v>14850.83</v>
      </c>
      <c r="L7395" s="7">
        <v>14850.83</v>
      </c>
      <c r="M7395" s="5"/>
      <c r="N7395" s="5"/>
      <c r="O7395" s="20">
        <v>0.14199999999999999</v>
      </c>
      <c r="P7395" s="8">
        <v>0.14199999999999999</v>
      </c>
      <c r="Q7395" s="5"/>
    </row>
    <row r="7396" spans="1:17" ht="12" x14ac:dyDescent="0.2">
      <c r="A7396" s="16" t="s">
        <v>5920</v>
      </c>
      <c r="B7396" s="16" t="s">
        <v>9109</v>
      </c>
      <c r="C7396" s="17" t="s">
        <v>7071</v>
      </c>
      <c r="D7396" s="18" t="s">
        <v>8995</v>
      </c>
      <c r="E7396" s="18"/>
      <c r="F7396" s="18"/>
      <c r="G7396" s="18"/>
      <c r="H7396" s="18"/>
      <c r="I7396" s="18"/>
      <c r="J7396" s="5"/>
      <c r="K7396" s="19">
        <v>330416.69</v>
      </c>
      <c r="L7396" s="6"/>
      <c r="M7396" s="19">
        <v>330416.69</v>
      </c>
      <c r="N7396" s="5"/>
      <c r="O7396" s="20">
        <v>3.2650000000000001</v>
      </c>
      <c r="P7396" s="6"/>
      <c r="Q7396" s="20">
        <v>3.2650000000000001</v>
      </c>
    </row>
    <row r="7397" spans="1:17" ht="12" x14ac:dyDescent="0.2">
      <c r="A7397" s="16" t="s">
        <v>5920</v>
      </c>
      <c r="B7397" s="16" t="s">
        <v>9109</v>
      </c>
      <c r="C7397" s="17" t="s">
        <v>7072</v>
      </c>
      <c r="D7397" s="18" t="s">
        <v>8995</v>
      </c>
      <c r="E7397" s="18"/>
      <c r="F7397" s="18"/>
      <c r="G7397" s="18"/>
      <c r="H7397" s="18"/>
      <c r="I7397" s="18"/>
      <c r="J7397" s="5"/>
      <c r="K7397" s="19">
        <v>127500</v>
      </c>
      <c r="L7397" s="6"/>
      <c r="M7397" s="19">
        <v>127500</v>
      </c>
      <c r="N7397" s="5"/>
      <c r="O7397" s="20">
        <v>1.25</v>
      </c>
      <c r="P7397" s="6"/>
      <c r="Q7397" s="20">
        <v>1.25</v>
      </c>
    </row>
    <row r="7398" spans="1:17" ht="12" x14ac:dyDescent="0.2">
      <c r="A7398" s="16" t="s">
        <v>5920</v>
      </c>
      <c r="B7398" s="16" t="s">
        <v>9109</v>
      </c>
      <c r="C7398" s="17" t="s">
        <v>4514</v>
      </c>
      <c r="D7398" s="18" t="s">
        <v>8995</v>
      </c>
      <c r="E7398" s="18"/>
      <c r="F7398" s="18"/>
      <c r="G7398" s="18"/>
      <c r="H7398" s="18"/>
      <c r="I7398" s="18"/>
      <c r="J7398" s="5"/>
      <c r="K7398" s="19">
        <v>1337821.92</v>
      </c>
      <c r="L7398" s="7">
        <v>1337821.92</v>
      </c>
      <c r="M7398" s="5"/>
      <c r="N7398" s="5"/>
      <c r="O7398" s="20">
        <v>15.39</v>
      </c>
      <c r="P7398" s="8">
        <v>15.39</v>
      </c>
      <c r="Q7398" s="5"/>
    </row>
    <row r="7399" spans="1:17" ht="12" x14ac:dyDescent="0.2">
      <c r="A7399" s="16" t="s">
        <v>5920</v>
      </c>
      <c r="B7399" s="16" t="s">
        <v>9109</v>
      </c>
      <c r="C7399" s="17" t="s">
        <v>7073</v>
      </c>
      <c r="D7399" s="18" t="s">
        <v>8995</v>
      </c>
      <c r="E7399" s="18"/>
      <c r="F7399" s="18"/>
      <c r="G7399" s="18"/>
      <c r="H7399" s="18"/>
      <c r="I7399" s="18"/>
      <c r="J7399" s="5"/>
      <c r="K7399" s="19">
        <v>333452.68</v>
      </c>
      <c r="L7399" s="6"/>
      <c r="M7399" s="19">
        <v>333452.68</v>
      </c>
      <c r="N7399" s="5"/>
      <c r="O7399" s="20">
        <v>3.2949999999999999</v>
      </c>
      <c r="P7399" s="6"/>
      <c r="Q7399" s="20">
        <v>3.2949999999999999</v>
      </c>
    </row>
    <row r="7400" spans="1:17" ht="12" x14ac:dyDescent="0.2">
      <c r="A7400" s="16" t="s">
        <v>5920</v>
      </c>
      <c r="B7400" s="16" t="s">
        <v>9109</v>
      </c>
      <c r="C7400" s="17" t="s">
        <v>7074</v>
      </c>
      <c r="D7400" s="18" t="s">
        <v>8995</v>
      </c>
      <c r="E7400" s="18"/>
      <c r="F7400" s="18"/>
      <c r="G7400" s="18"/>
      <c r="H7400" s="18"/>
      <c r="I7400" s="18"/>
      <c r="J7400" s="5"/>
      <c r="K7400" s="19">
        <v>10375</v>
      </c>
      <c r="L7400" s="7">
        <v>10375</v>
      </c>
      <c r="M7400" s="5"/>
      <c r="N7400" s="5"/>
      <c r="O7400" s="20">
        <v>7.4999999999999997E-2</v>
      </c>
      <c r="P7400" s="8">
        <v>7.4999999999999997E-2</v>
      </c>
      <c r="Q7400" s="5"/>
    </row>
    <row r="7401" spans="1:17" ht="12" x14ac:dyDescent="0.2">
      <c r="A7401" s="16" t="s">
        <v>5920</v>
      </c>
      <c r="B7401" s="16" t="s">
        <v>9109</v>
      </c>
      <c r="C7401" s="17" t="s">
        <v>7075</v>
      </c>
      <c r="D7401" s="18" t="s">
        <v>8995</v>
      </c>
      <c r="E7401" s="18"/>
      <c r="F7401" s="18"/>
      <c r="G7401" s="18"/>
      <c r="H7401" s="18"/>
      <c r="I7401" s="18"/>
      <c r="J7401" s="5"/>
      <c r="K7401" s="19">
        <v>112464</v>
      </c>
      <c r="L7401" s="7">
        <v>112464</v>
      </c>
      <c r="M7401" s="5"/>
      <c r="N7401" s="5"/>
      <c r="O7401" s="20">
        <v>1.0649999999999999</v>
      </c>
      <c r="P7401" s="8">
        <v>1.0649999999999999</v>
      </c>
      <c r="Q7401" s="5"/>
    </row>
    <row r="7402" spans="1:17" ht="12" x14ac:dyDescent="0.2">
      <c r="A7402" s="16" t="s">
        <v>5920</v>
      </c>
      <c r="B7402" s="16" t="s">
        <v>9109</v>
      </c>
      <c r="C7402" s="17" t="s">
        <v>7076</v>
      </c>
      <c r="D7402" s="18" t="s">
        <v>8995</v>
      </c>
      <c r="E7402" s="18"/>
      <c r="F7402" s="18"/>
      <c r="G7402" s="18"/>
      <c r="H7402" s="18"/>
      <c r="I7402" s="18"/>
      <c r="J7402" s="5"/>
      <c r="K7402" s="19">
        <v>24882</v>
      </c>
      <c r="L7402" s="6"/>
      <c r="M7402" s="19">
        <v>24882</v>
      </c>
      <c r="N7402" s="5"/>
      <c r="O7402" s="20">
        <v>0.17399999999999999</v>
      </c>
      <c r="P7402" s="6"/>
      <c r="Q7402" s="20">
        <v>0.17399999999999999</v>
      </c>
    </row>
    <row r="7403" spans="1:17" ht="12" x14ac:dyDescent="0.2">
      <c r="A7403" s="16" t="s">
        <v>5920</v>
      </c>
      <c r="B7403" s="16" t="s">
        <v>9109</v>
      </c>
      <c r="C7403" s="17" t="s">
        <v>7077</v>
      </c>
      <c r="D7403" s="18" t="s">
        <v>8995</v>
      </c>
      <c r="E7403" s="18"/>
      <c r="F7403" s="18"/>
      <c r="G7403" s="18"/>
      <c r="H7403" s="18"/>
      <c r="I7403" s="18"/>
      <c r="J7403" s="5"/>
      <c r="K7403" s="21">
        <v>750</v>
      </c>
      <c r="L7403" s="6"/>
      <c r="M7403" s="21">
        <v>750</v>
      </c>
      <c r="N7403" s="5"/>
      <c r="O7403" s="20">
        <v>2.4</v>
      </c>
      <c r="P7403" s="6"/>
      <c r="Q7403" s="20">
        <v>2.4</v>
      </c>
    </row>
    <row r="7404" spans="1:17" ht="12" x14ac:dyDescent="0.2">
      <c r="A7404" s="16" t="s">
        <v>5920</v>
      </c>
      <c r="B7404" s="16" t="s">
        <v>9109</v>
      </c>
      <c r="C7404" s="17" t="s">
        <v>7078</v>
      </c>
      <c r="D7404" s="18" t="s">
        <v>8995</v>
      </c>
      <c r="E7404" s="18"/>
      <c r="F7404" s="18"/>
      <c r="G7404" s="18"/>
      <c r="H7404" s="18"/>
      <c r="I7404" s="18"/>
      <c r="J7404" s="5"/>
      <c r="K7404" s="19">
        <v>23900</v>
      </c>
      <c r="L7404" s="7">
        <v>23900</v>
      </c>
      <c r="M7404" s="5"/>
      <c r="N7404" s="5"/>
      <c r="O7404" s="20">
        <v>240</v>
      </c>
      <c r="P7404" s="8">
        <v>240</v>
      </c>
      <c r="Q7404" s="5"/>
    </row>
    <row r="7405" spans="1:17" ht="12" x14ac:dyDescent="0.2">
      <c r="A7405" s="16" t="s">
        <v>5920</v>
      </c>
      <c r="B7405" s="16" t="s">
        <v>9109</v>
      </c>
      <c r="C7405" s="17" t="s">
        <v>7079</v>
      </c>
      <c r="D7405" s="18" t="s">
        <v>8995</v>
      </c>
      <c r="E7405" s="18"/>
      <c r="F7405" s="18"/>
      <c r="G7405" s="18"/>
      <c r="H7405" s="18"/>
      <c r="I7405" s="18"/>
      <c r="J7405" s="19">
        <v>1300</v>
      </c>
      <c r="K7405" s="5"/>
      <c r="L7405" s="7">
        <v>1300</v>
      </c>
      <c r="M7405" s="5"/>
      <c r="N7405" s="20">
        <v>1</v>
      </c>
      <c r="O7405" s="5"/>
      <c r="P7405" s="8">
        <v>1</v>
      </c>
      <c r="Q7405" s="5"/>
    </row>
    <row r="7406" spans="1:17" ht="12" x14ac:dyDescent="0.2">
      <c r="A7406" s="16" t="s">
        <v>5920</v>
      </c>
      <c r="B7406" s="16" t="s">
        <v>9109</v>
      </c>
      <c r="C7406" s="17" t="s">
        <v>7080</v>
      </c>
      <c r="D7406" s="18" t="s">
        <v>8995</v>
      </c>
      <c r="E7406" s="18"/>
      <c r="F7406" s="18"/>
      <c r="G7406" s="18"/>
      <c r="H7406" s="18"/>
      <c r="I7406" s="18"/>
      <c r="J7406" s="5"/>
      <c r="K7406" s="19">
        <v>1155</v>
      </c>
      <c r="L7406" s="7">
        <v>1155</v>
      </c>
      <c r="M7406" s="5"/>
      <c r="N7406" s="5"/>
      <c r="O7406" s="20">
        <v>5</v>
      </c>
      <c r="P7406" s="8">
        <v>5</v>
      </c>
      <c r="Q7406" s="5"/>
    </row>
    <row r="7407" spans="1:17" ht="12" x14ac:dyDescent="0.2">
      <c r="A7407" s="16" t="s">
        <v>5920</v>
      </c>
      <c r="B7407" s="16" t="s">
        <v>9109</v>
      </c>
      <c r="C7407" s="17" t="s">
        <v>7081</v>
      </c>
      <c r="D7407" s="18" t="s">
        <v>8995</v>
      </c>
      <c r="E7407" s="18"/>
      <c r="F7407" s="18"/>
      <c r="G7407" s="18"/>
      <c r="H7407" s="18"/>
      <c r="I7407" s="18"/>
      <c r="J7407" s="5"/>
      <c r="K7407" s="19">
        <v>1327.5</v>
      </c>
      <c r="L7407" s="7">
        <v>1327.5</v>
      </c>
      <c r="M7407" s="5"/>
      <c r="N7407" s="5"/>
      <c r="O7407" s="20">
        <v>10</v>
      </c>
      <c r="P7407" s="8">
        <v>10</v>
      </c>
      <c r="Q7407" s="5"/>
    </row>
    <row r="7408" spans="1:17" ht="12" x14ac:dyDescent="0.2">
      <c r="A7408" s="16" t="s">
        <v>5920</v>
      </c>
      <c r="B7408" s="16" t="s">
        <v>9109</v>
      </c>
      <c r="C7408" s="17" t="s">
        <v>7082</v>
      </c>
      <c r="D7408" s="18" t="s">
        <v>8995</v>
      </c>
      <c r="E7408" s="18"/>
      <c r="F7408" s="18"/>
      <c r="G7408" s="18"/>
      <c r="H7408" s="18"/>
      <c r="I7408" s="18"/>
      <c r="J7408" s="5"/>
      <c r="K7408" s="21">
        <v>983.1</v>
      </c>
      <c r="L7408" s="9">
        <v>983.1</v>
      </c>
      <c r="M7408" s="5"/>
      <c r="N7408" s="5"/>
      <c r="O7408" s="20">
        <v>10</v>
      </c>
      <c r="P7408" s="8">
        <v>10</v>
      </c>
      <c r="Q7408" s="5"/>
    </row>
    <row r="7409" spans="1:17" ht="12" x14ac:dyDescent="0.2">
      <c r="A7409" s="16" t="s">
        <v>5920</v>
      </c>
      <c r="B7409" s="16" t="s">
        <v>9109</v>
      </c>
      <c r="C7409" s="17" t="s">
        <v>7083</v>
      </c>
      <c r="D7409" s="18" t="s">
        <v>8995</v>
      </c>
      <c r="E7409" s="18"/>
      <c r="F7409" s="18"/>
      <c r="G7409" s="18"/>
      <c r="H7409" s="18"/>
      <c r="I7409" s="18"/>
      <c r="J7409" s="5"/>
      <c r="K7409" s="21">
        <v>983.1</v>
      </c>
      <c r="L7409" s="9">
        <v>983.1</v>
      </c>
      <c r="M7409" s="5"/>
      <c r="N7409" s="5"/>
      <c r="O7409" s="20">
        <v>10</v>
      </c>
      <c r="P7409" s="8">
        <v>10</v>
      </c>
      <c r="Q7409" s="5"/>
    </row>
    <row r="7410" spans="1:17" ht="12" x14ac:dyDescent="0.2">
      <c r="A7410" s="16" t="s">
        <v>5920</v>
      </c>
      <c r="B7410" s="16" t="s">
        <v>9109</v>
      </c>
      <c r="C7410" s="17" t="s">
        <v>7084</v>
      </c>
      <c r="D7410" s="18" t="s">
        <v>8995</v>
      </c>
      <c r="E7410" s="18"/>
      <c r="F7410" s="18"/>
      <c r="G7410" s="18"/>
      <c r="H7410" s="18"/>
      <c r="I7410" s="18"/>
      <c r="J7410" s="5"/>
      <c r="K7410" s="19">
        <v>6018.51</v>
      </c>
      <c r="L7410" s="7">
        <v>6018.51</v>
      </c>
      <c r="M7410" s="5"/>
      <c r="N7410" s="5"/>
      <c r="O7410" s="20">
        <v>37</v>
      </c>
      <c r="P7410" s="8">
        <v>37</v>
      </c>
      <c r="Q7410" s="5"/>
    </row>
    <row r="7411" spans="1:17" ht="12" x14ac:dyDescent="0.2">
      <c r="A7411" s="16" t="s">
        <v>5920</v>
      </c>
      <c r="B7411" s="16" t="s">
        <v>9109</v>
      </c>
      <c r="C7411" s="17" t="s">
        <v>7085</v>
      </c>
      <c r="D7411" s="18" t="s">
        <v>8995</v>
      </c>
      <c r="E7411" s="18"/>
      <c r="F7411" s="18"/>
      <c r="G7411" s="18"/>
      <c r="H7411" s="18"/>
      <c r="I7411" s="18"/>
      <c r="J7411" s="5"/>
      <c r="K7411" s="19">
        <v>1761.37</v>
      </c>
      <c r="L7411" s="7">
        <v>1761.37</v>
      </c>
      <c r="M7411" s="5"/>
      <c r="N7411" s="5"/>
      <c r="O7411" s="20">
        <v>3</v>
      </c>
      <c r="P7411" s="8">
        <v>3</v>
      </c>
      <c r="Q7411" s="5"/>
    </row>
    <row r="7412" spans="1:17" ht="12" x14ac:dyDescent="0.2">
      <c r="A7412" s="16" t="s">
        <v>5920</v>
      </c>
      <c r="B7412" s="16" t="s">
        <v>9109</v>
      </c>
      <c r="C7412" s="17" t="s">
        <v>7086</v>
      </c>
      <c r="D7412" s="18" t="s">
        <v>8995</v>
      </c>
      <c r="E7412" s="18"/>
      <c r="F7412" s="18"/>
      <c r="G7412" s="18"/>
      <c r="H7412" s="18"/>
      <c r="I7412" s="18"/>
      <c r="J7412" s="5"/>
      <c r="K7412" s="19">
        <v>3422.25</v>
      </c>
      <c r="L7412" s="7">
        <v>3422.25</v>
      </c>
      <c r="M7412" s="5"/>
      <c r="N7412" s="5"/>
      <c r="O7412" s="20">
        <v>15</v>
      </c>
      <c r="P7412" s="8">
        <v>15</v>
      </c>
      <c r="Q7412" s="5"/>
    </row>
    <row r="7413" spans="1:17" ht="12" x14ac:dyDescent="0.2">
      <c r="A7413" s="16" t="s">
        <v>5920</v>
      </c>
      <c r="B7413" s="16" t="s">
        <v>9109</v>
      </c>
      <c r="C7413" s="17" t="s">
        <v>7087</v>
      </c>
      <c r="D7413" s="18" t="s">
        <v>8995</v>
      </c>
      <c r="E7413" s="18"/>
      <c r="F7413" s="18"/>
      <c r="G7413" s="18"/>
      <c r="H7413" s="18"/>
      <c r="I7413" s="18"/>
      <c r="J7413" s="5"/>
      <c r="K7413" s="19">
        <v>15246</v>
      </c>
      <c r="L7413" s="7">
        <v>15246</v>
      </c>
      <c r="M7413" s="5"/>
      <c r="N7413" s="5"/>
      <c r="O7413" s="20">
        <v>180</v>
      </c>
      <c r="P7413" s="8">
        <v>180</v>
      </c>
      <c r="Q7413" s="5"/>
    </row>
    <row r="7414" spans="1:17" ht="12" x14ac:dyDescent="0.2">
      <c r="A7414" s="16" t="s">
        <v>5920</v>
      </c>
      <c r="B7414" s="16" t="s">
        <v>9109</v>
      </c>
      <c r="C7414" s="17" t="s">
        <v>7088</v>
      </c>
      <c r="D7414" s="18" t="s">
        <v>8995</v>
      </c>
      <c r="E7414" s="18"/>
      <c r="F7414" s="18"/>
      <c r="G7414" s="18"/>
      <c r="H7414" s="18"/>
      <c r="I7414" s="18"/>
      <c r="J7414" s="5"/>
      <c r="K7414" s="19">
        <v>3422.25</v>
      </c>
      <c r="L7414" s="7">
        <v>3422.25</v>
      </c>
      <c r="M7414" s="5"/>
      <c r="N7414" s="5"/>
      <c r="O7414" s="20">
        <v>15</v>
      </c>
      <c r="P7414" s="8">
        <v>15</v>
      </c>
      <c r="Q7414" s="5"/>
    </row>
    <row r="7415" spans="1:17" ht="12" x14ac:dyDescent="0.2">
      <c r="A7415" s="16" t="s">
        <v>5920</v>
      </c>
      <c r="B7415" s="16" t="s">
        <v>9109</v>
      </c>
      <c r="C7415" s="17" t="s">
        <v>7089</v>
      </c>
      <c r="D7415" s="18" t="s">
        <v>8995</v>
      </c>
      <c r="E7415" s="18"/>
      <c r="F7415" s="18"/>
      <c r="G7415" s="18"/>
      <c r="H7415" s="18"/>
      <c r="I7415" s="18"/>
      <c r="J7415" s="5"/>
      <c r="K7415" s="19">
        <v>10418.1</v>
      </c>
      <c r="L7415" s="7">
        <v>10418.1</v>
      </c>
      <c r="M7415" s="5"/>
      <c r="N7415" s="5"/>
      <c r="O7415" s="20">
        <v>123</v>
      </c>
      <c r="P7415" s="8">
        <v>123</v>
      </c>
      <c r="Q7415" s="5"/>
    </row>
    <row r="7416" spans="1:17" ht="24" x14ac:dyDescent="0.2">
      <c r="A7416" s="16" t="s">
        <v>5920</v>
      </c>
      <c r="B7416" s="16" t="s">
        <v>9109</v>
      </c>
      <c r="C7416" s="17" t="s">
        <v>4538</v>
      </c>
      <c r="D7416" s="18" t="s">
        <v>8995</v>
      </c>
      <c r="E7416" s="18"/>
      <c r="F7416" s="18"/>
      <c r="G7416" s="18"/>
      <c r="H7416" s="18"/>
      <c r="I7416" s="18"/>
      <c r="J7416" s="5"/>
      <c r="K7416" s="21">
        <v>620</v>
      </c>
      <c r="L7416" s="9">
        <v>620</v>
      </c>
      <c r="M7416" s="5"/>
      <c r="N7416" s="5"/>
      <c r="O7416" s="20">
        <v>2</v>
      </c>
      <c r="P7416" s="8">
        <v>2</v>
      </c>
      <c r="Q7416" s="5"/>
    </row>
    <row r="7417" spans="1:17" ht="12" x14ac:dyDescent="0.2">
      <c r="A7417" s="16" t="s">
        <v>5920</v>
      </c>
      <c r="B7417" s="16" t="s">
        <v>9109</v>
      </c>
      <c r="C7417" s="17" t="s">
        <v>4543</v>
      </c>
      <c r="D7417" s="18" t="s">
        <v>8995</v>
      </c>
      <c r="E7417" s="18"/>
      <c r="F7417" s="18"/>
      <c r="G7417" s="18"/>
      <c r="H7417" s="18"/>
      <c r="I7417" s="18"/>
      <c r="J7417" s="19">
        <v>3794</v>
      </c>
      <c r="K7417" s="5"/>
      <c r="L7417" s="7">
        <v>3794</v>
      </c>
      <c r="M7417" s="5"/>
      <c r="N7417" s="20">
        <v>1</v>
      </c>
      <c r="O7417" s="5"/>
      <c r="P7417" s="8">
        <v>1</v>
      </c>
      <c r="Q7417" s="5"/>
    </row>
    <row r="7418" spans="1:17" ht="12" x14ac:dyDescent="0.2">
      <c r="A7418" s="16" t="s">
        <v>5920</v>
      </c>
      <c r="B7418" s="16" t="s">
        <v>9109</v>
      </c>
      <c r="C7418" s="17" t="s">
        <v>7090</v>
      </c>
      <c r="D7418" s="18" t="s">
        <v>8995</v>
      </c>
      <c r="E7418" s="18"/>
      <c r="F7418" s="18"/>
      <c r="G7418" s="18"/>
      <c r="H7418" s="18"/>
      <c r="I7418" s="18"/>
      <c r="J7418" s="19">
        <v>41061.440000000002</v>
      </c>
      <c r="K7418" s="5"/>
      <c r="L7418" s="7">
        <v>41061.440000000002</v>
      </c>
      <c r="M7418" s="5"/>
      <c r="N7418" s="20">
        <v>4</v>
      </c>
      <c r="O7418" s="5"/>
      <c r="P7418" s="8">
        <v>4</v>
      </c>
      <c r="Q7418" s="5"/>
    </row>
    <row r="7419" spans="1:17" ht="12" x14ac:dyDescent="0.2">
      <c r="A7419" s="16" t="s">
        <v>5920</v>
      </c>
      <c r="B7419" s="16" t="s">
        <v>9109</v>
      </c>
      <c r="C7419" s="17" t="s">
        <v>7091</v>
      </c>
      <c r="D7419" s="18" t="s">
        <v>8995</v>
      </c>
      <c r="E7419" s="18"/>
      <c r="F7419" s="18"/>
      <c r="G7419" s="18"/>
      <c r="H7419" s="18"/>
      <c r="I7419" s="18"/>
      <c r="J7419" s="5"/>
      <c r="K7419" s="19">
        <v>12600</v>
      </c>
      <c r="L7419" s="7">
        <v>6300</v>
      </c>
      <c r="M7419" s="19">
        <v>6300</v>
      </c>
      <c r="N7419" s="5"/>
      <c r="O7419" s="20">
        <v>2</v>
      </c>
      <c r="P7419" s="8">
        <v>1</v>
      </c>
      <c r="Q7419" s="20">
        <v>1</v>
      </c>
    </row>
    <row r="7420" spans="1:17" ht="12" x14ac:dyDescent="0.2">
      <c r="A7420" s="16" t="s">
        <v>5920</v>
      </c>
      <c r="B7420" s="16" t="s">
        <v>9109</v>
      </c>
      <c r="C7420" s="17" t="s">
        <v>7092</v>
      </c>
      <c r="D7420" s="18" t="s">
        <v>8995</v>
      </c>
      <c r="E7420" s="18"/>
      <c r="F7420" s="18"/>
      <c r="G7420" s="18"/>
      <c r="H7420" s="18"/>
      <c r="I7420" s="18"/>
      <c r="J7420" s="5"/>
      <c r="K7420" s="19">
        <v>7312.5</v>
      </c>
      <c r="L7420" s="7">
        <v>7312.5</v>
      </c>
      <c r="M7420" s="5"/>
      <c r="N7420" s="5"/>
      <c r="O7420" s="20">
        <v>1</v>
      </c>
      <c r="P7420" s="8">
        <v>1</v>
      </c>
      <c r="Q7420" s="5"/>
    </row>
    <row r="7421" spans="1:17" ht="12" x14ac:dyDescent="0.2">
      <c r="A7421" s="16" t="s">
        <v>5920</v>
      </c>
      <c r="B7421" s="16" t="s">
        <v>9109</v>
      </c>
      <c r="C7421" s="17" t="s">
        <v>7093</v>
      </c>
      <c r="D7421" s="18" t="s">
        <v>8995</v>
      </c>
      <c r="E7421" s="18"/>
      <c r="F7421" s="18"/>
      <c r="G7421" s="18"/>
      <c r="H7421" s="18"/>
      <c r="I7421" s="18"/>
      <c r="J7421" s="5"/>
      <c r="K7421" s="21">
        <v>72.599999999999994</v>
      </c>
      <c r="L7421" s="9">
        <v>72.599999999999994</v>
      </c>
      <c r="M7421" s="5"/>
      <c r="N7421" s="5"/>
      <c r="O7421" s="20">
        <v>0.2</v>
      </c>
      <c r="P7421" s="8">
        <v>0.2</v>
      </c>
      <c r="Q7421" s="5"/>
    </row>
    <row r="7422" spans="1:17" ht="12" x14ac:dyDescent="0.2">
      <c r="A7422" s="16" t="s">
        <v>5920</v>
      </c>
      <c r="B7422" s="16" t="s">
        <v>9109</v>
      </c>
      <c r="C7422" s="17" t="s">
        <v>7094</v>
      </c>
      <c r="D7422" s="18" t="s">
        <v>8995</v>
      </c>
      <c r="E7422" s="18"/>
      <c r="F7422" s="18"/>
      <c r="G7422" s="18"/>
      <c r="H7422" s="18"/>
      <c r="I7422" s="18"/>
      <c r="J7422" s="5"/>
      <c r="K7422" s="21">
        <v>972</v>
      </c>
      <c r="L7422" s="9">
        <v>972</v>
      </c>
      <c r="M7422" s="5"/>
      <c r="N7422" s="5"/>
      <c r="O7422" s="20">
        <v>1</v>
      </c>
      <c r="P7422" s="8">
        <v>1</v>
      </c>
      <c r="Q7422" s="5"/>
    </row>
    <row r="7423" spans="1:17" ht="12" x14ac:dyDescent="0.2">
      <c r="A7423" s="16" t="s">
        <v>5920</v>
      </c>
      <c r="B7423" s="16" t="s">
        <v>9109</v>
      </c>
      <c r="C7423" s="17" t="s">
        <v>7095</v>
      </c>
      <c r="D7423" s="18" t="s">
        <v>8995</v>
      </c>
      <c r="E7423" s="18"/>
      <c r="F7423" s="18"/>
      <c r="G7423" s="18"/>
      <c r="H7423" s="18"/>
      <c r="I7423" s="18"/>
      <c r="J7423" s="5"/>
      <c r="K7423" s="19">
        <v>3600</v>
      </c>
      <c r="L7423" s="7">
        <v>3600</v>
      </c>
      <c r="M7423" s="5"/>
      <c r="N7423" s="5"/>
      <c r="O7423" s="20">
        <v>20</v>
      </c>
      <c r="P7423" s="8">
        <v>20</v>
      </c>
      <c r="Q7423" s="5"/>
    </row>
    <row r="7424" spans="1:17" ht="12" x14ac:dyDescent="0.2">
      <c r="A7424" s="16" t="s">
        <v>5920</v>
      </c>
      <c r="B7424" s="16" t="s">
        <v>9109</v>
      </c>
      <c r="C7424" s="17" t="s">
        <v>7096</v>
      </c>
      <c r="D7424" s="18" t="s">
        <v>8995</v>
      </c>
      <c r="E7424" s="18"/>
      <c r="F7424" s="18"/>
      <c r="G7424" s="18"/>
      <c r="H7424" s="18"/>
      <c r="I7424" s="18"/>
      <c r="J7424" s="5"/>
      <c r="K7424" s="19">
        <v>2130</v>
      </c>
      <c r="L7424" s="7">
        <v>2130</v>
      </c>
      <c r="M7424" s="5"/>
      <c r="N7424" s="5"/>
      <c r="O7424" s="20">
        <v>10</v>
      </c>
      <c r="P7424" s="8">
        <v>10</v>
      </c>
      <c r="Q7424" s="5"/>
    </row>
    <row r="7425" spans="1:17" ht="12" x14ac:dyDescent="0.2">
      <c r="A7425" s="16" t="s">
        <v>5920</v>
      </c>
      <c r="B7425" s="16" t="s">
        <v>9109</v>
      </c>
      <c r="C7425" s="17" t="s">
        <v>1273</v>
      </c>
      <c r="D7425" s="18" t="s">
        <v>8995</v>
      </c>
      <c r="E7425" s="18"/>
      <c r="F7425" s="18"/>
      <c r="G7425" s="18"/>
      <c r="H7425" s="18"/>
      <c r="I7425" s="18"/>
      <c r="J7425" s="5"/>
      <c r="K7425" s="19">
        <v>1516.67</v>
      </c>
      <c r="L7425" s="7">
        <v>1516.67</v>
      </c>
      <c r="M7425" s="5"/>
      <c r="N7425" s="5"/>
      <c r="O7425" s="20">
        <v>10</v>
      </c>
      <c r="P7425" s="8">
        <v>10</v>
      </c>
      <c r="Q7425" s="5"/>
    </row>
    <row r="7426" spans="1:17" ht="12" x14ac:dyDescent="0.2">
      <c r="A7426" s="16" t="s">
        <v>5920</v>
      </c>
      <c r="B7426" s="16" t="s">
        <v>9109</v>
      </c>
      <c r="C7426" s="17" t="s">
        <v>1279</v>
      </c>
      <c r="D7426" s="18" t="s">
        <v>8995</v>
      </c>
      <c r="E7426" s="18"/>
      <c r="F7426" s="18"/>
      <c r="G7426" s="18"/>
      <c r="H7426" s="18"/>
      <c r="I7426" s="18"/>
      <c r="J7426" s="5"/>
      <c r="K7426" s="21">
        <v>25</v>
      </c>
      <c r="L7426" s="9">
        <v>25</v>
      </c>
      <c r="M7426" s="5"/>
      <c r="N7426" s="5"/>
      <c r="O7426" s="20">
        <v>1</v>
      </c>
      <c r="P7426" s="8">
        <v>1</v>
      </c>
      <c r="Q7426" s="5"/>
    </row>
    <row r="7427" spans="1:17" ht="12" x14ac:dyDescent="0.2">
      <c r="A7427" s="16" t="s">
        <v>5920</v>
      </c>
      <c r="B7427" s="16" t="s">
        <v>9109</v>
      </c>
      <c r="C7427" s="17" t="s">
        <v>1281</v>
      </c>
      <c r="D7427" s="18" t="s">
        <v>8995</v>
      </c>
      <c r="E7427" s="18"/>
      <c r="F7427" s="18"/>
      <c r="G7427" s="18"/>
      <c r="H7427" s="18"/>
      <c r="I7427" s="18"/>
      <c r="J7427" s="5"/>
      <c r="K7427" s="21">
        <v>37.5</v>
      </c>
      <c r="L7427" s="9">
        <v>37.5</v>
      </c>
      <c r="M7427" s="5"/>
      <c r="N7427" s="5"/>
      <c r="O7427" s="20">
        <v>1</v>
      </c>
      <c r="P7427" s="8">
        <v>1</v>
      </c>
      <c r="Q7427" s="5"/>
    </row>
    <row r="7428" spans="1:17" ht="12" x14ac:dyDescent="0.2">
      <c r="A7428" s="16" t="s">
        <v>5920</v>
      </c>
      <c r="B7428" s="16" t="s">
        <v>9109</v>
      </c>
      <c r="C7428" s="17" t="s">
        <v>7097</v>
      </c>
      <c r="D7428" s="18" t="s">
        <v>8995</v>
      </c>
      <c r="E7428" s="18"/>
      <c r="F7428" s="18"/>
      <c r="G7428" s="18"/>
      <c r="H7428" s="18"/>
      <c r="I7428" s="18"/>
      <c r="J7428" s="5"/>
      <c r="K7428" s="21">
        <v>115</v>
      </c>
      <c r="L7428" s="9">
        <v>57.5</v>
      </c>
      <c r="M7428" s="21">
        <v>57.5</v>
      </c>
      <c r="N7428" s="5"/>
      <c r="O7428" s="20">
        <v>2</v>
      </c>
      <c r="P7428" s="8">
        <v>1</v>
      </c>
      <c r="Q7428" s="20">
        <v>1</v>
      </c>
    </row>
    <row r="7429" spans="1:17" ht="12" x14ac:dyDescent="0.2">
      <c r="A7429" s="16" t="s">
        <v>5920</v>
      </c>
      <c r="B7429" s="16" t="s">
        <v>9109</v>
      </c>
      <c r="C7429" s="17" t="s">
        <v>7098</v>
      </c>
      <c r="D7429" s="18" t="s">
        <v>8995</v>
      </c>
      <c r="E7429" s="18"/>
      <c r="F7429" s="18"/>
      <c r="G7429" s="18"/>
      <c r="H7429" s="18"/>
      <c r="I7429" s="18"/>
      <c r="J7429" s="5"/>
      <c r="K7429" s="21">
        <v>273.33</v>
      </c>
      <c r="L7429" s="9">
        <v>273.33</v>
      </c>
      <c r="M7429" s="5"/>
      <c r="N7429" s="5"/>
      <c r="O7429" s="20">
        <v>4</v>
      </c>
      <c r="P7429" s="8">
        <v>4</v>
      </c>
      <c r="Q7429" s="5"/>
    </row>
    <row r="7430" spans="1:17" ht="12" x14ac:dyDescent="0.2">
      <c r="A7430" s="16" t="s">
        <v>5920</v>
      </c>
      <c r="B7430" s="16" t="s">
        <v>9109</v>
      </c>
      <c r="C7430" s="17" t="s">
        <v>7099</v>
      </c>
      <c r="D7430" s="18" t="s">
        <v>8995</v>
      </c>
      <c r="E7430" s="18"/>
      <c r="F7430" s="18"/>
      <c r="G7430" s="18"/>
      <c r="H7430" s="18"/>
      <c r="I7430" s="18"/>
      <c r="J7430" s="5"/>
      <c r="K7430" s="21">
        <v>520.83000000000004</v>
      </c>
      <c r="L7430" s="9">
        <v>520.83000000000004</v>
      </c>
      <c r="M7430" s="5"/>
      <c r="N7430" s="5"/>
      <c r="O7430" s="20">
        <v>2</v>
      </c>
      <c r="P7430" s="8">
        <v>2</v>
      </c>
      <c r="Q7430" s="5"/>
    </row>
    <row r="7431" spans="1:17" ht="12" x14ac:dyDescent="0.2">
      <c r="A7431" s="16" t="s">
        <v>5920</v>
      </c>
      <c r="B7431" s="16" t="s">
        <v>9109</v>
      </c>
      <c r="C7431" s="17" t="s">
        <v>7100</v>
      </c>
      <c r="D7431" s="18" t="s">
        <v>8995</v>
      </c>
      <c r="E7431" s="18"/>
      <c r="F7431" s="18"/>
      <c r="G7431" s="18"/>
      <c r="H7431" s="18"/>
      <c r="I7431" s="18"/>
      <c r="J7431" s="5"/>
      <c r="K7431" s="21">
        <v>520.83000000000004</v>
      </c>
      <c r="L7431" s="9">
        <v>520.83000000000004</v>
      </c>
      <c r="M7431" s="5"/>
      <c r="N7431" s="5"/>
      <c r="O7431" s="20">
        <v>2</v>
      </c>
      <c r="P7431" s="8">
        <v>2</v>
      </c>
      <c r="Q7431" s="5"/>
    </row>
    <row r="7432" spans="1:17" ht="12" x14ac:dyDescent="0.2">
      <c r="A7432" s="16" t="s">
        <v>5920</v>
      </c>
      <c r="B7432" s="16" t="s">
        <v>9109</v>
      </c>
      <c r="C7432" s="17" t="s">
        <v>7101</v>
      </c>
      <c r="D7432" s="18" t="s">
        <v>8995</v>
      </c>
      <c r="E7432" s="18"/>
      <c r="F7432" s="18"/>
      <c r="G7432" s="18"/>
      <c r="H7432" s="18"/>
      <c r="I7432" s="18"/>
      <c r="J7432" s="21">
        <v>800</v>
      </c>
      <c r="K7432" s="5"/>
      <c r="L7432" s="9">
        <v>800</v>
      </c>
      <c r="M7432" s="5"/>
      <c r="N7432" s="20">
        <v>20</v>
      </c>
      <c r="O7432" s="5"/>
      <c r="P7432" s="8">
        <v>20</v>
      </c>
      <c r="Q7432" s="5"/>
    </row>
    <row r="7433" spans="1:17" ht="12" x14ac:dyDescent="0.2">
      <c r="A7433" s="16" t="s">
        <v>5920</v>
      </c>
      <c r="B7433" s="16" t="s">
        <v>9109</v>
      </c>
      <c r="C7433" s="17" t="s">
        <v>7102</v>
      </c>
      <c r="D7433" s="18" t="s">
        <v>8995</v>
      </c>
      <c r="E7433" s="18"/>
      <c r="F7433" s="18"/>
      <c r="G7433" s="18"/>
      <c r="H7433" s="18"/>
      <c r="I7433" s="18"/>
      <c r="J7433" s="19">
        <v>5666.67</v>
      </c>
      <c r="K7433" s="5"/>
      <c r="L7433" s="7">
        <v>5666.67</v>
      </c>
      <c r="M7433" s="5"/>
      <c r="N7433" s="20">
        <v>40</v>
      </c>
      <c r="O7433" s="5"/>
      <c r="P7433" s="8">
        <v>40</v>
      </c>
      <c r="Q7433" s="5"/>
    </row>
    <row r="7434" spans="1:17" ht="12" x14ac:dyDescent="0.2">
      <c r="A7434" s="16" t="s">
        <v>5920</v>
      </c>
      <c r="B7434" s="16" t="s">
        <v>9109</v>
      </c>
      <c r="C7434" s="17" t="s">
        <v>7103</v>
      </c>
      <c r="D7434" s="18" t="s">
        <v>8995</v>
      </c>
      <c r="E7434" s="18"/>
      <c r="F7434" s="18"/>
      <c r="G7434" s="18"/>
      <c r="H7434" s="18"/>
      <c r="I7434" s="18"/>
      <c r="J7434" s="21">
        <v>400</v>
      </c>
      <c r="K7434" s="5"/>
      <c r="L7434" s="9">
        <v>400</v>
      </c>
      <c r="M7434" s="5"/>
      <c r="N7434" s="20">
        <v>20</v>
      </c>
      <c r="O7434" s="5"/>
      <c r="P7434" s="8">
        <v>20</v>
      </c>
      <c r="Q7434" s="5"/>
    </row>
    <row r="7435" spans="1:17" ht="12" x14ac:dyDescent="0.2">
      <c r="A7435" s="16" t="s">
        <v>5920</v>
      </c>
      <c r="B7435" s="16" t="s">
        <v>9109</v>
      </c>
      <c r="C7435" s="17" t="s">
        <v>1294</v>
      </c>
      <c r="D7435" s="18" t="s">
        <v>8995</v>
      </c>
      <c r="E7435" s="18"/>
      <c r="F7435" s="18"/>
      <c r="G7435" s="18"/>
      <c r="H7435" s="18"/>
      <c r="I7435" s="18"/>
      <c r="J7435" s="5"/>
      <c r="K7435" s="21">
        <v>41.67</v>
      </c>
      <c r="L7435" s="6"/>
      <c r="M7435" s="21">
        <v>41.67</v>
      </c>
      <c r="N7435" s="5"/>
      <c r="O7435" s="20">
        <v>1</v>
      </c>
      <c r="P7435" s="6"/>
      <c r="Q7435" s="20">
        <v>1</v>
      </c>
    </row>
    <row r="7436" spans="1:17" ht="12" x14ac:dyDescent="0.2">
      <c r="A7436" s="16" t="s">
        <v>5920</v>
      </c>
      <c r="B7436" s="16" t="s">
        <v>9109</v>
      </c>
      <c r="C7436" s="17" t="s">
        <v>1295</v>
      </c>
      <c r="D7436" s="18" t="s">
        <v>8995</v>
      </c>
      <c r="E7436" s="18"/>
      <c r="F7436" s="18"/>
      <c r="G7436" s="18"/>
      <c r="H7436" s="18"/>
      <c r="I7436" s="18"/>
      <c r="J7436" s="5"/>
      <c r="K7436" s="21">
        <v>37.5</v>
      </c>
      <c r="L7436" s="6"/>
      <c r="M7436" s="21">
        <v>37.5</v>
      </c>
      <c r="N7436" s="5"/>
      <c r="O7436" s="20">
        <v>1</v>
      </c>
      <c r="P7436" s="6"/>
      <c r="Q7436" s="20">
        <v>1</v>
      </c>
    </row>
    <row r="7437" spans="1:17" ht="12" x14ac:dyDescent="0.2">
      <c r="A7437" s="16" t="s">
        <v>5920</v>
      </c>
      <c r="B7437" s="16" t="s">
        <v>9109</v>
      </c>
      <c r="C7437" s="17" t="s">
        <v>7104</v>
      </c>
      <c r="D7437" s="18" t="s">
        <v>8995</v>
      </c>
      <c r="E7437" s="18"/>
      <c r="F7437" s="18"/>
      <c r="G7437" s="18"/>
      <c r="H7437" s="18"/>
      <c r="I7437" s="18"/>
      <c r="J7437" s="5"/>
      <c r="K7437" s="21">
        <v>555.33000000000004</v>
      </c>
      <c r="L7437" s="9">
        <v>555.33000000000004</v>
      </c>
      <c r="M7437" s="5"/>
      <c r="N7437" s="5"/>
      <c r="O7437" s="20">
        <v>4</v>
      </c>
      <c r="P7437" s="8">
        <v>4</v>
      </c>
      <c r="Q7437" s="5"/>
    </row>
    <row r="7438" spans="1:17" ht="12" x14ac:dyDescent="0.2">
      <c r="A7438" s="16" t="s">
        <v>5920</v>
      </c>
      <c r="B7438" s="16" t="s">
        <v>9109</v>
      </c>
      <c r="C7438" s="17" t="s">
        <v>1305</v>
      </c>
      <c r="D7438" s="18" t="s">
        <v>8995</v>
      </c>
      <c r="E7438" s="18"/>
      <c r="F7438" s="18"/>
      <c r="G7438" s="18"/>
      <c r="H7438" s="18"/>
      <c r="I7438" s="18"/>
      <c r="J7438" s="5"/>
      <c r="K7438" s="21">
        <v>31.67</v>
      </c>
      <c r="L7438" s="9">
        <v>31.67</v>
      </c>
      <c r="M7438" s="5"/>
      <c r="N7438" s="5"/>
      <c r="O7438" s="20">
        <v>2</v>
      </c>
      <c r="P7438" s="8">
        <v>2</v>
      </c>
      <c r="Q7438" s="5"/>
    </row>
    <row r="7439" spans="1:17" ht="12" x14ac:dyDescent="0.2">
      <c r="A7439" s="16" t="s">
        <v>5920</v>
      </c>
      <c r="B7439" s="16" t="s">
        <v>9109</v>
      </c>
      <c r="C7439" s="17" t="s">
        <v>1308</v>
      </c>
      <c r="D7439" s="18" t="s">
        <v>8995</v>
      </c>
      <c r="E7439" s="18"/>
      <c r="F7439" s="18"/>
      <c r="G7439" s="18"/>
      <c r="H7439" s="18"/>
      <c r="I7439" s="18"/>
      <c r="J7439" s="5"/>
      <c r="K7439" s="21">
        <v>35.270000000000003</v>
      </c>
      <c r="L7439" s="9">
        <v>35.270000000000003</v>
      </c>
      <c r="M7439" s="5"/>
      <c r="N7439" s="5"/>
      <c r="O7439" s="20">
        <v>4</v>
      </c>
      <c r="P7439" s="8">
        <v>4</v>
      </c>
      <c r="Q7439" s="5"/>
    </row>
    <row r="7440" spans="1:17" ht="12" x14ac:dyDescent="0.2">
      <c r="A7440" s="16" t="s">
        <v>5920</v>
      </c>
      <c r="B7440" s="16" t="s">
        <v>9109</v>
      </c>
      <c r="C7440" s="17" t="s">
        <v>1311</v>
      </c>
      <c r="D7440" s="18" t="s">
        <v>8995</v>
      </c>
      <c r="E7440" s="18"/>
      <c r="F7440" s="18"/>
      <c r="G7440" s="18"/>
      <c r="H7440" s="18"/>
      <c r="I7440" s="18"/>
      <c r="J7440" s="5"/>
      <c r="K7440" s="21">
        <v>66.94</v>
      </c>
      <c r="L7440" s="9">
        <v>66.94</v>
      </c>
      <c r="M7440" s="5"/>
      <c r="N7440" s="5"/>
      <c r="O7440" s="20">
        <v>6</v>
      </c>
      <c r="P7440" s="8">
        <v>6</v>
      </c>
      <c r="Q7440" s="5"/>
    </row>
    <row r="7441" spans="1:17" ht="12" x14ac:dyDescent="0.2">
      <c r="A7441" s="16" t="s">
        <v>5920</v>
      </c>
      <c r="B7441" s="16" t="s">
        <v>9109</v>
      </c>
      <c r="C7441" s="17" t="s">
        <v>1314</v>
      </c>
      <c r="D7441" s="18" t="s">
        <v>8995</v>
      </c>
      <c r="E7441" s="18"/>
      <c r="F7441" s="18"/>
      <c r="G7441" s="18"/>
      <c r="H7441" s="18"/>
      <c r="I7441" s="18"/>
      <c r="J7441" s="5"/>
      <c r="K7441" s="21">
        <v>165</v>
      </c>
      <c r="L7441" s="9">
        <v>165</v>
      </c>
      <c r="M7441" s="5"/>
      <c r="N7441" s="5"/>
      <c r="O7441" s="20">
        <v>5</v>
      </c>
      <c r="P7441" s="8">
        <v>5</v>
      </c>
      <c r="Q7441" s="5"/>
    </row>
    <row r="7442" spans="1:17" ht="12" x14ac:dyDescent="0.2">
      <c r="A7442" s="16" t="s">
        <v>5920</v>
      </c>
      <c r="B7442" s="16" t="s">
        <v>9109</v>
      </c>
      <c r="C7442" s="17" t="s">
        <v>1320</v>
      </c>
      <c r="D7442" s="18" t="s">
        <v>8995</v>
      </c>
      <c r="E7442" s="18"/>
      <c r="F7442" s="18"/>
      <c r="G7442" s="18"/>
      <c r="H7442" s="18"/>
      <c r="I7442" s="18"/>
      <c r="J7442" s="5"/>
      <c r="K7442" s="19">
        <v>2275</v>
      </c>
      <c r="L7442" s="7">
        <v>2275</v>
      </c>
      <c r="M7442" s="5"/>
      <c r="N7442" s="5"/>
      <c r="O7442" s="20">
        <v>20</v>
      </c>
      <c r="P7442" s="8">
        <v>20</v>
      </c>
      <c r="Q7442" s="5"/>
    </row>
    <row r="7443" spans="1:17" ht="12" x14ac:dyDescent="0.2">
      <c r="A7443" s="16" t="s">
        <v>5920</v>
      </c>
      <c r="B7443" s="16" t="s">
        <v>9109</v>
      </c>
      <c r="C7443" s="17" t="s">
        <v>1324</v>
      </c>
      <c r="D7443" s="18" t="s">
        <v>8995</v>
      </c>
      <c r="E7443" s="18"/>
      <c r="F7443" s="18"/>
      <c r="G7443" s="18"/>
      <c r="H7443" s="18"/>
      <c r="I7443" s="18"/>
      <c r="J7443" s="5"/>
      <c r="K7443" s="19">
        <v>1191.67</v>
      </c>
      <c r="L7443" s="7">
        <v>1191.67</v>
      </c>
      <c r="M7443" s="5"/>
      <c r="N7443" s="5"/>
      <c r="O7443" s="20">
        <v>10</v>
      </c>
      <c r="P7443" s="8">
        <v>10</v>
      </c>
      <c r="Q7443" s="5"/>
    </row>
    <row r="7444" spans="1:17" ht="12" x14ac:dyDescent="0.2">
      <c r="A7444" s="16" t="s">
        <v>5920</v>
      </c>
      <c r="B7444" s="16" t="s">
        <v>9109</v>
      </c>
      <c r="C7444" s="17" t="s">
        <v>1327</v>
      </c>
      <c r="D7444" s="18" t="s">
        <v>8995</v>
      </c>
      <c r="E7444" s="18"/>
      <c r="F7444" s="18"/>
      <c r="G7444" s="18"/>
      <c r="H7444" s="18"/>
      <c r="I7444" s="18"/>
      <c r="J7444" s="5"/>
      <c r="K7444" s="19">
        <v>1354.17</v>
      </c>
      <c r="L7444" s="7">
        <v>1354.17</v>
      </c>
      <c r="M7444" s="5"/>
      <c r="N7444" s="5"/>
      <c r="O7444" s="20">
        <v>20</v>
      </c>
      <c r="P7444" s="8">
        <v>20</v>
      </c>
      <c r="Q7444" s="5"/>
    </row>
    <row r="7445" spans="1:17" ht="12" x14ac:dyDescent="0.2">
      <c r="A7445" s="16" t="s">
        <v>5920</v>
      </c>
      <c r="B7445" s="16" t="s">
        <v>9109</v>
      </c>
      <c r="C7445" s="17" t="s">
        <v>7105</v>
      </c>
      <c r="D7445" s="18" t="s">
        <v>8995</v>
      </c>
      <c r="E7445" s="18"/>
      <c r="F7445" s="18"/>
      <c r="G7445" s="18"/>
      <c r="H7445" s="18"/>
      <c r="I7445" s="18"/>
      <c r="J7445" s="5"/>
      <c r="K7445" s="19">
        <v>1175</v>
      </c>
      <c r="L7445" s="7">
        <v>1175</v>
      </c>
      <c r="M7445" s="5"/>
      <c r="N7445" s="5"/>
      <c r="O7445" s="20">
        <v>4</v>
      </c>
      <c r="P7445" s="8">
        <v>4</v>
      </c>
      <c r="Q7445" s="5"/>
    </row>
    <row r="7446" spans="1:17" ht="12" x14ac:dyDescent="0.2">
      <c r="A7446" s="16" t="s">
        <v>5920</v>
      </c>
      <c r="B7446" s="16" t="s">
        <v>9109</v>
      </c>
      <c r="C7446" s="17" t="s">
        <v>7106</v>
      </c>
      <c r="D7446" s="18" t="s">
        <v>8995</v>
      </c>
      <c r="E7446" s="18"/>
      <c r="F7446" s="18"/>
      <c r="G7446" s="18"/>
      <c r="H7446" s="18"/>
      <c r="I7446" s="18"/>
      <c r="J7446" s="5"/>
      <c r="K7446" s="21">
        <v>44.17</v>
      </c>
      <c r="L7446" s="6"/>
      <c r="M7446" s="21">
        <v>44.17</v>
      </c>
      <c r="N7446" s="5"/>
      <c r="O7446" s="20">
        <v>1</v>
      </c>
      <c r="P7446" s="6"/>
      <c r="Q7446" s="20">
        <v>1</v>
      </c>
    </row>
    <row r="7447" spans="1:17" ht="12" x14ac:dyDescent="0.2">
      <c r="A7447" s="16" t="s">
        <v>5920</v>
      </c>
      <c r="B7447" s="16" t="s">
        <v>9109</v>
      </c>
      <c r="C7447" s="17" t="s">
        <v>7107</v>
      </c>
      <c r="D7447" s="18" t="s">
        <v>8995</v>
      </c>
      <c r="E7447" s="18"/>
      <c r="F7447" s="18"/>
      <c r="G7447" s="18"/>
      <c r="H7447" s="18"/>
      <c r="I7447" s="18"/>
      <c r="J7447" s="5"/>
      <c r="K7447" s="21">
        <v>226</v>
      </c>
      <c r="L7447" s="9">
        <v>226</v>
      </c>
      <c r="M7447" s="5"/>
      <c r="N7447" s="5"/>
      <c r="O7447" s="20">
        <v>5</v>
      </c>
      <c r="P7447" s="8">
        <v>5</v>
      </c>
      <c r="Q7447" s="5"/>
    </row>
    <row r="7448" spans="1:17" ht="12" x14ac:dyDescent="0.2">
      <c r="A7448" s="16" t="s">
        <v>5920</v>
      </c>
      <c r="B7448" s="16" t="s">
        <v>9109</v>
      </c>
      <c r="C7448" s="17" t="s">
        <v>7108</v>
      </c>
      <c r="D7448" s="18" t="s">
        <v>8995</v>
      </c>
      <c r="E7448" s="18"/>
      <c r="F7448" s="18"/>
      <c r="G7448" s="18"/>
      <c r="H7448" s="18"/>
      <c r="I7448" s="18"/>
      <c r="J7448" s="5"/>
      <c r="K7448" s="19">
        <v>2400</v>
      </c>
      <c r="L7448" s="7">
        <v>2400</v>
      </c>
      <c r="M7448" s="5"/>
      <c r="N7448" s="5"/>
      <c r="O7448" s="20">
        <v>2</v>
      </c>
      <c r="P7448" s="8">
        <v>2</v>
      </c>
      <c r="Q7448" s="5"/>
    </row>
    <row r="7449" spans="1:17" ht="12" x14ac:dyDescent="0.2">
      <c r="A7449" s="16" t="s">
        <v>5920</v>
      </c>
      <c r="B7449" s="16" t="s">
        <v>9109</v>
      </c>
      <c r="C7449" s="17" t="s">
        <v>7109</v>
      </c>
      <c r="D7449" s="18" t="s">
        <v>8995</v>
      </c>
      <c r="E7449" s="18"/>
      <c r="F7449" s="18"/>
      <c r="G7449" s="18"/>
      <c r="H7449" s="18"/>
      <c r="I7449" s="18"/>
      <c r="J7449" s="5"/>
      <c r="K7449" s="19">
        <v>3200</v>
      </c>
      <c r="L7449" s="7">
        <v>3200</v>
      </c>
      <c r="M7449" s="5"/>
      <c r="N7449" s="5"/>
      <c r="O7449" s="20">
        <v>2</v>
      </c>
      <c r="P7449" s="8">
        <v>2</v>
      </c>
      <c r="Q7449" s="5"/>
    </row>
    <row r="7450" spans="1:17" ht="12" x14ac:dyDescent="0.2">
      <c r="A7450" s="16" t="s">
        <v>5920</v>
      </c>
      <c r="B7450" s="16" t="s">
        <v>9109</v>
      </c>
      <c r="C7450" s="17" t="s">
        <v>1338</v>
      </c>
      <c r="D7450" s="18" t="s">
        <v>8995</v>
      </c>
      <c r="E7450" s="18"/>
      <c r="F7450" s="18"/>
      <c r="G7450" s="18"/>
      <c r="H7450" s="18"/>
      <c r="I7450" s="18"/>
      <c r="J7450" s="5"/>
      <c r="K7450" s="21">
        <v>56.67</v>
      </c>
      <c r="L7450" s="9">
        <v>56.67</v>
      </c>
      <c r="M7450" s="5"/>
      <c r="N7450" s="5"/>
      <c r="O7450" s="20">
        <v>2</v>
      </c>
      <c r="P7450" s="8">
        <v>2</v>
      </c>
      <c r="Q7450" s="5"/>
    </row>
    <row r="7451" spans="1:17" ht="12" x14ac:dyDescent="0.2">
      <c r="A7451" s="16" t="s">
        <v>5920</v>
      </c>
      <c r="B7451" s="16" t="s">
        <v>9109</v>
      </c>
      <c r="C7451" s="17" t="s">
        <v>7110</v>
      </c>
      <c r="D7451" s="18" t="s">
        <v>8995</v>
      </c>
      <c r="E7451" s="18"/>
      <c r="F7451" s="18"/>
      <c r="G7451" s="18"/>
      <c r="H7451" s="18"/>
      <c r="I7451" s="18"/>
      <c r="J7451" s="5"/>
      <c r="K7451" s="21">
        <v>414.13</v>
      </c>
      <c r="L7451" s="9">
        <v>414.13</v>
      </c>
      <c r="M7451" s="5"/>
      <c r="N7451" s="5"/>
      <c r="O7451" s="20">
        <v>8</v>
      </c>
      <c r="P7451" s="8">
        <v>8</v>
      </c>
      <c r="Q7451" s="5"/>
    </row>
    <row r="7452" spans="1:17" ht="12" x14ac:dyDescent="0.2">
      <c r="A7452" s="16" t="s">
        <v>5920</v>
      </c>
      <c r="B7452" s="16" t="s">
        <v>9109</v>
      </c>
      <c r="C7452" s="17" t="s">
        <v>7111</v>
      </c>
      <c r="D7452" s="18" t="s">
        <v>8995</v>
      </c>
      <c r="E7452" s="18"/>
      <c r="F7452" s="18"/>
      <c r="G7452" s="18"/>
      <c r="H7452" s="18"/>
      <c r="I7452" s="18"/>
      <c r="J7452" s="5"/>
      <c r="K7452" s="19">
        <v>1395.83</v>
      </c>
      <c r="L7452" s="7">
        <v>1395.83</v>
      </c>
      <c r="M7452" s="5"/>
      <c r="N7452" s="5"/>
      <c r="O7452" s="20">
        <v>5</v>
      </c>
      <c r="P7452" s="8">
        <v>5</v>
      </c>
      <c r="Q7452" s="5"/>
    </row>
    <row r="7453" spans="1:17" ht="12" x14ac:dyDescent="0.2">
      <c r="A7453" s="16" t="s">
        <v>5920</v>
      </c>
      <c r="B7453" s="16" t="s">
        <v>9109</v>
      </c>
      <c r="C7453" s="17" t="s">
        <v>7112</v>
      </c>
      <c r="D7453" s="18" t="s">
        <v>8995</v>
      </c>
      <c r="E7453" s="18"/>
      <c r="F7453" s="18"/>
      <c r="G7453" s="18"/>
      <c r="H7453" s="18"/>
      <c r="I7453" s="18"/>
      <c r="J7453" s="5"/>
      <c r="K7453" s="21">
        <v>44.25</v>
      </c>
      <c r="L7453" s="9">
        <v>44.25</v>
      </c>
      <c r="M7453" s="5"/>
      <c r="N7453" s="5"/>
      <c r="O7453" s="20">
        <v>2</v>
      </c>
      <c r="P7453" s="8">
        <v>2</v>
      </c>
      <c r="Q7453" s="5"/>
    </row>
    <row r="7454" spans="1:17" ht="12" x14ac:dyDescent="0.2">
      <c r="A7454" s="16" t="s">
        <v>5920</v>
      </c>
      <c r="B7454" s="16" t="s">
        <v>9109</v>
      </c>
      <c r="C7454" s="17" t="s">
        <v>7113</v>
      </c>
      <c r="D7454" s="18" t="s">
        <v>8995</v>
      </c>
      <c r="E7454" s="18"/>
      <c r="F7454" s="18"/>
      <c r="G7454" s="18"/>
      <c r="H7454" s="18"/>
      <c r="I7454" s="18"/>
      <c r="J7454" s="5"/>
      <c r="K7454" s="19">
        <v>9360</v>
      </c>
      <c r="L7454" s="7">
        <v>9360</v>
      </c>
      <c r="M7454" s="5"/>
      <c r="N7454" s="5"/>
      <c r="O7454" s="20">
        <v>24</v>
      </c>
      <c r="P7454" s="8">
        <v>24</v>
      </c>
      <c r="Q7454" s="5"/>
    </row>
    <row r="7455" spans="1:17" ht="12" x14ac:dyDescent="0.2">
      <c r="A7455" s="16" t="s">
        <v>5920</v>
      </c>
      <c r="B7455" s="16" t="s">
        <v>9109</v>
      </c>
      <c r="C7455" s="17" t="s">
        <v>7114</v>
      </c>
      <c r="D7455" s="18" t="s">
        <v>9004</v>
      </c>
      <c r="E7455" s="26">
        <f>J7455-L7455</f>
        <v>31140.2</v>
      </c>
      <c r="F7455" s="26">
        <f>N7455-P7455</f>
        <v>4</v>
      </c>
      <c r="G7455" s="26" t="str">
        <f>VLOOKUP(C7455,[2]итоговая!$C$6:$H$1018,5,FALSE)</f>
        <v>АСУТП</v>
      </c>
      <c r="H7455" s="21" t="s">
        <v>9531</v>
      </c>
      <c r="I7455" s="18"/>
      <c r="J7455" s="19">
        <v>31140.2</v>
      </c>
      <c r="K7455" s="5"/>
      <c r="L7455" s="6"/>
      <c r="M7455" s="19">
        <v>31140.2</v>
      </c>
      <c r="N7455" s="20">
        <v>4</v>
      </c>
      <c r="O7455" s="5"/>
      <c r="P7455" s="6"/>
      <c r="Q7455" s="20">
        <v>4</v>
      </c>
    </row>
    <row r="7456" spans="1:17" ht="24" x14ac:dyDescent="0.2">
      <c r="A7456" s="16" t="s">
        <v>5920</v>
      </c>
      <c r="B7456" s="16" t="s">
        <v>9109</v>
      </c>
      <c r="C7456" s="17" t="s">
        <v>7115</v>
      </c>
      <c r="D7456" s="18" t="s">
        <v>8995</v>
      </c>
      <c r="E7456" s="18"/>
      <c r="F7456" s="18"/>
      <c r="G7456" s="18"/>
      <c r="H7456" s="18"/>
      <c r="I7456" s="18"/>
      <c r="J7456" s="19">
        <v>17376.8</v>
      </c>
      <c r="K7456" s="5"/>
      <c r="L7456" s="7">
        <v>17376.8</v>
      </c>
      <c r="M7456" s="5"/>
      <c r="N7456" s="20">
        <v>16</v>
      </c>
      <c r="O7456" s="5"/>
      <c r="P7456" s="8">
        <v>16</v>
      </c>
      <c r="Q7456" s="5"/>
    </row>
    <row r="7457" spans="1:17" ht="24" x14ac:dyDescent="0.2">
      <c r="A7457" s="16" t="s">
        <v>5920</v>
      </c>
      <c r="B7457" s="16" t="s">
        <v>9109</v>
      </c>
      <c r="C7457" s="17" t="s">
        <v>7116</v>
      </c>
      <c r="D7457" s="18" t="s">
        <v>8995</v>
      </c>
      <c r="E7457" s="18"/>
      <c r="F7457" s="18"/>
      <c r="G7457" s="18"/>
      <c r="H7457" s="18"/>
      <c r="I7457" s="18"/>
      <c r="J7457" s="19">
        <v>10860.5</v>
      </c>
      <c r="K7457" s="5"/>
      <c r="L7457" s="7">
        <v>10860.5</v>
      </c>
      <c r="M7457" s="5"/>
      <c r="N7457" s="20">
        <v>10</v>
      </c>
      <c r="O7457" s="5"/>
      <c r="P7457" s="8">
        <v>10</v>
      </c>
      <c r="Q7457" s="5"/>
    </row>
    <row r="7458" spans="1:17" ht="24" x14ac:dyDescent="0.2">
      <c r="A7458" s="16" t="s">
        <v>5920</v>
      </c>
      <c r="B7458" s="16" t="s">
        <v>9109</v>
      </c>
      <c r="C7458" s="17" t="s">
        <v>7117</v>
      </c>
      <c r="D7458" s="18" t="s">
        <v>8995</v>
      </c>
      <c r="E7458" s="18"/>
      <c r="F7458" s="18"/>
      <c r="G7458" s="18"/>
      <c r="H7458" s="18"/>
      <c r="I7458" s="18"/>
      <c r="J7458" s="19">
        <v>3680</v>
      </c>
      <c r="K7458" s="5"/>
      <c r="L7458" s="7">
        <v>3680</v>
      </c>
      <c r="M7458" s="5"/>
      <c r="N7458" s="20">
        <v>2</v>
      </c>
      <c r="O7458" s="5"/>
      <c r="P7458" s="8">
        <v>2</v>
      </c>
      <c r="Q7458" s="5"/>
    </row>
    <row r="7459" spans="1:17" ht="24" x14ac:dyDescent="0.2">
      <c r="A7459" s="16" t="s">
        <v>5920</v>
      </c>
      <c r="B7459" s="16" t="s">
        <v>9109</v>
      </c>
      <c r="C7459" s="17" t="s">
        <v>7118</v>
      </c>
      <c r="D7459" s="18" t="s">
        <v>8995</v>
      </c>
      <c r="E7459" s="18"/>
      <c r="F7459" s="18"/>
      <c r="G7459" s="18"/>
      <c r="H7459" s="18"/>
      <c r="I7459" s="18"/>
      <c r="J7459" s="19">
        <v>5000</v>
      </c>
      <c r="K7459" s="5"/>
      <c r="L7459" s="7">
        <v>5000</v>
      </c>
      <c r="M7459" s="5"/>
      <c r="N7459" s="20">
        <v>1</v>
      </c>
      <c r="O7459" s="5"/>
      <c r="P7459" s="8">
        <v>1</v>
      </c>
      <c r="Q7459" s="5"/>
    </row>
    <row r="7460" spans="1:17" ht="12" x14ac:dyDescent="0.2">
      <c r="A7460" s="16" t="s">
        <v>5920</v>
      </c>
      <c r="B7460" s="16" t="s">
        <v>9109</v>
      </c>
      <c r="C7460" s="17" t="s">
        <v>7119</v>
      </c>
      <c r="D7460" s="18" t="s">
        <v>8995</v>
      </c>
      <c r="E7460" s="18"/>
      <c r="F7460" s="18"/>
      <c r="G7460" s="18"/>
      <c r="H7460" s="18"/>
      <c r="I7460" s="18"/>
      <c r="J7460" s="5"/>
      <c r="K7460" s="21">
        <v>258</v>
      </c>
      <c r="L7460" s="9">
        <v>258</v>
      </c>
      <c r="M7460" s="5"/>
      <c r="N7460" s="5"/>
      <c r="O7460" s="20">
        <v>258</v>
      </c>
      <c r="P7460" s="8">
        <v>258</v>
      </c>
      <c r="Q7460" s="5"/>
    </row>
    <row r="7461" spans="1:17" ht="12" x14ac:dyDescent="0.2">
      <c r="A7461" s="16" t="s">
        <v>5920</v>
      </c>
      <c r="B7461" s="16" t="s">
        <v>9109</v>
      </c>
      <c r="C7461" s="17" t="s">
        <v>7120</v>
      </c>
      <c r="D7461" s="18" t="s">
        <v>8995</v>
      </c>
      <c r="E7461" s="18"/>
      <c r="F7461" s="18"/>
      <c r="G7461" s="18"/>
      <c r="H7461" s="18"/>
      <c r="I7461" s="18"/>
      <c r="J7461" s="5"/>
      <c r="K7461" s="21">
        <v>400</v>
      </c>
      <c r="L7461" s="9">
        <v>400</v>
      </c>
      <c r="M7461" s="5"/>
      <c r="N7461" s="5"/>
      <c r="O7461" s="20">
        <v>200</v>
      </c>
      <c r="P7461" s="8">
        <v>200</v>
      </c>
      <c r="Q7461" s="5"/>
    </row>
    <row r="7462" spans="1:17" ht="12" x14ac:dyDescent="0.2">
      <c r="A7462" s="16" t="s">
        <v>5920</v>
      </c>
      <c r="B7462" s="16" t="s">
        <v>9109</v>
      </c>
      <c r="C7462" s="17" t="s">
        <v>7121</v>
      </c>
      <c r="D7462" s="18" t="s">
        <v>8995</v>
      </c>
      <c r="E7462" s="18"/>
      <c r="F7462" s="18"/>
      <c r="G7462" s="18"/>
      <c r="H7462" s="18"/>
      <c r="I7462" s="18"/>
      <c r="J7462" s="5"/>
      <c r="K7462" s="19">
        <v>4953</v>
      </c>
      <c r="L7462" s="7">
        <v>4953</v>
      </c>
      <c r="M7462" s="5"/>
      <c r="N7462" s="5"/>
      <c r="O7462" s="22">
        <v>1651</v>
      </c>
      <c r="P7462" s="10">
        <v>1651</v>
      </c>
      <c r="Q7462" s="5"/>
    </row>
    <row r="7463" spans="1:17" ht="12" x14ac:dyDescent="0.2">
      <c r="A7463" s="16" t="s">
        <v>5920</v>
      </c>
      <c r="B7463" s="16" t="s">
        <v>9109</v>
      </c>
      <c r="C7463" s="17" t="s">
        <v>7122</v>
      </c>
      <c r="D7463" s="18" t="s">
        <v>8995</v>
      </c>
      <c r="E7463" s="18"/>
      <c r="F7463" s="18"/>
      <c r="G7463" s="18"/>
      <c r="H7463" s="18"/>
      <c r="I7463" s="18"/>
      <c r="J7463" s="5"/>
      <c r="K7463" s="19">
        <v>1200</v>
      </c>
      <c r="L7463" s="7">
        <v>1200</v>
      </c>
      <c r="M7463" s="5"/>
      <c r="N7463" s="5"/>
      <c r="O7463" s="20">
        <v>300</v>
      </c>
      <c r="P7463" s="8">
        <v>300</v>
      </c>
      <c r="Q7463" s="5"/>
    </row>
    <row r="7464" spans="1:17" ht="12" x14ac:dyDescent="0.2">
      <c r="A7464" s="16" t="s">
        <v>5920</v>
      </c>
      <c r="B7464" s="16" t="s">
        <v>9109</v>
      </c>
      <c r="C7464" s="17" t="s">
        <v>7123</v>
      </c>
      <c r="D7464" s="18" t="s">
        <v>8995</v>
      </c>
      <c r="E7464" s="18"/>
      <c r="F7464" s="18"/>
      <c r="G7464" s="18"/>
      <c r="H7464" s="18"/>
      <c r="I7464" s="18"/>
      <c r="J7464" s="5"/>
      <c r="K7464" s="19">
        <v>1000</v>
      </c>
      <c r="L7464" s="7">
        <v>1000</v>
      </c>
      <c r="M7464" s="5"/>
      <c r="N7464" s="5"/>
      <c r="O7464" s="20">
        <v>200</v>
      </c>
      <c r="P7464" s="8">
        <v>200</v>
      </c>
      <c r="Q7464" s="5"/>
    </row>
    <row r="7465" spans="1:17" ht="12" x14ac:dyDescent="0.2">
      <c r="A7465" s="16" t="s">
        <v>5920</v>
      </c>
      <c r="B7465" s="16" t="s">
        <v>9109</v>
      </c>
      <c r="C7465" s="17" t="s">
        <v>7124</v>
      </c>
      <c r="D7465" s="18" t="s">
        <v>8995</v>
      </c>
      <c r="E7465" s="18"/>
      <c r="F7465" s="18"/>
      <c r="G7465" s="18"/>
      <c r="H7465" s="18"/>
      <c r="I7465" s="18"/>
      <c r="J7465" s="5"/>
      <c r="K7465" s="19">
        <v>11700</v>
      </c>
      <c r="L7465" s="7">
        <v>11700</v>
      </c>
      <c r="M7465" s="5"/>
      <c r="N7465" s="5"/>
      <c r="O7465" s="22">
        <v>1950</v>
      </c>
      <c r="P7465" s="10">
        <v>1950</v>
      </c>
      <c r="Q7465" s="5"/>
    </row>
    <row r="7466" spans="1:17" ht="12" x14ac:dyDescent="0.2">
      <c r="A7466" s="16" t="s">
        <v>5920</v>
      </c>
      <c r="B7466" s="16" t="s">
        <v>9109</v>
      </c>
      <c r="C7466" s="17" t="s">
        <v>7125</v>
      </c>
      <c r="D7466" s="18" t="s">
        <v>8995</v>
      </c>
      <c r="E7466" s="18"/>
      <c r="F7466" s="18"/>
      <c r="G7466" s="18"/>
      <c r="H7466" s="18"/>
      <c r="I7466" s="18"/>
      <c r="J7466" s="5"/>
      <c r="K7466" s="19">
        <v>8470</v>
      </c>
      <c r="L7466" s="7">
        <v>8470</v>
      </c>
      <c r="M7466" s="5"/>
      <c r="N7466" s="5"/>
      <c r="O7466" s="20">
        <v>847</v>
      </c>
      <c r="P7466" s="8">
        <v>847</v>
      </c>
      <c r="Q7466" s="5"/>
    </row>
    <row r="7467" spans="1:17" ht="12" x14ac:dyDescent="0.2">
      <c r="A7467" s="16" t="s">
        <v>5920</v>
      </c>
      <c r="B7467" s="16" t="s">
        <v>9109</v>
      </c>
      <c r="C7467" s="17" t="s">
        <v>7126</v>
      </c>
      <c r="D7467" s="18" t="s">
        <v>8995</v>
      </c>
      <c r="E7467" s="18"/>
      <c r="F7467" s="18"/>
      <c r="G7467" s="18"/>
      <c r="H7467" s="18"/>
      <c r="I7467" s="18"/>
      <c r="J7467" s="5"/>
      <c r="K7467" s="19">
        <v>15250</v>
      </c>
      <c r="L7467" s="7">
        <v>15250</v>
      </c>
      <c r="M7467" s="5"/>
      <c r="N7467" s="5"/>
      <c r="O7467" s="20">
        <v>610</v>
      </c>
      <c r="P7467" s="8">
        <v>610</v>
      </c>
      <c r="Q7467" s="5"/>
    </row>
    <row r="7468" spans="1:17" ht="12" x14ac:dyDescent="0.2">
      <c r="A7468" s="16" t="s">
        <v>5920</v>
      </c>
      <c r="B7468" s="16" t="s">
        <v>9109</v>
      </c>
      <c r="C7468" s="17" t="s">
        <v>7127</v>
      </c>
      <c r="D7468" s="18" t="s">
        <v>8995</v>
      </c>
      <c r="E7468" s="18"/>
      <c r="F7468" s="18"/>
      <c r="G7468" s="18"/>
      <c r="H7468" s="18"/>
      <c r="I7468" s="18"/>
      <c r="J7468" s="5"/>
      <c r="K7468" s="19">
        <v>32500</v>
      </c>
      <c r="L7468" s="7">
        <v>32500</v>
      </c>
      <c r="M7468" s="5"/>
      <c r="N7468" s="5"/>
      <c r="O7468" s="20">
        <v>650</v>
      </c>
      <c r="P7468" s="8">
        <v>650</v>
      </c>
      <c r="Q7468" s="5"/>
    </row>
    <row r="7469" spans="1:17" ht="12" x14ac:dyDescent="0.2">
      <c r="A7469" s="16" t="s">
        <v>5920</v>
      </c>
      <c r="B7469" s="16" t="s">
        <v>9109</v>
      </c>
      <c r="C7469" s="17" t="s">
        <v>7128</v>
      </c>
      <c r="D7469" s="18" t="s">
        <v>8995</v>
      </c>
      <c r="E7469" s="18"/>
      <c r="F7469" s="18"/>
      <c r="G7469" s="18"/>
      <c r="H7469" s="18"/>
      <c r="I7469" s="18"/>
      <c r="J7469" s="5"/>
      <c r="K7469" s="19">
        <v>2783</v>
      </c>
      <c r="L7469" s="7">
        <v>2783</v>
      </c>
      <c r="M7469" s="5"/>
      <c r="N7469" s="5"/>
      <c r="O7469" s="20">
        <v>121</v>
      </c>
      <c r="P7469" s="8">
        <v>121</v>
      </c>
      <c r="Q7469" s="5"/>
    </row>
    <row r="7470" spans="1:17" ht="12" x14ac:dyDescent="0.2">
      <c r="A7470" s="16" t="s">
        <v>5920</v>
      </c>
      <c r="B7470" s="16" t="s">
        <v>9109</v>
      </c>
      <c r="C7470" s="17" t="s">
        <v>7129</v>
      </c>
      <c r="D7470" s="18" t="s">
        <v>8995</v>
      </c>
      <c r="E7470" s="18"/>
      <c r="F7470" s="18"/>
      <c r="G7470" s="18"/>
      <c r="H7470" s="18"/>
      <c r="I7470" s="18"/>
      <c r="J7470" s="5"/>
      <c r="K7470" s="19">
        <v>7200</v>
      </c>
      <c r="L7470" s="7">
        <v>7200</v>
      </c>
      <c r="M7470" s="5"/>
      <c r="N7470" s="5"/>
      <c r="O7470" s="20">
        <v>300</v>
      </c>
      <c r="P7470" s="8">
        <v>300</v>
      </c>
      <c r="Q7470" s="5"/>
    </row>
    <row r="7471" spans="1:17" ht="12" x14ac:dyDescent="0.2">
      <c r="A7471" s="16" t="s">
        <v>5920</v>
      </c>
      <c r="B7471" s="16" t="s">
        <v>9109</v>
      </c>
      <c r="C7471" s="17" t="s">
        <v>7130</v>
      </c>
      <c r="D7471" s="18" t="s">
        <v>8995</v>
      </c>
      <c r="E7471" s="18"/>
      <c r="F7471" s="18"/>
      <c r="G7471" s="18"/>
      <c r="H7471" s="18"/>
      <c r="I7471" s="18"/>
      <c r="J7471" s="5"/>
      <c r="K7471" s="19">
        <v>8400</v>
      </c>
      <c r="L7471" s="7">
        <v>8400</v>
      </c>
      <c r="M7471" s="5"/>
      <c r="N7471" s="5"/>
      <c r="O7471" s="20">
        <v>150</v>
      </c>
      <c r="P7471" s="8">
        <v>150</v>
      </c>
      <c r="Q7471" s="5"/>
    </row>
    <row r="7472" spans="1:17" ht="12" x14ac:dyDescent="0.2">
      <c r="A7472" s="16" t="s">
        <v>5920</v>
      </c>
      <c r="B7472" s="16" t="s">
        <v>9109</v>
      </c>
      <c r="C7472" s="17" t="s">
        <v>7131</v>
      </c>
      <c r="D7472" s="18" t="s">
        <v>8995</v>
      </c>
      <c r="E7472" s="18"/>
      <c r="F7472" s="18"/>
      <c r="G7472" s="18"/>
      <c r="H7472" s="18"/>
      <c r="I7472" s="18"/>
      <c r="J7472" s="5"/>
      <c r="K7472" s="21">
        <v>0.6</v>
      </c>
      <c r="L7472" s="9">
        <v>0.6</v>
      </c>
      <c r="M7472" s="5"/>
      <c r="N7472" s="5"/>
      <c r="O7472" s="20">
        <v>2</v>
      </c>
      <c r="P7472" s="8">
        <v>2</v>
      </c>
      <c r="Q7472" s="5"/>
    </row>
    <row r="7473" spans="1:17" ht="12" x14ac:dyDescent="0.2">
      <c r="A7473" s="16" t="s">
        <v>5920</v>
      </c>
      <c r="B7473" s="16" t="s">
        <v>9109</v>
      </c>
      <c r="C7473" s="17" t="s">
        <v>4601</v>
      </c>
      <c r="D7473" s="18" t="s">
        <v>8995</v>
      </c>
      <c r="E7473" s="18"/>
      <c r="F7473" s="18"/>
      <c r="G7473" s="18"/>
      <c r="H7473" s="18"/>
      <c r="I7473" s="18"/>
      <c r="J7473" s="5"/>
      <c r="K7473" s="21">
        <v>630.83000000000004</v>
      </c>
      <c r="L7473" s="9">
        <v>630.83000000000004</v>
      </c>
      <c r="M7473" s="5"/>
      <c r="N7473" s="5"/>
      <c r="O7473" s="20">
        <v>10</v>
      </c>
      <c r="P7473" s="8">
        <v>10</v>
      </c>
      <c r="Q7473" s="5"/>
    </row>
    <row r="7474" spans="1:17" ht="12" x14ac:dyDescent="0.2">
      <c r="A7474" s="16" t="s">
        <v>5920</v>
      </c>
      <c r="B7474" s="16" t="s">
        <v>9109</v>
      </c>
      <c r="C7474" s="17" t="s">
        <v>7132</v>
      </c>
      <c r="D7474" s="18" t="s">
        <v>8995</v>
      </c>
      <c r="E7474" s="18"/>
      <c r="F7474" s="18"/>
      <c r="G7474" s="18"/>
      <c r="H7474" s="18"/>
      <c r="I7474" s="18"/>
      <c r="J7474" s="5"/>
      <c r="K7474" s="21">
        <v>630.83000000000004</v>
      </c>
      <c r="L7474" s="9">
        <v>630.83000000000004</v>
      </c>
      <c r="M7474" s="5"/>
      <c r="N7474" s="5"/>
      <c r="O7474" s="20">
        <v>10</v>
      </c>
      <c r="P7474" s="8">
        <v>10</v>
      </c>
      <c r="Q7474" s="5"/>
    </row>
    <row r="7475" spans="1:17" ht="12" x14ac:dyDescent="0.2">
      <c r="A7475" s="16" t="s">
        <v>5920</v>
      </c>
      <c r="B7475" s="16" t="s">
        <v>9109</v>
      </c>
      <c r="C7475" s="17" t="s">
        <v>4602</v>
      </c>
      <c r="D7475" s="18" t="s">
        <v>8995</v>
      </c>
      <c r="E7475" s="18"/>
      <c r="F7475" s="18"/>
      <c r="G7475" s="18"/>
      <c r="H7475" s="18"/>
      <c r="I7475" s="18"/>
      <c r="J7475" s="5"/>
      <c r="K7475" s="21">
        <v>341.67</v>
      </c>
      <c r="L7475" s="9">
        <v>341.67</v>
      </c>
      <c r="M7475" s="5"/>
      <c r="N7475" s="5"/>
      <c r="O7475" s="20">
        <v>25</v>
      </c>
      <c r="P7475" s="8">
        <v>25</v>
      </c>
      <c r="Q7475" s="5"/>
    </row>
    <row r="7476" spans="1:17" ht="12" x14ac:dyDescent="0.2">
      <c r="A7476" s="16" t="s">
        <v>5920</v>
      </c>
      <c r="B7476" s="16" t="s">
        <v>9109</v>
      </c>
      <c r="C7476" s="17" t="s">
        <v>7133</v>
      </c>
      <c r="D7476" s="18" t="s">
        <v>8995</v>
      </c>
      <c r="E7476" s="18"/>
      <c r="F7476" s="18"/>
      <c r="G7476" s="18"/>
      <c r="H7476" s="18"/>
      <c r="I7476" s="18"/>
      <c r="J7476" s="5"/>
      <c r="K7476" s="21">
        <v>300</v>
      </c>
      <c r="L7476" s="9">
        <v>300</v>
      </c>
      <c r="M7476" s="5"/>
      <c r="N7476" s="5"/>
      <c r="O7476" s="20">
        <v>30</v>
      </c>
      <c r="P7476" s="8">
        <v>30</v>
      </c>
      <c r="Q7476" s="5"/>
    </row>
    <row r="7477" spans="1:17" ht="12" x14ac:dyDescent="0.2">
      <c r="A7477" s="16" t="s">
        <v>5920</v>
      </c>
      <c r="B7477" s="16" t="s">
        <v>9109</v>
      </c>
      <c r="C7477" s="17" t="s">
        <v>4605</v>
      </c>
      <c r="D7477" s="18" t="s">
        <v>8995</v>
      </c>
      <c r="E7477" s="18"/>
      <c r="F7477" s="18"/>
      <c r="G7477" s="18"/>
      <c r="H7477" s="18"/>
      <c r="I7477" s="18"/>
      <c r="J7477" s="5"/>
      <c r="K7477" s="21">
        <v>50.83</v>
      </c>
      <c r="L7477" s="9">
        <v>50.83</v>
      </c>
      <c r="M7477" s="5"/>
      <c r="N7477" s="5"/>
      <c r="O7477" s="20">
        <v>5</v>
      </c>
      <c r="P7477" s="8">
        <v>5</v>
      </c>
      <c r="Q7477" s="5"/>
    </row>
    <row r="7478" spans="1:17" ht="12" x14ac:dyDescent="0.2">
      <c r="A7478" s="16" t="s">
        <v>5920</v>
      </c>
      <c r="B7478" s="16" t="s">
        <v>9109</v>
      </c>
      <c r="C7478" s="17" t="s">
        <v>7134</v>
      </c>
      <c r="D7478" s="18" t="s">
        <v>8995</v>
      </c>
      <c r="E7478" s="18"/>
      <c r="F7478" s="18"/>
      <c r="G7478" s="18"/>
      <c r="H7478" s="18"/>
      <c r="I7478" s="18"/>
      <c r="J7478" s="5"/>
      <c r="K7478" s="21">
        <v>705</v>
      </c>
      <c r="L7478" s="9">
        <v>705</v>
      </c>
      <c r="M7478" s="5"/>
      <c r="N7478" s="5"/>
      <c r="O7478" s="20">
        <v>60</v>
      </c>
      <c r="P7478" s="8">
        <v>60</v>
      </c>
      <c r="Q7478" s="5"/>
    </row>
    <row r="7479" spans="1:17" ht="12" x14ac:dyDescent="0.2">
      <c r="A7479" s="16" t="s">
        <v>5920</v>
      </c>
      <c r="B7479" s="16" t="s">
        <v>9109</v>
      </c>
      <c r="C7479" s="17" t="s">
        <v>4607</v>
      </c>
      <c r="D7479" s="18" t="s">
        <v>8995</v>
      </c>
      <c r="E7479" s="18"/>
      <c r="F7479" s="18"/>
      <c r="G7479" s="18"/>
      <c r="H7479" s="18"/>
      <c r="I7479" s="18"/>
      <c r="J7479" s="5"/>
      <c r="K7479" s="21">
        <v>293.25</v>
      </c>
      <c r="L7479" s="9">
        <v>293.25</v>
      </c>
      <c r="M7479" s="5"/>
      <c r="N7479" s="5"/>
      <c r="O7479" s="20">
        <v>3</v>
      </c>
      <c r="P7479" s="8">
        <v>3</v>
      </c>
      <c r="Q7479" s="5"/>
    </row>
    <row r="7480" spans="1:17" ht="12" x14ac:dyDescent="0.2">
      <c r="A7480" s="16" t="s">
        <v>5920</v>
      </c>
      <c r="B7480" s="16" t="s">
        <v>9109</v>
      </c>
      <c r="C7480" s="17" t="s">
        <v>7135</v>
      </c>
      <c r="D7480" s="18" t="s">
        <v>8995</v>
      </c>
      <c r="E7480" s="18"/>
      <c r="F7480" s="18"/>
      <c r="G7480" s="18"/>
      <c r="H7480" s="18"/>
      <c r="I7480" s="18"/>
      <c r="J7480" s="5"/>
      <c r="K7480" s="19">
        <v>2979.17</v>
      </c>
      <c r="L7480" s="7">
        <v>2979.17</v>
      </c>
      <c r="M7480" s="5"/>
      <c r="N7480" s="5"/>
      <c r="O7480" s="20">
        <v>50</v>
      </c>
      <c r="P7480" s="8">
        <v>50</v>
      </c>
      <c r="Q7480" s="5"/>
    </row>
    <row r="7481" spans="1:17" ht="24" x14ac:dyDescent="0.2">
      <c r="A7481" s="16" t="s">
        <v>5920</v>
      </c>
      <c r="B7481" s="16" t="s">
        <v>9109</v>
      </c>
      <c r="C7481" s="17" t="s">
        <v>7136</v>
      </c>
      <c r="D7481" s="18" t="s">
        <v>8995</v>
      </c>
      <c r="E7481" s="18"/>
      <c r="F7481" s="18"/>
      <c r="G7481" s="18"/>
      <c r="H7481" s="18"/>
      <c r="I7481" s="18"/>
      <c r="J7481" s="5"/>
      <c r="K7481" s="19">
        <v>3810</v>
      </c>
      <c r="L7481" s="7">
        <v>3810</v>
      </c>
      <c r="M7481" s="5"/>
      <c r="N7481" s="5"/>
      <c r="O7481" s="20">
        <v>60</v>
      </c>
      <c r="P7481" s="8">
        <v>60</v>
      </c>
      <c r="Q7481" s="5"/>
    </row>
    <row r="7482" spans="1:17" ht="24" x14ac:dyDescent="0.2">
      <c r="A7482" s="16" t="s">
        <v>5920</v>
      </c>
      <c r="B7482" s="16" t="s">
        <v>9109</v>
      </c>
      <c r="C7482" s="17" t="s">
        <v>7137</v>
      </c>
      <c r="D7482" s="18" t="s">
        <v>8995</v>
      </c>
      <c r="E7482" s="18"/>
      <c r="F7482" s="18"/>
      <c r="G7482" s="18"/>
      <c r="H7482" s="18"/>
      <c r="I7482" s="18"/>
      <c r="J7482" s="5"/>
      <c r="K7482" s="19">
        <v>2979.17</v>
      </c>
      <c r="L7482" s="7">
        <v>2979.17</v>
      </c>
      <c r="M7482" s="5"/>
      <c r="N7482" s="5"/>
      <c r="O7482" s="20">
        <v>50</v>
      </c>
      <c r="P7482" s="8">
        <v>50</v>
      </c>
      <c r="Q7482" s="5"/>
    </row>
    <row r="7483" spans="1:17" ht="24" x14ac:dyDescent="0.2">
      <c r="A7483" s="16" t="s">
        <v>5920</v>
      </c>
      <c r="B7483" s="16" t="s">
        <v>9109</v>
      </c>
      <c r="C7483" s="17" t="s">
        <v>7138</v>
      </c>
      <c r="D7483" s="18" t="s">
        <v>8995</v>
      </c>
      <c r="E7483" s="18"/>
      <c r="F7483" s="18"/>
      <c r="G7483" s="18"/>
      <c r="H7483" s="18"/>
      <c r="I7483" s="18"/>
      <c r="J7483" s="5"/>
      <c r="K7483" s="19">
        <v>3810</v>
      </c>
      <c r="L7483" s="7">
        <v>3810</v>
      </c>
      <c r="M7483" s="5"/>
      <c r="N7483" s="5"/>
      <c r="O7483" s="20">
        <v>60</v>
      </c>
      <c r="P7483" s="8">
        <v>60</v>
      </c>
      <c r="Q7483" s="5"/>
    </row>
    <row r="7484" spans="1:17" ht="12" x14ac:dyDescent="0.2">
      <c r="A7484" s="16" t="s">
        <v>5920</v>
      </c>
      <c r="B7484" s="16" t="s">
        <v>9109</v>
      </c>
      <c r="C7484" s="17" t="s">
        <v>7139</v>
      </c>
      <c r="D7484" s="18" t="s">
        <v>8995</v>
      </c>
      <c r="E7484" s="18"/>
      <c r="F7484" s="18"/>
      <c r="G7484" s="18"/>
      <c r="H7484" s="18"/>
      <c r="I7484" s="18"/>
      <c r="J7484" s="5"/>
      <c r="K7484" s="19">
        <v>4708.33</v>
      </c>
      <c r="L7484" s="7">
        <v>4708.33</v>
      </c>
      <c r="M7484" s="5"/>
      <c r="N7484" s="5"/>
      <c r="O7484" s="20">
        <v>1</v>
      </c>
      <c r="P7484" s="8">
        <v>1</v>
      </c>
      <c r="Q7484" s="5"/>
    </row>
    <row r="7485" spans="1:17" ht="24" x14ac:dyDescent="0.2">
      <c r="A7485" s="16" t="s">
        <v>5920</v>
      </c>
      <c r="B7485" s="16" t="s">
        <v>9109</v>
      </c>
      <c r="C7485" s="17" t="s">
        <v>7140</v>
      </c>
      <c r="D7485" s="18" t="s">
        <v>8995</v>
      </c>
      <c r="E7485" s="18"/>
      <c r="F7485" s="18"/>
      <c r="G7485" s="18"/>
      <c r="H7485" s="18"/>
      <c r="I7485" s="18"/>
      <c r="J7485" s="5"/>
      <c r="K7485" s="19">
        <v>19743.599999999999</v>
      </c>
      <c r="L7485" s="7">
        <v>19743.599999999999</v>
      </c>
      <c r="M7485" s="5"/>
      <c r="N7485" s="5"/>
      <c r="O7485" s="20">
        <v>1</v>
      </c>
      <c r="P7485" s="8">
        <v>1</v>
      </c>
      <c r="Q7485" s="5"/>
    </row>
    <row r="7486" spans="1:17" ht="12" x14ac:dyDescent="0.2">
      <c r="A7486" s="16" t="s">
        <v>5920</v>
      </c>
      <c r="B7486" s="16" t="s">
        <v>9109</v>
      </c>
      <c r="C7486" s="17" t="s">
        <v>7141</v>
      </c>
      <c r="D7486" s="18" t="s">
        <v>8995</v>
      </c>
      <c r="E7486" s="18"/>
      <c r="F7486" s="18"/>
      <c r="G7486" s="18"/>
      <c r="H7486" s="18"/>
      <c r="I7486" s="18"/>
      <c r="J7486" s="5"/>
      <c r="K7486" s="19">
        <v>4353.6000000000004</v>
      </c>
      <c r="L7486" s="7">
        <v>4353.6000000000004</v>
      </c>
      <c r="M7486" s="5"/>
      <c r="N7486" s="5"/>
      <c r="O7486" s="20">
        <v>1</v>
      </c>
      <c r="P7486" s="8">
        <v>1</v>
      </c>
      <c r="Q7486" s="5"/>
    </row>
    <row r="7487" spans="1:17" ht="24" x14ac:dyDescent="0.2">
      <c r="A7487" s="16" t="s">
        <v>5920</v>
      </c>
      <c r="B7487" s="16" t="s">
        <v>9109</v>
      </c>
      <c r="C7487" s="17" t="s">
        <v>7142</v>
      </c>
      <c r="D7487" s="18" t="s">
        <v>8995</v>
      </c>
      <c r="E7487" s="18"/>
      <c r="F7487" s="18"/>
      <c r="G7487" s="18"/>
      <c r="H7487" s="18"/>
      <c r="I7487" s="18"/>
      <c r="J7487" s="5"/>
      <c r="K7487" s="19">
        <v>19807.46</v>
      </c>
      <c r="L7487" s="7">
        <v>19807.46</v>
      </c>
      <c r="M7487" s="5"/>
      <c r="N7487" s="5"/>
      <c r="O7487" s="20">
        <v>1</v>
      </c>
      <c r="P7487" s="8">
        <v>1</v>
      </c>
      <c r="Q7487" s="5"/>
    </row>
    <row r="7488" spans="1:17" ht="24" x14ac:dyDescent="0.2">
      <c r="A7488" s="16" t="s">
        <v>5920</v>
      </c>
      <c r="B7488" s="16" t="s">
        <v>9109</v>
      </c>
      <c r="C7488" s="17" t="s">
        <v>7143</v>
      </c>
      <c r="D7488" s="18" t="s">
        <v>8995</v>
      </c>
      <c r="E7488" s="18"/>
      <c r="F7488" s="18"/>
      <c r="G7488" s="18"/>
      <c r="H7488" s="18"/>
      <c r="I7488" s="18"/>
      <c r="J7488" s="5"/>
      <c r="K7488" s="19">
        <v>19665.25</v>
      </c>
      <c r="L7488" s="7">
        <v>19665.25</v>
      </c>
      <c r="M7488" s="5"/>
      <c r="N7488" s="5"/>
      <c r="O7488" s="20">
        <v>1</v>
      </c>
      <c r="P7488" s="8">
        <v>1</v>
      </c>
      <c r="Q7488" s="5"/>
    </row>
    <row r="7489" spans="1:17" ht="12" x14ac:dyDescent="0.2">
      <c r="A7489" s="16" t="s">
        <v>5920</v>
      </c>
      <c r="B7489" s="16" t="s">
        <v>9109</v>
      </c>
      <c r="C7489" s="17" t="s">
        <v>7144</v>
      </c>
      <c r="D7489" s="18" t="s">
        <v>8995</v>
      </c>
      <c r="E7489" s="18"/>
      <c r="F7489" s="18"/>
      <c r="G7489" s="18"/>
      <c r="H7489" s="18"/>
      <c r="I7489" s="18"/>
      <c r="J7489" s="5"/>
      <c r="K7489" s="19">
        <v>16125</v>
      </c>
      <c r="L7489" s="7">
        <v>16125</v>
      </c>
      <c r="M7489" s="5"/>
      <c r="N7489" s="5"/>
      <c r="O7489" s="20">
        <v>774</v>
      </c>
      <c r="P7489" s="8">
        <v>774</v>
      </c>
      <c r="Q7489" s="5"/>
    </row>
    <row r="7490" spans="1:17" ht="12" x14ac:dyDescent="0.2">
      <c r="A7490" s="16" t="s">
        <v>5920</v>
      </c>
      <c r="B7490" s="16" t="s">
        <v>9109</v>
      </c>
      <c r="C7490" s="17" t="s">
        <v>7145</v>
      </c>
      <c r="D7490" s="18" t="s">
        <v>8995</v>
      </c>
      <c r="E7490" s="18"/>
      <c r="F7490" s="18"/>
      <c r="G7490" s="18"/>
      <c r="H7490" s="18"/>
      <c r="I7490" s="18"/>
      <c r="J7490" s="5"/>
      <c r="K7490" s="19">
        <v>38025</v>
      </c>
      <c r="L7490" s="7">
        <v>38025</v>
      </c>
      <c r="M7490" s="5"/>
      <c r="N7490" s="5"/>
      <c r="O7490" s="22">
        <v>1755</v>
      </c>
      <c r="P7490" s="10">
        <v>1755</v>
      </c>
      <c r="Q7490" s="5"/>
    </row>
    <row r="7491" spans="1:17" ht="12" x14ac:dyDescent="0.2">
      <c r="A7491" s="16" t="s">
        <v>5920</v>
      </c>
      <c r="B7491" s="16" t="s">
        <v>9109</v>
      </c>
      <c r="C7491" s="17" t="s">
        <v>4609</v>
      </c>
      <c r="D7491" s="18" t="s">
        <v>8995</v>
      </c>
      <c r="E7491" s="18"/>
      <c r="F7491" s="18"/>
      <c r="G7491" s="18"/>
      <c r="H7491" s="18"/>
      <c r="I7491" s="18"/>
      <c r="J7491" s="5"/>
      <c r="K7491" s="19">
        <v>15125</v>
      </c>
      <c r="L7491" s="7">
        <v>15125</v>
      </c>
      <c r="M7491" s="5"/>
      <c r="N7491" s="5"/>
      <c r="O7491" s="20">
        <v>726</v>
      </c>
      <c r="P7491" s="8">
        <v>726</v>
      </c>
      <c r="Q7491" s="5"/>
    </row>
    <row r="7492" spans="1:17" ht="12" x14ac:dyDescent="0.2">
      <c r="A7492" s="16" t="s">
        <v>5920</v>
      </c>
      <c r="B7492" s="16" t="s">
        <v>9109</v>
      </c>
      <c r="C7492" s="17" t="s">
        <v>7146</v>
      </c>
      <c r="D7492" s="18" t="s">
        <v>8995</v>
      </c>
      <c r="E7492" s="18"/>
      <c r="F7492" s="18"/>
      <c r="G7492" s="18"/>
      <c r="H7492" s="18"/>
      <c r="I7492" s="18"/>
      <c r="J7492" s="5"/>
      <c r="K7492" s="21">
        <v>198.62</v>
      </c>
      <c r="L7492" s="6"/>
      <c r="M7492" s="21">
        <v>198.62</v>
      </c>
      <c r="N7492" s="5"/>
      <c r="O7492" s="20">
        <v>1</v>
      </c>
      <c r="P7492" s="6"/>
      <c r="Q7492" s="20">
        <v>1</v>
      </c>
    </row>
    <row r="7493" spans="1:17" ht="12" x14ac:dyDescent="0.2">
      <c r="A7493" s="16" t="s">
        <v>5920</v>
      </c>
      <c r="B7493" s="16" t="s">
        <v>9109</v>
      </c>
      <c r="C7493" s="17" t="s">
        <v>7147</v>
      </c>
      <c r="D7493" s="18" t="s">
        <v>8995</v>
      </c>
      <c r="E7493" s="18"/>
      <c r="F7493" s="18"/>
      <c r="G7493" s="18"/>
      <c r="H7493" s="18"/>
      <c r="I7493" s="18"/>
      <c r="J7493" s="21">
        <v>872.1</v>
      </c>
      <c r="K7493" s="5"/>
      <c r="L7493" s="9">
        <v>872.1</v>
      </c>
      <c r="M7493" s="5"/>
      <c r="N7493" s="20">
        <v>2</v>
      </c>
      <c r="O7493" s="5"/>
      <c r="P7493" s="8">
        <v>2</v>
      </c>
      <c r="Q7493" s="5"/>
    </row>
    <row r="7494" spans="1:17" ht="12" x14ac:dyDescent="0.2">
      <c r="A7494" s="16" t="s">
        <v>5920</v>
      </c>
      <c r="B7494" s="16" t="s">
        <v>9109</v>
      </c>
      <c r="C7494" s="17" t="s">
        <v>7148</v>
      </c>
      <c r="D7494" s="18" t="s">
        <v>8995</v>
      </c>
      <c r="E7494" s="18"/>
      <c r="F7494" s="18"/>
      <c r="G7494" s="18"/>
      <c r="H7494" s="18"/>
      <c r="I7494" s="18"/>
      <c r="J7494" s="5"/>
      <c r="K7494" s="19">
        <v>8323.33</v>
      </c>
      <c r="L7494" s="7">
        <v>8323.33</v>
      </c>
      <c r="M7494" s="5"/>
      <c r="N7494" s="5"/>
      <c r="O7494" s="20">
        <v>32</v>
      </c>
      <c r="P7494" s="8">
        <v>32</v>
      </c>
      <c r="Q7494" s="5"/>
    </row>
    <row r="7495" spans="1:17" ht="12" x14ac:dyDescent="0.2">
      <c r="A7495" s="16" t="s">
        <v>5920</v>
      </c>
      <c r="B7495" s="16" t="s">
        <v>9109</v>
      </c>
      <c r="C7495" s="17" t="s">
        <v>7149</v>
      </c>
      <c r="D7495" s="18" t="s">
        <v>8995</v>
      </c>
      <c r="E7495" s="18"/>
      <c r="F7495" s="18"/>
      <c r="G7495" s="18"/>
      <c r="H7495" s="18"/>
      <c r="I7495" s="18"/>
      <c r="J7495" s="5"/>
      <c r="K7495" s="19">
        <v>10200</v>
      </c>
      <c r="L7495" s="7">
        <v>10200</v>
      </c>
      <c r="M7495" s="5"/>
      <c r="N7495" s="5"/>
      <c r="O7495" s="20">
        <v>40</v>
      </c>
      <c r="P7495" s="8">
        <v>40</v>
      </c>
      <c r="Q7495" s="5"/>
    </row>
    <row r="7496" spans="1:17" ht="12" x14ac:dyDescent="0.2">
      <c r="A7496" s="16" t="s">
        <v>5920</v>
      </c>
      <c r="B7496" s="16" t="s">
        <v>9109</v>
      </c>
      <c r="C7496" s="17" t="s">
        <v>7150</v>
      </c>
      <c r="D7496" s="18" t="s">
        <v>8995</v>
      </c>
      <c r="E7496" s="18"/>
      <c r="F7496" s="18"/>
      <c r="G7496" s="18"/>
      <c r="H7496" s="18"/>
      <c r="I7496" s="18"/>
      <c r="J7496" s="19">
        <v>12860.83</v>
      </c>
      <c r="K7496" s="5"/>
      <c r="L7496" s="7">
        <v>12860.83</v>
      </c>
      <c r="M7496" s="5"/>
      <c r="N7496" s="20">
        <v>20</v>
      </c>
      <c r="O7496" s="5"/>
      <c r="P7496" s="8">
        <v>20</v>
      </c>
      <c r="Q7496" s="5"/>
    </row>
    <row r="7497" spans="1:17" ht="12" x14ac:dyDescent="0.2">
      <c r="A7497" s="16" t="s">
        <v>5920</v>
      </c>
      <c r="B7497" s="16" t="s">
        <v>9109</v>
      </c>
      <c r="C7497" s="17" t="s">
        <v>7151</v>
      </c>
      <c r="D7497" s="18" t="s">
        <v>8995</v>
      </c>
      <c r="E7497" s="18"/>
      <c r="F7497" s="18"/>
      <c r="G7497" s="18"/>
      <c r="H7497" s="18"/>
      <c r="I7497" s="18"/>
      <c r="J7497" s="19">
        <v>4750</v>
      </c>
      <c r="K7497" s="5"/>
      <c r="L7497" s="7">
        <v>4750</v>
      </c>
      <c r="M7497" s="5"/>
      <c r="N7497" s="20">
        <v>20</v>
      </c>
      <c r="O7497" s="5"/>
      <c r="P7497" s="8">
        <v>20</v>
      </c>
      <c r="Q7497" s="5"/>
    </row>
    <row r="7498" spans="1:17" ht="12" x14ac:dyDescent="0.2">
      <c r="A7498" s="16" t="s">
        <v>5920</v>
      </c>
      <c r="B7498" s="16" t="s">
        <v>9109</v>
      </c>
      <c r="C7498" s="17" t="s">
        <v>7152</v>
      </c>
      <c r="D7498" s="18" t="s">
        <v>8995</v>
      </c>
      <c r="E7498" s="18"/>
      <c r="F7498" s="18"/>
      <c r="G7498" s="18"/>
      <c r="H7498" s="18"/>
      <c r="I7498" s="18"/>
      <c r="J7498" s="5"/>
      <c r="K7498" s="19">
        <v>160000</v>
      </c>
      <c r="L7498" s="7">
        <v>160000</v>
      </c>
      <c r="M7498" s="5"/>
      <c r="N7498" s="5"/>
      <c r="O7498" s="22">
        <v>1732</v>
      </c>
      <c r="P7498" s="10">
        <v>1732</v>
      </c>
      <c r="Q7498" s="5"/>
    </row>
    <row r="7499" spans="1:17" ht="12" x14ac:dyDescent="0.2">
      <c r="A7499" s="16" t="s">
        <v>5920</v>
      </c>
      <c r="B7499" s="16" t="s">
        <v>9109</v>
      </c>
      <c r="C7499" s="17" t="s">
        <v>7153</v>
      </c>
      <c r="D7499" s="18" t="s">
        <v>8995</v>
      </c>
      <c r="E7499" s="18"/>
      <c r="F7499" s="18"/>
      <c r="G7499" s="18"/>
      <c r="H7499" s="18"/>
      <c r="I7499" s="18"/>
      <c r="J7499" s="5"/>
      <c r="K7499" s="19">
        <v>161745.82999999999</v>
      </c>
      <c r="L7499" s="7">
        <v>161745.82999999999</v>
      </c>
      <c r="M7499" s="5"/>
      <c r="N7499" s="5"/>
      <c r="O7499" s="22">
        <v>2381.5</v>
      </c>
      <c r="P7499" s="10">
        <v>2381.5</v>
      </c>
      <c r="Q7499" s="5"/>
    </row>
    <row r="7500" spans="1:17" ht="12" x14ac:dyDescent="0.2">
      <c r="A7500" s="16" t="s">
        <v>5920</v>
      </c>
      <c r="B7500" s="16" t="s">
        <v>9109</v>
      </c>
      <c r="C7500" s="17" t="s">
        <v>7154</v>
      </c>
      <c r="D7500" s="18" t="s">
        <v>8995</v>
      </c>
      <c r="E7500" s="18"/>
      <c r="F7500" s="18"/>
      <c r="G7500" s="18"/>
      <c r="H7500" s="18"/>
      <c r="I7500" s="18"/>
      <c r="J7500" s="19">
        <v>14375</v>
      </c>
      <c r="K7500" s="5"/>
      <c r="L7500" s="7">
        <v>14375</v>
      </c>
      <c r="M7500" s="5"/>
      <c r="N7500" s="20">
        <v>216.5</v>
      </c>
      <c r="O7500" s="5"/>
      <c r="P7500" s="8">
        <v>216.5</v>
      </c>
      <c r="Q7500" s="5"/>
    </row>
    <row r="7501" spans="1:17" ht="12" x14ac:dyDescent="0.2">
      <c r="A7501" s="16" t="s">
        <v>5920</v>
      </c>
      <c r="B7501" s="16" t="s">
        <v>9109</v>
      </c>
      <c r="C7501" s="17" t="s">
        <v>4616</v>
      </c>
      <c r="D7501" s="18" t="s">
        <v>8995</v>
      </c>
      <c r="E7501" s="18"/>
      <c r="F7501" s="18"/>
      <c r="G7501" s="18"/>
      <c r="H7501" s="18"/>
      <c r="I7501" s="18"/>
      <c r="J7501" s="5"/>
      <c r="K7501" s="19">
        <v>68775</v>
      </c>
      <c r="L7501" s="7">
        <v>48423.33</v>
      </c>
      <c r="M7501" s="19">
        <v>20351.669999999998</v>
      </c>
      <c r="N7501" s="5"/>
      <c r="O7501" s="20">
        <v>649.5</v>
      </c>
      <c r="P7501" s="8">
        <v>433</v>
      </c>
      <c r="Q7501" s="20">
        <v>216.5</v>
      </c>
    </row>
    <row r="7502" spans="1:17" ht="12" x14ac:dyDescent="0.2">
      <c r="A7502" s="16" t="s">
        <v>5920</v>
      </c>
      <c r="B7502" s="16" t="s">
        <v>9109</v>
      </c>
      <c r="C7502" s="17" t="s">
        <v>7155</v>
      </c>
      <c r="D7502" s="18" t="s">
        <v>8995</v>
      </c>
      <c r="E7502" s="18"/>
      <c r="F7502" s="18"/>
      <c r="G7502" s="18"/>
      <c r="H7502" s="18"/>
      <c r="I7502" s="18"/>
      <c r="J7502" s="19">
        <v>25970.98</v>
      </c>
      <c r="K7502" s="5"/>
      <c r="L7502" s="7">
        <v>25970.98</v>
      </c>
      <c r="M7502" s="5"/>
      <c r="N7502" s="20">
        <v>216.5</v>
      </c>
      <c r="O7502" s="5"/>
      <c r="P7502" s="8">
        <v>216.5</v>
      </c>
      <c r="Q7502" s="5"/>
    </row>
    <row r="7503" spans="1:17" ht="12" x14ac:dyDescent="0.2">
      <c r="A7503" s="16" t="s">
        <v>5920</v>
      </c>
      <c r="B7503" s="16" t="s">
        <v>9109</v>
      </c>
      <c r="C7503" s="17" t="s">
        <v>7156</v>
      </c>
      <c r="D7503" s="18" t="s">
        <v>8995</v>
      </c>
      <c r="E7503" s="18"/>
      <c r="F7503" s="18"/>
      <c r="G7503" s="18"/>
      <c r="H7503" s="18"/>
      <c r="I7503" s="18"/>
      <c r="J7503" s="5"/>
      <c r="K7503" s="19">
        <v>46461.33</v>
      </c>
      <c r="L7503" s="7">
        <v>46461.33</v>
      </c>
      <c r="M7503" s="5"/>
      <c r="N7503" s="5"/>
      <c r="O7503" s="20">
        <v>400</v>
      </c>
      <c r="P7503" s="8">
        <v>400</v>
      </c>
      <c r="Q7503" s="5"/>
    </row>
    <row r="7504" spans="1:17" ht="12" x14ac:dyDescent="0.2">
      <c r="A7504" s="16" t="s">
        <v>5920</v>
      </c>
      <c r="B7504" s="16" t="s">
        <v>9109</v>
      </c>
      <c r="C7504" s="17" t="s">
        <v>7157</v>
      </c>
      <c r="D7504" s="18" t="s">
        <v>8995</v>
      </c>
      <c r="E7504" s="18"/>
      <c r="F7504" s="18"/>
      <c r="G7504" s="18"/>
      <c r="H7504" s="18"/>
      <c r="I7504" s="18"/>
      <c r="J7504" s="5"/>
      <c r="K7504" s="19">
        <v>69753.33</v>
      </c>
      <c r="L7504" s="7">
        <v>45320</v>
      </c>
      <c r="M7504" s="19">
        <v>24433.33</v>
      </c>
      <c r="N7504" s="5"/>
      <c r="O7504" s="20">
        <v>866</v>
      </c>
      <c r="P7504" s="8">
        <v>649.5</v>
      </c>
      <c r="Q7504" s="20">
        <v>216.5</v>
      </c>
    </row>
    <row r="7505" spans="1:18" ht="12" x14ac:dyDescent="0.2">
      <c r="A7505" s="16" t="s">
        <v>5920</v>
      </c>
      <c r="B7505" s="16" t="s">
        <v>9109</v>
      </c>
      <c r="C7505" s="17" t="s">
        <v>7158</v>
      </c>
      <c r="D7505" s="18" t="s">
        <v>8995</v>
      </c>
      <c r="E7505" s="18"/>
      <c r="F7505" s="18"/>
      <c r="G7505" s="18"/>
      <c r="H7505" s="18"/>
      <c r="I7505" s="18"/>
      <c r="J7505" s="5"/>
      <c r="K7505" s="19">
        <v>57040</v>
      </c>
      <c r="L7505" s="6"/>
      <c r="M7505" s="19">
        <v>57040</v>
      </c>
      <c r="N7505" s="5"/>
      <c r="O7505" s="20">
        <v>433</v>
      </c>
      <c r="P7505" s="6"/>
      <c r="Q7505" s="20">
        <v>433</v>
      </c>
    </row>
    <row r="7506" spans="1:18" ht="12" x14ac:dyDescent="0.2">
      <c r="A7506" s="16" t="s">
        <v>5920</v>
      </c>
      <c r="B7506" s="16" t="s">
        <v>9109</v>
      </c>
      <c r="C7506" s="17" t="s">
        <v>7159</v>
      </c>
      <c r="D7506" s="18" t="s">
        <v>8995</v>
      </c>
      <c r="E7506" s="18"/>
      <c r="F7506" s="18"/>
      <c r="G7506" s="18"/>
      <c r="H7506" s="18"/>
      <c r="I7506" s="18"/>
      <c r="J7506" s="19">
        <v>1392.92</v>
      </c>
      <c r="K7506" s="5"/>
      <c r="L7506" s="7">
        <v>1392.92</v>
      </c>
      <c r="M7506" s="5"/>
      <c r="N7506" s="20">
        <v>10</v>
      </c>
      <c r="O7506" s="5"/>
      <c r="P7506" s="8">
        <v>10</v>
      </c>
      <c r="Q7506" s="5"/>
    </row>
    <row r="7507" spans="1:18" ht="12" x14ac:dyDescent="0.2">
      <c r="A7507" s="16" t="s">
        <v>5920</v>
      </c>
      <c r="B7507" s="16" t="s">
        <v>9109</v>
      </c>
      <c r="C7507" s="17" t="s">
        <v>7160</v>
      </c>
      <c r="D7507" s="18" t="s">
        <v>8995</v>
      </c>
      <c r="E7507" s="18"/>
      <c r="F7507" s="18"/>
      <c r="G7507" s="18"/>
      <c r="H7507" s="18"/>
      <c r="I7507" s="18"/>
      <c r="J7507" s="19">
        <v>21000</v>
      </c>
      <c r="K7507" s="19">
        <v>22321.67</v>
      </c>
      <c r="L7507" s="7">
        <v>43321.67</v>
      </c>
      <c r="M7507" s="5"/>
      <c r="N7507" s="20">
        <v>216.5</v>
      </c>
      <c r="O7507" s="20">
        <v>216.5</v>
      </c>
      <c r="P7507" s="8">
        <v>433</v>
      </c>
      <c r="Q7507" s="5"/>
    </row>
    <row r="7508" spans="1:18" ht="12" x14ac:dyDescent="0.2">
      <c r="A7508" s="16" t="s">
        <v>5920</v>
      </c>
      <c r="B7508" s="16" t="s">
        <v>9109</v>
      </c>
      <c r="C7508" s="17" t="s">
        <v>7161</v>
      </c>
      <c r="D7508" s="18" t="s">
        <v>8995</v>
      </c>
      <c r="E7508" s="18"/>
      <c r="F7508" s="18"/>
      <c r="G7508" s="18"/>
      <c r="H7508" s="18"/>
      <c r="I7508" s="18"/>
      <c r="J7508" s="19">
        <v>12639</v>
      </c>
      <c r="K7508" s="5"/>
      <c r="L7508" s="7">
        <v>12639</v>
      </c>
      <c r="M7508" s="5"/>
      <c r="N7508" s="20">
        <v>90</v>
      </c>
      <c r="O7508" s="5"/>
      <c r="P7508" s="8">
        <v>90</v>
      </c>
      <c r="Q7508" s="5"/>
    </row>
    <row r="7509" spans="1:18" ht="12" x14ac:dyDescent="0.2">
      <c r="A7509" s="16" t="s">
        <v>5920</v>
      </c>
      <c r="B7509" s="16" t="s">
        <v>9109</v>
      </c>
      <c r="C7509" s="17" t="s">
        <v>7162</v>
      </c>
      <c r="D7509" s="18" t="s">
        <v>8995</v>
      </c>
      <c r="E7509" s="18"/>
      <c r="F7509" s="18"/>
      <c r="G7509" s="18"/>
      <c r="H7509" s="18"/>
      <c r="I7509" s="18"/>
      <c r="J7509" s="5"/>
      <c r="K7509" s="19">
        <v>2607.5</v>
      </c>
      <c r="L7509" s="7">
        <v>2607.5</v>
      </c>
      <c r="M7509" s="5"/>
      <c r="N7509" s="5"/>
      <c r="O7509" s="20">
        <v>20</v>
      </c>
      <c r="P7509" s="8">
        <v>20</v>
      </c>
      <c r="Q7509" s="5"/>
    </row>
    <row r="7510" spans="1:18" ht="12" x14ac:dyDescent="0.2">
      <c r="A7510" s="16" t="s">
        <v>5920</v>
      </c>
      <c r="B7510" s="16" t="s">
        <v>9109</v>
      </c>
      <c r="C7510" s="17" t="s">
        <v>7163</v>
      </c>
      <c r="D7510" s="18" t="s">
        <v>8995</v>
      </c>
      <c r="E7510" s="18"/>
      <c r="F7510" s="18"/>
      <c r="G7510" s="18"/>
      <c r="H7510" s="18"/>
      <c r="I7510" s="18"/>
      <c r="J7510" s="5"/>
      <c r="K7510" s="19">
        <v>28808.33</v>
      </c>
      <c r="L7510" s="7">
        <v>28808.33</v>
      </c>
      <c r="M7510" s="5"/>
      <c r="N7510" s="5"/>
      <c r="O7510" s="20">
        <v>20</v>
      </c>
      <c r="P7510" s="8">
        <v>20</v>
      </c>
      <c r="Q7510" s="5"/>
    </row>
    <row r="7511" spans="1:18" ht="12" x14ac:dyDescent="0.2">
      <c r="A7511" s="16" t="s">
        <v>5920</v>
      </c>
      <c r="B7511" s="16" t="s">
        <v>9109</v>
      </c>
      <c r="C7511" s="17" t="s">
        <v>7164</v>
      </c>
      <c r="D7511" s="18" t="s">
        <v>8995</v>
      </c>
      <c r="E7511" s="18"/>
      <c r="F7511" s="18"/>
      <c r="G7511" s="18"/>
      <c r="H7511" s="18"/>
      <c r="I7511" s="18"/>
      <c r="J7511" s="5"/>
      <c r="K7511" s="19">
        <v>5083.33</v>
      </c>
      <c r="L7511" s="6"/>
      <c r="M7511" s="19">
        <v>5083.33</v>
      </c>
      <c r="N7511" s="5"/>
      <c r="O7511" s="20">
        <v>20</v>
      </c>
      <c r="P7511" s="6"/>
      <c r="Q7511" s="20">
        <v>20</v>
      </c>
    </row>
    <row r="7512" spans="1:18" ht="12" x14ac:dyDescent="0.2">
      <c r="A7512" s="16" t="s">
        <v>5920</v>
      </c>
      <c r="B7512" s="16" t="s">
        <v>9109</v>
      </c>
      <c r="C7512" s="17" t="s">
        <v>7165</v>
      </c>
      <c r="D7512" s="18" t="s">
        <v>8995</v>
      </c>
      <c r="E7512" s="18"/>
      <c r="F7512" s="18"/>
      <c r="G7512" s="18"/>
      <c r="H7512" s="18"/>
      <c r="I7512" s="18"/>
      <c r="J7512" s="19">
        <v>17333.330000000002</v>
      </c>
      <c r="K7512" s="19">
        <v>87500</v>
      </c>
      <c r="L7512" s="7">
        <v>104833.33</v>
      </c>
      <c r="M7512" s="5"/>
      <c r="N7512" s="20">
        <v>216.5</v>
      </c>
      <c r="O7512" s="22">
        <v>1082.5</v>
      </c>
      <c r="P7512" s="10">
        <v>1299</v>
      </c>
      <c r="Q7512" s="5"/>
    </row>
    <row r="7513" spans="1:18" ht="12" x14ac:dyDescent="0.2">
      <c r="A7513" s="16" t="s">
        <v>5920</v>
      </c>
      <c r="B7513" s="16" t="s">
        <v>9109</v>
      </c>
      <c r="C7513" s="17" t="s">
        <v>7166</v>
      </c>
      <c r="D7513" s="18" t="s">
        <v>8995</v>
      </c>
      <c r="E7513" s="18"/>
      <c r="F7513" s="18"/>
      <c r="G7513" s="18"/>
      <c r="H7513" s="18"/>
      <c r="I7513" s="18"/>
      <c r="J7513" s="5"/>
      <c r="K7513" s="19">
        <v>53722.67</v>
      </c>
      <c r="L7513" s="7">
        <v>53722.67</v>
      </c>
      <c r="M7513" s="5"/>
      <c r="N7513" s="5"/>
      <c r="O7513" s="20">
        <v>400</v>
      </c>
      <c r="P7513" s="8">
        <v>400</v>
      </c>
      <c r="Q7513" s="5"/>
    </row>
    <row r="7514" spans="1:18" ht="12" x14ac:dyDescent="0.2">
      <c r="A7514" s="16" t="s">
        <v>5920</v>
      </c>
      <c r="B7514" s="16" t="s">
        <v>9109</v>
      </c>
      <c r="C7514" s="17" t="s">
        <v>7167</v>
      </c>
      <c r="D7514" s="18" t="s">
        <v>8995</v>
      </c>
      <c r="E7514" s="18"/>
      <c r="F7514" s="18"/>
      <c r="G7514" s="18"/>
      <c r="H7514" s="18"/>
      <c r="I7514" s="18"/>
      <c r="J7514" s="5"/>
      <c r="K7514" s="19">
        <v>155833.32999999999</v>
      </c>
      <c r="L7514" s="7">
        <v>155833.32999999999</v>
      </c>
      <c r="M7514" s="5"/>
      <c r="N7514" s="5"/>
      <c r="O7514" s="22">
        <v>2381.5</v>
      </c>
      <c r="P7514" s="10">
        <v>2381.5</v>
      </c>
      <c r="Q7514" s="5"/>
    </row>
    <row r="7515" spans="1:18" ht="12" x14ac:dyDescent="0.2">
      <c r="A7515" s="16" t="s">
        <v>5920</v>
      </c>
      <c r="B7515" s="16" t="s">
        <v>9109</v>
      </c>
      <c r="C7515" s="17" t="s">
        <v>7168</v>
      </c>
      <c r="D7515" s="18" t="s">
        <v>8995</v>
      </c>
      <c r="E7515" s="18"/>
      <c r="F7515" s="18"/>
      <c r="G7515" s="18"/>
      <c r="H7515" s="18"/>
      <c r="I7515" s="18"/>
      <c r="J7515" s="5"/>
      <c r="K7515" s="19">
        <v>1166.67</v>
      </c>
      <c r="L7515" s="7">
        <v>1166.67</v>
      </c>
      <c r="M7515" s="5"/>
      <c r="N7515" s="5"/>
      <c r="O7515" s="20">
        <v>10</v>
      </c>
      <c r="P7515" s="8">
        <v>10</v>
      </c>
      <c r="Q7515" s="5"/>
    </row>
    <row r="7516" spans="1:18" ht="12" x14ac:dyDescent="0.2">
      <c r="A7516" s="16" t="s">
        <v>5920</v>
      </c>
      <c r="B7516" s="16" t="s">
        <v>9109</v>
      </c>
      <c r="C7516" s="17" t="s">
        <v>7169</v>
      </c>
      <c r="D7516" s="18" t="s">
        <v>8995</v>
      </c>
      <c r="E7516" s="18"/>
      <c r="F7516" s="18"/>
      <c r="G7516" s="18"/>
      <c r="H7516" s="18"/>
      <c r="I7516" s="18"/>
      <c r="J7516" s="5"/>
      <c r="K7516" s="19">
        <v>4519.2</v>
      </c>
      <c r="L7516" s="7">
        <v>4519.2</v>
      </c>
      <c r="M7516" s="5"/>
      <c r="N7516" s="5"/>
      <c r="O7516" s="20">
        <v>50</v>
      </c>
      <c r="P7516" s="8">
        <v>50</v>
      </c>
      <c r="Q7516" s="5"/>
    </row>
    <row r="7517" spans="1:18" ht="12" x14ac:dyDescent="0.2">
      <c r="A7517" s="16" t="s">
        <v>5920</v>
      </c>
      <c r="B7517" s="16" t="s">
        <v>9109</v>
      </c>
      <c r="C7517" s="17" t="s">
        <v>7170</v>
      </c>
      <c r="D7517" s="18" t="s">
        <v>8995</v>
      </c>
      <c r="E7517" s="18"/>
      <c r="F7517" s="18"/>
      <c r="G7517" s="18"/>
      <c r="H7517" s="18"/>
      <c r="I7517" s="18"/>
      <c r="J7517" s="19">
        <v>2250</v>
      </c>
      <c r="K7517" s="5"/>
      <c r="L7517" s="7">
        <v>2250</v>
      </c>
      <c r="M7517" s="5"/>
      <c r="N7517" s="20">
        <v>20</v>
      </c>
      <c r="O7517" s="5"/>
      <c r="P7517" s="8">
        <v>20</v>
      </c>
      <c r="Q7517" s="5"/>
    </row>
    <row r="7518" spans="1:18" ht="24" x14ac:dyDescent="0.2">
      <c r="A7518" s="16" t="s">
        <v>5920</v>
      </c>
      <c r="B7518" s="16" t="s">
        <v>9109</v>
      </c>
      <c r="C7518" s="17" t="s">
        <v>7171</v>
      </c>
      <c r="D7518" s="18" t="s">
        <v>9004</v>
      </c>
      <c r="E7518" s="26">
        <f>J7518-L7518</f>
        <v>4430.83</v>
      </c>
      <c r="F7518" s="26">
        <f>N7518-P7518</f>
        <v>20</v>
      </c>
      <c r="G7518" s="26" t="str">
        <f>VLOOKUP(C7518,[2]итоговая!$C$6:$H$1018,5,FALSE)</f>
        <v>УТО</v>
      </c>
      <c r="H7518" s="21" t="s">
        <v>9533</v>
      </c>
      <c r="I7518" s="18"/>
      <c r="J7518" s="19">
        <v>4430.83</v>
      </c>
      <c r="K7518" s="5"/>
      <c r="L7518" s="6"/>
      <c r="M7518" s="19">
        <v>4430.83</v>
      </c>
      <c r="N7518" s="20">
        <v>20</v>
      </c>
      <c r="O7518" s="5"/>
      <c r="P7518" s="6"/>
      <c r="Q7518" s="20">
        <v>20</v>
      </c>
      <c r="R7518" s="76" t="str">
        <f>VLOOKUP(C7518,[3]НВЛ!$E$17:$Y$197,21,FALSE)</f>
        <v>в производство</v>
      </c>
    </row>
    <row r="7519" spans="1:18" ht="12" x14ac:dyDescent="0.2">
      <c r="A7519" s="16" t="s">
        <v>5920</v>
      </c>
      <c r="B7519" s="16" t="s">
        <v>9109</v>
      </c>
      <c r="C7519" s="17" t="s">
        <v>4630</v>
      </c>
      <c r="D7519" s="18" t="s">
        <v>8995</v>
      </c>
      <c r="E7519" s="18"/>
      <c r="F7519" s="18"/>
      <c r="G7519" s="18"/>
      <c r="H7519" s="18"/>
      <c r="I7519" s="18"/>
      <c r="J7519" s="5"/>
      <c r="K7519" s="19">
        <v>127600</v>
      </c>
      <c r="L7519" s="7">
        <v>127600</v>
      </c>
      <c r="M7519" s="5"/>
      <c r="N7519" s="5"/>
      <c r="O7519" s="20">
        <v>836</v>
      </c>
      <c r="P7519" s="8">
        <v>836</v>
      </c>
      <c r="Q7519" s="5"/>
    </row>
    <row r="7520" spans="1:18" ht="12" x14ac:dyDescent="0.2">
      <c r="A7520" s="16" t="s">
        <v>5920</v>
      </c>
      <c r="B7520" s="16" t="s">
        <v>9109</v>
      </c>
      <c r="C7520" s="17" t="s">
        <v>7172</v>
      </c>
      <c r="D7520" s="18" t="s">
        <v>8995</v>
      </c>
      <c r="E7520" s="18"/>
      <c r="F7520" s="18"/>
      <c r="G7520" s="18"/>
      <c r="H7520" s="18"/>
      <c r="I7520" s="18"/>
      <c r="J7520" s="5"/>
      <c r="K7520" s="21">
        <v>875</v>
      </c>
      <c r="L7520" s="9">
        <v>875</v>
      </c>
      <c r="M7520" s="5"/>
      <c r="N7520" s="5"/>
      <c r="O7520" s="20">
        <v>4</v>
      </c>
      <c r="P7520" s="8">
        <v>4</v>
      </c>
      <c r="Q7520" s="5"/>
    </row>
    <row r="7521" spans="1:17" ht="12" x14ac:dyDescent="0.2">
      <c r="A7521" s="16" t="s">
        <v>5920</v>
      </c>
      <c r="B7521" s="16" t="s">
        <v>9109</v>
      </c>
      <c r="C7521" s="17" t="s">
        <v>7173</v>
      </c>
      <c r="D7521" s="18" t="s">
        <v>8995</v>
      </c>
      <c r="E7521" s="18"/>
      <c r="F7521" s="18"/>
      <c r="G7521" s="18"/>
      <c r="H7521" s="18"/>
      <c r="I7521" s="18"/>
      <c r="J7521" s="19">
        <v>13266.67</v>
      </c>
      <c r="K7521" s="5"/>
      <c r="L7521" s="7">
        <v>13266.67</v>
      </c>
      <c r="M7521" s="5"/>
      <c r="N7521" s="20">
        <v>100</v>
      </c>
      <c r="O7521" s="5"/>
      <c r="P7521" s="8">
        <v>100</v>
      </c>
      <c r="Q7521" s="5"/>
    </row>
    <row r="7522" spans="1:17" ht="12" x14ac:dyDescent="0.2">
      <c r="A7522" s="16" t="s">
        <v>5920</v>
      </c>
      <c r="B7522" s="16" t="s">
        <v>9109</v>
      </c>
      <c r="C7522" s="17" t="s">
        <v>7174</v>
      </c>
      <c r="D7522" s="18" t="s">
        <v>8995</v>
      </c>
      <c r="E7522" s="18"/>
      <c r="F7522" s="18"/>
      <c r="G7522" s="18"/>
      <c r="H7522" s="18"/>
      <c r="I7522" s="18"/>
      <c r="J7522" s="5"/>
      <c r="K7522" s="19">
        <v>1061.67</v>
      </c>
      <c r="L7522" s="7">
        <v>1061.67</v>
      </c>
      <c r="M7522" s="5"/>
      <c r="N7522" s="5"/>
      <c r="O7522" s="20">
        <v>2</v>
      </c>
      <c r="P7522" s="8">
        <v>2</v>
      </c>
      <c r="Q7522" s="5"/>
    </row>
    <row r="7523" spans="1:17" ht="12" x14ac:dyDescent="0.2">
      <c r="A7523" s="16" t="s">
        <v>5920</v>
      </c>
      <c r="B7523" s="16" t="s">
        <v>9109</v>
      </c>
      <c r="C7523" s="17" t="s">
        <v>4632</v>
      </c>
      <c r="D7523" s="18" t="s">
        <v>8995</v>
      </c>
      <c r="E7523" s="18"/>
      <c r="F7523" s="18"/>
      <c r="G7523" s="18"/>
      <c r="H7523" s="18"/>
      <c r="I7523" s="18"/>
      <c r="J7523" s="5"/>
      <c r="K7523" s="19">
        <v>62010</v>
      </c>
      <c r="L7523" s="7">
        <v>62010</v>
      </c>
      <c r="M7523" s="5"/>
      <c r="N7523" s="5"/>
      <c r="O7523" s="20">
        <v>144</v>
      </c>
      <c r="P7523" s="8">
        <v>144</v>
      </c>
      <c r="Q7523" s="5"/>
    </row>
    <row r="7524" spans="1:17" ht="12" x14ac:dyDescent="0.2">
      <c r="A7524" s="16" t="s">
        <v>5920</v>
      </c>
      <c r="B7524" s="16" t="s">
        <v>9109</v>
      </c>
      <c r="C7524" s="17" t="s">
        <v>4633</v>
      </c>
      <c r="D7524" s="18" t="s">
        <v>8995</v>
      </c>
      <c r="E7524" s="18"/>
      <c r="F7524" s="18"/>
      <c r="G7524" s="18"/>
      <c r="H7524" s="18"/>
      <c r="I7524" s="18"/>
      <c r="J7524" s="5"/>
      <c r="K7524" s="19">
        <v>14840</v>
      </c>
      <c r="L7524" s="6"/>
      <c r="M7524" s="19">
        <v>14840</v>
      </c>
      <c r="N7524" s="5"/>
      <c r="O7524" s="20">
        <v>32</v>
      </c>
      <c r="P7524" s="6"/>
      <c r="Q7524" s="20">
        <v>32</v>
      </c>
    </row>
    <row r="7525" spans="1:17" ht="12" x14ac:dyDescent="0.2">
      <c r="A7525" s="16" t="s">
        <v>5920</v>
      </c>
      <c r="B7525" s="16" t="s">
        <v>9109</v>
      </c>
      <c r="C7525" s="17" t="s">
        <v>7175</v>
      </c>
      <c r="D7525" s="18" t="s">
        <v>8995</v>
      </c>
      <c r="E7525" s="18"/>
      <c r="F7525" s="18"/>
      <c r="G7525" s="18"/>
      <c r="H7525" s="18"/>
      <c r="I7525" s="18"/>
      <c r="J7525" s="5"/>
      <c r="K7525" s="19">
        <v>2156.25</v>
      </c>
      <c r="L7525" s="7">
        <v>2156.25</v>
      </c>
      <c r="M7525" s="5"/>
      <c r="N7525" s="5"/>
      <c r="O7525" s="20">
        <v>10</v>
      </c>
      <c r="P7525" s="8">
        <v>10</v>
      </c>
      <c r="Q7525" s="5"/>
    </row>
    <row r="7526" spans="1:17" ht="12" x14ac:dyDescent="0.2">
      <c r="A7526" s="16" t="s">
        <v>5920</v>
      </c>
      <c r="B7526" s="16" t="s">
        <v>9109</v>
      </c>
      <c r="C7526" s="17" t="s">
        <v>7176</v>
      </c>
      <c r="D7526" s="18" t="s">
        <v>8995</v>
      </c>
      <c r="E7526" s="18"/>
      <c r="F7526" s="18"/>
      <c r="G7526" s="18"/>
      <c r="H7526" s="18"/>
      <c r="I7526" s="18"/>
      <c r="J7526" s="5"/>
      <c r="K7526" s="19">
        <v>11703.12</v>
      </c>
      <c r="L7526" s="7">
        <v>4681.25</v>
      </c>
      <c r="M7526" s="19">
        <v>7021.87</v>
      </c>
      <c r="N7526" s="5"/>
      <c r="O7526" s="20">
        <v>60</v>
      </c>
      <c r="P7526" s="8">
        <v>24</v>
      </c>
      <c r="Q7526" s="20">
        <v>36</v>
      </c>
    </row>
    <row r="7527" spans="1:17" ht="12" x14ac:dyDescent="0.2">
      <c r="A7527" s="16" t="s">
        <v>5920</v>
      </c>
      <c r="B7527" s="16" t="s">
        <v>9109</v>
      </c>
      <c r="C7527" s="17" t="s">
        <v>7177</v>
      </c>
      <c r="D7527" s="18" t="s">
        <v>8995</v>
      </c>
      <c r="E7527" s="18"/>
      <c r="F7527" s="18"/>
      <c r="G7527" s="18"/>
      <c r="H7527" s="18"/>
      <c r="I7527" s="18"/>
      <c r="J7527" s="5"/>
      <c r="K7527" s="19">
        <v>10816.67</v>
      </c>
      <c r="L7527" s="7">
        <v>10816.67</v>
      </c>
      <c r="M7527" s="5"/>
      <c r="N7527" s="5"/>
      <c r="O7527" s="20">
        <v>100</v>
      </c>
      <c r="P7527" s="8">
        <v>100</v>
      </c>
      <c r="Q7527" s="5"/>
    </row>
    <row r="7528" spans="1:17" ht="12" x14ac:dyDescent="0.2">
      <c r="A7528" s="16" t="s">
        <v>5920</v>
      </c>
      <c r="B7528" s="16" t="s">
        <v>9109</v>
      </c>
      <c r="C7528" s="17" t="s">
        <v>7178</v>
      </c>
      <c r="D7528" s="18" t="s">
        <v>8995</v>
      </c>
      <c r="E7528" s="18"/>
      <c r="F7528" s="18"/>
      <c r="G7528" s="18"/>
      <c r="H7528" s="18"/>
      <c r="I7528" s="18"/>
      <c r="J7528" s="5"/>
      <c r="K7528" s="19">
        <v>60333.33</v>
      </c>
      <c r="L7528" s="7">
        <v>60333.33</v>
      </c>
      <c r="M7528" s="5"/>
      <c r="N7528" s="5"/>
      <c r="O7528" s="20">
        <v>400</v>
      </c>
      <c r="P7528" s="8">
        <v>400</v>
      </c>
      <c r="Q7528" s="5"/>
    </row>
    <row r="7529" spans="1:17" ht="12" x14ac:dyDescent="0.2">
      <c r="A7529" s="16" t="s">
        <v>5920</v>
      </c>
      <c r="B7529" s="16" t="s">
        <v>9109</v>
      </c>
      <c r="C7529" s="17" t="s">
        <v>7179</v>
      </c>
      <c r="D7529" s="18" t="s">
        <v>8995</v>
      </c>
      <c r="E7529" s="18"/>
      <c r="F7529" s="18"/>
      <c r="G7529" s="18"/>
      <c r="H7529" s="18"/>
      <c r="I7529" s="18"/>
      <c r="J7529" s="5"/>
      <c r="K7529" s="19">
        <v>10426.67</v>
      </c>
      <c r="L7529" s="7">
        <v>10426.67</v>
      </c>
      <c r="M7529" s="5"/>
      <c r="N7529" s="5"/>
      <c r="O7529" s="20">
        <v>16</v>
      </c>
      <c r="P7529" s="8">
        <v>16</v>
      </c>
      <c r="Q7529" s="5"/>
    </row>
    <row r="7530" spans="1:17" ht="12" x14ac:dyDescent="0.2">
      <c r="A7530" s="16" t="s">
        <v>5920</v>
      </c>
      <c r="B7530" s="16" t="s">
        <v>9109</v>
      </c>
      <c r="C7530" s="17" t="s">
        <v>7180</v>
      </c>
      <c r="D7530" s="18" t="s">
        <v>8995</v>
      </c>
      <c r="E7530" s="18"/>
      <c r="F7530" s="18"/>
      <c r="G7530" s="18"/>
      <c r="H7530" s="18"/>
      <c r="I7530" s="18"/>
      <c r="J7530" s="5"/>
      <c r="K7530" s="19">
        <v>9246.67</v>
      </c>
      <c r="L7530" s="7">
        <v>9246.67</v>
      </c>
      <c r="M7530" s="5"/>
      <c r="N7530" s="5"/>
      <c r="O7530" s="20">
        <v>16</v>
      </c>
      <c r="P7530" s="8">
        <v>16</v>
      </c>
      <c r="Q7530" s="5"/>
    </row>
    <row r="7531" spans="1:17" ht="12" x14ac:dyDescent="0.2">
      <c r="A7531" s="16" t="s">
        <v>5920</v>
      </c>
      <c r="B7531" s="16" t="s">
        <v>9109</v>
      </c>
      <c r="C7531" s="17" t="s">
        <v>7181</v>
      </c>
      <c r="D7531" s="18" t="s">
        <v>8995</v>
      </c>
      <c r="E7531" s="18"/>
      <c r="F7531" s="18"/>
      <c r="G7531" s="18"/>
      <c r="H7531" s="18"/>
      <c r="I7531" s="18"/>
      <c r="J7531" s="5"/>
      <c r="K7531" s="19">
        <v>24575.84</v>
      </c>
      <c r="L7531" s="7">
        <v>14059.17</v>
      </c>
      <c r="M7531" s="19">
        <v>10516.67</v>
      </c>
      <c r="N7531" s="5"/>
      <c r="O7531" s="20">
        <v>100</v>
      </c>
      <c r="P7531" s="8">
        <v>60</v>
      </c>
      <c r="Q7531" s="20">
        <v>40</v>
      </c>
    </row>
    <row r="7532" spans="1:17" ht="12" x14ac:dyDescent="0.2">
      <c r="A7532" s="16" t="s">
        <v>5920</v>
      </c>
      <c r="B7532" s="16" t="s">
        <v>9109</v>
      </c>
      <c r="C7532" s="17" t="s">
        <v>7182</v>
      </c>
      <c r="D7532" s="18" t="s">
        <v>8995</v>
      </c>
      <c r="E7532" s="18"/>
      <c r="F7532" s="18"/>
      <c r="G7532" s="18"/>
      <c r="H7532" s="18"/>
      <c r="I7532" s="18"/>
      <c r="J7532" s="5"/>
      <c r="K7532" s="19">
        <v>3833.33</v>
      </c>
      <c r="L7532" s="7">
        <v>3833.33</v>
      </c>
      <c r="M7532" s="5"/>
      <c r="N7532" s="5"/>
      <c r="O7532" s="20">
        <v>20</v>
      </c>
      <c r="P7532" s="8">
        <v>20</v>
      </c>
      <c r="Q7532" s="5"/>
    </row>
    <row r="7533" spans="1:17" ht="12" x14ac:dyDescent="0.2">
      <c r="A7533" s="16" t="s">
        <v>5920</v>
      </c>
      <c r="B7533" s="16" t="s">
        <v>9109</v>
      </c>
      <c r="C7533" s="17" t="s">
        <v>7183</v>
      </c>
      <c r="D7533" s="18" t="s">
        <v>8995</v>
      </c>
      <c r="E7533" s="18"/>
      <c r="F7533" s="18"/>
      <c r="G7533" s="18"/>
      <c r="H7533" s="18"/>
      <c r="I7533" s="18"/>
      <c r="J7533" s="5"/>
      <c r="K7533" s="19">
        <v>5256.67</v>
      </c>
      <c r="L7533" s="6"/>
      <c r="M7533" s="19">
        <v>5256.67</v>
      </c>
      <c r="N7533" s="5"/>
      <c r="O7533" s="20">
        <v>40</v>
      </c>
      <c r="P7533" s="6"/>
      <c r="Q7533" s="20">
        <v>40</v>
      </c>
    </row>
    <row r="7534" spans="1:17" ht="12" x14ac:dyDescent="0.2">
      <c r="A7534" s="16" t="s">
        <v>5920</v>
      </c>
      <c r="B7534" s="16" t="s">
        <v>9109</v>
      </c>
      <c r="C7534" s="17" t="s">
        <v>7184</v>
      </c>
      <c r="D7534" s="18" t="s">
        <v>8995</v>
      </c>
      <c r="E7534" s="18"/>
      <c r="F7534" s="18"/>
      <c r="G7534" s="18"/>
      <c r="H7534" s="18"/>
      <c r="I7534" s="18"/>
      <c r="J7534" s="5"/>
      <c r="K7534" s="19">
        <v>8135</v>
      </c>
      <c r="L7534" s="7">
        <v>8135</v>
      </c>
      <c r="M7534" s="5"/>
      <c r="N7534" s="5"/>
      <c r="O7534" s="20">
        <v>60</v>
      </c>
      <c r="P7534" s="8">
        <v>60</v>
      </c>
      <c r="Q7534" s="5"/>
    </row>
    <row r="7535" spans="1:17" ht="12" x14ac:dyDescent="0.2">
      <c r="A7535" s="16" t="s">
        <v>5920</v>
      </c>
      <c r="B7535" s="16" t="s">
        <v>9109</v>
      </c>
      <c r="C7535" s="17" t="s">
        <v>7185</v>
      </c>
      <c r="D7535" s="18" t="s">
        <v>8995</v>
      </c>
      <c r="E7535" s="18"/>
      <c r="F7535" s="18"/>
      <c r="G7535" s="18"/>
      <c r="H7535" s="18"/>
      <c r="I7535" s="18"/>
      <c r="J7535" s="5"/>
      <c r="K7535" s="19">
        <v>3075</v>
      </c>
      <c r="L7535" s="7">
        <v>3075</v>
      </c>
      <c r="M7535" s="5"/>
      <c r="N7535" s="5"/>
      <c r="O7535" s="20">
        <v>20</v>
      </c>
      <c r="P7535" s="8">
        <v>20</v>
      </c>
      <c r="Q7535" s="5"/>
    </row>
    <row r="7536" spans="1:17" ht="12" x14ac:dyDescent="0.2">
      <c r="A7536" s="16" t="s">
        <v>5920</v>
      </c>
      <c r="B7536" s="16" t="s">
        <v>9109</v>
      </c>
      <c r="C7536" s="17" t="s">
        <v>7186</v>
      </c>
      <c r="D7536" s="18" t="s">
        <v>8995</v>
      </c>
      <c r="E7536" s="18"/>
      <c r="F7536" s="18"/>
      <c r="G7536" s="18"/>
      <c r="H7536" s="18"/>
      <c r="I7536" s="18"/>
      <c r="J7536" s="19">
        <v>14415.83</v>
      </c>
      <c r="K7536" s="5"/>
      <c r="L7536" s="7">
        <v>14415.83</v>
      </c>
      <c r="M7536" s="5"/>
      <c r="N7536" s="20">
        <v>216.5</v>
      </c>
      <c r="O7536" s="5"/>
      <c r="P7536" s="8">
        <v>216.5</v>
      </c>
      <c r="Q7536" s="5"/>
    </row>
    <row r="7537" spans="1:17" ht="12" x14ac:dyDescent="0.2">
      <c r="A7537" s="16" t="s">
        <v>5920</v>
      </c>
      <c r="B7537" s="16" t="s">
        <v>9109</v>
      </c>
      <c r="C7537" s="17" t="s">
        <v>7187</v>
      </c>
      <c r="D7537" s="18" t="s">
        <v>8995</v>
      </c>
      <c r="E7537" s="18"/>
      <c r="F7537" s="18"/>
      <c r="G7537" s="18"/>
      <c r="H7537" s="18"/>
      <c r="I7537" s="18"/>
      <c r="J7537" s="5"/>
      <c r="K7537" s="19">
        <v>27755.83</v>
      </c>
      <c r="L7537" s="6"/>
      <c r="M7537" s="19">
        <v>27755.83</v>
      </c>
      <c r="N7537" s="5"/>
      <c r="O7537" s="20">
        <v>216.5</v>
      </c>
      <c r="P7537" s="6"/>
      <c r="Q7537" s="20">
        <v>216.5</v>
      </c>
    </row>
    <row r="7538" spans="1:17" ht="12" x14ac:dyDescent="0.2">
      <c r="A7538" s="16" t="s">
        <v>5920</v>
      </c>
      <c r="B7538" s="16" t="s">
        <v>9109</v>
      </c>
      <c r="C7538" s="17" t="s">
        <v>4636</v>
      </c>
      <c r="D7538" s="18" t="s">
        <v>8995</v>
      </c>
      <c r="E7538" s="18"/>
      <c r="F7538" s="18"/>
      <c r="G7538" s="18"/>
      <c r="H7538" s="18"/>
      <c r="I7538" s="18"/>
      <c r="J7538" s="5"/>
      <c r="K7538" s="19">
        <v>76413.5</v>
      </c>
      <c r="L7538" s="6"/>
      <c r="M7538" s="19">
        <v>76413.5</v>
      </c>
      <c r="N7538" s="5"/>
      <c r="O7538" s="20">
        <v>400</v>
      </c>
      <c r="P7538" s="6"/>
      <c r="Q7538" s="20">
        <v>400</v>
      </c>
    </row>
    <row r="7539" spans="1:17" ht="12" x14ac:dyDescent="0.2">
      <c r="A7539" s="16" t="s">
        <v>5920</v>
      </c>
      <c r="B7539" s="16" t="s">
        <v>9109</v>
      </c>
      <c r="C7539" s="17" t="s">
        <v>7188</v>
      </c>
      <c r="D7539" s="18" t="s">
        <v>8995</v>
      </c>
      <c r="E7539" s="18"/>
      <c r="F7539" s="18"/>
      <c r="G7539" s="18"/>
      <c r="H7539" s="18"/>
      <c r="I7539" s="18"/>
      <c r="J7539" s="5"/>
      <c r="K7539" s="19">
        <v>53119.4</v>
      </c>
      <c r="L7539" s="6"/>
      <c r="M7539" s="19">
        <v>53119.4</v>
      </c>
      <c r="N7539" s="5"/>
      <c r="O7539" s="20">
        <v>400</v>
      </c>
      <c r="P7539" s="6"/>
      <c r="Q7539" s="20">
        <v>400</v>
      </c>
    </row>
    <row r="7540" spans="1:17" ht="12" x14ac:dyDescent="0.2">
      <c r="A7540" s="16" t="s">
        <v>5920</v>
      </c>
      <c r="B7540" s="16" t="s">
        <v>9109</v>
      </c>
      <c r="C7540" s="17" t="s">
        <v>7189</v>
      </c>
      <c r="D7540" s="18" t="s">
        <v>8995</v>
      </c>
      <c r="E7540" s="18"/>
      <c r="F7540" s="18"/>
      <c r="G7540" s="18"/>
      <c r="H7540" s="18"/>
      <c r="I7540" s="18"/>
      <c r="J7540" s="5"/>
      <c r="K7540" s="19">
        <v>11670</v>
      </c>
      <c r="L7540" s="7">
        <v>11670</v>
      </c>
      <c r="M7540" s="5"/>
      <c r="N7540" s="5"/>
      <c r="O7540" s="20">
        <v>60</v>
      </c>
      <c r="P7540" s="8">
        <v>60</v>
      </c>
      <c r="Q7540" s="5"/>
    </row>
    <row r="7541" spans="1:17" ht="12" x14ac:dyDescent="0.2">
      <c r="A7541" s="16" t="s">
        <v>5920</v>
      </c>
      <c r="B7541" s="16" t="s">
        <v>9109</v>
      </c>
      <c r="C7541" s="17" t="s">
        <v>4638</v>
      </c>
      <c r="D7541" s="18" t="s">
        <v>8995</v>
      </c>
      <c r="E7541" s="18"/>
      <c r="F7541" s="18"/>
      <c r="G7541" s="18"/>
      <c r="H7541" s="18"/>
      <c r="I7541" s="18"/>
      <c r="J7541" s="5"/>
      <c r="K7541" s="19">
        <v>34100</v>
      </c>
      <c r="L7541" s="6"/>
      <c r="M7541" s="19">
        <v>34100</v>
      </c>
      <c r="N7541" s="5"/>
      <c r="O7541" s="20">
        <v>200</v>
      </c>
      <c r="P7541" s="6"/>
      <c r="Q7541" s="20">
        <v>200</v>
      </c>
    </row>
    <row r="7542" spans="1:17" ht="12" x14ac:dyDescent="0.2">
      <c r="A7542" s="16" t="s">
        <v>5920</v>
      </c>
      <c r="B7542" s="16" t="s">
        <v>9109</v>
      </c>
      <c r="C7542" s="17" t="s">
        <v>7190</v>
      </c>
      <c r="D7542" s="18" t="s">
        <v>8995</v>
      </c>
      <c r="E7542" s="18"/>
      <c r="F7542" s="18"/>
      <c r="G7542" s="18"/>
      <c r="H7542" s="18"/>
      <c r="I7542" s="18"/>
      <c r="J7542" s="5"/>
      <c r="K7542" s="19">
        <v>66690</v>
      </c>
      <c r="L7542" s="7">
        <v>66690</v>
      </c>
      <c r="M7542" s="5"/>
      <c r="N7542" s="5"/>
      <c r="O7542" s="20">
        <v>866</v>
      </c>
      <c r="P7542" s="8">
        <v>866</v>
      </c>
      <c r="Q7542" s="5"/>
    </row>
    <row r="7543" spans="1:17" ht="12" x14ac:dyDescent="0.2">
      <c r="A7543" s="16" t="s">
        <v>5920</v>
      </c>
      <c r="B7543" s="16" t="s">
        <v>9109</v>
      </c>
      <c r="C7543" s="17" t="s">
        <v>4640</v>
      </c>
      <c r="D7543" s="18" t="s">
        <v>8995</v>
      </c>
      <c r="E7543" s="18"/>
      <c r="F7543" s="18"/>
      <c r="G7543" s="18"/>
      <c r="H7543" s="18"/>
      <c r="I7543" s="18"/>
      <c r="J7543" s="5"/>
      <c r="K7543" s="19">
        <v>43333.33</v>
      </c>
      <c r="L7543" s="7">
        <v>43333.33</v>
      </c>
      <c r="M7543" s="5"/>
      <c r="N7543" s="5"/>
      <c r="O7543" s="20">
        <v>400</v>
      </c>
      <c r="P7543" s="8">
        <v>400</v>
      </c>
      <c r="Q7543" s="5"/>
    </row>
    <row r="7544" spans="1:17" ht="12" x14ac:dyDescent="0.2">
      <c r="A7544" s="16" t="s">
        <v>5920</v>
      </c>
      <c r="B7544" s="16" t="s">
        <v>9109</v>
      </c>
      <c r="C7544" s="17" t="s">
        <v>7191</v>
      </c>
      <c r="D7544" s="18" t="s">
        <v>8995</v>
      </c>
      <c r="E7544" s="18"/>
      <c r="F7544" s="18"/>
      <c r="G7544" s="18"/>
      <c r="H7544" s="18"/>
      <c r="I7544" s="18"/>
      <c r="J7544" s="5"/>
      <c r="K7544" s="19">
        <v>4967.08</v>
      </c>
      <c r="L7544" s="7">
        <v>4967.08</v>
      </c>
      <c r="M7544" s="5"/>
      <c r="N7544" s="5"/>
      <c r="O7544" s="20">
        <v>20</v>
      </c>
      <c r="P7544" s="8">
        <v>20</v>
      </c>
      <c r="Q7544" s="5"/>
    </row>
    <row r="7545" spans="1:17" ht="12" x14ac:dyDescent="0.2">
      <c r="A7545" s="16" t="s">
        <v>5920</v>
      </c>
      <c r="B7545" s="16" t="s">
        <v>9109</v>
      </c>
      <c r="C7545" s="17" t="s">
        <v>7192</v>
      </c>
      <c r="D7545" s="18" t="s">
        <v>8995</v>
      </c>
      <c r="E7545" s="18"/>
      <c r="F7545" s="18"/>
      <c r="G7545" s="18"/>
      <c r="H7545" s="18"/>
      <c r="I7545" s="18"/>
      <c r="J7545" s="19">
        <v>27908.65</v>
      </c>
      <c r="K7545" s="5"/>
      <c r="L7545" s="7">
        <v>27908.65</v>
      </c>
      <c r="M7545" s="5"/>
      <c r="N7545" s="20">
        <v>216.5</v>
      </c>
      <c r="O7545" s="5"/>
      <c r="P7545" s="8">
        <v>216.5</v>
      </c>
      <c r="Q7545" s="5"/>
    </row>
    <row r="7546" spans="1:17" ht="12" x14ac:dyDescent="0.2">
      <c r="A7546" s="16" t="s">
        <v>5920</v>
      </c>
      <c r="B7546" s="16" t="s">
        <v>9109</v>
      </c>
      <c r="C7546" s="17" t="s">
        <v>7193</v>
      </c>
      <c r="D7546" s="18" t="s">
        <v>8995</v>
      </c>
      <c r="E7546" s="18"/>
      <c r="F7546" s="18"/>
      <c r="G7546" s="18"/>
      <c r="H7546" s="18"/>
      <c r="I7546" s="18"/>
      <c r="J7546" s="5"/>
      <c r="K7546" s="19">
        <v>3433.33</v>
      </c>
      <c r="L7546" s="7">
        <v>3433.33</v>
      </c>
      <c r="M7546" s="5"/>
      <c r="N7546" s="5"/>
      <c r="O7546" s="20">
        <v>20</v>
      </c>
      <c r="P7546" s="8">
        <v>20</v>
      </c>
      <c r="Q7546" s="5"/>
    </row>
    <row r="7547" spans="1:17" ht="12" x14ac:dyDescent="0.2">
      <c r="A7547" s="16" t="s">
        <v>5920</v>
      </c>
      <c r="B7547" s="16" t="s">
        <v>9109</v>
      </c>
      <c r="C7547" s="17" t="s">
        <v>7194</v>
      </c>
      <c r="D7547" s="18" t="s">
        <v>8995</v>
      </c>
      <c r="E7547" s="18"/>
      <c r="F7547" s="18"/>
      <c r="G7547" s="18"/>
      <c r="H7547" s="18"/>
      <c r="I7547" s="18"/>
      <c r="J7547" s="5"/>
      <c r="K7547" s="19">
        <v>75850</v>
      </c>
      <c r="L7547" s="7">
        <v>75850</v>
      </c>
      <c r="M7547" s="5"/>
      <c r="N7547" s="5"/>
      <c r="O7547" s="20">
        <v>866</v>
      </c>
      <c r="P7547" s="8">
        <v>866</v>
      </c>
      <c r="Q7547" s="5"/>
    </row>
    <row r="7548" spans="1:17" ht="12" x14ac:dyDescent="0.2">
      <c r="A7548" s="16" t="s">
        <v>5920</v>
      </c>
      <c r="B7548" s="16" t="s">
        <v>9109</v>
      </c>
      <c r="C7548" s="17" t="s">
        <v>7195</v>
      </c>
      <c r="D7548" s="18" t="s">
        <v>8995</v>
      </c>
      <c r="E7548" s="18"/>
      <c r="F7548" s="18"/>
      <c r="G7548" s="18"/>
      <c r="H7548" s="18"/>
      <c r="I7548" s="18"/>
      <c r="J7548" s="19">
        <v>35833.33</v>
      </c>
      <c r="K7548" s="19">
        <v>75850</v>
      </c>
      <c r="L7548" s="7">
        <v>111683.33</v>
      </c>
      <c r="M7548" s="5"/>
      <c r="N7548" s="20">
        <v>433</v>
      </c>
      <c r="O7548" s="20">
        <v>866</v>
      </c>
      <c r="P7548" s="10">
        <v>1299</v>
      </c>
      <c r="Q7548" s="5"/>
    </row>
    <row r="7549" spans="1:17" ht="12" x14ac:dyDescent="0.2">
      <c r="A7549" s="16" t="s">
        <v>5920</v>
      </c>
      <c r="B7549" s="16" t="s">
        <v>9109</v>
      </c>
      <c r="C7549" s="17" t="s">
        <v>7196</v>
      </c>
      <c r="D7549" s="18" t="s">
        <v>8995</v>
      </c>
      <c r="E7549" s="18"/>
      <c r="F7549" s="18"/>
      <c r="G7549" s="18"/>
      <c r="H7549" s="18"/>
      <c r="I7549" s="18"/>
      <c r="J7549" s="5"/>
      <c r="K7549" s="21">
        <v>105</v>
      </c>
      <c r="L7549" s="9">
        <v>105</v>
      </c>
      <c r="M7549" s="5"/>
      <c r="N7549" s="5"/>
      <c r="O7549" s="20">
        <v>1</v>
      </c>
      <c r="P7549" s="8">
        <v>1</v>
      </c>
      <c r="Q7549" s="5"/>
    </row>
    <row r="7550" spans="1:17" ht="12" x14ac:dyDescent="0.2">
      <c r="A7550" s="16" t="s">
        <v>5920</v>
      </c>
      <c r="B7550" s="16" t="s">
        <v>9109</v>
      </c>
      <c r="C7550" s="17" t="s">
        <v>7197</v>
      </c>
      <c r="D7550" s="18" t="s">
        <v>8995</v>
      </c>
      <c r="E7550" s="18"/>
      <c r="F7550" s="18"/>
      <c r="G7550" s="18"/>
      <c r="H7550" s="18"/>
      <c r="I7550" s="18"/>
      <c r="J7550" s="5"/>
      <c r="K7550" s="19">
        <v>2796.67</v>
      </c>
      <c r="L7550" s="7">
        <v>2796.67</v>
      </c>
      <c r="M7550" s="5"/>
      <c r="N7550" s="5"/>
      <c r="O7550" s="20">
        <v>1</v>
      </c>
      <c r="P7550" s="8">
        <v>1</v>
      </c>
      <c r="Q7550" s="5"/>
    </row>
    <row r="7551" spans="1:17" ht="12" x14ac:dyDescent="0.2">
      <c r="A7551" s="16" t="s">
        <v>5920</v>
      </c>
      <c r="B7551" s="16" t="s">
        <v>9109</v>
      </c>
      <c r="C7551" s="17" t="s">
        <v>7198</v>
      </c>
      <c r="D7551" s="18" t="s">
        <v>8995</v>
      </c>
      <c r="E7551" s="18"/>
      <c r="F7551" s="18"/>
      <c r="G7551" s="18"/>
      <c r="H7551" s="18"/>
      <c r="I7551" s="18"/>
      <c r="J7551" s="5"/>
      <c r="K7551" s="19">
        <v>2921.67</v>
      </c>
      <c r="L7551" s="7">
        <v>2921.67</v>
      </c>
      <c r="M7551" s="5"/>
      <c r="N7551" s="5"/>
      <c r="O7551" s="20">
        <v>1</v>
      </c>
      <c r="P7551" s="8">
        <v>1</v>
      </c>
      <c r="Q7551" s="5"/>
    </row>
    <row r="7552" spans="1:17" ht="12" x14ac:dyDescent="0.2">
      <c r="A7552" s="16" t="s">
        <v>5920</v>
      </c>
      <c r="B7552" s="16" t="s">
        <v>9109</v>
      </c>
      <c r="C7552" s="17" t="s">
        <v>7199</v>
      </c>
      <c r="D7552" s="18" t="s">
        <v>8995</v>
      </c>
      <c r="E7552" s="18"/>
      <c r="F7552" s="18"/>
      <c r="G7552" s="18"/>
      <c r="H7552" s="18"/>
      <c r="I7552" s="18"/>
      <c r="J7552" s="5"/>
      <c r="K7552" s="19">
        <v>3065</v>
      </c>
      <c r="L7552" s="7">
        <v>3065</v>
      </c>
      <c r="M7552" s="5"/>
      <c r="N7552" s="5"/>
      <c r="O7552" s="20">
        <v>2</v>
      </c>
      <c r="P7552" s="8">
        <v>2</v>
      </c>
      <c r="Q7552" s="5"/>
    </row>
    <row r="7553" spans="1:17" ht="12" x14ac:dyDescent="0.2">
      <c r="A7553" s="16" t="s">
        <v>5920</v>
      </c>
      <c r="B7553" s="16" t="s">
        <v>9109</v>
      </c>
      <c r="C7553" s="17" t="s">
        <v>7200</v>
      </c>
      <c r="D7553" s="18" t="s">
        <v>8995</v>
      </c>
      <c r="E7553" s="18"/>
      <c r="F7553" s="18"/>
      <c r="G7553" s="18"/>
      <c r="H7553" s="18"/>
      <c r="I7553" s="18"/>
      <c r="J7553" s="5"/>
      <c r="K7553" s="19">
        <v>3340</v>
      </c>
      <c r="L7553" s="7">
        <v>3340</v>
      </c>
      <c r="M7553" s="5"/>
      <c r="N7553" s="5"/>
      <c r="O7553" s="20">
        <v>2</v>
      </c>
      <c r="P7553" s="8">
        <v>2</v>
      </c>
      <c r="Q7553" s="5"/>
    </row>
    <row r="7554" spans="1:17" ht="12" x14ac:dyDescent="0.2">
      <c r="A7554" s="16" t="s">
        <v>5920</v>
      </c>
      <c r="B7554" s="16" t="s">
        <v>9109</v>
      </c>
      <c r="C7554" s="17" t="s">
        <v>7201</v>
      </c>
      <c r="D7554" s="18" t="s">
        <v>8995</v>
      </c>
      <c r="E7554" s="18"/>
      <c r="F7554" s="18"/>
      <c r="G7554" s="18"/>
      <c r="H7554" s="18"/>
      <c r="I7554" s="18"/>
      <c r="J7554" s="5"/>
      <c r="K7554" s="19">
        <v>1350</v>
      </c>
      <c r="L7554" s="7">
        <v>1350</v>
      </c>
      <c r="M7554" s="5"/>
      <c r="N7554" s="5"/>
      <c r="O7554" s="20">
        <v>10</v>
      </c>
      <c r="P7554" s="8">
        <v>10</v>
      </c>
      <c r="Q7554" s="5"/>
    </row>
    <row r="7555" spans="1:17" ht="12" x14ac:dyDescent="0.2">
      <c r="A7555" s="16" t="s">
        <v>5920</v>
      </c>
      <c r="B7555" s="16" t="s">
        <v>9109</v>
      </c>
      <c r="C7555" s="17" t="s">
        <v>7202</v>
      </c>
      <c r="D7555" s="18" t="s">
        <v>8995</v>
      </c>
      <c r="E7555" s="18"/>
      <c r="F7555" s="18"/>
      <c r="G7555" s="18"/>
      <c r="H7555" s="18"/>
      <c r="I7555" s="18"/>
      <c r="J7555" s="5"/>
      <c r="K7555" s="19">
        <v>7416.67</v>
      </c>
      <c r="L7555" s="7">
        <v>7416.67</v>
      </c>
      <c r="M7555" s="5"/>
      <c r="N7555" s="5"/>
      <c r="O7555" s="20">
        <v>2</v>
      </c>
      <c r="P7555" s="8">
        <v>2</v>
      </c>
      <c r="Q7555" s="5"/>
    </row>
    <row r="7556" spans="1:17" ht="24" x14ac:dyDescent="0.2">
      <c r="A7556" s="16" t="s">
        <v>5920</v>
      </c>
      <c r="B7556" s="16" t="s">
        <v>9109</v>
      </c>
      <c r="C7556" s="17" t="s">
        <v>7203</v>
      </c>
      <c r="D7556" s="18" t="s">
        <v>8995</v>
      </c>
      <c r="E7556" s="18"/>
      <c r="F7556" s="18"/>
      <c r="G7556" s="18"/>
      <c r="H7556" s="18"/>
      <c r="I7556" s="18"/>
      <c r="J7556" s="5"/>
      <c r="K7556" s="19">
        <v>21556.34</v>
      </c>
      <c r="L7556" s="7">
        <v>21556.34</v>
      </c>
      <c r="M7556" s="5"/>
      <c r="N7556" s="5"/>
      <c r="O7556" s="20">
        <v>5</v>
      </c>
      <c r="P7556" s="8">
        <v>5</v>
      </c>
      <c r="Q7556" s="5"/>
    </row>
    <row r="7557" spans="1:17" ht="12" x14ac:dyDescent="0.2">
      <c r="A7557" s="16" t="s">
        <v>5920</v>
      </c>
      <c r="B7557" s="16" t="s">
        <v>9109</v>
      </c>
      <c r="C7557" s="17" t="s">
        <v>7204</v>
      </c>
      <c r="D7557" s="18" t="s">
        <v>8995</v>
      </c>
      <c r="E7557" s="18"/>
      <c r="F7557" s="18"/>
      <c r="G7557" s="18"/>
      <c r="H7557" s="18"/>
      <c r="I7557" s="18"/>
      <c r="J7557" s="5"/>
      <c r="K7557" s="19">
        <v>4211</v>
      </c>
      <c r="L7557" s="7">
        <v>4211</v>
      </c>
      <c r="M7557" s="5"/>
      <c r="N7557" s="5"/>
      <c r="O7557" s="20">
        <v>1</v>
      </c>
      <c r="P7557" s="8">
        <v>1</v>
      </c>
      <c r="Q7557" s="5"/>
    </row>
    <row r="7558" spans="1:17" ht="12" x14ac:dyDescent="0.2">
      <c r="A7558" s="16" t="s">
        <v>5920</v>
      </c>
      <c r="B7558" s="16" t="s">
        <v>9109</v>
      </c>
      <c r="C7558" s="17" t="s">
        <v>7205</v>
      </c>
      <c r="D7558" s="18" t="s">
        <v>8995</v>
      </c>
      <c r="E7558" s="18"/>
      <c r="F7558" s="18"/>
      <c r="G7558" s="18"/>
      <c r="H7558" s="18"/>
      <c r="I7558" s="18"/>
      <c r="J7558" s="5"/>
      <c r="K7558" s="19">
        <v>2250</v>
      </c>
      <c r="L7558" s="7">
        <v>2250</v>
      </c>
      <c r="M7558" s="5"/>
      <c r="N7558" s="5"/>
      <c r="O7558" s="20">
        <v>2</v>
      </c>
      <c r="P7558" s="8">
        <v>2</v>
      </c>
      <c r="Q7558" s="5"/>
    </row>
    <row r="7559" spans="1:17" ht="12" x14ac:dyDescent="0.2">
      <c r="A7559" s="16" t="s">
        <v>5920</v>
      </c>
      <c r="B7559" s="16" t="s">
        <v>9109</v>
      </c>
      <c r="C7559" s="17" t="s">
        <v>7206</v>
      </c>
      <c r="D7559" s="18" t="s">
        <v>8995</v>
      </c>
      <c r="E7559" s="18"/>
      <c r="F7559" s="18"/>
      <c r="G7559" s="18"/>
      <c r="H7559" s="18"/>
      <c r="I7559" s="18"/>
      <c r="J7559" s="5"/>
      <c r="K7559" s="19">
        <v>2583.33</v>
      </c>
      <c r="L7559" s="7">
        <v>2583.33</v>
      </c>
      <c r="M7559" s="5"/>
      <c r="N7559" s="5"/>
      <c r="O7559" s="20">
        <v>2</v>
      </c>
      <c r="P7559" s="8">
        <v>2</v>
      </c>
      <c r="Q7559" s="5"/>
    </row>
    <row r="7560" spans="1:17" ht="24" x14ac:dyDescent="0.2">
      <c r="A7560" s="16" t="s">
        <v>5920</v>
      </c>
      <c r="B7560" s="16" t="s">
        <v>9109</v>
      </c>
      <c r="C7560" s="17" t="s">
        <v>7207</v>
      </c>
      <c r="D7560" s="18" t="s">
        <v>8995</v>
      </c>
      <c r="E7560" s="18"/>
      <c r="F7560" s="18"/>
      <c r="G7560" s="18"/>
      <c r="H7560" s="18"/>
      <c r="I7560" s="18"/>
      <c r="J7560" s="5"/>
      <c r="K7560" s="19">
        <v>15126</v>
      </c>
      <c r="L7560" s="7">
        <v>15126</v>
      </c>
      <c r="M7560" s="5"/>
      <c r="N7560" s="5"/>
      <c r="O7560" s="20">
        <v>2</v>
      </c>
      <c r="P7560" s="8">
        <v>2</v>
      </c>
      <c r="Q7560" s="5"/>
    </row>
    <row r="7561" spans="1:17" ht="12" x14ac:dyDescent="0.2">
      <c r="A7561" s="16" t="s">
        <v>5920</v>
      </c>
      <c r="B7561" s="16" t="s">
        <v>9109</v>
      </c>
      <c r="C7561" s="17" t="s">
        <v>7208</v>
      </c>
      <c r="D7561" s="18" t="s">
        <v>8995</v>
      </c>
      <c r="E7561" s="18"/>
      <c r="F7561" s="18"/>
      <c r="G7561" s="18"/>
      <c r="H7561" s="18"/>
      <c r="I7561" s="18"/>
      <c r="J7561" s="5"/>
      <c r="K7561" s="21">
        <v>750</v>
      </c>
      <c r="L7561" s="9">
        <v>750</v>
      </c>
      <c r="M7561" s="5"/>
      <c r="N7561" s="5"/>
      <c r="O7561" s="20">
        <v>5</v>
      </c>
      <c r="P7561" s="8">
        <v>5</v>
      </c>
      <c r="Q7561" s="5"/>
    </row>
    <row r="7562" spans="1:17" ht="12" x14ac:dyDescent="0.2">
      <c r="A7562" s="16" t="s">
        <v>5920</v>
      </c>
      <c r="B7562" s="16" t="s">
        <v>9109</v>
      </c>
      <c r="C7562" s="17" t="s">
        <v>7209</v>
      </c>
      <c r="D7562" s="18" t="s">
        <v>8995</v>
      </c>
      <c r="E7562" s="18"/>
      <c r="F7562" s="18"/>
      <c r="G7562" s="18"/>
      <c r="H7562" s="18"/>
      <c r="I7562" s="18"/>
      <c r="J7562" s="5"/>
      <c r="K7562" s="21">
        <v>861.82</v>
      </c>
      <c r="L7562" s="9">
        <v>861.82</v>
      </c>
      <c r="M7562" s="5"/>
      <c r="N7562" s="5"/>
      <c r="O7562" s="20">
        <v>5</v>
      </c>
      <c r="P7562" s="8">
        <v>5</v>
      </c>
      <c r="Q7562" s="5"/>
    </row>
    <row r="7563" spans="1:17" ht="12" x14ac:dyDescent="0.2">
      <c r="A7563" s="16" t="s">
        <v>5920</v>
      </c>
      <c r="B7563" s="16" t="s">
        <v>9109</v>
      </c>
      <c r="C7563" s="17" t="s">
        <v>7210</v>
      </c>
      <c r="D7563" s="18" t="s">
        <v>8995</v>
      </c>
      <c r="E7563" s="18"/>
      <c r="F7563" s="18"/>
      <c r="G7563" s="18"/>
      <c r="H7563" s="18"/>
      <c r="I7563" s="18"/>
      <c r="J7563" s="5"/>
      <c r="K7563" s="19">
        <v>1096</v>
      </c>
      <c r="L7563" s="7">
        <v>1096</v>
      </c>
      <c r="M7563" s="5"/>
      <c r="N7563" s="5"/>
      <c r="O7563" s="20">
        <v>8</v>
      </c>
      <c r="P7563" s="8">
        <v>8</v>
      </c>
      <c r="Q7563" s="5"/>
    </row>
    <row r="7564" spans="1:17" ht="12" x14ac:dyDescent="0.2">
      <c r="A7564" s="16" t="s">
        <v>5920</v>
      </c>
      <c r="B7564" s="16" t="s">
        <v>9109</v>
      </c>
      <c r="C7564" s="17" t="s">
        <v>4659</v>
      </c>
      <c r="D7564" s="18" t="s">
        <v>8995</v>
      </c>
      <c r="E7564" s="26">
        <f>J7564-L7564</f>
        <v>-28247.3</v>
      </c>
      <c r="F7564" s="26">
        <f>N7564-P7564</f>
        <v>-1.5149999999999997</v>
      </c>
      <c r="G7564" s="26"/>
      <c r="H7564" s="26"/>
      <c r="I7564" s="18"/>
      <c r="J7564" s="19">
        <v>6009.2</v>
      </c>
      <c r="K7564" s="19">
        <v>101344.5</v>
      </c>
      <c r="L7564" s="7">
        <v>34256.5</v>
      </c>
      <c r="M7564" s="19">
        <v>73097.2</v>
      </c>
      <c r="N7564" s="20">
        <v>0.64400000000000002</v>
      </c>
      <c r="O7564" s="20">
        <v>5.04</v>
      </c>
      <c r="P7564" s="8">
        <v>2.1589999999999998</v>
      </c>
      <c r="Q7564" s="20">
        <v>3.5249999999999999</v>
      </c>
    </row>
    <row r="7565" spans="1:17" ht="12" x14ac:dyDescent="0.2">
      <c r="A7565" s="16" t="s">
        <v>5920</v>
      </c>
      <c r="B7565" s="16" t="s">
        <v>9109</v>
      </c>
      <c r="C7565" s="17" t="s">
        <v>4660</v>
      </c>
      <c r="D7565" s="18" t="s">
        <v>8995</v>
      </c>
      <c r="E7565" s="18"/>
      <c r="F7565" s="18"/>
      <c r="G7565" s="18"/>
      <c r="H7565" s="18"/>
      <c r="I7565" s="18"/>
      <c r="J7565" s="5"/>
      <c r="K7565" s="19">
        <v>2848</v>
      </c>
      <c r="L7565" s="7">
        <v>2848</v>
      </c>
      <c r="M7565" s="5"/>
      <c r="N7565" s="5"/>
      <c r="O7565" s="20">
        <v>8.8999999999999996E-2</v>
      </c>
      <c r="P7565" s="8">
        <v>8.8999999999999996E-2</v>
      </c>
      <c r="Q7565" s="5"/>
    </row>
    <row r="7566" spans="1:17" ht="12" x14ac:dyDescent="0.2">
      <c r="A7566" s="16" t="s">
        <v>5920</v>
      </c>
      <c r="B7566" s="16" t="s">
        <v>9109</v>
      </c>
      <c r="C7566" s="17" t="s">
        <v>7211</v>
      </c>
      <c r="D7566" s="18" t="s">
        <v>8995</v>
      </c>
      <c r="E7566" s="18"/>
      <c r="F7566" s="18"/>
      <c r="G7566" s="18"/>
      <c r="H7566" s="18"/>
      <c r="I7566" s="18"/>
      <c r="J7566" s="5"/>
      <c r="K7566" s="19">
        <v>9491.67</v>
      </c>
      <c r="L7566" s="7">
        <v>9491.67</v>
      </c>
      <c r="M7566" s="5"/>
      <c r="N7566" s="5"/>
      <c r="O7566" s="20">
        <v>8</v>
      </c>
      <c r="P7566" s="8">
        <v>8</v>
      </c>
      <c r="Q7566" s="5"/>
    </row>
    <row r="7567" spans="1:17" ht="12" x14ac:dyDescent="0.2">
      <c r="A7567" s="16" t="s">
        <v>5920</v>
      </c>
      <c r="B7567" s="16" t="s">
        <v>9109</v>
      </c>
      <c r="C7567" s="17" t="s">
        <v>7212</v>
      </c>
      <c r="D7567" s="18" t="s">
        <v>8995</v>
      </c>
      <c r="E7567" s="18"/>
      <c r="F7567" s="18"/>
      <c r="G7567" s="18"/>
      <c r="H7567" s="18"/>
      <c r="I7567" s="18"/>
      <c r="J7567" s="5"/>
      <c r="K7567" s="19">
        <v>10790</v>
      </c>
      <c r="L7567" s="6"/>
      <c r="M7567" s="19">
        <v>10790</v>
      </c>
      <c r="N7567" s="5"/>
      <c r="O7567" s="20">
        <v>2</v>
      </c>
      <c r="P7567" s="6"/>
      <c r="Q7567" s="20">
        <v>2</v>
      </c>
    </row>
    <row r="7568" spans="1:17" ht="12" x14ac:dyDescent="0.2">
      <c r="A7568" s="16" t="s">
        <v>5920</v>
      </c>
      <c r="B7568" s="16" t="s">
        <v>9109</v>
      </c>
      <c r="C7568" s="17" t="s">
        <v>7213</v>
      </c>
      <c r="D7568" s="18" t="s">
        <v>8995</v>
      </c>
      <c r="E7568" s="18"/>
      <c r="F7568" s="18"/>
      <c r="G7568" s="18"/>
      <c r="H7568" s="18"/>
      <c r="I7568" s="18"/>
      <c r="J7568" s="5"/>
      <c r="K7568" s="19">
        <v>1354.17</v>
      </c>
      <c r="L7568" s="7">
        <v>1354.17</v>
      </c>
      <c r="M7568" s="5"/>
      <c r="N7568" s="5"/>
      <c r="O7568" s="20">
        <v>1</v>
      </c>
      <c r="P7568" s="8">
        <v>1</v>
      </c>
      <c r="Q7568" s="5"/>
    </row>
    <row r="7569" spans="1:17" ht="12" x14ac:dyDescent="0.2">
      <c r="A7569" s="16" t="s">
        <v>5920</v>
      </c>
      <c r="B7569" s="16" t="s">
        <v>9109</v>
      </c>
      <c r="C7569" s="17" t="s">
        <v>1388</v>
      </c>
      <c r="D7569" s="18" t="s">
        <v>8995</v>
      </c>
      <c r="E7569" s="18"/>
      <c r="F7569" s="18"/>
      <c r="G7569" s="18"/>
      <c r="H7569" s="18"/>
      <c r="I7569" s="18"/>
      <c r="J7569" s="5"/>
      <c r="K7569" s="19">
        <v>68333.33</v>
      </c>
      <c r="L7569" s="7">
        <v>68333.33</v>
      </c>
      <c r="M7569" s="5"/>
      <c r="N7569" s="5"/>
      <c r="O7569" s="20">
        <v>1</v>
      </c>
      <c r="P7569" s="8">
        <v>1</v>
      </c>
      <c r="Q7569" s="5"/>
    </row>
    <row r="7570" spans="1:17" ht="12" x14ac:dyDescent="0.2">
      <c r="A7570" s="16" t="s">
        <v>5920</v>
      </c>
      <c r="B7570" s="16" t="s">
        <v>9109</v>
      </c>
      <c r="C7570" s="17" t="s">
        <v>1390</v>
      </c>
      <c r="D7570" s="18" t="s">
        <v>8995</v>
      </c>
      <c r="E7570" s="18"/>
      <c r="F7570" s="18"/>
      <c r="G7570" s="18"/>
      <c r="H7570" s="18"/>
      <c r="I7570" s="18"/>
      <c r="J7570" s="5"/>
      <c r="K7570" s="19">
        <v>121483.34</v>
      </c>
      <c r="L7570" s="7">
        <v>121483.34</v>
      </c>
      <c r="M7570" s="5"/>
      <c r="N7570" s="5"/>
      <c r="O7570" s="20">
        <v>2</v>
      </c>
      <c r="P7570" s="8">
        <v>2</v>
      </c>
      <c r="Q7570" s="5"/>
    </row>
    <row r="7571" spans="1:17" ht="12" x14ac:dyDescent="0.2">
      <c r="A7571" s="16" t="s">
        <v>5920</v>
      </c>
      <c r="B7571" s="16" t="s">
        <v>9109</v>
      </c>
      <c r="C7571" s="17" t="s">
        <v>7214</v>
      </c>
      <c r="D7571" s="18" t="s">
        <v>8995</v>
      </c>
      <c r="E7571" s="18"/>
      <c r="F7571" s="18"/>
      <c r="G7571" s="18"/>
      <c r="H7571" s="18"/>
      <c r="I7571" s="18"/>
      <c r="J7571" s="5"/>
      <c r="K7571" s="19">
        <v>46333.33</v>
      </c>
      <c r="L7571" s="7">
        <v>46333.33</v>
      </c>
      <c r="M7571" s="5"/>
      <c r="N7571" s="5"/>
      <c r="O7571" s="20">
        <v>1</v>
      </c>
      <c r="P7571" s="8">
        <v>1</v>
      </c>
      <c r="Q7571" s="5"/>
    </row>
    <row r="7572" spans="1:17" ht="12" x14ac:dyDescent="0.2">
      <c r="A7572" s="16" t="s">
        <v>5920</v>
      </c>
      <c r="B7572" s="16" t="s">
        <v>9109</v>
      </c>
      <c r="C7572" s="17" t="s">
        <v>7215</v>
      </c>
      <c r="D7572" s="18" t="s">
        <v>8995</v>
      </c>
      <c r="E7572" s="18"/>
      <c r="F7572" s="18"/>
      <c r="G7572" s="18"/>
      <c r="H7572" s="18"/>
      <c r="I7572" s="18"/>
      <c r="J7572" s="5"/>
      <c r="K7572" s="19">
        <v>23700</v>
      </c>
      <c r="L7572" s="7">
        <v>23700</v>
      </c>
      <c r="M7572" s="5"/>
      <c r="N7572" s="5"/>
      <c r="O7572" s="20">
        <v>1</v>
      </c>
      <c r="P7572" s="8">
        <v>1</v>
      </c>
      <c r="Q7572" s="5"/>
    </row>
    <row r="7573" spans="1:17" ht="12" x14ac:dyDescent="0.2">
      <c r="A7573" s="16" t="s">
        <v>5920</v>
      </c>
      <c r="B7573" s="16" t="s">
        <v>9109</v>
      </c>
      <c r="C7573" s="17" t="s">
        <v>4684</v>
      </c>
      <c r="D7573" s="18" t="s">
        <v>8995</v>
      </c>
      <c r="E7573" s="18"/>
      <c r="F7573" s="18"/>
      <c r="G7573" s="18"/>
      <c r="H7573" s="18"/>
      <c r="I7573" s="18"/>
      <c r="J7573" s="5"/>
      <c r="K7573" s="19">
        <v>21150</v>
      </c>
      <c r="L7573" s="7">
        <v>21150</v>
      </c>
      <c r="M7573" s="5"/>
      <c r="N7573" s="5"/>
      <c r="O7573" s="20">
        <v>5</v>
      </c>
      <c r="P7573" s="8">
        <v>5</v>
      </c>
      <c r="Q7573" s="5"/>
    </row>
    <row r="7574" spans="1:17" ht="12" x14ac:dyDescent="0.2">
      <c r="A7574" s="16" t="s">
        <v>5920</v>
      </c>
      <c r="B7574" s="16" t="s">
        <v>9109</v>
      </c>
      <c r="C7574" s="17" t="s">
        <v>7216</v>
      </c>
      <c r="D7574" s="18" t="s">
        <v>8995</v>
      </c>
      <c r="E7574" s="18"/>
      <c r="F7574" s="18"/>
      <c r="G7574" s="18"/>
      <c r="H7574" s="18"/>
      <c r="I7574" s="18"/>
      <c r="J7574" s="5"/>
      <c r="K7574" s="19">
        <v>8460</v>
      </c>
      <c r="L7574" s="7">
        <v>8460</v>
      </c>
      <c r="M7574" s="5"/>
      <c r="N7574" s="5"/>
      <c r="O7574" s="20">
        <v>2</v>
      </c>
      <c r="P7574" s="8">
        <v>2</v>
      </c>
      <c r="Q7574" s="5"/>
    </row>
    <row r="7575" spans="1:17" ht="12" x14ac:dyDescent="0.2">
      <c r="A7575" s="16" t="s">
        <v>5920</v>
      </c>
      <c r="B7575" s="16" t="s">
        <v>9109</v>
      </c>
      <c r="C7575" s="17" t="s">
        <v>7217</v>
      </c>
      <c r="D7575" s="18" t="s">
        <v>8995</v>
      </c>
      <c r="E7575" s="18"/>
      <c r="F7575" s="18"/>
      <c r="G7575" s="18"/>
      <c r="H7575" s="18"/>
      <c r="I7575" s="18"/>
      <c r="J7575" s="5"/>
      <c r="K7575" s="19">
        <v>26508</v>
      </c>
      <c r="L7575" s="6"/>
      <c r="M7575" s="19">
        <v>26508</v>
      </c>
      <c r="N7575" s="5"/>
      <c r="O7575" s="20">
        <v>6</v>
      </c>
      <c r="P7575" s="6"/>
      <c r="Q7575" s="20">
        <v>6</v>
      </c>
    </row>
    <row r="7576" spans="1:17" ht="12" x14ac:dyDescent="0.2">
      <c r="A7576" s="16" t="s">
        <v>5920</v>
      </c>
      <c r="B7576" s="16" t="s">
        <v>9109</v>
      </c>
      <c r="C7576" s="17" t="s">
        <v>7218</v>
      </c>
      <c r="D7576" s="18" t="s">
        <v>8995</v>
      </c>
      <c r="E7576" s="18"/>
      <c r="F7576" s="18"/>
      <c r="G7576" s="18"/>
      <c r="H7576" s="18"/>
      <c r="I7576" s="18"/>
      <c r="J7576" s="5"/>
      <c r="K7576" s="19">
        <v>42865.2</v>
      </c>
      <c r="L7576" s="7">
        <v>42865.2</v>
      </c>
      <c r="M7576" s="5"/>
      <c r="N7576" s="5"/>
      <c r="O7576" s="20">
        <v>1</v>
      </c>
      <c r="P7576" s="8">
        <v>1</v>
      </c>
      <c r="Q7576" s="5"/>
    </row>
    <row r="7577" spans="1:17" ht="24" x14ac:dyDescent="0.2">
      <c r="A7577" s="16" t="s">
        <v>5920</v>
      </c>
      <c r="B7577" s="16" t="s">
        <v>9109</v>
      </c>
      <c r="C7577" s="17" t="s">
        <v>7219</v>
      </c>
      <c r="D7577" s="18" t="s">
        <v>8995</v>
      </c>
      <c r="E7577" s="18"/>
      <c r="F7577" s="18"/>
      <c r="G7577" s="18"/>
      <c r="H7577" s="18"/>
      <c r="I7577" s="18"/>
      <c r="J7577" s="5"/>
      <c r="K7577" s="19">
        <v>2496</v>
      </c>
      <c r="L7577" s="7">
        <v>2496</v>
      </c>
      <c r="M7577" s="5"/>
      <c r="N7577" s="5"/>
      <c r="O7577" s="20">
        <v>4</v>
      </c>
      <c r="P7577" s="8">
        <v>4</v>
      </c>
      <c r="Q7577" s="5"/>
    </row>
    <row r="7578" spans="1:17" ht="24" x14ac:dyDescent="0.2">
      <c r="A7578" s="16" t="s">
        <v>5920</v>
      </c>
      <c r="B7578" s="16" t="s">
        <v>9109</v>
      </c>
      <c r="C7578" s="17" t="s">
        <v>7220</v>
      </c>
      <c r="D7578" s="18" t="s">
        <v>8995</v>
      </c>
      <c r="E7578" s="18"/>
      <c r="F7578" s="18"/>
      <c r="G7578" s="18"/>
      <c r="H7578" s="18"/>
      <c r="I7578" s="18"/>
      <c r="J7578" s="5"/>
      <c r="K7578" s="19">
        <v>9417.6</v>
      </c>
      <c r="L7578" s="7">
        <v>9417.6</v>
      </c>
      <c r="M7578" s="5"/>
      <c r="N7578" s="5"/>
      <c r="O7578" s="20">
        <v>4</v>
      </c>
      <c r="P7578" s="8">
        <v>4</v>
      </c>
      <c r="Q7578" s="5"/>
    </row>
    <row r="7579" spans="1:17" ht="12" x14ac:dyDescent="0.2">
      <c r="A7579" s="16" t="s">
        <v>5920</v>
      </c>
      <c r="B7579" s="16" t="s">
        <v>9109</v>
      </c>
      <c r="C7579" s="17" t="s">
        <v>7221</v>
      </c>
      <c r="D7579" s="18" t="s">
        <v>8995</v>
      </c>
      <c r="E7579" s="18"/>
      <c r="F7579" s="18"/>
      <c r="G7579" s="18"/>
      <c r="H7579" s="18"/>
      <c r="I7579" s="18"/>
      <c r="J7579" s="5"/>
      <c r="K7579" s="19">
        <v>1416.67</v>
      </c>
      <c r="L7579" s="7">
        <v>1416.67</v>
      </c>
      <c r="M7579" s="5"/>
      <c r="N7579" s="5"/>
      <c r="O7579" s="20">
        <v>2</v>
      </c>
      <c r="P7579" s="8">
        <v>2</v>
      </c>
      <c r="Q7579" s="5"/>
    </row>
    <row r="7580" spans="1:17" ht="12" x14ac:dyDescent="0.2">
      <c r="A7580" s="16" t="s">
        <v>5920</v>
      </c>
      <c r="B7580" s="16" t="s">
        <v>9109</v>
      </c>
      <c r="C7580" s="17" t="s">
        <v>7222</v>
      </c>
      <c r="D7580" s="18" t="s">
        <v>8995</v>
      </c>
      <c r="E7580" s="18"/>
      <c r="F7580" s="18"/>
      <c r="G7580" s="18"/>
      <c r="H7580" s="18"/>
      <c r="I7580" s="18"/>
      <c r="J7580" s="5"/>
      <c r="K7580" s="19">
        <v>2333.33</v>
      </c>
      <c r="L7580" s="7">
        <v>2333.33</v>
      </c>
      <c r="M7580" s="5"/>
      <c r="N7580" s="5"/>
      <c r="O7580" s="20">
        <v>2</v>
      </c>
      <c r="P7580" s="8">
        <v>2</v>
      </c>
      <c r="Q7580" s="5"/>
    </row>
    <row r="7581" spans="1:17" ht="12" x14ac:dyDescent="0.2">
      <c r="A7581" s="16" t="s">
        <v>5920</v>
      </c>
      <c r="B7581" s="16" t="s">
        <v>9109</v>
      </c>
      <c r="C7581" s="17" t="s">
        <v>7223</v>
      </c>
      <c r="D7581" s="18" t="s">
        <v>8995</v>
      </c>
      <c r="E7581" s="18"/>
      <c r="F7581" s="18"/>
      <c r="G7581" s="18"/>
      <c r="H7581" s="18"/>
      <c r="I7581" s="18"/>
      <c r="J7581" s="5"/>
      <c r="K7581" s="19">
        <v>8970</v>
      </c>
      <c r="L7581" s="7">
        <v>8970</v>
      </c>
      <c r="M7581" s="5"/>
      <c r="N7581" s="5"/>
      <c r="O7581" s="20">
        <v>5</v>
      </c>
      <c r="P7581" s="8">
        <v>5</v>
      </c>
      <c r="Q7581" s="5"/>
    </row>
    <row r="7582" spans="1:17" ht="24" x14ac:dyDescent="0.2">
      <c r="A7582" s="16" t="s">
        <v>5920</v>
      </c>
      <c r="B7582" s="16" t="s">
        <v>9109</v>
      </c>
      <c r="C7582" s="17" t="s">
        <v>7224</v>
      </c>
      <c r="D7582" s="18" t="s">
        <v>8995</v>
      </c>
      <c r="E7582" s="18"/>
      <c r="F7582" s="18"/>
      <c r="G7582" s="18"/>
      <c r="H7582" s="18"/>
      <c r="I7582" s="18"/>
      <c r="J7582" s="5"/>
      <c r="K7582" s="19">
        <v>11126.4</v>
      </c>
      <c r="L7582" s="7">
        <v>11126.4</v>
      </c>
      <c r="M7582" s="5"/>
      <c r="N7582" s="5"/>
      <c r="O7582" s="20">
        <v>2</v>
      </c>
      <c r="P7582" s="8">
        <v>2</v>
      </c>
      <c r="Q7582" s="5"/>
    </row>
    <row r="7583" spans="1:17" ht="12" x14ac:dyDescent="0.2">
      <c r="A7583" s="16" t="s">
        <v>5920</v>
      </c>
      <c r="B7583" s="16" t="s">
        <v>9109</v>
      </c>
      <c r="C7583" s="17" t="s">
        <v>7225</v>
      </c>
      <c r="D7583" s="18" t="s">
        <v>8995</v>
      </c>
      <c r="E7583" s="18"/>
      <c r="F7583" s="18"/>
      <c r="G7583" s="18"/>
      <c r="H7583" s="18"/>
      <c r="I7583" s="18"/>
      <c r="J7583" s="5"/>
      <c r="K7583" s="19">
        <v>26532.36</v>
      </c>
      <c r="L7583" s="7">
        <v>8844.1200000000008</v>
      </c>
      <c r="M7583" s="19">
        <v>17688.240000000002</v>
      </c>
      <c r="N7583" s="5"/>
      <c r="O7583" s="20">
        <v>3</v>
      </c>
      <c r="P7583" s="8">
        <v>1</v>
      </c>
      <c r="Q7583" s="20">
        <v>2</v>
      </c>
    </row>
    <row r="7584" spans="1:17" ht="12" x14ac:dyDescent="0.2">
      <c r="A7584" s="16" t="s">
        <v>5920</v>
      </c>
      <c r="B7584" s="16" t="s">
        <v>9109</v>
      </c>
      <c r="C7584" s="17" t="s">
        <v>7226</v>
      </c>
      <c r="D7584" s="18" t="s">
        <v>8995</v>
      </c>
      <c r="E7584" s="18"/>
      <c r="F7584" s="18"/>
      <c r="G7584" s="18"/>
      <c r="H7584" s="18"/>
      <c r="I7584" s="18"/>
      <c r="J7584" s="5"/>
      <c r="K7584" s="19">
        <v>40817.61</v>
      </c>
      <c r="L7584" s="7">
        <v>13605.87</v>
      </c>
      <c r="M7584" s="19">
        <v>27211.74</v>
      </c>
      <c r="N7584" s="5"/>
      <c r="O7584" s="20">
        <v>6</v>
      </c>
      <c r="P7584" s="8">
        <v>2</v>
      </c>
      <c r="Q7584" s="20">
        <v>4</v>
      </c>
    </row>
    <row r="7585" spans="1:17" ht="12" x14ac:dyDescent="0.2">
      <c r="A7585" s="16" t="s">
        <v>5920</v>
      </c>
      <c r="B7585" s="16" t="s">
        <v>9109</v>
      </c>
      <c r="C7585" s="17" t="s">
        <v>7227</v>
      </c>
      <c r="D7585" s="18" t="s">
        <v>8995</v>
      </c>
      <c r="E7585" s="18"/>
      <c r="F7585" s="18"/>
      <c r="G7585" s="18"/>
      <c r="H7585" s="18"/>
      <c r="I7585" s="18"/>
      <c r="J7585" s="5"/>
      <c r="K7585" s="19">
        <v>2007.97</v>
      </c>
      <c r="L7585" s="7">
        <v>2007.97</v>
      </c>
      <c r="M7585" s="5"/>
      <c r="N7585" s="5"/>
      <c r="O7585" s="20">
        <v>1</v>
      </c>
      <c r="P7585" s="8">
        <v>1</v>
      </c>
      <c r="Q7585" s="5"/>
    </row>
    <row r="7586" spans="1:17" ht="12" x14ac:dyDescent="0.2">
      <c r="A7586" s="16" t="s">
        <v>5920</v>
      </c>
      <c r="B7586" s="16" t="s">
        <v>9109</v>
      </c>
      <c r="C7586" s="17" t="s">
        <v>7228</v>
      </c>
      <c r="D7586" s="18" t="s">
        <v>8995</v>
      </c>
      <c r="E7586" s="18"/>
      <c r="F7586" s="18"/>
      <c r="G7586" s="18"/>
      <c r="H7586" s="18"/>
      <c r="I7586" s="18"/>
      <c r="J7586" s="5"/>
      <c r="K7586" s="19">
        <v>2833.33</v>
      </c>
      <c r="L7586" s="7">
        <v>2833.33</v>
      </c>
      <c r="M7586" s="5"/>
      <c r="N7586" s="5"/>
      <c r="O7586" s="20">
        <v>1</v>
      </c>
      <c r="P7586" s="8">
        <v>1</v>
      </c>
      <c r="Q7586" s="5"/>
    </row>
    <row r="7587" spans="1:17" ht="12" x14ac:dyDescent="0.2">
      <c r="A7587" s="16" t="s">
        <v>5920</v>
      </c>
      <c r="B7587" s="16" t="s">
        <v>9109</v>
      </c>
      <c r="C7587" s="17" t="s">
        <v>7229</v>
      </c>
      <c r="D7587" s="18" t="s">
        <v>8995</v>
      </c>
      <c r="E7587" s="18"/>
      <c r="F7587" s="18"/>
      <c r="G7587" s="18"/>
      <c r="H7587" s="18"/>
      <c r="I7587" s="18"/>
      <c r="J7587" s="5"/>
      <c r="K7587" s="19">
        <v>28647.52</v>
      </c>
      <c r="L7587" s="7">
        <v>28647.52</v>
      </c>
      <c r="M7587" s="5"/>
      <c r="N7587" s="5"/>
      <c r="O7587" s="20">
        <v>9</v>
      </c>
      <c r="P7587" s="8">
        <v>9</v>
      </c>
      <c r="Q7587" s="5"/>
    </row>
    <row r="7588" spans="1:17" ht="12" x14ac:dyDescent="0.2">
      <c r="A7588" s="16" t="s">
        <v>5920</v>
      </c>
      <c r="B7588" s="16" t="s">
        <v>9109</v>
      </c>
      <c r="C7588" s="17" t="s">
        <v>7230</v>
      </c>
      <c r="D7588" s="18" t="s">
        <v>8995</v>
      </c>
      <c r="E7588" s="18"/>
      <c r="F7588" s="18"/>
      <c r="G7588" s="18"/>
      <c r="H7588" s="18"/>
      <c r="I7588" s="18"/>
      <c r="J7588" s="5"/>
      <c r="K7588" s="19">
        <v>4333.33</v>
      </c>
      <c r="L7588" s="7">
        <v>4333.33</v>
      </c>
      <c r="M7588" s="5"/>
      <c r="N7588" s="5"/>
      <c r="O7588" s="20">
        <v>2</v>
      </c>
      <c r="P7588" s="8">
        <v>2</v>
      </c>
      <c r="Q7588" s="5"/>
    </row>
    <row r="7589" spans="1:17" ht="24" x14ac:dyDescent="0.2">
      <c r="A7589" s="16" t="s">
        <v>5920</v>
      </c>
      <c r="B7589" s="16" t="s">
        <v>9109</v>
      </c>
      <c r="C7589" s="17" t="s">
        <v>7231</v>
      </c>
      <c r="D7589" s="18" t="s">
        <v>8995</v>
      </c>
      <c r="E7589" s="18"/>
      <c r="F7589" s="18"/>
      <c r="G7589" s="18"/>
      <c r="H7589" s="18"/>
      <c r="I7589" s="18"/>
      <c r="J7589" s="5"/>
      <c r="K7589" s="19">
        <v>23614.67</v>
      </c>
      <c r="L7589" s="7">
        <v>23614.67</v>
      </c>
      <c r="M7589" s="5"/>
      <c r="N7589" s="5"/>
      <c r="O7589" s="20">
        <v>7</v>
      </c>
      <c r="P7589" s="8">
        <v>7</v>
      </c>
      <c r="Q7589" s="5"/>
    </row>
    <row r="7590" spans="1:17" ht="24" x14ac:dyDescent="0.2">
      <c r="A7590" s="16" t="s">
        <v>5920</v>
      </c>
      <c r="B7590" s="16" t="s">
        <v>9109</v>
      </c>
      <c r="C7590" s="17" t="s">
        <v>7232</v>
      </c>
      <c r="D7590" s="18" t="s">
        <v>8995</v>
      </c>
      <c r="E7590" s="18"/>
      <c r="F7590" s="18"/>
      <c r="G7590" s="18"/>
      <c r="H7590" s="18"/>
      <c r="I7590" s="18"/>
      <c r="J7590" s="5"/>
      <c r="K7590" s="19">
        <v>2866.67</v>
      </c>
      <c r="L7590" s="7">
        <v>2866.67</v>
      </c>
      <c r="M7590" s="5"/>
      <c r="N7590" s="5"/>
      <c r="O7590" s="20">
        <v>2</v>
      </c>
      <c r="P7590" s="8">
        <v>2</v>
      </c>
      <c r="Q7590" s="5"/>
    </row>
    <row r="7591" spans="1:17" ht="12" x14ac:dyDescent="0.2">
      <c r="A7591" s="16" t="s">
        <v>5920</v>
      </c>
      <c r="B7591" s="16" t="s">
        <v>9109</v>
      </c>
      <c r="C7591" s="17" t="s">
        <v>7233</v>
      </c>
      <c r="D7591" s="18" t="s">
        <v>8995</v>
      </c>
      <c r="E7591" s="18"/>
      <c r="F7591" s="18"/>
      <c r="G7591" s="18"/>
      <c r="H7591" s="18"/>
      <c r="I7591" s="18"/>
      <c r="J7591" s="5"/>
      <c r="K7591" s="19">
        <v>75600</v>
      </c>
      <c r="L7591" s="6"/>
      <c r="M7591" s="19">
        <v>75600</v>
      </c>
      <c r="N7591" s="5"/>
      <c r="O7591" s="20">
        <v>2</v>
      </c>
      <c r="P7591" s="6"/>
      <c r="Q7591" s="20">
        <v>2</v>
      </c>
    </row>
    <row r="7592" spans="1:17" ht="12" x14ac:dyDescent="0.2">
      <c r="A7592" s="16" t="s">
        <v>5920</v>
      </c>
      <c r="B7592" s="16" t="s">
        <v>9109</v>
      </c>
      <c r="C7592" s="17" t="s">
        <v>7234</v>
      </c>
      <c r="D7592" s="18" t="s">
        <v>8995</v>
      </c>
      <c r="E7592" s="18"/>
      <c r="F7592" s="18"/>
      <c r="G7592" s="18"/>
      <c r="H7592" s="18"/>
      <c r="I7592" s="18"/>
      <c r="J7592" s="5"/>
      <c r="K7592" s="19">
        <v>60505</v>
      </c>
      <c r="L7592" s="7">
        <v>60505</v>
      </c>
      <c r="M7592" s="5"/>
      <c r="N7592" s="5"/>
      <c r="O7592" s="20">
        <v>1</v>
      </c>
      <c r="P7592" s="8">
        <v>1</v>
      </c>
      <c r="Q7592" s="5"/>
    </row>
    <row r="7593" spans="1:17" ht="12" x14ac:dyDescent="0.2">
      <c r="A7593" s="16" t="s">
        <v>5920</v>
      </c>
      <c r="B7593" s="16" t="s">
        <v>9109</v>
      </c>
      <c r="C7593" s="17" t="s">
        <v>7235</v>
      </c>
      <c r="D7593" s="18" t="s">
        <v>8995</v>
      </c>
      <c r="E7593" s="18"/>
      <c r="F7593" s="18"/>
      <c r="G7593" s="18"/>
      <c r="H7593" s="18"/>
      <c r="I7593" s="18"/>
      <c r="J7593" s="5"/>
      <c r="K7593" s="19">
        <v>2531.67</v>
      </c>
      <c r="L7593" s="7">
        <v>2531.67</v>
      </c>
      <c r="M7593" s="5"/>
      <c r="N7593" s="5"/>
      <c r="O7593" s="20">
        <v>1</v>
      </c>
      <c r="P7593" s="8">
        <v>1</v>
      </c>
      <c r="Q7593" s="5"/>
    </row>
    <row r="7594" spans="1:17" ht="12" x14ac:dyDescent="0.2">
      <c r="A7594" s="16" t="s">
        <v>5920</v>
      </c>
      <c r="B7594" s="16" t="s">
        <v>9109</v>
      </c>
      <c r="C7594" s="17" t="s">
        <v>7236</v>
      </c>
      <c r="D7594" s="18" t="s">
        <v>8995</v>
      </c>
      <c r="E7594" s="18"/>
      <c r="F7594" s="18"/>
      <c r="G7594" s="18"/>
      <c r="H7594" s="18"/>
      <c r="I7594" s="18"/>
      <c r="J7594" s="5"/>
      <c r="K7594" s="19">
        <v>32910</v>
      </c>
      <c r="L7594" s="7">
        <v>32910</v>
      </c>
      <c r="M7594" s="5"/>
      <c r="N7594" s="5"/>
      <c r="O7594" s="20">
        <v>1</v>
      </c>
      <c r="P7594" s="8">
        <v>1</v>
      </c>
      <c r="Q7594" s="5"/>
    </row>
    <row r="7595" spans="1:17" ht="12" x14ac:dyDescent="0.2">
      <c r="A7595" s="16" t="s">
        <v>5920</v>
      </c>
      <c r="B7595" s="16" t="s">
        <v>9109</v>
      </c>
      <c r="C7595" s="17" t="s">
        <v>7237</v>
      </c>
      <c r="D7595" s="18" t="s">
        <v>8995</v>
      </c>
      <c r="E7595" s="18"/>
      <c r="F7595" s="18"/>
      <c r="G7595" s="18"/>
      <c r="H7595" s="18"/>
      <c r="I7595" s="18"/>
      <c r="J7595" s="5"/>
      <c r="K7595" s="19">
        <v>41666.67</v>
      </c>
      <c r="L7595" s="7">
        <v>41666.67</v>
      </c>
      <c r="M7595" s="5"/>
      <c r="N7595" s="5"/>
      <c r="O7595" s="20">
        <v>1</v>
      </c>
      <c r="P7595" s="8">
        <v>1</v>
      </c>
      <c r="Q7595" s="5"/>
    </row>
    <row r="7596" spans="1:17" ht="12" x14ac:dyDescent="0.2">
      <c r="A7596" s="16" t="s">
        <v>5920</v>
      </c>
      <c r="B7596" s="16" t="s">
        <v>9109</v>
      </c>
      <c r="C7596" s="17" t="s">
        <v>7238</v>
      </c>
      <c r="D7596" s="18" t="s">
        <v>8995</v>
      </c>
      <c r="E7596" s="18"/>
      <c r="F7596" s="18"/>
      <c r="G7596" s="18"/>
      <c r="H7596" s="18"/>
      <c r="I7596" s="18"/>
      <c r="J7596" s="5"/>
      <c r="K7596" s="19">
        <v>9315.2999999999993</v>
      </c>
      <c r="L7596" s="6"/>
      <c r="M7596" s="19">
        <v>9315.2999999999993</v>
      </c>
      <c r="N7596" s="5"/>
      <c r="O7596" s="20">
        <v>2</v>
      </c>
      <c r="P7596" s="6"/>
      <c r="Q7596" s="20">
        <v>2</v>
      </c>
    </row>
    <row r="7597" spans="1:17" ht="12" x14ac:dyDescent="0.2">
      <c r="A7597" s="16" t="s">
        <v>5920</v>
      </c>
      <c r="B7597" s="16" t="s">
        <v>9109</v>
      </c>
      <c r="C7597" s="17" t="s">
        <v>7239</v>
      </c>
      <c r="D7597" s="18" t="s">
        <v>8995</v>
      </c>
      <c r="E7597" s="18"/>
      <c r="F7597" s="18"/>
      <c r="G7597" s="18"/>
      <c r="H7597" s="18"/>
      <c r="I7597" s="18"/>
      <c r="J7597" s="5"/>
      <c r="K7597" s="21">
        <v>774.82</v>
      </c>
      <c r="L7597" s="9">
        <v>774.82</v>
      </c>
      <c r="M7597" s="5"/>
      <c r="N7597" s="5"/>
      <c r="O7597" s="20">
        <v>1</v>
      </c>
      <c r="P7597" s="8">
        <v>1</v>
      </c>
      <c r="Q7597" s="5"/>
    </row>
    <row r="7598" spans="1:17" ht="12" x14ac:dyDescent="0.2">
      <c r="A7598" s="16" t="s">
        <v>5920</v>
      </c>
      <c r="B7598" s="16" t="s">
        <v>9109</v>
      </c>
      <c r="C7598" s="17" t="s">
        <v>7240</v>
      </c>
      <c r="D7598" s="18" t="s">
        <v>8995</v>
      </c>
      <c r="E7598" s="18"/>
      <c r="F7598" s="18"/>
      <c r="G7598" s="18"/>
      <c r="H7598" s="18"/>
      <c r="I7598" s="18"/>
      <c r="J7598" s="5"/>
      <c r="K7598" s="19">
        <v>2283.67</v>
      </c>
      <c r="L7598" s="7">
        <v>2283.67</v>
      </c>
      <c r="M7598" s="5"/>
      <c r="N7598" s="5"/>
      <c r="O7598" s="20">
        <v>2</v>
      </c>
      <c r="P7598" s="8">
        <v>2</v>
      </c>
      <c r="Q7598" s="5"/>
    </row>
    <row r="7599" spans="1:17" ht="24" x14ac:dyDescent="0.2">
      <c r="A7599" s="16" t="s">
        <v>5920</v>
      </c>
      <c r="B7599" s="16" t="s">
        <v>9109</v>
      </c>
      <c r="C7599" s="17" t="s">
        <v>7241</v>
      </c>
      <c r="D7599" s="18" t="s">
        <v>8995</v>
      </c>
      <c r="E7599" s="18"/>
      <c r="F7599" s="18"/>
      <c r="G7599" s="18"/>
      <c r="H7599" s="18"/>
      <c r="I7599" s="18"/>
      <c r="J7599" s="5"/>
      <c r="K7599" s="19">
        <v>2808</v>
      </c>
      <c r="L7599" s="7">
        <v>2808</v>
      </c>
      <c r="M7599" s="5"/>
      <c r="N7599" s="5"/>
      <c r="O7599" s="20">
        <v>6</v>
      </c>
      <c r="P7599" s="8">
        <v>6</v>
      </c>
      <c r="Q7599" s="5"/>
    </row>
    <row r="7600" spans="1:17" ht="12" x14ac:dyDescent="0.2">
      <c r="A7600" s="16" t="s">
        <v>5920</v>
      </c>
      <c r="B7600" s="16" t="s">
        <v>9109</v>
      </c>
      <c r="C7600" s="17" t="s">
        <v>7242</v>
      </c>
      <c r="D7600" s="18" t="s">
        <v>8995</v>
      </c>
      <c r="E7600" s="18"/>
      <c r="F7600" s="18"/>
      <c r="G7600" s="18"/>
      <c r="H7600" s="18"/>
      <c r="I7600" s="18"/>
      <c r="J7600" s="5"/>
      <c r="K7600" s="19">
        <v>1583.33</v>
      </c>
      <c r="L7600" s="7">
        <v>1583.33</v>
      </c>
      <c r="M7600" s="5"/>
      <c r="N7600" s="5"/>
      <c r="O7600" s="20">
        <v>2</v>
      </c>
      <c r="P7600" s="8">
        <v>2</v>
      </c>
      <c r="Q7600" s="5"/>
    </row>
    <row r="7601" spans="1:18" ht="12" x14ac:dyDescent="0.2">
      <c r="A7601" s="16" t="s">
        <v>5920</v>
      </c>
      <c r="B7601" s="16" t="s">
        <v>9109</v>
      </c>
      <c r="C7601" s="17" t="s">
        <v>7243</v>
      </c>
      <c r="D7601" s="18" t="str">
        <f>VLOOKUP(C7601,[2]итоговая!$C$6:$H$1018,4,FALSE)</f>
        <v>НВЛ и НЛ</v>
      </c>
      <c r="E7601" s="26">
        <f>J7601-L7601</f>
        <v>10950</v>
      </c>
      <c r="F7601" s="26">
        <f>N7601-P7601</f>
        <v>1</v>
      </c>
      <c r="G7601" s="26" t="str">
        <f>VLOOKUP(C7601,[2]итоговая!$C$6:$H$1018,5,FALSE)</f>
        <v>УТО</v>
      </c>
      <c r="H7601" s="21" t="str">
        <f>VLOOKUP(C7601,[2]итоговая!$C$6:$H$1018,6,FALSE)</f>
        <v>отсутствие необходимости</v>
      </c>
      <c r="I7601" s="18"/>
      <c r="J7601" s="19">
        <v>10950</v>
      </c>
      <c r="K7601" s="5"/>
      <c r="L7601" s="6"/>
      <c r="M7601" s="19">
        <v>10950</v>
      </c>
      <c r="N7601" s="20">
        <v>1</v>
      </c>
      <c r="O7601" s="5"/>
      <c r="P7601" s="6"/>
      <c r="Q7601" s="20">
        <v>1</v>
      </c>
      <c r="R7601" s="76" t="str">
        <f>VLOOKUP(C7601,[3]НВЛ!$E$17:$Y$197,21,FALSE)</f>
        <v>списание</v>
      </c>
    </row>
    <row r="7602" spans="1:18" ht="12" x14ac:dyDescent="0.2">
      <c r="A7602" s="16" t="s">
        <v>5920</v>
      </c>
      <c r="B7602" s="16" t="s">
        <v>9109</v>
      </c>
      <c r="C7602" s="17" t="s">
        <v>7244</v>
      </c>
      <c r="D7602" s="18" t="s">
        <v>8995</v>
      </c>
      <c r="E7602" s="18"/>
      <c r="F7602" s="18"/>
      <c r="G7602" s="18"/>
      <c r="H7602" s="18"/>
      <c r="I7602" s="18"/>
      <c r="J7602" s="5"/>
      <c r="K7602" s="19">
        <v>2640.83</v>
      </c>
      <c r="L7602" s="7">
        <v>2640.83</v>
      </c>
      <c r="M7602" s="5"/>
      <c r="N7602" s="5"/>
      <c r="O7602" s="20">
        <v>1</v>
      </c>
      <c r="P7602" s="8">
        <v>1</v>
      </c>
      <c r="Q7602" s="5"/>
    </row>
    <row r="7603" spans="1:18" ht="24" x14ac:dyDescent="0.2">
      <c r="A7603" s="16" t="s">
        <v>5920</v>
      </c>
      <c r="B7603" s="16" t="s">
        <v>9109</v>
      </c>
      <c r="C7603" s="17" t="s">
        <v>7245</v>
      </c>
      <c r="D7603" s="18" t="s">
        <v>8995</v>
      </c>
      <c r="E7603" s="18"/>
      <c r="F7603" s="18"/>
      <c r="G7603" s="18"/>
      <c r="H7603" s="18"/>
      <c r="I7603" s="18"/>
      <c r="J7603" s="5"/>
      <c r="K7603" s="19">
        <v>7276</v>
      </c>
      <c r="L7603" s="7">
        <v>7276</v>
      </c>
      <c r="M7603" s="5"/>
      <c r="N7603" s="5"/>
      <c r="O7603" s="20">
        <v>1</v>
      </c>
      <c r="P7603" s="8">
        <v>1</v>
      </c>
      <c r="Q7603" s="5"/>
    </row>
    <row r="7604" spans="1:18" ht="12" x14ac:dyDescent="0.2">
      <c r="A7604" s="16" t="s">
        <v>5920</v>
      </c>
      <c r="B7604" s="16" t="s">
        <v>9109</v>
      </c>
      <c r="C7604" s="17" t="s">
        <v>7246</v>
      </c>
      <c r="D7604" s="18" t="s">
        <v>8995</v>
      </c>
      <c r="E7604" s="18"/>
      <c r="F7604" s="18"/>
      <c r="G7604" s="18"/>
      <c r="H7604" s="18"/>
      <c r="I7604" s="18"/>
      <c r="J7604" s="5"/>
      <c r="K7604" s="21">
        <v>375.83</v>
      </c>
      <c r="L7604" s="9">
        <v>375.83</v>
      </c>
      <c r="M7604" s="5"/>
      <c r="N7604" s="5"/>
      <c r="O7604" s="20">
        <v>1</v>
      </c>
      <c r="P7604" s="8">
        <v>1</v>
      </c>
      <c r="Q7604" s="5"/>
    </row>
    <row r="7605" spans="1:18" ht="24" x14ac:dyDescent="0.2">
      <c r="A7605" s="16" t="s">
        <v>5920</v>
      </c>
      <c r="B7605" s="16" t="s">
        <v>9109</v>
      </c>
      <c r="C7605" s="17" t="s">
        <v>1415</v>
      </c>
      <c r="D7605" s="18" t="s">
        <v>8995</v>
      </c>
      <c r="E7605" s="18"/>
      <c r="F7605" s="18"/>
      <c r="G7605" s="18"/>
      <c r="H7605" s="18"/>
      <c r="I7605" s="18"/>
      <c r="J7605" s="5"/>
      <c r="K7605" s="19">
        <v>3732.92</v>
      </c>
      <c r="L7605" s="7">
        <v>3732.92</v>
      </c>
      <c r="M7605" s="5"/>
      <c r="N7605" s="5"/>
      <c r="O7605" s="20">
        <v>1</v>
      </c>
      <c r="P7605" s="8">
        <v>1</v>
      </c>
      <c r="Q7605" s="5"/>
    </row>
    <row r="7606" spans="1:18" ht="12" x14ac:dyDescent="0.2">
      <c r="A7606" s="16" t="s">
        <v>5920</v>
      </c>
      <c r="B7606" s="16" t="s">
        <v>9109</v>
      </c>
      <c r="C7606" s="17" t="s">
        <v>1416</v>
      </c>
      <c r="D7606" s="18" t="s">
        <v>8995</v>
      </c>
      <c r="E7606" s="18"/>
      <c r="F7606" s="18"/>
      <c r="G7606" s="18"/>
      <c r="H7606" s="18"/>
      <c r="I7606" s="18"/>
      <c r="J7606" s="5"/>
      <c r="K7606" s="19">
        <v>2453.58</v>
      </c>
      <c r="L7606" s="7">
        <v>2453.58</v>
      </c>
      <c r="M7606" s="5"/>
      <c r="N7606" s="5"/>
      <c r="O7606" s="20">
        <v>3</v>
      </c>
      <c r="P7606" s="8">
        <v>3</v>
      </c>
      <c r="Q7606" s="5"/>
    </row>
    <row r="7607" spans="1:18" ht="12" x14ac:dyDescent="0.2">
      <c r="A7607" s="16" t="s">
        <v>5920</v>
      </c>
      <c r="B7607" s="16" t="s">
        <v>9109</v>
      </c>
      <c r="C7607" s="17" t="s">
        <v>1417</v>
      </c>
      <c r="D7607" s="18" t="s">
        <v>8995</v>
      </c>
      <c r="E7607" s="18"/>
      <c r="F7607" s="18"/>
      <c r="G7607" s="18"/>
      <c r="H7607" s="18"/>
      <c r="I7607" s="18"/>
      <c r="J7607" s="5"/>
      <c r="K7607" s="21">
        <v>944.17</v>
      </c>
      <c r="L7607" s="9">
        <v>944.17</v>
      </c>
      <c r="M7607" s="5"/>
      <c r="N7607" s="5"/>
      <c r="O7607" s="20">
        <v>1</v>
      </c>
      <c r="P7607" s="8">
        <v>1</v>
      </c>
      <c r="Q7607" s="5"/>
    </row>
    <row r="7608" spans="1:18" ht="48" x14ac:dyDescent="0.2">
      <c r="A7608" s="16" t="s">
        <v>5920</v>
      </c>
      <c r="B7608" s="16" t="s">
        <v>9109</v>
      </c>
      <c r="C7608" s="17" t="s">
        <v>7247</v>
      </c>
      <c r="D7608" s="18" t="str">
        <f>VLOOKUP(C7608,[2]итоговая!$C$6:$H$1018,4,FALSE)</f>
        <v>НВЛ и НЛ</v>
      </c>
      <c r="E7608" s="26">
        <f>J7608-L7608</f>
        <v>5126.6000000000004</v>
      </c>
      <c r="F7608" s="26">
        <f>N7608-P7608</f>
        <v>4</v>
      </c>
      <c r="G7608" s="26" t="str">
        <f>VLOOKUP(C7608,[2]итоговая!$C$6:$H$1018,5,FALSE)</f>
        <v>ОГЭ</v>
      </c>
      <c r="H7608" s="21" t="str">
        <f>VLOOKUP(C7608,'[6]сводная информация'!$C$4479:$H$9628,6,FALSE)</f>
        <v>Невостребовано ОГЭ по причине отсутствия потребности использования  в производстве в производстве муфт данного сечения силовых кабелей (185, 240 мм²). Данное ТМЦ приобретено 01.07.2019 в ОАО "Ульяновскнефть"</v>
      </c>
      <c r="I7608" s="18"/>
      <c r="J7608" s="19">
        <v>5126.6000000000004</v>
      </c>
      <c r="K7608" s="5"/>
      <c r="L7608" s="6"/>
      <c r="M7608" s="19">
        <v>5126.6000000000004</v>
      </c>
      <c r="N7608" s="20">
        <v>4</v>
      </c>
      <c r="O7608" s="5"/>
      <c r="P7608" s="6"/>
      <c r="Q7608" s="20">
        <v>4</v>
      </c>
    </row>
    <row r="7609" spans="1:18" ht="12" x14ac:dyDescent="0.2">
      <c r="A7609" s="16" t="s">
        <v>5920</v>
      </c>
      <c r="B7609" s="16" t="s">
        <v>9109</v>
      </c>
      <c r="C7609" s="17" t="s">
        <v>7248</v>
      </c>
      <c r="D7609" s="18" t="s">
        <v>8995</v>
      </c>
      <c r="E7609" s="18"/>
      <c r="F7609" s="18"/>
      <c r="G7609" s="18"/>
      <c r="H7609" s="18"/>
      <c r="I7609" s="18"/>
      <c r="J7609" s="5"/>
      <c r="K7609" s="19">
        <v>2408.33</v>
      </c>
      <c r="L7609" s="7">
        <v>2408.33</v>
      </c>
      <c r="M7609" s="5"/>
      <c r="N7609" s="5"/>
      <c r="O7609" s="20">
        <v>1</v>
      </c>
      <c r="P7609" s="8">
        <v>1</v>
      </c>
      <c r="Q7609" s="5"/>
    </row>
    <row r="7610" spans="1:18" ht="12" x14ac:dyDescent="0.2">
      <c r="A7610" s="16" t="s">
        <v>5920</v>
      </c>
      <c r="B7610" s="16" t="s">
        <v>9109</v>
      </c>
      <c r="C7610" s="17" t="s">
        <v>7249</v>
      </c>
      <c r="D7610" s="18" t="s">
        <v>8995</v>
      </c>
      <c r="E7610" s="18"/>
      <c r="F7610" s="18"/>
      <c r="G7610" s="18"/>
      <c r="H7610" s="18"/>
      <c r="I7610" s="18"/>
      <c r="J7610" s="5"/>
      <c r="K7610" s="19">
        <v>2508</v>
      </c>
      <c r="L7610" s="7">
        <v>2508</v>
      </c>
      <c r="M7610" s="5"/>
      <c r="N7610" s="5"/>
      <c r="O7610" s="20">
        <v>44</v>
      </c>
      <c r="P7610" s="8">
        <v>44</v>
      </c>
      <c r="Q7610" s="5"/>
    </row>
    <row r="7611" spans="1:18" ht="12" x14ac:dyDescent="0.2">
      <c r="A7611" s="16" t="s">
        <v>5920</v>
      </c>
      <c r="B7611" s="16" t="s">
        <v>9109</v>
      </c>
      <c r="C7611" s="17" t="s">
        <v>7250</v>
      </c>
      <c r="D7611" s="18" t="s">
        <v>8995</v>
      </c>
      <c r="E7611" s="18"/>
      <c r="F7611" s="18"/>
      <c r="G7611" s="18"/>
      <c r="H7611" s="18"/>
      <c r="I7611" s="18"/>
      <c r="J7611" s="5"/>
      <c r="K7611" s="19">
        <v>1592</v>
      </c>
      <c r="L7611" s="7">
        <v>1592</v>
      </c>
      <c r="M7611" s="5"/>
      <c r="N7611" s="5"/>
      <c r="O7611" s="20">
        <v>4</v>
      </c>
      <c r="P7611" s="8">
        <v>4</v>
      </c>
      <c r="Q7611" s="5"/>
    </row>
    <row r="7612" spans="1:18" ht="12" x14ac:dyDescent="0.2">
      <c r="A7612" s="16" t="s">
        <v>5920</v>
      </c>
      <c r="B7612" s="16" t="s">
        <v>9109</v>
      </c>
      <c r="C7612" s="17" t="s">
        <v>7251</v>
      </c>
      <c r="D7612" s="18" t="s">
        <v>8995</v>
      </c>
      <c r="E7612" s="18"/>
      <c r="F7612" s="18"/>
      <c r="G7612" s="18"/>
      <c r="H7612" s="18"/>
      <c r="I7612" s="18"/>
      <c r="J7612" s="5"/>
      <c r="K7612" s="19">
        <v>33777.599999999999</v>
      </c>
      <c r="L7612" s="7">
        <v>33777.599999999999</v>
      </c>
      <c r="M7612" s="5"/>
      <c r="N7612" s="5"/>
      <c r="O7612" s="20">
        <v>47</v>
      </c>
      <c r="P7612" s="8">
        <v>47</v>
      </c>
      <c r="Q7612" s="5"/>
    </row>
    <row r="7613" spans="1:18" ht="12" x14ac:dyDescent="0.2">
      <c r="A7613" s="16" t="s">
        <v>5920</v>
      </c>
      <c r="B7613" s="16" t="s">
        <v>9109</v>
      </c>
      <c r="C7613" s="17" t="s">
        <v>7252</v>
      </c>
      <c r="D7613" s="18" t="s">
        <v>8995</v>
      </c>
      <c r="E7613" s="18"/>
      <c r="F7613" s="18"/>
      <c r="G7613" s="18"/>
      <c r="H7613" s="18"/>
      <c r="I7613" s="18"/>
      <c r="J7613" s="5"/>
      <c r="K7613" s="19">
        <v>46932</v>
      </c>
      <c r="L7613" s="7">
        <v>46932</v>
      </c>
      <c r="M7613" s="5"/>
      <c r="N7613" s="5"/>
      <c r="O7613" s="20">
        <v>60</v>
      </c>
      <c r="P7613" s="8">
        <v>60</v>
      </c>
      <c r="Q7613" s="5"/>
    </row>
    <row r="7614" spans="1:18" ht="12" x14ac:dyDescent="0.2">
      <c r="A7614" s="16" t="s">
        <v>5920</v>
      </c>
      <c r="B7614" s="16" t="s">
        <v>9109</v>
      </c>
      <c r="C7614" s="17" t="s">
        <v>7253</v>
      </c>
      <c r="D7614" s="18" t="s">
        <v>8995</v>
      </c>
      <c r="E7614" s="18"/>
      <c r="F7614" s="18"/>
      <c r="G7614" s="18"/>
      <c r="H7614" s="18"/>
      <c r="I7614" s="18"/>
      <c r="J7614" s="5"/>
      <c r="K7614" s="19">
        <v>5861.63</v>
      </c>
      <c r="L7614" s="7">
        <v>5861.63</v>
      </c>
      <c r="M7614" s="5"/>
      <c r="N7614" s="5"/>
      <c r="O7614" s="20">
        <v>2</v>
      </c>
      <c r="P7614" s="8">
        <v>2</v>
      </c>
      <c r="Q7614" s="5"/>
    </row>
    <row r="7615" spans="1:18" ht="12" x14ac:dyDescent="0.2">
      <c r="A7615" s="16" t="s">
        <v>5920</v>
      </c>
      <c r="B7615" s="16" t="s">
        <v>9109</v>
      </c>
      <c r="C7615" s="17" t="s">
        <v>7254</v>
      </c>
      <c r="D7615" s="18" t="s">
        <v>8995</v>
      </c>
      <c r="E7615" s="18"/>
      <c r="F7615" s="18"/>
      <c r="G7615" s="18"/>
      <c r="H7615" s="18"/>
      <c r="I7615" s="18"/>
      <c r="J7615" s="5"/>
      <c r="K7615" s="21">
        <v>105</v>
      </c>
      <c r="L7615" s="9">
        <v>105</v>
      </c>
      <c r="M7615" s="5"/>
      <c r="N7615" s="5"/>
      <c r="O7615" s="20">
        <v>1</v>
      </c>
      <c r="P7615" s="8">
        <v>1</v>
      </c>
      <c r="Q7615" s="5"/>
    </row>
    <row r="7616" spans="1:18" ht="12" x14ac:dyDescent="0.2">
      <c r="A7616" s="16" t="s">
        <v>5920</v>
      </c>
      <c r="B7616" s="16" t="s">
        <v>9109</v>
      </c>
      <c r="C7616" s="17" t="s">
        <v>7255</v>
      </c>
      <c r="D7616" s="18" t="s">
        <v>8995</v>
      </c>
      <c r="E7616" s="18"/>
      <c r="F7616" s="18"/>
      <c r="G7616" s="18"/>
      <c r="H7616" s="18"/>
      <c r="I7616" s="18"/>
      <c r="J7616" s="5"/>
      <c r="K7616" s="21">
        <v>420</v>
      </c>
      <c r="L7616" s="9">
        <v>420</v>
      </c>
      <c r="M7616" s="5"/>
      <c r="N7616" s="5"/>
      <c r="O7616" s="20">
        <v>4</v>
      </c>
      <c r="P7616" s="8">
        <v>4</v>
      </c>
      <c r="Q7616" s="5"/>
    </row>
    <row r="7617" spans="1:17" ht="12" x14ac:dyDescent="0.2">
      <c r="A7617" s="16" t="s">
        <v>5920</v>
      </c>
      <c r="B7617" s="16" t="s">
        <v>9109</v>
      </c>
      <c r="C7617" s="17" t="s">
        <v>7256</v>
      </c>
      <c r="D7617" s="18" t="s">
        <v>8995</v>
      </c>
      <c r="E7617" s="18"/>
      <c r="F7617" s="18"/>
      <c r="G7617" s="18"/>
      <c r="H7617" s="18"/>
      <c r="I7617" s="18"/>
      <c r="J7617" s="5"/>
      <c r="K7617" s="21">
        <v>105</v>
      </c>
      <c r="L7617" s="9">
        <v>105</v>
      </c>
      <c r="M7617" s="5"/>
      <c r="N7617" s="5"/>
      <c r="O7617" s="20">
        <v>1</v>
      </c>
      <c r="P7617" s="8">
        <v>1</v>
      </c>
      <c r="Q7617" s="5"/>
    </row>
    <row r="7618" spans="1:17" ht="12" x14ac:dyDescent="0.2">
      <c r="A7618" s="16" t="s">
        <v>5920</v>
      </c>
      <c r="B7618" s="16" t="s">
        <v>9109</v>
      </c>
      <c r="C7618" s="17" t="s">
        <v>7257</v>
      </c>
      <c r="D7618" s="18" t="s">
        <v>8995</v>
      </c>
      <c r="E7618" s="18"/>
      <c r="F7618" s="18"/>
      <c r="G7618" s="18"/>
      <c r="H7618" s="18"/>
      <c r="I7618" s="18"/>
      <c r="J7618" s="5"/>
      <c r="K7618" s="19">
        <v>1369.33</v>
      </c>
      <c r="L7618" s="7">
        <v>1369.33</v>
      </c>
      <c r="M7618" s="5"/>
      <c r="N7618" s="5"/>
      <c r="O7618" s="20">
        <v>2</v>
      </c>
      <c r="P7618" s="8">
        <v>2</v>
      </c>
      <c r="Q7618" s="5"/>
    </row>
    <row r="7619" spans="1:17" ht="12" x14ac:dyDescent="0.2">
      <c r="A7619" s="16" t="s">
        <v>5920</v>
      </c>
      <c r="B7619" s="16" t="s">
        <v>9109</v>
      </c>
      <c r="C7619" s="17" t="s">
        <v>7258</v>
      </c>
      <c r="D7619" s="18" t="str">
        <f>VLOOKUP(C7619,[2]итоговая!$C$6:$H$1018,4,FALSE)</f>
        <v>НВЛ и НЛ</v>
      </c>
      <c r="E7619" s="26">
        <f>J7619-L7619</f>
        <v>536</v>
      </c>
      <c r="F7619" s="26">
        <f>N7619-P7619</f>
        <v>4</v>
      </c>
      <c r="G7619" s="26" t="str">
        <f>VLOOKUP(C7619,[2]итоговая!$C$6:$H$1018,5,FALSE)</f>
        <v>УКС</v>
      </c>
      <c r="H7619" s="21" t="str">
        <f>VLOOKUP(C7619,[2]итоговая!$C$6:$H$1018,6,FALSE)</f>
        <v>не планируется к использованию</v>
      </c>
      <c r="I7619" s="18"/>
      <c r="J7619" s="21">
        <v>536</v>
      </c>
      <c r="K7619" s="5"/>
      <c r="L7619" s="6"/>
      <c r="M7619" s="21">
        <v>536</v>
      </c>
      <c r="N7619" s="20">
        <v>4</v>
      </c>
      <c r="O7619" s="5"/>
      <c r="P7619" s="6"/>
      <c r="Q7619" s="20">
        <v>4</v>
      </c>
    </row>
    <row r="7620" spans="1:17" ht="12" x14ac:dyDescent="0.2">
      <c r="A7620" s="16" t="s">
        <v>5920</v>
      </c>
      <c r="B7620" s="16" t="s">
        <v>9109</v>
      </c>
      <c r="C7620" s="17" t="s">
        <v>7259</v>
      </c>
      <c r="D7620" s="18" t="s">
        <v>8995</v>
      </c>
      <c r="E7620" s="18"/>
      <c r="F7620" s="18"/>
      <c r="G7620" s="18"/>
      <c r="H7620" s="18"/>
      <c r="I7620" s="18"/>
      <c r="J7620" s="5"/>
      <c r="K7620" s="19">
        <v>38222.5</v>
      </c>
      <c r="L7620" s="7">
        <v>38222.5</v>
      </c>
      <c r="M7620" s="5"/>
      <c r="N7620" s="5"/>
      <c r="O7620" s="20">
        <v>1</v>
      </c>
      <c r="P7620" s="8">
        <v>1</v>
      </c>
      <c r="Q7620" s="5"/>
    </row>
    <row r="7621" spans="1:17" ht="12" x14ac:dyDescent="0.2">
      <c r="A7621" s="16" t="s">
        <v>5920</v>
      </c>
      <c r="B7621" s="16" t="s">
        <v>9109</v>
      </c>
      <c r="C7621" s="17" t="s">
        <v>7260</v>
      </c>
      <c r="D7621" s="18" t="s">
        <v>8995</v>
      </c>
      <c r="E7621" s="18"/>
      <c r="F7621" s="18"/>
      <c r="G7621" s="18"/>
      <c r="H7621" s="18"/>
      <c r="I7621" s="18"/>
      <c r="J7621" s="5"/>
      <c r="K7621" s="19">
        <v>1858.33</v>
      </c>
      <c r="L7621" s="7">
        <v>1858.33</v>
      </c>
      <c r="M7621" s="5"/>
      <c r="N7621" s="5"/>
      <c r="O7621" s="20">
        <v>2</v>
      </c>
      <c r="P7621" s="8">
        <v>2</v>
      </c>
      <c r="Q7621" s="5"/>
    </row>
    <row r="7622" spans="1:17" ht="24" x14ac:dyDescent="0.2">
      <c r="A7622" s="16" t="s">
        <v>5920</v>
      </c>
      <c r="B7622" s="16" t="s">
        <v>9109</v>
      </c>
      <c r="C7622" s="17" t="s">
        <v>7261</v>
      </c>
      <c r="D7622" s="18" t="s">
        <v>8995</v>
      </c>
      <c r="E7622" s="18"/>
      <c r="F7622" s="18"/>
      <c r="G7622" s="18"/>
      <c r="H7622" s="18"/>
      <c r="I7622" s="18"/>
      <c r="J7622" s="5"/>
      <c r="K7622" s="19">
        <v>3973</v>
      </c>
      <c r="L7622" s="7">
        <v>3973</v>
      </c>
      <c r="M7622" s="5"/>
      <c r="N7622" s="5"/>
      <c r="O7622" s="20">
        <v>1</v>
      </c>
      <c r="P7622" s="8">
        <v>1</v>
      </c>
      <c r="Q7622" s="5"/>
    </row>
    <row r="7623" spans="1:17" ht="12" x14ac:dyDescent="0.2">
      <c r="A7623" s="16" t="s">
        <v>5920</v>
      </c>
      <c r="B7623" s="16" t="s">
        <v>9109</v>
      </c>
      <c r="C7623" s="17" t="s">
        <v>1435</v>
      </c>
      <c r="D7623" s="18" t="s">
        <v>8995</v>
      </c>
      <c r="E7623" s="18"/>
      <c r="F7623" s="18"/>
      <c r="G7623" s="18"/>
      <c r="H7623" s="18"/>
      <c r="I7623" s="18"/>
      <c r="J7623" s="5"/>
      <c r="K7623" s="19">
        <v>2331.0700000000002</v>
      </c>
      <c r="L7623" s="7">
        <v>2331.0700000000002</v>
      </c>
      <c r="M7623" s="5"/>
      <c r="N7623" s="5"/>
      <c r="O7623" s="20">
        <v>1</v>
      </c>
      <c r="P7623" s="8">
        <v>1</v>
      </c>
      <c r="Q7623" s="5"/>
    </row>
    <row r="7624" spans="1:17" ht="12" x14ac:dyDescent="0.2">
      <c r="A7624" s="16" t="s">
        <v>5920</v>
      </c>
      <c r="B7624" s="16" t="s">
        <v>9109</v>
      </c>
      <c r="C7624" s="17" t="s">
        <v>7262</v>
      </c>
      <c r="D7624" s="18" t="s">
        <v>8995</v>
      </c>
      <c r="E7624" s="18"/>
      <c r="F7624" s="18"/>
      <c r="G7624" s="18"/>
      <c r="H7624" s="18"/>
      <c r="I7624" s="18"/>
      <c r="J7624" s="5"/>
      <c r="K7624" s="19">
        <v>5629.93</v>
      </c>
      <c r="L7624" s="7">
        <v>5629.93</v>
      </c>
      <c r="M7624" s="5"/>
      <c r="N7624" s="5"/>
      <c r="O7624" s="20">
        <v>2</v>
      </c>
      <c r="P7624" s="8">
        <v>2</v>
      </c>
      <c r="Q7624" s="5"/>
    </row>
    <row r="7625" spans="1:17" ht="12" x14ac:dyDescent="0.2">
      <c r="A7625" s="16" t="s">
        <v>5920</v>
      </c>
      <c r="B7625" s="16" t="s">
        <v>9109</v>
      </c>
      <c r="C7625" s="17" t="s">
        <v>4727</v>
      </c>
      <c r="D7625" s="18" t="s">
        <v>8995</v>
      </c>
      <c r="E7625" s="18"/>
      <c r="F7625" s="18"/>
      <c r="G7625" s="18"/>
      <c r="H7625" s="18"/>
      <c r="I7625" s="18"/>
      <c r="J7625" s="5"/>
      <c r="K7625" s="19">
        <v>54000</v>
      </c>
      <c r="L7625" s="6"/>
      <c r="M7625" s="19">
        <v>54000</v>
      </c>
      <c r="N7625" s="5"/>
      <c r="O7625" s="22">
        <v>5400</v>
      </c>
      <c r="P7625" s="6"/>
      <c r="Q7625" s="22">
        <v>5400</v>
      </c>
    </row>
    <row r="7626" spans="1:17" ht="12" x14ac:dyDescent="0.2">
      <c r="A7626" s="16" t="s">
        <v>5920</v>
      </c>
      <c r="B7626" s="16" t="s">
        <v>9109</v>
      </c>
      <c r="C7626" s="17" t="s">
        <v>4728</v>
      </c>
      <c r="D7626" s="18" t="s">
        <v>8995</v>
      </c>
      <c r="E7626" s="26">
        <f>J7626-L7626</f>
        <v>-96201.75</v>
      </c>
      <c r="F7626" s="26">
        <f>N7626-P7626</f>
        <v>-8949</v>
      </c>
      <c r="G7626" s="26"/>
      <c r="H7626" s="26"/>
      <c r="I7626" s="18"/>
      <c r="J7626" s="19">
        <v>5349.33</v>
      </c>
      <c r="K7626" s="19">
        <v>114380</v>
      </c>
      <c r="L7626" s="7">
        <v>101551.08</v>
      </c>
      <c r="M7626" s="19">
        <v>18178.25</v>
      </c>
      <c r="N7626" s="20">
        <v>472</v>
      </c>
      <c r="O7626" s="22">
        <v>10640</v>
      </c>
      <c r="P7626" s="10">
        <v>9421</v>
      </c>
      <c r="Q7626" s="22">
        <v>1691</v>
      </c>
    </row>
    <row r="7627" spans="1:17" ht="12" x14ac:dyDescent="0.2">
      <c r="A7627" s="16" t="s">
        <v>5920</v>
      </c>
      <c r="B7627" s="16" t="s">
        <v>9109</v>
      </c>
      <c r="C7627" s="17" t="s">
        <v>7263</v>
      </c>
      <c r="D7627" s="18" t="s">
        <v>8995</v>
      </c>
      <c r="E7627" s="18"/>
      <c r="F7627" s="18"/>
      <c r="G7627" s="18"/>
      <c r="H7627" s="18"/>
      <c r="I7627" s="18"/>
      <c r="J7627" s="5"/>
      <c r="K7627" s="19">
        <v>15718.33</v>
      </c>
      <c r="L7627" s="7">
        <v>15718.33</v>
      </c>
      <c r="M7627" s="5"/>
      <c r="N7627" s="5"/>
      <c r="O7627" s="20">
        <v>47</v>
      </c>
      <c r="P7627" s="8">
        <v>47</v>
      </c>
      <c r="Q7627" s="5"/>
    </row>
    <row r="7628" spans="1:17" ht="12" x14ac:dyDescent="0.2">
      <c r="A7628" s="16" t="s">
        <v>5920</v>
      </c>
      <c r="B7628" s="16" t="s">
        <v>9109</v>
      </c>
      <c r="C7628" s="17" t="s">
        <v>7264</v>
      </c>
      <c r="D7628" s="18" t="s">
        <v>8995</v>
      </c>
      <c r="E7628" s="18"/>
      <c r="F7628" s="18"/>
      <c r="G7628" s="18"/>
      <c r="H7628" s="18"/>
      <c r="I7628" s="18"/>
      <c r="J7628" s="5"/>
      <c r="K7628" s="19">
        <v>9998.33</v>
      </c>
      <c r="L7628" s="7">
        <v>9998.33</v>
      </c>
      <c r="M7628" s="5"/>
      <c r="N7628" s="5"/>
      <c r="O7628" s="20">
        <v>2</v>
      </c>
      <c r="P7628" s="8">
        <v>2</v>
      </c>
      <c r="Q7628" s="5"/>
    </row>
    <row r="7629" spans="1:17" ht="12" x14ac:dyDescent="0.2">
      <c r="A7629" s="16" t="s">
        <v>5920</v>
      </c>
      <c r="B7629" s="16" t="s">
        <v>9109</v>
      </c>
      <c r="C7629" s="17" t="s">
        <v>7265</v>
      </c>
      <c r="D7629" s="18" t="s">
        <v>8995</v>
      </c>
      <c r="E7629" s="18"/>
      <c r="F7629" s="18"/>
      <c r="G7629" s="18"/>
      <c r="H7629" s="18"/>
      <c r="I7629" s="18"/>
      <c r="J7629" s="5"/>
      <c r="K7629" s="19">
        <v>39375</v>
      </c>
      <c r="L7629" s="7">
        <v>39375</v>
      </c>
      <c r="M7629" s="5"/>
      <c r="N7629" s="5"/>
      <c r="O7629" s="20">
        <v>15</v>
      </c>
      <c r="P7629" s="8">
        <v>15</v>
      </c>
      <c r="Q7629" s="5"/>
    </row>
    <row r="7630" spans="1:17" ht="12" x14ac:dyDescent="0.2">
      <c r="A7630" s="16" t="s">
        <v>5920</v>
      </c>
      <c r="B7630" s="16" t="s">
        <v>9109</v>
      </c>
      <c r="C7630" s="17" t="s">
        <v>7266</v>
      </c>
      <c r="D7630" s="18" t="s">
        <v>8995</v>
      </c>
      <c r="E7630" s="18"/>
      <c r="F7630" s="18"/>
      <c r="G7630" s="18"/>
      <c r="H7630" s="18"/>
      <c r="I7630" s="18"/>
      <c r="J7630" s="5"/>
      <c r="K7630" s="19">
        <v>26250</v>
      </c>
      <c r="L7630" s="7">
        <v>26250</v>
      </c>
      <c r="M7630" s="5"/>
      <c r="N7630" s="5"/>
      <c r="O7630" s="20">
        <v>10</v>
      </c>
      <c r="P7630" s="8">
        <v>10</v>
      </c>
      <c r="Q7630" s="5"/>
    </row>
    <row r="7631" spans="1:17" ht="12" x14ac:dyDescent="0.2">
      <c r="A7631" s="16" t="s">
        <v>5920</v>
      </c>
      <c r="B7631" s="16" t="s">
        <v>9109</v>
      </c>
      <c r="C7631" s="17" t="s">
        <v>7267</v>
      </c>
      <c r="D7631" s="18" t="s">
        <v>8995</v>
      </c>
      <c r="E7631" s="18"/>
      <c r="F7631" s="18"/>
      <c r="G7631" s="18"/>
      <c r="H7631" s="18"/>
      <c r="I7631" s="18"/>
      <c r="J7631" s="5"/>
      <c r="K7631" s="19">
        <v>13125</v>
      </c>
      <c r="L7631" s="7">
        <v>13125</v>
      </c>
      <c r="M7631" s="5"/>
      <c r="N7631" s="5"/>
      <c r="O7631" s="20">
        <v>5</v>
      </c>
      <c r="P7631" s="8">
        <v>5</v>
      </c>
      <c r="Q7631" s="5"/>
    </row>
    <row r="7632" spans="1:17" ht="12" x14ac:dyDescent="0.2">
      <c r="A7632" s="16" t="s">
        <v>5920</v>
      </c>
      <c r="B7632" s="16" t="s">
        <v>9109</v>
      </c>
      <c r="C7632" s="17" t="s">
        <v>7268</v>
      </c>
      <c r="D7632" s="18" t="s">
        <v>8995</v>
      </c>
      <c r="E7632" s="18"/>
      <c r="F7632" s="18"/>
      <c r="G7632" s="18"/>
      <c r="H7632" s="18"/>
      <c r="I7632" s="18"/>
      <c r="J7632" s="5"/>
      <c r="K7632" s="19">
        <v>13125</v>
      </c>
      <c r="L7632" s="7">
        <v>13125</v>
      </c>
      <c r="M7632" s="5"/>
      <c r="N7632" s="5"/>
      <c r="O7632" s="20">
        <v>5</v>
      </c>
      <c r="P7632" s="8">
        <v>5</v>
      </c>
      <c r="Q7632" s="5"/>
    </row>
    <row r="7633" spans="1:17" ht="12" x14ac:dyDescent="0.2">
      <c r="A7633" s="16" t="s">
        <v>5920</v>
      </c>
      <c r="B7633" s="16" t="s">
        <v>9109</v>
      </c>
      <c r="C7633" s="17" t="s">
        <v>7269</v>
      </c>
      <c r="D7633" s="18" t="s">
        <v>8995</v>
      </c>
      <c r="E7633" s="18"/>
      <c r="F7633" s="18"/>
      <c r="G7633" s="18"/>
      <c r="H7633" s="18"/>
      <c r="I7633" s="18"/>
      <c r="J7633" s="5"/>
      <c r="K7633" s="19">
        <v>35000</v>
      </c>
      <c r="L7633" s="7">
        <v>35000</v>
      </c>
      <c r="M7633" s="5"/>
      <c r="N7633" s="5"/>
      <c r="O7633" s="20">
        <v>10</v>
      </c>
      <c r="P7633" s="8">
        <v>10</v>
      </c>
      <c r="Q7633" s="5"/>
    </row>
    <row r="7634" spans="1:17" ht="12" x14ac:dyDescent="0.2">
      <c r="A7634" s="16" t="s">
        <v>5920</v>
      </c>
      <c r="B7634" s="16" t="s">
        <v>9109</v>
      </c>
      <c r="C7634" s="17" t="s">
        <v>4730</v>
      </c>
      <c r="D7634" s="18" t="s">
        <v>8995</v>
      </c>
      <c r="E7634" s="18"/>
      <c r="F7634" s="18"/>
      <c r="G7634" s="18"/>
      <c r="H7634" s="18"/>
      <c r="I7634" s="18"/>
      <c r="J7634" s="5"/>
      <c r="K7634" s="19">
        <v>1565.83</v>
      </c>
      <c r="L7634" s="7">
        <v>1565.83</v>
      </c>
      <c r="M7634" s="5"/>
      <c r="N7634" s="5"/>
      <c r="O7634" s="20">
        <v>1</v>
      </c>
      <c r="P7634" s="8">
        <v>1</v>
      </c>
      <c r="Q7634" s="5"/>
    </row>
    <row r="7635" spans="1:17" ht="24" x14ac:dyDescent="0.2">
      <c r="A7635" s="16" t="s">
        <v>5920</v>
      </c>
      <c r="B7635" s="16" t="s">
        <v>9109</v>
      </c>
      <c r="C7635" s="17" t="s">
        <v>7270</v>
      </c>
      <c r="D7635" s="18" t="s">
        <v>8995</v>
      </c>
      <c r="E7635" s="18"/>
      <c r="F7635" s="18"/>
      <c r="G7635" s="18"/>
      <c r="H7635" s="18"/>
      <c r="I7635" s="18"/>
      <c r="J7635" s="5"/>
      <c r="K7635" s="19">
        <v>6000</v>
      </c>
      <c r="L7635" s="7">
        <v>6000</v>
      </c>
      <c r="M7635" s="5"/>
      <c r="N7635" s="5"/>
      <c r="O7635" s="20">
        <v>2</v>
      </c>
      <c r="P7635" s="8">
        <v>2</v>
      </c>
      <c r="Q7635" s="5"/>
    </row>
    <row r="7636" spans="1:17" ht="12" x14ac:dyDescent="0.2">
      <c r="A7636" s="16" t="s">
        <v>5920</v>
      </c>
      <c r="B7636" s="16" t="s">
        <v>9109</v>
      </c>
      <c r="C7636" s="17" t="s">
        <v>7271</v>
      </c>
      <c r="D7636" s="18" t="s">
        <v>8995</v>
      </c>
      <c r="E7636" s="18"/>
      <c r="F7636" s="18"/>
      <c r="G7636" s="18"/>
      <c r="H7636" s="18"/>
      <c r="I7636" s="18"/>
      <c r="J7636" s="5"/>
      <c r="K7636" s="19">
        <v>7199</v>
      </c>
      <c r="L7636" s="6"/>
      <c r="M7636" s="19">
        <v>7199</v>
      </c>
      <c r="N7636" s="5"/>
      <c r="O7636" s="20">
        <v>1</v>
      </c>
      <c r="P7636" s="6"/>
      <c r="Q7636" s="20">
        <v>1</v>
      </c>
    </row>
    <row r="7637" spans="1:17" ht="24" x14ac:dyDescent="0.2">
      <c r="A7637" s="16" t="s">
        <v>5920</v>
      </c>
      <c r="B7637" s="16" t="s">
        <v>9109</v>
      </c>
      <c r="C7637" s="17" t="s">
        <v>7272</v>
      </c>
      <c r="D7637" s="18" t="s">
        <v>8995</v>
      </c>
      <c r="E7637" s="18"/>
      <c r="F7637" s="18"/>
      <c r="G7637" s="18"/>
      <c r="H7637" s="18"/>
      <c r="I7637" s="18"/>
      <c r="J7637" s="5"/>
      <c r="K7637" s="21">
        <v>965</v>
      </c>
      <c r="L7637" s="9">
        <v>965</v>
      </c>
      <c r="M7637" s="5"/>
      <c r="N7637" s="5"/>
      <c r="O7637" s="20">
        <v>1</v>
      </c>
      <c r="P7637" s="8">
        <v>1</v>
      </c>
      <c r="Q7637" s="5"/>
    </row>
    <row r="7638" spans="1:17" ht="12" x14ac:dyDescent="0.2">
      <c r="A7638" s="16" t="s">
        <v>5920</v>
      </c>
      <c r="B7638" s="16" t="s">
        <v>9109</v>
      </c>
      <c r="C7638" s="17" t="s">
        <v>7273</v>
      </c>
      <c r="D7638" s="18" t="s">
        <v>8995</v>
      </c>
      <c r="E7638" s="18"/>
      <c r="F7638" s="18"/>
      <c r="G7638" s="18"/>
      <c r="H7638" s="18"/>
      <c r="I7638" s="18"/>
      <c r="J7638" s="5"/>
      <c r="K7638" s="19">
        <v>12294.09</v>
      </c>
      <c r="L7638" s="7">
        <v>12294.09</v>
      </c>
      <c r="M7638" s="5"/>
      <c r="N7638" s="5"/>
      <c r="O7638" s="20">
        <v>2</v>
      </c>
      <c r="P7638" s="8">
        <v>2</v>
      </c>
      <c r="Q7638" s="5"/>
    </row>
    <row r="7639" spans="1:17" ht="24" x14ac:dyDescent="0.2">
      <c r="A7639" s="16" t="s">
        <v>5920</v>
      </c>
      <c r="B7639" s="16" t="s">
        <v>9109</v>
      </c>
      <c r="C7639" s="17" t="s">
        <v>7274</v>
      </c>
      <c r="D7639" s="18" t="s">
        <v>8995</v>
      </c>
      <c r="E7639" s="18"/>
      <c r="F7639" s="18"/>
      <c r="G7639" s="18"/>
      <c r="H7639" s="18"/>
      <c r="I7639" s="18"/>
      <c r="J7639" s="5"/>
      <c r="K7639" s="19">
        <v>17479.580000000002</v>
      </c>
      <c r="L7639" s="7">
        <v>17479.580000000002</v>
      </c>
      <c r="M7639" s="5"/>
      <c r="N7639" s="5"/>
      <c r="O7639" s="20">
        <v>3</v>
      </c>
      <c r="P7639" s="8">
        <v>3</v>
      </c>
      <c r="Q7639" s="5"/>
    </row>
    <row r="7640" spans="1:17" ht="12" x14ac:dyDescent="0.2">
      <c r="A7640" s="16" t="s">
        <v>5920</v>
      </c>
      <c r="B7640" s="16" t="s">
        <v>9109</v>
      </c>
      <c r="C7640" s="17" t="s">
        <v>7275</v>
      </c>
      <c r="D7640" s="18" t="s">
        <v>8995</v>
      </c>
      <c r="E7640" s="18"/>
      <c r="F7640" s="18"/>
      <c r="G7640" s="18"/>
      <c r="H7640" s="18"/>
      <c r="I7640" s="18"/>
      <c r="J7640" s="5"/>
      <c r="K7640" s="19">
        <v>10400</v>
      </c>
      <c r="L7640" s="7">
        <v>10400</v>
      </c>
      <c r="M7640" s="5"/>
      <c r="N7640" s="5"/>
      <c r="O7640" s="20">
        <v>4</v>
      </c>
      <c r="P7640" s="8">
        <v>4</v>
      </c>
      <c r="Q7640" s="5"/>
    </row>
    <row r="7641" spans="1:17" ht="12" x14ac:dyDescent="0.2">
      <c r="A7641" s="16" t="s">
        <v>5920</v>
      </c>
      <c r="B7641" s="16" t="s">
        <v>9109</v>
      </c>
      <c r="C7641" s="17" t="s">
        <v>7276</v>
      </c>
      <c r="D7641" s="18" t="s">
        <v>8995</v>
      </c>
      <c r="E7641" s="18"/>
      <c r="F7641" s="18"/>
      <c r="G7641" s="18"/>
      <c r="H7641" s="18"/>
      <c r="I7641" s="18"/>
      <c r="J7641" s="5"/>
      <c r="K7641" s="19">
        <v>17400</v>
      </c>
      <c r="L7641" s="7">
        <v>17400</v>
      </c>
      <c r="M7641" s="5"/>
      <c r="N7641" s="5"/>
      <c r="O7641" s="20">
        <v>6</v>
      </c>
      <c r="P7641" s="8">
        <v>6</v>
      </c>
      <c r="Q7641" s="5"/>
    </row>
    <row r="7642" spans="1:17" ht="24" x14ac:dyDescent="0.2">
      <c r="A7642" s="16" t="s">
        <v>5920</v>
      </c>
      <c r="B7642" s="16" t="s">
        <v>9109</v>
      </c>
      <c r="C7642" s="17" t="s">
        <v>7277</v>
      </c>
      <c r="D7642" s="18" t="s">
        <v>8995</v>
      </c>
      <c r="E7642" s="18"/>
      <c r="F7642" s="18"/>
      <c r="G7642" s="18"/>
      <c r="H7642" s="18"/>
      <c r="I7642" s="18"/>
      <c r="J7642" s="5"/>
      <c r="K7642" s="19">
        <v>117500</v>
      </c>
      <c r="L7642" s="7">
        <v>47000</v>
      </c>
      <c r="M7642" s="19">
        <v>70500</v>
      </c>
      <c r="N7642" s="5"/>
      <c r="O7642" s="20">
        <v>5</v>
      </c>
      <c r="P7642" s="8">
        <v>2</v>
      </c>
      <c r="Q7642" s="20">
        <v>3</v>
      </c>
    </row>
    <row r="7643" spans="1:17" ht="24" x14ac:dyDescent="0.2">
      <c r="A7643" s="16" t="s">
        <v>5920</v>
      </c>
      <c r="B7643" s="16" t="s">
        <v>9109</v>
      </c>
      <c r="C7643" s="17" t="s">
        <v>7278</v>
      </c>
      <c r="D7643" s="18" t="s">
        <v>8995</v>
      </c>
      <c r="E7643" s="18"/>
      <c r="F7643" s="18"/>
      <c r="G7643" s="18"/>
      <c r="H7643" s="18"/>
      <c r="I7643" s="18"/>
      <c r="J7643" s="5"/>
      <c r="K7643" s="19">
        <v>40500</v>
      </c>
      <c r="L7643" s="7">
        <v>40500</v>
      </c>
      <c r="M7643" s="5"/>
      <c r="N7643" s="5"/>
      <c r="O7643" s="20">
        <v>5</v>
      </c>
      <c r="P7643" s="8">
        <v>5</v>
      </c>
      <c r="Q7643" s="5"/>
    </row>
    <row r="7644" spans="1:17" ht="12" x14ac:dyDescent="0.2">
      <c r="A7644" s="16" t="s">
        <v>5920</v>
      </c>
      <c r="B7644" s="16" t="s">
        <v>9109</v>
      </c>
      <c r="C7644" s="17" t="s">
        <v>7279</v>
      </c>
      <c r="D7644" s="18" t="s">
        <v>8995</v>
      </c>
      <c r="E7644" s="18"/>
      <c r="F7644" s="18"/>
      <c r="G7644" s="18"/>
      <c r="H7644" s="18"/>
      <c r="I7644" s="18"/>
      <c r="J7644" s="5"/>
      <c r="K7644" s="19">
        <v>8000</v>
      </c>
      <c r="L7644" s="7">
        <v>8000</v>
      </c>
      <c r="M7644" s="5"/>
      <c r="N7644" s="5"/>
      <c r="O7644" s="20">
        <v>2</v>
      </c>
      <c r="P7644" s="8">
        <v>2</v>
      </c>
      <c r="Q7644" s="5"/>
    </row>
    <row r="7645" spans="1:17" ht="12" x14ac:dyDescent="0.2">
      <c r="A7645" s="16" t="s">
        <v>5920</v>
      </c>
      <c r="B7645" s="16" t="s">
        <v>9109</v>
      </c>
      <c r="C7645" s="17" t="s">
        <v>7279</v>
      </c>
      <c r="D7645" s="18" t="s">
        <v>8995</v>
      </c>
      <c r="E7645" s="18"/>
      <c r="F7645" s="18"/>
      <c r="G7645" s="18"/>
      <c r="H7645" s="18"/>
      <c r="I7645" s="18"/>
      <c r="J7645" s="5"/>
      <c r="K7645" s="19">
        <v>8000</v>
      </c>
      <c r="L7645" s="7">
        <v>8000</v>
      </c>
      <c r="M7645" s="5"/>
      <c r="N7645" s="5"/>
      <c r="O7645" s="20">
        <v>2</v>
      </c>
      <c r="P7645" s="8">
        <v>2</v>
      </c>
      <c r="Q7645" s="5"/>
    </row>
    <row r="7646" spans="1:17" ht="24" x14ac:dyDescent="0.2">
      <c r="A7646" s="16" t="s">
        <v>5920</v>
      </c>
      <c r="B7646" s="16" t="s">
        <v>9109</v>
      </c>
      <c r="C7646" s="17" t="s">
        <v>7280</v>
      </c>
      <c r="D7646" s="18" t="s">
        <v>8995</v>
      </c>
      <c r="E7646" s="18"/>
      <c r="F7646" s="18"/>
      <c r="G7646" s="18"/>
      <c r="H7646" s="18"/>
      <c r="I7646" s="18"/>
      <c r="J7646" s="5"/>
      <c r="K7646" s="19">
        <v>3265.2</v>
      </c>
      <c r="L7646" s="7">
        <v>3265.2</v>
      </c>
      <c r="M7646" s="5"/>
      <c r="N7646" s="5"/>
      <c r="O7646" s="20">
        <v>1</v>
      </c>
      <c r="P7646" s="8">
        <v>1</v>
      </c>
      <c r="Q7646" s="5"/>
    </row>
    <row r="7647" spans="1:17" ht="24" x14ac:dyDescent="0.2">
      <c r="A7647" s="16" t="s">
        <v>5920</v>
      </c>
      <c r="B7647" s="16" t="s">
        <v>9109</v>
      </c>
      <c r="C7647" s="17" t="s">
        <v>7281</v>
      </c>
      <c r="D7647" s="18" t="s">
        <v>8995</v>
      </c>
      <c r="E7647" s="18"/>
      <c r="F7647" s="18"/>
      <c r="G7647" s="18"/>
      <c r="H7647" s="18"/>
      <c r="I7647" s="18"/>
      <c r="J7647" s="5"/>
      <c r="K7647" s="19">
        <v>3911</v>
      </c>
      <c r="L7647" s="7">
        <v>3911</v>
      </c>
      <c r="M7647" s="5"/>
      <c r="N7647" s="5"/>
      <c r="O7647" s="20">
        <v>1</v>
      </c>
      <c r="P7647" s="8">
        <v>1</v>
      </c>
      <c r="Q7647" s="5"/>
    </row>
    <row r="7648" spans="1:17" ht="12" x14ac:dyDescent="0.2">
      <c r="A7648" s="16" t="s">
        <v>5920</v>
      </c>
      <c r="B7648" s="16" t="s">
        <v>9109</v>
      </c>
      <c r="C7648" s="17" t="s">
        <v>1442</v>
      </c>
      <c r="D7648" s="18" t="s">
        <v>8995</v>
      </c>
      <c r="E7648" s="18"/>
      <c r="F7648" s="18"/>
      <c r="G7648" s="18"/>
      <c r="H7648" s="18"/>
      <c r="I7648" s="18"/>
      <c r="J7648" s="5"/>
      <c r="K7648" s="19">
        <v>1800</v>
      </c>
      <c r="L7648" s="7">
        <v>1800</v>
      </c>
      <c r="M7648" s="5"/>
      <c r="N7648" s="5"/>
      <c r="O7648" s="20">
        <v>20</v>
      </c>
      <c r="P7648" s="8">
        <v>20</v>
      </c>
      <c r="Q7648" s="5"/>
    </row>
    <row r="7649" spans="1:17" ht="12" x14ac:dyDescent="0.2">
      <c r="A7649" s="16" t="s">
        <v>5920</v>
      </c>
      <c r="B7649" s="16" t="s">
        <v>9109</v>
      </c>
      <c r="C7649" s="17" t="s">
        <v>4752</v>
      </c>
      <c r="D7649" s="18" t="s">
        <v>8995</v>
      </c>
      <c r="E7649" s="18"/>
      <c r="F7649" s="18"/>
      <c r="G7649" s="18"/>
      <c r="H7649" s="18"/>
      <c r="I7649" s="18"/>
      <c r="J7649" s="5"/>
      <c r="K7649" s="21">
        <v>977.5</v>
      </c>
      <c r="L7649" s="9">
        <v>977.5</v>
      </c>
      <c r="M7649" s="5"/>
      <c r="N7649" s="5"/>
      <c r="O7649" s="20">
        <v>10</v>
      </c>
      <c r="P7649" s="8">
        <v>10</v>
      </c>
      <c r="Q7649" s="5"/>
    </row>
    <row r="7650" spans="1:17" ht="12" x14ac:dyDescent="0.2">
      <c r="A7650" s="16" t="s">
        <v>5920</v>
      </c>
      <c r="B7650" s="16" t="s">
        <v>9109</v>
      </c>
      <c r="C7650" s="17" t="s">
        <v>4753</v>
      </c>
      <c r="D7650" s="18" t="s">
        <v>8995</v>
      </c>
      <c r="E7650" s="18"/>
      <c r="F7650" s="18"/>
      <c r="G7650" s="18"/>
      <c r="H7650" s="18"/>
      <c r="I7650" s="18"/>
      <c r="J7650" s="5"/>
      <c r="K7650" s="21">
        <v>748</v>
      </c>
      <c r="L7650" s="9">
        <v>748</v>
      </c>
      <c r="M7650" s="5"/>
      <c r="N7650" s="5"/>
      <c r="O7650" s="20">
        <v>12</v>
      </c>
      <c r="P7650" s="8">
        <v>12</v>
      </c>
      <c r="Q7650" s="5"/>
    </row>
    <row r="7651" spans="1:17" ht="12" x14ac:dyDescent="0.2">
      <c r="A7651" s="16" t="s">
        <v>5920</v>
      </c>
      <c r="B7651" s="16" t="s">
        <v>9109</v>
      </c>
      <c r="C7651" s="17" t="s">
        <v>7282</v>
      </c>
      <c r="D7651" s="18" t="s">
        <v>8995</v>
      </c>
      <c r="E7651" s="18"/>
      <c r="F7651" s="18"/>
      <c r="G7651" s="18"/>
      <c r="H7651" s="18"/>
      <c r="I7651" s="18"/>
      <c r="J7651" s="5"/>
      <c r="K7651" s="5"/>
      <c r="L7651" s="6"/>
      <c r="M7651" s="5"/>
      <c r="N7651" s="5"/>
      <c r="O7651" s="5"/>
      <c r="P7651" s="6"/>
      <c r="Q7651" s="5"/>
    </row>
    <row r="7652" spans="1:17" ht="48" x14ac:dyDescent="0.2">
      <c r="A7652" s="16" t="s">
        <v>5920</v>
      </c>
      <c r="B7652" s="16" t="s">
        <v>9109</v>
      </c>
      <c r="C7652" s="17" t="s">
        <v>7283</v>
      </c>
      <c r="D7652" s="18" t="str">
        <f>VLOOKUP(C7652,[2]итоговая!$C$6:$H$1018,4,FALSE)</f>
        <v>НВЛ и НЛ</v>
      </c>
      <c r="E7652" s="26">
        <f>J7652-L7652</f>
        <v>22500</v>
      </c>
      <c r="F7652" s="26">
        <f>N7652-P7652</f>
        <v>12</v>
      </c>
      <c r="G7652" s="26" t="str">
        <f>VLOOKUP(C7652,[2]итоговая!$C$6:$H$1018,5,FALSE)</f>
        <v>ОГЭ</v>
      </c>
      <c r="H7652" s="21" t="str">
        <f>VLOOKUP(C7652,'[6]сводная информация'!$C$4479:$H$9628,6,FALSE)</f>
        <v>Невостребовано ОГЭ по причине не использования в производстве Ульяновского филиала т.к не подходит типоразмер и посадочное место. Данное ТМЦ приобретено 01.07.2019 в ОАО "Ульяновскнефть"</v>
      </c>
      <c r="I7652" s="18"/>
      <c r="J7652" s="19">
        <v>22500</v>
      </c>
      <c r="K7652" s="5"/>
      <c r="L7652" s="6"/>
      <c r="M7652" s="19">
        <v>22500</v>
      </c>
      <c r="N7652" s="20">
        <v>12</v>
      </c>
      <c r="O7652" s="5"/>
      <c r="P7652" s="6"/>
      <c r="Q7652" s="20">
        <v>12</v>
      </c>
    </row>
    <row r="7653" spans="1:17" ht="12" x14ac:dyDescent="0.2">
      <c r="A7653" s="16" t="s">
        <v>5920</v>
      </c>
      <c r="B7653" s="16" t="s">
        <v>9109</v>
      </c>
      <c r="C7653" s="17" t="s">
        <v>7284</v>
      </c>
      <c r="D7653" s="18" t="s">
        <v>8995</v>
      </c>
      <c r="E7653" s="18"/>
      <c r="F7653" s="18"/>
      <c r="G7653" s="18"/>
      <c r="H7653" s="18"/>
      <c r="I7653" s="18"/>
      <c r="J7653" s="5"/>
      <c r="K7653" s="19">
        <v>1552</v>
      </c>
      <c r="L7653" s="7">
        <v>1552</v>
      </c>
      <c r="M7653" s="5"/>
      <c r="N7653" s="5"/>
      <c r="O7653" s="20">
        <v>2</v>
      </c>
      <c r="P7653" s="8">
        <v>2</v>
      </c>
      <c r="Q7653" s="5"/>
    </row>
    <row r="7654" spans="1:17" ht="12" x14ac:dyDescent="0.2">
      <c r="A7654" s="16" t="s">
        <v>5920</v>
      </c>
      <c r="B7654" s="16" t="s">
        <v>9109</v>
      </c>
      <c r="C7654" s="17" t="s">
        <v>1458</v>
      </c>
      <c r="D7654" s="18" t="s">
        <v>8995</v>
      </c>
      <c r="E7654" s="18"/>
      <c r="F7654" s="18"/>
      <c r="G7654" s="18"/>
      <c r="H7654" s="18"/>
      <c r="I7654" s="18"/>
      <c r="J7654" s="5"/>
      <c r="K7654" s="19">
        <v>2268.58</v>
      </c>
      <c r="L7654" s="7">
        <v>2268.58</v>
      </c>
      <c r="M7654" s="5"/>
      <c r="N7654" s="5"/>
      <c r="O7654" s="20">
        <v>70</v>
      </c>
      <c r="P7654" s="8">
        <v>70</v>
      </c>
      <c r="Q7654" s="5"/>
    </row>
    <row r="7655" spans="1:17" ht="12" x14ac:dyDescent="0.2">
      <c r="A7655" s="16" t="s">
        <v>5920</v>
      </c>
      <c r="B7655" s="16" t="s">
        <v>9109</v>
      </c>
      <c r="C7655" s="17" t="s">
        <v>7285</v>
      </c>
      <c r="D7655" s="18" t="s">
        <v>8995</v>
      </c>
      <c r="E7655" s="18"/>
      <c r="F7655" s="18"/>
      <c r="G7655" s="18"/>
      <c r="H7655" s="18"/>
      <c r="I7655" s="18"/>
      <c r="J7655" s="5"/>
      <c r="K7655" s="19">
        <v>5950</v>
      </c>
      <c r="L7655" s="7">
        <v>5950</v>
      </c>
      <c r="M7655" s="5"/>
      <c r="N7655" s="5"/>
      <c r="O7655" s="20">
        <v>5</v>
      </c>
      <c r="P7655" s="8">
        <v>5</v>
      </c>
      <c r="Q7655" s="5"/>
    </row>
    <row r="7656" spans="1:17" ht="12" x14ac:dyDescent="0.2">
      <c r="A7656" s="16" t="s">
        <v>5920</v>
      </c>
      <c r="B7656" s="16" t="s">
        <v>9109</v>
      </c>
      <c r="C7656" s="17" t="s">
        <v>4762</v>
      </c>
      <c r="D7656" s="18" t="s">
        <v>8995</v>
      </c>
      <c r="E7656" s="26">
        <f>J7656-L7656</f>
        <v>-2553.69</v>
      </c>
      <c r="F7656" s="26">
        <f>N7656-P7656</f>
        <v>-17</v>
      </c>
      <c r="G7656" s="26"/>
      <c r="H7656" s="26"/>
      <c r="I7656" s="18"/>
      <c r="J7656" s="21">
        <v>360.18</v>
      </c>
      <c r="K7656" s="19">
        <v>4598.8500000000004</v>
      </c>
      <c r="L7656" s="7">
        <v>2913.87</v>
      </c>
      <c r="M7656" s="19">
        <v>2045.16</v>
      </c>
      <c r="N7656" s="20">
        <v>3</v>
      </c>
      <c r="O7656" s="20">
        <v>31</v>
      </c>
      <c r="P7656" s="8">
        <v>20</v>
      </c>
      <c r="Q7656" s="20">
        <v>14</v>
      </c>
    </row>
    <row r="7657" spans="1:17" ht="12" x14ac:dyDescent="0.2">
      <c r="A7657" s="16" t="s">
        <v>5920</v>
      </c>
      <c r="B7657" s="16" t="s">
        <v>9109</v>
      </c>
      <c r="C7657" s="17" t="s">
        <v>7286</v>
      </c>
      <c r="D7657" s="18" t="s">
        <v>8995</v>
      </c>
      <c r="E7657" s="18"/>
      <c r="F7657" s="18"/>
      <c r="G7657" s="18"/>
      <c r="H7657" s="18"/>
      <c r="I7657" s="18"/>
      <c r="J7657" s="5"/>
      <c r="K7657" s="19">
        <v>1084.2</v>
      </c>
      <c r="L7657" s="7">
        <v>1084.2</v>
      </c>
      <c r="M7657" s="5"/>
      <c r="N7657" s="5"/>
      <c r="O7657" s="20">
        <v>2</v>
      </c>
      <c r="P7657" s="8">
        <v>2</v>
      </c>
      <c r="Q7657" s="5"/>
    </row>
    <row r="7658" spans="1:17" ht="12" x14ac:dyDescent="0.2">
      <c r="A7658" s="16" t="s">
        <v>5920</v>
      </c>
      <c r="B7658" s="16" t="s">
        <v>9109</v>
      </c>
      <c r="C7658" s="17" t="s">
        <v>7287</v>
      </c>
      <c r="D7658" s="18" t="s">
        <v>8995</v>
      </c>
      <c r="E7658" s="18"/>
      <c r="F7658" s="18"/>
      <c r="G7658" s="18"/>
      <c r="H7658" s="18"/>
      <c r="I7658" s="18"/>
      <c r="J7658" s="5"/>
      <c r="K7658" s="21">
        <v>323.7</v>
      </c>
      <c r="L7658" s="9">
        <v>323.7</v>
      </c>
      <c r="M7658" s="5"/>
      <c r="N7658" s="5"/>
      <c r="O7658" s="20">
        <v>2</v>
      </c>
      <c r="P7658" s="8">
        <v>2</v>
      </c>
      <c r="Q7658" s="5"/>
    </row>
    <row r="7659" spans="1:17" ht="12" x14ac:dyDescent="0.2">
      <c r="A7659" s="16" t="s">
        <v>5920</v>
      </c>
      <c r="B7659" s="16" t="s">
        <v>9109</v>
      </c>
      <c r="C7659" s="17" t="s">
        <v>7288</v>
      </c>
      <c r="D7659" s="18" t="s">
        <v>8995</v>
      </c>
      <c r="E7659" s="18"/>
      <c r="F7659" s="18"/>
      <c r="G7659" s="18"/>
      <c r="H7659" s="18"/>
      <c r="I7659" s="18"/>
      <c r="J7659" s="5"/>
      <c r="K7659" s="19">
        <v>2517.0300000000002</v>
      </c>
      <c r="L7659" s="7">
        <v>2517.0300000000002</v>
      </c>
      <c r="M7659" s="5"/>
      <c r="N7659" s="5"/>
      <c r="O7659" s="20">
        <v>2</v>
      </c>
      <c r="P7659" s="8">
        <v>2</v>
      </c>
      <c r="Q7659" s="5"/>
    </row>
    <row r="7660" spans="1:17" ht="12" x14ac:dyDescent="0.2">
      <c r="A7660" s="16" t="s">
        <v>5920</v>
      </c>
      <c r="B7660" s="16" t="s">
        <v>9109</v>
      </c>
      <c r="C7660" s="17" t="s">
        <v>7289</v>
      </c>
      <c r="D7660" s="18" t="s">
        <v>8995</v>
      </c>
      <c r="E7660" s="18"/>
      <c r="F7660" s="18"/>
      <c r="G7660" s="18"/>
      <c r="H7660" s="18"/>
      <c r="I7660" s="18"/>
      <c r="J7660" s="5"/>
      <c r="K7660" s="21">
        <v>601.66999999999996</v>
      </c>
      <c r="L7660" s="9">
        <v>601.66999999999996</v>
      </c>
      <c r="M7660" s="5"/>
      <c r="N7660" s="5"/>
      <c r="O7660" s="20">
        <v>1</v>
      </c>
      <c r="P7660" s="8">
        <v>1</v>
      </c>
      <c r="Q7660" s="5"/>
    </row>
    <row r="7661" spans="1:17" ht="12" x14ac:dyDescent="0.2">
      <c r="A7661" s="16" t="s">
        <v>5920</v>
      </c>
      <c r="B7661" s="16" t="s">
        <v>9109</v>
      </c>
      <c r="C7661" s="17" t="s">
        <v>7290</v>
      </c>
      <c r="D7661" s="18" t="s">
        <v>8995</v>
      </c>
      <c r="E7661" s="18"/>
      <c r="F7661" s="18"/>
      <c r="G7661" s="18"/>
      <c r="H7661" s="18"/>
      <c r="I7661" s="18"/>
      <c r="J7661" s="5"/>
      <c r="K7661" s="19">
        <v>2517.0300000000002</v>
      </c>
      <c r="L7661" s="7">
        <v>2517.0300000000002</v>
      </c>
      <c r="M7661" s="5"/>
      <c r="N7661" s="5"/>
      <c r="O7661" s="20">
        <v>2</v>
      </c>
      <c r="P7661" s="8">
        <v>2</v>
      </c>
      <c r="Q7661" s="5"/>
    </row>
    <row r="7662" spans="1:17" ht="12" x14ac:dyDescent="0.2">
      <c r="A7662" s="16" t="s">
        <v>5920</v>
      </c>
      <c r="B7662" s="16" t="s">
        <v>9109</v>
      </c>
      <c r="C7662" s="17" t="s">
        <v>7291</v>
      </c>
      <c r="D7662" s="18" t="s">
        <v>8995</v>
      </c>
      <c r="E7662" s="18"/>
      <c r="F7662" s="18"/>
      <c r="G7662" s="18"/>
      <c r="H7662" s="18"/>
      <c r="I7662" s="18"/>
      <c r="J7662" s="5"/>
      <c r="K7662" s="21">
        <v>601.66999999999996</v>
      </c>
      <c r="L7662" s="9">
        <v>601.66999999999996</v>
      </c>
      <c r="M7662" s="5"/>
      <c r="N7662" s="5"/>
      <c r="O7662" s="20">
        <v>1</v>
      </c>
      <c r="P7662" s="8">
        <v>1</v>
      </c>
      <c r="Q7662" s="5"/>
    </row>
    <row r="7663" spans="1:17" ht="12" x14ac:dyDescent="0.2">
      <c r="A7663" s="16" t="s">
        <v>5920</v>
      </c>
      <c r="B7663" s="16" t="s">
        <v>9109</v>
      </c>
      <c r="C7663" s="17" t="s">
        <v>7292</v>
      </c>
      <c r="D7663" s="18" t="s">
        <v>8995</v>
      </c>
      <c r="E7663" s="18"/>
      <c r="F7663" s="18"/>
      <c r="G7663" s="18"/>
      <c r="H7663" s="18"/>
      <c r="I7663" s="18"/>
      <c r="J7663" s="5"/>
      <c r="K7663" s="19">
        <v>1377.96</v>
      </c>
      <c r="L7663" s="7">
        <v>1377.96</v>
      </c>
      <c r="M7663" s="5"/>
      <c r="N7663" s="5"/>
      <c r="O7663" s="20">
        <v>5</v>
      </c>
      <c r="P7663" s="8">
        <v>5</v>
      </c>
      <c r="Q7663" s="5"/>
    </row>
    <row r="7664" spans="1:17" ht="12" x14ac:dyDescent="0.2">
      <c r="A7664" s="16" t="s">
        <v>5920</v>
      </c>
      <c r="B7664" s="16" t="s">
        <v>9109</v>
      </c>
      <c r="C7664" s="17" t="s">
        <v>7293</v>
      </c>
      <c r="D7664" s="18" t="s">
        <v>8995</v>
      </c>
      <c r="E7664" s="18"/>
      <c r="F7664" s="18"/>
      <c r="G7664" s="18"/>
      <c r="H7664" s="18"/>
      <c r="I7664" s="18"/>
      <c r="J7664" s="5"/>
      <c r="K7664" s="21">
        <v>886.68</v>
      </c>
      <c r="L7664" s="9">
        <v>886.68</v>
      </c>
      <c r="M7664" s="5"/>
      <c r="N7664" s="5"/>
      <c r="O7664" s="20">
        <v>2</v>
      </c>
      <c r="P7664" s="8">
        <v>2</v>
      </c>
      <c r="Q7664" s="5"/>
    </row>
    <row r="7665" spans="1:17" ht="12" x14ac:dyDescent="0.2">
      <c r="A7665" s="16" t="s">
        <v>5920</v>
      </c>
      <c r="B7665" s="16" t="s">
        <v>9109</v>
      </c>
      <c r="C7665" s="17" t="s">
        <v>7294</v>
      </c>
      <c r="D7665" s="18" t="s">
        <v>8995</v>
      </c>
      <c r="E7665" s="18"/>
      <c r="F7665" s="18"/>
      <c r="G7665" s="18"/>
      <c r="H7665" s="18"/>
      <c r="I7665" s="18"/>
      <c r="J7665" s="5"/>
      <c r="K7665" s="19">
        <v>1326.92</v>
      </c>
      <c r="L7665" s="7">
        <v>1326.92</v>
      </c>
      <c r="M7665" s="5"/>
      <c r="N7665" s="5"/>
      <c r="O7665" s="20">
        <v>1</v>
      </c>
      <c r="P7665" s="8">
        <v>1</v>
      </c>
      <c r="Q7665" s="5"/>
    </row>
    <row r="7666" spans="1:17" ht="12" x14ac:dyDescent="0.2">
      <c r="A7666" s="16" t="s">
        <v>5920</v>
      </c>
      <c r="B7666" s="16" t="s">
        <v>9109</v>
      </c>
      <c r="C7666" s="17" t="s">
        <v>7295</v>
      </c>
      <c r="D7666" s="18" t="s">
        <v>8995</v>
      </c>
      <c r="E7666" s="18"/>
      <c r="F7666" s="18"/>
      <c r="G7666" s="18"/>
      <c r="H7666" s="18"/>
      <c r="I7666" s="18"/>
      <c r="J7666" s="5"/>
      <c r="K7666" s="19">
        <v>1326.92</v>
      </c>
      <c r="L7666" s="7">
        <v>1326.92</v>
      </c>
      <c r="M7666" s="5"/>
      <c r="N7666" s="5"/>
      <c r="O7666" s="20">
        <v>1</v>
      </c>
      <c r="P7666" s="8">
        <v>1</v>
      </c>
      <c r="Q7666" s="5"/>
    </row>
    <row r="7667" spans="1:17" ht="12" x14ac:dyDescent="0.2">
      <c r="A7667" s="16" t="s">
        <v>5920</v>
      </c>
      <c r="B7667" s="16" t="s">
        <v>9109</v>
      </c>
      <c r="C7667" s="17" t="s">
        <v>7296</v>
      </c>
      <c r="D7667" s="18" t="s">
        <v>8995</v>
      </c>
      <c r="E7667" s="18"/>
      <c r="F7667" s="18"/>
      <c r="G7667" s="18"/>
      <c r="H7667" s="18"/>
      <c r="I7667" s="18"/>
      <c r="J7667" s="5"/>
      <c r="K7667" s="19">
        <v>2409.17</v>
      </c>
      <c r="L7667" s="7">
        <v>2409.17</v>
      </c>
      <c r="M7667" s="5"/>
      <c r="N7667" s="5"/>
      <c r="O7667" s="20">
        <v>2</v>
      </c>
      <c r="P7667" s="8">
        <v>2</v>
      </c>
      <c r="Q7667" s="5"/>
    </row>
    <row r="7668" spans="1:17" ht="12" x14ac:dyDescent="0.2">
      <c r="A7668" s="16" t="s">
        <v>5920</v>
      </c>
      <c r="B7668" s="16" t="s">
        <v>9109</v>
      </c>
      <c r="C7668" s="17" t="s">
        <v>1492</v>
      </c>
      <c r="D7668" s="18" t="s">
        <v>8995</v>
      </c>
      <c r="E7668" s="18"/>
      <c r="F7668" s="18"/>
      <c r="G7668" s="18"/>
      <c r="H7668" s="18"/>
      <c r="I7668" s="18"/>
      <c r="J7668" s="5"/>
      <c r="K7668" s="19">
        <v>2292.17</v>
      </c>
      <c r="L7668" s="7">
        <v>2292.17</v>
      </c>
      <c r="M7668" s="5"/>
      <c r="N7668" s="5"/>
      <c r="O7668" s="20">
        <v>2</v>
      </c>
      <c r="P7668" s="8">
        <v>2</v>
      </c>
      <c r="Q7668" s="5"/>
    </row>
    <row r="7669" spans="1:17" ht="24" x14ac:dyDescent="0.2">
      <c r="A7669" s="16" t="s">
        <v>5920</v>
      </c>
      <c r="B7669" s="16" t="s">
        <v>9109</v>
      </c>
      <c r="C7669" s="17" t="s">
        <v>7297</v>
      </c>
      <c r="D7669" s="18" t="s">
        <v>8995</v>
      </c>
      <c r="E7669" s="18"/>
      <c r="F7669" s="18"/>
      <c r="G7669" s="18"/>
      <c r="H7669" s="18"/>
      <c r="I7669" s="18"/>
      <c r="J7669" s="5"/>
      <c r="K7669" s="21">
        <v>45</v>
      </c>
      <c r="L7669" s="6"/>
      <c r="M7669" s="21">
        <v>45</v>
      </c>
      <c r="N7669" s="5"/>
      <c r="O7669" s="20">
        <v>1</v>
      </c>
      <c r="P7669" s="6"/>
      <c r="Q7669" s="20">
        <v>1</v>
      </c>
    </row>
    <row r="7670" spans="1:17" ht="24" x14ac:dyDescent="0.2">
      <c r="A7670" s="16" t="s">
        <v>5920</v>
      </c>
      <c r="B7670" s="16" t="s">
        <v>9109</v>
      </c>
      <c r="C7670" s="17" t="s">
        <v>7298</v>
      </c>
      <c r="D7670" s="18" t="s">
        <v>8995</v>
      </c>
      <c r="E7670" s="18"/>
      <c r="F7670" s="18"/>
      <c r="G7670" s="18"/>
      <c r="H7670" s="18"/>
      <c r="I7670" s="18"/>
      <c r="J7670" s="5"/>
      <c r="K7670" s="19">
        <v>6074.4</v>
      </c>
      <c r="L7670" s="7">
        <v>6074.4</v>
      </c>
      <c r="M7670" s="5"/>
      <c r="N7670" s="5"/>
      <c r="O7670" s="20">
        <v>1</v>
      </c>
      <c r="P7670" s="8">
        <v>1</v>
      </c>
      <c r="Q7670" s="5"/>
    </row>
    <row r="7671" spans="1:17" ht="24" x14ac:dyDescent="0.2">
      <c r="A7671" s="16" t="s">
        <v>5920</v>
      </c>
      <c r="B7671" s="16" t="s">
        <v>9109</v>
      </c>
      <c r="C7671" s="17" t="s">
        <v>7299</v>
      </c>
      <c r="D7671" s="18" t="s">
        <v>8995</v>
      </c>
      <c r="E7671" s="18"/>
      <c r="F7671" s="18"/>
      <c r="G7671" s="18"/>
      <c r="H7671" s="18"/>
      <c r="I7671" s="18"/>
      <c r="J7671" s="5"/>
      <c r="K7671" s="19">
        <v>3166.67</v>
      </c>
      <c r="L7671" s="7">
        <v>3166.67</v>
      </c>
      <c r="M7671" s="5"/>
      <c r="N7671" s="5"/>
      <c r="O7671" s="20">
        <v>1</v>
      </c>
      <c r="P7671" s="8">
        <v>1</v>
      </c>
      <c r="Q7671" s="5"/>
    </row>
    <row r="7672" spans="1:17" ht="24" x14ac:dyDescent="0.2">
      <c r="A7672" s="16" t="s">
        <v>5920</v>
      </c>
      <c r="B7672" s="16" t="s">
        <v>9109</v>
      </c>
      <c r="C7672" s="17" t="s">
        <v>7300</v>
      </c>
      <c r="D7672" s="18" t="s">
        <v>8995</v>
      </c>
      <c r="E7672" s="18"/>
      <c r="F7672" s="18"/>
      <c r="G7672" s="18"/>
      <c r="H7672" s="18"/>
      <c r="I7672" s="18"/>
      <c r="J7672" s="5"/>
      <c r="K7672" s="19">
        <v>7166.67</v>
      </c>
      <c r="L7672" s="7">
        <v>7166.67</v>
      </c>
      <c r="M7672" s="5"/>
      <c r="N7672" s="5"/>
      <c r="O7672" s="20">
        <v>2</v>
      </c>
      <c r="P7672" s="8">
        <v>2</v>
      </c>
      <c r="Q7672" s="5"/>
    </row>
    <row r="7673" spans="1:17" ht="12" x14ac:dyDescent="0.2">
      <c r="A7673" s="16" t="s">
        <v>5920</v>
      </c>
      <c r="B7673" s="16" t="s">
        <v>9109</v>
      </c>
      <c r="C7673" s="17" t="s">
        <v>4777</v>
      </c>
      <c r="D7673" s="73" t="str">
        <f>'[5]сводная информация'!D7673</f>
        <v>Производство 2022</v>
      </c>
      <c r="E7673" s="26">
        <f t="shared" ref="E7673:E7674" si="376">J7673-L7673</f>
        <v>24663.120000000003</v>
      </c>
      <c r="F7673" s="26">
        <f t="shared" ref="F7673:F7674" si="377">N7673-P7673</f>
        <v>121</v>
      </c>
      <c r="G7673" s="26" t="str">
        <f>VLOOKUP(C7673,[2]итоговая!$C$6:$H$1018,5,FALSE)</f>
        <v>ТБПБиООС</v>
      </c>
      <c r="H7673" s="73" t="str">
        <f>'[5]сводная информация'!H7673</f>
        <v>Вовлечение в производство до июня 2022 года  согласно норм выдачи спецодежды и СИЗ</v>
      </c>
      <c r="I7673" s="18"/>
      <c r="J7673" s="19">
        <v>42441.97</v>
      </c>
      <c r="K7673" s="19">
        <v>49011.23</v>
      </c>
      <c r="L7673" s="7">
        <v>17778.849999999999</v>
      </c>
      <c r="M7673" s="19">
        <v>73674.350000000006</v>
      </c>
      <c r="N7673" s="20">
        <v>204</v>
      </c>
      <c r="O7673" s="20">
        <v>218</v>
      </c>
      <c r="P7673" s="8">
        <v>83</v>
      </c>
      <c r="Q7673" s="20">
        <v>339</v>
      </c>
    </row>
    <row r="7674" spans="1:17" ht="12" x14ac:dyDescent="0.2">
      <c r="A7674" s="16" t="s">
        <v>5920</v>
      </c>
      <c r="B7674" s="16" t="s">
        <v>9109</v>
      </c>
      <c r="C7674" s="17" t="s">
        <v>4778</v>
      </c>
      <c r="D7674" s="18" t="s">
        <v>8995</v>
      </c>
      <c r="E7674" s="26">
        <f t="shared" si="376"/>
        <v>0</v>
      </c>
      <c r="F7674" s="26">
        <f t="shared" si="377"/>
        <v>0</v>
      </c>
      <c r="G7674" s="26"/>
      <c r="H7674" s="26"/>
      <c r="I7674" s="18"/>
      <c r="J7674" s="19">
        <v>30498.16</v>
      </c>
      <c r="K7674" s="21">
        <v>330.07</v>
      </c>
      <c r="L7674" s="7">
        <v>30498.16</v>
      </c>
      <c r="M7674" s="21">
        <v>330.07</v>
      </c>
      <c r="N7674" s="20">
        <v>154</v>
      </c>
      <c r="O7674" s="20">
        <v>8</v>
      </c>
      <c r="P7674" s="8">
        <v>154</v>
      </c>
      <c r="Q7674" s="20">
        <v>8</v>
      </c>
    </row>
    <row r="7675" spans="1:17" ht="12" x14ac:dyDescent="0.2">
      <c r="A7675" s="16" t="s">
        <v>5920</v>
      </c>
      <c r="B7675" s="16" t="s">
        <v>9109</v>
      </c>
      <c r="C7675" s="17" t="s">
        <v>7301</v>
      </c>
      <c r="D7675" s="18" t="s">
        <v>8995</v>
      </c>
      <c r="E7675" s="18"/>
      <c r="F7675" s="18"/>
      <c r="G7675" s="18"/>
      <c r="H7675" s="18"/>
      <c r="I7675" s="18"/>
      <c r="J7675" s="5"/>
      <c r="K7675" s="19">
        <v>20000</v>
      </c>
      <c r="L7675" s="7">
        <v>20000</v>
      </c>
      <c r="M7675" s="5"/>
      <c r="N7675" s="5"/>
      <c r="O7675" s="20">
        <v>1</v>
      </c>
      <c r="P7675" s="8">
        <v>1</v>
      </c>
      <c r="Q7675" s="5"/>
    </row>
    <row r="7676" spans="1:17" ht="12" x14ac:dyDescent="0.2">
      <c r="A7676" s="16" t="s">
        <v>5920</v>
      </c>
      <c r="B7676" s="16" t="s">
        <v>9109</v>
      </c>
      <c r="C7676" s="17" t="s">
        <v>7302</v>
      </c>
      <c r="D7676" s="18" t="s">
        <v>8995</v>
      </c>
      <c r="E7676" s="18"/>
      <c r="F7676" s="18"/>
      <c r="G7676" s="18"/>
      <c r="H7676" s="18"/>
      <c r="I7676" s="18"/>
      <c r="J7676" s="5"/>
      <c r="K7676" s="19">
        <v>5730</v>
      </c>
      <c r="L7676" s="6"/>
      <c r="M7676" s="19">
        <v>5730</v>
      </c>
      <c r="N7676" s="5"/>
      <c r="O7676" s="20">
        <v>1</v>
      </c>
      <c r="P7676" s="6"/>
      <c r="Q7676" s="20">
        <v>1</v>
      </c>
    </row>
    <row r="7677" spans="1:17" ht="12" x14ac:dyDescent="0.2">
      <c r="A7677" s="16" t="s">
        <v>5920</v>
      </c>
      <c r="B7677" s="16" t="s">
        <v>9109</v>
      </c>
      <c r="C7677" s="17" t="s">
        <v>7303</v>
      </c>
      <c r="D7677" s="18" t="s">
        <v>8995</v>
      </c>
      <c r="E7677" s="18"/>
      <c r="F7677" s="18"/>
      <c r="G7677" s="18"/>
      <c r="H7677" s="18"/>
      <c r="I7677" s="18"/>
      <c r="J7677" s="5"/>
      <c r="K7677" s="19">
        <v>1685.92</v>
      </c>
      <c r="L7677" s="7">
        <v>1685.92</v>
      </c>
      <c r="M7677" s="5"/>
      <c r="N7677" s="5"/>
      <c r="O7677" s="20">
        <v>1</v>
      </c>
      <c r="P7677" s="8">
        <v>1</v>
      </c>
      <c r="Q7677" s="5"/>
    </row>
    <row r="7678" spans="1:17" ht="12" x14ac:dyDescent="0.2">
      <c r="A7678" s="16" t="s">
        <v>5920</v>
      </c>
      <c r="B7678" s="16" t="s">
        <v>9109</v>
      </c>
      <c r="C7678" s="17" t="s">
        <v>7304</v>
      </c>
      <c r="D7678" s="18" t="s">
        <v>8995</v>
      </c>
      <c r="E7678" s="18"/>
      <c r="F7678" s="18"/>
      <c r="G7678" s="18"/>
      <c r="H7678" s="18"/>
      <c r="I7678" s="18"/>
      <c r="J7678" s="5"/>
      <c r="K7678" s="19">
        <v>7333.33</v>
      </c>
      <c r="L7678" s="7">
        <v>7333.33</v>
      </c>
      <c r="M7678" s="5"/>
      <c r="N7678" s="5"/>
      <c r="O7678" s="20">
        <v>1</v>
      </c>
      <c r="P7678" s="8">
        <v>1</v>
      </c>
      <c r="Q7678" s="5"/>
    </row>
    <row r="7679" spans="1:17" ht="12" x14ac:dyDescent="0.2">
      <c r="A7679" s="16" t="s">
        <v>5920</v>
      </c>
      <c r="B7679" s="16" t="s">
        <v>9109</v>
      </c>
      <c r="C7679" s="17" t="s">
        <v>7305</v>
      </c>
      <c r="D7679" s="18" t="s">
        <v>8995</v>
      </c>
      <c r="E7679" s="18"/>
      <c r="F7679" s="18"/>
      <c r="G7679" s="18"/>
      <c r="H7679" s="18"/>
      <c r="I7679" s="18"/>
      <c r="J7679" s="5"/>
      <c r="K7679" s="19">
        <v>4675</v>
      </c>
      <c r="L7679" s="7">
        <v>4675</v>
      </c>
      <c r="M7679" s="5"/>
      <c r="N7679" s="5"/>
      <c r="O7679" s="20">
        <v>1</v>
      </c>
      <c r="P7679" s="8">
        <v>1</v>
      </c>
      <c r="Q7679" s="5"/>
    </row>
    <row r="7680" spans="1:17" ht="12" x14ac:dyDescent="0.2">
      <c r="A7680" s="16" t="s">
        <v>5920</v>
      </c>
      <c r="B7680" s="16" t="s">
        <v>9109</v>
      </c>
      <c r="C7680" s="17" t="s">
        <v>7306</v>
      </c>
      <c r="D7680" s="18" t="s">
        <v>8995</v>
      </c>
      <c r="E7680" s="18"/>
      <c r="F7680" s="18"/>
      <c r="G7680" s="18"/>
      <c r="H7680" s="18"/>
      <c r="I7680" s="18"/>
      <c r="J7680" s="5"/>
      <c r="K7680" s="19">
        <v>2610.75</v>
      </c>
      <c r="L7680" s="7">
        <v>2610.75</v>
      </c>
      <c r="M7680" s="5"/>
      <c r="N7680" s="5"/>
      <c r="O7680" s="20">
        <v>1</v>
      </c>
      <c r="P7680" s="8">
        <v>1</v>
      </c>
      <c r="Q7680" s="5"/>
    </row>
    <row r="7681" spans="1:18" ht="12" x14ac:dyDescent="0.2">
      <c r="A7681" s="16" t="s">
        <v>5920</v>
      </c>
      <c r="B7681" s="16" t="s">
        <v>9109</v>
      </c>
      <c r="C7681" s="17" t="s">
        <v>1514</v>
      </c>
      <c r="D7681" s="18" t="s">
        <v>8995</v>
      </c>
      <c r="E7681" s="18"/>
      <c r="F7681" s="18"/>
      <c r="G7681" s="18"/>
      <c r="H7681" s="18"/>
      <c r="I7681" s="18"/>
      <c r="J7681" s="5"/>
      <c r="K7681" s="19">
        <v>1591.59</v>
      </c>
      <c r="L7681" s="7">
        <v>1591.59</v>
      </c>
      <c r="M7681" s="5"/>
      <c r="N7681" s="5"/>
      <c r="O7681" s="20">
        <v>1</v>
      </c>
      <c r="P7681" s="8">
        <v>1</v>
      </c>
      <c r="Q7681" s="5"/>
    </row>
    <row r="7682" spans="1:18" ht="12" x14ac:dyDescent="0.2">
      <c r="A7682" s="16" t="s">
        <v>5920</v>
      </c>
      <c r="B7682" s="16" t="s">
        <v>9109</v>
      </c>
      <c r="C7682" s="17" t="s">
        <v>7307</v>
      </c>
      <c r="D7682" s="18" t="s">
        <v>8995</v>
      </c>
      <c r="E7682" s="18"/>
      <c r="F7682" s="18"/>
      <c r="G7682" s="18"/>
      <c r="H7682" s="18"/>
      <c r="I7682" s="18"/>
      <c r="J7682" s="5"/>
      <c r="K7682" s="19">
        <v>18477.919999999998</v>
      </c>
      <c r="L7682" s="7">
        <v>18477.919999999998</v>
      </c>
      <c r="M7682" s="5"/>
      <c r="N7682" s="5"/>
      <c r="O7682" s="20">
        <v>3</v>
      </c>
      <c r="P7682" s="8">
        <v>3</v>
      </c>
      <c r="Q7682" s="5"/>
    </row>
    <row r="7683" spans="1:18" ht="12" x14ac:dyDescent="0.2">
      <c r="A7683" s="16" t="s">
        <v>5920</v>
      </c>
      <c r="B7683" s="16" t="s">
        <v>9109</v>
      </c>
      <c r="C7683" s="17" t="s">
        <v>7308</v>
      </c>
      <c r="D7683" s="18" t="s">
        <v>8995</v>
      </c>
      <c r="E7683" s="18"/>
      <c r="F7683" s="18"/>
      <c r="G7683" s="18"/>
      <c r="H7683" s="18"/>
      <c r="I7683" s="18"/>
      <c r="J7683" s="5"/>
      <c r="K7683" s="19">
        <v>3099.17</v>
      </c>
      <c r="L7683" s="7">
        <v>3099.17</v>
      </c>
      <c r="M7683" s="5"/>
      <c r="N7683" s="5"/>
      <c r="O7683" s="20">
        <v>1</v>
      </c>
      <c r="P7683" s="8">
        <v>1</v>
      </c>
      <c r="Q7683" s="5"/>
    </row>
    <row r="7684" spans="1:18" ht="12" x14ac:dyDescent="0.2">
      <c r="A7684" s="16" t="s">
        <v>5920</v>
      </c>
      <c r="B7684" s="16" t="s">
        <v>9109</v>
      </c>
      <c r="C7684" s="17" t="s">
        <v>7309</v>
      </c>
      <c r="D7684" s="18" t="s">
        <v>8995</v>
      </c>
      <c r="E7684" s="18"/>
      <c r="F7684" s="18"/>
      <c r="G7684" s="18"/>
      <c r="H7684" s="18"/>
      <c r="I7684" s="18"/>
      <c r="J7684" s="5"/>
      <c r="K7684" s="19">
        <v>4194.75</v>
      </c>
      <c r="L7684" s="7">
        <v>4194.75</v>
      </c>
      <c r="M7684" s="5"/>
      <c r="N7684" s="5"/>
      <c r="O7684" s="20">
        <v>1</v>
      </c>
      <c r="P7684" s="8">
        <v>1</v>
      </c>
      <c r="Q7684" s="5"/>
    </row>
    <row r="7685" spans="1:18" ht="12" x14ac:dyDescent="0.2">
      <c r="A7685" s="16" t="s">
        <v>5920</v>
      </c>
      <c r="B7685" s="16" t="s">
        <v>9109</v>
      </c>
      <c r="C7685" s="17" t="s">
        <v>7310</v>
      </c>
      <c r="D7685" s="18" t="s">
        <v>8995</v>
      </c>
      <c r="E7685" s="18"/>
      <c r="F7685" s="18"/>
      <c r="G7685" s="18"/>
      <c r="H7685" s="18"/>
      <c r="I7685" s="18"/>
      <c r="J7685" s="5"/>
      <c r="K7685" s="19">
        <v>11069.83</v>
      </c>
      <c r="L7685" s="7">
        <v>11069.83</v>
      </c>
      <c r="M7685" s="5"/>
      <c r="N7685" s="5"/>
      <c r="O7685" s="20">
        <v>2</v>
      </c>
      <c r="P7685" s="8">
        <v>2</v>
      </c>
      <c r="Q7685" s="5"/>
    </row>
    <row r="7686" spans="1:18" ht="24" x14ac:dyDescent="0.2">
      <c r="A7686" s="16" t="s">
        <v>5920</v>
      </c>
      <c r="B7686" s="16" t="s">
        <v>9109</v>
      </c>
      <c r="C7686" s="17" t="s">
        <v>7311</v>
      </c>
      <c r="D7686" s="18" t="str">
        <f>VLOOKUP(C7686,[2]итоговая!$C$6:$H$1018,4,FALSE)</f>
        <v>Производство 2022</v>
      </c>
      <c r="E7686" s="26">
        <f>J7686-L7686</f>
        <v>138141.59999999998</v>
      </c>
      <c r="F7686" s="26">
        <f>N7686-P7686</f>
        <v>1</v>
      </c>
      <c r="G7686" s="26" t="str">
        <f>VLOOKUP(C7686,[2]итоговая!$C$6:$H$1018,5,FALSE)</f>
        <v>ПТО</v>
      </c>
      <c r="H7686" s="21" t="str">
        <f>VLOOKUP(C7686,[2]итоговая!$C$6:$H$1018,6,FALSE)</f>
        <v>При отказе на скважине № Будет вовлечено в производство в 2022 году</v>
      </c>
      <c r="I7686" s="18"/>
      <c r="J7686" s="19">
        <v>966991.2</v>
      </c>
      <c r="K7686" s="5"/>
      <c r="L7686" s="7">
        <v>828849.6</v>
      </c>
      <c r="M7686" s="19">
        <v>138141.6</v>
      </c>
      <c r="N7686" s="20">
        <v>7</v>
      </c>
      <c r="O7686" s="5"/>
      <c r="P7686" s="8">
        <v>6</v>
      </c>
      <c r="Q7686" s="20">
        <v>1</v>
      </c>
    </row>
    <row r="7687" spans="1:18" ht="12" x14ac:dyDescent="0.2">
      <c r="A7687" s="16" t="s">
        <v>5920</v>
      </c>
      <c r="B7687" s="16" t="s">
        <v>9109</v>
      </c>
      <c r="C7687" s="17" t="s">
        <v>7312</v>
      </c>
      <c r="D7687" s="18" t="s">
        <v>8995</v>
      </c>
      <c r="E7687" s="18"/>
      <c r="F7687" s="18"/>
      <c r="G7687" s="18"/>
      <c r="H7687" s="18"/>
      <c r="I7687" s="18"/>
      <c r="J7687" s="5"/>
      <c r="K7687" s="19">
        <v>11297</v>
      </c>
      <c r="L7687" s="6"/>
      <c r="M7687" s="19">
        <v>11297</v>
      </c>
      <c r="N7687" s="5"/>
      <c r="O7687" s="20">
        <v>1</v>
      </c>
      <c r="P7687" s="6"/>
      <c r="Q7687" s="20">
        <v>1</v>
      </c>
    </row>
    <row r="7688" spans="1:18" ht="12" x14ac:dyDescent="0.2">
      <c r="A7688" s="16" t="s">
        <v>5920</v>
      </c>
      <c r="B7688" s="16" t="s">
        <v>9109</v>
      </c>
      <c r="C7688" s="17" t="s">
        <v>1531</v>
      </c>
      <c r="D7688" s="18" t="s">
        <v>8995</v>
      </c>
      <c r="E7688" s="18"/>
      <c r="F7688" s="18"/>
      <c r="G7688" s="18"/>
      <c r="H7688" s="18"/>
      <c r="I7688" s="18"/>
      <c r="J7688" s="5"/>
      <c r="K7688" s="19">
        <v>9925.67</v>
      </c>
      <c r="L7688" s="7">
        <v>9925.67</v>
      </c>
      <c r="M7688" s="5"/>
      <c r="N7688" s="5"/>
      <c r="O7688" s="20">
        <v>1</v>
      </c>
      <c r="P7688" s="8">
        <v>1</v>
      </c>
      <c r="Q7688" s="5"/>
    </row>
    <row r="7689" spans="1:18" ht="12" x14ac:dyDescent="0.2">
      <c r="A7689" s="16" t="s">
        <v>5920</v>
      </c>
      <c r="B7689" s="16" t="s">
        <v>9109</v>
      </c>
      <c r="C7689" s="17" t="s">
        <v>7313</v>
      </c>
      <c r="D7689" s="18" t="s">
        <v>8995</v>
      </c>
      <c r="E7689" s="18"/>
      <c r="F7689" s="18"/>
      <c r="G7689" s="18"/>
      <c r="H7689" s="18"/>
      <c r="I7689" s="18"/>
      <c r="J7689" s="5"/>
      <c r="K7689" s="19">
        <v>1371.75</v>
      </c>
      <c r="L7689" s="7">
        <v>1371.75</v>
      </c>
      <c r="M7689" s="5"/>
      <c r="N7689" s="5"/>
      <c r="O7689" s="20">
        <v>1</v>
      </c>
      <c r="P7689" s="8">
        <v>1</v>
      </c>
      <c r="Q7689" s="5"/>
    </row>
    <row r="7690" spans="1:18" ht="12" x14ac:dyDescent="0.2">
      <c r="A7690" s="16" t="s">
        <v>5920</v>
      </c>
      <c r="B7690" s="16" t="s">
        <v>9109</v>
      </c>
      <c r="C7690" s="17" t="s">
        <v>7314</v>
      </c>
      <c r="D7690" s="18" t="s">
        <v>8995</v>
      </c>
      <c r="E7690" s="18"/>
      <c r="F7690" s="18"/>
      <c r="G7690" s="18"/>
      <c r="H7690" s="18"/>
      <c r="I7690" s="18"/>
      <c r="J7690" s="5"/>
      <c r="K7690" s="19">
        <v>1797.5</v>
      </c>
      <c r="L7690" s="7">
        <v>1797.5</v>
      </c>
      <c r="M7690" s="5"/>
      <c r="N7690" s="5"/>
      <c r="O7690" s="20">
        <v>1</v>
      </c>
      <c r="P7690" s="8">
        <v>1</v>
      </c>
      <c r="Q7690" s="5"/>
    </row>
    <row r="7691" spans="1:18" ht="12" x14ac:dyDescent="0.2">
      <c r="A7691" s="16" t="s">
        <v>5920</v>
      </c>
      <c r="B7691" s="16" t="s">
        <v>9109</v>
      </c>
      <c r="C7691" s="17" t="s">
        <v>7315</v>
      </c>
      <c r="D7691" s="18" t="s">
        <v>8995</v>
      </c>
      <c r="E7691" s="18"/>
      <c r="F7691" s="18"/>
      <c r="G7691" s="18"/>
      <c r="H7691" s="18"/>
      <c r="I7691" s="18"/>
      <c r="J7691" s="5"/>
      <c r="K7691" s="19">
        <v>7060</v>
      </c>
      <c r="L7691" s="7">
        <v>7060</v>
      </c>
      <c r="M7691" s="5"/>
      <c r="N7691" s="5"/>
      <c r="O7691" s="20">
        <v>1</v>
      </c>
      <c r="P7691" s="8">
        <v>1</v>
      </c>
      <c r="Q7691" s="5"/>
    </row>
    <row r="7692" spans="1:18" ht="24" x14ac:dyDescent="0.2">
      <c r="A7692" s="16" t="s">
        <v>5920</v>
      </c>
      <c r="B7692" s="16" t="s">
        <v>9109</v>
      </c>
      <c r="C7692" s="17" t="s">
        <v>7316</v>
      </c>
      <c r="D7692" s="18" t="s">
        <v>9004</v>
      </c>
      <c r="E7692" s="26">
        <f>J7692-L7692</f>
        <v>61958.33</v>
      </c>
      <c r="F7692" s="26">
        <f>N7692-P7692</f>
        <v>1</v>
      </c>
      <c r="G7692" s="26" t="str">
        <f>VLOOKUP(C7692,[2]итоговая!$C$6:$H$1018,5,FALSE)</f>
        <v>УТО</v>
      </c>
      <c r="H7692" s="21" t="s">
        <v>9533</v>
      </c>
      <c r="I7692" s="18"/>
      <c r="J7692" s="19">
        <v>61958.33</v>
      </c>
      <c r="K7692" s="5"/>
      <c r="L7692" s="6"/>
      <c r="M7692" s="19">
        <v>61958.33</v>
      </c>
      <c r="N7692" s="20">
        <v>1</v>
      </c>
      <c r="O7692" s="5"/>
      <c r="P7692" s="6"/>
      <c r="Q7692" s="20">
        <v>1</v>
      </c>
      <c r="R7692" s="76" t="str">
        <f>VLOOKUP(C7692,[3]НВЛ!$E$17:$Y$197,21,FALSE)</f>
        <v>в производство</v>
      </c>
    </row>
    <row r="7693" spans="1:18" ht="12" x14ac:dyDescent="0.2">
      <c r="A7693" s="16" t="s">
        <v>5920</v>
      </c>
      <c r="B7693" s="16" t="s">
        <v>9109</v>
      </c>
      <c r="C7693" s="17" t="s">
        <v>7317</v>
      </c>
      <c r="D7693" s="18" t="s">
        <v>8995</v>
      </c>
      <c r="E7693" s="18"/>
      <c r="F7693" s="18"/>
      <c r="G7693" s="18"/>
      <c r="H7693" s="18"/>
      <c r="I7693" s="18"/>
      <c r="J7693" s="19">
        <v>5580.83</v>
      </c>
      <c r="K7693" s="5"/>
      <c r="L7693" s="7">
        <v>5580.83</v>
      </c>
      <c r="M7693" s="5"/>
      <c r="N7693" s="20">
        <v>1</v>
      </c>
      <c r="O7693" s="5"/>
      <c r="P7693" s="8">
        <v>1</v>
      </c>
      <c r="Q7693" s="5"/>
    </row>
    <row r="7694" spans="1:18" ht="12" x14ac:dyDescent="0.2">
      <c r="A7694" s="16" t="s">
        <v>5920</v>
      </c>
      <c r="B7694" s="16" t="s">
        <v>9109</v>
      </c>
      <c r="C7694" s="17" t="s">
        <v>7318</v>
      </c>
      <c r="D7694" s="18" t="s">
        <v>8995</v>
      </c>
      <c r="E7694" s="18"/>
      <c r="F7694" s="18"/>
      <c r="G7694" s="18"/>
      <c r="H7694" s="18"/>
      <c r="I7694" s="18"/>
      <c r="J7694" s="5"/>
      <c r="K7694" s="19">
        <v>4708.33</v>
      </c>
      <c r="L7694" s="7">
        <v>4708.33</v>
      </c>
      <c r="M7694" s="5"/>
      <c r="N7694" s="5"/>
      <c r="O7694" s="20">
        <v>1</v>
      </c>
      <c r="P7694" s="8">
        <v>1</v>
      </c>
      <c r="Q7694" s="5"/>
    </row>
    <row r="7695" spans="1:18" ht="12" x14ac:dyDescent="0.2">
      <c r="A7695" s="16" t="s">
        <v>5920</v>
      </c>
      <c r="B7695" s="16" t="s">
        <v>9109</v>
      </c>
      <c r="C7695" s="17" t="s">
        <v>7319</v>
      </c>
      <c r="D7695" s="18" t="s">
        <v>8995</v>
      </c>
      <c r="E7695" s="18"/>
      <c r="F7695" s="18"/>
      <c r="G7695" s="18"/>
      <c r="H7695" s="18"/>
      <c r="I7695" s="18"/>
      <c r="J7695" s="5"/>
      <c r="K7695" s="21">
        <v>174.3</v>
      </c>
      <c r="L7695" s="9">
        <v>174.3</v>
      </c>
      <c r="M7695" s="5"/>
      <c r="N7695" s="5"/>
      <c r="O7695" s="20">
        <v>0.2</v>
      </c>
      <c r="P7695" s="8">
        <v>0.2</v>
      </c>
      <c r="Q7695" s="5"/>
    </row>
    <row r="7696" spans="1:18" ht="12" x14ac:dyDescent="0.2">
      <c r="A7696" s="16" t="s">
        <v>5920</v>
      </c>
      <c r="B7696" s="16" t="s">
        <v>9109</v>
      </c>
      <c r="C7696" s="17" t="s">
        <v>7320</v>
      </c>
      <c r="D7696" s="18" t="s">
        <v>8995</v>
      </c>
      <c r="E7696" s="18"/>
      <c r="F7696" s="18"/>
      <c r="G7696" s="18"/>
      <c r="H7696" s="18"/>
      <c r="I7696" s="18"/>
      <c r="J7696" s="5"/>
      <c r="K7696" s="21">
        <v>87.6</v>
      </c>
      <c r="L7696" s="9">
        <v>87.6</v>
      </c>
      <c r="M7696" s="5"/>
      <c r="N7696" s="5"/>
      <c r="O7696" s="20">
        <v>0.3</v>
      </c>
      <c r="P7696" s="8">
        <v>0.3</v>
      </c>
      <c r="Q7696" s="5"/>
    </row>
    <row r="7697" spans="1:17" ht="12" x14ac:dyDescent="0.2">
      <c r="A7697" s="16" t="s">
        <v>5920</v>
      </c>
      <c r="B7697" s="16" t="s">
        <v>9109</v>
      </c>
      <c r="C7697" s="17" t="s">
        <v>7321</v>
      </c>
      <c r="D7697" s="18" t="s">
        <v>8995</v>
      </c>
      <c r="E7697" s="18"/>
      <c r="F7697" s="18"/>
      <c r="G7697" s="18"/>
      <c r="H7697" s="18"/>
      <c r="I7697" s="18"/>
      <c r="J7697" s="5"/>
      <c r="K7697" s="21">
        <v>53</v>
      </c>
      <c r="L7697" s="9">
        <v>53</v>
      </c>
      <c r="M7697" s="5"/>
      <c r="N7697" s="5"/>
      <c r="O7697" s="20">
        <v>1</v>
      </c>
      <c r="P7697" s="8">
        <v>1</v>
      </c>
      <c r="Q7697" s="5"/>
    </row>
    <row r="7698" spans="1:17" ht="12" x14ac:dyDescent="0.2">
      <c r="A7698" s="16" t="s">
        <v>5920</v>
      </c>
      <c r="B7698" s="16" t="s">
        <v>9109</v>
      </c>
      <c r="C7698" s="17" t="s">
        <v>7322</v>
      </c>
      <c r="D7698" s="18" t="s">
        <v>8995</v>
      </c>
      <c r="E7698" s="18"/>
      <c r="F7698" s="18"/>
      <c r="G7698" s="18"/>
      <c r="H7698" s="18"/>
      <c r="I7698" s="18"/>
      <c r="J7698" s="5"/>
      <c r="K7698" s="21">
        <v>693</v>
      </c>
      <c r="L7698" s="9">
        <v>693</v>
      </c>
      <c r="M7698" s="5"/>
      <c r="N7698" s="5"/>
      <c r="O7698" s="20">
        <v>3</v>
      </c>
      <c r="P7698" s="8">
        <v>3</v>
      </c>
      <c r="Q7698" s="5"/>
    </row>
    <row r="7699" spans="1:17" ht="12" x14ac:dyDescent="0.2">
      <c r="A7699" s="16" t="s">
        <v>5920</v>
      </c>
      <c r="B7699" s="16" t="s">
        <v>9109</v>
      </c>
      <c r="C7699" s="17" t="s">
        <v>7323</v>
      </c>
      <c r="D7699" s="18" t="s">
        <v>8995</v>
      </c>
      <c r="E7699" s="18"/>
      <c r="F7699" s="18"/>
      <c r="G7699" s="18"/>
      <c r="H7699" s="18"/>
      <c r="I7699" s="18"/>
      <c r="J7699" s="5"/>
      <c r="K7699" s="21">
        <v>73</v>
      </c>
      <c r="L7699" s="9">
        <v>73</v>
      </c>
      <c r="M7699" s="5"/>
      <c r="N7699" s="5"/>
      <c r="O7699" s="20">
        <v>0.5</v>
      </c>
      <c r="P7699" s="8">
        <v>0.5</v>
      </c>
      <c r="Q7699" s="5"/>
    </row>
    <row r="7700" spans="1:17" ht="12" x14ac:dyDescent="0.2">
      <c r="A7700" s="16" t="s">
        <v>5920</v>
      </c>
      <c r="B7700" s="16" t="s">
        <v>9109</v>
      </c>
      <c r="C7700" s="17" t="s">
        <v>7324</v>
      </c>
      <c r="D7700" s="18" t="s">
        <v>8995</v>
      </c>
      <c r="E7700" s="18"/>
      <c r="F7700" s="18"/>
      <c r="G7700" s="18"/>
      <c r="H7700" s="18"/>
      <c r="I7700" s="18"/>
      <c r="J7700" s="5"/>
      <c r="K7700" s="19">
        <v>2556.67</v>
      </c>
      <c r="L7700" s="7">
        <v>2556.67</v>
      </c>
      <c r="M7700" s="5"/>
      <c r="N7700" s="5"/>
      <c r="O7700" s="20">
        <v>1</v>
      </c>
      <c r="P7700" s="8">
        <v>1</v>
      </c>
      <c r="Q7700" s="5"/>
    </row>
    <row r="7701" spans="1:17" ht="24" x14ac:dyDescent="0.2">
      <c r="A7701" s="16" t="s">
        <v>5920</v>
      </c>
      <c r="B7701" s="16" t="s">
        <v>9109</v>
      </c>
      <c r="C7701" s="17" t="s">
        <v>7325</v>
      </c>
      <c r="D7701" s="18" t="s">
        <v>8995</v>
      </c>
      <c r="E7701" s="18"/>
      <c r="F7701" s="18"/>
      <c r="G7701" s="18"/>
      <c r="H7701" s="18"/>
      <c r="I7701" s="18"/>
      <c r="J7701" s="5"/>
      <c r="K7701" s="19">
        <v>1725.15</v>
      </c>
      <c r="L7701" s="7">
        <v>1725.15</v>
      </c>
      <c r="M7701" s="5"/>
      <c r="N7701" s="5"/>
      <c r="O7701" s="20">
        <v>1</v>
      </c>
      <c r="P7701" s="8">
        <v>1</v>
      </c>
      <c r="Q7701" s="5"/>
    </row>
    <row r="7702" spans="1:17" ht="12" x14ac:dyDescent="0.2">
      <c r="A7702" s="16" t="s">
        <v>5920</v>
      </c>
      <c r="B7702" s="16" t="s">
        <v>9109</v>
      </c>
      <c r="C7702" s="17" t="s">
        <v>4785</v>
      </c>
      <c r="D7702" s="18" t="s">
        <v>8995</v>
      </c>
      <c r="E7702" s="18"/>
      <c r="F7702" s="18"/>
      <c r="G7702" s="18"/>
      <c r="H7702" s="18"/>
      <c r="I7702" s="18"/>
      <c r="J7702" s="19">
        <v>2583.36</v>
      </c>
      <c r="K7702" s="19">
        <v>3794.31</v>
      </c>
      <c r="L7702" s="7">
        <v>6377.67</v>
      </c>
      <c r="M7702" s="5"/>
      <c r="N7702" s="20">
        <v>8</v>
      </c>
      <c r="O7702" s="20">
        <v>14</v>
      </c>
      <c r="P7702" s="8">
        <v>22</v>
      </c>
      <c r="Q7702" s="5"/>
    </row>
    <row r="7703" spans="1:17" ht="12" x14ac:dyDescent="0.2">
      <c r="A7703" s="16" t="s">
        <v>5920</v>
      </c>
      <c r="B7703" s="16" t="s">
        <v>9109</v>
      </c>
      <c r="C7703" s="17" t="s">
        <v>7326</v>
      </c>
      <c r="D7703" s="18" t="s">
        <v>8995</v>
      </c>
      <c r="E7703" s="18"/>
      <c r="F7703" s="18"/>
      <c r="G7703" s="18"/>
      <c r="H7703" s="18"/>
      <c r="I7703" s="18"/>
      <c r="J7703" s="5"/>
      <c r="K7703" s="19">
        <v>374560.52</v>
      </c>
      <c r="L7703" s="7">
        <v>374560.52</v>
      </c>
      <c r="M7703" s="5"/>
      <c r="N7703" s="5"/>
      <c r="O7703" s="20">
        <v>4.9450000000000003</v>
      </c>
      <c r="P7703" s="8">
        <v>4.9450000000000003</v>
      </c>
      <c r="Q7703" s="5"/>
    </row>
    <row r="7704" spans="1:17" ht="24" x14ac:dyDescent="0.2">
      <c r="A7704" s="16" t="s">
        <v>5920</v>
      </c>
      <c r="B7704" s="16" t="s">
        <v>9109</v>
      </c>
      <c r="C7704" s="17" t="s">
        <v>7327</v>
      </c>
      <c r="D7704" s="18" t="s">
        <v>8995</v>
      </c>
      <c r="E7704" s="18"/>
      <c r="F7704" s="18"/>
      <c r="G7704" s="18"/>
      <c r="H7704" s="18"/>
      <c r="I7704" s="18"/>
      <c r="J7704" s="5"/>
      <c r="K7704" s="19">
        <v>3951753.75</v>
      </c>
      <c r="L7704" s="7">
        <v>3951753.75</v>
      </c>
      <c r="M7704" s="5"/>
      <c r="N7704" s="5"/>
      <c r="O7704" s="20">
        <v>56.76</v>
      </c>
      <c r="P7704" s="8">
        <v>56.76</v>
      </c>
      <c r="Q7704" s="5"/>
    </row>
    <row r="7705" spans="1:17" ht="12" x14ac:dyDescent="0.2">
      <c r="A7705" s="16" t="s">
        <v>5920</v>
      </c>
      <c r="B7705" s="16" t="s">
        <v>9109</v>
      </c>
      <c r="C7705" s="17" t="s">
        <v>7328</v>
      </c>
      <c r="D7705" s="18" t="s">
        <v>8995</v>
      </c>
      <c r="E7705" s="18"/>
      <c r="F7705" s="18"/>
      <c r="G7705" s="18"/>
      <c r="H7705" s="18"/>
      <c r="I7705" s="18"/>
      <c r="J7705" s="5"/>
      <c r="K7705" s="19">
        <v>9662.19</v>
      </c>
      <c r="L7705" s="7">
        <v>9662.19</v>
      </c>
      <c r="M7705" s="5"/>
      <c r="N7705" s="5"/>
      <c r="O7705" s="20">
        <v>1</v>
      </c>
      <c r="P7705" s="8">
        <v>1</v>
      </c>
      <c r="Q7705" s="5"/>
    </row>
    <row r="7706" spans="1:17" ht="12" x14ac:dyDescent="0.2">
      <c r="A7706" s="16" t="s">
        <v>5920</v>
      </c>
      <c r="B7706" s="16" t="s">
        <v>9109</v>
      </c>
      <c r="C7706" s="17" t="s">
        <v>7329</v>
      </c>
      <c r="D7706" s="18" t="s">
        <v>8995</v>
      </c>
      <c r="E7706" s="18"/>
      <c r="F7706" s="18"/>
      <c r="G7706" s="18"/>
      <c r="H7706" s="18"/>
      <c r="I7706" s="18"/>
      <c r="J7706" s="5"/>
      <c r="K7706" s="19">
        <v>45443</v>
      </c>
      <c r="L7706" s="7">
        <v>45443</v>
      </c>
      <c r="M7706" s="5"/>
      <c r="N7706" s="5"/>
      <c r="O7706" s="20">
        <v>580</v>
      </c>
      <c r="P7706" s="8">
        <v>580</v>
      </c>
      <c r="Q7706" s="5"/>
    </row>
    <row r="7707" spans="1:17" ht="12" x14ac:dyDescent="0.2">
      <c r="A7707" s="16" t="s">
        <v>5920</v>
      </c>
      <c r="B7707" s="16" t="s">
        <v>9109</v>
      </c>
      <c r="C7707" s="17" t="s">
        <v>7330</v>
      </c>
      <c r="D7707" s="18" t="s">
        <v>8995</v>
      </c>
      <c r="E7707" s="18"/>
      <c r="F7707" s="18"/>
      <c r="G7707" s="18"/>
      <c r="H7707" s="18"/>
      <c r="I7707" s="18"/>
      <c r="J7707" s="5"/>
      <c r="K7707" s="19">
        <v>4704</v>
      </c>
      <c r="L7707" s="7">
        <v>4704</v>
      </c>
      <c r="M7707" s="5"/>
      <c r="N7707" s="5"/>
      <c r="O7707" s="20">
        <v>48</v>
      </c>
      <c r="P7707" s="8">
        <v>48</v>
      </c>
      <c r="Q7707" s="5"/>
    </row>
    <row r="7708" spans="1:17" ht="12" x14ac:dyDescent="0.2">
      <c r="A7708" s="16" t="s">
        <v>5920</v>
      </c>
      <c r="B7708" s="16" t="s">
        <v>9109</v>
      </c>
      <c r="C7708" s="17" t="s">
        <v>7331</v>
      </c>
      <c r="D7708" s="18" t="s">
        <v>8995</v>
      </c>
      <c r="E7708" s="18"/>
      <c r="F7708" s="18"/>
      <c r="G7708" s="18"/>
      <c r="H7708" s="18"/>
      <c r="I7708" s="18"/>
      <c r="J7708" s="5"/>
      <c r="K7708" s="19">
        <v>181860</v>
      </c>
      <c r="L7708" s="7">
        <v>181860</v>
      </c>
      <c r="M7708" s="5"/>
      <c r="N7708" s="5"/>
      <c r="O7708" s="22">
        <v>1810</v>
      </c>
      <c r="P7708" s="10">
        <v>1810</v>
      </c>
      <c r="Q7708" s="5"/>
    </row>
    <row r="7709" spans="1:17" ht="12" x14ac:dyDescent="0.2">
      <c r="A7709" s="16" t="s">
        <v>5920</v>
      </c>
      <c r="B7709" s="16" t="s">
        <v>9109</v>
      </c>
      <c r="C7709" s="17" t="s">
        <v>7332</v>
      </c>
      <c r="D7709" s="18" t="s">
        <v>8995</v>
      </c>
      <c r="E7709" s="18"/>
      <c r="F7709" s="18"/>
      <c r="G7709" s="18"/>
      <c r="H7709" s="18"/>
      <c r="I7709" s="18"/>
      <c r="J7709" s="5"/>
      <c r="K7709" s="21">
        <v>422</v>
      </c>
      <c r="L7709" s="9">
        <v>422</v>
      </c>
      <c r="M7709" s="5"/>
      <c r="N7709" s="5"/>
      <c r="O7709" s="20">
        <v>2</v>
      </c>
      <c r="P7709" s="8">
        <v>2</v>
      </c>
      <c r="Q7709" s="5"/>
    </row>
    <row r="7710" spans="1:17" ht="24" x14ac:dyDescent="0.2">
      <c r="A7710" s="16" t="s">
        <v>5920</v>
      </c>
      <c r="B7710" s="16" t="s">
        <v>9109</v>
      </c>
      <c r="C7710" s="17" t="s">
        <v>4793</v>
      </c>
      <c r="D7710" s="18" t="s">
        <v>8995</v>
      </c>
      <c r="E7710" s="18"/>
      <c r="F7710" s="18"/>
      <c r="G7710" s="18"/>
      <c r="H7710" s="18"/>
      <c r="I7710" s="18"/>
      <c r="J7710" s="5"/>
      <c r="K7710" s="19">
        <v>1043.75</v>
      </c>
      <c r="L7710" s="7">
        <v>1043.75</v>
      </c>
      <c r="M7710" s="5"/>
      <c r="N7710" s="5"/>
      <c r="O7710" s="20">
        <v>11</v>
      </c>
      <c r="P7710" s="8">
        <v>11</v>
      </c>
      <c r="Q7710" s="5"/>
    </row>
    <row r="7711" spans="1:17" ht="12" x14ac:dyDescent="0.2">
      <c r="A7711" s="16" t="s">
        <v>5920</v>
      </c>
      <c r="B7711" s="16" t="s">
        <v>9109</v>
      </c>
      <c r="C7711" s="17" t="s">
        <v>7333</v>
      </c>
      <c r="D7711" s="18" t="s">
        <v>8995</v>
      </c>
      <c r="E7711" s="18"/>
      <c r="F7711" s="18"/>
      <c r="G7711" s="18"/>
      <c r="H7711" s="18"/>
      <c r="I7711" s="18"/>
      <c r="J7711" s="5"/>
      <c r="K7711" s="19">
        <v>3233.72</v>
      </c>
      <c r="L7711" s="7">
        <v>3233.72</v>
      </c>
      <c r="M7711" s="5"/>
      <c r="N7711" s="5"/>
      <c r="O7711" s="20">
        <v>1</v>
      </c>
      <c r="P7711" s="8">
        <v>1</v>
      </c>
      <c r="Q7711" s="5"/>
    </row>
    <row r="7712" spans="1:17" ht="12" x14ac:dyDescent="0.2">
      <c r="A7712" s="16" t="s">
        <v>5920</v>
      </c>
      <c r="B7712" s="16" t="s">
        <v>9109</v>
      </c>
      <c r="C7712" s="17" t="s">
        <v>7334</v>
      </c>
      <c r="D7712" s="18" t="s">
        <v>8995</v>
      </c>
      <c r="E7712" s="18"/>
      <c r="F7712" s="18"/>
      <c r="G7712" s="18"/>
      <c r="H7712" s="18"/>
      <c r="I7712" s="18"/>
      <c r="J7712" s="5"/>
      <c r="K7712" s="19">
        <v>3233.72</v>
      </c>
      <c r="L7712" s="7">
        <v>3233.72</v>
      </c>
      <c r="M7712" s="5"/>
      <c r="N7712" s="5"/>
      <c r="O7712" s="20">
        <v>1</v>
      </c>
      <c r="P7712" s="8">
        <v>1</v>
      </c>
      <c r="Q7712" s="5"/>
    </row>
    <row r="7713" spans="1:17" ht="12" x14ac:dyDescent="0.2">
      <c r="A7713" s="16" t="s">
        <v>5920</v>
      </c>
      <c r="B7713" s="16" t="s">
        <v>9109</v>
      </c>
      <c r="C7713" s="17" t="s">
        <v>4794</v>
      </c>
      <c r="D7713" s="18" t="s">
        <v>8995</v>
      </c>
      <c r="E7713" s="18"/>
      <c r="F7713" s="18"/>
      <c r="G7713" s="18"/>
      <c r="H7713" s="18"/>
      <c r="I7713" s="18"/>
      <c r="J7713" s="5"/>
      <c r="K7713" s="19">
        <v>9131.25</v>
      </c>
      <c r="L7713" s="7">
        <v>9131.25</v>
      </c>
      <c r="M7713" s="5"/>
      <c r="N7713" s="5"/>
      <c r="O7713" s="20">
        <v>105</v>
      </c>
      <c r="P7713" s="8">
        <v>105</v>
      </c>
      <c r="Q7713" s="5"/>
    </row>
    <row r="7714" spans="1:17" ht="12" x14ac:dyDescent="0.2">
      <c r="A7714" s="16" t="s">
        <v>5920</v>
      </c>
      <c r="B7714" s="16" t="s">
        <v>9109</v>
      </c>
      <c r="C7714" s="17" t="s">
        <v>4795</v>
      </c>
      <c r="D7714" s="18" t="s">
        <v>8995</v>
      </c>
      <c r="E7714" s="18"/>
      <c r="F7714" s="18"/>
      <c r="G7714" s="18"/>
      <c r="H7714" s="18"/>
      <c r="I7714" s="18"/>
      <c r="J7714" s="5"/>
      <c r="K7714" s="21">
        <v>141.25</v>
      </c>
      <c r="L7714" s="9">
        <v>141.25</v>
      </c>
      <c r="M7714" s="5"/>
      <c r="N7714" s="5"/>
      <c r="O7714" s="20">
        <v>5</v>
      </c>
      <c r="P7714" s="8">
        <v>5</v>
      </c>
      <c r="Q7714" s="5"/>
    </row>
    <row r="7715" spans="1:17" ht="12" x14ac:dyDescent="0.2">
      <c r="A7715" s="16" t="s">
        <v>5920</v>
      </c>
      <c r="B7715" s="16" t="s">
        <v>9109</v>
      </c>
      <c r="C7715" s="17" t="s">
        <v>7335</v>
      </c>
      <c r="D7715" s="18" t="s">
        <v>8995</v>
      </c>
      <c r="E7715" s="18"/>
      <c r="F7715" s="18"/>
      <c r="G7715" s="18"/>
      <c r="H7715" s="18"/>
      <c r="I7715" s="18"/>
      <c r="J7715" s="5"/>
      <c r="K7715" s="19">
        <v>7622.38</v>
      </c>
      <c r="L7715" s="7">
        <v>7622.38</v>
      </c>
      <c r="M7715" s="5"/>
      <c r="N7715" s="5"/>
      <c r="O7715" s="20">
        <v>2</v>
      </c>
      <c r="P7715" s="8">
        <v>2</v>
      </c>
      <c r="Q7715" s="5"/>
    </row>
    <row r="7716" spans="1:17" ht="12" x14ac:dyDescent="0.2">
      <c r="A7716" s="16" t="s">
        <v>5920</v>
      </c>
      <c r="B7716" s="16" t="s">
        <v>9109</v>
      </c>
      <c r="C7716" s="17" t="s">
        <v>1554</v>
      </c>
      <c r="D7716" s="18" t="s">
        <v>8995</v>
      </c>
      <c r="E7716" s="18"/>
      <c r="F7716" s="18"/>
      <c r="G7716" s="18"/>
      <c r="H7716" s="18"/>
      <c r="I7716" s="18"/>
      <c r="J7716" s="5"/>
      <c r="K7716" s="19">
        <v>14137.5</v>
      </c>
      <c r="L7716" s="7">
        <v>14137.5</v>
      </c>
      <c r="M7716" s="5"/>
      <c r="N7716" s="5"/>
      <c r="O7716" s="20">
        <v>3</v>
      </c>
      <c r="P7716" s="8">
        <v>3</v>
      </c>
      <c r="Q7716" s="5"/>
    </row>
    <row r="7717" spans="1:17" ht="12" x14ac:dyDescent="0.2">
      <c r="A7717" s="16" t="s">
        <v>5920</v>
      </c>
      <c r="B7717" s="16" t="s">
        <v>9109</v>
      </c>
      <c r="C7717" s="17" t="s">
        <v>4802</v>
      </c>
      <c r="D7717" s="18" t="s">
        <v>8995</v>
      </c>
      <c r="E7717" s="18"/>
      <c r="F7717" s="18"/>
      <c r="G7717" s="18"/>
      <c r="H7717" s="18"/>
      <c r="I7717" s="18"/>
      <c r="J7717" s="5"/>
      <c r="K7717" s="19">
        <v>4579.17</v>
      </c>
      <c r="L7717" s="7">
        <v>4579.17</v>
      </c>
      <c r="M7717" s="5"/>
      <c r="N7717" s="5"/>
      <c r="O7717" s="20">
        <v>70</v>
      </c>
      <c r="P7717" s="8">
        <v>70</v>
      </c>
      <c r="Q7717" s="5"/>
    </row>
    <row r="7718" spans="1:17" ht="12" x14ac:dyDescent="0.2">
      <c r="A7718" s="16" t="s">
        <v>5920</v>
      </c>
      <c r="B7718" s="16" t="s">
        <v>9109</v>
      </c>
      <c r="C7718" s="17" t="s">
        <v>4803</v>
      </c>
      <c r="D7718" s="18" t="s">
        <v>8995</v>
      </c>
      <c r="E7718" s="18"/>
      <c r="F7718" s="18"/>
      <c r="G7718" s="18"/>
      <c r="H7718" s="18"/>
      <c r="I7718" s="18"/>
      <c r="J7718" s="5"/>
      <c r="K7718" s="19">
        <v>1848.33</v>
      </c>
      <c r="L7718" s="7">
        <v>1848.33</v>
      </c>
      <c r="M7718" s="5"/>
      <c r="N7718" s="5"/>
      <c r="O7718" s="20">
        <v>25</v>
      </c>
      <c r="P7718" s="8">
        <v>25</v>
      </c>
      <c r="Q7718" s="5"/>
    </row>
    <row r="7719" spans="1:17" ht="12" x14ac:dyDescent="0.2">
      <c r="A7719" s="16" t="s">
        <v>5920</v>
      </c>
      <c r="B7719" s="16" t="s">
        <v>9109</v>
      </c>
      <c r="C7719" s="17" t="s">
        <v>7336</v>
      </c>
      <c r="D7719" s="18" t="s">
        <v>8995</v>
      </c>
      <c r="E7719" s="18"/>
      <c r="F7719" s="18"/>
      <c r="G7719" s="18"/>
      <c r="H7719" s="18"/>
      <c r="I7719" s="18"/>
      <c r="J7719" s="5"/>
      <c r="K7719" s="19">
        <v>1829.17</v>
      </c>
      <c r="L7719" s="7">
        <v>1829.17</v>
      </c>
      <c r="M7719" s="5"/>
      <c r="N7719" s="5"/>
      <c r="O7719" s="20">
        <v>25</v>
      </c>
      <c r="P7719" s="8">
        <v>25</v>
      </c>
      <c r="Q7719" s="5"/>
    </row>
    <row r="7720" spans="1:17" ht="12" x14ac:dyDescent="0.2">
      <c r="A7720" s="16" t="s">
        <v>5920</v>
      </c>
      <c r="B7720" s="16" t="s">
        <v>9109</v>
      </c>
      <c r="C7720" s="17" t="s">
        <v>7337</v>
      </c>
      <c r="D7720" s="18" t="s">
        <v>8995</v>
      </c>
      <c r="E7720" s="18"/>
      <c r="F7720" s="18"/>
      <c r="G7720" s="18"/>
      <c r="H7720" s="18"/>
      <c r="I7720" s="18"/>
      <c r="J7720" s="5"/>
      <c r="K7720" s="19">
        <v>10191</v>
      </c>
      <c r="L7720" s="7">
        <v>10191</v>
      </c>
      <c r="M7720" s="5"/>
      <c r="N7720" s="5"/>
      <c r="O7720" s="20">
        <v>1</v>
      </c>
      <c r="P7720" s="8">
        <v>1</v>
      </c>
      <c r="Q7720" s="5"/>
    </row>
    <row r="7721" spans="1:17" ht="12" x14ac:dyDescent="0.2">
      <c r="A7721" s="16" t="s">
        <v>5920</v>
      </c>
      <c r="B7721" s="16" t="s">
        <v>9109</v>
      </c>
      <c r="C7721" s="17" t="s">
        <v>7338</v>
      </c>
      <c r="D7721" s="18" t="s">
        <v>8995</v>
      </c>
      <c r="E7721" s="18"/>
      <c r="F7721" s="18"/>
      <c r="G7721" s="18"/>
      <c r="H7721" s="18"/>
      <c r="I7721" s="18"/>
      <c r="J7721" s="5"/>
      <c r="K7721" s="19">
        <v>8600</v>
      </c>
      <c r="L7721" s="7">
        <v>8600</v>
      </c>
      <c r="M7721" s="5"/>
      <c r="N7721" s="5"/>
      <c r="O7721" s="20">
        <v>2</v>
      </c>
      <c r="P7721" s="8">
        <v>2</v>
      </c>
      <c r="Q7721" s="5"/>
    </row>
    <row r="7722" spans="1:17" ht="12" x14ac:dyDescent="0.2">
      <c r="A7722" s="16" t="s">
        <v>5920</v>
      </c>
      <c r="B7722" s="16" t="s">
        <v>9109</v>
      </c>
      <c r="C7722" s="17" t="s">
        <v>7339</v>
      </c>
      <c r="D7722" s="18" t="s">
        <v>8995</v>
      </c>
      <c r="E7722" s="18"/>
      <c r="F7722" s="18"/>
      <c r="G7722" s="18"/>
      <c r="H7722" s="18"/>
      <c r="I7722" s="18"/>
      <c r="J7722" s="5"/>
      <c r="K7722" s="19">
        <v>61599.8</v>
      </c>
      <c r="L7722" s="7">
        <v>43239.8</v>
      </c>
      <c r="M7722" s="19">
        <v>18360</v>
      </c>
      <c r="N7722" s="5"/>
      <c r="O7722" s="20">
        <v>23</v>
      </c>
      <c r="P7722" s="8">
        <v>16</v>
      </c>
      <c r="Q7722" s="20">
        <v>7</v>
      </c>
    </row>
    <row r="7723" spans="1:17" ht="12" x14ac:dyDescent="0.2">
      <c r="A7723" s="16" t="s">
        <v>5920</v>
      </c>
      <c r="B7723" s="16" t="s">
        <v>9109</v>
      </c>
      <c r="C7723" s="17" t="s">
        <v>7339</v>
      </c>
      <c r="D7723" s="18" t="s">
        <v>8995</v>
      </c>
      <c r="E7723" s="18"/>
      <c r="F7723" s="18"/>
      <c r="G7723" s="18"/>
      <c r="H7723" s="18"/>
      <c r="I7723" s="18"/>
      <c r="J7723" s="5"/>
      <c r="K7723" s="19">
        <v>15078</v>
      </c>
      <c r="L7723" s="7">
        <v>15078</v>
      </c>
      <c r="M7723" s="5"/>
      <c r="N7723" s="5"/>
      <c r="O7723" s="20">
        <v>5</v>
      </c>
      <c r="P7723" s="8">
        <v>5</v>
      </c>
      <c r="Q7723" s="5"/>
    </row>
    <row r="7724" spans="1:17" ht="12" x14ac:dyDescent="0.2">
      <c r="A7724" s="16" t="s">
        <v>5920</v>
      </c>
      <c r="B7724" s="16" t="s">
        <v>9109</v>
      </c>
      <c r="C7724" s="17" t="s">
        <v>7340</v>
      </c>
      <c r="D7724" s="18" t="s">
        <v>8995</v>
      </c>
      <c r="E7724" s="18"/>
      <c r="F7724" s="18"/>
      <c r="G7724" s="18"/>
      <c r="H7724" s="18"/>
      <c r="I7724" s="18"/>
      <c r="J7724" s="5"/>
      <c r="K7724" s="19">
        <v>26972.53</v>
      </c>
      <c r="L7724" s="7">
        <v>26972.53</v>
      </c>
      <c r="M7724" s="5"/>
      <c r="N7724" s="5"/>
      <c r="O7724" s="20">
        <v>1</v>
      </c>
      <c r="P7724" s="8">
        <v>1</v>
      </c>
      <c r="Q7724" s="5"/>
    </row>
    <row r="7725" spans="1:17" ht="12" x14ac:dyDescent="0.2">
      <c r="A7725" s="16" t="s">
        <v>5920</v>
      </c>
      <c r="B7725" s="16" t="s">
        <v>9109</v>
      </c>
      <c r="C7725" s="17" t="s">
        <v>7341</v>
      </c>
      <c r="D7725" s="18" t="s">
        <v>8995</v>
      </c>
      <c r="E7725" s="18"/>
      <c r="F7725" s="18"/>
      <c r="G7725" s="18"/>
      <c r="H7725" s="18"/>
      <c r="I7725" s="18"/>
      <c r="J7725" s="5"/>
      <c r="K7725" s="19">
        <v>27378</v>
      </c>
      <c r="L7725" s="7">
        <v>27378</v>
      </c>
      <c r="M7725" s="5"/>
      <c r="N7725" s="5"/>
      <c r="O7725" s="20">
        <v>6</v>
      </c>
      <c r="P7725" s="8">
        <v>6</v>
      </c>
      <c r="Q7725" s="5"/>
    </row>
    <row r="7726" spans="1:17" ht="12" x14ac:dyDescent="0.2">
      <c r="A7726" s="16" t="s">
        <v>5920</v>
      </c>
      <c r="B7726" s="16" t="s">
        <v>9109</v>
      </c>
      <c r="C7726" s="17" t="s">
        <v>7342</v>
      </c>
      <c r="D7726" s="18" t="s">
        <v>8995</v>
      </c>
      <c r="E7726" s="18"/>
      <c r="F7726" s="18"/>
      <c r="G7726" s="18"/>
      <c r="H7726" s="18"/>
      <c r="I7726" s="18"/>
      <c r="J7726" s="5"/>
      <c r="K7726" s="19">
        <v>22035</v>
      </c>
      <c r="L7726" s="7">
        <v>22035</v>
      </c>
      <c r="M7726" s="5"/>
      <c r="N7726" s="5"/>
      <c r="O7726" s="20">
        <v>25</v>
      </c>
      <c r="P7726" s="8">
        <v>25</v>
      </c>
      <c r="Q7726" s="5"/>
    </row>
    <row r="7727" spans="1:17" ht="12" x14ac:dyDescent="0.2">
      <c r="A7727" s="16" t="s">
        <v>5920</v>
      </c>
      <c r="B7727" s="16" t="s">
        <v>9109</v>
      </c>
      <c r="C7727" s="17" t="s">
        <v>7343</v>
      </c>
      <c r="D7727" s="18" t="s">
        <v>8995</v>
      </c>
      <c r="E7727" s="18"/>
      <c r="F7727" s="18"/>
      <c r="G7727" s="18"/>
      <c r="H7727" s="18"/>
      <c r="I7727" s="18"/>
      <c r="J7727" s="5"/>
      <c r="K7727" s="19">
        <v>2730</v>
      </c>
      <c r="L7727" s="7">
        <v>2730</v>
      </c>
      <c r="M7727" s="5"/>
      <c r="N7727" s="5"/>
      <c r="O7727" s="20">
        <v>4</v>
      </c>
      <c r="P7727" s="8">
        <v>4</v>
      </c>
      <c r="Q7727" s="5"/>
    </row>
    <row r="7728" spans="1:17" ht="12" x14ac:dyDescent="0.2">
      <c r="A7728" s="16" t="s">
        <v>5920</v>
      </c>
      <c r="B7728" s="16" t="s">
        <v>9109</v>
      </c>
      <c r="C7728" s="17" t="s">
        <v>7344</v>
      </c>
      <c r="D7728" s="18" t="s">
        <v>8995</v>
      </c>
      <c r="E7728" s="18"/>
      <c r="F7728" s="18"/>
      <c r="G7728" s="18"/>
      <c r="H7728" s="18"/>
      <c r="I7728" s="18"/>
      <c r="J7728" s="5"/>
      <c r="K7728" s="19">
        <v>17891.669999999998</v>
      </c>
      <c r="L7728" s="7">
        <v>17891.669999999998</v>
      </c>
      <c r="M7728" s="5"/>
      <c r="N7728" s="5"/>
      <c r="O7728" s="20">
        <v>19</v>
      </c>
      <c r="P7728" s="8">
        <v>19</v>
      </c>
      <c r="Q7728" s="5"/>
    </row>
    <row r="7729" spans="1:17" ht="12" x14ac:dyDescent="0.2">
      <c r="A7729" s="16" t="s">
        <v>5920</v>
      </c>
      <c r="B7729" s="16" t="s">
        <v>9109</v>
      </c>
      <c r="C7729" s="17" t="s">
        <v>7345</v>
      </c>
      <c r="D7729" s="18" t="s">
        <v>8995</v>
      </c>
      <c r="E7729" s="18"/>
      <c r="F7729" s="18"/>
      <c r="G7729" s="18"/>
      <c r="H7729" s="18"/>
      <c r="I7729" s="18"/>
      <c r="J7729" s="5"/>
      <c r="K7729" s="19">
        <v>16237.5</v>
      </c>
      <c r="L7729" s="7">
        <v>16237.5</v>
      </c>
      <c r="M7729" s="5"/>
      <c r="N7729" s="5"/>
      <c r="O7729" s="20">
        <v>9</v>
      </c>
      <c r="P7729" s="8">
        <v>9</v>
      </c>
      <c r="Q7729" s="5"/>
    </row>
    <row r="7730" spans="1:17" ht="12" x14ac:dyDescent="0.2">
      <c r="A7730" s="16" t="s">
        <v>5920</v>
      </c>
      <c r="B7730" s="16" t="s">
        <v>9109</v>
      </c>
      <c r="C7730" s="17" t="s">
        <v>7346</v>
      </c>
      <c r="D7730" s="18" t="s">
        <v>8995</v>
      </c>
      <c r="E7730" s="18"/>
      <c r="F7730" s="18"/>
      <c r="G7730" s="18"/>
      <c r="H7730" s="18"/>
      <c r="I7730" s="18"/>
      <c r="J7730" s="5"/>
      <c r="K7730" s="19">
        <v>3607.5</v>
      </c>
      <c r="L7730" s="7">
        <v>3607.5</v>
      </c>
      <c r="M7730" s="5"/>
      <c r="N7730" s="5"/>
      <c r="O7730" s="20">
        <v>10</v>
      </c>
      <c r="P7730" s="8">
        <v>10</v>
      </c>
      <c r="Q7730" s="5"/>
    </row>
    <row r="7731" spans="1:17" ht="12" x14ac:dyDescent="0.2">
      <c r="A7731" s="16" t="s">
        <v>5920</v>
      </c>
      <c r="B7731" s="16" t="s">
        <v>9109</v>
      </c>
      <c r="C7731" s="17" t="s">
        <v>7347</v>
      </c>
      <c r="D7731" s="18" t="s">
        <v>8995</v>
      </c>
      <c r="E7731" s="18"/>
      <c r="F7731" s="18"/>
      <c r="G7731" s="18"/>
      <c r="H7731" s="18"/>
      <c r="I7731" s="18"/>
      <c r="J7731" s="5"/>
      <c r="K7731" s="19">
        <v>98587.47</v>
      </c>
      <c r="L7731" s="7">
        <v>98587.47</v>
      </c>
      <c r="M7731" s="5"/>
      <c r="N7731" s="5"/>
      <c r="O7731" s="20">
        <v>1</v>
      </c>
      <c r="P7731" s="8">
        <v>1</v>
      </c>
      <c r="Q7731" s="5"/>
    </row>
    <row r="7732" spans="1:17" ht="12" x14ac:dyDescent="0.2">
      <c r="A7732" s="16" t="s">
        <v>5920</v>
      </c>
      <c r="B7732" s="16" t="s">
        <v>9109</v>
      </c>
      <c r="C7732" s="17" t="s">
        <v>7348</v>
      </c>
      <c r="D7732" s="18" t="s">
        <v>8995</v>
      </c>
      <c r="E7732" s="18"/>
      <c r="F7732" s="18"/>
      <c r="G7732" s="18"/>
      <c r="H7732" s="18"/>
      <c r="I7732" s="18"/>
      <c r="J7732" s="5"/>
      <c r="K7732" s="19">
        <v>19500</v>
      </c>
      <c r="L7732" s="7">
        <v>19500</v>
      </c>
      <c r="M7732" s="5"/>
      <c r="N7732" s="5"/>
      <c r="O7732" s="20">
        <v>250</v>
      </c>
      <c r="P7732" s="8">
        <v>250</v>
      </c>
      <c r="Q7732" s="5"/>
    </row>
    <row r="7733" spans="1:17" ht="12" x14ac:dyDescent="0.2">
      <c r="A7733" s="16" t="s">
        <v>5920</v>
      </c>
      <c r="B7733" s="16" t="s">
        <v>9109</v>
      </c>
      <c r="C7733" s="17" t="s">
        <v>7349</v>
      </c>
      <c r="D7733" s="18" t="str">
        <f>VLOOKUP(C7733,[2]итоговая!$C$6:$H$1018,4,FALSE)</f>
        <v>Реконструкция НБУ 2022-2024</v>
      </c>
      <c r="E7733" s="26">
        <f t="shared" ref="E7733:E7735" si="378">J7733-L7733</f>
        <v>2428.39</v>
      </c>
      <c r="F7733" s="26">
        <f t="shared" ref="F7733:F7735" si="379">N7733-P7733</f>
        <v>1</v>
      </c>
      <c r="G7733" s="26" t="str">
        <f>VLOOKUP(C7733,[2]итоговая!$C$6:$H$1018,5,FALSE)</f>
        <v>УКС</v>
      </c>
      <c r="H7733" s="21" t="str">
        <f>VLOOKUP(C7733,[2]итоговая!$C$6:$H$1018,6,FALSE)</f>
        <v>Реконструкция НБУ 2022-2024</v>
      </c>
      <c r="I7733" s="18"/>
      <c r="J7733" s="19">
        <v>2428.39</v>
      </c>
      <c r="K7733" s="5"/>
      <c r="L7733" s="6"/>
      <c r="M7733" s="19">
        <v>2428.39</v>
      </c>
      <c r="N7733" s="20">
        <v>1</v>
      </c>
      <c r="O7733" s="5"/>
      <c r="P7733" s="6"/>
      <c r="Q7733" s="20">
        <v>1</v>
      </c>
    </row>
    <row r="7734" spans="1:17" ht="12" x14ac:dyDescent="0.2">
      <c r="A7734" s="16" t="s">
        <v>5920</v>
      </c>
      <c r="B7734" s="16" t="s">
        <v>9109</v>
      </c>
      <c r="C7734" s="17" t="s">
        <v>7350</v>
      </c>
      <c r="D7734" s="18" t="str">
        <f>VLOOKUP(C7734,[2]итоговая!$C$6:$H$1018,4,FALSE)</f>
        <v>Реконструкция НБУ 2022-2024</v>
      </c>
      <c r="E7734" s="26">
        <f t="shared" si="378"/>
        <v>2075.17</v>
      </c>
      <c r="F7734" s="26">
        <f t="shared" si="379"/>
        <v>6</v>
      </c>
      <c r="G7734" s="26" t="str">
        <f>VLOOKUP(C7734,[2]итоговая!$C$6:$H$1018,5,FALSE)</f>
        <v>УКС</v>
      </c>
      <c r="H7734" s="21" t="str">
        <f>VLOOKUP(C7734,[2]итоговая!$C$6:$H$1018,6,FALSE)</f>
        <v>Реконструкция НБУ 2022-2024</v>
      </c>
      <c r="I7734" s="18"/>
      <c r="J7734" s="19">
        <v>2075.17</v>
      </c>
      <c r="K7734" s="5"/>
      <c r="L7734" s="6"/>
      <c r="M7734" s="19">
        <v>2075.17</v>
      </c>
      <c r="N7734" s="20">
        <v>6</v>
      </c>
      <c r="O7734" s="5"/>
      <c r="P7734" s="6"/>
      <c r="Q7734" s="20">
        <v>6</v>
      </c>
    </row>
    <row r="7735" spans="1:17" ht="12" x14ac:dyDescent="0.2">
      <c r="A7735" s="16" t="s">
        <v>5920</v>
      </c>
      <c r="B7735" s="16" t="s">
        <v>9109</v>
      </c>
      <c r="C7735" s="17" t="s">
        <v>7351</v>
      </c>
      <c r="D7735" s="18" t="str">
        <f>VLOOKUP(C7735,[2]итоговая!$C$6:$H$1018,4,FALSE)</f>
        <v>Реконструкция НБУ 2022-2024</v>
      </c>
      <c r="E7735" s="26">
        <f t="shared" si="378"/>
        <v>362.61</v>
      </c>
      <c r="F7735" s="26">
        <f t="shared" si="379"/>
        <v>1</v>
      </c>
      <c r="G7735" s="26" t="str">
        <f>VLOOKUP(C7735,[2]итоговая!$C$6:$H$1018,5,FALSE)</f>
        <v>УКС</v>
      </c>
      <c r="H7735" s="21" t="str">
        <f>VLOOKUP(C7735,[2]итоговая!$C$6:$H$1018,6,FALSE)</f>
        <v>Реконструкция НБУ 2022-2024</v>
      </c>
      <c r="I7735" s="18"/>
      <c r="J7735" s="21">
        <v>362.61</v>
      </c>
      <c r="K7735" s="5"/>
      <c r="L7735" s="6"/>
      <c r="M7735" s="21">
        <v>362.61</v>
      </c>
      <c r="N7735" s="20">
        <v>1</v>
      </c>
      <c r="O7735" s="5"/>
      <c r="P7735" s="6"/>
      <c r="Q7735" s="20">
        <v>1</v>
      </c>
    </row>
    <row r="7736" spans="1:17" ht="12" x14ac:dyDescent="0.2">
      <c r="A7736" s="16" t="s">
        <v>5920</v>
      </c>
      <c r="B7736" s="16" t="s">
        <v>9109</v>
      </c>
      <c r="C7736" s="17" t="s">
        <v>7352</v>
      </c>
      <c r="D7736" s="18" t="s">
        <v>8995</v>
      </c>
      <c r="E7736" s="18"/>
      <c r="F7736" s="18"/>
      <c r="G7736" s="18"/>
      <c r="H7736" s="18"/>
      <c r="I7736" s="18"/>
      <c r="J7736" s="5"/>
      <c r="K7736" s="21">
        <v>811.67</v>
      </c>
      <c r="L7736" s="9">
        <v>811.67</v>
      </c>
      <c r="M7736" s="5"/>
      <c r="N7736" s="5"/>
      <c r="O7736" s="20">
        <v>1</v>
      </c>
      <c r="P7736" s="8">
        <v>1</v>
      </c>
      <c r="Q7736" s="5"/>
    </row>
    <row r="7737" spans="1:17" ht="12" x14ac:dyDescent="0.2">
      <c r="A7737" s="16" t="s">
        <v>5920</v>
      </c>
      <c r="B7737" s="16" t="s">
        <v>9109</v>
      </c>
      <c r="C7737" s="17" t="s">
        <v>7353</v>
      </c>
      <c r="D7737" s="18" t="s">
        <v>8995</v>
      </c>
      <c r="E7737" s="18"/>
      <c r="F7737" s="18"/>
      <c r="G7737" s="18"/>
      <c r="H7737" s="18"/>
      <c r="I7737" s="18"/>
      <c r="J7737" s="5"/>
      <c r="K7737" s="19">
        <v>1858.34</v>
      </c>
      <c r="L7737" s="7">
        <v>1858.34</v>
      </c>
      <c r="M7737" s="5"/>
      <c r="N7737" s="5"/>
      <c r="O7737" s="20">
        <v>2</v>
      </c>
      <c r="P7737" s="8">
        <v>2</v>
      </c>
      <c r="Q7737" s="5"/>
    </row>
    <row r="7738" spans="1:17" ht="12" x14ac:dyDescent="0.2">
      <c r="A7738" s="16" t="s">
        <v>5920</v>
      </c>
      <c r="B7738" s="16" t="s">
        <v>9109</v>
      </c>
      <c r="C7738" s="17" t="s">
        <v>7354</v>
      </c>
      <c r="D7738" s="18" t="s">
        <v>8995</v>
      </c>
      <c r="E7738" s="18"/>
      <c r="F7738" s="18"/>
      <c r="G7738" s="18"/>
      <c r="H7738" s="18"/>
      <c r="I7738" s="18"/>
      <c r="J7738" s="5"/>
      <c r="K7738" s="21">
        <v>619.66999999999996</v>
      </c>
      <c r="L7738" s="9">
        <v>619.66999999999996</v>
      </c>
      <c r="M7738" s="5"/>
      <c r="N7738" s="5"/>
      <c r="O7738" s="20">
        <v>2</v>
      </c>
      <c r="P7738" s="8">
        <v>2</v>
      </c>
      <c r="Q7738" s="5"/>
    </row>
    <row r="7739" spans="1:17" ht="12" x14ac:dyDescent="0.2">
      <c r="A7739" s="16" t="s">
        <v>5920</v>
      </c>
      <c r="B7739" s="16" t="s">
        <v>9109</v>
      </c>
      <c r="C7739" s="17" t="s">
        <v>7355</v>
      </c>
      <c r="D7739" s="18" t="s">
        <v>8995</v>
      </c>
      <c r="E7739" s="18"/>
      <c r="F7739" s="18"/>
      <c r="G7739" s="18"/>
      <c r="H7739" s="18"/>
      <c r="I7739" s="18"/>
      <c r="J7739" s="5"/>
      <c r="K7739" s="21">
        <v>472</v>
      </c>
      <c r="L7739" s="9">
        <v>472</v>
      </c>
      <c r="M7739" s="5"/>
      <c r="N7739" s="5"/>
      <c r="O7739" s="20">
        <v>1</v>
      </c>
      <c r="P7739" s="8">
        <v>1</v>
      </c>
      <c r="Q7739" s="5"/>
    </row>
    <row r="7740" spans="1:17" ht="12" x14ac:dyDescent="0.2">
      <c r="A7740" s="16" t="s">
        <v>5920</v>
      </c>
      <c r="B7740" s="16" t="s">
        <v>9109</v>
      </c>
      <c r="C7740" s="17" t="s">
        <v>1574</v>
      </c>
      <c r="D7740" s="18" t="s">
        <v>8995</v>
      </c>
      <c r="E7740" s="18"/>
      <c r="F7740" s="18"/>
      <c r="G7740" s="18"/>
      <c r="H7740" s="18"/>
      <c r="I7740" s="18"/>
      <c r="J7740" s="5"/>
      <c r="K7740" s="19">
        <v>26866.67</v>
      </c>
      <c r="L7740" s="7">
        <v>26866.67</v>
      </c>
      <c r="M7740" s="5"/>
      <c r="N7740" s="5"/>
      <c r="O7740" s="20">
        <v>16</v>
      </c>
      <c r="P7740" s="8">
        <v>16</v>
      </c>
      <c r="Q7740" s="5"/>
    </row>
    <row r="7741" spans="1:17" ht="12" x14ac:dyDescent="0.2">
      <c r="A7741" s="16" t="s">
        <v>5920</v>
      </c>
      <c r="B7741" s="16" t="s">
        <v>9109</v>
      </c>
      <c r="C7741" s="17" t="s">
        <v>7356</v>
      </c>
      <c r="D7741" s="18" t="str">
        <f>VLOOKUP(C7741,[2]итоговая!$C$6:$H$1018,4,FALSE)</f>
        <v>Реконструкция НБУ 2022-2024</v>
      </c>
      <c r="E7741" s="26">
        <f t="shared" ref="E7741:E7742" si="380">J7741-L7741</f>
        <v>2865.3399999999997</v>
      </c>
      <c r="F7741" s="26">
        <f t="shared" ref="F7741:F7742" si="381">N7741-P7741</f>
        <v>3</v>
      </c>
      <c r="G7741" s="26" t="str">
        <f>VLOOKUP(C7741,[2]итоговая!$C$6:$H$1018,5,FALSE)</f>
        <v>УКС</v>
      </c>
      <c r="H7741" s="21" t="str">
        <f>VLOOKUP(C7741,[2]итоговая!$C$6:$H$1018,6,FALSE)</f>
        <v>Реконструкция НБУ 2022-2024</v>
      </c>
      <c r="I7741" s="18"/>
      <c r="J7741" s="19">
        <v>5730.69</v>
      </c>
      <c r="K7741" s="5"/>
      <c r="L7741" s="7">
        <v>2865.35</v>
      </c>
      <c r="M7741" s="19">
        <v>2865.34</v>
      </c>
      <c r="N7741" s="20">
        <v>6</v>
      </c>
      <c r="O7741" s="5"/>
      <c r="P7741" s="8">
        <v>3</v>
      </c>
      <c r="Q7741" s="20">
        <v>3</v>
      </c>
    </row>
    <row r="7742" spans="1:17" ht="12" x14ac:dyDescent="0.2">
      <c r="A7742" s="16" t="s">
        <v>5920</v>
      </c>
      <c r="B7742" s="16" t="s">
        <v>9109</v>
      </c>
      <c r="C7742" s="17" t="s">
        <v>7357</v>
      </c>
      <c r="D7742" s="18" t="str">
        <f>VLOOKUP(C7742,[2]итоговая!$C$6:$H$1018,4,FALSE)</f>
        <v>Реконструкция НБУ 2022-2024</v>
      </c>
      <c r="E7742" s="26">
        <f t="shared" si="380"/>
        <v>3032.82</v>
      </c>
      <c r="F7742" s="26">
        <f t="shared" si="381"/>
        <v>4</v>
      </c>
      <c r="G7742" s="26" t="str">
        <f>VLOOKUP(C7742,[2]итоговая!$C$6:$H$1018,5,FALSE)</f>
        <v>УКС</v>
      </c>
      <c r="H7742" s="21" t="str">
        <f>VLOOKUP(C7742,[2]итоговая!$C$6:$H$1018,6,FALSE)</f>
        <v>Реконструкция НБУ 2022-2024</v>
      </c>
      <c r="I7742" s="18"/>
      <c r="J7742" s="19">
        <v>3032.82</v>
      </c>
      <c r="K7742" s="5"/>
      <c r="L7742" s="6"/>
      <c r="M7742" s="19">
        <v>3032.82</v>
      </c>
      <c r="N7742" s="20">
        <v>4</v>
      </c>
      <c r="O7742" s="5"/>
      <c r="P7742" s="6"/>
      <c r="Q7742" s="20">
        <v>4</v>
      </c>
    </row>
    <row r="7743" spans="1:17" ht="12" x14ac:dyDescent="0.2">
      <c r="A7743" s="16" t="s">
        <v>5920</v>
      </c>
      <c r="B7743" s="16" t="s">
        <v>9109</v>
      </c>
      <c r="C7743" s="17" t="s">
        <v>1580</v>
      </c>
      <c r="D7743" s="18" t="s">
        <v>8995</v>
      </c>
      <c r="E7743" s="18"/>
      <c r="F7743" s="18"/>
      <c r="G7743" s="18"/>
      <c r="H7743" s="18"/>
      <c r="I7743" s="18"/>
      <c r="J7743" s="5"/>
      <c r="K7743" s="19">
        <v>5208.67</v>
      </c>
      <c r="L7743" s="7">
        <v>5208.67</v>
      </c>
      <c r="M7743" s="5"/>
      <c r="N7743" s="5"/>
      <c r="O7743" s="20">
        <v>4</v>
      </c>
      <c r="P7743" s="8">
        <v>4</v>
      </c>
      <c r="Q7743" s="5"/>
    </row>
    <row r="7744" spans="1:17" ht="12" x14ac:dyDescent="0.2">
      <c r="A7744" s="16" t="s">
        <v>5920</v>
      </c>
      <c r="B7744" s="16" t="s">
        <v>9109</v>
      </c>
      <c r="C7744" s="17" t="s">
        <v>7358</v>
      </c>
      <c r="D7744" s="18" t="s">
        <v>8995</v>
      </c>
      <c r="E7744" s="18"/>
      <c r="F7744" s="18"/>
      <c r="G7744" s="18"/>
      <c r="H7744" s="18"/>
      <c r="I7744" s="18"/>
      <c r="J7744" s="5"/>
      <c r="K7744" s="19">
        <v>1160</v>
      </c>
      <c r="L7744" s="7">
        <v>1160</v>
      </c>
      <c r="M7744" s="5"/>
      <c r="N7744" s="5"/>
      <c r="O7744" s="20">
        <v>2</v>
      </c>
      <c r="P7744" s="8">
        <v>2</v>
      </c>
      <c r="Q7744" s="5"/>
    </row>
    <row r="7745" spans="1:17" ht="12" x14ac:dyDescent="0.2">
      <c r="A7745" s="16" t="s">
        <v>5920</v>
      </c>
      <c r="B7745" s="16" t="s">
        <v>9109</v>
      </c>
      <c r="C7745" s="17" t="s">
        <v>1588</v>
      </c>
      <c r="D7745" s="18" t="s">
        <v>8995</v>
      </c>
      <c r="E7745" s="18"/>
      <c r="F7745" s="18"/>
      <c r="G7745" s="18"/>
      <c r="H7745" s="18"/>
      <c r="I7745" s="18"/>
      <c r="J7745" s="5"/>
      <c r="K7745" s="19">
        <v>167515.5</v>
      </c>
      <c r="L7745" s="7">
        <v>167515.5</v>
      </c>
      <c r="M7745" s="5"/>
      <c r="N7745" s="5"/>
      <c r="O7745" s="20">
        <v>6</v>
      </c>
      <c r="P7745" s="8">
        <v>6</v>
      </c>
      <c r="Q7745" s="5"/>
    </row>
    <row r="7746" spans="1:17" ht="12" x14ac:dyDescent="0.2">
      <c r="A7746" s="16" t="s">
        <v>5920</v>
      </c>
      <c r="B7746" s="16" t="s">
        <v>9109</v>
      </c>
      <c r="C7746" s="17" t="s">
        <v>7359</v>
      </c>
      <c r="D7746" s="18" t="s">
        <v>8995</v>
      </c>
      <c r="E7746" s="18"/>
      <c r="F7746" s="18"/>
      <c r="G7746" s="18"/>
      <c r="H7746" s="18"/>
      <c r="I7746" s="18"/>
      <c r="J7746" s="5"/>
      <c r="K7746" s="19">
        <v>1703.37</v>
      </c>
      <c r="L7746" s="6"/>
      <c r="M7746" s="19">
        <v>1703.37</v>
      </c>
      <c r="N7746" s="5"/>
      <c r="O7746" s="20">
        <v>4</v>
      </c>
      <c r="P7746" s="6"/>
      <c r="Q7746" s="20">
        <v>4</v>
      </c>
    </row>
    <row r="7747" spans="1:17" ht="12" x14ac:dyDescent="0.2">
      <c r="A7747" s="16" t="s">
        <v>5920</v>
      </c>
      <c r="B7747" s="16" t="s">
        <v>9109</v>
      </c>
      <c r="C7747" s="17" t="s">
        <v>7360</v>
      </c>
      <c r="D7747" s="18" t="str">
        <f>VLOOKUP(C7747,[2]итоговая!$C$6:$H$1018,4,FALSE)</f>
        <v>Производство 2022</v>
      </c>
      <c r="E7747" s="26">
        <f t="shared" ref="E7747:E7749" si="382">J7747-L7747</f>
        <v>34611.5</v>
      </c>
      <c r="F7747" s="26">
        <f t="shared" ref="F7747:F7749" si="383">N7747-P7747</f>
        <v>25</v>
      </c>
      <c r="G7747" s="26" t="str">
        <f>VLOOKUP(C7747,[2]итоговая!$C$6:$H$1018,5,FALSE)</f>
        <v>УКС</v>
      </c>
      <c r="H7747" s="21" t="str">
        <f>VLOOKUP(C7747,[2]итоговая!$C$6:$H$1018,6,FALSE)</f>
        <v>ремонт трубопроводов 2022</v>
      </c>
      <c r="I7747" s="18"/>
      <c r="J7747" s="19">
        <v>34611.5</v>
      </c>
      <c r="K7747" s="5"/>
      <c r="L7747" s="6"/>
      <c r="M7747" s="19">
        <v>34611.5</v>
      </c>
      <c r="N7747" s="20">
        <v>25</v>
      </c>
      <c r="O7747" s="5"/>
      <c r="P7747" s="6"/>
      <c r="Q7747" s="20">
        <v>25</v>
      </c>
    </row>
    <row r="7748" spans="1:17" ht="12" x14ac:dyDescent="0.2">
      <c r="A7748" s="16" t="s">
        <v>5920</v>
      </c>
      <c r="B7748" s="16" t="s">
        <v>9109</v>
      </c>
      <c r="C7748" s="17" t="s">
        <v>7361</v>
      </c>
      <c r="D7748" s="18" t="str">
        <f>VLOOKUP(C7748,[2]итоговая!$C$6:$H$1018,4,FALSE)</f>
        <v>Производство 2022</v>
      </c>
      <c r="E7748" s="26">
        <f t="shared" si="382"/>
        <v>3922.38</v>
      </c>
      <c r="F7748" s="26">
        <f t="shared" si="383"/>
        <v>3</v>
      </c>
      <c r="G7748" s="26" t="str">
        <f>VLOOKUP(C7748,[2]итоговая!$C$6:$H$1018,5,FALSE)</f>
        <v>УКС</v>
      </c>
      <c r="H7748" s="21" t="str">
        <f>VLOOKUP(C7748,[2]итоговая!$C$6:$H$1018,6,FALSE)</f>
        <v>ремонт трубопроводов 2022</v>
      </c>
      <c r="I7748" s="18"/>
      <c r="J7748" s="19">
        <v>3922.38</v>
      </c>
      <c r="K7748" s="5"/>
      <c r="L7748" s="6"/>
      <c r="M7748" s="19">
        <v>3922.38</v>
      </c>
      <c r="N7748" s="20">
        <v>3</v>
      </c>
      <c r="O7748" s="5"/>
      <c r="P7748" s="6"/>
      <c r="Q7748" s="20">
        <v>3</v>
      </c>
    </row>
    <row r="7749" spans="1:17" ht="12" x14ac:dyDescent="0.2">
      <c r="A7749" s="16" t="s">
        <v>5920</v>
      </c>
      <c r="B7749" s="16" t="s">
        <v>9109</v>
      </c>
      <c r="C7749" s="17" t="s">
        <v>7362</v>
      </c>
      <c r="D7749" s="18" t="str">
        <f>VLOOKUP(C7749,[2]итоговая!$C$6:$H$1018,4,FALSE)</f>
        <v>Производство 2022</v>
      </c>
      <c r="E7749" s="26">
        <f t="shared" si="382"/>
        <v>7380.26</v>
      </c>
      <c r="F7749" s="26">
        <f t="shared" si="383"/>
        <v>10</v>
      </c>
      <c r="G7749" s="26" t="str">
        <f>VLOOKUP(C7749,[2]итоговая!$C$6:$H$1018,5,FALSE)</f>
        <v>УКС</v>
      </c>
      <c r="H7749" s="21" t="str">
        <f>VLOOKUP(C7749,[2]итоговая!$C$6:$H$1018,6,FALSE)</f>
        <v>ремонт трубопроводов 2022</v>
      </c>
      <c r="I7749" s="18"/>
      <c r="J7749" s="19">
        <v>7380.26</v>
      </c>
      <c r="K7749" s="5"/>
      <c r="L7749" s="6"/>
      <c r="M7749" s="19">
        <v>7380.26</v>
      </c>
      <c r="N7749" s="20">
        <v>10</v>
      </c>
      <c r="O7749" s="5"/>
      <c r="P7749" s="6"/>
      <c r="Q7749" s="20">
        <v>10</v>
      </c>
    </row>
    <row r="7750" spans="1:17" ht="24" x14ac:dyDescent="0.2">
      <c r="A7750" s="16" t="s">
        <v>5920</v>
      </c>
      <c r="B7750" s="16" t="s">
        <v>9109</v>
      </c>
      <c r="C7750" s="17" t="s">
        <v>4824</v>
      </c>
      <c r="D7750" s="18" t="s">
        <v>8995</v>
      </c>
      <c r="E7750" s="18"/>
      <c r="F7750" s="18"/>
      <c r="G7750" s="18"/>
      <c r="H7750" s="18"/>
      <c r="I7750" s="18"/>
      <c r="J7750" s="5"/>
      <c r="K7750" s="19">
        <v>1750</v>
      </c>
      <c r="L7750" s="7">
        <v>1750</v>
      </c>
      <c r="M7750" s="5"/>
      <c r="N7750" s="5"/>
      <c r="O7750" s="20">
        <v>1</v>
      </c>
      <c r="P7750" s="8">
        <v>1</v>
      </c>
      <c r="Q7750" s="5"/>
    </row>
    <row r="7751" spans="1:17" ht="12" x14ac:dyDescent="0.2">
      <c r="A7751" s="16" t="s">
        <v>5920</v>
      </c>
      <c r="B7751" s="16" t="s">
        <v>9109</v>
      </c>
      <c r="C7751" s="17" t="s">
        <v>7363</v>
      </c>
      <c r="D7751" s="18" t="s">
        <v>8995</v>
      </c>
      <c r="E7751" s="18"/>
      <c r="F7751" s="18"/>
      <c r="G7751" s="18"/>
      <c r="H7751" s="18"/>
      <c r="I7751" s="18"/>
      <c r="J7751" s="5"/>
      <c r="K7751" s="19">
        <v>62574.400000000001</v>
      </c>
      <c r="L7751" s="6"/>
      <c r="M7751" s="19">
        <v>62574.400000000001</v>
      </c>
      <c r="N7751" s="5"/>
      <c r="O7751" s="20">
        <v>1.036</v>
      </c>
      <c r="P7751" s="6"/>
      <c r="Q7751" s="20">
        <v>1.036</v>
      </c>
    </row>
    <row r="7752" spans="1:17" ht="12" x14ac:dyDescent="0.2">
      <c r="A7752" s="16" t="s">
        <v>5920</v>
      </c>
      <c r="B7752" s="16" t="s">
        <v>9109</v>
      </c>
      <c r="C7752" s="17" t="s">
        <v>7364</v>
      </c>
      <c r="D7752" s="18" t="s">
        <v>8995</v>
      </c>
      <c r="E7752" s="18"/>
      <c r="F7752" s="18"/>
      <c r="G7752" s="18"/>
      <c r="H7752" s="18"/>
      <c r="I7752" s="18"/>
      <c r="J7752" s="5"/>
      <c r="K7752" s="19">
        <v>5045</v>
      </c>
      <c r="L7752" s="7">
        <v>5045</v>
      </c>
      <c r="M7752" s="5"/>
      <c r="N7752" s="5"/>
      <c r="O7752" s="20">
        <v>1</v>
      </c>
      <c r="P7752" s="8">
        <v>1</v>
      </c>
      <c r="Q7752" s="5"/>
    </row>
    <row r="7753" spans="1:17" ht="12" x14ac:dyDescent="0.2">
      <c r="A7753" s="16" t="s">
        <v>5920</v>
      </c>
      <c r="B7753" s="16" t="s">
        <v>9109</v>
      </c>
      <c r="C7753" s="17" t="s">
        <v>7365</v>
      </c>
      <c r="D7753" s="18" t="s">
        <v>8995</v>
      </c>
      <c r="E7753" s="18"/>
      <c r="F7753" s="18"/>
      <c r="G7753" s="18"/>
      <c r="H7753" s="18"/>
      <c r="I7753" s="18"/>
      <c r="J7753" s="5"/>
      <c r="K7753" s="19">
        <v>2171.66</v>
      </c>
      <c r="L7753" s="7">
        <v>2171.66</v>
      </c>
      <c r="M7753" s="5"/>
      <c r="N7753" s="5"/>
      <c r="O7753" s="20">
        <v>2</v>
      </c>
      <c r="P7753" s="8">
        <v>2</v>
      </c>
      <c r="Q7753" s="5"/>
    </row>
    <row r="7754" spans="1:17" ht="12" x14ac:dyDescent="0.2">
      <c r="A7754" s="16" t="s">
        <v>5920</v>
      </c>
      <c r="B7754" s="16" t="s">
        <v>9109</v>
      </c>
      <c r="C7754" s="17" t="s">
        <v>7366</v>
      </c>
      <c r="D7754" s="18" t="s">
        <v>8995</v>
      </c>
      <c r="E7754" s="18"/>
      <c r="F7754" s="18"/>
      <c r="G7754" s="18"/>
      <c r="H7754" s="18"/>
      <c r="I7754" s="18"/>
      <c r="J7754" s="5"/>
      <c r="K7754" s="19">
        <v>1856.25</v>
      </c>
      <c r="L7754" s="7">
        <v>1856.25</v>
      </c>
      <c r="M7754" s="5"/>
      <c r="N7754" s="5"/>
      <c r="O7754" s="20">
        <v>1</v>
      </c>
      <c r="P7754" s="8">
        <v>1</v>
      </c>
      <c r="Q7754" s="5"/>
    </row>
    <row r="7755" spans="1:17" ht="12" x14ac:dyDescent="0.2">
      <c r="A7755" s="16" t="s">
        <v>5920</v>
      </c>
      <c r="B7755" s="16" t="s">
        <v>9109</v>
      </c>
      <c r="C7755" s="17" t="s">
        <v>1594</v>
      </c>
      <c r="D7755" s="18" t="s">
        <v>8995</v>
      </c>
      <c r="E7755" s="18"/>
      <c r="F7755" s="18"/>
      <c r="G7755" s="18"/>
      <c r="H7755" s="18"/>
      <c r="I7755" s="18"/>
      <c r="J7755" s="5"/>
      <c r="K7755" s="19">
        <v>3608.5</v>
      </c>
      <c r="L7755" s="7">
        <v>3608.5</v>
      </c>
      <c r="M7755" s="5"/>
      <c r="N7755" s="5"/>
      <c r="O7755" s="20">
        <v>1</v>
      </c>
      <c r="P7755" s="8">
        <v>1</v>
      </c>
      <c r="Q7755" s="5"/>
    </row>
    <row r="7756" spans="1:17" ht="12" x14ac:dyDescent="0.2">
      <c r="A7756" s="16" t="s">
        <v>5920</v>
      </c>
      <c r="B7756" s="16" t="s">
        <v>9109</v>
      </c>
      <c r="C7756" s="17" t="s">
        <v>7367</v>
      </c>
      <c r="D7756" s="18" t="s">
        <v>8995</v>
      </c>
      <c r="E7756" s="18"/>
      <c r="F7756" s="18"/>
      <c r="G7756" s="18"/>
      <c r="H7756" s="18"/>
      <c r="I7756" s="18"/>
      <c r="J7756" s="5"/>
      <c r="K7756" s="21">
        <v>910</v>
      </c>
      <c r="L7756" s="9">
        <v>910</v>
      </c>
      <c r="M7756" s="5"/>
      <c r="N7756" s="5"/>
      <c r="O7756" s="20">
        <v>2</v>
      </c>
      <c r="P7756" s="8">
        <v>2</v>
      </c>
      <c r="Q7756" s="5"/>
    </row>
    <row r="7757" spans="1:17" ht="12" x14ac:dyDescent="0.2">
      <c r="A7757" s="16" t="s">
        <v>5920</v>
      </c>
      <c r="B7757" s="16" t="s">
        <v>9109</v>
      </c>
      <c r="C7757" s="17" t="s">
        <v>7368</v>
      </c>
      <c r="D7757" s="18" t="s">
        <v>8995</v>
      </c>
      <c r="E7757" s="18"/>
      <c r="F7757" s="18"/>
      <c r="G7757" s="18"/>
      <c r="H7757" s="18"/>
      <c r="I7757" s="18"/>
      <c r="J7757" s="5"/>
      <c r="K7757" s="21">
        <v>609</v>
      </c>
      <c r="L7757" s="9">
        <v>609</v>
      </c>
      <c r="M7757" s="5"/>
      <c r="N7757" s="5"/>
      <c r="O7757" s="20">
        <v>3</v>
      </c>
      <c r="P7757" s="8">
        <v>3</v>
      </c>
      <c r="Q7757" s="5"/>
    </row>
    <row r="7758" spans="1:17" ht="12" x14ac:dyDescent="0.2">
      <c r="A7758" s="16" t="s">
        <v>5920</v>
      </c>
      <c r="B7758" s="16" t="s">
        <v>9109</v>
      </c>
      <c r="C7758" s="17" t="s">
        <v>7369</v>
      </c>
      <c r="D7758" s="18" t="s">
        <v>8995</v>
      </c>
      <c r="E7758" s="18"/>
      <c r="F7758" s="18"/>
      <c r="G7758" s="18"/>
      <c r="H7758" s="18"/>
      <c r="I7758" s="18"/>
      <c r="J7758" s="5"/>
      <c r="K7758" s="21">
        <v>348</v>
      </c>
      <c r="L7758" s="9">
        <v>348</v>
      </c>
      <c r="M7758" s="5"/>
      <c r="N7758" s="5"/>
      <c r="O7758" s="20">
        <v>2</v>
      </c>
      <c r="P7758" s="8">
        <v>2</v>
      </c>
      <c r="Q7758" s="5"/>
    </row>
    <row r="7759" spans="1:17" ht="12" x14ac:dyDescent="0.2">
      <c r="A7759" s="16" t="s">
        <v>5920</v>
      </c>
      <c r="B7759" s="16" t="s">
        <v>9109</v>
      </c>
      <c r="C7759" s="17" t="s">
        <v>7370</v>
      </c>
      <c r="D7759" s="18" t="s">
        <v>8995</v>
      </c>
      <c r="E7759" s="18"/>
      <c r="F7759" s="18"/>
      <c r="G7759" s="18"/>
      <c r="H7759" s="18"/>
      <c r="I7759" s="18"/>
      <c r="J7759" s="5"/>
      <c r="K7759" s="21">
        <v>772</v>
      </c>
      <c r="L7759" s="9">
        <v>772</v>
      </c>
      <c r="M7759" s="5"/>
      <c r="N7759" s="5"/>
      <c r="O7759" s="20">
        <v>2</v>
      </c>
      <c r="P7759" s="8">
        <v>2</v>
      </c>
      <c r="Q7759" s="5"/>
    </row>
    <row r="7760" spans="1:17" ht="12" x14ac:dyDescent="0.2">
      <c r="A7760" s="16" t="s">
        <v>5920</v>
      </c>
      <c r="B7760" s="16" t="s">
        <v>9109</v>
      </c>
      <c r="C7760" s="17" t="s">
        <v>7371</v>
      </c>
      <c r="D7760" s="18" t="s">
        <v>8995</v>
      </c>
      <c r="E7760" s="18"/>
      <c r="F7760" s="18"/>
      <c r="G7760" s="18"/>
      <c r="H7760" s="18"/>
      <c r="I7760" s="18"/>
      <c r="J7760" s="5"/>
      <c r="K7760" s="19">
        <v>82916.67</v>
      </c>
      <c r="L7760" s="7">
        <v>82916.67</v>
      </c>
      <c r="M7760" s="5"/>
      <c r="N7760" s="5"/>
      <c r="O7760" s="20">
        <v>1</v>
      </c>
      <c r="P7760" s="8">
        <v>1</v>
      </c>
      <c r="Q7760" s="5"/>
    </row>
    <row r="7761" spans="1:17" ht="12" x14ac:dyDescent="0.2">
      <c r="A7761" s="16" t="s">
        <v>5920</v>
      </c>
      <c r="B7761" s="16" t="s">
        <v>9109</v>
      </c>
      <c r="C7761" s="17" t="s">
        <v>7372</v>
      </c>
      <c r="D7761" s="18" t="s">
        <v>8995</v>
      </c>
      <c r="E7761" s="18"/>
      <c r="F7761" s="18"/>
      <c r="G7761" s="18"/>
      <c r="H7761" s="18"/>
      <c r="I7761" s="18"/>
      <c r="J7761" s="5"/>
      <c r="K7761" s="19">
        <v>19619</v>
      </c>
      <c r="L7761" s="7">
        <v>8924</v>
      </c>
      <c r="M7761" s="19">
        <v>10695</v>
      </c>
      <c r="N7761" s="5"/>
      <c r="O7761" s="20">
        <v>6</v>
      </c>
      <c r="P7761" s="8">
        <v>3</v>
      </c>
      <c r="Q7761" s="20">
        <v>3</v>
      </c>
    </row>
    <row r="7762" spans="1:17" ht="12" x14ac:dyDescent="0.2">
      <c r="A7762" s="16" t="s">
        <v>5920</v>
      </c>
      <c r="B7762" s="16" t="s">
        <v>9109</v>
      </c>
      <c r="C7762" s="17" t="s">
        <v>7373</v>
      </c>
      <c r="D7762" s="18" t="s">
        <v>8995</v>
      </c>
      <c r="E7762" s="18"/>
      <c r="F7762" s="18"/>
      <c r="G7762" s="18"/>
      <c r="H7762" s="18"/>
      <c r="I7762" s="18"/>
      <c r="J7762" s="5"/>
      <c r="K7762" s="21">
        <v>948</v>
      </c>
      <c r="L7762" s="9">
        <v>948</v>
      </c>
      <c r="M7762" s="5"/>
      <c r="N7762" s="5"/>
      <c r="O7762" s="20">
        <v>12</v>
      </c>
      <c r="P7762" s="8">
        <v>12</v>
      </c>
      <c r="Q7762" s="5"/>
    </row>
    <row r="7763" spans="1:17" ht="12" x14ac:dyDescent="0.2">
      <c r="A7763" s="16" t="s">
        <v>5920</v>
      </c>
      <c r="B7763" s="16" t="s">
        <v>9109</v>
      </c>
      <c r="C7763" s="17" t="s">
        <v>7374</v>
      </c>
      <c r="D7763" s="18" t="s">
        <v>8995</v>
      </c>
      <c r="E7763" s="18"/>
      <c r="F7763" s="18"/>
      <c r="G7763" s="18"/>
      <c r="H7763" s="18"/>
      <c r="I7763" s="18"/>
      <c r="J7763" s="19">
        <v>3808</v>
      </c>
      <c r="K7763" s="5"/>
      <c r="L7763" s="7">
        <v>3808</v>
      </c>
      <c r="M7763" s="5"/>
      <c r="N7763" s="20">
        <v>4</v>
      </c>
      <c r="O7763" s="5"/>
      <c r="P7763" s="8">
        <v>4</v>
      </c>
      <c r="Q7763" s="5"/>
    </row>
    <row r="7764" spans="1:17" ht="12" x14ac:dyDescent="0.2">
      <c r="A7764" s="16" t="s">
        <v>5920</v>
      </c>
      <c r="B7764" s="16" t="s">
        <v>9109</v>
      </c>
      <c r="C7764" s="17" t="s">
        <v>7375</v>
      </c>
      <c r="D7764" s="18" t="str">
        <f>VLOOKUP(C7764,[2]итоговая!$C$6:$H$1018,4,FALSE)</f>
        <v>Производство 2022</v>
      </c>
      <c r="E7764" s="26">
        <f t="shared" ref="E7764:E7765" si="384">J7764-L7764</f>
        <v>1507.28</v>
      </c>
      <c r="F7764" s="26">
        <f t="shared" ref="F7764:F7765" si="385">N7764-P7764</f>
        <v>3</v>
      </c>
      <c r="G7764" s="26" t="str">
        <f>VLOOKUP(C7764,[2]итоговая!$C$6:$H$1018,5,FALSE)</f>
        <v>УКС</v>
      </c>
      <c r="H7764" s="21" t="str">
        <f>VLOOKUP(C7764,[2]итоговая!$C$6:$H$1018,6,FALSE)</f>
        <v>При ремонтах трубопровода в 2022г</v>
      </c>
      <c r="I7764" s="18"/>
      <c r="J7764" s="19">
        <v>1507.28</v>
      </c>
      <c r="K7764" s="5"/>
      <c r="L7764" s="6"/>
      <c r="M7764" s="19">
        <v>1507.28</v>
      </c>
      <c r="N7764" s="20">
        <v>3</v>
      </c>
      <c r="O7764" s="5"/>
      <c r="P7764" s="6"/>
      <c r="Q7764" s="20">
        <v>3</v>
      </c>
    </row>
    <row r="7765" spans="1:17" ht="12" x14ac:dyDescent="0.2">
      <c r="A7765" s="16" t="s">
        <v>5920</v>
      </c>
      <c r="B7765" s="16" t="s">
        <v>9109</v>
      </c>
      <c r="C7765" s="17" t="s">
        <v>7376</v>
      </c>
      <c r="D7765" s="18" t="str">
        <f>VLOOKUP(C7765,[2]итоговая!$C$6:$H$1018,4,FALSE)</f>
        <v>Производство 2022</v>
      </c>
      <c r="E7765" s="26">
        <f t="shared" si="384"/>
        <v>1004.85</v>
      </c>
      <c r="F7765" s="26">
        <f t="shared" si="385"/>
        <v>2</v>
      </c>
      <c r="G7765" s="26" t="str">
        <f>VLOOKUP(C7765,[2]итоговая!$C$6:$H$1018,5,FALSE)</f>
        <v>УКС</v>
      </c>
      <c r="H7765" s="21" t="str">
        <f>VLOOKUP(C7765,[2]итоговая!$C$6:$H$1018,6,FALSE)</f>
        <v>При ремонтах трубопровода в 2022г</v>
      </c>
      <c r="I7765" s="18"/>
      <c r="J7765" s="19">
        <v>1004.85</v>
      </c>
      <c r="K7765" s="5"/>
      <c r="L7765" s="6"/>
      <c r="M7765" s="19">
        <v>1004.85</v>
      </c>
      <c r="N7765" s="20">
        <v>2</v>
      </c>
      <c r="O7765" s="5"/>
      <c r="P7765" s="6"/>
      <c r="Q7765" s="20">
        <v>2</v>
      </c>
    </row>
    <row r="7766" spans="1:17" ht="12" x14ac:dyDescent="0.2">
      <c r="A7766" s="16" t="s">
        <v>5920</v>
      </c>
      <c r="B7766" s="16" t="s">
        <v>9109</v>
      </c>
      <c r="C7766" s="17" t="s">
        <v>7377</v>
      </c>
      <c r="D7766" s="18" t="s">
        <v>8995</v>
      </c>
      <c r="E7766" s="18"/>
      <c r="F7766" s="18"/>
      <c r="G7766" s="18"/>
      <c r="H7766" s="18"/>
      <c r="I7766" s="18"/>
      <c r="J7766" s="19">
        <v>17780</v>
      </c>
      <c r="K7766" s="5"/>
      <c r="L7766" s="7">
        <v>17780</v>
      </c>
      <c r="M7766" s="5"/>
      <c r="N7766" s="20">
        <v>4</v>
      </c>
      <c r="O7766" s="5"/>
      <c r="P7766" s="8">
        <v>4</v>
      </c>
      <c r="Q7766" s="5"/>
    </row>
    <row r="7767" spans="1:17" ht="12" x14ac:dyDescent="0.2">
      <c r="A7767" s="16" t="s">
        <v>5920</v>
      </c>
      <c r="B7767" s="16" t="s">
        <v>9109</v>
      </c>
      <c r="C7767" s="17" t="s">
        <v>7378</v>
      </c>
      <c r="D7767" s="18" t="s">
        <v>8995</v>
      </c>
      <c r="E7767" s="18"/>
      <c r="F7767" s="18"/>
      <c r="G7767" s="18"/>
      <c r="H7767" s="18"/>
      <c r="I7767" s="18"/>
      <c r="J7767" s="5"/>
      <c r="K7767" s="19">
        <v>19308.5</v>
      </c>
      <c r="L7767" s="7">
        <v>7723.4</v>
      </c>
      <c r="M7767" s="19">
        <v>11585.1</v>
      </c>
      <c r="N7767" s="5"/>
      <c r="O7767" s="20">
        <v>5</v>
      </c>
      <c r="P7767" s="8">
        <v>2</v>
      </c>
      <c r="Q7767" s="20">
        <v>3</v>
      </c>
    </row>
    <row r="7768" spans="1:17" ht="12" x14ac:dyDescent="0.2">
      <c r="A7768" s="16" t="s">
        <v>5920</v>
      </c>
      <c r="B7768" s="16" t="s">
        <v>9109</v>
      </c>
      <c r="C7768" s="17" t="s">
        <v>7379</v>
      </c>
      <c r="D7768" s="18" t="s">
        <v>8995</v>
      </c>
      <c r="E7768" s="18"/>
      <c r="F7768" s="18"/>
      <c r="G7768" s="18"/>
      <c r="H7768" s="18"/>
      <c r="I7768" s="18"/>
      <c r="J7768" s="5"/>
      <c r="K7768" s="19">
        <v>3592.8</v>
      </c>
      <c r="L7768" s="6"/>
      <c r="M7768" s="19">
        <v>3592.8</v>
      </c>
      <c r="N7768" s="5"/>
      <c r="O7768" s="20">
        <v>2</v>
      </c>
      <c r="P7768" s="6"/>
      <c r="Q7768" s="20">
        <v>2</v>
      </c>
    </row>
    <row r="7769" spans="1:17" ht="12" x14ac:dyDescent="0.2">
      <c r="A7769" s="16" t="s">
        <v>5920</v>
      </c>
      <c r="B7769" s="16" t="s">
        <v>9109</v>
      </c>
      <c r="C7769" s="17" t="s">
        <v>4854</v>
      </c>
      <c r="D7769" s="18" t="s">
        <v>8995</v>
      </c>
      <c r="E7769" s="18"/>
      <c r="F7769" s="18"/>
      <c r="G7769" s="18"/>
      <c r="H7769" s="18"/>
      <c r="I7769" s="18"/>
      <c r="J7769" s="5"/>
      <c r="K7769" s="19">
        <v>35237.199999999997</v>
      </c>
      <c r="L7769" s="7">
        <v>35237.199999999997</v>
      </c>
      <c r="M7769" s="5"/>
      <c r="N7769" s="5"/>
      <c r="O7769" s="20">
        <v>10</v>
      </c>
      <c r="P7769" s="8">
        <v>10</v>
      </c>
      <c r="Q7769" s="5"/>
    </row>
    <row r="7770" spans="1:17" ht="12" x14ac:dyDescent="0.2">
      <c r="A7770" s="16" t="s">
        <v>5920</v>
      </c>
      <c r="B7770" s="16" t="s">
        <v>9109</v>
      </c>
      <c r="C7770" s="17" t="s">
        <v>7380</v>
      </c>
      <c r="D7770" s="18" t="s">
        <v>8995</v>
      </c>
      <c r="E7770" s="18"/>
      <c r="F7770" s="18"/>
      <c r="G7770" s="18"/>
      <c r="H7770" s="18"/>
      <c r="I7770" s="18"/>
      <c r="J7770" s="5"/>
      <c r="K7770" s="21">
        <v>448</v>
      </c>
      <c r="L7770" s="9">
        <v>448</v>
      </c>
      <c r="M7770" s="5"/>
      <c r="N7770" s="5"/>
      <c r="O7770" s="20">
        <v>16</v>
      </c>
      <c r="P7770" s="8">
        <v>16</v>
      </c>
      <c r="Q7770" s="5"/>
    </row>
    <row r="7771" spans="1:17" ht="12" x14ac:dyDescent="0.2">
      <c r="A7771" s="16" t="s">
        <v>5920</v>
      </c>
      <c r="B7771" s="16" t="s">
        <v>9109</v>
      </c>
      <c r="C7771" s="17" t="s">
        <v>4862</v>
      </c>
      <c r="D7771" s="18" t="s">
        <v>8995</v>
      </c>
      <c r="E7771" s="18"/>
      <c r="F7771" s="18"/>
      <c r="G7771" s="18"/>
      <c r="H7771" s="18"/>
      <c r="I7771" s="18"/>
      <c r="J7771" s="5"/>
      <c r="K7771" s="19">
        <v>7296</v>
      </c>
      <c r="L7771" s="7">
        <v>7296</v>
      </c>
      <c r="M7771" s="5"/>
      <c r="N7771" s="5"/>
      <c r="O7771" s="20">
        <v>6</v>
      </c>
      <c r="P7771" s="8">
        <v>6</v>
      </c>
      <c r="Q7771" s="5"/>
    </row>
    <row r="7772" spans="1:17" ht="12" x14ac:dyDescent="0.2">
      <c r="A7772" s="16" t="s">
        <v>5920</v>
      </c>
      <c r="B7772" s="16" t="s">
        <v>9109</v>
      </c>
      <c r="C7772" s="17" t="s">
        <v>4863</v>
      </c>
      <c r="D7772" s="18" t="s">
        <v>8995</v>
      </c>
      <c r="E7772" s="18"/>
      <c r="F7772" s="18"/>
      <c r="G7772" s="18"/>
      <c r="H7772" s="18"/>
      <c r="I7772" s="18"/>
      <c r="J7772" s="5"/>
      <c r="K7772" s="19">
        <v>10418.4</v>
      </c>
      <c r="L7772" s="7">
        <v>10418.4</v>
      </c>
      <c r="M7772" s="5"/>
      <c r="N7772" s="5"/>
      <c r="O7772" s="20">
        <v>6</v>
      </c>
      <c r="P7772" s="8">
        <v>6</v>
      </c>
      <c r="Q7772" s="5"/>
    </row>
    <row r="7773" spans="1:17" ht="12" x14ac:dyDescent="0.2">
      <c r="A7773" s="16" t="s">
        <v>5920</v>
      </c>
      <c r="B7773" s="16" t="s">
        <v>9109</v>
      </c>
      <c r="C7773" s="17" t="s">
        <v>7381</v>
      </c>
      <c r="D7773" s="18" t="s">
        <v>8995</v>
      </c>
      <c r="E7773" s="18"/>
      <c r="F7773" s="18"/>
      <c r="G7773" s="18"/>
      <c r="H7773" s="18"/>
      <c r="I7773" s="18"/>
      <c r="J7773" s="5"/>
      <c r="K7773" s="19">
        <v>14817.6</v>
      </c>
      <c r="L7773" s="7">
        <v>14817.6</v>
      </c>
      <c r="M7773" s="5"/>
      <c r="N7773" s="5"/>
      <c r="O7773" s="20">
        <v>7</v>
      </c>
      <c r="P7773" s="8">
        <v>7</v>
      </c>
      <c r="Q7773" s="5"/>
    </row>
    <row r="7774" spans="1:17" ht="12" x14ac:dyDescent="0.2">
      <c r="A7774" s="16" t="s">
        <v>5920</v>
      </c>
      <c r="B7774" s="16" t="s">
        <v>9109</v>
      </c>
      <c r="C7774" s="17" t="s">
        <v>7382</v>
      </c>
      <c r="D7774" s="18" t="s">
        <v>8995</v>
      </c>
      <c r="E7774" s="18"/>
      <c r="F7774" s="18"/>
      <c r="G7774" s="18"/>
      <c r="H7774" s="18"/>
      <c r="I7774" s="18"/>
      <c r="J7774" s="5"/>
      <c r="K7774" s="19">
        <v>46621.2</v>
      </c>
      <c r="L7774" s="7">
        <v>18312</v>
      </c>
      <c r="M7774" s="19">
        <v>28309.200000000001</v>
      </c>
      <c r="N7774" s="5"/>
      <c r="O7774" s="20">
        <v>18</v>
      </c>
      <c r="P7774" s="8">
        <v>10</v>
      </c>
      <c r="Q7774" s="20">
        <v>8</v>
      </c>
    </row>
    <row r="7775" spans="1:17" ht="12" x14ac:dyDescent="0.2">
      <c r="A7775" s="16" t="s">
        <v>5920</v>
      </c>
      <c r="B7775" s="16" t="s">
        <v>9109</v>
      </c>
      <c r="C7775" s="17" t="s">
        <v>7383</v>
      </c>
      <c r="D7775" s="18" t="s">
        <v>8995</v>
      </c>
      <c r="E7775" s="18"/>
      <c r="F7775" s="18"/>
      <c r="G7775" s="18"/>
      <c r="H7775" s="18"/>
      <c r="I7775" s="18"/>
      <c r="J7775" s="5"/>
      <c r="K7775" s="19">
        <v>2760</v>
      </c>
      <c r="L7775" s="7">
        <v>2760</v>
      </c>
      <c r="M7775" s="5"/>
      <c r="N7775" s="5"/>
      <c r="O7775" s="20">
        <v>30</v>
      </c>
      <c r="P7775" s="8">
        <v>30</v>
      </c>
      <c r="Q7775" s="5"/>
    </row>
    <row r="7776" spans="1:17" ht="12" x14ac:dyDescent="0.2">
      <c r="A7776" s="16" t="s">
        <v>5920</v>
      </c>
      <c r="B7776" s="16" t="s">
        <v>9109</v>
      </c>
      <c r="C7776" s="17" t="s">
        <v>7384</v>
      </c>
      <c r="D7776" s="18" t="str">
        <f>VLOOKUP(C7776,[2]итоговая!$C$6:$H$1018,4,FALSE)</f>
        <v>Производство 2022</v>
      </c>
      <c r="E7776" s="26">
        <f>J7776-L7776</f>
        <v>107297.68</v>
      </c>
      <c r="F7776" s="26">
        <f>N7776-P7776</f>
        <v>4</v>
      </c>
      <c r="G7776" s="26" t="str">
        <f>VLOOKUP(C7776,[2]итоговая!$C$6:$H$1018,5,FALSE)</f>
        <v>УКС</v>
      </c>
      <c r="H7776" s="21" t="str">
        <f>VLOOKUP(C7776,[2]итоговая!$C$6:$H$1018,6,FALSE)</f>
        <v>ремонт трубопроводов 2022</v>
      </c>
      <c r="I7776" s="18"/>
      <c r="J7776" s="19">
        <v>107297.68</v>
      </c>
      <c r="K7776" s="5"/>
      <c r="L7776" s="6"/>
      <c r="M7776" s="19">
        <v>107297.68</v>
      </c>
      <c r="N7776" s="20">
        <v>4</v>
      </c>
      <c r="O7776" s="5"/>
      <c r="P7776" s="6"/>
      <c r="Q7776" s="20">
        <v>4</v>
      </c>
    </row>
    <row r="7777" spans="1:17" ht="12" x14ac:dyDescent="0.2">
      <c r="A7777" s="16" t="s">
        <v>5920</v>
      </c>
      <c r="B7777" s="16" t="s">
        <v>9109</v>
      </c>
      <c r="C7777" s="17" t="s">
        <v>4877</v>
      </c>
      <c r="D7777" s="18" t="s">
        <v>8995</v>
      </c>
      <c r="E7777" s="18"/>
      <c r="F7777" s="18"/>
      <c r="G7777" s="18"/>
      <c r="H7777" s="18"/>
      <c r="I7777" s="18"/>
      <c r="J7777" s="5"/>
      <c r="K7777" s="19">
        <v>3660</v>
      </c>
      <c r="L7777" s="7">
        <v>3660</v>
      </c>
      <c r="M7777" s="5"/>
      <c r="N7777" s="5"/>
      <c r="O7777" s="20">
        <v>2</v>
      </c>
      <c r="P7777" s="8">
        <v>2</v>
      </c>
      <c r="Q7777" s="5"/>
    </row>
    <row r="7778" spans="1:17" ht="12" x14ac:dyDescent="0.2">
      <c r="A7778" s="16" t="s">
        <v>5920</v>
      </c>
      <c r="B7778" s="16" t="s">
        <v>9109</v>
      </c>
      <c r="C7778" s="17" t="s">
        <v>4878</v>
      </c>
      <c r="D7778" s="18" t="s">
        <v>8995</v>
      </c>
      <c r="E7778" s="18"/>
      <c r="F7778" s="18"/>
      <c r="G7778" s="18"/>
      <c r="H7778" s="18"/>
      <c r="I7778" s="18"/>
      <c r="J7778" s="5"/>
      <c r="K7778" s="19">
        <v>4168.8</v>
      </c>
      <c r="L7778" s="7">
        <v>4168.8</v>
      </c>
      <c r="M7778" s="5"/>
      <c r="N7778" s="5"/>
      <c r="O7778" s="20">
        <v>2</v>
      </c>
      <c r="P7778" s="8">
        <v>2</v>
      </c>
      <c r="Q7778" s="5"/>
    </row>
    <row r="7779" spans="1:17" ht="12" x14ac:dyDescent="0.2">
      <c r="A7779" s="16" t="s">
        <v>5920</v>
      </c>
      <c r="B7779" s="16" t="s">
        <v>9109</v>
      </c>
      <c r="C7779" s="17" t="s">
        <v>4882</v>
      </c>
      <c r="D7779" s="18" t="s">
        <v>8995</v>
      </c>
      <c r="E7779" s="18"/>
      <c r="F7779" s="18"/>
      <c r="G7779" s="18"/>
      <c r="H7779" s="18"/>
      <c r="I7779" s="18"/>
      <c r="J7779" s="5"/>
      <c r="K7779" s="19">
        <v>3931.2</v>
      </c>
      <c r="L7779" s="6"/>
      <c r="M7779" s="19">
        <v>3931.2</v>
      </c>
      <c r="N7779" s="5"/>
      <c r="O7779" s="20">
        <v>6</v>
      </c>
      <c r="P7779" s="6"/>
      <c r="Q7779" s="20">
        <v>6</v>
      </c>
    </row>
    <row r="7780" spans="1:17" ht="12" x14ac:dyDescent="0.2">
      <c r="A7780" s="16" t="s">
        <v>5920</v>
      </c>
      <c r="B7780" s="16" t="s">
        <v>9109</v>
      </c>
      <c r="C7780" s="17" t="s">
        <v>4884</v>
      </c>
      <c r="D7780" s="18" t="s">
        <v>8995</v>
      </c>
      <c r="E7780" s="18"/>
      <c r="F7780" s="18"/>
      <c r="G7780" s="18"/>
      <c r="H7780" s="18"/>
      <c r="I7780" s="18"/>
      <c r="J7780" s="19">
        <v>6800</v>
      </c>
      <c r="K7780" s="5"/>
      <c r="L7780" s="7">
        <v>6800</v>
      </c>
      <c r="M7780" s="5"/>
      <c r="N7780" s="20">
        <v>4</v>
      </c>
      <c r="O7780" s="5"/>
      <c r="P7780" s="8">
        <v>4</v>
      </c>
      <c r="Q7780" s="5"/>
    </row>
    <row r="7781" spans="1:17" ht="12" x14ac:dyDescent="0.2">
      <c r="A7781" s="16" t="s">
        <v>5920</v>
      </c>
      <c r="B7781" s="16" t="s">
        <v>9109</v>
      </c>
      <c r="C7781" s="17" t="s">
        <v>7385</v>
      </c>
      <c r="D7781" s="18" t="s">
        <v>8995</v>
      </c>
      <c r="E7781" s="18"/>
      <c r="F7781" s="18"/>
      <c r="G7781" s="18"/>
      <c r="H7781" s="18"/>
      <c r="I7781" s="18"/>
      <c r="J7781" s="5"/>
      <c r="K7781" s="19">
        <v>14196</v>
      </c>
      <c r="L7781" s="7">
        <v>2839.2</v>
      </c>
      <c r="M7781" s="19">
        <v>11356.8</v>
      </c>
      <c r="N7781" s="5"/>
      <c r="O7781" s="20">
        <v>10</v>
      </c>
      <c r="P7781" s="8">
        <v>2</v>
      </c>
      <c r="Q7781" s="20">
        <v>8</v>
      </c>
    </row>
    <row r="7782" spans="1:17" ht="12" x14ac:dyDescent="0.2">
      <c r="A7782" s="16" t="s">
        <v>5920</v>
      </c>
      <c r="B7782" s="16" t="s">
        <v>9109</v>
      </c>
      <c r="C7782" s="17" t="s">
        <v>7386</v>
      </c>
      <c r="D7782" s="18" t="s">
        <v>8995</v>
      </c>
      <c r="E7782" s="18"/>
      <c r="F7782" s="18"/>
      <c r="G7782" s="18"/>
      <c r="H7782" s="18"/>
      <c r="I7782" s="18"/>
      <c r="J7782" s="5"/>
      <c r="K7782" s="19">
        <v>17110.8</v>
      </c>
      <c r="L7782" s="6"/>
      <c r="M7782" s="19">
        <v>17110.8</v>
      </c>
      <c r="N7782" s="5"/>
      <c r="O7782" s="20">
        <v>14</v>
      </c>
      <c r="P7782" s="6"/>
      <c r="Q7782" s="20">
        <v>14</v>
      </c>
    </row>
    <row r="7783" spans="1:17" ht="12" x14ac:dyDescent="0.2">
      <c r="A7783" s="16" t="s">
        <v>5920</v>
      </c>
      <c r="B7783" s="16" t="s">
        <v>9109</v>
      </c>
      <c r="C7783" s="17" t="s">
        <v>7387</v>
      </c>
      <c r="D7783" s="18" t="s">
        <v>8995</v>
      </c>
      <c r="E7783" s="18"/>
      <c r="F7783" s="18"/>
      <c r="G7783" s="18"/>
      <c r="H7783" s="18"/>
      <c r="I7783" s="18"/>
      <c r="J7783" s="5"/>
      <c r="K7783" s="19">
        <v>13168.8</v>
      </c>
      <c r="L7783" s="7">
        <v>13168.8</v>
      </c>
      <c r="M7783" s="5"/>
      <c r="N7783" s="5"/>
      <c r="O7783" s="20">
        <v>6</v>
      </c>
      <c r="P7783" s="8">
        <v>6</v>
      </c>
      <c r="Q7783" s="5"/>
    </row>
    <row r="7784" spans="1:17" ht="12" x14ac:dyDescent="0.2">
      <c r="A7784" s="16" t="s">
        <v>5920</v>
      </c>
      <c r="B7784" s="16" t="s">
        <v>9109</v>
      </c>
      <c r="C7784" s="17" t="s">
        <v>7388</v>
      </c>
      <c r="D7784" s="18" t="s">
        <v>8995</v>
      </c>
      <c r="E7784" s="18"/>
      <c r="F7784" s="18"/>
      <c r="G7784" s="18"/>
      <c r="H7784" s="18"/>
      <c r="I7784" s="18"/>
      <c r="J7784" s="5"/>
      <c r="K7784" s="21">
        <v>205.2</v>
      </c>
      <c r="L7784" s="6"/>
      <c r="M7784" s="21">
        <v>205.2</v>
      </c>
      <c r="N7784" s="5"/>
      <c r="O7784" s="20">
        <v>1</v>
      </c>
      <c r="P7784" s="6"/>
      <c r="Q7784" s="20">
        <v>1</v>
      </c>
    </row>
    <row r="7785" spans="1:17" ht="12" x14ac:dyDescent="0.2">
      <c r="A7785" s="16" t="s">
        <v>5920</v>
      </c>
      <c r="B7785" s="16" t="s">
        <v>9109</v>
      </c>
      <c r="C7785" s="17" t="s">
        <v>7389</v>
      </c>
      <c r="D7785" s="18" t="s">
        <v>8995</v>
      </c>
      <c r="E7785" s="18"/>
      <c r="F7785" s="18"/>
      <c r="G7785" s="18"/>
      <c r="H7785" s="18"/>
      <c r="I7785" s="18"/>
      <c r="J7785" s="5"/>
      <c r="K7785" s="19">
        <v>11020.8</v>
      </c>
      <c r="L7785" s="7">
        <v>11020.8</v>
      </c>
      <c r="M7785" s="5"/>
      <c r="N7785" s="5"/>
      <c r="O7785" s="20">
        <v>28</v>
      </c>
      <c r="P7785" s="8">
        <v>28</v>
      </c>
      <c r="Q7785" s="5"/>
    </row>
    <row r="7786" spans="1:17" ht="12" x14ac:dyDescent="0.2">
      <c r="A7786" s="16" t="s">
        <v>5920</v>
      </c>
      <c r="B7786" s="16" t="s">
        <v>9109</v>
      </c>
      <c r="C7786" s="17" t="s">
        <v>7390</v>
      </c>
      <c r="D7786" s="18" t="s">
        <v>8995</v>
      </c>
      <c r="E7786" s="18"/>
      <c r="F7786" s="18"/>
      <c r="G7786" s="18"/>
      <c r="H7786" s="18"/>
      <c r="I7786" s="18"/>
      <c r="J7786" s="5"/>
      <c r="K7786" s="19">
        <v>9840.6</v>
      </c>
      <c r="L7786" s="7">
        <v>6262.2</v>
      </c>
      <c r="M7786" s="19">
        <v>3578.4</v>
      </c>
      <c r="N7786" s="5"/>
      <c r="O7786" s="20">
        <v>55</v>
      </c>
      <c r="P7786" s="8">
        <v>35</v>
      </c>
      <c r="Q7786" s="20">
        <v>20</v>
      </c>
    </row>
    <row r="7787" spans="1:17" ht="12" x14ac:dyDescent="0.2">
      <c r="A7787" s="16" t="s">
        <v>5920</v>
      </c>
      <c r="B7787" s="16" t="s">
        <v>9109</v>
      </c>
      <c r="C7787" s="17" t="s">
        <v>4889</v>
      </c>
      <c r="D7787" s="18" t="s">
        <v>8995</v>
      </c>
      <c r="E7787" s="18"/>
      <c r="F7787" s="18"/>
      <c r="G7787" s="18"/>
      <c r="H7787" s="18"/>
      <c r="I7787" s="18"/>
      <c r="J7787" s="5"/>
      <c r="K7787" s="19">
        <v>1701</v>
      </c>
      <c r="L7787" s="7">
        <v>1701</v>
      </c>
      <c r="M7787" s="5"/>
      <c r="N7787" s="5"/>
      <c r="O7787" s="20">
        <v>5</v>
      </c>
      <c r="P7787" s="8">
        <v>5</v>
      </c>
      <c r="Q7787" s="5"/>
    </row>
    <row r="7788" spans="1:17" ht="12" x14ac:dyDescent="0.2">
      <c r="A7788" s="16" t="s">
        <v>5920</v>
      </c>
      <c r="B7788" s="16" t="s">
        <v>9109</v>
      </c>
      <c r="C7788" s="17" t="s">
        <v>7391</v>
      </c>
      <c r="D7788" s="18" t="s">
        <v>8995</v>
      </c>
      <c r="E7788" s="18"/>
      <c r="F7788" s="18"/>
      <c r="G7788" s="18"/>
      <c r="H7788" s="18"/>
      <c r="I7788" s="18"/>
      <c r="J7788" s="5"/>
      <c r="K7788" s="19">
        <v>29356.799999999999</v>
      </c>
      <c r="L7788" s="7">
        <v>12676.8</v>
      </c>
      <c r="M7788" s="19">
        <v>16680</v>
      </c>
      <c r="N7788" s="5"/>
      <c r="O7788" s="20">
        <v>44</v>
      </c>
      <c r="P7788" s="8">
        <v>19</v>
      </c>
      <c r="Q7788" s="20">
        <v>25</v>
      </c>
    </row>
    <row r="7789" spans="1:17" ht="12" x14ac:dyDescent="0.2">
      <c r="A7789" s="16" t="s">
        <v>5920</v>
      </c>
      <c r="B7789" s="16" t="s">
        <v>9109</v>
      </c>
      <c r="C7789" s="17" t="s">
        <v>7392</v>
      </c>
      <c r="D7789" s="18" t="s">
        <v>8995</v>
      </c>
      <c r="E7789" s="18"/>
      <c r="F7789" s="18"/>
      <c r="G7789" s="18"/>
      <c r="H7789" s="18"/>
      <c r="I7789" s="18"/>
      <c r="J7789" s="5"/>
      <c r="K7789" s="19">
        <v>15000</v>
      </c>
      <c r="L7789" s="6"/>
      <c r="M7789" s="19">
        <v>15000</v>
      </c>
      <c r="N7789" s="5"/>
      <c r="O7789" s="20">
        <v>10</v>
      </c>
      <c r="P7789" s="6"/>
      <c r="Q7789" s="20">
        <v>10</v>
      </c>
    </row>
    <row r="7790" spans="1:17" ht="12" x14ac:dyDescent="0.2">
      <c r="A7790" s="16" t="s">
        <v>5920</v>
      </c>
      <c r="B7790" s="16" t="s">
        <v>9109</v>
      </c>
      <c r="C7790" s="17" t="s">
        <v>7393</v>
      </c>
      <c r="D7790" s="18" t="s">
        <v>8995</v>
      </c>
      <c r="E7790" s="18"/>
      <c r="F7790" s="18"/>
      <c r="G7790" s="18"/>
      <c r="H7790" s="18"/>
      <c r="I7790" s="18"/>
      <c r="J7790" s="5"/>
      <c r="K7790" s="19">
        <v>7560</v>
      </c>
      <c r="L7790" s="6"/>
      <c r="M7790" s="19">
        <v>7560</v>
      </c>
      <c r="N7790" s="5"/>
      <c r="O7790" s="20">
        <v>9</v>
      </c>
      <c r="P7790" s="6"/>
      <c r="Q7790" s="20">
        <v>9</v>
      </c>
    </row>
    <row r="7791" spans="1:17" ht="12" x14ac:dyDescent="0.2">
      <c r="A7791" s="16" t="s">
        <v>5920</v>
      </c>
      <c r="B7791" s="16" t="s">
        <v>9109</v>
      </c>
      <c r="C7791" s="17" t="s">
        <v>7394</v>
      </c>
      <c r="D7791" s="18" t="s">
        <v>8995</v>
      </c>
      <c r="E7791" s="18"/>
      <c r="F7791" s="18"/>
      <c r="G7791" s="18"/>
      <c r="H7791" s="18"/>
      <c r="I7791" s="18"/>
      <c r="J7791" s="5"/>
      <c r="K7791" s="19">
        <v>3120</v>
      </c>
      <c r="L7791" s="7">
        <v>3120</v>
      </c>
      <c r="M7791" s="5"/>
      <c r="N7791" s="5"/>
      <c r="O7791" s="20">
        <v>16</v>
      </c>
      <c r="P7791" s="8">
        <v>16</v>
      </c>
      <c r="Q7791" s="5"/>
    </row>
    <row r="7792" spans="1:17" ht="12" x14ac:dyDescent="0.2">
      <c r="A7792" s="16" t="s">
        <v>5920</v>
      </c>
      <c r="B7792" s="16" t="s">
        <v>9109</v>
      </c>
      <c r="C7792" s="17" t="s">
        <v>7395</v>
      </c>
      <c r="D7792" s="18" t="s">
        <v>8995</v>
      </c>
      <c r="E7792" s="18"/>
      <c r="F7792" s="18"/>
      <c r="G7792" s="18"/>
      <c r="H7792" s="18"/>
      <c r="I7792" s="18"/>
      <c r="J7792" s="5"/>
      <c r="K7792" s="19">
        <v>10474.200000000001</v>
      </c>
      <c r="L7792" s="7">
        <v>10474.200000000001</v>
      </c>
      <c r="M7792" s="5"/>
      <c r="N7792" s="5"/>
      <c r="O7792" s="20">
        <v>3</v>
      </c>
      <c r="P7792" s="8">
        <v>3</v>
      </c>
      <c r="Q7792" s="5"/>
    </row>
    <row r="7793" spans="1:17" ht="24" x14ac:dyDescent="0.2">
      <c r="A7793" s="16" t="s">
        <v>5920</v>
      </c>
      <c r="B7793" s="16" t="s">
        <v>9109</v>
      </c>
      <c r="C7793" s="17" t="s">
        <v>7396</v>
      </c>
      <c r="D7793" s="18" t="str">
        <f>VLOOKUP(C7793,[2]итоговая!$C$6:$H$1018,4,FALSE)</f>
        <v>Производство 2022</v>
      </c>
      <c r="E7793" s="26">
        <f t="shared" ref="E7793:E7794" si="386">J7793-L7793</f>
        <v>23603.83</v>
      </c>
      <c r="F7793" s="26">
        <f t="shared" ref="F7793:F7794" si="387">N7793-P7793</f>
        <v>1</v>
      </c>
      <c r="G7793" s="26" t="str">
        <f>VLOOKUP(C7793,[2]итоговая!$C$6:$H$1018,5,FALSE)</f>
        <v>УКС</v>
      </c>
      <c r="H7793" s="21" t="str">
        <f>VLOOKUP(C7793,[2]итоговая!$C$6:$H$1018,6,FALSE)</f>
        <v>Реконструкция нефтепровода Барановка-Варваровка 2022</v>
      </c>
      <c r="I7793" s="18"/>
      <c r="J7793" s="19">
        <v>23603.83</v>
      </c>
      <c r="K7793" s="5"/>
      <c r="L7793" s="6"/>
      <c r="M7793" s="19">
        <v>23603.83</v>
      </c>
      <c r="N7793" s="20">
        <v>1</v>
      </c>
      <c r="O7793" s="5"/>
      <c r="P7793" s="6"/>
      <c r="Q7793" s="20">
        <v>1</v>
      </c>
    </row>
    <row r="7794" spans="1:17" ht="12" x14ac:dyDescent="0.2">
      <c r="A7794" s="16" t="s">
        <v>5920</v>
      </c>
      <c r="B7794" s="16" t="s">
        <v>9109</v>
      </c>
      <c r="C7794" s="17" t="s">
        <v>7397</v>
      </c>
      <c r="D7794" s="18" t="str">
        <f>VLOOKUP(C7794,[2]итоговая!$C$6:$H$1018,4,FALSE)</f>
        <v>Производство 2022</v>
      </c>
      <c r="E7794" s="26">
        <f t="shared" si="386"/>
        <v>120227.6</v>
      </c>
      <c r="F7794" s="26">
        <f t="shared" si="387"/>
        <v>9</v>
      </c>
      <c r="G7794" s="26" t="str">
        <f>VLOOKUP(C7794,[2]итоговая!$C$6:$H$1018,5,FALSE)</f>
        <v>УКС</v>
      </c>
      <c r="H7794" s="21" t="str">
        <f>VLOOKUP(C7794,[2]итоговая!$C$6:$H$1018,6,FALSE)</f>
        <v>При ремонтах трубопровода в 2022г</v>
      </c>
      <c r="I7794" s="18"/>
      <c r="J7794" s="19">
        <v>120227.6</v>
      </c>
      <c r="K7794" s="5"/>
      <c r="L7794" s="6"/>
      <c r="M7794" s="19">
        <v>120227.6</v>
      </c>
      <c r="N7794" s="20">
        <v>9</v>
      </c>
      <c r="O7794" s="5"/>
      <c r="P7794" s="6"/>
      <c r="Q7794" s="20">
        <v>9</v>
      </c>
    </row>
    <row r="7795" spans="1:17" ht="12" x14ac:dyDescent="0.2">
      <c r="A7795" s="16" t="s">
        <v>5920</v>
      </c>
      <c r="B7795" s="16" t="s">
        <v>9109</v>
      </c>
      <c r="C7795" s="17" t="s">
        <v>7398</v>
      </c>
      <c r="D7795" s="18" t="s">
        <v>8995</v>
      </c>
      <c r="E7795" s="18"/>
      <c r="F7795" s="18"/>
      <c r="G7795" s="18"/>
      <c r="H7795" s="18"/>
      <c r="I7795" s="18"/>
      <c r="J7795" s="5"/>
      <c r="K7795" s="19">
        <v>110210.65</v>
      </c>
      <c r="L7795" s="7">
        <v>110210.65</v>
      </c>
      <c r="M7795" s="5"/>
      <c r="N7795" s="5"/>
      <c r="O7795" s="20">
        <v>648</v>
      </c>
      <c r="P7795" s="8">
        <v>648</v>
      </c>
      <c r="Q7795" s="5"/>
    </row>
    <row r="7796" spans="1:17" ht="12" x14ac:dyDescent="0.2">
      <c r="A7796" s="16" t="s">
        <v>5920</v>
      </c>
      <c r="B7796" s="16" t="s">
        <v>9109</v>
      </c>
      <c r="C7796" s="17" t="s">
        <v>7399</v>
      </c>
      <c r="D7796" s="18" t="str">
        <f>VLOOKUP(C7796,[2]итоговая!$C$6:$H$1018,4,FALSE)</f>
        <v>Производство 2022</v>
      </c>
      <c r="E7796" s="26">
        <f>J7796-L7796</f>
        <v>1887.9</v>
      </c>
      <c r="F7796" s="26">
        <f>N7796-P7796</f>
        <v>2</v>
      </c>
      <c r="G7796" s="26" t="str">
        <f>VLOOKUP(C7796,[2]итоговая!$C$6:$H$1018,5,FALSE)</f>
        <v>УКС</v>
      </c>
      <c r="H7796" s="21" t="str">
        <f>VLOOKUP(C7796,[2]итоговая!$C$6:$H$1018,6,FALSE)</f>
        <v>Использование при ремонтах 2022 года</v>
      </c>
      <c r="I7796" s="18"/>
      <c r="J7796" s="19">
        <v>1887.9</v>
      </c>
      <c r="K7796" s="5"/>
      <c r="L7796" s="6"/>
      <c r="M7796" s="19">
        <v>1887.9</v>
      </c>
      <c r="N7796" s="20">
        <v>2</v>
      </c>
      <c r="O7796" s="5"/>
      <c r="P7796" s="6"/>
      <c r="Q7796" s="20">
        <v>2</v>
      </c>
    </row>
    <row r="7797" spans="1:17" ht="12" x14ac:dyDescent="0.2">
      <c r="A7797" s="16" t="s">
        <v>5920</v>
      </c>
      <c r="B7797" s="16" t="s">
        <v>9109</v>
      </c>
      <c r="C7797" s="17" t="s">
        <v>1616</v>
      </c>
      <c r="D7797" s="18" t="s">
        <v>8995</v>
      </c>
      <c r="E7797" s="18"/>
      <c r="F7797" s="18"/>
      <c r="G7797" s="18"/>
      <c r="H7797" s="18"/>
      <c r="I7797" s="18"/>
      <c r="J7797" s="5"/>
      <c r="K7797" s="19">
        <v>17000</v>
      </c>
      <c r="L7797" s="7">
        <v>17000</v>
      </c>
      <c r="M7797" s="5"/>
      <c r="N7797" s="5"/>
      <c r="O7797" s="20">
        <v>1</v>
      </c>
      <c r="P7797" s="8">
        <v>1</v>
      </c>
      <c r="Q7797" s="5"/>
    </row>
    <row r="7798" spans="1:17" ht="12" x14ac:dyDescent="0.2">
      <c r="A7798" s="16" t="s">
        <v>5920</v>
      </c>
      <c r="B7798" s="16" t="s">
        <v>9109</v>
      </c>
      <c r="C7798" s="17" t="s">
        <v>7400</v>
      </c>
      <c r="D7798" s="18" t="s">
        <v>8995</v>
      </c>
      <c r="E7798" s="18"/>
      <c r="F7798" s="18"/>
      <c r="G7798" s="18"/>
      <c r="H7798" s="18"/>
      <c r="I7798" s="18"/>
      <c r="J7798" s="5"/>
      <c r="K7798" s="19">
        <v>68100</v>
      </c>
      <c r="L7798" s="7">
        <v>68100</v>
      </c>
      <c r="M7798" s="5"/>
      <c r="N7798" s="5"/>
      <c r="O7798" s="20">
        <v>2</v>
      </c>
      <c r="P7798" s="8">
        <v>2</v>
      </c>
      <c r="Q7798" s="5"/>
    </row>
    <row r="7799" spans="1:17" ht="12" x14ac:dyDescent="0.2">
      <c r="A7799" s="16" t="s">
        <v>5920</v>
      </c>
      <c r="B7799" s="16" t="s">
        <v>9109</v>
      </c>
      <c r="C7799" s="17" t="s">
        <v>7401</v>
      </c>
      <c r="D7799" s="18" t="s">
        <v>8995</v>
      </c>
      <c r="E7799" s="18"/>
      <c r="F7799" s="18"/>
      <c r="G7799" s="18"/>
      <c r="H7799" s="18"/>
      <c r="I7799" s="18"/>
      <c r="J7799" s="5"/>
      <c r="K7799" s="19">
        <v>15164.42</v>
      </c>
      <c r="L7799" s="7">
        <v>15164.42</v>
      </c>
      <c r="M7799" s="5"/>
      <c r="N7799" s="5"/>
      <c r="O7799" s="20">
        <v>1</v>
      </c>
      <c r="P7799" s="8">
        <v>1</v>
      </c>
      <c r="Q7799" s="5"/>
    </row>
    <row r="7800" spans="1:17" ht="12" x14ac:dyDescent="0.2">
      <c r="A7800" s="16" t="s">
        <v>5920</v>
      </c>
      <c r="B7800" s="16" t="s">
        <v>9109</v>
      </c>
      <c r="C7800" s="17" t="s">
        <v>7402</v>
      </c>
      <c r="D7800" s="18" t="s">
        <v>8995</v>
      </c>
      <c r="E7800" s="18"/>
      <c r="F7800" s="18"/>
      <c r="G7800" s="18"/>
      <c r="H7800" s="18"/>
      <c r="I7800" s="18"/>
      <c r="J7800" s="5"/>
      <c r="K7800" s="21">
        <v>741.67</v>
      </c>
      <c r="L7800" s="9">
        <v>741.67</v>
      </c>
      <c r="M7800" s="5"/>
      <c r="N7800" s="5"/>
      <c r="O7800" s="20">
        <v>1</v>
      </c>
      <c r="P7800" s="8">
        <v>1</v>
      </c>
      <c r="Q7800" s="5"/>
    </row>
    <row r="7801" spans="1:17" ht="12" x14ac:dyDescent="0.2">
      <c r="A7801" s="16" t="s">
        <v>5920</v>
      </c>
      <c r="B7801" s="16" t="s">
        <v>9109</v>
      </c>
      <c r="C7801" s="17" t="s">
        <v>7403</v>
      </c>
      <c r="D7801" s="18" t="s">
        <v>8995</v>
      </c>
      <c r="E7801" s="18"/>
      <c r="F7801" s="18"/>
      <c r="G7801" s="18"/>
      <c r="H7801" s="18"/>
      <c r="I7801" s="18"/>
      <c r="J7801" s="5"/>
      <c r="K7801" s="21">
        <v>418.33</v>
      </c>
      <c r="L7801" s="9">
        <v>418.33</v>
      </c>
      <c r="M7801" s="5"/>
      <c r="N7801" s="5"/>
      <c r="O7801" s="20">
        <v>2</v>
      </c>
      <c r="P7801" s="8">
        <v>2</v>
      </c>
      <c r="Q7801" s="5"/>
    </row>
    <row r="7802" spans="1:17" ht="12" x14ac:dyDescent="0.2">
      <c r="A7802" s="16" t="s">
        <v>5920</v>
      </c>
      <c r="B7802" s="16" t="s">
        <v>9109</v>
      </c>
      <c r="C7802" s="17" t="s">
        <v>7404</v>
      </c>
      <c r="D7802" s="18" t="s">
        <v>8995</v>
      </c>
      <c r="E7802" s="18"/>
      <c r="F7802" s="18"/>
      <c r="G7802" s="18"/>
      <c r="H7802" s="18"/>
      <c r="I7802" s="18"/>
      <c r="J7802" s="19">
        <v>18382.5</v>
      </c>
      <c r="K7802" s="5"/>
      <c r="L7802" s="7">
        <v>18382.5</v>
      </c>
      <c r="M7802" s="5"/>
      <c r="N7802" s="20">
        <v>1</v>
      </c>
      <c r="O7802" s="5"/>
      <c r="P7802" s="8">
        <v>1</v>
      </c>
      <c r="Q7802" s="5"/>
    </row>
    <row r="7803" spans="1:17" ht="24" x14ac:dyDescent="0.2">
      <c r="A7803" s="16" t="s">
        <v>5920</v>
      </c>
      <c r="B7803" s="16" t="s">
        <v>9109</v>
      </c>
      <c r="C7803" s="17" t="s">
        <v>7405</v>
      </c>
      <c r="D7803" s="18" t="s">
        <v>8995</v>
      </c>
      <c r="E7803" s="18"/>
      <c r="F7803" s="18"/>
      <c r="G7803" s="18"/>
      <c r="H7803" s="18"/>
      <c r="I7803" s="18"/>
      <c r="J7803" s="5"/>
      <c r="K7803" s="19">
        <v>87440</v>
      </c>
      <c r="L7803" s="6"/>
      <c r="M7803" s="19">
        <v>87440</v>
      </c>
      <c r="N7803" s="5"/>
      <c r="O7803" s="20">
        <v>7</v>
      </c>
      <c r="P7803" s="6"/>
      <c r="Q7803" s="20">
        <v>7</v>
      </c>
    </row>
    <row r="7804" spans="1:17" ht="24" x14ac:dyDescent="0.2">
      <c r="A7804" s="16" t="s">
        <v>5920</v>
      </c>
      <c r="B7804" s="16" t="s">
        <v>9109</v>
      </c>
      <c r="C7804" s="17" t="s">
        <v>7406</v>
      </c>
      <c r="D7804" s="18" t="s">
        <v>8995</v>
      </c>
      <c r="E7804" s="18"/>
      <c r="F7804" s="18"/>
      <c r="G7804" s="18"/>
      <c r="H7804" s="18"/>
      <c r="I7804" s="18"/>
      <c r="J7804" s="19">
        <v>9642.5</v>
      </c>
      <c r="K7804" s="5"/>
      <c r="L7804" s="7">
        <v>9642.5</v>
      </c>
      <c r="M7804" s="5"/>
      <c r="N7804" s="20">
        <v>2</v>
      </c>
      <c r="O7804" s="5"/>
      <c r="P7804" s="8">
        <v>2</v>
      </c>
      <c r="Q7804" s="5"/>
    </row>
    <row r="7805" spans="1:17" ht="24" x14ac:dyDescent="0.2">
      <c r="A7805" s="16" t="s">
        <v>5920</v>
      </c>
      <c r="B7805" s="16" t="s">
        <v>9109</v>
      </c>
      <c r="C7805" s="17" t="s">
        <v>7407</v>
      </c>
      <c r="D7805" s="18" t="s">
        <v>8995</v>
      </c>
      <c r="E7805" s="18"/>
      <c r="F7805" s="18"/>
      <c r="G7805" s="18"/>
      <c r="H7805" s="18"/>
      <c r="I7805" s="18"/>
      <c r="J7805" s="19">
        <v>10048.5</v>
      </c>
      <c r="K7805" s="5"/>
      <c r="L7805" s="7">
        <v>10048.5</v>
      </c>
      <c r="M7805" s="5"/>
      <c r="N7805" s="20">
        <v>2</v>
      </c>
      <c r="O7805" s="5"/>
      <c r="P7805" s="8">
        <v>2</v>
      </c>
      <c r="Q7805" s="5"/>
    </row>
    <row r="7806" spans="1:17" ht="12" x14ac:dyDescent="0.2">
      <c r="A7806" s="16" t="s">
        <v>5920</v>
      </c>
      <c r="B7806" s="16" t="s">
        <v>9109</v>
      </c>
      <c r="C7806" s="17" t="s">
        <v>4893</v>
      </c>
      <c r="D7806" s="18" t="s">
        <v>8995</v>
      </c>
      <c r="E7806" s="26">
        <f>J7806-L7806</f>
        <v>-344.03999999999996</v>
      </c>
      <c r="F7806" s="26">
        <f>N7806-P7806</f>
        <v>-1</v>
      </c>
      <c r="G7806" s="26"/>
      <c r="H7806" s="26"/>
      <c r="I7806" s="18"/>
      <c r="J7806" s="19">
        <v>2463.3000000000002</v>
      </c>
      <c r="K7806" s="21">
        <v>688.08</v>
      </c>
      <c r="L7806" s="7">
        <v>2807.34</v>
      </c>
      <c r="M7806" s="21">
        <v>344.04</v>
      </c>
      <c r="N7806" s="20">
        <v>7</v>
      </c>
      <c r="O7806" s="20">
        <v>2</v>
      </c>
      <c r="P7806" s="8">
        <v>8</v>
      </c>
      <c r="Q7806" s="20">
        <v>1</v>
      </c>
    </row>
    <row r="7807" spans="1:17" ht="12" x14ac:dyDescent="0.2">
      <c r="A7807" s="16" t="s">
        <v>5920</v>
      </c>
      <c r="B7807" s="16" t="s">
        <v>9109</v>
      </c>
      <c r="C7807" s="17" t="s">
        <v>4894</v>
      </c>
      <c r="D7807" s="18" t="s">
        <v>8995</v>
      </c>
      <c r="E7807" s="18"/>
      <c r="F7807" s="18"/>
      <c r="G7807" s="18"/>
      <c r="H7807" s="18"/>
      <c r="I7807" s="18"/>
      <c r="J7807" s="5"/>
      <c r="K7807" s="19">
        <v>1720.2</v>
      </c>
      <c r="L7807" s="9">
        <v>344.04</v>
      </c>
      <c r="M7807" s="19">
        <v>1376.16</v>
      </c>
      <c r="N7807" s="5"/>
      <c r="O7807" s="20">
        <v>5</v>
      </c>
      <c r="P7807" s="8">
        <v>1</v>
      </c>
      <c r="Q7807" s="20">
        <v>4</v>
      </c>
    </row>
    <row r="7808" spans="1:17" ht="12" x14ac:dyDescent="0.2">
      <c r="A7808" s="16" t="s">
        <v>5920</v>
      </c>
      <c r="B7808" s="16" t="s">
        <v>9109</v>
      </c>
      <c r="C7808" s="17" t="s">
        <v>7408</v>
      </c>
      <c r="D7808" s="18" t="s">
        <v>8995</v>
      </c>
      <c r="E7808" s="18"/>
      <c r="F7808" s="18"/>
      <c r="G7808" s="18"/>
      <c r="H7808" s="18"/>
      <c r="I7808" s="18"/>
      <c r="J7808" s="21">
        <v>26.14</v>
      </c>
      <c r="K7808" s="5"/>
      <c r="L7808" s="9">
        <v>26.14</v>
      </c>
      <c r="M7808" s="5"/>
      <c r="N7808" s="20">
        <v>1</v>
      </c>
      <c r="O7808" s="5"/>
      <c r="P7808" s="8">
        <v>1</v>
      </c>
      <c r="Q7808" s="5"/>
    </row>
    <row r="7809" spans="1:18" ht="12" x14ac:dyDescent="0.2">
      <c r="A7809" s="16" t="s">
        <v>5920</v>
      </c>
      <c r="B7809" s="16" t="s">
        <v>9109</v>
      </c>
      <c r="C7809" s="17" t="s">
        <v>4895</v>
      </c>
      <c r="D7809" s="18" t="s">
        <v>8995</v>
      </c>
      <c r="E7809" s="26">
        <f>J7809-L7809</f>
        <v>-7210.5199999999995</v>
      </c>
      <c r="F7809" s="26">
        <f>N7809-P7809</f>
        <v>-57</v>
      </c>
      <c r="G7809" s="26"/>
      <c r="H7809" s="26"/>
      <c r="I7809" s="18"/>
      <c r="J7809" s="19">
        <v>7365.87</v>
      </c>
      <c r="K7809" s="19">
        <v>13363.08</v>
      </c>
      <c r="L7809" s="7">
        <v>14576.39</v>
      </c>
      <c r="M7809" s="19">
        <v>6152.56</v>
      </c>
      <c r="N7809" s="20">
        <v>53</v>
      </c>
      <c r="O7809" s="20">
        <v>106</v>
      </c>
      <c r="P7809" s="8">
        <v>110</v>
      </c>
      <c r="Q7809" s="20">
        <v>49</v>
      </c>
    </row>
    <row r="7810" spans="1:18" ht="12" x14ac:dyDescent="0.2">
      <c r="A7810" s="16" t="s">
        <v>5920</v>
      </c>
      <c r="B7810" s="16" t="s">
        <v>9109</v>
      </c>
      <c r="C7810" s="17" t="s">
        <v>4897</v>
      </c>
      <c r="D7810" s="18" t="s">
        <v>8995</v>
      </c>
      <c r="E7810" s="18"/>
      <c r="F7810" s="18"/>
      <c r="G7810" s="18"/>
      <c r="H7810" s="18"/>
      <c r="I7810" s="18"/>
      <c r="J7810" s="5"/>
      <c r="K7810" s="19">
        <v>8361.42</v>
      </c>
      <c r="L7810" s="9">
        <v>302.22000000000003</v>
      </c>
      <c r="M7810" s="19">
        <v>8059.2</v>
      </c>
      <c r="N7810" s="5"/>
      <c r="O7810" s="20">
        <v>83</v>
      </c>
      <c r="P7810" s="8">
        <v>3</v>
      </c>
      <c r="Q7810" s="20">
        <v>80</v>
      </c>
    </row>
    <row r="7811" spans="1:18" ht="12" x14ac:dyDescent="0.2">
      <c r="A7811" s="16" t="s">
        <v>5920</v>
      </c>
      <c r="B7811" s="16" t="s">
        <v>9109</v>
      </c>
      <c r="C7811" s="17" t="s">
        <v>4898</v>
      </c>
      <c r="D7811" s="18" t="s">
        <v>8995</v>
      </c>
      <c r="E7811" s="26">
        <f>J7811-L7811</f>
        <v>-10390.84</v>
      </c>
      <c r="F7811" s="26">
        <f>N7811-P7811</f>
        <v>-105</v>
      </c>
      <c r="G7811" s="26"/>
      <c r="H7811" s="26"/>
      <c r="I7811" s="18"/>
      <c r="J7811" s="19">
        <v>3864.45</v>
      </c>
      <c r="K7811" s="19">
        <v>14999.81</v>
      </c>
      <c r="L7811" s="7">
        <v>14255.29</v>
      </c>
      <c r="M7811" s="19">
        <v>4608.97</v>
      </c>
      <c r="N7811" s="20">
        <v>49</v>
      </c>
      <c r="O7811" s="20">
        <v>154</v>
      </c>
      <c r="P7811" s="8">
        <v>154</v>
      </c>
      <c r="Q7811" s="20">
        <v>49</v>
      </c>
    </row>
    <row r="7812" spans="1:18" ht="12" x14ac:dyDescent="0.2">
      <c r="A7812" s="16" t="s">
        <v>5920</v>
      </c>
      <c r="B7812" s="16" t="s">
        <v>9109</v>
      </c>
      <c r="C7812" s="17" t="s">
        <v>4899</v>
      </c>
      <c r="D7812" s="18" t="s">
        <v>8995</v>
      </c>
      <c r="E7812" s="18"/>
      <c r="F7812" s="18"/>
      <c r="G7812" s="18"/>
      <c r="H7812" s="18"/>
      <c r="I7812" s="18"/>
      <c r="J7812" s="5"/>
      <c r="K7812" s="19">
        <v>6863.25</v>
      </c>
      <c r="L7812" s="7">
        <v>6554.78</v>
      </c>
      <c r="M7812" s="21">
        <v>308.47000000000003</v>
      </c>
      <c r="N7812" s="5"/>
      <c r="O7812" s="20">
        <v>70</v>
      </c>
      <c r="P7812" s="8">
        <v>65</v>
      </c>
      <c r="Q7812" s="20">
        <v>5</v>
      </c>
    </row>
    <row r="7813" spans="1:18" ht="12" x14ac:dyDescent="0.2">
      <c r="A7813" s="16" t="s">
        <v>5920</v>
      </c>
      <c r="B7813" s="16" t="s">
        <v>9109</v>
      </c>
      <c r="C7813" s="17" t="s">
        <v>7409</v>
      </c>
      <c r="D7813" s="18" t="s">
        <v>8995</v>
      </c>
      <c r="E7813" s="18"/>
      <c r="F7813" s="18"/>
      <c r="G7813" s="18"/>
      <c r="H7813" s="18"/>
      <c r="I7813" s="18"/>
      <c r="J7813" s="5"/>
      <c r="K7813" s="19">
        <v>91000</v>
      </c>
      <c r="L7813" s="7">
        <v>91000</v>
      </c>
      <c r="M7813" s="5"/>
      <c r="N7813" s="5"/>
      <c r="O7813" s="20">
        <v>20</v>
      </c>
      <c r="P7813" s="8">
        <v>20</v>
      </c>
      <c r="Q7813" s="5"/>
    </row>
    <row r="7814" spans="1:18" ht="12" x14ac:dyDescent="0.2">
      <c r="A7814" s="16" t="s">
        <v>5920</v>
      </c>
      <c r="B7814" s="16" t="s">
        <v>9109</v>
      </c>
      <c r="C7814" s="17" t="s">
        <v>7410</v>
      </c>
      <c r="D7814" s="18" t="s">
        <v>8995</v>
      </c>
      <c r="E7814" s="18"/>
      <c r="F7814" s="18"/>
      <c r="G7814" s="18"/>
      <c r="H7814" s="18"/>
      <c r="I7814" s="18"/>
      <c r="J7814" s="5"/>
      <c r="K7814" s="19">
        <v>6583.78</v>
      </c>
      <c r="L7814" s="6"/>
      <c r="M7814" s="19">
        <v>6583.78</v>
      </c>
      <c r="N7814" s="5"/>
      <c r="O7814" s="20">
        <v>39</v>
      </c>
      <c r="P7814" s="6"/>
      <c r="Q7814" s="20">
        <v>39</v>
      </c>
    </row>
    <row r="7815" spans="1:18" ht="12" x14ac:dyDescent="0.2">
      <c r="A7815" s="16" t="s">
        <v>5920</v>
      </c>
      <c r="B7815" s="16" t="s">
        <v>9109</v>
      </c>
      <c r="C7815" s="17" t="s">
        <v>7411</v>
      </c>
      <c r="D7815" s="18" t="s">
        <v>8995</v>
      </c>
      <c r="E7815" s="18"/>
      <c r="F7815" s="18"/>
      <c r="G7815" s="18"/>
      <c r="H7815" s="18"/>
      <c r="I7815" s="18"/>
      <c r="J7815" s="5"/>
      <c r="K7815" s="21">
        <v>793.27</v>
      </c>
      <c r="L7815" s="6"/>
      <c r="M7815" s="21">
        <v>793.27</v>
      </c>
      <c r="N7815" s="5"/>
      <c r="O7815" s="20">
        <v>5</v>
      </c>
      <c r="P7815" s="6"/>
      <c r="Q7815" s="20">
        <v>5</v>
      </c>
    </row>
    <row r="7816" spans="1:18" ht="12" x14ac:dyDescent="0.2">
      <c r="A7816" s="16" t="s">
        <v>5920</v>
      </c>
      <c r="B7816" s="16" t="s">
        <v>9109</v>
      </c>
      <c r="C7816" s="17" t="s">
        <v>7412</v>
      </c>
      <c r="D7816" s="18" t="str">
        <f>VLOOKUP(C7816,[2]итоговая!$C$6:$H$1018,4,FALSE)</f>
        <v>НВЛ и НЛ</v>
      </c>
      <c r="E7816" s="26">
        <f>J7816-L7816</f>
        <v>3161.13</v>
      </c>
      <c r="F7816" s="26">
        <f>N7816-P7816</f>
        <v>5</v>
      </c>
      <c r="G7816" s="26" t="str">
        <f>VLOOKUP(C7816,[2]итоговая!$C$6:$H$1018,5,FALSE)</f>
        <v>УТО</v>
      </c>
      <c r="H7816" s="21" t="str">
        <f>VLOOKUP(C7816,[2]итоговая!$C$6:$H$1018,6,FALSE)</f>
        <v>отсутствие необходимости</v>
      </c>
      <c r="I7816" s="18"/>
      <c r="J7816" s="19">
        <v>3161.13</v>
      </c>
      <c r="K7816" s="5"/>
      <c r="L7816" s="6"/>
      <c r="M7816" s="19">
        <v>3161.13</v>
      </c>
      <c r="N7816" s="20">
        <v>5</v>
      </c>
      <c r="O7816" s="5"/>
      <c r="P7816" s="6"/>
      <c r="Q7816" s="20">
        <v>5</v>
      </c>
      <c r="R7816" s="76" t="str">
        <f>VLOOKUP(C7816,[3]НВЛ!$E$17:$Y$197,21,FALSE)</f>
        <v>списание</v>
      </c>
    </row>
    <row r="7817" spans="1:18" ht="12" x14ac:dyDescent="0.2">
      <c r="A7817" s="16" t="s">
        <v>5920</v>
      </c>
      <c r="B7817" s="16" t="s">
        <v>9109</v>
      </c>
      <c r="C7817" s="17" t="s">
        <v>7413</v>
      </c>
      <c r="D7817" s="18" t="s">
        <v>8995</v>
      </c>
      <c r="E7817" s="18"/>
      <c r="F7817" s="18"/>
      <c r="G7817" s="18"/>
      <c r="H7817" s="18"/>
      <c r="I7817" s="18"/>
      <c r="J7817" s="5"/>
      <c r="K7817" s="19">
        <v>1348.67</v>
      </c>
      <c r="L7817" s="7">
        <v>1348.67</v>
      </c>
      <c r="M7817" s="5"/>
      <c r="N7817" s="5"/>
      <c r="O7817" s="20">
        <v>4</v>
      </c>
      <c r="P7817" s="8">
        <v>4</v>
      </c>
      <c r="Q7817" s="5"/>
    </row>
    <row r="7818" spans="1:18" ht="12" x14ac:dyDescent="0.2">
      <c r="A7818" s="16" t="s">
        <v>5920</v>
      </c>
      <c r="B7818" s="16" t="s">
        <v>9109</v>
      </c>
      <c r="C7818" s="17" t="s">
        <v>7414</v>
      </c>
      <c r="D7818" s="18" t="s">
        <v>8995</v>
      </c>
      <c r="E7818" s="18"/>
      <c r="F7818" s="18"/>
      <c r="G7818" s="18"/>
      <c r="H7818" s="18"/>
      <c r="I7818" s="18"/>
      <c r="J7818" s="5"/>
      <c r="K7818" s="19">
        <v>1036</v>
      </c>
      <c r="L7818" s="6"/>
      <c r="M7818" s="19">
        <v>1036</v>
      </c>
      <c r="N7818" s="5"/>
      <c r="O7818" s="20">
        <v>4</v>
      </c>
      <c r="P7818" s="6"/>
      <c r="Q7818" s="20">
        <v>4</v>
      </c>
    </row>
    <row r="7819" spans="1:18" ht="12" x14ac:dyDescent="0.2">
      <c r="A7819" s="16" t="s">
        <v>5920</v>
      </c>
      <c r="B7819" s="16" t="s">
        <v>9109</v>
      </c>
      <c r="C7819" s="17" t="s">
        <v>7415</v>
      </c>
      <c r="D7819" s="18" t="s">
        <v>8995</v>
      </c>
      <c r="E7819" s="18"/>
      <c r="F7819" s="18"/>
      <c r="G7819" s="18"/>
      <c r="H7819" s="18"/>
      <c r="I7819" s="18"/>
      <c r="J7819" s="5"/>
      <c r="K7819" s="19">
        <v>2776.67</v>
      </c>
      <c r="L7819" s="7">
        <v>1388.34</v>
      </c>
      <c r="M7819" s="19">
        <v>1388.33</v>
      </c>
      <c r="N7819" s="5"/>
      <c r="O7819" s="20">
        <v>8</v>
      </c>
      <c r="P7819" s="8">
        <v>4</v>
      </c>
      <c r="Q7819" s="20">
        <v>4</v>
      </c>
    </row>
    <row r="7820" spans="1:18" ht="12" x14ac:dyDescent="0.2">
      <c r="A7820" s="16" t="s">
        <v>5920</v>
      </c>
      <c r="B7820" s="16" t="s">
        <v>9109</v>
      </c>
      <c r="C7820" s="17" t="s">
        <v>7416</v>
      </c>
      <c r="D7820" s="18" t="s">
        <v>8995</v>
      </c>
      <c r="E7820" s="18"/>
      <c r="F7820" s="18"/>
      <c r="G7820" s="18"/>
      <c r="H7820" s="18"/>
      <c r="I7820" s="18"/>
      <c r="J7820" s="5"/>
      <c r="K7820" s="19">
        <v>3250</v>
      </c>
      <c r="L7820" s="7">
        <v>3250</v>
      </c>
      <c r="M7820" s="5"/>
      <c r="N7820" s="5"/>
      <c r="O7820" s="20">
        <v>2</v>
      </c>
      <c r="P7820" s="8">
        <v>2</v>
      </c>
      <c r="Q7820" s="5"/>
    </row>
    <row r="7821" spans="1:18" ht="12" x14ac:dyDescent="0.2">
      <c r="A7821" s="16" t="s">
        <v>5920</v>
      </c>
      <c r="B7821" s="16" t="s">
        <v>9109</v>
      </c>
      <c r="C7821" s="17" t="s">
        <v>7417</v>
      </c>
      <c r="D7821" s="18" t="s">
        <v>8995</v>
      </c>
      <c r="E7821" s="18"/>
      <c r="F7821" s="18"/>
      <c r="G7821" s="18"/>
      <c r="H7821" s="18"/>
      <c r="I7821" s="18"/>
      <c r="J7821" s="5"/>
      <c r="K7821" s="21">
        <v>872.67</v>
      </c>
      <c r="L7821" s="9">
        <v>872.67</v>
      </c>
      <c r="M7821" s="5"/>
      <c r="N7821" s="5"/>
      <c r="O7821" s="20">
        <v>4</v>
      </c>
      <c r="P7821" s="8">
        <v>4</v>
      </c>
      <c r="Q7821" s="5"/>
    </row>
    <row r="7822" spans="1:18" ht="12" x14ac:dyDescent="0.2">
      <c r="A7822" s="16" t="s">
        <v>5920</v>
      </c>
      <c r="B7822" s="16" t="s">
        <v>9109</v>
      </c>
      <c r="C7822" s="17" t="s">
        <v>7418</v>
      </c>
      <c r="D7822" s="18" t="s">
        <v>8995</v>
      </c>
      <c r="E7822" s="18"/>
      <c r="F7822" s="18"/>
      <c r="G7822" s="18"/>
      <c r="H7822" s="18"/>
      <c r="I7822" s="18"/>
      <c r="J7822" s="5"/>
      <c r="K7822" s="19">
        <v>8530.26</v>
      </c>
      <c r="L7822" s="6"/>
      <c r="M7822" s="19">
        <v>8530.26</v>
      </c>
      <c r="N7822" s="5"/>
      <c r="O7822" s="20">
        <v>15</v>
      </c>
      <c r="P7822" s="6"/>
      <c r="Q7822" s="20">
        <v>15</v>
      </c>
    </row>
    <row r="7823" spans="1:18" ht="12" x14ac:dyDescent="0.2">
      <c r="A7823" s="16" t="s">
        <v>5920</v>
      </c>
      <c r="B7823" s="16" t="s">
        <v>9109</v>
      </c>
      <c r="C7823" s="17" t="s">
        <v>7419</v>
      </c>
      <c r="D7823" s="18" t="s">
        <v>8995</v>
      </c>
      <c r="E7823" s="18"/>
      <c r="F7823" s="18"/>
      <c r="G7823" s="18"/>
      <c r="H7823" s="18"/>
      <c r="I7823" s="18"/>
      <c r="J7823" s="19">
        <v>3024</v>
      </c>
      <c r="K7823" s="5"/>
      <c r="L7823" s="7">
        <v>3024</v>
      </c>
      <c r="M7823" s="5"/>
      <c r="N7823" s="20">
        <v>6</v>
      </c>
      <c r="O7823" s="5"/>
      <c r="P7823" s="8">
        <v>6</v>
      </c>
      <c r="Q7823" s="5"/>
    </row>
    <row r="7824" spans="1:18" ht="12" x14ac:dyDescent="0.2">
      <c r="A7824" s="16" t="s">
        <v>5920</v>
      </c>
      <c r="B7824" s="16" t="s">
        <v>9109</v>
      </c>
      <c r="C7824" s="17" t="s">
        <v>7420</v>
      </c>
      <c r="D7824" s="18" t="s">
        <v>8995</v>
      </c>
      <c r="E7824" s="18"/>
      <c r="F7824" s="18"/>
      <c r="G7824" s="18"/>
      <c r="H7824" s="18"/>
      <c r="I7824" s="18"/>
      <c r="J7824" s="5"/>
      <c r="K7824" s="19">
        <v>4740.88</v>
      </c>
      <c r="L7824" s="7">
        <v>4740.88</v>
      </c>
      <c r="M7824" s="5"/>
      <c r="N7824" s="5"/>
      <c r="O7824" s="20">
        <v>1</v>
      </c>
      <c r="P7824" s="8">
        <v>1</v>
      </c>
      <c r="Q7824" s="5"/>
    </row>
    <row r="7825" spans="1:17" ht="12" x14ac:dyDescent="0.2">
      <c r="A7825" s="16" t="s">
        <v>5920</v>
      </c>
      <c r="B7825" s="16" t="s">
        <v>9109</v>
      </c>
      <c r="C7825" s="17" t="s">
        <v>7421</v>
      </c>
      <c r="D7825" s="18" t="s">
        <v>8995</v>
      </c>
      <c r="E7825" s="18"/>
      <c r="F7825" s="18"/>
      <c r="G7825" s="18"/>
      <c r="H7825" s="18"/>
      <c r="I7825" s="18"/>
      <c r="J7825" s="5"/>
      <c r="K7825" s="19">
        <v>256007.52</v>
      </c>
      <c r="L7825" s="7">
        <v>256007.52</v>
      </c>
      <c r="M7825" s="5"/>
      <c r="N7825" s="5"/>
      <c r="O7825" s="20">
        <v>54</v>
      </c>
      <c r="P7825" s="8">
        <v>54</v>
      </c>
      <c r="Q7825" s="5"/>
    </row>
    <row r="7826" spans="1:17" ht="12" x14ac:dyDescent="0.2">
      <c r="A7826" s="16" t="s">
        <v>5920</v>
      </c>
      <c r="B7826" s="16" t="s">
        <v>9109</v>
      </c>
      <c r="C7826" s="17" t="s">
        <v>7422</v>
      </c>
      <c r="D7826" s="18" t="s">
        <v>8995</v>
      </c>
      <c r="E7826" s="18"/>
      <c r="F7826" s="18"/>
      <c r="G7826" s="18"/>
      <c r="H7826" s="18"/>
      <c r="I7826" s="18"/>
      <c r="J7826" s="5"/>
      <c r="K7826" s="21">
        <v>704.17</v>
      </c>
      <c r="L7826" s="9">
        <v>704.17</v>
      </c>
      <c r="M7826" s="5"/>
      <c r="N7826" s="5"/>
      <c r="O7826" s="20">
        <v>5</v>
      </c>
      <c r="P7826" s="8">
        <v>5</v>
      </c>
      <c r="Q7826" s="5"/>
    </row>
    <row r="7827" spans="1:17" ht="12" x14ac:dyDescent="0.2">
      <c r="A7827" s="16" t="s">
        <v>5920</v>
      </c>
      <c r="B7827" s="16" t="s">
        <v>9109</v>
      </c>
      <c r="C7827" s="17" t="s">
        <v>4906</v>
      </c>
      <c r="D7827" s="18" t="s">
        <v>8995</v>
      </c>
      <c r="E7827" s="18"/>
      <c r="F7827" s="18"/>
      <c r="G7827" s="18"/>
      <c r="H7827" s="18"/>
      <c r="I7827" s="18"/>
      <c r="J7827" s="5"/>
      <c r="K7827" s="21">
        <v>521.83000000000004</v>
      </c>
      <c r="L7827" s="9">
        <v>521.83000000000004</v>
      </c>
      <c r="M7827" s="5"/>
      <c r="N7827" s="5"/>
      <c r="O7827" s="20">
        <v>8</v>
      </c>
      <c r="P7827" s="8">
        <v>8</v>
      </c>
      <c r="Q7827" s="5"/>
    </row>
    <row r="7828" spans="1:17" ht="12" x14ac:dyDescent="0.2">
      <c r="A7828" s="16" t="s">
        <v>5920</v>
      </c>
      <c r="B7828" s="16" t="s">
        <v>9109</v>
      </c>
      <c r="C7828" s="17" t="s">
        <v>7423</v>
      </c>
      <c r="D7828" s="18" t="s">
        <v>8995</v>
      </c>
      <c r="E7828" s="18"/>
      <c r="F7828" s="18"/>
      <c r="G7828" s="18"/>
      <c r="H7828" s="18"/>
      <c r="I7828" s="18"/>
      <c r="J7828" s="5"/>
      <c r="K7828" s="21">
        <v>997.42</v>
      </c>
      <c r="L7828" s="9">
        <v>997.42</v>
      </c>
      <c r="M7828" s="5"/>
      <c r="N7828" s="5"/>
      <c r="O7828" s="20">
        <v>8</v>
      </c>
      <c r="P7828" s="8">
        <v>8</v>
      </c>
      <c r="Q7828" s="5"/>
    </row>
    <row r="7829" spans="1:17" ht="12" x14ac:dyDescent="0.2">
      <c r="A7829" s="16" t="s">
        <v>5920</v>
      </c>
      <c r="B7829" s="16" t="s">
        <v>9109</v>
      </c>
      <c r="C7829" s="17" t="s">
        <v>4907</v>
      </c>
      <c r="D7829" s="18" t="s">
        <v>8995</v>
      </c>
      <c r="E7829" s="18"/>
      <c r="F7829" s="18"/>
      <c r="G7829" s="18"/>
      <c r="H7829" s="18"/>
      <c r="I7829" s="18"/>
      <c r="J7829" s="5"/>
      <c r="K7829" s="19">
        <v>3600</v>
      </c>
      <c r="L7829" s="7">
        <v>3600</v>
      </c>
      <c r="M7829" s="5"/>
      <c r="N7829" s="5"/>
      <c r="O7829" s="20">
        <v>800</v>
      </c>
      <c r="P7829" s="8">
        <v>800</v>
      </c>
      <c r="Q7829" s="5"/>
    </row>
    <row r="7830" spans="1:17" ht="24" x14ac:dyDescent="0.2">
      <c r="A7830" s="16" t="s">
        <v>5920</v>
      </c>
      <c r="B7830" s="16" t="s">
        <v>9109</v>
      </c>
      <c r="C7830" s="17" t="s">
        <v>4908</v>
      </c>
      <c r="D7830" s="18" t="s">
        <v>8995</v>
      </c>
      <c r="E7830" s="18"/>
      <c r="F7830" s="18"/>
      <c r="G7830" s="18"/>
      <c r="H7830" s="18"/>
      <c r="I7830" s="18"/>
      <c r="J7830" s="5"/>
      <c r="K7830" s="19">
        <v>3075</v>
      </c>
      <c r="L7830" s="7">
        <v>3075</v>
      </c>
      <c r="M7830" s="5"/>
      <c r="N7830" s="5"/>
      <c r="O7830" s="20">
        <v>400</v>
      </c>
      <c r="P7830" s="8">
        <v>400</v>
      </c>
      <c r="Q7830" s="5"/>
    </row>
    <row r="7831" spans="1:17" ht="12" x14ac:dyDescent="0.2">
      <c r="A7831" s="16" t="s">
        <v>5920</v>
      </c>
      <c r="B7831" s="16" t="s">
        <v>9109</v>
      </c>
      <c r="C7831" s="17" t="s">
        <v>4911</v>
      </c>
      <c r="D7831" s="18" t="s">
        <v>8995</v>
      </c>
      <c r="E7831" s="18"/>
      <c r="F7831" s="18"/>
      <c r="G7831" s="18"/>
      <c r="H7831" s="18"/>
      <c r="I7831" s="18"/>
      <c r="J7831" s="5"/>
      <c r="K7831" s="19">
        <v>2640</v>
      </c>
      <c r="L7831" s="7">
        <v>2640</v>
      </c>
      <c r="M7831" s="5"/>
      <c r="N7831" s="5"/>
      <c r="O7831" s="20">
        <v>30</v>
      </c>
      <c r="P7831" s="8">
        <v>30</v>
      </c>
      <c r="Q7831" s="5"/>
    </row>
    <row r="7832" spans="1:17" ht="12" x14ac:dyDescent="0.2">
      <c r="A7832" s="16" t="s">
        <v>5920</v>
      </c>
      <c r="B7832" s="16" t="s">
        <v>9109</v>
      </c>
      <c r="C7832" s="17" t="s">
        <v>7424</v>
      </c>
      <c r="D7832" s="18" t="s">
        <v>8995</v>
      </c>
      <c r="E7832" s="18"/>
      <c r="F7832" s="18"/>
      <c r="G7832" s="18"/>
      <c r="H7832" s="18"/>
      <c r="I7832" s="18"/>
      <c r="J7832" s="5"/>
      <c r="K7832" s="19">
        <v>3701.67</v>
      </c>
      <c r="L7832" s="7">
        <v>3701.67</v>
      </c>
      <c r="M7832" s="5"/>
      <c r="N7832" s="5"/>
      <c r="O7832" s="20">
        <v>55</v>
      </c>
      <c r="P7832" s="8">
        <v>55</v>
      </c>
      <c r="Q7832" s="5"/>
    </row>
    <row r="7833" spans="1:17" ht="12" x14ac:dyDescent="0.2">
      <c r="A7833" s="16" t="s">
        <v>5920</v>
      </c>
      <c r="B7833" s="16" t="s">
        <v>9109</v>
      </c>
      <c r="C7833" s="17" t="s">
        <v>4915</v>
      </c>
      <c r="D7833" s="18" t="s">
        <v>8995</v>
      </c>
      <c r="E7833" s="18"/>
      <c r="F7833" s="18"/>
      <c r="G7833" s="18"/>
      <c r="H7833" s="18"/>
      <c r="I7833" s="18"/>
      <c r="J7833" s="5"/>
      <c r="K7833" s="21">
        <v>238.33</v>
      </c>
      <c r="L7833" s="9">
        <v>238.33</v>
      </c>
      <c r="M7833" s="5"/>
      <c r="N7833" s="5"/>
      <c r="O7833" s="20">
        <v>5</v>
      </c>
      <c r="P7833" s="8">
        <v>5</v>
      </c>
      <c r="Q7833" s="5"/>
    </row>
    <row r="7834" spans="1:17" ht="24" x14ac:dyDescent="0.2">
      <c r="A7834" s="16" t="s">
        <v>5920</v>
      </c>
      <c r="B7834" s="16" t="s">
        <v>9109</v>
      </c>
      <c r="C7834" s="17" t="s">
        <v>4917</v>
      </c>
      <c r="D7834" s="18" t="s">
        <v>8995</v>
      </c>
      <c r="E7834" s="18"/>
      <c r="F7834" s="18"/>
      <c r="G7834" s="18"/>
      <c r="H7834" s="18"/>
      <c r="I7834" s="18"/>
      <c r="J7834" s="5"/>
      <c r="K7834" s="19">
        <v>5853.33</v>
      </c>
      <c r="L7834" s="7">
        <v>5853.33</v>
      </c>
      <c r="M7834" s="5"/>
      <c r="N7834" s="5"/>
      <c r="O7834" s="20">
        <v>80</v>
      </c>
      <c r="P7834" s="8">
        <v>80</v>
      </c>
      <c r="Q7834" s="5"/>
    </row>
    <row r="7835" spans="1:17" ht="24" x14ac:dyDescent="0.2">
      <c r="A7835" s="16" t="s">
        <v>5920</v>
      </c>
      <c r="B7835" s="16" t="s">
        <v>9109</v>
      </c>
      <c r="C7835" s="17" t="s">
        <v>7425</v>
      </c>
      <c r="D7835" s="18" t="s">
        <v>8995</v>
      </c>
      <c r="E7835" s="18"/>
      <c r="F7835" s="18"/>
      <c r="G7835" s="18"/>
      <c r="H7835" s="18"/>
      <c r="I7835" s="18"/>
      <c r="J7835" s="5"/>
      <c r="K7835" s="19">
        <v>11786.67</v>
      </c>
      <c r="L7835" s="7">
        <v>11786.67</v>
      </c>
      <c r="M7835" s="5"/>
      <c r="N7835" s="5"/>
      <c r="O7835" s="20">
        <v>160</v>
      </c>
      <c r="P7835" s="8">
        <v>160</v>
      </c>
      <c r="Q7835" s="5"/>
    </row>
    <row r="7836" spans="1:17" ht="12" x14ac:dyDescent="0.2">
      <c r="A7836" s="16" t="s">
        <v>5920</v>
      </c>
      <c r="B7836" s="16" t="s">
        <v>9109</v>
      </c>
      <c r="C7836" s="17" t="s">
        <v>4920</v>
      </c>
      <c r="D7836" s="18" t="s">
        <v>8995</v>
      </c>
      <c r="E7836" s="18"/>
      <c r="F7836" s="18"/>
      <c r="G7836" s="18"/>
      <c r="H7836" s="18"/>
      <c r="I7836" s="18"/>
      <c r="J7836" s="5"/>
      <c r="K7836" s="21">
        <v>569.33000000000004</v>
      </c>
      <c r="L7836" s="9">
        <v>569.33000000000004</v>
      </c>
      <c r="M7836" s="5"/>
      <c r="N7836" s="5"/>
      <c r="O7836" s="20">
        <v>8</v>
      </c>
      <c r="P7836" s="8">
        <v>8</v>
      </c>
      <c r="Q7836" s="5"/>
    </row>
    <row r="7837" spans="1:17" ht="24" x14ac:dyDescent="0.2">
      <c r="A7837" s="16" t="s">
        <v>5920</v>
      </c>
      <c r="B7837" s="16" t="s">
        <v>9109</v>
      </c>
      <c r="C7837" s="17" t="s">
        <v>7426</v>
      </c>
      <c r="D7837" s="18" t="s">
        <v>8995</v>
      </c>
      <c r="E7837" s="18"/>
      <c r="F7837" s="18"/>
      <c r="G7837" s="18"/>
      <c r="H7837" s="18"/>
      <c r="I7837" s="18"/>
      <c r="J7837" s="5"/>
      <c r="K7837" s="19">
        <v>1191.67</v>
      </c>
      <c r="L7837" s="7">
        <v>1191.67</v>
      </c>
      <c r="M7837" s="5"/>
      <c r="N7837" s="5"/>
      <c r="O7837" s="20">
        <v>110</v>
      </c>
      <c r="P7837" s="8">
        <v>110</v>
      </c>
      <c r="Q7837" s="5"/>
    </row>
    <row r="7838" spans="1:17" ht="12" x14ac:dyDescent="0.2">
      <c r="A7838" s="16" t="s">
        <v>5920</v>
      </c>
      <c r="B7838" s="16" t="s">
        <v>9109</v>
      </c>
      <c r="C7838" s="17" t="s">
        <v>7427</v>
      </c>
      <c r="D7838" s="18" t="s">
        <v>8995</v>
      </c>
      <c r="E7838" s="18"/>
      <c r="F7838" s="18"/>
      <c r="G7838" s="18"/>
      <c r="H7838" s="18"/>
      <c r="I7838" s="18"/>
      <c r="J7838" s="5"/>
      <c r="K7838" s="19">
        <v>1216.67</v>
      </c>
      <c r="L7838" s="7">
        <v>1216.67</v>
      </c>
      <c r="M7838" s="5"/>
      <c r="N7838" s="5"/>
      <c r="O7838" s="20">
        <v>100</v>
      </c>
      <c r="P7838" s="8">
        <v>100</v>
      </c>
      <c r="Q7838" s="5"/>
    </row>
    <row r="7839" spans="1:17" ht="12" x14ac:dyDescent="0.2">
      <c r="A7839" s="16" t="s">
        <v>5920</v>
      </c>
      <c r="B7839" s="16" t="s">
        <v>9109</v>
      </c>
      <c r="C7839" s="17" t="s">
        <v>7428</v>
      </c>
      <c r="D7839" s="18" t="s">
        <v>8995</v>
      </c>
      <c r="E7839" s="18"/>
      <c r="F7839" s="18"/>
      <c r="G7839" s="18"/>
      <c r="H7839" s="18"/>
      <c r="I7839" s="18"/>
      <c r="J7839" s="5"/>
      <c r="K7839" s="21">
        <v>178.33</v>
      </c>
      <c r="L7839" s="9">
        <v>178.33</v>
      </c>
      <c r="M7839" s="5"/>
      <c r="N7839" s="5"/>
      <c r="O7839" s="20">
        <v>20</v>
      </c>
      <c r="P7839" s="8">
        <v>20</v>
      </c>
      <c r="Q7839" s="5"/>
    </row>
    <row r="7840" spans="1:17" ht="24" x14ac:dyDescent="0.2">
      <c r="A7840" s="16" t="s">
        <v>5920</v>
      </c>
      <c r="B7840" s="16" t="s">
        <v>9109</v>
      </c>
      <c r="C7840" s="17" t="s">
        <v>7429</v>
      </c>
      <c r="D7840" s="18" t="s">
        <v>8995</v>
      </c>
      <c r="E7840" s="18"/>
      <c r="F7840" s="18"/>
      <c r="G7840" s="18"/>
      <c r="H7840" s="18"/>
      <c r="I7840" s="18"/>
      <c r="J7840" s="5"/>
      <c r="K7840" s="19">
        <v>15437.5</v>
      </c>
      <c r="L7840" s="7">
        <v>15437.5</v>
      </c>
      <c r="M7840" s="5"/>
      <c r="N7840" s="5"/>
      <c r="O7840" s="20">
        <v>150</v>
      </c>
      <c r="P7840" s="8">
        <v>150</v>
      </c>
      <c r="Q7840" s="5"/>
    </row>
    <row r="7841" spans="1:17" ht="24" x14ac:dyDescent="0.2">
      <c r="A7841" s="16" t="s">
        <v>5920</v>
      </c>
      <c r="B7841" s="16" t="s">
        <v>9109</v>
      </c>
      <c r="C7841" s="17" t="s">
        <v>7430</v>
      </c>
      <c r="D7841" s="18" t="s">
        <v>8995</v>
      </c>
      <c r="E7841" s="18"/>
      <c r="F7841" s="18"/>
      <c r="G7841" s="18"/>
      <c r="H7841" s="18"/>
      <c r="I7841" s="18"/>
      <c r="J7841" s="5"/>
      <c r="K7841" s="19">
        <v>19495</v>
      </c>
      <c r="L7841" s="7">
        <v>19495</v>
      </c>
      <c r="M7841" s="5"/>
      <c r="N7841" s="5"/>
      <c r="O7841" s="20">
        <v>210</v>
      </c>
      <c r="P7841" s="8">
        <v>210</v>
      </c>
      <c r="Q7841" s="5"/>
    </row>
    <row r="7842" spans="1:17" ht="12" x14ac:dyDescent="0.2">
      <c r="A7842" s="16" t="s">
        <v>5920</v>
      </c>
      <c r="B7842" s="16" t="s">
        <v>9109</v>
      </c>
      <c r="C7842" s="17" t="s">
        <v>7431</v>
      </c>
      <c r="D7842" s="18" t="s">
        <v>8995</v>
      </c>
      <c r="E7842" s="18"/>
      <c r="F7842" s="18"/>
      <c r="G7842" s="18"/>
      <c r="H7842" s="18"/>
      <c r="I7842" s="18"/>
      <c r="J7842" s="5"/>
      <c r="K7842" s="21">
        <v>360</v>
      </c>
      <c r="L7842" s="9">
        <v>360</v>
      </c>
      <c r="M7842" s="5"/>
      <c r="N7842" s="5"/>
      <c r="O7842" s="20">
        <v>40</v>
      </c>
      <c r="P7842" s="8">
        <v>40</v>
      </c>
      <c r="Q7842" s="5"/>
    </row>
    <row r="7843" spans="1:17" ht="12" x14ac:dyDescent="0.2">
      <c r="A7843" s="16" t="s">
        <v>5920</v>
      </c>
      <c r="B7843" s="16" t="s">
        <v>9109</v>
      </c>
      <c r="C7843" s="17" t="s">
        <v>7432</v>
      </c>
      <c r="D7843" s="18" t="s">
        <v>8995</v>
      </c>
      <c r="E7843" s="18"/>
      <c r="F7843" s="18"/>
      <c r="G7843" s="18"/>
      <c r="H7843" s="18"/>
      <c r="I7843" s="18"/>
      <c r="J7843" s="5"/>
      <c r="K7843" s="21">
        <v>288.75</v>
      </c>
      <c r="L7843" s="9">
        <v>288.75</v>
      </c>
      <c r="M7843" s="5"/>
      <c r="N7843" s="5"/>
      <c r="O7843" s="20">
        <v>55</v>
      </c>
      <c r="P7843" s="8">
        <v>55</v>
      </c>
      <c r="Q7843" s="5"/>
    </row>
    <row r="7844" spans="1:17" ht="24" x14ac:dyDescent="0.2">
      <c r="A7844" s="16" t="s">
        <v>5920</v>
      </c>
      <c r="B7844" s="16" t="s">
        <v>9109</v>
      </c>
      <c r="C7844" s="17" t="s">
        <v>7433</v>
      </c>
      <c r="D7844" s="18" t="s">
        <v>8995</v>
      </c>
      <c r="E7844" s="18"/>
      <c r="F7844" s="18"/>
      <c r="G7844" s="18"/>
      <c r="H7844" s="18"/>
      <c r="I7844" s="18"/>
      <c r="J7844" s="5"/>
      <c r="K7844" s="19">
        <v>11333.33</v>
      </c>
      <c r="L7844" s="7">
        <v>11333.33</v>
      </c>
      <c r="M7844" s="5"/>
      <c r="N7844" s="5"/>
      <c r="O7844" s="20">
        <v>80</v>
      </c>
      <c r="P7844" s="8">
        <v>80</v>
      </c>
      <c r="Q7844" s="5"/>
    </row>
    <row r="7845" spans="1:17" ht="24" x14ac:dyDescent="0.2">
      <c r="A7845" s="16" t="s">
        <v>5920</v>
      </c>
      <c r="B7845" s="16" t="s">
        <v>9109</v>
      </c>
      <c r="C7845" s="17" t="s">
        <v>7434</v>
      </c>
      <c r="D7845" s="18" t="s">
        <v>8995</v>
      </c>
      <c r="E7845" s="18"/>
      <c r="F7845" s="18"/>
      <c r="G7845" s="18"/>
      <c r="H7845" s="18"/>
      <c r="I7845" s="18"/>
      <c r="J7845" s="5"/>
      <c r="K7845" s="19">
        <v>22887.5</v>
      </c>
      <c r="L7845" s="7">
        <v>22887.5</v>
      </c>
      <c r="M7845" s="5"/>
      <c r="N7845" s="5"/>
      <c r="O7845" s="20">
        <v>158</v>
      </c>
      <c r="P7845" s="8">
        <v>158</v>
      </c>
      <c r="Q7845" s="5"/>
    </row>
    <row r="7846" spans="1:17" ht="24" x14ac:dyDescent="0.2">
      <c r="A7846" s="16" t="s">
        <v>5920</v>
      </c>
      <c r="B7846" s="16" t="s">
        <v>9109</v>
      </c>
      <c r="C7846" s="17" t="s">
        <v>4924</v>
      </c>
      <c r="D7846" s="18" t="s">
        <v>8995</v>
      </c>
      <c r="E7846" s="18"/>
      <c r="F7846" s="18"/>
      <c r="G7846" s="18"/>
      <c r="H7846" s="18"/>
      <c r="I7846" s="18"/>
      <c r="J7846" s="5"/>
      <c r="K7846" s="21">
        <v>711.67</v>
      </c>
      <c r="L7846" s="9">
        <v>711.67</v>
      </c>
      <c r="M7846" s="5"/>
      <c r="N7846" s="5"/>
      <c r="O7846" s="20">
        <v>10</v>
      </c>
      <c r="P7846" s="8">
        <v>10</v>
      </c>
      <c r="Q7846" s="5"/>
    </row>
    <row r="7847" spans="1:17" ht="12" x14ac:dyDescent="0.2">
      <c r="A7847" s="16" t="s">
        <v>5920</v>
      </c>
      <c r="B7847" s="16" t="s">
        <v>9109</v>
      </c>
      <c r="C7847" s="17" t="s">
        <v>7435</v>
      </c>
      <c r="D7847" s="18" t="s">
        <v>8995</v>
      </c>
      <c r="E7847" s="18"/>
      <c r="F7847" s="18"/>
      <c r="G7847" s="18"/>
      <c r="H7847" s="18"/>
      <c r="I7847" s="18"/>
      <c r="J7847" s="5"/>
      <c r="K7847" s="21">
        <v>440.83</v>
      </c>
      <c r="L7847" s="9">
        <v>440.83</v>
      </c>
      <c r="M7847" s="5"/>
      <c r="N7847" s="5"/>
      <c r="O7847" s="20">
        <v>4.5999999999999996</v>
      </c>
      <c r="P7847" s="8">
        <v>4.5999999999999996</v>
      </c>
      <c r="Q7847" s="5"/>
    </row>
    <row r="7848" spans="1:17" ht="12" x14ac:dyDescent="0.2">
      <c r="A7848" s="16" t="s">
        <v>5920</v>
      </c>
      <c r="B7848" s="16" t="s">
        <v>9109</v>
      </c>
      <c r="C7848" s="17" t="s">
        <v>4926</v>
      </c>
      <c r="D7848" s="18" t="s">
        <v>8995</v>
      </c>
      <c r="E7848" s="18"/>
      <c r="F7848" s="18"/>
      <c r="G7848" s="18"/>
      <c r="H7848" s="18"/>
      <c r="I7848" s="18"/>
      <c r="J7848" s="5"/>
      <c r="K7848" s="19">
        <v>4873.33</v>
      </c>
      <c r="L7848" s="7">
        <v>4873.33</v>
      </c>
      <c r="M7848" s="5"/>
      <c r="N7848" s="5"/>
      <c r="O7848" s="20">
        <v>68.8</v>
      </c>
      <c r="P7848" s="8">
        <v>68.8</v>
      </c>
      <c r="Q7848" s="5"/>
    </row>
    <row r="7849" spans="1:17" ht="12" x14ac:dyDescent="0.2">
      <c r="A7849" s="16" t="s">
        <v>5920</v>
      </c>
      <c r="B7849" s="16" t="s">
        <v>9109</v>
      </c>
      <c r="C7849" s="17" t="s">
        <v>4927</v>
      </c>
      <c r="D7849" s="18" t="s">
        <v>8995</v>
      </c>
      <c r="E7849" s="18"/>
      <c r="F7849" s="18"/>
      <c r="G7849" s="18"/>
      <c r="H7849" s="18"/>
      <c r="I7849" s="18"/>
      <c r="J7849" s="5"/>
      <c r="K7849" s="19">
        <v>2805</v>
      </c>
      <c r="L7849" s="7">
        <v>2805</v>
      </c>
      <c r="M7849" s="5"/>
      <c r="N7849" s="5"/>
      <c r="O7849" s="20">
        <v>39.6</v>
      </c>
      <c r="P7849" s="8">
        <v>39.6</v>
      </c>
      <c r="Q7849" s="5"/>
    </row>
    <row r="7850" spans="1:17" ht="12" x14ac:dyDescent="0.2">
      <c r="A7850" s="16" t="s">
        <v>5920</v>
      </c>
      <c r="B7850" s="16" t="s">
        <v>9109</v>
      </c>
      <c r="C7850" s="17" t="s">
        <v>7436</v>
      </c>
      <c r="D7850" s="18" t="s">
        <v>8995</v>
      </c>
      <c r="E7850" s="18"/>
      <c r="F7850" s="18"/>
      <c r="G7850" s="18"/>
      <c r="H7850" s="18"/>
      <c r="I7850" s="18"/>
      <c r="J7850" s="5"/>
      <c r="K7850" s="21">
        <v>885</v>
      </c>
      <c r="L7850" s="9">
        <v>885</v>
      </c>
      <c r="M7850" s="5"/>
      <c r="N7850" s="5"/>
      <c r="O7850" s="20">
        <v>1</v>
      </c>
      <c r="P7850" s="8">
        <v>1</v>
      </c>
      <c r="Q7850" s="5"/>
    </row>
    <row r="7851" spans="1:17" ht="12" x14ac:dyDescent="0.2">
      <c r="A7851" s="16" t="s">
        <v>5920</v>
      </c>
      <c r="B7851" s="16" t="s">
        <v>9109</v>
      </c>
      <c r="C7851" s="17" t="s">
        <v>7437</v>
      </c>
      <c r="D7851" s="18" t="s">
        <v>8995</v>
      </c>
      <c r="E7851" s="18"/>
      <c r="F7851" s="18"/>
      <c r="G7851" s="18"/>
      <c r="H7851" s="18"/>
      <c r="I7851" s="18"/>
      <c r="J7851" s="5"/>
      <c r="K7851" s="21">
        <v>885</v>
      </c>
      <c r="L7851" s="9">
        <v>885</v>
      </c>
      <c r="M7851" s="5"/>
      <c r="N7851" s="5"/>
      <c r="O7851" s="20">
        <v>1</v>
      </c>
      <c r="P7851" s="8">
        <v>1</v>
      </c>
      <c r="Q7851" s="5"/>
    </row>
    <row r="7852" spans="1:17" ht="12" x14ac:dyDescent="0.2">
      <c r="A7852" s="16" t="s">
        <v>5920</v>
      </c>
      <c r="B7852" s="16" t="s">
        <v>9109</v>
      </c>
      <c r="C7852" s="17" t="s">
        <v>7438</v>
      </c>
      <c r="D7852" s="18" t="s">
        <v>8995</v>
      </c>
      <c r="E7852" s="18"/>
      <c r="F7852" s="18"/>
      <c r="G7852" s="18"/>
      <c r="H7852" s="18"/>
      <c r="I7852" s="18"/>
      <c r="J7852" s="5"/>
      <c r="K7852" s="21">
        <v>82.5</v>
      </c>
      <c r="L7852" s="9">
        <v>82.5</v>
      </c>
      <c r="M7852" s="5"/>
      <c r="N7852" s="5"/>
      <c r="O7852" s="20">
        <v>3</v>
      </c>
      <c r="P7852" s="8">
        <v>3</v>
      </c>
      <c r="Q7852" s="5"/>
    </row>
    <row r="7853" spans="1:17" ht="12" x14ac:dyDescent="0.2">
      <c r="A7853" s="16" t="s">
        <v>5920</v>
      </c>
      <c r="B7853" s="16" t="s">
        <v>9109</v>
      </c>
      <c r="C7853" s="17" t="s">
        <v>7439</v>
      </c>
      <c r="D7853" s="18" t="s">
        <v>8995</v>
      </c>
      <c r="E7853" s="18"/>
      <c r="F7853" s="18"/>
      <c r="G7853" s="18"/>
      <c r="H7853" s="18"/>
      <c r="I7853" s="18"/>
      <c r="J7853" s="5"/>
      <c r="K7853" s="21">
        <v>169.99</v>
      </c>
      <c r="L7853" s="9">
        <v>169.99</v>
      </c>
      <c r="M7853" s="5"/>
      <c r="N7853" s="5"/>
      <c r="O7853" s="20">
        <v>6</v>
      </c>
      <c r="P7853" s="8">
        <v>6</v>
      </c>
      <c r="Q7853" s="5"/>
    </row>
    <row r="7854" spans="1:17" ht="12" x14ac:dyDescent="0.2">
      <c r="A7854" s="16" t="s">
        <v>5920</v>
      </c>
      <c r="B7854" s="16" t="s">
        <v>9109</v>
      </c>
      <c r="C7854" s="17" t="s">
        <v>7440</v>
      </c>
      <c r="D7854" s="18" t="s">
        <v>8995</v>
      </c>
      <c r="E7854" s="18"/>
      <c r="F7854" s="18"/>
      <c r="G7854" s="18"/>
      <c r="H7854" s="18"/>
      <c r="I7854" s="18"/>
      <c r="J7854" s="5"/>
      <c r="K7854" s="21">
        <v>55</v>
      </c>
      <c r="L7854" s="9">
        <v>55</v>
      </c>
      <c r="M7854" s="5"/>
      <c r="N7854" s="5"/>
      <c r="O7854" s="20">
        <v>2</v>
      </c>
      <c r="P7854" s="8">
        <v>2</v>
      </c>
      <c r="Q7854" s="5"/>
    </row>
    <row r="7855" spans="1:17" ht="12" x14ac:dyDescent="0.2">
      <c r="A7855" s="16" t="s">
        <v>5920</v>
      </c>
      <c r="B7855" s="16" t="s">
        <v>9109</v>
      </c>
      <c r="C7855" s="17" t="s">
        <v>7441</v>
      </c>
      <c r="D7855" s="18" t="s">
        <v>8995</v>
      </c>
      <c r="E7855" s="18"/>
      <c r="F7855" s="18"/>
      <c r="G7855" s="18"/>
      <c r="H7855" s="18"/>
      <c r="I7855" s="18"/>
      <c r="J7855" s="5"/>
      <c r="K7855" s="21">
        <v>85</v>
      </c>
      <c r="L7855" s="9">
        <v>85</v>
      </c>
      <c r="M7855" s="5"/>
      <c r="N7855" s="5"/>
      <c r="O7855" s="20">
        <v>3</v>
      </c>
      <c r="P7855" s="8">
        <v>3</v>
      </c>
      <c r="Q7855" s="5"/>
    </row>
    <row r="7856" spans="1:17" ht="12" x14ac:dyDescent="0.2">
      <c r="A7856" s="16" t="s">
        <v>5920</v>
      </c>
      <c r="B7856" s="16" t="s">
        <v>9109</v>
      </c>
      <c r="C7856" s="17" t="s">
        <v>7442</v>
      </c>
      <c r="D7856" s="18" t="s">
        <v>8995</v>
      </c>
      <c r="E7856" s="18"/>
      <c r="F7856" s="18"/>
      <c r="G7856" s="18"/>
      <c r="H7856" s="18"/>
      <c r="I7856" s="18"/>
      <c r="J7856" s="5"/>
      <c r="K7856" s="21">
        <v>170</v>
      </c>
      <c r="L7856" s="9">
        <v>170</v>
      </c>
      <c r="M7856" s="5"/>
      <c r="N7856" s="5"/>
      <c r="O7856" s="20">
        <v>6</v>
      </c>
      <c r="P7856" s="8">
        <v>6</v>
      </c>
      <c r="Q7856" s="5"/>
    </row>
    <row r="7857" spans="1:17" ht="12" x14ac:dyDescent="0.2">
      <c r="A7857" s="16" t="s">
        <v>5920</v>
      </c>
      <c r="B7857" s="16" t="s">
        <v>9109</v>
      </c>
      <c r="C7857" s="17" t="s">
        <v>4931</v>
      </c>
      <c r="D7857" s="18" t="s">
        <v>8995</v>
      </c>
      <c r="E7857" s="18"/>
      <c r="F7857" s="18"/>
      <c r="G7857" s="18"/>
      <c r="H7857" s="18"/>
      <c r="I7857" s="18"/>
      <c r="J7857" s="5"/>
      <c r="K7857" s="19">
        <v>150955</v>
      </c>
      <c r="L7857" s="7">
        <v>20271.099999999999</v>
      </c>
      <c r="M7857" s="19">
        <v>130683.9</v>
      </c>
      <c r="N7857" s="5"/>
      <c r="O7857" s="22">
        <v>1750</v>
      </c>
      <c r="P7857" s="8">
        <v>235</v>
      </c>
      <c r="Q7857" s="22">
        <v>1515</v>
      </c>
    </row>
    <row r="7858" spans="1:17" ht="12" x14ac:dyDescent="0.2">
      <c r="A7858" s="16" t="s">
        <v>5920</v>
      </c>
      <c r="B7858" s="16" t="s">
        <v>9109</v>
      </c>
      <c r="C7858" s="17" t="s">
        <v>4932</v>
      </c>
      <c r="D7858" s="18" t="s">
        <v>8995</v>
      </c>
      <c r="E7858" s="18"/>
      <c r="F7858" s="18"/>
      <c r="G7858" s="18"/>
      <c r="H7858" s="18"/>
      <c r="I7858" s="18"/>
      <c r="J7858" s="19">
        <v>150772.32</v>
      </c>
      <c r="K7858" s="5"/>
      <c r="L7858" s="7">
        <v>150772.32</v>
      </c>
      <c r="M7858" s="5"/>
      <c r="N7858" s="22">
        <v>1836</v>
      </c>
      <c r="O7858" s="5"/>
      <c r="P7858" s="10">
        <v>1836</v>
      </c>
      <c r="Q7858" s="5"/>
    </row>
    <row r="7859" spans="1:17" ht="12" x14ac:dyDescent="0.2">
      <c r="A7859" s="16" t="s">
        <v>5920</v>
      </c>
      <c r="B7859" s="16" t="s">
        <v>9109</v>
      </c>
      <c r="C7859" s="17" t="s">
        <v>4933</v>
      </c>
      <c r="D7859" s="18" t="s">
        <v>8995</v>
      </c>
      <c r="E7859" s="18"/>
      <c r="F7859" s="18"/>
      <c r="G7859" s="18"/>
      <c r="H7859" s="18"/>
      <c r="I7859" s="18"/>
      <c r="J7859" s="5"/>
      <c r="K7859" s="19">
        <v>179420.79999999999</v>
      </c>
      <c r="L7859" s="7">
        <v>113949.46</v>
      </c>
      <c r="M7859" s="19">
        <v>65471.34</v>
      </c>
      <c r="N7859" s="5"/>
      <c r="O7859" s="22">
        <v>2080</v>
      </c>
      <c r="P7859" s="10">
        <v>1321</v>
      </c>
      <c r="Q7859" s="20">
        <v>759</v>
      </c>
    </row>
    <row r="7860" spans="1:17" ht="12" x14ac:dyDescent="0.2">
      <c r="A7860" s="16" t="s">
        <v>5920</v>
      </c>
      <c r="B7860" s="16" t="s">
        <v>9109</v>
      </c>
      <c r="C7860" s="17" t="s">
        <v>7443</v>
      </c>
      <c r="D7860" s="18" t="s">
        <v>8995</v>
      </c>
      <c r="E7860" s="18"/>
      <c r="F7860" s="18"/>
      <c r="G7860" s="18"/>
      <c r="H7860" s="18"/>
      <c r="I7860" s="18"/>
      <c r="J7860" s="19">
        <v>23379.81</v>
      </c>
      <c r="K7860" s="5"/>
      <c r="L7860" s="7">
        <v>23379.81</v>
      </c>
      <c r="M7860" s="5"/>
      <c r="N7860" s="20">
        <v>33</v>
      </c>
      <c r="O7860" s="5"/>
      <c r="P7860" s="8">
        <v>33</v>
      </c>
      <c r="Q7860" s="5"/>
    </row>
    <row r="7861" spans="1:17" ht="24" x14ac:dyDescent="0.2">
      <c r="A7861" s="16" t="s">
        <v>5920</v>
      </c>
      <c r="B7861" s="16" t="s">
        <v>9109</v>
      </c>
      <c r="C7861" s="17" t="s">
        <v>7444</v>
      </c>
      <c r="D7861" s="18" t="s">
        <v>8995</v>
      </c>
      <c r="E7861" s="18"/>
      <c r="F7861" s="18"/>
      <c r="G7861" s="18"/>
      <c r="H7861" s="18"/>
      <c r="I7861" s="18"/>
      <c r="J7861" s="5"/>
      <c r="K7861" s="19">
        <v>1019.32</v>
      </c>
      <c r="L7861" s="7">
        <v>1019.32</v>
      </c>
      <c r="M7861" s="5"/>
      <c r="N7861" s="5"/>
      <c r="O7861" s="20">
        <v>2</v>
      </c>
      <c r="P7861" s="8">
        <v>2</v>
      </c>
      <c r="Q7861" s="5"/>
    </row>
    <row r="7862" spans="1:17" ht="12" x14ac:dyDescent="0.2">
      <c r="A7862" s="16" t="s">
        <v>5920</v>
      </c>
      <c r="B7862" s="16" t="s">
        <v>9109</v>
      </c>
      <c r="C7862" s="17" t="s">
        <v>7445</v>
      </c>
      <c r="D7862" s="18" t="s">
        <v>8995</v>
      </c>
      <c r="E7862" s="18"/>
      <c r="F7862" s="18"/>
      <c r="G7862" s="18"/>
      <c r="H7862" s="18"/>
      <c r="I7862" s="18"/>
      <c r="J7862" s="5"/>
      <c r="K7862" s="21">
        <v>572.48</v>
      </c>
      <c r="L7862" s="9">
        <v>572.48</v>
      </c>
      <c r="M7862" s="5"/>
      <c r="N7862" s="5"/>
      <c r="O7862" s="20">
        <v>2</v>
      </c>
      <c r="P7862" s="8">
        <v>2</v>
      </c>
      <c r="Q7862" s="5"/>
    </row>
    <row r="7863" spans="1:17" ht="12" x14ac:dyDescent="0.2">
      <c r="A7863" s="16" t="s">
        <v>5920</v>
      </c>
      <c r="B7863" s="16" t="s">
        <v>9109</v>
      </c>
      <c r="C7863" s="17" t="s">
        <v>7446</v>
      </c>
      <c r="D7863" s="18" t="s">
        <v>8995</v>
      </c>
      <c r="E7863" s="18"/>
      <c r="F7863" s="18"/>
      <c r="G7863" s="18"/>
      <c r="H7863" s="18"/>
      <c r="I7863" s="18"/>
      <c r="J7863" s="5"/>
      <c r="K7863" s="19">
        <v>1660</v>
      </c>
      <c r="L7863" s="9">
        <v>830</v>
      </c>
      <c r="M7863" s="21">
        <v>830</v>
      </c>
      <c r="N7863" s="5"/>
      <c r="O7863" s="20">
        <v>2</v>
      </c>
      <c r="P7863" s="8">
        <v>1</v>
      </c>
      <c r="Q7863" s="20">
        <v>1</v>
      </c>
    </row>
    <row r="7864" spans="1:17" ht="12" x14ac:dyDescent="0.2">
      <c r="A7864" s="16" t="s">
        <v>5920</v>
      </c>
      <c r="B7864" s="16" t="s">
        <v>9109</v>
      </c>
      <c r="C7864" s="17" t="s">
        <v>7447</v>
      </c>
      <c r="D7864" s="18" t="s">
        <v>8995</v>
      </c>
      <c r="E7864" s="18"/>
      <c r="F7864" s="18"/>
      <c r="G7864" s="18"/>
      <c r="H7864" s="18"/>
      <c r="I7864" s="18"/>
      <c r="J7864" s="5"/>
      <c r="K7864" s="19">
        <v>1750</v>
      </c>
      <c r="L7864" s="7">
        <v>1750</v>
      </c>
      <c r="M7864" s="5"/>
      <c r="N7864" s="5"/>
      <c r="O7864" s="20">
        <v>1</v>
      </c>
      <c r="P7864" s="8">
        <v>1</v>
      </c>
      <c r="Q7864" s="5"/>
    </row>
    <row r="7865" spans="1:17" ht="12" x14ac:dyDescent="0.2">
      <c r="A7865" s="16" t="s">
        <v>5920</v>
      </c>
      <c r="B7865" s="16" t="s">
        <v>9109</v>
      </c>
      <c r="C7865" s="17" t="s">
        <v>7448</v>
      </c>
      <c r="D7865" s="18" t="s">
        <v>8995</v>
      </c>
      <c r="E7865" s="18"/>
      <c r="F7865" s="18"/>
      <c r="G7865" s="18"/>
      <c r="H7865" s="18"/>
      <c r="I7865" s="18"/>
      <c r="J7865" s="5"/>
      <c r="K7865" s="21">
        <v>685.42</v>
      </c>
      <c r="L7865" s="9">
        <v>685.42</v>
      </c>
      <c r="M7865" s="5"/>
      <c r="N7865" s="5"/>
      <c r="O7865" s="20">
        <v>3</v>
      </c>
      <c r="P7865" s="8">
        <v>3</v>
      </c>
      <c r="Q7865" s="5"/>
    </row>
    <row r="7866" spans="1:17" ht="12" x14ac:dyDescent="0.2">
      <c r="A7866" s="16" t="s">
        <v>5920</v>
      </c>
      <c r="B7866" s="16" t="s">
        <v>9109</v>
      </c>
      <c r="C7866" s="17" t="s">
        <v>7449</v>
      </c>
      <c r="D7866" s="18" t="s">
        <v>8995</v>
      </c>
      <c r="E7866" s="18"/>
      <c r="F7866" s="18"/>
      <c r="G7866" s="18"/>
      <c r="H7866" s="18"/>
      <c r="I7866" s="18"/>
      <c r="J7866" s="5"/>
      <c r="K7866" s="19">
        <v>4423.33</v>
      </c>
      <c r="L7866" s="6"/>
      <c r="M7866" s="19">
        <v>4423.33</v>
      </c>
      <c r="N7866" s="5"/>
      <c r="O7866" s="20">
        <v>2</v>
      </c>
      <c r="P7866" s="6"/>
      <c r="Q7866" s="20">
        <v>2</v>
      </c>
    </row>
    <row r="7867" spans="1:17" ht="12" x14ac:dyDescent="0.2">
      <c r="A7867" s="16" t="s">
        <v>5920</v>
      </c>
      <c r="B7867" s="16" t="s">
        <v>9109</v>
      </c>
      <c r="C7867" s="17" t="s">
        <v>7450</v>
      </c>
      <c r="D7867" s="18" t="s">
        <v>8995</v>
      </c>
      <c r="E7867" s="18"/>
      <c r="F7867" s="18"/>
      <c r="G7867" s="18"/>
      <c r="H7867" s="18"/>
      <c r="I7867" s="18"/>
      <c r="J7867" s="5"/>
      <c r="K7867" s="19">
        <v>6556.67</v>
      </c>
      <c r="L7867" s="7">
        <v>6556.67</v>
      </c>
      <c r="M7867" s="5"/>
      <c r="N7867" s="5"/>
      <c r="O7867" s="20">
        <v>4</v>
      </c>
      <c r="P7867" s="8">
        <v>4</v>
      </c>
      <c r="Q7867" s="5"/>
    </row>
    <row r="7868" spans="1:17" ht="12" x14ac:dyDescent="0.2">
      <c r="A7868" s="16" t="s">
        <v>5920</v>
      </c>
      <c r="B7868" s="16" t="s">
        <v>9109</v>
      </c>
      <c r="C7868" s="17" t="s">
        <v>7451</v>
      </c>
      <c r="D7868" s="18" t="s">
        <v>8995</v>
      </c>
      <c r="E7868" s="18"/>
      <c r="F7868" s="18"/>
      <c r="G7868" s="18"/>
      <c r="H7868" s="18"/>
      <c r="I7868" s="18"/>
      <c r="J7868" s="5"/>
      <c r="K7868" s="19">
        <v>15481.67</v>
      </c>
      <c r="L7868" s="6"/>
      <c r="M7868" s="19">
        <v>15481.67</v>
      </c>
      <c r="N7868" s="5"/>
      <c r="O7868" s="20">
        <v>7</v>
      </c>
      <c r="P7868" s="6"/>
      <c r="Q7868" s="20">
        <v>7</v>
      </c>
    </row>
    <row r="7869" spans="1:17" ht="12" x14ac:dyDescent="0.2">
      <c r="A7869" s="16" t="s">
        <v>5920</v>
      </c>
      <c r="B7869" s="16" t="s">
        <v>9109</v>
      </c>
      <c r="C7869" s="17" t="s">
        <v>7452</v>
      </c>
      <c r="D7869" s="18" t="s">
        <v>8995</v>
      </c>
      <c r="E7869" s="18"/>
      <c r="F7869" s="18"/>
      <c r="G7869" s="18"/>
      <c r="H7869" s="18"/>
      <c r="I7869" s="18"/>
      <c r="J7869" s="5"/>
      <c r="K7869" s="19">
        <v>6362.5</v>
      </c>
      <c r="L7869" s="6"/>
      <c r="M7869" s="19">
        <v>6362.5</v>
      </c>
      <c r="N7869" s="5"/>
      <c r="O7869" s="20">
        <v>3</v>
      </c>
      <c r="P7869" s="6"/>
      <c r="Q7869" s="20">
        <v>3</v>
      </c>
    </row>
    <row r="7870" spans="1:17" ht="12" x14ac:dyDescent="0.2">
      <c r="A7870" s="16" t="s">
        <v>5920</v>
      </c>
      <c r="B7870" s="16" t="s">
        <v>9109</v>
      </c>
      <c r="C7870" s="17" t="s">
        <v>7453</v>
      </c>
      <c r="D7870" s="18" t="s">
        <v>8995</v>
      </c>
      <c r="E7870" s="18"/>
      <c r="F7870" s="18"/>
      <c r="G7870" s="18"/>
      <c r="H7870" s="18"/>
      <c r="I7870" s="18"/>
      <c r="J7870" s="5"/>
      <c r="K7870" s="19">
        <v>4223.33</v>
      </c>
      <c r="L7870" s="7">
        <v>4223.33</v>
      </c>
      <c r="M7870" s="5"/>
      <c r="N7870" s="5"/>
      <c r="O7870" s="20">
        <v>2</v>
      </c>
      <c r="P7870" s="8">
        <v>2</v>
      </c>
      <c r="Q7870" s="5"/>
    </row>
    <row r="7871" spans="1:17" ht="12" x14ac:dyDescent="0.2">
      <c r="A7871" s="16" t="s">
        <v>5920</v>
      </c>
      <c r="B7871" s="16" t="s">
        <v>9109</v>
      </c>
      <c r="C7871" s="17" t="s">
        <v>7454</v>
      </c>
      <c r="D7871" s="18" t="s">
        <v>8995</v>
      </c>
      <c r="E7871" s="18"/>
      <c r="F7871" s="18"/>
      <c r="G7871" s="18"/>
      <c r="H7871" s="18"/>
      <c r="I7871" s="18"/>
      <c r="J7871" s="5"/>
      <c r="K7871" s="19">
        <v>11058.33</v>
      </c>
      <c r="L7871" s="7">
        <v>11058.33</v>
      </c>
      <c r="M7871" s="5"/>
      <c r="N7871" s="5"/>
      <c r="O7871" s="20">
        <v>5</v>
      </c>
      <c r="P7871" s="8">
        <v>5</v>
      </c>
      <c r="Q7871" s="5"/>
    </row>
    <row r="7872" spans="1:17" ht="12" x14ac:dyDescent="0.2">
      <c r="A7872" s="16" t="s">
        <v>5920</v>
      </c>
      <c r="B7872" s="16" t="s">
        <v>9109</v>
      </c>
      <c r="C7872" s="17" t="s">
        <v>7455</v>
      </c>
      <c r="D7872" s="18" t="s">
        <v>8995</v>
      </c>
      <c r="E7872" s="18"/>
      <c r="F7872" s="18"/>
      <c r="G7872" s="18"/>
      <c r="H7872" s="18"/>
      <c r="I7872" s="18"/>
      <c r="J7872" s="5"/>
      <c r="K7872" s="19">
        <v>10604.17</v>
      </c>
      <c r="L7872" s="7">
        <v>10604.17</v>
      </c>
      <c r="M7872" s="5"/>
      <c r="N7872" s="5"/>
      <c r="O7872" s="20">
        <v>5</v>
      </c>
      <c r="P7872" s="8">
        <v>5</v>
      </c>
      <c r="Q7872" s="5"/>
    </row>
    <row r="7873" spans="1:17" ht="12" x14ac:dyDescent="0.2">
      <c r="A7873" s="16" t="s">
        <v>5920</v>
      </c>
      <c r="B7873" s="16" t="s">
        <v>9109</v>
      </c>
      <c r="C7873" s="17" t="s">
        <v>7456</v>
      </c>
      <c r="D7873" s="18" t="s">
        <v>8995</v>
      </c>
      <c r="E7873" s="18"/>
      <c r="F7873" s="18"/>
      <c r="G7873" s="18"/>
      <c r="H7873" s="18"/>
      <c r="I7873" s="18"/>
      <c r="J7873" s="5"/>
      <c r="K7873" s="19">
        <v>4241.67</v>
      </c>
      <c r="L7873" s="7">
        <v>4241.67</v>
      </c>
      <c r="M7873" s="5"/>
      <c r="N7873" s="5"/>
      <c r="O7873" s="20">
        <v>2</v>
      </c>
      <c r="P7873" s="8">
        <v>2</v>
      </c>
      <c r="Q7873" s="5"/>
    </row>
    <row r="7874" spans="1:17" ht="12" x14ac:dyDescent="0.2">
      <c r="A7874" s="16" t="s">
        <v>5920</v>
      </c>
      <c r="B7874" s="16" t="s">
        <v>9109</v>
      </c>
      <c r="C7874" s="17" t="s">
        <v>7457</v>
      </c>
      <c r="D7874" s="18" t="s">
        <v>8995</v>
      </c>
      <c r="E7874" s="18"/>
      <c r="F7874" s="18"/>
      <c r="G7874" s="18"/>
      <c r="H7874" s="18"/>
      <c r="I7874" s="18"/>
      <c r="J7874" s="5"/>
      <c r="K7874" s="19">
        <v>10736.38</v>
      </c>
      <c r="L7874" s="7">
        <v>10736.38</v>
      </c>
      <c r="M7874" s="5"/>
      <c r="N7874" s="5"/>
      <c r="O7874" s="20">
        <v>1</v>
      </c>
      <c r="P7874" s="8">
        <v>1</v>
      </c>
      <c r="Q7874" s="5"/>
    </row>
    <row r="7875" spans="1:17" ht="12" x14ac:dyDescent="0.2">
      <c r="A7875" s="16" t="s">
        <v>5920</v>
      </c>
      <c r="B7875" s="16" t="s">
        <v>9109</v>
      </c>
      <c r="C7875" s="17" t="s">
        <v>7458</v>
      </c>
      <c r="D7875" s="18" t="s">
        <v>8995</v>
      </c>
      <c r="E7875" s="18"/>
      <c r="F7875" s="18"/>
      <c r="G7875" s="18"/>
      <c r="H7875" s="18"/>
      <c r="I7875" s="18"/>
      <c r="J7875" s="5"/>
      <c r="K7875" s="21">
        <v>340</v>
      </c>
      <c r="L7875" s="9">
        <v>340</v>
      </c>
      <c r="M7875" s="5"/>
      <c r="N7875" s="5"/>
      <c r="O7875" s="20">
        <v>1</v>
      </c>
      <c r="P7875" s="8">
        <v>1</v>
      </c>
      <c r="Q7875" s="5"/>
    </row>
    <row r="7876" spans="1:17" ht="12" x14ac:dyDescent="0.2">
      <c r="A7876" s="16" t="s">
        <v>5920</v>
      </c>
      <c r="B7876" s="16" t="s">
        <v>9109</v>
      </c>
      <c r="C7876" s="17" t="s">
        <v>7459</v>
      </c>
      <c r="D7876" s="18" t="s">
        <v>8995</v>
      </c>
      <c r="E7876" s="18"/>
      <c r="F7876" s="18"/>
      <c r="G7876" s="18"/>
      <c r="H7876" s="18"/>
      <c r="I7876" s="18"/>
      <c r="J7876" s="5"/>
      <c r="K7876" s="19">
        <v>1941.67</v>
      </c>
      <c r="L7876" s="7">
        <v>1941.67</v>
      </c>
      <c r="M7876" s="5"/>
      <c r="N7876" s="5"/>
      <c r="O7876" s="20">
        <v>2</v>
      </c>
      <c r="P7876" s="8">
        <v>2</v>
      </c>
      <c r="Q7876" s="5"/>
    </row>
    <row r="7877" spans="1:17" ht="12" x14ac:dyDescent="0.2">
      <c r="A7877" s="16" t="s">
        <v>5920</v>
      </c>
      <c r="B7877" s="16" t="s">
        <v>9109</v>
      </c>
      <c r="C7877" s="17" t="s">
        <v>1666</v>
      </c>
      <c r="D7877" s="18" t="s">
        <v>8995</v>
      </c>
      <c r="E7877" s="18"/>
      <c r="F7877" s="18"/>
      <c r="G7877" s="18"/>
      <c r="H7877" s="18"/>
      <c r="I7877" s="18"/>
      <c r="J7877" s="5"/>
      <c r="K7877" s="21">
        <v>725.83</v>
      </c>
      <c r="L7877" s="9">
        <v>725.83</v>
      </c>
      <c r="M7877" s="5"/>
      <c r="N7877" s="5"/>
      <c r="O7877" s="20">
        <v>1</v>
      </c>
      <c r="P7877" s="8">
        <v>1</v>
      </c>
      <c r="Q7877" s="5"/>
    </row>
    <row r="7878" spans="1:17" ht="12" x14ac:dyDescent="0.2">
      <c r="A7878" s="16" t="s">
        <v>5920</v>
      </c>
      <c r="B7878" s="16" t="s">
        <v>9109</v>
      </c>
      <c r="C7878" s="17" t="s">
        <v>7460</v>
      </c>
      <c r="D7878" s="18" t="s">
        <v>8995</v>
      </c>
      <c r="E7878" s="18"/>
      <c r="F7878" s="18"/>
      <c r="G7878" s="18"/>
      <c r="H7878" s="18"/>
      <c r="I7878" s="18"/>
      <c r="J7878" s="5"/>
      <c r="K7878" s="21">
        <v>563.33000000000004</v>
      </c>
      <c r="L7878" s="9">
        <v>563.33000000000004</v>
      </c>
      <c r="M7878" s="5"/>
      <c r="N7878" s="5"/>
      <c r="O7878" s="20">
        <v>1</v>
      </c>
      <c r="P7878" s="8">
        <v>1</v>
      </c>
      <c r="Q7878" s="5"/>
    </row>
    <row r="7879" spans="1:17" ht="12" x14ac:dyDescent="0.2">
      <c r="A7879" s="16" t="s">
        <v>5920</v>
      </c>
      <c r="B7879" s="16" t="s">
        <v>9109</v>
      </c>
      <c r="C7879" s="17" t="s">
        <v>7461</v>
      </c>
      <c r="D7879" s="18" t="s">
        <v>8995</v>
      </c>
      <c r="E7879" s="18"/>
      <c r="F7879" s="18"/>
      <c r="G7879" s="18"/>
      <c r="H7879" s="18"/>
      <c r="I7879" s="18"/>
      <c r="J7879" s="5"/>
      <c r="K7879" s="19">
        <v>2242.5</v>
      </c>
      <c r="L7879" s="7">
        <v>2242.5</v>
      </c>
      <c r="M7879" s="5"/>
      <c r="N7879" s="5"/>
      <c r="O7879" s="20">
        <v>2</v>
      </c>
      <c r="P7879" s="8">
        <v>2</v>
      </c>
      <c r="Q7879" s="5"/>
    </row>
    <row r="7880" spans="1:17" ht="12" x14ac:dyDescent="0.2">
      <c r="A7880" s="16" t="s">
        <v>5920</v>
      </c>
      <c r="B7880" s="16" t="s">
        <v>9109</v>
      </c>
      <c r="C7880" s="17" t="s">
        <v>7462</v>
      </c>
      <c r="D7880" s="18" t="s">
        <v>8995</v>
      </c>
      <c r="E7880" s="18"/>
      <c r="F7880" s="18"/>
      <c r="G7880" s="18"/>
      <c r="H7880" s="18"/>
      <c r="I7880" s="18"/>
      <c r="J7880" s="5"/>
      <c r="K7880" s="19">
        <v>2500</v>
      </c>
      <c r="L7880" s="7">
        <v>2500</v>
      </c>
      <c r="M7880" s="5"/>
      <c r="N7880" s="5"/>
      <c r="O7880" s="20">
        <v>4</v>
      </c>
      <c r="P7880" s="8">
        <v>4</v>
      </c>
      <c r="Q7880" s="5"/>
    </row>
    <row r="7881" spans="1:17" ht="24" x14ac:dyDescent="0.2">
      <c r="A7881" s="16" t="s">
        <v>5920</v>
      </c>
      <c r="B7881" s="16" t="s">
        <v>9109</v>
      </c>
      <c r="C7881" s="17" t="s">
        <v>7463</v>
      </c>
      <c r="D7881" s="18" t="s">
        <v>8995</v>
      </c>
      <c r="E7881" s="18"/>
      <c r="F7881" s="18"/>
      <c r="G7881" s="18"/>
      <c r="H7881" s="18"/>
      <c r="I7881" s="18"/>
      <c r="J7881" s="5"/>
      <c r="K7881" s="19">
        <v>1354.17</v>
      </c>
      <c r="L7881" s="7">
        <v>1354.17</v>
      </c>
      <c r="M7881" s="5"/>
      <c r="N7881" s="5"/>
      <c r="O7881" s="20">
        <v>2</v>
      </c>
      <c r="P7881" s="8">
        <v>2</v>
      </c>
      <c r="Q7881" s="5"/>
    </row>
    <row r="7882" spans="1:17" ht="12" x14ac:dyDescent="0.2">
      <c r="A7882" s="16" t="s">
        <v>5920</v>
      </c>
      <c r="B7882" s="16" t="s">
        <v>9109</v>
      </c>
      <c r="C7882" s="17" t="s">
        <v>7464</v>
      </c>
      <c r="D7882" s="18" t="s">
        <v>8995</v>
      </c>
      <c r="E7882" s="18"/>
      <c r="F7882" s="18"/>
      <c r="G7882" s="18"/>
      <c r="H7882" s="18"/>
      <c r="I7882" s="18"/>
      <c r="J7882" s="5"/>
      <c r="K7882" s="21">
        <v>78</v>
      </c>
      <c r="L7882" s="9">
        <v>78</v>
      </c>
      <c r="M7882" s="5"/>
      <c r="N7882" s="5"/>
      <c r="O7882" s="20">
        <v>1</v>
      </c>
      <c r="P7882" s="8">
        <v>1</v>
      </c>
      <c r="Q7882" s="5"/>
    </row>
    <row r="7883" spans="1:17" ht="12" x14ac:dyDescent="0.2">
      <c r="A7883" s="16" t="s">
        <v>5920</v>
      </c>
      <c r="B7883" s="16" t="s">
        <v>9109</v>
      </c>
      <c r="C7883" s="17" t="s">
        <v>7465</v>
      </c>
      <c r="D7883" s="18" t="s">
        <v>8995</v>
      </c>
      <c r="E7883" s="18"/>
      <c r="F7883" s="18"/>
      <c r="G7883" s="18"/>
      <c r="H7883" s="18"/>
      <c r="I7883" s="18"/>
      <c r="J7883" s="5"/>
      <c r="K7883" s="19">
        <v>1632.5</v>
      </c>
      <c r="L7883" s="7">
        <v>1632.5</v>
      </c>
      <c r="M7883" s="5"/>
      <c r="N7883" s="5"/>
      <c r="O7883" s="20">
        <v>3</v>
      </c>
      <c r="P7883" s="8">
        <v>3</v>
      </c>
      <c r="Q7883" s="5"/>
    </row>
    <row r="7884" spans="1:17" ht="12" x14ac:dyDescent="0.2">
      <c r="A7884" s="16" t="s">
        <v>5920</v>
      </c>
      <c r="B7884" s="16" t="s">
        <v>9109</v>
      </c>
      <c r="C7884" s="17" t="s">
        <v>7466</v>
      </c>
      <c r="D7884" s="18" t="s">
        <v>8995</v>
      </c>
      <c r="E7884" s="18"/>
      <c r="F7884" s="18"/>
      <c r="G7884" s="18"/>
      <c r="H7884" s="18"/>
      <c r="I7884" s="18"/>
      <c r="J7884" s="5"/>
      <c r="K7884" s="21">
        <v>358.75</v>
      </c>
      <c r="L7884" s="9">
        <v>358.75</v>
      </c>
      <c r="M7884" s="5"/>
      <c r="N7884" s="5"/>
      <c r="O7884" s="20">
        <v>1</v>
      </c>
      <c r="P7884" s="8">
        <v>1</v>
      </c>
      <c r="Q7884" s="5"/>
    </row>
    <row r="7885" spans="1:17" ht="12" x14ac:dyDescent="0.2">
      <c r="A7885" s="16" t="s">
        <v>5920</v>
      </c>
      <c r="B7885" s="16" t="s">
        <v>9109</v>
      </c>
      <c r="C7885" s="17" t="s">
        <v>7467</v>
      </c>
      <c r="D7885" s="18" t="s">
        <v>8995</v>
      </c>
      <c r="E7885" s="18"/>
      <c r="F7885" s="18"/>
      <c r="G7885" s="18"/>
      <c r="H7885" s="18"/>
      <c r="I7885" s="18"/>
      <c r="J7885" s="5"/>
      <c r="K7885" s="19">
        <v>13507.56</v>
      </c>
      <c r="L7885" s="7">
        <v>13507.56</v>
      </c>
      <c r="M7885" s="5"/>
      <c r="N7885" s="5"/>
      <c r="O7885" s="20">
        <v>2</v>
      </c>
      <c r="P7885" s="8">
        <v>2</v>
      </c>
      <c r="Q7885" s="5"/>
    </row>
    <row r="7886" spans="1:17" ht="12" x14ac:dyDescent="0.2">
      <c r="A7886" s="16" t="s">
        <v>5920</v>
      </c>
      <c r="B7886" s="16" t="s">
        <v>9109</v>
      </c>
      <c r="C7886" s="17" t="s">
        <v>7468</v>
      </c>
      <c r="D7886" s="18" t="s">
        <v>8995</v>
      </c>
      <c r="E7886" s="18"/>
      <c r="F7886" s="18"/>
      <c r="G7886" s="18"/>
      <c r="H7886" s="18"/>
      <c r="I7886" s="18"/>
      <c r="J7886" s="5"/>
      <c r="K7886" s="19">
        <v>22104</v>
      </c>
      <c r="L7886" s="7">
        <v>22104</v>
      </c>
      <c r="M7886" s="5"/>
      <c r="N7886" s="5"/>
      <c r="O7886" s="20">
        <v>1</v>
      </c>
      <c r="P7886" s="8">
        <v>1</v>
      </c>
      <c r="Q7886" s="5"/>
    </row>
    <row r="7887" spans="1:17" ht="12" x14ac:dyDescent="0.2">
      <c r="A7887" s="16" t="s">
        <v>5920</v>
      </c>
      <c r="B7887" s="16" t="s">
        <v>9109</v>
      </c>
      <c r="C7887" s="17" t="s">
        <v>7469</v>
      </c>
      <c r="D7887" s="18" t="s">
        <v>8995</v>
      </c>
      <c r="E7887" s="18"/>
      <c r="F7887" s="18"/>
      <c r="G7887" s="18"/>
      <c r="H7887" s="18"/>
      <c r="I7887" s="18"/>
      <c r="J7887" s="5"/>
      <c r="K7887" s="19">
        <v>25627.200000000001</v>
      </c>
      <c r="L7887" s="7">
        <v>25627.200000000001</v>
      </c>
      <c r="M7887" s="5"/>
      <c r="N7887" s="5"/>
      <c r="O7887" s="20">
        <v>1</v>
      </c>
      <c r="P7887" s="8">
        <v>1</v>
      </c>
      <c r="Q7887" s="5"/>
    </row>
    <row r="7888" spans="1:17" ht="12" x14ac:dyDescent="0.2">
      <c r="A7888" s="16" t="s">
        <v>5920</v>
      </c>
      <c r="B7888" s="16" t="s">
        <v>9109</v>
      </c>
      <c r="C7888" s="17" t="s">
        <v>7470</v>
      </c>
      <c r="D7888" s="18" t="s">
        <v>8995</v>
      </c>
      <c r="E7888" s="18"/>
      <c r="F7888" s="18"/>
      <c r="G7888" s="18"/>
      <c r="H7888" s="18"/>
      <c r="I7888" s="18"/>
      <c r="J7888" s="5"/>
      <c r="K7888" s="19">
        <v>6266.4</v>
      </c>
      <c r="L7888" s="7">
        <v>6266.4</v>
      </c>
      <c r="M7888" s="5"/>
      <c r="N7888" s="5"/>
      <c r="O7888" s="20">
        <v>2</v>
      </c>
      <c r="P7888" s="8">
        <v>2</v>
      </c>
      <c r="Q7888" s="5"/>
    </row>
    <row r="7889" spans="1:17" ht="12" x14ac:dyDescent="0.2">
      <c r="A7889" s="16" t="s">
        <v>5920</v>
      </c>
      <c r="B7889" s="16" t="s">
        <v>9109</v>
      </c>
      <c r="C7889" s="17" t="s">
        <v>7471</v>
      </c>
      <c r="D7889" s="18" t="s">
        <v>8995</v>
      </c>
      <c r="E7889" s="18"/>
      <c r="F7889" s="18"/>
      <c r="G7889" s="18"/>
      <c r="H7889" s="18"/>
      <c r="I7889" s="18"/>
      <c r="J7889" s="5"/>
      <c r="K7889" s="19">
        <v>39168</v>
      </c>
      <c r="L7889" s="7">
        <v>31334.400000000001</v>
      </c>
      <c r="M7889" s="19">
        <v>7833.6</v>
      </c>
      <c r="N7889" s="5"/>
      <c r="O7889" s="20">
        <v>10</v>
      </c>
      <c r="P7889" s="8">
        <v>8</v>
      </c>
      <c r="Q7889" s="20">
        <v>2</v>
      </c>
    </row>
    <row r="7890" spans="1:17" ht="12" x14ac:dyDescent="0.2">
      <c r="A7890" s="16" t="s">
        <v>5920</v>
      </c>
      <c r="B7890" s="16" t="s">
        <v>9109</v>
      </c>
      <c r="C7890" s="17" t="s">
        <v>7472</v>
      </c>
      <c r="D7890" s="18" t="s">
        <v>8995</v>
      </c>
      <c r="E7890" s="18"/>
      <c r="F7890" s="18"/>
      <c r="G7890" s="18"/>
      <c r="H7890" s="18"/>
      <c r="I7890" s="18"/>
      <c r="J7890" s="5"/>
      <c r="K7890" s="19">
        <v>10572.25</v>
      </c>
      <c r="L7890" s="7">
        <v>10572.25</v>
      </c>
      <c r="M7890" s="5"/>
      <c r="N7890" s="5"/>
      <c r="O7890" s="20">
        <v>2</v>
      </c>
      <c r="P7890" s="8">
        <v>2</v>
      </c>
      <c r="Q7890" s="5"/>
    </row>
    <row r="7891" spans="1:17" ht="12" x14ac:dyDescent="0.2">
      <c r="A7891" s="16" t="s">
        <v>5920</v>
      </c>
      <c r="B7891" s="16" t="s">
        <v>9109</v>
      </c>
      <c r="C7891" s="17" t="s">
        <v>7473</v>
      </c>
      <c r="D7891" s="18" t="s">
        <v>8995</v>
      </c>
      <c r="E7891" s="18"/>
      <c r="F7891" s="18"/>
      <c r="G7891" s="18"/>
      <c r="H7891" s="18"/>
      <c r="I7891" s="18"/>
      <c r="J7891" s="5"/>
      <c r="K7891" s="19">
        <v>7255.2</v>
      </c>
      <c r="L7891" s="6"/>
      <c r="M7891" s="19">
        <v>7255.2</v>
      </c>
      <c r="N7891" s="5"/>
      <c r="O7891" s="20">
        <v>1</v>
      </c>
      <c r="P7891" s="6"/>
      <c r="Q7891" s="20">
        <v>1</v>
      </c>
    </row>
    <row r="7892" spans="1:17" ht="12" x14ac:dyDescent="0.2">
      <c r="A7892" s="16" t="s">
        <v>5920</v>
      </c>
      <c r="B7892" s="16" t="s">
        <v>9109</v>
      </c>
      <c r="C7892" s="17" t="s">
        <v>7474</v>
      </c>
      <c r="D7892" s="18" t="s">
        <v>8995</v>
      </c>
      <c r="E7892" s="18"/>
      <c r="F7892" s="18"/>
      <c r="G7892" s="18"/>
      <c r="H7892" s="18"/>
      <c r="I7892" s="18"/>
      <c r="J7892" s="5"/>
      <c r="K7892" s="19">
        <v>8706</v>
      </c>
      <c r="L7892" s="7">
        <v>8706</v>
      </c>
      <c r="M7892" s="5"/>
      <c r="N7892" s="5"/>
      <c r="O7892" s="20">
        <v>1</v>
      </c>
      <c r="P7892" s="8">
        <v>1</v>
      </c>
      <c r="Q7892" s="5"/>
    </row>
    <row r="7893" spans="1:17" ht="12" x14ac:dyDescent="0.2">
      <c r="A7893" s="16" t="s">
        <v>5920</v>
      </c>
      <c r="B7893" s="16" t="s">
        <v>9109</v>
      </c>
      <c r="C7893" s="17" t="s">
        <v>7475</v>
      </c>
      <c r="D7893" s="18" t="s">
        <v>8995</v>
      </c>
      <c r="E7893" s="18"/>
      <c r="F7893" s="18"/>
      <c r="G7893" s="18"/>
      <c r="H7893" s="18"/>
      <c r="I7893" s="18"/>
      <c r="J7893" s="5"/>
      <c r="K7893" s="19">
        <v>9729.6</v>
      </c>
      <c r="L7893" s="7">
        <v>9729.6</v>
      </c>
      <c r="M7893" s="5"/>
      <c r="N7893" s="5"/>
      <c r="O7893" s="20">
        <v>1</v>
      </c>
      <c r="P7893" s="8">
        <v>1</v>
      </c>
      <c r="Q7893" s="5"/>
    </row>
    <row r="7894" spans="1:17" ht="12" x14ac:dyDescent="0.2">
      <c r="A7894" s="16" t="s">
        <v>5920</v>
      </c>
      <c r="B7894" s="16" t="s">
        <v>9109</v>
      </c>
      <c r="C7894" s="17" t="s">
        <v>7476</v>
      </c>
      <c r="D7894" s="18" t="s">
        <v>8995</v>
      </c>
      <c r="E7894" s="18"/>
      <c r="F7894" s="18"/>
      <c r="G7894" s="18"/>
      <c r="H7894" s="18"/>
      <c r="I7894" s="18"/>
      <c r="J7894" s="5"/>
      <c r="K7894" s="19">
        <v>11028</v>
      </c>
      <c r="L7894" s="7">
        <v>11028</v>
      </c>
      <c r="M7894" s="5"/>
      <c r="N7894" s="5"/>
      <c r="O7894" s="20">
        <v>1</v>
      </c>
      <c r="P7894" s="8">
        <v>1</v>
      </c>
      <c r="Q7894" s="5"/>
    </row>
    <row r="7895" spans="1:17" ht="12" x14ac:dyDescent="0.2">
      <c r="A7895" s="16" t="s">
        <v>5920</v>
      </c>
      <c r="B7895" s="16" t="s">
        <v>9109</v>
      </c>
      <c r="C7895" s="17" t="s">
        <v>7477</v>
      </c>
      <c r="D7895" s="18" t="s">
        <v>8995</v>
      </c>
      <c r="E7895" s="18"/>
      <c r="F7895" s="18"/>
      <c r="G7895" s="18"/>
      <c r="H7895" s="18"/>
      <c r="I7895" s="18"/>
      <c r="J7895" s="5"/>
      <c r="K7895" s="19">
        <v>11318.28</v>
      </c>
      <c r="L7895" s="6"/>
      <c r="M7895" s="19">
        <v>11318.28</v>
      </c>
      <c r="N7895" s="5"/>
      <c r="O7895" s="20">
        <v>1</v>
      </c>
      <c r="P7895" s="6"/>
      <c r="Q7895" s="20">
        <v>1</v>
      </c>
    </row>
    <row r="7896" spans="1:17" ht="12" x14ac:dyDescent="0.2">
      <c r="A7896" s="16" t="s">
        <v>5920</v>
      </c>
      <c r="B7896" s="16" t="s">
        <v>9109</v>
      </c>
      <c r="C7896" s="17" t="s">
        <v>7478</v>
      </c>
      <c r="D7896" s="18" t="s">
        <v>8995</v>
      </c>
      <c r="E7896" s="18"/>
      <c r="F7896" s="18"/>
      <c r="G7896" s="18"/>
      <c r="H7896" s="18"/>
      <c r="I7896" s="18"/>
      <c r="J7896" s="5"/>
      <c r="K7896" s="19">
        <v>13348.8</v>
      </c>
      <c r="L7896" s="6"/>
      <c r="M7896" s="19">
        <v>13348.8</v>
      </c>
      <c r="N7896" s="5"/>
      <c r="O7896" s="20">
        <v>1</v>
      </c>
      <c r="P7896" s="6"/>
      <c r="Q7896" s="20">
        <v>1</v>
      </c>
    </row>
    <row r="7897" spans="1:17" ht="12" x14ac:dyDescent="0.2">
      <c r="A7897" s="16" t="s">
        <v>5920</v>
      </c>
      <c r="B7897" s="16" t="s">
        <v>9109</v>
      </c>
      <c r="C7897" s="17" t="s">
        <v>7479</v>
      </c>
      <c r="D7897" s="18" t="s">
        <v>8995</v>
      </c>
      <c r="E7897" s="18"/>
      <c r="F7897" s="18"/>
      <c r="G7897" s="18"/>
      <c r="H7897" s="18"/>
      <c r="I7897" s="18"/>
      <c r="J7897" s="5"/>
      <c r="K7897" s="19">
        <v>14220</v>
      </c>
      <c r="L7897" s="6"/>
      <c r="M7897" s="19">
        <v>14220</v>
      </c>
      <c r="N7897" s="5"/>
      <c r="O7897" s="20">
        <v>1</v>
      </c>
      <c r="P7897" s="6"/>
      <c r="Q7897" s="20">
        <v>1</v>
      </c>
    </row>
    <row r="7898" spans="1:17" ht="12" x14ac:dyDescent="0.2">
      <c r="A7898" s="16" t="s">
        <v>5920</v>
      </c>
      <c r="B7898" s="16" t="s">
        <v>9109</v>
      </c>
      <c r="C7898" s="17" t="s">
        <v>7480</v>
      </c>
      <c r="D7898" s="18" t="s">
        <v>8995</v>
      </c>
      <c r="E7898" s="18"/>
      <c r="F7898" s="18"/>
      <c r="G7898" s="18"/>
      <c r="H7898" s="18"/>
      <c r="I7898" s="18"/>
      <c r="J7898" s="5"/>
      <c r="K7898" s="19">
        <v>13302.2</v>
      </c>
      <c r="L7898" s="7">
        <v>7359</v>
      </c>
      <c r="M7898" s="19">
        <v>5943.2</v>
      </c>
      <c r="N7898" s="5"/>
      <c r="O7898" s="20">
        <v>9</v>
      </c>
      <c r="P7898" s="8">
        <v>5</v>
      </c>
      <c r="Q7898" s="20">
        <v>4</v>
      </c>
    </row>
    <row r="7899" spans="1:17" ht="12" x14ac:dyDescent="0.2">
      <c r="A7899" s="16" t="s">
        <v>5920</v>
      </c>
      <c r="B7899" s="16" t="s">
        <v>9109</v>
      </c>
      <c r="C7899" s="17" t="s">
        <v>7481</v>
      </c>
      <c r="D7899" s="18" t="s">
        <v>8995</v>
      </c>
      <c r="E7899" s="18"/>
      <c r="F7899" s="18"/>
      <c r="G7899" s="18"/>
      <c r="H7899" s="18"/>
      <c r="I7899" s="18"/>
      <c r="J7899" s="5"/>
      <c r="K7899" s="19">
        <v>74452.649999999994</v>
      </c>
      <c r="L7899" s="7">
        <v>37006.35</v>
      </c>
      <c r="M7899" s="19">
        <v>37446.300000000003</v>
      </c>
      <c r="N7899" s="5"/>
      <c r="O7899" s="20">
        <v>4</v>
      </c>
      <c r="P7899" s="8">
        <v>2</v>
      </c>
      <c r="Q7899" s="20">
        <v>2</v>
      </c>
    </row>
    <row r="7900" spans="1:17" ht="12" x14ac:dyDescent="0.2">
      <c r="A7900" s="16" t="s">
        <v>5920</v>
      </c>
      <c r="B7900" s="16" t="s">
        <v>9109</v>
      </c>
      <c r="C7900" s="17" t="s">
        <v>7482</v>
      </c>
      <c r="D7900" s="18" t="s">
        <v>8995</v>
      </c>
      <c r="E7900" s="18"/>
      <c r="F7900" s="18"/>
      <c r="G7900" s="18"/>
      <c r="H7900" s="18"/>
      <c r="I7900" s="18"/>
      <c r="J7900" s="5"/>
      <c r="K7900" s="19">
        <v>2175.6</v>
      </c>
      <c r="L7900" s="7">
        <v>2175.6</v>
      </c>
      <c r="M7900" s="5"/>
      <c r="N7900" s="5"/>
      <c r="O7900" s="20">
        <v>1</v>
      </c>
      <c r="P7900" s="8">
        <v>1</v>
      </c>
      <c r="Q7900" s="5"/>
    </row>
    <row r="7901" spans="1:17" ht="12" x14ac:dyDescent="0.2">
      <c r="A7901" s="16" t="s">
        <v>5920</v>
      </c>
      <c r="B7901" s="16" t="s">
        <v>9109</v>
      </c>
      <c r="C7901" s="17" t="s">
        <v>7483</v>
      </c>
      <c r="D7901" s="18" t="s">
        <v>8995</v>
      </c>
      <c r="E7901" s="18"/>
      <c r="F7901" s="18"/>
      <c r="G7901" s="18"/>
      <c r="H7901" s="18"/>
      <c r="I7901" s="18"/>
      <c r="J7901" s="5"/>
      <c r="K7901" s="19">
        <v>35349.699999999997</v>
      </c>
      <c r="L7901" s="7">
        <v>35349.699999999997</v>
      </c>
      <c r="M7901" s="5"/>
      <c r="N7901" s="5"/>
      <c r="O7901" s="20">
        <v>2</v>
      </c>
      <c r="P7901" s="8">
        <v>2</v>
      </c>
      <c r="Q7901" s="5"/>
    </row>
    <row r="7902" spans="1:17" ht="12" x14ac:dyDescent="0.2">
      <c r="A7902" s="16" t="s">
        <v>5920</v>
      </c>
      <c r="B7902" s="16" t="s">
        <v>9109</v>
      </c>
      <c r="C7902" s="17" t="s">
        <v>7484</v>
      </c>
      <c r="D7902" s="18" t="s">
        <v>8995</v>
      </c>
      <c r="E7902" s="18"/>
      <c r="F7902" s="18"/>
      <c r="G7902" s="18"/>
      <c r="H7902" s="18"/>
      <c r="I7902" s="18"/>
      <c r="J7902" s="5"/>
      <c r="K7902" s="19">
        <v>18920.650000000001</v>
      </c>
      <c r="L7902" s="7">
        <v>18920.650000000001</v>
      </c>
      <c r="M7902" s="5"/>
      <c r="N7902" s="5"/>
      <c r="O7902" s="20">
        <v>2</v>
      </c>
      <c r="P7902" s="8">
        <v>2</v>
      </c>
      <c r="Q7902" s="5"/>
    </row>
    <row r="7903" spans="1:17" ht="12" x14ac:dyDescent="0.2">
      <c r="A7903" s="16" t="s">
        <v>5920</v>
      </c>
      <c r="B7903" s="16" t="s">
        <v>9109</v>
      </c>
      <c r="C7903" s="17" t="s">
        <v>7485</v>
      </c>
      <c r="D7903" s="18" t="s">
        <v>8995</v>
      </c>
      <c r="E7903" s="18"/>
      <c r="F7903" s="18"/>
      <c r="G7903" s="18"/>
      <c r="H7903" s="18"/>
      <c r="I7903" s="18"/>
      <c r="J7903" s="5"/>
      <c r="K7903" s="19">
        <v>2611.1999999999998</v>
      </c>
      <c r="L7903" s="7">
        <v>2611.1999999999998</v>
      </c>
      <c r="M7903" s="5"/>
      <c r="N7903" s="5"/>
      <c r="O7903" s="20">
        <v>1</v>
      </c>
      <c r="P7903" s="8">
        <v>1</v>
      </c>
      <c r="Q7903" s="5"/>
    </row>
    <row r="7904" spans="1:17" ht="12" x14ac:dyDescent="0.2">
      <c r="A7904" s="16" t="s">
        <v>5920</v>
      </c>
      <c r="B7904" s="16" t="s">
        <v>9109</v>
      </c>
      <c r="C7904" s="17" t="s">
        <v>7486</v>
      </c>
      <c r="D7904" s="18" t="s">
        <v>8995</v>
      </c>
      <c r="E7904" s="18"/>
      <c r="F7904" s="18"/>
      <c r="G7904" s="18"/>
      <c r="H7904" s="18"/>
      <c r="I7904" s="18"/>
      <c r="J7904" s="5"/>
      <c r="K7904" s="19">
        <v>2926.29</v>
      </c>
      <c r="L7904" s="7">
        <v>2926.29</v>
      </c>
      <c r="M7904" s="5"/>
      <c r="N7904" s="5"/>
      <c r="O7904" s="20">
        <v>1</v>
      </c>
      <c r="P7904" s="8">
        <v>1</v>
      </c>
      <c r="Q7904" s="5"/>
    </row>
    <row r="7905" spans="1:17" ht="12" x14ac:dyDescent="0.2">
      <c r="A7905" s="16" t="s">
        <v>5920</v>
      </c>
      <c r="B7905" s="16" t="s">
        <v>9109</v>
      </c>
      <c r="C7905" s="17" t="s">
        <v>7487</v>
      </c>
      <c r="D7905" s="18" t="s">
        <v>8995</v>
      </c>
      <c r="E7905" s="18"/>
      <c r="F7905" s="18"/>
      <c r="G7905" s="18"/>
      <c r="H7905" s="18"/>
      <c r="I7905" s="18"/>
      <c r="J7905" s="5"/>
      <c r="K7905" s="19">
        <v>4330.8999999999996</v>
      </c>
      <c r="L7905" s="7">
        <v>4330.8999999999996</v>
      </c>
      <c r="M7905" s="5"/>
      <c r="N7905" s="5"/>
      <c r="O7905" s="20">
        <v>1</v>
      </c>
      <c r="P7905" s="8">
        <v>1</v>
      </c>
      <c r="Q7905" s="5"/>
    </row>
    <row r="7906" spans="1:17" ht="12" x14ac:dyDescent="0.2">
      <c r="A7906" s="16" t="s">
        <v>5920</v>
      </c>
      <c r="B7906" s="16" t="s">
        <v>9109</v>
      </c>
      <c r="C7906" s="17" t="s">
        <v>7488</v>
      </c>
      <c r="D7906" s="18" t="s">
        <v>8995</v>
      </c>
      <c r="E7906" s="18"/>
      <c r="F7906" s="18"/>
      <c r="G7906" s="18"/>
      <c r="H7906" s="18"/>
      <c r="I7906" s="18"/>
      <c r="J7906" s="5"/>
      <c r="K7906" s="19">
        <v>5179.49</v>
      </c>
      <c r="L7906" s="7">
        <v>5179.49</v>
      </c>
      <c r="M7906" s="5"/>
      <c r="N7906" s="5"/>
      <c r="O7906" s="20">
        <v>1</v>
      </c>
      <c r="P7906" s="8">
        <v>1</v>
      </c>
      <c r="Q7906" s="5"/>
    </row>
    <row r="7907" spans="1:17" ht="12" x14ac:dyDescent="0.2">
      <c r="A7907" s="16" t="s">
        <v>5920</v>
      </c>
      <c r="B7907" s="16" t="s">
        <v>9109</v>
      </c>
      <c r="C7907" s="17" t="s">
        <v>7489</v>
      </c>
      <c r="D7907" s="18" t="s">
        <v>8995</v>
      </c>
      <c r="E7907" s="18"/>
      <c r="F7907" s="18"/>
      <c r="G7907" s="18"/>
      <c r="H7907" s="18"/>
      <c r="I7907" s="18"/>
      <c r="J7907" s="5"/>
      <c r="K7907" s="19">
        <v>5501.37</v>
      </c>
      <c r="L7907" s="7">
        <v>5501.37</v>
      </c>
      <c r="M7907" s="5"/>
      <c r="N7907" s="5"/>
      <c r="O7907" s="20">
        <v>1</v>
      </c>
      <c r="P7907" s="8">
        <v>1</v>
      </c>
      <c r="Q7907" s="5"/>
    </row>
    <row r="7908" spans="1:17" ht="12" x14ac:dyDescent="0.2">
      <c r="A7908" s="16" t="s">
        <v>5920</v>
      </c>
      <c r="B7908" s="16" t="s">
        <v>9109</v>
      </c>
      <c r="C7908" s="17" t="s">
        <v>7490</v>
      </c>
      <c r="D7908" s="18" t="s">
        <v>8995</v>
      </c>
      <c r="E7908" s="18"/>
      <c r="F7908" s="18"/>
      <c r="G7908" s="18"/>
      <c r="H7908" s="18"/>
      <c r="I7908" s="18"/>
      <c r="J7908" s="5"/>
      <c r="K7908" s="19">
        <v>5851.2</v>
      </c>
      <c r="L7908" s="7">
        <v>5851.2</v>
      </c>
      <c r="M7908" s="5"/>
      <c r="N7908" s="5"/>
      <c r="O7908" s="20">
        <v>4</v>
      </c>
      <c r="P7908" s="8">
        <v>4</v>
      </c>
      <c r="Q7908" s="5"/>
    </row>
    <row r="7909" spans="1:17" ht="12" x14ac:dyDescent="0.2">
      <c r="A7909" s="16" t="s">
        <v>5920</v>
      </c>
      <c r="B7909" s="16" t="s">
        <v>9109</v>
      </c>
      <c r="C7909" s="17" t="s">
        <v>7491</v>
      </c>
      <c r="D7909" s="18" t="s">
        <v>8995</v>
      </c>
      <c r="E7909" s="18"/>
      <c r="F7909" s="18"/>
      <c r="G7909" s="18"/>
      <c r="H7909" s="18"/>
      <c r="I7909" s="18"/>
      <c r="J7909" s="5"/>
      <c r="K7909" s="19">
        <v>2925.6</v>
      </c>
      <c r="L7909" s="7">
        <v>2925.6</v>
      </c>
      <c r="M7909" s="5"/>
      <c r="N7909" s="5"/>
      <c r="O7909" s="20">
        <v>2</v>
      </c>
      <c r="P7909" s="8">
        <v>2</v>
      </c>
      <c r="Q7909" s="5"/>
    </row>
    <row r="7910" spans="1:17" ht="12" x14ac:dyDescent="0.2">
      <c r="A7910" s="16" t="s">
        <v>5920</v>
      </c>
      <c r="B7910" s="16" t="s">
        <v>9109</v>
      </c>
      <c r="C7910" s="17" t="s">
        <v>7492</v>
      </c>
      <c r="D7910" s="18" t="s">
        <v>8995</v>
      </c>
      <c r="E7910" s="18"/>
      <c r="F7910" s="18"/>
      <c r="G7910" s="18"/>
      <c r="H7910" s="18"/>
      <c r="I7910" s="18"/>
      <c r="J7910" s="5"/>
      <c r="K7910" s="19">
        <v>17938.16</v>
      </c>
      <c r="L7910" s="7">
        <v>17938.16</v>
      </c>
      <c r="M7910" s="5"/>
      <c r="N7910" s="5"/>
      <c r="O7910" s="20">
        <v>1</v>
      </c>
      <c r="P7910" s="8">
        <v>1</v>
      </c>
      <c r="Q7910" s="5"/>
    </row>
    <row r="7911" spans="1:17" ht="12" x14ac:dyDescent="0.2">
      <c r="A7911" s="16" t="s">
        <v>5920</v>
      </c>
      <c r="B7911" s="16" t="s">
        <v>9109</v>
      </c>
      <c r="C7911" s="17" t="s">
        <v>7493</v>
      </c>
      <c r="D7911" s="18" t="s">
        <v>8995</v>
      </c>
      <c r="E7911" s="18"/>
      <c r="F7911" s="18"/>
      <c r="G7911" s="18"/>
      <c r="H7911" s="18"/>
      <c r="I7911" s="18"/>
      <c r="J7911" s="5"/>
      <c r="K7911" s="19">
        <v>21508.23</v>
      </c>
      <c r="L7911" s="7">
        <v>21508.23</v>
      </c>
      <c r="M7911" s="5"/>
      <c r="N7911" s="5"/>
      <c r="O7911" s="20">
        <v>1</v>
      </c>
      <c r="P7911" s="8">
        <v>1</v>
      </c>
      <c r="Q7911" s="5"/>
    </row>
    <row r="7912" spans="1:17" ht="12" x14ac:dyDescent="0.2">
      <c r="A7912" s="16" t="s">
        <v>5920</v>
      </c>
      <c r="B7912" s="16" t="s">
        <v>9109</v>
      </c>
      <c r="C7912" s="17" t="s">
        <v>7494</v>
      </c>
      <c r="D7912" s="18" t="s">
        <v>8995</v>
      </c>
      <c r="E7912" s="18"/>
      <c r="F7912" s="18"/>
      <c r="G7912" s="18"/>
      <c r="H7912" s="18"/>
      <c r="I7912" s="18"/>
      <c r="J7912" s="5"/>
      <c r="K7912" s="19">
        <v>25341.63</v>
      </c>
      <c r="L7912" s="7">
        <v>25341.63</v>
      </c>
      <c r="M7912" s="5"/>
      <c r="N7912" s="5"/>
      <c r="O7912" s="20">
        <v>1</v>
      </c>
      <c r="P7912" s="8">
        <v>1</v>
      </c>
      <c r="Q7912" s="5"/>
    </row>
    <row r="7913" spans="1:17" ht="12" x14ac:dyDescent="0.2">
      <c r="A7913" s="16" t="s">
        <v>5920</v>
      </c>
      <c r="B7913" s="16" t="s">
        <v>9109</v>
      </c>
      <c r="C7913" s="17" t="s">
        <v>7495</v>
      </c>
      <c r="D7913" s="18" t="s">
        <v>8995</v>
      </c>
      <c r="E7913" s="18"/>
      <c r="F7913" s="18"/>
      <c r="G7913" s="18"/>
      <c r="H7913" s="18"/>
      <c r="I7913" s="18"/>
      <c r="J7913" s="5"/>
      <c r="K7913" s="19">
        <v>2750.69</v>
      </c>
      <c r="L7913" s="7">
        <v>2750.69</v>
      </c>
      <c r="M7913" s="5"/>
      <c r="N7913" s="5"/>
      <c r="O7913" s="20">
        <v>1</v>
      </c>
      <c r="P7913" s="8">
        <v>1</v>
      </c>
      <c r="Q7913" s="5"/>
    </row>
    <row r="7914" spans="1:17" ht="12" x14ac:dyDescent="0.2">
      <c r="A7914" s="16" t="s">
        <v>5920</v>
      </c>
      <c r="B7914" s="16" t="s">
        <v>9109</v>
      </c>
      <c r="C7914" s="17" t="s">
        <v>7496</v>
      </c>
      <c r="D7914" s="18" t="s">
        <v>8995</v>
      </c>
      <c r="E7914" s="18"/>
      <c r="F7914" s="18"/>
      <c r="G7914" s="18"/>
      <c r="H7914" s="18"/>
      <c r="I7914" s="18"/>
      <c r="J7914" s="5"/>
      <c r="K7914" s="21">
        <v>844.42</v>
      </c>
      <c r="L7914" s="9">
        <v>844.42</v>
      </c>
      <c r="M7914" s="5"/>
      <c r="N7914" s="5"/>
      <c r="O7914" s="20">
        <v>2</v>
      </c>
      <c r="P7914" s="8">
        <v>2</v>
      </c>
      <c r="Q7914" s="5"/>
    </row>
    <row r="7915" spans="1:17" ht="12" x14ac:dyDescent="0.2">
      <c r="A7915" s="16" t="s">
        <v>5920</v>
      </c>
      <c r="B7915" s="16" t="s">
        <v>9109</v>
      </c>
      <c r="C7915" s="17" t="s">
        <v>7497</v>
      </c>
      <c r="D7915" s="18" t="s">
        <v>8995</v>
      </c>
      <c r="E7915" s="18"/>
      <c r="F7915" s="18"/>
      <c r="G7915" s="18"/>
      <c r="H7915" s="18"/>
      <c r="I7915" s="18"/>
      <c r="J7915" s="5"/>
      <c r="K7915" s="19">
        <v>3900</v>
      </c>
      <c r="L7915" s="7">
        <v>3900</v>
      </c>
      <c r="M7915" s="5"/>
      <c r="N7915" s="5"/>
      <c r="O7915" s="20">
        <v>50</v>
      </c>
      <c r="P7915" s="8">
        <v>50</v>
      </c>
      <c r="Q7915" s="5"/>
    </row>
    <row r="7916" spans="1:17" ht="24" x14ac:dyDescent="0.2">
      <c r="A7916" s="16" t="s">
        <v>5920</v>
      </c>
      <c r="B7916" s="16" t="s">
        <v>9109</v>
      </c>
      <c r="C7916" s="17" t="s">
        <v>7498</v>
      </c>
      <c r="D7916" s="18" t="s">
        <v>8995</v>
      </c>
      <c r="E7916" s="18"/>
      <c r="F7916" s="18"/>
      <c r="G7916" s="18"/>
      <c r="H7916" s="18"/>
      <c r="I7916" s="18"/>
      <c r="J7916" s="5"/>
      <c r="K7916" s="19">
        <v>1365</v>
      </c>
      <c r="L7916" s="7">
        <v>1365</v>
      </c>
      <c r="M7916" s="5"/>
      <c r="N7916" s="5"/>
      <c r="O7916" s="20">
        <v>5</v>
      </c>
      <c r="P7916" s="8">
        <v>5</v>
      </c>
      <c r="Q7916" s="5"/>
    </row>
    <row r="7917" spans="1:17" ht="24" x14ac:dyDescent="0.2">
      <c r="A7917" s="16" t="s">
        <v>5920</v>
      </c>
      <c r="B7917" s="16" t="s">
        <v>9109</v>
      </c>
      <c r="C7917" s="17" t="s">
        <v>5000</v>
      </c>
      <c r="D7917" s="18" t="s">
        <v>8995</v>
      </c>
      <c r="E7917" s="18"/>
      <c r="F7917" s="18"/>
      <c r="G7917" s="18"/>
      <c r="H7917" s="18"/>
      <c r="I7917" s="18"/>
      <c r="J7917" s="5"/>
      <c r="K7917" s="21">
        <v>640</v>
      </c>
      <c r="L7917" s="9">
        <v>640</v>
      </c>
      <c r="M7917" s="5"/>
      <c r="N7917" s="5"/>
      <c r="O7917" s="20">
        <v>1</v>
      </c>
      <c r="P7917" s="8">
        <v>1</v>
      </c>
      <c r="Q7917" s="5"/>
    </row>
    <row r="7918" spans="1:17" ht="12" x14ac:dyDescent="0.2">
      <c r="A7918" s="16" t="s">
        <v>5920</v>
      </c>
      <c r="B7918" s="16" t="s">
        <v>9109</v>
      </c>
      <c r="C7918" s="17" t="s">
        <v>7499</v>
      </c>
      <c r="D7918" s="18" t="s">
        <v>8995</v>
      </c>
      <c r="E7918" s="18"/>
      <c r="F7918" s="18"/>
      <c r="G7918" s="18"/>
      <c r="H7918" s="18"/>
      <c r="I7918" s="18"/>
      <c r="J7918" s="5"/>
      <c r="K7918" s="21">
        <v>416.67</v>
      </c>
      <c r="L7918" s="9">
        <v>416.67</v>
      </c>
      <c r="M7918" s="5"/>
      <c r="N7918" s="5"/>
      <c r="O7918" s="20">
        <v>5</v>
      </c>
      <c r="P7918" s="8">
        <v>5</v>
      </c>
      <c r="Q7918" s="5"/>
    </row>
    <row r="7919" spans="1:17" ht="12" x14ac:dyDescent="0.2">
      <c r="A7919" s="16" t="s">
        <v>5920</v>
      </c>
      <c r="B7919" s="16" t="s">
        <v>9109</v>
      </c>
      <c r="C7919" s="17" t="s">
        <v>7500</v>
      </c>
      <c r="D7919" s="18" t="s">
        <v>8995</v>
      </c>
      <c r="E7919" s="18"/>
      <c r="F7919" s="18"/>
      <c r="G7919" s="18"/>
      <c r="H7919" s="18"/>
      <c r="I7919" s="18"/>
      <c r="J7919" s="5"/>
      <c r="K7919" s="21">
        <v>250</v>
      </c>
      <c r="L7919" s="9">
        <v>250</v>
      </c>
      <c r="M7919" s="5"/>
      <c r="N7919" s="5"/>
      <c r="O7919" s="20">
        <v>2</v>
      </c>
      <c r="P7919" s="8">
        <v>2</v>
      </c>
      <c r="Q7919" s="5"/>
    </row>
    <row r="7920" spans="1:17" ht="24" x14ac:dyDescent="0.2">
      <c r="A7920" s="16" t="s">
        <v>5920</v>
      </c>
      <c r="B7920" s="16" t="s">
        <v>9109</v>
      </c>
      <c r="C7920" s="17" t="s">
        <v>7501</v>
      </c>
      <c r="D7920" s="18" t="s">
        <v>8995</v>
      </c>
      <c r="E7920" s="18"/>
      <c r="F7920" s="18"/>
      <c r="G7920" s="18"/>
      <c r="H7920" s="18"/>
      <c r="I7920" s="18"/>
      <c r="J7920" s="5"/>
      <c r="K7920" s="19">
        <v>8000</v>
      </c>
      <c r="L7920" s="7">
        <v>8000</v>
      </c>
      <c r="M7920" s="5"/>
      <c r="N7920" s="5"/>
      <c r="O7920" s="20">
        <v>2</v>
      </c>
      <c r="P7920" s="8">
        <v>2</v>
      </c>
      <c r="Q7920" s="5"/>
    </row>
    <row r="7921" spans="1:17" ht="12" x14ac:dyDescent="0.2">
      <c r="A7921" s="16" t="s">
        <v>5920</v>
      </c>
      <c r="B7921" s="16" t="s">
        <v>9109</v>
      </c>
      <c r="C7921" s="17" t="s">
        <v>5003</v>
      </c>
      <c r="D7921" s="18" t="s">
        <v>8995</v>
      </c>
      <c r="E7921" s="18"/>
      <c r="F7921" s="18"/>
      <c r="G7921" s="18"/>
      <c r="H7921" s="18"/>
      <c r="I7921" s="18"/>
      <c r="J7921" s="5"/>
      <c r="K7921" s="19">
        <v>42000</v>
      </c>
      <c r="L7921" s="7">
        <v>42000</v>
      </c>
      <c r="M7921" s="5"/>
      <c r="N7921" s="5"/>
      <c r="O7921" s="20">
        <v>2</v>
      </c>
      <c r="P7921" s="8">
        <v>2</v>
      </c>
      <c r="Q7921" s="5"/>
    </row>
    <row r="7922" spans="1:17" ht="12" x14ac:dyDescent="0.2">
      <c r="A7922" s="16" t="s">
        <v>5920</v>
      </c>
      <c r="B7922" s="16" t="s">
        <v>9109</v>
      </c>
      <c r="C7922" s="17" t="s">
        <v>7502</v>
      </c>
      <c r="D7922" s="18" t="s">
        <v>8995</v>
      </c>
      <c r="E7922" s="18"/>
      <c r="F7922" s="18"/>
      <c r="G7922" s="18"/>
      <c r="H7922" s="18"/>
      <c r="I7922" s="18"/>
      <c r="J7922" s="5"/>
      <c r="K7922" s="19">
        <v>5890.5</v>
      </c>
      <c r="L7922" s="7">
        <v>5890.5</v>
      </c>
      <c r="M7922" s="5"/>
      <c r="N7922" s="5"/>
      <c r="O7922" s="20">
        <v>1</v>
      </c>
      <c r="P7922" s="8">
        <v>1</v>
      </c>
      <c r="Q7922" s="5"/>
    </row>
    <row r="7923" spans="1:17" ht="12" x14ac:dyDescent="0.2">
      <c r="A7923" s="16" t="s">
        <v>5920</v>
      </c>
      <c r="B7923" s="16" t="s">
        <v>9109</v>
      </c>
      <c r="C7923" s="17" t="s">
        <v>1690</v>
      </c>
      <c r="D7923" s="18" t="s">
        <v>8995</v>
      </c>
      <c r="E7923" s="18"/>
      <c r="F7923" s="18"/>
      <c r="G7923" s="18"/>
      <c r="H7923" s="18"/>
      <c r="I7923" s="18"/>
      <c r="J7923" s="5"/>
      <c r="K7923" s="19">
        <v>6107.07</v>
      </c>
      <c r="L7923" s="7">
        <v>6107.07</v>
      </c>
      <c r="M7923" s="5"/>
      <c r="N7923" s="5"/>
      <c r="O7923" s="20">
        <v>1</v>
      </c>
      <c r="P7923" s="8">
        <v>1</v>
      </c>
      <c r="Q7923" s="5"/>
    </row>
    <row r="7924" spans="1:17" ht="12" x14ac:dyDescent="0.2">
      <c r="A7924" s="16" t="s">
        <v>5920</v>
      </c>
      <c r="B7924" s="16" t="s">
        <v>9109</v>
      </c>
      <c r="C7924" s="17" t="s">
        <v>7503</v>
      </c>
      <c r="D7924" s="18" t="s">
        <v>8995</v>
      </c>
      <c r="E7924" s="18"/>
      <c r="F7924" s="18"/>
      <c r="G7924" s="18"/>
      <c r="H7924" s="18"/>
      <c r="I7924" s="18"/>
      <c r="J7924" s="5"/>
      <c r="K7924" s="19">
        <v>4383.75</v>
      </c>
      <c r="L7924" s="7">
        <v>4383.75</v>
      </c>
      <c r="M7924" s="5"/>
      <c r="N7924" s="5"/>
      <c r="O7924" s="20">
        <v>1</v>
      </c>
      <c r="P7924" s="8">
        <v>1</v>
      </c>
      <c r="Q7924" s="5"/>
    </row>
    <row r="7925" spans="1:17" ht="12" x14ac:dyDescent="0.2">
      <c r="A7925" s="16" t="s">
        <v>5920</v>
      </c>
      <c r="B7925" s="16" t="s">
        <v>9109</v>
      </c>
      <c r="C7925" s="17" t="s">
        <v>7504</v>
      </c>
      <c r="D7925" s="18" t="s">
        <v>8995</v>
      </c>
      <c r="E7925" s="18"/>
      <c r="F7925" s="18"/>
      <c r="G7925" s="18"/>
      <c r="H7925" s="18"/>
      <c r="I7925" s="18"/>
      <c r="J7925" s="5"/>
      <c r="K7925" s="19">
        <v>6000</v>
      </c>
      <c r="L7925" s="7">
        <v>6000</v>
      </c>
      <c r="M7925" s="5"/>
      <c r="N7925" s="5"/>
      <c r="O7925" s="20">
        <v>1</v>
      </c>
      <c r="P7925" s="8">
        <v>1</v>
      </c>
      <c r="Q7925" s="5"/>
    </row>
    <row r="7926" spans="1:17" ht="12" x14ac:dyDescent="0.2">
      <c r="A7926" s="16" t="s">
        <v>5920</v>
      </c>
      <c r="B7926" s="16" t="s">
        <v>9109</v>
      </c>
      <c r="C7926" s="17" t="s">
        <v>7505</v>
      </c>
      <c r="D7926" s="18" t="s">
        <v>8995</v>
      </c>
      <c r="E7926" s="18"/>
      <c r="F7926" s="18"/>
      <c r="G7926" s="18"/>
      <c r="H7926" s="18"/>
      <c r="I7926" s="18"/>
      <c r="J7926" s="5"/>
      <c r="K7926" s="21">
        <v>946</v>
      </c>
      <c r="L7926" s="9">
        <v>946</v>
      </c>
      <c r="M7926" s="5"/>
      <c r="N7926" s="5"/>
      <c r="O7926" s="20">
        <v>2</v>
      </c>
      <c r="P7926" s="8">
        <v>2</v>
      </c>
      <c r="Q7926" s="5"/>
    </row>
    <row r="7927" spans="1:17" ht="12" x14ac:dyDescent="0.2">
      <c r="A7927" s="16" t="s">
        <v>5920</v>
      </c>
      <c r="B7927" s="16" t="s">
        <v>9109</v>
      </c>
      <c r="C7927" s="17" t="s">
        <v>7506</v>
      </c>
      <c r="D7927" s="18" t="s">
        <v>8995</v>
      </c>
      <c r="E7927" s="18"/>
      <c r="F7927" s="18"/>
      <c r="G7927" s="18"/>
      <c r="H7927" s="18"/>
      <c r="I7927" s="18"/>
      <c r="J7927" s="5"/>
      <c r="K7927" s="21">
        <v>641.33000000000004</v>
      </c>
      <c r="L7927" s="9">
        <v>641.33000000000004</v>
      </c>
      <c r="M7927" s="5"/>
      <c r="N7927" s="5"/>
      <c r="O7927" s="20">
        <v>1</v>
      </c>
      <c r="P7927" s="8">
        <v>1</v>
      </c>
      <c r="Q7927" s="5"/>
    </row>
    <row r="7928" spans="1:17" ht="12" x14ac:dyDescent="0.2">
      <c r="A7928" s="16" t="s">
        <v>5920</v>
      </c>
      <c r="B7928" s="16" t="s">
        <v>9109</v>
      </c>
      <c r="C7928" s="17" t="s">
        <v>7507</v>
      </c>
      <c r="D7928" s="18" t="s">
        <v>8995</v>
      </c>
      <c r="E7928" s="18"/>
      <c r="F7928" s="18"/>
      <c r="G7928" s="18"/>
      <c r="H7928" s="18"/>
      <c r="I7928" s="18"/>
      <c r="J7928" s="5"/>
      <c r="K7928" s="21">
        <v>493</v>
      </c>
      <c r="L7928" s="9">
        <v>493</v>
      </c>
      <c r="M7928" s="5"/>
      <c r="N7928" s="5"/>
      <c r="O7928" s="20">
        <v>1</v>
      </c>
      <c r="P7928" s="8">
        <v>1</v>
      </c>
      <c r="Q7928" s="5"/>
    </row>
    <row r="7929" spans="1:17" ht="12" x14ac:dyDescent="0.2">
      <c r="A7929" s="16" t="s">
        <v>5920</v>
      </c>
      <c r="B7929" s="16" t="s">
        <v>9109</v>
      </c>
      <c r="C7929" s="17" t="s">
        <v>7508</v>
      </c>
      <c r="D7929" s="18" t="s">
        <v>8995</v>
      </c>
      <c r="E7929" s="18"/>
      <c r="F7929" s="18"/>
      <c r="G7929" s="18"/>
      <c r="H7929" s="18"/>
      <c r="I7929" s="18"/>
      <c r="J7929" s="19">
        <v>29200</v>
      </c>
      <c r="K7929" s="5"/>
      <c r="L7929" s="7">
        <v>29200</v>
      </c>
      <c r="M7929" s="5"/>
      <c r="N7929" s="20">
        <v>1</v>
      </c>
      <c r="O7929" s="5"/>
      <c r="P7929" s="8">
        <v>1</v>
      </c>
      <c r="Q7929" s="5"/>
    </row>
    <row r="7930" spans="1:17" ht="12" x14ac:dyDescent="0.2">
      <c r="A7930" s="16" t="s">
        <v>5920</v>
      </c>
      <c r="B7930" s="16" t="s">
        <v>9109</v>
      </c>
      <c r="C7930" s="17" t="s">
        <v>7509</v>
      </c>
      <c r="D7930" s="18" t="s">
        <v>8995</v>
      </c>
      <c r="E7930" s="18"/>
      <c r="F7930" s="18"/>
      <c r="G7930" s="18"/>
      <c r="H7930" s="18"/>
      <c r="I7930" s="18"/>
      <c r="J7930" s="5"/>
      <c r="K7930" s="19">
        <v>56400</v>
      </c>
      <c r="L7930" s="7">
        <v>56400</v>
      </c>
      <c r="M7930" s="5"/>
      <c r="N7930" s="5"/>
      <c r="O7930" s="20">
        <v>2</v>
      </c>
      <c r="P7930" s="8">
        <v>2</v>
      </c>
      <c r="Q7930" s="5"/>
    </row>
    <row r="7931" spans="1:17" ht="24" x14ac:dyDescent="0.2">
      <c r="A7931" s="16" t="s">
        <v>5920</v>
      </c>
      <c r="B7931" s="16" t="s">
        <v>9109</v>
      </c>
      <c r="C7931" s="17" t="s">
        <v>7510</v>
      </c>
      <c r="D7931" s="18" t="s">
        <v>8995</v>
      </c>
      <c r="E7931" s="18"/>
      <c r="F7931" s="18"/>
      <c r="G7931" s="18"/>
      <c r="H7931" s="18"/>
      <c r="I7931" s="18"/>
      <c r="J7931" s="5"/>
      <c r="K7931" s="19">
        <v>347130</v>
      </c>
      <c r="L7931" s="7">
        <v>256510</v>
      </c>
      <c r="M7931" s="19">
        <v>90620</v>
      </c>
      <c r="N7931" s="5"/>
      <c r="O7931" s="20">
        <v>16</v>
      </c>
      <c r="P7931" s="8">
        <v>12</v>
      </c>
      <c r="Q7931" s="20">
        <v>4</v>
      </c>
    </row>
    <row r="7932" spans="1:17" ht="12" x14ac:dyDescent="0.2">
      <c r="A7932" s="16" t="s">
        <v>5920</v>
      </c>
      <c r="B7932" s="16" t="s">
        <v>9109</v>
      </c>
      <c r="C7932" s="17" t="s">
        <v>7511</v>
      </c>
      <c r="D7932" s="18" t="s">
        <v>8995</v>
      </c>
      <c r="E7932" s="18"/>
      <c r="F7932" s="18"/>
      <c r="G7932" s="18"/>
      <c r="H7932" s="18"/>
      <c r="I7932" s="18"/>
      <c r="J7932" s="5"/>
      <c r="K7932" s="19">
        <v>47610</v>
      </c>
      <c r="L7932" s="7">
        <v>47610</v>
      </c>
      <c r="M7932" s="5"/>
      <c r="N7932" s="5"/>
      <c r="O7932" s="20">
        <v>2</v>
      </c>
      <c r="P7932" s="8">
        <v>2</v>
      </c>
      <c r="Q7932" s="5"/>
    </row>
    <row r="7933" spans="1:17" ht="24" x14ac:dyDescent="0.2">
      <c r="A7933" s="16" t="s">
        <v>5920</v>
      </c>
      <c r="B7933" s="16" t="s">
        <v>9109</v>
      </c>
      <c r="C7933" s="17" t="s">
        <v>7512</v>
      </c>
      <c r="D7933" s="18" t="str">
        <f>VLOOKUP(C7933,[2]итоговая!$C$6:$H$1018,4,FALSE)</f>
        <v>Аварийный резерв</v>
      </c>
      <c r="E7933" s="26">
        <f>J7933-L7933</f>
        <v>351799.81</v>
      </c>
      <c r="F7933" s="26">
        <f>N7933-P7933</f>
        <v>4</v>
      </c>
      <c r="G7933" s="26" t="str">
        <f>VLOOKUP(C7933,[2]итоговая!$C$6:$H$1018,5,FALSE)</f>
        <v>УКС</v>
      </c>
      <c r="H7933" s="21" t="str">
        <f>VLOOKUP(C7933,[2]итоговая!$C$6:$H$1018,6,FALSE)</f>
        <v>Аварийный запас. Остаток после проведения ремонтных работ</v>
      </c>
      <c r="I7933" s="18"/>
      <c r="J7933" s="19">
        <v>351799.81</v>
      </c>
      <c r="K7933" s="5"/>
      <c r="L7933" s="6"/>
      <c r="M7933" s="19">
        <v>351799.81</v>
      </c>
      <c r="N7933" s="20">
        <v>4</v>
      </c>
      <c r="O7933" s="5"/>
      <c r="P7933" s="6"/>
      <c r="Q7933" s="20">
        <v>4</v>
      </c>
    </row>
    <row r="7934" spans="1:17" ht="12" x14ac:dyDescent="0.2">
      <c r="A7934" s="16" t="s">
        <v>5920</v>
      </c>
      <c r="B7934" s="16" t="s">
        <v>9109</v>
      </c>
      <c r="C7934" s="17" t="s">
        <v>7513</v>
      </c>
      <c r="D7934" s="18" t="s">
        <v>8995</v>
      </c>
      <c r="E7934" s="18"/>
      <c r="F7934" s="18"/>
      <c r="G7934" s="18"/>
      <c r="H7934" s="18"/>
      <c r="I7934" s="18"/>
      <c r="J7934" s="5"/>
      <c r="K7934" s="21">
        <v>120</v>
      </c>
      <c r="L7934" s="9">
        <v>120</v>
      </c>
      <c r="M7934" s="5"/>
      <c r="N7934" s="5"/>
      <c r="O7934" s="20">
        <v>1.2</v>
      </c>
      <c r="P7934" s="8">
        <v>1.2</v>
      </c>
      <c r="Q7934" s="5"/>
    </row>
    <row r="7935" spans="1:17" ht="12" x14ac:dyDescent="0.2">
      <c r="A7935" s="16" t="s">
        <v>5920</v>
      </c>
      <c r="B7935" s="16" t="s">
        <v>9109</v>
      </c>
      <c r="C7935" s="17" t="s">
        <v>7514</v>
      </c>
      <c r="D7935" s="18" t="s">
        <v>8995</v>
      </c>
      <c r="E7935" s="18"/>
      <c r="F7935" s="18"/>
      <c r="G7935" s="18"/>
      <c r="H7935" s="18"/>
      <c r="I7935" s="18"/>
      <c r="J7935" s="21">
        <v>708.33</v>
      </c>
      <c r="K7935" s="5"/>
      <c r="L7935" s="9">
        <v>708.33</v>
      </c>
      <c r="M7935" s="5"/>
      <c r="N7935" s="20">
        <v>5</v>
      </c>
      <c r="O7935" s="5"/>
      <c r="P7935" s="8">
        <v>5</v>
      </c>
      <c r="Q7935" s="5"/>
    </row>
    <row r="7936" spans="1:17" ht="24" x14ac:dyDescent="0.2">
      <c r="A7936" s="16" t="s">
        <v>5920</v>
      </c>
      <c r="B7936" s="16" t="s">
        <v>9109</v>
      </c>
      <c r="C7936" s="17" t="s">
        <v>7515</v>
      </c>
      <c r="D7936" s="18" t="s">
        <v>8995</v>
      </c>
      <c r="E7936" s="18"/>
      <c r="F7936" s="18"/>
      <c r="G7936" s="18"/>
      <c r="H7936" s="18"/>
      <c r="I7936" s="18"/>
      <c r="J7936" s="5"/>
      <c r="K7936" s="21">
        <v>352.71</v>
      </c>
      <c r="L7936" s="6"/>
      <c r="M7936" s="21">
        <v>352.71</v>
      </c>
      <c r="N7936" s="5"/>
      <c r="O7936" s="20">
        <v>1</v>
      </c>
      <c r="P7936" s="6"/>
      <c r="Q7936" s="20">
        <v>1</v>
      </c>
    </row>
    <row r="7937" spans="1:17" ht="12" x14ac:dyDescent="0.2">
      <c r="A7937" s="16" t="s">
        <v>5920</v>
      </c>
      <c r="B7937" s="16" t="s">
        <v>9109</v>
      </c>
      <c r="C7937" s="17" t="s">
        <v>7516</v>
      </c>
      <c r="D7937" s="73" t="s">
        <v>9004</v>
      </c>
      <c r="E7937" s="74">
        <f>J7937-L7937</f>
        <v>1519.46</v>
      </c>
      <c r="F7937" s="74">
        <f>N7937-P7937</f>
        <v>3</v>
      </c>
      <c r="G7937" s="74" t="str">
        <f>VLOOKUP(C7937,[2]итоговая!$C$6:$H$1018,5,FALSE)</f>
        <v>ОГЭ</v>
      </c>
      <c r="H7937" s="75" t="str">
        <f>VLOOKUP(C7937,'[6]сводная информация'!$C$4479:$H$9628,6,FALSE)</f>
        <v>Выписано в производство 14.01.2022</v>
      </c>
      <c r="I7937" s="18"/>
      <c r="J7937" s="19">
        <v>1519.46</v>
      </c>
      <c r="K7937" s="5"/>
      <c r="L7937" s="6"/>
      <c r="M7937" s="19">
        <v>1519.46</v>
      </c>
      <c r="N7937" s="20">
        <v>3</v>
      </c>
      <c r="O7937" s="5"/>
      <c r="P7937" s="6"/>
      <c r="Q7937" s="20">
        <v>3</v>
      </c>
    </row>
    <row r="7938" spans="1:17" ht="12" x14ac:dyDescent="0.2">
      <c r="A7938" s="16" t="s">
        <v>5920</v>
      </c>
      <c r="B7938" s="16" t="s">
        <v>9109</v>
      </c>
      <c r="C7938" s="17" t="s">
        <v>1694</v>
      </c>
      <c r="D7938" s="18" t="s">
        <v>8995</v>
      </c>
      <c r="E7938" s="18"/>
      <c r="F7938" s="18"/>
      <c r="G7938" s="18"/>
      <c r="H7938" s="18"/>
      <c r="I7938" s="18"/>
      <c r="J7938" s="5"/>
      <c r="K7938" s="19">
        <v>1114</v>
      </c>
      <c r="L7938" s="7">
        <v>1114</v>
      </c>
      <c r="M7938" s="5"/>
      <c r="N7938" s="5"/>
      <c r="O7938" s="20">
        <v>2</v>
      </c>
      <c r="P7938" s="8">
        <v>2</v>
      </c>
      <c r="Q7938" s="5"/>
    </row>
    <row r="7939" spans="1:17" ht="12" x14ac:dyDescent="0.2">
      <c r="A7939" s="16" t="s">
        <v>5920</v>
      </c>
      <c r="B7939" s="16" t="s">
        <v>9109</v>
      </c>
      <c r="C7939" s="17" t="s">
        <v>7517</v>
      </c>
      <c r="D7939" s="18" t="s">
        <v>8995</v>
      </c>
      <c r="E7939" s="18"/>
      <c r="F7939" s="18"/>
      <c r="G7939" s="18"/>
      <c r="H7939" s="18"/>
      <c r="I7939" s="18"/>
      <c r="J7939" s="5"/>
      <c r="K7939" s="21">
        <v>760.42</v>
      </c>
      <c r="L7939" s="9">
        <v>760.42</v>
      </c>
      <c r="M7939" s="5"/>
      <c r="N7939" s="5"/>
      <c r="O7939" s="20">
        <v>5</v>
      </c>
      <c r="P7939" s="8">
        <v>5</v>
      </c>
      <c r="Q7939" s="5"/>
    </row>
    <row r="7940" spans="1:17" ht="12" x14ac:dyDescent="0.2">
      <c r="A7940" s="16" t="s">
        <v>5920</v>
      </c>
      <c r="B7940" s="16" t="s">
        <v>9109</v>
      </c>
      <c r="C7940" s="17" t="s">
        <v>7518</v>
      </c>
      <c r="D7940" s="18" t="s">
        <v>8995</v>
      </c>
      <c r="E7940" s="18"/>
      <c r="F7940" s="18"/>
      <c r="G7940" s="18"/>
      <c r="H7940" s="18"/>
      <c r="I7940" s="18"/>
      <c r="J7940" s="19">
        <v>4582.16</v>
      </c>
      <c r="K7940" s="5"/>
      <c r="L7940" s="7">
        <v>4582.16</v>
      </c>
      <c r="M7940" s="5"/>
      <c r="N7940" s="20">
        <v>3</v>
      </c>
      <c r="O7940" s="5"/>
      <c r="P7940" s="8">
        <v>3</v>
      </c>
      <c r="Q7940" s="5"/>
    </row>
    <row r="7941" spans="1:17" ht="12" x14ac:dyDescent="0.2">
      <c r="A7941" s="16" t="s">
        <v>5920</v>
      </c>
      <c r="B7941" s="16" t="s">
        <v>9109</v>
      </c>
      <c r="C7941" s="17" t="s">
        <v>7519</v>
      </c>
      <c r="D7941" s="18" t="s">
        <v>8995</v>
      </c>
      <c r="E7941" s="18"/>
      <c r="F7941" s="18"/>
      <c r="G7941" s="18"/>
      <c r="H7941" s="18"/>
      <c r="I7941" s="18"/>
      <c r="J7941" s="5"/>
      <c r="K7941" s="21">
        <v>272</v>
      </c>
      <c r="L7941" s="9">
        <v>272</v>
      </c>
      <c r="M7941" s="5"/>
      <c r="N7941" s="5"/>
      <c r="O7941" s="20">
        <v>16</v>
      </c>
      <c r="P7941" s="8">
        <v>16</v>
      </c>
      <c r="Q7941" s="5"/>
    </row>
    <row r="7942" spans="1:17" ht="12" x14ac:dyDescent="0.2">
      <c r="A7942" s="16" t="s">
        <v>5920</v>
      </c>
      <c r="B7942" s="16" t="s">
        <v>9109</v>
      </c>
      <c r="C7942" s="17" t="s">
        <v>7520</v>
      </c>
      <c r="D7942" s="18" t="s">
        <v>8995</v>
      </c>
      <c r="E7942" s="18"/>
      <c r="F7942" s="18"/>
      <c r="G7942" s="18"/>
      <c r="H7942" s="18"/>
      <c r="I7942" s="18"/>
      <c r="J7942" s="5"/>
      <c r="K7942" s="21">
        <v>66</v>
      </c>
      <c r="L7942" s="9">
        <v>66</v>
      </c>
      <c r="M7942" s="5"/>
      <c r="N7942" s="5"/>
      <c r="O7942" s="20">
        <v>3</v>
      </c>
      <c r="P7942" s="8">
        <v>3</v>
      </c>
      <c r="Q7942" s="5"/>
    </row>
    <row r="7943" spans="1:17" ht="12" x14ac:dyDescent="0.2">
      <c r="A7943" s="16" t="s">
        <v>5920</v>
      </c>
      <c r="B7943" s="16" t="s">
        <v>9109</v>
      </c>
      <c r="C7943" s="17" t="s">
        <v>7521</v>
      </c>
      <c r="D7943" s="18" t="str">
        <f>VLOOKUP(C7943,[2]итоговая!$C$6:$H$1018,4,FALSE)</f>
        <v>Реконструкция НБУ 2022-2024</v>
      </c>
      <c r="E7943" s="26">
        <f>J7943-L7943</f>
        <v>6792.99</v>
      </c>
      <c r="F7943" s="26">
        <f>N7943-P7943</f>
        <v>3</v>
      </c>
      <c r="G7943" s="26" t="str">
        <f>VLOOKUP(C7943,[2]итоговая!$C$6:$H$1018,5,FALSE)</f>
        <v>УКС</v>
      </c>
      <c r="H7943" s="21" t="str">
        <f>VLOOKUP(C7943,[2]итоговая!$C$6:$H$1018,6,FALSE)</f>
        <v>Реконструкция НБУ 2022-2024</v>
      </c>
      <c r="I7943" s="18"/>
      <c r="J7943" s="19">
        <v>6792.99</v>
      </c>
      <c r="K7943" s="5"/>
      <c r="L7943" s="6"/>
      <c r="M7943" s="19">
        <v>6792.99</v>
      </c>
      <c r="N7943" s="20">
        <v>3</v>
      </c>
      <c r="O7943" s="5"/>
      <c r="P7943" s="6"/>
      <c r="Q7943" s="20">
        <v>3</v>
      </c>
    </row>
    <row r="7944" spans="1:17" ht="12" x14ac:dyDescent="0.2">
      <c r="A7944" s="16" t="s">
        <v>5920</v>
      </c>
      <c r="B7944" s="16" t="s">
        <v>9109</v>
      </c>
      <c r="C7944" s="17" t="s">
        <v>7522</v>
      </c>
      <c r="D7944" s="18" t="s">
        <v>8995</v>
      </c>
      <c r="E7944" s="18"/>
      <c r="F7944" s="18"/>
      <c r="G7944" s="18"/>
      <c r="H7944" s="18"/>
      <c r="I7944" s="18"/>
      <c r="J7944" s="5"/>
      <c r="K7944" s="19">
        <v>3900</v>
      </c>
      <c r="L7944" s="7">
        <v>3900</v>
      </c>
      <c r="M7944" s="5"/>
      <c r="N7944" s="5"/>
      <c r="O7944" s="20">
        <v>100</v>
      </c>
      <c r="P7944" s="8">
        <v>100</v>
      </c>
      <c r="Q7944" s="5"/>
    </row>
    <row r="7945" spans="1:17" ht="12" x14ac:dyDescent="0.2">
      <c r="A7945" s="16" t="s">
        <v>5920</v>
      </c>
      <c r="B7945" s="16" t="s">
        <v>9109</v>
      </c>
      <c r="C7945" s="17" t="s">
        <v>7523</v>
      </c>
      <c r="D7945" s="18" t="s">
        <v>8995</v>
      </c>
      <c r="E7945" s="18"/>
      <c r="F7945" s="18"/>
      <c r="G7945" s="18"/>
      <c r="H7945" s="18"/>
      <c r="I7945" s="18"/>
      <c r="J7945" s="5"/>
      <c r="K7945" s="21">
        <v>56</v>
      </c>
      <c r="L7945" s="9">
        <v>56</v>
      </c>
      <c r="M7945" s="5"/>
      <c r="N7945" s="5"/>
      <c r="O7945" s="20">
        <v>2</v>
      </c>
      <c r="P7945" s="8">
        <v>2</v>
      </c>
      <c r="Q7945" s="5"/>
    </row>
    <row r="7946" spans="1:17" ht="12" x14ac:dyDescent="0.2">
      <c r="A7946" s="16" t="s">
        <v>5920</v>
      </c>
      <c r="B7946" s="16" t="s">
        <v>9109</v>
      </c>
      <c r="C7946" s="17" t="s">
        <v>7524</v>
      </c>
      <c r="D7946" s="18" t="s">
        <v>8995</v>
      </c>
      <c r="E7946" s="18"/>
      <c r="F7946" s="18"/>
      <c r="G7946" s="18"/>
      <c r="H7946" s="18"/>
      <c r="I7946" s="18"/>
      <c r="J7946" s="5"/>
      <c r="K7946" s="19">
        <v>6300</v>
      </c>
      <c r="L7946" s="7">
        <v>6300</v>
      </c>
      <c r="M7946" s="5"/>
      <c r="N7946" s="5"/>
      <c r="O7946" s="20">
        <v>8</v>
      </c>
      <c r="P7946" s="8">
        <v>8</v>
      </c>
      <c r="Q7946" s="5"/>
    </row>
    <row r="7947" spans="1:17" ht="12" x14ac:dyDescent="0.2">
      <c r="A7947" s="16" t="s">
        <v>5920</v>
      </c>
      <c r="B7947" s="16" t="s">
        <v>9109</v>
      </c>
      <c r="C7947" s="17" t="s">
        <v>7525</v>
      </c>
      <c r="D7947" s="18" t="s">
        <v>8995</v>
      </c>
      <c r="E7947" s="18"/>
      <c r="F7947" s="18"/>
      <c r="G7947" s="18"/>
      <c r="H7947" s="18"/>
      <c r="I7947" s="18"/>
      <c r="J7947" s="5"/>
      <c r="K7947" s="19">
        <v>1180.6199999999999</v>
      </c>
      <c r="L7947" s="7">
        <v>1180.6199999999999</v>
      </c>
      <c r="M7947" s="5"/>
      <c r="N7947" s="5"/>
      <c r="O7947" s="20">
        <v>1</v>
      </c>
      <c r="P7947" s="8">
        <v>1</v>
      </c>
      <c r="Q7947" s="5"/>
    </row>
    <row r="7948" spans="1:17" ht="12" x14ac:dyDescent="0.2">
      <c r="A7948" s="16" t="s">
        <v>5920</v>
      </c>
      <c r="B7948" s="16" t="s">
        <v>9109</v>
      </c>
      <c r="C7948" s="17" t="s">
        <v>7526</v>
      </c>
      <c r="D7948" s="18" t="s">
        <v>8995</v>
      </c>
      <c r="E7948" s="18"/>
      <c r="F7948" s="18"/>
      <c r="G7948" s="18"/>
      <c r="H7948" s="18"/>
      <c r="I7948" s="18"/>
      <c r="J7948" s="5"/>
      <c r="K7948" s="19">
        <v>5901.84</v>
      </c>
      <c r="L7948" s="6"/>
      <c r="M7948" s="19">
        <v>5901.84</v>
      </c>
      <c r="N7948" s="5"/>
      <c r="O7948" s="20">
        <v>4</v>
      </c>
      <c r="P7948" s="6"/>
      <c r="Q7948" s="20">
        <v>4</v>
      </c>
    </row>
    <row r="7949" spans="1:17" ht="12" x14ac:dyDescent="0.2">
      <c r="A7949" s="16" t="s">
        <v>5920</v>
      </c>
      <c r="B7949" s="16" t="s">
        <v>9109</v>
      </c>
      <c r="C7949" s="17" t="s">
        <v>7527</v>
      </c>
      <c r="D7949" s="18" t="s">
        <v>8995</v>
      </c>
      <c r="E7949" s="18"/>
      <c r="F7949" s="18"/>
      <c r="G7949" s="18"/>
      <c r="H7949" s="18"/>
      <c r="I7949" s="18"/>
      <c r="J7949" s="5"/>
      <c r="K7949" s="19">
        <v>4238.6400000000003</v>
      </c>
      <c r="L7949" s="7">
        <v>4238.6400000000003</v>
      </c>
      <c r="M7949" s="5"/>
      <c r="N7949" s="5"/>
      <c r="O7949" s="20">
        <v>2</v>
      </c>
      <c r="P7949" s="8">
        <v>2</v>
      </c>
      <c r="Q7949" s="5"/>
    </row>
    <row r="7950" spans="1:17" ht="12" x14ac:dyDescent="0.2">
      <c r="A7950" s="16" t="s">
        <v>5920</v>
      </c>
      <c r="B7950" s="16" t="s">
        <v>9109</v>
      </c>
      <c r="C7950" s="17" t="s">
        <v>7528</v>
      </c>
      <c r="D7950" s="18" t="s">
        <v>8995</v>
      </c>
      <c r="E7950" s="18"/>
      <c r="F7950" s="18"/>
      <c r="G7950" s="18"/>
      <c r="H7950" s="18"/>
      <c r="I7950" s="18"/>
      <c r="J7950" s="5"/>
      <c r="K7950" s="19">
        <v>2512.44</v>
      </c>
      <c r="L7950" s="6"/>
      <c r="M7950" s="19">
        <v>2512.44</v>
      </c>
      <c r="N7950" s="5"/>
      <c r="O7950" s="20">
        <v>1</v>
      </c>
      <c r="P7950" s="6"/>
      <c r="Q7950" s="20">
        <v>1</v>
      </c>
    </row>
    <row r="7951" spans="1:17" ht="12" x14ac:dyDescent="0.2">
      <c r="A7951" s="16" t="s">
        <v>5920</v>
      </c>
      <c r="B7951" s="16" t="s">
        <v>9109</v>
      </c>
      <c r="C7951" s="17" t="s">
        <v>7529</v>
      </c>
      <c r="D7951" s="18" t="s">
        <v>8995</v>
      </c>
      <c r="E7951" s="18"/>
      <c r="F7951" s="18"/>
      <c r="G7951" s="18"/>
      <c r="H7951" s="18"/>
      <c r="I7951" s="18"/>
      <c r="J7951" s="5"/>
      <c r="K7951" s="19">
        <v>1149.1199999999999</v>
      </c>
      <c r="L7951" s="6"/>
      <c r="M7951" s="19">
        <v>1149.1199999999999</v>
      </c>
      <c r="N7951" s="5"/>
      <c r="O7951" s="20">
        <v>4</v>
      </c>
      <c r="P7951" s="6"/>
      <c r="Q7951" s="20">
        <v>4</v>
      </c>
    </row>
    <row r="7952" spans="1:17" ht="12" x14ac:dyDescent="0.2">
      <c r="A7952" s="16" t="s">
        <v>5920</v>
      </c>
      <c r="B7952" s="16" t="s">
        <v>9109</v>
      </c>
      <c r="C7952" s="17" t="s">
        <v>7530</v>
      </c>
      <c r="D7952" s="18" t="s">
        <v>8995</v>
      </c>
      <c r="E7952" s="18"/>
      <c r="F7952" s="18"/>
      <c r="G7952" s="18"/>
      <c r="H7952" s="18"/>
      <c r="I7952" s="18"/>
      <c r="J7952" s="5"/>
      <c r="K7952" s="19">
        <v>14421.6</v>
      </c>
      <c r="L7952" s="7">
        <v>6211.2</v>
      </c>
      <c r="M7952" s="19">
        <v>8210.4</v>
      </c>
      <c r="N7952" s="5"/>
      <c r="O7952" s="20">
        <v>16</v>
      </c>
      <c r="P7952" s="8">
        <v>8</v>
      </c>
      <c r="Q7952" s="20">
        <v>8</v>
      </c>
    </row>
    <row r="7953" spans="1:17" ht="12" x14ac:dyDescent="0.2">
      <c r="A7953" s="16" t="s">
        <v>5920</v>
      </c>
      <c r="B7953" s="16" t="s">
        <v>9109</v>
      </c>
      <c r="C7953" s="17" t="s">
        <v>7531</v>
      </c>
      <c r="D7953" s="18" t="s">
        <v>8995</v>
      </c>
      <c r="E7953" s="18"/>
      <c r="F7953" s="18"/>
      <c r="G7953" s="18"/>
      <c r="H7953" s="18"/>
      <c r="I7953" s="18"/>
      <c r="J7953" s="5"/>
      <c r="K7953" s="21">
        <v>506.4</v>
      </c>
      <c r="L7953" s="6"/>
      <c r="M7953" s="21">
        <v>506.4</v>
      </c>
      <c r="N7953" s="5"/>
      <c r="O7953" s="20">
        <v>1</v>
      </c>
      <c r="P7953" s="6"/>
      <c r="Q7953" s="20">
        <v>1</v>
      </c>
    </row>
    <row r="7954" spans="1:17" ht="12" x14ac:dyDescent="0.2">
      <c r="A7954" s="16" t="s">
        <v>5920</v>
      </c>
      <c r="B7954" s="16" t="s">
        <v>9109</v>
      </c>
      <c r="C7954" s="17" t="s">
        <v>5018</v>
      </c>
      <c r="D7954" s="18" t="s">
        <v>8995</v>
      </c>
      <c r="E7954" s="18"/>
      <c r="F7954" s="18"/>
      <c r="G7954" s="18"/>
      <c r="H7954" s="18"/>
      <c r="I7954" s="18"/>
      <c r="J7954" s="5"/>
      <c r="K7954" s="19">
        <v>1666.8</v>
      </c>
      <c r="L7954" s="7">
        <v>1666.8</v>
      </c>
      <c r="M7954" s="5"/>
      <c r="N7954" s="5"/>
      <c r="O7954" s="20">
        <v>3</v>
      </c>
      <c r="P7954" s="8">
        <v>3</v>
      </c>
      <c r="Q7954" s="5"/>
    </row>
    <row r="7955" spans="1:17" ht="12" x14ac:dyDescent="0.2">
      <c r="A7955" s="16" t="s">
        <v>5920</v>
      </c>
      <c r="B7955" s="16" t="s">
        <v>9109</v>
      </c>
      <c r="C7955" s="17" t="s">
        <v>5019</v>
      </c>
      <c r="D7955" s="18" t="s">
        <v>8995</v>
      </c>
      <c r="E7955" s="18"/>
      <c r="F7955" s="18"/>
      <c r="G7955" s="18"/>
      <c r="H7955" s="18"/>
      <c r="I7955" s="18"/>
      <c r="J7955" s="5"/>
      <c r="K7955" s="21">
        <v>555.6</v>
      </c>
      <c r="L7955" s="9">
        <v>555.6</v>
      </c>
      <c r="M7955" s="5"/>
      <c r="N7955" s="5"/>
      <c r="O7955" s="20">
        <v>1</v>
      </c>
      <c r="P7955" s="8">
        <v>1</v>
      </c>
      <c r="Q7955" s="5"/>
    </row>
    <row r="7956" spans="1:17" ht="12" x14ac:dyDescent="0.2">
      <c r="A7956" s="16" t="s">
        <v>5920</v>
      </c>
      <c r="B7956" s="16" t="s">
        <v>9109</v>
      </c>
      <c r="C7956" s="17" t="s">
        <v>5021</v>
      </c>
      <c r="D7956" s="18" t="s">
        <v>8995</v>
      </c>
      <c r="E7956" s="18"/>
      <c r="F7956" s="18"/>
      <c r="G7956" s="18"/>
      <c r="H7956" s="18"/>
      <c r="I7956" s="18"/>
      <c r="J7956" s="5"/>
      <c r="K7956" s="19">
        <v>4572</v>
      </c>
      <c r="L7956" s="7">
        <v>3048</v>
      </c>
      <c r="M7956" s="19">
        <v>1524</v>
      </c>
      <c r="N7956" s="5"/>
      <c r="O7956" s="20">
        <v>3</v>
      </c>
      <c r="P7956" s="8">
        <v>2</v>
      </c>
      <c r="Q7956" s="20">
        <v>1</v>
      </c>
    </row>
    <row r="7957" spans="1:17" ht="12" x14ac:dyDescent="0.2">
      <c r="A7957" s="16" t="s">
        <v>5920</v>
      </c>
      <c r="B7957" s="16" t="s">
        <v>9109</v>
      </c>
      <c r="C7957" s="17" t="s">
        <v>5022</v>
      </c>
      <c r="D7957" s="18" t="s">
        <v>8995</v>
      </c>
      <c r="E7957" s="18"/>
      <c r="F7957" s="18"/>
      <c r="G7957" s="18"/>
      <c r="H7957" s="18"/>
      <c r="I7957" s="18"/>
      <c r="J7957" s="5"/>
      <c r="K7957" s="19">
        <v>6160</v>
      </c>
      <c r="L7957" s="7">
        <v>6160</v>
      </c>
      <c r="M7957" s="5"/>
      <c r="N7957" s="5"/>
      <c r="O7957" s="20">
        <v>4</v>
      </c>
      <c r="P7957" s="8">
        <v>4</v>
      </c>
      <c r="Q7957" s="5"/>
    </row>
    <row r="7958" spans="1:17" ht="12" x14ac:dyDescent="0.2">
      <c r="A7958" s="16" t="s">
        <v>5920</v>
      </c>
      <c r="B7958" s="16" t="s">
        <v>9109</v>
      </c>
      <c r="C7958" s="17" t="s">
        <v>5023</v>
      </c>
      <c r="D7958" s="18" t="s">
        <v>8995</v>
      </c>
      <c r="E7958" s="18"/>
      <c r="F7958" s="18"/>
      <c r="G7958" s="18"/>
      <c r="H7958" s="18"/>
      <c r="I7958" s="18"/>
      <c r="J7958" s="5"/>
      <c r="K7958" s="19">
        <v>2824.8</v>
      </c>
      <c r="L7958" s="7">
        <v>2824.8</v>
      </c>
      <c r="M7958" s="5"/>
      <c r="N7958" s="5"/>
      <c r="O7958" s="20">
        <v>2</v>
      </c>
      <c r="P7958" s="8">
        <v>2</v>
      </c>
      <c r="Q7958" s="5"/>
    </row>
    <row r="7959" spans="1:17" ht="12" x14ac:dyDescent="0.2">
      <c r="A7959" s="16" t="s">
        <v>5920</v>
      </c>
      <c r="B7959" s="16" t="s">
        <v>9109</v>
      </c>
      <c r="C7959" s="17" t="s">
        <v>7532</v>
      </c>
      <c r="D7959" s="18" t="s">
        <v>8995</v>
      </c>
      <c r="E7959" s="18"/>
      <c r="F7959" s="18"/>
      <c r="G7959" s="18"/>
      <c r="H7959" s="18"/>
      <c r="I7959" s="18"/>
      <c r="J7959" s="5"/>
      <c r="K7959" s="19">
        <v>3942</v>
      </c>
      <c r="L7959" s="6"/>
      <c r="M7959" s="19">
        <v>3942</v>
      </c>
      <c r="N7959" s="5"/>
      <c r="O7959" s="20">
        <v>1</v>
      </c>
      <c r="P7959" s="6"/>
      <c r="Q7959" s="20">
        <v>1</v>
      </c>
    </row>
    <row r="7960" spans="1:17" ht="12" x14ac:dyDescent="0.2">
      <c r="A7960" s="16" t="s">
        <v>5920</v>
      </c>
      <c r="B7960" s="16" t="s">
        <v>9109</v>
      </c>
      <c r="C7960" s="17" t="s">
        <v>7533</v>
      </c>
      <c r="D7960" s="18" t="s">
        <v>8995</v>
      </c>
      <c r="E7960" s="18"/>
      <c r="F7960" s="18"/>
      <c r="G7960" s="18"/>
      <c r="H7960" s="18"/>
      <c r="I7960" s="18"/>
      <c r="J7960" s="5"/>
      <c r="K7960" s="19">
        <v>5020.8</v>
      </c>
      <c r="L7960" s="6"/>
      <c r="M7960" s="19">
        <v>5020.8</v>
      </c>
      <c r="N7960" s="5"/>
      <c r="O7960" s="20">
        <v>1</v>
      </c>
      <c r="P7960" s="6"/>
      <c r="Q7960" s="20">
        <v>1</v>
      </c>
    </row>
    <row r="7961" spans="1:17" ht="12" x14ac:dyDescent="0.2">
      <c r="A7961" s="16" t="s">
        <v>5920</v>
      </c>
      <c r="B7961" s="16" t="s">
        <v>9109</v>
      </c>
      <c r="C7961" s="17" t="s">
        <v>5031</v>
      </c>
      <c r="D7961" s="18" t="s">
        <v>8995</v>
      </c>
      <c r="E7961" s="18"/>
      <c r="F7961" s="18"/>
      <c r="G7961" s="18"/>
      <c r="H7961" s="18"/>
      <c r="I7961" s="18"/>
      <c r="J7961" s="5"/>
      <c r="K7961" s="19">
        <v>13896</v>
      </c>
      <c r="L7961" s="7">
        <v>13896</v>
      </c>
      <c r="M7961" s="5"/>
      <c r="N7961" s="5"/>
      <c r="O7961" s="20">
        <v>6</v>
      </c>
      <c r="P7961" s="8">
        <v>6</v>
      </c>
      <c r="Q7961" s="5"/>
    </row>
    <row r="7962" spans="1:17" ht="12" x14ac:dyDescent="0.2">
      <c r="A7962" s="16" t="s">
        <v>5920</v>
      </c>
      <c r="B7962" s="16" t="s">
        <v>9109</v>
      </c>
      <c r="C7962" s="17" t="s">
        <v>7534</v>
      </c>
      <c r="D7962" s="18" t="s">
        <v>8995</v>
      </c>
      <c r="E7962" s="18"/>
      <c r="F7962" s="18"/>
      <c r="G7962" s="18"/>
      <c r="H7962" s="18"/>
      <c r="I7962" s="18"/>
      <c r="J7962" s="5"/>
      <c r="K7962" s="19">
        <v>2160</v>
      </c>
      <c r="L7962" s="7">
        <v>2160</v>
      </c>
      <c r="M7962" s="5"/>
      <c r="N7962" s="5"/>
      <c r="O7962" s="20">
        <v>4</v>
      </c>
      <c r="P7962" s="8">
        <v>4</v>
      </c>
      <c r="Q7962" s="5"/>
    </row>
    <row r="7963" spans="1:17" ht="12" x14ac:dyDescent="0.2">
      <c r="A7963" s="16" t="s">
        <v>5920</v>
      </c>
      <c r="B7963" s="16" t="s">
        <v>9109</v>
      </c>
      <c r="C7963" s="17" t="s">
        <v>7535</v>
      </c>
      <c r="D7963" s="18" t="s">
        <v>8995</v>
      </c>
      <c r="E7963" s="18"/>
      <c r="F7963" s="18"/>
      <c r="G7963" s="18"/>
      <c r="H7963" s="18"/>
      <c r="I7963" s="18"/>
      <c r="J7963" s="5"/>
      <c r="K7963" s="19">
        <v>2160</v>
      </c>
      <c r="L7963" s="7">
        <v>2160</v>
      </c>
      <c r="M7963" s="5"/>
      <c r="N7963" s="5"/>
      <c r="O7963" s="20">
        <v>4</v>
      </c>
      <c r="P7963" s="8">
        <v>4</v>
      </c>
      <c r="Q7963" s="5"/>
    </row>
    <row r="7964" spans="1:17" ht="12" x14ac:dyDescent="0.2">
      <c r="A7964" s="16" t="s">
        <v>5920</v>
      </c>
      <c r="B7964" s="16" t="s">
        <v>9109</v>
      </c>
      <c r="C7964" s="17" t="s">
        <v>7536</v>
      </c>
      <c r="D7964" s="18" t="s">
        <v>8995</v>
      </c>
      <c r="E7964" s="18"/>
      <c r="F7964" s="18"/>
      <c r="G7964" s="18"/>
      <c r="H7964" s="18"/>
      <c r="I7964" s="18"/>
      <c r="J7964" s="5"/>
      <c r="K7964" s="19">
        <v>1080</v>
      </c>
      <c r="L7964" s="7">
        <v>1080</v>
      </c>
      <c r="M7964" s="5"/>
      <c r="N7964" s="5"/>
      <c r="O7964" s="20">
        <v>2</v>
      </c>
      <c r="P7964" s="8">
        <v>2</v>
      </c>
      <c r="Q7964" s="5"/>
    </row>
    <row r="7965" spans="1:17" ht="12" x14ac:dyDescent="0.2">
      <c r="A7965" s="16" t="s">
        <v>5920</v>
      </c>
      <c r="B7965" s="16" t="s">
        <v>9109</v>
      </c>
      <c r="C7965" s="17" t="s">
        <v>7537</v>
      </c>
      <c r="D7965" s="18" t="s">
        <v>8995</v>
      </c>
      <c r="E7965" s="18"/>
      <c r="F7965" s="18"/>
      <c r="G7965" s="18"/>
      <c r="H7965" s="18"/>
      <c r="I7965" s="18"/>
      <c r="J7965" s="5"/>
      <c r="K7965" s="19">
        <v>3834</v>
      </c>
      <c r="L7965" s="7">
        <v>1620</v>
      </c>
      <c r="M7965" s="19">
        <v>2214</v>
      </c>
      <c r="N7965" s="5"/>
      <c r="O7965" s="20">
        <v>6</v>
      </c>
      <c r="P7965" s="8">
        <v>3</v>
      </c>
      <c r="Q7965" s="20">
        <v>3</v>
      </c>
    </row>
    <row r="7966" spans="1:17" ht="12" x14ac:dyDescent="0.2">
      <c r="A7966" s="16" t="s">
        <v>5920</v>
      </c>
      <c r="B7966" s="16" t="s">
        <v>9109</v>
      </c>
      <c r="C7966" s="17" t="s">
        <v>5033</v>
      </c>
      <c r="D7966" s="18" t="s">
        <v>8995</v>
      </c>
      <c r="E7966" s="18"/>
      <c r="F7966" s="18"/>
      <c r="G7966" s="18"/>
      <c r="H7966" s="18"/>
      <c r="I7966" s="18"/>
      <c r="J7966" s="5"/>
      <c r="K7966" s="21">
        <v>394.8</v>
      </c>
      <c r="L7966" s="9">
        <v>394.8</v>
      </c>
      <c r="M7966" s="5"/>
      <c r="N7966" s="5"/>
      <c r="O7966" s="20">
        <v>1</v>
      </c>
      <c r="P7966" s="8">
        <v>1</v>
      </c>
      <c r="Q7966" s="5"/>
    </row>
    <row r="7967" spans="1:17" ht="12" x14ac:dyDescent="0.2">
      <c r="A7967" s="16" t="s">
        <v>5920</v>
      </c>
      <c r="B7967" s="16" t="s">
        <v>9109</v>
      </c>
      <c r="C7967" s="17" t="s">
        <v>7538</v>
      </c>
      <c r="D7967" s="18" t="s">
        <v>8995</v>
      </c>
      <c r="E7967" s="18"/>
      <c r="F7967" s="18"/>
      <c r="G7967" s="18"/>
      <c r="H7967" s="18"/>
      <c r="I7967" s="18"/>
      <c r="J7967" s="5"/>
      <c r="K7967" s="19">
        <v>1863.33</v>
      </c>
      <c r="L7967" s="7">
        <v>1863.33</v>
      </c>
      <c r="M7967" s="5"/>
      <c r="N7967" s="5"/>
      <c r="O7967" s="20">
        <v>1</v>
      </c>
      <c r="P7967" s="8">
        <v>1</v>
      </c>
      <c r="Q7967" s="5"/>
    </row>
    <row r="7968" spans="1:17" ht="12" x14ac:dyDescent="0.2">
      <c r="A7968" s="16" t="s">
        <v>5920</v>
      </c>
      <c r="B7968" s="16" t="s">
        <v>9109</v>
      </c>
      <c r="C7968" s="17" t="s">
        <v>7539</v>
      </c>
      <c r="D7968" s="18" t="s">
        <v>8995</v>
      </c>
      <c r="E7968" s="18"/>
      <c r="F7968" s="18"/>
      <c r="G7968" s="18"/>
      <c r="H7968" s="18"/>
      <c r="I7968" s="18"/>
      <c r="J7968" s="5"/>
      <c r="K7968" s="21">
        <v>825</v>
      </c>
      <c r="L7968" s="9">
        <v>825</v>
      </c>
      <c r="M7968" s="5"/>
      <c r="N7968" s="5"/>
      <c r="O7968" s="20">
        <v>1</v>
      </c>
      <c r="P7968" s="8">
        <v>1</v>
      </c>
      <c r="Q7968" s="5"/>
    </row>
    <row r="7969" spans="1:17" ht="12" x14ac:dyDescent="0.2">
      <c r="A7969" s="16" t="s">
        <v>5920</v>
      </c>
      <c r="B7969" s="16" t="s">
        <v>9109</v>
      </c>
      <c r="C7969" s="17" t="s">
        <v>7540</v>
      </c>
      <c r="D7969" s="18" t="s">
        <v>8995</v>
      </c>
      <c r="E7969" s="18"/>
      <c r="F7969" s="18"/>
      <c r="G7969" s="18"/>
      <c r="H7969" s="18"/>
      <c r="I7969" s="18"/>
      <c r="J7969" s="5"/>
      <c r="K7969" s="19">
        <v>4696.8</v>
      </c>
      <c r="L7969" s="7">
        <v>4696.8</v>
      </c>
      <c r="M7969" s="5"/>
      <c r="N7969" s="5"/>
      <c r="O7969" s="20">
        <v>2</v>
      </c>
      <c r="P7969" s="8">
        <v>2</v>
      </c>
      <c r="Q7969" s="5"/>
    </row>
    <row r="7970" spans="1:17" ht="12" x14ac:dyDescent="0.2">
      <c r="A7970" s="16" t="s">
        <v>5920</v>
      </c>
      <c r="B7970" s="16" t="s">
        <v>9109</v>
      </c>
      <c r="C7970" s="17" t="s">
        <v>5040</v>
      </c>
      <c r="D7970" s="18" t="s">
        <v>8995</v>
      </c>
      <c r="E7970" s="18"/>
      <c r="F7970" s="18"/>
      <c r="G7970" s="18"/>
      <c r="H7970" s="18"/>
      <c r="I7970" s="18"/>
      <c r="J7970" s="5"/>
      <c r="K7970" s="19">
        <v>86620.800000000003</v>
      </c>
      <c r="L7970" s="6"/>
      <c r="M7970" s="19">
        <v>86620.800000000003</v>
      </c>
      <c r="N7970" s="5"/>
      <c r="O7970" s="20">
        <v>420</v>
      </c>
      <c r="P7970" s="6"/>
      <c r="Q7970" s="20">
        <v>420</v>
      </c>
    </row>
    <row r="7971" spans="1:17" ht="12" x14ac:dyDescent="0.2">
      <c r="A7971" s="16" t="s">
        <v>5920</v>
      </c>
      <c r="B7971" s="16" t="s">
        <v>9109</v>
      </c>
      <c r="C7971" s="17" t="s">
        <v>5041</v>
      </c>
      <c r="D7971" s="18" t="s">
        <v>8995</v>
      </c>
      <c r="E7971" s="18"/>
      <c r="F7971" s="18"/>
      <c r="G7971" s="18"/>
      <c r="H7971" s="18"/>
      <c r="I7971" s="18"/>
      <c r="J7971" s="5"/>
      <c r="K7971" s="19">
        <v>5862.72</v>
      </c>
      <c r="L7971" s="6"/>
      <c r="M7971" s="19">
        <v>5862.72</v>
      </c>
      <c r="N7971" s="5"/>
      <c r="O7971" s="20">
        <v>48</v>
      </c>
      <c r="P7971" s="6"/>
      <c r="Q7971" s="20">
        <v>48</v>
      </c>
    </row>
    <row r="7972" spans="1:17" ht="12" x14ac:dyDescent="0.2">
      <c r="A7972" s="16" t="s">
        <v>5920</v>
      </c>
      <c r="B7972" s="16" t="s">
        <v>9109</v>
      </c>
      <c r="C7972" s="17" t="s">
        <v>5042</v>
      </c>
      <c r="D7972" s="18" t="s">
        <v>8995</v>
      </c>
      <c r="E7972" s="26">
        <f>J7972-L7972</f>
        <v>-15351.120000000003</v>
      </c>
      <c r="F7972" s="26">
        <f>N7972-P7972</f>
        <v>-309</v>
      </c>
      <c r="G7972" s="26"/>
      <c r="H7972" s="26"/>
      <c r="I7972" s="18"/>
      <c r="J7972" s="19">
        <v>3369.96</v>
      </c>
      <c r="K7972" s="19">
        <v>34776</v>
      </c>
      <c r="L7972" s="7">
        <v>18721.080000000002</v>
      </c>
      <c r="M7972" s="19">
        <v>19424.88</v>
      </c>
      <c r="N7972" s="20">
        <v>74</v>
      </c>
      <c r="O7972" s="20">
        <v>700</v>
      </c>
      <c r="P7972" s="8">
        <v>383</v>
      </c>
      <c r="Q7972" s="20">
        <v>391</v>
      </c>
    </row>
    <row r="7973" spans="1:17" ht="12" x14ac:dyDescent="0.2">
      <c r="A7973" s="16" t="s">
        <v>5920</v>
      </c>
      <c r="B7973" s="16" t="s">
        <v>9109</v>
      </c>
      <c r="C7973" s="17" t="s">
        <v>5043</v>
      </c>
      <c r="D7973" s="18" t="s">
        <v>8995</v>
      </c>
      <c r="E7973" s="18"/>
      <c r="F7973" s="18"/>
      <c r="G7973" s="18"/>
      <c r="H7973" s="18"/>
      <c r="I7973" s="18"/>
      <c r="J7973" s="21">
        <v>673.44</v>
      </c>
      <c r="K7973" s="19">
        <v>3808.83</v>
      </c>
      <c r="L7973" s="7">
        <v>4482.2700000000004</v>
      </c>
      <c r="M7973" s="5"/>
      <c r="N7973" s="20">
        <v>1</v>
      </c>
      <c r="O7973" s="20">
        <v>6</v>
      </c>
      <c r="P7973" s="8">
        <v>7</v>
      </c>
      <c r="Q7973" s="5"/>
    </row>
    <row r="7974" spans="1:17" ht="12" x14ac:dyDescent="0.2">
      <c r="A7974" s="16" t="s">
        <v>5920</v>
      </c>
      <c r="B7974" s="16" t="s">
        <v>9109</v>
      </c>
      <c r="C7974" s="17" t="s">
        <v>7541</v>
      </c>
      <c r="D7974" s="73" t="str">
        <f>'[5]сводная информация'!D7974</f>
        <v>Производство 2022</v>
      </c>
      <c r="E7974" s="26">
        <f t="shared" ref="E7974:E7976" si="388">J7974-L7974</f>
        <v>1588.51</v>
      </c>
      <c r="F7974" s="26">
        <f t="shared" ref="F7974:F7976" si="389">N7974-P7974</f>
        <v>12</v>
      </c>
      <c r="G7974" s="26" t="str">
        <f>VLOOKUP(C7974,[2]итоговая!$C$6:$H$1018,5,FALSE)</f>
        <v>ТБПБиООС</v>
      </c>
      <c r="H7974" s="73" t="str">
        <f>'[5]сводная информация'!H7974</f>
        <v>Вовлечение в производство до июня 2022 года  согласно норм выдачи спецодежды и СИЗ</v>
      </c>
      <c r="I7974" s="18"/>
      <c r="J7974" s="19">
        <v>1588.51</v>
      </c>
      <c r="K7974" s="5"/>
      <c r="L7974" s="6"/>
      <c r="M7974" s="19">
        <v>1588.51</v>
      </c>
      <c r="N7974" s="20">
        <v>12</v>
      </c>
      <c r="O7974" s="5"/>
      <c r="P7974" s="6"/>
      <c r="Q7974" s="20">
        <v>12</v>
      </c>
    </row>
    <row r="7975" spans="1:17" ht="12" x14ac:dyDescent="0.2">
      <c r="A7975" s="16" t="s">
        <v>5920</v>
      </c>
      <c r="B7975" s="16" t="s">
        <v>9109</v>
      </c>
      <c r="C7975" s="17" t="s">
        <v>7542</v>
      </c>
      <c r="D7975" s="73" t="str">
        <f>'[5]сводная информация'!D7975</f>
        <v>Производство 2022</v>
      </c>
      <c r="E7975" s="26">
        <f t="shared" si="388"/>
        <v>22768.720000000001</v>
      </c>
      <c r="F7975" s="26">
        <f t="shared" si="389"/>
        <v>172</v>
      </c>
      <c r="G7975" s="26" t="str">
        <f>VLOOKUP(C7975,[2]итоговая!$C$6:$H$1018,5,FALSE)</f>
        <v>ТБПБиООС</v>
      </c>
      <c r="H7975" s="73" t="str">
        <f>'[5]сводная информация'!H7975</f>
        <v>Вовлечение в производство до июня 2022 года  согласно норм выдачи спецодежды и СИЗ</v>
      </c>
      <c r="I7975" s="18"/>
      <c r="J7975" s="19">
        <v>24092.49</v>
      </c>
      <c r="K7975" s="5"/>
      <c r="L7975" s="7">
        <v>1323.77</v>
      </c>
      <c r="M7975" s="19">
        <v>22768.720000000001</v>
      </c>
      <c r="N7975" s="20">
        <v>182</v>
      </c>
      <c r="O7975" s="5"/>
      <c r="P7975" s="8">
        <v>10</v>
      </c>
      <c r="Q7975" s="20">
        <v>172</v>
      </c>
    </row>
    <row r="7976" spans="1:17" ht="12" x14ac:dyDescent="0.2">
      <c r="A7976" s="16" t="s">
        <v>5920</v>
      </c>
      <c r="B7976" s="16" t="s">
        <v>9109</v>
      </c>
      <c r="C7976" s="17" t="s">
        <v>5044</v>
      </c>
      <c r="D7976" s="18" t="s">
        <v>8995</v>
      </c>
      <c r="E7976" s="26">
        <f t="shared" si="388"/>
        <v>-86138.400000000009</v>
      </c>
      <c r="F7976" s="26">
        <f t="shared" si="389"/>
        <v>-570</v>
      </c>
      <c r="G7976" s="26"/>
      <c r="H7976" s="26"/>
      <c r="I7976" s="18"/>
      <c r="J7976" s="19">
        <v>117977.64</v>
      </c>
      <c r="K7976" s="19">
        <v>235747.20000000001</v>
      </c>
      <c r="L7976" s="7">
        <v>204116.04</v>
      </c>
      <c r="M7976" s="19">
        <v>149608.79999999999</v>
      </c>
      <c r="N7976" s="20">
        <v>834</v>
      </c>
      <c r="O7976" s="22">
        <v>1560</v>
      </c>
      <c r="P7976" s="10">
        <v>1404</v>
      </c>
      <c r="Q7976" s="20">
        <v>990</v>
      </c>
    </row>
    <row r="7977" spans="1:17" ht="12" x14ac:dyDescent="0.2">
      <c r="A7977" s="16" t="s">
        <v>5920</v>
      </c>
      <c r="B7977" s="16" t="s">
        <v>9109</v>
      </c>
      <c r="C7977" s="17" t="s">
        <v>5046</v>
      </c>
      <c r="D7977" s="18" t="s">
        <v>8995</v>
      </c>
      <c r="E7977" s="18"/>
      <c r="F7977" s="18"/>
      <c r="G7977" s="18"/>
      <c r="H7977" s="18"/>
      <c r="I7977" s="18"/>
      <c r="J7977" s="5"/>
      <c r="K7977" s="19">
        <v>689955.83999999997</v>
      </c>
      <c r="L7977" s="7">
        <v>100552.32000000001</v>
      </c>
      <c r="M7977" s="19">
        <v>589403.52</v>
      </c>
      <c r="N7977" s="5"/>
      <c r="O7977" s="22">
        <v>1736</v>
      </c>
      <c r="P7977" s="8">
        <v>253</v>
      </c>
      <c r="Q7977" s="22">
        <v>1483</v>
      </c>
    </row>
    <row r="7978" spans="1:17" ht="12" x14ac:dyDescent="0.2">
      <c r="A7978" s="16" t="s">
        <v>5920</v>
      </c>
      <c r="B7978" s="16" t="s">
        <v>9109</v>
      </c>
      <c r="C7978" s="17" t="s">
        <v>5047</v>
      </c>
      <c r="D7978" s="73" t="str">
        <f>'[5]сводная информация'!D7978</f>
        <v>Производство 2022</v>
      </c>
      <c r="E7978" s="26">
        <f>J7978-L7978</f>
        <v>222685.4</v>
      </c>
      <c r="F7978" s="26">
        <f>N7978-P7978</f>
        <v>868</v>
      </c>
      <c r="G7978" s="26" t="str">
        <f>VLOOKUP(C7978,[2]итоговая!$C$6:$H$1018,5,FALSE)</f>
        <v>ТБПБиООС</v>
      </c>
      <c r="H7978" s="73" t="str">
        <f>'[5]сводная информация'!H7978</f>
        <v>Вовлечение в производство до июня 2022 года  согласно норм выдачи спецодежды и СИЗ</v>
      </c>
      <c r="I7978" s="18"/>
      <c r="J7978" s="19">
        <v>373280.25</v>
      </c>
      <c r="K7978" s="5"/>
      <c r="L7978" s="7">
        <v>150594.85</v>
      </c>
      <c r="M7978" s="19">
        <v>222685.4</v>
      </c>
      <c r="N7978" s="22">
        <v>1455</v>
      </c>
      <c r="O7978" s="5"/>
      <c r="P7978" s="8">
        <v>587</v>
      </c>
      <c r="Q7978" s="20">
        <v>868</v>
      </c>
    </row>
    <row r="7979" spans="1:17" ht="12" x14ac:dyDescent="0.2">
      <c r="A7979" s="16" t="s">
        <v>5920</v>
      </c>
      <c r="B7979" s="16" t="s">
        <v>9109</v>
      </c>
      <c r="C7979" s="17" t="s">
        <v>7543</v>
      </c>
      <c r="D7979" s="18" t="s">
        <v>8995</v>
      </c>
      <c r="E7979" s="18"/>
      <c r="F7979" s="18"/>
      <c r="G7979" s="18"/>
      <c r="H7979" s="18"/>
      <c r="I7979" s="18"/>
      <c r="J7979" s="19">
        <v>22102.09</v>
      </c>
      <c r="K7979" s="5"/>
      <c r="L7979" s="7">
        <v>22102.09</v>
      </c>
      <c r="M7979" s="5"/>
      <c r="N7979" s="20">
        <v>78</v>
      </c>
      <c r="O7979" s="5"/>
      <c r="P7979" s="8">
        <v>78</v>
      </c>
      <c r="Q7979" s="5"/>
    </row>
    <row r="7980" spans="1:17" ht="12" x14ac:dyDescent="0.2">
      <c r="A7980" s="16" t="s">
        <v>5920</v>
      </c>
      <c r="B7980" s="16" t="s">
        <v>9109</v>
      </c>
      <c r="C7980" s="17" t="s">
        <v>7544</v>
      </c>
      <c r="D7980" s="73" t="str">
        <f>'[5]сводная информация'!D7980</f>
        <v>Производство 2022</v>
      </c>
      <c r="E7980" s="26">
        <f>J7980-L7980</f>
        <v>203656.82</v>
      </c>
      <c r="F7980" s="26">
        <f>N7980-P7980</f>
        <v>722</v>
      </c>
      <c r="G7980" s="26" t="str">
        <f>VLOOKUP(C7980,[2]итоговая!$C$6:$H$1018,5,FALSE)</f>
        <v>ТБПБиООС</v>
      </c>
      <c r="H7980" s="73" t="str">
        <f>'[5]сводная информация'!H7980</f>
        <v>Вовлечение в производство до июня 2022 года  согласно норм выдачи спецодежды и СИЗ</v>
      </c>
      <c r="I7980" s="18"/>
      <c r="J7980" s="19">
        <v>265226.89</v>
      </c>
      <c r="K7980" s="5"/>
      <c r="L7980" s="7">
        <v>61570.07</v>
      </c>
      <c r="M7980" s="19">
        <v>203656.82</v>
      </c>
      <c r="N7980" s="20">
        <v>939</v>
      </c>
      <c r="O7980" s="5"/>
      <c r="P7980" s="8">
        <v>217</v>
      </c>
      <c r="Q7980" s="20">
        <v>722</v>
      </c>
    </row>
    <row r="7981" spans="1:17" ht="12" x14ac:dyDescent="0.2">
      <c r="A7981" s="16" t="s">
        <v>5920</v>
      </c>
      <c r="B7981" s="16" t="s">
        <v>9109</v>
      </c>
      <c r="C7981" s="17" t="s">
        <v>5048</v>
      </c>
      <c r="D7981" s="18" t="s">
        <v>8995</v>
      </c>
      <c r="E7981" s="18"/>
      <c r="F7981" s="18"/>
      <c r="G7981" s="18"/>
      <c r="H7981" s="18"/>
      <c r="I7981" s="18"/>
      <c r="J7981" s="19">
        <v>58208.4</v>
      </c>
      <c r="K7981" s="5"/>
      <c r="L7981" s="7">
        <v>58208.4</v>
      </c>
      <c r="M7981" s="5"/>
      <c r="N7981" s="20">
        <v>940</v>
      </c>
      <c r="O7981" s="5"/>
      <c r="P7981" s="8">
        <v>940</v>
      </c>
      <c r="Q7981" s="5"/>
    </row>
    <row r="7982" spans="1:17" ht="12" x14ac:dyDescent="0.2">
      <c r="A7982" s="16" t="s">
        <v>5920</v>
      </c>
      <c r="B7982" s="16" t="s">
        <v>9109</v>
      </c>
      <c r="C7982" s="17" t="s">
        <v>5049</v>
      </c>
      <c r="D7982" s="18" t="s">
        <v>8995</v>
      </c>
      <c r="E7982" s="18"/>
      <c r="F7982" s="18"/>
      <c r="G7982" s="18"/>
      <c r="H7982" s="18"/>
      <c r="I7982" s="18"/>
      <c r="J7982" s="5"/>
      <c r="K7982" s="19">
        <v>197519.4</v>
      </c>
      <c r="L7982" s="7">
        <v>48545.64</v>
      </c>
      <c r="M7982" s="19">
        <v>148973.76000000001</v>
      </c>
      <c r="N7982" s="5"/>
      <c r="O7982" s="22">
        <v>1835</v>
      </c>
      <c r="P7982" s="8">
        <v>451</v>
      </c>
      <c r="Q7982" s="22">
        <v>1384</v>
      </c>
    </row>
    <row r="7983" spans="1:17" ht="12" x14ac:dyDescent="0.2">
      <c r="A7983" s="16" t="s">
        <v>5920</v>
      </c>
      <c r="B7983" s="16" t="s">
        <v>9109</v>
      </c>
      <c r="C7983" s="17" t="s">
        <v>7545</v>
      </c>
      <c r="D7983" s="18" t="s">
        <v>8995</v>
      </c>
      <c r="E7983" s="18"/>
      <c r="F7983" s="18"/>
      <c r="G7983" s="18"/>
      <c r="H7983" s="18"/>
      <c r="I7983" s="18"/>
      <c r="J7983" s="5"/>
      <c r="K7983" s="19">
        <v>25909.200000000001</v>
      </c>
      <c r="L7983" s="7">
        <v>25909.200000000001</v>
      </c>
      <c r="M7983" s="5"/>
      <c r="N7983" s="5"/>
      <c r="O7983" s="22">
        <v>1500</v>
      </c>
      <c r="P7983" s="10">
        <v>1500</v>
      </c>
      <c r="Q7983" s="5"/>
    </row>
    <row r="7984" spans="1:17" ht="24" x14ac:dyDescent="0.2">
      <c r="A7984" s="16" t="s">
        <v>5920</v>
      </c>
      <c r="B7984" s="16" t="s">
        <v>9109</v>
      </c>
      <c r="C7984" s="17" t="s">
        <v>7546</v>
      </c>
      <c r="D7984" s="18" t="s">
        <v>8995</v>
      </c>
      <c r="E7984" s="18"/>
      <c r="F7984" s="18"/>
      <c r="G7984" s="18"/>
      <c r="H7984" s="18"/>
      <c r="I7984" s="18"/>
      <c r="J7984" s="5"/>
      <c r="K7984" s="19">
        <v>4590</v>
      </c>
      <c r="L7984" s="7">
        <v>4590</v>
      </c>
      <c r="M7984" s="5"/>
      <c r="N7984" s="5"/>
      <c r="O7984" s="20">
        <v>250</v>
      </c>
      <c r="P7984" s="8">
        <v>250</v>
      </c>
      <c r="Q7984" s="5"/>
    </row>
    <row r="7985" spans="1:17" ht="12" x14ac:dyDescent="0.2">
      <c r="A7985" s="16" t="s">
        <v>5920</v>
      </c>
      <c r="B7985" s="16" t="s">
        <v>9109</v>
      </c>
      <c r="C7985" s="17" t="s">
        <v>5051</v>
      </c>
      <c r="D7985" s="18" t="s">
        <v>8995</v>
      </c>
      <c r="E7985" s="18"/>
      <c r="F7985" s="18"/>
      <c r="G7985" s="18"/>
      <c r="H7985" s="18"/>
      <c r="I7985" s="18"/>
      <c r="J7985" s="19">
        <v>16816.8</v>
      </c>
      <c r="K7985" s="5"/>
      <c r="L7985" s="7">
        <v>16816.8</v>
      </c>
      <c r="M7985" s="5"/>
      <c r="N7985" s="20">
        <v>840</v>
      </c>
      <c r="O7985" s="5"/>
      <c r="P7985" s="8">
        <v>840</v>
      </c>
      <c r="Q7985" s="5"/>
    </row>
    <row r="7986" spans="1:17" ht="12" x14ac:dyDescent="0.2">
      <c r="A7986" s="16" t="s">
        <v>5920</v>
      </c>
      <c r="B7986" s="16" t="s">
        <v>9109</v>
      </c>
      <c r="C7986" s="17" t="s">
        <v>7547</v>
      </c>
      <c r="D7986" s="18" t="s">
        <v>8995</v>
      </c>
      <c r="E7986" s="18"/>
      <c r="F7986" s="18"/>
      <c r="G7986" s="18"/>
      <c r="H7986" s="18"/>
      <c r="I7986" s="18"/>
      <c r="J7986" s="5"/>
      <c r="K7986" s="21">
        <v>750</v>
      </c>
      <c r="L7986" s="9">
        <v>750</v>
      </c>
      <c r="M7986" s="5"/>
      <c r="N7986" s="5"/>
      <c r="O7986" s="20">
        <v>50</v>
      </c>
      <c r="P7986" s="8">
        <v>50</v>
      </c>
      <c r="Q7986" s="5"/>
    </row>
    <row r="7987" spans="1:17" ht="12" x14ac:dyDescent="0.2">
      <c r="A7987" s="16" t="s">
        <v>5920</v>
      </c>
      <c r="B7987" s="16" t="s">
        <v>9109</v>
      </c>
      <c r="C7987" s="17" t="s">
        <v>5052</v>
      </c>
      <c r="D7987" s="18" t="s">
        <v>8995</v>
      </c>
      <c r="E7987" s="26">
        <f t="shared" ref="E7987:E7989" si="390">J7987-L7987</f>
        <v>-14374.08</v>
      </c>
      <c r="F7987" s="26">
        <f t="shared" ref="F7987:F7989" si="391">N7987-P7987</f>
        <v>-744</v>
      </c>
      <c r="G7987" s="26"/>
      <c r="H7987" s="26"/>
      <c r="I7987" s="18"/>
      <c r="J7987" s="19">
        <v>9823.2800000000007</v>
      </c>
      <c r="K7987" s="19">
        <v>49459.199999999997</v>
      </c>
      <c r="L7987" s="7">
        <v>24197.360000000001</v>
      </c>
      <c r="M7987" s="19">
        <v>35085.120000000003</v>
      </c>
      <c r="N7987" s="20">
        <v>527</v>
      </c>
      <c r="O7987" s="22">
        <v>2560</v>
      </c>
      <c r="P7987" s="10">
        <v>1271</v>
      </c>
      <c r="Q7987" s="22">
        <v>1816</v>
      </c>
    </row>
    <row r="7988" spans="1:17" ht="12" x14ac:dyDescent="0.2">
      <c r="A7988" s="16" t="s">
        <v>5920</v>
      </c>
      <c r="B7988" s="16" t="s">
        <v>9109</v>
      </c>
      <c r="C7988" s="17" t="s">
        <v>5053</v>
      </c>
      <c r="D7988" s="73" t="str">
        <f>'[5]сводная информация'!D7988</f>
        <v>Производство 2022</v>
      </c>
      <c r="E7988" s="26">
        <f t="shared" si="390"/>
        <v>1304.1000000000022</v>
      </c>
      <c r="F7988" s="26">
        <f t="shared" si="391"/>
        <v>9</v>
      </c>
      <c r="G7988" s="26" t="str">
        <f>VLOOKUP(C7988,[2]итоговая!$C$6:$H$1018,5,FALSE)</f>
        <v>ТБПБиООС</v>
      </c>
      <c r="H7988" s="73" t="str">
        <f>'[5]сводная информация'!H7988</f>
        <v>Вовлечение в производство до июня 2022 года  согласно норм выдачи спецодежды и СИЗ</v>
      </c>
      <c r="I7988" s="18"/>
      <c r="J7988" s="19">
        <v>25610.400000000001</v>
      </c>
      <c r="K7988" s="5"/>
      <c r="L7988" s="7">
        <v>24306.3</v>
      </c>
      <c r="M7988" s="19">
        <v>1304.0999999999999</v>
      </c>
      <c r="N7988" s="20">
        <v>180</v>
      </c>
      <c r="O7988" s="5"/>
      <c r="P7988" s="8">
        <v>171</v>
      </c>
      <c r="Q7988" s="20">
        <v>9</v>
      </c>
    </row>
    <row r="7989" spans="1:17" ht="12" x14ac:dyDescent="0.2">
      <c r="A7989" s="16" t="s">
        <v>5920</v>
      </c>
      <c r="B7989" s="16" t="s">
        <v>9109</v>
      </c>
      <c r="C7989" s="17" t="s">
        <v>7548</v>
      </c>
      <c r="D7989" s="73" t="str">
        <f>'[5]сводная информация'!D7989</f>
        <v>Производство 2022</v>
      </c>
      <c r="E7989" s="26">
        <f t="shared" si="390"/>
        <v>10412.200000000001</v>
      </c>
      <c r="F7989" s="26">
        <f t="shared" si="391"/>
        <v>79</v>
      </c>
      <c r="G7989" s="26" t="str">
        <f>VLOOKUP(C7989,[2]итоговая!$C$6:$H$1018,5,FALSE)</f>
        <v>ТБПБиООС</v>
      </c>
      <c r="H7989" s="73" t="str">
        <f>'[5]сводная информация'!H7989</f>
        <v>Вовлечение в производство до июня 2022 года  согласно норм выдачи спецодежды и СИЗ</v>
      </c>
      <c r="I7989" s="18"/>
      <c r="J7989" s="19">
        <v>17002.2</v>
      </c>
      <c r="K7989" s="5"/>
      <c r="L7989" s="7">
        <v>6590</v>
      </c>
      <c r="M7989" s="19">
        <v>10412.200000000001</v>
      </c>
      <c r="N7989" s="20">
        <v>129</v>
      </c>
      <c r="O7989" s="5"/>
      <c r="P7989" s="8">
        <v>50</v>
      </c>
      <c r="Q7989" s="20">
        <v>79</v>
      </c>
    </row>
    <row r="7990" spans="1:17" ht="12" x14ac:dyDescent="0.2">
      <c r="A7990" s="16" t="s">
        <v>5920</v>
      </c>
      <c r="B7990" s="16" t="s">
        <v>9109</v>
      </c>
      <c r="C7990" s="17" t="s">
        <v>7549</v>
      </c>
      <c r="D7990" s="18" t="s">
        <v>8995</v>
      </c>
      <c r="E7990" s="18"/>
      <c r="F7990" s="18"/>
      <c r="G7990" s="18"/>
      <c r="H7990" s="18"/>
      <c r="I7990" s="18"/>
      <c r="J7990" s="19">
        <v>24534.639999999999</v>
      </c>
      <c r="K7990" s="5"/>
      <c r="L7990" s="7">
        <v>24534.639999999999</v>
      </c>
      <c r="M7990" s="5"/>
      <c r="N7990" s="20">
        <v>31</v>
      </c>
      <c r="O7990" s="5"/>
      <c r="P7990" s="8">
        <v>31</v>
      </c>
      <c r="Q7990" s="5"/>
    </row>
    <row r="7991" spans="1:17" ht="12" x14ac:dyDescent="0.2">
      <c r="A7991" s="16" t="s">
        <v>5920</v>
      </c>
      <c r="B7991" s="16" t="s">
        <v>9109</v>
      </c>
      <c r="C7991" s="17" t="s">
        <v>7550</v>
      </c>
      <c r="D7991" s="18" t="s">
        <v>8995</v>
      </c>
      <c r="E7991" s="18"/>
      <c r="F7991" s="18"/>
      <c r="G7991" s="18"/>
      <c r="H7991" s="18"/>
      <c r="I7991" s="18"/>
      <c r="J7991" s="5"/>
      <c r="K7991" s="19">
        <v>187824</v>
      </c>
      <c r="L7991" s="7">
        <v>187824</v>
      </c>
      <c r="M7991" s="5"/>
      <c r="N7991" s="5"/>
      <c r="O7991" s="20">
        <v>182</v>
      </c>
      <c r="P7991" s="8">
        <v>182</v>
      </c>
      <c r="Q7991" s="5"/>
    </row>
    <row r="7992" spans="1:17" ht="12" x14ac:dyDescent="0.2">
      <c r="A7992" s="16" t="s">
        <v>5920</v>
      </c>
      <c r="B7992" s="16" t="s">
        <v>9109</v>
      </c>
      <c r="C7992" s="17" t="s">
        <v>7551</v>
      </c>
      <c r="D7992" s="18" t="s">
        <v>8995</v>
      </c>
      <c r="E7992" s="18"/>
      <c r="F7992" s="18"/>
      <c r="G7992" s="18"/>
      <c r="H7992" s="18"/>
      <c r="I7992" s="18"/>
      <c r="J7992" s="5"/>
      <c r="K7992" s="21">
        <v>115</v>
      </c>
      <c r="L7992" s="6"/>
      <c r="M7992" s="21">
        <v>115</v>
      </c>
      <c r="N7992" s="5"/>
      <c r="O7992" s="20">
        <v>1</v>
      </c>
      <c r="P7992" s="6"/>
      <c r="Q7992" s="20">
        <v>1</v>
      </c>
    </row>
    <row r="7993" spans="1:17" ht="12" x14ac:dyDescent="0.2">
      <c r="A7993" s="16" t="s">
        <v>5920</v>
      </c>
      <c r="B7993" s="16" t="s">
        <v>9109</v>
      </c>
      <c r="C7993" s="17" t="s">
        <v>5058</v>
      </c>
      <c r="D7993" s="18" t="str">
        <f>VLOOKUP(C7993,[2]итоговая!$C$6:$H$1018,4,FALSE)</f>
        <v>Производство 2022</v>
      </c>
      <c r="E7993" s="26">
        <f>J7993-L7993</f>
        <v>60197.91</v>
      </c>
      <c r="F7993" s="26">
        <f>N7993-P7993</f>
        <v>56.161999999999992</v>
      </c>
      <c r="G7993" s="26" t="str">
        <f>VLOOKUP(C7993,[2]итоговая!$C$6:$H$1018,5,FALSE)</f>
        <v>УКС</v>
      </c>
      <c r="H7993" s="21" t="str">
        <f>VLOOKUP(C7993,[2]итоговая!$C$6:$H$1018,6,FALSE)</f>
        <v>Будет применен на объектах ремонт в 2022</v>
      </c>
      <c r="I7993" s="18"/>
      <c r="J7993" s="19">
        <v>69481.570000000007</v>
      </c>
      <c r="K7993" s="5"/>
      <c r="L7993" s="7">
        <v>9283.66</v>
      </c>
      <c r="M7993" s="19">
        <v>60197.91</v>
      </c>
      <c r="N7993" s="20">
        <v>66.361999999999995</v>
      </c>
      <c r="O7993" s="5"/>
      <c r="P7993" s="8">
        <v>10.199999999999999</v>
      </c>
      <c r="Q7993" s="20">
        <v>56.161999999999999</v>
      </c>
    </row>
    <row r="7994" spans="1:17" ht="12" x14ac:dyDescent="0.2">
      <c r="A7994" s="16" t="s">
        <v>5920</v>
      </c>
      <c r="B7994" s="16" t="s">
        <v>9109</v>
      </c>
      <c r="C7994" s="17" t="s">
        <v>7552</v>
      </c>
      <c r="D7994" s="18" t="s">
        <v>8995</v>
      </c>
      <c r="E7994" s="18"/>
      <c r="F7994" s="18"/>
      <c r="G7994" s="18"/>
      <c r="H7994" s="18"/>
      <c r="I7994" s="18"/>
      <c r="J7994" s="5"/>
      <c r="K7994" s="19">
        <v>160818</v>
      </c>
      <c r="L7994" s="7">
        <v>160818</v>
      </c>
      <c r="M7994" s="5"/>
      <c r="N7994" s="5"/>
      <c r="O7994" s="20">
        <v>109.4</v>
      </c>
      <c r="P7994" s="8">
        <v>109.4</v>
      </c>
      <c r="Q7994" s="5"/>
    </row>
    <row r="7995" spans="1:17" ht="12" x14ac:dyDescent="0.2">
      <c r="A7995" s="16" t="s">
        <v>5920</v>
      </c>
      <c r="B7995" s="16" t="s">
        <v>9109</v>
      </c>
      <c r="C7995" s="17" t="s">
        <v>7553</v>
      </c>
      <c r="D7995" s="18" t="s">
        <v>8995</v>
      </c>
      <c r="E7995" s="18"/>
      <c r="F7995" s="18"/>
      <c r="G7995" s="18"/>
      <c r="H7995" s="18"/>
      <c r="I7995" s="18"/>
      <c r="J7995" s="5"/>
      <c r="K7995" s="21">
        <v>121.25</v>
      </c>
      <c r="L7995" s="9">
        <v>121.25</v>
      </c>
      <c r="M7995" s="5"/>
      <c r="N7995" s="5"/>
      <c r="O7995" s="20">
        <v>2</v>
      </c>
      <c r="P7995" s="8">
        <v>2</v>
      </c>
      <c r="Q7995" s="5"/>
    </row>
    <row r="7996" spans="1:17" ht="24" x14ac:dyDescent="0.2">
      <c r="A7996" s="16" t="s">
        <v>5920</v>
      </c>
      <c r="B7996" s="16" t="s">
        <v>9109</v>
      </c>
      <c r="C7996" s="17" t="s">
        <v>7554</v>
      </c>
      <c r="D7996" s="18" t="s">
        <v>8995</v>
      </c>
      <c r="E7996" s="18"/>
      <c r="F7996" s="18"/>
      <c r="G7996" s="18"/>
      <c r="H7996" s="18"/>
      <c r="I7996" s="18"/>
      <c r="J7996" s="5"/>
      <c r="K7996" s="19">
        <v>12029.19</v>
      </c>
      <c r="L7996" s="7">
        <v>12029.19</v>
      </c>
      <c r="M7996" s="5"/>
      <c r="N7996" s="5"/>
      <c r="O7996" s="20">
        <v>1</v>
      </c>
      <c r="P7996" s="8">
        <v>1</v>
      </c>
      <c r="Q7996" s="5"/>
    </row>
    <row r="7997" spans="1:17" ht="12" x14ac:dyDescent="0.2">
      <c r="A7997" s="16" t="s">
        <v>5920</v>
      </c>
      <c r="B7997" s="16" t="s">
        <v>9109</v>
      </c>
      <c r="C7997" s="17" t="s">
        <v>7555</v>
      </c>
      <c r="D7997" s="18" t="s">
        <v>8995</v>
      </c>
      <c r="E7997" s="18"/>
      <c r="F7997" s="18"/>
      <c r="G7997" s="18"/>
      <c r="H7997" s="18"/>
      <c r="I7997" s="18"/>
      <c r="J7997" s="5"/>
      <c r="K7997" s="21">
        <v>340</v>
      </c>
      <c r="L7997" s="9">
        <v>340</v>
      </c>
      <c r="M7997" s="5"/>
      <c r="N7997" s="5"/>
      <c r="O7997" s="20">
        <v>4</v>
      </c>
      <c r="P7997" s="8">
        <v>4</v>
      </c>
      <c r="Q7997" s="5"/>
    </row>
    <row r="7998" spans="1:17" ht="12" x14ac:dyDescent="0.2">
      <c r="A7998" s="16" t="s">
        <v>5920</v>
      </c>
      <c r="B7998" s="16" t="s">
        <v>9109</v>
      </c>
      <c r="C7998" s="17" t="s">
        <v>7556</v>
      </c>
      <c r="D7998" s="18" t="s">
        <v>8995</v>
      </c>
      <c r="E7998" s="18"/>
      <c r="F7998" s="18"/>
      <c r="G7998" s="18"/>
      <c r="H7998" s="18"/>
      <c r="I7998" s="18"/>
      <c r="J7998" s="5"/>
      <c r="K7998" s="21">
        <v>340</v>
      </c>
      <c r="L7998" s="9">
        <v>340</v>
      </c>
      <c r="M7998" s="5"/>
      <c r="N7998" s="5"/>
      <c r="O7998" s="20">
        <v>4</v>
      </c>
      <c r="P7998" s="8">
        <v>4</v>
      </c>
      <c r="Q7998" s="5"/>
    </row>
    <row r="7999" spans="1:17" ht="12" x14ac:dyDescent="0.2">
      <c r="A7999" s="16" t="s">
        <v>5920</v>
      </c>
      <c r="B7999" s="16" t="s">
        <v>9109</v>
      </c>
      <c r="C7999" s="17" t="s">
        <v>7557</v>
      </c>
      <c r="D7999" s="18" t="s">
        <v>8995</v>
      </c>
      <c r="E7999" s="18"/>
      <c r="F7999" s="18"/>
      <c r="G7999" s="18"/>
      <c r="H7999" s="18"/>
      <c r="I7999" s="18"/>
      <c r="J7999" s="5"/>
      <c r="K7999" s="21">
        <v>360</v>
      </c>
      <c r="L7999" s="9">
        <v>360</v>
      </c>
      <c r="M7999" s="5"/>
      <c r="N7999" s="5"/>
      <c r="O7999" s="20">
        <v>4</v>
      </c>
      <c r="P7999" s="8">
        <v>4</v>
      </c>
      <c r="Q7999" s="5"/>
    </row>
    <row r="8000" spans="1:17" ht="12" x14ac:dyDescent="0.2">
      <c r="A8000" s="16" t="s">
        <v>5920</v>
      </c>
      <c r="B8000" s="16" t="s">
        <v>9109</v>
      </c>
      <c r="C8000" s="17" t="s">
        <v>7558</v>
      </c>
      <c r="D8000" s="18" t="s">
        <v>8995</v>
      </c>
      <c r="E8000" s="18"/>
      <c r="F8000" s="18"/>
      <c r="G8000" s="18"/>
      <c r="H8000" s="18"/>
      <c r="I8000" s="18"/>
      <c r="J8000" s="5"/>
      <c r="K8000" s="21">
        <v>297</v>
      </c>
      <c r="L8000" s="9">
        <v>297</v>
      </c>
      <c r="M8000" s="5"/>
      <c r="N8000" s="5"/>
      <c r="O8000" s="20">
        <v>3</v>
      </c>
      <c r="P8000" s="8">
        <v>3</v>
      </c>
      <c r="Q8000" s="5"/>
    </row>
    <row r="8001" spans="1:17" ht="12" x14ac:dyDescent="0.2">
      <c r="A8001" s="16" t="s">
        <v>5920</v>
      </c>
      <c r="B8001" s="16" t="s">
        <v>9109</v>
      </c>
      <c r="C8001" s="17" t="s">
        <v>7559</v>
      </c>
      <c r="D8001" s="18" t="s">
        <v>8995</v>
      </c>
      <c r="E8001" s="18"/>
      <c r="F8001" s="18"/>
      <c r="G8001" s="18"/>
      <c r="H8001" s="18"/>
      <c r="I8001" s="18"/>
      <c r="J8001" s="5"/>
      <c r="K8001" s="19">
        <v>1333.33</v>
      </c>
      <c r="L8001" s="7">
        <v>1333.33</v>
      </c>
      <c r="M8001" s="5"/>
      <c r="N8001" s="5"/>
      <c r="O8001" s="20">
        <v>2</v>
      </c>
      <c r="P8001" s="8">
        <v>2</v>
      </c>
      <c r="Q8001" s="5"/>
    </row>
    <row r="8002" spans="1:17" ht="12" x14ac:dyDescent="0.2">
      <c r="A8002" s="16" t="s">
        <v>5920</v>
      </c>
      <c r="B8002" s="16" t="s">
        <v>9109</v>
      </c>
      <c r="C8002" s="17" t="s">
        <v>7560</v>
      </c>
      <c r="D8002" s="18" t="str">
        <f>VLOOKUP(C8002,[2]итоговая!$C$6:$H$1018,4,FALSE)</f>
        <v>Производство 2022</v>
      </c>
      <c r="E8002" s="26">
        <f>J8002-L8002</f>
        <v>1000</v>
      </c>
      <c r="F8002" s="26">
        <f>N8002-P8002</f>
        <v>5</v>
      </c>
      <c r="G8002" s="26" t="str">
        <f>VLOOKUP(C8002,[2]итоговая!$C$6:$H$1018,5,FALSE)</f>
        <v>УКС</v>
      </c>
      <c r="H8002" s="21" t="str">
        <f>VLOOKUP(C8002,[2]итоговая!$C$6:$H$1018,6,FALSE)</f>
        <v>Использование при ремонтах 2022 года</v>
      </c>
      <c r="I8002" s="18"/>
      <c r="J8002" s="19">
        <v>1000</v>
      </c>
      <c r="K8002" s="5"/>
      <c r="L8002" s="6"/>
      <c r="M8002" s="19">
        <v>1000</v>
      </c>
      <c r="N8002" s="20">
        <v>5</v>
      </c>
      <c r="O8002" s="5"/>
      <c r="P8002" s="6"/>
      <c r="Q8002" s="20">
        <v>5</v>
      </c>
    </row>
    <row r="8003" spans="1:17" ht="12" x14ac:dyDescent="0.2">
      <c r="A8003" s="16" t="s">
        <v>5920</v>
      </c>
      <c r="B8003" s="16" t="s">
        <v>9109</v>
      </c>
      <c r="C8003" s="17" t="s">
        <v>7561</v>
      </c>
      <c r="D8003" s="18" t="s">
        <v>8995</v>
      </c>
      <c r="E8003" s="18"/>
      <c r="F8003" s="18"/>
      <c r="G8003" s="18"/>
      <c r="H8003" s="18"/>
      <c r="I8003" s="18"/>
      <c r="J8003" s="5"/>
      <c r="K8003" s="19">
        <v>5775</v>
      </c>
      <c r="L8003" s="7">
        <v>3753.75</v>
      </c>
      <c r="M8003" s="19">
        <v>2021.25</v>
      </c>
      <c r="N8003" s="5"/>
      <c r="O8003" s="20">
        <v>20</v>
      </c>
      <c r="P8003" s="8">
        <v>13</v>
      </c>
      <c r="Q8003" s="20">
        <v>7</v>
      </c>
    </row>
    <row r="8004" spans="1:17" ht="12" x14ac:dyDescent="0.2">
      <c r="A8004" s="16" t="s">
        <v>5920</v>
      </c>
      <c r="B8004" s="16" t="s">
        <v>9109</v>
      </c>
      <c r="C8004" s="17" t="s">
        <v>7562</v>
      </c>
      <c r="D8004" s="18" t="s">
        <v>8995</v>
      </c>
      <c r="E8004" s="18"/>
      <c r="F8004" s="18"/>
      <c r="G8004" s="18"/>
      <c r="H8004" s="18"/>
      <c r="I8004" s="18"/>
      <c r="J8004" s="5"/>
      <c r="K8004" s="19">
        <v>4042.5</v>
      </c>
      <c r="L8004" s="6"/>
      <c r="M8004" s="19">
        <v>4042.5</v>
      </c>
      <c r="N8004" s="5"/>
      <c r="O8004" s="20">
        <v>14</v>
      </c>
      <c r="P8004" s="6"/>
      <c r="Q8004" s="20">
        <v>14</v>
      </c>
    </row>
    <row r="8005" spans="1:17" ht="12" x14ac:dyDescent="0.2">
      <c r="A8005" s="16" t="s">
        <v>5920</v>
      </c>
      <c r="B8005" s="16" t="s">
        <v>9109</v>
      </c>
      <c r="C8005" s="17" t="s">
        <v>7563</v>
      </c>
      <c r="D8005" s="18" t="s">
        <v>8995</v>
      </c>
      <c r="E8005" s="18"/>
      <c r="F8005" s="18"/>
      <c r="G8005" s="18"/>
      <c r="H8005" s="18"/>
      <c r="I8005" s="18"/>
      <c r="J8005" s="5"/>
      <c r="K8005" s="21">
        <v>308.33</v>
      </c>
      <c r="L8005" s="9">
        <v>308.33</v>
      </c>
      <c r="M8005" s="5"/>
      <c r="N8005" s="5"/>
      <c r="O8005" s="20">
        <v>4</v>
      </c>
      <c r="P8005" s="8">
        <v>4</v>
      </c>
      <c r="Q8005" s="5"/>
    </row>
    <row r="8006" spans="1:17" ht="12" x14ac:dyDescent="0.2">
      <c r="A8006" s="16" t="s">
        <v>5920</v>
      </c>
      <c r="B8006" s="16" t="s">
        <v>9109</v>
      </c>
      <c r="C8006" s="17" t="s">
        <v>5060</v>
      </c>
      <c r="D8006" s="18" t="s">
        <v>8995</v>
      </c>
      <c r="E8006" s="18"/>
      <c r="F8006" s="18"/>
      <c r="G8006" s="18"/>
      <c r="H8006" s="18"/>
      <c r="I8006" s="18"/>
      <c r="J8006" s="5"/>
      <c r="K8006" s="19">
        <v>23430</v>
      </c>
      <c r="L8006" s="7">
        <v>23430</v>
      </c>
      <c r="M8006" s="5"/>
      <c r="N8006" s="5"/>
      <c r="O8006" s="20">
        <v>312.39999999999998</v>
      </c>
      <c r="P8006" s="8">
        <v>312.39999999999998</v>
      </c>
      <c r="Q8006" s="5"/>
    </row>
    <row r="8007" spans="1:17" ht="12" x14ac:dyDescent="0.2">
      <c r="A8007" s="16" t="s">
        <v>5920</v>
      </c>
      <c r="B8007" s="16" t="s">
        <v>9109</v>
      </c>
      <c r="C8007" s="17" t="s">
        <v>7564</v>
      </c>
      <c r="D8007" s="18" t="s">
        <v>8995</v>
      </c>
      <c r="E8007" s="18"/>
      <c r="F8007" s="18"/>
      <c r="G8007" s="18"/>
      <c r="H8007" s="18"/>
      <c r="I8007" s="18"/>
      <c r="J8007" s="21">
        <v>416.67</v>
      </c>
      <c r="K8007" s="5"/>
      <c r="L8007" s="9">
        <v>416.67</v>
      </c>
      <c r="M8007" s="5"/>
      <c r="N8007" s="20">
        <v>20</v>
      </c>
      <c r="O8007" s="5"/>
      <c r="P8007" s="8">
        <v>20</v>
      </c>
      <c r="Q8007" s="5"/>
    </row>
    <row r="8008" spans="1:17" ht="12" x14ac:dyDescent="0.2">
      <c r="A8008" s="16" t="s">
        <v>5920</v>
      </c>
      <c r="B8008" s="16" t="s">
        <v>9109</v>
      </c>
      <c r="C8008" s="17" t="s">
        <v>7565</v>
      </c>
      <c r="D8008" s="18" t="s">
        <v>8995</v>
      </c>
      <c r="E8008" s="18"/>
      <c r="F8008" s="18"/>
      <c r="G8008" s="18"/>
      <c r="H8008" s="18"/>
      <c r="I8008" s="18"/>
      <c r="J8008" s="5"/>
      <c r="K8008" s="21">
        <v>136.66999999999999</v>
      </c>
      <c r="L8008" s="9">
        <v>136.66999999999999</v>
      </c>
      <c r="M8008" s="5"/>
      <c r="N8008" s="5"/>
      <c r="O8008" s="20">
        <v>8</v>
      </c>
      <c r="P8008" s="8">
        <v>8</v>
      </c>
      <c r="Q8008" s="5"/>
    </row>
    <row r="8009" spans="1:17" ht="12" x14ac:dyDescent="0.2">
      <c r="A8009" s="16" t="s">
        <v>5920</v>
      </c>
      <c r="B8009" s="16" t="s">
        <v>9109</v>
      </c>
      <c r="C8009" s="17" t="s">
        <v>7566</v>
      </c>
      <c r="D8009" s="18" t="s">
        <v>8995</v>
      </c>
      <c r="E8009" s="18"/>
      <c r="F8009" s="18"/>
      <c r="G8009" s="18"/>
      <c r="H8009" s="18"/>
      <c r="I8009" s="18"/>
      <c r="J8009" s="5"/>
      <c r="K8009" s="21">
        <v>73.33</v>
      </c>
      <c r="L8009" s="9">
        <v>73.33</v>
      </c>
      <c r="M8009" s="5"/>
      <c r="N8009" s="5"/>
      <c r="O8009" s="20">
        <v>4</v>
      </c>
      <c r="P8009" s="8">
        <v>4</v>
      </c>
      <c r="Q8009" s="5"/>
    </row>
    <row r="8010" spans="1:17" ht="12" x14ac:dyDescent="0.2">
      <c r="A8010" s="16" t="s">
        <v>5920</v>
      </c>
      <c r="B8010" s="16" t="s">
        <v>9109</v>
      </c>
      <c r="C8010" s="17" t="s">
        <v>7567</v>
      </c>
      <c r="D8010" s="18" t="str">
        <f>VLOOKUP(C8010,[2]итоговая!$C$6:$H$1018,4,FALSE)</f>
        <v>Производство 2022</v>
      </c>
      <c r="E8010" s="26">
        <f>J8010-L8010</f>
        <v>1989.4</v>
      </c>
      <c r="F8010" s="26">
        <f>N8010-P8010</f>
        <v>10</v>
      </c>
      <c r="G8010" s="26" t="str">
        <f>VLOOKUP(C8010,[2]итоговая!$C$6:$H$1018,5,FALSE)</f>
        <v>УКС</v>
      </c>
      <c r="H8010" s="21" t="str">
        <f>VLOOKUP(C8010,[2]итоговая!$C$6:$H$1018,6,FALSE)</f>
        <v>при ремонтах 2022</v>
      </c>
      <c r="I8010" s="18"/>
      <c r="J8010" s="19">
        <v>1989.4</v>
      </c>
      <c r="K8010" s="5"/>
      <c r="L8010" s="6"/>
      <c r="M8010" s="19">
        <v>1989.4</v>
      </c>
      <c r="N8010" s="20">
        <v>10</v>
      </c>
      <c r="O8010" s="5"/>
      <c r="P8010" s="6"/>
      <c r="Q8010" s="20">
        <v>10</v>
      </c>
    </row>
    <row r="8011" spans="1:17" ht="24" x14ac:dyDescent="0.2">
      <c r="A8011" s="16" t="s">
        <v>5920</v>
      </c>
      <c r="B8011" s="16" t="s">
        <v>9109</v>
      </c>
      <c r="C8011" s="17" t="s">
        <v>7568</v>
      </c>
      <c r="D8011" s="18" t="s">
        <v>8995</v>
      </c>
      <c r="E8011" s="18"/>
      <c r="F8011" s="18"/>
      <c r="G8011" s="18"/>
      <c r="H8011" s="18"/>
      <c r="I8011" s="18"/>
      <c r="J8011" s="5"/>
      <c r="K8011" s="19">
        <v>34189.160000000003</v>
      </c>
      <c r="L8011" s="7">
        <v>34189.160000000003</v>
      </c>
      <c r="M8011" s="5"/>
      <c r="N8011" s="5"/>
      <c r="O8011" s="20">
        <v>7</v>
      </c>
      <c r="P8011" s="8">
        <v>7</v>
      </c>
      <c r="Q8011" s="5"/>
    </row>
    <row r="8012" spans="1:17" ht="12" x14ac:dyDescent="0.2">
      <c r="A8012" s="16" t="s">
        <v>5920</v>
      </c>
      <c r="B8012" s="16" t="s">
        <v>9109</v>
      </c>
      <c r="C8012" s="17" t="s">
        <v>7569</v>
      </c>
      <c r="D8012" s="18" t="s">
        <v>8995</v>
      </c>
      <c r="E8012" s="18"/>
      <c r="F8012" s="18"/>
      <c r="G8012" s="18"/>
      <c r="H8012" s="18"/>
      <c r="I8012" s="18"/>
      <c r="J8012" s="19">
        <v>1905</v>
      </c>
      <c r="K8012" s="5"/>
      <c r="L8012" s="7">
        <v>1905</v>
      </c>
      <c r="M8012" s="5"/>
      <c r="N8012" s="20">
        <v>2</v>
      </c>
      <c r="O8012" s="5"/>
      <c r="P8012" s="8">
        <v>2</v>
      </c>
      <c r="Q8012" s="5"/>
    </row>
    <row r="8013" spans="1:17" ht="12" x14ac:dyDescent="0.2">
      <c r="A8013" s="16" t="s">
        <v>5920</v>
      </c>
      <c r="B8013" s="16" t="s">
        <v>9109</v>
      </c>
      <c r="C8013" s="17" t="s">
        <v>7570</v>
      </c>
      <c r="D8013" s="18" t="s">
        <v>8995</v>
      </c>
      <c r="E8013" s="18"/>
      <c r="F8013" s="18"/>
      <c r="G8013" s="18"/>
      <c r="H8013" s="18"/>
      <c r="I8013" s="18"/>
      <c r="J8013" s="5"/>
      <c r="K8013" s="19">
        <v>24176</v>
      </c>
      <c r="L8013" s="7">
        <v>24176</v>
      </c>
      <c r="M8013" s="5"/>
      <c r="N8013" s="5"/>
      <c r="O8013" s="20">
        <v>8</v>
      </c>
      <c r="P8013" s="8">
        <v>8</v>
      </c>
      <c r="Q8013" s="5"/>
    </row>
    <row r="8014" spans="1:17" ht="12" x14ac:dyDescent="0.2">
      <c r="A8014" s="16" t="s">
        <v>5920</v>
      </c>
      <c r="B8014" s="16" t="s">
        <v>9109</v>
      </c>
      <c r="C8014" s="17" t="s">
        <v>5073</v>
      </c>
      <c r="D8014" s="18" t="s">
        <v>8995</v>
      </c>
      <c r="E8014" s="26">
        <f>J8014-L8014</f>
        <v>-27159.07</v>
      </c>
      <c r="F8014" s="26">
        <f>N8014-P8014</f>
        <v>-56</v>
      </c>
      <c r="G8014" s="26"/>
      <c r="H8014" s="26"/>
      <c r="I8014" s="18"/>
      <c r="J8014" s="19">
        <v>17366.47</v>
      </c>
      <c r="K8014" s="19">
        <v>29871.31</v>
      </c>
      <c r="L8014" s="7">
        <v>44525.54</v>
      </c>
      <c r="M8014" s="19">
        <v>2712.24</v>
      </c>
      <c r="N8014" s="20">
        <v>38</v>
      </c>
      <c r="O8014" s="20">
        <v>66</v>
      </c>
      <c r="P8014" s="8">
        <v>94</v>
      </c>
      <c r="Q8014" s="20">
        <v>10</v>
      </c>
    </row>
    <row r="8015" spans="1:17" ht="12" x14ac:dyDescent="0.2">
      <c r="A8015" s="16" t="s">
        <v>5920</v>
      </c>
      <c r="B8015" s="16" t="s">
        <v>9109</v>
      </c>
      <c r="C8015" s="17" t="s">
        <v>5074</v>
      </c>
      <c r="D8015" s="18" t="s">
        <v>8995</v>
      </c>
      <c r="E8015" s="18"/>
      <c r="F8015" s="18"/>
      <c r="G8015" s="18"/>
      <c r="H8015" s="18"/>
      <c r="I8015" s="18"/>
      <c r="J8015" s="21">
        <v>166.31</v>
      </c>
      <c r="K8015" s="21">
        <v>41.58</v>
      </c>
      <c r="L8015" s="9">
        <v>207.89</v>
      </c>
      <c r="M8015" s="5"/>
      <c r="N8015" s="20">
        <v>1</v>
      </c>
      <c r="O8015" s="20">
        <v>1</v>
      </c>
      <c r="P8015" s="8">
        <v>2</v>
      </c>
      <c r="Q8015" s="5"/>
    </row>
    <row r="8016" spans="1:17" ht="12" x14ac:dyDescent="0.2">
      <c r="A8016" s="16" t="s">
        <v>5920</v>
      </c>
      <c r="B8016" s="16" t="s">
        <v>9109</v>
      </c>
      <c r="C8016" s="17" t="s">
        <v>5075</v>
      </c>
      <c r="D8016" s="18" t="s">
        <v>8995</v>
      </c>
      <c r="E8016" s="18"/>
      <c r="F8016" s="18"/>
      <c r="G8016" s="18"/>
      <c r="H8016" s="18"/>
      <c r="I8016" s="18"/>
      <c r="J8016" s="5"/>
      <c r="K8016" s="21">
        <v>83.15</v>
      </c>
      <c r="L8016" s="9">
        <v>83.15</v>
      </c>
      <c r="M8016" s="5"/>
      <c r="N8016" s="5"/>
      <c r="O8016" s="20">
        <v>1</v>
      </c>
      <c r="P8016" s="8">
        <v>1</v>
      </c>
      <c r="Q8016" s="5"/>
    </row>
    <row r="8017" spans="1:17" ht="12" x14ac:dyDescent="0.2">
      <c r="A8017" s="16" t="s">
        <v>5920</v>
      </c>
      <c r="B8017" s="16" t="s">
        <v>9109</v>
      </c>
      <c r="C8017" s="17" t="s">
        <v>7571</v>
      </c>
      <c r="D8017" s="18" t="s">
        <v>8995</v>
      </c>
      <c r="E8017" s="18"/>
      <c r="F8017" s="18"/>
      <c r="G8017" s="18"/>
      <c r="H8017" s="18"/>
      <c r="I8017" s="18"/>
      <c r="J8017" s="21">
        <v>51.78</v>
      </c>
      <c r="K8017" s="5"/>
      <c r="L8017" s="9">
        <v>51.78</v>
      </c>
      <c r="M8017" s="5"/>
      <c r="N8017" s="20">
        <v>1</v>
      </c>
      <c r="O8017" s="5"/>
      <c r="P8017" s="8">
        <v>1</v>
      </c>
      <c r="Q8017" s="5"/>
    </row>
    <row r="8018" spans="1:17" ht="12" x14ac:dyDescent="0.2">
      <c r="A8018" s="16" t="s">
        <v>5920</v>
      </c>
      <c r="B8018" s="16" t="s">
        <v>9109</v>
      </c>
      <c r="C8018" s="17" t="s">
        <v>7572</v>
      </c>
      <c r="D8018" s="18" t="s">
        <v>8995</v>
      </c>
      <c r="E8018" s="18"/>
      <c r="F8018" s="18"/>
      <c r="G8018" s="18"/>
      <c r="H8018" s="18"/>
      <c r="I8018" s="18"/>
      <c r="J8018" s="5"/>
      <c r="K8018" s="21">
        <v>103.19</v>
      </c>
      <c r="L8018" s="9">
        <v>103.19</v>
      </c>
      <c r="M8018" s="5"/>
      <c r="N8018" s="5"/>
      <c r="O8018" s="20">
        <v>1</v>
      </c>
      <c r="P8018" s="8">
        <v>1</v>
      </c>
      <c r="Q8018" s="5"/>
    </row>
    <row r="8019" spans="1:17" ht="12" x14ac:dyDescent="0.2">
      <c r="A8019" s="16" t="s">
        <v>5920</v>
      </c>
      <c r="B8019" s="16" t="s">
        <v>9109</v>
      </c>
      <c r="C8019" s="17" t="s">
        <v>7573</v>
      </c>
      <c r="D8019" s="18" t="s">
        <v>8995</v>
      </c>
      <c r="E8019" s="18"/>
      <c r="F8019" s="18"/>
      <c r="G8019" s="18"/>
      <c r="H8019" s="18"/>
      <c r="I8019" s="18"/>
      <c r="J8019" s="5"/>
      <c r="K8019" s="21">
        <v>34.520000000000003</v>
      </c>
      <c r="L8019" s="9">
        <v>34.520000000000003</v>
      </c>
      <c r="M8019" s="5"/>
      <c r="N8019" s="5"/>
      <c r="O8019" s="20">
        <v>1</v>
      </c>
      <c r="P8019" s="8">
        <v>1</v>
      </c>
      <c r="Q8019" s="5"/>
    </row>
    <row r="8020" spans="1:17" ht="12" x14ac:dyDescent="0.2">
      <c r="A8020" s="16" t="s">
        <v>5920</v>
      </c>
      <c r="B8020" s="16" t="s">
        <v>9109</v>
      </c>
      <c r="C8020" s="17" t="s">
        <v>7574</v>
      </c>
      <c r="D8020" s="18" t="s">
        <v>8995</v>
      </c>
      <c r="E8020" s="18"/>
      <c r="F8020" s="18"/>
      <c r="G8020" s="18"/>
      <c r="H8020" s="18"/>
      <c r="I8020" s="18"/>
      <c r="J8020" s="21">
        <v>103.57</v>
      </c>
      <c r="K8020" s="21">
        <v>17.260000000000002</v>
      </c>
      <c r="L8020" s="9">
        <v>120.83</v>
      </c>
      <c r="M8020" s="5"/>
      <c r="N8020" s="20">
        <v>1</v>
      </c>
      <c r="O8020" s="20">
        <v>1</v>
      </c>
      <c r="P8020" s="8">
        <v>2</v>
      </c>
      <c r="Q8020" s="5"/>
    </row>
    <row r="8021" spans="1:17" ht="12" x14ac:dyDescent="0.2">
      <c r="A8021" s="16" t="s">
        <v>5920</v>
      </c>
      <c r="B8021" s="16" t="s">
        <v>9109</v>
      </c>
      <c r="C8021" s="17" t="s">
        <v>7575</v>
      </c>
      <c r="D8021" s="18" t="s">
        <v>8995</v>
      </c>
      <c r="E8021" s="18"/>
      <c r="F8021" s="18"/>
      <c r="G8021" s="18"/>
      <c r="H8021" s="18"/>
      <c r="I8021" s="18"/>
      <c r="J8021" s="5"/>
      <c r="K8021" s="21">
        <v>68.64</v>
      </c>
      <c r="L8021" s="9">
        <v>68.64</v>
      </c>
      <c r="M8021" s="5"/>
      <c r="N8021" s="5"/>
      <c r="O8021" s="20">
        <v>1</v>
      </c>
      <c r="P8021" s="8">
        <v>1</v>
      </c>
      <c r="Q8021" s="5"/>
    </row>
    <row r="8022" spans="1:17" ht="12" x14ac:dyDescent="0.2">
      <c r="A8022" s="16" t="s">
        <v>5920</v>
      </c>
      <c r="B8022" s="16" t="s">
        <v>9109</v>
      </c>
      <c r="C8022" s="17" t="s">
        <v>7576</v>
      </c>
      <c r="D8022" s="18" t="s">
        <v>8995</v>
      </c>
      <c r="E8022" s="18"/>
      <c r="F8022" s="18"/>
      <c r="G8022" s="18"/>
      <c r="H8022" s="18"/>
      <c r="I8022" s="18"/>
      <c r="J8022" s="5"/>
      <c r="K8022" s="19">
        <v>3653.75</v>
      </c>
      <c r="L8022" s="7">
        <v>3653.75</v>
      </c>
      <c r="M8022" s="5"/>
      <c r="N8022" s="5"/>
      <c r="O8022" s="20">
        <v>9</v>
      </c>
      <c r="P8022" s="8">
        <v>9</v>
      </c>
      <c r="Q8022" s="5"/>
    </row>
    <row r="8023" spans="1:17" ht="12" x14ac:dyDescent="0.2">
      <c r="A8023" s="16" t="s">
        <v>5920</v>
      </c>
      <c r="B8023" s="16" t="s">
        <v>9109</v>
      </c>
      <c r="C8023" s="17" t="s">
        <v>7577</v>
      </c>
      <c r="D8023" s="18" t="str">
        <f>VLOOKUP(C8023,[2]итоговая!$C$6:$H$1018,4,FALSE)</f>
        <v>Производство 2022</v>
      </c>
      <c r="E8023" s="26">
        <f t="shared" ref="E8023:E8025" si="392">J8023-L8023</f>
        <v>822.15</v>
      </c>
      <c r="F8023" s="26">
        <f t="shared" ref="F8023:F8025" si="393">N8023-P8023</f>
        <v>9</v>
      </c>
      <c r="G8023" s="26" t="str">
        <f>VLOOKUP(C8023,[2]итоговая!$C$6:$H$1018,5,FALSE)</f>
        <v>УКС</v>
      </c>
      <c r="H8023" s="21" t="str">
        <f>VLOOKUP(C8023,[2]итоговая!$C$6:$H$1018,6,FALSE)</f>
        <v>Использование при ремонтах 2022 года</v>
      </c>
      <c r="I8023" s="18"/>
      <c r="J8023" s="21">
        <v>822.15</v>
      </c>
      <c r="K8023" s="5"/>
      <c r="L8023" s="6"/>
      <c r="M8023" s="21">
        <v>822.15</v>
      </c>
      <c r="N8023" s="20">
        <v>9</v>
      </c>
      <c r="O8023" s="5"/>
      <c r="P8023" s="6"/>
      <c r="Q8023" s="20">
        <v>9</v>
      </c>
    </row>
    <row r="8024" spans="1:17" ht="12" x14ac:dyDescent="0.2">
      <c r="A8024" s="16" t="s">
        <v>5920</v>
      </c>
      <c r="B8024" s="16" t="s">
        <v>9109</v>
      </c>
      <c r="C8024" s="17" t="s">
        <v>7578</v>
      </c>
      <c r="D8024" s="18" t="str">
        <f>VLOOKUP(C8024,[2]итоговая!$C$6:$H$1018,4,FALSE)</f>
        <v>Реконструкция НБУ 2022-2024</v>
      </c>
      <c r="E8024" s="26">
        <f t="shared" si="392"/>
        <v>7858.32</v>
      </c>
      <c r="F8024" s="26">
        <f t="shared" si="393"/>
        <v>4</v>
      </c>
      <c r="G8024" s="26" t="str">
        <f>VLOOKUP(C8024,[2]итоговая!$C$6:$H$1018,5,FALSE)</f>
        <v>УКС</v>
      </c>
      <c r="H8024" s="21" t="str">
        <f>VLOOKUP(C8024,[2]итоговая!$C$6:$H$1018,6,FALSE)</f>
        <v>Реконструкция НБУ 2022-2024</v>
      </c>
      <c r="I8024" s="18"/>
      <c r="J8024" s="19">
        <v>7858.32</v>
      </c>
      <c r="K8024" s="5"/>
      <c r="L8024" s="6"/>
      <c r="M8024" s="19">
        <v>7858.32</v>
      </c>
      <c r="N8024" s="20">
        <v>4</v>
      </c>
      <c r="O8024" s="5"/>
      <c r="P8024" s="6"/>
      <c r="Q8024" s="20">
        <v>4</v>
      </c>
    </row>
    <row r="8025" spans="1:17" ht="12" x14ac:dyDescent="0.2">
      <c r="A8025" s="16" t="s">
        <v>5920</v>
      </c>
      <c r="B8025" s="16" t="s">
        <v>9109</v>
      </c>
      <c r="C8025" s="17" t="s">
        <v>7579</v>
      </c>
      <c r="D8025" s="18" t="str">
        <f>VLOOKUP(C8025,[2]итоговая!$C$6:$H$1018,4,FALSE)</f>
        <v>Реконструкция НБУ 2022-2024</v>
      </c>
      <c r="E8025" s="26">
        <f t="shared" si="392"/>
        <v>5047.6000000000004</v>
      </c>
      <c r="F8025" s="26">
        <f t="shared" si="393"/>
        <v>1</v>
      </c>
      <c r="G8025" s="26" t="str">
        <f>VLOOKUP(C8025,[2]итоговая!$C$6:$H$1018,5,FALSE)</f>
        <v>УКС</v>
      </c>
      <c r="H8025" s="21" t="str">
        <f>VLOOKUP(C8025,[2]итоговая!$C$6:$H$1018,6,FALSE)</f>
        <v>Реконструкция НБУ 2022-2024</v>
      </c>
      <c r="I8025" s="18"/>
      <c r="J8025" s="19">
        <v>5047.6000000000004</v>
      </c>
      <c r="K8025" s="5"/>
      <c r="L8025" s="6"/>
      <c r="M8025" s="19">
        <v>5047.6000000000004</v>
      </c>
      <c r="N8025" s="20">
        <v>1</v>
      </c>
      <c r="O8025" s="5"/>
      <c r="P8025" s="6"/>
      <c r="Q8025" s="20">
        <v>1</v>
      </c>
    </row>
    <row r="8026" spans="1:17" ht="12" x14ac:dyDescent="0.2">
      <c r="A8026" s="16" t="s">
        <v>5920</v>
      </c>
      <c r="B8026" s="16" t="s">
        <v>9109</v>
      </c>
      <c r="C8026" s="17" t="s">
        <v>5088</v>
      </c>
      <c r="D8026" s="18" t="s">
        <v>8995</v>
      </c>
      <c r="E8026" s="18"/>
      <c r="F8026" s="18"/>
      <c r="G8026" s="18"/>
      <c r="H8026" s="18"/>
      <c r="I8026" s="18"/>
      <c r="J8026" s="5"/>
      <c r="K8026" s="19">
        <v>33840</v>
      </c>
      <c r="L8026" s="7">
        <v>33840</v>
      </c>
      <c r="M8026" s="5"/>
      <c r="N8026" s="5"/>
      <c r="O8026" s="20">
        <v>2</v>
      </c>
      <c r="P8026" s="8">
        <v>2</v>
      </c>
      <c r="Q8026" s="5"/>
    </row>
    <row r="8027" spans="1:17" ht="12" x14ac:dyDescent="0.2">
      <c r="A8027" s="16" t="s">
        <v>5920</v>
      </c>
      <c r="B8027" s="16" t="s">
        <v>9109</v>
      </c>
      <c r="C8027" s="17" t="s">
        <v>7580</v>
      </c>
      <c r="D8027" s="18" t="s">
        <v>8995</v>
      </c>
      <c r="E8027" s="18"/>
      <c r="F8027" s="18"/>
      <c r="G8027" s="18"/>
      <c r="H8027" s="18"/>
      <c r="I8027" s="18"/>
      <c r="J8027" s="5"/>
      <c r="K8027" s="19">
        <v>86400</v>
      </c>
      <c r="L8027" s="6"/>
      <c r="M8027" s="19">
        <v>86400</v>
      </c>
      <c r="N8027" s="5"/>
      <c r="O8027" s="20">
        <v>6</v>
      </c>
      <c r="P8027" s="6"/>
      <c r="Q8027" s="20">
        <v>6</v>
      </c>
    </row>
    <row r="8028" spans="1:17" ht="12" x14ac:dyDescent="0.2">
      <c r="A8028" s="16" t="s">
        <v>5920</v>
      </c>
      <c r="B8028" s="16" t="s">
        <v>9109</v>
      </c>
      <c r="C8028" s="17" t="s">
        <v>5090</v>
      </c>
      <c r="D8028" s="18" t="s">
        <v>8995</v>
      </c>
      <c r="E8028" s="18"/>
      <c r="F8028" s="18"/>
      <c r="G8028" s="18"/>
      <c r="H8028" s="18"/>
      <c r="I8028" s="18"/>
      <c r="J8028" s="19">
        <v>22977.599999999999</v>
      </c>
      <c r="K8028" s="5"/>
      <c r="L8028" s="7">
        <v>22977.599999999999</v>
      </c>
      <c r="M8028" s="5"/>
      <c r="N8028" s="20">
        <v>1</v>
      </c>
      <c r="O8028" s="5"/>
      <c r="P8028" s="8">
        <v>1</v>
      </c>
      <c r="Q8028" s="5"/>
    </row>
    <row r="8029" spans="1:17" ht="12" x14ac:dyDescent="0.2">
      <c r="A8029" s="16" t="s">
        <v>5920</v>
      </c>
      <c r="B8029" s="16" t="s">
        <v>9109</v>
      </c>
      <c r="C8029" s="17" t="s">
        <v>7581</v>
      </c>
      <c r="D8029" s="18" t="str">
        <f>VLOOKUP(C8029,[2]итоговая!$C$6:$H$1018,4,FALSE)</f>
        <v>Производство 2022</v>
      </c>
      <c r="E8029" s="26">
        <f t="shared" ref="E8029:E8030" si="394">J8029-L8029</f>
        <v>160467.85</v>
      </c>
      <c r="F8029" s="26">
        <f t="shared" ref="F8029:F8030" si="395">N8029-P8029</f>
        <v>231</v>
      </c>
      <c r="G8029" s="26" t="str">
        <f>VLOOKUP(C8029,[2]итоговая!$C$6:$H$1018,5,FALSE)</f>
        <v>УКС</v>
      </c>
      <c r="H8029" s="21" t="str">
        <f>VLOOKUP(C8029,[2]итоговая!$C$6:$H$1018,6,FALSE)</f>
        <v>При ремонтах в 2022-2023</v>
      </c>
      <c r="I8029" s="18"/>
      <c r="J8029" s="19">
        <v>160467.85</v>
      </c>
      <c r="K8029" s="5"/>
      <c r="L8029" s="6"/>
      <c r="M8029" s="19">
        <v>160467.85</v>
      </c>
      <c r="N8029" s="20">
        <v>231</v>
      </c>
      <c r="O8029" s="5"/>
      <c r="P8029" s="6"/>
      <c r="Q8029" s="20">
        <v>231</v>
      </c>
    </row>
    <row r="8030" spans="1:17" ht="12" x14ac:dyDescent="0.2">
      <c r="A8030" s="16" t="s">
        <v>5920</v>
      </c>
      <c r="B8030" s="16" t="s">
        <v>9109</v>
      </c>
      <c r="C8030" s="17" t="s">
        <v>7582</v>
      </c>
      <c r="D8030" s="18" t="str">
        <f>VLOOKUP(C8030,[2]итоговая!$C$6:$H$1018,4,FALSE)</f>
        <v>Реконструкция НБУ 2022-2024</v>
      </c>
      <c r="E8030" s="26">
        <f t="shared" si="394"/>
        <v>8011.64</v>
      </c>
      <c r="F8030" s="26">
        <f t="shared" si="395"/>
        <v>4</v>
      </c>
      <c r="G8030" s="26" t="str">
        <f>VLOOKUP(C8030,[2]итоговая!$C$6:$H$1018,5,FALSE)</f>
        <v>УКС</v>
      </c>
      <c r="H8030" s="21" t="str">
        <f>VLOOKUP(C8030,[2]итоговая!$C$6:$H$1018,6,FALSE)</f>
        <v>Реконструкция НБУ 2022-2024</v>
      </c>
      <c r="I8030" s="18"/>
      <c r="J8030" s="19">
        <v>8011.64</v>
      </c>
      <c r="K8030" s="5"/>
      <c r="L8030" s="6"/>
      <c r="M8030" s="19">
        <v>8011.64</v>
      </c>
      <c r="N8030" s="20">
        <v>4</v>
      </c>
      <c r="O8030" s="5"/>
      <c r="P8030" s="6"/>
      <c r="Q8030" s="20">
        <v>4</v>
      </c>
    </row>
    <row r="8031" spans="1:17" ht="12" x14ac:dyDescent="0.2">
      <c r="A8031" s="16" t="s">
        <v>5920</v>
      </c>
      <c r="B8031" s="16" t="s">
        <v>9109</v>
      </c>
      <c r="C8031" s="17" t="s">
        <v>7583</v>
      </c>
      <c r="D8031" s="18" t="s">
        <v>8995</v>
      </c>
      <c r="E8031" s="18"/>
      <c r="F8031" s="18"/>
      <c r="G8031" s="18"/>
      <c r="H8031" s="18"/>
      <c r="I8031" s="18"/>
      <c r="J8031" s="19">
        <v>3027.79</v>
      </c>
      <c r="K8031" s="5"/>
      <c r="L8031" s="7">
        <v>3027.79</v>
      </c>
      <c r="M8031" s="5"/>
      <c r="N8031" s="20">
        <v>5</v>
      </c>
      <c r="O8031" s="5"/>
      <c r="P8031" s="8">
        <v>5</v>
      </c>
      <c r="Q8031" s="5"/>
    </row>
    <row r="8032" spans="1:17" ht="12" x14ac:dyDescent="0.2">
      <c r="A8032" s="16" t="s">
        <v>5920</v>
      </c>
      <c r="B8032" s="16" t="s">
        <v>9109</v>
      </c>
      <c r="C8032" s="17" t="s">
        <v>7584</v>
      </c>
      <c r="D8032" s="18" t="str">
        <f>VLOOKUP(C8032,[2]итоговая!$C$6:$H$1018,4,FALSE)</f>
        <v>Производство 2022</v>
      </c>
      <c r="E8032" s="26">
        <f>J8032-L8032</f>
        <v>10345.43</v>
      </c>
      <c r="F8032" s="26">
        <f>N8032-P8032</f>
        <v>34.9</v>
      </c>
      <c r="G8032" s="26" t="str">
        <f>VLOOKUP(C8032,[2]итоговая!$C$6:$H$1018,5,FALSE)</f>
        <v>УКС</v>
      </c>
      <c r="H8032" s="21" t="str">
        <f>VLOOKUP(C8032,[2]итоговая!$C$6:$H$1018,6,FALSE)</f>
        <v>При ремонт зданий 2022-2023</v>
      </c>
      <c r="I8032" s="18"/>
      <c r="J8032" s="19">
        <v>10345.43</v>
      </c>
      <c r="K8032" s="5"/>
      <c r="L8032" s="6"/>
      <c r="M8032" s="19">
        <v>10345.43</v>
      </c>
      <c r="N8032" s="20">
        <v>34.9</v>
      </c>
      <c r="O8032" s="5"/>
      <c r="P8032" s="6"/>
      <c r="Q8032" s="20">
        <v>34.9</v>
      </c>
    </row>
    <row r="8033" spans="1:17" ht="12" x14ac:dyDescent="0.2">
      <c r="A8033" s="16" t="s">
        <v>5920</v>
      </c>
      <c r="B8033" s="16" t="s">
        <v>9109</v>
      </c>
      <c r="C8033" s="17" t="s">
        <v>7585</v>
      </c>
      <c r="D8033" s="18" t="s">
        <v>8995</v>
      </c>
      <c r="E8033" s="18"/>
      <c r="F8033" s="18"/>
      <c r="G8033" s="18"/>
      <c r="H8033" s="18"/>
      <c r="I8033" s="18"/>
      <c r="J8033" s="5"/>
      <c r="K8033" s="19">
        <v>4530.34</v>
      </c>
      <c r="L8033" s="7">
        <v>1725.84</v>
      </c>
      <c r="M8033" s="19">
        <v>2804.5</v>
      </c>
      <c r="N8033" s="5"/>
      <c r="O8033" s="20">
        <v>25.2</v>
      </c>
      <c r="P8033" s="8">
        <v>9.6</v>
      </c>
      <c r="Q8033" s="20">
        <v>15.6</v>
      </c>
    </row>
    <row r="8034" spans="1:17" ht="12" x14ac:dyDescent="0.2">
      <c r="A8034" s="16" t="s">
        <v>5920</v>
      </c>
      <c r="B8034" s="16" t="s">
        <v>9109</v>
      </c>
      <c r="C8034" s="17" t="s">
        <v>7586</v>
      </c>
      <c r="D8034" s="18" t="s">
        <v>8995</v>
      </c>
      <c r="E8034" s="18"/>
      <c r="F8034" s="18"/>
      <c r="G8034" s="18"/>
      <c r="H8034" s="18"/>
      <c r="I8034" s="18"/>
      <c r="J8034" s="5"/>
      <c r="K8034" s="21">
        <v>333.33</v>
      </c>
      <c r="L8034" s="9">
        <v>333.33</v>
      </c>
      <c r="M8034" s="5"/>
      <c r="N8034" s="5"/>
      <c r="O8034" s="20">
        <v>1</v>
      </c>
      <c r="P8034" s="8">
        <v>1</v>
      </c>
      <c r="Q8034" s="5"/>
    </row>
    <row r="8035" spans="1:17" ht="12" x14ac:dyDescent="0.2">
      <c r="A8035" s="16" t="s">
        <v>5920</v>
      </c>
      <c r="B8035" s="16" t="s">
        <v>9109</v>
      </c>
      <c r="C8035" s="17" t="s">
        <v>7587</v>
      </c>
      <c r="D8035" s="18" t="s">
        <v>8995</v>
      </c>
      <c r="E8035" s="18"/>
      <c r="F8035" s="18"/>
      <c r="G8035" s="18"/>
      <c r="H8035" s="18"/>
      <c r="I8035" s="18"/>
      <c r="J8035" s="5"/>
      <c r="K8035" s="19">
        <v>29700</v>
      </c>
      <c r="L8035" s="6"/>
      <c r="M8035" s="19">
        <v>29700</v>
      </c>
      <c r="N8035" s="5"/>
      <c r="O8035" s="20">
        <v>90</v>
      </c>
      <c r="P8035" s="6"/>
      <c r="Q8035" s="20">
        <v>90</v>
      </c>
    </row>
    <row r="8036" spans="1:17" ht="12" x14ac:dyDescent="0.2">
      <c r="A8036" s="16" t="s">
        <v>5920</v>
      </c>
      <c r="B8036" s="16" t="s">
        <v>9109</v>
      </c>
      <c r="C8036" s="17" t="s">
        <v>5099</v>
      </c>
      <c r="D8036" s="18" t="s">
        <v>8995</v>
      </c>
      <c r="E8036" s="18"/>
      <c r="F8036" s="18"/>
      <c r="G8036" s="18"/>
      <c r="H8036" s="18"/>
      <c r="I8036" s="18"/>
      <c r="J8036" s="5"/>
      <c r="K8036" s="21">
        <v>995.53</v>
      </c>
      <c r="L8036" s="9">
        <v>995.53</v>
      </c>
      <c r="M8036" s="5"/>
      <c r="N8036" s="5"/>
      <c r="O8036" s="20">
        <v>4</v>
      </c>
      <c r="P8036" s="8">
        <v>4</v>
      </c>
      <c r="Q8036" s="5"/>
    </row>
    <row r="8037" spans="1:17" ht="12" x14ac:dyDescent="0.2">
      <c r="A8037" s="16" t="s">
        <v>5920</v>
      </c>
      <c r="B8037" s="16" t="s">
        <v>9109</v>
      </c>
      <c r="C8037" s="17" t="s">
        <v>7588</v>
      </c>
      <c r="D8037" s="18" t="s">
        <v>8995</v>
      </c>
      <c r="E8037" s="18"/>
      <c r="F8037" s="18"/>
      <c r="G8037" s="18"/>
      <c r="H8037" s="18"/>
      <c r="I8037" s="18"/>
      <c r="J8037" s="5"/>
      <c r="K8037" s="19">
        <v>1618.8</v>
      </c>
      <c r="L8037" s="7">
        <v>1618.8</v>
      </c>
      <c r="M8037" s="5"/>
      <c r="N8037" s="5"/>
      <c r="O8037" s="20">
        <v>6</v>
      </c>
      <c r="P8037" s="8">
        <v>6</v>
      </c>
      <c r="Q8037" s="5"/>
    </row>
    <row r="8038" spans="1:17" ht="12" x14ac:dyDescent="0.2">
      <c r="A8038" s="16" t="s">
        <v>5920</v>
      </c>
      <c r="B8038" s="16" t="s">
        <v>9109</v>
      </c>
      <c r="C8038" s="17" t="s">
        <v>5101</v>
      </c>
      <c r="D8038" s="18" t="s">
        <v>8995</v>
      </c>
      <c r="E8038" s="18"/>
      <c r="F8038" s="18"/>
      <c r="G8038" s="18"/>
      <c r="H8038" s="18"/>
      <c r="I8038" s="18"/>
      <c r="J8038" s="5"/>
      <c r="K8038" s="19">
        <v>3628.33</v>
      </c>
      <c r="L8038" s="6"/>
      <c r="M8038" s="19">
        <v>3628.33</v>
      </c>
      <c r="N8038" s="5"/>
      <c r="O8038" s="20">
        <v>5</v>
      </c>
      <c r="P8038" s="6"/>
      <c r="Q8038" s="20">
        <v>5</v>
      </c>
    </row>
    <row r="8039" spans="1:17" ht="12" x14ac:dyDescent="0.2">
      <c r="A8039" s="16" t="s">
        <v>5920</v>
      </c>
      <c r="B8039" s="16" t="s">
        <v>9109</v>
      </c>
      <c r="C8039" s="17" t="s">
        <v>7589</v>
      </c>
      <c r="D8039" s="18" t="s">
        <v>8995</v>
      </c>
      <c r="E8039" s="18"/>
      <c r="F8039" s="18"/>
      <c r="G8039" s="18"/>
      <c r="H8039" s="18"/>
      <c r="I8039" s="18"/>
      <c r="J8039" s="5"/>
      <c r="K8039" s="19">
        <v>48750</v>
      </c>
      <c r="L8039" s="7">
        <v>48750</v>
      </c>
      <c r="M8039" s="5"/>
      <c r="N8039" s="5"/>
      <c r="O8039" s="20">
        <v>6</v>
      </c>
      <c r="P8039" s="8">
        <v>6</v>
      </c>
      <c r="Q8039" s="5"/>
    </row>
    <row r="8040" spans="1:17" ht="12" x14ac:dyDescent="0.2">
      <c r="A8040" s="16" t="s">
        <v>5920</v>
      </c>
      <c r="B8040" s="16" t="s">
        <v>9109</v>
      </c>
      <c r="C8040" s="17" t="s">
        <v>7590</v>
      </c>
      <c r="D8040" s="18" t="s">
        <v>8995</v>
      </c>
      <c r="E8040" s="18"/>
      <c r="F8040" s="18"/>
      <c r="G8040" s="18"/>
      <c r="H8040" s="18"/>
      <c r="I8040" s="18"/>
      <c r="J8040" s="5"/>
      <c r="K8040" s="19">
        <v>4020.83</v>
      </c>
      <c r="L8040" s="7">
        <v>4020.83</v>
      </c>
      <c r="M8040" s="5"/>
      <c r="N8040" s="5"/>
      <c r="O8040" s="20">
        <v>1</v>
      </c>
      <c r="P8040" s="8">
        <v>1</v>
      </c>
      <c r="Q8040" s="5"/>
    </row>
    <row r="8041" spans="1:17" ht="12" x14ac:dyDescent="0.2">
      <c r="A8041" s="16" t="s">
        <v>5920</v>
      </c>
      <c r="B8041" s="16" t="s">
        <v>9109</v>
      </c>
      <c r="C8041" s="17" t="s">
        <v>7591</v>
      </c>
      <c r="D8041" s="18" t="s">
        <v>8995</v>
      </c>
      <c r="E8041" s="18"/>
      <c r="F8041" s="18"/>
      <c r="G8041" s="18"/>
      <c r="H8041" s="18"/>
      <c r="I8041" s="18"/>
      <c r="J8041" s="5"/>
      <c r="K8041" s="19">
        <v>4076.67</v>
      </c>
      <c r="L8041" s="7">
        <v>4076.67</v>
      </c>
      <c r="M8041" s="5"/>
      <c r="N8041" s="5"/>
      <c r="O8041" s="20">
        <v>1</v>
      </c>
      <c r="P8041" s="8">
        <v>1</v>
      </c>
      <c r="Q8041" s="5"/>
    </row>
    <row r="8042" spans="1:17" ht="12" x14ac:dyDescent="0.2">
      <c r="A8042" s="16" t="s">
        <v>5920</v>
      </c>
      <c r="B8042" s="16" t="s">
        <v>9109</v>
      </c>
      <c r="C8042" s="17" t="s">
        <v>7592</v>
      </c>
      <c r="D8042" s="18" t="s">
        <v>8995</v>
      </c>
      <c r="E8042" s="18"/>
      <c r="F8042" s="18"/>
      <c r="G8042" s="18"/>
      <c r="H8042" s="18"/>
      <c r="I8042" s="18"/>
      <c r="J8042" s="5"/>
      <c r="K8042" s="19">
        <v>5935.83</v>
      </c>
      <c r="L8042" s="7">
        <v>5935.83</v>
      </c>
      <c r="M8042" s="5"/>
      <c r="N8042" s="5"/>
      <c r="O8042" s="20">
        <v>1</v>
      </c>
      <c r="P8042" s="8">
        <v>1</v>
      </c>
      <c r="Q8042" s="5"/>
    </row>
    <row r="8043" spans="1:17" ht="12" x14ac:dyDescent="0.2">
      <c r="A8043" s="16" t="s">
        <v>5920</v>
      </c>
      <c r="B8043" s="16" t="s">
        <v>9109</v>
      </c>
      <c r="C8043" s="17" t="s">
        <v>7593</v>
      </c>
      <c r="D8043" s="18" t="s">
        <v>8995</v>
      </c>
      <c r="E8043" s="18"/>
      <c r="F8043" s="18"/>
      <c r="G8043" s="18"/>
      <c r="H8043" s="18"/>
      <c r="I8043" s="18"/>
      <c r="J8043" s="5"/>
      <c r="K8043" s="19">
        <v>30576</v>
      </c>
      <c r="L8043" s="6"/>
      <c r="M8043" s="19">
        <v>30576</v>
      </c>
      <c r="N8043" s="5"/>
      <c r="O8043" s="20">
        <v>4</v>
      </c>
      <c r="P8043" s="6"/>
      <c r="Q8043" s="20">
        <v>4</v>
      </c>
    </row>
    <row r="8044" spans="1:17" ht="12" x14ac:dyDescent="0.2">
      <c r="A8044" s="16" t="s">
        <v>5920</v>
      </c>
      <c r="B8044" s="16" t="s">
        <v>9109</v>
      </c>
      <c r="C8044" s="17" t="s">
        <v>1720</v>
      </c>
      <c r="D8044" s="18" t="s">
        <v>8995</v>
      </c>
      <c r="E8044" s="18"/>
      <c r="F8044" s="18"/>
      <c r="G8044" s="18"/>
      <c r="H8044" s="18"/>
      <c r="I8044" s="18"/>
      <c r="J8044" s="5"/>
      <c r="K8044" s="19">
        <v>41391.67</v>
      </c>
      <c r="L8044" s="7">
        <v>41391.67</v>
      </c>
      <c r="M8044" s="5"/>
      <c r="N8044" s="5"/>
      <c r="O8044" s="20">
        <v>1</v>
      </c>
      <c r="P8044" s="8">
        <v>1</v>
      </c>
      <c r="Q8044" s="5"/>
    </row>
    <row r="8045" spans="1:17" ht="12" x14ac:dyDescent="0.2">
      <c r="A8045" s="16" t="s">
        <v>5920</v>
      </c>
      <c r="B8045" s="16" t="s">
        <v>9109</v>
      </c>
      <c r="C8045" s="17" t="s">
        <v>7594</v>
      </c>
      <c r="D8045" s="18" t="s">
        <v>8995</v>
      </c>
      <c r="E8045" s="18"/>
      <c r="F8045" s="18"/>
      <c r="G8045" s="18"/>
      <c r="H8045" s="18"/>
      <c r="I8045" s="18"/>
      <c r="J8045" s="21">
        <v>352.5</v>
      </c>
      <c r="K8045" s="5"/>
      <c r="L8045" s="9">
        <v>352.5</v>
      </c>
      <c r="M8045" s="5"/>
      <c r="N8045" s="20">
        <v>25</v>
      </c>
      <c r="O8045" s="5"/>
      <c r="P8045" s="8">
        <v>25</v>
      </c>
      <c r="Q8045" s="5"/>
    </row>
    <row r="8046" spans="1:17" ht="12" x14ac:dyDescent="0.2">
      <c r="A8046" s="16" t="s">
        <v>5920</v>
      </c>
      <c r="B8046" s="16" t="s">
        <v>9109</v>
      </c>
      <c r="C8046" s="17" t="s">
        <v>7595</v>
      </c>
      <c r="D8046" s="18" t="s">
        <v>8995</v>
      </c>
      <c r="E8046" s="18"/>
      <c r="F8046" s="18"/>
      <c r="G8046" s="18"/>
      <c r="H8046" s="18"/>
      <c r="I8046" s="18"/>
      <c r="J8046" s="21">
        <v>725</v>
      </c>
      <c r="K8046" s="5"/>
      <c r="L8046" s="9">
        <v>725</v>
      </c>
      <c r="M8046" s="5"/>
      <c r="N8046" s="20">
        <v>25</v>
      </c>
      <c r="O8046" s="5"/>
      <c r="P8046" s="8">
        <v>25</v>
      </c>
      <c r="Q8046" s="5"/>
    </row>
    <row r="8047" spans="1:17" ht="12" x14ac:dyDescent="0.2">
      <c r="A8047" s="16" t="s">
        <v>5920</v>
      </c>
      <c r="B8047" s="16" t="s">
        <v>9109</v>
      </c>
      <c r="C8047" s="17" t="s">
        <v>7596</v>
      </c>
      <c r="D8047" s="18" t="s">
        <v>8995</v>
      </c>
      <c r="E8047" s="18"/>
      <c r="F8047" s="18"/>
      <c r="G8047" s="18"/>
      <c r="H8047" s="18"/>
      <c r="I8047" s="18"/>
      <c r="J8047" s="21">
        <v>405</v>
      </c>
      <c r="K8047" s="5"/>
      <c r="L8047" s="9">
        <v>405</v>
      </c>
      <c r="M8047" s="5"/>
      <c r="N8047" s="20">
        <v>5</v>
      </c>
      <c r="O8047" s="5"/>
      <c r="P8047" s="8">
        <v>5</v>
      </c>
      <c r="Q8047" s="5"/>
    </row>
    <row r="8048" spans="1:17" ht="24" x14ac:dyDescent="0.2">
      <c r="A8048" s="16" t="s">
        <v>5920</v>
      </c>
      <c r="B8048" s="16" t="s">
        <v>9109</v>
      </c>
      <c r="C8048" s="17" t="s">
        <v>7597</v>
      </c>
      <c r="D8048" s="18" t="s">
        <v>8995</v>
      </c>
      <c r="E8048" s="18"/>
      <c r="F8048" s="18"/>
      <c r="G8048" s="18"/>
      <c r="H8048" s="18"/>
      <c r="I8048" s="18"/>
      <c r="J8048" s="19">
        <v>5640</v>
      </c>
      <c r="K8048" s="5"/>
      <c r="L8048" s="7">
        <v>5640</v>
      </c>
      <c r="M8048" s="5"/>
      <c r="N8048" s="20">
        <v>60</v>
      </c>
      <c r="O8048" s="5"/>
      <c r="P8048" s="8">
        <v>60</v>
      </c>
      <c r="Q8048" s="5"/>
    </row>
    <row r="8049" spans="1:17" ht="12" x14ac:dyDescent="0.2">
      <c r="A8049" s="16" t="s">
        <v>5920</v>
      </c>
      <c r="B8049" s="16" t="s">
        <v>9109</v>
      </c>
      <c r="C8049" s="17" t="s">
        <v>7598</v>
      </c>
      <c r="D8049" s="18" t="s">
        <v>8995</v>
      </c>
      <c r="E8049" s="18"/>
      <c r="F8049" s="18"/>
      <c r="G8049" s="18"/>
      <c r="H8049" s="18"/>
      <c r="I8049" s="18"/>
      <c r="J8049" s="5"/>
      <c r="K8049" s="21">
        <v>350.82</v>
      </c>
      <c r="L8049" s="9">
        <v>350.82</v>
      </c>
      <c r="M8049" s="5"/>
      <c r="N8049" s="5"/>
      <c r="O8049" s="20">
        <v>2</v>
      </c>
      <c r="P8049" s="8">
        <v>2</v>
      </c>
      <c r="Q8049" s="5"/>
    </row>
    <row r="8050" spans="1:17" ht="12" x14ac:dyDescent="0.2">
      <c r="A8050" s="16" t="s">
        <v>5920</v>
      </c>
      <c r="B8050" s="16" t="s">
        <v>9109</v>
      </c>
      <c r="C8050" s="17" t="s">
        <v>7599</v>
      </c>
      <c r="D8050" s="18" t="s">
        <v>8995</v>
      </c>
      <c r="E8050" s="18"/>
      <c r="F8050" s="18"/>
      <c r="G8050" s="18"/>
      <c r="H8050" s="18"/>
      <c r="I8050" s="18"/>
      <c r="J8050" s="5"/>
      <c r="K8050" s="21">
        <v>434.88</v>
      </c>
      <c r="L8050" s="9">
        <v>434.88</v>
      </c>
      <c r="M8050" s="5"/>
      <c r="N8050" s="5"/>
      <c r="O8050" s="20">
        <v>2</v>
      </c>
      <c r="P8050" s="8">
        <v>2</v>
      </c>
      <c r="Q8050" s="5"/>
    </row>
    <row r="8051" spans="1:17" ht="12" x14ac:dyDescent="0.2">
      <c r="A8051" s="16" t="s">
        <v>5920</v>
      </c>
      <c r="B8051" s="16" t="s">
        <v>9109</v>
      </c>
      <c r="C8051" s="17" t="s">
        <v>7600</v>
      </c>
      <c r="D8051" s="18" t="s">
        <v>8995</v>
      </c>
      <c r="E8051" s="18"/>
      <c r="F8051" s="18"/>
      <c r="G8051" s="18"/>
      <c r="H8051" s="18"/>
      <c r="I8051" s="18"/>
      <c r="J8051" s="5"/>
      <c r="K8051" s="21">
        <v>855.22</v>
      </c>
      <c r="L8051" s="9">
        <v>855.22</v>
      </c>
      <c r="M8051" s="5"/>
      <c r="N8051" s="5"/>
      <c r="O8051" s="20">
        <v>2</v>
      </c>
      <c r="P8051" s="8">
        <v>2</v>
      </c>
      <c r="Q8051" s="5"/>
    </row>
    <row r="8052" spans="1:17" ht="12" x14ac:dyDescent="0.2">
      <c r="A8052" s="16" t="s">
        <v>5920</v>
      </c>
      <c r="B8052" s="16" t="s">
        <v>9109</v>
      </c>
      <c r="C8052" s="17" t="s">
        <v>7601</v>
      </c>
      <c r="D8052" s="18" t="s">
        <v>8995</v>
      </c>
      <c r="E8052" s="18"/>
      <c r="F8052" s="18"/>
      <c r="G8052" s="18"/>
      <c r="H8052" s="18"/>
      <c r="I8052" s="18"/>
      <c r="J8052" s="5"/>
      <c r="K8052" s="19">
        <v>4276.08</v>
      </c>
      <c r="L8052" s="7">
        <v>4276.08</v>
      </c>
      <c r="M8052" s="5"/>
      <c r="N8052" s="5"/>
      <c r="O8052" s="20">
        <v>10</v>
      </c>
      <c r="P8052" s="8">
        <v>10</v>
      </c>
      <c r="Q8052" s="5"/>
    </row>
    <row r="8053" spans="1:17" ht="12" x14ac:dyDescent="0.2">
      <c r="A8053" s="16" t="s">
        <v>5920</v>
      </c>
      <c r="B8053" s="16" t="s">
        <v>9109</v>
      </c>
      <c r="C8053" s="17" t="s">
        <v>7602</v>
      </c>
      <c r="D8053" s="18" t="s">
        <v>8995</v>
      </c>
      <c r="E8053" s="18"/>
      <c r="F8053" s="18"/>
      <c r="G8053" s="18"/>
      <c r="H8053" s="18"/>
      <c r="I8053" s="18"/>
      <c r="J8053" s="5"/>
      <c r="K8053" s="19">
        <v>1044</v>
      </c>
      <c r="L8053" s="7">
        <v>1044</v>
      </c>
      <c r="M8053" s="5"/>
      <c r="N8053" s="5"/>
      <c r="O8053" s="20">
        <v>15</v>
      </c>
      <c r="P8053" s="8">
        <v>15</v>
      </c>
      <c r="Q8053" s="5"/>
    </row>
    <row r="8054" spans="1:17" ht="12" x14ac:dyDescent="0.2">
      <c r="A8054" s="16" t="s">
        <v>5920</v>
      </c>
      <c r="B8054" s="16" t="s">
        <v>9109</v>
      </c>
      <c r="C8054" s="17" t="s">
        <v>7603</v>
      </c>
      <c r="D8054" s="18" t="s">
        <v>8995</v>
      </c>
      <c r="E8054" s="18"/>
      <c r="F8054" s="18"/>
      <c r="G8054" s="18"/>
      <c r="H8054" s="18"/>
      <c r="I8054" s="18"/>
      <c r="J8054" s="5"/>
      <c r="K8054" s="19">
        <v>5166.67</v>
      </c>
      <c r="L8054" s="7">
        <v>5166.67</v>
      </c>
      <c r="M8054" s="5"/>
      <c r="N8054" s="5"/>
      <c r="O8054" s="20">
        <v>10</v>
      </c>
      <c r="P8054" s="8">
        <v>10</v>
      </c>
      <c r="Q8054" s="5"/>
    </row>
    <row r="8055" spans="1:17" ht="24" x14ac:dyDescent="0.2">
      <c r="A8055" s="16" t="s">
        <v>5920</v>
      </c>
      <c r="B8055" s="16" t="s">
        <v>9109</v>
      </c>
      <c r="C8055" s="17" t="s">
        <v>7604</v>
      </c>
      <c r="D8055" s="18" t="s">
        <v>8995</v>
      </c>
      <c r="E8055" s="18"/>
      <c r="F8055" s="18"/>
      <c r="G8055" s="18"/>
      <c r="H8055" s="18"/>
      <c r="I8055" s="18"/>
      <c r="J8055" s="19">
        <v>9120</v>
      </c>
      <c r="K8055" s="5"/>
      <c r="L8055" s="7">
        <v>9120</v>
      </c>
      <c r="M8055" s="5"/>
      <c r="N8055" s="20">
        <v>4</v>
      </c>
      <c r="O8055" s="5"/>
      <c r="P8055" s="8">
        <v>4</v>
      </c>
      <c r="Q8055" s="5"/>
    </row>
    <row r="8056" spans="1:17" ht="12" x14ac:dyDescent="0.2">
      <c r="A8056" s="16" t="s">
        <v>5920</v>
      </c>
      <c r="B8056" s="16" t="s">
        <v>9109</v>
      </c>
      <c r="C8056" s="17" t="s">
        <v>7605</v>
      </c>
      <c r="D8056" s="18" t="s">
        <v>8995</v>
      </c>
      <c r="E8056" s="18"/>
      <c r="F8056" s="18"/>
      <c r="G8056" s="18"/>
      <c r="H8056" s="18"/>
      <c r="I8056" s="18"/>
      <c r="J8056" s="5"/>
      <c r="K8056" s="21">
        <v>650</v>
      </c>
      <c r="L8056" s="9">
        <v>650</v>
      </c>
      <c r="M8056" s="5"/>
      <c r="N8056" s="5"/>
      <c r="O8056" s="20">
        <v>1</v>
      </c>
      <c r="P8056" s="8">
        <v>1</v>
      </c>
      <c r="Q8056" s="5"/>
    </row>
    <row r="8057" spans="1:17" ht="12" x14ac:dyDescent="0.2">
      <c r="A8057" s="16" t="s">
        <v>5920</v>
      </c>
      <c r="B8057" s="16" t="s">
        <v>9109</v>
      </c>
      <c r="C8057" s="17" t="s">
        <v>7606</v>
      </c>
      <c r="D8057" s="18" t="s">
        <v>8995</v>
      </c>
      <c r="E8057" s="18"/>
      <c r="F8057" s="18"/>
      <c r="G8057" s="18"/>
      <c r="H8057" s="18"/>
      <c r="I8057" s="18"/>
      <c r="J8057" s="5"/>
      <c r="K8057" s="21">
        <v>270.5</v>
      </c>
      <c r="L8057" s="9">
        <v>270.5</v>
      </c>
      <c r="M8057" s="5"/>
      <c r="N8057" s="5"/>
      <c r="O8057" s="20">
        <v>3</v>
      </c>
      <c r="P8057" s="8">
        <v>3</v>
      </c>
      <c r="Q8057" s="5"/>
    </row>
    <row r="8058" spans="1:17" ht="12" x14ac:dyDescent="0.2">
      <c r="A8058" s="16" t="s">
        <v>5920</v>
      </c>
      <c r="B8058" s="16" t="s">
        <v>9109</v>
      </c>
      <c r="C8058" s="17" t="s">
        <v>7607</v>
      </c>
      <c r="D8058" s="18" t="s">
        <v>8995</v>
      </c>
      <c r="E8058" s="18"/>
      <c r="F8058" s="18"/>
      <c r="G8058" s="18"/>
      <c r="H8058" s="18"/>
      <c r="I8058" s="18"/>
      <c r="J8058" s="5"/>
      <c r="K8058" s="21">
        <v>318.75</v>
      </c>
      <c r="L8058" s="9">
        <v>318.75</v>
      </c>
      <c r="M8058" s="5"/>
      <c r="N8058" s="5"/>
      <c r="O8058" s="20">
        <v>1</v>
      </c>
      <c r="P8058" s="8">
        <v>1</v>
      </c>
      <c r="Q8058" s="5"/>
    </row>
    <row r="8059" spans="1:17" ht="12" x14ac:dyDescent="0.2">
      <c r="A8059" s="16" t="s">
        <v>5920</v>
      </c>
      <c r="B8059" s="16" t="s">
        <v>9109</v>
      </c>
      <c r="C8059" s="17" t="s">
        <v>7608</v>
      </c>
      <c r="D8059" s="18" t="s">
        <v>8995</v>
      </c>
      <c r="E8059" s="18"/>
      <c r="F8059" s="18"/>
      <c r="G8059" s="18"/>
      <c r="H8059" s="18"/>
      <c r="I8059" s="18"/>
      <c r="J8059" s="5"/>
      <c r="K8059" s="21">
        <v>770</v>
      </c>
      <c r="L8059" s="9">
        <v>770</v>
      </c>
      <c r="M8059" s="5"/>
      <c r="N8059" s="5"/>
      <c r="O8059" s="20">
        <v>3</v>
      </c>
      <c r="P8059" s="8">
        <v>3</v>
      </c>
      <c r="Q8059" s="5"/>
    </row>
    <row r="8060" spans="1:17" ht="12" x14ac:dyDescent="0.2">
      <c r="A8060" s="16" t="s">
        <v>5920</v>
      </c>
      <c r="B8060" s="16" t="s">
        <v>9109</v>
      </c>
      <c r="C8060" s="17" t="s">
        <v>1742</v>
      </c>
      <c r="D8060" s="18" t="s">
        <v>8995</v>
      </c>
      <c r="E8060" s="18"/>
      <c r="F8060" s="18"/>
      <c r="G8060" s="18"/>
      <c r="H8060" s="18"/>
      <c r="I8060" s="18"/>
      <c r="J8060" s="5"/>
      <c r="K8060" s="21">
        <v>658</v>
      </c>
      <c r="L8060" s="9">
        <v>658</v>
      </c>
      <c r="M8060" s="5"/>
      <c r="N8060" s="5"/>
      <c r="O8060" s="20">
        <v>24</v>
      </c>
      <c r="P8060" s="8">
        <v>24</v>
      </c>
      <c r="Q8060" s="5"/>
    </row>
    <row r="8061" spans="1:17" ht="12" x14ac:dyDescent="0.2">
      <c r="A8061" s="16" t="s">
        <v>5920</v>
      </c>
      <c r="B8061" s="16" t="s">
        <v>9109</v>
      </c>
      <c r="C8061" s="17" t="s">
        <v>7609</v>
      </c>
      <c r="D8061" s="18" t="s">
        <v>8995</v>
      </c>
      <c r="E8061" s="18"/>
      <c r="F8061" s="18"/>
      <c r="G8061" s="18"/>
      <c r="H8061" s="18"/>
      <c r="I8061" s="18"/>
      <c r="J8061" s="5"/>
      <c r="K8061" s="21">
        <v>305</v>
      </c>
      <c r="L8061" s="9">
        <v>305</v>
      </c>
      <c r="M8061" s="5"/>
      <c r="N8061" s="5"/>
      <c r="O8061" s="20">
        <v>1</v>
      </c>
      <c r="P8061" s="8">
        <v>1</v>
      </c>
      <c r="Q8061" s="5"/>
    </row>
    <row r="8062" spans="1:17" ht="12" x14ac:dyDescent="0.2">
      <c r="A8062" s="16" t="s">
        <v>5920</v>
      </c>
      <c r="B8062" s="16" t="s">
        <v>9109</v>
      </c>
      <c r="C8062" s="17" t="s">
        <v>1747</v>
      </c>
      <c r="D8062" s="18" t="s">
        <v>8995</v>
      </c>
      <c r="E8062" s="18"/>
      <c r="F8062" s="18"/>
      <c r="G8062" s="18"/>
      <c r="H8062" s="18"/>
      <c r="I8062" s="18"/>
      <c r="J8062" s="5"/>
      <c r="K8062" s="21">
        <v>173.33</v>
      </c>
      <c r="L8062" s="9">
        <v>86.67</v>
      </c>
      <c r="M8062" s="21">
        <v>86.66</v>
      </c>
      <c r="N8062" s="5"/>
      <c r="O8062" s="20">
        <v>2</v>
      </c>
      <c r="P8062" s="8">
        <v>1</v>
      </c>
      <c r="Q8062" s="20">
        <v>1</v>
      </c>
    </row>
    <row r="8063" spans="1:17" ht="12" x14ac:dyDescent="0.2">
      <c r="A8063" s="16" t="s">
        <v>5920</v>
      </c>
      <c r="B8063" s="16" t="s">
        <v>9109</v>
      </c>
      <c r="C8063" s="17" t="s">
        <v>7610</v>
      </c>
      <c r="D8063" s="18" t="s">
        <v>8995</v>
      </c>
      <c r="E8063" s="18"/>
      <c r="F8063" s="18"/>
      <c r="G8063" s="18"/>
      <c r="H8063" s="18"/>
      <c r="I8063" s="18"/>
      <c r="J8063" s="5"/>
      <c r="K8063" s="21">
        <v>116.67</v>
      </c>
      <c r="L8063" s="9">
        <v>116.67</v>
      </c>
      <c r="M8063" s="5"/>
      <c r="N8063" s="5"/>
      <c r="O8063" s="20">
        <v>10</v>
      </c>
      <c r="P8063" s="8">
        <v>10</v>
      </c>
      <c r="Q8063" s="5"/>
    </row>
    <row r="8064" spans="1:17" ht="12" x14ac:dyDescent="0.2">
      <c r="A8064" s="16" t="s">
        <v>5920</v>
      </c>
      <c r="B8064" s="16" t="s">
        <v>9109</v>
      </c>
      <c r="C8064" s="17" t="s">
        <v>7611</v>
      </c>
      <c r="D8064" s="18" t="s">
        <v>8995</v>
      </c>
      <c r="E8064" s="18"/>
      <c r="F8064" s="18"/>
      <c r="G8064" s="18"/>
      <c r="H8064" s="18"/>
      <c r="I8064" s="18"/>
      <c r="J8064" s="5"/>
      <c r="K8064" s="21">
        <v>329.92</v>
      </c>
      <c r="L8064" s="9">
        <v>329.92</v>
      </c>
      <c r="M8064" s="5"/>
      <c r="N8064" s="5"/>
      <c r="O8064" s="20">
        <v>10</v>
      </c>
      <c r="P8064" s="8">
        <v>10</v>
      </c>
      <c r="Q8064" s="5"/>
    </row>
    <row r="8065" spans="1:18" ht="12" x14ac:dyDescent="0.2">
      <c r="A8065" s="16" t="s">
        <v>5920</v>
      </c>
      <c r="B8065" s="16" t="s">
        <v>9109</v>
      </c>
      <c r="C8065" s="17" t="s">
        <v>7612</v>
      </c>
      <c r="D8065" s="18" t="s">
        <v>8995</v>
      </c>
      <c r="E8065" s="18"/>
      <c r="F8065" s="18"/>
      <c r="G8065" s="18"/>
      <c r="H8065" s="18"/>
      <c r="I8065" s="18"/>
      <c r="J8065" s="5"/>
      <c r="K8065" s="21">
        <v>250.27</v>
      </c>
      <c r="L8065" s="9">
        <v>250.27</v>
      </c>
      <c r="M8065" s="5"/>
      <c r="N8065" s="5"/>
      <c r="O8065" s="20">
        <v>8</v>
      </c>
      <c r="P8065" s="8">
        <v>8</v>
      </c>
      <c r="Q8065" s="5"/>
    </row>
    <row r="8066" spans="1:18" ht="12" x14ac:dyDescent="0.2">
      <c r="A8066" s="16" t="s">
        <v>5920</v>
      </c>
      <c r="B8066" s="16" t="s">
        <v>9109</v>
      </c>
      <c r="C8066" s="17" t="s">
        <v>7613</v>
      </c>
      <c r="D8066" s="18" t="s">
        <v>8995</v>
      </c>
      <c r="E8066" s="18"/>
      <c r="F8066" s="18"/>
      <c r="G8066" s="18"/>
      <c r="H8066" s="18"/>
      <c r="I8066" s="18"/>
      <c r="J8066" s="5"/>
      <c r="K8066" s="19">
        <v>2058</v>
      </c>
      <c r="L8066" s="7">
        <v>2058</v>
      </c>
      <c r="M8066" s="5"/>
      <c r="N8066" s="5"/>
      <c r="O8066" s="20">
        <v>8</v>
      </c>
      <c r="P8066" s="8">
        <v>8</v>
      </c>
      <c r="Q8066" s="5"/>
    </row>
    <row r="8067" spans="1:18" ht="12" x14ac:dyDescent="0.2">
      <c r="A8067" s="16" t="s">
        <v>5920</v>
      </c>
      <c r="B8067" s="16" t="s">
        <v>9109</v>
      </c>
      <c r="C8067" s="17" t="s">
        <v>7614</v>
      </c>
      <c r="D8067" s="18" t="str">
        <f>VLOOKUP(C8067,[2]итоговая!$C$6:$H$1018,4,FALSE)</f>
        <v>НВЛ и НЛ</v>
      </c>
      <c r="E8067" s="26">
        <f>J8067-L8067</f>
        <v>174.83</v>
      </c>
      <c r="F8067" s="26">
        <f>N8067-P8067</f>
        <v>1</v>
      </c>
      <c r="G8067" s="26" t="str">
        <f>VLOOKUP(C8067,[2]итоговая!$C$6:$H$1018,5,FALSE)</f>
        <v>УТО</v>
      </c>
      <c r="H8067" s="21" t="str">
        <f>VLOOKUP(C8067,[2]итоговая!$C$6:$H$1018,6,FALSE)</f>
        <v>отсутствие необходимости</v>
      </c>
      <c r="I8067" s="18"/>
      <c r="J8067" s="21">
        <v>174.83</v>
      </c>
      <c r="K8067" s="5"/>
      <c r="L8067" s="6"/>
      <c r="M8067" s="21">
        <v>174.83</v>
      </c>
      <c r="N8067" s="20">
        <v>1</v>
      </c>
      <c r="O8067" s="5"/>
      <c r="P8067" s="6"/>
      <c r="Q8067" s="20">
        <v>1</v>
      </c>
      <c r="R8067" s="76" t="str">
        <f>VLOOKUP(C8067,[3]НВЛ!$E$17:$Y$197,21,FALSE)</f>
        <v>списание</v>
      </c>
    </row>
    <row r="8068" spans="1:18" ht="12" x14ac:dyDescent="0.2">
      <c r="A8068" s="16" t="s">
        <v>5920</v>
      </c>
      <c r="B8068" s="16" t="s">
        <v>9109</v>
      </c>
      <c r="C8068" s="17" t="s">
        <v>7615</v>
      </c>
      <c r="D8068" s="18" t="s">
        <v>8995</v>
      </c>
      <c r="E8068" s="18"/>
      <c r="F8068" s="18"/>
      <c r="G8068" s="18"/>
      <c r="H8068" s="18"/>
      <c r="I8068" s="18"/>
      <c r="J8068" s="5"/>
      <c r="K8068" s="21">
        <v>955</v>
      </c>
      <c r="L8068" s="9">
        <v>955</v>
      </c>
      <c r="M8068" s="5"/>
      <c r="N8068" s="5"/>
      <c r="O8068" s="20">
        <v>1</v>
      </c>
      <c r="P8068" s="8">
        <v>1</v>
      </c>
      <c r="Q8068" s="5"/>
    </row>
    <row r="8069" spans="1:18" ht="12" x14ac:dyDescent="0.2">
      <c r="A8069" s="16" t="s">
        <v>5920</v>
      </c>
      <c r="B8069" s="16" t="s">
        <v>9109</v>
      </c>
      <c r="C8069" s="17" t="s">
        <v>1782</v>
      </c>
      <c r="D8069" s="18" t="s">
        <v>8995</v>
      </c>
      <c r="E8069" s="18"/>
      <c r="F8069" s="18"/>
      <c r="G8069" s="18"/>
      <c r="H8069" s="18"/>
      <c r="I8069" s="18"/>
      <c r="J8069" s="5"/>
      <c r="K8069" s="19">
        <v>1032.5</v>
      </c>
      <c r="L8069" s="7">
        <v>1032.5</v>
      </c>
      <c r="M8069" s="5"/>
      <c r="N8069" s="5"/>
      <c r="O8069" s="20">
        <v>4</v>
      </c>
      <c r="P8069" s="8">
        <v>4</v>
      </c>
      <c r="Q8069" s="5"/>
    </row>
    <row r="8070" spans="1:18" ht="12" x14ac:dyDescent="0.2">
      <c r="A8070" s="16" t="s">
        <v>5920</v>
      </c>
      <c r="B8070" s="16" t="s">
        <v>9109</v>
      </c>
      <c r="C8070" s="17" t="s">
        <v>1784</v>
      </c>
      <c r="D8070" s="18" t="s">
        <v>8995</v>
      </c>
      <c r="E8070" s="18"/>
      <c r="F8070" s="18"/>
      <c r="G8070" s="18"/>
      <c r="H8070" s="18"/>
      <c r="I8070" s="18"/>
      <c r="J8070" s="19">
        <v>5000.04</v>
      </c>
      <c r="K8070" s="5"/>
      <c r="L8070" s="7">
        <v>5000.04</v>
      </c>
      <c r="M8070" s="5"/>
      <c r="N8070" s="20">
        <v>12</v>
      </c>
      <c r="O8070" s="5"/>
      <c r="P8070" s="8">
        <v>12</v>
      </c>
      <c r="Q8070" s="5"/>
    </row>
    <row r="8071" spans="1:18" ht="12" x14ac:dyDescent="0.2">
      <c r="A8071" s="16" t="s">
        <v>5920</v>
      </c>
      <c r="B8071" s="16" t="s">
        <v>9109</v>
      </c>
      <c r="C8071" s="17" t="s">
        <v>7616</v>
      </c>
      <c r="D8071" s="18" t="s">
        <v>8995</v>
      </c>
      <c r="E8071" s="18"/>
      <c r="F8071" s="18"/>
      <c r="G8071" s="18"/>
      <c r="H8071" s="18"/>
      <c r="I8071" s="18"/>
      <c r="J8071" s="5"/>
      <c r="K8071" s="21">
        <v>510.42</v>
      </c>
      <c r="L8071" s="6"/>
      <c r="M8071" s="21">
        <v>510.42</v>
      </c>
      <c r="N8071" s="5"/>
      <c r="O8071" s="20">
        <v>5</v>
      </c>
      <c r="P8071" s="6"/>
      <c r="Q8071" s="20">
        <v>5</v>
      </c>
    </row>
    <row r="8072" spans="1:18" ht="12" x14ac:dyDescent="0.2">
      <c r="A8072" s="16" t="s">
        <v>5920</v>
      </c>
      <c r="B8072" s="16" t="s">
        <v>9109</v>
      </c>
      <c r="C8072" s="17" t="s">
        <v>7617</v>
      </c>
      <c r="D8072" s="18" t="str">
        <f>VLOOKUP(C8072,[2]итоговая!$C$6:$H$1018,4,FALSE)</f>
        <v>НВЛ и НЛ</v>
      </c>
      <c r="E8072" s="26">
        <f>J8072-L8072</f>
        <v>699.18</v>
      </c>
      <c r="F8072" s="26">
        <f>N8072-P8072</f>
        <v>3</v>
      </c>
      <c r="G8072" s="26" t="str">
        <f>VLOOKUP(C8072,[2]итоговая!$C$6:$H$1018,5,FALSE)</f>
        <v>УТО</v>
      </c>
      <c r="H8072" s="21" t="str">
        <f>VLOOKUP(C8072,[2]итоговая!$C$6:$H$1018,6,FALSE)</f>
        <v>отсутствие необходимости</v>
      </c>
      <c r="I8072" s="18"/>
      <c r="J8072" s="21">
        <v>699.18</v>
      </c>
      <c r="K8072" s="5"/>
      <c r="L8072" s="6"/>
      <c r="M8072" s="21">
        <v>699.18</v>
      </c>
      <c r="N8072" s="20">
        <v>3</v>
      </c>
      <c r="O8072" s="5"/>
      <c r="P8072" s="6"/>
      <c r="Q8072" s="20">
        <v>3</v>
      </c>
      <c r="R8072" s="76" t="str">
        <f>VLOOKUP(C8072,[3]НВЛ!$E$17:$Y$197,21,FALSE)</f>
        <v>списание</v>
      </c>
    </row>
    <row r="8073" spans="1:18" ht="12" x14ac:dyDescent="0.2">
      <c r="A8073" s="16" t="s">
        <v>5920</v>
      </c>
      <c r="B8073" s="16" t="s">
        <v>9109</v>
      </c>
      <c r="C8073" s="17" t="s">
        <v>7618</v>
      </c>
      <c r="D8073" s="18" t="s">
        <v>8995</v>
      </c>
      <c r="E8073" s="18"/>
      <c r="F8073" s="18"/>
      <c r="G8073" s="18"/>
      <c r="H8073" s="18"/>
      <c r="I8073" s="18"/>
      <c r="J8073" s="5"/>
      <c r="K8073" s="21">
        <v>156.66999999999999</v>
      </c>
      <c r="L8073" s="9">
        <v>156.66999999999999</v>
      </c>
      <c r="M8073" s="5"/>
      <c r="N8073" s="5"/>
      <c r="O8073" s="20">
        <v>2</v>
      </c>
      <c r="P8073" s="8">
        <v>2</v>
      </c>
      <c r="Q8073" s="5"/>
    </row>
    <row r="8074" spans="1:18" ht="12" x14ac:dyDescent="0.2">
      <c r="A8074" s="16" t="s">
        <v>5920</v>
      </c>
      <c r="B8074" s="16" t="s">
        <v>9109</v>
      </c>
      <c r="C8074" s="17" t="s">
        <v>1807</v>
      </c>
      <c r="D8074" s="18" t="s">
        <v>8995</v>
      </c>
      <c r="E8074" s="18"/>
      <c r="F8074" s="18"/>
      <c r="G8074" s="18"/>
      <c r="H8074" s="18"/>
      <c r="I8074" s="18"/>
      <c r="J8074" s="5"/>
      <c r="K8074" s="19">
        <v>18846.86</v>
      </c>
      <c r="L8074" s="7">
        <v>18846.86</v>
      </c>
      <c r="M8074" s="5"/>
      <c r="N8074" s="5"/>
      <c r="O8074" s="20">
        <v>38</v>
      </c>
      <c r="P8074" s="8">
        <v>38</v>
      </c>
      <c r="Q8074" s="5"/>
    </row>
    <row r="8075" spans="1:18" ht="12" x14ac:dyDescent="0.2">
      <c r="A8075" s="16" t="s">
        <v>5920</v>
      </c>
      <c r="B8075" s="16" t="s">
        <v>9109</v>
      </c>
      <c r="C8075" s="17" t="s">
        <v>7619</v>
      </c>
      <c r="D8075" s="18" t="s">
        <v>8995</v>
      </c>
      <c r="E8075" s="18"/>
      <c r="F8075" s="18"/>
      <c r="G8075" s="18"/>
      <c r="H8075" s="18"/>
      <c r="I8075" s="18"/>
      <c r="J8075" s="5"/>
      <c r="K8075" s="21">
        <v>162</v>
      </c>
      <c r="L8075" s="9">
        <v>162</v>
      </c>
      <c r="M8075" s="5"/>
      <c r="N8075" s="5"/>
      <c r="O8075" s="20">
        <v>1</v>
      </c>
      <c r="P8075" s="8">
        <v>1</v>
      </c>
      <c r="Q8075" s="5"/>
    </row>
    <row r="8076" spans="1:18" ht="12" x14ac:dyDescent="0.2">
      <c r="A8076" s="16" t="s">
        <v>5920</v>
      </c>
      <c r="B8076" s="16" t="s">
        <v>9109</v>
      </c>
      <c r="C8076" s="17" t="s">
        <v>5121</v>
      </c>
      <c r="D8076" s="18" t="s">
        <v>8995</v>
      </c>
      <c r="E8076" s="18"/>
      <c r="F8076" s="18"/>
      <c r="G8076" s="18"/>
      <c r="H8076" s="18"/>
      <c r="I8076" s="18"/>
      <c r="J8076" s="5"/>
      <c r="K8076" s="19">
        <v>3560</v>
      </c>
      <c r="L8076" s="7">
        <v>3560</v>
      </c>
      <c r="M8076" s="5"/>
      <c r="N8076" s="5"/>
      <c r="O8076" s="20">
        <v>10</v>
      </c>
      <c r="P8076" s="8">
        <v>10</v>
      </c>
      <c r="Q8076" s="5"/>
    </row>
    <row r="8077" spans="1:18" ht="12" x14ac:dyDescent="0.2">
      <c r="A8077" s="16" t="s">
        <v>5920</v>
      </c>
      <c r="B8077" s="16" t="s">
        <v>9109</v>
      </c>
      <c r="C8077" s="17" t="s">
        <v>7620</v>
      </c>
      <c r="D8077" s="18" t="s">
        <v>8995</v>
      </c>
      <c r="E8077" s="18"/>
      <c r="F8077" s="18"/>
      <c r="G8077" s="18"/>
      <c r="H8077" s="18"/>
      <c r="I8077" s="18"/>
      <c r="J8077" s="5"/>
      <c r="K8077" s="21">
        <v>789.17</v>
      </c>
      <c r="L8077" s="9">
        <v>789.17</v>
      </c>
      <c r="M8077" s="5"/>
      <c r="N8077" s="5"/>
      <c r="O8077" s="20">
        <v>2</v>
      </c>
      <c r="P8077" s="8">
        <v>2</v>
      </c>
      <c r="Q8077" s="5"/>
    </row>
    <row r="8078" spans="1:18" ht="12" x14ac:dyDescent="0.2">
      <c r="A8078" s="16" t="s">
        <v>5920</v>
      </c>
      <c r="B8078" s="16" t="s">
        <v>9109</v>
      </c>
      <c r="C8078" s="17" t="s">
        <v>1814</v>
      </c>
      <c r="D8078" s="18" t="s">
        <v>8995</v>
      </c>
      <c r="E8078" s="18"/>
      <c r="F8078" s="18"/>
      <c r="G8078" s="18"/>
      <c r="H8078" s="18"/>
      <c r="I8078" s="18"/>
      <c r="J8078" s="5"/>
      <c r="K8078" s="19">
        <v>1035.83</v>
      </c>
      <c r="L8078" s="7">
        <v>1035.83</v>
      </c>
      <c r="M8078" s="5"/>
      <c r="N8078" s="5"/>
      <c r="O8078" s="20">
        <v>2</v>
      </c>
      <c r="P8078" s="8">
        <v>2</v>
      </c>
      <c r="Q8078" s="5"/>
    </row>
    <row r="8079" spans="1:18" ht="12" x14ac:dyDescent="0.2">
      <c r="A8079" s="16" t="s">
        <v>5920</v>
      </c>
      <c r="B8079" s="16" t="s">
        <v>9109</v>
      </c>
      <c r="C8079" s="17" t="s">
        <v>7621</v>
      </c>
      <c r="D8079" s="18" t="s">
        <v>8995</v>
      </c>
      <c r="E8079" s="18"/>
      <c r="F8079" s="18"/>
      <c r="G8079" s="18"/>
      <c r="H8079" s="18"/>
      <c r="I8079" s="18"/>
      <c r="J8079" s="5"/>
      <c r="K8079" s="21">
        <v>533</v>
      </c>
      <c r="L8079" s="9">
        <v>533</v>
      </c>
      <c r="M8079" s="5"/>
      <c r="N8079" s="5"/>
      <c r="O8079" s="20">
        <v>1</v>
      </c>
      <c r="P8079" s="8">
        <v>1</v>
      </c>
      <c r="Q8079" s="5"/>
    </row>
    <row r="8080" spans="1:18" ht="12" x14ac:dyDescent="0.2">
      <c r="A8080" s="16" t="s">
        <v>5920</v>
      </c>
      <c r="B8080" s="16" t="s">
        <v>9109</v>
      </c>
      <c r="C8080" s="17" t="s">
        <v>7622</v>
      </c>
      <c r="D8080" s="18" t="str">
        <f>VLOOKUP(C8080,[2]итоговая!$C$6:$H$1018,4,FALSE)</f>
        <v>НВЛ и НЛ</v>
      </c>
      <c r="E8080" s="26">
        <f>J8080-L8080</f>
        <v>10150</v>
      </c>
      <c r="F8080" s="26">
        <f>N8080-P8080</f>
        <v>4</v>
      </c>
      <c r="G8080" s="26" t="str">
        <f>VLOOKUP(C8080,[2]итоговая!$C$6:$H$1018,5,FALSE)</f>
        <v>УТО</v>
      </c>
      <c r="H8080" s="21" t="str">
        <f>VLOOKUP(C8080,[2]итоговая!$C$6:$H$1018,6,FALSE)</f>
        <v>отсутствие необходимости</v>
      </c>
      <c r="I8080" s="18"/>
      <c r="J8080" s="19">
        <v>10150</v>
      </c>
      <c r="K8080" s="5"/>
      <c r="L8080" s="6"/>
      <c r="M8080" s="19">
        <v>10150</v>
      </c>
      <c r="N8080" s="20">
        <v>4</v>
      </c>
      <c r="O8080" s="5"/>
      <c r="P8080" s="6"/>
      <c r="Q8080" s="20">
        <v>4</v>
      </c>
      <c r="R8080" s="76" t="str">
        <f>VLOOKUP(C8080,[3]НВЛ!$E$17:$Y$197,21,FALSE)</f>
        <v>22312 (пересортица)</v>
      </c>
    </row>
    <row r="8081" spans="1:18" ht="12" x14ac:dyDescent="0.2">
      <c r="A8081" s="16" t="s">
        <v>5920</v>
      </c>
      <c r="B8081" s="16" t="s">
        <v>9109</v>
      </c>
      <c r="C8081" s="17" t="s">
        <v>7623</v>
      </c>
      <c r="D8081" s="18" t="s">
        <v>8995</v>
      </c>
      <c r="E8081" s="18"/>
      <c r="F8081" s="18"/>
      <c r="G8081" s="18"/>
      <c r="H8081" s="18"/>
      <c r="I8081" s="18"/>
      <c r="J8081" s="5"/>
      <c r="K8081" s="21">
        <v>87.5</v>
      </c>
      <c r="L8081" s="9">
        <v>87.5</v>
      </c>
      <c r="M8081" s="5"/>
      <c r="N8081" s="5"/>
      <c r="O8081" s="20">
        <v>1</v>
      </c>
      <c r="P8081" s="8">
        <v>1</v>
      </c>
      <c r="Q8081" s="5"/>
    </row>
    <row r="8082" spans="1:18" ht="12" x14ac:dyDescent="0.2">
      <c r="A8082" s="16" t="s">
        <v>5920</v>
      </c>
      <c r="B8082" s="16" t="s">
        <v>9109</v>
      </c>
      <c r="C8082" s="17" t="s">
        <v>1841</v>
      </c>
      <c r="D8082" s="18" t="str">
        <f>VLOOKUP(C8082,[2]итоговая!$C$6:$H$1018,4,FALSE)</f>
        <v>НВЛ и НЛ</v>
      </c>
      <c r="E8082" s="26">
        <f>J8082-L8082</f>
        <v>5040</v>
      </c>
      <c r="F8082" s="26">
        <f>N8082-P8082</f>
        <v>12</v>
      </c>
      <c r="G8082" s="26" t="str">
        <f>VLOOKUP(C8082,[2]итоговая!$C$6:$H$1018,5,FALSE)</f>
        <v>УТО</v>
      </c>
      <c r="H8082" s="21" t="str">
        <f>VLOOKUP(C8082,[2]итоговая!$C$6:$H$1018,6,FALSE)</f>
        <v>отсутствие необходимости</v>
      </c>
      <c r="I8082" s="18"/>
      <c r="J8082" s="19">
        <v>8400</v>
      </c>
      <c r="K8082" s="5"/>
      <c r="L8082" s="7">
        <v>3360</v>
      </c>
      <c r="M8082" s="19">
        <v>5040</v>
      </c>
      <c r="N8082" s="20">
        <v>20</v>
      </c>
      <c r="O8082" s="5"/>
      <c r="P8082" s="8">
        <v>8</v>
      </c>
      <c r="Q8082" s="20">
        <v>12</v>
      </c>
      <c r="R8082" s="76" t="str">
        <f>VLOOKUP(C8082,[3]НВЛ!$E$17:$Y$197,21,FALSE)</f>
        <v>6208 пересоритца</v>
      </c>
    </row>
    <row r="8083" spans="1:18" ht="12" x14ac:dyDescent="0.2">
      <c r="A8083" s="16" t="s">
        <v>5920</v>
      </c>
      <c r="B8083" s="16" t="s">
        <v>9109</v>
      </c>
      <c r="C8083" s="17" t="s">
        <v>1843</v>
      </c>
      <c r="D8083" s="18" t="s">
        <v>8995</v>
      </c>
      <c r="E8083" s="18"/>
      <c r="F8083" s="18"/>
      <c r="G8083" s="18"/>
      <c r="H8083" s="18"/>
      <c r="I8083" s="18"/>
      <c r="J8083" s="5"/>
      <c r="K8083" s="21">
        <v>73.5</v>
      </c>
      <c r="L8083" s="9">
        <v>73.5</v>
      </c>
      <c r="M8083" s="5"/>
      <c r="N8083" s="5"/>
      <c r="O8083" s="20">
        <v>1</v>
      </c>
      <c r="P8083" s="8">
        <v>1</v>
      </c>
      <c r="Q8083" s="5"/>
    </row>
    <row r="8084" spans="1:18" ht="12" x14ac:dyDescent="0.2">
      <c r="A8084" s="16" t="s">
        <v>5920</v>
      </c>
      <c r="B8084" s="16" t="s">
        <v>9109</v>
      </c>
      <c r="C8084" s="17" t="s">
        <v>7624</v>
      </c>
      <c r="D8084" s="18" t="s">
        <v>8995</v>
      </c>
      <c r="E8084" s="18"/>
      <c r="F8084" s="18"/>
      <c r="G8084" s="18"/>
      <c r="H8084" s="18"/>
      <c r="I8084" s="18"/>
      <c r="J8084" s="5"/>
      <c r="K8084" s="21">
        <v>300.83</v>
      </c>
      <c r="L8084" s="9">
        <v>300.83</v>
      </c>
      <c r="M8084" s="5"/>
      <c r="N8084" s="5"/>
      <c r="O8084" s="20">
        <v>1</v>
      </c>
      <c r="P8084" s="8">
        <v>1</v>
      </c>
      <c r="Q8084" s="5"/>
    </row>
    <row r="8085" spans="1:18" ht="12" x14ac:dyDescent="0.2">
      <c r="A8085" s="16" t="s">
        <v>5920</v>
      </c>
      <c r="B8085" s="16" t="s">
        <v>9109</v>
      </c>
      <c r="C8085" s="17" t="s">
        <v>1850</v>
      </c>
      <c r="D8085" s="18" t="s">
        <v>8995</v>
      </c>
      <c r="E8085" s="18"/>
      <c r="F8085" s="18"/>
      <c r="G8085" s="18"/>
      <c r="H8085" s="18"/>
      <c r="I8085" s="18"/>
      <c r="J8085" s="5"/>
      <c r="K8085" s="21">
        <v>655.42</v>
      </c>
      <c r="L8085" s="9">
        <v>655.42</v>
      </c>
      <c r="M8085" s="5"/>
      <c r="N8085" s="5"/>
      <c r="O8085" s="20">
        <v>1</v>
      </c>
      <c r="P8085" s="8">
        <v>1</v>
      </c>
      <c r="Q8085" s="5"/>
    </row>
    <row r="8086" spans="1:18" ht="12" x14ac:dyDescent="0.2">
      <c r="A8086" s="16" t="s">
        <v>5920</v>
      </c>
      <c r="B8086" s="16" t="s">
        <v>9109</v>
      </c>
      <c r="C8086" s="17" t="s">
        <v>1852</v>
      </c>
      <c r="D8086" s="18" t="s">
        <v>8995</v>
      </c>
      <c r="E8086" s="18"/>
      <c r="F8086" s="18"/>
      <c r="G8086" s="18"/>
      <c r="H8086" s="18"/>
      <c r="I8086" s="18"/>
      <c r="J8086" s="5"/>
      <c r="K8086" s="19">
        <v>4032</v>
      </c>
      <c r="L8086" s="7">
        <v>4032</v>
      </c>
      <c r="M8086" s="5"/>
      <c r="N8086" s="5"/>
      <c r="O8086" s="20">
        <v>6</v>
      </c>
      <c r="P8086" s="8">
        <v>6</v>
      </c>
      <c r="Q8086" s="5"/>
    </row>
    <row r="8087" spans="1:18" ht="12" x14ac:dyDescent="0.2">
      <c r="A8087" s="16" t="s">
        <v>5920</v>
      </c>
      <c r="B8087" s="16" t="s">
        <v>9109</v>
      </c>
      <c r="C8087" s="17" t="s">
        <v>1859</v>
      </c>
      <c r="D8087" s="18" t="s">
        <v>8995</v>
      </c>
      <c r="E8087" s="18"/>
      <c r="F8087" s="18"/>
      <c r="G8087" s="18"/>
      <c r="H8087" s="18"/>
      <c r="I8087" s="18"/>
      <c r="J8087" s="5"/>
      <c r="K8087" s="19">
        <v>1553.33</v>
      </c>
      <c r="L8087" s="7">
        <v>1553.33</v>
      </c>
      <c r="M8087" s="5"/>
      <c r="N8087" s="5"/>
      <c r="O8087" s="20">
        <v>2</v>
      </c>
      <c r="P8087" s="8">
        <v>2</v>
      </c>
      <c r="Q8087" s="5"/>
    </row>
    <row r="8088" spans="1:18" ht="24" x14ac:dyDescent="0.2">
      <c r="A8088" s="16" t="s">
        <v>5920</v>
      </c>
      <c r="B8088" s="16" t="s">
        <v>9109</v>
      </c>
      <c r="C8088" s="17" t="s">
        <v>1864</v>
      </c>
      <c r="D8088" s="18" t="s">
        <v>9004</v>
      </c>
      <c r="E8088" s="26">
        <f>J8088-L8088</f>
        <v>2958.33</v>
      </c>
      <c r="F8088" s="26">
        <f>N8088-P8088</f>
        <v>2</v>
      </c>
      <c r="G8088" s="26" t="str">
        <f>VLOOKUP(C8088,[2]итоговая!$C$6:$H$1018,5,FALSE)</f>
        <v>УТО</v>
      </c>
      <c r="H8088" s="21" t="s">
        <v>9533</v>
      </c>
      <c r="I8088" s="18"/>
      <c r="J8088" s="19">
        <v>2958.33</v>
      </c>
      <c r="K8088" s="5"/>
      <c r="L8088" s="6"/>
      <c r="M8088" s="19">
        <v>2958.33</v>
      </c>
      <c r="N8088" s="20">
        <v>2</v>
      </c>
      <c r="O8088" s="5"/>
      <c r="P8088" s="6"/>
      <c r="Q8088" s="20">
        <v>2</v>
      </c>
      <c r="R8088" s="76" t="str">
        <f>VLOOKUP(C8088,[3]НВЛ!$E$17:$Y$197,21,FALSE)</f>
        <v>в производство</v>
      </c>
    </row>
    <row r="8089" spans="1:18" ht="12" x14ac:dyDescent="0.2">
      <c r="A8089" s="16" t="s">
        <v>5920</v>
      </c>
      <c r="B8089" s="16" t="s">
        <v>9109</v>
      </c>
      <c r="C8089" s="17" t="s">
        <v>7625</v>
      </c>
      <c r="D8089" s="18" t="s">
        <v>8995</v>
      </c>
      <c r="E8089" s="18"/>
      <c r="F8089" s="18"/>
      <c r="G8089" s="18"/>
      <c r="H8089" s="18"/>
      <c r="I8089" s="18"/>
      <c r="J8089" s="5"/>
      <c r="K8089" s="21">
        <v>57.08</v>
      </c>
      <c r="L8089" s="9">
        <v>57.08</v>
      </c>
      <c r="M8089" s="5"/>
      <c r="N8089" s="5"/>
      <c r="O8089" s="20">
        <v>1</v>
      </c>
      <c r="P8089" s="8">
        <v>1</v>
      </c>
      <c r="Q8089" s="5"/>
    </row>
    <row r="8090" spans="1:18" ht="12" x14ac:dyDescent="0.2">
      <c r="A8090" s="16" t="s">
        <v>5920</v>
      </c>
      <c r="B8090" s="16" t="s">
        <v>9109</v>
      </c>
      <c r="C8090" s="17" t="s">
        <v>7626</v>
      </c>
      <c r="D8090" s="18" t="s">
        <v>8995</v>
      </c>
      <c r="E8090" s="18"/>
      <c r="F8090" s="18"/>
      <c r="G8090" s="18"/>
      <c r="H8090" s="18"/>
      <c r="I8090" s="18"/>
      <c r="J8090" s="19">
        <v>19166.599999999999</v>
      </c>
      <c r="K8090" s="5"/>
      <c r="L8090" s="7">
        <v>19166.599999999999</v>
      </c>
      <c r="M8090" s="5"/>
      <c r="N8090" s="20">
        <v>20</v>
      </c>
      <c r="O8090" s="5"/>
      <c r="P8090" s="8">
        <v>20</v>
      </c>
      <c r="Q8090" s="5"/>
    </row>
    <row r="8091" spans="1:18" ht="12" x14ac:dyDescent="0.2">
      <c r="A8091" s="16" t="s">
        <v>5920</v>
      </c>
      <c r="B8091" s="16" t="s">
        <v>9109</v>
      </c>
      <c r="C8091" s="17" t="s">
        <v>7627</v>
      </c>
      <c r="D8091" s="18" t="s">
        <v>8995</v>
      </c>
      <c r="E8091" s="18"/>
      <c r="F8091" s="18"/>
      <c r="G8091" s="18"/>
      <c r="H8091" s="18"/>
      <c r="I8091" s="18"/>
      <c r="J8091" s="5"/>
      <c r="K8091" s="21">
        <v>819.57</v>
      </c>
      <c r="L8091" s="9">
        <v>819.57</v>
      </c>
      <c r="M8091" s="5"/>
      <c r="N8091" s="5"/>
      <c r="O8091" s="20">
        <v>1</v>
      </c>
      <c r="P8091" s="8">
        <v>1</v>
      </c>
      <c r="Q8091" s="5"/>
    </row>
    <row r="8092" spans="1:18" ht="12" x14ac:dyDescent="0.2">
      <c r="A8092" s="16" t="s">
        <v>5920</v>
      </c>
      <c r="B8092" s="16" t="s">
        <v>9109</v>
      </c>
      <c r="C8092" s="17" t="s">
        <v>7628</v>
      </c>
      <c r="D8092" s="18" t="s">
        <v>8995</v>
      </c>
      <c r="E8092" s="18"/>
      <c r="F8092" s="18"/>
      <c r="G8092" s="18"/>
      <c r="H8092" s="18"/>
      <c r="I8092" s="18"/>
      <c r="J8092" s="5"/>
      <c r="K8092" s="21">
        <v>781.25</v>
      </c>
      <c r="L8092" s="9">
        <v>781.25</v>
      </c>
      <c r="M8092" s="5"/>
      <c r="N8092" s="5"/>
      <c r="O8092" s="20">
        <v>1</v>
      </c>
      <c r="P8092" s="8">
        <v>1</v>
      </c>
      <c r="Q8092" s="5"/>
    </row>
    <row r="8093" spans="1:18" ht="12" x14ac:dyDescent="0.2">
      <c r="A8093" s="16" t="s">
        <v>5920</v>
      </c>
      <c r="B8093" s="16" t="s">
        <v>9109</v>
      </c>
      <c r="C8093" s="17" t="s">
        <v>7629</v>
      </c>
      <c r="D8093" s="18" t="s">
        <v>8995</v>
      </c>
      <c r="E8093" s="18"/>
      <c r="F8093" s="18"/>
      <c r="G8093" s="18"/>
      <c r="H8093" s="18"/>
      <c r="I8093" s="18"/>
      <c r="J8093" s="19">
        <v>8099.9</v>
      </c>
      <c r="K8093" s="5"/>
      <c r="L8093" s="7">
        <v>8099.9</v>
      </c>
      <c r="M8093" s="5"/>
      <c r="N8093" s="20">
        <v>46</v>
      </c>
      <c r="O8093" s="5"/>
      <c r="P8093" s="8">
        <v>46</v>
      </c>
      <c r="Q8093" s="5"/>
    </row>
    <row r="8094" spans="1:18" ht="12" x14ac:dyDescent="0.2">
      <c r="A8094" s="16" t="s">
        <v>5920</v>
      </c>
      <c r="B8094" s="16" t="s">
        <v>9109</v>
      </c>
      <c r="C8094" s="17" t="s">
        <v>7630</v>
      </c>
      <c r="D8094" s="18" t="str">
        <f>VLOOKUP(C8094,[2]итоговая!$C$6:$H$1018,4,FALSE)</f>
        <v>НВЛ и НЛ</v>
      </c>
      <c r="E8094" s="26">
        <f>J8094-L8094</f>
        <v>19689.07</v>
      </c>
      <c r="F8094" s="26">
        <f>N8094-P8094</f>
        <v>2</v>
      </c>
      <c r="G8094" s="26" t="str">
        <f>VLOOKUP(C8094,[2]итоговая!$C$6:$H$1018,5,FALSE)</f>
        <v>УТО</v>
      </c>
      <c r="H8094" s="21" t="str">
        <f>VLOOKUP(C8094,[2]итоговая!$C$6:$H$1018,6,FALSE)</f>
        <v>отсутствие необходимости</v>
      </c>
      <c r="I8094" s="18"/>
      <c r="J8094" s="19">
        <v>19689.07</v>
      </c>
      <c r="K8094" s="5"/>
      <c r="L8094" s="6"/>
      <c r="M8094" s="19">
        <v>19689.07</v>
      </c>
      <c r="N8094" s="20">
        <v>2</v>
      </c>
      <c r="O8094" s="5"/>
      <c r="P8094" s="6"/>
      <c r="Q8094" s="20">
        <v>2</v>
      </c>
      <c r="R8094" s="76" t="str">
        <f>VLOOKUP(C8094,[3]НВЛ!$E$17:$Y$197,21,FALSE)</f>
        <v>списание</v>
      </c>
    </row>
    <row r="8095" spans="1:18" ht="12" x14ac:dyDescent="0.2">
      <c r="A8095" s="16" t="s">
        <v>5920</v>
      </c>
      <c r="B8095" s="16" t="s">
        <v>9109</v>
      </c>
      <c r="C8095" s="17" t="s">
        <v>7631</v>
      </c>
      <c r="D8095" s="18" t="s">
        <v>8995</v>
      </c>
      <c r="E8095" s="18"/>
      <c r="F8095" s="18"/>
      <c r="G8095" s="18"/>
      <c r="H8095" s="18"/>
      <c r="I8095" s="18"/>
      <c r="J8095" s="5"/>
      <c r="K8095" s="19">
        <v>6142.5</v>
      </c>
      <c r="L8095" s="7">
        <v>6142.5</v>
      </c>
      <c r="M8095" s="5"/>
      <c r="N8095" s="5"/>
      <c r="O8095" s="20">
        <v>1</v>
      </c>
      <c r="P8095" s="8">
        <v>1</v>
      </c>
      <c r="Q8095" s="5"/>
    </row>
    <row r="8096" spans="1:18" ht="12" x14ac:dyDescent="0.2">
      <c r="A8096" s="16" t="s">
        <v>5920</v>
      </c>
      <c r="B8096" s="16" t="s">
        <v>9109</v>
      </c>
      <c r="C8096" s="17" t="s">
        <v>7632</v>
      </c>
      <c r="D8096" s="18" t="s">
        <v>8995</v>
      </c>
      <c r="E8096" s="18"/>
      <c r="F8096" s="18"/>
      <c r="G8096" s="18"/>
      <c r="H8096" s="18"/>
      <c r="I8096" s="18"/>
      <c r="J8096" s="5"/>
      <c r="K8096" s="19">
        <v>5795.83</v>
      </c>
      <c r="L8096" s="7">
        <v>5795.83</v>
      </c>
      <c r="M8096" s="5"/>
      <c r="N8096" s="5"/>
      <c r="O8096" s="20">
        <v>1</v>
      </c>
      <c r="P8096" s="8">
        <v>1</v>
      </c>
      <c r="Q8096" s="5"/>
    </row>
    <row r="8097" spans="1:18" ht="12" x14ac:dyDescent="0.2">
      <c r="A8097" s="16" t="s">
        <v>5920</v>
      </c>
      <c r="B8097" s="16" t="s">
        <v>9109</v>
      </c>
      <c r="C8097" s="17" t="s">
        <v>7633</v>
      </c>
      <c r="D8097" s="18" t="s">
        <v>8995</v>
      </c>
      <c r="E8097" s="18"/>
      <c r="F8097" s="18"/>
      <c r="G8097" s="18"/>
      <c r="H8097" s="18"/>
      <c r="I8097" s="18"/>
      <c r="J8097" s="5"/>
      <c r="K8097" s="21">
        <v>498.33</v>
      </c>
      <c r="L8097" s="9">
        <v>498.33</v>
      </c>
      <c r="M8097" s="5"/>
      <c r="N8097" s="5"/>
      <c r="O8097" s="20">
        <v>2</v>
      </c>
      <c r="P8097" s="8">
        <v>2</v>
      </c>
      <c r="Q8097" s="5"/>
    </row>
    <row r="8098" spans="1:18" ht="12" x14ac:dyDescent="0.2">
      <c r="A8098" s="16" t="s">
        <v>5920</v>
      </c>
      <c r="B8098" s="16" t="s">
        <v>9109</v>
      </c>
      <c r="C8098" s="17" t="s">
        <v>7634</v>
      </c>
      <c r="D8098" s="18" t="s">
        <v>8995</v>
      </c>
      <c r="E8098" s="18"/>
      <c r="F8098" s="18"/>
      <c r="G8098" s="18"/>
      <c r="H8098" s="18"/>
      <c r="I8098" s="18"/>
      <c r="J8098" s="5"/>
      <c r="K8098" s="21">
        <v>902.7</v>
      </c>
      <c r="L8098" s="9">
        <v>902.7</v>
      </c>
      <c r="M8098" s="5"/>
      <c r="N8098" s="5"/>
      <c r="O8098" s="20">
        <v>2</v>
      </c>
      <c r="P8098" s="8">
        <v>2</v>
      </c>
      <c r="Q8098" s="5"/>
    </row>
    <row r="8099" spans="1:18" ht="12" x14ac:dyDescent="0.2">
      <c r="A8099" s="16" t="s">
        <v>5920</v>
      </c>
      <c r="B8099" s="16" t="s">
        <v>9109</v>
      </c>
      <c r="C8099" s="17" t="s">
        <v>7635</v>
      </c>
      <c r="D8099" s="18" t="s">
        <v>8995</v>
      </c>
      <c r="E8099" s="18"/>
      <c r="F8099" s="18"/>
      <c r="G8099" s="18"/>
      <c r="H8099" s="18"/>
      <c r="I8099" s="18"/>
      <c r="J8099" s="5"/>
      <c r="K8099" s="19">
        <v>2766.4</v>
      </c>
      <c r="L8099" s="7">
        <v>2766.4</v>
      </c>
      <c r="M8099" s="5"/>
      <c r="N8099" s="5"/>
      <c r="O8099" s="20">
        <v>4</v>
      </c>
      <c r="P8099" s="8">
        <v>4</v>
      </c>
      <c r="Q8099" s="5"/>
    </row>
    <row r="8100" spans="1:18" ht="12" x14ac:dyDescent="0.2">
      <c r="A8100" s="16" t="s">
        <v>5920</v>
      </c>
      <c r="B8100" s="16" t="s">
        <v>9109</v>
      </c>
      <c r="C8100" s="17" t="s">
        <v>7636</v>
      </c>
      <c r="D8100" s="18" t="s">
        <v>8995</v>
      </c>
      <c r="E8100" s="18"/>
      <c r="F8100" s="18"/>
      <c r="G8100" s="18"/>
      <c r="H8100" s="18"/>
      <c r="I8100" s="18"/>
      <c r="J8100" s="5"/>
      <c r="K8100" s="19">
        <v>2111.67</v>
      </c>
      <c r="L8100" s="7">
        <v>2111.67</v>
      </c>
      <c r="M8100" s="5"/>
      <c r="N8100" s="5"/>
      <c r="O8100" s="20">
        <v>1</v>
      </c>
      <c r="P8100" s="8">
        <v>1</v>
      </c>
      <c r="Q8100" s="5"/>
    </row>
    <row r="8101" spans="1:18" ht="12" x14ac:dyDescent="0.2">
      <c r="A8101" s="16" t="s">
        <v>5920</v>
      </c>
      <c r="B8101" s="16" t="s">
        <v>9109</v>
      </c>
      <c r="C8101" s="17" t="s">
        <v>7637</v>
      </c>
      <c r="D8101" s="18" t="s">
        <v>8995</v>
      </c>
      <c r="E8101" s="18"/>
      <c r="F8101" s="18"/>
      <c r="G8101" s="18"/>
      <c r="H8101" s="18"/>
      <c r="I8101" s="18"/>
      <c r="J8101" s="5"/>
      <c r="K8101" s="19">
        <v>2030</v>
      </c>
      <c r="L8101" s="7">
        <v>2030</v>
      </c>
      <c r="M8101" s="5"/>
      <c r="N8101" s="5"/>
      <c r="O8101" s="20">
        <v>1</v>
      </c>
      <c r="P8101" s="8">
        <v>1</v>
      </c>
      <c r="Q8101" s="5"/>
    </row>
    <row r="8102" spans="1:18" ht="12" x14ac:dyDescent="0.2">
      <c r="A8102" s="16" t="s">
        <v>5920</v>
      </c>
      <c r="B8102" s="16" t="s">
        <v>9109</v>
      </c>
      <c r="C8102" s="17" t="s">
        <v>1899</v>
      </c>
      <c r="D8102" s="18" t="s">
        <v>8995</v>
      </c>
      <c r="E8102" s="18"/>
      <c r="F8102" s="18"/>
      <c r="G8102" s="18"/>
      <c r="H8102" s="18"/>
      <c r="I8102" s="18"/>
      <c r="J8102" s="5"/>
      <c r="K8102" s="19">
        <v>4425</v>
      </c>
      <c r="L8102" s="7">
        <v>4425</v>
      </c>
      <c r="M8102" s="5"/>
      <c r="N8102" s="5"/>
      <c r="O8102" s="20">
        <v>4</v>
      </c>
      <c r="P8102" s="8">
        <v>4</v>
      </c>
      <c r="Q8102" s="5"/>
    </row>
    <row r="8103" spans="1:18" ht="12" x14ac:dyDescent="0.2">
      <c r="A8103" s="16" t="s">
        <v>5920</v>
      </c>
      <c r="B8103" s="16" t="s">
        <v>9109</v>
      </c>
      <c r="C8103" s="17" t="s">
        <v>1904</v>
      </c>
      <c r="D8103" s="18" t="s">
        <v>8995</v>
      </c>
      <c r="E8103" s="18"/>
      <c r="F8103" s="18"/>
      <c r="G8103" s="18"/>
      <c r="H8103" s="18"/>
      <c r="I8103" s="18"/>
      <c r="J8103" s="5"/>
      <c r="K8103" s="19">
        <v>2442.6</v>
      </c>
      <c r="L8103" s="7">
        <v>2442.6</v>
      </c>
      <c r="M8103" s="5"/>
      <c r="N8103" s="5"/>
      <c r="O8103" s="20">
        <v>4</v>
      </c>
      <c r="P8103" s="8">
        <v>4</v>
      </c>
      <c r="Q8103" s="5"/>
    </row>
    <row r="8104" spans="1:18" ht="12" x14ac:dyDescent="0.2">
      <c r="A8104" s="16" t="s">
        <v>5920</v>
      </c>
      <c r="B8104" s="16" t="s">
        <v>9109</v>
      </c>
      <c r="C8104" s="17" t="s">
        <v>7638</v>
      </c>
      <c r="D8104" s="18" t="s">
        <v>8995</v>
      </c>
      <c r="E8104" s="18"/>
      <c r="F8104" s="18"/>
      <c r="G8104" s="18"/>
      <c r="H8104" s="18"/>
      <c r="I8104" s="18"/>
      <c r="J8104" s="5"/>
      <c r="K8104" s="19">
        <v>3210</v>
      </c>
      <c r="L8104" s="7">
        <v>3210</v>
      </c>
      <c r="M8104" s="5"/>
      <c r="N8104" s="5"/>
      <c r="O8104" s="20">
        <v>4</v>
      </c>
      <c r="P8104" s="8">
        <v>4</v>
      </c>
      <c r="Q8104" s="5"/>
    </row>
    <row r="8105" spans="1:18" ht="12" x14ac:dyDescent="0.2">
      <c r="A8105" s="16" t="s">
        <v>5920</v>
      </c>
      <c r="B8105" s="16" t="s">
        <v>9109</v>
      </c>
      <c r="C8105" s="17" t="s">
        <v>7639</v>
      </c>
      <c r="D8105" s="18" t="str">
        <f>VLOOKUP(C8105,[2]итоговая!$C$6:$H$1018,4,FALSE)</f>
        <v>НВЛ и НЛ</v>
      </c>
      <c r="E8105" s="26">
        <f>J8105-L8105</f>
        <v>18464.900000000001</v>
      </c>
      <c r="F8105" s="26">
        <f>N8105-P8105</f>
        <v>2</v>
      </c>
      <c r="G8105" s="26" t="str">
        <f>VLOOKUP(C8105,[2]итоговая!$C$6:$H$1018,5,FALSE)</f>
        <v>УТО</v>
      </c>
      <c r="H8105" s="21" t="str">
        <f>VLOOKUP(C8105,[2]итоговая!$C$6:$H$1018,6,FALSE)</f>
        <v>отсутствие необходимости</v>
      </c>
      <c r="I8105" s="18"/>
      <c r="J8105" s="19">
        <v>18464.900000000001</v>
      </c>
      <c r="K8105" s="5"/>
      <c r="L8105" s="6"/>
      <c r="M8105" s="19">
        <v>18464.900000000001</v>
      </c>
      <c r="N8105" s="20">
        <v>2</v>
      </c>
      <c r="O8105" s="5"/>
      <c r="P8105" s="6"/>
      <c r="Q8105" s="20">
        <v>2</v>
      </c>
      <c r="R8105" s="76" t="str">
        <f>VLOOKUP(C8105,[3]НВЛ!$E$17:$Y$197,21,FALSE)</f>
        <v>Подшипник радиальный TIMKEN 92152</v>
      </c>
    </row>
    <row r="8106" spans="1:18" ht="12" x14ac:dyDescent="0.2">
      <c r="A8106" s="16" t="s">
        <v>5920</v>
      </c>
      <c r="B8106" s="16" t="s">
        <v>9109</v>
      </c>
      <c r="C8106" s="17" t="s">
        <v>7640</v>
      </c>
      <c r="D8106" s="18" t="s">
        <v>8995</v>
      </c>
      <c r="E8106" s="18"/>
      <c r="F8106" s="18"/>
      <c r="G8106" s="18"/>
      <c r="H8106" s="18"/>
      <c r="I8106" s="18"/>
      <c r="J8106" s="5"/>
      <c r="K8106" s="21">
        <v>350.75</v>
      </c>
      <c r="L8106" s="9">
        <v>350.75</v>
      </c>
      <c r="M8106" s="5"/>
      <c r="N8106" s="5"/>
      <c r="O8106" s="20">
        <v>5</v>
      </c>
      <c r="P8106" s="8">
        <v>5</v>
      </c>
      <c r="Q8106" s="5"/>
    </row>
    <row r="8107" spans="1:18" ht="12" x14ac:dyDescent="0.2">
      <c r="A8107" s="16" t="s">
        <v>5920</v>
      </c>
      <c r="B8107" s="16" t="s">
        <v>9109</v>
      </c>
      <c r="C8107" s="17" t="s">
        <v>7641</v>
      </c>
      <c r="D8107" s="18" t="s">
        <v>8995</v>
      </c>
      <c r="E8107" s="18"/>
      <c r="F8107" s="18"/>
      <c r="G8107" s="18"/>
      <c r="H8107" s="18"/>
      <c r="I8107" s="18"/>
      <c r="J8107" s="5"/>
      <c r="K8107" s="19">
        <v>2375</v>
      </c>
      <c r="L8107" s="7">
        <v>2075</v>
      </c>
      <c r="M8107" s="21">
        <v>300</v>
      </c>
      <c r="N8107" s="5"/>
      <c r="O8107" s="20">
        <v>80</v>
      </c>
      <c r="P8107" s="8">
        <v>70</v>
      </c>
      <c r="Q8107" s="20">
        <v>10</v>
      </c>
    </row>
    <row r="8108" spans="1:18" ht="12" x14ac:dyDescent="0.2">
      <c r="A8108" s="16" t="s">
        <v>5920</v>
      </c>
      <c r="B8108" s="16" t="s">
        <v>9109</v>
      </c>
      <c r="C8108" s="17" t="s">
        <v>7642</v>
      </c>
      <c r="D8108" s="18" t="s">
        <v>8995</v>
      </c>
      <c r="E8108" s="18"/>
      <c r="F8108" s="18"/>
      <c r="G8108" s="18"/>
      <c r="H8108" s="18"/>
      <c r="I8108" s="18"/>
      <c r="J8108" s="5"/>
      <c r="K8108" s="19">
        <v>18555</v>
      </c>
      <c r="L8108" s="7">
        <v>18555</v>
      </c>
      <c r="M8108" s="5"/>
      <c r="N8108" s="5"/>
      <c r="O8108" s="20">
        <v>235</v>
      </c>
      <c r="P8108" s="8">
        <v>235</v>
      </c>
      <c r="Q8108" s="5"/>
    </row>
    <row r="8109" spans="1:18" ht="12" x14ac:dyDescent="0.2">
      <c r="A8109" s="16" t="s">
        <v>5920</v>
      </c>
      <c r="B8109" s="16" t="s">
        <v>9109</v>
      </c>
      <c r="C8109" s="17" t="s">
        <v>7643</v>
      </c>
      <c r="D8109" s="18" t="s">
        <v>8995</v>
      </c>
      <c r="E8109" s="18"/>
      <c r="F8109" s="18"/>
      <c r="G8109" s="18"/>
      <c r="H8109" s="18"/>
      <c r="I8109" s="18"/>
      <c r="J8109" s="5"/>
      <c r="K8109" s="19">
        <v>1553.33</v>
      </c>
      <c r="L8109" s="7">
        <v>1553.33</v>
      </c>
      <c r="M8109" s="5"/>
      <c r="N8109" s="5"/>
      <c r="O8109" s="20">
        <v>4</v>
      </c>
      <c r="P8109" s="8">
        <v>4</v>
      </c>
      <c r="Q8109" s="5"/>
    </row>
    <row r="8110" spans="1:18" ht="12" x14ac:dyDescent="0.2">
      <c r="A8110" s="16" t="s">
        <v>5920</v>
      </c>
      <c r="B8110" s="16" t="s">
        <v>9109</v>
      </c>
      <c r="C8110" s="17" t="s">
        <v>5140</v>
      </c>
      <c r="D8110" s="73" t="str">
        <f>'[5]сводная информация'!D8110</f>
        <v>Производство 2022</v>
      </c>
      <c r="E8110" s="26">
        <f>J8110-L8110</f>
        <v>2742.6200000000008</v>
      </c>
      <c r="F8110" s="26">
        <f>N8110-P8110</f>
        <v>3</v>
      </c>
      <c r="G8110" s="26" t="str">
        <f>VLOOKUP(C8110,[2]итоговая!$C$6:$H$1018,5,FALSE)</f>
        <v>ТБПБиООС</v>
      </c>
      <c r="H8110" s="73" t="str">
        <f>'[5]сводная информация'!H8110</f>
        <v>Вовлечение в производство до июня 2022 года  согласно норм выдачи спецодежды и СИЗ</v>
      </c>
      <c r="I8110" s="18"/>
      <c r="J8110" s="19">
        <v>8581.61</v>
      </c>
      <c r="K8110" s="21">
        <v>721.74</v>
      </c>
      <c r="L8110" s="7">
        <v>5838.99</v>
      </c>
      <c r="M8110" s="19">
        <v>3464.36</v>
      </c>
      <c r="N8110" s="20">
        <v>11</v>
      </c>
      <c r="O8110" s="20">
        <v>1</v>
      </c>
      <c r="P8110" s="8">
        <v>8</v>
      </c>
      <c r="Q8110" s="20">
        <v>4</v>
      </c>
    </row>
    <row r="8111" spans="1:18" ht="12" x14ac:dyDescent="0.2">
      <c r="A8111" s="16" t="s">
        <v>5920</v>
      </c>
      <c r="B8111" s="16" t="s">
        <v>9109</v>
      </c>
      <c r="C8111" s="17" t="s">
        <v>5140</v>
      </c>
      <c r="D8111" s="18" t="s">
        <v>8995</v>
      </c>
      <c r="E8111" s="18"/>
      <c r="F8111" s="18"/>
      <c r="G8111" s="18"/>
      <c r="H8111" s="18"/>
      <c r="I8111" s="18"/>
      <c r="J8111" s="5"/>
      <c r="K8111" s="21">
        <v>898.38</v>
      </c>
      <c r="L8111" s="6"/>
      <c r="M8111" s="21">
        <v>898.38</v>
      </c>
      <c r="N8111" s="5"/>
      <c r="O8111" s="20">
        <v>1</v>
      </c>
      <c r="P8111" s="6"/>
      <c r="Q8111" s="20">
        <v>1</v>
      </c>
    </row>
    <row r="8112" spans="1:18" ht="12" x14ac:dyDescent="0.2">
      <c r="A8112" s="16" t="s">
        <v>5920</v>
      </c>
      <c r="B8112" s="16" t="s">
        <v>9109</v>
      </c>
      <c r="C8112" s="17" t="s">
        <v>5141</v>
      </c>
      <c r="D8112" s="73" t="str">
        <f>'[5]сводная информация'!D8112</f>
        <v>Производство 2022</v>
      </c>
      <c r="E8112" s="26">
        <f>J8112-L8112</f>
        <v>5196.54</v>
      </c>
      <c r="F8112" s="26">
        <f>N8112-P8112</f>
        <v>6</v>
      </c>
      <c r="G8112" s="26" t="str">
        <f>VLOOKUP(C8112,[2]итоговая!$C$6:$H$1018,5,FALSE)</f>
        <v>ТБПБиООС</v>
      </c>
      <c r="H8112" s="73" t="str">
        <f>'[5]сводная информация'!H8112</f>
        <v>Вовлечение в производство до июня 2022 года  согласно норм выдачи спецодежды и СИЗ</v>
      </c>
      <c r="I8112" s="18"/>
      <c r="J8112" s="19">
        <v>5196.54</v>
      </c>
      <c r="K8112" s="5"/>
      <c r="L8112" s="6"/>
      <c r="M8112" s="19">
        <v>5196.54</v>
      </c>
      <c r="N8112" s="20">
        <v>6</v>
      </c>
      <c r="O8112" s="5"/>
      <c r="P8112" s="6"/>
      <c r="Q8112" s="20">
        <v>6</v>
      </c>
    </row>
    <row r="8113" spans="1:17" ht="12" x14ac:dyDescent="0.2">
      <c r="A8113" s="16" t="s">
        <v>5920</v>
      </c>
      <c r="B8113" s="16" t="s">
        <v>9109</v>
      </c>
      <c r="C8113" s="17" t="s">
        <v>5142</v>
      </c>
      <c r="D8113" s="18" t="s">
        <v>8995</v>
      </c>
      <c r="E8113" s="18"/>
      <c r="F8113" s="18"/>
      <c r="G8113" s="18"/>
      <c r="H8113" s="18"/>
      <c r="I8113" s="18"/>
      <c r="J8113" s="5"/>
      <c r="K8113" s="19">
        <v>105027.4</v>
      </c>
      <c r="L8113" s="7">
        <v>101707.88</v>
      </c>
      <c r="M8113" s="19">
        <v>3319.52</v>
      </c>
      <c r="N8113" s="5"/>
      <c r="O8113" s="20">
        <v>164</v>
      </c>
      <c r="P8113" s="8">
        <v>157</v>
      </c>
      <c r="Q8113" s="20">
        <v>7</v>
      </c>
    </row>
    <row r="8114" spans="1:17" ht="12" x14ac:dyDescent="0.2">
      <c r="A8114" s="16" t="s">
        <v>5920</v>
      </c>
      <c r="B8114" s="16" t="s">
        <v>9109</v>
      </c>
      <c r="C8114" s="17" t="s">
        <v>5143</v>
      </c>
      <c r="D8114" s="18" t="s">
        <v>8995</v>
      </c>
      <c r="E8114" s="18"/>
      <c r="F8114" s="18"/>
      <c r="G8114" s="18"/>
      <c r="H8114" s="18"/>
      <c r="I8114" s="18"/>
      <c r="J8114" s="5"/>
      <c r="K8114" s="19">
        <v>54713.54</v>
      </c>
      <c r="L8114" s="7">
        <v>23654.35</v>
      </c>
      <c r="M8114" s="19">
        <v>31059.19</v>
      </c>
      <c r="N8114" s="5"/>
      <c r="O8114" s="20">
        <v>266</v>
      </c>
      <c r="P8114" s="8">
        <v>115</v>
      </c>
      <c r="Q8114" s="20">
        <v>151</v>
      </c>
    </row>
    <row r="8115" spans="1:17" ht="12" x14ac:dyDescent="0.2">
      <c r="A8115" s="16" t="s">
        <v>5920</v>
      </c>
      <c r="B8115" s="16" t="s">
        <v>9109</v>
      </c>
      <c r="C8115" s="17" t="s">
        <v>5144</v>
      </c>
      <c r="D8115" s="18" t="s">
        <v>8995</v>
      </c>
      <c r="E8115" s="18"/>
      <c r="F8115" s="18"/>
      <c r="G8115" s="18"/>
      <c r="H8115" s="18"/>
      <c r="I8115" s="18"/>
      <c r="J8115" s="5"/>
      <c r="K8115" s="19">
        <v>5868.5</v>
      </c>
      <c r="L8115" s="6"/>
      <c r="M8115" s="19">
        <v>5868.5</v>
      </c>
      <c r="N8115" s="5"/>
      <c r="O8115" s="20">
        <v>5</v>
      </c>
      <c r="P8115" s="6"/>
      <c r="Q8115" s="20">
        <v>5</v>
      </c>
    </row>
    <row r="8116" spans="1:17" ht="12" x14ac:dyDescent="0.2">
      <c r="A8116" s="16" t="s">
        <v>5920</v>
      </c>
      <c r="B8116" s="16" t="s">
        <v>9109</v>
      </c>
      <c r="C8116" s="17" t="s">
        <v>7644</v>
      </c>
      <c r="D8116" s="18" t="s">
        <v>8995</v>
      </c>
      <c r="E8116" s="18"/>
      <c r="F8116" s="18"/>
      <c r="G8116" s="18"/>
      <c r="H8116" s="18"/>
      <c r="I8116" s="18"/>
      <c r="J8116" s="5"/>
      <c r="K8116" s="21">
        <v>150</v>
      </c>
      <c r="L8116" s="9">
        <v>150</v>
      </c>
      <c r="M8116" s="5"/>
      <c r="N8116" s="5"/>
      <c r="O8116" s="20">
        <v>10</v>
      </c>
      <c r="P8116" s="8">
        <v>10</v>
      </c>
      <c r="Q8116" s="5"/>
    </row>
    <row r="8117" spans="1:17" ht="12" x14ac:dyDescent="0.2">
      <c r="A8117" s="16" t="s">
        <v>5920</v>
      </c>
      <c r="B8117" s="16" t="s">
        <v>9109</v>
      </c>
      <c r="C8117" s="17" t="s">
        <v>7645</v>
      </c>
      <c r="D8117" s="18" t="s">
        <v>8995</v>
      </c>
      <c r="E8117" s="18"/>
      <c r="F8117" s="18"/>
      <c r="G8117" s="18"/>
      <c r="H8117" s="18"/>
      <c r="I8117" s="18"/>
      <c r="J8117" s="5"/>
      <c r="K8117" s="19">
        <v>35231.4</v>
      </c>
      <c r="L8117" s="6"/>
      <c r="M8117" s="19">
        <v>35231.4</v>
      </c>
      <c r="N8117" s="5"/>
      <c r="O8117" s="20">
        <v>0.34499999999999997</v>
      </c>
      <c r="P8117" s="6"/>
      <c r="Q8117" s="20">
        <v>0.34499999999999997</v>
      </c>
    </row>
    <row r="8118" spans="1:17" ht="12" x14ac:dyDescent="0.2">
      <c r="A8118" s="16" t="s">
        <v>5920</v>
      </c>
      <c r="B8118" s="16" t="s">
        <v>9109</v>
      </c>
      <c r="C8118" s="17" t="s">
        <v>7646</v>
      </c>
      <c r="D8118" s="18" t="s">
        <v>8995</v>
      </c>
      <c r="E8118" s="18"/>
      <c r="F8118" s="18"/>
      <c r="G8118" s="18"/>
      <c r="H8118" s="18"/>
      <c r="I8118" s="18"/>
      <c r="J8118" s="19">
        <v>7171</v>
      </c>
      <c r="K8118" s="5"/>
      <c r="L8118" s="7">
        <v>7171</v>
      </c>
      <c r="M8118" s="5"/>
      <c r="N8118" s="20">
        <v>0.10100000000000001</v>
      </c>
      <c r="O8118" s="5"/>
      <c r="P8118" s="8">
        <v>0.10100000000000001</v>
      </c>
      <c r="Q8118" s="5"/>
    </row>
    <row r="8119" spans="1:17" ht="12" x14ac:dyDescent="0.2">
      <c r="A8119" s="16" t="s">
        <v>5920</v>
      </c>
      <c r="B8119" s="16" t="s">
        <v>9109</v>
      </c>
      <c r="C8119" s="17" t="s">
        <v>7647</v>
      </c>
      <c r="D8119" s="18" t="s">
        <v>8995</v>
      </c>
      <c r="E8119" s="18"/>
      <c r="F8119" s="18"/>
      <c r="G8119" s="18"/>
      <c r="H8119" s="18"/>
      <c r="I8119" s="18"/>
      <c r="J8119" s="5"/>
      <c r="K8119" s="19">
        <v>197811.23</v>
      </c>
      <c r="L8119" s="7">
        <v>197811.23</v>
      </c>
      <c r="M8119" s="5"/>
      <c r="N8119" s="5"/>
      <c r="O8119" s="20">
        <v>2.206</v>
      </c>
      <c r="P8119" s="8">
        <v>2.206</v>
      </c>
      <c r="Q8119" s="5"/>
    </row>
    <row r="8120" spans="1:17" ht="12" x14ac:dyDescent="0.2">
      <c r="A8120" s="16" t="s">
        <v>5920</v>
      </c>
      <c r="B8120" s="16" t="s">
        <v>9109</v>
      </c>
      <c r="C8120" s="17" t="s">
        <v>7648</v>
      </c>
      <c r="D8120" s="18" t="s">
        <v>8995</v>
      </c>
      <c r="E8120" s="18"/>
      <c r="F8120" s="18"/>
      <c r="G8120" s="18"/>
      <c r="H8120" s="18"/>
      <c r="I8120" s="18"/>
      <c r="J8120" s="5"/>
      <c r="K8120" s="19">
        <v>22570</v>
      </c>
      <c r="L8120" s="7">
        <v>22570</v>
      </c>
      <c r="M8120" s="5"/>
      <c r="N8120" s="5"/>
      <c r="O8120" s="20">
        <v>0.24399999999999999</v>
      </c>
      <c r="P8120" s="8">
        <v>0.24399999999999999</v>
      </c>
      <c r="Q8120" s="5"/>
    </row>
    <row r="8121" spans="1:17" ht="12" x14ac:dyDescent="0.2">
      <c r="A8121" s="16" t="s">
        <v>5920</v>
      </c>
      <c r="B8121" s="16" t="s">
        <v>9109</v>
      </c>
      <c r="C8121" s="17" t="s">
        <v>7649</v>
      </c>
      <c r="D8121" s="18" t="s">
        <v>8995</v>
      </c>
      <c r="E8121" s="18"/>
      <c r="F8121" s="18"/>
      <c r="G8121" s="18"/>
      <c r="H8121" s="18"/>
      <c r="I8121" s="18"/>
      <c r="J8121" s="5"/>
      <c r="K8121" s="19">
        <v>154024.22</v>
      </c>
      <c r="L8121" s="7">
        <v>154024.22</v>
      </c>
      <c r="M8121" s="5"/>
      <c r="N8121" s="5"/>
      <c r="O8121" s="20">
        <v>1</v>
      </c>
      <c r="P8121" s="8">
        <v>1</v>
      </c>
      <c r="Q8121" s="5"/>
    </row>
    <row r="8122" spans="1:17" ht="12" x14ac:dyDescent="0.2">
      <c r="A8122" s="16" t="s">
        <v>5920</v>
      </c>
      <c r="B8122" s="16" t="s">
        <v>9109</v>
      </c>
      <c r="C8122" s="17" t="s">
        <v>5156</v>
      </c>
      <c r="D8122" s="18" t="s">
        <v>8995</v>
      </c>
      <c r="E8122" s="18"/>
      <c r="F8122" s="18"/>
      <c r="G8122" s="18"/>
      <c r="H8122" s="18"/>
      <c r="I8122" s="18"/>
      <c r="J8122" s="5"/>
      <c r="K8122" s="19">
        <v>1883.33</v>
      </c>
      <c r="L8122" s="7">
        <v>1883.33</v>
      </c>
      <c r="M8122" s="5"/>
      <c r="N8122" s="5"/>
      <c r="O8122" s="20">
        <v>4</v>
      </c>
      <c r="P8122" s="8">
        <v>4</v>
      </c>
      <c r="Q8122" s="5"/>
    </row>
    <row r="8123" spans="1:17" ht="12" x14ac:dyDescent="0.2">
      <c r="A8123" s="16" t="s">
        <v>5920</v>
      </c>
      <c r="B8123" s="16" t="s">
        <v>9109</v>
      </c>
      <c r="C8123" s="17" t="s">
        <v>7650</v>
      </c>
      <c r="D8123" s="18" t="s">
        <v>8995</v>
      </c>
      <c r="E8123" s="18"/>
      <c r="F8123" s="18"/>
      <c r="G8123" s="18"/>
      <c r="H8123" s="18"/>
      <c r="I8123" s="18"/>
      <c r="J8123" s="5"/>
      <c r="K8123" s="21">
        <v>105.8</v>
      </c>
      <c r="L8123" s="6"/>
      <c r="M8123" s="21">
        <v>105.8</v>
      </c>
      <c r="N8123" s="5"/>
      <c r="O8123" s="20">
        <v>1</v>
      </c>
      <c r="P8123" s="6"/>
      <c r="Q8123" s="20">
        <v>1</v>
      </c>
    </row>
    <row r="8124" spans="1:17" ht="12" x14ac:dyDescent="0.2">
      <c r="A8124" s="16" t="s">
        <v>5920</v>
      </c>
      <c r="B8124" s="16" t="s">
        <v>9109</v>
      </c>
      <c r="C8124" s="17" t="s">
        <v>5158</v>
      </c>
      <c r="D8124" s="18" t="s">
        <v>8995</v>
      </c>
      <c r="E8124" s="26">
        <f>J8124-L8124</f>
        <v>-29026.920000000002</v>
      </c>
      <c r="F8124" s="26">
        <f>N8124-P8124</f>
        <v>-13</v>
      </c>
      <c r="G8124" s="26"/>
      <c r="H8124" s="26"/>
      <c r="I8124" s="18"/>
      <c r="J8124" s="19">
        <v>6085.8</v>
      </c>
      <c r="K8124" s="19">
        <v>37958.28</v>
      </c>
      <c r="L8124" s="7">
        <v>35112.720000000001</v>
      </c>
      <c r="M8124" s="19">
        <v>8931.36</v>
      </c>
      <c r="N8124" s="20">
        <v>3</v>
      </c>
      <c r="O8124" s="20">
        <v>17</v>
      </c>
      <c r="P8124" s="8">
        <v>16</v>
      </c>
      <c r="Q8124" s="20">
        <v>4</v>
      </c>
    </row>
    <row r="8125" spans="1:17" ht="12" x14ac:dyDescent="0.2">
      <c r="A8125" s="16" t="s">
        <v>5920</v>
      </c>
      <c r="B8125" s="16" t="s">
        <v>9109</v>
      </c>
      <c r="C8125" s="17" t="s">
        <v>7651</v>
      </c>
      <c r="D8125" s="18" t="s">
        <v>8995</v>
      </c>
      <c r="E8125" s="18"/>
      <c r="F8125" s="18"/>
      <c r="G8125" s="18"/>
      <c r="H8125" s="18"/>
      <c r="I8125" s="18"/>
      <c r="J8125" s="5"/>
      <c r="K8125" s="21">
        <v>643.5</v>
      </c>
      <c r="L8125" s="9">
        <v>643.5</v>
      </c>
      <c r="M8125" s="5"/>
      <c r="N8125" s="5"/>
      <c r="O8125" s="20">
        <v>2</v>
      </c>
      <c r="P8125" s="8">
        <v>2</v>
      </c>
      <c r="Q8125" s="5"/>
    </row>
    <row r="8126" spans="1:17" ht="12" x14ac:dyDescent="0.2">
      <c r="A8126" s="16" t="s">
        <v>5920</v>
      </c>
      <c r="B8126" s="16" t="s">
        <v>9109</v>
      </c>
      <c r="C8126" s="17" t="s">
        <v>1913</v>
      </c>
      <c r="D8126" s="18" t="s">
        <v>8995</v>
      </c>
      <c r="E8126" s="18"/>
      <c r="F8126" s="18"/>
      <c r="G8126" s="18"/>
      <c r="H8126" s="18"/>
      <c r="I8126" s="18"/>
      <c r="J8126" s="5"/>
      <c r="K8126" s="19">
        <v>1258.33</v>
      </c>
      <c r="L8126" s="7">
        <v>1258.33</v>
      </c>
      <c r="M8126" s="5"/>
      <c r="N8126" s="5"/>
      <c r="O8126" s="20">
        <v>8</v>
      </c>
      <c r="P8126" s="8">
        <v>8</v>
      </c>
      <c r="Q8126" s="5"/>
    </row>
    <row r="8127" spans="1:17" ht="12" x14ac:dyDescent="0.2">
      <c r="A8127" s="16" t="s">
        <v>5920</v>
      </c>
      <c r="B8127" s="16" t="s">
        <v>9109</v>
      </c>
      <c r="C8127" s="17" t="s">
        <v>7652</v>
      </c>
      <c r="D8127" s="18" t="str">
        <f>VLOOKUP(C8127,[2]итоговая!$C$6:$H$1018,4,FALSE)</f>
        <v>Производство 2022</v>
      </c>
      <c r="E8127" s="26">
        <f>J8127-L8127</f>
        <v>34930</v>
      </c>
      <c r="F8127" s="26">
        <f>N8127-P8127</f>
        <v>35</v>
      </c>
      <c r="G8127" s="26" t="str">
        <f>VLOOKUP(C8127,[2]итоговая!$C$6:$H$1018,5,FALSE)</f>
        <v>УКС</v>
      </c>
      <c r="H8127" s="21" t="str">
        <f>VLOOKUP(C8127,[2]итоговая!$C$6:$H$1018,6,FALSE)</f>
        <v>Использование при ремонтах 2022 года</v>
      </c>
      <c r="I8127" s="18"/>
      <c r="J8127" s="19">
        <v>34930</v>
      </c>
      <c r="K8127" s="5"/>
      <c r="L8127" s="6"/>
      <c r="M8127" s="19">
        <v>34930</v>
      </c>
      <c r="N8127" s="20">
        <v>35</v>
      </c>
      <c r="O8127" s="5"/>
      <c r="P8127" s="6"/>
      <c r="Q8127" s="20">
        <v>35</v>
      </c>
    </row>
    <row r="8128" spans="1:17" ht="12" x14ac:dyDescent="0.2">
      <c r="A8128" s="16" t="s">
        <v>5920</v>
      </c>
      <c r="B8128" s="16" t="s">
        <v>9109</v>
      </c>
      <c r="C8128" s="17" t="s">
        <v>5161</v>
      </c>
      <c r="D8128" s="18" t="s">
        <v>8995</v>
      </c>
      <c r="E8128" s="18"/>
      <c r="F8128" s="18"/>
      <c r="G8128" s="18"/>
      <c r="H8128" s="18"/>
      <c r="I8128" s="18"/>
      <c r="J8128" s="5"/>
      <c r="K8128" s="21">
        <v>73.03</v>
      </c>
      <c r="L8128" s="9">
        <v>73.03</v>
      </c>
      <c r="M8128" s="5"/>
      <c r="N8128" s="5"/>
      <c r="O8128" s="20">
        <v>1</v>
      </c>
      <c r="P8128" s="8">
        <v>1</v>
      </c>
      <c r="Q8128" s="5"/>
    </row>
    <row r="8129" spans="1:17" ht="12" x14ac:dyDescent="0.2">
      <c r="A8129" s="16" t="s">
        <v>5920</v>
      </c>
      <c r="B8129" s="16" t="s">
        <v>9109</v>
      </c>
      <c r="C8129" s="17" t="s">
        <v>7653</v>
      </c>
      <c r="D8129" s="18" t="s">
        <v>8995</v>
      </c>
      <c r="E8129" s="18"/>
      <c r="F8129" s="18"/>
      <c r="G8129" s="18"/>
      <c r="H8129" s="18"/>
      <c r="I8129" s="18"/>
      <c r="J8129" s="5"/>
      <c r="K8129" s="21">
        <v>54.03</v>
      </c>
      <c r="L8129" s="9">
        <v>54.03</v>
      </c>
      <c r="M8129" s="5"/>
      <c r="N8129" s="5"/>
      <c r="O8129" s="20">
        <v>1</v>
      </c>
      <c r="P8129" s="8">
        <v>1</v>
      </c>
      <c r="Q8129" s="5"/>
    </row>
    <row r="8130" spans="1:17" ht="12" x14ac:dyDescent="0.2">
      <c r="A8130" s="16" t="s">
        <v>5920</v>
      </c>
      <c r="B8130" s="16" t="s">
        <v>9109</v>
      </c>
      <c r="C8130" s="17" t="s">
        <v>7654</v>
      </c>
      <c r="D8130" s="18" t="s">
        <v>8995</v>
      </c>
      <c r="E8130" s="18"/>
      <c r="F8130" s="18"/>
      <c r="G8130" s="18"/>
      <c r="H8130" s="18"/>
      <c r="I8130" s="18"/>
      <c r="J8130" s="5"/>
      <c r="K8130" s="21">
        <v>192.28</v>
      </c>
      <c r="L8130" s="6"/>
      <c r="M8130" s="21">
        <v>192.28</v>
      </c>
      <c r="N8130" s="5"/>
      <c r="O8130" s="20">
        <v>2</v>
      </c>
      <c r="P8130" s="6"/>
      <c r="Q8130" s="20">
        <v>2</v>
      </c>
    </row>
    <row r="8131" spans="1:17" ht="12" x14ac:dyDescent="0.2">
      <c r="A8131" s="16" t="s">
        <v>5920</v>
      </c>
      <c r="B8131" s="16" t="s">
        <v>9109</v>
      </c>
      <c r="C8131" s="17" t="s">
        <v>7655</v>
      </c>
      <c r="D8131" s="18" t="s">
        <v>8995</v>
      </c>
      <c r="E8131" s="18"/>
      <c r="F8131" s="18"/>
      <c r="G8131" s="18"/>
      <c r="H8131" s="18"/>
      <c r="I8131" s="18"/>
      <c r="J8131" s="5"/>
      <c r="K8131" s="21">
        <v>73.099999999999994</v>
      </c>
      <c r="L8131" s="6"/>
      <c r="M8131" s="21">
        <v>73.099999999999994</v>
      </c>
      <c r="N8131" s="5"/>
      <c r="O8131" s="20">
        <v>1</v>
      </c>
      <c r="P8131" s="6"/>
      <c r="Q8131" s="20">
        <v>1</v>
      </c>
    </row>
    <row r="8132" spans="1:17" ht="12" x14ac:dyDescent="0.2">
      <c r="A8132" s="16" t="s">
        <v>5920</v>
      </c>
      <c r="B8132" s="16" t="s">
        <v>9109</v>
      </c>
      <c r="C8132" s="17" t="s">
        <v>7656</v>
      </c>
      <c r="D8132" s="18" t="s">
        <v>8995</v>
      </c>
      <c r="E8132" s="18"/>
      <c r="F8132" s="18"/>
      <c r="G8132" s="18"/>
      <c r="H8132" s="18"/>
      <c r="I8132" s="18"/>
      <c r="J8132" s="21">
        <v>163.11000000000001</v>
      </c>
      <c r="K8132" s="5"/>
      <c r="L8132" s="9">
        <v>163.11000000000001</v>
      </c>
      <c r="M8132" s="5"/>
      <c r="N8132" s="20">
        <v>1</v>
      </c>
      <c r="O8132" s="5"/>
      <c r="P8132" s="8">
        <v>1</v>
      </c>
      <c r="Q8132" s="5"/>
    </row>
    <row r="8133" spans="1:17" ht="12" x14ac:dyDescent="0.2">
      <c r="A8133" s="16" t="s">
        <v>5920</v>
      </c>
      <c r="B8133" s="16" t="s">
        <v>9109</v>
      </c>
      <c r="C8133" s="17" t="s">
        <v>5162</v>
      </c>
      <c r="D8133" s="18" t="s">
        <v>8995</v>
      </c>
      <c r="E8133" s="18"/>
      <c r="F8133" s="18"/>
      <c r="G8133" s="18"/>
      <c r="H8133" s="18"/>
      <c r="I8133" s="18"/>
      <c r="J8133" s="21">
        <v>208.64</v>
      </c>
      <c r="K8133" s="5"/>
      <c r="L8133" s="9">
        <v>208.64</v>
      </c>
      <c r="M8133" s="5"/>
      <c r="N8133" s="20">
        <v>1</v>
      </c>
      <c r="O8133" s="5"/>
      <c r="P8133" s="8">
        <v>1</v>
      </c>
      <c r="Q8133" s="5"/>
    </row>
    <row r="8134" spans="1:17" ht="12" x14ac:dyDescent="0.2">
      <c r="A8134" s="16" t="s">
        <v>5920</v>
      </c>
      <c r="B8134" s="16" t="s">
        <v>9109</v>
      </c>
      <c r="C8134" s="17" t="s">
        <v>7657</v>
      </c>
      <c r="D8134" s="18" t="s">
        <v>8995</v>
      </c>
      <c r="E8134" s="18"/>
      <c r="F8134" s="18"/>
      <c r="G8134" s="18"/>
      <c r="H8134" s="18"/>
      <c r="I8134" s="18"/>
      <c r="J8134" s="5"/>
      <c r="K8134" s="21">
        <v>22.29</v>
      </c>
      <c r="L8134" s="9">
        <v>22.29</v>
      </c>
      <c r="M8134" s="5"/>
      <c r="N8134" s="5"/>
      <c r="O8134" s="20">
        <v>1</v>
      </c>
      <c r="P8134" s="8">
        <v>1</v>
      </c>
      <c r="Q8134" s="5"/>
    </row>
    <row r="8135" spans="1:17" ht="12" x14ac:dyDescent="0.2">
      <c r="A8135" s="16" t="s">
        <v>5920</v>
      </c>
      <c r="B8135" s="16" t="s">
        <v>9109</v>
      </c>
      <c r="C8135" s="17" t="s">
        <v>5164</v>
      </c>
      <c r="D8135" s="18" t="s">
        <v>8995</v>
      </c>
      <c r="E8135" s="18"/>
      <c r="F8135" s="18"/>
      <c r="G8135" s="18"/>
      <c r="H8135" s="18"/>
      <c r="I8135" s="18"/>
      <c r="J8135" s="5"/>
      <c r="K8135" s="19">
        <v>4989</v>
      </c>
      <c r="L8135" s="7">
        <v>2494.5</v>
      </c>
      <c r="M8135" s="19">
        <v>2494.5</v>
      </c>
      <c r="N8135" s="5"/>
      <c r="O8135" s="20">
        <v>30</v>
      </c>
      <c r="P8135" s="8">
        <v>15</v>
      </c>
      <c r="Q8135" s="20">
        <v>15</v>
      </c>
    </row>
    <row r="8136" spans="1:17" ht="12" x14ac:dyDescent="0.2">
      <c r="A8136" s="16" t="s">
        <v>5920</v>
      </c>
      <c r="B8136" s="16" t="s">
        <v>9109</v>
      </c>
      <c r="C8136" s="17" t="s">
        <v>5165</v>
      </c>
      <c r="D8136" s="18" t="s">
        <v>8995</v>
      </c>
      <c r="E8136" s="18"/>
      <c r="F8136" s="18"/>
      <c r="G8136" s="18"/>
      <c r="H8136" s="18"/>
      <c r="I8136" s="18"/>
      <c r="J8136" s="5"/>
      <c r="K8136" s="19">
        <v>2978.04</v>
      </c>
      <c r="L8136" s="9">
        <v>458.16</v>
      </c>
      <c r="M8136" s="19">
        <v>2519.88</v>
      </c>
      <c r="N8136" s="5"/>
      <c r="O8136" s="20">
        <v>13</v>
      </c>
      <c r="P8136" s="8">
        <v>2</v>
      </c>
      <c r="Q8136" s="20">
        <v>11</v>
      </c>
    </row>
    <row r="8137" spans="1:17" ht="12" x14ac:dyDescent="0.2">
      <c r="A8137" s="16" t="s">
        <v>5920</v>
      </c>
      <c r="B8137" s="16" t="s">
        <v>9109</v>
      </c>
      <c r="C8137" s="17" t="s">
        <v>5166</v>
      </c>
      <c r="D8137" s="18" t="s">
        <v>8995</v>
      </c>
      <c r="E8137" s="18"/>
      <c r="F8137" s="18"/>
      <c r="G8137" s="18"/>
      <c r="H8137" s="18"/>
      <c r="I8137" s="18"/>
      <c r="J8137" s="19">
        <v>2611.6999999999998</v>
      </c>
      <c r="K8137" s="5"/>
      <c r="L8137" s="7">
        <v>2611.6999999999998</v>
      </c>
      <c r="M8137" s="5"/>
      <c r="N8137" s="20">
        <v>5</v>
      </c>
      <c r="O8137" s="5"/>
      <c r="P8137" s="8">
        <v>5</v>
      </c>
      <c r="Q8137" s="5"/>
    </row>
    <row r="8138" spans="1:17" ht="12" x14ac:dyDescent="0.2">
      <c r="A8138" s="16" t="s">
        <v>5920</v>
      </c>
      <c r="B8138" s="16" t="s">
        <v>9109</v>
      </c>
      <c r="C8138" s="17" t="s">
        <v>7658</v>
      </c>
      <c r="D8138" s="73" t="str">
        <f>'[5]сводная информация'!D8138</f>
        <v>Производство 2022</v>
      </c>
      <c r="E8138" s="26">
        <f>J8138-L8138</f>
        <v>538.55000000000007</v>
      </c>
      <c r="F8138" s="26">
        <f>N8138-P8138</f>
        <v>10</v>
      </c>
      <c r="G8138" s="26" t="str">
        <f>VLOOKUP(C8138,[2]итоговая!$C$6:$H$1018,5,FALSE)</f>
        <v>ТБПБиООС</v>
      </c>
      <c r="H8138" s="73" t="str">
        <f>'[5]сводная информация'!H8138</f>
        <v>Вовлечение в производство до июня 2022 года  согласно норм выдачи спецодежды и СИЗ</v>
      </c>
      <c r="I8138" s="18"/>
      <c r="J8138" s="21">
        <v>861.69</v>
      </c>
      <c r="K8138" s="5"/>
      <c r="L8138" s="9">
        <v>323.14</v>
      </c>
      <c r="M8138" s="21">
        <v>538.54999999999995</v>
      </c>
      <c r="N8138" s="20">
        <v>16</v>
      </c>
      <c r="O8138" s="5"/>
      <c r="P8138" s="8">
        <v>6</v>
      </c>
      <c r="Q8138" s="20">
        <v>10</v>
      </c>
    </row>
    <row r="8139" spans="1:17" ht="12" x14ac:dyDescent="0.2">
      <c r="A8139" s="16" t="s">
        <v>5920</v>
      </c>
      <c r="B8139" s="16" t="s">
        <v>9109</v>
      </c>
      <c r="C8139" s="17" t="s">
        <v>7659</v>
      </c>
      <c r="D8139" s="18" t="s">
        <v>8995</v>
      </c>
      <c r="E8139" s="18"/>
      <c r="F8139" s="18"/>
      <c r="G8139" s="18"/>
      <c r="H8139" s="18"/>
      <c r="I8139" s="18"/>
      <c r="J8139" s="21">
        <v>99.91</v>
      </c>
      <c r="K8139" s="5"/>
      <c r="L8139" s="9">
        <v>99.91</v>
      </c>
      <c r="M8139" s="5"/>
      <c r="N8139" s="20">
        <v>1</v>
      </c>
      <c r="O8139" s="5"/>
      <c r="P8139" s="8">
        <v>1</v>
      </c>
      <c r="Q8139" s="5"/>
    </row>
    <row r="8140" spans="1:17" ht="12" x14ac:dyDescent="0.2">
      <c r="A8140" s="16" t="s">
        <v>5920</v>
      </c>
      <c r="B8140" s="16" t="s">
        <v>9109</v>
      </c>
      <c r="C8140" s="17" t="s">
        <v>7660</v>
      </c>
      <c r="D8140" s="18" t="s">
        <v>8995</v>
      </c>
      <c r="E8140" s="18"/>
      <c r="F8140" s="18"/>
      <c r="G8140" s="18"/>
      <c r="H8140" s="18"/>
      <c r="I8140" s="18"/>
      <c r="J8140" s="5"/>
      <c r="K8140" s="19">
        <v>6991.5</v>
      </c>
      <c r="L8140" s="7">
        <v>6991.5</v>
      </c>
      <c r="M8140" s="5"/>
      <c r="N8140" s="5"/>
      <c r="O8140" s="20">
        <v>1</v>
      </c>
      <c r="P8140" s="8">
        <v>1</v>
      </c>
      <c r="Q8140" s="5"/>
    </row>
    <row r="8141" spans="1:17" ht="12" x14ac:dyDescent="0.2">
      <c r="A8141" s="16" t="s">
        <v>5920</v>
      </c>
      <c r="B8141" s="16" t="s">
        <v>9109</v>
      </c>
      <c r="C8141" s="17" t="s">
        <v>7661</v>
      </c>
      <c r="D8141" s="18" t="s">
        <v>8995</v>
      </c>
      <c r="E8141" s="18"/>
      <c r="F8141" s="18"/>
      <c r="G8141" s="18"/>
      <c r="H8141" s="18"/>
      <c r="I8141" s="18"/>
      <c r="J8141" s="5"/>
      <c r="K8141" s="19">
        <v>6427.5</v>
      </c>
      <c r="L8141" s="7">
        <v>6427.5</v>
      </c>
      <c r="M8141" s="5"/>
      <c r="N8141" s="5"/>
      <c r="O8141" s="20">
        <v>2</v>
      </c>
      <c r="P8141" s="8">
        <v>2</v>
      </c>
      <c r="Q8141" s="5"/>
    </row>
    <row r="8142" spans="1:17" ht="12" x14ac:dyDescent="0.2">
      <c r="A8142" s="16" t="s">
        <v>5920</v>
      </c>
      <c r="B8142" s="16" t="s">
        <v>9109</v>
      </c>
      <c r="C8142" s="17" t="s">
        <v>7662</v>
      </c>
      <c r="D8142" s="18" t="s">
        <v>8995</v>
      </c>
      <c r="E8142" s="18"/>
      <c r="F8142" s="18"/>
      <c r="G8142" s="18"/>
      <c r="H8142" s="18"/>
      <c r="I8142" s="18"/>
      <c r="J8142" s="5"/>
      <c r="K8142" s="19">
        <v>4034</v>
      </c>
      <c r="L8142" s="7">
        <v>4034</v>
      </c>
      <c r="M8142" s="5"/>
      <c r="N8142" s="5"/>
      <c r="O8142" s="20">
        <v>2</v>
      </c>
      <c r="P8142" s="8">
        <v>2</v>
      </c>
      <c r="Q8142" s="5"/>
    </row>
    <row r="8143" spans="1:17" ht="12" x14ac:dyDescent="0.2">
      <c r="A8143" s="16" t="s">
        <v>5920</v>
      </c>
      <c r="B8143" s="16" t="s">
        <v>9109</v>
      </c>
      <c r="C8143" s="17" t="s">
        <v>7663</v>
      </c>
      <c r="D8143" s="18" t="s">
        <v>8995</v>
      </c>
      <c r="E8143" s="18"/>
      <c r="F8143" s="18"/>
      <c r="G8143" s="18"/>
      <c r="H8143" s="18"/>
      <c r="I8143" s="18"/>
      <c r="J8143" s="5"/>
      <c r="K8143" s="19">
        <v>10432</v>
      </c>
      <c r="L8143" s="7">
        <v>10432</v>
      </c>
      <c r="M8143" s="5"/>
      <c r="N8143" s="5"/>
      <c r="O8143" s="20">
        <v>8</v>
      </c>
      <c r="P8143" s="8">
        <v>8</v>
      </c>
      <c r="Q8143" s="5"/>
    </row>
    <row r="8144" spans="1:17" ht="12" x14ac:dyDescent="0.2">
      <c r="A8144" s="16" t="s">
        <v>5920</v>
      </c>
      <c r="B8144" s="16" t="s">
        <v>9109</v>
      </c>
      <c r="C8144" s="17" t="s">
        <v>7664</v>
      </c>
      <c r="D8144" s="18" t="s">
        <v>8995</v>
      </c>
      <c r="E8144" s="18"/>
      <c r="F8144" s="18"/>
      <c r="G8144" s="18"/>
      <c r="H8144" s="18"/>
      <c r="I8144" s="18"/>
      <c r="J8144" s="5"/>
      <c r="K8144" s="19">
        <v>49060</v>
      </c>
      <c r="L8144" s="6"/>
      <c r="M8144" s="19">
        <v>49060</v>
      </c>
      <c r="N8144" s="5"/>
      <c r="O8144" s="20">
        <v>2</v>
      </c>
      <c r="P8144" s="6"/>
      <c r="Q8144" s="20">
        <v>2</v>
      </c>
    </row>
    <row r="8145" spans="1:17" ht="12" x14ac:dyDescent="0.2">
      <c r="A8145" s="16" t="s">
        <v>5920</v>
      </c>
      <c r="B8145" s="16" t="s">
        <v>9109</v>
      </c>
      <c r="C8145" s="17" t="s">
        <v>7665</v>
      </c>
      <c r="D8145" s="18" t="s">
        <v>8995</v>
      </c>
      <c r="E8145" s="18"/>
      <c r="F8145" s="18"/>
      <c r="G8145" s="18"/>
      <c r="H8145" s="18"/>
      <c r="I8145" s="18"/>
      <c r="J8145" s="5"/>
      <c r="K8145" s="19">
        <v>18000</v>
      </c>
      <c r="L8145" s="7">
        <v>18000</v>
      </c>
      <c r="M8145" s="5"/>
      <c r="N8145" s="5"/>
      <c r="O8145" s="20">
        <v>4</v>
      </c>
      <c r="P8145" s="8">
        <v>4</v>
      </c>
      <c r="Q8145" s="5"/>
    </row>
    <row r="8146" spans="1:17" ht="12" x14ac:dyDescent="0.2">
      <c r="A8146" s="16" t="s">
        <v>5920</v>
      </c>
      <c r="B8146" s="16" t="s">
        <v>9109</v>
      </c>
      <c r="C8146" s="17" t="s">
        <v>7666</v>
      </c>
      <c r="D8146" s="18" t="s">
        <v>8995</v>
      </c>
      <c r="E8146" s="18"/>
      <c r="F8146" s="18"/>
      <c r="G8146" s="18"/>
      <c r="H8146" s="18"/>
      <c r="I8146" s="18"/>
      <c r="J8146" s="5"/>
      <c r="K8146" s="19">
        <v>1333.33</v>
      </c>
      <c r="L8146" s="7">
        <v>1333.33</v>
      </c>
      <c r="M8146" s="5"/>
      <c r="N8146" s="5"/>
      <c r="O8146" s="20">
        <v>2</v>
      </c>
      <c r="P8146" s="8">
        <v>2</v>
      </c>
      <c r="Q8146" s="5"/>
    </row>
    <row r="8147" spans="1:17" ht="12" x14ac:dyDescent="0.2">
      <c r="A8147" s="16" t="s">
        <v>5920</v>
      </c>
      <c r="B8147" s="16" t="s">
        <v>9109</v>
      </c>
      <c r="C8147" s="17" t="s">
        <v>7667</v>
      </c>
      <c r="D8147" s="18" t="s">
        <v>8995</v>
      </c>
      <c r="E8147" s="18"/>
      <c r="F8147" s="18"/>
      <c r="G8147" s="18"/>
      <c r="H8147" s="18"/>
      <c r="I8147" s="18"/>
      <c r="J8147" s="5"/>
      <c r="K8147" s="19">
        <v>2370</v>
      </c>
      <c r="L8147" s="7">
        <v>2370</v>
      </c>
      <c r="M8147" s="5"/>
      <c r="N8147" s="5"/>
      <c r="O8147" s="20">
        <v>10</v>
      </c>
      <c r="P8147" s="8">
        <v>10</v>
      </c>
      <c r="Q8147" s="5"/>
    </row>
    <row r="8148" spans="1:17" ht="12" x14ac:dyDescent="0.2">
      <c r="A8148" s="16" t="s">
        <v>5920</v>
      </c>
      <c r="B8148" s="16" t="s">
        <v>9109</v>
      </c>
      <c r="C8148" s="17" t="s">
        <v>7668</v>
      </c>
      <c r="D8148" s="18" t="s">
        <v>8995</v>
      </c>
      <c r="E8148" s="18"/>
      <c r="F8148" s="18"/>
      <c r="G8148" s="18"/>
      <c r="H8148" s="18"/>
      <c r="I8148" s="18"/>
      <c r="J8148" s="5"/>
      <c r="K8148" s="19">
        <v>12510</v>
      </c>
      <c r="L8148" s="7">
        <v>12510</v>
      </c>
      <c r="M8148" s="5"/>
      <c r="N8148" s="5"/>
      <c r="O8148" s="20">
        <v>10</v>
      </c>
      <c r="P8148" s="8">
        <v>10</v>
      </c>
      <c r="Q8148" s="5"/>
    </row>
    <row r="8149" spans="1:17" ht="12" x14ac:dyDescent="0.2">
      <c r="A8149" s="16" t="s">
        <v>5920</v>
      </c>
      <c r="B8149" s="16" t="s">
        <v>9109</v>
      </c>
      <c r="C8149" s="17" t="s">
        <v>7669</v>
      </c>
      <c r="D8149" s="18" t="s">
        <v>8995</v>
      </c>
      <c r="E8149" s="18"/>
      <c r="F8149" s="18"/>
      <c r="G8149" s="18"/>
      <c r="H8149" s="18"/>
      <c r="I8149" s="18"/>
      <c r="J8149" s="5"/>
      <c r="K8149" s="19">
        <v>9570</v>
      </c>
      <c r="L8149" s="7">
        <v>9570</v>
      </c>
      <c r="M8149" s="5"/>
      <c r="N8149" s="5"/>
      <c r="O8149" s="20">
        <v>5</v>
      </c>
      <c r="P8149" s="8">
        <v>5</v>
      </c>
      <c r="Q8149" s="5"/>
    </row>
    <row r="8150" spans="1:17" ht="12" x14ac:dyDescent="0.2">
      <c r="A8150" s="16" t="s">
        <v>5920</v>
      </c>
      <c r="B8150" s="16" t="s">
        <v>9109</v>
      </c>
      <c r="C8150" s="17" t="s">
        <v>7670</v>
      </c>
      <c r="D8150" s="18" t="s">
        <v>8995</v>
      </c>
      <c r="E8150" s="18"/>
      <c r="F8150" s="18"/>
      <c r="G8150" s="18"/>
      <c r="H8150" s="18"/>
      <c r="I8150" s="18"/>
      <c r="J8150" s="5"/>
      <c r="K8150" s="19">
        <v>33000</v>
      </c>
      <c r="L8150" s="7">
        <v>33000</v>
      </c>
      <c r="M8150" s="5"/>
      <c r="N8150" s="5"/>
      <c r="O8150" s="20">
        <v>10</v>
      </c>
      <c r="P8150" s="8">
        <v>10</v>
      </c>
      <c r="Q8150" s="5"/>
    </row>
    <row r="8151" spans="1:17" ht="12" x14ac:dyDescent="0.2">
      <c r="A8151" s="16" t="s">
        <v>5920</v>
      </c>
      <c r="B8151" s="16" t="s">
        <v>9109</v>
      </c>
      <c r="C8151" s="17" t="s">
        <v>5172</v>
      </c>
      <c r="D8151" s="18" t="s">
        <v>8995</v>
      </c>
      <c r="E8151" s="18"/>
      <c r="F8151" s="18"/>
      <c r="G8151" s="18"/>
      <c r="H8151" s="18"/>
      <c r="I8151" s="18"/>
      <c r="J8151" s="5"/>
      <c r="K8151" s="19">
        <v>5742</v>
      </c>
      <c r="L8151" s="6"/>
      <c r="M8151" s="19">
        <v>5742</v>
      </c>
      <c r="N8151" s="5"/>
      <c r="O8151" s="20">
        <v>3</v>
      </c>
      <c r="P8151" s="6"/>
      <c r="Q8151" s="20">
        <v>3</v>
      </c>
    </row>
    <row r="8152" spans="1:17" ht="12" x14ac:dyDescent="0.2">
      <c r="A8152" s="16" t="s">
        <v>5920</v>
      </c>
      <c r="B8152" s="16" t="s">
        <v>9109</v>
      </c>
      <c r="C8152" s="17" t="s">
        <v>1938</v>
      </c>
      <c r="D8152" s="18" t="s">
        <v>8995</v>
      </c>
      <c r="E8152" s="18"/>
      <c r="F8152" s="18"/>
      <c r="G8152" s="18"/>
      <c r="H8152" s="18"/>
      <c r="I8152" s="18"/>
      <c r="J8152" s="5"/>
      <c r="K8152" s="19">
        <v>31820</v>
      </c>
      <c r="L8152" s="7">
        <v>31820</v>
      </c>
      <c r="M8152" s="5"/>
      <c r="N8152" s="5"/>
      <c r="O8152" s="20">
        <v>8</v>
      </c>
      <c r="P8152" s="8">
        <v>8</v>
      </c>
      <c r="Q8152" s="5"/>
    </row>
    <row r="8153" spans="1:17" ht="12" x14ac:dyDescent="0.2">
      <c r="A8153" s="16" t="s">
        <v>5920</v>
      </c>
      <c r="B8153" s="16" t="s">
        <v>9109</v>
      </c>
      <c r="C8153" s="17" t="s">
        <v>1941</v>
      </c>
      <c r="D8153" s="18" t="s">
        <v>8995</v>
      </c>
      <c r="E8153" s="18"/>
      <c r="F8153" s="18"/>
      <c r="G8153" s="18"/>
      <c r="H8153" s="18"/>
      <c r="I8153" s="18"/>
      <c r="J8153" s="5"/>
      <c r="K8153" s="19">
        <v>20628.25</v>
      </c>
      <c r="L8153" s="7">
        <v>20628.25</v>
      </c>
      <c r="M8153" s="5"/>
      <c r="N8153" s="5"/>
      <c r="O8153" s="20">
        <v>6</v>
      </c>
      <c r="P8153" s="8">
        <v>6</v>
      </c>
      <c r="Q8153" s="5"/>
    </row>
    <row r="8154" spans="1:17" ht="12" x14ac:dyDescent="0.2">
      <c r="A8154" s="16" t="s">
        <v>5920</v>
      </c>
      <c r="B8154" s="16" t="s">
        <v>9109</v>
      </c>
      <c r="C8154" s="17" t="s">
        <v>7671</v>
      </c>
      <c r="D8154" s="73" t="s">
        <v>9004</v>
      </c>
      <c r="E8154" s="74">
        <f>J8154-L8154</f>
        <v>2562.08</v>
      </c>
      <c r="F8154" s="74">
        <f>N8154-P8154</f>
        <v>6</v>
      </c>
      <c r="G8154" s="74" t="str">
        <f>VLOOKUP(C8154,[2]итоговая!$C$6:$H$1018,5,FALSE)</f>
        <v>ОГЭ</v>
      </c>
      <c r="H8154" s="75" t="str">
        <f>VLOOKUP(C8154,'[6]сводная информация'!$C$4479:$H$9628,6,FALSE)</f>
        <v>Выписано в производство 14.01.2022</v>
      </c>
      <c r="I8154" s="18"/>
      <c r="J8154" s="19">
        <v>2562.08</v>
      </c>
      <c r="K8154" s="5"/>
      <c r="L8154" s="6"/>
      <c r="M8154" s="19">
        <v>2562.08</v>
      </c>
      <c r="N8154" s="20">
        <v>6</v>
      </c>
      <c r="O8154" s="5"/>
      <c r="P8154" s="6"/>
      <c r="Q8154" s="20">
        <v>6</v>
      </c>
    </row>
    <row r="8155" spans="1:17" ht="12" x14ac:dyDescent="0.2">
      <c r="A8155" s="16" t="s">
        <v>5920</v>
      </c>
      <c r="B8155" s="16" t="s">
        <v>9109</v>
      </c>
      <c r="C8155" s="17" t="s">
        <v>7672</v>
      </c>
      <c r="D8155" s="18" t="s">
        <v>8995</v>
      </c>
      <c r="E8155" s="18"/>
      <c r="F8155" s="18"/>
      <c r="G8155" s="18"/>
      <c r="H8155" s="18"/>
      <c r="I8155" s="18"/>
      <c r="J8155" s="5"/>
      <c r="K8155" s="21">
        <v>120.9</v>
      </c>
      <c r="L8155" s="9">
        <v>120.9</v>
      </c>
      <c r="M8155" s="5"/>
      <c r="N8155" s="5"/>
      <c r="O8155" s="20">
        <v>4</v>
      </c>
      <c r="P8155" s="8">
        <v>4</v>
      </c>
      <c r="Q8155" s="5"/>
    </row>
    <row r="8156" spans="1:17" ht="12" x14ac:dyDescent="0.2">
      <c r="A8156" s="16" t="s">
        <v>5920</v>
      </c>
      <c r="B8156" s="16" t="s">
        <v>9109</v>
      </c>
      <c r="C8156" s="17" t="s">
        <v>7673</v>
      </c>
      <c r="D8156" s="18" t="s">
        <v>8995</v>
      </c>
      <c r="E8156" s="18"/>
      <c r="F8156" s="18"/>
      <c r="G8156" s="18"/>
      <c r="H8156" s="18"/>
      <c r="I8156" s="18"/>
      <c r="J8156" s="5"/>
      <c r="K8156" s="19">
        <v>27068</v>
      </c>
      <c r="L8156" s="6"/>
      <c r="M8156" s="19">
        <v>27068</v>
      </c>
      <c r="N8156" s="5"/>
      <c r="O8156" s="20">
        <v>4</v>
      </c>
      <c r="P8156" s="6"/>
      <c r="Q8156" s="20">
        <v>4</v>
      </c>
    </row>
    <row r="8157" spans="1:17" ht="12" x14ac:dyDescent="0.2">
      <c r="A8157" s="16" t="s">
        <v>5920</v>
      </c>
      <c r="B8157" s="16" t="s">
        <v>9109</v>
      </c>
      <c r="C8157" s="17" t="s">
        <v>7674</v>
      </c>
      <c r="D8157" s="18" t="s">
        <v>8995</v>
      </c>
      <c r="E8157" s="18"/>
      <c r="F8157" s="18"/>
      <c r="G8157" s="18"/>
      <c r="H8157" s="18"/>
      <c r="I8157" s="18"/>
      <c r="J8157" s="19">
        <v>13757</v>
      </c>
      <c r="K8157" s="5"/>
      <c r="L8157" s="7">
        <v>13757</v>
      </c>
      <c r="M8157" s="5"/>
      <c r="N8157" s="20">
        <v>1</v>
      </c>
      <c r="O8157" s="5"/>
      <c r="P8157" s="8">
        <v>1</v>
      </c>
      <c r="Q8157" s="5"/>
    </row>
    <row r="8158" spans="1:17" ht="12" x14ac:dyDescent="0.2">
      <c r="A8158" s="16" t="s">
        <v>5920</v>
      </c>
      <c r="B8158" s="16" t="s">
        <v>9109</v>
      </c>
      <c r="C8158" s="17" t="s">
        <v>7675</v>
      </c>
      <c r="D8158" s="18" t="s">
        <v>8995</v>
      </c>
      <c r="E8158" s="18"/>
      <c r="F8158" s="18"/>
      <c r="G8158" s="18"/>
      <c r="H8158" s="18"/>
      <c r="I8158" s="18"/>
      <c r="J8158" s="5"/>
      <c r="K8158" s="19">
        <v>6410</v>
      </c>
      <c r="L8158" s="6"/>
      <c r="M8158" s="19">
        <v>6410</v>
      </c>
      <c r="N8158" s="5"/>
      <c r="O8158" s="20">
        <v>1</v>
      </c>
      <c r="P8158" s="6"/>
      <c r="Q8158" s="20">
        <v>1</v>
      </c>
    </row>
    <row r="8159" spans="1:17" ht="12" x14ac:dyDescent="0.2">
      <c r="A8159" s="16" t="s">
        <v>5920</v>
      </c>
      <c r="B8159" s="16" t="s">
        <v>9109</v>
      </c>
      <c r="C8159" s="17" t="s">
        <v>7676</v>
      </c>
      <c r="D8159" s="18" t="s">
        <v>8995</v>
      </c>
      <c r="E8159" s="18"/>
      <c r="F8159" s="18"/>
      <c r="G8159" s="18"/>
      <c r="H8159" s="18"/>
      <c r="I8159" s="18"/>
      <c r="J8159" s="5"/>
      <c r="K8159" s="19">
        <v>34450</v>
      </c>
      <c r="L8159" s="7">
        <v>34450</v>
      </c>
      <c r="M8159" s="5"/>
      <c r="N8159" s="5"/>
      <c r="O8159" s="20">
        <v>2</v>
      </c>
      <c r="P8159" s="8">
        <v>2</v>
      </c>
      <c r="Q8159" s="5"/>
    </row>
    <row r="8160" spans="1:17" ht="12" x14ac:dyDescent="0.2">
      <c r="A8160" s="16" t="s">
        <v>5920</v>
      </c>
      <c r="B8160" s="16" t="s">
        <v>9109</v>
      </c>
      <c r="C8160" s="17" t="s">
        <v>7677</v>
      </c>
      <c r="D8160" s="18" t="s">
        <v>8995</v>
      </c>
      <c r="E8160" s="18"/>
      <c r="F8160" s="18"/>
      <c r="G8160" s="18"/>
      <c r="H8160" s="18"/>
      <c r="I8160" s="18"/>
      <c r="J8160" s="5"/>
      <c r="K8160" s="19">
        <v>34800</v>
      </c>
      <c r="L8160" s="7">
        <v>34800</v>
      </c>
      <c r="M8160" s="5"/>
      <c r="N8160" s="5"/>
      <c r="O8160" s="20">
        <v>1</v>
      </c>
      <c r="P8160" s="8">
        <v>1</v>
      </c>
      <c r="Q8160" s="5"/>
    </row>
    <row r="8161" spans="1:17" ht="12" x14ac:dyDescent="0.2">
      <c r="A8161" s="16" t="s">
        <v>5920</v>
      </c>
      <c r="B8161" s="16" t="s">
        <v>9109</v>
      </c>
      <c r="C8161" s="17" t="s">
        <v>7678</v>
      </c>
      <c r="D8161" s="18" t="s">
        <v>8995</v>
      </c>
      <c r="E8161" s="18"/>
      <c r="F8161" s="18"/>
      <c r="G8161" s="18"/>
      <c r="H8161" s="18"/>
      <c r="I8161" s="18"/>
      <c r="J8161" s="5"/>
      <c r="K8161" s="19">
        <v>7466</v>
      </c>
      <c r="L8161" s="7">
        <v>7466</v>
      </c>
      <c r="M8161" s="5"/>
      <c r="N8161" s="5"/>
      <c r="O8161" s="20">
        <v>1</v>
      </c>
      <c r="P8161" s="8">
        <v>1</v>
      </c>
      <c r="Q8161" s="5"/>
    </row>
    <row r="8162" spans="1:17" ht="12" x14ac:dyDescent="0.2">
      <c r="A8162" s="16" t="s">
        <v>5920</v>
      </c>
      <c r="B8162" s="16" t="s">
        <v>9109</v>
      </c>
      <c r="C8162" s="17" t="s">
        <v>7679</v>
      </c>
      <c r="D8162" s="18" t="s">
        <v>8995</v>
      </c>
      <c r="E8162" s="18"/>
      <c r="F8162" s="18"/>
      <c r="G8162" s="18"/>
      <c r="H8162" s="18"/>
      <c r="I8162" s="18"/>
      <c r="J8162" s="5"/>
      <c r="K8162" s="19">
        <v>7466</v>
      </c>
      <c r="L8162" s="7">
        <v>7466</v>
      </c>
      <c r="M8162" s="5"/>
      <c r="N8162" s="5"/>
      <c r="O8162" s="20">
        <v>1</v>
      </c>
      <c r="P8162" s="8">
        <v>1</v>
      </c>
      <c r="Q8162" s="5"/>
    </row>
    <row r="8163" spans="1:17" ht="12" x14ac:dyDescent="0.2">
      <c r="A8163" s="16" t="s">
        <v>5920</v>
      </c>
      <c r="B8163" s="16" t="s">
        <v>9109</v>
      </c>
      <c r="C8163" s="17" t="s">
        <v>7680</v>
      </c>
      <c r="D8163" s="18" t="s">
        <v>8995</v>
      </c>
      <c r="E8163" s="18"/>
      <c r="F8163" s="18"/>
      <c r="G8163" s="18"/>
      <c r="H8163" s="18"/>
      <c r="I8163" s="18"/>
      <c r="J8163" s="5"/>
      <c r="K8163" s="19">
        <v>4980</v>
      </c>
      <c r="L8163" s="7">
        <v>4980</v>
      </c>
      <c r="M8163" s="5"/>
      <c r="N8163" s="5"/>
      <c r="O8163" s="20">
        <v>1</v>
      </c>
      <c r="P8163" s="8">
        <v>1</v>
      </c>
      <c r="Q8163" s="5"/>
    </row>
    <row r="8164" spans="1:17" ht="12" x14ac:dyDescent="0.2">
      <c r="A8164" s="16" t="s">
        <v>5920</v>
      </c>
      <c r="B8164" s="16" t="s">
        <v>9109</v>
      </c>
      <c r="C8164" s="17" t="s">
        <v>7681</v>
      </c>
      <c r="D8164" s="18" t="s">
        <v>8995</v>
      </c>
      <c r="E8164" s="18"/>
      <c r="F8164" s="18"/>
      <c r="G8164" s="18"/>
      <c r="H8164" s="18"/>
      <c r="I8164" s="18"/>
      <c r="J8164" s="5"/>
      <c r="K8164" s="19">
        <v>102954</v>
      </c>
      <c r="L8164" s="7">
        <v>102954</v>
      </c>
      <c r="M8164" s="5"/>
      <c r="N8164" s="5"/>
      <c r="O8164" s="20">
        <v>6</v>
      </c>
      <c r="P8164" s="8">
        <v>6</v>
      </c>
      <c r="Q8164" s="5"/>
    </row>
    <row r="8165" spans="1:17" ht="12" x14ac:dyDescent="0.2">
      <c r="A8165" s="16" t="s">
        <v>5920</v>
      </c>
      <c r="B8165" s="16" t="s">
        <v>9109</v>
      </c>
      <c r="C8165" s="17" t="s">
        <v>7682</v>
      </c>
      <c r="D8165" s="18" t="s">
        <v>8995</v>
      </c>
      <c r="E8165" s="18"/>
      <c r="F8165" s="18"/>
      <c r="G8165" s="18"/>
      <c r="H8165" s="18"/>
      <c r="I8165" s="18"/>
      <c r="J8165" s="5"/>
      <c r="K8165" s="19">
        <v>35076</v>
      </c>
      <c r="L8165" s="7">
        <v>17538</v>
      </c>
      <c r="M8165" s="19">
        <v>17538</v>
      </c>
      <c r="N8165" s="5"/>
      <c r="O8165" s="20">
        <v>2</v>
      </c>
      <c r="P8165" s="8">
        <v>1</v>
      </c>
      <c r="Q8165" s="20">
        <v>1</v>
      </c>
    </row>
    <row r="8166" spans="1:17" ht="12" x14ac:dyDescent="0.2">
      <c r="A8166" s="16" t="s">
        <v>5920</v>
      </c>
      <c r="B8166" s="16" t="s">
        <v>9109</v>
      </c>
      <c r="C8166" s="17" t="s">
        <v>7683</v>
      </c>
      <c r="D8166" s="18" t="s">
        <v>8995</v>
      </c>
      <c r="E8166" s="18"/>
      <c r="F8166" s="18"/>
      <c r="G8166" s="18"/>
      <c r="H8166" s="18"/>
      <c r="I8166" s="18"/>
      <c r="J8166" s="5"/>
      <c r="K8166" s="19">
        <v>3712.7</v>
      </c>
      <c r="L8166" s="6"/>
      <c r="M8166" s="19">
        <v>3712.7</v>
      </c>
      <c r="N8166" s="5"/>
      <c r="O8166" s="20">
        <v>1</v>
      </c>
      <c r="P8166" s="6"/>
      <c r="Q8166" s="20">
        <v>1</v>
      </c>
    </row>
    <row r="8167" spans="1:17" ht="12" x14ac:dyDescent="0.2">
      <c r="A8167" s="16" t="s">
        <v>5920</v>
      </c>
      <c r="B8167" s="16" t="s">
        <v>9109</v>
      </c>
      <c r="C8167" s="17" t="s">
        <v>7684</v>
      </c>
      <c r="D8167" s="18" t="s">
        <v>8995</v>
      </c>
      <c r="E8167" s="18"/>
      <c r="F8167" s="18"/>
      <c r="G8167" s="18"/>
      <c r="H8167" s="18"/>
      <c r="I8167" s="18"/>
      <c r="J8167" s="5"/>
      <c r="K8167" s="19">
        <v>4552.82</v>
      </c>
      <c r="L8167" s="7">
        <v>4552.82</v>
      </c>
      <c r="M8167" s="5"/>
      <c r="N8167" s="5"/>
      <c r="O8167" s="20">
        <v>1</v>
      </c>
      <c r="P8167" s="8">
        <v>1</v>
      </c>
      <c r="Q8167" s="5"/>
    </row>
    <row r="8168" spans="1:17" ht="12" x14ac:dyDescent="0.2">
      <c r="A8168" s="16" t="s">
        <v>5920</v>
      </c>
      <c r="B8168" s="16" t="s">
        <v>9109</v>
      </c>
      <c r="C8168" s="17" t="s">
        <v>1966</v>
      </c>
      <c r="D8168" s="18" t="s">
        <v>8995</v>
      </c>
      <c r="E8168" s="18"/>
      <c r="F8168" s="18"/>
      <c r="G8168" s="18"/>
      <c r="H8168" s="18"/>
      <c r="I8168" s="18"/>
      <c r="J8168" s="5"/>
      <c r="K8168" s="21">
        <v>370.83</v>
      </c>
      <c r="L8168" s="9">
        <v>370.83</v>
      </c>
      <c r="M8168" s="5"/>
      <c r="N8168" s="5"/>
      <c r="O8168" s="20">
        <v>1</v>
      </c>
      <c r="P8168" s="8">
        <v>1</v>
      </c>
      <c r="Q8168" s="5"/>
    </row>
    <row r="8169" spans="1:17" ht="12" x14ac:dyDescent="0.2">
      <c r="A8169" s="16" t="s">
        <v>5920</v>
      </c>
      <c r="B8169" s="16" t="s">
        <v>9109</v>
      </c>
      <c r="C8169" s="17" t="s">
        <v>1967</v>
      </c>
      <c r="D8169" s="18" t="s">
        <v>8995</v>
      </c>
      <c r="E8169" s="18"/>
      <c r="F8169" s="18"/>
      <c r="G8169" s="18"/>
      <c r="H8169" s="18"/>
      <c r="I8169" s="18"/>
      <c r="J8169" s="5"/>
      <c r="K8169" s="19">
        <v>1815</v>
      </c>
      <c r="L8169" s="7">
        <v>1815</v>
      </c>
      <c r="M8169" s="5"/>
      <c r="N8169" s="5"/>
      <c r="O8169" s="20">
        <v>2</v>
      </c>
      <c r="P8169" s="8">
        <v>2</v>
      </c>
      <c r="Q8169" s="5"/>
    </row>
    <row r="8170" spans="1:17" ht="12" x14ac:dyDescent="0.2">
      <c r="A8170" s="16" t="s">
        <v>5920</v>
      </c>
      <c r="B8170" s="16" t="s">
        <v>9109</v>
      </c>
      <c r="C8170" s="17" t="s">
        <v>1968</v>
      </c>
      <c r="D8170" s="18" t="s">
        <v>8995</v>
      </c>
      <c r="E8170" s="18"/>
      <c r="F8170" s="18"/>
      <c r="G8170" s="18"/>
      <c r="H8170" s="18"/>
      <c r="I8170" s="18"/>
      <c r="J8170" s="5"/>
      <c r="K8170" s="19">
        <v>2145</v>
      </c>
      <c r="L8170" s="7">
        <v>2145</v>
      </c>
      <c r="M8170" s="5"/>
      <c r="N8170" s="5"/>
      <c r="O8170" s="20">
        <v>2</v>
      </c>
      <c r="P8170" s="8">
        <v>2</v>
      </c>
      <c r="Q8170" s="5"/>
    </row>
    <row r="8171" spans="1:17" ht="12" x14ac:dyDescent="0.2">
      <c r="A8171" s="16" t="s">
        <v>5920</v>
      </c>
      <c r="B8171" s="16" t="s">
        <v>9109</v>
      </c>
      <c r="C8171" s="17" t="s">
        <v>1969</v>
      </c>
      <c r="D8171" s="18" t="s">
        <v>8995</v>
      </c>
      <c r="E8171" s="18"/>
      <c r="F8171" s="18"/>
      <c r="G8171" s="18"/>
      <c r="H8171" s="18"/>
      <c r="I8171" s="18"/>
      <c r="J8171" s="5"/>
      <c r="K8171" s="19">
        <v>1141.67</v>
      </c>
      <c r="L8171" s="7">
        <v>1141.67</v>
      </c>
      <c r="M8171" s="5"/>
      <c r="N8171" s="5"/>
      <c r="O8171" s="20">
        <v>2</v>
      </c>
      <c r="P8171" s="8">
        <v>2</v>
      </c>
      <c r="Q8171" s="5"/>
    </row>
    <row r="8172" spans="1:17" ht="12" x14ac:dyDescent="0.2">
      <c r="A8172" s="16" t="s">
        <v>5920</v>
      </c>
      <c r="B8172" s="16" t="s">
        <v>9109</v>
      </c>
      <c r="C8172" s="17" t="s">
        <v>7685</v>
      </c>
      <c r="D8172" s="18" t="s">
        <v>8995</v>
      </c>
      <c r="E8172" s="18"/>
      <c r="F8172" s="18"/>
      <c r="G8172" s="18"/>
      <c r="H8172" s="18"/>
      <c r="I8172" s="18"/>
      <c r="J8172" s="5"/>
      <c r="K8172" s="19">
        <v>14561.95</v>
      </c>
      <c r="L8172" s="7">
        <v>7948.33</v>
      </c>
      <c r="M8172" s="19">
        <v>6613.62</v>
      </c>
      <c r="N8172" s="5"/>
      <c r="O8172" s="20">
        <v>2</v>
      </c>
      <c r="P8172" s="8">
        <v>1</v>
      </c>
      <c r="Q8172" s="20">
        <v>1</v>
      </c>
    </row>
    <row r="8173" spans="1:17" ht="12" x14ac:dyDescent="0.2">
      <c r="A8173" s="16" t="s">
        <v>5920</v>
      </c>
      <c r="B8173" s="16" t="s">
        <v>9109</v>
      </c>
      <c r="C8173" s="17" t="s">
        <v>7686</v>
      </c>
      <c r="D8173" s="18" t="s">
        <v>8995</v>
      </c>
      <c r="E8173" s="18"/>
      <c r="F8173" s="18"/>
      <c r="G8173" s="18"/>
      <c r="H8173" s="18"/>
      <c r="I8173" s="18"/>
      <c r="J8173" s="5"/>
      <c r="K8173" s="19">
        <v>1791.67</v>
      </c>
      <c r="L8173" s="7">
        <v>1791.67</v>
      </c>
      <c r="M8173" s="5"/>
      <c r="N8173" s="5"/>
      <c r="O8173" s="20">
        <v>10</v>
      </c>
      <c r="P8173" s="8">
        <v>10</v>
      </c>
      <c r="Q8173" s="5"/>
    </row>
    <row r="8174" spans="1:17" ht="12" x14ac:dyDescent="0.2">
      <c r="A8174" s="16" t="s">
        <v>5920</v>
      </c>
      <c r="B8174" s="16" t="s">
        <v>9109</v>
      </c>
      <c r="C8174" s="17" t="s">
        <v>7687</v>
      </c>
      <c r="D8174" s="18" t="s">
        <v>8995</v>
      </c>
      <c r="E8174" s="18"/>
      <c r="F8174" s="18"/>
      <c r="G8174" s="18"/>
      <c r="H8174" s="18"/>
      <c r="I8174" s="18"/>
      <c r="J8174" s="5"/>
      <c r="K8174" s="19">
        <v>3986.67</v>
      </c>
      <c r="L8174" s="7">
        <v>3986.67</v>
      </c>
      <c r="M8174" s="5"/>
      <c r="N8174" s="5"/>
      <c r="O8174" s="20">
        <v>26</v>
      </c>
      <c r="P8174" s="8">
        <v>26</v>
      </c>
      <c r="Q8174" s="5"/>
    </row>
    <row r="8175" spans="1:17" ht="12" x14ac:dyDescent="0.2">
      <c r="A8175" s="16" t="s">
        <v>5920</v>
      </c>
      <c r="B8175" s="16" t="s">
        <v>9109</v>
      </c>
      <c r="C8175" s="17" t="s">
        <v>7688</v>
      </c>
      <c r="D8175" s="18" t="s">
        <v>8995</v>
      </c>
      <c r="E8175" s="18"/>
      <c r="F8175" s="18"/>
      <c r="G8175" s="18"/>
      <c r="H8175" s="18"/>
      <c r="I8175" s="18"/>
      <c r="J8175" s="5"/>
      <c r="K8175" s="21">
        <v>381.67</v>
      </c>
      <c r="L8175" s="9">
        <v>381.67</v>
      </c>
      <c r="M8175" s="5"/>
      <c r="N8175" s="5"/>
      <c r="O8175" s="20">
        <v>2</v>
      </c>
      <c r="P8175" s="8">
        <v>2</v>
      </c>
      <c r="Q8175" s="5"/>
    </row>
    <row r="8176" spans="1:17" ht="12" x14ac:dyDescent="0.2">
      <c r="A8176" s="16" t="s">
        <v>5920</v>
      </c>
      <c r="B8176" s="16" t="s">
        <v>9109</v>
      </c>
      <c r="C8176" s="17" t="s">
        <v>7689</v>
      </c>
      <c r="D8176" s="18" t="s">
        <v>8995</v>
      </c>
      <c r="E8176" s="18"/>
      <c r="F8176" s="18"/>
      <c r="G8176" s="18"/>
      <c r="H8176" s="18"/>
      <c r="I8176" s="18"/>
      <c r="J8176" s="5"/>
      <c r="K8176" s="21">
        <v>420</v>
      </c>
      <c r="L8176" s="9">
        <v>420</v>
      </c>
      <c r="M8176" s="5"/>
      <c r="N8176" s="5"/>
      <c r="O8176" s="20">
        <v>10</v>
      </c>
      <c r="P8176" s="8">
        <v>10</v>
      </c>
      <c r="Q8176" s="5"/>
    </row>
    <row r="8177" spans="1:17" ht="12" x14ac:dyDescent="0.2">
      <c r="A8177" s="16" t="s">
        <v>5920</v>
      </c>
      <c r="B8177" s="16" t="s">
        <v>9109</v>
      </c>
      <c r="C8177" s="17" t="s">
        <v>7690</v>
      </c>
      <c r="D8177" s="18" t="s">
        <v>8995</v>
      </c>
      <c r="E8177" s="18"/>
      <c r="F8177" s="18"/>
      <c r="G8177" s="18"/>
      <c r="H8177" s="18"/>
      <c r="I8177" s="18"/>
      <c r="J8177" s="5"/>
      <c r="K8177" s="19">
        <v>30081</v>
      </c>
      <c r="L8177" s="7">
        <v>26881</v>
      </c>
      <c r="M8177" s="19">
        <v>3200</v>
      </c>
      <c r="N8177" s="5"/>
      <c r="O8177" s="20">
        <v>9</v>
      </c>
      <c r="P8177" s="8">
        <v>8</v>
      </c>
      <c r="Q8177" s="20">
        <v>1</v>
      </c>
    </row>
    <row r="8178" spans="1:17" ht="12" x14ac:dyDescent="0.2">
      <c r="A8178" s="16" t="s">
        <v>5920</v>
      </c>
      <c r="B8178" s="16" t="s">
        <v>9109</v>
      </c>
      <c r="C8178" s="17" t="s">
        <v>7691</v>
      </c>
      <c r="D8178" s="18" t="str">
        <f>VLOOKUP(C8178,[2]итоговая!$C$6:$H$1018,4,FALSE)</f>
        <v>Производство 2022</v>
      </c>
      <c r="E8178" s="26">
        <f>J8178-L8178</f>
        <v>124800</v>
      </c>
      <c r="F8178" s="26">
        <f>N8178-P8178</f>
        <v>1</v>
      </c>
      <c r="G8178" s="26" t="str">
        <f>VLOOKUP(C8178,[2]итоговая!$C$6:$H$1018,5,FALSE)</f>
        <v>УКС</v>
      </c>
      <c r="H8178" s="21" t="str">
        <f>VLOOKUP(C8178,[2]итоговая!$C$6:$H$1018,6,FALSE)</f>
        <v>Ремонт РВС 2022</v>
      </c>
      <c r="I8178" s="18"/>
      <c r="J8178" s="19">
        <v>124800</v>
      </c>
      <c r="K8178" s="5"/>
      <c r="L8178" s="6"/>
      <c r="M8178" s="19">
        <v>124800</v>
      </c>
      <c r="N8178" s="20">
        <v>1</v>
      </c>
      <c r="O8178" s="5"/>
      <c r="P8178" s="6"/>
      <c r="Q8178" s="20">
        <v>1</v>
      </c>
    </row>
    <row r="8179" spans="1:17" ht="12" x14ac:dyDescent="0.2">
      <c r="A8179" s="16" t="s">
        <v>5920</v>
      </c>
      <c r="B8179" s="16" t="s">
        <v>9109</v>
      </c>
      <c r="C8179" s="17" t="s">
        <v>7692</v>
      </c>
      <c r="D8179" s="18" t="s">
        <v>8995</v>
      </c>
      <c r="E8179" s="18"/>
      <c r="F8179" s="18"/>
      <c r="G8179" s="18"/>
      <c r="H8179" s="18"/>
      <c r="I8179" s="18"/>
      <c r="J8179" s="19">
        <v>35736.239999999998</v>
      </c>
      <c r="K8179" s="5"/>
      <c r="L8179" s="7">
        <v>35736.239999999998</v>
      </c>
      <c r="M8179" s="5"/>
      <c r="N8179" s="22">
        <v>2387</v>
      </c>
      <c r="O8179" s="5"/>
      <c r="P8179" s="10">
        <v>2387</v>
      </c>
      <c r="Q8179" s="5"/>
    </row>
    <row r="8180" spans="1:17" ht="12" x14ac:dyDescent="0.2">
      <c r="A8180" s="16" t="s">
        <v>5920</v>
      </c>
      <c r="B8180" s="16" t="s">
        <v>9109</v>
      </c>
      <c r="C8180" s="17" t="s">
        <v>7693</v>
      </c>
      <c r="D8180" s="18" t="str">
        <f>VLOOKUP(C8180,[2]итоговая!$C$6:$H$1018,4,FALSE)</f>
        <v>Реконструкция НБУ 2022-2024</v>
      </c>
      <c r="E8180" s="26">
        <f t="shared" ref="E8180:E8184" si="396">J8180-L8180</f>
        <v>860.17</v>
      </c>
      <c r="F8180" s="26">
        <f t="shared" ref="F8180:F8184" si="397">N8180-P8180</f>
        <v>200</v>
      </c>
      <c r="G8180" s="26" t="str">
        <f>VLOOKUP(C8180,[2]итоговая!$C$6:$H$1018,5,FALSE)</f>
        <v>УКС</v>
      </c>
      <c r="H8180" s="21" t="str">
        <f>VLOOKUP(C8180,[2]итоговая!$C$6:$H$1018,6,FALSE)</f>
        <v>Реконструкция НБУ 2022-2024</v>
      </c>
      <c r="I8180" s="18"/>
      <c r="J8180" s="21">
        <v>860.17</v>
      </c>
      <c r="K8180" s="5"/>
      <c r="L8180" s="6"/>
      <c r="M8180" s="21">
        <v>860.17</v>
      </c>
      <c r="N8180" s="20">
        <v>200</v>
      </c>
      <c r="O8180" s="5"/>
      <c r="P8180" s="6"/>
      <c r="Q8180" s="20">
        <v>200</v>
      </c>
    </row>
    <row r="8181" spans="1:17" ht="12" x14ac:dyDescent="0.2">
      <c r="A8181" s="16" t="s">
        <v>5920</v>
      </c>
      <c r="B8181" s="16" t="s">
        <v>9109</v>
      </c>
      <c r="C8181" s="17" t="s">
        <v>7694</v>
      </c>
      <c r="D8181" s="18" t="str">
        <f>VLOOKUP(C8181,[2]итоговая!$C$6:$H$1018,4,FALSE)</f>
        <v>Реконструкция НБУ 2022-2024</v>
      </c>
      <c r="E8181" s="26">
        <f t="shared" si="396"/>
        <v>619.32000000000005</v>
      </c>
      <c r="F8181" s="26">
        <f t="shared" si="397"/>
        <v>90</v>
      </c>
      <c r="G8181" s="26" t="str">
        <f>VLOOKUP(C8181,[2]итоговая!$C$6:$H$1018,5,FALSE)</f>
        <v>УКС</v>
      </c>
      <c r="H8181" s="21" t="str">
        <f>VLOOKUP(C8181,[2]итоговая!$C$6:$H$1018,6,FALSE)</f>
        <v>Реконструкция НБУ 2022-2024</v>
      </c>
      <c r="I8181" s="18"/>
      <c r="J8181" s="21">
        <v>619.32000000000005</v>
      </c>
      <c r="K8181" s="5"/>
      <c r="L8181" s="6"/>
      <c r="M8181" s="21">
        <v>619.32000000000005</v>
      </c>
      <c r="N8181" s="20">
        <v>90</v>
      </c>
      <c r="O8181" s="5"/>
      <c r="P8181" s="6"/>
      <c r="Q8181" s="20">
        <v>90</v>
      </c>
    </row>
    <row r="8182" spans="1:17" ht="12" x14ac:dyDescent="0.2">
      <c r="A8182" s="16" t="s">
        <v>5920</v>
      </c>
      <c r="B8182" s="16" t="s">
        <v>9109</v>
      </c>
      <c r="C8182" s="17" t="s">
        <v>7695</v>
      </c>
      <c r="D8182" s="18" t="str">
        <f>VLOOKUP(C8182,[2]итоговая!$C$6:$H$1018,4,FALSE)</f>
        <v>Производство 2022</v>
      </c>
      <c r="E8182" s="26">
        <f t="shared" si="396"/>
        <v>2680.28</v>
      </c>
      <c r="F8182" s="26">
        <f t="shared" si="397"/>
        <v>492</v>
      </c>
      <c r="G8182" s="26" t="str">
        <f>VLOOKUP(C8182,[2]итоговая!$C$6:$H$1018,5,FALSE)</f>
        <v>ОГЭ</v>
      </c>
      <c r="H8182" s="21" t="str">
        <f>VLOOKUP(C8182,'[6]сводная информация'!$C$4479:$H$9628,6,FALSE)</f>
        <v>Выписано в производство 14.01.2022</v>
      </c>
      <c r="I8182" s="18">
        <f>VLOOKUP(C8182,[4]НВЛ!$E$15:$I$68,5,FALSE)</f>
        <v>2680.28</v>
      </c>
      <c r="J8182" s="19">
        <v>2680.28</v>
      </c>
      <c r="K8182" s="5"/>
      <c r="L8182" s="6"/>
      <c r="M8182" s="19">
        <v>2680.28</v>
      </c>
      <c r="N8182" s="20">
        <v>492</v>
      </c>
      <c r="O8182" s="5"/>
      <c r="P8182" s="6"/>
      <c r="Q8182" s="20">
        <v>492</v>
      </c>
    </row>
    <row r="8183" spans="1:17" ht="12" x14ac:dyDescent="0.2">
      <c r="A8183" s="16" t="s">
        <v>5920</v>
      </c>
      <c r="B8183" s="16" t="s">
        <v>9109</v>
      </c>
      <c r="C8183" s="17" t="s">
        <v>7696</v>
      </c>
      <c r="D8183" s="18" t="str">
        <f>VLOOKUP(C8183,[2]итоговая!$C$6:$H$1018,4,FALSE)</f>
        <v>Реконструкция НБУ 2022-2024</v>
      </c>
      <c r="E8183" s="26">
        <f t="shared" si="396"/>
        <v>1798.54</v>
      </c>
      <c r="F8183" s="26">
        <f t="shared" si="397"/>
        <v>200</v>
      </c>
      <c r="G8183" s="26" t="str">
        <f>VLOOKUP(C8183,[2]итоговая!$C$6:$H$1018,5,FALSE)</f>
        <v>УКС</v>
      </c>
      <c r="H8183" s="21" t="str">
        <f>VLOOKUP(C8183,[2]итоговая!$C$6:$H$1018,6,FALSE)</f>
        <v>Реконструкция НБУ 2022-2024</v>
      </c>
      <c r="I8183" s="18"/>
      <c r="J8183" s="19">
        <v>1798.54</v>
      </c>
      <c r="K8183" s="5"/>
      <c r="L8183" s="6"/>
      <c r="M8183" s="19">
        <v>1798.54</v>
      </c>
      <c r="N8183" s="20">
        <v>200</v>
      </c>
      <c r="O8183" s="5"/>
      <c r="P8183" s="6"/>
      <c r="Q8183" s="20">
        <v>200</v>
      </c>
    </row>
    <row r="8184" spans="1:17" ht="12" x14ac:dyDescent="0.2">
      <c r="A8184" s="16" t="s">
        <v>5920</v>
      </c>
      <c r="B8184" s="16" t="s">
        <v>9109</v>
      </c>
      <c r="C8184" s="17" t="s">
        <v>7697</v>
      </c>
      <c r="D8184" s="18" t="str">
        <f>VLOOKUP(C8184,[2]итоговая!$C$6:$H$1018,4,FALSE)</f>
        <v>Реконструкция НБУ 2022-2024</v>
      </c>
      <c r="E8184" s="26">
        <f t="shared" si="396"/>
        <v>825.76</v>
      </c>
      <c r="F8184" s="26">
        <f t="shared" si="397"/>
        <v>40</v>
      </c>
      <c r="G8184" s="26" t="str">
        <f>VLOOKUP(C8184,[2]итоговая!$C$6:$H$1018,5,FALSE)</f>
        <v>УКС</v>
      </c>
      <c r="H8184" s="21" t="str">
        <f>VLOOKUP(C8184,[2]итоговая!$C$6:$H$1018,6,FALSE)</f>
        <v>Реконструкция НБУ 2022-2024</v>
      </c>
      <c r="I8184" s="18"/>
      <c r="J8184" s="21">
        <v>825.76</v>
      </c>
      <c r="K8184" s="5"/>
      <c r="L8184" s="6"/>
      <c r="M8184" s="21">
        <v>825.76</v>
      </c>
      <c r="N8184" s="20">
        <v>40</v>
      </c>
      <c r="O8184" s="5"/>
      <c r="P8184" s="6"/>
      <c r="Q8184" s="20">
        <v>40</v>
      </c>
    </row>
    <row r="8185" spans="1:17" ht="12" x14ac:dyDescent="0.2">
      <c r="A8185" s="16" t="s">
        <v>5920</v>
      </c>
      <c r="B8185" s="16" t="s">
        <v>9109</v>
      </c>
      <c r="C8185" s="17" t="s">
        <v>7698</v>
      </c>
      <c r="D8185" s="18" t="s">
        <v>8995</v>
      </c>
      <c r="E8185" s="18"/>
      <c r="F8185" s="18"/>
      <c r="G8185" s="18"/>
      <c r="H8185" s="18"/>
      <c r="I8185" s="18">
        <f>VLOOKUP(C8185,[4]НВЛ!$E$15:$I$68,5,FALSE)</f>
        <v>602.12</v>
      </c>
      <c r="J8185" s="21">
        <v>602.12</v>
      </c>
      <c r="K8185" s="5"/>
      <c r="L8185" s="9">
        <v>602.12</v>
      </c>
      <c r="M8185" s="5"/>
      <c r="N8185" s="20">
        <v>100</v>
      </c>
      <c r="O8185" s="5"/>
      <c r="P8185" s="8">
        <v>100</v>
      </c>
      <c r="Q8185" s="5"/>
    </row>
    <row r="8186" spans="1:17" ht="12" x14ac:dyDescent="0.2">
      <c r="A8186" s="16" t="s">
        <v>5920</v>
      </c>
      <c r="B8186" s="16" t="s">
        <v>9109</v>
      </c>
      <c r="C8186" s="17" t="s">
        <v>7699</v>
      </c>
      <c r="D8186" s="18" t="s">
        <v>8995</v>
      </c>
      <c r="E8186" s="18"/>
      <c r="F8186" s="18"/>
      <c r="G8186" s="18"/>
      <c r="H8186" s="18"/>
      <c r="I8186" s="18"/>
      <c r="J8186" s="5"/>
      <c r="K8186" s="21">
        <v>796.58</v>
      </c>
      <c r="L8186" s="9">
        <v>796.58</v>
      </c>
      <c r="M8186" s="5"/>
      <c r="N8186" s="5"/>
      <c r="O8186" s="20">
        <v>1</v>
      </c>
      <c r="P8186" s="8">
        <v>1</v>
      </c>
      <c r="Q8186" s="5"/>
    </row>
    <row r="8187" spans="1:17" ht="12" x14ac:dyDescent="0.2">
      <c r="A8187" s="16" t="s">
        <v>5920</v>
      </c>
      <c r="B8187" s="16" t="s">
        <v>9109</v>
      </c>
      <c r="C8187" s="17" t="s">
        <v>1985</v>
      </c>
      <c r="D8187" s="18" t="s">
        <v>8995</v>
      </c>
      <c r="E8187" s="18"/>
      <c r="F8187" s="18"/>
      <c r="G8187" s="18"/>
      <c r="H8187" s="18"/>
      <c r="I8187" s="18"/>
      <c r="J8187" s="5"/>
      <c r="K8187" s="21">
        <v>675</v>
      </c>
      <c r="L8187" s="9">
        <v>675</v>
      </c>
      <c r="M8187" s="5"/>
      <c r="N8187" s="5"/>
      <c r="O8187" s="20">
        <v>1</v>
      </c>
      <c r="P8187" s="8">
        <v>1</v>
      </c>
      <c r="Q8187" s="5"/>
    </row>
    <row r="8188" spans="1:17" ht="12" x14ac:dyDescent="0.2">
      <c r="A8188" s="16" t="s">
        <v>5920</v>
      </c>
      <c r="B8188" s="16" t="s">
        <v>9109</v>
      </c>
      <c r="C8188" s="17" t="s">
        <v>7700</v>
      </c>
      <c r="D8188" s="18" t="s">
        <v>8995</v>
      </c>
      <c r="E8188" s="18"/>
      <c r="F8188" s="18"/>
      <c r="G8188" s="18"/>
      <c r="H8188" s="18"/>
      <c r="I8188" s="18"/>
      <c r="J8188" s="5"/>
      <c r="K8188" s="19">
        <v>1960</v>
      </c>
      <c r="L8188" s="7">
        <v>1960</v>
      </c>
      <c r="M8188" s="5"/>
      <c r="N8188" s="5"/>
      <c r="O8188" s="20">
        <v>2</v>
      </c>
      <c r="P8188" s="8">
        <v>2</v>
      </c>
      <c r="Q8188" s="5"/>
    </row>
    <row r="8189" spans="1:17" ht="12" x14ac:dyDescent="0.2">
      <c r="A8189" s="16" t="s">
        <v>5920</v>
      </c>
      <c r="B8189" s="16" t="s">
        <v>9109</v>
      </c>
      <c r="C8189" s="17" t="s">
        <v>7701</v>
      </c>
      <c r="D8189" s="18" t="s">
        <v>8995</v>
      </c>
      <c r="E8189" s="18"/>
      <c r="F8189" s="18"/>
      <c r="G8189" s="18"/>
      <c r="H8189" s="18"/>
      <c r="I8189" s="18"/>
      <c r="J8189" s="5"/>
      <c r="K8189" s="19">
        <v>1008.1</v>
      </c>
      <c r="L8189" s="7">
        <v>1008.1</v>
      </c>
      <c r="M8189" s="5"/>
      <c r="N8189" s="5"/>
      <c r="O8189" s="20">
        <v>2</v>
      </c>
      <c r="P8189" s="8">
        <v>2</v>
      </c>
      <c r="Q8189" s="5"/>
    </row>
    <row r="8190" spans="1:17" ht="12" x14ac:dyDescent="0.2">
      <c r="A8190" s="16" t="s">
        <v>5920</v>
      </c>
      <c r="B8190" s="16" t="s">
        <v>9109</v>
      </c>
      <c r="C8190" s="17" t="s">
        <v>7702</v>
      </c>
      <c r="D8190" s="18" t="s">
        <v>8995</v>
      </c>
      <c r="E8190" s="18"/>
      <c r="F8190" s="18"/>
      <c r="G8190" s="18"/>
      <c r="H8190" s="18"/>
      <c r="I8190" s="18"/>
      <c r="J8190" s="5"/>
      <c r="K8190" s="21">
        <v>826.46</v>
      </c>
      <c r="L8190" s="9">
        <v>826.46</v>
      </c>
      <c r="M8190" s="5"/>
      <c r="N8190" s="5"/>
      <c r="O8190" s="20">
        <v>1</v>
      </c>
      <c r="P8190" s="8">
        <v>1</v>
      </c>
      <c r="Q8190" s="5"/>
    </row>
    <row r="8191" spans="1:17" ht="12" x14ac:dyDescent="0.2">
      <c r="A8191" s="16" t="s">
        <v>5920</v>
      </c>
      <c r="B8191" s="16" t="s">
        <v>9109</v>
      </c>
      <c r="C8191" s="17" t="s">
        <v>7703</v>
      </c>
      <c r="D8191" s="18" t="s">
        <v>8995</v>
      </c>
      <c r="E8191" s="18"/>
      <c r="F8191" s="18"/>
      <c r="G8191" s="18"/>
      <c r="H8191" s="18"/>
      <c r="I8191" s="18"/>
      <c r="J8191" s="5"/>
      <c r="K8191" s="19">
        <v>10000</v>
      </c>
      <c r="L8191" s="7">
        <v>10000</v>
      </c>
      <c r="M8191" s="5"/>
      <c r="N8191" s="5"/>
      <c r="O8191" s="20">
        <v>20</v>
      </c>
      <c r="P8191" s="8">
        <v>20</v>
      </c>
      <c r="Q8191" s="5"/>
    </row>
    <row r="8192" spans="1:17" ht="12" x14ac:dyDescent="0.2">
      <c r="A8192" s="16" t="s">
        <v>5920</v>
      </c>
      <c r="B8192" s="16" t="s">
        <v>9109</v>
      </c>
      <c r="C8192" s="17" t="s">
        <v>7704</v>
      </c>
      <c r="D8192" s="18" t="s">
        <v>8995</v>
      </c>
      <c r="E8192" s="18"/>
      <c r="F8192" s="18"/>
      <c r="G8192" s="18"/>
      <c r="H8192" s="18"/>
      <c r="I8192" s="18"/>
      <c r="J8192" s="5"/>
      <c r="K8192" s="21">
        <v>450</v>
      </c>
      <c r="L8192" s="6"/>
      <c r="M8192" s="21">
        <v>450</v>
      </c>
      <c r="N8192" s="5"/>
      <c r="O8192" s="20">
        <v>5.0000000000000001E-3</v>
      </c>
      <c r="P8192" s="6"/>
      <c r="Q8192" s="20">
        <v>5.0000000000000001E-3</v>
      </c>
    </row>
    <row r="8193" spans="1:17" ht="12" x14ac:dyDescent="0.2">
      <c r="A8193" s="16" t="s">
        <v>5920</v>
      </c>
      <c r="B8193" s="16" t="s">
        <v>9109</v>
      </c>
      <c r="C8193" s="17" t="s">
        <v>5202</v>
      </c>
      <c r="D8193" s="18" t="s">
        <v>8995</v>
      </c>
      <c r="E8193" s="18"/>
      <c r="F8193" s="18"/>
      <c r="G8193" s="18"/>
      <c r="H8193" s="18"/>
      <c r="I8193" s="18"/>
      <c r="J8193" s="5"/>
      <c r="K8193" s="21">
        <v>808.33</v>
      </c>
      <c r="L8193" s="9">
        <v>808.33</v>
      </c>
      <c r="M8193" s="5"/>
      <c r="N8193" s="5"/>
      <c r="O8193" s="20">
        <v>10</v>
      </c>
      <c r="P8193" s="8">
        <v>10</v>
      </c>
      <c r="Q8193" s="5"/>
    </row>
    <row r="8194" spans="1:17" ht="12" x14ac:dyDescent="0.2">
      <c r="A8194" s="16" t="s">
        <v>5920</v>
      </c>
      <c r="B8194" s="16" t="s">
        <v>9109</v>
      </c>
      <c r="C8194" s="17" t="s">
        <v>5203</v>
      </c>
      <c r="D8194" s="18" t="s">
        <v>8995</v>
      </c>
      <c r="E8194" s="18"/>
      <c r="F8194" s="18"/>
      <c r="G8194" s="18"/>
      <c r="H8194" s="18"/>
      <c r="I8194" s="18"/>
      <c r="J8194" s="5"/>
      <c r="K8194" s="19">
        <v>25932.5</v>
      </c>
      <c r="L8194" s="7">
        <v>25932.5</v>
      </c>
      <c r="M8194" s="5"/>
      <c r="N8194" s="5"/>
      <c r="O8194" s="20">
        <v>345</v>
      </c>
      <c r="P8194" s="8">
        <v>345</v>
      </c>
      <c r="Q8194" s="5"/>
    </row>
    <row r="8195" spans="1:17" ht="12" x14ac:dyDescent="0.2">
      <c r="A8195" s="16" t="s">
        <v>5920</v>
      </c>
      <c r="B8195" s="16" t="s">
        <v>9109</v>
      </c>
      <c r="C8195" s="17" t="s">
        <v>7705</v>
      </c>
      <c r="D8195" s="18" t="s">
        <v>8995</v>
      </c>
      <c r="E8195" s="18"/>
      <c r="F8195" s="18"/>
      <c r="G8195" s="18"/>
      <c r="H8195" s="18"/>
      <c r="I8195" s="18"/>
      <c r="J8195" s="5"/>
      <c r="K8195" s="19">
        <v>2000</v>
      </c>
      <c r="L8195" s="7">
        <v>2000</v>
      </c>
      <c r="M8195" s="5"/>
      <c r="N8195" s="5"/>
      <c r="O8195" s="22">
        <v>1000</v>
      </c>
      <c r="P8195" s="10">
        <v>1000</v>
      </c>
      <c r="Q8195" s="5"/>
    </row>
    <row r="8196" spans="1:17" ht="12" x14ac:dyDescent="0.2">
      <c r="A8196" s="16" t="s">
        <v>5920</v>
      </c>
      <c r="B8196" s="16" t="s">
        <v>9109</v>
      </c>
      <c r="C8196" s="17" t="s">
        <v>7706</v>
      </c>
      <c r="D8196" s="18" t="s">
        <v>8995</v>
      </c>
      <c r="E8196" s="18"/>
      <c r="F8196" s="18"/>
      <c r="G8196" s="18"/>
      <c r="H8196" s="18"/>
      <c r="I8196" s="18"/>
      <c r="J8196" s="5"/>
      <c r="K8196" s="19">
        <v>5435.83</v>
      </c>
      <c r="L8196" s="6"/>
      <c r="M8196" s="19">
        <v>5435.83</v>
      </c>
      <c r="N8196" s="5"/>
      <c r="O8196" s="22">
        <v>4850</v>
      </c>
      <c r="P8196" s="6"/>
      <c r="Q8196" s="22">
        <v>4850</v>
      </c>
    </row>
    <row r="8197" spans="1:17" ht="12" x14ac:dyDescent="0.2">
      <c r="A8197" s="16" t="s">
        <v>5920</v>
      </c>
      <c r="B8197" s="16" t="s">
        <v>9109</v>
      </c>
      <c r="C8197" s="17" t="s">
        <v>7707</v>
      </c>
      <c r="D8197" s="18" t="s">
        <v>8995</v>
      </c>
      <c r="E8197" s="18"/>
      <c r="F8197" s="18"/>
      <c r="G8197" s="18"/>
      <c r="H8197" s="18"/>
      <c r="I8197" s="18"/>
      <c r="J8197" s="5"/>
      <c r="K8197" s="19">
        <v>1170</v>
      </c>
      <c r="L8197" s="7">
        <v>1170</v>
      </c>
      <c r="M8197" s="5"/>
      <c r="N8197" s="5"/>
      <c r="O8197" s="20">
        <v>3</v>
      </c>
      <c r="P8197" s="8">
        <v>3</v>
      </c>
      <c r="Q8197" s="5"/>
    </row>
    <row r="8198" spans="1:17" ht="12" x14ac:dyDescent="0.2">
      <c r="A8198" s="16" t="s">
        <v>5920</v>
      </c>
      <c r="B8198" s="16" t="s">
        <v>9109</v>
      </c>
      <c r="C8198" s="17" t="s">
        <v>7708</v>
      </c>
      <c r="D8198" s="18" t="s">
        <v>8995</v>
      </c>
      <c r="E8198" s="18"/>
      <c r="F8198" s="18"/>
      <c r="G8198" s="18"/>
      <c r="H8198" s="18"/>
      <c r="I8198" s="18"/>
      <c r="J8198" s="5"/>
      <c r="K8198" s="21">
        <v>108</v>
      </c>
      <c r="L8198" s="6"/>
      <c r="M8198" s="21">
        <v>108</v>
      </c>
      <c r="N8198" s="5"/>
      <c r="O8198" s="20">
        <v>2</v>
      </c>
      <c r="P8198" s="6"/>
      <c r="Q8198" s="20">
        <v>2</v>
      </c>
    </row>
    <row r="8199" spans="1:17" ht="24" x14ac:dyDescent="0.2">
      <c r="A8199" s="16" t="s">
        <v>5920</v>
      </c>
      <c r="B8199" s="16" t="s">
        <v>9109</v>
      </c>
      <c r="C8199" s="17" t="s">
        <v>7709</v>
      </c>
      <c r="D8199" s="18" t="s">
        <v>8995</v>
      </c>
      <c r="E8199" s="18"/>
      <c r="F8199" s="18"/>
      <c r="G8199" s="18"/>
      <c r="H8199" s="18"/>
      <c r="I8199" s="18"/>
      <c r="J8199" s="21">
        <v>161.82</v>
      </c>
      <c r="K8199" s="5"/>
      <c r="L8199" s="9">
        <v>161.82</v>
      </c>
      <c r="M8199" s="5"/>
      <c r="N8199" s="20">
        <v>1</v>
      </c>
      <c r="O8199" s="5"/>
      <c r="P8199" s="8">
        <v>1</v>
      </c>
      <c r="Q8199" s="5"/>
    </row>
    <row r="8200" spans="1:17" ht="12" x14ac:dyDescent="0.2">
      <c r="A8200" s="16" t="s">
        <v>5920</v>
      </c>
      <c r="B8200" s="16" t="s">
        <v>9109</v>
      </c>
      <c r="C8200" s="17" t="s">
        <v>7710</v>
      </c>
      <c r="D8200" s="18" t="s">
        <v>8995</v>
      </c>
      <c r="E8200" s="18"/>
      <c r="F8200" s="18"/>
      <c r="G8200" s="18"/>
      <c r="H8200" s="18"/>
      <c r="I8200" s="18"/>
      <c r="J8200" s="5"/>
      <c r="K8200" s="21">
        <v>573.33000000000004</v>
      </c>
      <c r="L8200" s="9">
        <v>573.33000000000004</v>
      </c>
      <c r="M8200" s="5"/>
      <c r="N8200" s="5"/>
      <c r="O8200" s="20">
        <v>8</v>
      </c>
      <c r="P8200" s="8">
        <v>8</v>
      </c>
      <c r="Q8200" s="5"/>
    </row>
    <row r="8201" spans="1:17" ht="12" x14ac:dyDescent="0.2">
      <c r="A8201" s="16" t="s">
        <v>5920</v>
      </c>
      <c r="B8201" s="16" t="s">
        <v>9109</v>
      </c>
      <c r="C8201" s="17" t="s">
        <v>7711</v>
      </c>
      <c r="D8201" s="18" t="s">
        <v>8995</v>
      </c>
      <c r="E8201" s="18"/>
      <c r="F8201" s="18"/>
      <c r="G8201" s="18"/>
      <c r="H8201" s="18"/>
      <c r="I8201" s="18"/>
      <c r="J8201" s="5"/>
      <c r="K8201" s="19">
        <v>2013.33</v>
      </c>
      <c r="L8201" s="7">
        <v>2013.33</v>
      </c>
      <c r="M8201" s="5"/>
      <c r="N8201" s="5"/>
      <c r="O8201" s="20">
        <v>8</v>
      </c>
      <c r="P8201" s="8">
        <v>8</v>
      </c>
      <c r="Q8201" s="5"/>
    </row>
    <row r="8202" spans="1:17" ht="12" x14ac:dyDescent="0.2">
      <c r="A8202" s="16" t="s">
        <v>5920</v>
      </c>
      <c r="B8202" s="16" t="s">
        <v>9109</v>
      </c>
      <c r="C8202" s="17" t="s">
        <v>7712</v>
      </c>
      <c r="D8202" s="18" t="s">
        <v>8995</v>
      </c>
      <c r="E8202" s="18"/>
      <c r="F8202" s="18"/>
      <c r="G8202" s="18"/>
      <c r="H8202" s="18"/>
      <c r="I8202" s="18"/>
      <c r="J8202" s="5"/>
      <c r="K8202" s="19">
        <v>1486.8</v>
      </c>
      <c r="L8202" s="7">
        <v>1486.8</v>
      </c>
      <c r="M8202" s="5"/>
      <c r="N8202" s="5"/>
      <c r="O8202" s="20">
        <v>16</v>
      </c>
      <c r="P8202" s="8">
        <v>16</v>
      </c>
      <c r="Q8202" s="5"/>
    </row>
    <row r="8203" spans="1:17" ht="12" x14ac:dyDescent="0.2">
      <c r="A8203" s="16" t="s">
        <v>5920</v>
      </c>
      <c r="B8203" s="16" t="s">
        <v>9109</v>
      </c>
      <c r="C8203" s="17" t="s">
        <v>7713</v>
      </c>
      <c r="D8203" s="18" t="s">
        <v>8995</v>
      </c>
      <c r="E8203" s="18"/>
      <c r="F8203" s="18"/>
      <c r="G8203" s="18"/>
      <c r="H8203" s="18"/>
      <c r="I8203" s="18"/>
      <c r="J8203" s="5"/>
      <c r="K8203" s="21">
        <v>195</v>
      </c>
      <c r="L8203" s="9">
        <v>195</v>
      </c>
      <c r="M8203" s="5"/>
      <c r="N8203" s="5"/>
      <c r="O8203" s="20">
        <v>2</v>
      </c>
      <c r="P8203" s="8">
        <v>2</v>
      </c>
      <c r="Q8203" s="5"/>
    </row>
    <row r="8204" spans="1:17" ht="12" x14ac:dyDescent="0.2">
      <c r="A8204" s="16" t="s">
        <v>5920</v>
      </c>
      <c r="B8204" s="16" t="s">
        <v>9109</v>
      </c>
      <c r="C8204" s="17" t="s">
        <v>7714</v>
      </c>
      <c r="D8204" s="18" t="s">
        <v>8995</v>
      </c>
      <c r="E8204" s="18"/>
      <c r="F8204" s="18"/>
      <c r="G8204" s="18"/>
      <c r="H8204" s="18"/>
      <c r="I8204" s="18"/>
      <c r="J8204" s="5"/>
      <c r="K8204" s="21">
        <v>791.67</v>
      </c>
      <c r="L8204" s="9">
        <v>791.67</v>
      </c>
      <c r="M8204" s="5"/>
      <c r="N8204" s="5"/>
      <c r="O8204" s="20">
        <v>5</v>
      </c>
      <c r="P8204" s="8">
        <v>5</v>
      </c>
      <c r="Q8204" s="5"/>
    </row>
    <row r="8205" spans="1:17" ht="12" x14ac:dyDescent="0.2">
      <c r="A8205" s="16" t="s">
        <v>5920</v>
      </c>
      <c r="B8205" s="16" t="s">
        <v>9109</v>
      </c>
      <c r="C8205" s="17" t="s">
        <v>7715</v>
      </c>
      <c r="D8205" s="18" t="s">
        <v>8995</v>
      </c>
      <c r="E8205" s="18"/>
      <c r="F8205" s="18"/>
      <c r="G8205" s="18"/>
      <c r="H8205" s="18"/>
      <c r="I8205" s="18"/>
      <c r="J8205" s="5"/>
      <c r="K8205" s="21">
        <v>108</v>
      </c>
      <c r="L8205" s="9">
        <v>108</v>
      </c>
      <c r="M8205" s="5"/>
      <c r="N8205" s="5"/>
      <c r="O8205" s="20">
        <v>8</v>
      </c>
      <c r="P8205" s="8">
        <v>8</v>
      </c>
      <c r="Q8205" s="5"/>
    </row>
    <row r="8206" spans="1:17" ht="12" x14ac:dyDescent="0.2">
      <c r="A8206" s="16" t="s">
        <v>5920</v>
      </c>
      <c r="B8206" s="16" t="s">
        <v>9109</v>
      </c>
      <c r="C8206" s="17" t="s">
        <v>7716</v>
      </c>
      <c r="D8206" s="18" t="s">
        <v>8995</v>
      </c>
      <c r="E8206" s="18"/>
      <c r="F8206" s="18"/>
      <c r="G8206" s="18"/>
      <c r="H8206" s="18"/>
      <c r="I8206" s="18"/>
      <c r="J8206" s="5"/>
      <c r="K8206" s="21">
        <v>437.67</v>
      </c>
      <c r="L8206" s="9">
        <v>437.67</v>
      </c>
      <c r="M8206" s="5"/>
      <c r="N8206" s="5"/>
      <c r="O8206" s="20">
        <v>8</v>
      </c>
      <c r="P8206" s="8">
        <v>8</v>
      </c>
      <c r="Q8206" s="5"/>
    </row>
    <row r="8207" spans="1:17" ht="12" x14ac:dyDescent="0.2">
      <c r="A8207" s="16" t="s">
        <v>5920</v>
      </c>
      <c r="B8207" s="16" t="s">
        <v>9109</v>
      </c>
      <c r="C8207" s="17" t="s">
        <v>7717</v>
      </c>
      <c r="D8207" s="18" t="s">
        <v>8995</v>
      </c>
      <c r="E8207" s="18"/>
      <c r="F8207" s="18"/>
      <c r="G8207" s="18"/>
      <c r="H8207" s="18"/>
      <c r="I8207" s="18"/>
      <c r="J8207" s="5"/>
      <c r="K8207" s="21">
        <v>931.67</v>
      </c>
      <c r="L8207" s="9">
        <v>931.67</v>
      </c>
      <c r="M8207" s="5"/>
      <c r="N8207" s="5"/>
      <c r="O8207" s="20">
        <v>4</v>
      </c>
      <c r="P8207" s="8">
        <v>4</v>
      </c>
      <c r="Q8207" s="5"/>
    </row>
    <row r="8208" spans="1:17" ht="12" x14ac:dyDescent="0.2">
      <c r="A8208" s="16" t="s">
        <v>5920</v>
      </c>
      <c r="B8208" s="16" t="s">
        <v>9109</v>
      </c>
      <c r="C8208" s="17" t="s">
        <v>2039</v>
      </c>
      <c r="D8208" s="18" t="s">
        <v>8995</v>
      </c>
      <c r="E8208" s="18"/>
      <c r="F8208" s="18"/>
      <c r="G8208" s="18"/>
      <c r="H8208" s="18"/>
      <c r="I8208" s="18"/>
      <c r="J8208" s="5"/>
      <c r="K8208" s="21">
        <v>514.66999999999996</v>
      </c>
      <c r="L8208" s="9">
        <v>514.66999999999996</v>
      </c>
      <c r="M8208" s="5"/>
      <c r="N8208" s="5"/>
      <c r="O8208" s="20">
        <v>64</v>
      </c>
      <c r="P8208" s="8">
        <v>64</v>
      </c>
      <c r="Q8208" s="5"/>
    </row>
    <row r="8209" spans="1:17" ht="12" x14ac:dyDescent="0.2">
      <c r="A8209" s="16" t="s">
        <v>5920</v>
      </c>
      <c r="B8209" s="16" t="s">
        <v>9109</v>
      </c>
      <c r="C8209" s="17" t="s">
        <v>7718</v>
      </c>
      <c r="D8209" s="18" t="s">
        <v>8995</v>
      </c>
      <c r="E8209" s="18"/>
      <c r="F8209" s="18"/>
      <c r="G8209" s="18"/>
      <c r="H8209" s="18"/>
      <c r="I8209" s="18"/>
      <c r="J8209" s="5"/>
      <c r="K8209" s="21">
        <v>120.4</v>
      </c>
      <c r="L8209" s="9">
        <v>120.4</v>
      </c>
      <c r="M8209" s="5"/>
      <c r="N8209" s="5"/>
      <c r="O8209" s="20">
        <v>16</v>
      </c>
      <c r="P8209" s="8">
        <v>16</v>
      </c>
      <c r="Q8209" s="5"/>
    </row>
    <row r="8210" spans="1:17" ht="12" x14ac:dyDescent="0.2">
      <c r="A8210" s="16" t="s">
        <v>5920</v>
      </c>
      <c r="B8210" s="16" t="s">
        <v>9109</v>
      </c>
      <c r="C8210" s="17" t="s">
        <v>2041</v>
      </c>
      <c r="D8210" s="18" t="s">
        <v>8995</v>
      </c>
      <c r="E8210" s="18"/>
      <c r="F8210" s="18"/>
      <c r="G8210" s="18"/>
      <c r="H8210" s="18"/>
      <c r="I8210" s="18"/>
      <c r="J8210" s="5"/>
      <c r="K8210" s="21">
        <v>449.2</v>
      </c>
      <c r="L8210" s="9">
        <v>449.2</v>
      </c>
      <c r="M8210" s="5"/>
      <c r="N8210" s="5"/>
      <c r="O8210" s="20">
        <v>48</v>
      </c>
      <c r="P8210" s="8">
        <v>48</v>
      </c>
      <c r="Q8210" s="5"/>
    </row>
    <row r="8211" spans="1:17" ht="12" x14ac:dyDescent="0.2">
      <c r="A8211" s="16" t="s">
        <v>5920</v>
      </c>
      <c r="B8211" s="16" t="s">
        <v>9109</v>
      </c>
      <c r="C8211" s="17" t="s">
        <v>7719</v>
      </c>
      <c r="D8211" s="18" t="s">
        <v>8995</v>
      </c>
      <c r="E8211" s="18"/>
      <c r="F8211" s="18"/>
      <c r="G8211" s="18"/>
      <c r="H8211" s="18"/>
      <c r="I8211" s="18"/>
      <c r="J8211" s="5"/>
      <c r="K8211" s="21">
        <v>50</v>
      </c>
      <c r="L8211" s="9">
        <v>50</v>
      </c>
      <c r="M8211" s="5"/>
      <c r="N8211" s="5"/>
      <c r="O8211" s="20">
        <v>3</v>
      </c>
      <c r="P8211" s="8">
        <v>3</v>
      </c>
      <c r="Q8211" s="5"/>
    </row>
    <row r="8212" spans="1:17" ht="12" x14ac:dyDescent="0.2">
      <c r="A8212" s="16" t="s">
        <v>5920</v>
      </c>
      <c r="B8212" s="16" t="s">
        <v>9109</v>
      </c>
      <c r="C8212" s="17" t="s">
        <v>7720</v>
      </c>
      <c r="D8212" s="18" t="s">
        <v>8995</v>
      </c>
      <c r="E8212" s="18"/>
      <c r="F8212" s="18"/>
      <c r="G8212" s="18"/>
      <c r="H8212" s="18"/>
      <c r="I8212" s="18"/>
      <c r="J8212" s="5"/>
      <c r="K8212" s="21">
        <v>16.670000000000002</v>
      </c>
      <c r="L8212" s="9">
        <v>16.670000000000002</v>
      </c>
      <c r="M8212" s="5"/>
      <c r="N8212" s="5"/>
      <c r="O8212" s="20">
        <v>1</v>
      </c>
      <c r="P8212" s="8">
        <v>1</v>
      </c>
      <c r="Q8212" s="5"/>
    </row>
    <row r="8213" spans="1:17" ht="12" x14ac:dyDescent="0.2">
      <c r="A8213" s="16" t="s">
        <v>5920</v>
      </c>
      <c r="B8213" s="16" t="s">
        <v>9109</v>
      </c>
      <c r="C8213" s="17" t="s">
        <v>7721</v>
      </c>
      <c r="D8213" s="18" t="s">
        <v>8995</v>
      </c>
      <c r="E8213" s="18"/>
      <c r="F8213" s="18"/>
      <c r="G8213" s="18"/>
      <c r="H8213" s="18"/>
      <c r="I8213" s="18"/>
      <c r="J8213" s="5"/>
      <c r="K8213" s="21">
        <v>138.33000000000001</v>
      </c>
      <c r="L8213" s="9">
        <v>138.33000000000001</v>
      </c>
      <c r="M8213" s="5"/>
      <c r="N8213" s="5"/>
      <c r="O8213" s="20">
        <v>2</v>
      </c>
      <c r="P8213" s="8">
        <v>2</v>
      </c>
      <c r="Q8213" s="5"/>
    </row>
    <row r="8214" spans="1:17" ht="12" x14ac:dyDescent="0.2">
      <c r="A8214" s="16" t="s">
        <v>5920</v>
      </c>
      <c r="B8214" s="16" t="s">
        <v>9109</v>
      </c>
      <c r="C8214" s="17" t="s">
        <v>7722</v>
      </c>
      <c r="D8214" s="18" t="s">
        <v>8995</v>
      </c>
      <c r="E8214" s="18"/>
      <c r="F8214" s="18"/>
      <c r="G8214" s="18"/>
      <c r="H8214" s="18"/>
      <c r="I8214" s="18"/>
      <c r="J8214" s="5"/>
      <c r="K8214" s="21">
        <v>37.5</v>
      </c>
      <c r="L8214" s="9">
        <v>37.5</v>
      </c>
      <c r="M8214" s="5"/>
      <c r="N8214" s="5"/>
      <c r="O8214" s="20">
        <v>1</v>
      </c>
      <c r="P8214" s="8">
        <v>1</v>
      </c>
      <c r="Q8214" s="5"/>
    </row>
    <row r="8215" spans="1:17" ht="12" x14ac:dyDescent="0.2">
      <c r="A8215" s="16" t="s">
        <v>5920</v>
      </c>
      <c r="B8215" s="16" t="s">
        <v>9109</v>
      </c>
      <c r="C8215" s="17" t="s">
        <v>7723</v>
      </c>
      <c r="D8215" s="18" t="s">
        <v>8995</v>
      </c>
      <c r="E8215" s="18"/>
      <c r="F8215" s="18"/>
      <c r="G8215" s="18"/>
      <c r="H8215" s="18"/>
      <c r="I8215" s="18"/>
      <c r="J8215" s="5"/>
      <c r="K8215" s="19">
        <v>4712</v>
      </c>
      <c r="L8215" s="7">
        <v>1178</v>
      </c>
      <c r="M8215" s="19">
        <v>3534</v>
      </c>
      <c r="N8215" s="5"/>
      <c r="O8215" s="20">
        <v>4</v>
      </c>
      <c r="P8215" s="8">
        <v>1</v>
      </c>
      <c r="Q8215" s="20">
        <v>3</v>
      </c>
    </row>
    <row r="8216" spans="1:17" ht="12" x14ac:dyDescent="0.2">
      <c r="A8216" s="16" t="s">
        <v>5920</v>
      </c>
      <c r="B8216" s="16" t="s">
        <v>9109</v>
      </c>
      <c r="C8216" s="17" t="s">
        <v>7724</v>
      </c>
      <c r="D8216" s="18" t="s">
        <v>8995</v>
      </c>
      <c r="E8216" s="18"/>
      <c r="F8216" s="18"/>
      <c r="G8216" s="18"/>
      <c r="H8216" s="18"/>
      <c r="I8216" s="18"/>
      <c r="J8216" s="5"/>
      <c r="K8216" s="21">
        <v>258</v>
      </c>
      <c r="L8216" s="9">
        <v>258</v>
      </c>
      <c r="M8216" s="5"/>
      <c r="N8216" s="5"/>
      <c r="O8216" s="20">
        <v>2</v>
      </c>
      <c r="P8216" s="8">
        <v>2</v>
      </c>
      <c r="Q8216" s="5"/>
    </row>
    <row r="8217" spans="1:17" ht="12" x14ac:dyDescent="0.2">
      <c r="A8217" s="16" t="s">
        <v>5920</v>
      </c>
      <c r="B8217" s="16" t="s">
        <v>9109</v>
      </c>
      <c r="C8217" s="17" t="s">
        <v>7725</v>
      </c>
      <c r="D8217" s="18" t="s">
        <v>8995</v>
      </c>
      <c r="E8217" s="18"/>
      <c r="F8217" s="18"/>
      <c r="G8217" s="18"/>
      <c r="H8217" s="18"/>
      <c r="I8217" s="18"/>
      <c r="J8217" s="5"/>
      <c r="K8217" s="21">
        <v>127.47</v>
      </c>
      <c r="L8217" s="6"/>
      <c r="M8217" s="21">
        <v>127.47</v>
      </c>
      <c r="N8217" s="5"/>
      <c r="O8217" s="20">
        <v>8</v>
      </c>
      <c r="P8217" s="6"/>
      <c r="Q8217" s="20">
        <v>8</v>
      </c>
    </row>
    <row r="8218" spans="1:17" ht="12" x14ac:dyDescent="0.2">
      <c r="A8218" s="16" t="s">
        <v>5920</v>
      </c>
      <c r="B8218" s="16" t="s">
        <v>9109</v>
      </c>
      <c r="C8218" s="17" t="s">
        <v>2071</v>
      </c>
      <c r="D8218" s="18" t="s">
        <v>8995</v>
      </c>
      <c r="E8218" s="18"/>
      <c r="F8218" s="18"/>
      <c r="G8218" s="18"/>
      <c r="H8218" s="18"/>
      <c r="I8218" s="18"/>
      <c r="J8218" s="5"/>
      <c r="K8218" s="21">
        <v>175.78</v>
      </c>
      <c r="L8218" s="9">
        <v>175.78</v>
      </c>
      <c r="M8218" s="5"/>
      <c r="N8218" s="5"/>
      <c r="O8218" s="20">
        <v>2</v>
      </c>
      <c r="P8218" s="8">
        <v>2</v>
      </c>
      <c r="Q8218" s="5"/>
    </row>
    <row r="8219" spans="1:17" ht="12" x14ac:dyDescent="0.2">
      <c r="A8219" s="16" t="s">
        <v>5920</v>
      </c>
      <c r="B8219" s="16" t="s">
        <v>9109</v>
      </c>
      <c r="C8219" s="17" t="s">
        <v>2075</v>
      </c>
      <c r="D8219" s="18" t="s">
        <v>8995</v>
      </c>
      <c r="E8219" s="18"/>
      <c r="F8219" s="18"/>
      <c r="G8219" s="18"/>
      <c r="H8219" s="18"/>
      <c r="I8219" s="18"/>
      <c r="J8219" s="5"/>
      <c r="K8219" s="21">
        <v>755.17</v>
      </c>
      <c r="L8219" s="9">
        <v>755.17</v>
      </c>
      <c r="M8219" s="5"/>
      <c r="N8219" s="5"/>
      <c r="O8219" s="20">
        <v>20</v>
      </c>
      <c r="P8219" s="8">
        <v>20</v>
      </c>
      <c r="Q8219" s="5"/>
    </row>
    <row r="8220" spans="1:17" ht="12" x14ac:dyDescent="0.2">
      <c r="A8220" s="16" t="s">
        <v>5920</v>
      </c>
      <c r="B8220" s="16" t="s">
        <v>9109</v>
      </c>
      <c r="C8220" s="17" t="s">
        <v>7726</v>
      </c>
      <c r="D8220" s="18" t="s">
        <v>8995</v>
      </c>
      <c r="E8220" s="18"/>
      <c r="F8220" s="18"/>
      <c r="G8220" s="18"/>
      <c r="H8220" s="18"/>
      <c r="I8220" s="18"/>
      <c r="J8220" s="5"/>
      <c r="K8220" s="21">
        <v>37.5</v>
      </c>
      <c r="L8220" s="9">
        <v>37.5</v>
      </c>
      <c r="M8220" s="5"/>
      <c r="N8220" s="5"/>
      <c r="O8220" s="20">
        <v>1</v>
      </c>
      <c r="P8220" s="8">
        <v>1</v>
      </c>
      <c r="Q8220" s="5"/>
    </row>
    <row r="8221" spans="1:17" ht="12" x14ac:dyDescent="0.2">
      <c r="A8221" s="16" t="s">
        <v>5920</v>
      </c>
      <c r="B8221" s="16" t="s">
        <v>9109</v>
      </c>
      <c r="C8221" s="17" t="s">
        <v>7727</v>
      </c>
      <c r="D8221" s="18" t="s">
        <v>8995</v>
      </c>
      <c r="E8221" s="18"/>
      <c r="F8221" s="18"/>
      <c r="G8221" s="18"/>
      <c r="H8221" s="18"/>
      <c r="I8221" s="18"/>
      <c r="J8221" s="5"/>
      <c r="K8221" s="21">
        <v>73.53</v>
      </c>
      <c r="L8221" s="9">
        <v>73.53</v>
      </c>
      <c r="M8221" s="5"/>
      <c r="N8221" s="5"/>
      <c r="O8221" s="20">
        <v>8</v>
      </c>
      <c r="P8221" s="8">
        <v>8</v>
      </c>
      <c r="Q8221" s="5"/>
    </row>
    <row r="8222" spans="1:17" ht="12" x14ac:dyDescent="0.2">
      <c r="A8222" s="16" t="s">
        <v>5920</v>
      </c>
      <c r="B8222" s="16" t="s">
        <v>9109</v>
      </c>
      <c r="C8222" s="17" t="s">
        <v>7728</v>
      </c>
      <c r="D8222" s="18" t="s">
        <v>8995</v>
      </c>
      <c r="E8222" s="18"/>
      <c r="F8222" s="18"/>
      <c r="G8222" s="18"/>
      <c r="H8222" s="18"/>
      <c r="I8222" s="18"/>
      <c r="J8222" s="5"/>
      <c r="K8222" s="21">
        <v>83.33</v>
      </c>
      <c r="L8222" s="9">
        <v>83.33</v>
      </c>
      <c r="M8222" s="5"/>
      <c r="N8222" s="5"/>
      <c r="O8222" s="20">
        <v>10</v>
      </c>
      <c r="P8222" s="8">
        <v>10</v>
      </c>
      <c r="Q8222" s="5"/>
    </row>
    <row r="8223" spans="1:17" ht="12" x14ac:dyDescent="0.2">
      <c r="A8223" s="16" t="s">
        <v>5920</v>
      </c>
      <c r="B8223" s="16" t="s">
        <v>9109</v>
      </c>
      <c r="C8223" s="17" t="s">
        <v>7729</v>
      </c>
      <c r="D8223" s="18" t="s">
        <v>8995</v>
      </c>
      <c r="E8223" s="18"/>
      <c r="F8223" s="18"/>
      <c r="G8223" s="18"/>
      <c r="H8223" s="18"/>
      <c r="I8223" s="18"/>
      <c r="J8223" s="5"/>
      <c r="K8223" s="21">
        <v>31.67</v>
      </c>
      <c r="L8223" s="9">
        <v>31.67</v>
      </c>
      <c r="M8223" s="5"/>
      <c r="N8223" s="5"/>
      <c r="O8223" s="20">
        <v>4</v>
      </c>
      <c r="P8223" s="8">
        <v>4</v>
      </c>
      <c r="Q8223" s="5"/>
    </row>
    <row r="8224" spans="1:17" ht="12" x14ac:dyDescent="0.2">
      <c r="A8224" s="16" t="s">
        <v>5920</v>
      </c>
      <c r="B8224" s="16" t="s">
        <v>9109</v>
      </c>
      <c r="C8224" s="17" t="s">
        <v>7730</v>
      </c>
      <c r="D8224" s="18" t="s">
        <v>8995</v>
      </c>
      <c r="E8224" s="18"/>
      <c r="F8224" s="18"/>
      <c r="G8224" s="18"/>
      <c r="H8224" s="18"/>
      <c r="I8224" s="18"/>
      <c r="J8224" s="5"/>
      <c r="K8224" s="21">
        <v>250</v>
      </c>
      <c r="L8224" s="9">
        <v>250</v>
      </c>
      <c r="M8224" s="5"/>
      <c r="N8224" s="5"/>
      <c r="O8224" s="20">
        <v>30</v>
      </c>
      <c r="P8224" s="8">
        <v>30</v>
      </c>
      <c r="Q8224" s="5"/>
    </row>
    <row r="8225" spans="1:17" ht="24" x14ac:dyDescent="0.2">
      <c r="A8225" s="16" t="s">
        <v>5920</v>
      </c>
      <c r="B8225" s="16" t="s">
        <v>9109</v>
      </c>
      <c r="C8225" s="17" t="s">
        <v>7731</v>
      </c>
      <c r="D8225" s="18" t="s">
        <v>8995</v>
      </c>
      <c r="E8225" s="18"/>
      <c r="F8225" s="18"/>
      <c r="G8225" s="18"/>
      <c r="H8225" s="18"/>
      <c r="I8225" s="18"/>
      <c r="J8225" s="5"/>
      <c r="K8225" s="21">
        <v>49.57</v>
      </c>
      <c r="L8225" s="9">
        <v>49.57</v>
      </c>
      <c r="M8225" s="5"/>
      <c r="N8225" s="5"/>
      <c r="O8225" s="20">
        <v>2</v>
      </c>
      <c r="P8225" s="8">
        <v>2</v>
      </c>
      <c r="Q8225" s="5"/>
    </row>
    <row r="8226" spans="1:17" ht="24" x14ac:dyDescent="0.2">
      <c r="A8226" s="16" t="s">
        <v>5920</v>
      </c>
      <c r="B8226" s="16" t="s">
        <v>9109</v>
      </c>
      <c r="C8226" s="17" t="s">
        <v>7732</v>
      </c>
      <c r="D8226" s="18" t="s">
        <v>8995</v>
      </c>
      <c r="E8226" s="18"/>
      <c r="F8226" s="18"/>
      <c r="G8226" s="18"/>
      <c r="H8226" s="18"/>
      <c r="I8226" s="18"/>
      <c r="J8226" s="5"/>
      <c r="K8226" s="19">
        <v>4875</v>
      </c>
      <c r="L8226" s="7">
        <v>4875</v>
      </c>
      <c r="M8226" s="5"/>
      <c r="N8226" s="5"/>
      <c r="O8226" s="20">
        <v>3</v>
      </c>
      <c r="P8226" s="8">
        <v>3</v>
      </c>
      <c r="Q8226" s="5"/>
    </row>
    <row r="8227" spans="1:17" ht="12" x14ac:dyDescent="0.2">
      <c r="A8227" s="16" t="s">
        <v>5920</v>
      </c>
      <c r="B8227" s="16" t="s">
        <v>9109</v>
      </c>
      <c r="C8227" s="17" t="s">
        <v>7733</v>
      </c>
      <c r="D8227" s="18" t="s">
        <v>8995</v>
      </c>
      <c r="E8227" s="18"/>
      <c r="F8227" s="18"/>
      <c r="G8227" s="18"/>
      <c r="H8227" s="18"/>
      <c r="I8227" s="18"/>
      <c r="J8227" s="5"/>
      <c r="K8227" s="21">
        <v>320.67</v>
      </c>
      <c r="L8227" s="9">
        <v>320.67</v>
      </c>
      <c r="M8227" s="5"/>
      <c r="N8227" s="5"/>
      <c r="O8227" s="20">
        <v>16</v>
      </c>
      <c r="P8227" s="8">
        <v>16</v>
      </c>
      <c r="Q8227" s="5"/>
    </row>
    <row r="8228" spans="1:17" ht="24" x14ac:dyDescent="0.2">
      <c r="A8228" s="16" t="s">
        <v>5920</v>
      </c>
      <c r="B8228" s="16" t="s">
        <v>9109</v>
      </c>
      <c r="C8228" s="17" t="s">
        <v>7734</v>
      </c>
      <c r="D8228" s="18" t="s">
        <v>8995</v>
      </c>
      <c r="E8228" s="18"/>
      <c r="F8228" s="18"/>
      <c r="G8228" s="18"/>
      <c r="H8228" s="18"/>
      <c r="I8228" s="18"/>
      <c r="J8228" s="5"/>
      <c r="K8228" s="19">
        <v>16328.77</v>
      </c>
      <c r="L8228" s="7">
        <v>8164.39</v>
      </c>
      <c r="M8228" s="19">
        <v>8164.38</v>
      </c>
      <c r="N8228" s="5"/>
      <c r="O8228" s="20">
        <v>2</v>
      </c>
      <c r="P8228" s="8">
        <v>1</v>
      </c>
      <c r="Q8228" s="20">
        <v>1</v>
      </c>
    </row>
    <row r="8229" spans="1:17" ht="12" x14ac:dyDescent="0.2">
      <c r="A8229" s="16" t="s">
        <v>5920</v>
      </c>
      <c r="B8229" s="16" t="s">
        <v>9109</v>
      </c>
      <c r="C8229" s="17" t="s">
        <v>7735</v>
      </c>
      <c r="D8229" s="18" t="s">
        <v>8995</v>
      </c>
      <c r="E8229" s="18"/>
      <c r="F8229" s="18"/>
      <c r="G8229" s="18"/>
      <c r="H8229" s="18"/>
      <c r="I8229" s="18"/>
      <c r="J8229" s="5"/>
      <c r="K8229" s="19">
        <v>22692</v>
      </c>
      <c r="L8229" s="6"/>
      <c r="M8229" s="19">
        <v>22692</v>
      </c>
      <c r="N8229" s="5"/>
      <c r="O8229" s="20">
        <v>25.62</v>
      </c>
      <c r="P8229" s="6"/>
      <c r="Q8229" s="20">
        <v>25.62</v>
      </c>
    </row>
    <row r="8230" spans="1:17" ht="12" x14ac:dyDescent="0.2">
      <c r="A8230" s="16" t="s">
        <v>5920</v>
      </c>
      <c r="B8230" s="16" t="s">
        <v>9109</v>
      </c>
      <c r="C8230" s="17" t="s">
        <v>7736</v>
      </c>
      <c r="D8230" s="18" t="s">
        <v>8995</v>
      </c>
      <c r="E8230" s="26">
        <f t="shared" ref="E8230:E8233" si="398">J8230-L8230</f>
        <v>-45600</v>
      </c>
      <c r="F8230" s="26">
        <f t="shared" ref="F8230:F8233" si="399">N8230-P8230</f>
        <v>-800</v>
      </c>
      <c r="G8230" s="26"/>
      <c r="H8230" s="26"/>
      <c r="I8230" s="18"/>
      <c r="J8230" s="19">
        <v>5500</v>
      </c>
      <c r="K8230" s="19">
        <v>47800</v>
      </c>
      <c r="L8230" s="7">
        <v>51100</v>
      </c>
      <c r="M8230" s="19">
        <v>2200</v>
      </c>
      <c r="N8230" s="20">
        <v>100</v>
      </c>
      <c r="O8230" s="20">
        <v>820</v>
      </c>
      <c r="P8230" s="8">
        <v>900</v>
      </c>
      <c r="Q8230" s="20">
        <v>20</v>
      </c>
    </row>
    <row r="8231" spans="1:17" ht="12" x14ac:dyDescent="0.2">
      <c r="A8231" s="16" t="s">
        <v>5920</v>
      </c>
      <c r="B8231" s="16" t="s">
        <v>9109</v>
      </c>
      <c r="C8231" s="17" t="s">
        <v>7737</v>
      </c>
      <c r="D8231" s="18" t="str">
        <f>VLOOKUP(C8231,[2]итоговая!$C$6:$H$1018,4,FALSE)</f>
        <v>Производство 2022</v>
      </c>
      <c r="E8231" s="26">
        <f t="shared" si="398"/>
        <v>39189.15</v>
      </c>
      <c r="F8231" s="26">
        <f t="shared" si="399"/>
        <v>26</v>
      </c>
      <c r="G8231" s="26" t="str">
        <f>VLOOKUP(C8231,[2]итоговая!$C$6:$H$1018,5,FALSE)</f>
        <v>УКС</v>
      </c>
      <c r="H8231" s="21" t="str">
        <f>VLOOKUP(C8231,[2]итоговая!$C$6:$H$1018,6,FALSE)</f>
        <v>Использование при ремонтах 2022 года</v>
      </c>
      <c r="I8231" s="18"/>
      <c r="J8231" s="19">
        <v>45218.25</v>
      </c>
      <c r="K8231" s="5"/>
      <c r="L8231" s="7">
        <v>6029.1</v>
      </c>
      <c r="M8231" s="19">
        <v>39189.15</v>
      </c>
      <c r="N8231" s="20">
        <v>30</v>
      </c>
      <c r="O8231" s="5"/>
      <c r="P8231" s="8">
        <v>4</v>
      </c>
      <c r="Q8231" s="20">
        <v>26</v>
      </c>
    </row>
    <row r="8232" spans="1:17" ht="12" x14ac:dyDescent="0.2">
      <c r="A8232" s="16" t="s">
        <v>5920</v>
      </c>
      <c r="B8232" s="16" t="s">
        <v>9109</v>
      </c>
      <c r="C8232" s="17" t="s">
        <v>7738</v>
      </c>
      <c r="D8232" s="18" t="str">
        <f>VLOOKUP(C8232,[2]итоговая!$C$6:$H$1018,4,FALSE)</f>
        <v>Производство 2022</v>
      </c>
      <c r="E8232" s="26">
        <f t="shared" si="398"/>
        <v>108000</v>
      </c>
      <c r="F8232" s="26">
        <f t="shared" si="399"/>
        <v>2</v>
      </c>
      <c r="G8232" s="26" t="str">
        <f>VLOOKUP(C8232,[2]итоговая!$C$6:$H$1018,5,FALSE)</f>
        <v>ПТО</v>
      </c>
      <c r="H8232" s="21" t="str">
        <f>VLOOKUP(C8232,[2]итоговая!$C$6:$H$1018,6,FALSE)</f>
        <v>Будет вовлечено в производство в срок до 03.2022</v>
      </c>
      <c r="I8232" s="18"/>
      <c r="J8232" s="19">
        <v>324000</v>
      </c>
      <c r="K8232" s="5"/>
      <c r="L8232" s="7">
        <v>216000</v>
      </c>
      <c r="M8232" s="19">
        <v>108000</v>
      </c>
      <c r="N8232" s="20">
        <v>6</v>
      </c>
      <c r="O8232" s="5"/>
      <c r="P8232" s="8">
        <v>4</v>
      </c>
      <c r="Q8232" s="20">
        <v>2</v>
      </c>
    </row>
    <row r="8233" spans="1:17" ht="12" x14ac:dyDescent="0.2">
      <c r="A8233" s="16" t="s">
        <v>5920</v>
      </c>
      <c r="B8233" s="16" t="s">
        <v>9109</v>
      </c>
      <c r="C8233" s="17" t="s">
        <v>5217</v>
      </c>
      <c r="D8233" s="18" t="s">
        <v>8995</v>
      </c>
      <c r="E8233" s="26">
        <f t="shared" si="398"/>
        <v>-68765.159999999989</v>
      </c>
      <c r="F8233" s="26">
        <f t="shared" si="399"/>
        <v>-21</v>
      </c>
      <c r="G8233" s="26"/>
      <c r="H8233" s="26"/>
      <c r="I8233" s="18"/>
      <c r="J8233" s="19">
        <v>67329.17</v>
      </c>
      <c r="K8233" s="19">
        <v>176781.61</v>
      </c>
      <c r="L8233" s="7">
        <v>136094.32999999999</v>
      </c>
      <c r="M8233" s="19">
        <v>108016.45</v>
      </c>
      <c r="N8233" s="20">
        <v>22</v>
      </c>
      <c r="O8233" s="20">
        <v>55</v>
      </c>
      <c r="P8233" s="8">
        <v>43</v>
      </c>
      <c r="Q8233" s="20">
        <v>34</v>
      </c>
    </row>
    <row r="8234" spans="1:17" ht="24" x14ac:dyDescent="0.2">
      <c r="A8234" s="16" t="s">
        <v>5920</v>
      </c>
      <c r="B8234" s="16" t="s">
        <v>9109</v>
      </c>
      <c r="C8234" s="17" t="s">
        <v>7739</v>
      </c>
      <c r="D8234" s="18" t="s">
        <v>8995</v>
      </c>
      <c r="E8234" s="18"/>
      <c r="F8234" s="18"/>
      <c r="G8234" s="18"/>
      <c r="H8234" s="18"/>
      <c r="I8234" s="18"/>
      <c r="J8234" s="21">
        <v>987.17</v>
      </c>
      <c r="K8234" s="5"/>
      <c r="L8234" s="9">
        <v>987.17</v>
      </c>
      <c r="M8234" s="5"/>
      <c r="N8234" s="20">
        <v>1</v>
      </c>
      <c r="O8234" s="5"/>
      <c r="P8234" s="8">
        <v>1</v>
      </c>
      <c r="Q8234" s="5"/>
    </row>
    <row r="8235" spans="1:17" ht="24" x14ac:dyDescent="0.2">
      <c r="A8235" s="16" t="s">
        <v>5920</v>
      </c>
      <c r="B8235" s="16" t="s">
        <v>9109</v>
      </c>
      <c r="C8235" s="17" t="s">
        <v>5219</v>
      </c>
      <c r="D8235" s="18" t="s">
        <v>8995</v>
      </c>
      <c r="E8235" s="18"/>
      <c r="F8235" s="18"/>
      <c r="G8235" s="18"/>
      <c r="H8235" s="18"/>
      <c r="I8235" s="18"/>
      <c r="J8235" s="5"/>
      <c r="K8235" s="21">
        <v>759.12</v>
      </c>
      <c r="L8235" s="9">
        <v>759.12</v>
      </c>
      <c r="M8235" s="5"/>
      <c r="N8235" s="5"/>
      <c r="O8235" s="20">
        <v>1</v>
      </c>
      <c r="P8235" s="8">
        <v>1</v>
      </c>
      <c r="Q8235" s="5"/>
    </row>
    <row r="8236" spans="1:17" ht="24" x14ac:dyDescent="0.2">
      <c r="A8236" s="16" t="s">
        <v>5920</v>
      </c>
      <c r="B8236" s="16" t="s">
        <v>9109</v>
      </c>
      <c r="C8236" s="17" t="s">
        <v>7740</v>
      </c>
      <c r="D8236" s="18" t="s">
        <v>8995</v>
      </c>
      <c r="E8236" s="18"/>
      <c r="F8236" s="18"/>
      <c r="G8236" s="18"/>
      <c r="H8236" s="18"/>
      <c r="I8236" s="18"/>
      <c r="J8236" s="19">
        <v>1177.02</v>
      </c>
      <c r="K8236" s="5"/>
      <c r="L8236" s="7">
        <v>1177.02</v>
      </c>
      <c r="M8236" s="5"/>
      <c r="N8236" s="20">
        <v>1</v>
      </c>
      <c r="O8236" s="5"/>
      <c r="P8236" s="8">
        <v>1</v>
      </c>
      <c r="Q8236" s="5"/>
    </row>
    <row r="8237" spans="1:17" ht="24" x14ac:dyDescent="0.2">
      <c r="A8237" s="16" t="s">
        <v>5920</v>
      </c>
      <c r="B8237" s="16" t="s">
        <v>9109</v>
      </c>
      <c r="C8237" s="17" t="s">
        <v>5220</v>
      </c>
      <c r="D8237" s="18" t="s">
        <v>8995</v>
      </c>
      <c r="E8237" s="18"/>
      <c r="F8237" s="18"/>
      <c r="G8237" s="18"/>
      <c r="H8237" s="18"/>
      <c r="I8237" s="18"/>
      <c r="J8237" s="5"/>
      <c r="K8237" s="19">
        <v>1117.79</v>
      </c>
      <c r="L8237" s="7">
        <v>1117.79</v>
      </c>
      <c r="M8237" s="5"/>
      <c r="N8237" s="5"/>
      <c r="O8237" s="20">
        <v>1</v>
      </c>
      <c r="P8237" s="8">
        <v>1</v>
      </c>
      <c r="Q8237" s="5"/>
    </row>
    <row r="8238" spans="1:17" ht="24" x14ac:dyDescent="0.2">
      <c r="A8238" s="16" t="s">
        <v>5920</v>
      </c>
      <c r="B8238" s="16" t="s">
        <v>9109</v>
      </c>
      <c r="C8238" s="17" t="s">
        <v>7741</v>
      </c>
      <c r="D8238" s="18" t="s">
        <v>8995</v>
      </c>
      <c r="E8238" s="18"/>
      <c r="F8238" s="18"/>
      <c r="G8238" s="18"/>
      <c r="H8238" s="18"/>
      <c r="I8238" s="18"/>
      <c r="J8238" s="5"/>
      <c r="K8238" s="19">
        <v>1489.56</v>
      </c>
      <c r="L8238" s="6"/>
      <c r="M8238" s="19">
        <v>1489.56</v>
      </c>
      <c r="N8238" s="5"/>
      <c r="O8238" s="20">
        <v>1</v>
      </c>
      <c r="P8238" s="6"/>
      <c r="Q8238" s="20">
        <v>1</v>
      </c>
    </row>
    <row r="8239" spans="1:17" ht="12" x14ac:dyDescent="0.2">
      <c r="A8239" s="16" t="s">
        <v>5920</v>
      </c>
      <c r="B8239" s="16" t="s">
        <v>9109</v>
      </c>
      <c r="C8239" s="17" t="s">
        <v>7742</v>
      </c>
      <c r="D8239" s="18" t="str">
        <f>VLOOKUP(C8239,[2]итоговая!$C$6:$H$1018,4,FALSE)</f>
        <v>Производство 2022</v>
      </c>
      <c r="E8239" s="26">
        <f>J8239-L8239</f>
        <v>3040</v>
      </c>
      <c r="F8239" s="26">
        <f>N8239-P8239</f>
        <v>16</v>
      </c>
      <c r="G8239" s="26" t="str">
        <f>VLOOKUP(C8239,[2]итоговая!$C$6:$H$1018,5,FALSE)</f>
        <v>УКС</v>
      </c>
      <c r="H8239" s="21" t="str">
        <f>VLOOKUP(C8239,[2]итоговая!$C$6:$H$1018,6,FALSE)</f>
        <v>Использование при ремонтах 2022 года</v>
      </c>
      <c r="I8239" s="18"/>
      <c r="J8239" s="19">
        <v>3040</v>
      </c>
      <c r="K8239" s="5"/>
      <c r="L8239" s="6"/>
      <c r="M8239" s="19">
        <v>3040</v>
      </c>
      <c r="N8239" s="20">
        <v>16</v>
      </c>
      <c r="O8239" s="5"/>
      <c r="P8239" s="6"/>
      <c r="Q8239" s="20">
        <v>16</v>
      </c>
    </row>
    <row r="8240" spans="1:17" ht="12" x14ac:dyDescent="0.2">
      <c r="A8240" s="16" t="s">
        <v>5920</v>
      </c>
      <c r="B8240" s="16" t="s">
        <v>9109</v>
      </c>
      <c r="C8240" s="17" t="s">
        <v>7743</v>
      </c>
      <c r="D8240" s="18" t="s">
        <v>8995</v>
      </c>
      <c r="E8240" s="18"/>
      <c r="F8240" s="18"/>
      <c r="G8240" s="18"/>
      <c r="H8240" s="18"/>
      <c r="I8240" s="18"/>
      <c r="J8240" s="5"/>
      <c r="K8240" s="19">
        <v>347311.91</v>
      </c>
      <c r="L8240" s="7">
        <v>69258.679999999993</v>
      </c>
      <c r="M8240" s="19">
        <v>278053.23</v>
      </c>
      <c r="N8240" s="5"/>
      <c r="O8240" s="20">
        <v>776.11599999999999</v>
      </c>
      <c r="P8240" s="8">
        <v>154.768</v>
      </c>
      <c r="Q8240" s="20">
        <v>621.34799999999996</v>
      </c>
    </row>
    <row r="8241" spans="1:17" ht="12" x14ac:dyDescent="0.2">
      <c r="A8241" s="16" t="s">
        <v>5920</v>
      </c>
      <c r="B8241" s="16" t="s">
        <v>9109</v>
      </c>
      <c r="C8241" s="17" t="s">
        <v>7744</v>
      </c>
      <c r="D8241" s="18" t="s">
        <v>8995</v>
      </c>
      <c r="E8241" s="18"/>
      <c r="F8241" s="18"/>
      <c r="G8241" s="18"/>
      <c r="H8241" s="18"/>
      <c r="I8241" s="18"/>
      <c r="J8241" s="5"/>
      <c r="K8241" s="19">
        <v>15414.05</v>
      </c>
      <c r="L8241" s="7">
        <v>15414.05</v>
      </c>
      <c r="M8241" s="5"/>
      <c r="N8241" s="5"/>
      <c r="O8241" s="20">
        <v>27.326000000000001</v>
      </c>
      <c r="P8241" s="8">
        <v>27.326000000000001</v>
      </c>
      <c r="Q8241" s="5"/>
    </row>
    <row r="8242" spans="1:17" ht="12" x14ac:dyDescent="0.2">
      <c r="A8242" s="16" t="s">
        <v>5920</v>
      </c>
      <c r="B8242" s="16" t="s">
        <v>9109</v>
      </c>
      <c r="C8242" s="17" t="s">
        <v>7745</v>
      </c>
      <c r="D8242" s="18" t="s">
        <v>8995</v>
      </c>
      <c r="E8242" s="18"/>
      <c r="F8242" s="18"/>
      <c r="G8242" s="18"/>
      <c r="H8242" s="18"/>
      <c r="I8242" s="18"/>
      <c r="J8242" s="5"/>
      <c r="K8242" s="19">
        <v>60416.52</v>
      </c>
      <c r="L8242" s="7">
        <v>60416.52</v>
      </c>
      <c r="M8242" s="5"/>
      <c r="N8242" s="5"/>
      <c r="O8242" s="20">
        <v>126.12</v>
      </c>
      <c r="P8242" s="8">
        <v>126.12</v>
      </c>
      <c r="Q8242" s="5"/>
    </row>
    <row r="8243" spans="1:17" ht="12" x14ac:dyDescent="0.2">
      <c r="A8243" s="16" t="s">
        <v>5920</v>
      </c>
      <c r="B8243" s="16" t="s">
        <v>9109</v>
      </c>
      <c r="C8243" s="17" t="s">
        <v>7746</v>
      </c>
      <c r="D8243" s="18" t="str">
        <f>VLOOKUP(C8243,[2]итоговая!$C$6:$H$1018,4,FALSE)</f>
        <v>Производство 2022</v>
      </c>
      <c r="E8243" s="26">
        <f t="shared" ref="E8243:E8246" si="400">J8243-L8243</f>
        <v>28243.8</v>
      </c>
      <c r="F8243" s="26">
        <f t="shared" ref="F8243:F8246" si="401">N8243-P8243</f>
        <v>79.56</v>
      </c>
      <c r="G8243" s="26" t="str">
        <f>VLOOKUP(C8243,[2]итоговая!$C$6:$H$1018,5,FALSE)</f>
        <v>УКС</v>
      </c>
      <c r="H8243" s="21" t="str">
        <f>VLOOKUP(C8243,[2]итоговая!$C$6:$H$1018,6,FALSE)</f>
        <v>При ремонтах в 2022</v>
      </c>
      <c r="I8243" s="18"/>
      <c r="J8243" s="19">
        <v>43452</v>
      </c>
      <c r="K8243" s="5"/>
      <c r="L8243" s="7">
        <v>15208.2</v>
      </c>
      <c r="M8243" s="19">
        <v>28243.8</v>
      </c>
      <c r="N8243" s="20">
        <v>122.4</v>
      </c>
      <c r="O8243" s="5"/>
      <c r="P8243" s="8">
        <v>42.84</v>
      </c>
      <c r="Q8243" s="20">
        <v>79.56</v>
      </c>
    </row>
    <row r="8244" spans="1:17" ht="12" x14ac:dyDescent="0.2">
      <c r="A8244" s="16" t="s">
        <v>5920</v>
      </c>
      <c r="B8244" s="16" t="s">
        <v>9109</v>
      </c>
      <c r="C8244" s="17" t="s">
        <v>7747</v>
      </c>
      <c r="D8244" s="18" t="str">
        <f>VLOOKUP(C8244,[2]итоговая!$C$6:$H$1018,4,FALSE)</f>
        <v>Производство 2022</v>
      </c>
      <c r="E8244" s="26">
        <f t="shared" si="400"/>
        <v>5685.6</v>
      </c>
      <c r="F8244" s="26">
        <f t="shared" si="401"/>
        <v>14.4</v>
      </c>
      <c r="G8244" s="26" t="str">
        <f>VLOOKUP(C8244,[2]итоговая!$C$6:$H$1018,5,FALSE)</f>
        <v>УКС</v>
      </c>
      <c r="H8244" s="21" t="str">
        <f>VLOOKUP(C8244,[2]итоговая!$C$6:$H$1018,6,FALSE)</f>
        <v>При ремонтах в 2022</v>
      </c>
      <c r="I8244" s="18"/>
      <c r="J8244" s="19">
        <v>5685.6</v>
      </c>
      <c r="K8244" s="5"/>
      <c r="L8244" s="6"/>
      <c r="M8244" s="19">
        <v>5685.6</v>
      </c>
      <c r="N8244" s="20">
        <v>14.4</v>
      </c>
      <c r="O8244" s="5"/>
      <c r="P8244" s="6"/>
      <c r="Q8244" s="20">
        <v>14.4</v>
      </c>
    </row>
    <row r="8245" spans="1:17" ht="12" x14ac:dyDescent="0.2">
      <c r="A8245" s="16" t="s">
        <v>5920</v>
      </c>
      <c r="B8245" s="16" t="s">
        <v>9109</v>
      </c>
      <c r="C8245" s="17" t="s">
        <v>7748</v>
      </c>
      <c r="D8245" s="18" t="str">
        <f>VLOOKUP(C8245,[2]итоговая!$C$6:$H$1018,4,FALSE)</f>
        <v>Производство 2022</v>
      </c>
      <c r="E8245" s="26">
        <f t="shared" si="400"/>
        <v>63133.2</v>
      </c>
      <c r="F8245" s="26">
        <f t="shared" si="401"/>
        <v>177.83999999999997</v>
      </c>
      <c r="G8245" s="26" t="str">
        <f>VLOOKUP(C8245,[2]итоговая!$C$6:$H$1018,5,FALSE)</f>
        <v>УКС</v>
      </c>
      <c r="H8245" s="21" t="str">
        <f>VLOOKUP(C8245,[2]итоговая!$C$6:$H$1018,6,FALSE)</f>
        <v>При ремонтах в 2022</v>
      </c>
      <c r="I8245" s="18"/>
      <c r="J8245" s="19">
        <v>66456</v>
      </c>
      <c r="K8245" s="5"/>
      <c r="L8245" s="7">
        <v>3322.8</v>
      </c>
      <c r="M8245" s="19">
        <v>63133.2</v>
      </c>
      <c r="N8245" s="20">
        <v>187.2</v>
      </c>
      <c r="O8245" s="5"/>
      <c r="P8245" s="8">
        <v>9.36</v>
      </c>
      <c r="Q8245" s="20">
        <v>177.84</v>
      </c>
    </row>
    <row r="8246" spans="1:17" ht="12" x14ac:dyDescent="0.2">
      <c r="A8246" s="16" t="s">
        <v>5920</v>
      </c>
      <c r="B8246" s="16" t="s">
        <v>9109</v>
      </c>
      <c r="C8246" s="17" t="s">
        <v>7749</v>
      </c>
      <c r="D8246" s="18" t="str">
        <f>VLOOKUP(C8246,[2]итоговая!$C$6:$H$1018,4,FALSE)</f>
        <v>Производство 2022</v>
      </c>
      <c r="E8246" s="26">
        <f t="shared" si="400"/>
        <v>2728.32</v>
      </c>
      <c r="F8246" s="26">
        <f t="shared" si="401"/>
        <v>2</v>
      </c>
      <c r="G8246" s="26" t="str">
        <f>VLOOKUP(C8246,[2]итоговая!$C$6:$H$1018,5,FALSE)</f>
        <v>УКС</v>
      </c>
      <c r="H8246" s="21" t="str">
        <f>VLOOKUP(C8246,[2]итоговая!$C$6:$H$1018,6,FALSE)</f>
        <v>При ремонтах в 2022</v>
      </c>
      <c r="I8246" s="18"/>
      <c r="J8246" s="19">
        <v>2728.32</v>
      </c>
      <c r="K8246" s="5"/>
      <c r="L8246" s="6"/>
      <c r="M8246" s="19">
        <v>2728.32</v>
      </c>
      <c r="N8246" s="20">
        <v>2</v>
      </c>
      <c r="O8246" s="5"/>
      <c r="P8246" s="6"/>
      <c r="Q8246" s="20">
        <v>2</v>
      </c>
    </row>
    <row r="8247" spans="1:17" ht="24" x14ac:dyDescent="0.2">
      <c r="A8247" s="16" t="s">
        <v>5920</v>
      </c>
      <c r="B8247" s="16" t="s">
        <v>9109</v>
      </c>
      <c r="C8247" s="17" t="s">
        <v>7750</v>
      </c>
      <c r="D8247" s="18" t="s">
        <v>8995</v>
      </c>
      <c r="E8247" s="18"/>
      <c r="F8247" s="18"/>
      <c r="G8247" s="18"/>
      <c r="H8247" s="18"/>
      <c r="I8247" s="18"/>
      <c r="J8247" s="5"/>
      <c r="K8247" s="19">
        <v>15833.33</v>
      </c>
      <c r="L8247" s="7">
        <v>15833.33</v>
      </c>
      <c r="M8247" s="5"/>
      <c r="N8247" s="5"/>
      <c r="O8247" s="20">
        <v>2</v>
      </c>
      <c r="P8247" s="8">
        <v>2</v>
      </c>
      <c r="Q8247" s="5"/>
    </row>
    <row r="8248" spans="1:17" ht="12" x14ac:dyDescent="0.2">
      <c r="A8248" s="16" t="s">
        <v>5920</v>
      </c>
      <c r="B8248" s="16" t="s">
        <v>9109</v>
      </c>
      <c r="C8248" s="17" t="s">
        <v>7751</v>
      </c>
      <c r="D8248" s="18" t="s">
        <v>8995</v>
      </c>
      <c r="E8248" s="18"/>
      <c r="F8248" s="18"/>
      <c r="G8248" s="18"/>
      <c r="H8248" s="18"/>
      <c r="I8248" s="18"/>
      <c r="J8248" s="5"/>
      <c r="K8248" s="19">
        <v>45552</v>
      </c>
      <c r="L8248" s="7">
        <v>45552</v>
      </c>
      <c r="M8248" s="5"/>
      <c r="N8248" s="5"/>
      <c r="O8248" s="20">
        <v>5</v>
      </c>
      <c r="P8248" s="8">
        <v>5</v>
      </c>
      <c r="Q8248" s="5"/>
    </row>
    <row r="8249" spans="1:17" ht="12" x14ac:dyDescent="0.2">
      <c r="A8249" s="16" t="s">
        <v>5920</v>
      </c>
      <c r="B8249" s="16" t="s">
        <v>9109</v>
      </c>
      <c r="C8249" s="17" t="s">
        <v>7752</v>
      </c>
      <c r="D8249" s="18" t="s">
        <v>8995</v>
      </c>
      <c r="E8249" s="18"/>
      <c r="F8249" s="18"/>
      <c r="G8249" s="18"/>
      <c r="H8249" s="18"/>
      <c r="I8249" s="18"/>
      <c r="J8249" s="5"/>
      <c r="K8249" s="19">
        <v>13158.33</v>
      </c>
      <c r="L8249" s="7">
        <v>13158.33</v>
      </c>
      <c r="M8249" s="5"/>
      <c r="N8249" s="5"/>
      <c r="O8249" s="20">
        <v>1</v>
      </c>
      <c r="P8249" s="8">
        <v>1</v>
      </c>
      <c r="Q8249" s="5"/>
    </row>
    <row r="8250" spans="1:17" ht="12" x14ac:dyDescent="0.2">
      <c r="A8250" s="16" t="s">
        <v>5920</v>
      </c>
      <c r="B8250" s="16" t="s">
        <v>9109</v>
      </c>
      <c r="C8250" s="17" t="s">
        <v>7753</v>
      </c>
      <c r="D8250" s="18" t="s">
        <v>8995</v>
      </c>
      <c r="E8250" s="18"/>
      <c r="F8250" s="18"/>
      <c r="G8250" s="18"/>
      <c r="H8250" s="18"/>
      <c r="I8250" s="18"/>
      <c r="J8250" s="5"/>
      <c r="K8250" s="21">
        <v>400</v>
      </c>
      <c r="L8250" s="9">
        <v>400</v>
      </c>
      <c r="M8250" s="5"/>
      <c r="N8250" s="5"/>
      <c r="O8250" s="20">
        <v>4</v>
      </c>
      <c r="P8250" s="8">
        <v>4</v>
      </c>
      <c r="Q8250" s="5"/>
    </row>
    <row r="8251" spans="1:17" ht="12" x14ac:dyDescent="0.2">
      <c r="A8251" s="16" t="s">
        <v>5920</v>
      </c>
      <c r="B8251" s="16" t="s">
        <v>9109</v>
      </c>
      <c r="C8251" s="17" t="s">
        <v>7754</v>
      </c>
      <c r="D8251" s="18" t="s">
        <v>8995</v>
      </c>
      <c r="E8251" s="18"/>
      <c r="F8251" s="18"/>
      <c r="G8251" s="18"/>
      <c r="H8251" s="18"/>
      <c r="I8251" s="18"/>
      <c r="J8251" s="5"/>
      <c r="K8251" s="19">
        <v>32508</v>
      </c>
      <c r="L8251" s="6"/>
      <c r="M8251" s="19">
        <v>32508</v>
      </c>
      <c r="N8251" s="5"/>
      <c r="O8251" s="20">
        <v>30</v>
      </c>
      <c r="P8251" s="6"/>
      <c r="Q8251" s="20">
        <v>30</v>
      </c>
    </row>
    <row r="8252" spans="1:17" ht="12" x14ac:dyDescent="0.2">
      <c r="A8252" s="16" t="s">
        <v>5920</v>
      </c>
      <c r="B8252" s="16" t="s">
        <v>9109</v>
      </c>
      <c r="C8252" s="17" t="s">
        <v>7755</v>
      </c>
      <c r="D8252" s="18" t="s">
        <v>8995</v>
      </c>
      <c r="E8252" s="18"/>
      <c r="F8252" s="18"/>
      <c r="G8252" s="18"/>
      <c r="H8252" s="18"/>
      <c r="I8252" s="18"/>
      <c r="J8252" s="5"/>
      <c r="K8252" s="19">
        <v>15496</v>
      </c>
      <c r="L8252" s="7">
        <v>4660</v>
      </c>
      <c r="M8252" s="19">
        <v>10836</v>
      </c>
      <c r="N8252" s="5"/>
      <c r="O8252" s="20">
        <v>30</v>
      </c>
      <c r="P8252" s="8">
        <v>20</v>
      </c>
      <c r="Q8252" s="20">
        <v>10</v>
      </c>
    </row>
    <row r="8253" spans="1:17" ht="12" x14ac:dyDescent="0.2">
      <c r="A8253" s="16" t="s">
        <v>5920</v>
      </c>
      <c r="B8253" s="16" t="s">
        <v>9109</v>
      </c>
      <c r="C8253" s="17" t="s">
        <v>7756</v>
      </c>
      <c r="D8253" s="18" t="s">
        <v>8995</v>
      </c>
      <c r="E8253" s="18"/>
      <c r="F8253" s="18"/>
      <c r="G8253" s="18"/>
      <c r="H8253" s="18"/>
      <c r="I8253" s="18"/>
      <c r="J8253" s="5"/>
      <c r="K8253" s="21">
        <v>284</v>
      </c>
      <c r="L8253" s="9">
        <v>284</v>
      </c>
      <c r="M8253" s="5"/>
      <c r="N8253" s="5"/>
      <c r="O8253" s="20">
        <v>2</v>
      </c>
      <c r="P8253" s="8">
        <v>2</v>
      </c>
      <c r="Q8253" s="5"/>
    </row>
    <row r="8254" spans="1:17" ht="12" x14ac:dyDescent="0.2">
      <c r="A8254" s="16" t="s">
        <v>5920</v>
      </c>
      <c r="B8254" s="16" t="s">
        <v>9109</v>
      </c>
      <c r="C8254" s="17" t="s">
        <v>2117</v>
      </c>
      <c r="D8254" s="18" t="s">
        <v>8995</v>
      </c>
      <c r="E8254" s="18"/>
      <c r="F8254" s="18"/>
      <c r="G8254" s="18"/>
      <c r="H8254" s="18"/>
      <c r="I8254" s="18"/>
      <c r="J8254" s="5"/>
      <c r="K8254" s="19">
        <v>1893.75</v>
      </c>
      <c r="L8254" s="7">
        <v>1893.75</v>
      </c>
      <c r="M8254" s="5"/>
      <c r="N8254" s="5"/>
      <c r="O8254" s="20">
        <v>2</v>
      </c>
      <c r="P8254" s="8">
        <v>2</v>
      </c>
      <c r="Q8254" s="5"/>
    </row>
    <row r="8255" spans="1:17" ht="24" x14ac:dyDescent="0.2">
      <c r="A8255" s="16" t="s">
        <v>5920</v>
      </c>
      <c r="B8255" s="16" t="s">
        <v>9109</v>
      </c>
      <c r="C8255" s="17" t="s">
        <v>7757</v>
      </c>
      <c r="D8255" s="18" t="s">
        <v>8995</v>
      </c>
      <c r="E8255" s="18"/>
      <c r="F8255" s="18"/>
      <c r="G8255" s="18"/>
      <c r="H8255" s="18"/>
      <c r="I8255" s="18"/>
      <c r="J8255" s="5"/>
      <c r="K8255" s="21">
        <v>25</v>
      </c>
      <c r="L8255" s="9">
        <v>25</v>
      </c>
      <c r="M8255" s="5"/>
      <c r="N8255" s="5"/>
      <c r="O8255" s="20">
        <v>1</v>
      </c>
      <c r="P8255" s="8">
        <v>1</v>
      </c>
      <c r="Q8255" s="5"/>
    </row>
    <row r="8256" spans="1:17" ht="12" x14ac:dyDescent="0.2">
      <c r="A8256" s="16" t="s">
        <v>5920</v>
      </c>
      <c r="B8256" s="16" t="s">
        <v>9109</v>
      </c>
      <c r="C8256" s="17" t="s">
        <v>7758</v>
      </c>
      <c r="D8256" s="18" t="s">
        <v>8995</v>
      </c>
      <c r="E8256" s="18"/>
      <c r="F8256" s="18"/>
      <c r="G8256" s="18"/>
      <c r="H8256" s="18"/>
      <c r="I8256" s="18"/>
      <c r="J8256" s="5"/>
      <c r="K8256" s="21">
        <v>987.5</v>
      </c>
      <c r="L8256" s="9">
        <v>987.5</v>
      </c>
      <c r="M8256" s="5"/>
      <c r="N8256" s="5"/>
      <c r="O8256" s="20">
        <v>1</v>
      </c>
      <c r="P8256" s="8">
        <v>1</v>
      </c>
      <c r="Q8256" s="5"/>
    </row>
    <row r="8257" spans="1:17" ht="12" x14ac:dyDescent="0.2">
      <c r="A8257" s="16" t="s">
        <v>5920</v>
      </c>
      <c r="B8257" s="16" t="s">
        <v>9109</v>
      </c>
      <c r="C8257" s="17" t="s">
        <v>7759</v>
      </c>
      <c r="D8257" s="18" t="s">
        <v>8995</v>
      </c>
      <c r="E8257" s="18"/>
      <c r="F8257" s="18"/>
      <c r="G8257" s="18"/>
      <c r="H8257" s="18"/>
      <c r="I8257" s="18"/>
      <c r="J8257" s="5"/>
      <c r="K8257" s="21">
        <v>101.37</v>
      </c>
      <c r="L8257" s="9">
        <v>101.37</v>
      </c>
      <c r="M8257" s="5"/>
      <c r="N8257" s="5"/>
      <c r="O8257" s="20">
        <v>4</v>
      </c>
      <c r="P8257" s="8">
        <v>4</v>
      </c>
      <c r="Q8257" s="5"/>
    </row>
    <row r="8258" spans="1:17" ht="12" x14ac:dyDescent="0.2">
      <c r="A8258" s="16" t="s">
        <v>5920</v>
      </c>
      <c r="B8258" s="16" t="s">
        <v>9109</v>
      </c>
      <c r="C8258" s="17" t="s">
        <v>2132</v>
      </c>
      <c r="D8258" s="18" t="s">
        <v>8995</v>
      </c>
      <c r="E8258" s="18"/>
      <c r="F8258" s="18"/>
      <c r="G8258" s="18"/>
      <c r="H8258" s="18"/>
      <c r="I8258" s="18"/>
      <c r="J8258" s="5"/>
      <c r="K8258" s="21">
        <v>223.17</v>
      </c>
      <c r="L8258" s="9">
        <v>223.17</v>
      </c>
      <c r="M8258" s="5"/>
      <c r="N8258" s="5"/>
      <c r="O8258" s="20">
        <v>10</v>
      </c>
      <c r="P8258" s="8">
        <v>10</v>
      </c>
      <c r="Q8258" s="5"/>
    </row>
    <row r="8259" spans="1:17" ht="12" x14ac:dyDescent="0.2">
      <c r="A8259" s="16" t="s">
        <v>5920</v>
      </c>
      <c r="B8259" s="16" t="s">
        <v>9109</v>
      </c>
      <c r="C8259" s="17" t="s">
        <v>7760</v>
      </c>
      <c r="D8259" s="18" t="s">
        <v>8995</v>
      </c>
      <c r="E8259" s="18"/>
      <c r="F8259" s="18"/>
      <c r="G8259" s="18"/>
      <c r="H8259" s="18"/>
      <c r="I8259" s="18"/>
      <c r="J8259" s="5"/>
      <c r="K8259" s="21">
        <v>33.83</v>
      </c>
      <c r="L8259" s="9">
        <v>33.83</v>
      </c>
      <c r="M8259" s="5"/>
      <c r="N8259" s="5"/>
      <c r="O8259" s="20">
        <v>4</v>
      </c>
      <c r="P8259" s="8">
        <v>4</v>
      </c>
      <c r="Q8259" s="5"/>
    </row>
    <row r="8260" spans="1:17" ht="12" x14ac:dyDescent="0.2">
      <c r="A8260" s="16" t="s">
        <v>5920</v>
      </c>
      <c r="B8260" s="16" t="s">
        <v>9109</v>
      </c>
      <c r="C8260" s="17" t="s">
        <v>7761</v>
      </c>
      <c r="D8260" s="18" t="s">
        <v>8995</v>
      </c>
      <c r="E8260" s="18"/>
      <c r="F8260" s="18"/>
      <c r="G8260" s="18"/>
      <c r="H8260" s="18"/>
      <c r="I8260" s="18"/>
      <c r="J8260" s="5"/>
      <c r="K8260" s="21">
        <v>845</v>
      </c>
      <c r="L8260" s="9">
        <v>845</v>
      </c>
      <c r="M8260" s="5"/>
      <c r="N8260" s="5"/>
      <c r="O8260" s="20">
        <v>6</v>
      </c>
      <c r="P8260" s="8">
        <v>6</v>
      </c>
      <c r="Q8260" s="5"/>
    </row>
    <row r="8261" spans="1:17" ht="12" x14ac:dyDescent="0.2">
      <c r="A8261" s="16" t="s">
        <v>5920</v>
      </c>
      <c r="B8261" s="16" t="s">
        <v>9109</v>
      </c>
      <c r="C8261" s="17" t="s">
        <v>7762</v>
      </c>
      <c r="D8261" s="18" t="s">
        <v>8995</v>
      </c>
      <c r="E8261" s="18"/>
      <c r="F8261" s="18"/>
      <c r="G8261" s="18"/>
      <c r="H8261" s="18"/>
      <c r="I8261" s="18"/>
      <c r="J8261" s="5"/>
      <c r="K8261" s="19">
        <v>2313.6</v>
      </c>
      <c r="L8261" s="6"/>
      <c r="M8261" s="19">
        <v>2313.6</v>
      </c>
      <c r="N8261" s="5"/>
      <c r="O8261" s="20">
        <v>4</v>
      </c>
      <c r="P8261" s="6"/>
      <c r="Q8261" s="20">
        <v>4</v>
      </c>
    </row>
    <row r="8262" spans="1:17" ht="12" x14ac:dyDescent="0.2">
      <c r="A8262" s="16" t="s">
        <v>5920</v>
      </c>
      <c r="B8262" s="16" t="s">
        <v>9109</v>
      </c>
      <c r="C8262" s="17" t="s">
        <v>7763</v>
      </c>
      <c r="D8262" s="18" t="s">
        <v>8995</v>
      </c>
      <c r="E8262" s="18"/>
      <c r="F8262" s="18"/>
      <c r="G8262" s="18"/>
      <c r="H8262" s="18"/>
      <c r="I8262" s="18"/>
      <c r="J8262" s="5"/>
      <c r="K8262" s="19">
        <v>50500</v>
      </c>
      <c r="L8262" s="6"/>
      <c r="M8262" s="19">
        <v>50500</v>
      </c>
      <c r="N8262" s="5"/>
      <c r="O8262" s="20">
        <v>50.5</v>
      </c>
      <c r="P8262" s="6"/>
      <c r="Q8262" s="20">
        <v>50.5</v>
      </c>
    </row>
    <row r="8263" spans="1:17" ht="12" x14ac:dyDescent="0.2">
      <c r="A8263" s="16" t="s">
        <v>5920</v>
      </c>
      <c r="B8263" s="16" t="s">
        <v>9109</v>
      </c>
      <c r="C8263" s="17" t="s">
        <v>7764</v>
      </c>
      <c r="D8263" s="18" t="s">
        <v>8995</v>
      </c>
      <c r="E8263" s="18"/>
      <c r="F8263" s="18"/>
      <c r="G8263" s="18"/>
      <c r="H8263" s="18"/>
      <c r="I8263" s="18"/>
      <c r="J8263" s="5"/>
      <c r="K8263" s="19">
        <v>45900</v>
      </c>
      <c r="L8263" s="6"/>
      <c r="M8263" s="19">
        <v>45900</v>
      </c>
      <c r="N8263" s="5"/>
      <c r="O8263" s="20">
        <v>45.9</v>
      </c>
      <c r="P8263" s="6"/>
      <c r="Q8263" s="20">
        <v>45.9</v>
      </c>
    </row>
    <row r="8264" spans="1:17" ht="12" x14ac:dyDescent="0.2">
      <c r="A8264" s="16" t="s">
        <v>5920</v>
      </c>
      <c r="B8264" s="16" t="s">
        <v>9109</v>
      </c>
      <c r="C8264" s="17" t="s">
        <v>7765</v>
      </c>
      <c r="D8264" s="18" t="s">
        <v>8995</v>
      </c>
      <c r="E8264" s="18"/>
      <c r="F8264" s="18"/>
      <c r="G8264" s="18"/>
      <c r="H8264" s="18"/>
      <c r="I8264" s="18"/>
      <c r="J8264" s="5"/>
      <c r="K8264" s="19">
        <v>42672.5</v>
      </c>
      <c r="L8264" s="6"/>
      <c r="M8264" s="19">
        <v>42672.5</v>
      </c>
      <c r="N8264" s="5"/>
      <c r="O8264" s="20">
        <v>50.5</v>
      </c>
      <c r="P8264" s="6"/>
      <c r="Q8264" s="20">
        <v>50.5</v>
      </c>
    </row>
    <row r="8265" spans="1:17" ht="12" x14ac:dyDescent="0.2">
      <c r="A8265" s="16" t="s">
        <v>5920</v>
      </c>
      <c r="B8265" s="16" t="s">
        <v>9109</v>
      </c>
      <c r="C8265" s="17" t="s">
        <v>7766</v>
      </c>
      <c r="D8265" s="18" t="s">
        <v>8995</v>
      </c>
      <c r="E8265" s="18"/>
      <c r="F8265" s="18"/>
      <c r="G8265" s="18"/>
      <c r="H8265" s="18"/>
      <c r="I8265" s="18"/>
      <c r="J8265" s="5"/>
      <c r="K8265" s="19">
        <v>42588</v>
      </c>
      <c r="L8265" s="6"/>
      <c r="M8265" s="19">
        <v>42588</v>
      </c>
      <c r="N8265" s="5"/>
      <c r="O8265" s="20">
        <v>50.4</v>
      </c>
      <c r="P8265" s="6"/>
      <c r="Q8265" s="20">
        <v>50.4</v>
      </c>
    </row>
    <row r="8266" spans="1:17" ht="12" x14ac:dyDescent="0.2">
      <c r="A8266" s="16" t="s">
        <v>5920</v>
      </c>
      <c r="B8266" s="16" t="s">
        <v>9109</v>
      </c>
      <c r="C8266" s="17" t="s">
        <v>7767</v>
      </c>
      <c r="D8266" s="18" t="s">
        <v>8995</v>
      </c>
      <c r="E8266" s="18"/>
      <c r="F8266" s="18"/>
      <c r="G8266" s="18"/>
      <c r="H8266" s="18"/>
      <c r="I8266" s="18"/>
      <c r="J8266" s="5"/>
      <c r="K8266" s="19">
        <v>45376.5</v>
      </c>
      <c r="L8266" s="6"/>
      <c r="M8266" s="19">
        <v>45376.5</v>
      </c>
      <c r="N8266" s="5"/>
      <c r="O8266" s="20">
        <v>53.7</v>
      </c>
      <c r="P8266" s="6"/>
      <c r="Q8266" s="20">
        <v>53.7</v>
      </c>
    </row>
    <row r="8267" spans="1:17" ht="12" x14ac:dyDescent="0.2">
      <c r="A8267" s="16" t="s">
        <v>5920</v>
      </c>
      <c r="B8267" s="16" t="s">
        <v>9109</v>
      </c>
      <c r="C8267" s="17" t="s">
        <v>7768</v>
      </c>
      <c r="D8267" s="18" t="s">
        <v>8995</v>
      </c>
      <c r="E8267" s="18"/>
      <c r="F8267" s="18"/>
      <c r="G8267" s="18"/>
      <c r="H8267" s="18"/>
      <c r="I8267" s="18"/>
      <c r="J8267" s="5"/>
      <c r="K8267" s="19">
        <v>6510</v>
      </c>
      <c r="L8267" s="7">
        <v>6510</v>
      </c>
      <c r="M8267" s="5"/>
      <c r="N8267" s="5"/>
      <c r="O8267" s="20">
        <v>1</v>
      </c>
      <c r="P8267" s="8">
        <v>1</v>
      </c>
      <c r="Q8267" s="5"/>
    </row>
    <row r="8268" spans="1:17" ht="12" x14ac:dyDescent="0.2">
      <c r="A8268" s="16" t="s">
        <v>5920</v>
      </c>
      <c r="B8268" s="16" t="s">
        <v>9109</v>
      </c>
      <c r="C8268" s="17" t="s">
        <v>2142</v>
      </c>
      <c r="D8268" s="18" t="s">
        <v>8995</v>
      </c>
      <c r="E8268" s="18"/>
      <c r="F8268" s="18"/>
      <c r="G8268" s="18"/>
      <c r="H8268" s="18"/>
      <c r="I8268" s="18"/>
      <c r="J8268" s="5"/>
      <c r="K8268" s="19">
        <v>1016.67</v>
      </c>
      <c r="L8268" s="7">
        <v>1016.67</v>
      </c>
      <c r="M8268" s="5"/>
      <c r="N8268" s="5"/>
      <c r="O8268" s="20">
        <v>4</v>
      </c>
      <c r="P8268" s="8">
        <v>4</v>
      </c>
      <c r="Q8268" s="5"/>
    </row>
    <row r="8269" spans="1:17" ht="12" x14ac:dyDescent="0.2">
      <c r="A8269" s="16" t="s">
        <v>5920</v>
      </c>
      <c r="B8269" s="16" t="s">
        <v>9109</v>
      </c>
      <c r="C8269" s="17" t="s">
        <v>7769</v>
      </c>
      <c r="D8269" s="18" t="s">
        <v>8995</v>
      </c>
      <c r="E8269" s="18"/>
      <c r="F8269" s="18"/>
      <c r="G8269" s="18"/>
      <c r="H8269" s="18"/>
      <c r="I8269" s="18"/>
      <c r="J8269" s="5"/>
      <c r="K8269" s="21">
        <v>150</v>
      </c>
      <c r="L8269" s="9">
        <v>150</v>
      </c>
      <c r="M8269" s="5"/>
      <c r="N8269" s="5"/>
      <c r="O8269" s="20">
        <v>1</v>
      </c>
      <c r="P8269" s="8">
        <v>1</v>
      </c>
      <c r="Q8269" s="5"/>
    </row>
    <row r="8270" spans="1:17" ht="12" x14ac:dyDescent="0.2">
      <c r="A8270" s="16" t="s">
        <v>5920</v>
      </c>
      <c r="B8270" s="16" t="s">
        <v>9109</v>
      </c>
      <c r="C8270" s="17" t="s">
        <v>7770</v>
      </c>
      <c r="D8270" s="18" t="s">
        <v>8995</v>
      </c>
      <c r="E8270" s="18"/>
      <c r="F8270" s="18"/>
      <c r="G8270" s="18"/>
      <c r="H8270" s="18"/>
      <c r="I8270" s="18"/>
      <c r="J8270" s="5"/>
      <c r="K8270" s="21">
        <v>87</v>
      </c>
      <c r="L8270" s="9">
        <v>87</v>
      </c>
      <c r="M8270" s="5"/>
      <c r="N8270" s="5"/>
      <c r="O8270" s="20">
        <v>1</v>
      </c>
      <c r="P8270" s="8">
        <v>1</v>
      </c>
      <c r="Q8270" s="5"/>
    </row>
    <row r="8271" spans="1:17" ht="12" x14ac:dyDescent="0.2">
      <c r="A8271" s="16" t="s">
        <v>5920</v>
      </c>
      <c r="B8271" s="16" t="s">
        <v>9109</v>
      </c>
      <c r="C8271" s="17" t="s">
        <v>7771</v>
      </c>
      <c r="D8271" s="18" t="s">
        <v>8995</v>
      </c>
      <c r="E8271" s="18"/>
      <c r="F8271" s="18"/>
      <c r="G8271" s="18"/>
      <c r="H8271" s="18"/>
      <c r="I8271" s="18"/>
      <c r="J8271" s="5"/>
      <c r="K8271" s="19">
        <v>8288</v>
      </c>
      <c r="L8271" s="7">
        <v>8288</v>
      </c>
      <c r="M8271" s="5"/>
      <c r="N8271" s="5"/>
      <c r="O8271" s="20">
        <v>1</v>
      </c>
      <c r="P8271" s="8">
        <v>1</v>
      </c>
      <c r="Q8271" s="5"/>
    </row>
    <row r="8272" spans="1:17" ht="12" x14ac:dyDescent="0.2">
      <c r="A8272" s="16" t="s">
        <v>5920</v>
      </c>
      <c r="B8272" s="16" t="s">
        <v>9109</v>
      </c>
      <c r="C8272" s="17" t="s">
        <v>7772</v>
      </c>
      <c r="D8272" s="18" t="s">
        <v>8995</v>
      </c>
      <c r="E8272" s="18"/>
      <c r="F8272" s="18"/>
      <c r="G8272" s="18"/>
      <c r="H8272" s="18"/>
      <c r="I8272" s="18"/>
      <c r="J8272" s="5"/>
      <c r="K8272" s="19">
        <v>15017.33</v>
      </c>
      <c r="L8272" s="7">
        <v>15017.33</v>
      </c>
      <c r="M8272" s="5"/>
      <c r="N8272" s="5"/>
      <c r="O8272" s="20">
        <v>1</v>
      </c>
      <c r="P8272" s="8">
        <v>1</v>
      </c>
      <c r="Q8272" s="5"/>
    </row>
    <row r="8273" spans="1:17" ht="12" x14ac:dyDescent="0.2">
      <c r="A8273" s="16" t="s">
        <v>5920</v>
      </c>
      <c r="B8273" s="16" t="s">
        <v>9109</v>
      </c>
      <c r="C8273" s="17" t="s">
        <v>2189</v>
      </c>
      <c r="D8273" s="18" t="s">
        <v>8995</v>
      </c>
      <c r="E8273" s="18"/>
      <c r="F8273" s="18"/>
      <c r="G8273" s="18"/>
      <c r="H8273" s="18"/>
      <c r="I8273" s="18"/>
      <c r="J8273" s="5"/>
      <c r="K8273" s="19">
        <v>1324.17</v>
      </c>
      <c r="L8273" s="7">
        <v>1324.17</v>
      </c>
      <c r="M8273" s="5"/>
      <c r="N8273" s="5"/>
      <c r="O8273" s="20">
        <v>1</v>
      </c>
      <c r="P8273" s="8">
        <v>1</v>
      </c>
      <c r="Q8273" s="5"/>
    </row>
    <row r="8274" spans="1:17" ht="12" x14ac:dyDescent="0.2">
      <c r="A8274" s="16" t="s">
        <v>5920</v>
      </c>
      <c r="B8274" s="16" t="s">
        <v>9109</v>
      </c>
      <c r="C8274" s="17" t="s">
        <v>7773</v>
      </c>
      <c r="D8274" s="18" t="s">
        <v>8995</v>
      </c>
      <c r="E8274" s="18"/>
      <c r="F8274" s="18"/>
      <c r="G8274" s="18"/>
      <c r="H8274" s="18"/>
      <c r="I8274" s="18"/>
      <c r="J8274" s="5"/>
      <c r="K8274" s="19">
        <v>14429.85</v>
      </c>
      <c r="L8274" s="7">
        <v>14429.85</v>
      </c>
      <c r="M8274" s="5"/>
      <c r="N8274" s="5"/>
      <c r="O8274" s="20">
        <v>1</v>
      </c>
      <c r="P8274" s="8">
        <v>1</v>
      </c>
      <c r="Q8274" s="5"/>
    </row>
    <row r="8275" spans="1:17" ht="12" x14ac:dyDescent="0.2">
      <c r="A8275" s="16" t="s">
        <v>5920</v>
      </c>
      <c r="B8275" s="16" t="s">
        <v>9109</v>
      </c>
      <c r="C8275" s="17" t="s">
        <v>7774</v>
      </c>
      <c r="D8275" s="18" t="s">
        <v>8995</v>
      </c>
      <c r="E8275" s="18"/>
      <c r="F8275" s="18"/>
      <c r="G8275" s="18"/>
      <c r="H8275" s="18"/>
      <c r="I8275" s="18"/>
      <c r="J8275" s="5"/>
      <c r="K8275" s="19">
        <v>43137.5</v>
      </c>
      <c r="L8275" s="7">
        <v>43137.5</v>
      </c>
      <c r="M8275" s="5"/>
      <c r="N8275" s="5"/>
      <c r="O8275" s="20">
        <v>1</v>
      </c>
      <c r="P8275" s="8">
        <v>1</v>
      </c>
      <c r="Q8275" s="5"/>
    </row>
    <row r="8276" spans="1:17" ht="12" x14ac:dyDescent="0.2">
      <c r="A8276" s="16" t="s">
        <v>5920</v>
      </c>
      <c r="B8276" s="16" t="s">
        <v>9109</v>
      </c>
      <c r="C8276" s="17" t="s">
        <v>7775</v>
      </c>
      <c r="D8276" s="18" t="s">
        <v>8995</v>
      </c>
      <c r="E8276" s="18"/>
      <c r="F8276" s="18"/>
      <c r="G8276" s="18"/>
      <c r="H8276" s="18"/>
      <c r="I8276" s="18"/>
      <c r="J8276" s="5"/>
      <c r="K8276" s="19">
        <v>11979.17</v>
      </c>
      <c r="L8276" s="7">
        <v>11979.17</v>
      </c>
      <c r="M8276" s="5"/>
      <c r="N8276" s="5"/>
      <c r="O8276" s="20">
        <v>1</v>
      </c>
      <c r="P8276" s="8">
        <v>1</v>
      </c>
      <c r="Q8276" s="5"/>
    </row>
    <row r="8277" spans="1:17" ht="12" x14ac:dyDescent="0.2">
      <c r="A8277" s="16" t="s">
        <v>5920</v>
      </c>
      <c r="B8277" s="16" t="s">
        <v>9109</v>
      </c>
      <c r="C8277" s="17" t="s">
        <v>7776</v>
      </c>
      <c r="D8277" s="18" t="s">
        <v>8995</v>
      </c>
      <c r="E8277" s="18"/>
      <c r="F8277" s="18"/>
      <c r="G8277" s="18"/>
      <c r="H8277" s="18"/>
      <c r="I8277" s="18"/>
      <c r="J8277" s="5"/>
      <c r="K8277" s="19">
        <v>16946</v>
      </c>
      <c r="L8277" s="7">
        <v>16946</v>
      </c>
      <c r="M8277" s="5"/>
      <c r="N8277" s="5"/>
      <c r="O8277" s="20">
        <v>2</v>
      </c>
      <c r="P8277" s="8">
        <v>2</v>
      </c>
      <c r="Q8277" s="5"/>
    </row>
    <row r="8278" spans="1:17" ht="12" x14ac:dyDescent="0.2">
      <c r="A8278" s="16" t="s">
        <v>5920</v>
      </c>
      <c r="B8278" s="16" t="s">
        <v>9109</v>
      </c>
      <c r="C8278" s="17" t="s">
        <v>7777</v>
      </c>
      <c r="D8278" s="18" t="s">
        <v>8995</v>
      </c>
      <c r="E8278" s="18"/>
      <c r="F8278" s="18"/>
      <c r="G8278" s="18"/>
      <c r="H8278" s="18"/>
      <c r="I8278" s="18"/>
      <c r="J8278" s="5"/>
      <c r="K8278" s="19">
        <v>64718.33</v>
      </c>
      <c r="L8278" s="7">
        <v>64718.33</v>
      </c>
      <c r="M8278" s="5"/>
      <c r="N8278" s="5"/>
      <c r="O8278" s="20">
        <v>1</v>
      </c>
      <c r="P8278" s="8">
        <v>1</v>
      </c>
      <c r="Q8278" s="5"/>
    </row>
    <row r="8279" spans="1:17" ht="12" x14ac:dyDescent="0.2">
      <c r="A8279" s="16" t="s">
        <v>5920</v>
      </c>
      <c r="B8279" s="16" t="s">
        <v>9109</v>
      </c>
      <c r="C8279" s="17" t="s">
        <v>5236</v>
      </c>
      <c r="D8279" s="18" t="s">
        <v>8995</v>
      </c>
      <c r="E8279" s="18"/>
      <c r="F8279" s="18"/>
      <c r="G8279" s="18"/>
      <c r="H8279" s="18"/>
      <c r="I8279" s="18"/>
      <c r="J8279" s="5"/>
      <c r="K8279" s="19">
        <v>25200</v>
      </c>
      <c r="L8279" s="7">
        <v>25200</v>
      </c>
      <c r="M8279" s="5"/>
      <c r="N8279" s="5"/>
      <c r="O8279" s="20">
        <v>12</v>
      </c>
      <c r="P8279" s="8">
        <v>12</v>
      </c>
      <c r="Q8279" s="5"/>
    </row>
    <row r="8280" spans="1:17" ht="24" x14ac:dyDescent="0.2">
      <c r="A8280" s="16" t="s">
        <v>5920</v>
      </c>
      <c r="B8280" s="16" t="s">
        <v>9109</v>
      </c>
      <c r="C8280" s="17" t="s">
        <v>7778</v>
      </c>
      <c r="D8280" s="18" t="s">
        <v>8995</v>
      </c>
      <c r="E8280" s="18"/>
      <c r="F8280" s="18"/>
      <c r="G8280" s="18"/>
      <c r="H8280" s="18"/>
      <c r="I8280" s="18"/>
      <c r="J8280" s="5"/>
      <c r="K8280" s="21">
        <v>936</v>
      </c>
      <c r="L8280" s="9">
        <v>936</v>
      </c>
      <c r="M8280" s="5"/>
      <c r="N8280" s="5"/>
      <c r="O8280" s="20">
        <v>1</v>
      </c>
      <c r="P8280" s="8">
        <v>1</v>
      </c>
      <c r="Q8280" s="5"/>
    </row>
    <row r="8281" spans="1:17" ht="12" x14ac:dyDescent="0.2">
      <c r="A8281" s="16" t="s">
        <v>5920</v>
      </c>
      <c r="B8281" s="16" t="s">
        <v>9109</v>
      </c>
      <c r="C8281" s="17" t="s">
        <v>2199</v>
      </c>
      <c r="D8281" s="18" t="s">
        <v>8995</v>
      </c>
      <c r="E8281" s="18"/>
      <c r="F8281" s="18"/>
      <c r="G8281" s="18"/>
      <c r="H8281" s="18"/>
      <c r="I8281" s="18"/>
      <c r="J8281" s="5"/>
      <c r="K8281" s="21">
        <v>308.33</v>
      </c>
      <c r="L8281" s="9">
        <v>308.33</v>
      </c>
      <c r="M8281" s="5"/>
      <c r="N8281" s="5"/>
      <c r="O8281" s="20">
        <v>1</v>
      </c>
      <c r="P8281" s="8">
        <v>1</v>
      </c>
      <c r="Q8281" s="5"/>
    </row>
    <row r="8282" spans="1:17" ht="12" x14ac:dyDescent="0.2">
      <c r="A8282" s="16" t="s">
        <v>5920</v>
      </c>
      <c r="B8282" s="16" t="s">
        <v>9109</v>
      </c>
      <c r="C8282" s="17" t="s">
        <v>7779</v>
      </c>
      <c r="D8282" s="18" t="s">
        <v>8995</v>
      </c>
      <c r="E8282" s="18"/>
      <c r="F8282" s="18"/>
      <c r="G8282" s="18"/>
      <c r="H8282" s="18"/>
      <c r="I8282" s="18"/>
      <c r="J8282" s="5"/>
      <c r="K8282" s="19">
        <v>5483.57</v>
      </c>
      <c r="L8282" s="7">
        <v>5483.57</v>
      </c>
      <c r="M8282" s="5"/>
      <c r="N8282" s="5"/>
      <c r="O8282" s="20">
        <v>1</v>
      </c>
      <c r="P8282" s="8">
        <v>1</v>
      </c>
      <c r="Q8282" s="5"/>
    </row>
    <row r="8283" spans="1:17" ht="24" x14ac:dyDescent="0.2">
      <c r="A8283" s="16" t="s">
        <v>5920</v>
      </c>
      <c r="B8283" s="16" t="s">
        <v>9109</v>
      </c>
      <c r="C8283" s="17" t="s">
        <v>7780</v>
      </c>
      <c r="D8283" s="18" t="s">
        <v>8995</v>
      </c>
      <c r="E8283" s="18"/>
      <c r="F8283" s="18"/>
      <c r="G8283" s="18"/>
      <c r="H8283" s="18"/>
      <c r="I8283" s="18"/>
      <c r="J8283" s="5"/>
      <c r="K8283" s="19">
        <v>1407.91</v>
      </c>
      <c r="L8283" s="7">
        <v>1407.91</v>
      </c>
      <c r="M8283" s="5"/>
      <c r="N8283" s="5"/>
      <c r="O8283" s="20">
        <v>20</v>
      </c>
      <c r="P8283" s="8">
        <v>20</v>
      </c>
      <c r="Q8283" s="5"/>
    </row>
    <row r="8284" spans="1:17" ht="12" x14ac:dyDescent="0.2">
      <c r="A8284" s="16" t="s">
        <v>5920</v>
      </c>
      <c r="B8284" s="16" t="s">
        <v>9109</v>
      </c>
      <c r="C8284" s="17" t="s">
        <v>7781</v>
      </c>
      <c r="D8284" s="18" t="s">
        <v>8995</v>
      </c>
      <c r="E8284" s="18"/>
      <c r="F8284" s="18"/>
      <c r="G8284" s="18"/>
      <c r="H8284" s="18"/>
      <c r="I8284" s="18"/>
      <c r="J8284" s="5"/>
      <c r="K8284" s="21">
        <v>851.98</v>
      </c>
      <c r="L8284" s="9">
        <v>851.98</v>
      </c>
      <c r="M8284" s="5"/>
      <c r="N8284" s="5"/>
      <c r="O8284" s="20">
        <v>2</v>
      </c>
      <c r="P8284" s="8">
        <v>2</v>
      </c>
      <c r="Q8284" s="5"/>
    </row>
    <row r="8285" spans="1:17" ht="12" x14ac:dyDescent="0.2">
      <c r="A8285" s="16" t="s">
        <v>5920</v>
      </c>
      <c r="B8285" s="16" t="s">
        <v>9109</v>
      </c>
      <c r="C8285" s="17" t="s">
        <v>7782</v>
      </c>
      <c r="D8285" s="18" t="s">
        <v>8995</v>
      </c>
      <c r="E8285" s="18"/>
      <c r="F8285" s="18"/>
      <c r="G8285" s="18"/>
      <c r="H8285" s="18"/>
      <c r="I8285" s="18"/>
      <c r="J8285" s="5"/>
      <c r="K8285" s="19">
        <v>31958.33</v>
      </c>
      <c r="L8285" s="7">
        <v>31958.33</v>
      </c>
      <c r="M8285" s="5"/>
      <c r="N8285" s="5"/>
      <c r="O8285" s="20">
        <v>1</v>
      </c>
      <c r="P8285" s="8">
        <v>1</v>
      </c>
      <c r="Q8285" s="5"/>
    </row>
    <row r="8286" spans="1:17" ht="12" x14ac:dyDescent="0.2">
      <c r="A8286" s="16" t="s">
        <v>5920</v>
      </c>
      <c r="B8286" s="16" t="s">
        <v>9109</v>
      </c>
      <c r="C8286" s="17" t="s">
        <v>7783</v>
      </c>
      <c r="D8286" s="18" t="s">
        <v>8995</v>
      </c>
      <c r="E8286" s="18"/>
      <c r="F8286" s="18"/>
      <c r="G8286" s="18"/>
      <c r="H8286" s="18"/>
      <c r="I8286" s="18"/>
      <c r="J8286" s="5"/>
      <c r="K8286" s="19">
        <v>6195.13</v>
      </c>
      <c r="L8286" s="7">
        <v>6195.13</v>
      </c>
      <c r="M8286" s="5"/>
      <c r="N8286" s="5"/>
      <c r="O8286" s="20">
        <v>8</v>
      </c>
      <c r="P8286" s="8">
        <v>8</v>
      </c>
      <c r="Q8286" s="5"/>
    </row>
    <row r="8287" spans="1:17" ht="12" x14ac:dyDescent="0.2">
      <c r="A8287" s="16" t="s">
        <v>5920</v>
      </c>
      <c r="B8287" s="16" t="s">
        <v>9109</v>
      </c>
      <c r="C8287" s="17" t="s">
        <v>2218</v>
      </c>
      <c r="D8287" s="18" t="s">
        <v>8995</v>
      </c>
      <c r="E8287" s="18"/>
      <c r="F8287" s="18"/>
      <c r="G8287" s="18"/>
      <c r="H8287" s="18"/>
      <c r="I8287" s="18"/>
      <c r="J8287" s="5"/>
      <c r="K8287" s="19">
        <v>7935</v>
      </c>
      <c r="L8287" s="7">
        <v>7935</v>
      </c>
      <c r="M8287" s="5"/>
      <c r="N8287" s="5"/>
      <c r="O8287" s="20">
        <v>18</v>
      </c>
      <c r="P8287" s="8">
        <v>18</v>
      </c>
      <c r="Q8287" s="5"/>
    </row>
    <row r="8288" spans="1:17" ht="12" x14ac:dyDescent="0.2">
      <c r="A8288" s="16" t="s">
        <v>5920</v>
      </c>
      <c r="B8288" s="16" t="s">
        <v>9109</v>
      </c>
      <c r="C8288" s="17" t="s">
        <v>7784</v>
      </c>
      <c r="D8288" s="18" t="s">
        <v>8995</v>
      </c>
      <c r="E8288" s="18"/>
      <c r="F8288" s="18"/>
      <c r="G8288" s="18"/>
      <c r="H8288" s="18"/>
      <c r="I8288" s="18"/>
      <c r="J8288" s="5"/>
      <c r="K8288" s="19">
        <v>1835.92</v>
      </c>
      <c r="L8288" s="7">
        <v>1835.92</v>
      </c>
      <c r="M8288" s="5"/>
      <c r="N8288" s="5"/>
      <c r="O8288" s="20">
        <v>10</v>
      </c>
      <c r="P8288" s="8">
        <v>10</v>
      </c>
      <c r="Q8288" s="5"/>
    </row>
    <row r="8289" spans="1:17" ht="12" x14ac:dyDescent="0.2">
      <c r="A8289" s="16" t="s">
        <v>5920</v>
      </c>
      <c r="B8289" s="16" t="s">
        <v>9109</v>
      </c>
      <c r="C8289" s="17" t="s">
        <v>7785</v>
      </c>
      <c r="D8289" s="18" t="s">
        <v>8995</v>
      </c>
      <c r="E8289" s="18"/>
      <c r="F8289" s="18"/>
      <c r="G8289" s="18"/>
      <c r="H8289" s="18"/>
      <c r="I8289" s="18"/>
      <c r="J8289" s="5"/>
      <c r="K8289" s="19">
        <v>7505.5</v>
      </c>
      <c r="L8289" s="7">
        <v>7505.5</v>
      </c>
      <c r="M8289" s="5"/>
      <c r="N8289" s="5"/>
      <c r="O8289" s="20">
        <v>400</v>
      </c>
      <c r="P8289" s="8">
        <v>400</v>
      </c>
      <c r="Q8289" s="5"/>
    </row>
    <row r="8290" spans="1:17" ht="12" x14ac:dyDescent="0.2">
      <c r="A8290" s="16" t="s">
        <v>5920</v>
      </c>
      <c r="B8290" s="16" t="s">
        <v>9109</v>
      </c>
      <c r="C8290" s="17" t="s">
        <v>7786</v>
      </c>
      <c r="D8290" s="18" t="s">
        <v>8995</v>
      </c>
      <c r="E8290" s="18"/>
      <c r="F8290" s="18"/>
      <c r="G8290" s="18"/>
      <c r="H8290" s="18"/>
      <c r="I8290" s="18"/>
      <c r="J8290" s="5"/>
      <c r="K8290" s="19">
        <v>216240</v>
      </c>
      <c r="L8290" s="7">
        <v>216240</v>
      </c>
      <c r="M8290" s="5"/>
      <c r="N8290" s="5"/>
      <c r="O8290" s="20">
        <v>26.5</v>
      </c>
      <c r="P8290" s="8">
        <v>26.5</v>
      </c>
      <c r="Q8290" s="5"/>
    </row>
    <row r="8291" spans="1:17" ht="12" x14ac:dyDescent="0.2">
      <c r="A8291" s="16" t="s">
        <v>5920</v>
      </c>
      <c r="B8291" s="16" t="s">
        <v>9109</v>
      </c>
      <c r="C8291" s="17" t="s">
        <v>7787</v>
      </c>
      <c r="D8291" s="18" t="s">
        <v>8995</v>
      </c>
      <c r="E8291" s="18"/>
      <c r="F8291" s="18"/>
      <c r="G8291" s="18"/>
      <c r="H8291" s="18"/>
      <c r="I8291" s="18"/>
      <c r="J8291" s="19">
        <v>4446</v>
      </c>
      <c r="K8291" s="5"/>
      <c r="L8291" s="7">
        <v>4446</v>
      </c>
      <c r="M8291" s="5"/>
      <c r="N8291" s="20">
        <v>50</v>
      </c>
      <c r="O8291" s="5"/>
      <c r="P8291" s="8">
        <v>50</v>
      </c>
      <c r="Q8291" s="5"/>
    </row>
    <row r="8292" spans="1:17" ht="12" x14ac:dyDescent="0.2">
      <c r="A8292" s="16" t="s">
        <v>5920</v>
      </c>
      <c r="B8292" s="16" t="s">
        <v>9109</v>
      </c>
      <c r="C8292" s="17" t="s">
        <v>5239</v>
      </c>
      <c r="D8292" s="18" t="s">
        <v>8995</v>
      </c>
      <c r="E8292" s="18"/>
      <c r="F8292" s="18"/>
      <c r="G8292" s="18"/>
      <c r="H8292" s="18"/>
      <c r="I8292" s="18"/>
      <c r="J8292" s="19">
        <v>14620</v>
      </c>
      <c r="K8292" s="5"/>
      <c r="L8292" s="7">
        <v>14620</v>
      </c>
      <c r="M8292" s="5"/>
      <c r="N8292" s="20">
        <v>170</v>
      </c>
      <c r="O8292" s="5"/>
      <c r="P8292" s="8">
        <v>170</v>
      </c>
      <c r="Q8292" s="5"/>
    </row>
    <row r="8293" spans="1:17" ht="12" x14ac:dyDescent="0.2">
      <c r="A8293" s="16" t="s">
        <v>5920</v>
      </c>
      <c r="B8293" s="16" t="s">
        <v>9109</v>
      </c>
      <c r="C8293" s="17" t="s">
        <v>5242</v>
      </c>
      <c r="D8293" s="18" t="s">
        <v>8995</v>
      </c>
      <c r="E8293" s="18"/>
      <c r="F8293" s="18"/>
      <c r="G8293" s="18"/>
      <c r="H8293" s="18"/>
      <c r="I8293" s="18"/>
      <c r="J8293" s="5"/>
      <c r="K8293" s="21">
        <v>780</v>
      </c>
      <c r="L8293" s="9">
        <v>780</v>
      </c>
      <c r="M8293" s="5"/>
      <c r="N8293" s="5"/>
      <c r="O8293" s="20">
        <v>10</v>
      </c>
      <c r="P8293" s="8">
        <v>10</v>
      </c>
      <c r="Q8293" s="5"/>
    </row>
    <row r="8294" spans="1:17" ht="12" x14ac:dyDescent="0.2">
      <c r="A8294" s="16" t="s">
        <v>5920</v>
      </c>
      <c r="B8294" s="16" t="s">
        <v>9109</v>
      </c>
      <c r="C8294" s="17" t="s">
        <v>7788</v>
      </c>
      <c r="D8294" s="18" t="s">
        <v>8995</v>
      </c>
      <c r="E8294" s="18"/>
      <c r="F8294" s="18"/>
      <c r="G8294" s="18"/>
      <c r="H8294" s="18"/>
      <c r="I8294" s="18"/>
      <c r="J8294" s="5"/>
      <c r="K8294" s="19">
        <v>3150</v>
      </c>
      <c r="L8294" s="7">
        <v>3150</v>
      </c>
      <c r="M8294" s="5"/>
      <c r="N8294" s="5"/>
      <c r="O8294" s="20">
        <v>1</v>
      </c>
      <c r="P8294" s="8">
        <v>1</v>
      </c>
      <c r="Q8294" s="5"/>
    </row>
    <row r="8295" spans="1:17" ht="12" x14ac:dyDescent="0.2">
      <c r="A8295" s="16" t="s">
        <v>5920</v>
      </c>
      <c r="B8295" s="16" t="s">
        <v>9109</v>
      </c>
      <c r="C8295" s="17" t="s">
        <v>7789</v>
      </c>
      <c r="D8295" s="18" t="s">
        <v>8995</v>
      </c>
      <c r="E8295" s="18"/>
      <c r="F8295" s="18"/>
      <c r="G8295" s="18"/>
      <c r="H8295" s="18"/>
      <c r="I8295" s="18"/>
      <c r="J8295" s="5"/>
      <c r="K8295" s="19">
        <v>2800</v>
      </c>
      <c r="L8295" s="7">
        <v>2800</v>
      </c>
      <c r="M8295" s="5"/>
      <c r="N8295" s="5"/>
      <c r="O8295" s="20">
        <v>1</v>
      </c>
      <c r="P8295" s="8">
        <v>1</v>
      </c>
      <c r="Q8295" s="5"/>
    </row>
    <row r="8296" spans="1:17" ht="12" x14ac:dyDescent="0.2">
      <c r="A8296" s="16" t="s">
        <v>5920</v>
      </c>
      <c r="B8296" s="16" t="s">
        <v>9109</v>
      </c>
      <c r="C8296" s="17" t="s">
        <v>7790</v>
      </c>
      <c r="D8296" s="18" t="s">
        <v>8995</v>
      </c>
      <c r="E8296" s="18"/>
      <c r="F8296" s="18"/>
      <c r="G8296" s="18"/>
      <c r="H8296" s="18"/>
      <c r="I8296" s="18"/>
      <c r="J8296" s="5"/>
      <c r="K8296" s="19">
        <v>2916.67</v>
      </c>
      <c r="L8296" s="7">
        <v>2916.67</v>
      </c>
      <c r="M8296" s="5"/>
      <c r="N8296" s="5"/>
      <c r="O8296" s="20">
        <v>1</v>
      </c>
      <c r="P8296" s="8">
        <v>1</v>
      </c>
      <c r="Q8296" s="5"/>
    </row>
    <row r="8297" spans="1:17" ht="12" x14ac:dyDescent="0.2">
      <c r="A8297" s="16" t="s">
        <v>5920</v>
      </c>
      <c r="B8297" s="16" t="s">
        <v>9109</v>
      </c>
      <c r="C8297" s="17" t="s">
        <v>7791</v>
      </c>
      <c r="D8297" s="18" t="s">
        <v>8995</v>
      </c>
      <c r="E8297" s="18"/>
      <c r="F8297" s="18"/>
      <c r="G8297" s="18"/>
      <c r="H8297" s="18"/>
      <c r="I8297" s="18"/>
      <c r="J8297" s="5"/>
      <c r="K8297" s="19">
        <v>2800</v>
      </c>
      <c r="L8297" s="7">
        <v>2800</v>
      </c>
      <c r="M8297" s="5"/>
      <c r="N8297" s="5"/>
      <c r="O8297" s="20">
        <v>1</v>
      </c>
      <c r="P8297" s="8">
        <v>1</v>
      </c>
      <c r="Q8297" s="5"/>
    </row>
    <row r="8298" spans="1:17" ht="12" x14ac:dyDescent="0.2">
      <c r="A8298" s="16" t="s">
        <v>5920</v>
      </c>
      <c r="B8298" s="16" t="s">
        <v>9109</v>
      </c>
      <c r="C8298" s="17" t="s">
        <v>7792</v>
      </c>
      <c r="D8298" s="18" t="s">
        <v>8995</v>
      </c>
      <c r="E8298" s="18"/>
      <c r="F8298" s="18"/>
      <c r="G8298" s="18"/>
      <c r="H8298" s="18"/>
      <c r="I8298" s="18"/>
      <c r="J8298" s="5"/>
      <c r="K8298" s="19">
        <v>1436.5</v>
      </c>
      <c r="L8298" s="7">
        <v>1436.5</v>
      </c>
      <c r="M8298" s="5"/>
      <c r="N8298" s="5"/>
      <c r="O8298" s="20">
        <v>3</v>
      </c>
      <c r="P8298" s="8">
        <v>3</v>
      </c>
      <c r="Q8298" s="5"/>
    </row>
    <row r="8299" spans="1:17" ht="12" x14ac:dyDescent="0.2">
      <c r="A8299" s="16" t="s">
        <v>5920</v>
      </c>
      <c r="B8299" s="16" t="s">
        <v>9109</v>
      </c>
      <c r="C8299" s="17" t="s">
        <v>2228</v>
      </c>
      <c r="D8299" s="18" t="s">
        <v>8995</v>
      </c>
      <c r="E8299" s="18"/>
      <c r="F8299" s="18"/>
      <c r="G8299" s="18"/>
      <c r="H8299" s="18"/>
      <c r="I8299" s="18"/>
      <c r="J8299" s="5"/>
      <c r="K8299" s="19">
        <v>1652.08</v>
      </c>
      <c r="L8299" s="7">
        <v>1652.08</v>
      </c>
      <c r="M8299" s="5"/>
      <c r="N8299" s="5"/>
      <c r="O8299" s="20">
        <v>5</v>
      </c>
      <c r="P8299" s="8">
        <v>5</v>
      </c>
      <c r="Q8299" s="5"/>
    </row>
    <row r="8300" spans="1:17" ht="12" x14ac:dyDescent="0.2">
      <c r="A8300" s="16" t="s">
        <v>5920</v>
      </c>
      <c r="B8300" s="16" t="s">
        <v>9109</v>
      </c>
      <c r="C8300" s="17" t="s">
        <v>7793</v>
      </c>
      <c r="D8300" s="18" t="s">
        <v>8995</v>
      </c>
      <c r="E8300" s="18"/>
      <c r="F8300" s="18"/>
      <c r="G8300" s="18"/>
      <c r="H8300" s="18"/>
      <c r="I8300" s="18"/>
      <c r="J8300" s="5"/>
      <c r="K8300" s="19">
        <v>2060.5</v>
      </c>
      <c r="L8300" s="7">
        <v>2060.5</v>
      </c>
      <c r="M8300" s="5"/>
      <c r="N8300" s="5"/>
      <c r="O8300" s="20">
        <v>6</v>
      </c>
      <c r="P8300" s="8">
        <v>6</v>
      </c>
      <c r="Q8300" s="5"/>
    </row>
    <row r="8301" spans="1:17" ht="12" x14ac:dyDescent="0.2">
      <c r="A8301" s="16" t="s">
        <v>5920</v>
      </c>
      <c r="B8301" s="16" t="s">
        <v>9109</v>
      </c>
      <c r="C8301" s="17" t="s">
        <v>2231</v>
      </c>
      <c r="D8301" s="18" t="s">
        <v>8995</v>
      </c>
      <c r="E8301" s="18"/>
      <c r="F8301" s="18"/>
      <c r="G8301" s="18"/>
      <c r="H8301" s="18"/>
      <c r="I8301" s="18"/>
      <c r="J8301" s="5"/>
      <c r="K8301" s="19">
        <v>2155.83</v>
      </c>
      <c r="L8301" s="7">
        <v>2155.83</v>
      </c>
      <c r="M8301" s="5"/>
      <c r="N8301" s="5"/>
      <c r="O8301" s="20">
        <v>5</v>
      </c>
      <c r="P8301" s="8">
        <v>5</v>
      </c>
      <c r="Q8301" s="5"/>
    </row>
    <row r="8302" spans="1:17" ht="12" x14ac:dyDescent="0.2">
      <c r="A8302" s="16" t="s">
        <v>5920</v>
      </c>
      <c r="B8302" s="16" t="s">
        <v>9109</v>
      </c>
      <c r="C8302" s="17" t="s">
        <v>7794</v>
      </c>
      <c r="D8302" s="18" t="s">
        <v>8995</v>
      </c>
      <c r="E8302" s="18"/>
      <c r="F8302" s="18"/>
      <c r="G8302" s="18"/>
      <c r="H8302" s="18"/>
      <c r="I8302" s="18"/>
      <c r="J8302" s="5"/>
      <c r="K8302" s="19">
        <v>1089.83</v>
      </c>
      <c r="L8302" s="7">
        <v>1089.83</v>
      </c>
      <c r="M8302" s="5"/>
      <c r="N8302" s="5"/>
      <c r="O8302" s="20">
        <v>2</v>
      </c>
      <c r="P8302" s="8">
        <v>2</v>
      </c>
      <c r="Q8302" s="5"/>
    </row>
    <row r="8303" spans="1:17" ht="12" x14ac:dyDescent="0.2">
      <c r="A8303" s="16" t="s">
        <v>5920</v>
      </c>
      <c r="B8303" s="16" t="s">
        <v>9109</v>
      </c>
      <c r="C8303" s="17" t="s">
        <v>7795</v>
      </c>
      <c r="D8303" s="18" t="s">
        <v>8995</v>
      </c>
      <c r="E8303" s="18"/>
      <c r="F8303" s="18"/>
      <c r="G8303" s="18"/>
      <c r="H8303" s="18"/>
      <c r="I8303" s="18"/>
      <c r="J8303" s="5"/>
      <c r="K8303" s="19">
        <v>1579.5</v>
      </c>
      <c r="L8303" s="7">
        <v>1579.5</v>
      </c>
      <c r="M8303" s="5"/>
      <c r="N8303" s="5"/>
      <c r="O8303" s="20">
        <v>6</v>
      </c>
      <c r="P8303" s="8">
        <v>6</v>
      </c>
      <c r="Q8303" s="5"/>
    </row>
    <row r="8304" spans="1:17" ht="12" x14ac:dyDescent="0.2">
      <c r="A8304" s="16" t="s">
        <v>5920</v>
      </c>
      <c r="B8304" s="16" t="s">
        <v>9109</v>
      </c>
      <c r="C8304" s="17" t="s">
        <v>7796</v>
      </c>
      <c r="D8304" s="18" t="s">
        <v>8995</v>
      </c>
      <c r="E8304" s="18"/>
      <c r="F8304" s="18"/>
      <c r="G8304" s="18"/>
      <c r="H8304" s="18"/>
      <c r="I8304" s="18"/>
      <c r="J8304" s="5"/>
      <c r="K8304" s="19">
        <v>2383.33</v>
      </c>
      <c r="L8304" s="7">
        <v>2383.33</v>
      </c>
      <c r="M8304" s="5"/>
      <c r="N8304" s="5"/>
      <c r="O8304" s="20">
        <v>5</v>
      </c>
      <c r="P8304" s="8">
        <v>5</v>
      </c>
      <c r="Q8304" s="5"/>
    </row>
    <row r="8305" spans="1:17" ht="12" x14ac:dyDescent="0.2">
      <c r="A8305" s="16" t="s">
        <v>5920</v>
      </c>
      <c r="B8305" s="16" t="s">
        <v>9109</v>
      </c>
      <c r="C8305" s="17" t="s">
        <v>7797</v>
      </c>
      <c r="D8305" s="18" t="s">
        <v>8995</v>
      </c>
      <c r="E8305" s="18"/>
      <c r="F8305" s="18"/>
      <c r="G8305" s="18"/>
      <c r="H8305" s="18"/>
      <c r="I8305" s="18"/>
      <c r="J8305" s="5"/>
      <c r="K8305" s="19">
        <v>1243.67</v>
      </c>
      <c r="L8305" s="7">
        <v>1243.67</v>
      </c>
      <c r="M8305" s="5"/>
      <c r="N8305" s="5"/>
      <c r="O8305" s="20">
        <v>4</v>
      </c>
      <c r="P8305" s="8">
        <v>4</v>
      </c>
      <c r="Q8305" s="5"/>
    </row>
    <row r="8306" spans="1:17" ht="12" x14ac:dyDescent="0.2">
      <c r="A8306" s="16" t="s">
        <v>5920</v>
      </c>
      <c r="B8306" s="16" t="s">
        <v>9109</v>
      </c>
      <c r="C8306" s="17" t="s">
        <v>7798</v>
      </c>
      <c r="D8306" s="18" t="s">
        <v>8995</v>
      </c>
      <c r="E8306" s="18"/>
      <c r="F8306" s="18"/>
      <c r="G8306" s="18"/>
      <c r="H8306" s="18"/>
      <c r="I8306" s="18"/>
      <c r="J8306" s="5"/>
      <c r="K8306" s="19">
        <v>3575</v>
      </c>
      <c r="L8306" s="7">
        <v>3575</v>
      </c>
      <c r="M8306" s="5"/>
      <c r="N8306" s="5"/>
      <c r="O8306" s="20">
        <v>5</v>
      </c>
      <c r="P8306" s="8">
        <v>5</v>
      </c>
      <c r="Q8306" s="5"/>
    </row>
    <row r="8307" spans="1:17" ht="12" x14ac:dyDescent="0.2">
      <c r="A8307" s="16" t="s">
        <v>5920</v>
      </c>
      <c r="B8307" s="16" t="s">
        <v>9109</v>
      </c>
      <c r="C8307" s="17" t="s">
        <v>7799</v>
      </c>
      <c r="D8307" s="18" t="s">
        <v>8995</v>
      </c>
      <c r="E8307" s="18"/>
      <c r="F8307" s="18"/>
      <c r="G8307" s="18"/>
      <c r="H8307" s="18"/>
      <c r="I8307" s="18"/>
      <c r="J8307" s="5"/>
      <c r="K8307" s="19">
        <v>2816.67</v>
      </c>
      <c r="L8307" s="7">
        <v>2816.67</v>
      </c>
      <c r="M8307" s="5"/>
      <c r="N8307" s="5"/>
      <c r="O8307" s="20">
        <v>4</v>
      </c>
      <c r="P8307" s="8">
        <v>4</v>
      </c>
      <c r="Q8307" s="5"/>
    </row>
    <row r="8308" spans="1:17" ht="12" x14ac:dyDescent="0.2">
      <c r="A8308" s="16" t="s">
        <v>5920</v>
      </c>
      <c r="B8308" s="16" t="s">
        <v>9109</v>
      </c>
      <c r="C8308" s="17" t="s">
        <v>7800</v>
      </c>
      <c r="D8308" s="18" t="s">
        <v>8995</v>
      </c>
      <c r="E8308" s="18"/>
      <c r="F8308" s="18"/>
      <c r="G8308" s="18"/>
      <c r="H8308" s="18"/>
      <c r="I8308" s="18"/>
      <c r="J8308" s="5"/>
      <c r="K8308" s="19">
        <v>2535</v>
      </c>
      <c r="L8308" s="7">
        <v>2535</v>
      </c>
      <c r="M8308" s="5"/>
      <c r="N8308" s="5"/>
      <c r="O8308" s="20">
        <v>4</v>
      </c>
      <c r="P8308" s="8">
        <v>4</v>
      </c>
      <c r="Q8308" s="5"/>
    </row>
    <row r="8309" spans="1:17" ht="12" x14ac:dyDescent="0.2">
      <c r="A8309" s="16" t="s">
        <v>5920</v>
      </c>
      <c r="B8309" s="16" t="s">
        <v>9109</v>
      </c>
      <c r="C8309" s="17" t="s">
        <v>7801</v>
      </c>
      <c r="D8309" s="18" t="s">
        <v>8995</v>
      </c>
      <c r="E8309" s="18"/>
      <c r="F8309" s="18"/>
      <c r="G8309" s="18"/>
      <c r="H8309" s="18"/>
      <c r="I8309" s="18"/>
      <c r="J8309" s="5"/>
      <c r="K8309" s="19">
        <v>2708.33</v>
      </c>
      <c r="L8309" s="7">
        <v>2708.33</v>
      </c>
      <c r="M8309" s="5"/>
      <c r="N8309" s="5"/>
      <c r="O8309" s="20">
        <v>2</v>
      </c>
      <c r="P8309" s="8">
        <v>2</v>
      </c>
      <c r="Q8309" s="5"/>
    </row>
    <row r="8310" spans="1:17" ht="24" x14ac:dyDescent="0.2">
      <c r="A8310" s="16" t="s">
        <v>5920</v>
      </c>
      <c r="B8310" s="16" t="s">
        <v>9109</v>
      </c>
      <c r="C8310" s="17" t="s">
        <v>7802</v>
      </c>
      <c r="D8310" s="18" t="s">
        <v>8995</v>
      </c>
      <c r="E8310" s="18"/>
      <c r="F8310" s="18"/>
      <c r="G8310" s="18"/>
      <c r="H8310" s="18"/>
      <c r="I8310" s="18"/>
      <c r="J8310" s="5"/>
      <c r="K8310" s="19">
        <v>25928.7</v>
      </c>
      <c r="L8310" s="7">
        <v>25928.7</v>
      </c>
      <c r="M8310" s="5"/>
      <c r="N8310" s="5"/>
      <c r="O8310" s="20">
        <v>2.1</v>
      </c>
      <c r="P8310" s="8">
        <v>2.1</v>
      </c>
      <c r="Q8310" s="5"/>
    </row>
    <row r="8311" spans="1:17" ht="12" x14ac:dyDescent="0.2">
      <c r="A8311" s="16" t="s">
        <v>5920</v>
      </c>
      <c r="B8311" s="16" t="s">
        <v>9109</v>
      </c>
      <c r="C8311" s="17" t="s">
        <v>7803</v>
      </c>
      <c r="D8311" s="18" t="s">
        <v>8995</v>
      </c>
      <c r="E8311" s="18"/>
      <c r="F8311" s="18"/>
      <c r="G8311" s="18"/>
      <c r="H8311" s="18"/>
      <c r="I8311" s="18"/>
      <c r="J8311" s="5"/>
      <c r="K8311" s="19">
        <v>2460</v>
      </c>
      <c r="L8311" s="7">
        <v>2460</v>
      </c>
      <c r="M8311" s="5"/>
      <c r="N8311" s="5"/>
      <c r="O8311" s="20">
        <v>0.2</v>
      </c>
      <c r="P8311" s="8">
        <v>0.2</v>
      </c>
      <c r="Q8311" s="5"/>
    </row>
    <row r="8312" spans="1:17" ht="12" x14ac:dyDescent="0.2">
      <c r="A8312" s="16" t="s">
        <v>5920</v>
      </c>
      <c r="B8312" s="16" t="s">
        <v>9109</v>
      </c>
      <c r="C8312" s="17" t="s">
        <v>7804</v>
      </c>
      <c r="D8312" s="18" t="s">
        <v>8995</v>
      </c>
      <c r="E8312" s="18"/>
      <c r="F8312" s="18"/>
      <c r="G8312" s="18"/>
      <c r="H8312" s="18"/>
      <c r="I8312" s="18"/>
      <c r="J8312" s="5"/>
      <c r="K8312" s="19">
        <v>4391.8</v>
      </c>
      <c r="L8312" s="7">
        <v>4391.8</v>
      </c>
      <c r="M8312" s="5"/>
      <c r="N8312" s="5"/>
      <c r="O8312" s="20">
        <v>0.05</v>
      </c>
      <c r="P8312" s="8">
        <v>0.05</v>
      </c>
      <c r="Q8312" s="5"/>
    </row>
    <row r="8313" spans="1:17" ht="12" x14ac:dyDescent="0.2">
      <c r="A8313" s="16" t="s">
        <v>5920</v>
      </c>
      <c r="B8313" s="16" t="s">
        <v>9109</v>
      </c>
      <c r="C8313" s="17" t="s">
        <v>7805</v>
      </c>
      <c r="D8313" s="18" t="s">
        <v>8995</v>
      </c>
      <c r="E8313" s="18"/>
      <c r="F8313" s="18"/>
      <c r="G8313" s="18"/>
      <c r="H8313" s="18"/>
      <c r="I8313" s="18"/>
      <c r="J8313" s="19">
        <v>1135.5999999999999</v>
      </c>
      <c r="K8313" s="5"/>
      <c r="L8313" s="7">
        <v>1135.5999999999999</v>
      </c>
      <c r="M8313" s="5"/>
      <c r="N8313" s="20">
        <v>0.1</v>
      </c>
      <c r="O8313" s="5"/>
      <c r="P8313" s="8">
        <v>0.1</v>
      </c>
      <c r="Q8313" s="5"/>
    </row>
    <row r="8314" spans="1:17" ht="12" x14ac:dyDescent="0.2">
      <c r="A8314" s="16" t="s">
        <v>5920</v>
      </c>
      <c r="B8314" s="16" t="s">
        <v>9109</v>
      </c>
      <c r="C8314" s="17" t="s">
        <v>7806</v>
      </c>
      <c r="D8314" s="18" t="s">
        <v>8995</v>
      </c>
      <c r="E8314" s="18"/>
      <c r="F8314" s="18"/>
      <c r="G8314" s="18"/>
      <c r="H8314" s="18"/>
      <c r="I8314" s="18"/>
      <c r="J8314" s="5"/>
      <c r="K8314" s="19">
        <v>270000</v>
      </c>
      <c r="L8314" s="7">
        <v>270000</v>
      </c>
      <c r="M8314" s="5"/>
      <c r="N8314" s="5"/>
      <c r="O8314" s="20">
        <v>6</v>
      </c>
      <c r="P8314" s="8">
        <v>6</v>
      </c>
      <c r="Q8314" s="5"/>
    </row>
    <row r="8315" spans="1:17" ht="12" x14ac:dyDescent="0.2">
      <c r="A8315" s="16" t="s">
        <v>5920</v>
      </c>
      <c r="B8315" s="16" t="s">
        <v>9109</v>
      </c>
      <c r="C8315" s="17" t="s">
        <v>7807</v>
      </c>
      <c r="D8315" s="18" t="s">
        <v>8995</v>
      </c>
      <c r="E8315" s="18"/>
      <c r="F8315" s="18"/>
      <c r="G8315" s="18"/>
      <c r="H8315" s="18"/>
      <c r="I8315" s="18"/>
      <c r="J8315" s="5"/>
      <c r="K8315" s="19">
        <v>373600</v>
      </c>
      <c r="L8315" s="7">
        <v>373600</v>
      </c>
      <c r="M8315" s="5"/>
      <c r="N8315" s="5"/>
      <c r="O8315" s="20">
        <v>6.7</v>
      </c>
      <c r="P8315" s="8">
        <v>6.7</v>
      </c>
      <c r="Q8315" s="5"/>
    </row>
    <row r="8316" spans="1:17" ht="12" x14ac:dyDescent="0.2">
      <c r="A8316" s="16" t="s">
        <v>5920</v>
      </c>
      <c r="B8316" s="16" t="s">
        <v>9109</v>
      </c>
      <c r="C8316" s="17" t="s">
        <v>7808</v>
      </c>
      <c r="D8316" s="18" t="s">
        <v>8995</v>
      </c>
      <c r="E8316" s="18"/>
      <c r="F8316" s="18"/>
      <c r="G8316" s="18"/>
      <c r="H8316" s="18"/>
      <c r="I8316" s="18"/>
      <c r="J8316" s="5"/>
      <c r="K8316" s="21">
        <v>84</v>
      </c>
      <c r="L8316" s="9">
        <v>84</v>
      </c>
      <c r="M8316" s="5"/>
      <c r="N8316" s="5"/>
      <c r="O8316" s="20">
        <v>2</v>
      </c>
      <c r="P8316" s="8">
        <v>2</v>
      </c>
      <c r="Q8316" s="5"/>
    </row>
    <row r="8317" spans="1:17" ht="24" x14ac:dyDescent="0.2">
      <c r="A8317" s="16" t="s">
        <v>5920</v>
      </c>
      <c r="B8317" s="16" t="s">
        <v>9109</v>
      </c>
      <c r="C8317" s="17" t="s">
        <v>7809</v>
      </c>
      <c r="D8317" s="18" t="s">
        <v>8995</v>
      </c>
      <c r="E8317" s="18"/>
      <c r="F8317" s="18"/>
      <c r="G8317" s="18"/>
      <c r="H8317" s="18"/>
      <c r="I8317" s="18"/>
      <c r="J8317" s="5"/>
      <c r="K8317" s="19">
        <v>13225</v>
      </c>
      <c r="L8317" s="7">
        <v>13225</v>
      </c>
      <c r="M8317" s="5"/>
      <c r="N8317" s="5"/>
      <c r="O8317" s="20">
        <v>3</v>
      </c>
      <c r="P8317" s="8">
        <v>3</v>
      </c>
      <c r="Q8317" s="5"/>
    </row>
    <row r="8318" spans="1:17" ht="12" x14ac:dyDescent="0.2">
      <c r="A8318" s="16" t="s">
        <v>5920</v>
      </c>
      <c r="B8318" s="16" t="s">
        <v>9109</v>
      </c>
      <c r="C8318" s="17" t="s">
        <v>2236</v>
      </c>
      <c r="D8318" s="18" t="s">
        <v>8995</v>
      </c>
      <c r="E8318" s="18"/>
      <c r="F8318" s="18"/>
      <c r="G8318" s="18"/>
      <c r="H8318" s="18"/>
      <c r="I8318" s="18"/>
      <c r="J8318" s="5"/>
      <c r="K8318" s="19">
        <v>1100.83</v>
      </c>
      <c r="L8318" s="7">
        <v>1100.83</v>
      </c>
      <c r="M8318" s="5"/>
      <c r="N8318" s="5"/>
      <c r="O8318" s="20">
        <v>1</v>
      </c>
      <c r="P8318" s="8">
        <v>1</v>
      </c>
      <c r="Q8318" s="5"/>
    </row>
    <row r="8319" spans="1:17" ht="12" x14ac:dyDescent="0.2">
      <c r="A8319" s="16" t="s">
        <v>5920</v>
      </c>
      <c r="B8319" s="16" t="s">
        <v>9109</v>
      </c>
      <c r="C8319" s="17" t="s">
        <v>7810</v>
      </c>
      <c r="D8319" s="18" t="s">
        <v>8995</v>
      </c>
      <c r="E8319" s="18"/>
      <c r="F8319" s="18"/>
      <c r="G8319" s="18"/>
      <c r="H8319" s="18"/>
      <c r="I8319" s="18"/>
      <c r="J8319" s="5"/>
      <c r="K8319" s="21">
        <v>598.33000000000004</v>
      </c>
      <c r="L8319" s="9">
        <v>598.33000000000004</v>
      </c>
      <c r="M8319" s="5"/>
      <c r="N8319" s="5"/>
      <c r="O8319" s="20">
        <v>1</v>
      </c>
      <c r="P8319" s="8">
        <v>1</v>
      </c>
      <c r="Q8319" s="5"/>
    </row>
    <row r="8320" spans="1:17" ht="12" x14ac:dyDescent="0.2">
      <c r="A8320" s="16" t="s">
        <v>5920</v>
      </c>
      <c r="B8320" s="16" t="s">
        <v>9109</v>
      </c>
      <c r="C8320" s="17" t="s">
        <v>7811</v>
      </c>
      <c r="D8320" s="18" t="s">
        <v>8995</v>
      </c>
      <c r="E8320" s="18"/>
      <c r="F8320" s="18"/>
      <c r="G8320" s="18"/>
      <c r="H8320" s="18"/>
      <c r="I8320" s="18"/>
      <c r="J8320" s="5"/>
      <c r="K8320" s="21">
        <v>941.67</v>
      </c>
      <c r="L8320" s="9">
        <v>941.67</v>
      </c>
      <c r="M8320" s="5"/>
      <c r="N8320" s="5"/>
      <c r="O8320" s="20">
        <v>2</v>
      </c>
      <c r="P8320" s="8">
        <v>2</v>
      </c>
      <c r="Q8320" s="5"/>
    </row>
    <row r="8321" spans="1:17" ht="12" x14ac:dyDescent="0.2">
      <c r="A8321" s="16" t="s">
        <v>5920</v>
      </c>
      <c r="B8321" s="16" t="s">
        <v>9109</v>
      </c>
      <c r="C8321" s="17" t="s">
        <v>7812</v>
      </c>
      <c r="D8321" s="18" t="s">
        <v>8995</v>
      </c>
      <c r="E8321" s="18"/>
      <c r="F8321" s="18"/>
      <c r="G8321" s="18"/>
      <c r="H8321" s="18"/>
      <c r="I8321" s="18"/>
      <c r="J8321" s="5"/>
      <c r="K8321" s="19">
        <v>4083.33</v>
      </c>
      <c r="L8321" s="7">
        <v>4083.33</v>
      </c>
      <c r="M8321" s="5"/>
      <c r="N8321" s="5"/>
      <c r="O8321" s="20">
        <v>1</v>
      </c>
      <c r="P8321" s="8">
        <v>1</v>
      </c>
      <c r="Q8321" s="5"/>
    </row>
    <row r="8322" spans="1:17" ht="12" x14ac:dyDescent="0.2">
      <c r="A8322" s="16" t="s">
        <v>5920</v>
      </c>
      <c r="B8322" s="16" t="s">
        <v>9109</v>
      </c>
      <c r="C8322" s="17" t="s">
        <v>7813</v>
      </c>
      <c r="D8322" s="18" t="s">
        <v>8995</v>
      </c>
      <c r="E8322" s="18"/>
      <c r="F8322" s="18"/>
      <c r="G8322" s="18"/>
      <c r="H8322" s="18"/>
      <c r="I8322" s="18"/>
      <c r="J8322" s="5"/>
      <c r="K8322" s="19">
        <v>170728</v>
      </c>
      <c r="L8322" s="7">
        <v>170728</v>
      </c>
      <c r="M8322" s="5"/>
      <c r="N8322" s="5"/>
      <c r="O8322" s="20">
        <v>2</v>
      </c>
      <c r="P8322" s="8">
        <v>2</v>
      </c>
      <c r="Q8322" s="5"/>
    </row>
    <row r="8323" spans="1:17" ht="12" x14ac:dyDescent="0.2">
      <c r="A8323" s="16" t="s">
        <v>5920</v>
      </c>
      <c r="B8323" s="16" t="s">
        <v>9109</v>
      </c>
      <c r="C8323" s="17" t="s">
        <v>7814</v>
      </c>
      <c r="D8323" s="18" t="s">
        <v>8995</v>
      </c>
      <c r="E8323" s="18"/>
      <c r="F8323" s="18"/>
      <c r="G8323" s="18"/>
      <c r="H8323" s="18"/>
      <c r="I8323" s="18"/>
      <c r="J8323" s="5"/>
      <c r="K8323" s="19">
        <v>46850.400000000001</v>
      </c>
      <c r="L8323" s="6"/>
      <c r="M8323" s="19">
        <v>46850.400000000001</v>
      </c>
      <c r="N8323" s="5"/>
      <c r="O8323" s="20">
        <v>1</v>
      </c>
      <c r="P8323" s="6"/>
      <c r="Q8323" s="20">
        <v>1</v>
      </c>
    </row>
    <row r="8324" spans="1:17" ht="12" x14ac:dyDescent="0.2">
      <c r="A8324" s="16" t="s">
        <v>5920</v>
      </c>
      <c r="B8324" s="16" t="s">
        <v>9109</v>
      </c>
      <c r="C8324" s="17" t="s">
        <v>7815</v>
      </c>
      <c r="D8324" s="18" t="s">
        <v>8995</v>
      </c>
      <c r="E8324" s="18"/>
      <c r="F8324" s="18"/>
      <c r="G8324" s="18"/>
      <c r="H8324" s="18"/>
      <c r="I8324" s="18"/>
      <c r="J8324" s="5"/>
      <c r="K8324" s="19">
        <v>2250.08</v>
      </c>
      <c r="L8324" s="7">
        <v>2250.08</v>
      </c>
      <c r="M8324" s="5"/>
      <c r="N8324" s="5"/>
      <c r="O8324" s="20">
        <v>1</v>
      </c>
      <c r="P8324" s="8">
        <v>1</v>
      </c>
      <c r="Q8324" s="5"/>
    </row>
    <row r="8325" spans="1:17" ht="12" x14ac:dyDescent="0.2">
      <c r="A8325" s="16" t="s">
        <v>5920</v>
      </c>
      <c r="B8325" s="16" t="s">
        <v>9109</v>
      </c>
      <c r="C8325" s="17" t="s">
        <v>7816</v>
      </c>
      <c r="D8325" s="18" t="s">
        <v>8995</v>
      </c>
      <c r="E8325" s="18"/>
      <c r="F8325" s="18"/>
      <c r="G8325" s="18"/>
      <c r="H8325" s="18"/>
      <c r="I8325" s="18"/>
      <c r="J8325" s="5"/>
      <c r="K8325" s="19">
        <v>21475.200000000001</v>
      </c>
      <c r="L8325" s="7">
        <v>21475.200000000001</v>
      </c>
      <c r="M8325" s="5"/>
      <c r="N8325" s="5"/>
      <c r="O8325" s="20">
        <v>8</v>
      </c>
      <c r="P8325" s="8">
        <v>8</v>
      </c>
      <c r="Q8325" s="5"/>
    </row>
    <row r="8326" spans="1:17" ht="12" x14ac:dyDescent="0.2">
      <c r="A8326" s="16" t="s">
        <v>5920</v>
      </c>
      <c r="B8326" s="16" t="s">
        <v>9109</v>
      </c>
      <c r="C8326" s="17" t="s">
        <v>7817</v>
      </c>
      <c r="D8326" s="18" t="s">
        <v>8995</v>
      </c>
      <c r="E8326" s="18"/>
      <c r="F8326" s="18"/>
      <c r="G8326" s="18"/>
      <c r="H8326" s="18"/>
      <c r="I8326" s="18"/>
      <c r="J8326" s="5"/>
      <c r="K8326" s="19">
        <v>180000</v>
      </c>
      <c r="L8326" s="7">
        <v>180000</v>
      </c>
      <c r="M8326" s="5"/>
      <c r="N8326" s="5"/>
      <c r="O8326" s="20">
        <v>1</v>
      </c>
      <c r="P8326" s="8">
        <v>1</v>
      </c>
      <c r="Q8326" s="5"/>
    </row>
    <row r="8327" spans="1:17" ht="12" x14ac:dyDescent="0.2">
      <c r="A8327" s="16" t="s">
        <v>5920</v>
      </c>
      <c r="B8327" s="16" t="s">
        <v>9109</v>
      </c>
      <c r="C8327" s="17" t="s">
        <v>7818</v>
      </c>
      <c r="D8327" s="18" t="s">
        <v>8995</v>
      </c>
      <c r="E8327" s="18"/>
      <c r="F8327" s="18"/>
      <c r="G8327" s="18"/>
      <c r="H8327" s="18"/>
      <c r="I8327" s="18"/>
      <c r="J8327" s="5"/>
      <c r="K8327" s="19">
        <v>12900</v>
      </c>
      <c r="L8327" s="6"/>
      <c r="M8327" s="19">
        <v>12900</v>
      </c>
      <c r="N8327" s="5"/>
      <c r="O8327" s="20">
        <v>5</v>
      </c>
      <c r="P8327" s="6"/>
      <c r="Q8327" s="20">
        <v>5</v>
      </c>
    </row>
    <row r="8328" spans="1:17" ht="12" x14ac:dyDescent="0.2">
      <c r="A8328" s="16" t="s">
        <v>5920</v>
      </c>
      <c r="B8328" s="16" t="s">
        <v>9109</v>
      </c>
      <c r="C8328" s="17" t="s">
        <v>7819</v>
      </c>
      <c r="D8328" s="18" t="s">
        <v>8995</v>
      </c>
      <c r="E8328" s="18"/>
      <c r="F8328" s="18"/>
      <c r="G8328" s="18"/>
      <c r="H8328" s="18"/>
      <c r="I8328" s="18"/>
      <c r="J8328" s="5"/>
      <c r="K8328" s="19">
        <v>105600</v>
      </c>
      <c r="L8328" s="7">
        <v>105600</v>
      </c>
      <c r="M8328" s="5"/>
      <c r="N8328" s="5"/>
      <c r="O8328" s="20">
        <v>40</v>
      </c>
      <c r="P8328" s="8">
        <v>40</v>
      </c>
      <c r="Q8328" s="5"/>
    </row>
    <row r="8329" spans="1:17" ht="12" x14ac:dyDescent="0.2">
      <c r="A8329" s="16" t="s">
        <v>5920</v>
      </c>
      <c r="B8329" s="16" t="s">
        <v>9109</v>
      </c>
      <c r="C8329" s="17" t="s">
        <v>7820</v>
      </c>
      <c r="D8329" s="18" t="s">
        <v>8995</v>
      </c>
      <c r="E8329" s="18"/>
      <c r="F8329" s="18"/>
      <c r="G8329" s="18"/>
      <c r="H8329" s="18"/>
      <c r="I8329" s="18"/>
      <c r="J8329" s="5"/>
      <c r="K8329" s="19">
        <v>119583.33</v>
      </c>
      <c r="L8329" s="7">
        <v>119583.33</v>
      </c>
      <c r="M8329" s="5"/>
      <c r="N8329" s="5"/>
      <c r="O8329" s="20">
        <v>1</v>
      </c>
      <c r="P8329" s="8">
        <v>1</v>
      </c>
      <c r="Q8329" s="5"/>
    </row>
    <row r="8330" spans="1:17" ht="12" x14ac:dyDescent="0.2">
      <c r="A8330" s="16" t="s">
        <v>5920</v>
      </c>
      <c r="B8330" s="16" t="s">
        <v>9109</v>
      </c>
      <c r="C8330" s="17" t="s">
        <v>7821</v>
      </c>
      <c r="D8330" s="18" t="s">
        <v>8995</v>
      </c>
      <c r="E8330" s="18"/>
      <c r="F8330" s="18"/>
      <c r="G8330" s="18"/>
      <c r="H8330" s="18"/>
      <c r="I8330" s="18"/>
      <c r="J8330" s="19">
        <v>13830</v>
      </c>
      <c r="K8330" s="19">
        <v>223030</v>
      </c>
      <c r="L8330" s="7">
        <v>236860</v>
      </c>
      <c r="M8330" s="5"/>
      <c r="N8330" s="20">
        <v>5</v>
      </c>
      <c r="O8330" s="20">
        <v>89</v>
      </c>
      <c r="P8330" s="8">
        <v>94</v>
      </c>
      <c r="Q8330" s="5"/>
    </row>
    <row r="8331" spans="1:17" ht="12" x14ac:dyDescent="0.2">
      <c r="A8331" s="16" t="s">
        <v>5920</v>
      </c>
      <c r="B8331" s="16" t="s">
        <v>9109</v>
      </c>
      <c r="C8331" s="17" t="s">
        <v>7822</v>
      </c>
      <c r="D8331" s="18" t="s">
        <v>8995</v>
      </c>
      <c r="E8331" s="18"/>
      <c r="F8331" s="18"/>
      <c r="G8331" s="18"/>
      <c r="H8331" s="18"/>
      <c r="I8331" s="18"/>
      <c r="J8331" s="5"/>
      <c r="K8331" s="19">
        <v>8000</v>
      </c>
      <c r="L8331" s="7">
        <v>8000</v>
      </c>
      <c r="M8331" s="5"/>
      <c r="N8331" s="5"/>
      <c r="O8331" s="20">
        <v>2</v>
      </c>
      <c r="P8331" s="8">
        <v>2</v>
      </c>
      <c r="Q8331" s="5"/>
    </row>
    <row r="8332" spans="1:17" ht="12" x14ac:dyDescent="0.2">
      <c r="A8332" s="16" t="s">
        <v>5920</v>
      </c>
      <c r="B8332" s="16" t="s">
        <v>9109</v>
      </c>
      <c r="C8332" s="17" t="s">
        <v>7823</v>
      </c>
      <c r="D8332" s="18" t="s">
        <v>8995</v>
      </c>
      <c r="E8332" s="18"/>
      <c r="F8332" s="18"/>
      <c r="G8332" s="18"/>
      <c r="H8332" s="18"/>
      <c r="I8332" s="18"/>
      <c r="J8332" s="5"/>
      <c r="K8332" s="19">
        <v>8199.17</v>
      </c>
      <c r="L8332" s="7">
        <v>8199.17</v>
      </c>
      <c r="M8332" s="5"/>
      <c r="N8332" s="5"/>
      <c r="O8332" s="20">
        <v>57</v>
      </c>
      <c r="P8332" s="8">
        <v>57</v>
      </c>
      <c r="Q8332" s="5"/>
    </row>
    <row r="8333" spans="1:17" ht="24" x14ac:dyDescent="0.2">
      <c r="A8333" s="16" t="s">
        <v>5920</v>
      </c>
      <c r="B8333" s="16" t="s">
        <v>9109</v>
      </c>
      <c r="C8333" s="17" t="s">
        <v>7824</v>
      </c>
      <c r="D8333" s="18" t="s">
        <v>8995</v>
      </c>
      <c r="E8333" s="18"/>
      <c r="F8333" s="18"/>
      <c r="G8333" s="18"/>
      <c r="H8333" s="18"/>
      <c r="I8333" s="18"/>
      <c r="J8333" s="5"/>
      <c r="K8333" s="19">
        <v>11445</v>
      </c>
      <c r="L8333" s="7">
        <v>11445</v>
      </c>
      <c r="M8333" s="5"/>
      <c r="N8333" s="5"/>
      <c r="O8333" s="20">
        <v>109</v>
      </c>
      <c r="P8333" s="8">
        <v>109</v>
      </c>
      <c r="Q8333" s="5"/>
    </row>
    <row r="8334" spans="1:17" ht="12" x14ac:dyDescent="0.2">
      <c r="A8334" s="16" t="s">
        <v>5920</v>
      </c>
      <c r="B8334" s="16" t="s">
        <v>9109</v>
      </c>
      <c r="C8334" s="17" t="s">
        <v>7825</v>
      </c>
      <c r="D8334" s="18" t="s">
        <v>8995</v>
      </c>
      <c r="E8334" s="18"/>
      <c r="F8334" s="18"/>
      <c r="G8334" s="18"/>
      <c r="H8334" s="18"/>
      <c r="I8334" s="18"/>
      <c r="J8334" s="5"/>
      <c r="K8334" s="21">
        <v>674.67</v>
      </c>
      <c r="L8334" s="9">
        <v>674.67</v>
      </c>
      <c r="M8334" s="5"/>
      <c r="N8334" s="5"/>
      <c r="O8334" s="20">
        <v>2</v>
      </c>
      <c r="P8334" s="8">
        <v>2</v>
      </c>
      <c r="Q8334" s="5"/>
    </row>
    <row r="8335" spans="1:17" ht="12" x14ac:dyDescent="0.2">
      <c r="A8335" s="16" t="s">
        <v>5920</v>
      </c>
      <c r="B8335" s="16" t="s">
        <v>9109</v>
      </c>
      <c r="C8335" s="17" t="s">
        <v>7826</v>
      </c>
      <c r="D8335" s="18" t="s">
        <v>8995</v>
      </c>
      <c r="E8335" s="18"/>
      <c r="F8335" s="18"/>
      <c r="G8335" s="18"/>
      <c r="H8335" s="18"/>
      <c r="I8335" s="18"/>
      <c r="J8335" s="5"/>
      <c r="K8335" s="19">
        <v>4827.08</v>
      </c>
      <c r="L8335" s="7">
        <v>4827.08</v>
      </c>
      <c r="M8335" s="5"/>
      <c r="N8335" s="5"/>
      <c r="O8335" s="20">
        <v>1</v>
      </c>
      <c r="P8335" s="8">
        <v>1</v>
      </c>
      <c r="Q8335" s="5"/>
    </row>
    <row r="8336" spans="1:17" ht="12" x14ac:dyDescent="0.2">
      <c r="A8336" s="16" t="s">
        <v>5920</v>
      </c>
      <c r="B8336" s="16" t="s">
        <v>9109</v>
      </c>
      <c r="C8336" s="17" t="s">
        <v>7827</v>
      </c>
      <c r="D8336" s="18" t="s">
        <v>8995</v>
      </c>
      <c r="E8336" s="18"/>
      <c r="F8336" s="18"/>
      <c r="G8336" s="18"/>
      <c r="H8336" s="18"/>
      <c r="I8336" s="18"/>
      <c r="J8336" s="5"/>
      <c r="K8336" s="19">
        <v>1470.91</v>
      </c>
      <c r="L8336" s="7">
        <v>1470.91</v>
      </c>
      <c r="M8336" s="5"/>
      <c r="N8336" s="5"/>
      <c r="O8336" s="20">
        <v>1</v>
      </c>
      <c r="P8336" s="8">
        <v>1</v>
      </c>
      <c r="Q8336" s="5"/>
    </row>
    <row r="8337" spans="1:17" ht="12" x14ac:dyDescent="0.2">
      <c r="A8337" s="16" t="s">
        <v>5920</v>
      </c>
      <c r="B8337" s="16" t="s">
        <v>9109</v>
      </c>
      <c r="C8337" s="17" t="s">
        <v>7828</v>
      </c>
      <c r="D8337" s="18" t="s">
        <v>8995</v>
      </c>
      <c r="E8337" s="18"/>
      <c r="F8337" s="18"/>
      <c r="G8337" s="18"/>
      <c r="H8337" s="18"/>
      <c r="I8337" s="18"/>
      <c r="J8337" s="5"/>
      <c r="K8337" s="19">
        <v>2038.33</v>
      </c>
      <c r="L8337" s="7">
        <v>2038.33</v>
      </c>
      <c r="M8337" s="5"/>
      <c r="N8337" s="5"/>
      <c r="O8337" s="20">
        <v>1</v>
      </c>
      <c r="P8337" s="8">
        <v>1</v>
      </c>
      <c r="Q8337" s="5"/>
    </row>
    <row r="8338" spans="1:17" ht="12" x14ac:dyDescent="0.2">
      <c r="A8338" s="16" t="s">
        <v>5920</v>
      </c>
      <c r="B8338" s="16" t="s">
        <v>9109</v>
      </c>
      <c r="C8338" s="17" t="s">
        <v>7829</v>
      </c>
      <c r="D8338" s="18" t="s">
        <v>8995</v>
      </c>
      <c r="E8338" s="18"/>
      <c r="F8338" s="18"/>
      <c r="G8338" s="18"/>
      <c r="H8338" s="18"/>
      <c r="I8338" s="18"/>
      <c r="J8338" s="5"/>
      <c r="K8338" s="19">
        <v>22080</v>
      </c>
      <c r="L8338" s="7">
        <v>22080</v>
      </c>
      <c r="M8338" s="5"/>
      <c r="N8338" s="5"/>
      <c r="O8338" s="20">
        <v>48</v>
      </c>
      <c r="P8338" s="8">
        <v>48</v>
      </c>
      <c r="Q8338" s="5"/>
    </row>
    <row r="8339" spans="1:17" ht="12" x14ac:dyDescent="0.2">
      <c r="A8339" s="16" t="s">
        <v>5920</v>
      </c>
      <c r="B8339" s="16" t="s">
        <v>9109</v>
      </c>
      <c r="C8339" s="17" t="s">
        <v>7830</v>
      </c>
      <c r="D8339" s="18" t="s">
        <v>8995</v>
      </c>
      <c r="E8339" s="18"/>
      <c r="F8339" s="18"/>
      <c r="G8339" s="18"/>
      <c r="H8339" s="18"/>
      <c r="I8339" s="18"/>
      <c r="J8339" s="5"/>
      <c r="K8339" s="19">
        <v>16380.83</v>
      </c>
      <c r="L8339" s="7">
        <v>16380.83</v>
      </c>
      <c r="M8339" s="5"/>
      <c r="N8339" s="5"/>
      <c r="O8339" s="20">
        <v>1</v>
      </c>
      <c r="P8339" s="8">
        <v>1</v>
      </c>
      <c r="Q8339" s="5"/>
    </row>
    <row r="8340" spans="1:17" ht="12" x14ac:dyDescent="0.2">
      <c r="A8340" s="16" t="s">
        <v>5920</v>
      </c>
      <c r="B8340" s="16" t="s">
        <v>9109</v>
      </c>
      <c r="C8340" s="17" t="s">
        <v>7831</v>
      </c>
      <c r="D8340" s="18" t="s">
        <v>8995</v>
      </c>
      <c r="E8340" s="18"/>
      <c r="F8340" s="18"/>
      <c r="G8340" s="18"/>
      <c r="H8340" s="18"/>
      <c r="I8340" s="18"/>
      <c r="J8340" s="5"/>
      <c r="K8340" s="21">
        <v>737.5</v>
      </c>
      <c r="L8340" s="9">
        <v>737.5</v>
      </c>
      <c r="M8340" s="5"/>
      <c r="N8340" s="5"/>
      <c r="O8340" s="20">
        <v>10</v>
      </c>
      <c r="P8340" s="8">
        <v>10</v>
      </c>
      <c r="Q8340" s="5"/>
    </row>
    <row r="8341" spans="1:17" ht="12" x14ac:dyDescent="0.2">
      <c r="A8341" s="16" t="s">
        <v>5920</v>
      </c>
      <c r="B8341" s="16" t="s">
        <v>9109</v>
      </c>
      <c r="C8341" s="17" t="s">
        <v>7832</v>
      </c>
      <c r="D8341" s="18" t="s">
        <v>8995</v>
      </c>
      <c r="E8341" s="18"/>
      <c r="F8341" s="18"/>
      <c r="G8341" s="18"/>
      <c r="H8341" s="18"/>
      <c r="I8341" s="18"/>
      <c r="J8341" s="5"/>
      <c r="K8341" s="21">
        <v>424.67</v>
      </c>
      <c r="L8341" s="9">
        <v>424.67</v>
      </c>
      <c r="M8341" s="5"/>
      <c r="N8341" s="5"/>
      <c r="O8341" s="20">
        <v>10</v>
      </c>
      <c r="P8341" s="8">
        <v>10</v>
      </c>
      <c r="Q8341" s="5"/>
    </row>
    <row r="8342" spans="1:17" ht="12" x14ac:dyDescent="0.2">
      <c r="A8342" s="16" t="s">
        <v>5920</v>
      </c>
      <c r="B8342" s="16" t="s">
        <v>9109</v>
      </c>
      <c r="C8342" s="17" t="s">
        <v>2258</v>
      </c>
      <c r="D8342" s="18" t="s">
        <v>8995</v>
      </c>
      <c r="E8342" s="18"/>
      <c r="F8342" s="18"/>
      <c r="G8342" s="18"/>
      <c r="H8342" s="18"/>
      <c r="I8342" s="18"/>
      <c r="J8342" s="5"/>
      <c r="K8342" s="21">
        <v>688.42</v>
      </c>
      <c r="L8342" s="9">
        <v>413.05</v>
      </c>
      <c r="M8342" s="21">
        <v>275.37</v>
      </c>
      <c r="N8342" s="5"/>
      <c r="O8342" s="20">
        <v>10</v>
      </c>
      <c r="P8342" s="8">
        <v>6</v>
      </c>
      <c r="Q8342" s="20">
        <v>4</v>
      </c>
    </row>
    <row r="8343" spans="1:17" ht="12" x14ac:dyDescent="0.2">
      <c r="A8343" s="16" t="s">
        <v>5920</v>
      </c>
      <c r="B8343" s="16" t="s">
        <v>9109</v>
      </c>
      <c r="C8343" s="17" t="s">
        <v>7833</v>
      </c>
      <c r="D8343" s="18" t="s">
        <v>8995</v>
      </c>
      <c r="E8343" s="18"/>
      <c r="F8343" s="18"/>
      <c r="G8343" s="18"/>
      <c r="H8343" s="18"/>
      <c r="I8343" s="18"/>
      <c r="J8343" s="19">
        <v>2960.42</v>
      </c>
      <c r="K8343" s="5"/>
      <c r="L8343" s="7">
        <v>2960.42</v>
      </c>
      <c r="M8343" s="5"/>
      <c r="N8343" s="20">
        <v>5</v>
      </c>
      <c r="O8343" s="5"/>
      <c r="P8343" s="8">
        <v>5</v>
      </c>
      <c r="Q8343" s="5"/>
    </row>
    <row r="8344" spans="1:17" ht="12" x14ac:dyDescent="0.2">
      <c r="A8344" s="16" t="s">
        <v>5920</v>
      </c>
      <c r="B8344" s="16" t="s">
        <v>9109</v>
      </c>
      <c r="C8344" s="17" t="s">
        <v>7834</v>
      </c>
      <c r="D8344" s="18" t="s">
        <v>8995</v>
      </c>
      <c r="E8344" s="18"/>
      <c r="F8344" s="18"/>
      <c r="G8344" s="18"/>
      <c r="H8344" s="18"/>
      <c r="I8344" s="18"/>
      <c r="J8344" s="19">
        <v>1268.75</v>
      </c>
      <c r="K8344" s="5"/>
      <c r="L8344" s="7">
        <v>1268.75</v>
      </c>
      <c r="M8344" s="5"/>
      <c r="N8344" s="20">
        <v>2</v>
      </c>
      <c r="O8344" s="5"/>
      <c r="P8344" s="8">
        <v>2</v>
      </c>
      <c r="Q8344" s="5"/>
    </row>
    <row r="8345" spans="1:17" ht="12" x14ac:dyDescent="0.2">
      <c r="A8345" s="16" t="s">
        <v>5920</v>
      </c>
      <c r="B8345" s="16" t="s">
        <v>9109</v>
      </c>
      <c r="C8345" s="17" t="s">
        <v>7835</v>
      </c>
      <c r="D8345" s="18" t="s">
        <v>8995</v>
      </c>
      <c r="E8345" s="18"/>
      <c r="F8345" s="18"/>
      <c r="G8345" s="18"/>
      <c r="H8345" s="18"/>
      <c r="I8345" s="18"/>
      <c r="J8345" s="19">
        <v>2300</v>
      </c>
      <c r="K8345" s="5"/>
      <c r="L8345" s="7">
        <v>2300</v>
      </c>
      <c r="M8345" s="5"/>
      <c r="N8345" s="20">
        <v>4</v>
      </c>
      <c r="O8345" s="5"/>
      <c r="P8345" s="8">
        <v>4</v>
      </c>
      <c r="Q8345" s="5"/>
    </row>
    <row r="8346" spans="1:17" ht="12" x14ac:dyDescent="0.2">
      <c r="A8346" s="16" t="s">
        <v>5920</v>
      </c>
      <c r="B8346" s="16" t="s">
        <v>9109</v>
      </c>
      <c r="C8346" s="17" t="s">
        <v>7836</v>
      </c>
      <c r="D8346" s="18" t="s">
        <v>8995</v>
      </c>
      <c r="E8346" s="18"/>
      <c r="F8346" s="18"/>
      <c r="G8346" s="18"/>
      <c r="H8346" s="18"/>
      <c r="I8346" s="18"/>
      <c r="J8346" s="5"/>
      <c r="K8346" s="21">
        <v>578.20000000000005</v>
      </c>
      <c r="L8346" s="9">
        <v>578.20000000000005</v>
      </c>
      <c r="M8346" s="5"/>
      <c r="N8346" s="5"/>
      <c r="O8346" s="20">
        <v>4</v>
      </c>
      <c r="P8346" s="8">
        <v>4</v>
      </c>
      <c r="Q8346" s="5"/>
    </row>
    <row r="8347" spans="1:17" ht="12" x14ac:dyDescent="0.2">
      <c r="A8347" s="16" t="s">
        <v>5920</v>
      </c>
      <c r="B8347" s="16" t="s">
        <v>9109</v>
      </c>
      <c r="C8347" s="17" t="s">
        <v>7837</v>
      </c>
      <c r="D8347" s="18" t="s">
        <v>8995</v>
      </c>
      <c r="E8347" s="18"/>
      <c r="F8347" s="18"/>
      <c r="G8347" s="18"/>
      <c r="H8347" s="18"/>
      <c r="I8347" s="18"/>
      <c r="J8347" s="5"/>
      <c r="K8347" s="21">
        <v>116.02</v>
      </c>
      <c r="L8347" s="6"/>
      <c r="M8347" s="21">
        <v>116.02</v>
      </c>
      <c r="N8347" s="5"/>
      <c r="O8347" s="20">
        <v>1</v>
      </c>
      <c r="P8347" s="6"/>
      <c r="Q8347" s="20">
        <v>1</v>
      </c>
    </row>
    <row r="8348" spans="1:17" ht="12" x14ac:dyDescent="0.2">
      <c r="A8348" s="16" t="s">
        <v>5920</v>
      </c>
      <c r="B8348" s="16" t="s">
        <v>9109</v>
      </c>
      <c r="C8348" s="17" t="s">
        <v>7838</v>
      </c>
      <c r="D8348" s="18" t="s">
        <v>8995</v>
      </c>
      <c r="E8348" s="18"/>
      <c r="F8348" s="18"/>
      <c r="G8348" s="18"/>
      <c r="H8348" s="18"/>
      <c r="I8348" s="18"/>
      <c r="J8348" s="5"/>
      <c r="K8348" s="21">
        <v>425.83</v>
      </c>
      <c r="L8348" s="9">
        <v>425.83</v>
      </c>
      <c r="M8348" s="5"/>
      <c r="N8348" s="5"/>
      <c r="O8348" s="20">
        <v>2</v>
      </c>
      <c r="P8348" s="8">
        <v>2</v>
      </c>
      <c r="Q8348" s="5"/>
    </row>
    <row r="8349" spans="1:17" ht="12" x14ac:dyDescent="0.2">
      <c r="A8349" s="16" t="s">
        <v>5920</v>
      </c>
      <c r="B8349" s="16" t="s">
        <v>9109</v>
      </c>
      <c r="C8349" s="17" t="s">
        <v>7839</v>
      </c>
      <c r="D8349" s="18" t="s">
        <v>8995</v>
      </c>
      <c r="E8349" s="18"/>
      <c r="F8349" s="18"/>
      <c r="G8349" s="18"/>
      <c r="H8349" s="18"/>
      <c r="I8349" s="18"/>
      <c r="J8349" s="5"/>
      <c r="K8349" s="21">
        <v>225.83</v>
      </c>
      <c r="L8349" s="9">
        <v>225.83</v>
      </c>
      <c r="M8349" s="5"/>
      <c r="N8349" s="5"/>
      <c r="O8349" s="20">
        <v>1</v>
      </c>
      <c r="P8349" s="8">
        <v>1</v>
      </c>
      <c r="Q8349" s="5"/>
    </row>
    <row r="8350" spans="1:17" ht="12" x14ac:dyDescent="0.2">
      <c r="A8350" s="16" t="s">
        <v>5920</v>
      </c>
      <c r="B8350" s="16" t="s">
        <v>9109</v>
      </c>
      <c r="C8350" s="17" t="s">
        <v>7840</v>
      </c>
      <c r="D8350" s="18" t="s">
        <v>8995</v>
      </c>
      <c r="E8350" s="18"/>
      <c r="F8350" s="18"/>
      <c r="G8350" s="18"/>
      <c r="H8350" s="18"/>
      <c r="I8350" s="18"/>
      <c r="J8350" s="5"/>
      <c r="K8350" s="19">
        <v>3018.33</v>
      </c>
      <c r="L8350" s="7">
        <v>3018.33</v>
      </c>
      <c r="M8350" s="5"/>
      <c r="N8350" s="5"/>
      <c r="O8350" s="20">
        <v>4</v>
      </c>
      <c r="P8350" s="8">
        <v>4</v>
      </c>
      <c r="Q8350" s="5"/>
    </row>
    <row r="8351" spans="1:17" ht="12" x14ac:dyDescent="0.2">
      <c r="A8351" s="16" t="s">
        <v>5920</v>
      </c>
      <c r="B8351" s="16" t="s">
        <v>9109</v>
      </c>
      <c r="C8351" s="17" t="s">
        <v>7841</v>
      </c>
      <c r="D8351" s="18" t="s">
        <v>8995</v>
      </c>
      <c r="E8351" s="18"/>
      <c r="F8351" s="18"/>
      <c r="G8351" s="18"/>
      <c r="H8351" s="18"/>
      <c r="I8351" s="18"/>
      <c r="J8351" s="5"/>
      <c r="K8351" s="21">
        <v>942.33</v>
      </c>
      <c r="L8351" s="9">
        <v>942.33</v>
      </c>
      <c r="M8351" s="5"/>
      <c r="N8351" s="5"/>
      <c r="O8351" s="20">
        <v>4</v>
      </c>
      <c r="P8351" s="8">
        <v>4</v>
      </c>
      <c r="Q8351" s="5"/>
    </row>
    <row r="8352" spans="1:17" ht="12" x14ac:dyDescent="0.2">
      <c r="A8352" s="16" t="s">
        <v>5920</v>
      </c>
      <c r="B8352" s="16" t="s">
        <v>9109</v>
      </c>
      <c r="C8352" s="17" t="s">
        <v>7842</v>
      </c>
      <c r="D8352" s="18" t="s">
        <v>8995</v>
      </c>
      <c r="E8352" s="18"/>
      <c r="F8352" s="18"/>
      <c r="G8352" s="18"/>
      <c r="H8352" s="18"/>
      <c r="I8352" s="18"/>
      <c r="J8352" s="19">
        <v>6250</v>
      </c>
      <c r="K8352" s="5"/>
      <c r="L8352" s="7">
        <v>6250</v>
      </c>
      <c r="M8352" s="5"/>
      <c r="N8352" s="20">
        <v>10</v>
      </c>
      <c r="O8352" s="5"/>
      <c r="P8352" s="8">
        <v>10</v>
      </c>
      <c r="Q8352" s="5"/>
    </row>
    <row r="8353" spans="1:17" ht="24" x14ac:dyDescent="0.2">
      <c r="A8353" s="16" t="s">
        <v>5920</v>
      </c>
      <c r="B8353" s="16" t="s">
        <v>9109</v>
      </c>
      <c r="C8353" s="17" t="s">
        <v>7843</v>
      </c>
      <c r="D8353" s="18" t="s">
        <v>8995</v>
      </c>
      <c r="E8353" s="18"/>
      <c r="F8353" s="18"/>
      <c r="G8353" s="18"/>
      <c r="H8353" s="18"/>
      <c r="I8353" s="18"/>
      <c r="J8353" s="5"/>
      <c r="K8353" s="21">
        <v>248.25</v>
      </c>
      <c r="L8353" s="9">
        <v>248.25</v>
      </c>
      <c r="M8353" s="5"/>
      <c r="N8353" s="5"/>
      <c r="O8353" s="20">
        <v>6</v>
      </c>
      <c r="P8353" s="8">
        <v>6</v>
      </c>
      <c r="Q8353" s="5"/>
    </row>
    <row r="8354" spans="1:17" ht="12" x14ac:dyDescent="0.2">
      <c r="A8354" s="16" t="s">
        <v>5920</v>
      </c>
      <c r="B8354" s="16" t="s">
        <v>9109</v>
      </c>
      <c r="C8354" s="17" t="s">
        <v>2274</v>
      </c>
      <c r="D8354" s="18" t="s">
        <v>8995</v>
      </c>
      <c r="E8354" s="18"/>
      <c r="F8354" s="18"/>
      <c r="G8354" s="18"/>
      <c r="H8354" s="18"/>
      <c r="I8354" s="18"/>
      <c r="J8354" s="5"/>
      <c r="K8354" s="21">
        <v>525</v>
      </c>
      <c r="L8354" s="9">
        <v>525</v>
      </c>
      <c r="M8354" s="5"/>
      <c r="N8354" s="5"/>
      <c r="O8354" s="20">
        <v>5</v>
      </c>
      <c r="P8354" s="8">
        <v>5</v>
      </c>
      <c r="Q8354" s="5"/>
    </row>
    <row r="8355" spans="1:17" ht="12" x14ac:dyDescent="0.2">
      <c r="A8355" s="16" t="s">
        <v>5920</v>
      </c>
      <c r="B8355" s="16" t="s">
        <v>9109</v>
      </c>
      <c r="C8355" s="17" t="s">
        <v>7844</v>
      </c>
      <c r="D8355" s="18" t="s">
        <v>8995</v>
      </c>
      <c r="E8355" s="18"/>
      <c r="F8355" s="18"/>
      <c r="G8355" s="18"/>
      <c r="H8355" s="18"/>
      <c r="I8355" s="18"/>
      <c r="J8355" s="5"/>
      <c r="K8355" s="21">
        <v>725</v>
      </c>
      <c r="L8355" s="9">
        <v>725</v>
      </c>
      <c r="M8355" s="5"/>
      <c r="N8355" s="5"/>
      <c r="O8355" s="20">
        <v>5</v>
      </c>
      <c r="P8355" s="8">
        <v>5</v>
      </c>
      <c r="Q8355" s="5"/>
    </row>
    <row r="8356" spans="1:17" ht="12" x14ac:dyDescent="0.2">
      <c r="A8356" s="16" t="s">
        <v>5920</v>
      </c>
      <c r="B8356" s="16" t="s">
        <v>9109</v>
      </c>
      <c r="C8356" s="17" t="s">
        <v>7845</v>
      </c>
      <c r="D8356" s="18" t="s">
        <v>8995</v>
      </c>
      <c r="E8356" s="18"/>
      <c r="F8356" s="18"/>
      <c r="G8356" s="18"/>
      <c r="H8356" s="18"/>
      <c r="I8356" s="18"/>
      <c r="J8356" s="5"/>
      <c r="K8356" s="21">
        <v>803.4</v>
      </c>
      <c r="L8356" s="9">
        <v>803.4</v>
      </c>
      <c r="M8356" s="5"/>
      <c r="N8356" s="5"/>
      <c r="O8356" s="20">
        <v>4</v>
      </c>
      <c r="P8356" s="8">
        <v>4</v>
      </c>
      <c r="Q8356" s="5"/>
    </row>
    <row r="8357" spans="1:17" ht="12" x14ac:dyDescent="0.2">
      <c r="A8357" s="16" t="s">
        <v>5920</v>
      </c>
      <c r="B8357" s="16" t="s">
        <v>9109</v>
      </c>
      <c r="C8357" s="17" t="s">
        <v>7846</v>
      </c>
      <c r="D8357" s="18" t="s">
        <v>8995</v>
      </c>
      <c r="E8357" s="18"/>
      <c r="F8357" s="18"/>
      <c r="G8357" s="18"/>
      <c r="H8357" s="18"/>
      <c r="I8357" s="18"/>
      <c r="J8357" s="5"/>
      <c r="K8357" s="21">
        <v>617.65</v>
      </c>
      <c r="L8357" s="9">
        <v>617.65</v>
      </c>
      <c r="M8357" s="5"/>
      <c r="N8357" s="5"/>
      <c r="O8357" s="20">
        <v>6</v>
      </c>
      <c r="P8357" s="8">
        <v>6</v>
      </c>
      <c r="Q8357" s="5"/>
    </row>
    <row r="8358" spans="1:17" ht="12" x14ac:dyDescent="0.2">
      <c r="A8358" s="16" t="s">
        <v>5920</v>
      </c>
      <c r="B8358" s="16" t="s">
        <v>9109</v>
      </c>
      <c r="C8358" s="17" t="s">
        <v>7847</v>
      </c>
      <c r="D8358" s="18" t="s">
        <v>8995</v>
      </c>
      <c r="E8358" s="18"/>
      <c r="F8358" s="18"/>
      <c r="G8358" s="18"/>
      <c r="H8358" s="18"/>
      <c r="I8358" s="18"/>
      <c r="J8358" s="5"/>
      <c r="K8358" s="19">
        <v>11560</v>
      </c>
      <c r="L8358" s="7">
        <v>11560</v>
      </c>
      <c r="M8358" s="5"/>
      <c r="N8358" s="5"/>
      <c r="O8358" s="20">
        <v>4</v>
      </c>
      <c r="P8358" s="8">
        <v>4</v>
      </c>
      <c r="Q8358" s="5"/>
    </row>
    <row r="8359" spans="1:17" ht="12" x14ac:dyDescent="0.2">
      <c r="A8359" s="16" t="s">
        <v>5920</v>
      </c>
      <c r="B8359" s="16" t="s">
        <v>9109</v>
      </c>
      <c r="C8359" s="17" t="s">
        <v>7848</v>
      </c>
      <c r="D8359" s="18" t="s">
        <v>8995</v>
      </c>
      <c r="E8359" s="18"/>
      <c r="F8359" s="18"/>
      <c r="G8359" s="18"/>
      <c r="H8359" s="18"/>
      <c r="I8359" s="18"/>
      <c r="J8359" s="5"/>
      <c r="K8359" s="19">
        <v>1000</v>
      </c>
      <c r="L8359" s="7">
        <v>1000</v>
      </c>
      <c r="M8359" s="5"/>
      <c r="N8359" s="5"/>
      <c r="O8359" s="20">
        <v>4</v>
      </c>
      <c r="P8359" s="8">
        <v>4</v>
      </c>
      <c r="Q8359" s="5"/>
    </row>
    <row r="8360" spans="1:17" ht="12" x14ac:dyDescent="0.2">
      <c r="A8360" s="16" t="s">
        <v>5920</v>
      </c>
      <c r="B8360" s="16" t="s">
        <v>9109</v>
      </c>
      <c r="C8360" s="17" t="s">
        <v>7849</v>
      </c>
      <c r="D8360" s="18" t="s">
        <v>8995</v>
      </c>
      <c r="E8360" s="18"/>
      <c r="F8360" s="18"/>
      <c r="G8360" s="18"/>
      <c r="H8360" s="18"/>
      <c r="I8360" s="18"/>
      <c r="J8360" s="5"/>
      <c r="K8360" s="21">
        <v>750</v>
      </c>
      <c r="L8360" s="9">
        <v>750</v>
      </c>
      <c r="M8360" s="5"/>
      <c r="N8360" s="5"/>
      <c r="O8360" s="20">
        <v>1</v>
      </c>
      <c r="P8360" s="8">
        <v>1</v>
      </c>
      <c r="Q8360" s="5"/>
    </row>
    <row r="8361" spans="1:17" ht="12" x14ac:dyDescent="0.2">
      <c r="A8361" s="16" t="s">
        <v>5920</v>
      </c>
      <c r="B8361" s="16" t="s">
        <v>9109</v>
      </c>
      <c r="C8361" s="17" t="s">
        <v>7850</v>
      </c>
      <c r="D8361" s="18" t="s">
        <v>8995</v>
      </c>
      <c r="E8361" s="18"/>
      <c r="F8361" s="18"/>
      <c r="G8361" s="18"/>
      <c r="H8361" s="18"/>
      <c r="I8361" s="18"/>
      <c r="J8361" s="5"/>
      <c r="K8361" s="21">
        <v>535</v>
      </c>
      <c r="L8361" s="6"/>
      <c r="M8361" s="21">
        <v>535</v>
      </c>
      <c r="N8361" s="5"/>
      <c r="O8361" s="20">
        <v>6</v>
      </c>
      <c r="P8361" s="6"/>
      <c r="Q8361" s="20">
        <v>6</v>
      </c>
    </row>
    <row r="8362" spans="1:17" ht="12" x14ac:dyDescent="0.2">
      <c r="A8362" s="16" t="s">
        <v>5920</v>
      </c>
      <c r="B8362" s="16" t="s">
        <v>9109</v>
      </c>
      <c r="C8362" s="17" t="s">
        <v>7851</v>
      </c>
      <c r="D8362" s="18" t="s">
        <v>8995</v>
      </c>
      <c r="E8362" s="18"/>
      <c r="F8362" s="18"/>
      <c r="G8362" s="18"/>
      <c r="H8362" s="18"/>
      <c r="I8362" s="18"/>
      <c r="J8362" s="5"/>
      <c r="K8362" s="21">
        <v>325.60000000000002</v>
      </c>
      <c r="L8362" s="9">
        <v>325.60000000000002</v>
      </c>
      <c r="M8362" s="5"/>
      <c r="N8362" s="5"/>
      <c r="O8362" s="20">
        <v>4</v>
      </c>
      <c r="P8362" s="8">
        <v>4</v>
      </c>
      <c r="Q8362" s="5"/>
    </row>
    <row r="8363" spans="1:17" ht="12" x14ac:dyDescent="0.2">
      <c r="A8363" s="16" t="s">
        <v>5920</v>
      </c>
      <c r="B8363" s="16" t="s">
        <v>9109</v>
      </c>
      <c r="C8363" s="17" t="s">
        <v>7852</v>
      </c>
      <c r="D8363" s="18" t="s">
        <v>8995</v>
      </c>
      <c r="E8363" s="18"/>
      <c r="F8363" s="18"/>
      <c r="G8363" s="18"/>
      <c r="H8363" s="18"/>
      <c r="I8363" s="18"/>
      <c r="J8363" s="5"/>
      <c r="K8363" s="21">
        <v>515</v>
      </c>
      <c r="L8363" s="9">
        <v>515</v>
      </c>
      <c r="M8363" s="5"/>
      <c r="N8363" s="5"/>
      <c r="O8363" s="20">
        <v>4</v>
      </c>
      <c r="P8363" s="8">
        <v>4</v>
      </c>
      <c r="Q8363" s="5"/>
    </row>
    <row r="8364" spans="1:17" ht="12" x14ac:dyDescent="0.2">
      <c r="A8364" s="16" t="s">
        <v>5920</v>
      </c>
      <c r="B8364" s="16" t="s">
        <v>9109</v>
      </c>
      <c r="C8364" s="17" t="s">
        <v>7853</v>
      </c>
      <c r="D8364" s="18" t="s">
        <v>8995</v>
      </c>
      <c r="E8364" s="18"/>
      <c r="F8364" s="18"/>
      <c r="G8364" s="18"/>
      <c r="H8364" s="18"/>
      <c r="I8364" s="18"/>
      <c r="J8364" s="5"/>
      <c r="K8364" s="19">
        <v>1102.3</v>
      </c>
      <c r="L8364" s="7">
        <v>1102.3</v>
      </c>
      <c r="M8364" s="5"/>
      <c r="N8364" s="5"/>
      <c r="O8364" s="20">
        <v>6</v>
      </c>
      <c r="P8364" s="8">
        <v>6</v>
      </c>
      <c r="Q8364" s="5"/>
    </row>
    <row r="8365" spans="1:17" ht="12" x14ac:dyDescent="0.2">
      <c r="A8365" s="16" t="s">
        <v>5920</v>
      </c>
      <c r="B8365" s="16" t="s">
        <v>9109</v>
      </c>
      <c r="C8365" s="17" t="s">
        <v>7854</v>
      </c>
      <c r="D8365" s="18" t="s">
        <v>8995</v>
      </c>
      <c r="E8365" s="18"/>
      <c r="F8365" s="18"/>
      <c r="G8365" s="18"/>
      <c r="H8365" s="18"/>
      <c r="I8365" s="18"/>
      <c r="J8365" s="5"/>
      <c r="K8365" s="19">
        <v>2537.2199999999998</v>
      </c>
      <c r="L8365" s="7">
        <v>2537.2199999999998</v>
      </c>
      <c r="M8365" s="5"/>
      <c r="N8365" s="5"/>
      <c r="O8365" s="20">
        <v>11</v>
      </c>
      <c r="P8365" s="8">
        <v>11</v>
      </c>
      <c r="Q8365" s="5"/>
    </row>
    <row r="8366" spans="1:17" ht="12" x14ac:dyDescent="0.2">
      <c r="A8366" s="16" t="s">
        <v>5920</v>
      </c>
      <c r="B8366" s="16" t="s">
        <v>9109</v>
      </c>
      <c r="C8366" s="17" t="s">
        <v>7855</v>
      </c>
      <c r="D8366" s="18" t="s">
        <v>8995</v>
      </c>
      <c r="E8366" s="18"/>
      <c r="F8366" s="18"/>
      <c r="G8366" s="18"/>
      <c r="H8366" s="18"/>
      <c r="I8366" s="18"/>
      <c r="J8366" s="5"/>
      <c r="K8366" s="19">
        <v>1181</v>
      </c>
      <c r="L8366" s="7">
        <v>1181</v>
      </c>
      <c r="M8366" s="5"/>
      <c r="N8366" s="5"/>
      <c r="O8366" s="20">
        <v>6</v>
      </c>
      <c r="P8366" s="8">
        <v>6</v>
      </c>
      <c r="Q8366" s="5"/>
    </row>
    <row r="8367" spans="1:17" ht="12" x14ac:dyDescent="0.2">
      <c r="A8367" s="16" t="s">
        <v>5920</v>
      </c>
      <c r="B8367" s="16" t="s">
        <v>9109</v>
      </c>
      <c r="C8367" s="17" t="s">
        <v>7856</v>
      </c>
      <c r="D8367" s="18" t="s">
        <v>8995</v>
      </c>
      <c r="E8367" s="18"/>
      <c r="F8367" s="18"/>
      <c r="G8367" s="18"/>
      <c r="H8367" s="18"/>
      <c r="I8367" s="18"/>
      <c r="J8367" s="5"/>
      <c r="K8367" s="21">
        <v>415</v>
      </c>
      <c r="L8367" s="9">
        <v>415</v>
      </c>
      <c r="M8367" s="5"/>
      <c r="N8367" s="5"/>
      <c r="O8367" s="20">
        <v>4</v>
      </c>
      <c r="P8367" s="8">
        <v>4</v>
      </c>
      <c r="Q8367" s="5"/>
    </row>
    <row r="8368" spans="1:17" ht="12" x14ac:dyDescent="0.2">
      <c r="A8368" s="16" t="s">
        <v>5920</v>
      </c>
      <c r="B8368" s="16" t="s">
        <v>9109</v>
      </c>
      <c r="C8368" s="17" t="s">
        <v>2293</v>
      </c>
      <c r="D8368" s="18" t="s">
        <v>8995</v>
      </c>
      <c r="E8368" s="18"/>
      <c r="F8368" s="18"/>
      <c r="G8368" s="18"/>
      <c r="H8368" s="18"/>
      <c r="I8368" s="18"/>
      <c r="J8368" s="5"/>
      <c r="K8368" s="19">
        <v>1598.34</v>
      </c>
      <c r="L8368" s="7">
        <v>1598.34</v>
      </c>
      <c r="M8368" s="5"/>
      <c r="N8368" s="5"/>
      <c r="O8368" s="20">
        <v>23</v>
      </c>
      <c r="P8368" s="8">
        <v>23</v>
      </c>
      <c r="Q8368" s="5"/>
    </row>
    <row r="8369" spans="1:17" ht="12" x14ac:dyDescent="0.2">
      <c r="A8369" s="16" t="s">
        <v>5920</v>
      </c>
      <c r="B8369" s="16" t="s">
        <v>9109</v>
      </c>
      <c r="C8369" s="17" t="s">
        <v>7857</v>
      </c>
      <c r="D8369" s="18" t="s">
        <v>8995</v>
      </c>
      <c r="E8369" s="18"/>
      <c r="F8369" s="18"/>
      <c r="G8369" s="18"/>
      <c r="H8369" s="18"/>
      <c r="I8369" s="18"/>
      <c r="J8369" s="5"/>
      <c r="K8369" s="19">
        <v>1400</v>
      </c>
      <c r="L8369" s="7">
        <v>1400</v>
      </c>
      <c r="M8369" s="5"/>
      <c r="N8369" s="5"/>
      <c r="O8369" s="20">
        <v>5</v>
      </c>
      <c r="P8369" s="8">
        <v>5</v>
      </c>
      <c r="Q8369" s="5"/>
    </row>
    <row r="8370" spans="1:17" ht="12" x14ac:dyDescent="0.2">
      <c r="A8370" s="16" t="s">
        <v>5920</v>
      </c>
      <c r="B8370" s="16" t="s">
        <v>9109</v>
      </c>
      <c r="C8370" s="17" t="s">
        <v>2295</v>
      </c>
      <c r="D8370" s="18" t="s">
        <v>8995</v>
      </c>
      <c r="E8370" s="18"/>
      <c r="F8370" s="18"/>
      <c r="G8370" s="18"/>
      <c r="H8370" s="18"/>
      <c r="I8370" s="18"/>
      <c r="J8370" s="5"/>
      <c r="K8370" s="21">
        <v>645</v>
      </c>
      <c r="L8370" s="9">
        <v>645</v>
      </c>
      <c r="M8370" s="5"/>
      <c r="N8370" s="5"/>
      <c r="O8370" s="20">
        <v>4</v>
      </c>
      <c r="P8370" s="8">
        <v>4</v>
      </c>
      <c r="Q8370" s="5"/>
    </row>
    <row r="8371" spans="1:17" ht="12" x14ac:dyDescent="0.2">
      <c r="A8371" s="16" t="s">
        <v>5920</v>
      </c>
      <c r="B8371" s="16" t="s">
        <v>9109</v>
      </c>
      <c r="C8371" s="17" t="s">
        <v>7858</v>
      </c>
      <c r="D8371" s="18" t="s">
        <v>8995</v>
      </c>
      <c r="E8371" s="18"/>
      <c r="F8371" s="18"/>
      <c r="G8371" s="18"/>
      <c r="H8371" s="18"/>
      <c r="I8371" s="18"/>
      <c r="J8371" s="5"/>
      <c r="K8371" s="21">
        <v>495.48</v>
      </c>
      <c r="L8371" s="9">
        <v>495.48</v>
      </c>
      <c r="M8371" s="5"/>
      <c r="N8371" s="5"/>
      <c r="O8371" s="20">
        <v>2</v>
      </c>
      <c r="P8371" s="8">
        <v>2</v>
      </c>
      <c r="Q8371" s="5"/>
    </row>
    <row r="8372" spans="1:17" ht="12" x14ac:dyDescent="0.2">
      <c r="A8372" s="16" t="s">
        <v>5920</v>
      </c>
      <c r="B8372" s="16" t="s">
        <v>9109</v>
      </c>
      <c r="C8372" s="17" t="s">
        <v>7859</v>
      </c>
      <c r="D8372" s="18" t="s">
        <v>8995</v>
      </c>
      <c r="E8372" s="18"/>
      <c r="F8372" s="18"/>
      <c r="G8372" s="18"/>
      <c r="H8372" s="18"/>
      <c r="I8372" s="18"/>
      <c r="J8372" s="5"/>
      <c r="K8372" s="19">
        <v>3753.75</v>
      </c>
      <c r="L8372" s="7">
        <v>3753.75</v>
      </c>
      <c r="M8372" s="5"/>
      <c r="N8372" s="5"/>
      <c r="O8372" s="20">
        <v>6</v>
      </c>
      <c r="P8372" s="8">
        <v>6</v>
      </c>
      <c r="Q8372" s="5"/>
    </row>
    <row r="8373" spans="1:17" ht="12" x14ac:dyDescent="0.2">
      <c r="A8373" s="16" t="s">
        <v>5920</v>
      </c>
      <c r="B8373" s="16" t="s">
        <v>9109</v>
      </c>
      <c r="C8373" s="17" t="s">
        <v>2304</v>
      </c>
      <c r="D8373" s="18" t="s">
        <v>8995</v>
      </c>
      <c r="E8373" s="18"/>
      <c r="F8373" s="18"/>
      <c r="G8373" s="18"/>
      <c r="H8373" s="18"/>
      <c r="I8373" s="18"/>
      <c r="J8373" s="5"/>
      <c r="K8373" s="21">
        <v>494.32</v>
      </c>
      <c r="L8373" s="9">
        <v>494.32</v>
      </c>
      <c r="M8373" s="5"/>
      <c r="N8373" s="5"/>
      <c r="O8373" s="20">
        <v>3</v>
      </c>
      <c r="P8373" s="8">
        <v>3</v>
      </c>
      <c r="Q8373" s="5"/>
    </row>
    <row r="8374" spans="1:17" ht="12" x14ac:dyDescent="0.2">
      <c r="A8374" s="16" t="s">
        <v>5920</v>
      </c>
      <c r="B8374" s="16" t="s">
        <v>9109</v>
      </c>
      <c r="C8374" s="17" t="s">
        <v>7860</v>
      </c>
      <c r="D8374" s="18" t="s">
        <v>8995</v>
      </c>
      <c r="E8374" s="18"/>
      <c r="F8374" s="18"/>
      <c r="G8374" s="18"/>
      <c r="H8374" s="18"/>
      <c r="I8374" s="18"/>
      <c r="J8374" s="5"/>
      <c r="K8374" s="19">
        <v>1383.33</v>
      </c>
      <c r="L8374" s="7">
        <v>1383.33</v>
      </c>
      <c r="M8374" s="5"/>
      <c r="N8374" s="5"/>
      <c r="O8374" s="20">
        <v>5</v>
      </c>
      <c r="P8374" s="8">
        <v>5</v>
      </c>
      <c r="Q8374" s="5"/>
    </row>
    <row r="8375" spans="1:17" ht="12" x14ac:dyDescent="0.2">
      <c r="A8375" s="16" t="s">
        <v>5920</v>
      </c>
      <c r="B8375" s="16" t="s">
        <v>9109</v>
      </c>
      <c r="C8375" s="17" t="s">
        <v>2317</v>
      </c>
      <c r="D8375" s="18" t="s">
        <v>8995</v>
      </c>
      <c r="E8375" s="18"/>
      <c r="F8375" s="18"/>
      <c r="G8375" s="18"/>
      <c r="H8375" s="18"/>
      <c r="I8375" s="18"/>
      <c r="J8375" s="5"/>
      <c r="K8375" s="19">
        <v>1762.95</v>
      </c>
      <c r="L8375" s="7">
        <v>1762.95</v>
      </c>
      <c r="M8375" s="5"/>
      <c r="N8375" s="5"/>
      <c r="O8375" s="20">
        <v>10</v>
      </c>
      <c r="P8375" s="8">
        <v>10</v>
      </c>
      <c r="Q8375" s="5"/>
    </row>
    <row r="8376" spans="1:17" ht="12" x14ac:dyDescent="0.2">
      <c r="A8376" s="16" t="s">
        <v>5920</v>
      </c>
      <c r="B8376" s="16" t="s">
        <v>9109</v>
      </c>
      <c r="C8376" s="17" t="s">
        <v>7861</v>
      </c>
      <c r="D8376" s="18" t="s">
        <v>8995</v>
      </c>
      <c r="E8376" s="18"/>
      <c r="F8376" s="18"/>
      <c r="G8376" s="18"/>
      <c r="H8376" s="18"/>
      <c r="I8376" s="18"/>
      <c r="J8376" s="5"/>
      <c r="K8376" s="19">
        <v>2542.5</v>
      </c>
      <c r="L8376" s="7">
        <v>2542.5</v>
      </c>
      <c r="M8376" s="5"/>
      <c r="N8376" s="5"/>
      <c r="O8376" s="20">
        <v>6</v>
      </c>
      <c r="P8376" s="8">
        <v>6</v>
      </c>
      <c r="Q8376" s="5"/>
    </row>
    <row r="8377" spans="1:17" ht="12" x14ac:dyDescent="0.2">
      <c r="A8377" s="16" t="s">
        <v>5920</v>
      </c>
      <c r="B8377" s="16" t="s">
        <v>9109</v>
      </c>
      <c r="C8377" s="17" t="s">
        <v>7862</v>
      </c>
      <c r="D8377" s="18" t="s">
        <v>8995</v>
      </c>
      <c r="E8377" s="18"/>
      <c r="F8377" s="18"/>
      <c r="G8377" s="18"/>
      <c r="H8377" s="18"/>
      <c r="I8377" s="18"/>
      <c r="J8377" s="5"/>
      <c r="K8377" s="21">
        <v>310.83</v>
      </c>
      <c r="L8377" s="9">
        <v>310.83</v>
      </c>
      <c r="M8377" s="5"/>
      <c r="N8377" s="5"/>
      <c r="O8377" s="20">
        <v>2</v>
      </c>
      <c r="P8377" s="8">
        <v>2</v>
      </c>
      <c r="Q8377" s="5"/>
    </row>
    <row r="8378" spans="1:17" ht="12" x14ac:dyDescent="0.2">
      <c r="A8378" s="16" t="s">
        <v>5920</v>
      </c>
      <c r="B8378" s="16" t="s">
        <v>9109</v>
      </c>
      <c r="C8378" s="17" t="s">
        <v>7863</v>
      </c>
      <c r="D8378" s="18" t="s">
        <v>8995</v>
      </c>
      <c r="E8378" s="18"/>
      <c r="F8378" s="18"/>
      <c r="G8378" s="18"/>
      <c r="H8378" s="18"/>
      <c r="I8378" s="18"/>
      <c r="J8378" s="5"/>
      <c r="K8378" s="21">
        <v>874.17</v>
      </c>
      <c r="L8378" s="9">
        <v>874.17</v>
      </c>
      <c r="M8378" s="5"/>
      <c r="N8378" s="5"/>
      <c r="O8378" s="20">
        <v>1</v>
      </c>
      <c r="P8378" s="8">
        <v>1</v>
      </c>
      <c r="Q8378" s="5"/>
    </row>
    <row r="8379" spans="1:17" ht="12" x14ac:dyDescent="0.2">
      <c r="A8379" s="16" t="s">
        <v>5920</v>
      </c>
      <c r="B8379" s="16" t="s">
        <v>9109</v>
      </c>
      <c r="C8379" s="17" t="s">
        <v>7864</v>
      </c>
      <c r="D8379" s="18" t="s">
        <v>8995</v>
      </c>
      <c r="E8379" s="18"/>
      <c r="F8379" s="18"/>
      <c r="G8379" s="18"/>
      <c r="H8379" s="18"/>
      <c r="I8379" s="18"/>
      <c r="J8379" s="5"/>
      <c r="K8379" s="19">
        <v>1125</v>
      </c>
      <c r="L8379" s="7">
        <v>1125</v>
      </c>
      <c r="M8379" s="5"/>
      <c r="N8379" s="5"/>
      <c r="O8379" s="20">
        <v>5</v>
      </c>
      <c r="P8379" s="8">
        <v>5</v>
      </c>
      <c r="Q8379" s="5"/>
    </row>
    <row r="8380" spans="1:17" ht="12" x14ac:dyDescent="0.2">
      <c r="A8380" s="16" t="s">
        <v>5920</v>
      </c>
      <c r="B8380" s="16" t="s">
        <v>9109</v>
      </c>
      <c r="C8380" s="17" t="s">
        <v>2320</v>
      </c>
      <c r="D8380" s="18" t="s">
        <v>8995</v>
      </c>
      <c r="E8380" s="18"/>
      <c r="F8380" s="18"/>
      <c r="G8380" s="18"/>
      <c r="H8380" s="18"/>
      <c r="I8380" s="18"/>
      <c r="J8380" s="5"/>
      <c r="K8380" s="19">
        <v>1751.36</v>
      </c>
      <c r="L8380" s="7">
        <v>1370.63</v>
      </c>
      <c r="M8380" s="21">
        <v>380.73</v>
      </c>
      <c r="N8380" s="5"/>
      <c r="O8380" s="20">
        <v>9</v>
      </c>
      <c r="P8380" s="8">
        <v>7</v>
      </c>
      <c r="Q8380" s="20">
        <v>2</v>
      </c>
    </row>
    <row r="8381" spans="1:17" ht="12" x14ac:dyDescent="0.2">
      <c r="A8381" s="16" t="s">
        <v>5920</v>
      </c>
      <c r="B8381" s="16" t="s">
        <v>9109</v>
      </c>
      <c r="C8381" s="17" t="s">
        <v>7865</v>
      </c>
      <c r="D8381" s="18" t="s">
        <v>8995</v>
      </c>
      <c r="E8381" s="18"/>
      <c r="F8381" s="18"/>
      <c r="G8381" s="18"/>
      <c r="H8381" s="18"/>
      <c r="I8381" s="18"/>
      <c r="J8381" s="5"/>
      <c r="K8381" s="21">
        <v>462.57</v>
      </c>
      <c r="L8381" s="9">
        <v>462.57</v>
      </c>
      <c r="M8381" s="5"/>
      <c r="N8381" s="5"/>
      <c r="O8381" s="20">
        <v>2</v>
      </c>
      <c r="P8381" s="8">
        <v>2</v>
      </c>
      <c r="Q8381" s="5"/>
    </row>
    <row r="8382" spans="1:17" ht="12" x14ac:dyDescent="0.2">
      <c r="A8382" s="16" t="s">
        <v>5920</v>
      </c>
      <c r="B8382" s="16" t="s">
        <v>9109</v>
      </c>
      <c r="C8382" s="17" t="s">
        <v>7866</v>
      </c>
      <c r="D8382" s="18" t="s">
        <v>8995</v>
      </c>
      <c r="E8382" s="18"/>
      <c r="F8382" s="18"/>
      <c r="G8382" s="18"/>
      <c r="H8382" s="18"/>
      <c r="I8382" s="18"/>
      <c r="J8382" s="5"/>
      <c r="K8382" s="21">
        <v>366.67</v>
      </c>
      <c r="L8382" s="9">
        <v>366.67</v>
      </c>
      <c r="M8382" s="5"/>
      <c r="N8382" s="5"/>
      <c r="O8382" s="20">
        <v>5</v>
      </c>
      <c r="P8382" s="8">
        <v>5</v>
      </c>
      <c r="Q8382" s="5"/>
    </row>
    <row r="8383" spans="1:17" ht="12" x14ac:dyDescent="0.2">
      <c r="A8383" s="16" t="s">
        <v>5920</v>
      </c>
      <c r="B8383" s="16" t="s">
        <v>9109</v>
      </c>
      <c r="C8383" s="17" t="s">
        <v>7867</v>
      </c>
      <c r="D8383" s="18" t="s">
        <v>8995</v>
      </c>
      <c r="E8383" s="18"/>
      <c r="F8383" s="18"/>
      <c r="G8383" s="18"/>
      <c r="H8383" s="18"/>
      <c r="I8383" s="18"/>
      <c r="J8383" s="5"/>
      <c r="K8383" s="21">
        <v>931.67</v>
      </c>
      <c r="L8383" s="9">
        <v>931.67</v>
      </c>
      <c r="M8383" s="5"/>
      <c r="N8383" s="5"/>
      <c r="O8383" s="20">
        <v>2</v>
      </c>
      <c r="P8383" s="8">
        <v>2</v>
      </c>
      <c r="Q8383" s="5"/>
    </row>
    <row r="8384" spans="1:17" ht="12" x14ac:dyDescent="0.2">
      <c r="A8384" s="16" t="s">
        <v>5920</v>
      </c>
      <c r="B8384" s="16" t="s">
        <v>9109</v>
      </c>
      <c r="C8384" s="17" t="s">
        <v>2329</v>
      </c>
      <c r="D8384" s="18" t="s">
        <v>8995</v>
      </c>
      <c r="E8384" s="18"/>
      <c r="F8384" s="18"/>
      <c r="G8384" s="18"/>
      <c r="H8384" s="18"/>
      <c r="I8384" s="18"/>
      <c r="J8384" s="5"/>
      <c r="K8384" s="21">
        <v>512.5</v>
      </c>
      <c r="L8384" s="6"/>
      <c r="M8384" s="21">
        <v>512.5</v>
      </c>
      <c r="N8384" s="5"/>
      <c r="O8384" s="20">
        <v>6</v>
      </c>
      <c r="P8384" s="6"/>
      <c r="Q8384" s="20">
        <v>6</v>
      </c>
    </row>
    <row r="8385" spans="1:17" ht="12" x14ac:dyDescent="0.2">
      <c r="A8385" s="16" t="s">
        <v>5920</v>
      </c>
      <c r="B8385" s="16" t="s">
        <v>9109</v>
      </c>
      <c r="C8385" s="17" t="s">
        <v>2331</v>
      </c>
      <c r="D8385" s="18" t="s">
        <v>8995</v>
      </c>
      <c r="E8385" s="18"/>
      <c r="F8385" s="18"/>
      <c r="G8385" s="18"/>
      <c r="H8385" s="18"/>
      <c r="I8385" s="18"/>
      <c r="J8385" s="5"/>
      <c r="K8385" s="21">
        <v>560</v>
      </c>
      <c r="L8385" s="6"/>
      <c r="M8385" s="21">
        <v>560</v>
      </c>
      <c r="N8385" s="5"/>
      <c r="O8385" s="20">
        <v>6</v>
      </c>
      <c r="P8385" s="6"/>
      <c r="Q8385" s="20">
        <v>6</v>
      </c>
    </row>
    <row r="8386" spans="1:17" ht="12" x14ac:dyDescent="0.2">
      <c r="A8386" s="16" t="s">
        <v>5920</v>
      </c>
      <c r="B8386" s="16" t="s">
        <v>9109</v>
      </c>
      <c r="C8386" s="17" t="s">
        <v>7868</v>
      </c>
      <c r="D8386" s="18" t="s">
        <v>8995</v>
      </c>
      <c r="E8386" s="18"/>
      <c r="F8386" s="18"/>
      <c r="G8386" s="18"/>
      <c r="H8386" s="18"/>
      <c r="I8386" s="18"/>
      <c r="J8386" s="5"/>
      <c r="K8386" s="19">
        <v>2708.33</v>
      </c>
      <c r="L8386" s="7">
        <v>2708.33</v>
      </c>
      <c r="M8386" s="5"/>
      <c r="N8386" s="5"/>
      <c r="O8386" s="20">
        <v>4</v>
      </c>
      <c r="P8386" s="8">
        <v>4</v>
      </c>
      <c r="Q8386" s="5"/>
    </row>
    <row r="8387" spans="1:17" ht="12" x14ac:dyDescent="0.2">
      <c r="A8387" s="16" t="s">
        <v>5920</v>
      </c>
      <c r="B8387" s="16" t="s">
        <v>9109</v>
      </c>
      <c r="C8387" s="17" t="s">
        <v>7869</v>
      </c>
      <c r="D8387" s="18" t="s">
        <v>8995</v>
      </c>
      <c r="E8387" s="18"/>
      <c r="F8387" s="18"/>
      <c r="G8387" s="18"/>
      <c r="H8387" s="18"/>
      <c r="I8387" s="18"/>
      <c r="J8387" s="5"/>
      <c r="K8387" s="19">
        <v>2031.25</v>
      </c>
      <c r="L8387" s="7">
        <v>2031.25</v>
      </c>
      <c r="M8387" s="5"/>
      <c r="N8387" s="5"/>
      <c r="O8387" s="20">
        <v>3</v>
      </c>
      <c r="P8387" s="8">
        <v>3</v>
      </c>
      <c r="Q8387" s="5"/>
    </row>
    <row r="8388" spans="1:17" ht="12" x14ac:dyDescent="0.2">
      <c r="A8388" s="16" t="s">
        <v>5920</v>
      </c>
      <c r="B8388" s="16" t="s">
        <v>9109</v>
      </c>
      <c r="C8388" s="17" t="s">
        <v>7870</v>
      </c>
      <c r="D8388" s="18" t="s">
        <v>8995</v>
      </c>
      <c r="E8388" s="18"/>
      <c r="F8388" s="18"/>
      <c r="G8388" s="18"/>
      <c r="H8388" s="18"/>
      <c r="I8388" s="18"/>
      <c r="J8388" s="5"/>
      <c r="K8388" s="19">
        <v>6353.75</v>
      </c>
      <c r="L8388" s="7">
        <v>2541.5</v>
      </c>
      <c r="M8388" s="19">
        <v>3812.25</v>
      </c>
      <c r="N8388" s="5"/>
      <c r="O8388" s="20">
        <v>5</v>
      </c>
      <c r="P8388" s="8">
        <v>2</v>
      </c>
      <c r="Q8388" s="20">
        <v>3</v>
      </c>
    </row>
    <row r="8389" spans="1:17" ht="12" x14ac:dyDescent="0.2">
      <c r="A8389" s="16" t="s">
        <v>5920</v>
      </c>
      <c r="B8389" s="16" t="s">
        <v>9109</v>
      </c>
      <c r="C8389" s="17" t="s">
        <v>7871</v>
      </c>
      <c r="D8389" s="18" t="s">
        <v>8995</v>
      </c>
      <c r="E8389" s="18"/>
      <c r="F8389" s="18"/>
      <c r="G8389" s="18"/>
      <c r="H8389" s="18"/>
      <c r="I8389" s="18"/>
      <c r="J8389" s="5"/>
      <c r="K8389" s="21">
        <v>650.73</v>
      </c>
      <c r="L8389" s="9">
        <v>650.73</v>
      </c>
      <c r="M8389" s="5"/>
      <c r="N8389" s="5"/>
      <c r="O8389" s="20">
        <v>4</v>
      </c>
      <c r="P8389" s="8">
        <v>4</v>
      </c>
      <c r="Q8389" s="5"/>
    </row>
    <row r="8390" spans="1:17" ht="12" x14ac:dyDescent="0.2">
      <c r="A8390" s="16" t="s">
        <v>5920</v>
      </c>
      <c r="B8390" s="16" t="s">
        <v>9109</v>
      </c>
      <c r="C8390" s="17" t="s">
        <v>7872</v>
      </c>
      <c r="D8390" s="18" t="s">
        <v>8995</v>
      </c>
      <c r="E8390" s="18"/>
      <c r="F8390" s="18"/>
      <c r="G8390" s="18"/>
      <c r="H8390" s="18"/>
      <c r="I8390" s="18"/>
      <c r="J8390" s="5"/>
      <c r="K8390" s="19">
        <v>1920</v>
      </c>
      <c r="L8390" s="7">
        <v>1920</v>
      </c>
      <c r="M8390" s="5"/>
      <c r="N8390" s="5"/>
      <c r="O8390" s="20">
        <v>12</v>
      </c>
      <c r="P8390" s="8">
        <v>12</v>
      </c>
      <c r="Q8390" s="5"/>
    </row>
    <row r="8391" spans="1:17" ht="12" x14ac:dyDescent="0.2">
      <c r="A8391" s="16" t="s">
        <v>5920</v>
      </c>
      <c r="B8391" s="16" t="s">
        <v>9109</v>
      </c>
      <c r="C8391" s="17" t="s">
        <v>7873</v>
      </c>
      <c r="D8391" s="18" t="s">
        <v>8995</v>
      </c>
      <c r="E8391" s="18"/>
      <c r="F8391" s="18"/>
      <c r="G8391" s="18"/>
      <c r="H8391" s="18"/>
      <c r="I8391" s="18"/>
      <c r="J8391" s="5"/>
      <c r="K8391" s="21">
        <v>656</v>
      </c>
      <c r="L8391" s="9">
        <v>246</v>
      </c>
      <c r="M8391" s="21">
        <v>410</v>
      </c>
      <c r="N8391" s="5"/>
      <c r="O8391" s="20">
        <v>8</v>
      </c>
      <c r="P8391" s="8">
        <v>3</v>
      </c>
      <c r="Q8391" s="20">
        <v>5</v>
      </c>
    </row>
    <row r="8392" spans="1:17" ht="12" x14ac:dyDescent="0.2">
      <c r="A8392" s="16" t="s">
        <v>5920</v>
      </c>
      <c r="B8392" s="16" t="s">
        <v>9109</v>
      </c>
      <c r="C8392" s="17" t="s">
        <v>7874</v>
      </c>
      <c r="D8392" s="18" t="s">
        <v>8995</v>
      </c>
      <c r="E8392" s="18"/>
      <c r="F8392" s="18"/>
      <c r="G8392" s="18"/>
      <c r="H8392" s="18"/>
      <c r="I8392" s="18"/>
      <c r="J8392" s="5"/>
      <c r="K8392" s="19">
        <v>2001.13</v>
      </c>
      <c r="L8392" s="7">
        <v>2001.13</v>
      </c>
      <c r="M8392" s="5"/>
      <c r="N8392" s="5"/>
      <c r="O8392" s="20">
        <v>32</v>
      </c>
      <c r="P8392" s="8">
        <v>32</v>
      </c>
      <c r="Q8392" s="5"/>
    </row>
    <row r="8393" spans="1:17" ht="12" x14ac:dyDescent="0.2">
      <c r="A8393" s="16" t="s">
        <v>5920</v>
      </c>
      <c r="B8393" s="16" t="s">
        <v>9109</v>
      </c>
      <c r="C8393" s="17" t="s">
        <v>7875</v>
      </c>
      <c r="D8393" s="18" t="s">
        <v>8995</v>
      </c>
      <c r="E8393" s="18"/>
      <c r="F8393" s="18"/>
      <c r="G8393" s="18"/>
      <c r="H8393" s="18"/>
      <c r="I8393" s="18"/>
      <c r="J8393" s="5"/>
      <c r="K8393" s="21">
        <v>925</v>
      </c>
      <c r="L8393" s="9">
        <v>925</v>
      </c>
      <c r="M8393" s="5"/>
      <c r="N8393" s="5"/>
      <c r="O8393" s="20">
        <v>6</v>
      </c>
      <c r="P8393" s="8">
        <v>6</v>
      </c>
      <c r="Q8393" s="5"/>
    </row>
    <row r="8394" spans="1:17" ht="12" x14ac:dyDescent="0.2">
      <c r="A8394" s="16" t="s">
        <v>5920</v>
      </c>
      <c r="B8394" s="16" t="s">
        <v>9109</v>
      </c>
      <c r="C8394" s="17" t="s">
        <v>7876</v>
      </c>
      <c r="D8394" s="18" t="s">
        <v>8995</v>
      </c>
      <c r="E8394" s="18"/>
      <c r="F8394" s="18"/>
      <c r="G8394" s="18"/>
      <c r="H8394" s="18"/>
      <c r="I8394" s="18"/>
      <c r="J8394" s="5"/>
      <c r="K8394" s="19">
        <v>6576.67</v>
      </c>
      <c r="L8394" s="7">
        <v>6576.67</v>
      </c>
      <c r="M8394" s="5"/>
      <c r="N8394" s="5"/>
      <c r="O8394" s="20">
        <v>1</v>
      </c>
      <c r="P8394" s="8">
        <v>1</v>
      </c>
      <c r="Q8394" s="5"/>
    </row>
    <row r="8395" spans="1:17" ht="12" x14ac:dyDescent="0.2">
      <c r="A8395" s="16" t="s">
        <v>5920</v>
      </c>
      <c r="B8395" s="16" t="s">
        <v>9109</v>
      </c>
      <c r="C8395" s="17" t="s">
        <v>2344</v>
      </c>
      <c r="D8395" s="18" t="s">
        <v>8995</v>
      </c>
      <c r="E8395" s="18"/>
      <c r="F8395" s="18"/>
      <c r="G8395" s="18"/>
      <c r="H8395" s="18"/>
      <c r="I8395" s="18"/>
      <c r="J8395" s="5"/>
      <c r="K8395" s="19">
        <v>1308.33</v>
      </c>
      <c r="L8395" s="7">
        <v>1308.33</v>
      </c>
      <c r="M8395" s="5"/>
      <c r="N8395" s="5"/>
      <c r="O8395" s="20">
        <v>5</v>
      </c>
      <c r="P8395" s="8">
        <v>5</v>
      </c>
      <c r="Q8395" s="5"/>
    </row>
    <row r="8396" spans="1:17" ht="24" x14ac:dyDescent="0.2">
      <c r="A8396" s="16" t="s">
        <v>5920</v>
      </c>
      <c r="B8396" s="16" t="s">
        <v>9109</v>
      </c>
      <c r="C8396" s="17" t="s">
        <v>7877</v>
      </c>
      <c r="D8396" s="18" t="s">
        <v>8995</v>
      </c>
      <c r="E8396" s="18"/>
      <c r="F8396" s="18"/>
      <c r="G8396" s="18"/>
      <c r="H8396" s="18"/>
      <c r="I8396" s="18"/>
      <c r="J8396" s="5"/>
      <c r="K8396" s="19">
        <v>21283.81</v>
      </c>
      <c r="L8396" s="7">
        <v>21283.81</v>
      </c>
      <c r="M8396" s="5"/>
      <c r="N8396" s="5"/>
      <c r="O8396" s="20">
        <v>1</v>
      </c>
      <c r="P8396" s="8">
        <v>1</v>
      </c>
      <c r="Q8396" s="5"/>
    </row>
    <row r="8397" spans="1:17" ht="12" x14ac:dyDescent="0.2">
      <c r="A8397" s="16" t="s">
        <v>5920</v>
      </c>
      <c r="B8397" s="16" t="s">
        <v>9109</v>
      </c>
      <c r="C8397" s="17" t="s">
        <v>7878</v>
      </c>
      <c r="D8397" s="18" t="s">
        <v>8995</v>
      </c>
      <c r="E8397" s="18"/>
      <c r="F8397" s="18"/>
      <c r="G8397" s="18"/>
      <c r="H8397" s="18"/>
      <c r="I8397" s="18"/>
      <c r="J8397" s="21">
        <v>412.06</v>
      </c>
      <c r="K8397" s="5"/>
      <c r="L8397" s="9">
        <v>412.06</v>
      </c>
      <c r="M8397" s="5"/>
      <c r="N8397" s="20">
        <v>1</v>
      </c>
      <c r="O8397" s="5"/>
      <c r="P8397" s="8">
        <v>1</v>
      </c>
      <c r="Q8397" s="5"/>
    </row>
    <row r="8398" spans="1:17" ht="12" x14ac:dyDescent="0.2">
      <c r="A8398" s="16" t="s">
        <v>5920</v>
      </c>
      <c r="B8398" s="16" t="s">
        <v>9109</v>
      </c>
      <c r="C8398" s="17" t="s">
        <v>7879</v>
      </c>
      <c r="D8398" s="18" t="s">
        <v>8995</v>
      </c>
      <c r="E8398" s="18"/>
      <c r="F8398" s="18"/>
      <c r="G8398" s="18"/>
      <c r="H8398" s="18"/>
      <c r="I8398" s="18"/>
      <c r="J8398" s="5"/>
      <c r="K8398" s="21">
        <v>745.83</v>
      </c>
      <c r="L8398" s="9">
        <v>745.83</v>
      </c>
      <c r="M8398" s="5"/>
      <c r="N8398" s="5"/>
      <c r="O8398" s="20">
        <v>5</v>
      </c>
      <c r="P8398" s="8">
        <v>5</v>
      </c>
      <c r="Q8398" s="5"/>
    </row>
    <row r="8399" spans="1:17" ht="12" x14ac:dyDescent="0.2">
      <c r="A8399" s="16" t="s">
        <v>5920</v>
      </c>
      <c r="B8399" s="16" t="s">
        <v>9109</v>
      </c>
      <c r="C8399" s="17" t="s">
        <v>7880</v>
      </c>
      <c r="D8399" s="18" t="s">
        <v>8995</v>
      </c>
      <c r="E8399" s="18"/>
      <c r="F8399" s="18"/>
      <c r="G8399" s="18"/>
      <c r="H8399" s="18"/>
      <c r="I8399" s="18"/>
      <c r="J8399" s="5"/>
      <c r="K8399" s="19">
        <v>1791.67</v>
      </c>
      <c r="L8399" s="7">
        <v>1791.67</v>
      </c>
      <c r="M8399" s="5"/>
      <c r="N8399" s="5"/>
      <c r="O8399" s="20">
        <v>2</v>
      </c>
      <c r="P8399" s="8">
        <v>2</v>
      </c>
      <c r="Q8399" s="5"/>
    </row>
    <row r="8400" spans="1:17" ht="12" x14ac:dyDescent="0.2">
      <c r="A8400" s="16" t="s">
        <v>5920</v>
      </c>
      <c r="B8400" s="16" t="s">
        <v>9109</v>
      </c>
      <c r="C8400" s="17" t="s">
        <v>7881</v>
      </c>
      <c r="D8400" s="18" t="s">
        <v>8995</v>
      </c>
      <c r="E8400" s="18"/>
      <c r="F8400" s="18"/>
      <c r="G8400" s="18"/>
      <c r="H8400" s="18"/>
      <c r="I8400" s="18"/>
      <c r="J8400" s="5"/>
      <c r="K8400" s="21">
        <v>13</v>
      </c>
      <c r="L8400" s="9">
        <v>13</v>
      </c>
      <c r="M8400" s="5"/>
      <c r="N8400" s="5"/>
      <c r="O8400" s="20">
        <v>1</v>
      </c>
      <c r="P8400" s="8">
        <v>1</v>
      </c>
      <c r="Q8400" s="5"/>
    </row>
    <row r="8401" spans="1:17" ht="12" x14ac:dyDescent="0.2">
      <c r="A8401" s="16" t="s">
        <v>5920</v>
      </c>
      <c r="B8401" s="16" t="s">
        <v>9109</v>
      </c>
      <c r="C8401" s="17" t="s">
        <v>7882</v>
      </c>
      <c r="D8401" s="18" t="s">
        <v>8995</v>
      </c>
      <c r="E8401" s="18"/>
      <c r="F8401" s="18"/>
      <c r="G8401" s="18"/>
      <c r="H8401" s="18"/>
      <c r="I8401" s="18"/>
      <c r="J8401" s="5"/>
      <c r="K8401" s="19">
        <v>64620</v>
      </c>
      <c r="L8401" s="7">
        <v>64620</v>
      </c>
      <c r="M8401" s="5"/>
      <c r="N8401" s="5"/>
      <c r="O8401" s="20">
        <v>1</v>
      </c>
      <c r="P8401" s="8">
        <v>1</v>
      </c>
      <c r="Q8401" s="5"/>
    </row>
    <row r="8402" spans="1:17" ht="12" x14ac:dyDescent="0.2">
      <c r="A8402" s="16" t="s">
        <v>5920</v>
      </c>
      <c r="B8402" s="16" t="s">
        <v>9109</v>
      </c>
      <c r="C8402" s="17" t="s">
        <v>7883</v>
      </c>
      <c r="D8402" s="18" t="s">
        <v>8995</v>
      </c>
      <c r="E8402" s="18"/>
      <c r="F8402" s="18"/>
      <c r="G8402" s="18"/>
      <c r="H8402" s="18"/>
      <c r="I8402" s="18"/>
      <c r="J8402" s="5"/>
      <c r="K8402" s="19">
        <v>1484.17</v>
      </c>
      <c r="L8402" s="7">
        <v>1484.17</v>
      </c>
      <c r="M8402" s="5"/>
      <c r="N8402" s="5"/>
      <c r="O8402" s="20">
        <v>1</v>
      </c>
      <c r="P8402" s="8">
        <v>1</v>
      </c>
      <c r="Q8402" s="5"/>
    </row>
    <row r="8403" spans="1:17" ht="12" x14ac:dyDescent="0.2">
      <c r="A8403" s="16" t="s">
        <v>5920</v>
      </c>
      <c r="B8403" s="16" t="s">
        <v>9109</v>
      </c>
      <c r="C8403" s="17" t="s">
        <v>7884</v>
      </c>
      <c r="D8403" s="18" t="s">
        <v>8995</v>
      </c>
      <c r="E8403" s="18"/>
      <c r="F8403" s="18"/>
      <c r="G8403" s="18"/>
      <c r="H8403" s="18"/>
      <c r="I8403" s="18"/>
      <c r="J8403" s="5"/>
      <c r="K8403" s="21">
        <v>73.33</v>
      </c>
      <c r="L8403" s="9">
        <v>73.33</v>
      </c>
      <c r="M8403" s="5"/>
      <c r="N8403" s="5"/>
      <c r="O8403" s="20">
        <v>4</v>
      </c>
      <c r="P8403" s="8">
        <v>4</v>
      </c>
      <c r="Q8403" s="5"/>
    </row>
    <row r="8404" spans="1:17" ht="12" x14ac:dyDescent="0.2">
      <c r="A8404" s="16" t="s">
        <v>5920</v>
      </c>
      <c r="B8404" s="16" t="s">
        <v>9109</v>
      </c>
      <c r="C8404" s="17" t="s">
        <v>7885</v>
      </c>
      <c r="D8404" s="18" t="s">
        <v>8995</v>
      </c>
      <c r="E8404" s="18"/>
      <c r="F8404" s="18"/>
      <c r="G8404" s="18"/>
      <c r="H8404" s="18"/>
      <c r="I8404" s="18"/>
      <c r="J8404" s="5"/>
      <c r="K8404" s="19">
        <v>2701.17</v>
      </c>
      <c r="L8404" s="7">
        <v>2701.17</v>
      </c>
      <c r="M8404" s="5"/>
      <c r="N8404" s="5"/>
      <c r="O8404" s="20">
        <v>2</v>
      </c>
      <c r="P8404" s="8">
        <v>2</v>
      </c>
      <c r="Q8404" s="5"/>
    </row>
    <row r="8405" spans="1:17" ht="12" x14ac:dyDescent="0.2">
      <c r="A8405" s="16" t="s">
        <v>5920</v>
      </c>
      <c r="B8405" s="16" t="s">
        <v>9109</v>
      </c>
      <c r="C8405" s="17" t="s">
        <v>7886</v>
      </c>
      <c r="D8405" s="18" t="s">
        <v>8995</v>
      </c>
      <c r="E8405" s="18"/>
      <c r="F8405" s="18"/>
      <c r="G8405" s="18"/>
      <c r="H8405" s="18"/>
      <c r="I8405" s="18"/>
      <c r="J8405" s="5"/>
      <c r="K8405" s="19">
        <v>5451.33</v>
      </c>
      <c r="L8405" s="7">
        <v>5451.33</v>
      </c>
      <c r="M8405" s="5"/>
      <c r="N8405" s="5"/>
      <c r="O8405" s="20">
        <v>2</v>
      </c>
      <c r="P8405" s="8">
        <v>2</v>
      </c>
      <c r="Q8405" s="5"/>
    </row>
    <row r="8406" spans="1:17" ht="12" x14ac:dyDescent="0.2">
      <c r="A8406" s="16" t="s">
        <v>5920</v>
      </c>
      <c r="B8406" s="16" t="s">
        <v>9109</v>
      </c>
      <c r="C8406" s="17" t="s">
        <v>7887</v>
      </c>
      <c r="D8406" s="18" t="s">
        <v>8995</v>
      </c>
      <c r="E8406" s="18"/>
      <c r="F8406" s="18"/>
      <c r="G8406" s="18"/>
      <c r="H8406" s="18"/>
      <c r="I8406" s="18"/>
      <c r="J8406" s="5"/>
      <c r="K8406" s="19">
        <v>3710</v>
      </c>
      <c r="L8406" s="6"/>
      <c r="M8406" s="19">
        <v>3710</v>
      </c>
      <c r="N8406" s="5"/>
      <c r="O8406" s="20">
        <v>1</v>
      </c>
      <c r="P8406" s="6"/>
      <c r="Q8406" s="20">
        <v>1</v>
      </c>
    </row>
    <row r="8407" spans="1:17" ht="12" x14ac:dyDescent="0.2">
      <c r="A8407" s="16" t="s">
        <v>5920</v>
      </c>
      <c r="B8407" s="16" t="s">
        <v>9109</v>
      </c>
      <c r="C8407" s="17" t="s">
        <v>7888</v>
      </c>
      <c r="D8407" s="18" t="s">
        <v>8995</v>
      </c>
      <c r="E8407" s="18"/>
      <c r="F8407" s="18"/>
      <c r="G8407" s="18"/>
      <c r="H8407" s="18"/>
      <c r="I8407" s="18"/>
      <c r="J8407" s="5"/>
      <c r="K8407" s="21">
        <v>62.5</v>
      </c>
      <c r="L8407" s="6"/>
      <c r="M8407" s="21">
        <v>62.5</v>
      </c>
      <c r="N8407" s="5"/>
      <c r="O8407" s="20">
        <v>1</v>
      </c>
      <c r="P8407" s="6"/>
      <c r="Q8407" s="20">
        <v>1</v>
      </c>
    </row>
    <row r="8408" spans="1:17" ht="24" x14ac:dyDescent="0.2">
      <c r="A8408" s="16" t="s">
        <v>5920</v>
      </c>
      <c r="B8408" s="16" t="s">
        <v>9109</v>
      </c>
      <c r="C8408" s="17" t="s">
        <v>7889</v>
      </c>
      <c r="D8408" s="18" t="s">
        <v>8995</v>
      </c>
      <c r="E8408" s="18"/>
      <c r="F8408" s="18"/>
      <c r="G8408" s="18"/>
      <c r="H8408" s="18"/>
      <c r="I8408" s="18"/>
      <c r="J8408" s="5"/>
      <c r="K8408" s="21">
        <v>122.92</v>
      </c>
      <c r="L8408" s="9">
        <v>122.92</v>
      </c>
      <c r="M8408" s="5"/>
      <c r="N8408" s="5"/>
      <c r="O8408" s="20">
        <v>5</v>
      </c>
      <c r="P8408" s="8">
        <v>5</v>
      </c>
      <c r="Q8408" s="5"/>
    </row>
    <row r="8409" spans="1:17" ht="12" x14ac:dyDescent="0.2">
      <c r="A8409" s="16" t="s">
        <v>5920</v>
      </c>
      <c r="B8409" s="16" t="s">
        <v>9109</v>
      </c>
      <c r="C8409" s="17" t="s">
        <v>2365</v>
      </c>
      <c r="D8409" s="18" t="s">
        <v>8995</v>
      </c>
      <c r="E8409" s="18"/>
      <c r="F8409" s="18"/>
      <c r="G8409" s="18"/>
      <c r="H8409" s="18"/>
      <c r="I8409" s="18"/>
      <c r="J8409" s="5"/>
      <c r="K8409" s="19">
        <v>8490.83</v>
      </c>
      <c r="L8409" s="7">
        <v>8490.83</v>
      </c>
      <c r="M8409" s="5"/>
      <c r="N8409" s="5"/>
      <c r="O8409" s="20">
        <v>2</v>
      </c>
      <c r="P8409" s="8">
        <v>2</v>
      </c>
      <c r="Q8409" s="5"/>
    </row>
    <row r="8410" spans="1:17" ht="12" x14ac:dyDescent="0.2">
      <c r="A8410" s="16" t="s">
        <v>5920</v>
      </c>
      <c r="B8410" s="16" t="s">
        <v>9109</v>
      </c>
      <c r="C8410" s="17" t="s">
        <v>7890</v>
      </c>
      <c r="D8410" s="18" t="s">
        <v>8995</v>
      </c>
      <c r="E8410" s="18"/>
      <c r="F8410" s="18"/>
      <c r="G8410" s="18"/>
      <c r="H8410" s="18"/>
      <c r="I8410" s="18"/>
      <c r="J8410" s="5"/>
      <c r="K8410" s="19">
        <v>5280</v>
      </c>
      <c r="L8410" s="7">
        <v>5280</v>
      </c>
      <c r="M8410" s="5"/>
      <c r="N8410" s="5"/>
      <c r="O8410" s="20">
        <v>8</v>
      </c>
      <c r="P8410" s="8">
        <v>8</v>
      </c>
      <c r="Q8410" s="5"/>
    </row>
    <row r="8411" spans="1:17" ht="12" x14ac:dyDescent="0.2">
      <c r="A8411" s="16" t="s">
        <v>5920</v>
      </c>
      <c r="B8411" s="16" t="s">
        <v>9109</v>
      </c>
      <c r="C8411" s="17" t="s">
        <v>2366</v>
      </c>
      <c r="D8411" s="18" t="s">
        <v>8995</v>
      </c>
      <c r="E8411" s="18"/>
      <c r="F8411" s="18"/>
      <c r="G8411" s="18"/>
      <c r="H8411" s="18"/>
      <c r="I8411" s="18"/>
      <c r="J8411" s="5"/>
      <c r="K8411" s="21">
        <v>816</v>
      </c>
      <c r="L8411" s="9">
        <v>816</v>
      </c>
      <c r="M8411" s="5"/>
      <c r="N8411" s="5"/>
      <c r="O8411" s="20">
        <v>10</v>
      </c>
      <c r="P8411" s="8">
        <v>10</v>
      </c>
      <c r="Q8411" s="5"/>
    </row>
    <row r="8412" spans="1:17" ht="12" x14ac:dyDescent="0.2">
      <c r="A8412" s="16" t="s">
        <v>5920</v>
      </c>
      <c r="B8412" s="16" t="s">
        <v>9109</v>
      </c>
      <c r="C8412" s="17" t="s">
        <v>7891</v>
      </c>
      <c r="D8412" s="18" t="s">
        <v>8995</v>
      </c>
      <c r="E8412" s="18"/>
      <c r="F8412" s="18"/>
      <c r="G8412" s="18"/>
      <c r="H8412" s="18"/>
      <c r="I8412" s="18"/>
      <c r="J8412" s="5"/>
      <c r="K8412" s="21">
        <v>315.89999999999998</v>
      </c>
      <c r="L8412" s="6"/>
      <c r="M8412" s="21">
        <v>315.89999999999998</v>
      </c>
      <c r="N8412" s="5"/>
      <c r="O8412" s="20">
        <v>2</v>
      </c>
      <c r="P8412" s="6"/>
      <c r="Q8412" s="20">
        <v>2</v>
      </c>
    </row>
    <row r="8413" spans="1:17" ht="12" x14ac:dyDescent="0.2">
      <c r="A8413" s="16" t="s">
        <v>5920</v>
      </c>
      <c r="B8413" s="16" t="s">
        <v>9109</v>
      </c>
      <c r="C8413" s="17" t="s">
        <v>7892</v>
      </c>
      <c r="D8413" s="18" t="s">
        <v>8995</v>
      </c>
      <c r="E8413" s="18"/>
      <c r="F8413" s="18"/>
      <c r="G8413" s="18"/>
      <c r="H8413" s="18"/>
      <c r="I8413" s="18"/>
      <c r="J8413" s="5"/>
      <c r="K8413" s="21">
        <v>535</v>
      </c>
      <c r="L8413" s="9">
        <v>535</v>
      </c>
      <c r="M8413" s="5"/>
      <c r="N8413" s="5"/>
      <c r="O8413" s="20">
        <v>2</v>
      </c>
      <c r="P8413" s="8">
        <v>2</v>
      </c>
      <c r="Q8413" s="5"/>
    </row>
    <row r="8414" spans="1:17" ht="12" x14ac:dyDescent="0.2">
      <c r="A8414" s="16" t="s">
        <v>5920</v>
      </c>
      <c r="B8414" s="16" t="s">
        <v>9109</v>
      </c>
      <c r="C8414" s="17" t="s">
        <v>7893</v>
      </c>
      <c r="D8414" s="18" t="s">
        <v>8995</v>
      </c>
      <c r="E8414" s="18"/>
      <c r="F8414" s="18"/>
      <c r="G8414" s="18"/>
      <c r="H8414" s="18"/>
      <c r="I8414" s="18"/>
      <c r="J8414" s="5"/>
      <c r="K8414" s="21">
        <v>291.16000000000003</v>
      </c>
      <c r="L8414" s="9">
        <v>291.16000000000003</v>
      </c>
      <c r="M8414" s="5"/>
      <c r="N8414" s="5"/>
      <c r="O8414" s="20">
        <v>20</v>
      </c>
      <c r="P8414" s="8">
        <v>20</v>
      </c>
      <c r="Q8414" s="5"/>
    </row>
    <row r="8415" spans="1:17" ht="12" x14ac:dyDescent="0.2">
      <c r="A8415" s="16" t="s">
        <v>5920</v>
      </c>
      <c r="B8415" s="16" t="s">
        <v>9109</v>
      </c>
      <c r="C8415" s="17" t="s">
        <v>7894</v>
      </c>
      <c r="D8415" s="18" t="s">
        <v>8995</v>
      </c>
      <c r="E8415" s="18"/>
      <c r="F8415" s="18"/>
      <c r="G8415" s="18"/>
      <c r="H8415" s="18"/>
      <c r="I8415" s="18"/>
      <c r="J8415" s="5"/>
      <c r="K8415" s="21">
        <v>268.83</v>
      </c>
      <c r="L8415" s="9">
        <v>268.83</v>
      </c>
      <c r="M8415" s="5"/>
      <c r="N8415" s="5"/>
      <c r="O8415" s="20">
        <v>20</v>
      </c>
      <c r="P8415" s="8">
        <v>20</v>
      </c>
      <c r="Q8415" s="5"/>
    </row>
    <row r="8416" spans="1:17" ht="12" x14ac:dyDescent="0.2">
      <c r="A8416" s="16" t="s">
        <v>5920</v>
      </c>
      <c r="B8416" s="16" t="s">
        <v>9109</v>
      </c>
      <c r="C8416" s="17" t="s">
        <v>7895</v>
      </c>
      <c r="D8416" s="18" t="s">
        <v>8995</v>
      </c>
      <c r="E8416" s="18"/>
      <c r="F8416" s="18"/>
      <c r="G8416" s="18"/>
      <c r="H8416" s="18"/>
      <c r="I8416" s="18"/>
      <c r="J8416" s="5"/>
      <c r="K8416" s="21">
        <v>145.83000000000001</v>
      </c>
      <c r="L8416" s="9">
        <v>145.83000000000001</v>
      </c>
      <c r="M8416" s="5"/>
      <c r="N8416" s="5"/>
      <c r="O8416" s="20">
        <v>10</v>
      </c>
      <c r="P8416" s="8">
        <v>10</v>
      </c>
      <c r="Q8416" s="5"/>
    </row>
    <row r="8417" spans="1:17" ht="12" x14ac:dyDescent="0.2">
      <c r="A8417" s="16" t="s">
        <v>5920</v>
      </c>
      <c r="B8417" s="16" t="s">
        <v>9109</v>
      </c>
      <c r="C8417" s="17" t="s">
        <v>2368</v>
      </c>
      <c r="D8417" s="18" t="s">
        <v>8995</v>
      </c>
      <c r="E8417" s="18"/>
      <c r="F8417" s="18"/>
      <c r="G8417" s="18"/>
      <c r="H8417" s="18"/>
      <c r="I8417" s="18"/>
      <c r="J8417" s="5"/>
      <c r="K8417" s="19">
        <v>4000</v>
      </c>
      <c r="L8417" s="7">
        <v>3280</v>
      </c>
      <c r="M8417" s="21">
        <v>720</v>
      </c>
      <c r="N8417" s="5"/>
      <c r="O8417" s="20">
        <v>50</v>
      </c>
      <c r="P8417" s="8">
        <v>41</v>
      </c>
      <c r="Q8417" s="20">
        <v>9</v>
      </c>
    </row>
    <row r="8418" spans="1:17" ht="12" x14ac:dyDescent="0.2">
      <c r="A8418" s="16" t="s">
        <v>5920</v>
      </c>
      <c r="B8418" s="16" t="s">
        <v>9109</v>
      </c>
      <c r="C8418" s="17" t="s">
        <v>2368</v>
      </c>
      <c r="D8418" s="18" t="s">
        <v>8995</v>
      </c>
      <c r="E8418" s="18"/>
      <c r="F8418" s="18"/>
      <c r="G8418" s="18"/>
      <c r="H8418" s="18"/>
      <c r="I8418" s="18"/>
      <c r="J8418" s="5"/>
      <c r="K8418" s="21">
        <v>925</v>
      </c>
      <c r="L8418" s="9">
        <v>925</v>
      </c>
      <c r="M8418" s="5"/>
      <c r="N8418" s="5"/>
      <c r="O8418" s="20">
        <v>10</v>
      </c>
      <c r="P8418" s="8">
        <v>10</v>
      </c>
      <c r="Q8418" s="5"/>
    </row>
    <row r="8419" spans="1:17" ht="12" x14ac:dyDescent="0.2">
      <c r="A8419" s="16" t="s">
        <v>5920</v>
      </c>
      <c r="B8419" s="16" t="s">
        <v>9109</v>
      </c>
      <c r="C8419" s="17" t="s">
        <v>7896</v>
      </c>
      <c r="D8419" s="18" t="s">
        <v>8995</v>
      </c>
      <c r="E8419" s="18"/>
      <c r="F8419" s="18"/>
      <c r="G8419" s="18"/>
      <c r="H8419" s="18"/>
      <c r="I8419" s="18"/>
      <c r="J8419" s="5"/>
      <c r="K8419" s="19">
        <v>4540.5</v>
      </c>
      <c r="L8419" s="7">
        <v>4540.5</v>
      </c>
      <c r="M8419" s="5"/>
      <c r="N8419" s="5"/>
      <c r="O8419" s="20">
        <v>1</v>
      </c>
      <c r="P8419" s="8">
        <v>1</v>
      </c>
      <c r="Q8419" s="5"/>
    </row>
    <row r="8420" spans="1:17" ht="12" x14ac:dyDescent="0.2">
      <c r="A8420" s="16" t="s">
        <v>5920</v>
      </c>
      <c r="B8420" s="16" t="s">
        <v>9109</v>
      </c>
      <c r="C8420" s="17" t="s">
        <v>7897</v>
      </c>
      <c r="D8420" s="18" t="s">
        <v>8995</v>
      </c>
      <c r="E8420" s="18"/>
      <c r="F8420" s="18"/>
      <c r="G8420" s="18"/>
      <c r="H8420" s="18"/>
      <c r="I8420" s="18"/>
      <c r="J8420" s="5"/>
      <c r="K8420" s="19">
        <v>1097.5</v>
      </c>
      <c r="L8420" s="7">
        <v>1097.5</v>
      </c>
      <c r="M8420" s="5"/>
      <c r="N8420" s="5"/>
      <c r="O8420" s="20">
        <v>3</v>
      </c>
      <c r="P8420" s="8">
        <v>3</v>
      </c>
      <c r="Q8420" s="5"/>
    </row>
    <row r="8421" spans="1:17" ht="12" x14ac:dyDescent="0.2">
      <c r="A8421" s="16" t="s">
        <v>5920</v>
      </c>
      <c r="B8421" s="16" t="s">
        <v>9109</v>
      </c>
      <c r="C8421" s="17" t="s">
        <v>7898</v>
      </c>
      <c r="D8421" s="18" t="s">
        <v>8995</v>
      </c>
      <c r="E8421" s="18"/>
      <c r="F8421" s="18"/>
      <c r="G8421" s="18"/>
      <c r="H8421" s="18"/>
      <c r="I8421" s="18"/>
      <c r="J8421" s="5"/>
      <c r="K8421" s="19">
        <v>2477.5</v>
      </c>
      <c r="L8421" s="7">
        <v>2477.5</v>
      </c>
      <c r="M8421" s="5"/>
      <c r="N8421" s="5"/>
      <c r="O8421" s="20">
        <v>3</v>
      </c>
      <c r="P8421" s="8">
        <v>3</v>
      </c>
      <c r="Q8421" s="5"/>
    </row>
    <row r="8422" spans="1:17" ht="12" x14ac:dyDescent="0.2">
      <c r="A8422" s="16" t="s">
        <v>5920</v>
      </c>
      <c r="B8422" s="16" t="s">
        <v>9109</v>
      </c>
      <c r="C8422" s="17" t="s">
        <v>7899</v>
      </c>
      <c r="D8422" s="18" t="s">
        <v>8995</v>
      </c>
      <c r="E8422" s="18"/>
      <c r="F8422" s="18"/>
      <c r="G8422" s="18"/>
      <c r="H8422" s="18"/>
      <c r="I8422" s="18"/>
      <c r="J8422" s="5"/>
      <c r="K8422" s="19">
        <v>1514.53</v>
      </c>
      <c r="L8422" s="7">
        <v>1514.53</v>
      </c>
      <c r="M8422" s="5"/>
      <c r="N8422" s="5"/>
      <c r="O8422" s="20">
        <v>2</v>
      </c>
      <c r="P8422" s="8">
        <v>2</v>
      </c>
      <c r="Q8422" s="5"/>
    </row>
    <row r="8423" spans="1:17" ht="12" x14ac:dyDescent="0.2">
      <c r="A8423" s="16" t="s">
        <v>5920</v>
      </c>
      <c r="B8423" s="16" t="s">
        <v>9109</v>
      </c>
      <c r="C8423" s="17" t="s">
        <v>7900</v>
      </c>
      <c r="D8423" s="18" t="s">
        <v>8995</v>
      </c>
      <c r="E8423" s="18"/>
      <c r="F8423" s="18"/>
      <c r="G8423" s="18"/>
      <c r="H8423" s="18"/>
      <c r="I8423" s="18"/>
      <c r="J8423" s="5"/>
      <c r="K8423" s="19">
        <v>1386.67</v>
      </c>
      <c r="L8423" s="7">
        <v>1386.67</v>
      </c>
      <c r="M8423" s="5"/>
      <c r="N8423" s="5"/>
      <c r="O8423" s="20">
        <v>2</v>
      </c>
      <c r="P8423" s="8">
        <v>2</v>
      </c>
      <c r="Q8423" s="5"/>
    </row>
    <row r="8424" spans="1:17" ht="12" x14ac:dyDescent="0.2">
      <c r="A8424" s="16" t="s">
        <v>5920</v>
      </c>
      <c r="B8424" s="16" t="s">
        <v>9109</v>
      </c>
      <c r="C8424" s="17" t="s">
        <v>2373</v>
      </c>
      <c r="D8424" s="18" t="s">
        <v>8995</v>
      </c>
      <c r="E8424" s="18"/>
      <c r="F8424" s="18"/>
      <c r="G8424" s="18"/>
      <c r="H8424" s="18"/>
      <c r="I8424" s="18"/>
      <c r="J8424" s="5"/>
      <c r="K8424" s="19">
        <v>4512</v>
      </c>
      <c r="L8424" s="7">
        <v>4512</v>
      </c>
      <c r="M8424" s="5"/>
      <c r="N8424" s="5"/>
      <c r="O8424" s="20">
        <v>1</v>
      </c>
      <c r="P8424" s="8">
        <v>1</v>
      </c>
      <c r="Q8424" s="5"/>
    </row>
    <row r="8425" spans="1:17" ht="12" x14ac:dyDescent="0.2">
      <c r="A8425" s="16" t="s">
        <v>5920</v>
      </c>
      <c r="B8425" s="16" t="s">
        <v>9109</v>
      </c>
      <c r="C8425" s="17" t="s">
        <v>7901</v>
      </c>
      <c r="D8425" s="18" t="s">
        <v>8995</v>
      </c>
      <c r="E8425" s="18"/>
      <c r="F8425" s="18"/>
      <c r="G8425" s="18"/>
      <c r="H8425" s="18"/>
      <c r="I8425" s="18"/>
      <c r="J8425" s="5"/>
      <c r="K8425" s="19">
        <v>2006</v>
      </c>
      <c r="L8425" s="7">
        <v>2006</v>
      </c>
      <c r="M8425" s="5"/>
      <c r="N8425" s="5"/>
      <c r="O8425" s="20">
        <v>2</v>
      </c>
      <c r="P8425" s="8">
        <v>2</v>
      </c>
      <c r="Q8425" s="5"/>
    </row>
    <row r="8426" spans="1:17" ht="12" x14ac:dyDescent="0.2">
      <c r="A8426" s="16" t="s">
        <v>5920</v>
      </c>
      <c r="B8426" s="16" t="s">
        <v>9109</v>
      </c>
      <c r="C8426" s="17" t="s">
        <v>7902</v>
      </c>
      <c r="D8426" s="18" t="s">
        <v>8995</v>
      </c>
      <c r="E8426" s="18"/>
      <c r="F8426" s="18"/>
      <c r="G8426" s="18"/>
      <c r="H8426" s="18"/>
      <c r="I8426" s="18"/>
      <c r="J8426" s="5"/>
      <c r="K8426" s="21">
        <v>562.5</v>
      </c>
      <c r="L8426" s="9">
        <v>562.5</v>
      </c>
      <c r="M8426" s="5"/>
      <c r="N8426" s="5"/>
      <c r="O8426" s="20">
        <v>6</v>
      </c>
      <c r="P8426" s="8">
        <v>6</v>
      </c>
      <c r="Q8426" s="5"/>
    </row>
    <row r="8427" spans="1:17" ht="12" x14ac:dyDescent="0.2">
      <c r="A8427" s="16" t="s">
        <v>5920</v>
      </c>
      <c r="B8427" s="16" t="s">
        <v>9109</v>
      </c>
      <c r="C8427" s="17" t="s">
        <v>7903</v>
      </c>
      <c r="D8427" s="18" t="s">
        <v>8995</v>
      </c>
      <c r="E8427" s="18"/>
      <c r="F8427" s="18"/>
      <c r="G8427" s="18"/>
      <c r="H8427" s="18"/>
      <c r="I8427" s="18"/>
      <c r="J8427" s="5"/>
      <c r="K8427" s="21">
        <v>830.37</v>
      </c>
      <c r="L8427" s="9">
        <v>830.37</v>
      </c>
      <c r="M8427" s="5"/>
      <c r="N8427" s="5"/>
      <c r="O8427" s="20">
        <v>1</v>
      </c>
      <c r="P8427" s="8">
        <v>1</v>
      </c>
      <c r="Q8427" s="5"/>
    </row>
    <row r="8428" spans="1:17" ht="12" x14ac:dyDescent="0.2">
      <c r="A8428" s="16" t="s">
        <v>5920</v>
      </c>
      <c r="B8428" s="16" t="s">
        <v>9109</v>
      </c>
      <c r="C8428" s="17" t="s">
        <v>7904</v>
      </c>
      <c r="D8428" s="18" t="s">
        <v>8995</v>
      </c>
      <c r="E8428" s="18"/>
      <c r="F8428" s="18"/>
      <c r="G8428" s="18"/>
      <c r="H8428" s="18"/>
      <c r="I8428" s="18"/>
      <c r="J8428" s="5"/>
      <c r="K8428" s="19">
        <v>1399.12</v>
      </c>
      <c r="L8428" s="7">
        <v>1399.12</v>
      </c>
      <c r="M8428" s="5"/>
      <c r="N8428" s="5"/>
      <c r="O8428" s="20">
        <v>3</v>
      </c>
      <c r="P8428" s="8">
        <v>3</v>
      </c>
      <c r="Q8428" s="5"/>
    </row>
    <row r="8429" spans="1:17" ht="12" x14ac:dyDescent="0.2">
      <c r="A8429" s="16" t="s">
        <v>5920</v>
      </c>
      <c r="B8429" s="16" t="s">
        <v>9109</v>
      </c>
      <c r="C8429" s="17" t="s">
        <v>7905</v>
      </c>
      <c r="D8429" s="18" t="s">
        <v>8995</v>
      </c>
      <c r="E8429" s="18"/>
      <c r="F8429" s="18"/>
      <c r="G8429" s="18"/>
      <c r="H8429" s="18"/>
      <c r="I8429" s="18"/>
      <c r="J8429" s="5"/>
      <c r="K8429" s="21">
        <v>108</v>
      </c>
      <c r="L8429" s="9">
        <v>108</v>
      </c>
      <c r="M8429" s="5"/>
      <c r="N8429" s="5"/>
      <c r="O8429" s="20">
        <v>1</v>
      </c>
      <c r="P8429" s="8">
        <v>1</v>
      </c>
      <c r="Q8429" s="5"/>
    </row>
    <row r="8430" spans="1:17" ht="12" x14ac:dyDescent="0.2">
      <c r="A8430" s="16" t="s">
        <v>5920</v>
      </c>
      <c r="B8430" s="16" t="s">
        <v>9109</v>
      </c>
      <c r="C8430" s="17" t="s">
        <v>7906</v>
      </c>
      <c r="D8430" s="18" t="s">
        <v>8995</v>
      </c>
      <c r="E8430" s="18"/>
      <c r="F8430" s="18"/>
      <c r="G8430" s="18"/>
      <c r="H8430" s="18"/>
      <c r="I8430" s="18"/>
      <c r="J8430" s="5"/>
      <c r="K8430" s="19">
        <v>3363.75</v>
      </c>
      <c r="L8430" s="7">
        <v>3363.75</v>
      </c>
      <c r="M8430" s="5"/>
      <c r="N8430" s="5"/>
      <c r="O8430" s="20">
        <v>1</v>
      </c>
      <c r="P8430" s="8">
        <v>1</v>
      </c>
      <c r="Q8430" s="5"/>
    </row>
    <row r="8431" spans="1:17" ht="12" x14ac:dyDescent="0.2">
      <c r="A8431" s="16" t="s">
        <v>5920</v>
      </c>
      <c r="B8431" s="16" t="s">
        <v>9109</v>
      </c>
      <c r="C8431" s="17" t="s">
        <v>7907</v>
      </c>
      <c r="D8431" s="18" t="s">
        <v>8995</v>
      </c>
      <c r="E8431" s="18"/>
      <c r="F8431" s="18"/>
      <c r="G8431" s="18"/>
      <c r="H8431" s="18"/>
      <c r="I8431" s="18"/>
      <c r="J8431" s="5"/>
      <c r="K8431" s="19">
        <v>1160.5</v>
      </c>
      <c r="L8431" s="7">
        <v>1160.5</v>
      </c>
      <c r="M8431" s="5"/>
      <c r="N8431" s="5"/>
      <c r="O8431" s="20">
        <v>2</v>
      </c>
      <c r="P8431" s="8">
        <v>2</v>
      </c>
      <c r="Q8431" s="5"/>
    </row>
    <row r="8432" spans="1:17" ht="12" x14ac:dyDescent="0.2">
      <c r="A8432" s="16" t="s">
        <v>5920</v>
      </c>
      <c r="B8432" s="16" t="s">
        <v>9109</v>
      </c>
      <c r="C8432" s="17" t="s">
        <v>7908</v>
      </c>
      <c r="D8432" s="18" t="s">
        <v>8995</v>
      </c>
      <c r="E8432" s="18"/>
      <c r="F8432" s="18"/>
      <c r="G8432" s="18"/>
      <c r="H8432" s="18"/>
      <c r="I8432" s="18"/>
      <c r="J8432" s="19">
        <v>8600</v>
      </c>
      <c r="K8432" s="5"/>
      <c r="L8432" s="7">
        <v>8600</v>
      </c>
      <c r="M8432" s="5"/>
      <c r="N8432" s="20">
        <v>2</v>
      </c>
      <c r="O8432" s="5"/>
      <c r="P8432" s="8">
        <v>2</v>
      </c>
      <c r="Q8432" s="5"/>
    </row>
    <row r="8433" spans="1:17" ht="12" x14ac:dyDescent="0.2">
      <c r="A8433" s="16" t="s">
        <v>5920</v>
      </c>
      <c r="B8433" s="16" t="s">
        <v>9109</v>
      </c>
      <c r="C8433" s="17" t="s">
        <v>7909</v>
      </c>
      <c r="D8433" s="18" t="s">
        <v>8995</v>
      </c>
      <c r="E8433" s="18"/>
      <c r="F8433" s="18"/>
      <c r="G8433" s="18"/>
      <c r="H8433" s="18"/>
      <c r="I8433" s="18"/>
      <c r="J8433" s="5"/>
      <c r="K8433" s="21">
        <v>10.42</v>
      </c>
      <c r="L8433" s="9">
        <v>10.42</v>
      </c>
      <c r="M8433" s="5"/>
      <c r="N8433" s="5"/>
      <c r="O8433" s="20">
        <v>1</v>
      </c>
      <c r="P8433" s="8">
        <v>1</v>
      </c>
      <c r="Q8433" s="5"/>
    </row>
    <row r="8434" spans="1:17" ht="12" x14ac:dyDescent="0.2">
      <c r="A8434" s="16" t="s">
        <v>5920</v>
      </c>
      <c r="B8434" s="16" t="s">
        <v>9109</v>
      </c>
      <c r="C8434" s="17" t="s">
        <v>7910</v>
      </c>
      <c r="D8434" s="18" t="s">
        <v>8995</v>
      </c>
      <c r="E8434" s="18"/>
      <c r="F8434" s="18"/>
      <c r="G8434" s="18"/>
      <c r="H8434" s="18"/>
      <c r="I8434" s="18"/>
      <c r="J8434" s="5"/>
      <c r="K8434" s="21">
        <v>91.67</v>
      </c>
      <c r="L8434" s="9">
        <v>91.67</v>
      </c>
      <c r="M8434" s="5"/>
      <c r="N8434" s="5"/>
      <c r="O8434" s="20">
        <v>1</v>
      </c>
      <c r="P8434" s="8">
        <v>1</v>
      </c>
      <c r="Q8434" s="5"/>
    </row>
    <row r="8435" spans="1:17" ht="12" x14ac:dyDescent="0.2">
      <c r="A8435" s="16" t="s">
        <v>5920</v>
      </c>
      <c r="B8435" s="16" t="s">
        <v>9109</v>
      </c>
      <c r="C8435" s="17" t="s">
        <v>7911</v>
      </c>
      <c r="D8435" s="18" t="s">
        <v>8995</v>
      </c>
      <c r="E8435" s="18"/>
      <c r="F8435" s="18"/>
      <c r="G8435" s="18"/>
      <c r="H8435" s="18"/>
      <c r="I8435" s="18"/>
      <c r="J8435" s="5"/>
      <c r="K8435" s="21">
        <v>29</v>
      </c>
      <c r="L8435" s="9">
        <v>29</v>
      </c>
      <c r="M8435" s="5"/>
      <c r="N8435" s="5"/>
      <c r="O8435" s="20">
        <v>1</v>
      </c>
      <c r="P8435" s="8">
        <v>1</v>
      </c>
      <c r="Q8435" s="5"/>
    </row>
    <row r="8436" spans="1:17" ht="12" x14ac:dyDescent="0.2">
      <c r="A8436" s="16" t="s">
        <v>5920</v>
      </c>
      <c r="B8436" s="16" t="s">
        <v>9109</v>
      </c>
      <c r="C8436" s="17" t="s">
        <v>2390</v>
      </c>
      <c r="D8436" s="18" t="s">
        <v>8995</v>
      </c>
      <c r="E8436" s="18"/>
      <c r="F8436" s="18"/>
      <c r="G8436" s="18"/>
      <c r="H8436" s="18"/>
      <c r="I8436" s="18"/>
      <c r="J8436" s="5"/>
      <c r="K8436" s="21">
        <v>45.52</v>
      </c>
      <c r="L8436" s="9">
        <v>45.52</v>
      </c>
      <c r="M8436" s="5"/>
      <c r="N8436" s="5"/>
      <c r="O8436" s="20">
        <v>1</v>
      </c>
      <c r="P8436" s="8">
        <v>1</v>
      </c>
      <c r="Q8436" s="5"/>
    </row>
    <row r="8437" spans="1:17" ht="12" x14ac:dyDescent="0.2">
      <c r="A8437" s="16" t="s">
        <v>5920</v>
      </c>
      <c r="B8437" s="16" t="s">
        <v>9109</v>
      </c>
      <c r="C8437" s="17" t="s">
        <v>7912</v>
      </c>
      <c r="D8437" s="18" t="s">
        <v>8995</v>
      </c>
      <c r="E8437" s="18"/>
      <c r="F8437" s="18"/>
      <c r="G8437" s="18"/>
      <c r="H8437" s="18"/>
      <c r="I8437" s="18"/>
      <c r="J8437" s="5"/>
      <c r="K8437" s="21">
        <v>70.83</v>
      </c>
      <c r="L8437" s="6"/>
      <c r="M8437" s="21">
        <v>70.83</v>
      </c>
      <c r="N8437" s="5"/>
      <c r="O8437" s="20">
        <v>1</v>
      </c>
      <c r="P8437" s="6"/>
      <c r="Q8437" s="20">
        <v>1</v>
      </c>
    </row>
    <row r="8438" spans="1:17" ht="12" x14ac:dyDescent="0.2">
      <c r="A8438" s="16" t="s">
        <v>5920</v>
      </c>
      <c r="B8438" s="16" t="s">
        <v>9109</v>
      </c>
      <c r="C8438" s="17" t="s">
        <v>7913</v>
      </c>
      <c r="D8438" s="18" t="s">
        <v>8995</v>
      </c>
      <c r="E8438" s="18"/>
      <c r="F8438" s="18"/>
      <c r="G8438" s="18"/>
      <c r="H8438" s="18"/>
      <c r="I8438" s="18"/>
      <c r="J8438" s="5"/>
      <c r="K8438" s="19">
        <v>34142.400000000001</v>
      </c>
      <c r="L8438" s="6"/>
      <c r="M8438" s="19">
        <v>34142.400000000001</v>
      </c>
      <c r="N8438" s="5"/>
      <c r="O8438" s="20">
        <v>1</v>
      </c>
      <c r="P8438" s="6"/>
      <c r="Q8438" s="20">
        <v>1</v>
      </c>
    </row>
    <row r="8439" spans="1:17" ht="12" x14ac:dyDescent="0.2">
      <c r="A8439" s="16" t="s">
        <v>5920</v>
      </c>
      <c r="B8439" s="16" t="s">
        <v>9109</v>
      </c>
      <c r="C8439" s="17" t="s">
        <v>7914</v>
      </c>
      <c r="D8439" s="18" t="s">
        <v>8995</v>
      </c>
      <c r="E8439" s="18"/>
      <c r="F8439" s="18"/>
      <c r="G8439" s="18"/>
      <c r="H8439" s="18"/>
      <c r="I8439" s="18"/>
      <c r="J8439" s="5"/>
      <c r="K8439" s="19">
        <v>22183.200000000001</v>
      </c>
      <c r="L8439" s="6"/>
      <c r="M8439" s="19">
        <v>22183.200000000001</v>
      </c>
      <c r="N8439" s="5"/>
      <c r="O8439" s="20">
        <v>1</v>
      </c>
      <c r="P8439" s="6"/>
      <c r="Q8439" s="20">
        <v>1</v>
      </c>
    </row>
    <row r="8440" spans="1:17" ht="12" x14ac:dyDescent="0.2">
      <c r="A8440" s="16" t="s">
        <v>5920</v>
      </c>
      <c r="B8440" s="16" t="s">
        <v>9109</v>
      </c>
      <c r="C8440" s="17" t="s">
        <v>7915</v>
      </c>
      <c r="D8440" s="18" t="s">
        <v>8995</v>
      </c>
      <c r="E8440" s="18"/>
      <c r="F8440" s="18"/>
      <c r="G8440" s="18"/>
      <c r="H8440" s="18"/>
      <c r="I8440" s="18"/>
      <c r="J8440" s="5"/>
      <c r="K8440" s="19">
        <v>1570</v>
      </c>
      <c r="L8440" s="7">
        <v>1570</v>
      </c>
      <c r="M8440" s="5"/>
      <c r="N8440" s="5"/>
      <c r="O8440" s="20">
        <v>2</v>
      </c>
      <c r="P8440" s="8">
        <v>2</v>
      </c>
      <c r="Q8440" s="5"/>
    </row>
    <row r="8441" spans="1:17" ht="12" x14ac:dyDescent="0.2">
      <c r="A8441" s="16" t="s">
        <v>5920</v>
      </c>
      <c r="B8441" s="16" t="s">
        <v>9109</v>
      </c>
      <c r="C8441" s="17" t="s">
        <v>7916</v>
      </c>
      <c r="D8441" s="18" t="s">
        <v>8995</v>
      </c>
      <c r="E8441" s="18"/>
      <c r="F8441" s="18"/>
      <c r="G8441" s="18"/>
      <c r="H8441" s="18"/>
      <c r="I8441" s="18"/>
      <c r="J8441" s="5"/>
      <c r="K8441" s="21">
        <v>223.3</v>
      </c>
      <c r="L8441" s="9">
        <v>223.3</v>
      </c>
      <c r="M8441" s="5"/>
      <c r="N8441" s="5"/>
      <c r="O8441" s="20">
        <v>2</v>
      </c>
      <c r="P8441" s="8">
        <v>2</v>
      </c>
      <c r="Q8441" s="5"/>
    </row>
    <row r="8442" spans="1:17" ht="12" x14ac:dyDescent="0.2">
      <c r="A8442" s="16" t="s">
        <v>5920</v>
      </c>
      <c r="B8442" s="16" t="s">
        <v>9109</v>
      </c>
      <c r="C8442" s="17" t="s">
        <v>7917</v>
      </c>
      <c r="D8442" s="18" t="s">
        <v>8995</v>
      </c>
      <c r="E8442" s="18"/>
      <c r="F8442" s="18"/>
      <c r="G8442" s="18"/>
      <c r="H8442" s="18"/>
      <c r="I8442" s="18"/>
      <c r="J8442" s="5"/>
      <c r="K8442" s="21">
        <v>48</v>
      </c>
      <c r="L8442" s="9">
        <v>48</v>
      </c>
      <c r="M8442" s="5"/>
      <c r="N8442" s="5"/>
      <c r="O8442" s="20">
        <v>1</v>
      </c>
      <c r="P8442" s="8">
        <v>1</v>
      </c>
      <c r="Q8442" s="5"/>
    </row>
    <row r="8443" spans="1:17" ht="12" x14ac:dyDescent="0.2">
      <c r="A8443" s="16" t="s">
        <v>5920</v>
      </c>
      <c r="B8443" s="16" t="s">
        <v>9109</v>
      </c>
      <c r="C8443" s="17" t="s">
        <v>7918</v>
      </c>
      <c r="D8443" s="18" t="s">
        <v>8995</v>
      </c>
      <c r="E8443" s="18"/>
      <c r="F8443" s="18"/>
      <c r="G8443" s="18"/>
      <c r="H8443" s="18"/>
      <c r="I8443" s="18"/>
      <c r="J8443" s="5"/>
      <c r="K8443" s="21">
        <v>158.33000000000001</v>
      </c>
      <c r="L8443" s="9">
        <v>158.33000000000001</v>
      </c>
      <c r="M8443" s="5"/>
      <c r="N8443" s="5"/>
      <c r="O8443" s="20">
        <v>1</v>
      </c>
      <c r="P8443" s="8">
        <v>1</v>
      </c>
      <c r="Q8443" s="5"/>
    </row>
    <row r="8444" spans="1:17" ht="12" x14ac:dyDescent="0.2">
      <c r="A8444" s="16" t="s">
        <v>5920</v>
      </c>
      <c r="B8444" s="16" t="s">
        <v>9109</v>
      </c>
      <c r="C8444" s="17" t="s">
        <v>7919</v>
      </c>
      <c r="D8444" s="18" t="s">
        <v>8995</v>
      </c>
      <c r="E8444" s="18"/>
      <c r="F8444" s="18"/>
      <c r="G8444" s="18"/>
      <c r="H8444" s="18"/>
      <c r="I8444" s="18"/>
      <c r="J8444" s="5"/>
      <c r="K8444" s="21">
        <v>61.95</v>
      </c>
      <c r="L8444" s="6"/>
      <c r="M8444" s="21">
        <v>61.95</v>
      </c>
      <c r="N8444" s="5"/>
      <c r="O8444" s="20">
        <v>2</v>
      </c>
      <c r="P8444" s="6"/>
      <c r="Q8444" s="20">
        <v>2</v>
      </c>
    </row>
    <row r="8445" spans="1:17" ht="12" x14ac:dyDescent="0.2">
      <c r="A8445" s="16" t="s">
        <v>5920</v>
      </c>
      <c r="B8445" s="16" t="s">
        <v>9109</v>
      </c>
      <c r="C8445" s="17" t="s">
        <v>7920</v>
      </c>
      <c r="D8445" s="18" t="s">
        <v>8995</v>
      </c>
      <c r="E8445" s="18"/>
      <c r="F8445" s="18"/>
      <c r="G8445" s="18"/>
      <c r="H8445" s="18"/>
      <c r="I8445" s="18"/>
      <c r="J8445" s="5"/>
      <c r="K8445" s="19">
        <v>1791.67</v>
      </c>
      <c r="L8445" s="7">
        <v>1791.67</v>
      </c>
      <c r="M8445" s="5"/>
      <c r="N8445" s="5"/>
      <c r="O8445" s="20">
        <v>50</v>
      </c>
      <c r="P8445" s="8">
        <v>50</v>
      </c>
      <c r="Q8445" s="5"/>
    </row>
    <row r="8446" spans="1:17" ht="12" x14ac:dyDescent="0.2">
      <c r="A8446" s="16" t="s">
        <v>5920</v>
      </c>
      <c r="B8446" s="16" t="s">
        <v>9109</v>
      </c>
      <c r="C8446" s="17" t="s">
        <v>7921</v>
      </c>
      <c r="D8446" s="18" t="s">
        <v>8995</v>
      </c>
      <c r="E8446" s="18"/>
      <c r="F8446" s="18"/>
      <c r="G8446" s="18"/>
      <c r="H8446" s="18"/>
      <c r="I8446" s="18"/>
      <c r="J8446" s="5"/>
      <c r="K8446" s="19">
        <v>1087.3399999999999</v>
      </c>
      <c r="L8446" s="7">
        <v>1087.3399999999999</v>
      </c>
      <c r="M8446" s="5"/>
      <c r="N8446" s="5"/>
      <c r="O8446" s="20">
        <v>1</v>
      </c>
      <c r="P8446" s="8">
        <v>1</v>
      </c>
      <c r="Q8446" s="5"/>
    </row>
    <row r="8447" spans="1:17" ht="24" x14ac:dyDescent="0.2">
      <c r="A8447" s="16" t="s">
        <v>5920</v>
      </c>
      <c r="B8447" s="16" t="s">
        <v>9109</v>
      </c>
      <c r="C8447" s="17" t="s">
        <v>7922</v>
      </c>
      <c r="D8447" s="18" t="s">
        <v>8995</v>
      </c>
      <c r="E8447" s="18"/>
      <c r="F8447" s="18"/>
      <c r="G8447" s="18"/>
      <c r="H8447" s="18"/>
      <c r="I8447" s="18"/>
      <c r="J8447" s="5"/>
      <c r="K8447" s="19">
        <v>16791.669999999998</v>
      </c>
      <c r="L8447" s="7">
        <v>14208.34</v>
      </c>
      <c r="M8447" s="19">
        <v>2583.33</v>
      </c>
      <c r="N8447" s="5"/>
      <c r="O8447" s="20">
        <v>13</v>
      </c>
      <c r="P8447" s="8">
        <v>11</v>
      </c>
      <c r="Q8447" s="20">
        <v>2</v>
      </c>
    </row>
    <row r="8448" spans="1:17" ht="12" x14ac:dyDescent="0.2">
      <c r="A8448" s="16" t="s">
        <v>5920</v>
      </c>
      <c r="B8448" s="16" t="s">
        <v>9109</v>
      </c>
      <c r="C8448" s="17" t="s">
        <v>7923</v>
      </c>
      <c r="D8448" s="18" t="s">
        <v>8995</v>
      </c>
      <c r="E8448" s="18"/>
      <c r="F8448" s="18"/>
      <c r="G8448" s="18"/>
      <c r="H8448" s="18"/>
      <c r="I8448" s="18"/>
      <c r="J8448" s="5"/>
      <c r="K8448" s="19">
        <v>1730.37</v>
      </c>
      <c r="L8448" s="7">
        <v>1730.37</v>
      </c>
      <c r="M8448" s="5"/>
      <c r="N8448" s="5"/>
      <c r="O8448" s="20">
        <v>4</v>
      </c>
      <c r="P8448" s="8">
        <v>4</v>
      </c>
      <c r="Q8448" s="5"/>
    </row>
    <row r="8449" spans="1:17" ht="12" x14ac:dyDescent="0.2">
      <c r="A8449" s="16" t="s">
        <v>5920</v>
      </c>
      <c r="B8449" s="16" t="s">
        <v>9109</v>
      </c>
      <c r="C8449" s="17" t="s">
        <v>7924</v>
      </c>
      <c r="D8449" s="18" t="s">
        <v>8995</v>
      </c>
      <c r="E8449" s="18"/>
      <c r="F8449" s="18"/>
      <c r="G8449" s="18"/>
      <c r="H8449" s="18"/>
      <c r="I8449" s="18"/>
      <c r="J8449" s="5"/>
      <c r="K8449" s="19">
        <v>28641.67</v>
      </c>
      <c r="L8449" s="7">
        <v>28641.67</v>
      </c>
      <c r="M8449" s="5"/>
      <c r="N8449" s="5"/>
      <c r="O8449" s="20">
        <v>8</v>
      </c>
      <c r="P8449" s="8">
        <v>8</v>
      </c>
      <c r="Q8449" s="5"/>
    </row>
    <row r="8450" spans="1:17" ht="12" x14ac:dyDescent="0.2">
      <c r="A8450" s="16" t="s">
        <v>5920</v>
      </c>
      <c r="B8450" s="16" t="s">
        <v>9109</v>
      </c>
      <c r="C8450" s="17" t="s">
        <v>7925</v>
      </c>
      <c r="D8450" s="18" t="s">
        <v>8995</v>
      </c>
      <c r="E8450" s="18"/>
      <c r="F8450" s="18"/>
      <c r="G8450" s="18"/>
      <c r="H8450" s="18"/>
      <c r="I8450" s="18"/>
      <c r="J8450" s="5"/>
      <c r="K8450" s="21">
        <v>120</v>
      </c>
      <c r="L8450" s="9">
        <v>120</v>
      </c>
      <c r="M8450" s="5"/>
      <c r="N8450" s="5"/>
      <c r="O8450" s="20">
        <v>10</v>
      </c>
      <c r="P8450" s="8">
        <v>10</v>
      </c>
      <c r="Q8450" s="5"/>
    </row>
    <row r="8451" spans="1:17" ht="12" x14ac:dyDescent="0.2">
      <c r="A8451" s="16" t="s">
        <v>5920</v>
      </c>
      <c r="B8451" s="16" t="s">
        <v>9109</v>
      </c>
      <c r="C8451" s="17" t="s">
        <v>7926</v>
      </c>
      <c r="D8451" s="18" t="s">
        <v>8995</v>
      </c>
      <c r="E8451" s="18"/>
      <c r="F8451" s="18"/>
      <c r="G8451" s="18"/>
      <c r="H8451" s="18"/>
      <c r="I8451" s="18"/>
      <c r="J8451" s="5"/>
      <c r="K8451" s="21">
        <v>240</v>
      </c>
      <c r="L8451" s="9">
        <v>240</v>
      </c>
      <c r="M8451" s="5"/>
      <c r="N8451" s="5"/>
      <c r="O8451" s="20">
        <v>10</v>
      </c>
      <c r="P8451" s="8">
        <v>10</v>
      </c>
      <c r="Q8451" s="5"/>
    </row>
    <row r="8452" spans="1:17" ht="12" x14ac:dyDescent="0.2">
      <c r="A8452" s="16" t="s">
        <v>5920</v>
      </c>
      <c r="B8452" s="16" t="s">
        <v>9109</v>
      </c>
      <c r="C8452" s="17" t="s">
        <v>7927</v>
      </c>
      <c r="D8452" s="18" t="s">
        <v>8995</v>
      </c>
      <c r="E8452" s="18"/>
      <c r="F8452" s="18"/>
      <c r="G8452" s="18"/>
      <c r="H8452" s="18"/>
      <c r="I8452" s="18"/>
      <c r="J8452" s="5"/>
      <c r="K8452" s="19">
        <v>9378.92</v>
      </c>
      <c r="L8452" s="7">
        <v>9378.92</v>
      </c>
      <c r="M8452" s="5"/>
      <c r="N8452" s="5"/>
      <c r="O8452" s="20">
        <v>2</v>
      </c>
      <c r="P8452" s="8">
        <v>2</v>
      </c>
      <c r="Q8452" s="5"/>
    </row>
    <row r="8453" spans="1:17" ht="12" x14ac:dyDescent="0.2">
      <c r="A8453" s="16" t="s">
        <v>5920</v>
      </c>
      <c r="B8453" s="16" t="s">
        <v>9109</v>
      </c>
      <c r="C8453" s="17" t="s">
        <v>7928</v>
      </c>
      <c r="D8453" s="18" t="s">
        <v>8995</v>
      </c>
      <c r="E8453" s="18"/>
      <c r="F8453" s="18"/>
      <c r="G8453" s="18"/>
      <c r="H8453" s="18"/>
      <c r="I8453" s="18"/>
      <c r="J8453" s="5"/>
      <c r="K8453" s="19">
        <v>13690</v>
      </c>
      <c r="L8453" s="7">
        <v>13690</v>
      </c>
      <c r="M8453" s="5"/>
      <c r="N8453" s="5"/>
      <c r="O8453" s="20">
        <v>2</v>
      </c>
      <c r="P8453" s="8">
        <v>2</v>
      </c>
      <c r="Q8453" s="5"/>
    </row>
    <row r="8454" spans="1:17" ht="12" x14ac:dyDescent="0.2">
      <c r="A8454" s="16" t="s">
        <v>5920</v>
      </c>
      <c r="B8454" s="16" t="s">
        <v>9109</v>
      </c>
      <c r="C8454" s="17" t="s">
        <v>7929</v>
      </c>
      <c r="D8454" s="18" t="s">
        <v>8995</v>
      </c>
      <c r="E8454" s="18"/>
      <c r="F8454" s="18"/>
      <c r="G8454" s="18"/>
      <c r="H8454" s="18"/>
      <c r="I8454" s="18"/>
      <c r="J8454" s="5"/>
      <c r="K8454" s="19">
        <v>19338.150000000001</v>
      </c>
      <c r="L8454" s="7">
        <v>19338.150000000001</v>
      </c>
      <c r="M8454" s="5"/>
      <c r="N8454" s="5"/>
      <c r="O8454" s="20">
        <v>2</v>
      </c>
      <c r="P8454" s="8">
        <v>2</v>
      </c>
      <c r="Q8454" s="5"/>
    </row>
    <row r="8455" spans="1:17" ht="12" x14ac:dyDescent="0.2">
      <c r="A8455" s="16" t="s">
        <v>5920</v>
      </c>
      <c r="B8455" s="16" t="s">
        <v>9109</v>
      </c>
      <c r="C8455" s="17" t="s">
        <v>2416</v>
      </c>
      <c r="D8455" s="18" t="s">
        <v>8995</v>
      </c>
      <c r="E8455" s="18"/>
      <c r="F8455" s="18"/>
      <c r="G8455" s="18"/>
      <c r="H8455" s="18"/>
      <c r="I8455" s="18"/>
      <c r="J8455" s="5"/>
      <c r="K8455" s="19">
        <v>2357.5</v>
      </c>
      <c r="L8455" s="7">
        <v>2357.5</v>
      </c>
      <c r="M8455" s="5"/>
      <c r="N8455" s="5"/>
      <c r="O8455" s="20">
        <v>2</v>
      </c>
      <c r="P8455" s="8">
        <v>2</v>
      </c>
      <c r="Q8455" s="5"/>
    </row>
    <row r="8456" spans="1:17" ht="12" x14ac:dyDescent="0.2">
      <c r="A8456" s="16" t="s">
        <v>5920</v>
      </c>
      <c r="B8456" s="16" t="s">
        <v>9109</v>
      </c>
      <c r="C8456" s="17" t="s">
        <v>7930</v>
      </c>
      <c r="D8456" s="18" t="s">
        <v>8995</v>
      </c>
      <c r="E8456" s="18"/>
      <c r="F8456" s="18"/>
      <c r="G8456" s="18"/>
      <c r="H8456" s="18"/>
      <c r="I8456" s="18"/>
      <c r="J8456" s="5"/>
      <c r="K8456" s="19">
        <v>20697.57</v>
      </c>
      <c r="L8456" s="7">
        <v>20697.57</v>
      </c>
      <c r="M8456" s="5"/>
      <c r="N8456" s="5"/>
      <c r="O8456" s="20">
        <v>4</v>
      </c>
      <c r="P8456" s="8">
        <v>4</v>
      </c>
      <c r="Q8456" s="5"/>
    </row>
    <row r="8457" spans="1:17" ht="12" x14ac:dyDescent="0.2">
      <c r="A8457" s="16" t="s">
        <v>5920</v>
      </c>
      <c r="B8457" s="16" t="s">
        <v>9109</v>
      </c>
      <c r="C8457" s="17" t="s">
        <v>7931</v>
      </c>
      <c r="D8457" s="18" t="s">
        <v>8995</v>
      </c>
      <c r="E8457" s="18"/>
      <c r="F8457" s="18"/>
      <c r="G8457" s="18"/>
      <c r="H8457" s="18"/>
      <c r="I8457" s="18"/>
      <c r="J8457" s="5"/>
      <c r="K8457" s="19">
        <v>17851.8</v>
      </c>
      <c r="L8457" s="7">
        <v>17851.8</v>
      </c>
      <c r="M8457" s="5"/>
      <c r="N8457" s="5"/>
      <c r="O8457" s="20">
        <v>4</v>
      </c>
      <c r="P8457" s="8">
        <v>4</v>
      </c>
      <c r="Q8457" s="5"/>
    </row>
    <row r="8458" spans="1:17" ht="12" x14ac:dyDescent="0.2">
      <c r="A8458" s="16" t="s">
        <v>5920</v>
      </c>
      <c r="B8458" s="16" t="s">
        <v>9109</v>
      </c>
      <c r="C8458" s="17" t="s">
        <v>7932</v>
      </c>
      <c r="D8458" s="18" t="s">
        <v>8995</v>
      </c>
      <c r="E8458" s="18"/>
      <c r="F8458" s="18"/>
      <c r="G8458" s="18"/>
      <c r="H8458" s="18"/>
      <c r="I8458" s="18"/>
      <c r="J8458" s="5"/>
      <c r="K8458" s="21">
        <v>656.5</v>
      </c>
      <c r="L8458" s="9">
        <v>656.5</v>
      </c>
      <c r="M8458" s="5"/>
      <c r="N8458" s="5"/>
      <c r="O8458" s="20">
        <v>20</v>
      </c>
      <c r="P8458" s="8">
        <v>20</v>
      </c>
      <c r="Q8458" s="5"/>
    </row>
    <row r="8459" spans="1:17" ht="12" x14ac:dyDescent="0.2">
      <c r="A8459" s="16" t="s">
        <v>5920</v>
      </c>
      <c r="B8459" s="16" t="s">
        <v>9109</v>
      </c>
      <c r="C8459" s="17" t="s">
        <v>7933</v>
      </c>
      <c r="D8459" s="18" t="s">
        <v>8995</v>
      </c>
      <c r="E8459" s="18"/>
      <c r="F8459" s="18"/>
      <c r="G8459" s="18"/>
      <c r="H8459" s="18"/>
      <c r="I8459" s="18"/>
      <c r="J8459" s="5"/>
      <c r="K8459" s="19">
        <v>1181.3</v>
      </c>
      <c r="L8459" s="7">
        <v>1181.3</v>
      </c>
      <c r="M8459" s="5"/>
      <c r="N8459" s="5"/>
      <c r="O8459" s="20">
        <v>12</v>
      </c>
      <c r="P8459" s="8">
        <v>12</v>
      </c>
      <c r="Q8459" s="5"/>
    </row>
    <row r="8460" spans="1:17" ht="12" x14ac:dyDescent="0.2">
      <c r="A8460" s="16" t="s">
        <v>5920</v>
      </c>
      <c r="B8460" s="16" t="s">
        <v>9109</v>
      </c>
      <c r="C8460" s="17" t="s">
        <v>2430</v>
      </c>
      <c r="D8460" s="18" t="s">
        <v>8995</v>
      </c>
      <c r="E8460" s="18"/>
      <c r="F8460" s="18"/>
      <c r="G8460" s="18"/>
      <c r="H8460" s="18"/>
      <c r="I8460" s="18"/>
      <c r="J8460" s="5"/>
      <c r="K8460" s="19">
        <v>1652.45</v>
      </c>
      <c r="L8460" s="7">
        <v>1652.45</v>
      </c>
      <c r="M8460" s="5"/>
      <c r="N8460" s="5"/>
      <c r="O8460" s="20">
        <v>8</v>
      </c>
      <c r="P8460" s="8">
        <v>8</v>
      </c>
      <c r="Q8460" s="5"/>
    </row>
    <row r="8461" spans="1:17" ht="12" x14ac:dyDescent="0.2">
      <c r="A8461" s="16" t="s">
        <v>5920</v>
      </c>
      <c r="B8461" s="16" t="s">
        <v>9109</v>
      </c>
      <c r="C8461" s="17" t="s">
        <v>2432</v>
      </c>
      <c r="D8461" s="18" t="s">
        <v>8995</v>
      </c>
      <c r="E8461" s="18"/>
      <c r="F8461" s="18"/>
      <c r="G8461" s="18"/>
      <c r="H8461" s="18"/>
      <c r="I8461" s="18"/>
      <c r="J8461" s="5"/>
      <c r="K8461" s="21">
        <v>422.3</v>
      </c>
      <c r="L8461" s="9">
        <v>422.3</v>
      </c>
      <c r="M8461" s="5"/>
      <c r="N8461" s="5"/>
      <c r="O8461" s="20">
        <v>3</v>
      </c>
      <c r="P8461" s="8">
        <v>3</v>
      </c>
      <c r="Q8461" s="5"/>
    </row>
    <row r="8462" spans="1:17" ht="12" x14ac:dyDescent="0.2">
      <c r="A8462" s="16" t="s">
        <v>5920</v>
      </c>
      <c r="B8462" s="16" t="s">
        <v>9109</v>
      </c>
      <c r="C8462" s="17" t="s">
        <v>2433</v>
      </c>
      <c r="D8462" s="18" t="s">
        <v>8995</v>
      </c>
      <c r="E8462" s="18"/>
      <c r="F8462" s="18"/>
      <c r="G8462" s="18"/>
      <c r="H8462" s="18"/>
      <c r="I8462" s="18"/>
      <c r="J8462" s="5"/>
      <c r="K8462" s="21">
        <v>871.67</v>
      </c>
      <c r="L8462" s="9">
        <v>871.67</v>
      </c>
      <c r="M8462" s="5"/>
      <c r="N8462" s="5"/>
      <c r="O8462" s="20">
        <v>4</v>
      </c>
      <c r="P8462" s="8">
        <v>4</v>
      </c>
      <c r="Q8462" s="5"/>
    </row>
    <row r="8463" spans="1:17" ht="12" x14ac:dyDescent="0.2">
      <c r="A8463" s="16" t="s">
        <v>5920</v>
      </c>
      <c r="B8463" s="16" t="s">
        <v>9109</v>
      </c>
      <c r="C8463" s="17" t="s">
        <v>7934</v>
      </c>
      <c r="D8463" s="18" t="s">
        <v>8995</v>
      </c>
      <c r="E8463" s="18"/>
      <c r="F8463" s="18"/>
      <c r="G8463" s="18"/>
      <c r="H8463" s="18"/>
      <c r="I8463" s="18"/>
      <c r="J8463" s="5"/>
      <c r="K8463" s="21">
        <v>375</v>
      </c>
      <c r="L8463" s="9">
        <v>375</v>
      </c>
      <c r="M8463" s="5"/>
      <c r="N8463" s="5"/>
      <c r="O8463" s="20">
        <v>3</v>
      </c>
      <c r="P8463" s="8">
        <v>3</v>
      </c>
      <c r="Q8463" s="5"/>
    </row>
    <row r="8464" spans="1:17" ht="12" x14ac:dyDescent="0.2">
      <c r="A8464" s="16" t="s">
        <v>5920</v>
      </c>
      <c r="B8464" s="16" t="s">
        <v>9109</v>
      </c>
      <c r="C8464" s="17" t="s">
        <v>7935</v>
      </c>
      <c r="D8464" s="18" t="s">
        <v>8995</v>
      </c>
      <c r="E8464" s="18"/>
      <c r="F8464" s="18"/>
      <c r="G8464" s="18"/>
      <c r="H8464" s="18"/>
      <c r="I8464" s="18"/>
      <c r="J8464" s="5"/>
      <c r="K8464" s="19">
        <v>1071.96</v>
      </c>
      <c r="L8464" s="7">
        <v>1071.96</v>
      </c>
      <c r="M8464" s="5"/>
      <c r="N8464" s="5"/>
      <c r="O8464" s="20">
        <v>5</v>
      </c>
      <c r="P8464" s="8">
        <v>5</v>
      </c>
      <c r="Q8464" s="5"/>
    </row>
    <row r="8465" spans="1:17" ht="12" x14ac:dyDescent="0.2">
      <c r="A8465" s="16" t="s">
        <v>5920</v>
      </c>
      <c r="B8465" s="16" t="s">
        <v>9109</v>
      </c>
      <c r="C8465" s="17" t="s">
        <v>7936</v>
      </c>
      <c r="D8465" s="18" t="s">
        <v>8995</v>
      </c>
      <c r="E8465" s="18"/>
      <c r="F8465" s="18"/>
      <c r="G8465" s="18"/>
      <c r="H8465" s="18"/>
      <c r="I8465" s="18"/>
      <c r="J8465" s="5"/>
      <c r="K8465" s="21">
        <v>650</v>
      </c>
      <c r="L8465" s="9">
        <v>650</v>
      </c>
      <c r="M8465" s="5"/>
      <c r="N8465" s="5"/>
      <c r="O8465" s="20">
        <v>4</v>
      </c>
      <c r="P8465" s="8">
        <v>4</v>
      </c>
      <c r="Q8465" s="5"/>
    </row>
    <row r="8466" spans="1:17" ht="12" x14ac:dyDescent="0.2">
      <c r="A8466" s="16" t="s">
        <v>5920</v>
      </c>
      <c r="B8466" s="16" t="s">
        <v>9109</v>
      </c>
      <c r="C8466" s="17" t="s">
        <v>7937</v>
      </c>
      <c r="D8466" s="18" t="s">
        <v>8995</v>
      </c>
      <c r="E8466" s="18"/>
      <c r="F8466" s="18"/>
      <c r="G8466" s="18"/>
      <c r="H8466" s="18"/>
      <c r="I8466" s="18"/>
      <c r="J8466" s="5"/>
      <c r="K8466" s="21">
        <v>888.33</v>
      </c>
      <c r="L8466" s="9">
        <v>888.33</v>
      </c>
      <c r="M8466" s="5"/>
      <c r="N8466" s="5"/>
      <c r="O8466" s="20">
        <v>2</v>
      </c>
      <c r="P8466" s="8">
        <v>2</v>
      </c>
      <c r="Q8466" s="5"/>
    </row>
    <row r="8467" spans="1:17" ht="12" x14ac:dyDescent="0.2">
      <c r="A8467" s="16" t="s">
        <v>5920</v>
      </c>
      <c r="B8467" s="16" t="s">
        <v>9109</v>
      </c>
      <c r="C8467" s="17" t="s">
        <v>7938</v>
      </c>
      <c r="D8467" s="18" t="s">
        <v>8995</v>
      </c>
      <c r="E8467" s="18"/>
      <c r="F8467" s="18"/>
      <c r="G8467" s="18"/>
      <c r="H8467" s="18"/>
      <c r="I8467" s="18"/>
      <c r="J8467" s="5"/>
      <c r="K8467" s="21">
        <v>385.87</v>
      </c>
      <c r="L8467" s="6"/>
      <c r="M8467" s="21">
        <v>385.87</v>
      </c>
      <c r="N8467" s="5"/>
      <c r="O8467" s="20">
        <v>3</v>
      </c>
      <c r="P8467" s="6"/>
      <c r="Q8467" s="20">
        <v>3</v>
      </c>
    </row>
    <row r="8468" spans="1:17" ht="24" x14ac:dyDescent="0.2">
      <c r="A8468" s="16" t="s">
        <v>5920</v>
      </c>
      <c r="B8468" s="16" t="s">
        <v>9109</v>
      </c>
      <c r="C8468" s="17" t="s">
        <v>7939</v>
      </c>
      <c r="D8468" s="18" t="s">
        <v>8995</v>
      </c>
      <c r="E8468" s="18"/>
      <c r="F8468" s="18"/>
      <c r="G8468" s="18"/>
      <c r="H8468" s="18"/>
      <c r="I8468" s="18"/>
      <c r="J8468" s="5"/>
      <c r="K8468" s="19">
        <v>1520.83</v>
      </c>
      <c r="L8468" s="7">
        <v>1520.83</v>
      </c>
      <c r="M8468" s="5"/>
      <c r="N8468" s="5"/>
      <c r="O8468" s="20">
        <v>2</v>
      </c>
      <c r="P8468" s="8">
        <v>2</v>
      </c>
      <c r="Q8468" s="5"/>
    </row>
    <row r="8469" spans="1:17" ht="12" x14ac:dyDescent="0.2">
      <c r="A8469" s="16" t="s">
        <v>5920</v>
      </c>
      <c r="B8469" s="16" t="s">
        <v>9109</v>
      </c>
      <c r="C8469" s="17" t="s">
        <v>7940</v>
      </c>
      <c r="D8469" s="18" t="s">
        <v>8995</v>
      </c>
      <c r="E8469" s="18"/>
      <c r="F8469" s="18"/>
      <c r="G8469" s="18"/>
      <c r="H8469" s="18"/>
      <c r="I8469" s="18"/>
      <c r="J8469" s="5"/>
      <c r="K8469" s="19">
        <v>27500</v>
      </c>
      <c r="L8469" s="7">
        <v>27500</v>
      </c>
      <c r="M8469" s="5"/>
      <c r="N8469" s="5"/>
      <c r="O8469" s="20">
        <v>2</v>
      </c>
      <c r="P8469" s="8">
        <v>2</v>
      </c>
      <c r="Q8469" s="5"/>
    </row>
    <row r="8470" spans="1:17" ht="12" x14ac:dyDescent="0.2">
      <c r="A8470" s="16" t="s">
        <v>5920</v>
      </c>
      <c r="B8470" s="16" t="s">
        <v>9109</v>
      </c>
      <c r="C8470" s="17" t="s">
        <v>7941</v>
      </c>
      <c r="D8470" s="18" t="s">
        <v>8995</v>
      </c>
      <c r="E8470" s="18"/>
      <c r="F8470" s="18"/>
      <c r="G8470" s="18"/>
      <c r="H8470" s="18"/>
      <c r="I8470" s="18"/>
      <c r="J8470" s="5"/>
      <c r="K8470" s="19">
        <v>27880</v>
      </c>
      <c r="L8470" s="7">
        <v>27880</v>
      </c>
      <c r="M8470" s="5"/>
      <c r="N8470" s="5"/>
      <c r="O8470" s="20">
        <v>2</v>
      </c>
      <c r="P8470" s="8">
        <v>2</v>
      </c>
      <c r="Q8470" s="5"/>
    </row>
    <row r="8471" spans="1:17" ht="12" x14ac:dyDescent="0.2">
      <c r="A8471" s="16" t="s">
        <v>5920</v>
      </c>
      <c r="B8471" s="16" t="s">
        <v>9109</v>
      </c>
      <c r="C8471" s="17" t="s">
        <v>7942</v>
      </c>
      <c r="D8471" s="18" t="str">
        <f>VLOOKUP(C8471,[2]итоговая!$C$6:$H$1018,4,FALSE)</f>
        <v>Аварийный резерв</v>
      </c>
      <c r="E8471" s="26">
        <f>J8471-L8471</f>
        <v>32362.26</v>
      </c>
      <c r="F8471" s="26">
        <f>N8471-P8471</f>
        <v>300</v>
      </c>
      <c r="G8471" s="26" t="str">
        <f>VLOOKUP(C8471,[2]итоговая!$C$6:$H$1018,5,FALSE)</f>
        <v>УКС</v>
      </c>
      <c r="H8471" s="21" t="str">
        <f>VLOOKUP(C8471,[2]итоговая!$C$6:$H$1018,6,FALSE)</f>
        <v>аварийный запас на ремонт кровель</v>
      </c>
      <c r="I8471" s="18"/>
      <c r="J8471" s="19">
        <v>44228.42</v>
      </c>
      <c r="K8471" s="5"/>
      <c r="L8471" s="7">
        <v>11866.16</v>
      </c>
      <c r="M8471" s="19">
        <v>32362.26</v>
      </c>
      <c r="N8471" s="20">
        <v>410</v>
      </c>
      <c r="O8471" s="5"/>
      <c r="P8471" s="8">
        <v>110</v>
      </c>
      <c r="Q8471" s="20">
        <v>300</v>
      </c>
    </row>
    <row r="8472" spans="1:17" ht="12" x14ac:dyDescent="0.2">
      <c r="A8472" s="16" t="s">
        <v>5920</v>
      </c>
      <c r="B8472" s="16" t="s">
        <v>9109</v>
      </c>
      <c r="C8472" s="17" t="s">
        <v>7943</v>
      </c>
      <c r="D8472" s="18" t="s">
        <v>8995</v>
      </c>
      <c r="E8472" s="18"/>
      <c r="F8472" s="18"/>
      <c r="G8472" s="18"/>
      <c r="H8472" s="18"/>
      <c r="I8472" s="18"/>
      <c r="J8472" s="5"/>
      <c r="K8472" s="19">
        <v>1720</v>
      </c>
      <c r="L8472" s="6"/>
      <c r="M8472" s="19">
        <v>1720</v>
      </c>
      <c r="N8472" s="5"/>
      <c r="O8472" s="20">
        <v>4</v>
      </c>
      <c r="P8472" s="6"/>
      <c r="Q8472" s="20">
        <v>4</v>
      </c>
    </row>
    <row r="8473" spans="1:17" ht="12" x14ac:dyDescent="0.2">
      <c r="A8473" s="16" t="s">
        <v>5920</v>
      </c>
      <c r="B8473" s="16" t="s">
        <v>9109</v>
      </c>
      <c r="C8473" s="17" t="s">
        <v>5273</v>
      </c>
      <c r="D8473" s="18" t="s">
        <v>8995</v>
      </c>
      <c r="E8473" s="18"/>
      <c r="F8473" s="18"/>
      <c r="G8473" s="18"/>
      <c r="H8473" s="18"/>
      <c r="I8473" s="18"/>
      <c r="J8473" s="5"/>
      <c r="K8473" s="19">
        <v>5000</v>
      </c>
      <c r="L8473" s="7">
        <v>5000</v>
      </c>
      <c r="M8473" s="5"/>
      <c r="N8473" s="5"/>
      <c r="O8473" s="20">
        <v>150</v>
      </c>
      <c r="P8473" s="8">
        <v>150</v>
      </c>
      <c r="Q8473" s="5"/>
    </row>
    <row r="8474" spans="1:17" ht="12" x14ac:dyDescent="0.2">
      <c r="A8474" s="16" t="s">
        <v>5920</v>
      </c>
      <c r="B8474" s="16" t="s">
        <v>9109</v>
      </c>
      <c r="C8474" s="17" t="s">
        <v>7944</v>
      </c>
      <c r="D8474" s="18" t="s">
        <v>8995</v>
      </c>
      <c r="E8474" s="18"/>
      <c r="F8474" s="18"/>
      <c r="G8474" s="18"/>
      <c r="H8474" s="18"/>
      <c r="I8474" s="18"/>
      <c r="J8474" s="19">
        <v>5000</v>
      </c>
      <c r="K8474" s="5"/>
      <c r="L8474" s="7">
        <v>5000</v>
      </c>
      <c r="M8474" s="5"/>
      <c r="N8474" s="20">
        <v>150</v>
      </c>
      <c r="O8474" s="5"/>
      <c r="P8474" s="8">
        <v>150</v>
      </c>
      <c r="Q8474" s="5"/>
    </row>
    <row r="8475" spans="1:17" ht="12" x14ac:dyDescent="0.2">
      <c r="A8475" s="16" t="s">
        <v>5920</v>
      </c>
      <c r="B8475" s="16" t="s">
        <v>9109</v>
      </c>
      <c r="C8475" s="17" t="s">
        <v>5274</v>
      </c>
      <c r="D8475" s="18" t="s">
        <v>8995</v>
      </c>
      <c r="E8475" s="26">
        <f>J8475-L8475</f>
        <v>-5000</v>
      </c>
      <c r="F8475" s="26">
        <f>N8475-P8475</f>
        <v>-150</v>
      </c>
      <c r="G8475" s="26"/>
      <c r="H8475" s="26"/>
      <c r="I8475" s="18"/>
      <c r="J8475" s="19">
        <v>5000</v>
      </c>
      <c r="K8475" s="19">
        <v>6121.84</v>
      </c>
      <c r="L8475" s="7">
        <v>10000</v>
      </c>
      <c r="M8475" s="19">
        <v>1121.8399999999999</v>
      </c>
      <c r="N8475" s="20">
        <v>150</v>
      </c>
      <c r="O8475" s="20">
        <v>183.5</v>
      </c>
      <c r="P8475" s="8">
        <v>300</v>
      </c>
      <c r="Q8475" s="20">
        <v>33.5</v>
      </c>
    </row>
    <row r="8476" spans="1:17" ht="12" x14ac:dyDescent="0.2">
      <c r="A8476" s="16" t="s">
        <v>5920</v>
      </c>
      <c r="B8476" s="16" t="s">
        <v>9109</v>
      </c>
      <c r="C8476" s="17" t="s">
        <v>2457</v>
      </c>
      <c r="D8476" s="18" t="s">
        <v>8995</v>
      </c>
      <c r="E8476" s="18"/>
      <c r="F8476" s="18"/>
      <c r="G8476" s="18"/>
      <c r="H8476" s="18"/>
      <c r="I8476" s="18"/>
      <c r="J8476" s="5"/>
      <c r="K8476" s="19">
        <v>1972</v>
      </c>
      <c r="L8476" s="7">
        <v>1972</v>
      </c>
      <c r="M8476" s="5"/>
      <c r="N8476" s="5"/>
      <c r="O8476" s="20">
        <v>20</v>
      </c>
      <c r="P8476" s="8">
        <v>20</v>
      </c>
      <c r="Q8476" s="5"/>
    </row>
    <row r="8477" spans="1:17" ht="12" x14ac:dyDescent="0.2">
      <c r="A8477" s="16" t="s">
        <v>5920</v>
      </c>
      <c r="B8477" s="16" t="s">
        <v>9109</v>
      </c>
      <c r="C8477" s="17" t="s">
        <v>7945</v>
      </c>
      <c r="D8477" s="18" t="s">
        <v>8995</v>
      </c>
      <c r="E8477" s="18"/>
      <c r="F8477" s="18"/>
      <c r="G8477" s="18"/>
      <c r="H8477" s="18"/>
      <c r="I8477" s="18"/>
      <c r="J8477" s="5"/>
      <c r="K8477" s="19">
        <v>1216.67</v>
      </c>
      <c r="L8477" s="7">
        <v>1216.67</v>
      </c>
      <c r="M8477" s="5"/>
      <c r="N8477" s="5"/>
      <c r="O8477" s="20">
        <v>10</v>
      </c>
      <c r="P8477" s="8">
        <v>10</v>
      </c>
      <c r="Q8477" s="5"/>
    </row>
    <row r="8478" spans="1:17" ht="12" x14ac:dyDescent="0.2">
      <c r="A8478" s="16" t="s">
        <v>5920</v>
      </c>
      <c r="B8478" s="16" t="s">
        <v>9109</v>
      </c>
      <c r="C8478" s="17" t="s">
        <v>7946</v>
      </c>
      <c r="D8478" s="18" t="s">
        <v>8995</v>
      </c>
      <c r="E8478" s="18"/>
      <c r="F8478" s="18"/>
      <c r="G8478" s="18"/>
      <c r="H8478" s="18"/>
      <c r="I8478" s="18"/>
      <c r="J8478" s="5"/>
      <c r="K8478" s="21">
        <v>966.67</v>
      </c>
      <c r="L8478" s="9">
        <v>966.67</v>
      </c>
      <c r="M8478" s="5"/>
      <c r="N8478" s="5"/>
      <c r="O8478" s="20">
        <v>10</v>
      </c>
      <c r="P8478" s="8">
        <v>10</v>
      </c>
      <c r="Q8478" s="5"/>
    </row>
    <row r="8479" spans="1:17" ht="12" x14ac:dyDescent="0.2">
      <c r="A8479" s="16" t="s">
        <v>5920</v>
      </c>
      <c r="B8479" s="16" t="s">
        <v>9109</v>
      </c>
      <c r="C8479" s="17" t="s">
        <v>7947</v>
      </c>
      <c r="D8479" s="18" t="s">
        <v>8995</v>
      </c>
      <c r="E8479" s="18"/>
      <c r="F8479" s="18"/>
      <c r="G8479" s="18"/>
      <c r="H8479" s="18"/>
      <c r="I8479" s="18"/>
      <c r="J8479" s="5"/>
      <c r="K8479" s="19">
        <v>1170.83</v>
      </c>
      <c r="L8479" s="7">
        <v>1170.83</v>
      </c>
      <c r="M8479" s="5"/>
      <c r="N8479" s="5"/>
      <c r="O8479" s="20">
        <v>10</v>
      </c>
      <c r="P8479" s="8">
        <v>10</v>
      </c>
      <c r="Q8479" s="5"/>
    </row>
    <row r="8480" spans="1:17" ht="12" x14ac:dyDescent="0.2">
      <c r="A8480" s="16" t="s">
        <v>5920</v>
      </c>
      <c r="B8480" s="16" t="s">
        <v>9109</v>
      </c>
      <c r="C8480" s="17" t="s">
        <v>7948</v>
      </c>
      <c r="D8480" s="18" t="s">
        <v>8995</v>
      </c>
      <c r="E8480" s="18"/>
      <c r="F8480" s="18"/>
      <c r="G8480" s="18"/>
      <c r="H8480" s="18"/>
      <c r="I8480" s="18"/>
      <c r="J8480" s="5"/>
      <c r="K8480" s="19">
        <v>32338.799999999999</v>
      </c>
      <c r="L8480" s="7">
        <v>32338.799999999999</v>
      </c>
      <c r="M8480" s="5"/>
      <c r="N8480" s="5"/>
      <c r="O8480" s="20">
        <v>24</v>
      </c>
      <c r="P8480" s="8">
        <v>24</v>
      </c>
      <c r="Q8480" s="5"/>
    </row>
    <row r="8481" spans="1:17" ht="12" x14ac:dyDescent="0.2">
      <c r="A8481" s="16" t="s">
        <v>5920</v>
      </c>
      <c r="B8481" s="16" t="s">
        <v>9109</v>
      </c>
      <c r="C8481" s="17" t="s">
        <v>7949</v>
      </c>
      <c r="D8481" s="18" t="s">
        <v>8995</v>
      </c>
      <c r="E8481" s="18"/>
      <c r="F8481" s="18"/>
      <c r="G8481" s="18"/>
      <c r="H8481" s="18"/>
      <c r="I8481" s="18"/>
      <c r="J8481" s="5"/>
      <c r="K8481" s="19">
        <v>2935.83</v>
      </c>
      <c r="L8481" s="7">
        <v>2935.83</v>
      </c>
      <c r="M8481" s="5"/>
      <c r="N8481" s="5"/>
      <c r="O8481" s="20">
        <v>10</v>
      </c>
      <c r="P8481" s="8">
        <v>10</v>
      </c>
      <c r="Q8481" s="5"/>
    </row>
    <row r="8482" spans="1:17" ht="12" x14ac:dyDescent="0.2">
      <c r="A8482" s="16" t="s">
        <v>5920</v>
      </c>
      <c r="B8482" s="16" t="s">
        <v>9109</v>
      </c>
      <c r="C8482" s="17" t="s">
        <v>5290</v>
      </c>
      <c r="D8482" s="18" t="s">
        <v>8995</v>
      </c>
      <c r="E8482" s="18"/>
      <c r="F8482" s="18"/>
      <c r="G8482" s="18"/>
      <c r="H8482" s="18"/>
      <c r="I8482" s="18"/>
      <c r="J8482" s="19">
        <v>48864.42</v>
      </c>
      <c r="K8482" s="5"/>
      <c r="L8482" s="7">
        <v>48864.42</v>
      </c>
      <c r="M8482" s="5"/>
      <c r="N8482" s="20">
        <v>319</v>
      </c>
      <c r="O8482" s="5"/>
      <c r="P8482" s="8">
        <v>319</v>
      </c>
      <c r="Q8482" s="5"/>
    </row>
    <row r="8483" spans="1:17" ht="12" x14ac:dyDescent="0.2">
      <c r="A8483" s="16" t="s">
        <v>5920</v>
      </c>
      <c r="B8483" s="16" t="s">
        <v>9109</v>
      </c>
      <c r="C8483" s="17" t="s">
        <v>7950</v>
      </c>
      <c r="D8483" s="18" t="s">
        <v>8995</v>
      </c>
      <c r="E8483" s="18"/>
      <c r="F8483" s="18"/>
      <c r="G8483" s="18"/>
      <c r="H8483" s="18"/>
      <c r="I8483" s="18"/>
      <c r="J8483" s="5"/>
      <c r="K8483" s="19">
        <v>28218.75</v>
      </c>
      <c r="L8483" s="7">
        <v>28218.75</v>
      </c>
      <c r="M8483" s="5"/>
      <c r="N8483" s="5"/>
      <c r="O8483" s="20">
        <v>1</v>
      </c>
      <c r="P8483" s="8">
        <v>1</v>
      </c>
      <c r="Q8483" s="5"/>
    </row>
    <row r="8484" spans="1:17" ht="12" x14ac:dyDescent="0.2">
      <c r="A8484" s="16" t="s">
        <v>5920</v>
      </c>
      <c r="B8484" s="16" t="s">
        <v>9109</v>
      </c>
      <c r="C8484" s="17" t="s">
        <v>7951</v>
      </c>
      <c r="D8484" s="18" t="s">
        <v>8995</v>
      </c>
      <c r="E8484" s="18"/>
      <c r="F8484" s="18"/>
      <c r="G8484" s="18"/>
      <c r="H8484" s="18"/>
      <c r="I8484" s="18"/>
      <c r="J8484" s="5"/>
      <c r="K8484" s="19">
        <v>36740</v>
      </c>
      <c r="L8484" s="7">
        <v>36740</v>
      </c>
      <c r="M8484" s="5"/>
      <c r="N8484" s="5"/>
      <c r="O8484" s="20">
        <v>10</v>
      </c>
      <c r="P8484" s="8">
        <v>10</v>
      </c>
      <c r="Q8484" s="5"/>
    </row>
    <row r="8485" spans="1:17" ht="12" x14ac:dyDescent="0.2">
      <c r="A8485" s="16" t="s">
        <v>5920</v>
      </c>
      <c r="B8485" s="16" t="s">
        <v>9109</v>
      </c>
      <c r="C8485" s="17" t="s">
        <v>7952</v>
      </c>
      <c r="D8485" s="18" t="s">
        <v>8995</v>
      </c>
      <c r="E8485" s="18"/>
      <c r="F8485" s="18"/>
      <c r="G8485" s="18"/>
      <c r="H8485" s="18"/>
      <c r="I8485" s="18"/>
      <c r="J8485" s="5"/>
      <c r="K8485" s="19">
        <v>11042</v>
      </c>
      <c r="L8485" s="7">
        <v>11042</v>
      </c>
      <c r="M8485" s="5"/>
      <c r="N8485" s="5"/>
      <c r="O8485" s="20">
        <v>100</v>
      </c>
      <c r="P8485" s="8">
        <v>100</v>
      </c>
      <c r="Q8485" s="5"/>
    </row>
    <row r="8486" spans="1:17" ht="12" x14ac:dyDescent="0.2">
      <c r="A8486" s="16" t="s">
        <v>5920</v>
      </c>
      <c r="B8486" s="16" t="s">
        <v>9109</v>
      </c>
      <c r="C8486" s="17" t="s">
        <v>7953</v>
      </c>
      <c r="D8486" s="18" t="s">
        <v>8995</v>
      </c>
      <c r="E8486" s="18"/>
      <c r="F8486" s="18"/>
      <c r="G8486" s="18"/>
      <c r="H8486" s="18"/>
      <c r="I8486" s="18"/>
      <c r="J8486" s="5"/>
      <c r="K8486" s="19">
        <v>6937.2</v>
      </c>
      <c r="L8486" s="7">
        <v>6937.2</v>
      </c>
      <c r="M8486" s="5"/>
      <c r="N8486" s="5"/>
      <c r="O8486" s="20">
        <v>20</v>
      </c>
      <c r="P8486" s="8">
        <v>20</v>
      </c>
      <c r="Q8486" s="5"/>
    </row>
    <row r="8487" spans="1:17" ht="12" x14ac:dyDescent="0.2">
      <c r="A8487" s="16" t="s">
        <v>5920</v>
      </c>
      <c r="B8487" s="16" t="s">
        <v>9109</v>
      </c>
      <c r="C8487" s="17" t="s">
        <v>7954</v>
      </c>
      <c r="D8487" s="18" t="s">
        <v>8995</v>
      </c>
      <c r="E8487" s="18"/>
      <c r="F8487" s="18"/>
      <c r="G8487" s="18"/>
      <c r="H8487" s="18"/>
      <c r="I8487" s="18"/>
      <c r="J8487" s="21">
        <v>168</v>
      </c>
      <c r="K8487" s="5"/>
      <c r="L8487" s="9">
        <v>168</v>
      </c>
      <c r="M8487" s="5"/>
      <c r="N8487" s="20">
        <v>12</v>
      </c>
      <c r="O8487" s="5"/>
      <c r="P8487" s="8">
        <v>12</v>
      </c>
      <c r="Q8487" s="5"/>
    </row>
    <row r="8488" spans="1:17" ht="24" x14ac:dyDescent="0.2">
      <c r="A8488" s="16" t="s">
        <v>5920</v>
      </c>
      <c r="B8488" s="16" t="s">
        <v>9109</v>
      </c>
      <c r="C8488" s="17" t="s">
        <v>5300</v>
      </c>
      <c r="D8488" s="18" t="s">
        <v>8995</v>
      </c>
      <c r="E8488" s="18"/>
      <c r="F8488" s="18"/>
      <c r="G8488" s="18"/>
      <c r="H8488" s="18"/>
      <c r="I8488" s="18"/>
      <c r="J8488" s="5"/>
      <c r="K8488" s="19">
        <v>1203</v>
      </c>
      <c r="L8488" s="7">
        <v>1203</v>
      </c>
      <c r="M8488" s="5"/>
      <c r="N8488" s="5"/>
      <c r="O8488" s="20">
        <v>144</v>
      </c>
      <c r="P8488" s="8">
        <v>144</v>
      </c>
      <c r="Q8488" s="5"/>
    </row>
    <row r="8489" spans="1:17" ht="24" x14ac:dyDescent="0.2">
      <c r="A8489" s="16" t="s">
        <v>5920</v>
      </c>
      <c r="B8489" s="16" t="s">
        <v>9109</v>
      </c>
      <c r="C8489" s="17" t="s">
        <v>5301</v>
      </c>
      <c r="D8489" s="18" t="s">
        <v>8995</v>
      </c>
      <c r="E8489" s="18"/>
      <c r="F8489" s="18"/>
      <c r="G8489" s="18"/>
      <c r="H8489" s="18"/>
      <c r="I8489" s="18"/>
      <c r="J8489" s="5"/>
      <c r="K8489" s="19">
        <v>1761</v>
      </c>
      <c r="L8489" s="7">
        <v>1761</v>
      </c>
      <c r="M8489" s="5"/>
      <c r="N8489" s="5"/>
      <c r="O8489" s="20">
        <v>216</v>
      </c>
      <c r="P8489" s="8">
        <v>216</v>
      </c>
      <c r="Q8489" s="5"/>
    </row>
    <row r="8490" spans="1:17" ht="24" x14ac:dyDescent="0.2">
      <c r="A8490" s="16" t="s">
        <v>5920</v>
      </c>
      <c r="B8490" s="16" t="s">
        <v>9109</v>
      </c>
      <c r="C8490" s="17" t="s">
        <v>7955</v>
      </c>
      <c r="D8490" s="18" t="s">
        <v>8995</v>
      </c>
      <c r="E8490" s="18"/>
      <c r="F8490" s="18"/>
      <c r="G8490" s="18"/>
      <c r="H8490" s="18"/>
      <c r="I8490" s="18"/>
      <c r="J8490" s="5"/>
      <c r="K8490" s="21">
        <v>222</v>
      </c>
      <c r="L8490" s="9">
        <v>222</v>
      </c>
      <c r="M8490" s="5"/>
      <c r="N8490" s="5"/>
      <c r="O8490" s="20">
        <v>24</v>
      </c>
      <c r="P8490" s="8">
        <v>24</v>
      </c>
      <c r="Q8490" s="5"/>
    </row>
    <row r="8491" spans="1:17" ht="12" x14ac:dyDescent="0.2">
      <c r="A8491" s="16" t="s">
        <v>5920</v>
      </c>
      <c r="B8491" s="16" t="s">
        <v>9109</v>
      </c>
      <c r="C8491" s="17" t="s">
        <v>7956</v>
      </c>
      <c r="D8491" s="18" t="s">
        <v>8995</v>
      </c>
      <c r="E8491" s="18"/>
      <c r="F8491" s="18"/>
      <c r="G8491" s="18"/>
      <c r="H8491" s="18"/>
      <c r="I8491" s="18"/>
      <c r="J8491" s="5"/>
      <c r="K8491" s="21">
        <v>151.66999999999999</v>
      </c>
      <c r="L8491" s="9">
        <v>151.66999999999999</v>
      </c>
      <c r="M8491" s="5"/>
      <c r="N8491" s="5"/>
      <c r="O8491" s="20">
        <v>2</v>
      </c>
      <c r="P8491" s="8">
        <v>2</v>
      </c>
      <c r="Q8491" s="5"/>
    </row>
    <row r="8492" spans="1:17" ht="12" x14ac:dyDescent="0.2">
      <c r="A8492" s="16" t="s">
        <v>5920</v>
      </c>
      <c r="B8492" s="16" t="s">
        <v>9109</v>
      </c>
      <c r="C8492" s="17" t="s">
        <v>5302</v>
      </c>
      <c r="D8492" s="18" t="s">
        <v>8995</v>
      </c>
      <c r="E8492" s="18"/>
      <c r="F8492" s="18"/>
      <c r="G8492" s="18"/>
      <c r="H8492" s="18"/>
      <c r="I8492" s="18"/>
      <c r="J8492" s="5"/>
      <c r="K8492" s="21">
        <v>392</v>
      </c>
      <c r="L8492" s="9">
        <v>392</v>
      </c>
      <c r="M8492" s="5"/>
      <c r="N8492" s="5"/>
      <c r="O8492" s="20">
        <v>36</v>
      </c>
      <c r="P8492" s="8">
        <v>36</v>
      </c>
      <c r="Q8492" s="5"/>
    </row>
    <row r="8493" spans="1:17" ht="12" x14ac:dyDescent="0.2">
      <c r="A8493" s="16" t="s">
        <v>5920</v>
      </c>
      <c r="B8493" s="16" t="s">
        <v>9109</v>
      </c>
      <c r="C8493" s="17" t="s">
        <v>7957</v>
      </c>
      <c r="D8493" s="18" t="s">
        <v>8995</v>
      </c>
      <c r="E8493" s="18"/>
      <c r="F8493" s="18"/>
      <c r="G8493" s="18"/>
      <c r="H8493" s="18"/>
      <c r="I8493" s="18"/>
      <c r="J8493" s="5"/>
      <c r="K8493" s="21">
        <v>637</v>
      </c>
      <c r="L8493" s="9">
        <v>637</v>
      </c>
      <c r="M8493" s="5"/>
      <c r="N8493" s="5"/>
      <c r="O8493" s="20">
        <v>4</v>
      </c>
      <c r="P8493" s="8">
        <v>4</v>
      </c>
      <c r="Q8493" s="5"/>
    </row>
    <row r="8494" spans="1:17" ht="12" x14ac:dyDescent="0.2">
      <c r="A8494" s="16" t="s">
        <v>5920</v>
      </c>
      <c r="B8494" s="16" t="s">
        <v>9109</v>
      </c>
      <c r="C8494" s="17" t="s">
        <v>7958</v>
      </c>
      <c r="D8494" s="18" t="s">
        <v>8995</v>
      </c>
      <c r="E8494" s="18"/>
      <c r="F8494" s="18"/>
      <c r="G8494" s="18"/>
      <c r="H8494" s="18"/>
      <c r="I8494" s="18"/>
      <c r="J8494" s="21">
        <v>15.71</v>
      </c>
      <c r="K8494" s="5"/>
      <c r="L8494" s="9">
        <v>15.71</v>
      </c>
      <c r="M8494" s="5"/>
      <c r="N8494" s="20">
        <v>1</v>
      </c>
      <c r="O8494" s="5"/>
      <c r="P8494" s="8">
        <v>1</v>
      </c>
      <c r="Q8494" s="5"/>
    </row>
    <row r="8495" spans="1:17" ht="12" x14ac:dyDescent="0.2">
      <c r="A8495" s="16" t="s">
        <v>5920</v>
      </c>
      <c r="B8495" s="16" t="s">
        <v>9109</v>
      </c>
      <c r="C8495" s="17" t="s">
        <v>7959</v>
      </c>
      <c r="D8495" s="18" t="s">
        <v>8995</v>
      </c>
      <c r="E8495" s="18"/>
      <c r="F8495" s="18"/>
      <c r="G8495" s="18"/>
      <c r="H8495" s="18"/>
      <c r="I8495" s="18"/>
      <c r="J8495" s="21">
        <v>151</v>
      </c>
      <c r="K8495" s="5"/>
      <c r="L8495" s="9">
        <v>151</v>
      </c>
      <c r="M8495" s="5"/>
      <c r="N8495" s="20">
        <v>12</v>
      </c>
      <c r="O8495" s="5"/>
      <c r="P8495" s="8">
        <v>12</v>
      </c>
      <c r="Q8495" s="5"/>
    </row>
    <row r="8496" spans="1:17" ht="12" x14ac:dyDescent="0.2">
      <c r="A8496" s="16" t="s">
        <v>5920</v>
      </c>
      <c r="B8496" s="16" t="s">
        <v>9109</v>
      </c>
      <c r="C8496" s="17" t="s">
        <v>7960</v>
      </c>
      <c r="D8496" s="18" t="s">
        <v>8995</v>
      </c>
      <c r="E8496" s="18"/>
      <c r="F8496" s="18"/>
      <c r="G8496" s="18"/>
      <c r="H8496" s="18"/>
      <c r="I8496" s="18"/>
      <c r="J8496" s="5"/>
      <c r="K8496" s="19">
        <v>8783.33</v>
      </c>
      <c r="L8496" s="7">
        <v>8783.33</v>
      </c>
      <c r="M8496" s="5"/>
      <c r="N8496" s="5"/>
      <c r="O8496" s="22">
        <v>1240</v>
      </c>
      <c r="P8496" s="10">
        <v>1240</v>
      </c>
      <c r="Q8496" s="5"/>
    </row>
    <row r="8497" spans="1:17" ht="12" x14ac:dyDescent="0.2">
      <c r="A8497" s="16" t="s">
        <v>5920</v>
      </c>
      <c r="B8497" s="16" t="s">
        <v>9109</v>
      </c>
      <c r="C8497" s="17" t="s">
        <v>7961</v>
      </c>
      <c r="D8497" s="18" t="s">
        <v>8995</v>
      </c>
      <c r="E8497" s="18"/>
      <c r="F8497" s="18"/>
      <c r="G8497" s="18"/>
      <c r="H8497" s="18"/>
      <c r="I8497" s="18"/>
      <c r="J8497" s="5"/>
      <c r="K8497" s="21">
        <v>633.33000000000004</v>
      </c>
      <c r="L8497" s="9">
        <v>633.33000000000004</v>
      </c>
      <c r="M8497" s="5"/>
      <c r="N8497" s="5"/>
      <c r="O8497" s="20">
        <v>200</v>
      </c>
      <c r="P8497" s="8">
        <v>200</v>
      </c>
      <c r="Q8497" s="5"/>
    </row>
    <row r="8498" spans="1:17" ht="12" x14ac:dyDescent="0.2">
      <c r="A8498" s="16" t="s">
        <v>5920</v>
      </c>
      <c r="B8498" s="16" t="s">
        <v>9109</v>
      </c>
      <c r="C8498" s="17" t="s">
        <v>7962</v>
      </c>
      <c r="D8498" s="18" t="s">
        <v>8995</v>
      </c>
      <c r="E8498" s="18"/>
      <c r="F8498" s="18"/>
      <c r="G8498" s="18"/>
      <c r="H8498" s="18"/>
      <c r="I8498" s="18"/>
      <c r="J8498" s="5"/>
      <c r="K8498" s="19">
        <v>6523.33</v>
      </c>
      <c r="L8498" s="7">
        <v>6523.33</v>
      </c>
      <c r="M8498" s="5"/>
      <c r="N8498" s="5"/>
      <c r="O8498" s="22">
        <v>1030</v>
      </c>
      <c r="P8498" s="10">
        <v>1030</v>
      </c>
      <c r="Q8498" s="5"/>
    </row>
    <row r="8499" spans="1:17" ht="12" x14ac:dyDescent="0.2">
      <c r="A8499" s="16" t="s">
        <v>5920</v>
      </c>
      <c r="B8499" s="16" t="s">
        <v>9109</v>
      </c>
      <c r="C8499" s="17" t="s">
        <v>7963</v>
      </c>
      <c r="D8499" s="18" t="s">
        <v>8995</v>
      </c>
      <c r="E8499" s="18"/>
      <c r="F8499" s="18"/>
      <c r="G8499" s="18"/>
      <c r="H8499" s="18"/>
      <c r="I8499" s="18"/>
      <c r="J8499" s="5"/>
      <c r="K8499" s="19">
        <v>8800</v>
      </c>
      <c r="L8499" s="7">
        <v>8800</v>
      </c>
      <c r="M8499" s="5"/>
      <c r="N8499" s="5"/>
      <c r="O8499" s="20">
        <v>360</v>
      </c>
      <c r="P8499" s="8">
        <v>360</v>
      </c>
      <c r="Q8499" s="5"/>
    </row>
    <row r="8500" spans="1:17" ht="12" x14ac:dyDescent="0.2">
      <c r="A8500" s="16" t="s">
        <v>5920</v>
      </c>
      <c r="B8500" s="16" t="s">
        <v>9109</v>
      </c>
      <c r="C8500" s="17" t="s">
        <v>7964</v>
      </c>
      <c r="D8500" s="18" t="s">
        <v>8995</v>
      </c>
      <c r="E8500" s="18"/>
      <c r="F8500" s="18"/>
      <c r="G8500" s="18"/>
      <c r="H8500" s="18"/>
      <c r="I8500" s="18"/>
      <c r="J8500" s="5"/>
      <c r="K8500" s="19">
        <v>5174</v>
      </c>
      <c r="L8500" s="7">
        <v>5174</v>
      </c>
      <c r="M8500" s="5"/>
      <c r="N8500" s="5"/>
      <c r="O8500" s="20">
        <v>192</v>
      </c>
      <c r="P8500" s="8">
        <v>192</v>
      </c>
      <c r="Q8500" s="5"/>
    </row>
    <row r="8501" spans="1:17" ht="12" x14ac:dyDescent="0.2">
      <c r="A8501" s="16" t="s">
        <v>5920</v>
      </c>
      <c r="B8501" s="16" t="s">
        <v>9109</v>
      </c>
      <c r="C8501" s="17" t="s">
        <v>5308</v>
      </c>
      <c r="D8501" s="18" t="s">
        <v>8995</v>
      </c>
      <c r="E8501" s="18"/>
      <c r="F8501" s="18"/>
      <c r="G8501" s="18"/>
      <c r="H8501" s="18"/>
      <c r="I8501" s="18"/>
      <c r="J8501" s="5"/>
      <c r="K8501" s="21">
        <v>474.16</v>
      </c>
      <c r="L8501" s="9">
        <v>474.16</v>
      </c>
      <c r="M8501" s="5"/>
      <c r="N8501" s="5"/>
      <c r="O8501" s="20">
        <v>20</v>
      </c>
      <c r="P8501" s="8">
        <v>20</v>
      </c>
      <c r="Q8501" s="5"/>
    </row>
    <row r="8502" spans="1:17" ht="12" x14ac:dyDescent="0.2">
      <c r="A8502" s="16" t="s">
        <v>5920</v>
      </c>
      <c r="B8502" s="16" t="s">
        <v>9109</v>
      </c>
      <c r="C8502" s="17" t="s">
        <v>7965</v>
      </c>
      <c r="D8502" s="18" t="s">
        <v>8995</v>
      </c>
      <c r="E8502" s="18"/>
      <c r="F8502" s="18"/>
      <c r="G8502" s="18"/>
      <c r="H8502" s="18"/>
      <c r="I8502" s="18"/>
      <c r="J8502" s="5"/>
      <c r="K8502" s="21">
        <v>161.33000000000001</v>
      </c>
      <c r="L8502" s="9">
        <v>161.33000000000001</v>
      </c>
      <c r="M8502" s="5"/>
      <c r="N8502" s="5"/>
      <c r="O8502" s="20">
        <v>2</v>
      </c>
      <c r="P8502" s="8">
        <v>2</v>
      </c>
      <c r="Q8502" s="5"/>
    </row>
    <row r="8503" spans="1:17" ht="24" x14ac:dyDescent="0.2">
      <c r="A8503" s="16" t="s">
        <v>5920</v>
      </c>
      <c r="B8503" s="16" t="s">
        <v>9109</v>
      </c>
      <c r="C8503" s="17" t="s">
        <v>7966</v>
      </c>
      <c r="D8503" s="18" t="s">
        <v>8995</v>
      </c>
      <c r="E8503" s="18"/>
      <c r="F8503" s="18"/>
      <c r="G8503" s="18"/>
      <c r="H8503" s="18"/>
      <c r="I8503" s="18"/>
      <c r="J8503" s="5"/>
      <c r="K8503" s="21">
        <v>135.25</v>
      </c>
      <c r="L8503" s="9">
        <v>135.25</v>
      </c>
      <c r="M8503" s="5"/>
      <c r="N8503" s="5"/>
      <c r="O8503" s="20">
        <v>3</v>
      </c>
      <c r="P8503" s="8">
        <v>3</v>
      </c>
      <c r="Q8503" s="5"/>
    </row>
    <row r="8504" spans="1:17" ht="12" x14ac:dyDescent="0.2">
      <c r="A8504" s="16" t="s">
        <v>5920</v>
      </c>
      <c r="B8504" s="16" t="s">
        <v>9109</v>
      </c>
      <c r="C8504" s="17" t="s">
        <v>7967</v>
      </c>
      <c r="D8504" s="18" t="s">
        <v>8995</v>
      </c>
      <c r="E8504" s="18"/>
      <c r="F8504" s="18"/>
      <c r="G8504" s="18"/>
      <c r="H8504" s="18"/>
      <c r="I8504" s="18"/>
      <c r="J8504" s="5"/>
      <c r="K8504" s="21">
        <v>825</v>
      </c>
      <c r="L8504" s="9">
        <v>825</v>
      </c>
      <c r="M8504" s="5"/>
      <c r="N8504" s="5"/>
      <c r="O8504" s="20">
        <v>2</v>
      </c>
      <c r="P8504" s="8">
        <v>2</v>
      </c>
      <c r="Q8504" s="5"/>
    </row>
    <row r="8505" spans="1:17" ht="12" x14ac:dyDescent="0.2">
      <c r="A8505" s="16" t="s">
        <v>5920</v>
      </c>
      <c r="B8505" s="16" t="s">
        <v>9109</v>
      </c>
      <c r="C8505" s="17" t="s">
        <v>2488</v>
      </c>
      <c r="D8505" s="18" t="s">
        <v>8995</v>
      </c>
      <c r="E8505" s="18"/>
      <c r="F8505" s="18"/>
      <c r="G8505" s="18"/>
      <c r="H8505" s="18"/>
      <c r="I8505" s="18"/>
      <c r="J8505" s="5"/>
      <c r="K8505" s="19">
        <v>9269</v>
      </c>
      <c r="L8505" s="7">
        <v>9269</v>
      </c>
      <c r="M8505" s="5"/>
      <c r="N8505" s="5"/>
      <c r="O8505" s="20">
        <v>6</v>
      </c>
      <c r="P8505" s="8">
        <v>6</v>
      </c>
      <c r="Q8505" s="5"/>
    </row>
    <row r="8506" spans="1:17" ht="12" x14ac:dyDescent="0.2">
      <c r="A8506" s="16" t="s">
        <v>5920</v>
      </c>
      <c r="B8506" s="16" t="s">
        <v>9109</v>
      </c>
      <c r="C8506" s="17" t="s">
        <v>2489</v>
      </c>
      <c r="D8506" s="18" t="s">
        <v>8995</v>
      </c>
      <c r="E8506" s="18"/>
      <c r="F8506" s="18"/>
      <c r="G8506" s="18"/>
      <c r="H8506" s="18"/>
      <c r="I8506" s="18"/>
      <c r="J8506" s="5"/>
      <c r="K8506" s="19">
        <v>2517.5</v>
      </c>
      <c r="L8506" s="7">
        <v>2517.5</v>
      </c>
      <c r="M8506" s="5"/>
      <c r="N8506" s="5"/>
      <c r="O8506" s="20">
        <v>1</v>
      </c>
      <c r="P8506" s="8">
        <v>1</v>
      </c>
      <c r="Q8506" s="5"/>
    </row>
    <row r="8507" spans="1:17" ht="12" x14ac:dyDescent="0.2">
      <c r="A8507" s="16" t="s">
        <v>5920</v>
      </c>
      <c r="B8507" s="16" t="s">
        <v>9109</v>
      </c>
      <c r="C8507" s="17" t="s">
        <v>7968</v>
      </c>
      <c r="D8507" s="18" t="s">
        <v>8995</v>
      </c>
      <c r="E8507" s="18"/>
      <c r="F8507" s="18"/>
      <c r="G8507" s="18"/>
      <c r="H8507" s="18"/>
      <c r="I8507" s="18"/>
      <c r="J8507" s="5"/>
      <c r="K8507" s="19">
        <v>1256.7</v>
      </c>
      <c r="L8507" s="9">
        <v>628.35</v>
      </c>
      <c r="M8507" s="21">
        <v>628.35</v>
      </c>
      <c r="N8507" s="5"/>
      <c r="O8507" s="20">
        <v>2</v>
      </c>
      <c r="P8507" s="8">
        <v>1</v>
      </c>
      <c r="Q8507" s="20">
        <v>1</v>
      </c>
    </row>
    <row r="8508" spans="1:17" ht="12" x14ac:dyDescent="0.2">
      <c r="A8508" s="16" t="s">
        <v>5920</v>
      </c>
      <c r="B8508" s="16" t="s">
        <v>9109</v>
      </c>
      <c r="C8508" s="17" t="s">
        <v>7969</v>
      </c>
      <c r="D8508" s="18" t="s">
        <v>8995</v>
      </c>
      <c r="E8508" s="18"/>
      <c r="F8508" s="18"/>
      <c r="G8508" s="18"/>
      <c r="H8508" s="18"/>
      <c r="I8508" s="18"/>
      <c r="J8508" s="5"/>
      <c r="K8508" s="19">
        <v>1203.5999999999999</v>
      </c>
      <c r="L8508" s="9">
        <v>601.79999999999995</v>
      </c>
      <c r="M8508" s="21">
        <v>601.79999999999995</v>
      </c>
      <c r="N8508" s="5"/>
      <c r="O8508" s="20">
        <v>2</v>
      </c>
      <c r="P8508" s="8">
        <v>1</v>
      </c>
      <c r="Q8508" s="20">
        <v>1</v>
      </c>
    </row>
    <row r="8509" spans="1:17" ht="12" x14ac:dyDescent="0.2">
      <c r="A8509" s="16" t="s">
        <v>5920</v>
      </c>
      <c r="B8509" s="16" t="s">
        <v>9109</v>
      </c>
      <c r="C8509" s="17" t="s">
        <v>7970</v>
      </c>
      <c r="D8509" s="18" t="s">
        <v>8995</v>
      </c>
      <c r="E8509" s="18"/>
      <c r="F8509" s="18"/>
      <c r="G8509" s="18"/>
      <c r="H8509" s="18"/>
      <c r="I8509" s="18"/>
      <c r="J8509" s="5"/>
      <c r="K8509" s="19">
        <v>4920.6000000000004</v>
      </c>
      <c r="L8509" s="7">
        <v>4920.6000000000004</v>
      </c>
      <c r="M8509" s="5"/>
      <c r="N8509" s="5"/>
      <c r="O8509" s="20">
        <v>8</v>
      </c>
      <c r="P8509" s="8">
        <v>8</v>
      </c>
      <c r="Q8509" s="5"/>
    </row>
    <row r="8510" spans="1:17" ht="12" x14ac:dyDescent="0.2">
      <c r="A8510" s="16" t="s">
        <v>5920</v>
      </c>
      <c r="B8510" s="16" t="s">
        <v>9109</v>
      </c>
      <c r="C8510" s="17" t="s">
        <v>2495</v>
      </c>
      <c r="D8510" s="18" t="s">
        <v>8995</v>
      </c>
      <c r="E8510" s="18"/>
      <c r="F8510" s="18"/>
      <c r="G8510" s="18"/>
      <c r="H8510" s="18"/>
      <c r="I8510" s="18"/>
      <c r="J8510" s="5"/>
      <c r="K8510" s="19">
        <v>6124.63</v>
      </c>
      <c r="L8510" s="7">
        <v>6124.63</v>
      </c>
      <c r="M8510" s="5"/>
      <c r="N8510" s="5"/>
      <c r="O8510" s="20">
        <v>10</v>
      </c>
      <c r="P8510" s="8">
        <v>10</v>
      </c>
      <c r="Q8510" s="5"/>
    </row>
    <row r="8511" spans="1:17" ht="12" x14ac:dyDescent="0.2">
      <c r="A8511" s="16" t="s">
        <v>5920</v>
      </c>
      <c r="B8511" s="16" t="s">
        <v>9109</v>
      </c>
      <c r="C8511" s="17" t="s">
        <v>7971</v>
      </c>
      <c r="D8511" s="18" t="s">
        <v>8995</v>
      </c>
      <c r="E8511" s="18"/>
      <c r="F8511" s="18"/>
      <c r="G8511" s="18"/>
      <c r="H8511" s="18"/>
      <c r="I8511" s="18"/>
      <c r="J8511" s="5"/>
      <c r="K8511" s="19">
        <v>4050</v>
      </c>
      <c r="L8511" s="7">
        <v>4050</v>
      </c>
      <c r="M8511" s="5"/>
      <c r="N8511" s="5"/>
      <c r="O8511" s="20">
        <v>1</v>
      </c>
      <c r="P8511" s="8">
        <v>1</v>
      </c>
      <c r="Q8511" s="5"/>
    </row>
    <row r="8512" spans="1:17" ht="24" x14ac:dyDescent="0.2">
      <c r="A8512" s="16" t="s">
        <v>5920</v>
      </c>
      <c r="B8512" s="16" t="s">
        <v>9109</v>
      </c>
      <c r="C8512" s="17" t="s">
        <v>7972</v>
      </c>
      <c r="D8512" s="18" t="s">
        <v>8995</v>
      </c>
      <c r="E8512" s="18"/>
      <c r="F8512" s="18"/>
      <c r="G8512" s="18"/>
      <c r="H8512" s="18"/>
      <c r="I8512" s="18"/>
      <c r="J8512" s="5"/>
      <c r="K8512" s="19">
        <v>4894.17</v>
      </c>
      <c r="L8512" s="7">
        <v>4894.17</v>
      </c>
      <c r="M8512" s="5"/>
      <c r="N8512" s="5"/>
      <c r="O8512" s="20">
        <v>1</v>
      </c>
      <c r="P8512" s="8">
        <v>1</v>
      </c>
      <c r="Q8512" s="5"/>
    </row>
    <row r="8513" spans="1:18" ht="24" x14ac:dyDescent="0.2">
      <c r="A8513" s="16" t="s">
        <v>5920</v>
      </c>
      <c r="B8513" s="16" t="s">
        <v>9109</v>
      </c>
      <c r="C8513" s="17" t="s">
        <v>7973</v>
      </c>
      <c r="D8513" s="18" t="s">
        <v>8995</v>
      </c>
      <c r="E8513" s="18"/>
      <c r="F8513" s="18"/>
      <c r="G8513" s="18"/>
      <c r="H8513" s="18"/>
      <c r="I8513" s="18"/>
      <c r="J8513" s="5"/>
      <c r="K8513" s="19">
        <v>3976.67</v>
      </c>
      <c r="L8513" s="7">
        <v>3976.67</v>
      </c>
      <c r="M8513" s="5"/>
      <c r="N8513" s="5"/>
      <c r="O8513" s="20">
        <v>1</v>
      </c>
      <c r="P8513" s="8">
        <v>1</v>
      </c>
      <c r="Q8513" s="5"/>
    </row>
    <row r="8514" spans="1:18" ht="12" x14ac:dyDescent="0.2">
      <c r="A8514" s="16" t="s">
        <v>5920</v>
      </c>
      <c r="B8514" s="16" t="s">
        <v>9109</v>
      </c>
      <c r="C8514" s="17" t="s">
        <v>7974</v>
      </c>
      <c r="D8514" s="18" t="s">
        <v>8995</v>
      </c>
      <c r="E8514" s="18"/>
      <c r="F8514" s="18"/>
      <c r="G8514" s="18"/>
      <c r="H8514" s="18"/>
      <c r="I8514" s="18"/>
      <c r="J8514" s="5"/>
      <c r="K8514" s="19">
        <v>4315.83</v>
      </c>
      <c r="L8514" s="7">
        <v>4315.83</v>
      </c>
      <c r="M8514" s="5"/>
      <c r="N8514" s="5"/>
      <c r="O8514" s="20">
        <v>1</v>
      </c>
      <c r="P8514" s="8">
        <v>1</v>
      </c>
      <c r="Q8514" s="5"/>
    </row>
    <row r="8515" spans="1:18" ht="12" x14ac:dyDescent="0.2">
      <c r="A8515" s="16" t="s">
        <v>5920</v>
      </c>
      <c r="B8515" s="16" t="s">
        <v>9109</v>
      </c>
      <c r="C8515" s="17" t="s">
        <v>7975</v>
      </c>
      <c r="D8515" s="18" t="s">
        <v>8995</v>
      </c>
      <c r="E8515" s="18"/>
      <c r="F8515" s="18"/>
      <c r="G8515" s="18"/>
      <c r="H8515" s="18"/>
      <c r="I8515" s="18"/>
      <c r="J8515" s="5"/>
      <c r="K8515" s="19">
        <v>11703.33</v>
      </c>
      <c r="L8515" s="7">
        <v>11703.33</v>
      </c>
      <c r="M8515" s="5"/>
      <c r="N8515" s="5"/>
      <c r="O8515" s="20">
        <v>4</v>
      </c>
      <c r="P8515" s="8">
        <v>4</v>
      </c>
      <c r="Q8515" s="5"/>
    </row>
    <row r="8516" spans="1:18" ht="12" x14ac:dyDescent="0.2">
      <c r="A8516" s="16" t="s">
        <v>5920</v>
      </c>
      <c r="B8516" s="16" t="s">
        <v>9109</v>
      </c>
      <c r="C8516" s="17" t="s">
        <v>7976</v>
      </c>
      <c r="D8516" s="18" t="s">
        <v>8995</v>
      </c>
      <c r="E8516" s="18"/>
      <c r="F8516" s="18"/>
      <c r="G8516" s="18"/>
      <c r="H8516" s="18"/>
      <c r="I8516" s="18"/>
      <c r="J8516" s="5"/>
      <c r="K8516" s="19">
        <v>6960</v>
      </c>
      <c r="L8516" s="7">
        <v>6960</v>
      </c>
      <c r="M8516" s="5"/>
      <c r="N8516" s="5"/>
      <c r="O8516" s="20">
        <v>1</v>
      </c>
      <c r="P8516" s="8">
        <v>1</v>
      </c>
      <c r="Q8516" s="5"/>
    </row>
    <row r="8517" spans="1:18" ht="12" x14ac:dyDescent="0.2">
      <c r="A8517" s="16" t="s">
        <v>5920</v>
      </c>
      <c r="B8517" s="16" t="s">
        <v>9109</v>
      </c>
      <c r="C8517" s="17" t="s">
        <v>7977</v>
      </c>
      <c r="D8517" s="18" t="s">
        <v>8995</v>
      </c>
      <c r="E8517" s="18"/>
      <c r="F8517" s="18"/>
      <c r="G8517" s="18"/>
      <c r="H8517" s="18"/>
      <c r="I8517" s="18"/>
      <c r="J8517" s="5"/>
      <c r="K8517" s="19">
        <v>1715.83</v>
      </c>
      <c r="L8517" s="7">
        <v>1715.83</v>
      </c>
      <c r="M8517" s="5"/>
      <c r="N8517" s="5"/>
      <c r="O8517" s="20">
        <v>1</v>
      </c>
      <c r="P8517" s="8">
        <v>1</v>
      </c>
      <c r="Q8517" s="5"/>
    </row>
    <row r="8518" spans="1:18" ht="12" x14ac:dyDescent="0.2">
      <c r="A8518" s="16" t="s">
        <v>5920</v>
      </c>
      <c r="B8518" s="16" t="s">
        <v>9109</v>
      </c>
      <c r="C8518" s="17" t="s">
        <v>7978</v>
      </c>
      <c r="D8518" s="18" t="s">
        <v>8995</v>
      </c>
      <c r="E8518" s="18"/>
      <c r="F8518" s="18"/>
      <c r="G8518" s="18"/>
      <c r="H8518" s="18"/>
      <c r="I8518" s="18"/>
      <c r="J8518" s="5"/>
      <c r="K8518" s="19">
        <v>1665.83</v>
      </c>
      <c r="L8518" s="7">
        <v>1665.83</v>
      </c>
      <c r="M8518" s="5"/>
      <c r="N8518" s="5"/>
      <c r="O8518" s="20">
        <v>1</v>
      </c>
      <c r="P8518" s="8">
        <v>1</v>
      </c>
      <c r="Q8518" s="5"/>
    </row>
    <row r="8519" spans="1:18" ht="12" x14ac:dyDescent="0.2">
      <c r="A8519" s="16" t="s">
        <v>5920</v>
      </c>
      <c r="B8519" s="16" t="s">
        <v>9109</v>
      </c>
      <c r="C8519" s="17" t="s">
        <v>7979</v>
      </c>
      <c r="D8519" s="18" t="str">
        <f>VLOOKUP(C8519,[2]итоговая!$C$6:$H$1018,4,FALSE)</f>
        <v>Производство 2022</v>
      </c>
      <c r="E8519" s="26">
        <f>J8519-L8519</f>
        <v>14700</v>
      </c>
      <c r="F8519" s="26">
        <f>N8519-P8519</f>
        <v>70</v>
      </c>
      <c r="G8519" s="26" t="str">
        <f>VLOOKUP(C8519,[2]итоговая!$C$6:$H$1018,5,FALSE)</f>
        <v>УКС</v>
      </c>
      <c r="H8519" s="21" t="str">
        <f>VLOOKUP(C8519,[2]итоговая!$C$6:$H$1018,6,FALSE)</f>
        <v>Использование при ремонтах 2022 года</v>
      </c>
      <c r="I8519" s="18"/>
      <c r="J8519" s="19">
        <v>14700</v>
      </c>
      <c r="K8519" s="5"/>
      <c r="L8519" s="6"/>
      <c r="M8519" s="19">
        <v>14700</v>
      </c>
      <c r="N8519" s="20">
        <v>70</v>
      </c>
      <c r="O8519" s="5"/>
      <c r="P8519" s="6"/>
      <c r="Q8519" s="20">
        <v>70</v>
      </c>
    </row>
    <row r="8520" spans="1:18" ht="24" x14ac:dyDescent="0.2">
      <c r="A8520" s="16" t="s">
        <v>5920</v>
      </c>
      <c r="B8520" s="16" t="s">
        <v>9109</v>
      </c>
      <c r="C8520" s="17" t="s">
        <v>7980</v>
      </c>
      <c r="D8520" s="18" t="s">
        <v>8995</v>
      </c>
      <c r="E8520" s="18"/>
      <c r="F8520" s="18"/>
      <c r="G8520" s="18"/>
      <c r="H8520" s="18"/>
      <c r="I8520" s="18"/>
      <c r="J8520" s="5"/>
      <c r="K8520" s="21">
        <v>444</v>
      </c>
      <c r="L8520" s="9">
        <v>444</v>
      </c>
      <c r="M8520" s="5"/>
      <c r="N8520" s="5"/>
      <c r="O8520" s="20">
        <v>6</v>
      </c>
      <c r="P8520" s="8">
        <v>6</v>
      </c>
      <c r="Q8520" s="5"/>
    </row>
    <row r="8521" spans="1:18" ht="24" x14ac:dyDescent="0.2">
      <c r="A8521" s="16" t="s">
        <v>5920</v>
      </c>
      <c r="B8521" s="16" t="s">
        <v>9109</v>
      </c>
      <c r="C8521" s="17" t="s">
        <v>7981</v>
      </c>
      <c r="D8521" s="18" t="s">
        <v>8995</v>
      </c>
      <c r="E8521" s="18"/>
      <c r="F8521" s="18"/>
      <c r="G8521" s="18"/>
      <c r="H8521" s="18"/>
      <c r="I8521" s="18"/>
      <c r="J8521" s="5"/>
      <c r="K8521" s="21">
        <v>420</v>
      </c>
      <c r="L8521" s="9">
        <v>420</v>
      </c>
      <c r="M8521" s="5"/>
      <c r="N8521" s="5"/>
      <c r="O8521" s="20">
        <v>6</v>
      </c>
      <c r="P8521" s="8">
        <v>6</v>
      </c>
      <c r="Q8521" s="5"/>
    </row>
    <row r="8522" spans="1:18" ht="12" x14ac:dyDescent="0.2">
      <c r="A8522" s="16" t="s">
        <v>5920</v>
      </c>
      <c r="B8522" s="16" t="s">
        <v>9109</v>
      </c>
      <c r="C8522" s="17" t="s">
        <v>7982</v>
      </c>
      <c r="D8522" s="18" t="s">
        <v>8995</v>
      </c>
      <c r="E8522" s="18"/>
      <c r="F8522" s="18"/>
      <c r="G8522" s="18"/>
      <c r="H8522" s="18"/>
      <c r="I8522" s="18"/>
      <c r="J8522" s="5"/>
      <c r="K8522" s="21">
        <v>187.2</v>
      </c>
      <c r="L8522" s="9">
        <v>187.2</v>
      </c>
      <c r="M8522" s="5"/>
      <c r="N8522" s="5"/>
      <c r="O8522" s="20">
        <v>4</v>
      </c>
      <c r="P8522" s="8">
        <v>4</v>
      </c>
      <c r="Q8522" s="5"/>
    </row>
    <row r="8523" spans="1:18" ht="24" x14ac:dyDescent="0.2">
      <c r="A8523" s="16" t="s">
        <v>5920</v>
      </c>
      <c r="B8523" s="16" t="s">
        <v>9109</v>
      </c>
      <c r="C8523" s="17" t="s">
        <v>7983</v>
      </c>
      <c r="D8523" s="18" t="s">
        <v>9004</v>
      </c>
      <c r="E8523" s="26">
        <f>J8523-L8523</f>
        <v>338.33</v>
      </c>
      <c r="F8523" s="26">
        <f>N8523-P8523</f>
        <v>1</v>
      </c>
      <c r="G8523" s="26" t="str">
        <f>VLOOKUP(C8523,[2]итоговая!$C$6:$H$1018,5,FALSE)</f>
        <v>УТО</v>
      </c>
      <c r="H8523" s="21" t="s">
        <v>9533</v>
      </c>
      <c r="I8523" s="18"/>
      <c r="J8523" s="21">
        <v>338.33</v>
      </c>
      <c r="K8523" s="5"/>
      <c r="L8523" s="6"/>
      <c r="M8523" s="21">
        <v>338.33</v>
      </c>
      <c r="N8523" s="20">
        <v>1</v>
      </c>
      <c r="O8523" s="5"/>
      <c r="P8523" s="6"/>
      <c r="Q8523" s="20">
        <v>1</v>
      </c>
      <c r="R8523" s="76" t="str">
        <f>VLOOKUP(C8523,[3]НВЛ!$E$17:$Y$197,21,FALSE)</f>
        <v>в производство</v>
      </c>
    </row>
    <row r="8524" spans="1:18" ht="12" x14ac:dyDescent="0.2">
      <c r="A8524" s="16" t="s">
        <v>5920</v>
      </c>
      <c r="B8524" s="16" t="s">
        <v>9109</v>
      </c>
      <c r="C8524" s="17" t="s">
        <v>7984</v>
      </c>
      <c r="D8524" s="18" t="s">
        <v>8995</v>
      </c>
      <c r="E8524" s="18"/>
      <c r="F8524" s="18"/>
      <c r="G8524" s="18"/>
      <c r="H8524" s="18"/>
      <c r="I8524" s="18"/>
      <c r="J8524" s="5"/>
      <c r="K8524" s="21">
        <v>298.33</v>
      </c>
      <c r="L8524" s="9">
        <v>298.33</v>
      </c>
      <c r="M8524" s="5"/>
      <c r="N8524" s="5"/>
      <c r="O8524" s="20">
        <v>4</v>
      </c>
      <c r="P8524" s="8">
        <v>4</v>
      </c>
      <c r="Q8524" s="5"/>
    </row>
    <row r="8525" spans="1:18" ht="12" x14ac:dyDescent="0.2">
      <c r="A8525" s="16" t="s">
        <v>5920</v>
      </c>
      <c r="B8525" s="16" t="s">
        <v>9109</v>
      </c>
      <c r="C8525" s="17" t="s">
        <v>7985</v>
      </c>
      <c r="D8525" s="18" t="s">
        <v>8995</v>
      </c>
      <c r="E8525" s="18"/>
      <c r="F8525" s="18"/>
      <c r="G8525" s="18"/>
      <c r="H8525" s="18"/>
      <c r="I8525" s="18"/>
      <c r="J8525" s="5"/>
      <c r="K8525" s="21">
        <v>26.25</v>
      </c>
      <c r="L8525" s="9">
        <v>26.25</v>
      </c>
      <c r="M8525" s="5"/>
      <c r="N8525" s="5"/>
      <c r="O8525" s="20">
        <v>1</v>
      </c>
      <c r="P8525" s="8">
        <v>1</v>
      </c>
      <c r="Q8525" s="5"/>
    </row>
    <row r="8526" spans="1:18" ht="12" x14ac:dyDescent="0.2">
      <c r="A8526" s="16" t="s">
        <v>5920</v>
      </c>
      <c r="B8526" s="16" t="s">
        <v>9109</v>
      </c>
      <c r="C8526" s="17" t="s">
        <v>7986</v>
      </c>
      <c r="D8526" s="18" t="s">
        <v>8995</v>
      </c>
      <c r="E8526" s="18"/>
      <c r="F8526" s="18"/>
      <c r="G8526" s="18"/>
      <c r="H8526" s="18"/>
      <c r="I8526" s="18"/>
      <c r="J8526" s="5"/>
      <c r="K8526" s="21">
        <v>156.30000000000001</v>
      </c>
      <c r="L8526" s="9">
        <v>51</v>
      </c>
      <c r="M8526" s="21">
        <v>105.3</v>
      </c>
      <c r="N8526" s="5"/>
      <c r="O8526" s="20">
        <v>5</v>
      </c>
      <c r="P8526" s="8">
        <v>1</v>
      </c>
      <c r="Q8526" s="20">
        <v>4</v>
      </c>
    </row>
    <row r="8527" spans="1:18" ht="12" x14ac:dyDescent="0.2">
      <c r="A8527" s="16" t="s">
        <v>5920</v>
      </c>
      <c r="B8527" s="16" t="s">
        <v>9109</v>
      </c>
      <c r="C8527" s="17" t="s">
        <v>7987</v>
      </c>
      <c r="D8527" s="18" t="s">
        <v>8995</v>
      </c>
      <c r="E8527" s="18"/>
      <c r="F8527" s="18"/>
      <c r="G8527" s="18"/>
      <c r="H8527" s="18"/>
      <c r="I8527" s="18"/>
      <c r="J8527" s="5"/>
      <c r="K8527" s="21">
        <v>8.75</v>
      </c>
      <c r="L8527" s="9">
        <v>8.75</v>
      </c>
      <c r="M8527" s="5"/>
      <c r="N8527" s="5"/>
      <c r="O8527" s="20">
        <v>1</v>
      </c>
      <c r="P8527" s="8">
        <v>1</v>
      </c>
      <c r="Q8527" s="5"/>
    </row>
    <row r="8528" spans="1:18" ht="12" x14ac:dyDescent="0.2">
      <c r="A8528" s="16" t="s">
        <v>5920</v>
      </c>
      <c r="B8528" s="16" t="s">
        <v>9109</v>
      </c>
      <c r="C8528" s="17" t="s">
        <v>7988</v>
      </c>
      <c r="D8528" s="18" t="s">
        <v>8995</v>
      </c>
      <c r="E8528" s="18"/>
      <c r="F8528" s="18"/>
      <c r="G8528" s="18"/>
      <c r="H8528" s="18"/>
      <c r="I8528" s="18"/>
      <c r="J8528" s="5"/>
      <c r="K8528" s="21">
        <v>13</v>
      </c>
      <c r="L8528" s="9">
        <v>13</v>
      </c>
      <c r="M8528" s="5"/>
      <c r="N8528" s="5"/>
      <c r="O8528" s="20">
        <v>1</v>
      </c>
      <c r="P8528" s="8">
        <v>1</v>
      </c>
      <c r="Q8528" s="5"/>
    </row>
    <row r="8529" spans="1:17" ht="12" x14ac:dyDescent="0.2">
      <c r="A8529" s="16" t="s">
        <v>5920</v>
      </c>
      <c r="B8529" s="16" t="s">
        <v>9109</v>
      </c>
      <c r="C8529" s="17" t="s">
        <v>7989</v>
      </c>
      <c r="D8529" s="18" t="s">
        <v>8995</v>
      </c>
      <c r="E8529" s="18"/>
      <c r="F8529" s="18"/>
      <c r="G8529" s="18"/>
      <c r="H8529" s="18"/>
      <c r="I8529" s="18"/>
      <c r="J8529" s="5"/>
      <c r="K8529" s="21">
        <v>33.33</v>
      </c>
      <c r="L8529" s="9">
        <v>33.33</v>
      </c>
      <c r="M8529" s="5"/>
      <c r="N8529" s="5"/>
      <c r="O8529" s="20">
        <v>1</v>
      </c>
      <c r="P8529" s="8">
        <v>1</v>
      </c>
      <c r="Q8529" s="5"/>
    </row>
    <row r="8530" spans="1:17" ht="12" x14ac:dyDescent="0.2">
      <c r="A8530" s="16" t="s">
        <v>5920</v>
      </c>
      <c r="B8530" s="16" t="s">
        <v>9109</v>
      </c>
      <c r="C8530" s="17" t="s">
        <v>7990</v>
      </c>
      <c r="D8530" s="18" t="s">
        <v>8995</v>
      </c>
      <c r="E8530" s="18"/>
      <c r="F8530" s="18"/>
      <c r="G8530" s="18"/>
      <c r="H8530" s="18"/>
      <c r="I8530" s="18"/>
      <c r="J8530" s="5"/>
      <c r="K8530" s="21">
        <v>25</v>
      </c>
      <c r="L8530" s="9">
        <v>25</v>
      </c>
      <c r="M8530" s="5"/>
      <c r="N8530" s="5"/>
      <c r="O8530" s="20">
        <v>1</v>
      </c>
      <c r="P8530" s="8">
        <v>1</v>
      </c>
      <c r="Q8530" s="5"/>
    </row>
    <row r="8531" spans="1:17" ht="12" x14ac:dyDescent="0.2">
      <c r="A8531" s="16" t="s">
        <v>5920</v>
      </c>
      <c r="B8531" s="16" t="s">
        <v>9109</v>
      </c>
      <c r="C8531" s="17" t="s">
        <v>7991</v>
      </c>
      <c r="D8531" s="18" t="s">
        <v>8995</v>
      </c>
      <c r="E8531" s="18"/>
      <c r="F8531" s="18"/>
      <c r="G8531" s="18"/>
      <c r="H8531" s="18"/>
      <c r="I8531" s="18"/>
      <c r="J8531" s="5"/>
      <c r="K8531" s="21">
        <v>30</v>
      </c>
      <c r="L8531" s="9">
        <v>30</v>
      </c>
      <c r="M8531" s="5"/>
      <c r="N8531" s="5"/>
      <c r="O8531" s="20">
        <v>1</v>
      </c>
      <c r="P8531" s="8">
        <v>1</v>
      </c>
      <c r="Q8531" s="5"/>
    </row>
    <row r="8532" spans="1:17" ht="12" x14ac:dyDescent="0.2">
      <c r="A8532" s="16" t="s">
        <v>5920</v>
      </c>
      <c r="B8532" s="16" t="s">
        <v>9109</v>
      </c>
      <c r="C8532" s="17" t="s">
        <v>7992</v>
      </c>
      <c r="D8532" s="18" t="s">
        <v>8995</v>
      </c>
      <c r="E8532" s="18"/>
      <c r="F8532" s="18"/>
      <c r="G8532" s="18"/>
      <c r="H8532" s="18"/>
      <c r="I8532" s="18"/>
      <c r="J8532" s="5"/>
      <c r="K8532" s="21">
        <v>144.83000000000001</v>
      </c>
      <c r="L8532" s="9">
        <v>144.83000000000001</v>
      </c>
      <c r="M8532" s="5"/>
      <c r="N8532" s="5"/>
      <c r="O8532" s="20">
        <v>2</v>
      </c>
      <c r="P8532" s="8">
        <v>2</v>
      </c>
      <c r="Q8532" s="5"/>
    </row>
    <row r="8533" spans="1:17" ht="12" x14ac:dyDescent="0.2">
      <c r="A8533" s="16" t="s">
        <v>5920</v>
      </c>
      <c r="B8533" s="16" t="s">
        <v>9109</v>
      </c>
      <c r="C8533" s="17" t="s">
        <v>7993</v>
      </c>
      <c r="D8533" s="18" t="s">
        <v>8995</v>
      </c>
      <c r="E8533" s="18"/>
      <c r="F8533" s="18"/>
      <c r="G8533" s="18"/>
      <c r="H8533" s="18"/>
      <c r="I8533" s="18"/>
      <c r="J8533" s="5"/>
      <c r="K8533" s="21">
        <v>275</v>
      </c>
      <c r="L8533" s="9">
        <v>275</v>
      </c>
      <c r="M8533" s="5"/>
      <c r="N8533" s="5"/>
      <c r="O8533" s="20">
        <v>2</v>
      </c>
      <c r="P8533" s="8">
        <v>2</v>
      </c>
      <c r="Q8533" s="5"/>
    </row>
    <row r="8534" spans="1:17" ht="12" x14ac:dyDescent="0.2">
      <c r="A8534" s="16" t="s">
        <v>5920</v>
      </c>
      <c r="B8534" s="16" t="s">
        <v>9109</v>
      </c>
      <c r="C8534" s="17" t="s">
        <v>2551</v>
      </c>
      <c r="D8534" s="18" t="s">
        <v>8995</v>
      </c>
      <c r="E8534" s="18"/>
      <c r="F8534" s="18"/>
      <c r="G8534" s="18"/>
      <c r="H8534" s="18"/>
      <c r="I8534" s="18"/>
      <c r="J8534" s="5"/>
      <c r="K8534" s="21">
        <v>196.57</v>
      </c>
      <c r="L8534" s="6"/>
      <c r="M8534" s="21">
        <v>196.57</v>
      </c>
      <c r="N8534" s="5"/>
      <c r="O8534" s="20">
        <v>4</v>
      </c>
      <c r="P8534" s="6"/>
      <c r="Q8534" s="20">
        <v>4</v>
      </c>
    </row>
    <row r="8535" spans="1:17" ht="12" x14ac:dyDescent="0.2">
      <c r="A8535" s="16" t="s">
        <v>5920</v>
      </c>
      <c r="B8535" s="16" t="s">
        <v>9109</v>
      </c>
      <c r="C8535" s="17" t="s">
        <v>7994</v>
      </c>
      <c r="D8535" s="18" t="s">
        <v>8995</v>
      </c>
      <c r="E8535" s="18"/>
      <c r="F8535" s="18"/>
      <c r="G8535" s="18"/>
      <c r="H8535" s="18"/>
      <c r="I8535" s="18"/>
      <c r="J8535" s="5"/>
      <c r="K8535" s="21">
        <v>41</v>
      </c>
      <c r="L8535" s="9">
        <v>41</v>
      </c>
      <c r="M8535" s="5"/>
      <c r="N8535" s="5"/>
      <c r="O8535" s="20">
        <v>1</v>
      </c>
      <c r="P8535" s="8">
        <v>1</v>
      </c>
      <c r="Q8535" s="5"/>
    </row>
    <row r="8536" spans="1:17" ht="12" x14ac:dyDescent="0.2">
      <c r="A8536" s="16" t="s">
        <v>5920</v>
      </c>
      <c r="B8536" s="16" t="s">
        <v>9109</v>
      </c>
      <c r="C8536" s="17" t="s">
        <v>7995</v>
      </c>
      <c r="D8536" s="18" t="s">
        <v>8995</v>
      </c>
      <c r="E8536" s="18"/>
      <c r="F8536" s="18"/>
      <c r="G8536" s="18"/>
      <c r="H8536" s="18"/>
      <c r="I8536" s="18"/>
      <c r="J8536" s="5"/>
      <c r="K8536" s="21">
        <v>93.3</v>
      </c>
      <c r="L8536" s="6"/>
      <c r="M8536" s="21">
        <v>93.3</v>
      </c>
      <c r="N8536" s="5"/>
      <c r="O8536" s="20">
        <v>4</v>
      </c>
      <c r="P8536" s="6"/>
      <c r="Q8536" s="20">
        <v>4</v>
      </c>
    </row>
    <row r="8537" spans="1:17" ht="12" x14ac:dyDescent="0.2">
      <c r="A8537" s="16" t="s">
        <v>5920</v>
      </c>
      <c r="B8537" s="16" t="s">
        <v>9109</v>
      </c>
      <c r="C8537" s="17" t="s">
        <v>2558</v>
      </c>
      <c r="D8537" s="18" t="s">
        <v>8995</v>
      </c>
      <c r="E8537" s="18"/>
      <c r="F8537" s="18"/>
      <c r="G8537" s="18"/>
      <c r="H8537" s="18"/>
      <c r="I8537" s="18"/>
      <c r="J8537" s="5"/>
      <c r="K8537" s="21">
        <v>518.27</v>
      </c>
      <c r="L8537" s="6"/>
      <c r="M8537" s="21">
        <v>518.27</v>
      </c>
      <c r="N8537" s="5"/>
      <c r="O8537" s="20">
        <v>4</v>
      </c>
      <c r="P8537" s="6"/>
      <c r="Q8537" s="20">
        <v>4</v>
      </c>
    </row>
    <row r="8538" spans="1:17" ht="12" x14ac:dyDescent="0.2">
      <c r="A8538" s="16" t="s">
        <v>5920</v>
      </c>
      <c r="B8538" s="16" t="s">
        <v>9109</v>
      </c>
      <c r="C8538" s="17" t="s">
        <v>7996</v>
      </c>
      <c r="D8538" s="18" t="s">
        <v>8995</v>
      </c>
      <c r="E8538" s="18"/>
      <c r="F8538" s="18"/>
      <c r="G8538" s="18"/>
      <c r="H8538" s="18"/>
      <c r="I8538" s="18"/>
      <c r="J8538" s="5"/>
      <c r="K8538" s="21">
        <v>467.92</v>
      </c>
      <c r="L8538" s="9">
        <v>467.92</v>
      </c>
      <c r="M8538" s="5"/>
      <c r="N8538" s="5"/>
      <c r="O8538" s="20">
        <v>25</v>
      </c>
      <c r="P8538" s="8">
        <v>25</v>
      </c>
      <c r="Q8538" s="5"/>
    </row>
    <row r="8539" spans="1:17" ht="12" x14ac:dyDescent="0.2">
      <c r="A8539" s="16" t="s">
        <v>5920</v>
      </c>
      <c r="B8539" s="16" t="s">
        <v>9109</v>
      </c>
      <c r="C8539" s="17" t="s">
        <v>7997</v>
      </c>
      <c r="D8539" s="18" t="s">
        <v>8995</v>
      </c>
      <c r="E8539" s="18"/>
      <c r="F8539" s="18"/>
      <c r="G8539" s="18"/>
      <c r="H8539" s="18"/>
      <c r="I8539" s="18"/>
      <c r="J8539" s="5"/>
      <c r="K8539" s="21">
        <v>284</v>
      </c>
      <c r="L8539" s="9">
        <v>284</v>
      </c>
      <c r="M8539" s="5"/>
      <c r="N8539" s="5"/>
      <c r="O8539" s="20">
        <v>4</v>
      </c>
      <c r="P8539" s="8">
        <v>4</v>
      </c>
      <c r="Q8539" s="5"/>
    </row>
    <row r="8540" spans="1:17" ht="12" x14ac:dyDescent="0.2">
      <c r="A8540" s="16" t="s">
        <v>5920</v>
      </c>
      <c r="B8540" s="16" t="s">
        <v>9109</v>
      </c>
      <c r="C8540" s="17" t="s">
        <v>2575</v>
      </c>
      <c r="D8540" s="18" t="s">
        <v>8995</v>
      </c>
      <c r="E8540" s="18"/>
      <c r="F8540" s="18"/>
      <c r="G8540" s="18"/>
      <c r="H8540" s="18"/>
      <c r="I8540" s="18"/>
      <c r="J8540" s="5"/>
      <c r="K8540" s="21">
        <v>125</v>
      </c>
      <c r="L8540" s="9">
        <v>125</v>
      </c>
      <c r="M8540" s="5"/>
      <c r="N8540" s="5"/>
      <c r="O8540" s="20">
        <v>10</v>
      </c>
      <c r="P8540" s="8">
        <v>10</v>
      </c>
      <c r="Q8540" s="5"/>
    </row>
    <row r="8541" spans="1:17" ht="12" x14ac:dyDescent="0.2">
      <c r="A8541" s="16" t="s">
        <v>5920</v>
      </c>
      <c r="B8541" s="16" t="s">
        <v>9109</v>
      </c>
      <c r="C8541" s="17" t="s">
        <v>7998</v>
      </c>
      <c r="D8541" s="18" t="str">
        <f>VLOOKUP(C8541,[2]итоговая!$C$6:$H$1018,4,FALSE)</f>
        <v>Производство 2022</v>
      </c>
      <c r="E8541" s="26">
        <f t="shared" ref="E8541:E8542" si="402">J8541-L8541</f>
        <v>160</v>
      </c>
      <c r="F8541" s="26">
        <f t="shared" ref="F8541:F8542" si="403">N8541-P8541</f>
        <v>200</v>
      </c>
      <c r="G8541" s="26" t="str">
        <f>VLOOKUP(C8541,[2]итоговая!$C$6:$H$1018,5,FALSE)</f>
        <v>УКС</v>
      </c>
      <c r="H8541" s="21" t="str">
        <f>VLOOKUP(C8541,[2]итоговая!$C$6:$H$1018,6,FALSE)</f>
        <v>При ремонт зданий 2022</v>
      </c>
      <c r="I8541" s="18"/>
      <c r="J8541" s="21">
        <v>160</v>
      </c>
      <c r="K8541" s="5"/>
      <c r="L8541" s="6"/>
      <c r="M8541" s="21">
        <v>160</v>
      </c>
      <c r="N8541" s="20">
        <v>200</v>
      </c>
      <c r="O8541" s="5"/>
      <c r="P8541" s="6"/>
      <c r="Q8541" s="20">
        <v>200</v>
      </c>
    </row>
    <row r="8542" spans="1:17" ht="12" x14ac:dyDescent="0.2">
      <c r="A8542" s="16" t="s">
        <v>5920</v>
      </c>
      <c r="B8542" s="16" t="s">
        <v>9109</v>
      </c>
      <c r="C8542" s="17" t="s">
        <v>7999</v>
      </c>
      <c r="D8542" s="18" t="str">
        <f>VLOOKUP(C8542,[2]итоговая!$C$6:$H$1018,4,FALSE)</f>
        <v>Производство 2022</v>
      </c>
      <c r="E8542" s="26">
        <f t="shared" si="402"/>
        <v>507.5</v>
      </c>
      <c r="F8542" s="26">
        <f t="shared" si="403"/>
        <v>10</v>
      </c>
      <c r="G8542" s="26" t="str">
        <f>VLOOKUP(C8542,[2]итоговая!$C$6:$H$1018,5,FALSE)</f>
        <v>УКС</v>
      </c>
      <c r="H8542" s="21" t="str">
        <f>VLOOKUP(C8542,[2]итоговая!$C$6:$H$1018,6,FALSE)</f>
        <v>При ремонт зданий 2022</v>
      </c>
      <c r="I8542" s="18"/>
      <c r="J8542" s="21">
        <v>507.5</v>
      </c>
      <c r="K8542" s="5"/>
      <c r="L8542" s="6"/>
      <c r="M8542" s="21">
        <v>507.5</v>
      </c>
      <c r="N8542" s="20">
        <v>10</v>
      </c>
      <c r="O8542" s="5"/>
      <c r="P8542" s="6"/>
      <c r="Q8542" s="20">
        <v>10</v>
      </c>
    </row>
    <row r="8543" spans="1:17" ht="12" x14ac:dyDescent="0.2">
      <c r="A8543" s="16" t="s">
        <v>5920</v>
      </c>
      <c r="B8543" s="16" t="s">
        <v>9109</v>
      </c>
      <c r="C8543" s="17" t="s">
        <v>8000</v>
      </c>
      <c r="D8543" s="18" t="s">
        <v>8995</v>
      </c>
      <c r="E8543" s="18"/>
      <c r="F8543" s="18"/>
      <c r="G8543" s="18"/>
      <c r="H8543" s="18"/>
      <c r="I8543" s="18"/>
      <c r="J8543" s="21">
        <v>240</v>
      </c>
      <c r="K8543" s="5"/>
      <c r="L8543" s="9">
        <v>240</v>
      </c>
      <c r="M8543" s="5"/>
      <c r="N8543" s="20">
        <v>200</v>
      </c>
      <c r="O8543" s="5"/>
      <c r="P8543" s="8">
        <v>200</v>
      </c>
      <c r="Q8543" s="5"/>
    </row>
    <row r="8544" spans="1:17" ht="12" x14ac:dyDescent="0.2">
      <c r="A8544" s="16" t="s">
        <v>5920</v>
      </c>
      <c r="B8544" s="16" t="s">
        <v>9109</v>
      </c>
      <c r="C8544" s="17" t="s">
        <v>8001</v>
      </c>
      <c r="D8544" s="18" t="s">
        <v>8995</v>
      </c>
      <c r="E8544" s="18"/>
      <c r="F8544" s="18"/>
      <c r="G8544" s="18"/>
      <c r="H8544" s="18"/>
      <c r="I8544" s="18"/>
      <c r="J8544" s="21">
        <v>725</v>
      </c>
      <c r="K8544" s="5"/>
      <c r="L8544" s="9">
        <v>725</v>
      </c>
      <c r="M8544" s="5"/>
      <c r="N8544" s="20">
        <v>500</v>
      </c>
      <c r="O8544" s="5"/>
      <c r="P8544" s="8">
        <v>500</v>
      </c>
      <c r="Q8544" s="5"/>
    </row>
    <row r="8545" spans="1:17" ht="12" x14ac:dyDescent="0.2">
      <c r="A8545" s="16" t="s">
        <v>5920</v>
      </c>
      <c r="B8545" s="16" t="s">
        <v>9109</v>
      </c>
      <c r="C8545" s="17" t="s">
        <v>8002</v>
      </c>
      <c r="D8545" s="18" t="s">
        <v>8995</v>
      </c>
      <c r="E8545" s="18"/>
      <c r="F8545" s="18"/>
      <c r="G8545" s="18"/>
      <c r="H8545" s="18"/>
      <c r="I8545" s="18"/>
      <c r="J8545" s="21">
        <v>600</v>
      </c>
      <c r="K8545" s="5"/>
      <c r="L8545" s="9">
        <v>600</v>
      </c>
      <c r="M8545" s="5"/>
      <c r="N8545" s="20">
        <v>150</v>
      </c>
      <c r="O8545" s="5"/>
      <c r="P8545" s="8">
        <v>150</v>
      </c>
      <c r="Q8545" s="5"/>
    </row>
    <row r="8546" spans="1:17" ht="12" x14ac:dyDescent="0.2">
      <c r="A8546" s="16" t="s">
        <v>5920</v>
      </c>
      <c r="B8546" s="16" t="s">
        <v>9109</v>
      </c>
      <c r="C8546" s="17" t="s">
        <v>8003</v>
      </c>
      <c r="D8546" s="18" t="s">
        <v>8995</v>
      </c>
      <c r="E8546" s="18"/>
      <c r="F8546" s="18"/>
      <c r="G8546" s="18"/>
      <c r="H8546" s="18"/>
      <c r="I8546" s="18"/>
      <c r="J8546" s="19">
        <v>1225</v>
      </c>
      <c r="K8546" s="5"/>
      <c r="L8546" s="7">
        <v>1225</v>
      </c>
      <c r="M8546" s="5"/>
      <c r="N8546" s="20">
        <v>500</v>
      </c>
      <c r="O8546" s="5"/>
      <c r="P8546" s="8">
        <v>500</v>
      </c>
      <c r="Q8546" s="5"/>
    </row>
    <row r="8547" spans="1:17" ht="12" x14ac:dyDescent="0.2">
      <c r="A8547" s="16" t="s">
        <v>5920</v>
      </c>
      <c r="B8547" s="16" t="s">
        <v>9109</v>
      </c>
      <c r="C8547" s="17" t="s">
        <v>8004</v>
      </c>
      <c r="D8547" s="18" t="s">
        <v>8995</v>
      </c>
      <c r="E8547" s="18"/>
      <c r="F8547" s="18"/>
      <c r="G8547" s="18"/>
      <c r="H8547" s="18"/>
      <c r="I8547" s="18"/>
      <c r="J8547" s="21">
        <v>800</v>
      </c>
      <c r="K8547" s="5"/>
      <c r="L8547" s="9">
        <v>800</v>
      </c>
      <c r="M8547" s="5"/>
      <c r="N8547" s="20">
        <v>200</v>
      </c>
      <c r="O8547" s="5"/>
      <c r="P8547" s="8">
        <v>200</v>
      </c>
      <c r="Q8547" s="5"/>
    </row>
    <row r="8548" spans="1:17" ht="12" x14ac:dyDescent="0.2">
      <c r="A8548" s="16" t="s">
        <v>5920</v>
      </c>
      <c r="B8548" s="16" t="s">
        <v>9109</v>
      </c>
      <c r="C8548" s="17" t="s">
        <v>8005</v>
      </c>
      <c r="D8548" s="18" t="s">
        <v>8995</v>
      </c>
      <c r="E8548" s="18"/>
      <c r="F8548" s="18"/>
      <c r="G8548" s="18"/>
      <c r="H8548" s="18"/>
      <c r="I8548" s="18"/>
      <c r="J8548" s="21">
        <v>250</v>
      </c>
      <c r="K8548" s="5"/>
      <c r="L8548" s="9">
        <v>250</v>
      </c>
      <c r="M8548" s="5"/>
      <c r="N8548" s="20">
        <v>100</v>
      </c>
      <c r="O8548" s="5"/>
      <c r="P8548" s="8">
        <v>100</v>
      </c>
      <c r="Q8548" s="5"/>
    </row>
    <row r="8549" spans="1:17" ht="12" x14ac:dyDescent="0.2">
      <c r="A8549" s="16" t="s">
        <v>5920</v>
      </c>
      <c r="B8549" s="16" t="s">
        <v>9109</v>
      </c>
      <c r="C8549" s="17" t="s">
        <v>8006</v>
      </c>
      <c r="D8549" s="18" t="str">
        <f>VLOOKUP(C8549,[2]итоговая!$C$6:$H$1018,4,FALSE)</f>
        <v>Производство 2022</v>
      </c>
      <c r="E8549" s="26">
        <f t="shared" ref="E8549:E8550" si="404">J8549-L8549</f>
        <v>7350</v>
      </c>
      <c r="F8549" s="26">
        <f t="shared" ref="F8549:F8550" si="405">N8549-P8549</f>
        <v>3000</v>
      </c>
      <c r="G8549" s="26" t="str">
        <f>VLOOKUP(C8549,[2]итоговая!$C$6:$H$1018,5,FALSE)</f>
        <v>УКС</v>
      </c>
      <c r="H8549" s="21" t="str">
        <f>VLOOKUP(C8549,[2]итоговая!$C$6:$H$1018,6,FALSE)</f>
        <v>При ремонт зданий 2022</v>
      </c>
      <c r="I8549" s="18"/>
      <c r="J8549" s="19">
        <v>7350</v>
      </c>
      <c r="K8549" s="5"/>
      <c r="L8549" s="6"/>
      <c r="M8549" s="19">
        <v>7350</v>
      </c>
      <c r="N8549" s="22">
        <v>3000</v>
      </c>
      <c r="O8549" s="5"/>
      <c r="P8549" s="6"/>
      <c r="Q8549" s="22">
        <v>3000</v>
      </c>
    </row>
    <row r="8550" spans="1:17" ht="12" x14ac:dyDescent="0.2">
      <c r="A8550" s="16" t="s">
        <v>5920</v>
      </c>
      <c r="B8550" s="16" t="s">
        <v>9109</v>
      </c>
      <c r="C8550" s="17" t="s">
        <v>8007</v>
      </c>
      <c r="D8550" s="18" t="str">
        <f>VLOOKUP(C8550,[2]итоговая!$C$6:$H$1018,4,FALSE)</f>
        <v>Производство 2022</v>
      </c>
      <c r="E8550" s="26">
        <f t="shared" si="404"/>
        <v>11000</v>
      </c>
      <c r="F8550" s="26">
        <f t="shared" si="405"/>
        <v>4000</v>
      </c>
      <c r="G8550" s="26" t="str">
        <f>VLOOKUP(C8550,[2]итоговая!$C$6:$H$1018,5,FALSE)</f>
        <v>УКС</v>
      </c>
      <c r="H8550" s="21" t="str">
        <f>VLOOKUP(C8550,[2]итоговая!$C$6:$H$1018,6,FALSE)</f>
        <v>При ремонт зданий 2022</v>
      </c>
      <c r="I8550" s="18"/>
      <c r="J8550" s="19">
        <v>11000</v>
      </c>
      <c r="K8550" s="5"/>
      <c r="L8550" s="6"/>
      <c r="M8550" s="19">
        <v>11000</v>
      </c>
      <c r="N8550" s="22">
        <v>4000</v>
      </c>
      <c r="O8550" s="5"/>
      <c r="P8550" s="6"/>
      <c r="Q8550" s="22">
        <v>4000</v>
      </c>
    </row>
    <row r="8551" spans="1:17" ht="12" x14ac:dyDescent="0.2">
      <c r="A8551" s="16" t="s">
        <v>5920</v>
      </c>
      <c r="B8551" s="16" t="s">
        <v>9109</v>
      </c>
      <c r="C8551" s="17" t="s">
        <v>8008</v>
      </c>
      <c r="D8551" s="18" t="s">
        <v>8995</v>
      </c>
      <c r="E8551" s="18"/>
      <c r="F8551" s="18"/>
      <c r="G8551" s="18"/>
      <c r="H8551" s="18"/>
      <c r="I8551" s="18"/>
      <c r="J8551" s="5"/>
      <c r="K8551" s="21">
        <v>690</v>
      </c>
      <c r="L8551" s="9">
        <v>690</v>
      </c>
      <c r="M8551" s="5"/>
      <c r="N8551" s="5"/>
      <c r="O8551" s="20">
        <v>500</v>
      </c>
      <c r="P8551" s="8">
        <v>500</v>
      </c>
      <c r="Q8551" s="5"/>
    </row>
    <row r="8552" spans="1:17" ht="12" x14ac:dyDescent="0.2">
      <c r="A8552" s="16" t="s">
        <v>5920</v>
      </c>
      <c r="B8552" s="16" t="s">
        <v>9109</v>
      </c>
      <c r="C8552" s="17" t="s">
        <v>8009</v>
      </c>
      <c r="D8552" s="18" t="s">
        <v>8995</v>
      </c>
      <c r="E8552" s="18"/>
      <c r="F8552" s="18"/>
      <c r="G8552" s="18"/>
      <c r="H8552" s="18"/>
      <c r="I8552" s="18"/>
      <c r="J8552" s="5"/>
      <c r="K8552" s="21">
        <v>302</v>
      </c>
      <c r="L8552" s="9">
        <v>302</v>
      </c>
      <c r="M8552" s="5"/>
      <c r="N8552" s="5"/>
      <c r="O8552" s="20">
        <v>200</v>
      </c>
      <c r="P8552" s="8">
        <v>200</v>
      </c>
      <c r="Q8552" s="5"/>
    </row>
    <row r="8553" spans="1:17" ht="12" x14ac:dyDescent="0.2">
      <c r="A8553" s="16" t="s">
        <v>5920</v>
      </c>
      <c r="B8553" s="16" t="s">
        <v>9109</v>
      </c>
      <c r="C8553" s="17" t="s">
        <v>8010</v>
      </c>
      <c r="D8553" s="18" t="s">
        <v>8995</v>
      </c>
      <c r="E8553" s="18"/>
      <c r="F8553" s="18"/>
      <c r="G8553" s="18"/>
      <c r="H8553" s="18"/>
      <c r="I8553" s="18"/>
      <c r="J8553" s="5"/>
      <c r="K8553" s="21">
        <v>414</v>
      </c>
      <c r="L8553" s="9">
        <v>414</v>
      </c>
      <c r="M8553" s="5"/>
      <c r="N8553" s="5"/>
      <c r="O8553" s="20">
        <v>300</v>
      </c>
      <c r="P8553" s="8">
        <v>300</v>
      </c>
      <c r="Q8553" s="5"/>
    </row>
    <row r="8554" spans="1:17" ht="12" x14ac:dyDescent="0.2">
      <c r="A8554" s="16" t="s">
        <v>5920</v>
      </c>
      <c r="B8554" s="16" t="s">
        <v>9109</v>
      </c>
      <c r="C8554" s="17" t="s">
        <v>8011</v>
      </c>
      <c r="D8554" s="18" t="s">
        <v>8995</v>
      </c>
      <c r="E8554" s="18"/>
      <c r="F8554" s="18"/>
      <c r="G8554" s="18"/>
      <c r="H8554" s="18"/>
      <c r="I8554" s="18"/>
      <c r="J8554" s="5"/>
      <c r="K8554" s="19">
        <v>2125</v>
      </c>
      <c r="L8554" s="7">
        <v>2125</v>
      </c>
      <c r="M8554" s="5"/>
      <c r="N8554" s="5"/>
      <c r="O8554" s="22">
        <v>3000</v>
      </c>
      <c r="P8554" s="10">
        <v>3000</v>
      </c>
      <c r="Q8554" s="5"/>
    </row>
    <row r="8555" spans="1:17" ht="12" x14ac:dyDescent="0.2">
      <c r="A8555" s="16" t="s">
        <v>5920</v>
      </c>
      <c r="B8555" s="16" t="s">
        <v>9109</v>
      </c>
      <c r="C8555" s="17" t="s">
        <v>8012</v>
      </c>
      <c r="D8555" s="73" t="str">
        <f>'[5]сводная информация'!D8555</f>
        <v>Аварийный резерв</v>
      </c>
      <c r="E8555" s="26">
        <f t="shared" ref="E8555:E8556" si="406">J8555-L8555</f>
        <v>13477.83</v>
      </c>
      <c r="F8555" s="26">
        <f t="shared" ref="F8555:F8556" si="407">N8555-P8555</f>
        <v>10</v>
      </c>
      <c r="G8555" s="26" t="str">
        <f>VLOOKUP(C8555,[2]итоговая!$C$6:$H$1018,5,FALSE)</f>
        <v>ТБПБиООС</v>
      </c>
      <c r="H8555" s="73" t="str">
        <f>'[5]сводная информация'!H8555</f>
        <v>Вовлечение в производство по мере потребности</v>
      </c>
      <c r="I8555" s="18"/>
      <c r="J8555" s="19">
        <v>13477.83</v>
      </c>
      <c r="K8555" s="5"/>
      <c r="L8555" s="6"/>
      <c r="M8555" s="19">
        <v>13477.83</v>
      </c>
      <c r="N8555" s="20">
        <v>10</v>
      </c>
      <c r="O8555" s="5"/>
      <c r="P8555" s="6"/>
      <c r="Q8555" s="20">
        <v>10</v>
      </c>
    </row>
    <row r="8556" spans="1:17" ht="24" x14ac:dyDescent="0.2">
      <c r="A8556" s="16" t="s">
        <v>5920</v>
      </c>
      <c r="B8556" s="16" t="s">
        <v>9109</v>
      </c>
      <c r="C8556" s="17" t="s">
        <v>5327</v>
      </c>
      <c r="D8556" s="73" t="str">
        <f>'[5]сводная информация'!D8556</f>
        <v>Аварийный резерв</v>
      </c>
      <c r="E8556" s="26">
        <f t="shared" si="406"/>
        <v>1347.7800000000002</v>
      </c>
      <c r="F8556" s="26">
        <f t="shared" si="407"/>
        <v>1</v>
      </c>
      <c r="G8556" s="26" t="str">
        <f>VLOOKUP(C8556,[2]итоговая!$C$6:$H$1018,5,FALSE)</f>
        <v>ТБПБиООС</v>
      </c>
      <c r="H8556" s="73" t="str">
        <f>'[5]сводная информация'!H8556</f>
        <v>Вовлечение в производство по мере потребности</v>
      </c>
      <c r="I8556" s="18"/>
      <c r="J8556" s="19">
        <v>2695.57</v>
      </c>
      <c r="K8556" s="5"/>
      <c r="L8556" s="7">
        <v>1347.79</v>
      </c>
      <c r="M8556" s="19">
        <v>1347.78</v>
      </c>
      <c r="N8556" s="20">
        <v>2</v>
      </c>
      <c r="O8556" s="5"/>
      <c r="P8556" s="8">
        <v>1</v>
      </c>
      <c r="Q8556" s="20">
        <v>1</v>
      </c>
    </row>
    <row r="8557" spans="1:17" ht="24" x14ac:dyDescent="0.2">
      <c r="A8557" s="16" t="s">
        <v>5920</v>
      </c>
      <c r="B8557" s="16" t="s">
        <v>9109</v>
      </c>
      <c r="C8557" s="17" t="s">
        <v>8013</v>
      </c>
      <c r="D8557" s="18" t="s">
        <v>8995</v>
      </c>
      <c r="E8557" s="18"/>
      <c r="F8557" s="18"/>
      <c r="G8557" s="18"/>
      <c r="H8557" s="18"/>
      <c r="I8557" s="18"/>
      <c r="J8557" s="5"/>
      <c r="K8557" s="19">
        <v>6700.17</v>
      </c>
      <c r="L8557" s="7">
        <v>2853.77</v>
      </c>
      <c r="M8557" s="19">
        <v>3846.4</v>
      </c>
      <c r="N8557" s="5"/>
      <c r="O8557" s="20">
        <v>5</v>
      </c>
      <c r="P8557" s="8">
        <v>2</v>
      </c>
      <c r="Q8557" s="20">
        <v>3</v>
      </c>
    </row>
    <row r="8558" spans="1:17" ht="24" x14ac:dyDescent="0.2">
      <c r="A8558" s="16" t="s">
        <v>5920</v>
      </c>
      <c r="B8558" s="16" t="s">
        <v>9109</v>
      </c>
      <c r="C8558" s="17" t="s">
        <v>8014</v>
      </c>
      <c r="D8558" s="18" t="s">
        <v>8995</v>
      </c>
      <c r="E8558" s="18"/>
      <c r="F8558" s="18"/>
      <c r="G8558" s="18"/>
      <c r="H8558" s="18"/>
      <c r="I8558" s="18"/>
      <c r="J8558" s="5"/>
      <c r="K8558" s="21">
        <v>498.94</v>
      </c>
      <c r="L8558" s="9">
        <v>498.94</v>
      </c>
      <c r="M8558" s="5"/>
      <c r="N8558" s="5"/>
      <c r="O8558" s="20">
        <v>1</v>
      </c>
      <c r="P8558" s="8">
        <v>1</v>
      </c>
      <c r="Q8558" s="5"/>
    </row>
    <row r="8559" spans="1:17" ht="24" x14ac:dyDescent="0.2">
      <c r="A8559" s="16" t="s">
        <v>5920</v>
      </c>
      <c r="B8559" s="16" t="s">
        <v>9109</v>
      </c>
      <c r="C8559" s="17" t="s">
        <v>8015</v>
      </c>
      <c r="D8559" s="18" t="s">
        <v>8995</v>
      </c>
      <c r="E8559" s="18"/>
      <c r="F8559" s="18"/>
      <c r="G8559" s="18"/>
      <c r="H8559" s="18"/>
      <c r="I8559" s="18"/>
      <c r="J8559" s="21">
        <v>374.79</v>
      </c>
      <c r="K8559" s="5"/>
      <c r="L8559" s="9">
        <v>374.79</v>
      </c>
      <c r="M8559" s="5"/>
      <c r="N8559" s="20">
        <v>1</v>
      </c>
      <c r="O8559" s="5"/>
      <c r="P8559" s="8">
        <v>1</v>
      </c>
      <c r="Q8559" s="5"/>
    </row>
    <row r="8560" spans="1:17" ht="24" x14ac:dyDescent="0.2">
      <c r="A8560" s="16" t="s">
        <v>5920</v>
      </c>
      <c r="B8560" s="16" t="s">
        <v>9109</v>
      </c>
      <c r="C8560" s="17" t="s">
        <v>5330</v>
      </c>
      <c r="D8560" s="18" t="s">
        <v>8995</v>
      </c>
      <c r="E8560" s="18"/>
      <c r="F8560" s="18"/>
      <c r="G8560" s="18"/>
      <c r="H8560" s="18"/>
      <c r="I8560" s="18"/>
      <c r="J8560" s="5"/>
      <c r="K8560" s="21">
        <v>125.39</v>
      </c>
      <c r="L8560" s="6"/>
      <c r="M8560" s="21">
        <v>125.39</v>
      </c>
      <c r="N8560" s="5"/>
      <c r="O8560" s="20">
        <v>1</v>
      </c>
      <c r="P8560" s="6"/>
      <c r="Q8560" s="20">
        <v>1</v>
      </c>
    </row>
    <row r="8561" spans="1:17" ht="12" x14ac:dyDescent="0.2">
      <c r="A8561" s="16" t="s">
        <v>5920</v>
      </c>
      <c r="B8561" s="16" t="s">
        <v>9109</v>
      </c>
      <c r="C8561" s="17" t="s">
        <v>8016</v>
      </c>
      <c r="D8561" s="18" t="s">
        <v>8995</v>
      </c>
      <c r="E8561" s="18"/>
      <c r="F8561" s="18"/>
      <c r="G8561" s="18"/>
      <c r="H8561" s="18"/>
      <c r="I8561" s="18"/>
      <c r="J8561" s="21">
        <v>117.43</v>
      </c>
      <c r="K8561" s="5"/>
      <c r="L8561" s="9">
        <v>117.43</v>
      </c>
      <c r="M8561" s="5"/>
      <c r="N8561" s="20">
        <v>1</v>
      </c>
      <c r="O8561" s="5"/>
      <c r="P8561" s="8">
        <v>1</v>
      </c>
      <c r="Q8561" s="5"/>
    </row>
    <row r="8562" spans="1:17" ht="12" x14ac:dyDescent="0.2">
      <c r="A8562" s="16" t="s">
        <v>5920</v>
      </c>
      <c r="B8562" s="16" t="s">
        <v>9109</v>
      </c>
      <c r="C8562" s="17" t="s">
        <v>8017</v>
      </c>
      <c r="D8562" s="18" t="s">
        <v>8995</v>
      </c>
      <c r="E8562" s="18"/>
      <c r="F8562" s="18"/>
      <c r="G8562" s="18"/>
      <c r="H8562" s="18"/>
      <c r="I8562" s="18"/>
      <c r="J8562" s="21">
        <v>293.57</v>
      </c>
      <c r="K8562" s="5"/>
      <c r="L8562" s="9">
        <v>293.57</v>
      </c>
      <c r="M8562" s="5"/>
      <c r="N8562" s="20">
        <v>3</v>
      </c>
      <c r="O8562" s="5"/>
      <c r="P8562" s="8">
        <v>3</v>
      </c>
      <c r="Q8562" s="5"/>
    </row>
    <row r="8563" spans="1:17" ht="12" x14ac:dyDescent="0.2">
      <c r="A8563" s="16" t="s">
        <v>5920</v>
      </c>
      <c r="B8563" s="16" t="s">
        <v>9109</v>
      </c>
      <c r="C8563" s="17" t="s">
        <v>8018</v>
      </c>
      <c r="D8563" s="18" t="s">
        <v>8995</v>
      </c>
      <c r="E8563" s="18"/>
      <c r="F8563" s="18"/>
      <c r="G8563" s="18"/>
      <c r="H8563" s="18"/>
      <c r="I8563" s="18"/>
      <c r="J8563" s="21">
        <v>684.99</v>
      </c>
      <c r="K8563" s="5"/>
      <c r="L8563" s="9">
        <v>684.99</v>
      </c>
      <c r="M8563" s="5"/>
      <c r="N8563" s="20">
        <v>2</v>
      </c>
      <c r="O8563" s="5"/>
      <c r="P8563" s="8">
        <v>2</v>
      </c>
      <c r="Q8563" s="5"/>
    </row>
    <row r="8564" spans="1:17" ht="12" x14ac:dyDescent="0.2">
      <c r="A8564" s="16" t="s">
        <v>5920</v>
      </c>
      <c r="B8564" s="16" t="s">
        <v>9109</v>
      </c>
      <c r="C8564" s="17" t="s">
        <v>5331</v>
      </c>
      <c r="D8564" s="18" t="s">
        <v>8995</v>
      </c>
      <c r="E8564" s="26">
        <f>J8564-L8564</f>
        <v>-3853.0599999999977</v>
      </c>
      <c r="F8564" s="26">
        <f>N8564-P8564</f>
        <v>-9</v>
      </c>
      <c r="G8564" s="26"/>
      <c r="H8564" s="26"/>
      <c r="I8564" s="18"/>
      <c r="J8564" s="19">
        <v>67731.86</v>
      </c>
      <c r="K8564" s="19">
        <v>8150.91</v>
      </c>
      <c r="L8564" s="7">
        <v>71584.92</v>
      </c>
      <c r="M8564" s="19">
        <v>4297.8500000000004</v>
      </c>
      <c r="N8564" s="20">
        <v>89</v>
      </c>
      <c r="O8564" s="20">
        <v>21</v>
      </c>
      <c r="P8564" s="8">
        <v>98</v>
      </c>
      <c r="Q8564" s="20">
        <v>12</v>
      </c>
    </row>
    <row r="8565" spans="1:17" ht="12" x14ac:dyDescent="0.2">
      <c r="A8565" s="16" t="s">
        <v>5920</v>
      </c>
      <c r="B8565" s="16" t="s">
        <v>9109</v>
      </c>
      <c r="C8565" s="17" t="s">
        <v>5332</v>
      </c>
      <c r="D8565" s="18" t="s">
        <v>8995</v>
      </c>
      <c r="E8565" s="18"/>
      <c r="F8565" s="18"/>
      <c r="G8565" s="18"/>
      <c r="H8565" s="18"/>
      <c r="I8565" s="18"/>
      <c r="J8565" s="5"/>
      <c r="K8565" s="19">
        <v>119095.96</v>
      </c>
      <c r="L8565" s="7">
        <v>116967.11</v>
      </c>
      <c r="M8565" s="19">
        <v>2128.85</v>
      </c>
      <c r="N8565" s="5"/>
      <c r="O8565" s="20">
        <v>161</v>
      </c>
      <c r="P8565" s="8">
        <v>157</v>
      </c>
      <c r="Q8565" s="20">
        <v>4</v>
      </c>
    </row>
    <row r="8566" spans="1:17" ht="12" x14ac:dyDescent="0.2">
      <c r="A8566" s="16" t="s">
        <v>5920</v>
      </c>
      <c r="B8566" s="16" t="s">
        <v>9109</v>
      </c>
      <c r="C8566" s="17" t="s">
        <v>8019</v>
      </c>
      <c r="D8566" s="18" t="s">
        <v>8995</v>
      </c>
      <c r="E8566" s="18"/>
      <c r="F8566" s="18"/>
      <c r="G8566" s="18"/>
      <c r="H8566" s="18"/>
      <c r="I8566" s="18"/>
      <c r="J8566" s="5"/>
      <c r="K8566" s="21">
        <v>241.95</v>
      </c>
      <c r="L8566" s="6"/>
      <c r="M8566" s="21">
        <v>241.95</v>
      </c>
      <c r="N8566" s="5"/>
      <c r="O8566" s="20">
        <v>1</v>
      </c>
      <c r="P8566" s="6"/>
      <c r="Q8566" s="20">
        <v>1</v>
      </c>
    </row>
    <row r="8567" spans="1:17" ht="12" x14ac:dyDescent="0.2">
      <c r="A8567" s="16" t="s">
        <v>5920</v>
      </c>
      <c r="B8567" s="16" t="s">
        <v>9109</v>
      </c>
      <c r="C8567" s="17" t="s">
        <v>5333</v>
      </c>
      <c r="D8567" s="18" t="s">
        <v>8995</v>
      </c>
      <c r="E8567" s="26">
        <f>J8567-L8567</f>
        <v>-299013.05</v>
      </c>
      <c r="F8567" s="26">
        <f>N8567-P8567</f>
        <v>-159</v>
      </c>
      <c r="G8567" s="26"/>
      <c r="H8567" s="26"/>
      <c r="I8567" s="18"/>
      <c r="J8567" s="19">
        <v>310651.34000000003</v>
      </c>
      <c r="K8567" s="19">
        <v>466808.13</v>
      </c>
      <c r="L8567" s="7">
        <v>609664.39</v>
      </c>
      <c r="M8567" s="19">
        <v>167795.08</v>
      </c>
      <c r="N8567" s="20">
        <v>154</v>
      </c>
      <c r="O8567" s="20">
        <v>250</v>
      </c>
      <c r="P8567" s="8">
        <v>313</v>
      </c>
      <c r="Q8567" s="20">
        <v>91</v>
      </c>
    </row>
    <row r="8568" spans="1:17" ht="12" x14ac:dyDescent="0.2">
      <c r="A8568" s="16" t="s">
        <v>5920</v>
      </c>
      <c r="B8568" s="16" t="s">
        <v>9109</v>
      </c>
      <c r="C8568" s="17" t="s">
        <v>8020</v>
      </c>
      <c r="D8568" s="18" t="s">
        <v>8995</v>
      </c>
      <c r="E8568" s="18"/>
      <c r="F8568" s="18"/>
      <c r="G8568" s="18"/>
      <c r="H8568" s="18"/>
      <c r="I8568" s="18"/>
      <c r="J8568" s="19">
        <v>3969.59</v>
      </c>
      <c r="K8568" s="5"/>
      <c r="L8568" s="7">
        <v>3969.59</v>
      </c>
      <c r="M8568" s="5"/>
      <c r="N8568" s="20">
        <v>2</v>
      </c>
      <c r="O8568" s="5"/>
      <c r="P8568" s="8">
        <v>2</v>
      </c>
      <c r="Q8568" s="5"/>
    </row>
    <row r="8569" spans="1:17" ht="12" x14ac:dyDescent="0.2">
      <c r="A8569" s="16" t="s">
        <v>5920</v>
      </c>
      <c r="B8569" s="16" t="s">
        <v>9109</v>
      </c>
      <c r="C8569" s="17" t="s">
        <v>8021</v>
      </c>
      <c r="D8569" s="18" t="s">
        <v>8995</v>
      </c>
      <c r="E8569" s="18"/>
      <c r="F8569" s="18"/>
      <c r="G8569" s="18"/>
      <c r="H8569" s="18"/>
      <c r="I8569" s="18"/>
      <c r="J8569" s="21">
        <v>656.82</v>
      </c>
      <c r="K8569" s="5"/>
      <c r="L8569" s="9">
        <v>656.82</v>
      </c>
      <c r="M8569" s="5"/>
      <c r="N8569" s="20">
        <v>1</v>
      </c>
      <c r="O8569" s="5"/>
      <c r="P8569" s="8">
        <v>1</v>
      </c>
      <c r="Q8569" s="5"/>
    </row>
    <row r="8570" spans="1:17" ht="12" x14ac:dyDescent="0.2">
      <c r="A8570" s="16" t="s">
        <v>5920</v>
      </c>
      <c r="B8570" s="16" t="s">
        <v>9109</v>
      </c>
      <c r="C8570" s="17" t="s">
        <v>5334</v>
      </c>
      <c r="D8570" s="18" t="s">
        <v>8995</v>
      </c>
      <c r="E8570" s="18"/>
      <c r="F8570" s="18"/>
      <c r="G8570" s="18"/>
      <c r="H8570" s="18"/>
      <c r="I8570" s="18"/>
      <c r="J8570" s="21">
        <v>657.89</v>
      </c>
      <c r="K8570" s="5"/>
      <c r="L8570" s="9">
        <v>657.89</v>
      </c>
      <c r="M8570" s="5"/>
      <c r="N8570" s="20">
        <v>2</v>
      </c>
      <c r="O8570" s="5"/>
      <c r="P8570" s="8">
        <v>2</v>
      </c>
      <c r="Q8570" s="5"/>
    </row>
    <row r="8571" spans="1:17" ht="12" x14ac:dyDescent="0.2">
      <c r="A8571" s="16" t="s">
        <v>5920</v>
      </c>
      <c r="B8571" s="16" t="s">
        <v>9109</v>
      </c>
      <c r="C8571" s="17" t="s">
        <v>5335</v>
      </c>
      <c r="D8571" s="18" t="s">
        <v>8995</v>
      </c>
      <c r="E8571" s="18"/>
      <c r="F8571" s="18"/>
      <c r="G8571" s="18"/>
      <c r="H8571" s="18"/>
      <c r="I8571" s="18"/>
      <c r="J8571" s="21">
        <v>325.92</v>
      </c>
      <c r="K8571" s="5"/>
      <c r="L8571" s="9">
        <v>325.92</v>
      </c>
      <c r="M8571" s="5"/>
      <c r="N8571" s="20">
        <v>1</v>
      </c>
      <c r="O8571" s="5"/>
      <c r="P8571" s="8">
        <v>1</v>
      </c>
      <c r="Q8571" s="5"/>
    </row>
    <row r="8572" spans="1:17" ht="12" x14ac:dyDescent="0.2">
      <c r="A8572" s="16" t="s">
        <v>5920</v>
      </c>
      <c r="B8572" s="16" t="s">
        <v>9109</v>
      </c>
      <c r="C8572" s="17" t="s">
        <v>8022</v>
      </c>
      <c r="D8572" s="18" t="s">
        <v>8995</v>
      </c>
      <c r="E8572" s="18"/>
      <c r="F8572" s="18"/>
      <c r="G8572" s="18"/>
      <c r="H8572" s="18"/>
      <c r="I8572" s="18"/>
      <c r="J8572" s="21">
        <v>791.32</v>
      </c>
      <c r="K8572" s="5"/>
      <c r="L8572" s="9">
        <v>791.32</v>
      </c>
      <c r="M8572" s="5"/>
      <c r="N8572" s="20">
        <v>1</v>
      </c>
      <c r="O8572" s="5"/>
      <c r="P8572" s="8">
        <v>1</v>
      </c>
      <c r="Q8572" s="5"/>
    </row>
    <row r="8573" spans="1:17" ht="12" x14ac:dyDescent="0.2">
      <c r="A8573" s="16" t="s">
        <v>5920</v>
      </c>
      <c r="B8573" s="16" t="s">
        <v>9109</v>
      </c>
      <c r="C8573" s="17" t="s">
        <v>5337</v>
      </c>
      <c r="D8573" s="18" t="s">
        <v>8995</v>
      </c>
      <c r="E8573" s="26">
        <f t="shared" ref="E8573:E8574" si="408">J8573-L8573</f>
        <v>-1900.2600000000002</v>
      </c>
      <c r="F8573" s="26">
        <f t="shared" ref="F8573:F8574" si="409">N8573-P8573</f>
        <v>-2</v>
      </c>
      <c r="G8573" s="26"/>
      <c r="H8573" s="26"/>
      <c r="I8573" s="18"/>
      <c r="J8573" s="19">
        <v>2692.04</v>
      </c>
      <c r="K8573" s="19">
        <v>3483.81</v>
      </c>
      <c r="L8573" s="7">
        <v>4592.3</v>
      </c>
      <c r="M8573" s="19">
        <v>1583.55</v>
      </c>
      <c r="N8573" s="20">
        <v>2</v>
      </c>
      <c r="O8573" s="20">
        <v>4</v>
      </c>
      <c r="P8573" s="8">
        <v>4</v>
      </c>
      <c r="Q8573" s="20">
        <v>2</v>
      </c>
    </row>
    <row r="8574" spans="1:17" ht="12" x14ac:dyDescent="0.2">
      <c r="A8574" s="16" t="s">
        <v>5920</v>
      </c>
      <c r="B8574" s="16" t="s">
        <v>9109</v>
      </c>
      <c r="C8574" s="17" t="s">
        <v>5338</v>
      </c>
      <c r="D8574" s="73" t="str">
        <f>'[5]сводная информация'!D8574</f>
        <v>Аварийный резерв</v>
      </c>
      <c r="E8574" s="26">
        <f t="shared" si="408"/>
        <v>19384.62999999999</v>
      </c>
      <c r="F8574" s="26">
        <f t="shared" si="409"/>
        <v>8</v>
      </c>
      <c r="G8574" s="26" t="str">
        <f>VLOOKUP(C8574,[2]итоговая!$C$6:$H$1018,5,FALSE)</f>
        <v>ТБПБиООС</v>
      </c>
      <c r="H8574" s="73" t="str">
        <f>'[5]сводная информация'!H8574</f>
        <v>Вовлечение в производство по мере потребности</v>
      </c>
      <c r="I8574" s="18"/>
      <c r="J8574" s="19">
        <v>143616.51999999999</v>
      </c>
      <c r="K8574" s="19">
        <v>3667.36</v>
      </c>
      <c r="L8574" s="7">
        <v>124231.89</v>
      </c>
      <c r="M8574" s="19">
        <v>23051.99</v>
      </c>
      <c r="N8574" s="20">
        <v>61</v>
      </c>
      <c r="O8574" s="20">
        <v>2</v>
      </c>
      <c r="P8574" s="8">
        <v>53</v>
      </c>
      <c r="Q8574" s="20">
        <v>10</v>
      </c>
    </row>
    <row r="8575" spans="1:17" ht="12" x14ac:dyDescent="0.2">
      <c r="A8575" s="16" t="s">
        <v>5920</v>
      </c>
      <c r="B8575" s="16" t="s">
        <v>9109</v>
      </c>
      <c r="C8575" s="17" t="s">
        <v>8023</v>
      </c>
      <c r="D8575" s="18" t="s">
        <v>8995</v>
      </c>
      <c r="E8575" s="18"/>
      <c r="F8575" s="18"/>
      <c r="G8575" s="18"/>
      <c r="H8575" s="18"/>
      <c r="I8575" s="18"/>
      <c r="J8575" s="5"/>
      <c r="K8575" s="21">
        <v>398.07</v>
      </c>
      <c r="L8575" s="9">
        <v>398.07</v>
      </c>
      <c r="M8575" s="5"/>
      <c r="N8575" s="5"/>
      <c r="O8575" s="20">
        <v>1</v>
      </c>
      <c r="P8575" s="8">
        <v>1</v>
      </c>
      <c r="Q8575" s="5"/>
    </row>
    <row r="8576" spans="1:17" ht="12" x14ac:dyDescent="0.2">
      <c r="A8576" s="16" t="s">
        <v>5920</v>
      </c>
      <c r="B8576" s="16" t="s">
        <v>9109</v>
      </c>
      <c r="C8576" s="17" t="s">
        <v>8024</v>
      </c>
      <c r="D8576" s="18" t="s">
        <v>8995</v>
      </c>
      <c r="E8576" s="18"/>
      <c r="F8576" s="18"/>
      <c r="G8576" s="18"/>
      <c r="H8576" s="18"/>
      <c r="I8576" s="18"/>
      <c r="J8576" s="21">
        <v>918.7</v>
      </c>
      <c r="K8576" s="5"/>
      <c r="L8576" s="9">
        <v>918.7</v>
      </c>
      <c r="M8576" s="5"/>
      <c r="N8576" s="20">
        <v>1</v>
      </c>
      <c r="O8576" s="5"/>
      <c r="P8576" s="8">
        <v>1</v>
      </c>
      <c r="Q8576" s="5"/>
    </row>
    <row r="8577" spans="1:17" ht="12" x14ac:dyDescent="0.2">
      <c r="A8577" s="16" t="s">
        <v>5920</v>
      </c>
      <c r="B8577" s="16" t="s">
        <v>9109</v>
      </c>
      <c r="C8577" s="17" t="s">
        <v>5339</v>
      </c>
      <c r="D8577" s="18" t="s">
        <v>8995</v>
      </c>
      <c r="E8577" s="26">
        <f t="shared" ref="E8577:E8578" si="410">J8577-L8577</f>
        <v>0</v>
      </c>
      <c r="F8577" s="26">
        <f t="shared" ref="F8577:F8578" si="411">N8577-P8577</f>
        <v>0</v>
      </c>
      <c r="G8577" s="26"/>
      <c r="H8577" s="26"/>
      <c r="I8577" s="18"/>
      <c r="J8577" s="19">
        <v>23842.31</v>
      </c>
      <c r="K8577" s="19">
        <v>1589.49</v>
      </c>
      <c r="L8577" s="7">
        <v>23842.31</v>
      </c>
      <c r="M8577" s="19">
        <v>1589.49</v>
      </c>
      <c r="N8577" s="20">
        <v>10</v>
      </c>
      <c r="O8577" s="20">
        <v>1</v>
      </c>
      <c r="P8577" s="8">
        <v>10</v>
      </c>
      <c r="Q8577" s="20">
        <v>1</v>
      </c>
    </row>
    <row r="8578" spans="1:17" ht="12" x14ac:dyDescent="0.2">
      <c r="A8578" s="16" t="s">
        <v>5920</v>
      </c>
      <c r="B8578" s="16" t="s">
        <v>9109</v>
      </c>
      <c r="C8578" s="17" t="s">
        <v>5340</v>
      </c>
      <c r="D8578" s="18" t="s">
        <v>8995</v>
      </c>
      <c r="E8578" s="26">
        <f t="shared" si="410"/>
        <v>-658.14999999999986</v>
      </c>
      <c r="F8578" s="26">
        <f t="shared" si="411"/>
        <v>-2</v>
      </c>
      <c r="G8578" s="26"/>
      <c r="H8578" s="26"/>
      <c r="I8578" s="18"/>
      <c r="J8578" s="19">
        <v>1579.55</v>
      </c>
      <c r="K8578" s="19">
        <v>1842.81</v>
      </c>
      <c r="L8578" s="7">
        <v>2237.6999999999998</v>
      </c>
      <c r="M8578" s="19">
        <v>1184.6600000000001</v>
      </c>
      <c r="N8578" s="20">
        <v>2</v>
      </c>
      <c r="O8578" s="20">
        <v>3</v>
      </c>
      <c r="P8578" s="8">
        <v>4</v>
      </c>
      <c r="Q8578" s="20">
        <v>1</v>
      </c>
    </row>
    <row r="8579" spans="1:17" ht="12" x14ac:dyDescent="0.2">
      <c r="A8579" s="16" t="s">
        <v>5920</v>
      </c>
      <c r="B8579" s="16" t="s">
        <v>9109</v>
      </c>
      <c r="C8579" s="17" t="s">
        <v>5341</v>
      </c>
      <c r="D8579" s="18" t="s">
        <v>8995</v>
      </c>
      <c r="E8579" s="18"/>
      <c r="F8579" s="18"/>
      <c r="G8579" s="18"/>
      <c r="H8579" s="18"/>
      <c r="I8579" s="18"/>
      <c r="J8579" s="19">
        <v>2241.29</v>
      </c>
      <c r="K8579" s="21">
        <v>263.68</v>
      </c>
      <c r="L8579" s="7">
        <v>2504.9699999999998</v>
      </c>
      <c r="M8579" s="5"/>
      <c r="N8579" s="20">
        <v>3</v>
      </c>
      <c r="O8579" s="20">
        <v>1</v>
      </c>
      <c r="P8579" s="8">
        <v>4</v>
      </c>
      <c r="Q8579" s="5"/>
    </row>
    <row r="8580" spans="1:17" ht="12" x14ac:dyDescent="0.2">
      <c r="A8580" s="16" t="s">
        <v>5920</v>
      </c>
      <c r="B8580" s="16" t="s">
        <v>9109</v>
      </c>
      <c r="C8580" s="17" t="s">
        <v>5342</v>
      </c>
      <c r="D8580" s="18" t="s">
        <v>8995</v>
      </c>
      <c r="E8580" s="18"/>
      <c r="F8580" s="18"/>
      <c r="G8580" s="18"/>
      <c r="H8580" s="18"/>
      <c r="I8580" s="18"/>
      <c r="J8580" s="19">
        <v>1069.8900000000001</v>
      </c>
      <c r="K8580" s="5"/>
      <c r="L8580" s="7">
        <v>1069.8900000000001</v>
      </c>
      <c r="M8580" s="5"/>
      <c r="N8580" s="20">
        <v>1</v>
      </c>
      <c r="O8580" s="5"/>
      <c r="P8580" s="8">
        <v>1</v>
      </c>
      <c r="Q8580" s="5"/>
    </row>
    <row r="8581" spans="1:17" ht="12" x14ac:dyDescent="0.2">
      <c r="A8581" s="16" t="s">
        <v>5920</v>
      </c>
      <c r="B8581" s="16" t="s">
        <v>9109</v>
      </c>
      <c r="C8581" s="17" t="s">
        <v>5343</v>
      </c>
      <c r="D8581" s="18" t="s">
        <v>8995</v>
      </c>
      <c r="E8581" s="18"/>
      <c r="F8581" s="18"/>
      <c r="G8581" s="18"/>
      <c r="H8581" s="18"/>
      <c r="I8581" s="18"/>
      <c r="J8581" s="5"/>
      <c r="K8581" s="21">
        <v>262.58</v>
      </c>
      <c r="L8581" s="9">
        <v>262.58</v>
      </c>
      <c r="M8581" s="5"/>
      <c r="N8581" s="5"/>
      <c r="O8581" s="20">
        <v>1</v>
      </c>
      <c r="P8581" s="8">
        <v>1</v>
      </c>
      <c r="Q8581" s="5"/>
    </row>
    <row r="8582" spans="1:17" ht="12" x14ac:dyDescent="0.2">
      <c r="A8582" s="16" t="s">
        <v>5920</v>
      </c>
      <c r="B8582" s="16" t="s">
        <v>9109</v>
      </c>
      <c r="C8582" s="17" t="s">
        <v>8025</v>
      </c>
      <c r="D8582" s="18" t="s">
        <v>8995</v>
      </c>
      <c r="E8582" s="18"/>
      <c r="F8582" s="18"/>
      <c r="G8582" s="18"/>
      <c r="H8582" s="18"/>
      <c r="I8582" s="18"/>
      <c r="J8582" s="21">
        <v>822.21</v>
      </c>
      <c r="K8582" s="5"/>
      <c r="L8582" s="9">
        <v>822.21</v>
      </c>
      <c r="M8582" s="5"/>
      <c r="N8582" s="20">
        <v>1</v>
      </c>
      <c r="O8582" s="5"/>
      <c r="P8582" s="8">
        <v>1</v>
      </c>
      <c r="Q8582" s="5"/>
    </row>
    <row r="8583" spans="1:17" ht="12" x14ac:dyDescent="0.2">
      <c r="A8583" s="16" t="s">
        <v>5920</v>
      </c>
      <c r="B8583" s="16" t="s">
        <v>9109</v>
      </c>
      <c r="C8583" s="17" t="s">
        <v>5344</v>
      </c>
      <c r="D8583" s="18" t="s">
        <v>8995</v>
      </c>
      <c r="E8583" s="26">
        <f>J8583-L8583</f>
        <v>-201492.72999999998</v>
      </c>
      <c r="F8583" s="26">
        <f>N8583-P8583</f>
        <v>-90</v>
      </c>
      <c r="G8583" s="26"/>
      <c r="H8583" s="26"/>
      <c r="I8583" s="18"/>
      <c r="J8583" s="19">
        <v>66717.460000000006</v>
      </c>
      <c r="K8583" s="19">
        <v>466655.01</v>
      </c>
      <c r="L8583" s="7">
        <v>268210.19</v>
      </c>
      <c r="M8583" s="19">
        <v>265162.28000000003</v>
      </c>
      <c r="N8583" s="20">
        <v>31</v>
      </c>
      <c r="O8583" s="20">
        <v>205</v>
      </c>
      <c r="P8583" s="8">
        <v>121</v>
      </c>
      <c r="Q8583" s="20">
        <v>115</v>
      </c>
    </row>
    <row r="8584" spans="1:17" ht="12" x14ac:dyDescent="0.2">
      <c r="A8584" s="16" t="s">
        <v>5920</v>
      </c>
      <c r="B8584" s="16" t="s">
        <v>9109</v>
      </c>
      <c r="C8584" s="17" t="s">
        <v>8026</v>
      </c>
      <c r="D8584" s="18" t="s">
        <v>8995</v>
      </c>
      <c r="E8584" s="18"/>
      <c r="F8584" s="18"/>
      <c r="G8584" s="18"/>
      <c r="H8584" s="18"/>
      <c r="I8584" s="18"/>
      <c r="J8584" s="5"/>
      <c r="K8584" s="19">
        <v>6801.28</v>
      </c>
      <c r="L8584" s="6"/>
      <c r="M8584" s="19">
        <v>6801.28</v>
      </c>
      <c r="N8584" s="5"/>
      <c r="O8584" s="20">
        <v>9</v>
      </c>
      <c r="P8584" s="6"/>
      <c r="Q8584" s="20">
        <v>9</v>
      </c>
    </row>
    <row r="8585" spans="1:17" ht="12" x14ac:dyDescent="0.2">
      <c r="A8585" s="16" t="s">
        <v>5920</v>
      </c>
      <c r="B8585" s="16" t="s">
        <v>9109</v>
      </c>
      <c r="C8585" s="17" t="s">
        <v>8027</v>
      </c>
      <c r="D8585" s="18" t="s">
        <v>8995</v>
      </c>
      <c r="E8585" s="18"/>
      <c r="F8585" s="18"/>
      <c r="G8585" s="18"/>
      <c r="H8585" s="18"/>
      <c r="I8585" s="18"/>
      <c r="J8585" s="19">
        <v>77458.33</v>
      </c>
      <c r="K8585" s="5"/>
      <c r="L8585" s="7">
        <v>77458.33</v>
      </c>
      <c r="M8585" s="5"/>
      <c r="N8585" s="20">
        <v>5</v>
      </c>
      <c r="O8585" s="5"/>
      <c r="P8585" s="8">
        <v>5</v>
      </c>
      <c r="Q8585" s="5"/>
    </row>
    <row r="8586" spans="1:17" ht="12" x14ac:dyDescent="0.2">
      <c r="A8586" s="16" t="s">
        <v>5920</v>
      </c>
      <c r="B8586" s="16" t="s">
        <v>9109</v>
      </c>
      <c r="C8586" s="17" t="s">
        <v>8028</v>
      </c>
      <c r="D8586" s="18" t="s">
        <v>8995</v>
      </c>
      <c r="E8586" s="18"/>
      <c r="F8586" s="18"/>
      <c r="G8586" s="18"/>
      <c r="H8586" s="18"/>
      <c r="I8586" s="18"/>
      <c r="J8586" s="19">
        <v>2308.33</v>
      </c>
      <c r="K8586" s="5"/>
      <c r="L8586" s="7">
        <v>2308.33</v>
      </c>
      <c r="M8586" s="5"/>
      <c r="N8586" s="20">
        <v>4</v>
      </c>
      <c r="O8586" s="5"/>
      <c r="P8586" s="8">
        <v>4</v>
      </c>
      <c r="Q8586" s="5"/>
    </row>
    <row r="8587" spans="1:17" ht="12" x14ac:dyDescent="0.2">
      <c r="A8587" s="16" t="s">
        <v>5920</v>
      </c>
      <c r="B8587" s="16" t="s">
        <v>9109</v>
      </c>
      <c r="C8587" s="17" t="s">
        <v>8029</v>
      </c>
      <c r="D8587" s="18" t="s">
        <v>8995</v>
      </c>
      <c r="E8587" s="18"/>
      <c r="F8587" s="18"/>
      <c r="G8587" s="18"/>
      <c r="H8587" s="18"/>
      <c r="I8587" s="18"/>
      <c r="J8587" s="5"/>
      <c r="K8587" s="19">
        <v>1677.33</v>
      </c>
      <c r="L8587" s="6"/>
      <c r="M8587" s="19">
        <v>1677.33</v>
      </c>
      <c r="N8587" s="5"/>
      <c r="O8587" s="20">
        <v>3</v>
      </c>
      <c r="P8587" s="6"/>
      <c r="Q8587" s="20">
        <v>3</v>
      </c>
    </row>
    <row r="8588" spans="1:17" ht="12" x14ac:dyDescent="0.2">
      <c r="A8588" s="16" t="s">
        <v>5920</v>
      </c>
      <c r="B8588" s="16" t="s">
        <v>9109</v>
      </c>
      <c r="C8588" s="17" t="s">
        <v>8030</v>
      </c>
      <c r="D8588" s="18" t="s">
        <v>8995</v>
      </c>
      <c r="E8588" s="18"/>
      <c r="F8588" s="18"/>
      <c r="G8588" s="18"/>
      <c r="H8588" s="18"/>
      <c r="I8588" s="18"/>
      <c r="J8588" s="5"/>
      <c r="K8588" s="19">
        <v>2473.4</v>
      </c>
      <c r="L8588" s="7">
        <v>2473.4</v>
      </c>
      <c r="M8588" s="5"/>
      <c r="N8588" s="5"/>
      <c r="O8588" s="20">
        <v>6</v>
      </c>
      <c r="P8588" s="8">
        <v>6</v>
      </c>
      <c r="Q8588" s="5"/>
    </row>
    <row r="8589" spans="1:17" ht="12" x14ac:dyDescent="0.2">
      <c r="A8589" s="16" t="s">
        <v>5920</v>
      </c>
      <c r="B8589" s="16" t="s">
        <v>9109</v>
      </c>
      <c r="C8589" s="17" t="s">
        <v>8031</v>
      </c>
      <c r="D8589" s="18" t="s">
        <v>8995</v>
      </c>
      <c r="E8589" s="18"/>
      <c r="F8589" s="18"/>
      <c r="G8589" s="18"/>
      <c r="H8589" s="18"/>
      <c r="I8589" s="18"/>
      <c r="J8589" s="5"/>
      <c r="K8589" s="21">
        <v>533.33000000000004</v>
      </c>
      <c r="L8589" s="9">
        <v>533.33000000000004</v>
      </c>
      <c r="M8589" s="5"/>
      <c r="N8589" s="5"/>
      <c r="O8589" s="20">
        <v>4</v>
      </c>
      <c r="P8589" s="8">
        <v>4</v>
      </c>
      <c r="Q8589" s="5"/>
    </row>
    <row r="8590" spans="1:17" ht="12" x14ac:dyDescent="0.2">
      <c r="A8590" s="16" t="s">
        <v>5920</v>
      </c>
      <c r="B8590" s="16" t="s">
        <v>9109</v>
      </c>
      <c r="C8590" s="17" t="s">
        <v>2581</v>
      </c>
      <c r="D8590" s="18" t="s">
        <v>8995</v>
      </c>
      <c r="E8590" s="18"/>
      <c r="F8590" s="18"/>
      <c r="G8590" s="18"/>
      <c r="H8590" s="18"/>
      <c r="I8590" s="18"/>
      <c r="J8590" s="19">
        <v>9300</v>
      </c>
      <c r="K8590" s="5"/>
      <c r="L8590" s="7">
        <v>9300</v>
      </c>
      <c r="M8590" s="5"/>
      <c r="N8590" s="20">
        <v>8</v>
      </c>
      <c r="O8590" s="5"/>
      <c r="P8590" s="8">
        <v>8</v>
      </c>
      <c r="Q8590" s="5"/>
    </row>
    <row r="8591" spans="1:17" ht="12" x14ac:dyDescent="0.2">
      <c r="A8591" s="16" t="s">
        <v>5920</v>
      </c>
      <c r="B8591" s="16" t="s">
        <v>9109</v>
      </c>
      <c r="C8591" s="17" t="s">
        <v>2582</v>
      </c>
      <c r="D8591" s="18" t="s">
        <v>8995</v>
      </c>
      <c r="E8591" s="18"/>
      <c r="F8591" s="18"/>
      <c r="G8591" s="18"/>
      <c r="H8591" s="18"/>
      <c r="I8591" s="18"/>
      <c r="J8591" s="5"/>
      <c r="K8591" s="19">
        <v>1042.73</v>
      </c>
      <c r="L8591" s="7">
        <v>1042.73</v>
      </c>
      <c r="M8591" s="5"/>
      <c r="N8591" s="5"/>
      <c r="O8591" s="20">
        <v>2</v>
      </c>
      <c r="P8591" s="8">
        <v>2</v>
      </c>
      <c r="Q8591" s="5"/>
    </row>
    <row r="8592" spans="1:17" ht="12" x14ac:dyDescent="0.2">
      <c r="A8592" s="16" t="s">
        <v>5920</v>
      </c>
      <c r="B8592" s="16" t="s">
        <v>9109</v>
      </c>
      <c r="C8592" s="17" t="s">
        <v>2583</v>
      </c>
      <c r="D8592" s="18" t="s">
        <v>8995</v>
      </c>
      <c r="E8592" s="18"/>
      <c r="F8592" s="18"/>
      <c r="G8592" s="18"/>
      <c r="H8592" s="18"/>
      <c r="I8592" s="18"/>
      <c r="J8592" s="5"/>
      <c r="K8592" s="21">
        <v>712.67</v>
      </c>
      <c r="L8592" s="9">
        <v>712.67</v>
      </c>
      <c r="M8592" s="5"/>
      <c r="N8592" s="5"/>
      <c r="O8592" s="20">
        <v>16</v>
      </c>
      <c r="P8592" s="8">
        <v>16</v>
      </c>
      <c r="Q8592" s="5"/>
    </row>
    <row r="8593" spans="1:17" ht="12" x14ac:dyDescent="0.2">
      <c r="A8593" s="16" t="s">
        <v>5920</v>
      </c>
      <c r="B8593" s="16" t="s">
        <v>9109</v>
      </c>
      <c r="C8593" s="17" t="s">
        <v>2586</v>
      </c>
      <c r="D8593" s="18" t="s">
        <v>8995</v>
      </c>
      <c r="E8593" s="18"/>
      <c r="F8593" s="18"/>
      <c r="G8593" s="18"/>
      <c r="H8593" s="18"/>
      <c r="I8593" s="18"/>
      <c r="J8593" s="19">
        <v>2900.17</v>
      </c>
      <c r="K8593" s="19">
        <v>1025.5999999999999</v>
      </c>
      <c r="L8593" s="7">
        <v>3925.77</v>
      </c>
      <c r="M8593" s="5"/>
      <c r="N8593" s="20">
        <v>9</v>
      </c>
      <c r="O8593" s="20">
        <v>4</v>
      </c>
      <c r="P8593" s="8">
        <v>13</v>
      </c>
      <c r="Q8593" s="5"/>
    </row>
    <row r="8594" spans="1:17" ht="12" x14ac:dyDescent="0.2">
      <c r="A8594" s="16" t="s">
        <v>5920</v>
      </c>
      <c r="B8594" s="16" t="s">
        <v>9109</v>
      </c>
      <c r="C8594" s="17" t="s">
        <v>8032</v>
      </c>
      <c r="D8594" s="18" t="s">
        <v>8995</v>
      </c>
      <c r="E8594" s="18"/>
      <c r="F8594" s="18"/>
      <c r="G8594" s="18"/>
      <c r="H8594" s="18"/>
      <c r="I8594" s="18"/>
      <c r="J8594" s="19">
        <v>44250</v>
      </c>
      <c r="K8594" s="5"/>
      <c r="L8594" s="7">
        <v>44250</v>
      </c>
      <c r="M8594" s="5"/>
      <c r="N8594" s="20">
        <v>36</v>
      </c>
      <c r="O8594" s="5"/>
      <c r="P8594" s="8">
        <v>36</v>
      </c>
      <c r="Q8594" s="5"/>
    </row>
    <row r="8595" spans="1:17" ht="12" x14ac:dyDescent="0.2">
      <c r="A8595" s="16" t="s">
        <v>5920</v>
      </c>
      <c r="B8595" s="16" t="s">
        <v>9109</v>
      </c>
      <c r="C8595" s="17" t="s">
        <v>8033</v>
      </c>
      <c r="D8595" s="18" t="s">
        <v>8995</v>
      </c>
      <c r="E8595" s="18"/>
      <c r="F8595" s="18"/>
      <c r="G8595" s="18"/>
      <c r="H8595" s="18"/>
      <c r="I8595" s="18"/>
      <c r="J8595" s="5"/>
      <c r="K8595" s="21">
        <v>476.67</v>
      </c>
      <c r="L8595" s="9">
        <v>476.67</v>
      </c>
      <c r="M8595" s="5"/>
      <c r="N8595" s="5"/>
      <c r="O8595" s="20">
        <v>4</v>
      </c>
      <c r="P8595" s="8">
        <v>4</v>
      </c>
      <c r="Q8595" s="5"/>
    </row>
    <row r="8596" spans="1:17" ht="12" x14ac:dyDescent="0.2">
      <c r="A8596" s="16" t="s">
        <v>5920</v>
      </c>
      <c r="B8596" s="16" t="s">
        <v>9109</v>
      </c>
      <c r="C8596" s="17" t="s">
        <v>2595</v>
      </c>
      <c r="D8596" s="18" t="s">
        <v>8995</v>
      </c>
      <c r="E8596" s="18"/>
      <c r="F8596" s="18"/>
      <c r="G8596" s="18"/>
      <c r="H8596" s="18"/>
      <c r="I8596" s="18"/>
      <c r="J8596" s="21">
        <v>572</v>
      </c>
      <c r="K8596" s="5"/>
      <c r="L8596" s="9">
        <v>572</v>
      </c>
      <c r="M8596" s="5"/>
      <c r="N8596" s="20">
        <v>4</v>
      </c>
      <c r="O8596" s="5"/>
      <c r="P8596" s="8">
        <v>4</v>
      </c>
      <c r="Q8596" s="5"/>
    </row>
    <row r="8597" spans="1:17" ht="12" x14ac:dyDescent="0.2">
      <c r="A8597" s="16" t="s">
        <v>5920</v>
      </c>
      <c r="B8597" s="16" t="s">
        <v>9109</v>
      </c>
      <c r="C8597" s="17" t="s">
        <v>8034</v>
      </c>
      <c r="D8597" s="18" t="s">
        <v>8995</v>
      </c>
      <c r="E8597" s="18"/>
      <c r="F8597" s="18"/>
      <c r="G8597" s="18"/>
      <c r="H8597" s="18"/>
      <c r="I8597" s="18"/>
      <c r="J8597" s="5"/>
      <c r="K8597" s="19">
        <v>2173.33</v>
      </c>
      <c r="L8597" s="7">
        <v>2173.33</v>
      </c>
      <c r="M8597" s="5"/>
      <c r="N8597" s="5"/>
      <c r="O8597" s="20">
        <v>8</v>
      </c>
      <c r="P8597" s="8">
        <v>8</v>
      </c>
      <c r="Q8597" s="5"/>
    </row>
    <row r="8598" spans="1:17" ht="12" x14ac:dyDescent="0.2">
      <c r="A8598" s="16" t="s">
        <v>5920</v>
      </c>
      <c r="B8598" s="16" t="s">
        <v>9109</v>
      </c>
      <c r="C8598" s="17" t="s">
        <v>8035</v>
      </c>
      <c r="D8598" s="18" t="s">
        <v>8995</v>
      </c>
      <c r="E8598" s="18"/>
      <c r="F8598" s="18"/>
      <c r="G8598" s="18"/>
      <c r="H8598" s="18"/>
      <c r="I8598" s="18"/>
      <c r="J8598" s="5"/>
      <c r="K8598" s="19">
        <v>1875</v>
      </c>
      <c r="L8598" s="7">
        <v>1875</v>
      </c>
      <c r="M8598" s="5"/>
      <c r="N8598" s="5"/>
      <c r="O8598" s="20">
        <v>2</v>
      </c>
      <c r="P8598" s="8">
        <v>2</v>
      </c>
      <c r="Q8598" s="5"/>
    </row>
    <row r="8599" spans="1:17" ht="12" x14ac:dyDescent="0.2">
      <c r="A8599" s="16" t="s">
        <v>5920</v>
      </c>
      <c r="B8599" s="16" t="s">
        <v>9109</v>
      </c>
      <c r="C8599" s="17" t="s">
        <v>8036</v>
      </c>
      <c r="D8599" s="18" t="s">
        <v>8995</v>
      </c>
      <c r="E8599" s="18"/>
      <c r="F8599" s="18"/>
      <c r="G8599" s="18"/>
      <c r="H8599" s="18"/>
      <c r="I8599" s="18"/>
      <c r="J8599" s="5"/>
      <c r="K8599" s="19">
        <v>1593.33</v>
      </c>
      <c r="L8599" s="7">
        <v>1593.33</v>
      </c>
      <c r="M8599" s="5"/>
      <c r="N8599" s="5"/>
      <c r="O8599" s="20">
        <v>8</v>
      </c>
      <c r="P8599" s="8">
        <v>8</v>
      </c>
      <c r="Q8599" s="5"/>
    </row>
    <row r="8600" spans="1:17" ht="12" x14ac:dyDescent="0.2">
      <c r="A8600" s="16" t="s">
        <v>5920</v>
      </c>
      <c r="B8600" s="16" t="s">
        <v>9109</v>
      </c>
      <c r="C8600" s="17" t="s">
        <v>2597</v>
      </c>
      <c r="D8600" s="18" t="s">
        <v>8995</v>
      </c>
      <c r="E8600" s="18"/>
      <c r="F8600" s="18"/>
      <c r="G8600" s="18"/>
      <c r="H8600" s="18"/>
      <c r="I8600" s="18"/>
      <c r="J8600" s="5"/>
      <c r="K8600" s="19">
        <v>1071.67</v>
      </c>
      <c r="L8600" s="7">
        <v>1071.67</v>
      </c>
      <c r="M8600" s="5"/>
      <c r="N8600" s="5"/>
      <c r="O8600" s="20">
        <v>4</v>
      </c>
      <c r="P8600" s="8">
        <v>4</v>
      </c>
      <c r="Q8600" s="5"/>
    </row>
    <row r="8601" spans="1:17" ht="12" x14ac:dyDescent="0.2">
      <c r="A8601" s="16" t="s">
        <v>5920</v>
      </c>
      <c r="B8601" s="16" t="s">
        <v>9109</v>
      </c>
      <c r="C8601" s="17" t="s">
        <v>8037</v>
      </c>
      <c r="D8601" s="18" t="s">
        <v>8995</v>
      </c>
      <c r="E8601" s="18"/>
      <c r="F8601" s="18"/>
      <c r="G8601" s="18"/>
      <c r="H8601" s="18"/>
      <c r="I8601" s="18"/>
      <c r="J8601" s="5"/>
      <c r="K8601" s="21">
        <v>304</v>
      </c>
      <c r="L8601" s="9">
        <v>304</v>
      </c>
      <c r="M8601" s="5"/>
      <c r="N8601" s="5"/>
      <c r="O8601" s="20">
        <v>1</v>
      </c>
      <c r="P8601" s="8">
        <v>1</v>
      </c>
      <c r="Q8601" s="5"/>
    </row>
    <row r="8602" spans="1:17" ht="12" x14ac:dyDescent="0.2">
      <c r="A8602" s="16" t="s">
        <v>5920</v>
      </c>
      <c r="B8602" s="16" t="s">
        <v>9109</v>
      </c>
      <c r="C8602" s="17" t="s">
        <v>8038</v>
      </c>
      <c r="D8602" s="18" t="s">
        <v>8995</v>
      </c>
      <c r="E8602" s="18"/>
      <c r="F8602" s="18"/>
      <c r="G8602" s="18"/>
      <c r="H8602" s="18"/>
      <c r="I8602" s="18"/>
      <c r="J8602" s="5"/>
      <c r="K8602" s="19">
        <v>1222.5999999999999</v>
      </c>
      <c r="L8602" s="7">
        <v>1222.5999999999999</v>
      </c>
      <c r="M8602" s="5"/>
      <c r="N8602" s="5"/>
      <c r="O8602" s="20">
        <v>8</v>
      </c>
      <c r="P8602" s="8">
        <v>8</v>
      </c>
      <c r="Q8602" s="5"/>
    </row>
    <row r="8603" spans="1:17" ht="12" x14ac:dyDescent="0.2">
      <c r="A8603" s="16" t="s">
        <v>5920</v>
      </c>
      <c r="B8603" s="16" t="s">
        <v>9109</v>
      </c>
      <c r="C8603" s="17" t="s">
        <v>8039</v>
      </c>
      <c r="D8603" s="18" t="s">
        <v>8995</v>
      </c>
      <c r="E8603" s="18"/>
      <c r="F8603" s="18"/>
      <c r="G8603" s="18"/>
      <c r="H8603" s="18"/>
      <c r="I8603" s="18"/>
      <c r="J8603" s="5"/>
      <c r="K8603" s="19">
        <v>1510.42</v>
      </c>
      <c r="L8603" s="7">
        <v>1510.42</v>
      </c>
      <c r="M8603" s="5"/>
      <c r="N8603" s="5"/>
      <c r="O8603" s="20">
        <v>1</v>
      </c>
      <c r="P8603" s="8">
        <v>1</v>
      </c>
      <c r="Q8603" s="5"/>
    </row>
    <row r="8604" spans="1:17" ht="12" x14ac:dyDescent="0.2">
      <c r="A8604" s="16" t="s">
        <v>5920</v>
      </c>
      <c r="B8604" s="16" t="s">
        <v>9109</v>
      </c>
      <c r="C8604" s="17" t="s">
        <v>2605</v>
      </c>
      <c r="D8604" s="18" t="s">
        <v>8995</v>
      </c>
      <c r="E8604" s="18"/>
      <c r="F8604" s="18"/>
      <c r="G8604" s="18"/>
      <c r="H8604" s="18"/>
      <c r="I8604" s="18"/>
      <c r="J8604" s="5"/>
      <c r="K8604" s="19">
        <v>45500</v>
      </c>
      <c r="L8604" s="7">
        <v>45500</v>
      </c>
      <c r="M8604" s="5"/>
      <c r="N8604" s="5"/>
      <c r="O8604" s="20">
        <v>20</v>
      </c>
      <c r="P8604" s="8">
        <v>20</v>
      </c>
      <c r="Q8604" s="5"/>
    </row>
    <row r="8605" spans="1:17" ht="12" x14ac:dyDescent="0.2">
      <c r="A8605" s="16" t="s">
        <v>5920</v>
      </c>
      <c r="B8605" s="16" t="s">
        <v>9109</v>
      </c>
      <c r="C8605" s="17" t="s">
        <v>8040</v>
      </c>
      <c r="D8605" s="18" t="s">
        <v>8995</v>
      </c>
      <c r="E8605" s="18"/>
      <c r="F8605" s="18"/>
      <c r="G8605" s="18"/>
      <c r="H8605" s="18"/>
      <c r="I8605" s="18"/>
      <c r="J8605" s="5"/>
      <c r="K8605" s="19">
        <v>14340</v>
      </c>
      <c r="L8605" s="7">
        <v>14340</v>
      </c>
      <c r="M8605" s="5"/>
      <c r="N8605" s="5"/>
      <c r="O8605" s="20">
        <v>2</v>
      </c>
      <c r="P8605" s="8">
        <v>2</v>
      </c>
      <c r="Q8605" s="5"/>
    </row>
    <row r="8606" spans="1:17" ht="24" x14ac:dyDescent="0.2">
      <c r="A8606" s="16" t="s">
        <v>5920</v>
      </c>
      <c r="B8606" s="16" t="s">
        <v>9109</v>
      </c>
      <c r="C8606" s="17" t="s">
        <v>8041</v>
      </c>
      <c r="D8606" s="18" t="s">
        <v>8995</v>
      </c>
      <c r="E8606" s="18"/>
      <c r="F8606" s="18"/>
      <c r="G8606" s="18"/>
      <c r="H8606" s="18"/>
      <c r="I8606" s="18"/>
      <c r="J8606" s="5"/>
      <c r="K8606" s="19">
        <v>32300.55</v>
      </c>
      <c r="L8606" s="7">
        <v>32300.55</v>
      </c>
      <c r="M8606" s="5"/>
      <c r="N8606" s="5"/>
      <c r="O8606" s="20">
        <v>1</v>
      </c>
      <c r="P8606" s="8">
        <v>1</v>
      </c>
      <c r="Q8606" s="5"/>
    </row>
    <row r="8607" spans="1:17" ht="24" x14ac:dyDescent="0.2">
      <c r="A8607" s="16" t="s">
        <v>5920</v>
      </c>
      <c r="B8607" s="16" t="s">
        <v>9109</v>
      </c>
      <c r="C8607" s="17" t="s">
        <v>8042</v>
      </c>
      <c r="D8607" s="18" t="s">
        <v>8995</v>
      </c>
      <c r="E8607" s="18"/>
      <c r="F8607" s="18"/>
      <c r="G8607" s="18"/>
      <c r="H8607" s="18"/>
      <c r="I8607" s="18"/>
      <c r="J8607" s="5"/>
      <c r="K8607" s="19">
        <v>14048.4</v>
      </c>
      <c r="L8607" s="7">
        <v>14048.4</v>
      </c>
      <c r="M8607" s="5"/>
      <c r="N8607" s="5"/>
      <c r="O8607" s="20">
        <v>1</v>
      </c>
      <c r="P8607" s="8">
        <v>1</v>
      </c>
      <c r="Q8607" s="5"/>
    </row>
    <row r="8608" spans="1:17" ht="24" x14ac:dyDescent="0.2">
      <c r="A8608" s="16" t="s">
        <v>5920</v>
      </c>
      <c r="B8608" s="16" t="s">
        <v>9109</v>
      </c>
      <c r="C8608" s="17" t="s">
        <v>8043</v>
      </c>
      <c r="D8608" s="18" t="s">
        <v>8995</v>
      </c>
      <c r="E8608" s="18"/>
      <c r="F8608" s="18"/>
      <c r="G8608" s="18"/>
      <c r="H8608" s="18"/>
      <c r="I8608" s="18"/>
      <c r="J8608" s="5"/>
      <c r="K8608" s="19">
        <v>14124</v>
      </c>
      <c r="L8608" s="7">
        <v>14124</v>
      </c>
      <c r="M8608" s="5"/>
      <c r="N8608" s="5"/>
      <c r="O8608" s="20">
        <v>1</v>
      </c>
      <c r="P8608" s="8">
        <v>1</v>
      </c>
      <c r="Q8608" s="5"/>
    </row>
    <row r="8609" spans="1:17" ht="12" x14ac:dyDescent="0.2">
      <c r="A8609" s="16" t="s">
        <v>5920</v>
      </c>
      <c r="B8609" s="16" t="s">
        <v>9109</v>
      </c>
      <c r="C8609" s="17" t="s">
        <v>8044</v>
      </c>
      <c r="D8609" s="18" t="s">
        <v>8995</v>
      </c>
      <c r="E8609" s="18"/>
      <c r="F8609" s="18"/>
      <c r="G8609" s="18"/>
      <c r="H8609" s="18"/>
      <c r="I8609" s="18"/>
      <c r="J8609" s="21">
        <v>229.16</v>
      </c>
      <c r="K8609" s="21">
        <v>480</v>
      </c>
      <c r="L8609" s="9">
        <v>709.16</v>
      </c>
      <c r="M8609" s="5"/>
      <c r="N8609" s="20">
        <v>1</v>
      </c>
      <c r="O8609" s="20">
        <v>2</v>
      </c>
      <c r="P8609" s="8">
        <v>3</v>
      </c>
      <c r="Q8609" s="5"/>
    </row>
    <row r="8610" spans="1:17" ht="12" x14ac:dyDescent="0.2">
      <c r="A8610" s="16" t="s">
        <v>5920</v>
      </c>
      <c r="B8610" s="16" t="s">
        <v>9109</v>
      </c>
      <c r="C8610" s="17" t="s">
        <v>8045</v>
      </c>
      <c r="D8610" s="18" t="s">
        <v>8995</v>
      </c>
      <c r="E8610" s="18"/>
      <c r="F8610" s="18"/>
      <c r="G8610" s="18"/>
      <c r="H8610" s="18"/>
      <c r="I8610" s="18"/>
      <c r="J8610" s="5"/>
      <c r="K8610" s="21">
        <v>93</v>
      </c>
      <c r="L8610" s="9">
        <v>93</v>
      </c>
      <c r="M8610" s="5"/>
      <c r="N8610" s="5"/>
      <c r="O8610" s="20">
        <v>1.8</v>
      </c>
      <c r="P8610" s="8">
        <v>1.8</v>
      </c>
      <c r="Q8610" s="5"/>
    </row>
    <row r="8611" spans="1:17" ht="24" x14ac:dyDescent="0.2">
      <c r="A8611" s="16" t="s">
        <v>5920</v>
      </c>
      <c r="B8611" s="16" t="s">
        <v>9109</v>
      </c>
      <c r="C8611" s="17" t="s">
        <v>8046</v>
      </c>
      <c r="D8611" s="18" t="s">
        <v>8995</v>
      </c>
      <c r="E8611" s="18"/>
      <c r="F8611" s="18"/>
      <c r="G8611" s="18"/>
      <c r="H8611" s="18"/>
      <c r="I8611" s="18"/>
      <c r="J8611" s="5"/>
      <c r="K8611" s="19">
        <v>1332.83</v>
      </c>
      <c r="L8611" s="7">
        <v>1332.83</v>
      </c>
      <c r="M8611" s="5"/>
      <c r="N8611" s="5"/>
      <c r="O8611" s="20">
        <v>2</v>
      </c>
      <c r="P8611" s="8">
        <v>2</v>
      </c>
      <c r="Q8611" s="5"/>
    </row>
    <row r="8612" spans="1:17" ht="12" x14ac:dyDescent="0.2">
      <c r="A8612" s="16" t="s">
        <v>5920</v>
      </c>
      <c r="B8612" s="16" t="s">
        <v>9109</v>
      </c>
      <c r="C8612" s="17" t="s">
        <v>8047</v>
      </c>
      <c r="D8612" s="18" t="s">
        <v>8995</v>
      </c>
      <c r="E8612" s="18"/>
      <c r="F8612" s="18"/>
      <c r="G8612" s="18"/>
      <c r="H8612" s="18"/>
      <c r="I8612" s="18"/>
      <c r="J8612" s="5"/>
      <c r="K8612" s="19">
        <v>3120</v>
      </c>
      <c r="L8612" s="7">
        <v>3120</v>
      </c>
      <c r="M8612" s="5"/>
      <c r="N8612" s="5"/>
      <c r="O8612" s="20">
        <v>8</v>
      </c>
      <c r="P8612" s="8">
        <v>8</v>
      </c>
      <c r="Q8612" s="5"/>
    </row>
    <row r="8613" spans="1:17" ht="12" x14ac:dyDescent="0.2">
      <c r="A8613" s="16" t="s">
        <v>5920</v>
      </c>
      <c r="B8613" s="16" t="s">
        <v>9109</v>
      </c>
      <c r="C8613" s="17" t="s">
        <v>8048</v>
      </c>
      <c r="D8613" s="18" t="s">
        <v>8995</v>
      </c>
      <c r="E8613" s="18"/>
      <c r="F8613" s="18"/>
      <c r="G8613" s="18"/>
      <c r="H8613" s="18"/>
      <c r="I8613" s="18"/>
      <c r="J8613" s="5"/>
      <c r="K8613" s="19">
        <v>4224.33</v>
      </c>
      <c r="L8613" s="7">
        <v>4224.33</v>
      </c>
      <c r="M8613" s="5"/>
      <c r="N8613" s="5"/>
      <c r="O8613" s="20">
        <v>8</v>
      </c>
      <c r="P8613" s="8">
        <v>8</v>
      </c>
      <c r="Q8613" s="5"/>
    </row>
    <row r="8614" spans="1:17" ht="12" x14ac:dyDescent="0.2">
      <c r="A8614" s="16" t="s">
        <v>5920</v>
      </c>
      <c r="B8614" s="16" t="s">
        <v>9109</v>
      </c>
      <c r="C8614" s="17" t="s">
        <v>8049</v>
      </c>
      <c r="D8614" s="18" t="s">
        <v>8995</v>
      </c>
      <c r="E8614" s="18"/>
      <c r="F8614" s="18"/>
      <c r="G8614" s="18"/>
      <c r="H8614" s="18"/>
      <c r="I8614" s="18"/>
      <c r="J8614" s="5"/>
      <c r="K8614" s="21">
        <v>875</v>
      </c>
      <c r="L8614" s="9">
        <v>875</v>
      </c>
      <c r="M8614" s="5"/>
      <c r="N8614" s="5"/>
      <c r="O8614" s="20">
        <v>3</v>
      </c>
      <c r="P8614" s="8">
        <v>3</v>
      </c>
      <c r="Q8614" s="5"/>
    </row>
    <row r="8615" spans="1:17" ht="12" x14ac:dyDescent="0.2">
      <c r="A8615" s="16" t="s">
        <v>5920</v>
      </c>
      <c r="B8615" s="16" t="s">
        <v>9109</v>
      </c>
      <c r="C8615" s="17" t="s">
        <v>8050</v>
      </c>
      <c r="D8615" s="18" t="s">
        <v>8995</v>
      </c>
      <c r="E8615" s="18"/>
      <c r="F8615" s="18"/>
      <c r="G8615" s="18"/>
      <c r="H8615" s="18"/>
      <c r="I8615" s="18"/>
      <c r="J8615" s="5"/>
      <c r="K8615" s="19">
        <v>2533.33</v>
      </c>
      <c r="L8615" s="7">
        <v>2533.33</v>
      </c>
      <c r="M8615" s="5"/>
      <c r="N8615" s="5"/>
      <c r="O8615" s="20">
        <v>8</v>
      </c>
      <c r="P8615" s="8">
        <v>8</v>
      </c>
      <c r="Q8615" s="5"/>
    </row>
    <row r="8616" spans="1:17" ht="12" x14ac:dyDescent="0.2">
      <c r="A8616" s="16" t="s">
        <v>5920</v>
      </c>
      <c r="B8616" s="16" t="s">
        <v>9109</v>
      </c>
      <c r="C8616" s="17" t="s">
        <v>8051</v>
      </c>
      <c r="D8616" s="18" t="s">
        <v>8995</v>
      </c>
      <c r="E8616" s="18"/>
      <c r="F8616" s="18"/>
      <c r="G8616" s="18"/>
      <c r="H8616" s="18"/>
      <c r="I8616" s="18"/>
      <c r="J8616" s="5"/>
      <c r="K8616" s="19">
        <v>1904.17</v>
      </c>
      <c r="L8616" s="7">
        <v>1904.17</v>
      </c>
      <c r="M8616" s="5"/>
      <c r="N8616" s="5"/>
      <c r="O8616" s="20">
        <v>5</v>
      </c>
      <c r="P8616" s="8">
        <v>5</v>
      </c>
      <c r="Q8616" s="5"/>
    </row>
    <row r="8617" spans="1:17" ht="12" x14ac:dyDescent="0.2">
      <c r="A8617" s="16" t="s">
        <v>5920</v>
      </c>
      <c r="B8617" s="16" t="s">
        <v>9109</v>
      </c>
      <c r="C8617" s="17" t="s">
        <v>8052</v>
      </c>
      <c r="D8617" s="18" t="s">
        <v>8995</v>
      </c>
      <c r="E8617" s="18"/>
      <c r="F8617" s="18"/>
      <c r="G8617" s="18"/>
      <c r="H8617" s="18"/>
      <c r="I8617" s="18"/>
      <c r="J8617" s="5"/>
      <c r="K8617" s="21">
        <v>600</v>
      </c>
      <c r="L8617" s="9">
        <v>600</v>
      </c>
      <c r="M8617" s="5"/>
      <c r="N8617" s="5"/>
      <c r="O8617" s="20">
        <v>2</v>
      </c>
      <c r="P8617" s="8">
        <v>2</v>
      </c>
      <c r="Q8617" s="5"/>
    </row>
    <row r="8618" spans="1:17" ht="12" x14ac:dyDescent="0.2">
      <c r="A8618" s="16" t="s">
        <v>5920</v>
      </c>
      <c r="B8618" s="16" t="s">
        <v>9109</v>
      </c>
      <c r="C8618" s="17" t="s">
        <v>8053</v>
      </c>
      <c r="D8618" s="18" t="s">
        <v>8995</v>
      </c>
      <c r="E8618" s="18"/>
      <c r="F8618" s="18"/>
      <c r="G8618" s="18"/>
      <c r="H8618" s="18"/>
      <c r="I8618" s="18"/>
      <c r="J8618" s="5"/>
      <c r="K8618" s="19">
        <v>14365</v>
      </c>
      <c r="L8618" s="7">
        <v>14365</v>
      </c>
      <c r="M8618" s="5"/>
      <c r="N8618" s="5"/>
      <c r="O8618" s="20">
        <v>13</v>
      </c>
      <c r="P8618" s="8">
        <v>13</v>
      </c>
      <c r="Q8618" s="5"/>
    </row>
    <row r="8619" spans="1:17" ht="12" x14ac:dyDescent="0.2">
      <c r="A8619" s="16" t="s">
        <v>5920</v>
      </c>
      <c r="B8619" s="16" t="s">
        <v>9109</v>
      </c>
      <c r="C8619" s="17" t="s">
        <v>8054</v>
      </c>
      <c r="D8619" s="18" t="s">
        <v>8995</v>
      </c>
      <c r="E8619" s="18"/>
      <c r="F8619" s="18"/>
      <c r="G8619" s="18"/>
      <c r="H8619" s="18"/>
      <c r="I8619" s="18"/>
      <c r="J8619" s="5"/>
      <c r="K8619" s="21">
        <v>533.16999999999996</v>
      </c>
      <c r="L8619" s="9">
        <v>533.16999999999996</v>
      </c>
      <c r="M8619" s="5"/>
      <c r="N8619" s="5"/>
      <c r="O8619" s="20">
        <v>1</v>
      </c>
      <c r="P8619" s="8">
        <v>1</v>
      </c>
      <c r="Q8619" s="5"/>
    </row>
    <row r="8620" spans="1:17" ht="12" x14ac:dyDescent="0.2">
      <c r="A8620" s="16" t="s">
        <v>5920</v>
      </c>
      <c r="B8620" s="16" t="s">
        <v>9109</v>
      </c>
      <c r="C8620" s="17" t="s">
        <v>8055</v>
      </c>
      <c r="D8620" s="18" t="s">
        <v>8995</v>
      </c>
      <c r="E8620" s="18"/>
      <c r="F8620" s="18"/>
      <c r="G8620" s="18"/>
      <c r="H8620" s="18"/>
      <c r="I8620" s="18"/>
      <c r="J8620" s="5"/>
      <c r="K8620" s="21">
        <v>920.83</v>
      </c>
      <c r="L8620" s="9">
        <v>920.83</v>
      </c>
      <c r="M8620" s="5"/>
      <c r="N8620" s="5"/>
      <c r="O8620" s="20">
        <v>1</v>
      </c>
      <c r="P8620" s="8">
        <v>1</v>
      </c>
      <c r="Q8620" s="5"/>
    </row>
    <row r="8621" spans="1:17" ht="12" x14ac:dyDescent="0.2">
      <c r="A8621" s="16" t="s">
        <v>5920</v>
      </c>
      <c r="B8621" s="16" t="s">
        <v>9109</v>
      </c>
      <c r="C8621" s="17" t="s">
        <v>8056</v>
      </c>
      <c r="D8621" s="18" t="s">
        <v>8995</v>
      </c>
      <c r="E8621" s="18"/>
      <c r="F8621" s="18"/>
      <c r="G8621" s="18"/>
      <c r="H8621" s="18"/>
      <c r="I8621" s="18"/>
      <c r="J8621" s="5"/>
      <c r="K8621" s="21">
        <v>640</v>
      </c>
      <c r="L8621" s="9">
        <v>640</v>
      </c>
      <c r="M8621" s="5"/>
      <c r="N8621" s="5"/>
      <c r="O8621" s="20">
        <v>2</v>
      </c>
      <c r="P8621" s="8">
        <v>2</v>
      </c>
      <c r="Q8621" s="5"/>
    </row>
    <row r="8622" spans="1:17" ht="12" x14ac:dyDescent="0.2">
      <c r="A8622" s="16" t="s">
        <v>5920</v>
      </c>
      <c r="B8622" s="16" t="s">
        <v>9109</v>
      </c>
      <c r="C8622" s="17" t="s">
        <v>8057</v>
      </c>
      <c r="D8622" s="18" t="s">
        <v>8995</v>
      </c>
      <c r="E8622" s="18"/>
      <c r="F8622" s="18"/>
      <c r="G8622" s="18"/>
      <c r="H8622" s="18"/>
      <c r="I8622" s="18"/>
      <c r="J8622" s="5"/>
      <c r="K8622" s="21">
        <v>336</v>
      </c>
      <c r="L8622" s="9">
        <v>336</v>
      </c>
      <c r="M8622" s="5"/>
      <c r="N8622" s="5"/>
      <c r="O8622" s="20">
        <v>1</v>
      </c>
      <c r="P8622" s="8">
        <v>1</v>
      </c>
      <c r="Q8622" s="5"/>
    </row>
    <row r="8623" spans="1:17" ht="12" x14ac:dyDescent="0.2">
      <c r="A8623" s="16" t="s">
        <v>5920</v>
      </c>
      <c r="B8623" s="16" t="s">
        <v>9109</v>
      </c>
      <c r="C8623" s="17" t="s">
        <v>8058</v>
      </c>
      <c r="D8623" s="18" t="s">
        <v>8995</v>
      </c>
      <c r="E8623" s="18"/>
      <c r="F8623" s="18"/>
      <c r="G8623" s="18"/>
      <c r="H8623" s="18"/>
      <c r="I8623" s="18"/>
      <c r="J8623" s="5"/>
      <c r="K8623" s="21">
        <v>336</v>
      </c>
      <c r="L8623" s="9">
        <v>336</v>
      </c>
      <c r="M8623" s="5"/>
      <c r="N8623" s="5"/>
      <c r="O8623" s="20">
        <v>1</v>
      </c>
      <c r="P8623" s="8">
        <v>1</v>
      </c>
      <c r="Q8623" s="5"/>
    </row>
    <row r="8624" spans="1:17" ht="12" x14ac:dyDescent="0.2">
      <c r="A8624" s="16" t="s">
        <v>5920</v>
      </c>
      <c r="B8624" s="16" t="s">
        <v>9109</v>
      </c>
      <c r="C8624" s="17" t="s">
        <v>8059</v>
      </c>
      <c r="D8624" s="18" t="s">
        <v>8995</v>
      </c>
      <c r="E8624" s="18"/>
      <c r="F8624" s="18"/>
      <c r="G8624" s="18"/>
      <c r="H8624" s="18"/>
      <c r="I8624" s="18"/>
      <c r="J8624" s="5"/>
      <c r="K8624" s="19">
        <v>6636</v>
      </c>
      <c r="L8624" s="7">
        <v>6636</v>
      </c>
      <c r="M8624" s="5"/>
      <c r="N8624" s="5"/>
      <c r="O8624" s="20">
        <v>1</v>
      </c>
      <c r="P8624" s="8">
        <v>1</v>
      </c>
      <c r="Q8624" s="5"/>
    </row>
    <row r="8625" spans="1:17" ht="24" x14ac:dyDescent="0.2">
      <c r="A8625" s="16" t="s">
        <v>5920</v>
      </c>
      <c r="B8625" s="16" t="s">
        <v>9109</v>
      </c>
      <c r="C8625" s="17" t="s">
        <v>8060</v>
      </c>
      <c r="D8625" s="18" t="s">
        <v>8995</v>
      </c>
      <c r="E8625" s="18"/>
      <c r="F8625" s="18"/>
      <c r="G8625" s="18"/>
      <c r="H8625" s="18"/>
      <c r="I8625" s="18"/>
      <c r="J8625" s="5"/>
      <c r="K8625" s="19">
        <v>15998</v>
      </c>
      <c r="L8625" s="7">
        <v>15998</v>
      </c>
      <c r="M8625" s="5"/>
      <c r="N8625" s="5"/>
      <c r="O8625" s="20">
        <v>1</v>
      </c>
      <c r="P8625" s="8">
        <v>1</v>
      </c>
      <c r="Q8625" s="5"/>
    </row>
    <row r="8626" spans="1:17" ht="24" x14ac:dyDescent="0.2">
      <c r="A8626" s="16" t="s">
        <v>5920</v>
      </c>
      <c r="B8626" s="16" t="s">
        <v>9109</v>
      </c>
      <c r="C8626" s="17" t="s">
        <v>8061</v>
      </c>
      <c r="D8626" s="18" t="s">
        <v>8995</v>
      </c>
      <c r="E8626" s="18"/>
      <c r="F8626" s="18"/>
      <c r="G8626" s="18"/>
      <c r="H8626" s="18"/>
      <c r="I8626" s="18"/>
      <c r="J8626" s="5"/>
      <c r="K8626" s="19">
        <v>19130</v>
      </c>
      <c r="L8626" s="6"/>
      <c r="M8626" s="19">
        <v>19130</v>
      </c>
      <c r="N8626" s="5"/>
      <c r="O8626" s="20">
        <v>1</v>
      </c>
      <c r="P8626" s="6"/>
      <c r="Q8626" s="20">
        <v>1</v>
      </c>
    </row>
    <row r="8627" spans="1:17" ht="12" x14ac:dyDescent="0.2">
      <c r="A8627" s="16" t="s">
        <v>5920</v>
      </c>
      <c r="B8627" s="16" t="s">
        <v>9109</v>
      </c>
      <c r="C8627" s="17" t="s">
        <v>8062</v>
      </c>
      <c r="D8627" s="18" t="str">
        <f>VLOOKUP(C8627,[2]итоговая!$C$6:$H$1018,4,FALSE)</f>
        <v>Аварийный резерв</v>
      </c>
      <c r="E8627" s="26">
        <f t="shared" ref="E8627:E8628" si="412">J8627-L8627</f>
        <v>27666.87</v>
      </c>
      <c r="F8627" s="26">
        <f t="shared" ref="F8627:F8628" si="413">N8627-P8627</f>
        <v>1</v>
      </c>
      <c r="G8627" s="26" t="str">
        <f>VLOOKUP(C8627,[2]итоговая!$C$6:$H$1018,5,FALSE)</f>
        <v>УИТ</v>
      </c>
      <c r="H8627" s="21" t="str">
        <f>VLOOKUP(C8627,[2]итоговая!$C$6:$H$1018,6,FALSE)</f>
        <v>Резерв. Контроль загазованности на кустовых площадках</v>
      </c>
      <c r="I8627" s="18"/>
      <c r="J8627" s="19">
        <v>27666.87</v>
      </c>
      <c r="K8627" s="5"/>
      <c r="L8627" s="6"/>
      <c r="M8627" s="19">
        <v>27666.87</v>
      </c>
      <c r="N8627" s="20">
        <v>1</v>
      </c>
      <c r="O8627" s="5"/>
      <c r="P8627" s="6"/>
      <c r="Q8627" s="20">
        <v>1</v>
      </c>
    </row>
    <row r="8628" spans="1:17" ht="12" x14ac:dyDescent="0.2">
      <c r="A8628" s="16" t="s">
        <v>5920</v>
      </c>
      <c r="B8628" s="16" t="s">
        <v>9109</v>
      </c>
      <c r="C8628" s="17" t="s">
        <v>8062</v>
      </c>
      <c r="D8628" s="18" t="str">
        <f>VLOOKUP(C8628,[2]итоговая!$C$6:$H$1018,4,FALSE)</f>
        <v>Аварийный резерв</v>
      </c>
      <c r="E8628" s="26">
        <f t="shared" si="412"/>
        <v>40078.29</v>
      </c>
      <c r="F8628" s="26">
        <f t="shared" si="413"/>
        <v>1</v>
      </c>
      <c r="G8628" s="26" t="str">
        <f>VLOOKUP(C8628,[2]итоговая!$C$6:$H$1018,5,FALSE)</f>
        <v>УИТ</v>
      </c>
      <c r="H8628" s="21" t="str">
        <f>VLOOKUP(C8628,[2]итоговая!$C$6:$H$1018,6,FALSE)</f>
        <v>Резерв. Контроль загазованности на кустовых площадках</v>
      </c>
      <c r="I8628" s="18"/>
      <c r="J8628" s="19">
        <v>40078.29</v>
      </c>
      <c r="K8628" s="5"/>
      <c r="L8628" s="6"/>
      <c r="M8628" s="19">
        <v>40078.29</v>
      </c>
      <c r="N8628" s="20">
        <v>1</v>
      </c>
      <c r="O8628" s="5"/>
      <c r="P8628" s="6"/>
      <c r="Q8628" s="20">
        <v>1</v>
      </c>
    </row>
    <row r="8629" spans="1:17" ht="12" x14ac:dyDescent="0.2">
      <c r="A8629" s="16" t="s">
        <v>5920</v>
      </c>
      <c r="B8629" s="16" t="s">
        <v>9109</v>
      </c>
      <c r="C8629" s="17" t="s">
        <v>8063</v>
      </c>
      <c r="D8629" s="18" t="s">
        <v>8995</v>
      </c>
      <c r="E8629" s="18"/>
      <c r="F8629" s="18"/>
      <c r="G8629" s="18"/>
      <c r="H8629" s="18"/>
      <c r="I8629" s="18"/>
      <c r="J8629" s="5"/>
      <c r="K8629" s="19">
        <v>31500</v>
      </c>
      <c r="L8629" s="7">
        <v>31500</v>
      </c>
      <c r="M8629" s="5"/>
      <c r="N8629" s="5"/>
      <c r="O8629" s="20">
        <v>2</v>
      </c>
      <c r="P8629" s="8">
        <v>2</v>
      </c>
      <c r="Q8629" s="5"/>
    </row>
    <row r="8630" spans="1:17" ht="12" x14ac:dyDescent="0.2">
      <c r="A8630" s="16" t="s">
        <v>5920</v>
      </c>
      <c r="B8630" s="16" t="s">
        <v>9109</v>
      </c>
      <c r="C8630" s="17" t="s">
        <v>2612</v>
      </c>
      <c r="D8630" s="18" t="s">
        <v>8995</v>
      </c>
      <c r="E8630" s="18"/>
      <c r="F8630" s="18"/>
      <c r="G8630" s="18"/>
      <c r="H8630" s="18"/>
      <c r="I8630" s="18"/>
      <c r="J8630" s="5"/>
      <c r="K8630" s="19">
        <v>15572.92</v>
      </c>
      <c r="L8630" s="7">
        <v>15572.92</v>
      </c>
      <c r="M8630" s="5"/>
      <c r="N8630" s="5"/>
      <c r="O8630" s="20">
        <v>1</v>
      </c>
      <c r="P8630" s="8">
        <v>1</v>
      </c>
      <c r="Q8630" s="5"/>
    </row>
    <row r="8631" spans="1:17" ht="12" x14ac:dyDescent="0.2">
      <c r="A8631" s="16" t="s">
        <v>5920</v>
      </c>
      <c r="B8631" s="16" t="s">
        <v>9109</v>
      </c>
      <c r="C8631" s="17" t="s">
        <v>8064</v>
      </c>
      <c r="D8631" s="18" t="s">
        <v>8995</v>
      </c>
      <c r="E8631" s="18"/>
      <c r="F8631" s="18"/>
      <c r="G8631" s="18"/>
      <c r="H8631" s="18"/>
      <c r="I8631" s="18"/>
      <c r="J8631" s="5"/>
      <c r="K8631" s="19">
        <v>15228</v>
      </c>
      <c r="L8631" s="7">
        <v>15228</v>
      </c>
      <c r="M8631" s="5"/>
      <c r="N8631" s="5"/>
      <c r="O8631" s="20">
        <v>1</v>
      </c>
      <c r="P8631" s="8">
        <v>1</v>
      </c>
      <c r="Q8631" s="5"/>
    </row>
    <row r="8632" spans="1:17" ht="12" x14ac:dyDescent="0.2">
      <c r="A8632" s="16" t="s">
        <v>5920</v>
      </c>
      <c r="B8632" s="16" t="s">
        <v>9109</v>
      </c>
      <c r="C8632" s="17" t="s">
        <v>8065</v>
      </c>
      <c r="D8632" s="18" t="s">
        <v>8995</v>
      </c>
      <c r="E8632" s="18"/>
      <c r="F8632" s="18"/>
      <c r="G8632" s="18"/>
      <c r="H8632" s="18"/>
      <c r="I8632" s="18"/>
      <c r="J8632" s="5"/>
      <c r="K8632" s="19">
        <v>7218.75</v>
      </c>
      <c r="L8632" s="7">
        <v>7218.75</v>
      </c>
      <c r="M8632" s="5"/>
      <c r="N8632" s="5"/>
      <c r="O8632" s="20">
        <v>1</v>
      </c>
      <c r="P8632" s="8">
        <v>1</v>
      </c>
      <c r="Q8632" s="5"/>
    </row>
    <row r="8633" spans="1:17" ht="12" x14ac:dyDescent="0.2">
      <c r="A8633" s="16" t="s">
        <v>5920</v>
      </c>
      <c r="B8633" s="16" t="s">
        <v>9109</v>
      </c>
      <c r="C8633" s="17" t="s">
        <v>8066</v>
      </c>
      <c r="D8633" s="18" t="s">
        <v>8995</v>
      </c>
      <c r="E8633" s="18"/>
      <c r="F8633" s="18"/>
      <c r="G8633" s="18"/>
      <c r="H8633" s="18"/>
      <c r="I8633" s="18"/>
      <c r="J8633" s="5"/>
      <c r="K8633" s="19">
        <v>32666.67</v>
      </c>
      <c r="L8633" s="7">
        <v>32666.67</v>
      </c>
      <c r="M8633" s="5"/>
      <c r="N8633" s="5"/>
      <c r="O8633" s="20">
        <v>4</v>
      </c>
      <c r="P8633" s="8">
        <v>4</v>
      </c>
      <c r="Q8633" s="5"/>
    </row>
    <row r="8634" spans="1:17" ht="12" x14ac:dyDescent="0.2">
      <c r="A8634" s="16" t="s">
        <v>5920</v>
      </c>
      <c r="B8634" s="16" t="s">
        <v>9109</v>
      </c>
      <c r="C8634" s="17" t="s">
        <v>8067</v>
      </c>
      <c r="D8634" s="18" t="s">
        <v>8995</v>
      </c>
      <c r="E8634" s="18"/>
      <c r="F8634" s="18"/>
      <c r="G8634" s="18"/>
      <c r="H8634" s="18"/>
      <c r="I8634" s="18"/>
      <c r="J8634" s="19">
        <v>9206.99</v>
      </c>
      <c r="K8634" s="5"/>
      <c r="L8634" s="7">
        <v>9206.99</v>
      </c>
      <c r="M8634" s="5"/>
      <c r="N8634" s="20">
        <v>1</v>
      </c>
      <c r="O8634" s="5"/>
      <c r="P8634" s="8">
        <v>1</v>
      </c>
      <c r="Q8634" s="5"/>
    </row>
    <row r="8635" spans="1:17" ht="12" x14ac:dyDescent="0.2">
      <c r="A8635" s="16" t="s">
        <v>5920</v>
      </c>
      <c r="B8635" s="16" t="s">
        <v>9109</v>
      </c>
      <c r="C8635" s="17" t="s">
        <v>8068</v>
      </c>
      <c r="D8635" s="18" t="s">
        <v>8995</v>
      </c>
      <c r="E8635" s="18"/>
      <c r="F8635" s="18"/>
      <c r="G8635" s="18"/>
      <c r="H8635" s="18"/>
      <c r="I8635" s="18"/>
      <c r="J8635" s="5"/>
      <c r="K8635" s="19">
        <v>1850</v>
      </c>
      <c r="L8635" s="7">
        <v>1850</v>
      </c>
      <c r="M8635" s="5"/>
      <c r="N8635" s="5"/>
      <c r="O8635" s="20">
        <v>1</v>
      </c>
      <c r="P8635" s="8">
        <v>1</v>
      </c>
      <c r="Q8635" s="5"/>
    </row>
    <row r="8636" spans="1:17" ht="12" x14ac:dyDescent="0.2">
      <c r="A8636" s="16" t="s">
        <v>5920</v>
      </c>
      <c r="B8636" s="16" t="s">
        <v>9109</v>
      </c>
      <c r="C8636" s="17" t="s">
        <v>8069</v>
      </c>
      <c r="D8636" s="18" t="s">
        <v>8995</v>
      </c>
      <c r="E8636" s="18"/>
      <c r="F8636" s="18"/>
      <c r="G8636" s="18"/>
      <c r="H8636" s="18"/>
      <c r="I8636" s="18"/>
      <c r="J8636" s="5"/>
      <c r="K8636" s="19">
        <v>1365.83</v>
      </c>
      <c r="L8636" s="7">
        <v>1365.83</v>
      </c>
      <c r="M8636" s="5"/>
      <c r="N8636" s="5"/>
      <c r="O8636" s="20">
        <v>1</v>
      </c>
      <c r="P8636" s="8">
        <v>1</v>
      </c>
      <c r="Q8636" s="5"/>
    </row>
    <row r="8637" spans="1:17" ht="24" x14ac:dyDescent="0.2">
      <c r="A8637" s="16" t="s">
        <v>5920</v>
      </c>
      <c r="B8637" s="16" t="s">
        <v>9109</v>
      </c>
      <c r="C8637" s="17" t="s">
        <v>8070</v>
      </c>
      <c r="D8637" s="18" t="s">
        <v>8995</v>
      </c>
      <c r="E8637" s="18"/>
      <c r="F8637" s="18"/>
      <c r="G8637" s="18"/>
      <c r="H8637" s="18"/>
      <c r="I8637" s="18"/>
      <c r="J8637" s="5"/>
      <c r="K8637" s="19">
        <v>1916.67</v>
      </c>
      <c r="L8637" s="7">
        <v>1916.67</v>
      </c>
      <c r="M8637" s="5"/>
      <c r="N8637" s="5"/>
      <c r="O8637" s="20">
        <v>1</v>
      </c>
      <c r="P8637" s="8">
        <v>1</v>
      </c>
      <c r="Q8637" s="5"/>
    </row>
    <row r="8638" spans="1:17" ht="24" x14ac:dyDescent="0.2">
      <c r="A8638" s="16" t="s">
        <v>5920</v>
      </c>
      <c r="B8638" s="16" t="s">
        <v>9109</v>
      </c>
      <c r="C8638" s="17" t="s">
        <v>8071</v>
      </c>
      <c r="D8638" s="18" t="s">
        <v>8995</v>
      </c>
      <c r="E8638" s="18"/>
      <c r="F8638" s="18"/>
      <c r="G8638" s="18"/>
      <c r="H8638" s="18"/>
      <c r="I8638" s="18"/>
      <c r="J8638" s="5"/>
      <c r="K8638" s="19">
        <v>45379</v>
      </c>
      <c r="L8638" s="7">
        <v>45379</v>
      </c>
      <c r="M8638" s="5"/>
      <c r="N8638" s="5"/>
      <c r="O8638" s="20">
        <v>1</v>
      </c>
      <c r="P8638" s="8">
        <v>1</v>
      </c>
      <c r="Q8638" s="5"/>
    </row>
    <row r="8639" spans="1:17" ht="12" x14ac:dyDescent="0.2">
      <c r="A8639" s="16" t="s">
        <v>5920</v>
      </c>
      <c r="B8639" s="16" t="s">
        <v>9109</v>
      </c>
      <c r="C8639" s="17" t="s">
        <v>8072</v>
      </c>
      <c r="D8639" s="18" t="s">
        <v>8995</v>
      </c>
      <c r="E8639" s="18"/>
      <c r="F8639" s="18"/>
      <c r="G8639" s="18"/>
      <c r="H8639" s="18"/>
      <c r="I8639" s="18"/>
      <c r="J8639" s="5"/>
      <c r="K8639" s="21">
        <v>579.57000000000005</v>
      </c>
      <c r="L8639" s="9">
        <v>579.57000000000005</v>
      </c>
      <c r="M8639" s="5"/>
      <c r="N8639" s="5"/>
      <c r="O8639" s="20">
        <v>3</v>
      </c>
      <c r="P8639" s="8">
        <v>3</v>
      </c>
      <c r="Q8639" s="5"/>
    </row>
    <row r="8640" spans="1:17" ht="12" x14ac:dyDescent="0.2">
      <c r="A8640" s="16" t="s">
        <v>5920</v>
      </c>
      <c r="B8640" s="16" t="s">
        <v>9109</v>
      </c>
      <c r="C8640" s="17" t="s">
        <v>8073</v>
      </c>
      <c r="D8640" s="18" t="s">
        <v>8995</v>
      </c>
      <c r="E8640" s="18"/>
      <c r="F8640" s="18"/>
      <c r="G8640" s="18"/>
      <c r="H8640" s="18"/>
      <c r="I8640" s="18"/>
      <c r="J8640" s="5"/>
      <c r="K8640" s="19">
        <v>1800</v>
      </c>
      <c r="L8640" s="7">
        <v>1800</v>
      </c>
      <c r="M8640" s="5"/>
      <c r="N8640" s="5"/>
      <c r="O8640" s="20">
        <v>4</v>
      </c>
      <c r="P8640" s="8">
        <v>4</v>
      </c>
      <c r="Q8640" s="5"/>
    </row>
    <row r="8641" spans="1:17" ht="12" x14ac:dyDescent="0.2">
      <c r="A8641" s="16" t="s">
        <v>5920</v>
      </c>
      <c r="B8641" s="16" t="s">
        <v>9109</v>
      </c>
      <c r="C8641" s="17" t="s">
        <v>8074</v>
      </c>
      <c r="D8641" s="18" t="s">
        <v>8995</v>
      </c>
      <c r="E8641" s="18"/>
      <c r="F8641" s="18"/>
      <c r="G8641" s="18"/>
      <c r="H8641" s="18"/>
      <c r="I8641" s="18"/>
      <c r="J8641" s="5"/>
      <c r="K8641" s="19">
        <v>1354.17</v>
      </c>
      <c r="L8641" s="7">
        <v>1354.17</v>
      </c>
      <c r="M8641" s="5"/>
      <c r="N8641" s="5"/>
      <c r="O8641" s="20">
        <v>1</v>
      </c>
      <c r="P8641" s="8">
        <v>1</v>
      </c>
      <c r="Q8641" s="5"/>
    </row>
    <row r="8642" spans="1:17" ht="12" x14ac:dyDescent="0.2">
      <c r="A8642" s="16" t="s">
        <v>5920</v>
      </c>
      <c r="B8642" s="16" t="s">
        <v>9109</v>
      </c>
      <c r="C8642" s="17" t="s">
        <v>8075</v>
      </c>
      <c r="D8642" s="18" t="s">
        <v>8995</v>
      </c>
      <c r="E8642" s="18"/>
      <c r="F8642" s="18"/>
      <c r="G8642" s="18"/>
      <c r="H8642" s="18"/>
      <c r="I8642" s="18"/>
      <c r="J8642" s="5"/>
      <c r="K8642" s="19">
        <v>1354.17</v>
      </c>
      <c r="L8642" s="7">
        <v>1354.17</v>
      </c>
      <c r="M8642" s="5"/>
      <c r="N8642" s="5"/>
      <c r="O8642" s="20">
        <v>1</v>
      </c>
      <c r="P8642" s="8">
        <v>1</v>
      </c>
      <c r="Q8642" s="5"/>
    </row>
    <row r="8643" spans="1:17" ht="12" x14ac:dyDescent="0.2">
      <c r="A8643" s="16" t="s">
        <v>5920</v>
      </c>
      <c r="B8643" s="16" t="s">
        <v>9109</v>
      </c>
      <c r="C8643" s="17" t="s">
        <v>8076</v>
      </c>
      <c r="D8643" s="18" t="s">
        <v>8995</v>
      </c>
      <c r="E8643" s="18"/>
      <c r="F8643" s="18"/>
      <c r="G8643" s="18"/>
      <c r="H8643" s="18"/>
      <c r="I8643" s="18"/>
      <c r="J8643" s="5"/>
      <c r="K8643" s="19">
        <v>3588</v>
      </c>
      <c r="L8643" s="7">
        <v>3588</v>
      </c>
      <c r="M8643" s="5"/>
      <c r="N8643" s="5"/>
      <c r="O8643" s="20">
        <v>2</v>
      </c>
      <c r="P8643" s="8">
        <v>2</v>
      </c>
      <c r="Q8643" s="5"/>
    </row>
    <row r="8644" spans="1:17" ht="12" x14ac:dyDescent="0.2">
      <c r="A8644" s="16" t="s">
        <v>5920</v>
      </c>
      <c r="B8644" s="16" t="s">
        <v>9109</v>
      </c>
      <c r="C8644" s="17" t="s">
        <v>8077</v>
      </c>
      <c r="D8644" s="18" t="s">
        <v>8995</v>
      </c>
      <c r="E8644" s="18"/>
      <c r="F8644" s="18"/>
      <c r="G8644" s="18"/>
      <c r="H8644" s="18"/>
      <c r="I8644" s="18"/>
      <c r="J8644" s="5"/>
      <c r="K8644" s="21">
        <v>110</v>
      </c>
      <c r="L8644" s="9">
        <v>110</v>
      </c>
      <c r="M8644" s="5"/>
      <c r="N8644" s="5"/>
      <c r="O8644" s="20">
        <v>10</v>
      </c>
      <c r="P8644" s="8">
        <v>10</v>
      </c>
      <c r="Q8644" s="5"/>
    </row>
    <row r="8645" spans="1:17" ht="12" x14ac:dyDescent="0.2">
      <c r="A8645" s="16" t="s">
        <v>5920</v>
      </c>
      <c r="B8645" s="16" t="s">
        <v>9109</v>
      </c>
      <c r="C8645" s="17" t="s">
        <v>5398</v>
      </c>
      <c r="D8645" s="18" t="s">
        <v>8995</v>
      </c>
      <c r="E8645" s="18"/>
      <c r="F8645" s="18"/>
      <c r="G8645" s="18"/>
      <c r="H8645" s="18"/>
      <c r="I8645" s="18"/>
      <c r="J8645" s="5"/>
      <c r="K8645" s="19">
        <v>1395.83</v>
      </c>
      <c r="L8645" s="7">
        <v>1395.83</v>
      </c>
      <c r="M8645" s="5"/>
      <c r="N8645" s="5"/>
      <c r="O8645" s="20">
        <v>220</v>
      </c>
      <c r="P8645" s="8">
        <v>220</v>
      </c>
      <c r="Q8645" s="5"/>
    </row>
    <row r="8646" spans="1:17" ht="12" x14ac:dyDescent="0.2">
      <c r="A8646" s="16" t="s">
        <v>5920</v>
      </c>
      <c r="B8646" s="16" t="s">
        <v>9109</v>
      </c>
      <c r="C8646" s="17" t="s">
        <v>8078</v>
      </c>
      <c r="D8646" s="18" t="s">
        <v>8995</v>
      </c>
      <c r="E8646" s="18"/>
      <c r="F8646" s="18"/>
      <c r="G8646" s="18"/>
      <c r="H8646" s="18"/>
      <c r="I8646" s="18"/>
      <c r="J8646" s="5"/>
      <c r="K8646" s="21">
        <v>67.5</v>
      </c>
      <c r="L8646" s="9">
        <v>67.5</v>
      </c>
      <c r="M8646" s="5"/>
      <c r="N8646" s="5"/>
      <c r="O8646" s="20">
        <v>10</v>
      </c>
      <c r="P8646" s="8">
        <v>10</v>
      </c>
      <c r="Q8646" s="5"/>
    </row>
    <row r="8647" spans="1:17" ht="12" x14ac:dyDescent="0.2">
      <c r="A8647" s="16" t="s">
        <v>5920</v>
      </c>
      <c r="B8647" s="16" t="s">
        <v>9109</v>
      </c>
      <c r="C8647" s="17" t="s">
        <v>8079</v>
      </c>
      <c r="D8647" s="18" t="s">
        <v>8995</v>
      </c>
      <c r="E8647" s="18"/>
      <c r="F8647" s="18"/>
      <c r="G8647" s="18"/>
      <c r="H8647" s="18"/>
      <c r="I8647" s="18"/>
      <c r="J8647" s="5"/>
      <c r="K8647" s="21">
        <v>770</v>
      </c>
      <c r="L8647" s="9">
        <v>770</v>
      </c>
      <c r="M8647" s="5"/>
      <c r="N8647" s="5"/>
      <c r="O8647" s="20">
        <v>10</v>
      </c>
      <c r="P8647" s="8">
        <v>10</v>
      </c>
      <c r="Q8647" s="5"/>
    </row>
    <row r="8648" spans="1:17" ht="12" x14ac:dyDescent="0.2">
      <c r="A8648" s="16" t="s">
        <v>5920</v>
      </c>
      <c r="B8648" s="16" t="s">
        <v>9109</v>
      </c>
      <c r="C8648" s="17" t="s">
        <v>5400</v>
      </c>
      <c r="D8648" s="18" t="s">
        <v>8995</v>
      </c>
      <c r="E8648" s="18"/>
      <c r="F8648" s="18"/>
      <c r="G8648" s="18"/>
      <c r="H8648" s="18"/>
      <c r="I8648" s="18"/>
      <c r="J8648" s="5"/>
      <c r="K8648" s="19">
        <v>2506.66</v>
      </c>
      <c r="L8648" s="7">
        <v>2506.66</v>
      </c>
      <c r="M8648" s="5"/>
      <c r="N8648" s="5"/>
      <c r="O8648" s="20">
        <v>230</v>
      </c>
      <c r="P8648" s="8">
        <v>230</v>
      </c>
      <c r="Q8648" s="5"/>
    </row>
    <row r="8649" spans="1:17" ht="12" x14ac:dyDescent="0.2">
      <c r="A8649" s="16" t="s">
        <v>5920</v>
      </c>
      <c r="B8649" s="16" t="s">
        <v>9109</v>
      </c>
      <c r="C8649" s="17" t="s">
        <v>5404</v>
      </c>
      <c r="D8649" s="18" t="s">
        <v>8995</v>
      </c>
      <c r="E8649" s="18"/>
      <c r="F8649" s="18"/>
      <c r="G8649" s="18"/>
      <c r="H8649" s="18"/>
      <c r="I8649" s="18"/>
      <c r="J8649" s="5"/>
      <c r="K8649" s="19">
        <v>2270.83</v>
      </c>
      <c r="L8649" s="7">
        <v>2270.83</v>
      </c>
      <c r="M8649" s="5"/>
      <c r="N8649" s="5"/>
      <c r="O8649" s="20">
        <v>350</v>
      </c>
      <c r="P8649" s="8">
        <v>350</v>
      </c>
      <c r="Q8649" s="5"/>
    </row>
    <row r="8650" spans="1:17" ht="12" x14ac:dyDescent="0.2">
      <c r="A8650" s="16" t="s">
        <v>5920</v>
      </c>
      <c r="B8650" s="16" t="s">
        <v>9109</v>
      </c>
      <c r="C8650" s="17" t="s">
        <v>8080</v>
      </c>
      <c r="D8650" s="18" t="s">
        <v>8995</v>
      </c>
      <c r="E8650" s="18"/>
      <c r="F8650" s="18"/>
      <c r="G8650" s="18"/>
      <c r="H8650" s="18"/>
      <c r="I8650" s="18"/>
      <c r="J8650" s="5"/>
      <c r="K8650" s="19">
        <v>1194.17</v>
      </c>
      <c r="L8650" s="7">
        <v>1194.17</v>
      </c>
      <c r="M8650" s="5"/>
      <c r="N8650" s="5"/>
      <c r="O8650" s="20">
        <v>180</v>
      </c>
      <c r="P8650" s="8">
        <v>180</v>
      </c>
      <c r="Q8650" s="5"/>
    </row>
    <row r="8651" spans="1:17" ht="12" x14ac:dyDescent="0.2">
      <c r="A8651" s="16" t="s">
        <v>5920</v>
      </c>
      <c r="B8651" s="16" t="s">
        <v>9109</v>
      </c>
      <c r="C8651" s="17" t="s">
        <v>5405</v>
      </c>
      <c r="D8651" s="18" t="s">
        <v>8995</v>
      </c>
      <c r="E8651" s="18"/>
      <c r="F8651" s="18"/>
      <c r="G8651" s="18"/>
      <c r="H8651" s="18"/>
      <c r="I8651" s="18"/>
      <c r="J8651" s="5"/>
      <c r="K8651" s="21">
        <v>113.33</v>
      </c>
      <c r="L8651" s="9">
        <v>113.33</v>
      </c>
      <c r="M8651" s="5"/>
      <c r="N8651" s="5"/>
      <c r="O8651" s="20">
        <v>20</v>
      </c>
      <c r="P8651" s="8">
        <v>20</v>
      </c>
      <c r="Q8651" s="5"/>
    </row>
    <row r="8652" spans="1:17" ht="12" x14ac:dyDescent="0.2">
      <c r="A8652" s="16" t="s">
        <v>5920</v>
      </c>
      <c r="B8652" s="16" t="s">
        <v>9109</v>
      </c>
      <c r="C8652" s="17" t="s">
        <v>8081</v>
      </c>
      <c r="D8652" s="18" t="s">
        <v>8995</v>
      </c>
      <c r="E8652" s="18"/>
      <c r="F8652" s="18"/>
      <c r="G8652" s="18"/>
      <c r="H8652" s="18"/>
      <c r="I8652" s="18"/>
      <c r="J8652" s="5"/>
      <c r="K8652" s="21">
        <v>128.33000000000001</v>
      </c>
      <c r="L8652" s="9">
        <v>128.33000000000001</v>
      </c>
      <c r="M8652" s="5"/>
      <c r="N8652" s="5"/>
      <c r="O8652" s="20">
        <v>20</v>
      </c>
      <c r="P8652" s="8">
        <v>20</v>
      </c>
      <c r="Q8652" s="5"/>
    </row>
    <row r="8653" spans="1:17" ht="12" x14ac:dyDescent="0.2">
      <c r="A8653" s="16" t="s">
        <v>5920</v>
      </c>
      <c r="B8653" s="16" t="s">
        <v>9109</v>
      </c>
      <c r="C8653" s="17" t="s">
        <v>8082</v>
      </c>
      <c r="D8653" s="18" t="s">
        <v>8995</v>
      </c>
      <c r="E8653" s="18"/>
      <c r="F8653" s="18"/>
      <c r="G8653" s="18"/>
      <c r="H8653" s="18"/>
      <c r="I8653" s="18"/>
      <c r="J8653" s="5"/>
      <c r="K8653" s="21">
        <v>729.17</v>
      </c>
      <c r="L8653" s="9">
        <v>729.17</v>
      </c>
      <c r="M8653" s="5"/>
      <c r="N8653" s="5"/>
      <c r="O8653" s="20">
        <v>50</v>
      </c>
      <c r="P8653" s="8">
        <v>50</v>
      </c>
      <c r="Q8653" s="5"/>
    </row>
    <row r="8654" spans="1:17" ht="12" x14ac:dyDescent="0.2">
      <c r="A8654" s="16" t="s">
        <v>5920</v>
      </c>
      <c r="B8654" s="16" t="s">
        <v>9109</v>
      </c>
      <c r="C8654" s="17" t="s">
        <v>8083</v>
      </c>
      <c r="D8654" s="18" t="s">
        <v>8995</v>
      </c>
      <c r="E8654" s="18"/>
      <c r="F8654" s="18"/>
      <c r="G8654" s="18"/>
      <c r="H8654" s="18"/>
      <c r="I8654" s="18"/>
      <c r="J8654" s="5"/>
      <c r="K8654" s="19">
        <v>1079.17</v>
      </c>
      <c r="L8654" s="7">
        <v>1079.17</v>
      </c>
      <c r="M8654" s="5"/>
      <c r="N8654" s="5"/>
      <c r="O8654" s="20">
        <v>50</v>
      </c>
      <c r="P8654" s="8">
        <v>50</v>
      </c>
      <c r="Q8654" s="5"/>
    </row>
    <row r="8655" spans="1:17" ht="24" x14ac:dyDescent="0.2">
      <c r="A8655" s="16" t="s">
        <v>5920</v>
      </c>
      <c r="B8655" s="16" t="s">
        <v>9109</v>
      </c>
      <c r="C8655" s="17" t="s">
        <v>8084</v>
      </c>
      <c r="D8655" s="18" t="s">
        <v>8995</v>
      </c>
      <c r="E8655" s="18"/>
      <c r="F8655" s="18"/>
      <c r="G8655" s="18"/>
      <c r="H8655" s="18"/>
      <c r="I8655" s="18"/>
      <c r="J8655" s="5"/>
      <c r="K8655" s="21">
        <v>405</v>
      </c>
      <c r="L8655" s="9">
        <v>405</v>
      </c>
      <c r="M8655" s="5"/>
      <c r="N8655" s="5"/>
      <c r="O8655" s="20">
        <v>30</v>
      </c>
      <c r="P8655" s="8">
        <v>30</v>
      </c>
      <c r="Q8655" s="5"/>
    </row>
    <row r="8656" spans="1:17" ht="12" x14ac:dyDescent="0.2">
      <c r="A8656" s="16" t="s">
        <v>5920</v>
      </c>
      <c r="B8656" s="16" t="s">
        <v>9109</v>
      </c>
      <c r="C8656" s="17" t="s">
        <v>5411</v>
      </c>
      <c r="D8656" s="18" t="s">
        <v>8995</v>
      </c>
      <c r="E8656" s="18"/>
      <c r="F8656" s="18"/>
      <c r="G8656" s="18"/>
      <c r="H8656" s="18"/>
      <c r="I8656" s="18"/>
      <c r="J8656" s="5"/>
      <c r="K8656" s="21">
        <v>970</v>
      </c>
      <c r="L8656" s="9">
        <v>970</v>
      </c>
      <c r="M8656" s="5"/>
      <c r="N8656" s="5"/>
      <c r="O8656" s="20">
        <v>60</v>
      </c>
      <c r="P8656" s="8">
        <v>60</v>
      </c>
      <c r="Q8656" s="5"/>
    </row>
    <row r="8657" spans="1:17" ht="24" x14ac:dyDescent="0.2">
      <c r="A8657" s="16" t="s">
        <v>5920</v>
      </c>
      <c r="B8657" s="16" t="s">
        <v>9109</v>
      </c>
      <c r="C8657" s="17" t="s">
        <v>8085</v>
      </c>
      <c r="D8657" s="18" t="s">
        <v>8995</v>
      </c>
      <c r="E8657" s="18"/>
      <c r="F8657" s="18"/>
      <c r="G8657" s="18"/>
      <c r="H8657" s="18"/>
      <c r="I8657" s="18"/>
      <c r="J8657" s="5"/>
      <c r="K8657" s="21">
        <v>558.33000000000004</v>
      </c>
      <c r="L8657" s="9">
        <v>558.33000000000004</v>
      </c>
      <c r="M8657" s="5"/>
      <c r="N8657" s="5"/>
      <c r="O8657" s="20">
        <v>20</v>
      </c>
      <c r="P8657" s="8">
        <v>20</v>
      </c>
      <c r="Q8657" s="5"/>
    </row>
    <row r="8658" spans="1:17" ht="24" x14ac:dyDescent="0.2">
      <c r="A8658" s="16" t="s">
        <v>5920</v>
      </c>
      <c r="B8658" s="16" t="s">
        <v>9109</v>
      </c>
      <c r="C8658" s="17" t="s">
        <v>8086</v>
      </c>
      <c r="D8658" s="18" t="s">
        <v>8995</v>
      </c>
      <c r="E8658" s="18"/>
      <c r="F8658" s="18"/>
      <c r="G8658" s="18"/>
      <c r="H8658" s="18"/>
      <c r="I8658" s="18"/>
      <c r="J8658" s="5"/>
      <c r="K8658" s="21">
        <v>601.25</v>
      </c>
      <c r="L8658" s="9">
        <v>601.25</v>
      </c>
      <c r="M8658" s="5"/>
      <c r="N8658" s="5"/>
      <c r="O8658" s="20">
        <v>15</v>
      </c>
      <c r="P8658" s="8">
        <v>15</v>
      </c>
      <c r="Q8658" s="5"/>
    </row>
    <row r="8659" spans="1:17" ht="24" x14ac:dyDescent="0.2">
      <c r="A8659" s="16" t="s">
        <v>5920</v>
      </c>
      <c r="B8659" s="16" t="s">
        <v>9109</v>
      </c>
      <c r="C8659" s="17" t="s">
        <v>8087</v>
      </c>
      <c r="D8659" s="18" t="s">
        <v>8995</v>
      </c>
      <c r="E8659" s="18"/>
      <c r="F8659" s="18"/>
      <c r="G8659" s="18"/>
      <c r="H8659" s="18"/>
      <c r="I8659" s="18"/>
      <c r="J8659" s="5"/>
      <c r="K8659" s="19">
        <v>1869.17</v>
      </c>
      <c r="L8659" s="7">
        <v>1869.17</v>
      </c>
      <c r="M8659" s="5"/>
      <c r="N8659" s="5"/>
      <c r="O8659" s="20">
        <v>50</v>
      </c>
      <c r="P8659" s="8">
        <v>50</v>
      </c>
      <c r="Q8659" s="5"/>
    </row>
    <row r="8660" spans="1:17" ht="24" x14ac:dyDescent="0.2">
      <c r="A8660" s="16" t="s">
        <v>5920</v>
      </c>
      <c r="B8660" s="16" t="s">
        <v>9109</v>
      </c>
      <c r="C8660" s="17" t="s">
        <v>8088</v>
      </c>
      <c r="D8660" s="18" t="s">
        <v>8995</v>
      </c>
      <c r="E8660" s="18"/>
      <c r="F8660" s="18"/>
      <c r="G8660" s="18"/>
      <c r="H8660" s="18"/>
      <c r="I8660" s="18"/>
      <c r="J8660" s="5"/>
      <c r="K8660" s="21">
        <v>666.67</v>
      </c>
      <c r="L8660" s="9">
        <v>666.67</v>
      </c>
      <c r="M8660" s="5"/>
      <c r="N8660" s="5"/>
      <c r="O8660" s="20">
        <v>20</v>
      </c>
      <c r="P8660" s="8">
        <v>20</v>
      </c>
      <c r="Q8660" s="5"/>
    </row>
    <row r="8661" spans="1:17" ht="12" x14ac:dyDescent="0.2">
      <c r="A8661" s="16" t="s">
        <v>5920</v>
      </c>
      <c r="B8661" s="16" t="s">
        <v>9109</v>
      </c>
      <c r="C8661" s="17" t="s">
        <v>8089</v>
      </c>
      <c r="D8661" s="18" t="s">
        <v>8995</v>
      </c>
      <c r="E8661" s="18"/>
      <c r="F8661" s="18"/>
      <c r="G8661" s="18"/>
      <c r="H8661" s="18"/>
      <c r="I8661" s="18"/>
      <c r="J8661" s="5"/>
      <c r="K8661" s="19">
        <v>11880</v>
      </c>
      <c r="L8661" s="6"/>
      <c r="M8661" s="19">
        <v>11880</v>
      </c>
      <c r="N8661" s="5"/>
      <c r="O8661" s="20">
        <v>26.4</v>
      </c>
      <c r="P8661" s="6"/>
      <c r="Q8661" s="20">
        <v>26.4</v>
      </c>
    </row>
    <row r="8662" spans="1:17" ht="12" x14ac:dyDescent="0.2">
      <c r="A8662" s="16" t="s">
        <v>5920</v>
      </c>
      <c r="B8662" s="16" t="s">
        <v>9109</v>
      </c>
      <c r="C8662" s="17" t="s">
        <v>5412</v>
      </c>
      <c r="D8662" s="18" t="s">
        <v>8995</v>
      </c>
      <c r="E8662" s="18"/>
      <c r="F8662" s="18"/>
      <c r="G8662" s="18"/>
      <c r="H8662" s="18"/>
      <c r="I8662" s="18"/>
      <c r="J8662" s="5"/>
      <c r="K8662" s="19">
        <v>47000</v>
      </c>
      <c r="L8662" s="7">
        <v>47000</v>
      </c>
      <c r="M8662" s="5"/>
      <c r="N8662" s="5"/>
      <c r="O8662" s="20">
        <v>20</v>
      </c>
      <c r="P8662" s="8">
        <v>20</v>
      </c>
      <c r="Q8662" s="5"/>
    </row>
    <row r="8663" spans="1:17" ht="12" x14ac:dyDescent="0.2">
      <c r="A8663" s="16" t="s">
        <v>5920</v>
      </c>
      <c r="B8663" s="16" t="s">
        <v>9109</v>
      </c>
      <c r="C8663" s="17" t="s">
        <v>8090</v>
      </c>
      <c r="D8663" s="18" t="s">
        <v>8995</v>
      </c>
      <c r="E8663" s="18"/>
      <c r="F8663" s="18"/>
      <c r="G8663" s="18"/>
      <c r="H8663" s="18"/>
      <c r="I8663" s="18"/>
      <c r="J8663" s="5"/>
      <c r="K8663" s="19">
        <v>7710.83</v>
      </c>
      <c r="L8663" s="7">
        <v>7710.83</v>
      </c>
      <c r="M8663" s="5"/>
      <c r="N8663" s="5"/>
      <c r="O8663" s="20">
        <v>19</v>
      </c>
      <c r="P8663" s="8">
        <v>19</v>
      </c>
      <c r="Q8663" s="5"/>
    </row>
    <row r="8664" spans="1:17" ht="12" x14ac:dyDescent="0.2">
      <c r="A8664" s="16" t="s">
        <v>5920</v>
      </c>
      <c r="B8664" s="16" t="s">
        <v>9109</v>
      </c>
      <c r="C8664" s="17" t="s">
        <v>8091</v>
      </c>
      <c r="D8664" s="18" t="s">
        <v>8995</v>
      </c>
      <c r="E8664" s="18"/>
      <c r="F8664" s="18"/>
      <c r="G8664" s="18"/>
      <c r="H8664" s="18"/>
      <c r="I8664" s="18"/>
      <c r="J8664" s="5"/>
      <c r="K8664" s="21">
        <v>207.5</v>
      </c>
      <c r="L8664" s="9">
        <v>207.5</v>
      </c>
      <c r="M8664" s="5"/>
      <c r="N8664" s="5"/>
      <c r="O8664" s="20">
        <v>1</v>
      </c>
      <c r="P8664" s="8">
        <v>1</v>
      </c>
      <c r="Q8664" s="5"/>
    </row>
    <row r="8665" spans="1:17" ht="12" x14ac:dyDescent="0.2">
      <c r="A8665" s="16" t="s">
        <v>5920</v>
      </c>
      <c r="B8665" s="16" t="s">
        <v>9109</v>
      </c>
      <c r="C8665" s="17" t="s">
        <v>8092</v>
      </c>
      <c r="D8665" s="18" t="s">
        <v>8995</v>
      </c>
      <c r="E8665" s="18"/>
      <c r="F8665" s="18"/>
      <c r="G8665" s="18"/>
      <c r="H8665" s="18"/>
      <c r="I8665" s="18"/>
      <c r="J8665" s="5"/>
      <c r="K8665" s="19">
        <v>8000</v>
      </c>
      <c r="L8665" s="6"/>
      <c r="M8665" s="19">
        <v>8000</v>
      </c>
      <c r="N8665" s="5"/>
      <c r="O8665" s="20">
        <v>105</v>
      </c>
      <c r="P8665" s="6"/>
      <c r="Q8665" s="20">
        <v>105</v>
      </c>
    </row>
    <row r="8666" spans="1:17" ht="12" x14ac:dyDescent="0.2">
      <c r="A8666" s="16" t="s">
        <v>5920</v>
      </c>
      <c r="B8666" s="16" t="s">
        <v>9109</v>
      </c>
      <c r="C8666" s="17" t="s">
        <v>8093</v>
      </c>
      <c r="D8666" s="18" t="s">
        <v>8995</v>
      </c>
      <c r="E8666" s="18"/>
      <c r="F8666" s="18"/>
      <c r="G8666" s="18"/>
      <c r="H8666" s="18"/>
      <c r="I8666" s="18"/>
      <c r="J8666" s="5"/>
      <c r="K8666" s="21">
        <v>562.5</v>
      </c>
      <c r="L8666" s="9">
        <v>562.5</v>
      </c>
      <c r="M8666" s="5"/>
      <c r="N8666" s="5"/>
      <c r="O8666" s="20">
        <v>25</v>
      </c>
      <c r="P8666" s="8">
        <v>25</v>
      </c>
      <c r="Q8666" s="5"/>
    </row>
    <row r="8667" spans="1:17" ht="12" x14ac:dyDescent="0.2">
      <c r="A8667" s="16" t="s">
        <v>5920</v>
      </c>
      <c r="B8667" s="16" t="s">
        <v>9109</v>
      </c>
      <c r="C8667" s="17" t="s">
        <v>8094</v>
      </c>
      <c r="D8667" s="18" t="s">
        <v>8995</v>
      </c>
      <c r="E8667" s="18"/>
      <c r="F8667" s="18"/>
      <c r="G8667" s="18"/>
      <c r="H8667" s="18"/>
      <c r="I8667" s="18"/>
      <c r="J8667" s="5"/>
      <c r="K8667" s="19">
        <v>37140</v>
      </c>
      <c r="L8667" s="7">
        <v>37140</v>
      </c>
      <c r="M8667" s="5"/>
      <c r="N8667" s="5"/>
      <c r="O8667" s="20">
        <v>378</v>
      </c>
      <c r="P8667" s="8">
        <v>378</v>
      </c>
      <c r="Q8667" s="5"/>
    </row>
    <row r="8668" spans="1:17" ht="12" x14ac:dyDescent="0.2">
      <c r="A8668" s="16" t="s">
        <v>5920</v>
      </c>
      <c r="B8668" s="16" t="s">
        <v>9109</v>
      </c>
      <c r="C8668" s="17" t="s">
        <v>8095</v>
      </c>
      <c r="D8668" s="18" t="s">
        <v>8995</v>
      </c>
      <c r="E8668" s="18"/>
      <c r="F8668" s="18"/>
      <c r="G8668" s="18"/>
      <c r="H8668" s="18"/>
      <c r="I8668" s="18"/>
      <c r="J8668" s="5"/>
      <c r="K8668" s="21">
        <v>275.83</v>
      </c>
      <c r="L8668" s="9">
        <v>275.83</v>
      </c>
      <c r="M8668" s="5"/>
      <c r="N8668" s="5"/>
      <c r="O8668" s="20">
        <v>2</v>
      </c>
      <c r="P8668" s="8">
        <v>2</v>
      </c>
      <c r="Q8668" s="5"/>
    </row>
    <row r="8669" spans="1:17" ht="12" x14ac:dyDescent="0.2">
      <c r="A8669" s="16" t="s">
        <v>5920</v>
      </c>
      <c r="B8669" s="16" t="s">
        <v>9109</v>
      </c>
      <c r="C8669" s="17" t="s">
        <v>8096</v>
      </c>
      <c r="D8669" s="18" t="s">
        <v>8995</v>
      </c>
      <c r="E8669" s="18"/>
      <c r="F8669" s="18"/>
      <c r="G8669" s="18"/>
      <c r="H8669" s="18"/>
      <c r="I8669" s="18"/>
      <c r="J8669" s="5"/>
      <c r="K8669" s="19">
        <v>1421.67</v>
      </c>
      <c r="L8669" s="7">
        <v>1421.67</v>
      </c>
      <c r="M8669" s="5"/>
      <c r="N8669" s="5"/>
      <c r="O8669" s="20">
        <v>10</v>
      </c>
      <c r="P8669" s="8">
        <v>10</v>
      </c>
      <c r="Q8669" s="5"/>
    </row>
    <row r="8670" spans="1:17" ht="12" x14ac:dyDescent="0.2">
      <c r="A8670" s="16" t="s">
        <v>5920</v>
      </c>
      <c r="B8670" s="16" t="s">
        <v>9109</v>
      </c>
      <c r="C8670" s="17" t="s">
        <v>8097</v>
      </c>
      <c r="D8670" s="18" t="s">
        <v>8995</v>
      </c>
      <c r="E8670" s="18"/>
      <c r="F8670" s="18"/>
      <c r="G8670" s="18"/>
      <c r="H8670" s="18"/>
      <c r="I8670" s="18"/>
      <c r="J8670" s="5"/>
      <c r="K8670" s="19">
        <v>1073.33</v>
      </c>
      <c r="L8670" s="6"/>
      <c r="M8670" s="19">
        <v>1073.33</v>
      </c>
      <c r="N8670" s="5"/>
      <c r="O8670" s="20">
        <v>4</v>
      </c>
      <c r="P8670" s="6"/>
      <c r="Q8670" s="20">
        <v>4</v>
      </c>
    </row>
    <row r="8671" spans="1:17" ht="12" x14ac:dyDescent="0.2">
      <c r="A8671" s="16" t="s">
        <v>5920</v>
      </c>
      <c r="B8671" s="16" t="s">
        <v>9109</v>
      </c>
      <c r="C8671" s="17" t="s">
        <v>8098</v>
      </c>
      <c r="D8671" s="18" t="s">
        <v>8995</v>
      </c>
      <c r="E8671" s="18"/>
      <c r="F8671" s="18"/>
      <c r="G8671" s="18"/>
      <c r="H8671" s="18"/>
      <c r="I8671" s="18"/>
      <c r="J8671" s="19">
        <v>14167</v>
      </c>
      <c r="K8671" s="5"/>
      <c r="L8671" s="7">
        <v>14167</v>
      </c>
      <c r="M8671" s="5"/>
      <c r="N8671" s="20">
        <v>100</v>
      </c>
      <c r="O8671" s="5"/>
      <c r="P8671" s="8">
        <v>100</v>
      </c>
      <c r="Q8671" s="5"/>
    </row>
    <row r="8672" spans="1:17" ht="12" x14ac:dyDescent="0.2">
      <c r="A8672" s="16" t="s">
        <v>5920</v>
      </c>
      <c r="B8672" s="16" t="s">
        <v>9109</v>
      </c>
      <c r="C8672" s="17" t="s">
        <v>8099</v>
      </c>
      <c r="D8672" s="18" t="s">
        <v>8995</v>
      </c>
      <c r="E8672" s="18"/>
      <c r="F8672" s="18"/>
      <c r="G8672" s="18"/>
      <c r="H8672" s="18"/>
      <c r="I8672" s="18"/>
      <c r="J8672" s="5"/>
      <c r="K8672" s="19">
        <v>42000</v>
      </c>
      <c r="L8672" s="6"/>
      <c r="M8672" s="19">
        <v>42000</v>
      </c>
      <c r="N8672" s="5"/>
      <c r="O8672" s="20">
        <v>196</v>
      </c>
      <c r="P8672" s="6"/>
      <c r="Q8672" s="20">
        <v>196</v>
      </c>
    </row>
    <row r="8673" spans="1:17" ht="12" x14ac:dyDescent="0.2">
      <c r="A8673" s="16" t="s">
        <v>5920</v>
      </c>
      <c r="B8673" s="16" t="s">
        <v>9109</v>
      </c>
      <c r="C8673" s="17" t="s">
        <v>2629</v>
      </c>
      <c r="D8673" s="18" t="s">
        <v>8995</v>
      </c>
      <c r="E8673" s="18"/>
      <c r="F8673" s="18"/>
      <c r="G8673" s="18"/>
      <c r="H8673" s="18"/>
      <c r="I8673" s="18"/>
      <c r="J8673" s="5"/>
      <c r="K8673" s="19">
        <v>11478</v>
      </c>
      <c r="L8673" s="7">
        <v>10393</v>
      </c>
      <c r="M8673" s="19">
        <v>1085</v>
      </c>
      <c r="N8673" s="5"/>
      <c r="O8673" s="20">
        <v>82</v>
      </c>
      <c r="P8673" s="8">
        <v>76</v>
      </c>
      <c r="Q8673" s="20">
        <v>6</v>
      </c>
    </row>
    <row r="8674" spans="1:17" ht="12" x14ac:dyDescent="0.2">
      <c r="A8674" s="16" t="s">
        <v>5920</v>
      </c>
      <c r="B8674" s="16" t="s">
        <v>9109</v>
      </c>
      <c r="C8674" s="17" t="s">
        <v>8100</v>
      </c>
      <c r="D8674" s="18" t="s">
        <v>8995</v>
      </c>
      <c r="E8674" s="18"/>
      <c r="F8674" s="18"/>
      <c r="G8674" s="18"/>
      <c r="H8674" s="18"/>
      <c r="I8674" s="18"/>
      <c r="J8674" s="5"/>
      <c r="K8674" s="19">
        <v>25865.34</v>
      </c>
      <c r="L8674" s="7">
        <v>25865.34</v>
      </c>
      <c r="M8674" s="5"/>
      <c r="N8674" s="5"/>
      <c r="O8674" s="20">
        <v>3</v>
      </c>
      <c r="P8674" s="8">
        <v>3</v>
      </c>
      <c r="Q8674" s="5"/>
    </row>
    <row r="8675" spans="1:17" ht="12" x14ac:dyDescent="0.2">
      <c r="A8675" s="16" t="s">
        <v>5920</v>
      </c>
      <c r="B8675" s="16" t="s">
        <v>9109</v>
      </c>
      <c r="C8675" s="17" t="s">
        <v>8101</v>
      </c>
      <c r="D8675" s="18" t="s">
        <v>8995</v>
      </c>
      <c r="E8675" s="18"/>
      <c r="F8675" s="18"/>
      <c r="G8675" s="18"/>
      <c r="H8675" s="18"/>
      <c r="I8675" s="18"/>
      <c r="J8675" s="5"/>
      <c r="K8675" s="19">
        <v>3176.67</v>
      </c>
      <c r="L8675" s="7">
        <v>3176.67</v>
      </c>
      <c r="M8675" s="5"/>
      <c r="N8675" s="5"/>
      <c r="O8675" s="20">
        <v>2</v>
      </c>
      <c r="P8675" s="8">
        <v>2</v>
      </c>
      <c r="Q8675" s="5"/>
    </row>
    <row r="8676" spans="1:17" ht="12" x14ac:dyDescent="0.2">
      <c r="A8676" s="16" t="s">
        <v>5920</v>
      </c>
      <c r="B8676" s="16" t="s">
        <v>9109</v>
      </c>
      <c r="C8676" s="17" t="s">
        <v>8102</v>
      </c>
      <c r="D8676" s="18" t="s">
        <v>8995</v>
      </c>
      <c r="E8676" s="18"/>
      <c r="F8676" s="18"/>
      <c r="G8676" s="18"/>
      <c r="H8676" s="18"/>
      <c r="I8676" s="18"/>
      <c r="J8676" s="5"/>
      <c r="K8676" s="19">
        <v>1197.5</v>
      </c>
      <c r="L8676" s="7">
        <v>1197.5</v>
      </c>
      <c r="M8676" s="5"/>
      <c r="N8676" s="5"/>
      <c r="O8676" s="20">
        <v>1</v>
      </c>
      <c r="P8676" s="8">
        <v>1</v>
      </c>
      <c r="Q8676" s="5"/>
    </row>
    <row r="8677" spans="1:17" ht="12" x14ac:dyDescent="0.2">
      <c r="A8677" s="16" t="s">
        <v>5920</v>
      </c>
      <c r="B8677" s="16" t="s">
        <v>9109</v>
      </c>
      <c r="C8677" s="17" t="s">
        <v>8103</v>
      </c>
      <c r="D8677" s="18" t="s">
        <v>8995</v>
      </c>
      <c r="E8677" s="18"/>
      <c r="F8677" s="18"/>
      <c r="G8677" s="18"/>
      <c r="H8677" s="18"/>
      <c r="I8677" s="18"/>
      <c r="J8677" s="5"/>
      <c r="K8677" s="19">
        <v>2843.72</v>
      </c>
      <c r="L8677" s="7">
        <v>2843.72</v>
      </c>
      <c r="M8677" s="5"/>
      <c r="N8677" s="5"/>
      <c r="O8677" s="20">
        <v>2</v>
      </c>
      <c r="P8677" s="8">
        <v>2</v>
      </c>
      <c r="Q8677" s="5"/>
    </row>
    <row r="8678" spans="1:17" ht="12" x14ac:dyDescent="0.2">
      <c r="A8678" s="16" t="s">
        <v>5920</v>
      </c>
      <c r="B8678" s="16" t="s">
        <v>9109</v>
      </c>
      <c r="C8678" s="17" t="s">
        <v>8104</v>
      </c>
      <c r="D8678" s="18" t="s">
        <v>8995</v>
      </c>
      <c r="E8678" s="18"/>
      <c r="F8678" s="18"/>
      <c r="G8678" s="18"/>
      <c r="H8678" s="18"/>
      <c r="I8678" s="18"/>
      <c r="J8678" s="5"/>
      <c r="K8678" s="19">
        <v>4847.57</v>
      </c>
      <c r="L8678" s="7">
        <v>4847.57</v>
      </c>
      <c r="M8678" s="5"/>
      <c r="N8678" s="5"/>
      <c r="O8678" s="20">
        <v>3</v>
      </c>
      <c r="P8678" s="8">
        <v>3</v>
      </c>
      <c r="Q8678" s="5"/>
    </row>
    <row r="8679" spans="1:17" ht="24" x14ac:dyDescent="0.2">
      <c r="A8679" s="16" t="s">
        <v>5920</v>
      </c>
      <c r="B8679" s="16" t="s">
        <v>9109</v>
      </c>
      <c r="C8679" s="17" t="s">
        <v>8105</v>
      </c>
      <c r="D8679" s="18" t="s">
        <v>8995</v>
      </c>
      <c r="E8679" s="18"/>
      <c r="F8679" s="18"/>
      <c r="G8679" s="18"/>
      <c r="H8679" s="18"/>
      <c r="I8679" s="18"/>
      <c r="J8679" s="5"/>
      <c r="K8679" s="19">
        <v>14489.37</v>
      </c>
      <c r="L8679" s="7">
        <v>14489.37</v>
      </c>
      <c r="M8679" s="5"/>
      <c r="N8679" s="5"/>
      <c r="O8679" s="20">
        <v>5</v>
      </c>
      <c r="P8679" s="8">
        <v>5</v>
      </c>
      <c r="Q8679" s="5"/>
    </row>
    <row r="8680" spans="1:17" ht="12" x14ac:dyDescent="0.2">
      <c r="A8680" s="16" t="s">
        <v>5920</v>
      </c>
      <c r="B8680" s="16" t="s">
        <v>9109</v>
      </c>
      <c r="C8680" s="17" t="s">
        <v>8106</v>
      </c>
      <c r="D8680" s="18" t="s">
        <v>8995</v>
      </c>
      <c r="E8680" s="18"/>
      <c r="F8680" s="18"/>
      <c r="G8680" s="18"/>
      <c r="H8680" s="18"/>
      <c r="I8680" s="18"/>
      <c r="J8680" s="5"/>
      <c r="K8680" s="19">
        <v>7440</v>
      </c>
      <c r="L8680" s="7">
        <v>7440</v>
      </c>
      <c r="M8680" s="5"/>
      <c r="N8680" s="5"/>
      <c r="O8680" s="20">
        <v>1</v>
      </c>
      <c r="P8680" s="8">
        <v>1</v>
      </c>
      <c r="Q8680" s="5"/>
    </row>
    <row r="8681" spans="1:17" ht="24" x14ac:dyDescent="0.2">
      <c r="A8681" s="16" t="s">
        <v>5920</v>
      </c>
      <c r="B8681" s="16" t="s">
        <v>9109</v>
      </c>
      <c r="C8681" s="17" t="s">
        <v>8107</v>
      </c>
      <c r="D8681" s="18" t="s">
        <v>8995</v>
      </c>
      <c r="E8681" s="18"/>
      <c r="F8681" s="18"/>
      <c r="G8681" s="18"/>
      <c r="H8681" s="18"/>
      <c r="I8681" s="18"/>
      <c r="J8681" s="5"/>
      <c r="K8681" s="19">
        <v>27900</v>
      </c>
      <c r="L8681" s="7">
        <v>27900</v>
      </c>
      <c r="M8681" s="5"/>
      <c r="N8681" s="5"/>
      <c r="O8681" s="20">
        <v>5</v>
      </c>
      <c r="P8681" s="8">
        <v>5</v>
      </c>
      <c r="Q8681" s="5"/>
    </row>
    <row r="8682" spans="1:17" ht="12" x14ac:dyDescent="0.2">
      <c r="A8682" s="16" t="s">
        <v>5920</v>
      </c>
      <c r="B8682" s="16" t="s">
        <v>9109</v>
      </c>
      <c r="C8682" s="17" t="s">
        <v>8108</v>
      </c>
      <c r="D8682" s="18" t="s">
        <v>8995</v>
      </c>
      <c r="E8682" s="18"/>
      <c r="F8682" s="18"/>
      <c r="G8682" s="18"/>
      <c r="H8682" s="18"/>
      <c r="I8682" s="18"/>
      <c r="J8682" s="5"/>
      <c r="K8682" s="19">
        <v>12501</v>
      </c>
      <c r="L8682" s="7">
        <v>12501</v>
      </c>
      <c r="M8682" s="5"/>
      <c r="N8682" s="5"/>
      <c r="O8682" s="20">
        <v>3</v>
      </c>
      <c r="P8682" s="8">
        <v>3</v>
      </c>
      <c r="Q8682" s="5"/>
    </row>
    <row r="8683" spans="1:17" ht="12" x14ac:dyDescent="0.2">
      <c r="A8683" s="16" t="s">
        <v>5920</v>
      </c>
      <c r="B8683" s="16" t="s">
        <v>9109</v>
      </c>
      <c r="C8683" s="17" t="s">
        <v>8109</v>
      </c>
      <c r="D8683" s="18" t="s">
        <v>8995</v>
      </c>
      <c r="E8683" s="18"/>
      <c r="F8683" s="18"/>
      <c r="G8683" s="18"/>
      <c r="H8683" s="18"/>
      <c r="I8683" s="18"/>
      <c r="J8683" s="5"/>
      <c r="K8683" s="21">
        <v>386</v>
      </c>
      <c r="L8683" s="9">
        <v>386</v>
      </c>
      <c r="M8683" s="5"/>
      <c r="N8683" s="5"/>
      <c r="O8683" s="20">
        <v>1</v>
      </c>
      <c r="P8683" s="8">
        <v>1</v>
      </c>
      <c r="Q8683" s="5"/>
    </row>
    <row r="8684" spans="1:17" ht="12" x14ac:dyDescent="0.2">
      <c r="A8684" s="16" t="s">
        <v>5920</v>
      </c>
      <c r="B8684" s="16" t="s">
        <v>9109</v>
      </c>
      <c r="C8684" s="17" t="s">
        <v>8110</v>
      </c>
      <c r="D8684" s="18" t="s">
        <v>8995</v>
      </c>
      <c r="E8684" s="18"/>
      <c r="F8684" s="18"/>
      <c r="G8684" s="18"/>
      <c r="H8684" s="18"/>
      <c r="I8684" s="18"/>
      <c r="J8684" s="5"/>
      <c r="K8684" s="19">
        <v>14991.67</v>
      </c>
      <c r="L8684" s="7">
        <v>14991.67</v>
      </c>
      <c r="M8684" s="5"/>
      <c r="N8684" s="5"/>
      <c r="O8684" s="20">
        <v>1</v>
      </c>
      <c r="P8684" s="8">
        <v>1</v>
      </c>
      <c r="Q8684" s="5"/>
    </row>
    <row r="8685" spans="1:17" ht="12" x14ac:dyDescent="0.2">
      <c r="A8685" s="16" t="s">
        <v>5920</v>
      </c>
      <c r="B8685" s="16" t="s">
        <v>9109</v>
      </c>
      <c r="C8685" s="17" t="s">
        <v>8111</v>
      </c>
      <c r="D8685" s="18" t="str">
        <f>VLOOKUP(C8685,[2]итоговая!$C$6:$H$1018,4,FALSE)</f>
        <v>Производство 2022</v>
      </c>
      <c r="E8685" s="26">
        <f>J8685-L8685</f>
        <v>600</v>
      </c>
      <c r="F8685" s="26">
        <f>N8685-P8685</f>
        <v>30</v>
      </c>
      <c r="G8685" s="26" t="str">
        <f>VLOOKUP(C8685,[2]итоговая!$C$6:$H$1018,5,FALSE)</f>
        <v>УКС</v>
      </c>
      <c r="H8685" s="21" t="str">
        <f>VLOOKUP(C8685,[2]итоговая!$C$6:$H$1018,6,FALSE)</f>
        <v>Использование при ремонтах 2022 года</v>
      </c>
      <c r="I8685" s="18"/>
      <c r="J8685" s="21">
        <v>600</v>
      </c>
      <c r="K8685" s="5"/>
      <c r="L8685" s="6"/>
      <c r="M8685" s="21">
        <v>600</v>
      </c>
      <c r="N8685" s="20">
        <v>30</v>
      </c>
      <c r="O8685" s="5"/>
      <c r="P8685" s="6"/>
      <c r="Q8685" s="20">
        <v>30</v>
      </c>
    </row>
    <row r="8686" spans="1:17" ht="12" x14ac:dyDescent="0.2">
      <c r="A8686" s="16" t="s">
        <v>5920</v>
      </c>
      <c r="B8686" s="16" t="s">
        <v>9109</v>
      </c>
      <c r="C8686" s="17" t="s">
        <v>8112</v>
      </c>
      <c r="D8686" s="18" t="s">
        <v>8995</v>
      </c>
      <c r="E8686" s="18"/>
      <c r="F8686" s="18"/>
      <c r="G8686" s="18"/>
      <c r="H8686" s="18"/>
      <c r="I8686" s="18"/>
      <c r="J8686" s="19">
        <v>32500</v>
      </c>
      <c r="K8686" s="5"/>
      <c r="L8686" s="7">
        <v>32500</v>
      </c>
      <c r="M8686" s="5"/>
      <c r="N8686" s="20">
        <v>10</v>
      </c>
      <c r="O8686" s="5"/>
      <c r="P8686" s="8">
        <v>10</v>
      </c>
      <c r="Q8686" s="5"/>
    </row>
    <row r="8687" spans="1:17" ht="12" x14ac:dyDescent="0.2">
      <c r="A8687" s="16" t="s">
        <v>5920</v>
      </c>
      <c r="B8687" s="16" t="s">
        <v>9109</v>
      </c>
      <c r="C8687" s="17" t="s">
        <v>8113</v>
      </c>
      <c r="D8687" s="18" t="s">
        <v>8995</v>
      </c>
      <c r="E8687" s="18"/>
      <c r="F8687" s="18"/>
      <c r="G8687" s="18"/>
      <c r="H8687" s="18"/>
      <c r="I8687" s="18"/>
      <c r="J8687" s="5"/>
      <c r="K8687" s="19">
        <v>10010</v>
      </c>
      <c r="L8687" s="6"/>
      <c r="M8687" s="19">
        <v>10010</v>
      </c>
      <c r="N8687" s="5"/>
      <c r="O8687" s="20">
        <v>40</v>
      </c>
      <c r="P8687" s="6"/>
      <c r="Q8687" s="20">
        <v>40</v>
      </c>
    </row>
    <row r="8688" spans="1:17" ht="12" x14ac:dyDescent="0.2">
      <c r="A8688" s="16" t="s">
        <v>5920</v>
      </c>
      <c r="B8688" s="16" t="s">
        <v>9109</v>
      </c>
      <c r="C8688" s="17" t="s">
        <v>8114</v>
      </c>
      <c r="D8688" s="18" t="s">
        <v>8995</v>
      </c>
      <c r="E8688" s="18"/>
      <c r="F8688" s="18"/>
      <c r="G8688" s="18"/>
      <c r="H8688" s="18"/>
      <c r="I8688" s="18"/>
      <c r="J8688" s="5"/>
      <c r="K8688" s="21">
        <v>416.67</v>
      </c>
      <c r="L8688" s="9">
        <v>416.67</v>
      </c>
      <c r="M8688" s="5"/>
      <c r="N8688" s="5"/>
      <c r="O8688" s="20">
        <v>2</v>
      </c>
      <c r="P8688" s="8">
        <v>2</v>
      </c>
      <c r="Q8688" s="5"/>
    </row>
    <row r="8689" spans="1:17" ht="12" x14ac:dyDescent="0.2">
      <c r="A8689" s="16" t="s">
        <v>5920</v>
      </c>
      <c r="B8689" s="16" t="s">
        <v>9109</v>
      </c>
      <c r="C8689" s="17" t="s">
        <v>8115</v>
      </c>
      <c r="D8689" s="18" t="s">
        <v>8995</v>
      </c>
      <c r="E8689" s="18"/>
      <c r="F8689" s="18"/>
      <c r="G8689" s="18"/>
      <c r="H8689" s="18"/>
      <c r="I8689" s="18"/>
      <c r="J8689" s="5"/>
      <c r="K8689" s="19">
        <v>6200</v>
      </c>
      <c r="L8689" s="7">
        <v>6200</v>
      </c>
      <c r="M8689" s="5"/>
      <c r="N8689" s="5"/>
      <c r="O8689" s="20">
        <v>400</v>
      </c>
      <c r="P8689" s="8">
        <v>400</v>
      </c>
      <c r="Q8689" s="5"/>
    </row>
    <row r="8690" spans="1:17" ht="24" x14ac:dyDescent="0.2">
      <c r="A8690" s="16" t="s">
        <v>5920</v>
      </c>
      <c r="B8690" s="16" t="s">
        <v>9109</v>
      </c>
      <c r="C8690" s="17" t="s">
        <v>8116</v>
      </c>
      <c r="D8690" s="18" t="s">
        <v>8995</v>
      </c>
      <c r="E8690" s="18"/>
      <c r="F8690" s="18"/>
      <c r="G8690" s="18"/>
      <c r="H8690" s="18"/>
      <c r="I8690" s="18"/>
      <c r="J8690" s="5"/>
      <c r="K8690" s="19">
        <v>10000</v>
      </c>
      <c r="L8690" s="7">
        <v>10000</v>
      </c>
      <c r="M8690" s="5"/>
      <c r="N8690" s="5"/>
      <c r="O8690" s="20">
        <v>625</v>
      </c>
      <c r="P8690" s="8">
        <v>625</v>
      </c>
      <c r="Q8690" s="5"/>
    </row>
    <row r="8691" spans="1:17" ht="12" x14ac:dyDescent="0.2">
      <c r="A8691" s="16" t="s">
        <v>5920</v>
      </c>
      <c r="B8691" s="16" t="s">
        <v>9109</v>
      </c>
      <c r="C8691" s="17" t="s">
        <v>8117</v>
      </c>
      <c r="D8691" s="18" t="s">
        <v>8995</v>
      </c>
      <c r="E8691" s="18"/>
      <c r="F8691" s="18"/>
      <c r="G8691" s="18"/>
      <c r="H8691" s="18"/>
      <c r="I8691" s="18"/>
      <c r="J8691" s="5"/>
      <c r="K8691" s="19">
        <v>8585</v>
      </c>
      <c r="L8691" s="7">
        <v>8585</v>
      </c>
      <c r="M8691" s="5"/>
      <c r="N8691" s="5"/>
      <c r="O8691" s="20">
        <v>500</v>
      </c>
      <c r="P8691" s="8">
        <v>500</v>
      </c>
      <c r="Q8691" s="5"/>
    </row>
    <row r="8692" spans="1:17" ht="12" x14ac:dyDescent="0.2">
      <c r="A8692" s="16" t="s">
        <v>5920</v>
      </c>
      <c r="B8692" s="16" t="s">
        <v>9109</v>
      </c>
      <c r="C8692" s="17" t="s">
        <v>8118</v>
      </c>
      <c r="D8692" s="18" t="s">
        <v>8995</v>
      </c>
      <c r="E8692" s="18"/>
      <c r="F8692" s="18"/>
      <c r="G8692" s="18"/>
      <c r="H8692" s="18"/>
      <c r="I8692" s="18"/>
      <c r="J8692" s="5"/>
      <c r="K8692" s="19">
        <v>2701</v>
      </c>
      <c r="L8692" s="7">
        <v>2701</v>
      </c>
      <c r="M8692" s="5"/>
      <c r="N8692" s="5"/>
      <c r="O8692" s="20">
        <v>13</v>
      </c>
      <c r="P8692" s="8">
        <v>13</v>
      </c>
      <c r="Q8692" s="5"/>
    </row>
    <row r="8693" spans="1:17" ht="12" x14ac:dyDescent="0.2">
      <c r="A8693" s="16" t="s">
        <v>5920</v>
      </c>
      <c r="B8693" s="16" t="s">
        <v>9109</v>
      </c>
      <c r="C8693" s="17" t="s">
        <v>8119</v>
      </c>
      <c r="D8693" s="18" t="s">
        <v>8995</v>
      </c>
      <c r="E8693" s="18"/>
      <c r="F8693" s="18"/>
      <c r="G8693" s="18"/>
      <c r="H8693" s="18"/>
      <c r="I8693" s="18"/>
      <c r="J8693" s="5"/>
      <c r="K8693" s="21">
        <v>484.8</v>
      </c>
      <c r="L8693" s="9">
        <v>484.8</v>
      </c>
      <c r="M8693" s="5"/>
      <c r="N8693" s="5"/>
      <c r="O8693" s="20">
        <v>1</v>
      </c>
      <c r="P8693" s="8">
        <v>1</v>
      </c>
      <c r="Q8693" s="5"/>
    </row>
    <row r="8694" spans="1:17" ht="12" x14ac:dyDescent="0.2">
      <c r="A8694" s="16" t="s">
        <v>5920</v>
      </c>
      <c r="B8694" s="16" t="s">
        <v>9109</v>
      </c>
      <c r="C8694" s="17" t="s">
        <v>8120</v>
      </c>
      <c r="D8694" s="18" t="s">
        <v>8995</v>
      </c>
      <c r="E8694" s="18"/>
      <c r="F8694" s="18"/>
      <c r="G8694" s="18"/>
      <c r="H8694" s="18"/>
      <c r="I8694" s="18"/>
      <c r="J8694" s="5"/>
      <c r="K8694" s="19">
        <v>1453.52</v>
      </c>
      <c r="L8694" s="7">
        <v>1453.52</v>
      </c>
      <c r="M8694" s="5"/>
      <c r="N8694" s="5"/>
      <c r="O8694" s="20">
        <v>1</v>
      </c>
      <c r="P8694" s="8">
        <v>1</v>
      </c>
      <c r="Q8694" s="5"/>
    </row>
    <row r="8695" spans="1:17" ht="12" x14ac:dyDescent="0.2">
      <c r="A8695" s="16" t="s">
        <v>5920</v>
      </c>
      <c r="B8695" s="16" t="s">
        <v>9109</v>
      </c>
      <c r="C8695" s="17" t="s">
        <v>8121</v>
      </c>
      <c r="D8695" s="18" t="s">
        <v>8995</v>
      </c>
      <c r="E8695" s="18"/>
      <c r="F8695" s="18"/>
      <c r="G8695" s="18"/>
      <c r="H8695" s="18"/>
      <c r="I8695" s="18"/>
      <c r="J8695" s="5"/>
      <c r="K8695" s="19">
        <v>3278.33</v>
      </c>
      <c r="L8695" s="7">
        <v>3278.33</v>
      </c>
      <c r="M8695" s="5"/>
      <c r="N8695" s="5"/>
      <c r="O8695" s="20">
        <v>1</v>
      </c>
      <c r="P8695" s="8">
        <v>1</v>
      </c>
      <c r="Q8695" s="5"/>
    </row>
    <row r="8696" spans="1:17" ht="12" x14ac:dyDescent="0.2">
      <c r="A8696" s="16" t="s">
        <v>5920</v>
      </c>
      <c r="B8696" s="16" t="s">
        <v>9109</v>
      </c>
      <c r="C8696" s="17" t="s">
        <v>8122</v>
      </c>
      <c r="D8696" s="18" t="s">
        <v>8995</v>
      </c>
      <c r="E8696" s="18"/>
      <c r="F8696" s="18"/>
      <c r="G8696" s="18"/>
      <c r="H8696" s="18"/>
      <c r="I8696" s="18"/>
      <c r="J8696" s="5"/>
      <c r="K8696" s="19">
        <v>5660</v>
      </c>
      <c r="L8696" s="7">
        <v>5660</v>
      </c>
      <c r="M8696" s="5"/>
      <c r="N8696" s="5"/>
      <c r="O8696" s="20">
        <v>5</v>
      </c>
      <c r="P8696" s="8">
        <v>5</v>
      </c>
      <c r="Q8696" s="5"/>
    </row>
    <row r="8697" spans="1:17" ht="12" x14ac:dyDescent="0.2">
      <c r="A8697" s="16" t="s">
        <v>5920</v>
      </c>
      <c r="B8697" s="16" t="s">
        <v>9109</v>
      </c>
      <c r="C8697" s="17" t="s">
        <v>8123</v>
      </c>
      <c r="D8697" s="18" t="s">
        <v>8995</v>
      </c>
      <c r="E8697" s="18"/>
      <c r="F8697" s="18"/>
      <c r="G8697" s="18"/>
      <c r="H8697" s="18"/>
      <c r="I8697" s="18"/>
      <c r="J8697" s="5"/>
      <c r="K8697" s="19">
        <v>32100</v>
      </c>
      <c r="L8697" s="7">
        <v>32100</v>
      </c>
      <c r="M8697" s="5"/>
      <c r="N8697" s="5"/>
      <c r="O8697" s="20">
        <v>1</v>
      </c>
      <c r="P8697" s="8">
        <v>1</v>
      </c>
      <c r="Q8697" s="5"/>
    </row>
    <row r="8698" spans="1:17" ht="12" x14ac:dyDescent="0.2">
      <c r="A8698" s="16" t="s">
        <v>5920</v>
      </c>
      <c r="B8698" s="16" t="s">
        <v>9109</v>
      </c>
      <c r="C8698" s="17" t="s">
        <v>8124</v>
      </c>
      <c r="D8698" s="18" t="s">
        <v>8995</v>
      </c>
      <c r="E8698" s="18"/>
      <c r="F8698" s="18"/>
      <c r="G8698" s="18"/>
      <c r="H8698" s="18"/>
      <c r="I8698" s="18"/>
      <c r="J8698" s="5"/>
      <c r="K8698" s="19">
        <v>25333.33</v>
      </c>
      <c r="L8698" s="7">
        <v>25333.33</v>
      </c>
      <c r="M8698" s="5"/>
      <c r="N8698" s="5"/>
      <c r="O8698" s="20">
        <v>1</v>
      </c>
      <c r="P8698" s="8">
        <v>1</v>
      </c>
      <c r="Q8698" s="5"/>
    </row>
    <row r="8699" spans="1:17" ht="12" x14ac:dyDescent="0.2">
      <c r="A8699" s="16" t="s">
        <v>5920</v>
      </c>
      <c r="B8699" s="16" t="s">
        <v>9109</v>
      </c>
      <c r="C8699" s="17" t="s">
        <v>8125</v>
      </c>
      <c r="D8699" s="18" t="s">
        <v>8995</v>
      </c>
      <c r="E8699" s="18"/>
      <c r="F8699" s="18"/>
      <c r="G8699" s="18"/>
      <c r="H8699" s="18"/>
      <c r="I8699" s="18"/>
      <c r="J8699" s="5"/>
      <c r="K8699" s="19">
        <v>97233.34</v>
      </c>
      <c r="L8699" s="7">
        <v>97233.34</v>
      </c>
      <c r="M8699" s="5"/>
      <c r="N8699" s="5"/>
      <c r="O8699" s="20">
        <v>3</v>
      </c>
      <c r="P8699" s="8">
        <v>3</v>
      </c>
      <c r="Q8699" s="5"/>
    </row>
    <row r="8700" spans="1:17" ht="24" x14ac:dyDescent="0.2">
      <c r="A8700" s="16" t="s">
        <v>5920</v>
      </c>
      <c r="B8700" s="16" t="s">
        <v>9109</v>
      </c>
      <c r="C8700" s="17" t="s">
        <v>8126</v>
      </c>
      <c r="D8700" s="18" t="s">
        <v>8995</v>
      </c>
      <c r="E8700" s="18"/>
      <c r="F8700" s="18"/>
      <c r="G8700" s="18"/>
      <c r="H8700" s="18"/>
      <c r="I8700" s="18"/>
      <c r="J8700" s="5"/>
      <c r="K8700" s="19">
        <v>1248</v>
      </c>
      <c r="L8700" s="7">
        <v>1248</v>
      </c>
      <c r="M8700" s="5"/>
      <c r="N8700" s="5"/>
      <c r="O8700" s="20">
        <v>1</v>
      </c>
      <c r="P8700" s="8">
        <v>1</v>
      </c>
      <c r="Q8700" s="5"/>
    </row>
    <row r="8701" spans="1:17" ht="12" x14ac:dyDescent="0.2">
      <c r="A8701" s="16" t="s">
        <v>5920</v>
      </c>
      <c r="B8701" s="16" t="s">
        <v>9109</v>
      </c>
      <c r="C8701" s="17" t="s">
        <v>8127</v>
      </c>
      <c r="D8701" s="18" t="s">
        <v>8995</v>
      </c>
      <c r="E8701" s="18"/>
      <c r="F8701" s="18"/>
      <c r="G8701" s="18"/>
      <c r="H8701" s="18"/>
      <c r="I8701" s="18"/>
      <c r="J8701" s="5"/>
      <c r="K8701" s="21">
        <v>580</v>
      </c>
      <c r="L8701" s="9">
        <v>580</v>
      </c>
      <c r="M8701" s="5"/>
      <c r="N8701" s="5"/>
      <c r="O8701" s="20">
        <v>2</v>
      </c>
      <c r="P8701" s="8">
        <v>2</v>
      </c>
      <c r="Q8701" s="5"/>
    </row>
    <row r="8702" spans="1:17" ht="12" x14ac:dyDescent="0.2">
      <c r="A8702" s="16" t="s">
        <v>5920</v>
      </c>
      <c r="B8702" s="16" t="s">
        <v>9109</v>
      </c>
      <c r="C8702" s="17" t="s">
        <v>8128</v>
      </c>
      <c r="D8702" s="18" t="s">
        <v>8995</v>
      </c>
      <c r="E8702" s="18"/>
      <c r="F8702" s="18"/>
      <c r="G8702" s="18"/>
      <c r="H8702" s="18"/>
      <c r="I8702" s="18"/>
      <c r="J8702" s="19">
        <v>7995</v>
      </c>
      <c r="K8702" s="19">
        <v>23100</v>
      </c>
      <c r="L8702" s="7">
        <v>31095</v>
      </c>
      <c r="M8702" s="5"/>
      <c r="N8702" s="20">
        <v>1</v>
      </c>
      <c r="O8702" s="20">
        <v>3</v>
      </c>
      <c r="P8702" s="8">
        <v>4</v>
      </c>
      <c r="Q8702" s="5"/>
    </row>
    <row r="8703" spans="1:17" ht="12" x14ac:dyDescent="0.2">
      <c r="A8703" s="16" t="s">
        <v>5920</v>
      </c>
      <c r="B8703" s="16" t="s">
        <v>9109</v>
      </c>
      <c r="C8703" s="17" t="s">
        <v>8129</v>
      </c>
      <c r="D8703" s="18" t="s">
        <v>8995</v>
      </c>
      <c r="E8703" s="18"/>
      <c r="F8703" s="18"/>
      <c r="G8703" s="18"/>
      <c r="H8703" s="18"/>
      <c r="I8703" s="18"/>
      <c r="J8703" s="5"/>
      <c r="K8703" s="19">
        <v>23242</v>
      </c>
      <c r="L8703" s="7">
        <v>23242</v>
      </c>
      <c r="M8703" s="5"/>
      <c r="N8703" s="5"/>
      <c r="O8703" s="20">
        <v>2</v>
      </c>
      <c r="P8703" s="8">
        <v>2</v>
      </c>
      <c r="Q8703" s="5"/>
    </row>
    <row r="8704" spans="1:17" ht="12" x14ac:dyDescent="0.2">
      <c r="A8704" s="16" t="s">
        <v>5920</v>
      </c>
      <c r="B8704" s="16" t="s">
        <v>9109</v>
      </c>
      <c r="C8704" s="17" t="s">
        <v>8130</v>
      </c>
      <c r="D8704" s="18" t="s">
        <v>8995</v>
      </c>
      <c r="E8704" s="18"/>
      <c r="F8704" s="18"/>
      <c r="G8704" s="18"/>
      <c r="H8704" s="18"/>
      <c r="I8704" s="18"/>
      <c r="J8704" s="5"/>
      <c r="K8704" s="19">
        <v>11649</v>
      </c>
      <c r="L8704" s="6"/>
      <c r="M8704" s="19">
        <v>11649</v>
      </c>
      <c r="N8704" s="5"/>
      <c r="O8704" s="20">
        <v>1</v>
      </c>
      <c r="P8704" s="6"/>
      <c r="Q8704" s="20">
        <v>1</v>
      </c>
    </row>
    <row r="8705" spans="1:17" ht="12" x14ac:dyDescent="0.2">
      <c r="A8705" s="16" t="s">
        <v>5920</v>
      </c>
      <c r="B8705" s="16" t="s">
        <v>9109</v>
      </c>
      <c r="C8705" s="17" t="s">
        <v>8131</v>
      </c>
      <c r="D8705" s="18" t="s">
        <v>8995</v>
      </c>
      <c r="E8705" s="18"/>
      <c r="F8705" s="18"/>
      <c r="G8705" s="18"/>
      <c r="H8705" s="18"/>
      <c r="I8705" s="18"/>
      <c r="J8705" s="5"/>
      <c r="K8705" s="21">
        <v>300</v>
      </c>
      <c r="L8705" s="9">
        <v>300</v>
      </c>
      <c r="M8705" s="5"/>
      <c r="N8705" s="5"/>
      <c r="O8705" s="20">
        <v>2</v>
      </c>
      <c r="P8705" s="8">
        <v>2</v>
      </c>
      <c r="Q8705" s="5"/>
    </row>
    <row r="8706" spans="1:17" ht="12" x14ac:dyDescent="0.2">
      <c r="A8706" s="16" t="s">
        <v>5920</v>
      </c>
      <c r="B8706" s="16" t="s">
        <v>9109</v>
      </c>
      <c r="C8706" s="17" t="s">
        <v>8132</v>
      </c>
      <c r="D8706" s="18" t="s">
        <v>8995</v>
      </c>
      <c r="E8706" s="18"/>
      <c r="F8706" s="18"/>
      <c r="G8706" s="18"/>
      <c r="H8706" s="18"/>
      <c r="I8706" s="18"/>
      <c r="J8706" s="5"/>
      <c r="K8706" s="21">
        <v>420</v>
      </c>
      <c r="L8706" s="9">
        <v>420</v>
      </c>
      <c r="M8706" s="5"/>
      <c r="N8706" s="5"/>
      <c r="O8706" s="20">
        <v>2</v>
      </c>
      <c r="P8706" s="8">
        <v>2</v>
      </c>
      <c r="Q8706" s="5"/>
    </row>
    <row r="8707" spans="1:17" ht="12" x14ac:dyDescent="0.2">
      <c r="A8707" s="16" t="s">
        <v>5920</v>
      </c>
      <c r="B8707" s="16" t="s">
        <v>9109</v>
      </c>
      <c r="C8707" s="17" t="s">
        <v>8133</v>
      </c>
      <c r="D8707" s="18" t="s">
        <v>8995</v>
      </c>
      <c r="E8707" s="18"/>
      <c r="F8707" s="18"/>
      <c r="G8707" s="18"/>
      <c r="H8707" s="18"/>
      <c r="I8707" s="18"/>
      <c r="J8707" s="5"/>
      <c r="K8707" s="21">
        <v>298</v>
      </c>
      <c r="L8707" s="9">
        <v>298</v>
      </c>
      <c r="M8707" s="5"/>
      <c r="N8707" s="5"/>
      <c r="O8707" s="20">
        <v>2</v>
      </c>
      <c r="P8707" s="8">
        <v>2</v>
      </c>
      <c r="Q8707" s="5"/>
    </row>
    <row r="8708" spans="1:17" ht="12" x14ac:dyDescent="0.2">
      <c r="A8708" s="16" t="s">
        <v>5920</v>
      </c>
      <c r="B8708" s="16" t="s">
        <v>9109</v>
      </c>
      <c r="C8708" s="17" t="s">
        <v>8134</v>
      </c>
      <c r="D8708" s="18" t="s">
        <v>8995</v>
      </c>
      <c r="E8708" s="18"/>
      <c r="F8708" s="18"/>
      <c r="G8708" s="18"/>
      <c r="H8708" s="18"/>
      <c r="I8708" s="18"/>
      <c r="J8708" s="5"/>
      <c r="K8708" s="21">
        <v>324</v>
      </c>
      <c r="L8708" s="9">
        <v>324</v>
      </c>
      <c r="M8708" s="5"/>
      <c r="N8708" s="5"/>
      <c r="O8708" s="20">
        <v>2</v>
      </c>
      <c r="P8708" s="8">
        <v>2</v>
      </c>
      <c r="Q8708" s="5"/>
    </row>
    <row r="8709" spans="1:17" ht="12" x14ac:dyDescent="0.2">
      <c r="A8709" s="16" t="s">
        <v>5920</v>
      </c>
      <c r="B8709" s="16" t="s">
        <v>9109</v>
      </c>
      <c r="C8709" s="17" t="s">
        <v>8135</v>
      </c>
      <c r="D8709" s="18" t="s">
        <v>8995</v>
      </c>
      <c r="E8709" s="18"/>
      <c r="F8709" s="18"/>
      <c r="G8709" s="18"/>
      <c r="H8709" s="18"/>
      <c r="I8709" s="18"/>
      <c r="J8709" s="5"/>
      <c r="K8709" s="21">
        <v>465</v>
      </c>
      <c r="L8709" s="9">
        <v>465</v>
      </c>
      <c r="M8709" s="5"/>
      <c r="N8709" s="5"/>
      <c r="O8709" s="20">
        <v>3</v>
      </c>
      <c r="P8709" s="8">
        <v>3</v>
      </c>
      <c r="Q8709" s="5"/>
    </row>
    <row r="8710" spans="1:17" ht="12" x14ac:dyDescent="0.2">
      <c r="A8710" s="16" t="s">
        <v>5920</v>
      </c>
      <c r="B8710" s="16" t="s">
        <v>9109</v>
      </c>
      <c r="C8710" s="17" t="s">
        <v>8136</v>
      </c>
      <c r="D8710" s="18" t="s">
        <v>8995</v>
      </c>
      <c r="E8710" s="18"/>
      <c r="F8710" s="18"/>
      <c r="G8710" s="18"/>
      <c r="H8710" s="18"/>
      <c r="I8710" s="18"/>
      <c r="J8710" s="5"/>
      <c r="K8710" s="21">
        <v>243</v>
      </c>
      <c r="L8710" s="9">
        <v>243</v>
      </c>
      <c r="M8710" s="5"/>
      <c r="N8710" s="5"/>
      <c r="O8710" s="20">
        <v>3</v>
      </c>
      <c r="P8710" s="8">
        <v>3</v>
      </c>
      <c r="Q8710" s="5"/>
    </row>
    <row r="8711" spans="1:17" ht="12" x14ac:dyDescent="0.2">
      <c r="A8711" s="16" t="s">
        <v>5920</v>
      </c>
      <c r="B8711" s="16" t="s">
        <v>9109</v>
      </c>
      <c r="C8711" s="17" t="s">
        <v>8137</v>
      </c>
      <c r="D8711" s="18" t="s">
        <v>8995</v>
      </c>
      <c r="E8711" s="18"/>
      <c r="F8711" s="18"/>
      <c r="G8711" s="18"/>
      <c r="H8711" s="18"/>
      <c r="I8711" s="18"/>
      <c r="J8711" s="5"/>
      <c r="K8711" s="21">
        <v>230</v>
      </c>
      <c r="L8711" s="9">
        <v>230</v>
      </c>
      <c r="M8711" s="5"/>
      <c r="N8711" s="5"/>
      <c r="O8711" s="20">
        <v>5</v>
      </c>
      <c r="P8711" s="8">
        <v>5</v>
      </c>
      <c r="Q8711" s="5"/>
    </row>
    <row r="8712" spans="1:17" ht="12" x14ac:dyDescent="0.2">
      <c r="A8712" s="16" t="s">
        <v>5920</v>
      </c>
      <c r="B8712" s="16" t="s">
        <v>9109</v>
      </c>
      <c r="C8712" s="17" t="s">
        <v>8138</v>
      </c>
      <c r="D8712" s="18" t="s">
        <v>8995</v>
      </c>
      <c r="E8712" s="18"/>
      <c r="F8712" s="18"/>
      <c r="G8712" s="18"/>
      <c r="H8712" s="18"/>
      <c r="I8712" s="18"/>
      <c r="J8712" s="5"/>
      <c r="K8712" s="21">
        <v>305</v>
      </c>
      <c r="L8712" s="9">
        <v>305</v>
      </c>
      <c r="M8712" s="5"/>
      <c r="N8712" s="5"/>
      <c r="O8712" s="20">
        <v>5</v>
      </c>
      <c r="P8712" s="8">
        <v>5</v>
      </c>
      <c r="Q8712" s="5"/>
    </row>
    <row r="8713" spans="1:17" ht="12" x14ac:dyDescent="0.2">
      <c r="A8713" s="16" t="s">
        <v>5920</v>
      </c>
      <c r="B8713" s="16" t="s">
        <v>9109</v>
      </c>
      <c r="C8713" s="17" t="s">
        <v>8139</v>
      </c>
      <c r="D8713" s="18" t="s">
        <v>8995</v>
      </c>
      <c r="E8713" s="18"/>
      <c r="F8713" s="18"/>
      <c r="G8713" s="18"/>
      <c r="H8713" s="18"/>
      <c r="I8713" s="18"/>
      <c r="J8713" s="5"/>
      <c r="K8713" s="21">
        <v>620</v>
      </c>
      <c r="L8713" s="9">
        <v>620</v>
      </c>
      <c r="M8713" s="5"/>
      <c r="N8713" s="5"/>
      <c r="O8713" s="20">
        <v>5</v>
      </c>
      <c r="P8713" s="8">
        <v>5</v>
      </c>
      <c r="Q8713" s="5"/>
    </row>
    <row r="8714" spans="1:17" ht="12" x14ac:dyDescent="0.2">
      <c r="A8714" s="16" t="s">
        <v>5920</v>
      </c>
      <c r="B8714" s="16" t="s">
        <v>9109</v>
      </c>
      <c r="C8714" s="17" t="s">
        <v>8140</v>
      </c>
      <c r="D8714" s="18" t="s">
        <v>8995</v>
      </c>
      <c r="E8714" s="18"/>
      <c r="F8714" s="18"/>
      <c r="G8714" s="18"/>
      <c r="H8714" s="18"/>
      <c r="I8714" s="18"/>
      <c r="J8714" s="5"/>
      <c r="K8714" s="21">
        <v>428</v>
      </c>
      <c r="L8714" s="9">
        <v>428</v>
      </c>
      <c r="M8714" s="5"/>
      <c r="N8714" s="5"/>
      <c r="O8714" s="20">
        <v>4</v>
      </c>
      <c r="P8714" s="8">
        <v>4</v>
      </c>
      <c r="Q8714" s="5"/>
    </row>
    <row r="8715" spans="1:17" ht="12" x14ac:dyDescent="0.2">
      <c r="A8715" s="16" t="s">
        <v>5920</v>
      </c>
      <c r="B8715" s="16" t="s">
        <v>9109</v>
      </c>
      <c r="C8715" s="17" t="s">
        <v>8141</v>
      </c>
      <c r="D8715" s="18" t="s">
        <v>8995</v>
      </c>
      <c r="E8715" s="18"/>
      <c r="F8715" s="18"/>
      <c r="G8715" s="18"/>
      <c r="H8715" s="18"/>
      <c r="I8715" s="18"/>
      <c r="J8715" s="5"/>
      <c r="K8715" s="21">
        <v>474</v>
      </c>
      <c r="L8715" s="9">
        <v>474</v>
      </c>
      <c r="M8715" s="5"/>
      <c r="N8715" s="5"/>
      <c r="O8715" s="20">
        <v>3</v>
      </c>
      <c r="P8715" s="8">
        <v>3</v>
      </c>
      <c r="Q8715" s="5"/>
    </row>
    <row r="8716" spans="1:17" ht="24" x14ac:dyDescent="0.2">
      <c r="A8716" s="16" t="s">
        <v>5920</v>
      </c>
      <c r="B8716" s="16" t="s">
        <v>9109</v>
      </c>
      <c r="C8716" s="17" t="s">
        <v>8142</v>
      </c>
      <c r="D8716" s="18" t="s">
        <v>8995</v>
      </c>
      <c r="E8716" s="18"/>
      <c r="F8716" s="18"/>
      <c r="G8716" s="18"/>
      <c r="H8716" s="18"/>
      <c r="I8716" s="18"/>
      <c r="J8716" s="5"/>
      <c r="K8716" s="19">
        <v>27600</v>
      </c>
      <c r="L8716" s="7">
        <v>27600</v>
      </c>
      <c r="M8716" s="5"/>
      <c r="N8716" s="5"/>
      <c r="O8716" s="20">
        <v>4</v>
      </c>
      <c r="P8716" s="8">
        <v>4</v>
      </c>
      <c r="Q8716" s="5"/>
    </row>
    <row r="8717" spans="1:17" ht="12" x14ac:dyDescent="0.2">
      <c r="A8717" s="16" t="s">
        <v>5920</v>
      </c>
      <c r="B8717" s="16" t="s">
        <v>9109</v>
      </c>
      <c r="C8717" s="17" t="s">
        <v>8143</v>
      </c>
      <c r="D8717" s="18" t="s">
        <v>8995</v>
      </c>
      <c r="E8717" s="18"/>
      <c r="F8717" s="18"/>
      <c r="G8717" s="18"/>
      <c r="H8717" s="18"/>
      <c r="I8717" s="18"/>
      <c r="J8717" s="5"/>
      <c r="K8717" s="21">
        <v>390</v>
      </c>
      <c r="L8717" s="9">
        <v>390</v>
      </c>
      <c r="M8717" s="5"/>
      <c r="N8717" s="5"/>
      <c r="O8717" s="20">
        <v>1</v>
      </c>
      <c r="P8717" s="8">
        <v>1</v>
      </c>
      <c r="Q8717" s="5"/>
    </row>
    <row r="8718" spans="1:17" ht="12" x14ac:dyDescent="0.2">
      <c r="A8718" s="16" t="s">
        <v>5920</v>
      </c>
      <c r="B8718" s="16" t="s">
        <v>9109</v>
      </c>
      <c r="C8718" s="17" t="s">
        <v>8144</v>
      </c>
      <c r="D8718" s="18" t="s">
        <v>8995</v>
      </c>
      <c r="E8718" s="18"/>
      <c r="F8718" s="18"/>
      <c r="G8718" s="18"/>
      <c r="H8718" s="18"/>
      <c r="I8718" s="18"/>
      <c r="J8718" s="5"/>
      <c r="K8718" s="21">
        <v>806</v>
      </c>
      <c r="L8718" s="9">
        <v>806</v>
      </c>
      <c r="M8718" s="5"/>
      <c r="N8718" s="5"/>
      <c r="O8718" s="20">
        <v>2</v>
      </c>
      <c r="P8718" s="8">
        <v>2</v>
      </c>
      <c r="Q8718" s="5"/>
    </row>
    <row r="8719" spans="1:17" ht="12" x14ac:dyDescent="0.2">
      <c r="A8719" s="16" t="s">
        <v>5920</v>
      </c>
      <c r="B8719" s="16" t="s">
        <v>9109</v>
      </c>
      <c r="C8719" s="17" t="s">
        <v>8145</v>
      </c>
      <c r="D8719" s="18" t="s">
        <v>8995</v>
      </c>
      <c r="E8719" s="18"/>
      <c r="F8719" s="18"/>
      <c r="G8719" s="18"/>
      <c r="H8719" s="18"/>
      <c r="I8719" s="18"/>
      <c r="J8719" s="21">
        <v>850</v>
      </c>
      <c r="K8719" s="5"/>
      <c r="L8719" s="9">
        <v>850</v>
      </c>
      <c r="M8719" s="5"/>
      <c r="N8719" s="20">
        <v>2</v>
      </c>
      <c r="O8719" s="5"/>
      <c r="P8719" s="8">
        <v>2</v>
      </c>
      <c r="Q8719" s="5"/>
    </row>
    <row r="8720" spans="1:17" ht="12" x14ac:dyDescent="0.2">
      <c r="A8720" s="16" t="s">
        <v>5920</v>
      </c>
      <c r="B8720" s="16" t="s">
        <v>9109</v>
      </c>
      <c r="C8720" s="17" t="s">
        <v>8146</v>
      </c>
      <c r="D8720" s="18" t="s">
        <v>8995</v>
      </c>
      <c r="E8720" s="18"/>
      <c r="F8720" s="18"/>
      <c r="G8720" s="18"/>
      <c r="H8720" s="18"/>
      <c r="I8720" s="18"/>
      <c r="J8720" s="21">
        <v>418</v>
      </c>
      <c r="K8720" s="5"/>
      <c r="L8720" s="9">
        <v>418</v>
      </c>
      <c r="M8720" s="5"/>
      <c r="N8720" s="20">
        <v>1</v>
      </c>
      <c r="O8720" s="5"/>
      <c r="P8720" s="8">
        <v>1</v>
      </c>
      <c r="Q8720" s="5"/>
    </row>
    <row r="8721" spans="1:17" ht="24" x14ac:dyDescent="0.2">
      <c r="A8721" s="16" t="s">
        <v>5920</v>
      </c>
      <c r="B8721" s="16" t="s">
        <v>9109</v>
      </c>
      <c r="C8721" s="17" t="s">
        <v>8147</v>
      </c>
      <c r="D8721" s="18" t="s">
        <v>8995</v>
      </c>
      <c r="E8721" s="18"/>
      <c r="F8721" s="18"/>
      <c r="G8721" s="18"/>
      <c r="H8721" s="18"/>
      <c r="I8721" s="18"/>
      <c r="J8721" s="5"/>
      <c r="K8721" s="19">
        <v>24400</v>
      </c>
      <c r="L8721" s="7">
        <v>24400</v>
      </c>
      <c r="M8721" s="5"/>
      <c r="N8721" s="5"/>
      <c r="O8721" s="20">
        <v>4</v>
      </c>
      <c r="P8721" s="8">
        <v>4</v>
      </c>
      <c r="Q8721" s="5"/>
    </row>
    <row r="8722" spans="1:17" ht="12" x14ac:dyDescent="0.2">
      <c r="A8722" s="16" t="s">
        <v>5920</v>
      </c>
      <c r="B8722" s="16" t="s">
        <v>9109</v>
      </c>
      <c r="C8722" s="17" t="s">
        <v>8148</v>
      </c>
      <c r="D8722" s="18" t="s">
        <v>8995</v>
      </c>
      <c r="E8722" s="18"/>
      <c r="F8722" s="18"/>
      <c r="G8722" s="18"/>
      <c r="H8722" s="18"/>
      <c r="I8722" s="18"/>
      <c r="J8722" s="5"/>
      <c r="K8722" s="19">
        <v>5750</v>
      </c>
      <c r="L8722" s="7">
        <v>5750</v>
      </c>
      <c r="M8722" s="5"/>
      <c r="N8722" s="5"/>
      <c r="O8722" s="20">
        <v>1</v>
      </c>
      <c r="P8722" s="8">
        <v>1</v>
      </c>
      <c r="Q8722" s="5"/>
    </row>
    <row r="8723" spans="1:17" ht="12" x14ac:dyDescent="0.2">
      <c r="A8723" s="16" t="s">
        <v>5920</v>
      </c>
      <c r="B8723" s="16" t="s">
        <v>9109</v>
      </c>
      <c r="C8723" s="17" t="s">
        <v>8149</v>
      </c>
      <c r="D8723" s="18" t="s">
        <v>8995</v>
      </c>
      <c r="E8723" s="18"/>
      <c r="F8723" s="18"/>
      <c r="G8723" s="18"/>
      <c r="H8723" s="18"/>
      <c r="I8723" s="18"/>
      <c r="J8723" s="5"/>
      <c r="K8723" s="19">
        <v>3418.33</v>
      </c>
      <c r="L8723" s="7">
        <v>3418.33</v>
      </c>
      <c r="M8723" s="5"/>
      <c r="N8723" s="5"/>
      <c r="O8723" s="20">
        <v>1</v>
      </c>
      <c r="P8723" s="8">
        <v>1</v>
      </c>
      <c r="Q8723" s="5"/>
    </row>
    <row r="8724" spans="1:17" ht="12" x14ac:dyDescent="0.2">
      <c r="A8724" s="16" t="s">
        <v>5920</v>
      </c>
      <c r="B8724" s="16" t="s">
        <v>9109</v>
      </c>
      <c r="C8724" s="17" t="s">
        <v>8150</v>
      </c>
      <c r="D8724" s="18" t="s">
        <v>8995</v>
      </c>
      <c r="E8724" s="18"/>
      <c r="F8724" s="18"/>
      <c r="G8724" s="18"/>
      <c r="H8724" s="18"/>
      <c r="I8724" s="18"/>
      <c r="J8724" s="5"/>
      <c r="K8724" s="19">
        <v>6141.67</v>
      </c>
      <c r="L8724" s="7">
        <v>6141.67</v>
      </c>
      <c r="M8724" s="5"/>
      <c r="N8724" s="5"/>
      <c r="O8724" s="20">
        <v>1</v>
      </c>
      <c r="P8724" s="8">
        <v>1</v>
      </c>
      <c r="Q8724" s="5"/>
    </row>
    <row r="8725" spans="1:17" ht="12" x14ac:dyDescent="0.2">
      <c r="A8725" s="16" t="s">
        <v>5920</v>
      </c>
      <c r="B8725" s="16" t="s">
        <v>9109</v>
      </c>
      <c r="C8725" s="17" t="s">
        <v>8151</v>
      </c>
      <c r="D8725" s="18" t="s">
        <v>8995</v>
      </c>
      <c r="E8725" s="18"/>
      <c r="F8725" s="18"/>
      <c r="G8725" s="18"/>
      <c r="H8725" s="18"/>
      <c r="I8725" s="18"/>
      <c r="J8725" s="21">
        <v>787.5</v>
      </c>
      <c r="K8725" s="5"/>
      <c r="L8725" s="9">
        <v>787.5</v>
      </c>
      <c r="M8725" s="5"/>
      <c r="N8725" s="20">
        <v>35</v>
      </c>
      <c r="O8725" s="5"/>
      <c r="P8725" s="8">
        <v>35</v>
      </c>
      <c r="Q8725" s="5"/>
    </row>
    <row r="8726" spans="1:17" ht="12" x14ac:dyDescent="0.2">
      <c r="A8726" s="16" t="s">
        <v>5920</v>
      </c>
      <c r="B8726" s="16" t="s">
        <v>9109</v>
      </c>
      <c r="C8726" s="17" t="s">
        <v>8152</v>
      </c>
      <c r="D8726" s="18" t="s">
        <v>8995</v>
      </c>
      <c r="E8726" s="18"/>
      <c r="F8726" s="18"/>
      <c r="G8726" s="18"/>
      <c r="H8726" s="18"/>
      <c r="I8726" s="18"/>
      <c r="J8726" s="5"/>
      <c r="K8726" s="19">
        <v>6576.08</v>
      </c>
      <c r="L8726" s="7">
        <v>6576.08</v>
      </c>
      <c r="M8726" s="5"/>
      <c r="N8726" s="5"/>
      <c r="O8726" s="20">
        <v>1</v>
      </c>
      <c r="P8726" s="8">
        <v>1</v>
      </c>
      <c r="Q8726" s="5"/>
    </row>
    <row r="8727" spans="1:17" ht="12" x14ac:dyDescent="0.2">
      <c r="A8727" s="16" t="s">
        <v>5920</v>
      </c>
      <c r="B8727" s="16" t="s">
        <v>9109</v>
      </c>
      <c r="C8727" s="17" t="s">
        <v>8153</v>
      </c>
      <c r="D8727" s="18" t="s">
        <v>8995</v>
      </c>
      <c r="E8727" s="18"/>
      <c r="F8727" s="18"/>
      <c r="G8727" s="18"/>
      <c r="H8727" s="18"/>
      <c r="I8727" s="18"/>
      <c r="J8727" s="5"/>
      <c r="K8727" s="19">
        <v>7098.28</v>
      </c>
      <c r="L8727" s="7">
        <v>7098.28</v>
      </c>
      <c r="M8727" s="5"/>
      <c r="N8727" s="5"/>
      <c r="O8727" s="20">
        <v>1</v>
      </c>
      <c r="P8727" s="8">
        <v>1</v>
      </c>
      <c r="Q8727" s="5"/>
    </row>
    <row r="8728" spans="1:17" ht="12" x14ac:dyDescent="0.2">
      <c r="A8728" s="16" t="s">
        <v>5920</v>
      </c>
      <c r="B8728" s="16" t="s">
        <v>9109</v>
      </c>
      <c r="C8728" s="17" t="s">
        <v>2655</v>
      </c>
      <c r="D8728" s="18" t="s">
        <v>8995</v>
      </c>
      <c r="E8728" s="18"/>
      <c r="F8728" s="18"/>
      <c r="G8728" s="18"/>
      <c r="H8728" s="18"/>
      <c r="I8728" s="18"/>
      <c r="J8728" s="5"/>
      <c r="K8728" s="19">
        <v>7354.55</v>
      </c>
      <c r="L8728" s="7">
        <v>7354.55</v>
      </c>
      <c r="M8728" s="5"/>
      <c r="N8728" s="5"/>
      <c r="O8728" s="20">
        <v>2</v>
      </c>
      <c r="P8728" s="8">
        <v>2</v>
      </c>
      <c r="Q8728" s="5"/>
    </row>
    <row r="8729" spans="1:17" ht="12" x14ac:dyDescent="0.2">
      <c r="A8729" s="16" t="s">
        <v>5920</v>
      </c>
      <c r="B8729" s="16" t="s">
        <v>9109</v>
      </c>
      <c r="C8729" s="17" t="s">
        <v>2656</v>
      </c>
      <c r="D8729" s="18" t="s">
        <v>8995</v>
      </c>
      <c r="E8729" s="18"/>
      <c r="F8729" s="18"/>
      <c r="G8729" s="18"/>
      <c r="H8729" s="18"/>
      <c r="I8729" s="18"/>
      <c r="J8729" s="5"/>
      <c r="K8729" s="19">
        <v>9114.17</v>
      </c>
      <c r="L8729" s="7">
        <v>9114.17</v>
      </c>
      <c r="M8729" s="5"/>
      <c r="N8729" s="5"/>
      <c r="O8729" s="20">
        <v>1</v>
      </c>
      <c r="P8729" s="8">
        <v>1</v>
      </c>
      <c r="Q8729" s="5"/>
    </row>
    <row r="8730" spans="1:17" ht="12" x14ac:dyDescent="0.2">
      <c r="A8730" s="16" t="s">
        <v>5920</v>
      </c>
      <c r="B8730" s="16" t="s">
        <v>9109</v>
      </c>
      <c r="C8730" s="17" t="s">
        <v>8154</v>
      </c>
      <c r="D8730" s="18" t="s">
        <v>8995</v>
      </c>
      <c r="E8730" s="18"/>
      <c r="F8730" s="18"/>
      <c r="G8730" s="18"/>
      <c r="H8730" s="18"/>
      <c r="I8730" s="18"/>
      <c r="J8730" s="5"/>
      <c r="K8730" s="19">
        <v>6615</v>
      </c>
      <c r="L8730" s="7">
        <v>6615</v>
      </c>
      <c r="M8730" s="5"/>
      <c r="N8730" s="5"/>
      <c r="O8730" s="20">
        <v>1</v>
      </c>
      <c r="P8730" s="8">
        <v>1</v>
      </c>
      <c r="Q8730" s="5"/>
    </row>
    <row r="8731" spans="1:17" ht="12" x14ac:dyDescent="0.2">
      <c r="A8731" s="16" t="s">
        <v>5920</v>
      </c>
      <c r="B8731" s="16" t="s">
        <v>9109</v>
      </c>
      <c r="C8731" s="17" t="s">
        <v>8155</v>
      </c>
      <c r="D8731" s="18" t="s">
        <v>8995</v>
      </c>
      <c r="E8731" s="18"/>
      <c r="F8731" s="18"/>
      <c r="G8731" s="18"/>
      <c r="H8731" s="18"/>
      <c r="I8731" s="18"/>
      <c r="J8731" s="5"/>
      <c r="K8731" s="19">
        <v>23000</v>
      </c>
      <c r="L8731" s="7">
        <v>23000</v>
      </c>
      <c r="M8731" s="5"/>
      <c r="N8731" s="5"/>
      <c r="O8731" s="20">
        <v>2</v>
      </c>
      <c r="P8731" s="8">
        <v>2</v>
      </c>
      <c r="Q8731" s="5"/>
    </row>
    <row r="8732" spans="1:17" ht="12" x14ac:dyDescent="0.2">
      <c r="A8732" s="16" t="s">
        <v>5920</v>
      </c>
      <c r="B8732" s="16" t="s">
        <v>9109</v>
      </c>
      <c r="C8732" s="17" t="s">
        <v>2663</v>
      </c>
      <c r="D8732" s="18" t="s">
        <v>8995</v>
      </c>
      <c r="E8732" s="18"/>
      <c r="F8732" s="18"/>
      <c r="G8732" s="18"/>
      <c r="H8732" s="18"/>
      <c r="I8732" s="18"/>
      <c r="J8732" s="5"/>
      <c r="K8732" s="19">
        <v>10395</v>
      </c>
      <c r="L8732" s="6"/>
      <c r="M8732" s="19">
        <v>10395</v>
      </c>
      <c r="N8732" s="5"/>
      <c r="O8732" s="20">
        <v>1</v>
      </c>
      <c r="P8732" s="6"/>
      <c r="Q8732" s="20">
        <v>1</v>
      </c>
    </row>
    <row r="8733" spans="1:17" ht="12" x14ac:dyDescent="0.2">
      <c r="A8733" s="16" t="s">
        <v>5920</v>
      </c>
      <c r="B8733" s="16" t="s">
        <v>9109</v>
      </c>
      <c r="C8733" s="17" t="s">
        <v>8156</v>
      </c>
      <c r="D8733" s="18" t="s">
        <v>8995</v>
      </c>
      <c r="E8733" s="18"/>
      <c r="F8733" s="18"/>
      <c r="G8733" s="18"/>
      <c r="H8733" s="18"/>
      <c r="I8733" s="18"/>
      <c r="J8733" s="5"/>
      <c r="K8733" s="19">
        <v>19809.330000000002</v>
      </c>
      <c r="L8733" s="7">
        <v>19809.330000000002</v>
      </c>
      <c r="M8733" s="5"/>
      <c r="N8733" s="5"/>
      <c r="O8733" s="20">
        <v>2</v>
      </c>
      <c r="P8733" s="8">
        <v>2</v>
      </c>
      <c r="Q8733" s="5"/>
    </row>
    <row r="8734" spans="1:17" ht="12" x14ac:dyDescent="0.2">
      <c r="A8734" s="16" t="s">
        <v>5920</v>
      </c>
      <c r="B8734" s="16" t="s">
        <v>9109</v>
      </c>
      <c r="C8734" s="17" t="s">
        <v>8157</v>
      </c>
      <c r="D8734" s="18" t="s">
        <v>8995</v>
      </c>
      <c r="E8734" s="18"/>
      <c r="F8734" s="18"/>
      <c r="G8734" s="18"/>
      <c r="H8734" s="18"/>
      <c r="I8734" s="18"/>
      <c r="J8734" s="5"/>
      <c r="K8734" s="19">
        <v>12965</v>
      </c>
      <c r="L8734" s="7">
        <v>9115</v>
      </c>
      <c r="M8734" s="19">
        <v>3850</v>
      </c>
      <c r="N8734" s="5"/>
      <c r="O8734" s="20">
        <v>3</v>
      </c>
      <c r="P8734" s="8">
        <v>2</v>
      </c>
      <c r="Q8734" s="20">
        <v>1</v>
      </c>
    </row>
    <row r="8735" spans="1:17" ht="12" x14ac:dyDescent="0.2">
      <c r="A8735" s="16" t="s">
        <v>5920</v>
      </c>
      <c r="B8735" s="16" t="s">
        <v>9109</v>
      </c>
      <c r="C8735" s="17" t="s">
        <v>8158</v>
      </c>
      <c r="D8735" s="18" t="s">
        <v>8995</v>
      </c>
      <c r="E8735" s="18"/>
      <c r="F8735" s="18"/>
      <c r="G8735" s="18"/>
      <c r="H8735" s="18"/>
      <c r="I8735" s="18"/>
      <c r="J8735" s="5"/>
      <c r="K8735" s="19">
        <v>10575</v>
      </c>
      <c r="L8735" s="7">
        <v>10575</v>
      </c>
      <c r="M8735" s="5"/>
      <c r="N8735" s="5"/>
      <c r="O8735" s="20">
        <v>1</v>
      </c>
      <c r="P8735" s="8">
        <v>1</v>
      </c>
      <c r="Q8735" s="5"/>
    </row>
    <row r="8736" spans="1:17" ht="12" x14ac:dyDescent="0.2">
      <c r="A8736" s="16" t="s">
        <v>5920</v>
      </c>
      <c r="B8736" s="16" t="s">
        <v>9109</v>
      </c>
      <c r="C8736" s="17" t="s">
        <v>8159</v>
      </c>
      <c r="D8736" s="18" t="s">
        <v>8995</v>
      </c>
      <c r="E8736" s="18"/>
      <c r="F8736" s="18"/>
      <c r="G8736" s="18"/>
      <c r="H8736" s="18"/>
      <c r="I8736" s="18"/>
      <c r="J8736" s="5"/>
      <c r="K8736" s="19">
        <v>16272.92</v>
      </c>
      <c r="L8736" s="7">
        <v>16272.92</v>
      </c>
      <c r="M8736" s="5"/>
      <c r="N8736" s="5"/>
      <c r="O8736" s="20">
        <v>1</v>
      </c>
      <c r="P8736" s="8">
        <v>1</v>
      </c>
      <c r="Q8736" s="5"/>
    </row>
    <row r="8737" spans="1:17" ht="12" x14ac:dyDescent="0.2">
      <c r="A8737" s="16" t="s">
        <v>5920</v>
      </c>
      <c r="B8737" s="16" t="s">
        <v>9109</v>
      </c>
      <c r="C8737" s="17" t="s">
        <v>8160</v>
      </c>
      <c r="D8737" s="18" t="s">
        <v>8995</v>
      </c>
      <c r="E8737" s="18"/>
      <c r="F8737" s="18"/>
      <c r="G8737" s="18"/>
      <c r="H8737" s="18"/>
      <c r="I8737" s="18"/>
      <c r="J8737" s="5"/>
      <c r="K8737" s="19">
        <v>7763.97</v>
      </c>
      <c r="L8737" s="7">
        <v>7763.97</v>
      </c>
      <c r="M8737" s="5"/>
      <c r="N8737" s="5"/>
      <c r="O8737" s="20">
        <v>1</v>
      </c>
      <c r="P8737" s="8">
        <v>1</v>
      </c>
      <c r="Q8737" s="5"/>
    </row>
    <row r="8738" spans="1:17" ht="12" x14ac:dyDescent="0.2">
      <c r="A8738" s="16" t="s">
        <v>5920</v>
      </c>
      <c r="B8738" s="16" t="s">
        <v>9109</v>
      </c>
      <c r="C8738" s="17" t="s">
        <v>8161</v>
      </c>
      <c r="D8738" s="18" t="s">
        <v>8995</v>
      </c>
      <c r="E8738" s="18"/>
      <c r="F8738" s="18"/>
      <c r="G8738" s="18"/>
      <c r="H8738" s="18"/>
      <c r="I8738" s="18"/>
      <c r="J8738" s="5"/>
      <c r="K8738" s="19">
        <v>6488.3</v>
      </c>
      <c r="L8738" s="7">
        <v>6488.3</v>
      </c>
      <c r="M8738" s="5"/>
      <c r="N8738" s="5"/>
      <c r="O8738" s="20">
        <v>2</v>
      </c>
      <c r="P8738" s="8">
        <v>2</v>
      </c>
      <c r="Q8738" s="5"/>
    </row>
    <row r="8739" spans="1:17" ht="12" x14ac:dyDescent="0.2">
      <c r="A8739" s="16" t="s">
        <v>5920</v>
      </c>
      <c r="B8739" s="16" t="s">
        <v>9109</v>
      </c>
      <c r="C8739" s="17" t="s">
        <v>8162</v>
      </c>
      <c r="D8739" s="18" t="s">
        <v>8995</v>
      </c>
      <c r="E8739" s="18"/>
      <c r="F8739" s="18"/>
      <c r="G8739" s="18"/>
      <c r="H8739" s="18"/>
      <c r="I8739" s="18"/>
      <c r="J8739" s="5"/>
      <c r="K8739" s="19">
        <v>12600</v>
      </c>
      <c r="L8739" s="7">
        <v>12600</v>
      </c>
      <c r="M8739" s="5"/>
      <c r="N8739" s="5"/>
      <c r="O8739" s="20">
        <v>1</v>
      </c>
      <c r="P8739" s="8">
        <v>1</v>
      </c>
      <c r="Q8739" s="5"/>
    </row>
    <row r="8740" spans="1:17" ht="12" x14ac:dyDescent="0.2">
      <c r="A8740" s="16" t="s">
        <v>5920</v>
      </c>
      <c r="B8740" s="16" t="s">
        <v>9109</v>
      </c>
      <c r="C8740" s="17" t="s">
        <v>8163</v>
      </c>
      <c r="D8740" s="18" t="s">
        <v>8995</v>
      </c>
      <c r="E8740" s="18"/>
      <c r="F8740" s="18"/>
      <c r="G8740" s="18"/>
      <c r="H8740" s="18"/>
      <c r="I8740" s="18"/>
      <c r="J8740" s="5"/>
      <c r="K8740" s="19">
        <v>2583.33</v>
      </c>
      <c r="L8740" s="7">
        <v>2583.33</v>
      </c>
      <c r="M8740" s="5"/>
      <c r="N8740" s="5"/>
      <c r="O8740" s="20">
        <v>1</v>
      </c>
      <c r="P8740" s="8">
        <v>1</v>
      </c>
      <c r="Q8740" s="5"/>
    </row>
    <row r="8741" spans="1:17" ht="12" x14ac:dyDescent="0.2">
      <c r="A8741" s="16" t="s">
        <v>5920</v>
      </c>
      <c r="B8741" s="16" t="s">
        <v>9109</v>
      </c>
      <c r="C8741" s="17" t="s">
        <v>8164</v>
      </c>
      <c r="D8741" s="18" t="s">
        <v>8995</v>
      </c>
      <c r="E8741" s="18"/>
      <c r="F8741" s="18"/>
      <c r="G8741" s="18"/>
      <c r="H8741" s="18"/>
      <c r="I8741" s="18"/>
      <c r="J8741" s="5"/>
      <c r="K8741" s="19">
        <v>16682.5</v>
      </c>
      <c r="L8741" s="7">
        <v>16682.5</v>
      </c>
      <c r="M8741" s="5"/>
      <c r="N8741" s="5"/>
      <c r="O8741" s="20">
        <v>1</v>
      </c>
      <c r="P8741" s="8">
        <v>1</v>
      </c>
      <c r="Q8741" s="5"/>
    </row>
    <row r="8742" spans="1:17" ht="12" x14ac:dyDescent="0.2">
      <c r="A8742" s="16" t="s">
        <v>5920</v>
      </c>
      <c r="B8742" s="16" t="s">
        <v>9109</v>
      </c>
      <c r="C8742" s="17" t="s">
        <v>2668</v>
      </c>
      <c r="D8742" s="18" t="s">
        <v>8995</v>
      </c>
      <c r="E8742" s="18"/>
      <c r="F8742" s="18"/>
      <c r="G8742" s="18"/>
      <c r="H8742" s="18"/>
      <c r="I8742" s="18"/>
      <c r="J8742" s="5"/>
      <c r="K8742" s="19">
        <v>5940.83</v>
      </c>
      <c r="L8742" s="7">
        <v>5940.83</v>
      </c>
      <c r="M8742" s="5"/>
      <c r="N8742" s="5"/>
      <c r="O8742" s="20">
        <v>1</v>
      </c>
      <c r="P8742" s="8">
        <v>1</v>
      </c>
      <c r="Q8742" s="5"/>
    </row>
    <row r="8743" spans="1:17" ht="12" x14ac:dyDescent="0.2">
      <c r="A8743" s="16" t="s">
        <v>5920</v>
      </c>
      <c r="B8743" s="16" t="s">
        <v>9109</v>
      </c>
      <c r="C8743" s="17" t="s">
        <v>8165</v>
      </c>
      <c r="D8743" s="18" t="s">
        <v>8995</v>
      </c>
      <c r="E8743" s="18"/>
      <c r="F8743" s="18"/>
      <c r="G8743" s="18"/>
      <c r="H8743" s="18"/>
      <c r="I8743" s="18"/>
      <c r="J8743" s="5"/>
      <c r="K8743" s="19">
        <v>5833.33</v>
      </c>
      <c r="L8743" s="7">
        <v>5833.33</v>
      </c>
      <c r="M8743" s="5"/>
      <c r="N8743" s="5"/>
      <c r="O8743" s="20">
        <v>1</v>
      </c>
      <c r="P8743" s="8">
        <v>1</v>
      </c>
      <c r="Q8743" s="5"/>
    </row>
    <row r="8744" spans="1:17" ht="12" x14ac:dyDescent="0.2">
      <c r="A8744" s="16" t="s">
        <v>5920</v>
      </c>
      <c r="B8744" s="16" t="s">
        <v>9109</v>
      </c>
      <c r="C8744" s="17" t="s">
        <v>8166</v>
      </c>
      <c r="D8744" s="18" t="s">
        <v>8995</v>
      </c>
      <c r="E8744" s="18"/>
      <c r="F8744" s="18"/>
      <c r="G8744" s="18"/>
      <c r="H8744" s="18"/>
      <c r="I8744" s="18"/>
      <c r="J8744" s="5"/>
      <c r="K8744" s="19">
        <v>7850</v>
      </c>
      <c r="L8744" s="7">
        <v>7850</v>
      </c>
      <c r="M8744" s="5"/>
      <c r="N8744" s="5"/>
      <c r="O8744" s="20">
        <v>1</v>
      </c>
      <c r="P8744" s="8">
        <v>1</v>
      </c>
      <c r="Q8744" s="5"/>
    </row>
    <row r="8745" spans="1:17" ht="12" x14ac:dyDescent="0.2">
      <c r="A8745" s="16" t="s">
        <v>5920</v>
      </c>
      <c r="B8745" s="16" t="s">
        <v>9109</v>
      </c>
      <c r="C8745" s="17" t="s">
        <v>8167</v>
      </c>
      <c r="D8745" s="18" t="s">
        <v>8995</v>
      </c>
      <c r="E8745" s="18"/>
      <c r="F8745" s="18"/>
      <c r="G8745" s="18"/>
      <c r="H8745" s="18"/>
      <c r="I8745" s="18"/>
      <c r="J8745" s="5"/>
      <c r="K8745" s="19">
        <v>7833.33</v>
      </c>
      <c r="L8745" s="7">
        <v>7833.33</v>
      </c>
      <c r="M8745" s="5"/>
      <c r="N8745" s="5"/>
      <c r="O8745" s="20">
        <v>1</v>
      </c>
      <c r="P8745" s="8">
        <v>1</v>
      </c>
      <c r="Q8745" s="5"/>
    </row>
    <row r="8746" spans="1:17" ht="12" x14ac:dyDescent="0.2">
      <c r="A8746" s="16" t="s">
        <v>5920</v>
      </c>
      <c r="B8746" s="16" t="s">
        <v>9109</v>
      </c>
      <c r="C8746" s="17" t="s">
        <v>8168</v>
      </c>
      <c r="D8746" s="18" t="s">
        <v>8995</v>
      </c>
      <c r="E8746" s="18"/>
      <c r="F8746" s="18"/>
      <c r="G8746" s="18"/>
      <c r="H8746" s="18"/>
      <c r="I8746" s="18"/>
      <c r="J8746" s="5"/>
      <c r="K8746" s="19">
        <v>9027.08</v>
      </c>
      <c r="L8746" s="7">
        <v>9027.08</v>
      </c>
      <c r="M8746" s="5"/>
      <c r="N8746" s="5"/>
      <c r="O8746" s="20">
        <v>2</v>
      </c>
      <c r="P8746" s="8">
        <v>2</v>
      </c>
      <c r="Q8746" s="5"/>
    </row>
    <row r="8747" spans="1:17" ht="12" x14ac:dyDescent="0.2">
      <c r="A8747" s="16" t="s">
        <v>5920</v>
      </c>
      <c r="B8747" s="16" t="s">
        <v>9109</v>
      </c>
      <c r="C8747" s="17" t="s">
        <v>8169</v>
      </c>
      <c r="D8747" s="18" t="s">
        <v>8995</v>
      </c>
      <c r="E8747" s="18"/>
      <c r="F8747" s="18"/>
      <c r="G8747" s="18"/>
      <c r="H8747" s="18"/>
      <c r="I8747" s="18"/>
      <c r="J8747" s="5"/>
      <c r="K8747" s="19">
        <v>12333.33</v>
      </c>
      <c r="L8747" s="7">
        <v>12333.33</v>
      </c>
      <c r="M8747" s="5"/>
      <c r="N8747" s="5"/>
      <c r="O8747" s="20">
        <v>1</v>
      </c>
      <c r="P8747" s="8">
        <v>1</v>
      </c>
      <c r="Q8747" s="5"/>
    </row>
    <row r="8748" spans="1:17" ht="12" x14ac:dyDescent="0.2">
      <c r="A8748" s="16" t="s">
        <v>5920</v>
      </c>
      <c r="B8748" s="16" t="s">
        <v>9109</v>
      </c>
      <c r="C8748" s="17" t="s">
        <v>8170</v>
      </c>
      <c r="D8748" s="18" t="s">
        <v>8995</v>
      </c>
      <c r="E8748" s="18"/>
      <c r="F8748" s="18"/>
      <c r="G8748" s="18"/>
      <c r="H8748" s="18"/>
      <c r="I8748" s="18"/>
      <c r="J8748" s="5"/>
      <c r="K8748" s="19">
        <v>6487.5</v>
      </c>
      <c r="L8748" s="7">
        <v>6487.5</v>
      </c>
      <c r="M8748" s="5"/>
      <c r="N8748" s="5"/>
      <c r="O8748" s="20">
        <v>5</v>
      </c>
      <c r="P8748" s="8">
        <v>5</v>
      </c>
      <c r="Q8748" s="5"/>
    </row>
    <row r="8749" spans="1:17" ht="12" x14ac:dyDescent="0.2">
      <c r="A8749" s="16" t="s">
        <v>5920</v>
      </c>
      <c r="B8749" s="16" t="s">
        <v>9109</v>
      </c>
      <c r="C8749" s="17" t="s">
        <v>8171</v>
      </c>
      <c r="D8749" s="18" t="s">
        <v>8995</v>
      </c>
      <c r="E8749" s="18"/>
      <c r="F8749" s="18"/>
      <c r="G8749" s="18"/>
      <c r="H8749" s="18"/>
      <c r="I8749" s="18"/>
      <c r="J8749" s="5"/>
      <c r="K8749" s="19">
        <v>2187.5</v>
      </c>
      <c r="L8749" s="7">
        <v>2187.5</v>
      </c>
      <c r="M8749" s="5"/>
      <c r="N8749" s="5"/>
      <c r="O8749" s="20">
        <v>1</v>
      </c>
      <c r="P8749" s="8">
        <v>1</v>
      </c>
      <c r="Q8749" s="5"/>
    </row>
    <row r="8750" spans="1:17" ht="12" x14ac:dyDescent="0.2">
      <c r="A8750" s="16" t="s">
        <v>5920</v>
      </c>
      <c r="B8750" s="16" t="s">
        <v>9109</v>
      </c>
      <c r="C8750" s="17" t="s">
        <v>8172</v>
      </c>
      <c r="D8750" s="18" t="s">
        <v>8995</v>
      </c>
      <c r="E8750" s="18"/>
      <c r="F8750" s="18"/>
      <c r="G8750" s="18"/>
      <c r="H8750" s="18"/>
      <c r="I8750" s="18"/>
      <c r="J8750" s="5"/>
      <c r="K8750" s="21">
        <v>310.5</v>
      </c>
      <c r="L8750" s="9">
        <v>310.5</v>
      </c>
      <c r="M8750" s="5"/>
      <c r="N8750" s="5"/>
      <c r="O8750" s="20">
        <v>10</v>
      </c>
      <c r="P8750" s="8">
        <v>10</v>
      </c>
      <c r="Q8750" s="5"/>
    </row>
    <row r="8751" spans="1:17" ht="12" x14ac:dyDescent="0.2">
      <c r="A8751" s="16" t="s">
        <v>5920</v>
      </c>
      <c r="B8751" s="16" t="s">
        <v>9109</v>
      </c>
      <c r="C8751" s="17" t="s">
        <v>8172</v>
      </c>
      <c r="D8751" s="18" t="s">
        <v>8995</v>
      </c>
      <c r="E8751" s="18"/>
      <c r="F8751" s="18"/>
      <c r="G8751" s="18"/>
      <c r="H8751" s="18"/>
      <c r="I8751" s="18"/>
      <c r="J8751" s="21">
        <v>468</v>
      </c>
      <c r="K8751" s="21">
        <v>324</v>
      </c>
      <c r="L8751" s="9">
        <v>792</v>
      </c>
      <c r="M8751" s="5"/>
      <c r="N8751" s="20">
        <v>15</v>
      </c>
      <c r="O8751" s="20">
        <v>10</v>
      </c>
      <c r="P8751" s="8">
        <v>25</v>
      </c>
      <c r="Q8751" s="5"/>
    </row>
    <row r="8752" spans="1:17" ht="12" x14ac:dyDescent="0.2">
      <c r="A8752" s="16" t="s">
        <v>5920</v>
      </c>
      <c r="B8752" s="16" t="s">
        <v>9109</v>
      </c>
      <c r="C8752" s="17" t="s">
        <v>8173</v>
      </c>
      <c r="D8752" s="18" t="s">
        <v>8995</v>
      </c>
      <c r="E8752" s="18"/>
      <c r="F8752" s="18"/>
      <c r="G8752" s="18"/>
      <c r="H8752" s="18"/>
      <c r="I8752" s="18"/>
      <c r="J8752" s="5"/>
      <c r="K8752" s="21">
        <v>806</v>
      </c>
      <c r="L8752" s="9">
        <v>806</v>
      </c>
      <c r="M8752" s="5"/>
      <c r="N8752" s="5"/>
      <c r="O8752" s="20">
        <v>4</v>
      </c>
      <c r="P8752" s="8">
        <v>4</v>
      </c>
      <c r="Q8752" s="5"/>
    </row>
    <row r="8753" spans="1:17" ht="12" x14ac:dyDescent="0.2">
      <c r="A8753" s="16" t="s">
        <v>5920</v>
      </c>
      <c r="B8753" s="16" t="s">
        <v>9109</v>
      </c>
      <c r="C8753" s="17" t="s">
        <v>2674</v>
      </c>
      <c r="D8753" s="18" t="s">
        <v>8995</v>
      </c>
      <c r="E8753" s="18"/>
      <c r="F8753" s="18"/>
      <c r="G8753" s="18"/>
      <c r="H8753" s="18"/>
      <c r="I8753" s="18"/>
      <c r="J8753" s="19">
        <v>1666.67</v>
      </c>
      <c r="K8753" s="5"/>
      <c r="L8753" s="7">
        <v>1666.67</v>
      </c>
      <c r="M8753" s="5"/>
      <c r="N8753" s="20">
        <v>1</v>
      </c>
      <c r="O8753" s="5"/>
      <c r="P8753" s="8">
        <v>1</v>
      </c>
      <c r="Q8753" s="5"/>
    </row>
    <row r="8754" spans="1:17" ht="24" x14ac:dyDescent="0.2">
      <c r="A8754" s="16" t="s">
        <v>5920</v>
      </c>
      <c r="B8754" s="16" t="s">
        <v>9109</v>
      </c>
      <c r="C8754" s="17" t="s">
        <v>8174</v>
      </c>
      <c r="D8754" s="18" t="s">
        <v>8995</v>
      </c>
      <c r="E8754" s="18"/>
      <c r="F8754" s="18"/>
      <c r="G8754" s="18"/>
      <c r="H8754" s="18"/>
      <c r="I8754" s="18"/>
      <c r="J8754" s="5"/>
      <c r="K8754" s="19">
        <v>31200</v>
      </c>
      <c r="L8754" s="7">
        <v>31200</v>
      </c>
      <c r="M8754" s="5"/>
      <c r="N8754" s="5"/>
      <c r="O8754" s="20">
        <v>2</v>
      </c>
      <c r="P8754" s="8">
        <v>2</v>
      </c>
      <c r="Q8754" s="5"/>
    </row>
    <row r="8755" spans="1:17" ht="12" x14ac:dyDescent="0.2">
      <c r="A8755" s="16" t="s">
        <v>5920</v>
      </c>
      <c r="B8755" s="16" t="s">
        <v>9109</v>
      </c>
      <c r="C8755" s="17" t="s">
        <v>8175</v>
      </c>
      <c r="D8755" s="18" t="s">
        <v>8995</v>
      </c>
      <c r="E8755" s="18"/>
      <c r="F8755" s="18"/>
      <c r="G8755" s="18"/>
      <c r="H8755" s="18"/>
      <c r="I8755" s="18"/>
      <c r="J8755" s="5"/>
      <c r="K8755" s="19">
        <v>30720</v>
      </c>
      <c r="L8755" s="7">
        <v>30720</v>
      </c>
      <c r="M8755" s="5"/>
      <c r="N8755" s="5"/>
      <c r="O8755" s="20">
        <v>1</v>
      </c>
      <c r="P8755" s="8">
        <v>1</v>
      </c>
      <c r="Q8755" s="5"/>
    </row>
    <row r="8756" spans="1:17" ht="12" x14ac:dyDescent="0.2">
      <c r="A8756" s="16" t="s">
        <v>5920</v>
      </c>
      <c r="B8756" s="16" t="s">
        <v>9109</v>
      </c>
      <c r="C8756" s="17" t="s">
        <v>5431</v>
      </c>
      <c r="D8756" s="18" t="s">
        <v>8995</v>
      </c>
      <c r="E8756" s="18"/>
      <c r="F8756" s="18"/>
      <c r="G8756" s="18"/>
      <c r="H8756" s="18"/>
      <c r="I8756" s="18"/>
      <c r="J8756" s="5"/>
      <c r="K8756" s="19">
        <v>2047.5</v>
      </c>
      <c r="L8756" s="7">
        <v>2047.5</v>
      </c>
      <c r="M8756" s="5"/>
      <c r="N8756" s="5"/>
      <c r="O8756" s="20">
        <v>18</v>
      </c>
      <c r="P8756" s="8">
        <v>18</v>
      </c>
      <c r="Q8756" s="5"/>
    </row>
    <row r="8757" spans="1:17" ht="12" x14ac:dyDescent="0.2">
      <c r="A8757" s="16" t="s">
        <v>5920</v>
      </c>
      <c r="B8757" s="16" t="s">
        <v>9109</v>
      </c>
      <c r="C8757" s="17" t="s">
        <v>8176</v>
      </c>
      <c r="D8757" s="18" t="s">
        <v>8995</v>
      </c>
      <c r="E8757" s="18"/>
      <c r="F8757" s="18"/>
      <c r="G8757" s="18"/>
      <c r="H8757" s="18"/>
      <c r="I8757" s="18"/>
      <c r="J8757" s="5"/>
      <c r="K8757" s="21">
        <v>55</v>
      </c>
      <c r="L8757" s="9">
        <v>55</v>
      </c>
      <c r="M8757" s="5"/>
      <c r="N8757" s="5"/>
      <c r="O8757" s="20">
        <v>1</v>
      </c>
      <c r="P8757" s="8">
        <v>1</v>
      </c>
      <c r="Q8757" s="5"/>
    </row>
    <row r="8758" spans="1:17" ht="12" x14ac:dyDescent="0.2">
      <c r="A8758" s="16" t="s">
        <v>5920</v>
      </c>
      <c r="B8758" s="16" t="s">
        <v>9109</v>
      </c>
      <c r="C8758" s="17" t="s">
        <v>5432</v>
      </c>
      <c r="D8758" s="18" t="s">
        <v>8995</v>
      </c>
      <c r="E8758" s="18"/>
      <c r="F8758" s="18"/>
      <c r="G8758" s="18"/>
      <c r="H8758" s="18"/>
      <c r="I8758" s="18"/>
      <c r="J8758" s="5"/>
      <c r="K8758" s="19">
        <v>2451.58</v>
      </c>
      <c r="L8758" s="7">
        <v>2451.58</v>
      </c>
      <c r="M8758" s="5"/>
      <c r="N8758" s="5"/>
      <c r="O8758" s="20">
        <v>35</v>
      </c>
      <c r="P8758" s="8">
        <v>35</v>
      </c>
      <c r="Q8758" s="5"/>
    </row>
    <row r="8759" spans="1:17" ht="12" x14ac:dyDescent="0.2">
      <c r="A8759" s="16" t="s">
        <v>5920</v>
      </c>
      <c r="B8759" s="16" t="s">
        <v>9109</v>
      </c>
      <c r="C8759" s="17" t="s">
        <v>8177</v>
      </c>
      <c r="D8759" s="18" t="s">
        <v>8995</v>
      </c>
      <c r="E8759" s="18"/>
      <c r="F8759" s="18"/>
      <c r="G8759" s="18"/>
      <c r="H8759" s="18"/>
      <c r="I8759" s="18"/>
      <c r="J8759" s="5"/>
      <c r="K8759" s="21">
        <v>110</v>
      </c>
      <c r="L8759" s="9">
        <v>110</v>
      </c>
      <c r="M8759" s="5"/>
      <c r="N8759" s="5"/>
      <c r="O8759" s="20">
        <v>2</v>
      </c>
      <c r="P8759" s="8">
        <v>2</v>
      </c>
      <c r="Q8759" s="5"/>
    </row>
    <row r="8760" spans="1:17" ht="12" x14ac:dyDescent="0.2">
      <c r="A8760" s="16" t="s">
        <v>5920</v>
      </c>
      <c r="B8760" s="16" t="s">
        <v>9109</v>
      </c>
      <c r="C8760" s="17" t="s">
        <v>8178</v>
      </c>
      <c r="D8760" s="18" t="s">
        <v>8995</v>
      </c>
      <c r="E8760" s="18"/>
      <c r="F8760" s="18"/>
      <c r="G8760" s="18"/>
      <c r="H8760" s="18"/>
      <c r="I8760" s="18"/>
      <c r="J8760" s="5"/>
      <c r="K8760" s="21">
        <v>55</v>
      </c>
      <c r="L8760" s="9">
        <v>55</v>
      </c>
      <c r="M8760" s="5"/>
      <c r="N8760" s="5"/>
      <c r="O8760" s="20">
        <v>1</v>
      </c>
      <c r="P8760" s="8">
        <v>1</v>
      </c>
      <c r="Q8760" s="5"/>
    </row>
    <row r="8761" spans="1:17" ht="12" x14ac:dyDescent="0.2">
      <c r="A8761" s="16" t="s">
        <v>5920</v>
      </c>
      <c r="B8761" s="16" t="s">
        <v>9109</v>
      </c>
      <c r="C8761" s="17" t="s">
        <v>8179</v>
      </c>
      <c r="D8761" s="18" t="s">
        <v>8995</v>
      </c>
      <c r="E8761" s="18"/>
      <c r="F8761" s="18"/>
      <c r="G8761" s="18"/>
      <c r="H8761" s="18"/>
      <c r="I8761" s="18"/>
      <c r="J8761" s="5"/>
      <c r="K8761" s="19">
        <v>1466.25</v>
      </c>
      <c r="L8761" s="7">
        <v>1466.25</v>
      </c>
      <c r="M8761" s="5"/>
      <c r="N8761" s="5"/>
      <c r="O8761" s="20">
        <v>15</v>
      </c>
      <c r="P8761" s="8">
        <v>15</v>
      </c>
      <c r="Q8761" s="5"/>
    </row>
    <row r="8762" spans="1:17" ht="12" x14ac:dyDescent="0.2">
      <c r="A8762" s="16" t="s">
        <v>5920</v>
      </c>
      <c r="B8762" s="16" t="s">
        <v>9109</v>
      </c>
      <c r="C8762" s="17" t="s">
        <v>8180</v>
      </c>
      <c r="D8762" s="18" t="s">
        <v>8995</v>
      </c>
      <c r="E8762" s="18"/>
      <c r="F8762" s="18"/>
      <c r="G8762" s="18"/>
      <c r="H8762" s="18"/>
      <c r="I8762" s="18"/>
      <c r="J8762" s="5"/>
      <c r="K8762" s="21">
        <v>110</v>
      </c>
      <c r="L8762" s="9">
        <v>110</v>
      </c>
      <c r="M8762" s="5"/>
      <c r="N8762" s="5"/>
      <c r="O8762" s="20">
        <v>2</v>
      </c>
      <c r="P8762" s="8">
        <v>2</v>
      </c>
      <c r="Q8762" s="5"/>
    </row>
    <row r="8763" spans="1:17" ht="12" x14ac:dyDescent="0.2">
      <c r="A8763" s="16" t="s">
        <v>5920</v>
      </c>
      <c r="B8763" s="16" t="s">
        <v>9109</v>
      </c>
      <c r="C8763" s="17" t="s">
        <v>8181</v>
      </c>
      <c r="D8763" s="18" t="s">
        <v>8995</v>
      </c>
      <c r="E8763" s="18"/>
      <c r="F8763" s="18"/>
      <c r="G8763" s="18"/>
      <c r="H8763" s="18"/>
      <c r="I8763" s="18"/>
      <c r="J8763" s="5"/>
      <c r="K8763" s="21">
        <v>75</v>
      </c>
      <c r="L8763" s="9">
        <v>75</v>
      </c>
      <c r="M8763" s="5"/>
      <c r="N8763" s="5"/>
      <c r="O8763" s="20">
        <v>20</v>
      </c>
      <c r="P8763" s="8">
        <v>20</v>
      </c>
      <c r="Q8763" s="5"/>
    </row>
    <row r="8764" spans="1:17" ht="12" x14ac:dyDescent="0.2">
      <c r="A8764" s="16" t="s">
        <v>5920</v>
      </c>
      <c r="B8764" s="16" t="s">
        <v>9109</v>
      </c>
      <c r="C8764" s="17" t="s">
        <v>5436</v>
      </c>
      <c r="D8764" s="18" t="s">
        <v>8995</v>
      </c>
      <c r="E8764" s="18"/>
      <c r="F8764" s="18"/>
      <c r="G8764" s="18"/>
      <c r="H8764" s="18"/>
      <c r="I8764" s="18"/>
      <c r="J8764" s="5"/>
      <c r="K8764" s="19">
        <v>13181.25</v>
      </c>
      <c r="L8764" s="7">
        <v>13181.25</v>
      </c>
      <c r="M8764" s="5"/>
      <c r="N8764" s="5"/>
      <c r="O8764" s="20">
        <v>18.5</v>
      </c>
      <c r="P8764" s="8">
        <v>18.5</v>
      </c>
      <c r="Q8764" s="5"/>
    </row>
    <row r="8765" spans="1:17" ht="12" x14ac:dyDescent="0.2">
      <c r="A8765" s="16" t="s">
        <v>5920</v>
      </c>
      <c r="B8765" s="16" t="s">
        <v>9109</v>
      </c>
      <c r="C8765" s="17" t="s">
        <v>5437</v>
      </c>
      <c r="D8765" s="18" t="s">
        <v>8995</v>
      </c>
      <c r="E8765" s="18"/>
      <c r="F8765" s="18"/>
      <c r="G8765" s="18"/>
      <c r="H8765" s="18"/>
      <c r="I8765" s="18"/>
      <c r="J8765" s="5"/>
      <c r="K8765" s="19">
        <v>6697.5</v>
      </c>
      <c r="L8765" s="7">
        <v>6697.5</v>
      </c>
      <c r="M8765" s="5"/>
      <c r="N8765" s="5"/>
      <c r="O8765" s="20">
        <v>9.4</v>
      </c>
      <c r="P8765" s="8">
        <v>9.4</v>
      </c>
      <c r="Q8765" s="5"/>
    </row>
    <row r="8766" spans="1:17" ht="12" x14ac:dyDescent="0.2">
      <c r="A8766" s="16" t="s">
        <v>5920</v>
      </c>
      <c r="B8766" s="16" t="s">
        <v>9109</v>
      </c>
      <c r="C8766" s="17" t="s">
        <v>5438</v>
      </c>
      <c r="D8766" s="18" t="s">
        <v>8995</v>
      </c>
      <c r="E8766" s="18"/>
      <c r="F8766" s="18"/>
      <c r="G8766" s="18"/>
      <c r="H8766" s="18"/>
      <c r="I8766" s="18"/>
      <c r="J8766" s="5"/>
      <c r="K8766" s="19">
        <v>9262.5</v>
      </c>
      <c r="L8766" s="7">
        <v>9262.5</v>
      </c>
      <c r="M8766" s="5"/>
      <c r="N8766" s="5"/>
      <c r="O8766" s="20">
        <v>13</v>
      </c>
      <c r="P8766" s="8">
        <v>13</v>
      </c>
      <c r="Q8766" s="5"/>
    </row>
    <row r="8767" spans="1:17" ht="12" x14ac:dyDescent="0.2">
      <c r="A8767" s="16" t="s">
        <v>5920</v>
      </c>
      <c r="B8767" s="16" t="s">
        <v>9109</v>
      </c>
      <c r="C8767" s="17" t="s">
        <v>8182</v>
      </c>
      <c r="D8767" s="18" t="s">
        <v>8995</v>
      </c>
      <c r="E8767" s="18"/>
      <c r="F8767" s="18"/>
      <c r="G8767" s="18"/>
      <c r="H8767" s="18"/>
      <c r="I8767" s="18"/>
      <c r="J8767" s="5"/>
      <c r="K8767" s="19">
        <v>3740</v>
      </c>
      <c r="L8767" s="7">
        <v>3740</v>
      </c>
      <c r="M8767" s="5"/>
      <c r="N8767" s="5"/>
      <c r="O8767" s="20">
        <v>9.6</v>
      </c>
      <c r="P8767" s="8">
        <v>9.6</v>
      </c>
      <c r="Q8767" s="5"/>
    </row>
    <row r="8768" spans="1:17" ht="12" x14ac:dyDescent="0.2">
      <c r="A8768" s="16" t="s">
        <v>5920</v>
      </c>
      <c r="B8768" s="16" t="s">
        <v>9109</v>
      </c>
      <c r="C8768" s="17" t="s">
        <v>8183</v>
      </c>
      <c r="D8768" s="18" t="s">
        <v>8995</v>
      </c>
      <c r="E8768" s="18"/>
      <c r="F8768" s="18"/>
      <c r="G8768" s="18"/>
      <c r="H8768" s="18"/>
      <c r="I8768" s="18"/>
      <c r="J8768" s="5"/>
      <c r="K8768" s="19">
        <v>3588.75</v>
      </c>
      <c r="L8768" s="7">
        <v>3588.75</v>
      </c>
      <c r="M8768" s="5"/>
      <c r="N8768" s="5"/>
      <c r="O8768" s="20">
        <v>8.6999999999999993</v>
      </c>
      <c r="P8768" s="8">
        <v>8.6999999999999993</v>
      </c>
      <c r="Q8768" s="5"/>
    </row>
    <row r="8769" spans="1:17" ht="12" x14ac:dyDescent="0.2">
      <c r="A8769" s="16" t="s">
        <v>5920</v>
      </c>
      <c r="B8769" s="16" t="s">
        <v>9109</v>
      </c>
      <c r="C8769" s="17" t="s">
        <v>5439</v>
      </c>
      <c r="D8769" s="18" t="s">
        <v>8995</v>
      </c>
      <c r="E8769" s="18"/>
      <c r="F8769" s="18"/>
      <c r="G8769" s="18"/>
      <c r="H8769" s="18"/>
      <c r="I8769" s="18"/>
      <c r="J8769" s="5"/>
      <c r="K8769" s="19">
        <v>1687.5</v>
      </c>
      <c r="L8769" s="7">
        <v>1687.5</v>
      </c>
      <c r="M8769" s="5"/>
      <c r="N8769" s="5"/>
      <c r="O8769" s="20">
        <v>400</v>
      </c>
      <c r="P8769" s="8">
        <v>400</v>
      </c>
      <c r="Q8769" s="5"/>
    </row>
    <row r="8770" spans="1:17" ht="12" x14ac:dyDescent="0.2">
      <c r="A8770" s="16" t="s">
        <v>5920</v>
      </c>
      <c r="B8770" s="16" t="s">
        <v>9109</v>
      </c>
      <c r="C8770" s="17" t="s">
        <v>8184</v>
      </c>
      <c r="D8770" s="18" t="s">
        <v>8995</v>
      </c>
      <c r="E8770" s="18"/>
      <c r="F8770" s="18"/>
      <c r="G8770" s="18"/>
      <c r="H8770" s="18"/>
      <c r="I8770" s="18"/>
      <c r="J8770" s="5"/>
      <c r="K8770" s="19">
        <v>2258.33</v>
      </c>
      <c r="L8770" s="7">
        <v>2258.33</v>
      </c>
      <c r="M8770" s="5"/>
      <c r="N8770" s="5"/>
      <c r="O8770" s="20">
        <v>100</v>
      </c>
      <c r="P8770" s="8">
        <v>100</v>
      </c>
      <c r="Q8770" s="5"/>
    </row>
    <row r="8771" spans="1:17" ht="12" x14ac:dyDescent="0.2">
      <c r="A8771" s="16" t="s">
        <v>5920</v>
      </c>
      <c r="B8771" s="16" t="s">
        <v>9109</v>
      </c>
      <c r="C8771" s="17" t="s">
        <v>5442</v>
      </c>
      <c r="D8771" s="18" t="s">
        <v>8995</v>
      </c>
      <c r="E8771" s="18"/>
      <c r="F8771" s="18"/>
      <c r="G8771" s="18"/>
      <c r="H8771" s="18"/>
      <c r="I8771" s="18"/>
      <c r="J8771" s="5"/>
      <c r="K8771" s="21">
        <v>75.17</v>
      </c>
      <c r="L8771" s="9">
        <v>75.17</v>
      </c>
      <c r="M8771" s="5"/>
      <c r="N8771" s="5"/>
      <c r="O8771" s="20">
        <v>2</v>
      </c>
      <c r="P8771" s="8">
        <v>2</v>
      </c>
      <c r="Q8771" s="5"/>
    </row>
    <row r="8772" spans="1:17" ht="12" x14ac:dyDescent="0.2">
      <c r="A8772" s="16" t="s">
        <v>5920</v>
      </c>
      <c r="B8772" s="16" t="s">
        <v>9109</v>
      </c>
      <c r="C8772" s="17" t="s">
        <v>8185</v>
      </c>
      <c r="D8772" s="18" t="s">
        <v>8995</v>
      </c>
      <c r="E8772" s="18"/>
      <c r="F8772" s="18"/>
      <c r="G8772" s="18"/>
      <c r="H8772" s="18"/>
      <c r="I8772" s="18"/>
      <c r="J8772" s="5"/>
      <c r="K8772" s="19">
        <v>249480</v>
      </c>
      <c r="L8772" s="7">
        <v>249480</v>
      </c>
      <c r="M8772" s="5"/>
      <c r="N8772" s="5"/>
      <c r="O8772" s="20">
        <v>21</v>
      </c>
      <c r="P8772" s="8">
        <v>21</v>
      </c>
      <c r="Q8772" s="5"/>
    </row>
    <row r="8773" spans="1:17" ht="12" x14ac:dyDescent="0.2">
      <c r="A8773" s="16" t="s">
        <v>5920</v>
      </c>
      <c r="B8773" s="16" t="s">
        <v>9109</v>
      </c>
      <c r="C8773" s="17" t="s">
        <v>8186</v>
      </c>
      <c r="D8773" s="18" t="s">
        <v>8995</v>
      </c>
      <c r="E8773" s="18"/>
      <c r="F8773" s="18"/>
      <c r="G8773" s="18"/>
      <c r="H8773" s="18"/>
      <c r="I8773" s="18"/>
      <c r="J8773" s="19">
        <v>78941.3</v>
      </c>
      <c r="K8773" s="5"/>
      <c r="L8773" s="7">
        <v>78941.3</v>
      </c>
      <c r="M8773" s="5"/>
      <c r="N8773" s="20">
        <v>3</v>
      </c>
      <c r="O8773" s="5"/>
      <c r="P8773" s="8">
        <v>3</v>
      </c>
      <c r="Q8773" s="5"/>
    </row>
    <row r="8774" spans="1:17" ht="12" x14ac:dyDescent="0.2">
      <c r="A8774" s="16" t="s">
        <v>5920</v>
      </c>
      <c r="B8774" s="16" t="s">
        <v>9109</v>
      </c>
      <c r="C8774" s="17" t="s">
        <v>8187</v>
      </c>
      <c r="D8774" s="18" t="s">
        <v>8995</v>
      </c>
      <c r="E8774" s="18"/>
      <c r="F8774" s="18"/>
      <c r="G8774" s="18"/>
      <c r="H8774" s="18"/>
      <c r="I8774" s="18"/>
      <c r="J8774" s="5"/>
      <c r="K8774" s="19">
        <v>7500</v>
      </c>
      <c r="L8774" s="7">
        <v>7500</v>
      </c>
      <c r="M8774" s="5"/>
      <c r="N8774" s="5"/>
      <c r="O8774" s="20">
        <v>1</v>
      </c>
      <c r="P8774" s="8">
        <v>1</v>
      </c>
      <c r="Q8774" s="5"/>
    </row>
    <row r="8775" spans="1:17" ht="12" x14ac:dyDescent="0.2">
      <c r="A8775" s="16" t="s">
        <v>5920</v>
      </c>
      <c r="B8775" s="16" t="s">
        <v>9109</v>
      </c>
      <c r="C8775" s="17" t="s">
        <v>8188</v>
      </c>
      <c r="D8775" s="18" t="s">
        <v>8995</v>
      </c>
      <c r="E8775" s="18"/>
      <c r="F8775" s="18"/>
      <c r="G8775" s="18"/>
      <c r="H8775" s="18"/>
      <c r="I8775" s="18"/>
      <c r="J8775" s="5"/>
      <c r="K8775" s="19">
        <v>2880</v>
      </c>
      <c r="L8775" s="7">
        <v>2880</v>
      </c>
      <c r="M8775" s="5"/>
      <c r="N8775" s="5"/>
      <c r="O8775" s="20">
        <v>1</v>
      </c>
      <c r="P8775" s="8">
        <v>1</v>
      </c>
      <c r="Q8775" s="5"/>
    </row>
    <row r="8776" spans="1:17" ht="12" x14ac:dyDescent="0.2">
      <c r="A8776" s="16" t="s">
        <v>5920</v>
      </c>
      <c r="B8776" s="16" t="s">
        <v>9109</v>
      </c>
      <c r="C8776" s="17" t="s">
        <v>8189</v>
      </c>
      <c r="D8776" s="18" t="s">
        <v>8995</v>
      </c>
      <c r="E8776" s="18"/>
      <c r="F8776" s="18"/>
      <c r="G8776" s="18"/>
      <c r="H8776" s="18"/>
      <c r="I8776" s="18"/>
      <c r="J8776" s="5"/>
      <c r="K8776" s="19">
        <v>7960</v>
      </c>
      <c r="L8776" s="7">
        <v>7960</v>
      </c>
      <c r="M8776" s="5"/>
      <c r="N8776" s="5"/>
      <c r="O8776" s="20">
        <v>1</v>
      </c>
      <c r="P8776" s="8">
        <v>1</v>
      </c>
      <c r="Q8776" s="5"/>
    </row>
    <row r="8777" spans="1:17" ht="12" x14ac:dyDescent="0.2">
      <c r="A8777" s="16" t="s">
        <v>5920</v>
      </c>
      <c r="B8777" s="16" t="s">
        <v>9109</v>
      </c>
      <c r="C8777" s="17" t="s">
        <v>8190</v>
      </c>
      <c r="D8777" s="18" t="s">
        <v>8995</v>
      </c>
      <c r="E8777" s="18"/>
      <c r="F8777" s="18"/>
      <c r="G8777" s="18"/>
      <c r="H8777" s="18"/>
      <c r="I8777" s="18"/>
      <c r="J8777" s="5"/>
      <c r="K8777" s="19">
        <v>8800</v>
      </c>
      <c r="L8777" s="7">
        <v>8800</v>
      </c>
      <c r="M8777" s="5"/>
      <c r="N8777" s="5"/>
      <c r="O8777" s="20">
        <v>1</v>
      </c>
      <c r="P8777" s="8">
        <v>1</v>
      </c>
      <c r="Q8777" s="5"/>
    </row>
    <row r="8778" spans="1:17" ht="12" x14ac:dyDescent="0.2">
      <c r="A8778" s="16" t="s">
        <v>5920</v>
      </c>
      <c r="B8778" s="16" t="s">
        <v>9109</v>
      </c>
      <c r="C8778" s="17" t="s">
        <v>8191</v>
      </c>
      <c r="D8778" s="18" t="s">
        <v>8995</v>
      </c>
      <c r="E8778" s="18"/>
      <c r="F8778" s="18"/>
      <c r="G8778" s="18"/>
      <c r="H8778" s="18"/>
      <c r="I8778" s="18"/>
      <c r="J8778" s="5"/>
      <c r="K8778" s="19">
        <v>8040</v>
      </c>
      <c r="L8778" s="7">
        <v>8040</v>
      </c>
      <c r="M8778" s="5"/>
      <c r="N8778" s="5"/>
      <c r="O8778" s="20">
        <v>1</v>
      </c>
      <c r="P8778" s="8">
        <v>1</v>
      </c>
      <c r="Q8778" s="5"/>
    </row>
    <row r="8779" spans="1:17" ht="12" x14ac:dyDescent="0.2">
      <c r="A8779" s="16" t="s">
        <v>5920</v>
      </c>
      <c r="B8779" s="16" t="s">
        <v>9109</v>
      </c>
      <c r="C8779" s="17" t="s">
        <v>8192</v>
      </c>
      <c r="D8779" s="18" t="s">
        <v>8995</v>
      </c>
      <c r="E8779" s="18"/>
      <c r="F8779" s="18"/>
      <c r="G8779" s="18"/>
      <c r="H8779" s="18"/>
      <c r="I8779" s="18"/>
      <c r="J8779" s="5"/>
      <c r="K8779" s="19">
        <v>6700</v>
      </c>
      <c r="L8779" s="7">
        <v>6700</v>
      </c>
      <c r="M8779" s="5"/>
      <c r="N8779" s="5"/>
      <c r="O8779" s="20">
        <v>1</v>
      </c>
      <c r="P8779" s="8">
        <v>1</v>
      </c>
      <c r="Q8779" s="5"/>
    </row>
    <row r="8780" spans="1:17" ht="12" x14ac:dyDescent="0.2">
      <c r="A8780" s="16" t="s">
        <v>5920</v>
      </c>
      <c r="B8780" s="16" t="s">
        <v>9109</v>
      </c>
      <c r="C8780" s="17" t="s">
        <v>8193</v>
      </c>
      <c r="D8780" s="18" t="s">
        <v>8995</v>
      </c>
      <c r="E8780" s="18"/>
      <c r="F8780" s="18"/>
      <c r="G8780" s="18"/>
      <c r="H8780" s="18"/>
      <c r="I8780" s="18"/>
      <c r="J8780" s="5"/>
      <c r="K8780" s="19">
        <v>8620</v>
      </c>
      <c r="L8780" s="7">
        <v>8620</v>
      </c>
      <c r="M8780" s="5"/>
      <c r="N8780" s="5"/>
      <c r="O8780" s="20">
        <v>1</v>
      </c>
      <c r="P8780" s="8">
        <v>1</v>
      </c>
      <c r="Q8780" s="5"/>
    </row>
    <row r="8781" spans="1:17" ht="12" x14ac:dyDescent="0.2">
      <c r="A8781" s="16" t="s">
        <v>5920</v>
      </c>
      <c r="B8781" s="16" t="s">
        <v>9109</v>
      </c>
      <c r="C8781" s="17" t="s">
        <v>8194</v>
      </c>
      <c r="D8781" s="18" t="s">
        <v>8995</v>
      </c>
      <c r="E8781" s="18"/>
      <c r="F8781" s="18"/>
      <c r="G8781" s="18"/>
      <c r="H8781" s="18"/>
      <c r="I8781" s="18"/>
      <c r="J8781" s="5"/>
      <c r="K8781" s="19">
        <v>244688.08</v>
      </c>
      <c r="L8781" s="7">
        <v>244688.08</v>
      </c>
      <c r="M8781" s="5"/>
      <c r="N8781" s="5"/>
      <c r="O8781" s="20">
        <v>56</v>
      </c>
      <c r="P8781" s="8">
        <v>56</v>
      </c>
      <c r="Q8781" s="5"/>
    </row>
    <row r="8782" spans="1:17" ht="12" x14ac:dyDescent="0.2">
      <c r="A8782" s="16" t="s">
        <v>5920</v>
      </c>
      <c r="B8782" s="16" t="s">
        <v>9109</v>
      </c>
      <c r="C8782" s="17" t="s">
        <v>8195</v>
      </c>
      <c r="D8782" s="18" t="s">
        <v>8995</v>
      </c>
      <c r="E8782" s="18"/>
      <c r="F8782" s="18"/>
      <c r="G8782" s="18"/>
      <c r="H8782" s="18"/>
      <c r="I8782" s="18"/>
      <c r="J8782" s="5"/>
      <c r="K8782" s="19">
        <v>2308.8000000000002</v>
      </c>
      <c r="L8782" s="7">
        <v>2308.8000000000002</v>
      </c>
      <c r="M8782" s="5"/>
      <c r="N8782" s="5"/>
      <c r="O8782" s="20">
        <v>4</v>
      </c>
      <c r="P8782" s="8">
        <v>4</v>
      </c>
      <c r="Q8782" s="5"/>
    </row>
    <row r="8783" spans="1:17" ht="12" x14ac:dyDescent="0.2">
      <c r="A8783" s="16" t="s">
        <v>5920</v>
      </c>
      <c r="B8783" s="16" t="s">
        <v>9109</v>
      </c>
      <c r="C8783" s="17" t="s">
        <v>8196</v>
      </c>
      <c r="D8783" s="18" t="s">
        <v>8995</v>
      </c>
      <c r="E8783" s="18"/>
      <c r="F8783" s="18"/>
      <c r="G8783" s="18"/>
      <c r="H8783" s="18"/>
      <c r="I8783" s="18"/>
      <c r="J8783" s="5"/>
      <c r="K8783" s="21">
        <v>205</v>
      </c>
      <c r="L8783" s="9">
        <v>205</v>
      </c>
      <c r="M8783" s="5"/>
      <c r="N8783" s="5"/>
      <c r="O8783" s="20">
        <v>4</v>
      </c>
      <c r="P8783" s="8">
        <v>4</v>
      </c>
      <c r="Q8783" s="5"/>
    </row>
    <row r="8784" spans="1:17" ht="12" x14ac:dyDescent="0.2">
      <c r="A8784" s="16" t="s">
        <v>5920</v>
      </c>
      <c r="B8784" s="16" t="s">
        <v>9109</v>
      </c>
      <c r="C8784" s="17" t="s">
        <v>8197</v>
      </c>
      <c r="D8784" s="18" t="s">
        <v>8995</v>
      </c>
      <c r="E8784" s="18"/>
      <c r="F8784" s="18"/>
      <c r="G8784" s="18"/>
      <c r="H8784" s="18"/>
      <c r="I8784" s="18"/>
      <c r="J8784" s="5"/>
      <c r="K8784" s="21">
        <v>313.60000000000002</v>
      </c>
      <c r="L8784" s="9">
        <v>313.60000000000002</v>
      </c>
      <c r="M8784" s="5"/>
      <c r="N8784" s="5"/>
      <c r="O8784" s="20">
        <v>4</v>
      </c>
      <c r="P8784" s="8">
        <v>4</v>
      </c>
      <c r="Q8784" s="5"/>
    </row>
    <row r="8785" spans="1:17" ht="12" x14ac:dyDescent="0.2">
      <c r="A8785" s="16" t="s">
        <v>5920</v>
      </c>
      <c r="B8785" s="16" t="s">
        <v>9109</v>
      </c>
      <c r="C8785" s="17" t="s">
        <v>8198</v>
      </c>
      <c r="D8785" s="18" t="s">
        <v>8995</v>
      </c>
      <c r="E8785" s="18"/>
      <c r="F8785" s="18"/>
      <c r="G8785" s="18"/>
      <c r="H8785" s="18"/>
      <c r="I8785" s="18"/>
      <c r="J8785" s="5"/>
      <c r="K8785" s="21">
        <v>785.4</v>
      </c>
      <c r="L8785" s="9">
        <v>785.4</v>
      </c>
      <c r="M8785" s="5"/>
      <c r="N8785" s="5"/>
      <c r="O8785" s="20">
        <v>4</v>
      </c>
      <c r="P8785" s="8">
        <v>4</v>
      </c>
      <c r="Q8785" s="5"/>
    </row>
    <row r="8786" spans="1:17" ht="12" x14ac:dyDescent="0.2">
      <c r="A8786" s="16" t="s">
        <v>5920</v>
      </c>
      <c r="B8786" s="16" t="s">
        <v>9109</v>
      </c>
      <c r="C8786" s="17" t="s">
        <v>5447</v>
      </c>
      <c r="D8786" s="18" t="s">
        <v>8995</v>
      </c>
      <c r="E8786" s="18"/>
      <c r="F8786" s="18"/>
      <c r="G8786" s="18"/>
      <c r="H8786" s="18"/>
      <c r="I8786" s="18"/>
      <c r="J8786" s="5"/>
      <c r="K8786" s="19">
        <v>9124.9599999999991</v>
      </c>
      <c r="L8786" s="7">
        <v>4562.4799999999996</v>
      </c>
      <c r="M8786" s="19">
        <v>4562.4799999999996</v>
      </c>
      <c r="N8786" s="5"/>
      <c r="O8786" s="20">
        <v>8</v>
      </c>
      <c r="P8786" s="8">
        <v>4</v>
      </c>
      <c r="Q8786" s="20">
        <v>4</v>
      </c>
    </row>
    <row r="8787" spans="1:17" ht="12" x14ac:dyDescent="0.2">
      <c r="A8787" s="16" t="s">
        <v>5920</v>
      </c>
      <c r="B8787" s="16" t="s">
        <v>9109</v>
      </c>
      <c r="C8787" s="17" t="s">
        <v>8199</v>
      </c>
      <c r="D8787" s="18" t="s">
        <v>8995</v>
      </c>
      <c r="E8787" s="18"/>
      <c r="F8787" s="18"/>
      <c r="G8787" s="18"/>
      <c r="H8787" s="18"/>
      <c r="I8787" s="18"/>
      <c r="J8787" s="5"/>
      <c r="K8787" s="19">
        <v>1656.67</v>
      </c>
      <c r="L8787" s="7">
        <v>1656.67</v>
      </c>
      <c r="M8787" s="5"/>
      <c r="N8787" s="5"/>
      <c r="O8787" s="20">
        <v>4</v>
      </c>
      <c r="P8787" s="8">
        <v>4</v>
      </c>
      <c r="Q8787" s="5"/>
    </row>
    <row r="8788" spans="1:17" ht="12" x14ac:dyDescent="0.2">
      <c r="A8788" s="16" t="s">
        <v>5920</v>
      </c>
      <c r="B8788" s="16" t="s">
        <v>9109</v>
      </c>
      <c r="C8788" s="17" t="s">
        <v>8200</v>
      </c>
      <c r="D8788" s="18" t="s">
        <v>8995</v>
      </c>
      <c r="E8788" s="18"/>
      <c r="F8788" s="18"/>
      <c r="G8788" s="18"/>
      <c r="H8788" s="18"/>
      <c r="I8788" s="18"/>
      <c r="J8788" s="5"/>
      <c r="K8788" s="19">
        <v>2713.33</v>
      </c>
      <c r="L8788" s="7">
        <v>2713.33</v>
      </c>
      <c r="M8788" s="5"/>
      <c r="N8788" s="5"/>
      <c r="O8788" s="20">
        <v>4</v>
      </c>
      <c r="P8788" s="8">
        <v>4</v>
      </c>
      <c r="Q8788" s="5"/>
    </row>
    <row r="8789" spans="1:17" ht="12" x14ac:dyDescent="0.2">
      <c r="A8789" s="16" t="s">
        <v>5920</v>
      </c>
      <c r="B8789" s="16" t="s">
        <v>9109</v>
      </c>
      <c r="C8789" s="17" t="s">
        <v>8201</v>
      </c>
      <c r="D8789" s="18" t="s">
        <v>8995</v>
      </c>
      <c r="E8789" s="18"/>
      <c r="F8789" s="18"/>
      <c r="G8789" s="18"/>
      <c r="H8789" s="18"/>
      <c r="I8789" s="18"/>
      <c r="J8789" s="5"/>
      <c r="K8789" s="19">
        <v>3450</v>
      </c>
      <c r="L8789" s="7">
        <v>3450</v>
      </c>
      <c r="M8789" s="5"/>
      <c r="N8789" s="5"/>
      <c r="O8789" s="20">
        <v>4</v>
      </c>
      <c r="P8789" s="8">
        <v>4</v>
      </c>
      <c r="Q8789" s="5"/>
    </row>
    <row r="8790" spans="1:17" ht="12" x14ac:dyDescent="0.2">
      <c r="A8790" s="16" t="s">
        <v>5920</v>
      </c>
      <c r="B8790" s="16" t="s">
        <v>9109</v>
      </c>
      <c r="C8790" s="17" t="s">
        <v>8202</v>
      </c>
      <c r="D8790" s="18" t="s">
        <v>8995</v>
      </c>
      <c r="E8790" s="18"/>
      <c r="F8790" s="18"/>
      <c r="G8790" s="18"/>
      <c r="H8790" s="18"/>
      <c r="I8790" s="18"/>
      <c r="J8790" s="19">
        <v>5149.04</v>
      </c>
      <c r="K8790" s="5"/>
      <c r="L8790" s="7">
        <v>5149.04</v>
      </c>
      <c r="M8790" s="5"/>
      <c r="N8790" s="20">
        <v>2</v>
      </c>
      <c r="O8790" s="5"/>
      <c r="P8790" s="8">
        <v>2</v>
      </c>
      <c r="Q8790" s="5"/>
    </row>
    <row r="8791" spans="1:17" ht="12" x14ac:dyDescent="0.2">
      <c r="A8791" s="16" t="s">
        <v>5920</v>
      </c>
      <c r="B8791" s="16" t="s">
        <v>9109</v>
      </c>
      <c r="C8791" s="17" t="s">
        <v>8203</v>
      </c>
      <c r="D8791" s="18" t="s">
        <v>8995</v>
      </c>
      <c r="E8791" s="18"/>
      <c r="F8791" s="18"/>
      <c r="G8791" s="18"/>
      <c r="H8791" s="18"/>
      <c r="I8791" s="18"/>
      <c r="J8791" s="5"/>
      <c r="K8791" s="19">
        <v>3019.64</v>
      </c>
      <c r="L8791" s="7">
        <v>3019.64</v>
      </c>
      <c r="M8791" s="5"/>
      <c r="N8791" s="5"/>
      <c r="O8791" s="20">
        <v>1</v>
      </c>
      <c r="P8791" s="8">
        <v>1</v>
      </c>
      <c r="Q8791" s="5"/>
    </row>
    <row r="8792" spans="1:17" ht="12" x14ac:dyDescent="0.2">
      <c r="A8792" s="16" t="s">
        <v>5920</v>
      </c>
      <c r="B8792" s="16" t="s">
        <v>9109</v>
      </c>
      <c r="C8792" s="17" t="s">
        <v>8204</v>
      </c>
      <c r="D8792" s="18" t="s">
        <v>8995</v>
      </c>
      <c r="E8792" s="18"/>
      <c r="F8792" s="18"/>
      <c r="G8792" s="18"/>
      <c r="H8792" s="18"/>
      <c r="I8792" s="18"/>
      <c r="J8792" s="5"/>
      <c r="K8792" s="19">
        <v>1477.4</v>
      </c>
      <c r="L8792" s="7">
        <v>1477.4</v>
      </c>
      <c r="M8792" s="5"/>
      <c r="N8792" s="5"/>
      <c r="O8792" s="20">
        <v>4</v>
      </c>
      <c r="P8792" s="8">
        <v>4</v>
      </c>
      <c r="Q8792" s="5"/>
    </row>
    <row r="8793" spans="1:17" ht="12" x14ac:dyDescent="0.2">
      <c r="A8793" s="16" t="s">
        <v>5920</v>
      </c>
      <c r="B8793" s="16" t="s">
        <v>9109</v>
      </c>
      <c r="C8793" s="17" t="s">
        <v>8205</v>
      </c>
      <c r="D8793" s="18" t="s">
        <v>8995</v>
      </c>
      <c r="E8793" s="18"/>
      <c r="F8793" s="18"/>
      <c r="G8793" s="18"/>
      <c r="H8793" s="18"/>
      <c r="I8793" s="18"/>
      <c r="J8793" s="5"/>
      <c r="K8793" s="19">
        <v>3556.02</v>
      </c>
      <c r="L8793" s="7">
        <v>3556.02</v>
      </c>
      <c r="M8793" s="5"/>
      <c r="N8793" s="5"/>
      <c r="O8793" s="20">
        <v>6</v>
      </c>
      <c r="P8793" s="8">
        <v>6</v>
      </c>
      <c r="Q8793" s="5"/>
    </row>
    <row r="8794" spans="1:17" ht="12" x14ac:dyDescent="0.2">
      <c r="A8794" s="16" t="s">
        <v>5920</v>
      </c>
      <c r="B8794" s="16" t="s">
        <v>9109</v>
      </c>
      <c r="C8794" s="17" t="s">
        <v>8206</v>
      </c>
      <c r="D8794" s="18" t="s">
        <v>8995</v>
      </c>
      <c r="E8794" s="18"/>
      <c r="F8794" s="18"/>
      <c r="G8794" s="18"/>
      <c r="H8794" s="18"/>
      <c r="I8794" s="18"/>
      <c r="J8794" s="5"/>
      <c r="K8794" s="19">
        <v>3817.04</v>
      </c>
      <c r="L8794" s="7">
        <v>3817.04</v>
      </c>
      <c r="M8794" s="5"/>
      <c r="N8794" s="5"/>
      <c r="O8794" s="20">
        <v>4</v>
      </c>
      <c r="P8794" s="8">
        <v>4</v>
      </c>
      <c r="Q8794" s="5"/>
    </row>
    <row r="8795" spans="1:17" ht="12" x14ac:dyDescent="0.2">
      <c r="A8795" s="16" t="s">
        <v>5920</v>
      </c>
      <c r="B8795" s="16" t="s">
        <v>9109</v>
      </c>
      <c r="C8795" s="17" t="s">
        <v>8207</v>
      </c>
      <c r="D8795" s="18" t="s">
        <v>8995</v>
      </c>
      <c r="E8795" s="18"/>
      <c r="F8795" s="18"/>
      <c r="G8795" s="18"/>
      <c r="H8795" s="18"/>
      <c r="I8795" s="18"/>
      <c r="J8795" s="5"/>
      <c r="K8795" s="19">
        <v>3817.04</v>
      </c>
      <c r="L8795" s="7">
        <v>3817.04</v>
      </c>
      <c r="M8795" s="5"/>
      <c r="N8795" s="5"/>
      <c r="O8795" s="20">
        <v>4</v>
      </c>
      <c r="P8795" s="8">
        <v>4</v>
      </c>
      <c r="Q8795" s="5"/>
    </row>
    <row r="8796" spans="1:17" ht="12" x14ac:dyDescent="0.2">
      <c r="A8796" s="16" t="s">
        <v>5920</v>
      </c>
      <c r="B8796" s="16" t="s">
        <v>9109</v>
      </c>
      <c r="C8796" s="17" t="s">
        <v>8208</v>
      </c>
      <c r="D8796" s="18" t="s">
        <v>8995</v>
      </c>
      <c r="E8796" s="18"/>
      <c r="F8796" s="18"/>
      <c r="G8796" s="18"/>
      <c r="H8796" s="18"/>
      <c r="I8796" s="18"/>
      <c r="J8796" s="5"/>
      <c r="K8796" s="19">
        <v>20173.12</v>
      </c>
      <c r="L8796" s="7">
        <v>10086.56</v>
      </c>
      <c r="M8796" s="19">
        <v>10086.56</v>
      </c>
      <c r="N8796" s="5"/>
      <c r="O8796" s="20">
        <v>8</v>
      </c>
      <c r="P8796" s="8">
        <v>4</v>
      </c>
      <c r="Q8796" s="20">
        <v>4</v>
      </c>
    </row>
    <row r="8797" spans="1:17" ht="12" x14ac:dyDescent="0.2">
      <c r="A8797" s="16" t="s">
        <v>5920</v>
      </c>
      <c r="B8797" s="16" t="s">
        <v>9109</v>
      </c>
      <c r="C8797" s="17" t="s">
        <v>8209</v>
      </c>
      <c r="D8797" s="18" t="s">
        <v>8995</v>
      </c>
      <c r="E8797" s="18"/>
      <c r="F8797" s="18"/>
      <c r="G8797" s="18"/>
      <c r="H8797" s="18"/>
      <c r="I8797" s="18"/>
      <c r="J8797" s="21">
        <v>799.5</v>
      </c>
      <c r="K8797" s="5"/>
      <c r="L8797" s="9">
        <v>799.5</v>
      </c>
      <c r="M8797" s="5"/>
      <c r="N8797" s="20">
        <v>6</v>
      </c>
      <c r="O8797" s="5"/>
      <c r="P8797" s="8">
        <v>6</v>
      </c>
      <c r="Q8797" s="5"/>
    </row>
    <row r="8798" spans="1:17" ht="12" x14ac:dyDescent="0.2">
      <c r="A8798" s="16" t="s">
        <v>5920</v>
      </c>
      <c r="B8798" s="16" t="s">
        <v>9109</v>
      </c>
      <c r="C8798" s="17" t="s">
        <v>8210</v>
      </c>
      <c r="D8798" s="18" t="s">
        <v>8995</v>
      </c>
      <c r="E8798" s="18"/>
      <c r="F8798" s="18"/>
      <c r="G8798" s="18"/>
      <c r="H8798" s="18"/>
      <c r="I8798" s="18"/>
      <c r="J8798" s="21">
        <v>689</v>
      </c>
      <c r="K8798" s="5"/>
      <c r="L8798" s="9">
        <v>689</v>
      </c>
      <c r="M8798" s="5"/>
      <c r="N8798" s="20">
        <v>4</v>
      </c>
      <c r="O8798" s="5"/>
      <c r="P8798" s="8">
        <v>4</v>
      </c>
      <c r="Q8798" s="5"/>
    </row>
    <row r="8799" spans="1:17" ht="12" x14ac:dyDescent="0.2">
      <c r="A8799" s="16" t="s">
        <v>5920</v>
      </c>
      <c r="B8799" s="16" t="s">
        <v>9109</v>
      </c>
      <c r="C8799" s="17" t="s">
        <v>8211</v>
      </c>
      <c r="D8799" s="18" t="s">
        <v>8995</v>
      </c>
      <c r="E8799" s="18"/>
      <c r="F8799" s="18"/>
      <c r="G8799" s="18"/>
      <c r="H8799" s="18"/>
      <c r="I8799" s="18"/>
      <c r="J8799" s="5"/>
      <c r="K8799" s="21">
        <v>264.10000000000002</v>
      </c>
      <c r="L8799" s="9">
        <v>264.10000000000002</v>
      </c>
      <c r="M8799" s="5"/>
      <c r="N8799" s="5"/>
      <c r="O8799" s="20">
        <v>2</v>
      </c>
      <c r="P8799" s="8">
        <v>2</v>
      </c>
      <c r="Q8799" s="5"/>
    </row>
    <row r="8800" spans="1:17" ht="12" x14ac:dyDescent="0.2">
      <c r="A8800" s="16" t="s">
        <v>5920</v>
      </c>
      <c r="B8800" s="16" t="s">
        <v>9109</v>
      </c>
      <c r="C8800" s="17" t="s">
        <v>8212</v>
      </c>
      <c r="D8800" s="18" t="s">
        <v>8995</v>
      </c>
      <c r="E8800" s="18"/>
      <c r="F8800" s="18"/>
      <c r="G8800" s="18"/>
      <c r="H8800" s="18"/>
      <c r="I8800" s="18"/>
      <c r="J8800" s="19">
        <v>1371.44</v>
      </c>
      <c r="K8800" s="5"/>
      <c r="L8800" s="7">
        <v>1371.44</v>
      </c>
      <c r="M8800" s="5"/>
      <c r="N8800" s="20">
        <v>4</v>
      </c>
      <c r="O8800" s="5"/>
      <c r="P8800" s="8">
        <v>4</v>
      </c>
      <c r="Q8800" s="5"/>
    </row>
    <row r="8801" spans="1:18" ht="12" x14ac:dyDescent="0.2">
      <c r="A8801" s="16" t="s">
        <v>5920</v>
      </c>
      <c r="B8801" s="16" t="s">
        <v>9109</v>
      </c>
      <c r="C8801" s="17" t="s">
        <v>8213</v>
      </c>
      <c r="D8801" s="18" t="s">
        <v>8995</v>
      </c>
      <c r="E8801" s="18"/>
      <c r="F8801" s="18"/>
      <c r="G8801" s="18"/>
      <c r="H8801" s="18"/>
      <c r="I8801" s="18"/>
      <c r="J8801" s="19">
        <v>2450.44</v>
      </c>
      <c r="K8801" s="5"/>
      <c r="L8801" s="7">
        <v>2450.44</v>
      </c>
      <c r="M8801" s="5"/>
      <c r="N8801" s="20">
        <v>4</v>
      </c>
      <c r="O8801" s="5"/>
      <c r="P8801" s="8">
        <v>4</v>
      </c>
      <c r="Q8801" s="5"/>
    </row>
    <row r="8802" spans="1:18" ht="12" x14ac:dyDescent="0.2">
      <c r="A8802" s="16" t="s">
        <v>5920</v>
      </c>
      <c r="B8802" s="16" t="s">
        <v>9109</v>
      </c>
      <c r="C8802" s="17" t="s">
        <v>8214</v>
      </c>
      <c r="D8802" s="18" t="s">
        <v>8995</v>
      </c>
      <c r="E8802" s="18"/>
      <c r="F8802" s="18"/>
      <c r="G8802" s="18"/>
      <c r="H8802" s="18"/>
      <c r="I8802" s="18"/>
      <c r="J8802" s="19">
        <v>4842.32</v>
      </c>
      <c r="K8802" s="5"/>
      <c r="L8802" s="7">
        <v>4842.32</v>
      </c>
      <c r="M8802" s="5"/>
      <c r="N8802" s="20">
        <v>4</v>
      </c>
      <c r="O8802" s="5"/>
      <c r="P8802" s="8">
        <v>4</v>
      </c>
      <c r="Q8802" s="5"/>
    </row>
    <row r="8803" spans="1:18" ht="12" x14ac:dyDescent="0.2">
      <c r="A8803" s="16" t="s">
        <v>5920</v>
      </c>
      <c r="B8803" s="16" t="s">
        <v>9109</v>
      </c>
      <c r="C8803" s="17" t="s">
        <v>8215</v>
      </c>
      <c r="D8803" s="18" t="s">
        <v>8995</v>
      </c>
      <c r="E8803" s="18"/>
      <c r="F8803" s="18"/>
      <c r="G8803" s="18"/>
      <c r="H8803" s="18"/>
      <c r="I8803" s="18"/>
      <c r="J8803" s="5"/>
      <c r="K8803" s="19">
        <v>3044.88</v>
      </c>
      <c r="L8803" s="7">
        <v>3044.88</v>
      </c>
      <c r="M8803" s="5"/>
      <c r="N8803" s="5"/>
      <c r="O8803" s="20">
        <v>4</v>
      </c>
      <c r="P8803" s="8">
        <v>4</v>
      </c>
      <c r="Q8803" s="5"/>
    </row>
    <row r="8804" spans="1:18" ht="12" x14ac:dyDescent="0.2">
      <c r="A8804" s="16" t="s">
        <v>5920</v>
      </c>
      <c r="B8804" s="16" t="s">
        <v>9109</v>
      </c>
      <c r="C8804" s="17" t="s">
        <v>8216</v>
      </c>
      <c r="D8804" s="18" t="s">
        <v>8995</v>
      </c>
      <c r="E8804" s="18"/>
      <c r="F8804" s="18"/>
      <c r="G8804" s="18"/>
      <c r="H8804" s="18"/>
      <c r="I8804" s="18"/>
      <c r="J8804" s="5"/>
      <c r="K8804" s="19">
        <v>11701.94</v>
      </c>
      <c r="L8804" s="7">
        <v>11701.94</v>
      </c>
      <c r="M8804" s="5"/>
      <c r="N8804" s="5"/>
      <c r="O8804" s="20">
        <v>2</v>
      </c>
      <c r="P8804" s="8">
        <v>2</v>
      </c>
      <c r="Q8804" s="5"/>
    </row>
    <row r="8805" spans="1:18" ht="12" x14ac:dyDescent="0.2">
      <c r="A8805" s="16" t="s">
        <v>5920</v>
      </c>
      <c r="B8805" s="16" t="s">
        <v>9109</v>
      </c>
      <c r="C8805" s="17" t="s">
        <v>8217</v>
      </c>
      <c r="D8805" s="18" t="s">
        <v>8995</v>
      </c>
      <c r="E8805" s="18"/>
      <c r="F8805" s="18"/>
      <c r="G8805" s="18"/>
      <c r="H8805" s="18"/>
      <c r="I8805" s="18"/>
      <c r="J8805" s="5"/>
      <c r="K8805" s="19">
        <v>1720.1</v>
      </c>
      <c r="L8805" s="7">
        <v>1720.1</v>
      </c>
      <c r="M8805" s="5"/>
      <c r="N8805" s="5"/>
      <c r="O8805" s="20">
        <v>2</v>
      </c>
      <c r="P8805" s="8">
        <v>2</v>
      </c>
      <c r="Q8805" s="5"/>
    </row>
    <row r="8806" spans="1:18" ht="12" x14ac:dyDescent="0.2">
      <c r="A8806" s="16" t="s">
        <v>5920</v>
      </c>
      <c r="B8806" s="16" t="s">
        <v>9109</v>
      </c>
      <c r="C8806" s="17" t="s">
        <v>8218</v>
      </c>
      <c r="D8806" s="18" t="s">
        <v>8995</v>
      </c>
      <c r="E8806" s="18"/>
      <c r="F8806" s="18"/>
      <c r="G8806" s="18"/>
      <c r="H8806" s="18"/>
      <c r="I8806" s="18"/>
      <c r="J8806" s="5"/>
      <c r="K8806" s="19">
        <v>1460.08</v>
      </c>
      <c r="L8806" s="7">
        <v>1460.08</v>
      </c>
      <c r="M8806" s="5"/>
      <c r="N8806" s="5"/>
      <c r="O8806" s="20">
        <v>4</v>
      </c>
      <c r="P8806" s="8">
        <v>4</v>
      </c>
      <c r="Q8806" s="5"/>
    </row>
    <row r="8807" spans="1:18" ht="12" x14ac:dyDescent="0.2">
      <c r="A8807" s="16" t="s">
        <v>5920</v>
      </c>
      <c r="B8807" s="16" t="s">
        <v>9109</v>
      </c>
      <c r="C8807" s="17" t="s">
        <v>8219</v>
      </c>
      <c r="D8807" s="18" t="s">
        <v>8995</v>
      </c>
      <c r="E8807" s="18"/>
      <c r="F8807" s="18"/>
      <c r="G8807" s="18"/>
      <c r="H8807" s="18"/>
      <c r="I8807" s="18"/>
      <c r="J8807" s="5"/>
      <c r="K8807" s="19">
        <v>2012.16</v>
      </c>
      <c r="L8807" s="7">
        <v>2012.16</v>
      </c>
      <c r="M8807" s="5"/>
      <c r="N8807" s="5"/>
      <c r="O8807" s="20">
        <v>4</v>
      </c>
      <c r="P8807" s="8">
        <v>4</v>
      </c>
      <c r="Q8807" s="5"/>
    </row>
    <row r="8808" spans="1:18" ht="12" x14ac:dyDescent="0.2">
      <c r="A8808" s="16" t="s">
        <v>5920</v>
      </c>
      <c r="B8808" s="16" t="s">
        <v>9109</v>
      </c>
      <c r="C8808" s="17" t="s">
        <v>8220</v>
      </c>
      <c r="D8808" s="18" t="s">
        <v>8995</v>
      </c>
      <c r="E8808" s="18"/>
      <c r="F8808" s="18"/>
      <c r="G8808" s="18"/>
      <c r="H8808" s="18"/>
      <c r="I8808" s="18"/>
      <c r="J8808" s="5"/>
      <c r="K8808" s="19">
        <v>3119.1</v>
      </c>
      <c r="L8808" s="7">
        <v>3119.1</v>
      </c>
      <c r="M8808" s="5"/>
      <c r="N8808" s="5"/>
      <c r="O8808" s="20">
        <v>6</v>
      </c>
      <c r="P8808" s="8">
        <v>6</v>
      </c>
      <c r="Q8808" s="5"/>
    </row>
    <row r="8809" spans="1:18" ht="12" x14ac:dyDescent="0.2">
      <c r="A8809" s="16" t="s">
        <v>5920</v>
      </c>
      <c r="B8809" s="16" t="s">
        <v>9109</v>
      </c>
      <c r="C8809" s="17" t="s">
        <v>8221</v>
      </c>
      <c r="D8809" s="18" t="s">
        <v>8995</v>
      </c>
      <c r="E8809" s="18"/>
      <c r="F8809" s="18"/>
      <c r="G8809" s="18"/>
      <c r="H8809" s="18"/>
      <c r="I8809" s="18"/>
      <c r="J8809" s="5"/>
      <c r="K8809" s="19">
        <v>2705</v>
      </c>
      <c r="L8809" s="7">
        <v>2705</v>
      </c>
      <c r="M8809" s="5"/>
      <c r="N8809" s="5"/>
      <c r="O8809" s="20">
        <v>4</v>
      </c>
      <c r="P8809" s="8">
        <v>4</v>
      </c>
      <c r="Q8809" s="5"/>
    </row>
    <row r="8810" spans="1:18" ht="12" x14ac:dyDescent="0.2">
      <c r="A8810" s="16" t="s">
        <v>5920</v>
      </c>
      <c r="B8810" s="16" t="s">
        <v>9109</v>
      </c>
      <c r="C8810" s="17" t="s">
        <v>8222</v>
      </c>
      <c r="D8810" s="18" t="s">
        <v>8995</v>
      </c>
      <c r="E8810" s="18"/>
      <c r="F8810" s="18"/>
      <c r="G8810" s="18"/>
      <c r="H8810" s="18"/>
      <c r="I8810" s="18"/>
      <c r="J8810" s="19">
        <v>1515.86</v>
      </c>
      <c r="K8810" s="5"/>
      <c r="L8810" s="7">
        <v>1515.86</v>
      </c>
      <c r="M8810" s="5"/>
      <c r="N8810" s="20">
        <v>2</v>
      </c>
      <c r="O8810" s="5"/>
      <c r="P8810" s="8">
        <v>2</v>
      </c>
      <c r="Q8810" s="5"/>
    </row>
    <row r="8811" spans="1:18" ht="12" x14ac:dyDescent="0.2">
      <c r="A8811" s="16" t="s">
        <v>5920</v>
      </c>
      <c r="B8811" s="16" t="s">
        <v>9109</v>
      </c>
      <c r="C8811" s="17" t="s">
        <v>8223</v>
      </c>
      <c r="D8811" s="18" t="s">
        <v>9004</v>
      </c>
      <c r="E8811" s="26">
        <f>J8811-L8811</f>
        <v>11518.04</v>
      </c>
      <c r="F8811" s="26">
        <f>N8811-P8811</f>
        <v>4</v>
      </c>
      <c r="G8811" s="26" t="str">
        <f>VLOOKUP(C8811,[2]итоговая!$C$6:$H$1018,5,FALSE)</f>
        <v>УТО</v>
      </c>
      <c r="H8811" s="21" t="s">
        <v>9534</v>
      </c>
      <c r="I8811" s="18"/>
      <c r="J8811" s="19">
        <v>17277.060000000001</v>
      </c>
      <c r="K8811" s="5"/>
      <c r="L8811" s="7">
        <v>5759.02</v>
      </c>
      <c r="M8811" s="19">
        <v>11518.04</v>
      </c>
      <c r="N8811" s="20">
        <v>6</v>
      </c>
      <c r="O8811" s="5"/>
      <c r="P8811" s="8">
        <v>2</v>
      </c>
      <c r="Q8811" s="20">
        <v>4</v>
      </c>
      <c r="R8811" s="76" t="str">
        <f>VLOOKUP(C8811,[3]НВЛ!$E$17:$Y$197,21,FALSE)</f>
        <v>списание</v>
      </c>
    </row>
    <row r="8812" spans="1:18" ht="12" x14ac:dyDescent="0.2">
      <c r="A8812" s="16" t="s">
        <v>5920</v>
      </c>
      <c r="B8812" s="16" t="s">
        <v>9109</v>
      </c>
      <c r="C8812" s="17" t="s">
        <v>8224</v>
      </c>
      <c r="D8812" s="18" t="s">
        <v>8995</v>
      </c>
      <c r="E8812" s="18"/>
      <c r="F8812" s="18"/>
      <c r="G8812" s="18"/>
      <c r="H8812" s="18"/>
      <c r="I8812" s="18"/>
      <c r="J8812" s="5"/>
      <c r="K8812" s="19">
        <v>31200</v>
      </c>
      <c r="L8812" s="7">
        <v>31200</v>
      </c>
      <c r="M8812" s="5"/>
      <c r="N8812" s="5"/>
      <c r="O8812" s="20">
        <v>16</v>
      </c>
      <c r="P8812" s="8">
        <v>16</v>
      </c>
      <c r="Q8812" s="5"/>
    </row>
    <row r="8813" spans="1:18" ht="12" x14ac:dyDescent="0.2">
      <c r="A8813" s="16" t="s">
        <v>5920</v>
      </c>
      <c r="B8813" s="16" t="s">
        <v>9109</v>
      </c>
      <c r="C8813" s="17" t="s">
        <v>8225</v>
      </c>
      <c r="D8813" s="18" t="s">
        <v>8995</v>
      </c>
      <c r="E8813" s="18"/>
      <c r="F8813" s="18"/>
      <c r="G8813" s="18"/>
      <c r="H8813" s="18"/>
      <c r="I8813" s="18"/>
      <c r="J8813" s="5"/>
      <c r="K8813" s="19">
        <v>6500</v>
      </c>
      <c r="L8813" s="7">
        <v>6500</v>
      </c>
      <c r="M8813" s="5"/>
      <c r="N8813" s="5"/>
      <c r="O8813" s="20">
        <v>5</v>
      </c>
      <c r="P8813" s="8">
        <v>5</v>
      </c>
      <c r="Q8813" s="5"/>
    </row>
    <row r="8814" spans="1:18" ht="12" x14ac:dyDescent="0.2">
      <c r="A8814" s="16" t="s">
        <v>5920</v>
      </c>
      <c r="B8814" s="16" t="s">
        <v>9109</v>
      </c>
      <c r="C8814" s="17" t="s">
        <v>8226</v>
      </c>
      <c r="D8814" s="18" t="s">
        <v>8995</v>
      </c>
      <c r="E8814" s="18"/>
      <c r="F8814" s="18"/>
      <c r="G8814" s="18"/>
      <c r="H8814" s="18"/>
      <c r="I8814" s="18"/>
      <c r="J8814" s="5"/>
      <c r="K8814" s="19">
        <v>46500</v>
      </c>
      <c r="L8814" s="7">
        <v>46500</v>
      </c>
      <c r="M8814" s="5"/>
      <c r="N8814" s="5"/>
      <c r="O8814" s="20">
        <v>3</v>
      </c>
      <c r="P8814" s="8">
        <v>3</v>
      </c>
      <c r="Q8814" s="5"/>
    </row>
    <row r="8815" spans="1:18" ht="12" x14ac:dyDescent="0.2">
      <c r="A8815" s="16" t="s">
        <v>5920</v>
      </c>
      <c r="B8815" s="16" t="s">
        <v>9109</v>
      </c>
      <c r="C8815" s="17" t="s">
        <v>2693</v>
      </c>
      <c r="D8815" s="18" t="s">
        <v>8995</v>
      </c>
      <c r="E8815" s="18"/>
      <c r="F8815" s="18"/>
      <c r="G8815" s="18"/>
      <c r="H8815" s="18"/>
      <c r="I8815" s="18"/>
      <c r="J8815" s="5"/>
      <c r="K8815" s="19">
        <v>50775</v>
      </c>
      <c r="L8815" s="7">
        <v>50775</v>
      </c>
      <c r="M8815" s="5"/>
      <c r="N8815" s="5"/>
      <c r="O8815" s="20">
        <v>12</v>
      </c>
      <c r="P8815" s="8">
        <v>12</v>
      </c>
      <c r="Q8815" s="5"/>
    </row>
    <row r="8816" spans="1:18" ht="12" x14ac:dyDescent="0.2">
      <c r="A8816" s="16" t="s">
        <v>5920</v>
      </c>
      <c r="B8816" s="16" t="s">
        <v>9109</v>
      </c>
      <c r="C8816" s="17" t="s">
        <v>8227</v>
      </c>
      <c r="D8816" s="18" t="s">
        <v>8995</v>
      </c>
      <c r="E8816" s="18"/>
      <c r="F8816" s="18"/>
      <c r="G8816" s="18"/>
      <c r="H8816" s="18"/>
      <c r="I8816" s="18"/>
      <c r="J8816" s="5"/>
      <c r="K8816" s="19">
        <v>17070</v>
      </c>
      <c r="L8816" s="7">
        <v>4267.5</v>
      </c>
      <c r="M8816" s="19">
        <v>12802.5</v>
      </c>
      <c r="N8816" s="5"/>
      <c r="O8816" s="20">
        <v>4</v>
      </c>
      <c r="P8816" s="8">
        <v>1</v>
      </c>
      <c r="Q8816" s="20">
        <v>3</v>
      </c>
    </row>
    <row r="8817" spans="1:17" ht="12" x14ac:dyDescent="0.2">
      <c r="A8817" s="16" t="s">
        <v>5920</v>
      </c>
      <c r="B8817" s="16" t="s">
        <v>9109</v>
      </c>
      <c r="C8817" s="17" t="s">
        <v>2701</v>
      </c>
      <c r="D8817" s="18" t="s">
        <v>8995</v>
      </c>
      <c r="E8817" s="18"/>
      <c r="F8817" s="18"/>
      <c r="G8817" s="18"/>
      <c r="H8817" s="18"/>
      <c r="I8817" s="18"/>
      <c r="J8817" s="5"/>
      <c r="K8817" s="19">
        <v>6794.17</v>
      </c>
      <c r="L8817" s="7">
        <v>6794.17</v>
      </c>
      <c r="M8817" s="5"/>
      <c r="N8817" s="5"/>
      <c r="O8817" s="20">
        <v>4</v>
      </c>
      <c r="P8817" s="8">
        <v>4</v>
      </c>
      <c r="Q8817" s="5"/>
    </row>
    <row r="8818" spans="1:17" ht="12" x14ac:dyDescent="0.2">
      <c r="A8818" s="16" t="s">
        <v>5920</v>
      </c>
      <c r="B8818" s="16" t="s">
        <v>9109</v>
      </c>
      <c r="C8818" s="17" t="s">
        <v>8228</v>
      </c>
      <c r="D8818" s="18" t="s">
        <v>8995</v>
      </c>
      <c r="E8818" s="18"/>
      <c r="F8818" s="18"/>
      <c r="G8818" s="18"/>
      <c r="H8818" s="18"/>
      <c r="I8818" s="18"/>
      <c r="J8818" s="5"/>
      <c r="K8818" s="19">
        <v>2106.67</v>
      </c>
      <c r="L8818" s="6"/>
      <c r="M8818" s="19">
        <v>2106.67</v>
      </c>
      <c r="N8818" s="5"/>
      <c r="O8818" s="20">
        <v>2</v>
      </c>
      <c r="P8818" s="6"/>
      <c r="Q8818" s="20">
        <v>2</v>
      </c>
    </row>
    <row r="8819" spans="1:17" ht="12" x14ac:dyDescent="0.2">
      <c r="A8819" s="16" t="s">
        <v>5920</v>
      </c>
      <c r="B8819" s="16" t="s">
        <v>9109</v>
      </c>
      <c r="C8819" s="17" t="s">
        <v>8229</v>
      </c>
      <c r="D8819" s="18" t="s">
        <v>8995</v>
      </c>
      <c r="E8819" s="18"/>
      <c r="F8819" s="18"/>
      <c r="G8819" s="18"/>
      <c r="H8819" s="18"/>
      <c r="I8819" s="18"/>
      <c r="J8819" s="21">
        <v>375</v>
      </c>
      <c r="K8819" s="5"/>
      <c r="L8819" s="9">
        <v>375</v>
      </c>
      <c r="M8819" s="5"/>
      <c r="N8819" s="20">
        <v>1</v>
      </c>
      <c r="O8819" s="5"/>
      <c r="P8819" s="8">
        <v>1</v>
      </c>
      <c r="Q8819" s="5"/>
    </row>
    <row r="8820" spans="1:17" ht="12" x14ac:dyDescent="0.2">
      <c r="A8820" s="16" t="s">
        <v>5920</v>
      </c>
      <c r="B8820" s="16" t="s">
        <v>9109</v>
      </c>
      <c r="C8820" s="17" t="s">
        <v>8230</v>
      </c>
      <c r="D8820" s="18" t="s">
        <v>8995</v>
      </c>
      <c r="E8820" s="18"/>
      <c r="F8820" s="18"/>
      <c r="G8820" s="18"/>
      <c r="H8820" s="18"/>
      <c r="I8820" s="18"/>
      <c r="J8820" s="5"/>
      <c r="K8820" s="19">
        <v>5716.47</v>
      </c>
      <c r="L8820" s="7">
        <v>5716.47</v>
      </c>
      <c r="M8820" s="5"/>
      <c r="N8820" s="5"/>
      <c r="O8820" s="20">
        <v>1</v>
      </c>
      <c r="P8820" s="8">
        <v>1</v>
      </c>
      <c r="Q8820" s="5"/>
    </row>
    <row r="8821" spans="1:17" ht="12" x14ac:dyDescent="0.2">
      <c r="A8821" s="16" t="s">
        <v>5920</v>
      </c>
      <c r="B8821" s="16" t="s">
        <v>9109</v>
      </c>
      <c r="C8821" s="17" t="s">
        <v>8231</v>
      </c>
      <c r="D8821" s="18" t="s">
        <v>8995</v>
      </c>
      <c r="E8821" s="18"/>
      <c r="F8821" s="18"/>
      <c r="G8821" s="18"/>
      <c r="H8821" s="18"/>
      <c r="I8821" s="18"/>
      <c r="J8821" s="5"/>
      <c r="K8821" s="19">
        <v>3726.67</v>
      </c>
      <c r="L8821" s="7">
        <v>3726.67</v>
      </c>
      <c r="M8821" s="5"/>
      <c r="N8821" s="5"/>
      <c r="O8821" s="20">
        <v>2</v>
      </c>
      <c r="P8821" s="8">
        <v>2</v>
      </c>
      <c r="Q8821" s="5"/>
    </row>
    <row r="8822" spans="1:17" ht="12" x14ac:dyDescent="0.2">
      <c r="A8822" s="16" t="s">
        <v>5920</v>
      </c>
      <c r="B8822" s="16" t="s">
        <v>9109</v>
      </c>
      <c r="C8822" s="17" t="s">
        <v>8232</v>
      </c>
      <c r="D8822" s="18" t="s">
        <v>8995</v>
      </c>
      <c r="E8822" s="18"/>
      <c r="F8822" s="18"/>
      <c r="G8822" s="18"/>
      <c r="H8822" s="18"/>
      <c r="I8822" s="18"/>
      <c r="J8822" s="5"/>
      <c r="K8822" s="19">
        <v>23555.58</v>
      </c>
      <c r="L8822" s="7">
        <v>23555.58</v>
      </c>
      <c r="M8822" s="5"/>
      <c r="N8822" s="5"/>
      <c r="O8822" s="20">
        <v>1</v>
      </c>
      <c r="P8822" s="8">
        <v>1</v>
      </c>
      <c r="Q8822" s="5"/>
    </row>
    <row r="8823" spans="1:17" ht="24" x14ac:dyDescent="0.2">
      <c r="A8823" s="16" t="s">
        <v>5920</v>
      </c>
      <c r="B8823" s="16" t="s">
        <v>9109</v>
      </c>
      <c r="C8823" s="17" t="s">
        <v>8233</v>
      </c>
      <c r="D8823" s="18" t="s">
        <v>8995</v>
      </c>
      <c r="E8823" s="18"/>
      <c r="F8823" s="18"/>
      <c r="G8823" s="18"/>
      <c r="H8823" s="18"/>
      <c r="I8823" s="18"/>
      <c r="J8823" s="5"/>
      <c r="K8823" s="19">
        <v>24412.5</v>
      </c>
      <c r="L8823" s="7">
        <v>24412.5</v>
      </c>
      <c r="M8823" s="5"/>
      <c r="N8823" s="5"/>
      <c r="O8823" s="20">
        <v>1</v>
      </c>
      <c r="P8823" s="8">
        <v>1</v>
      </c>
      <c r="Q8823" s="5"/>
    </row>
    <row r="8824" spans="1:17" ht="12" x14ac:dyDescent="0.2">
      <c r="A8824" s="16" t="s">
        <v>5920</v>
      </c>
      <c r="B8824" s="16" t="s">
        <v>9109</v>
      </c>
      <c r="C8824" s="17" t="s">
        <v>8234</v>
      </c>
      <c r="D8824" s="18" t="s">
        <v>8995</v>
      </c>
      <c r="E8824" s="18"/>
      <c r="F8824" s="18"/>
      <c r="G8824" s="18"/>
      <c r="H8824" s="18"/>
      <c r="I8824" s="18"/>
      <c r="J8824" s="5"/>
      <c r="K8824" s="19">
        <v>3366.67</v>
      </c>
      <c r="L8824" s="7">
        <v>3366.67</v>
      </c>
      <c r="M8824" s="5"/>
      <c r="N8824" s="5"/>
      <c r="O8824" s="20">
        <v>1</v>
      </c>
      <c r="P8824" s="8">
        <v>1</v>
      </c>
      <c r="Q8824" s="5"/>
    </row>
    <row r="8825" spans="1:17" ht="12" x14ac:dyDescent="0.2">
      <c r="A8825" s="16" t="s">
        <v>5920</v>
      </c>
      <c r="B8825" s="16" t="s">
        <v>9109</v>
      </c>
      <c r="C8825" s="17" t="s">
        <v>8235</v>
      </c>
      <c r="D8825" s="18" t="s">
        <v>8995</v>
      </c>
      <c r="E8825" s="18"/>
      <c r="F8825" s="18"/>
      <c r="G8825" s="18"/>
      <c r="H8825" s="18"/>
      <c r="I8825" s="18"/>
      <c r="J8825" s="5"/>
      <c r="K8825" s="19">
        <v>3366.67</v>
      </c>
      <c r="L8825" s="7">
        <v>3366.67</v>
      </c>
      <c r="M8825" s="5"/>
      <c r="N8825" s="5"/>
      <c r="O8825" s="20">
        <v>1</v>
      </c>
      <c r="P8825" s="8">
        <v>1</v>
      </c>
      <c r="Q8825" s="5"/>
    </row>
    <row r="8826" spans="1:17" ht="12" x14ac:dyDescent="0.2">
      <c r="A8826" s="16" t="s">
        <v>5920</v>
      </c>
      <c r="B8826" s="16" t="s">
        <v>9109</v>
      </c>
      <c r="C8826" s="17" t="s">
        <v>8236</v>
      </c>
      <c r="D8826" s="18" t="s">
        <v>8995</v>
      </c>
      <c r="E8826" s="18"/>
      <c r="F8826" s="18"/>
      <c r="G8826" s="18"/>
      <c r="H8826" s="18"/>
      <c r="I8826" s="18"/>
      <c r="J8826" s="5"/>
      <c r="K8826" s="21">
        <v>30</v>
      </c>
      <c r="L8826" s="9">
        <v>30</v>
      </c>
      <c r="M8826" s="5"/>
      <c r="N8826" s="5"/>
      <c r="O8826" s="20">
        <v>4</v>
      </c>
      <c r="P8826" s="8">
        <v>4</v>
      </c>
      <c r="Q8826" s="5"/>
    </row>
    <row r="8827" spans="1:17" ht="12" x14ac:dyDescent="0.2">
      <c r="A8827" s="16" t="s">
        <v>5920</v>
      </c>
      <c r="B8827" s="16" t="s">
        <v>9109</v>
      </c>
      <c r="C8827" s="17" t="s">
        <v>8237</v>
      </c>
      <c r="D8827" s="18" t="s">
        <v>8995</v>
      </c>
      <c r="E8827" s="18"/>
      <c r="F8827" s="18"/>
      <c r="G8827" s="18"/>
      <c r="H8827" s="18"/>
      <c r="I8827" s="18"/>
      <c r="J8827" s="5"/>
      <c r="K8827" s="21">
        <v>553.35</v>
      </c>
      <c r="L8827" s="9">
        <v>553.35</v>
      </c>
      <c r="M8827" s="5"/>
      <c r="N8827" s="5"/>
      <c r="O8827" s="20">
        <v>2</v>
      </c>
      <c r="P8827" s="8">
        <v>2</v>
      </c>
      <c r="Q8827" s="5"/>
    </row>
    <row r="8828" spans="1:17" ht="12" x14ac:dyDescent="0.2">
      <c r="A8828" s="16" t="s">
        <v>5920</v>
      </c>
      <c r="B8828" s="16" t="s">
        <v>9109</v>
      </c>
      <c r="C8828" s="17" t="s">
        <v>8238</v>
      </c>
      <c r="D8828" s="18" t="s">
        <v>8995</v>
      </c>
      <c r="E8828" s="18"/>
      <c r="F8828" s="18"/>
      <c r="G8828" s="18"/>
      <c r="H8828" s="18"/>
      <c r="I8828" s="18"/>
      <c r="J8828" s="5"/>
      <c r="K8828" s="19">
        <v>1422</v>
      </c>
      <c r="L8828" s="7">
        <v>1422</v>
      </c>
      <c r="M8828" s="5"/>
      <c r="N8828" s="5"/>
      <c r="O8828" s="20">
        <v>1</v>
      </c>
      <c r="P8828" s="8">
        <v>1</v>
      </c>
      <c r="Q8828" s="5"/>
    </row>
    <row r="8829" spans="1:17" ht="24" x14ac:dyDescent="0.2">
      <c r="A8829" s="16" t="s">
        <v>5920</v>
      </c>
      <c r="B8829" s="16" t="s">
        <v>9109</v>
      </c>
      <c r="C8829" s="17" t="s">
        <v>8239</v>
      </c>
      <c r="D8829" s="18" t="s">
        <v>8995</v>
      </c>
      <c r="E8829" s="18"/>
      <c r="F8829" s="18"/>
      <c r="G8829" s="18"/>
      <c r="H8829" s="18"/>
      <c r="I8829" s="18"/>
      <c r="J8829" s="19">
        <v>68383.460000000006</v>
      </c>
      <c r="K8829" s="5"/>
      <c r="L8829" s="7">
        <v>68383.460000000006</v>
      </c>
      <c r="M8829" s="5"/>
      <c r="N8829" s="20">
        <v>15</v>
      </c>
      <c r="O8829" s="5"/>
      <c r="P8829" s="8">
        <v>15</v>
      </c>
      <c r="Q8829" s="5"/>
    </row>
    <row r="8830" spans="1:17" ht="12" x14ac:dyDescent="0.2">
      <c r="A8830" s="16" t="s">
        <v>5920</v>
      </c>
      <c r="B8830" s="16" t="s">
        <v>9109</v>
      </c>
      <c r="C8830" s="17" t="s">
        <v>8240</v>
      </c>
      <c r="D8830" s="18" t="s">
        <v>8995</v>
      </c>
      <c r="E8830" s="18"/>
      <c r="F8830" s="18"/>
      <c r="G8830" s="18"/>
      <c r="H8830" s="18"/>
      <c r="I8830" s="18"/>
      <c r="J8830" s="5"/>
      <c r="K8830" s="19">
        <v>32400</v>
      </c>
      <c r="L8830" s="6"/>
      <c r="M8830" s="19">
        <v>32400</v>
      </c>
      <c r="N8830" s="5"/>
      <c r="O8830" s="20">
        <v>1</v>
      </c>
      <c r="P8830" s="6"/>
      <c r="Q8830" s="20">
        <v>1</v>
      </c>
    </row>
    <row r="8831" spans="1:17" ht="12" x14ac:dyDescent="0.2">
      <c r="A8831" s="16" t="s">
        <v>5920</v>
      </c>
      <c r="B8831" s="16" t="s">
        <v>9109</v>
      </c>
      <c r="C8831" s="17" t="s">
        <v>8241</v>
      </c>
      <c r="D8831" s="18" t="s">
        <v>8995</v>
      </c>
      <c r="E8831" s="18"/>
      <c r="F8831" s="18"/>
      <c r="G8831" s="18"/>
      <c r="H8831" s="18"/>
      <c r="I8831" s="18">
        <f>VLOOKUP(C8831,[4]НВЛ!$E$15:$I$68,5,FALSE)</f>
        <v>1728.93</v>
      </c>
      <c r="J8831" s="19">
        <v>1728.93</v>
      </c>
      <c r="K8831" s="5"/>
      <c r="L8831" s="7">
        <v>1728.93</v>
      </c>
      <c r="M8831" s="5"/>
      <c r="N8831" s="20">
        <v>2</v>
      </c>
      <c r="O8831" s="5"/>
      <c r="P8831" s="8">
        <v>2</v>
      </c>
      <c r="Q8831" s="5"/>
    </row>
    <row r="8832" spans="1:17" ht="12" x14ac:dyDescent="0.2">
      <c r="A8832" s="16" t="s">
        <v>5920</v>
      </c>
      <c r="B8832" s="16" t="s">
        <v>9109</v>
      </c>
      <c r="C8832" s="17" t="s">
        <v>8242</v>
      </c>
      <c r="D8832" s="18" t="s">
        <v>8995</v>
      </c>
      <c r="E8832" s="18"/>
      <c r="F8832" s="18"/>
      <c r="G8832" s="18"/>
      <c r="H8832" s="18"/>
      <c r="I8832" s="18"/>
      <c r="J8832" s="19">
        <v>2382.67</v>
      </c>
      <c r="K8832" s="5"/>
      <c r="L8832" s="7">
        <v>2382.67</v>
      </c>
      <c r="M8832" s="5"/>
      <c r="N8832" s="20">
        <v>2</v>
      </c>
      <c r="O8832" s="5"/>
      <c r="P8832" s="8">
        <v>2</v>
      </c>
      <c r="Q8832" s="5"/>
    </row>
    <row r="8833" spans="1:17" ht="12" x14ac:dyDescent="0.2">
      <c r="A8833" s="16" t="s">
        <v>5920</v>
      </c>
      <c r="B8833" s="16" t="s">
        <v>9109</v>
      </c>
      <c r="C8833" s="17" t="s">
        <v>8243</v>
      </c>
      <c r="D8833" s="73" t="s">
        <v>9004</v>
      </c>
      <c r="E8833" s="74">
        <f>J8833-L8833</f>
        <v>860.17</v>
      </c>
      <c r="F8833" s="74">
        <f>N8833-P8833</f>
        <v>1</v>
      </c>
      <c r="G8833" s="74" t="str">
        <f>VLOOKUP(C8833,[2]итоговая!$C$6:$H$1018,5,FALSE)</f>
        <v>ОГЭ</v>
      </c>
      <c r="H8833" s="75" t="str">
        <f>VLOOKUP(C8833,'[6]сводная информация'!$C$4479:$H$9628,6,FALSE)</f>
        <v>Выписано в производство 14.01.2022</v>
      </c>
      <c r="I8833" s="18">
        <f>VLOOKUP(C8833,[4]НВЛ!$E$15:$I$68,5,FALSE)</f>
        <v>860.17</v>
      </c>
      <c r="J8833" s="21">
        <v>860.17</v>
      </c>
      <c r="K8833" s="5"/>
      <c r="L8833" s="6"/>
      <c r="M8833" s="21">
        <v>860.17</v>
      </c>
      <c r="N8833" s="20">
        <v>1</v>
      </c>
      <c r="O8833" s="5"/>
      <c r="P8833" s="6"/>
      <c r="Q8833" s="20">
        <v>1</v>
      </c>
    </row>
    <row r="8834" spans="1:17" ht="12" x14ac:dyDescent="0.2">
      <c r="A8834" s="16" t="s">
        <v>5920</v>
      </c>
      <c r="B8834" s="16" t="s">
        <v>9109</v>
      </c>
      <c r="C8834" s="17" t="s">
        <v>8244</v>
      </c>
      <c r="D8834" s="18" t="s">
        <v>8995</v>
      </c>
      <c r="E8834" s="18"/>
      <c r="F8834" s="18"/>
      <c r="G8834" s="18"/>
      <c r="H8834" s="18"/>
      <c r="I8834" s="18"/>
      <c r="J8834" s="5"/>
      <c r="K8834" s="19">
        <v>1301.82</v>
      </c>
      <c r="L8834" s="7">
        <v>1301.82</v>
      </c>
      <c r="M8834" s="5"/>
      <c r="N8834" s="5"/>
      <c r="O8834" s="20">
        <v>2</v>
      </c>
      <c r="P8834" s="8">
        <v>2</v>
      </c>
      <c r="Q8834" s="5"/>
    </row>
    <row r="8835" spans="1:17" ht="12" x14ac:dyDescent="0.2">
      <c r="A8835" s="16" t="s">
        <v>5920</v>
      </c>
      <c r="B8835" s="16" t="s">
        <v>9109</v>
      </c>
      <c r="C8835" s="17" t="s">
        <v>8245</v>
      </c>
      <c r="D8835" s="18" t="s">
        <v>8995</v>
      </c>
      <c r="E8835" s="18"/>
      <c r="F8835" s="18"/>
      <c r="G8835" s="18"/>
      <c r="H8835" s="18"/>
      <c r="I8835" s="18"/>
      <c r="J8835" s="5"/>
      <c r="K8835" s="19">
        <v>1252.73</v>
      </c>
      <c r="L8835" s="7">
        <v>1252.73</v>
      </c>
      <c r="M8835" s="5"/>
      <c r="N8835" s="5"/>
      <c r="O8835" s="20">
        <v>2</v>
      </c>
      <c r="P8835" s="8">
        <v>2</v>
      </c>
      <c r="Q8835" s="5"/>
    </row>
    <row r="8836" spans="1:17" ht="12" x14ac:dyDescent="0.2">
      <c r="A8836" s="16" t="s">
        <v>5920</v>
      </c>
      <c r="B8836" s="16" t="s">
        <v>9109</v>
      </c>
      <c r="C8836" s="17" t="s">
        <v>8246</v>
      </c>
      <c r="D8836" s="18" t="s">
        <v>8995</v>
      </c>
      <c r="E8836" s="18"/>
      <c r="F8836" s="18"/>
      <c r="G8836" s="18"/>
      <c r="H8836" s="18"/>
      <c r="I8836" s="18"/>
      <c r="J8836" s="5"/>
      <c r="K8836" s="19">
        <v>2011.07</v>
      </c>
      <c r="L8836" s="7">
        <v>2011.07</v>
      </c>
      <c r="M8836" s="5"/>
      <c r="N8836" s="5"/>
      <c r="O8836" s="20">
        <v>2</v>
      </c>
      <c r="P8836" s="8">
        <v>2</v>
      </c>
      <c r="Q8836" s="5"/>
    </row>
    <row r="8837" spans="1:17" ht="12" x14ac:dyDescent="0.2">
      <c r="A8837" s="16" t="s">
        <v>5920</v>
      </c>
      <c r="B8837" s="16" t="s">
        <v>9109</v>
      </c>
      <c r="C8837" s="17" t="s">
        <v>8247</v>
      </c>
      <c r="D8837" s="18" t="s">
        <v>8995</v>
      </c>
      <c r="E8837" s="18"/>
      <c r="F8837" s="18"/>
      <c r="G8837" s="18"/>
      <c r="H8837" s="18"/>
      <c r="I8837" s="18"/>
      <c r="J8837" s="5"/>
      <c r="K8837" s="19">
        <v>13550</v>
      </c>
      <c r="L8837" s="7">
        <v>13550</v>
      </c>
      <c r="M8837" s="5"/>
      <c r="N8837" s="5"/>
      <c r="O8837" s="20">
        <v>5</v>
      </c>
      <c r="P8837" s="8">
        <v>5</v>
      </c>
      <c r="Q8837" s="5"/>
    </row>
    <row r="8838" spans="1:17" ht="12" x14ac:dyDescent="0.2">
      <c r="A8838" s="16" t="s">
        <v>5920</v>
      </c>
      <c r="B8838" s="16" t="s">
        <v>9109</v>
      </c>
      <c r="C8838" s="17" t="s">
        <v>8248</v>
      </c>
      <c r="D8838" s="18" t="s">
        <v>8995</v>
      </c>
      <c r="E8838" s="18"/>
      <c r="F8838" s="18"/>
      <c r="G8838" s="18"/>
      <c r="H8838" s="18"/>
      <c r="I8838" s="18"/>
      <c r="J8838" s="5"/>
      <c r="K8838" s="19">
        <v>3250</v>
      </c>
      <c r="L8838" s="7">
        <v>3250</v>
      </c>
      <c r="M8838" s="5"/>
      <c r="N8838" s="5"/>
      <c r="O8838" s="20">
        <v>1</v>
      </c>
      <c r="P8838" s="8">
        <v>1</v>
      </c>
      <c r="Q8838" s="5"/>
    </row>
    <row r="8839" spans="1:17" ht="12" x14ac:dyDescent="0.2">
      <c r="A8839" s="16" t="s">
        <v>5920</v>
      </c>
      <c r="B8839" s="16" t="s">
        <v>9109</v>
      </c>
      <c r="C8839" s="17" t="s">
        <v>8249</v>
      </c>
      <c r="D8839" s="18" t="s">
        <v>8995</v>
      </c>
      <c r="E8839" s="18"/>
      <c r="F8839" s="18"/>
      <c r="G8839" s="18"/>
      <c r="H8839" s="18"/>
      <c r="I8839" s="18"/>
      <c r="J8839" s="5"/>
      <c r="K8839" s="19">
        <v>9360</v>
      </c>
      <c r="L8839" s="7">
        <v>9360</v>
      </c>
      <c r="M8839" s="5"/>
      <c r="N8839" s="5"/>
      <c r="O8839" s="20">
        <v>13</v>
      </c>
      <c r="P8839" s="8">
        <v>13</v>
      </c>
      <c r="Q8839" s="5"/>
    </row>
    <row r="8840" spans="1:17" ht="12" x14ac:dyDescent="0.2">
      <c r="A8840" s="16" t="s">
        <v>5920</v>
      </c>
      <c r="B8840" s="16" t="s">
        <v>9109</v>
      </c>
      <c r="C8840" s="17" t="s">
        <v>5475</v>
      </c>
      <c r="D8840" s="18" t="s">
        <v>8995</v>
      </c>
      <c r="E8840" s="18"/>
      <c r="F8840" s="18"/>
      <c r="G8840" s="18"/>
      <c r="H8840" s="18"/>
      <c r="I8840" s="18"/>
      <c r="J8840" s="5"/>
      <c r="K8840" s="19">
        <v>3200</v>
      </c>
      <c r="L8840" s="7">
        <v>3200</v>
      </c>
      <c r="M8840" s="5"/>
      <c r="N8840" s="5"/>
      <c r="O8840" s="20">
        <v>2</v>
      </c>
      <c r="P8840" s="8">
        <v>2</v>
      </c>
      <c r="Q8840" s="5"/>
    </row>
    <row r="8841" spans="1:17" ht="12" x14ac:dyDescent="0.2">
      <c r="A8841" s="16" t="s">
        <v>5920</v>
      </c>
      <c r="B8841" s="16" t="s">
        <v>9109</v>
      </c>
      <c r="C8841" s="17" t="s">
        <v>8250</v>
      </c>
      <c r="D8841" s="18" t="s">
        <v>8995</v>
      </c>
      <c r="E8841" s="18"/>
      <c r="F8841" s="18"/>
      <c r="G8841" s="18"/>
      <c r="H8841" s="18"/>
      <c r="I8841" s="18"/>
      <c r="J8841" s="5"/>
      <c r="K8841" s="21">
        <v>660</v>
      </c>
      <c r="L8841" s="6"/>
      <c r="M8841" s="21">
        <v>660</v>
      </c>
      <c r="N8841" s="5"/>
      <c r="O8841" s="20">
        <v>50</v>
      </c>
      <c r="P8841" s="6"/>
      <c r="Q8841" s="20">
        <v>50</v>
      </c>
    </row>
    <row r="8842" spans="1:17" ht="12" x14ac:dyDescent="0.2">
      <c r="A8842" s="16" t="s">
        <v>5920</v>
      </c>
      <c r="B8842" s="16" t="s">
        <v>9109</v>
      </c>
      <c r="C8842" s="17" t="s">
        <v>8251</v>
      </c>
      <c r="D8842" s="18" t="s">
        <v>8995</v>
      </c>
      <c r="E8842" s="18"/>
      <c r="F8842" s="18"/>
      <c r="G8842" s="18"/>
      <c r="H8842" s="18"/>
      <c r="I8842" s="18"/>
      <c r="J8842" s="5"/>
      <c r="K8842" s="19">
        <v>9600</v>
      </c>
      <c r="L8842" s="7">
        <v>9600</v>
      </c>
      <c r="M8842" s="5"/>
      <c r="N8842" s="5"/>
      <c r="O8842" s="20">
        <v>1</v>
      </c>
      <c r="P8842" s="8">
        <v>1</v>
      </c>
      <c r="Q8842" s="5"/>
    </row>
    <row r="8843" spans="1:17" ht="12" x14ac:dyDescent="0.2">
      <c r="A8843" s="16" t="s">
        <v>5920</v>
      </c>
      <c r="B8843" s="16" t="s">
        <v>9109</v>
      </c>
      <c r="C8843" s="17" t="s">
        <v>8252</v>
      </c>
      <c r="D8843" s="18" t="s">
        <v>8995</v>
      </c>
      <c r="E8843" s="18"/>
      <c r="F8843" s="18"/>
      <c r="G8843" s="18"/>
      <c r="H8843" s="18"/>
      <c r="I8843" s="18"/>
      <c r="J8843" s="5"/>
      <c r="K8843" s="19">
        <v>2831.67</v>
      </c>
      <c r="L8843" s="7">
        <v>1415.84</v>
      </c>
      <c r="M8843" s="19">
        <v>1415.83</v>
      </c>
      <c r="N8843" s="5"/>
      <c r="O8843" s="20">
        <v>2</v>
      </c>
      <c r="P8843" s="8">
        <v>1</v>
      </c>
      <c r="Q8843" s="20">
        <v>1</v>
      </c>
    </row>
    <row r="8844" spans="1:17" ht="12" x14ac:dyDescent="0.2">
      <c r="A8844" s="16" t="s">
        <v>5920</v>
      </c>
      <c r="B8844" s="16" t="s">
        <v>9109</v>
      </c>
      <c r="C8844" s="17" t="s">
        <v>8253</v>
      </c>
      <c r="D8844" s="18" t="s">
        <v>8995</v>
      </c>
      <c r="E8844" s="18"/>
      <c r="F8844" s="18"/>
      <c r="G8844" s="18"/>
      <c r="H8844" s="18"/>
      <c r="I8844" s="18"/>
      <c r="J8844" s="5"/>
      <c r="K8844" s="19">
        <v>8072.74</v>
      </c>
      <c r="L8844" s="7">
        <v>8072.74</v>
      </c>
      <c r="M8844" s="5"/>
      <c r="N8844" s="5"/>
      <c r="O8844" s="20">
        <v>2</v>
      </c>
      <c r="P8844" s="8">
        <v>2</v>
      </c>
      <c r="Q8844" s="5"/>
    </row>
    <row r="8845" spans="1:17" ht="12" x14ac:dyDescent="0.2">
      <c r="A8845" s="16" t="s">
        <v>5920</v>
      </c>
      <c r="B8845" s="16" t="s">
        <v>9109</v>
      </c>
      <c r="C8845" s="17" t="s">
        <v>8254</v>
      </c>
      <c r="D8845" s="18" t="s">
        <v>8995</v>
      </c>
      <c r="E8845" s="18"/>
      <c r="F8845" s="18"/>
      <c r="G8845" s="18"/>
      <c r="H8845" s="18"/>
      <c r="I8845" s="18"/>
      <c r="J8845" s="5"/>
      <c r="K8845" s="19">
        <v>8188</v>
      </c>
      <c r="L8845" s="7">
        <v>8188</v>
      </c>
      <c r="M8845" s="5"/>
      <c r="N8845" s="5"/>
      <c r="O8845" s="20">
        <v>2</v>
      </c>
      <c r="P8845" s="8">
        <v>2</v>
      </c>
      <c r="Q8845" s="5"/>
    </row>
    <row r="8846" spans="1:17" ht="24" x14ac:dyDescent="0.2">
      <c r="A8846" s="16" t="s">
        <v>5920</v>
      </c>
      <c r="B8846" s="16" t="s">
        <v>9109</v>
      </c>
      <c r="C8846" s="17" t="s">
        <v>8255</v>
      </c>
      <c r="D8846" s="18" t="s">
        <v>8995</v>
      </c>
      <c r="E8846" s="18"/>
      <c r="F8846" s="18"/>
      <c r="G8846" s="18"/>
      <c r="H8846" s="18"/>
      <c r="I8846" s="18"/>
      <c r="J8846" s="5"/>
      <c r="K8846" s="19">
        <v>11847.6</v>
      </c>
      <c r="L8846" s="7">
        <v>11847.6</v>
      </c>
      <c r="M8846" s="5"/>
      <c r="N8846" s="5"/>
      <c r="O8846" s="20">
        <v>3</v>
      </c>
      <c r="P8846" s="8">
        <v>3</v>
      </c>
      <c r="Q8846" s="5"/>
    </row>
    <row r="8847" spans="1:17" ht="24" x14ac:dyDescent="0.2">
      <c r="A8847" s="16" t="s">
        <v>5920</v>
      </c>
      <c r="B8847" s="16" t="s">
        <v>9109</v>
      </c>
      <c r="C8847" s="17" t="s">
        <v>8256</v>
      </c>
      <c r="D8847" s="18" t="s">
        <v>8995</v>
      </c>
      <c r="E8847" s="18"/>
      <c r="F8847" s="18"/>
      <c r="G8847" s="18"/>
      <c r="H8847" s="18"/>
      <c r="I8847" s="18"/>
      <c r="J8847" s="5"/>
      <c r="K8847" s="19">
        <v>25059.66</v>
      </c>
      <c r="L8847" s="7">
        <v>25059.66</v>
      </c>
      <c r="M8847" s="5"/>
      <c r="N8847" s="5"/>
      <c r="O8847" s="20">
        <v>6</v>
      </c>
      <c r="P8847" s="8">
        <v>6</v>
      </c>
      <c r="Q8847" s="5"/>
    </row>
    <row r="8848" spans="1:17" ht="12" x14ac:dyDescent="0.2">
      <c r="A8848" s="16" t="s">
        <v>5920</v>
      </c>
      <c r="B8848" s="16" t="s">
        <v>9109</v>
      </c>
      <c r="C8848" s="17" t="s">
        <v>8257</v>
      </c>
      <c r="D8848" s="18" t="s">
        <v>8995</v>
      </c>
      <c r="E8848" s="18"/>
      <c r="F8848" s="18"/>
      <c r="G8848" s="18"/>
      <c r="H8848" s="18"/>
      <c r="I8848" s="18"/>
      <c r="J8848" s="5"/>
      <c r="K8848" s="21">
        <v>270</v>
      </c>
      <c r="L8848" s="9">
        <v>270</v>
      </c>
      <c r="M8848" s="5"/>
      <c r="N8848" s="5"/>
      <c r="O8848" s="20">
        <v>18</v>
      </c>
      <c r="P8848" s="8">
        <v>18</v>
      </c>
      <c r="Q8848" s="5"/>
    </row>
    <row r="8849" spans="1:17" ht="12" x14ac:dyDescent="0.2">
      <c r="A8849" s="16" t="s">
        <v>5920</v>
      </c>
      <c r="B8849" s="16" t="s">
        <v>9109</v>
      </c>
      <c r="C8849" s="17" t="s">
        <v>8258</v>
      </c>
      <c r="D8849" s="18" t="s">
        <v>8995</v>
      </c>
      <c r="E8849" s="18"/>
      <c r="F8849" s="18"/>
      <c r="G8849" s="18"/>
      <c r="H8849" s="18"/>
      <c r="I8849" s="18"/>
      <c r="J8849" s="5"/>
      <c r="K8849" s="21">
        <v>270</v>
      </c>
      <c r="L8849" s="9">
        <v>270</v>
      </c>
      <c r="M8849" s="5"/>
      <c r="N8849" s="5"/>
      <c r="O8849" s="20">
        <v>18</v>
      </c>
      <c r="P8849" s="8">
        <v>18</v>
      </c>
      <c r="Q8849" s="5"/>
    </row>
    <row r="8850" spans="1:17" ht="24" x14ac:dyDescent="0.2">
      <c r="A8850" s="16" t="s">
        <v>5920</v>
      </c>
      <c r="B8850" s="16" t="s">
        <v>9109</v>
      </c>
      <c r="C8850" s="17" t="s">
        <v>8259</v>
      </c>
      <c r="D8850" s="18" t="s">
        <v>8995</v>
      </c>
      <c r="E8850" s="18"/>
      <c r="F8850" s="18"/>
      <c r="G8850" s="18"/>
      <c r="H8850" s="18"/>
      <c r="I8850" s="18"/>
      <c r="J8850" s="5"/>
      <c r="K8850" s="21">
        <v>270</v>
      </c>
      <c r="L8850" s="9">
        <v>270</v>
      </c>
      <c r="M8850" s="5"/>
      <c r="N8850" s="5"/>
      <c r="O8850" s="20">
        <v>18</v>
      </c>
      <c r="P8850" s="8">
        <v>18</v>
      </c>
      <c r="Q8850" s="5"/>
    </row>
    <row r="8851" spans="1:17" ht="12" x14ac:dyDescent="0.2">
      <c r="A8851" s="16" t="s">
        <v>5920</v>
      </c>
      <c r="B8851" s="16" t="s">
        <v>9109</v>
      </c>
      <c r="C8851" s="17" t="s">
        <v>8260</v>
      </c>
      <c r="D8851" s="18" t="s">
        <v>8995</v>
      </c>
      <c r="E8851" s="18"/>
      <c r="F8851" s="18"/>
      <c r="G8851" s="18"/>
      <c r="H8851" s="18"/>
      <c r="I8851" s="18"/>
      <c r="J8851" s="5"/>
      <c r="K8851" s="21">
        <v>158.75</v>
      </c>
      <c r="L8851" s="9">
        <v>158.75</v>
      </c>
      <c r="M8851" s="5"/>
      <c r="N8851" s="5"/>
      <c r="O8851" s="20">
        <v>15</v>
      </c>
      <c r="P8851" s="8">
        <v>15</v>
      </c>
      <c r="Q8851" s="5"/>
    </row>
    <row r="8852" spans="1:17" ht="12" x14ac:dyDescent="0.2">
      <c r="A8852" s="16" t="s">
        <v>5920</v>
      </c>
      <c r="B8852" s="16" t="s">
        <v>9109</v>
      </c>
      <c r="C8852" s="17" t="s">
        <v>8261</v>
      </c>
      <c r="D8852" s="18" t="s">
        <v>8995</v>
      </c>
      <c r="E8852" s="18"/>
      <c r="F8852" s="18"/>
      <c r="G8852" s="18"/>
      <c r="H8852" s="18"/>
      <c r="I8852" s="18"/>
      <c r="J8852" s="5"/>
      <c r="K8852" s="21">
        <v>158.75</v>
      </c>
      <c r="L8852" s="9">
        <v>158.75</v>
      </c>
      <c r="M8852" s="5"/>
      <c r="N8852" s="5"/>
      <c r="O8852" s="20">
        <v>15</v>
      </c>
      <c r="P8852" s="8">
        <v>15</v>
      </c>
      <c r="Q8852" s="5"/>
    </row>
    <row r="8853" spans="1:17" ht="12" x14ac:dyDescent="0.2">
      <c r="A8853" s="16" t="s">
        <v>5920</v>
      </c>
      <c r="B8853" s="16" t="s">
        <v>9109</v>
      </c>
      <c r="C8853" s="17" t="s">
        <v>8262</v>
      </c>
      <c r="D8853" s="18" t="s">
        <v>8995</v>
      </c>
      <c r="E8853" s="18"/>
      <c r="F8853" s="18"/>
      <c r="G8853" s="18"/>
      <c r="H8853" s="18"/>
      <c r="I8853" s="18"/>
      <c r="J8853" s="5"/>
      <c r="K8853" s="21">
        <v>158.75</v>
      </c>
      <c r="L8853" s="9">
        <v>158.75</v>
      </c>
      <c r="M8853" s="5"/>
      <c r="N8853" s="5"/>
      <c r="O8853" s="20">
        <v>15</v>
      </c>
      <c r="P8853" s="8">
        <v>15</v>
      </c>
      <c r="Q8853" s="5"/>
    </row>
    <row r="8854" spans="1:17" ht="12" x14ac:dyDescent="0.2">
      <c r="A8854" s="16" t="s">
        <v>5920</v>
      </c>
      <c r="B8854" s="16" t="s">
        <v>9109</v>
      </c>
      <c r="C8854" s="17" t="s">
        <v>8263</v>
      </c>
      <c r="D8854" s="18" t="s">
        <v>8995</v>
      </c>
      <c r="E8854" s="18"/>
      <c r="F8854" s="18"/>
      <c r="G8854" s="18"/>
      <c r="H8854" s="18"/>
      <c r="I8854" s="18"/>
      <c r="J8854" s="5"/>
      <c r="K8854" s="21">
        <v>37.5</v>
      </c>
      <c r="L8854" s="9">
        <v>37.5</v>
      </c>
      <c r="M8854" s="5"/>
      <c r="N8854" s="5"/>
      <c r="O8854" s="20">
        <v>3</v>
      </c>
      <c r="P8854" s="8">
        <v>3</v>
      </c>
      <c r="Q8854" s="5"/>
    </row>
    <row r="8855" spans="1:17" ht="12" x14ac:dyDescent="0.2">
      <c r="A8855" s="16" t="s">
        <v>5920</v>
      </c>
      <c r="B8855" s="16" t="s">
        <v>9109</v>
      </c>
      <c r="C8855" s="17" t="s">
        <v>8264</v>
      </c>
      <c r="D8855" s="18" t="s">
        <v>8995</v>
      </c>
      <c r="E8855" s="18"/>
      <c r="F8855" s="18"/>
      <c r="G8855" s="18"/>
      <c r="H8855" s="18"/>
      <c r="I8855" s="18"/>
      <c r="J8855" s="5"/>
      <c r="K8855" s="21">
        <v>37.5</v>
      </c>
      <c r="L8855" s="9">
        <v>37.5</v>
      </c>
      <c r="M8855" s="5"/>
      <c r="N8855" s="5"/>
      <c r="O8855" s="20">
        <v>3</v>
      </c>
      <c r="P8855" s="8">
        <v>3</v>
      </c>
      <c r="Q8855" s="5"/>
    </row>
    <row r="8856" spans="1:17" ht="12" x14ac:dyDescent="0.2">
      <c r="A8856" s="16" t="s">
        <v>5920</v>
      </c>
      <c r="B8856" s="16" t="s">
        <v>9109</v>
      </c>
      <c r="C8856" s="17" t="s">
        <v>8265</v>
      </c>
      <c r="D8856" s="18" t="s">
        <v>8995</v>
      </c>
      <c r="E8856" s="18"/>
      <c r="F8856" s="18"/>
      <c r="G8856" s="18"/>
      <c r="H8856" s="18"/>
      <c r="I8856" s="18"/>
      <c r="J8856" s="5"/>
      <c r="K8856" s="21">
        <v>37.5</v>
      </c>
      <c r="L8856" s="9">
        <v>37.5</v>
      </c>
      <c r="M8856" s="5"/>
      <c r="N8856" s="5"/>
      <c r="O8856" s="20">
        <v>3</v>
      </c>
      <c r="P8856" s="8">
        <v>3</v>
      </c>
      <c r="Q8856" s="5"/>
    </row>
    <row r="8857" spans="1:17" ht="12" x14ac:dyDescent="0.2">
      <c r="A8857" s="16" t="s">
        <v>5920</v>
      </c>
      <c r="B8857" s="16" t="s">
        <v>9109</v>
      </c>
      <c r="C8857" s="17" t="s">
        <v>8266</v>
      </c>
      <c r="D8857" s="18" t="s">
        <v>8995</v>
      </c>
      <c r="E8857" s="18"/>
      <c r="F8857" s="18"/>
      <c r="G8857" s="18"/>
      <c r="H8857" s="18"/>
      <c r="I8857" s="18"/>
      <c r="J8857" s="5"/>
      <c r="K8857" s="19">
        <v>14990</v>
      </c>
      <c r="L8857" s="7">
        <v>14990</v>
      </c>
      <c r="M8857" s="5"/>
      <c r="N8857" s="5"/>
      <c r="O8857" s="20">
        <v>1</v>
      </c>
      <c r="P8857" s="8">
        <v>1</v>
      </c>
      <c r="Q8857" s="5"/>
    </row>
    <row r="8858" spans="1:17" ht="12" x14ac:dyDescent="0.2">
      <c r="A8858" s="16" t="s">
        <v>5920</v>
      </c>
      <c r="B8858" s="16" t="s">
        <v>9109</v>
      </c>
      <c r="C8858" s="17" t="s">
        <v>5485</v>
      </c>
      <c r="D8858" s="18" t="s">
        <v>8995</v>
      </c>
      <c r="E8858" s="18"/>
      <c r="F8858" s="18"/>
      <c r="G8858" s="18"/>
      <c r="H8858" s="18"/>
      <c r="I8858" s="18"/>
      <c r="J8858" s="5"/>
      <c r="K8858" s="19">
        <v>6324.5</v>
      </c>
      <c r="L8858" s="7">
        <v>6324.5</v>
      </c>
      <c r="M8858" s="5"/>
      <c r="N8858" s="5"/>
      <c r="O8858" s="20">
        <v>1</v>
      </c>
      <c r="P8858" s="8">
        <v>1</v>
      </c>
      <c r="Q8858" s="5"/>
    </row>
    <row r="8859" spans="1:17" ht="12" x14ac:dyDescent="0.2">
      <c r="A8859" s="16" t="s">
        <v>5920</v>
      </c>
      <c r="B8859" s="16" t="s">
        <v>9109</v>
      </c>
      <c r="C8859" s="17" t="s">
        <v>8267</v>
      </c>
      <c r="D8859" s="18" t="s">
        <v>8995</v>
      </c>
      <c r="E8859" s="18"/>
      <c r="F8859" s="18"/>
      <c r="G8859" s="18"/>
      <c r="H8859" s="18"/>
      <c r="I8859" s="18"/>
      <c r="J8859" s="5"/>
      <c r="K8859" s="19">
        <v>7537.88</v>
      </c>
      <c r="L8859" s="7">
        <v>7537.88</v>
      </c>
      <c r="M8859" s="5"/>
      <c r="N8859" s="5"/>
      <c r="O8859" s="20">
        <v>1</v>
      </c>
      <c r="P8859" s="8">
        <v>1</v>
      </c>
      <c r="Q8859" s="5"/>
    </row>
    <row r="8860" spans="1:17" ht="24" x14ac:dyDescent="0.2">
      <c r="A8860" s="16" t="s">
        <v>5920</v>
      </c>
      <c r="B8860" s="16" t="s">
        <v>9109</v>
      </c>
      <c r="C8860" s="17" t="s">
        <v>8268</v>
      </c>
      <c r="D8860" s="18" t="s">
        <v>8995</v>
      </c>
      <c r="E8860" s="18"/>
      <c r="F8860" s="18"/>
      <c r="G8860" s="18"/>
      <c r="H8860" s="18"/>
      <c r="I8860" s="18"/>
      <c r="J8860" s="19">
        <v>13757</v>
      </c>
      <c r="K8860" s="5"/>
      <c r="L8860" s="7">
        <v>13757</v>
      </c>
      <c r="M8860" s="5"/>
      <c r="N8860" s="20">
        <v>1</v>
      </c>
      <c r="O8860" s="5"/>
      <c r="P8860" s="8">
        <v>1</v>
      </c>
      <c r="Q8860" s="5"/>
    </row>
    <row r="8861" spans="1:17" ht="24" x14ac:dyDescent="0.2">
      <c r="A8861" s="16" t="s">
        <v>5920</v>
      </c>
      <c r="B8861" s="16" t="s">
        <v>9109</v>
      </c>
      <c r="C8861" s="17" t="s">
        <v>8269</v>
      </c>
      <c r="D8861" s="18" t="s">
        <v>8995</v>
      </c>
      <c r="E8861" s="18"/>
      <c r="F8861" s="18"/>
      <c r="G8861" s="18"/>
      <c r="H8861" s="18"/>
      <c r="I8861" s="18"/>
      <c r="J8861" s="5"/>
      <c r="K8861" s="19">
        <v>3402</v>
      </c>
      <c r="L8861" s="7">
        <v>3402</v>
      </c>
      <c r="M8861" s="5"/>
      <c r="N8861" s="5"/>
      <c r="O8861" s="20">
        <v>1</v>
      </c>
      <c r="P8861" s="8">
        <v>1</v>
      </c>
      <c r="Q8861" s="5"/>
    </row>
    <row r="8862" spans="1:17" ht="12" x14ac:dyDescent="0.2">
      <c r="A8862" s="16" t="s">
        <v>5920</v>
      </c>
      <c r="B8862" s="16" t="s">
        <v>9109</v>
      </c>
      <c r="C8862" s="17" t="s">
        <v>8270</v>
      </c>
      <c r="D8862" s="18" t="s">
        <v>8995</v>
      </c>
      <c r="E8862" s="18"/>
      <c r="F8862" s="18"/>
      <c r="G8862" s="18"/>
      <c r="H8862" s="18"/>
      <c r="I8862" s="18"/>
      <c r="J8862" s="21">
        <v>206</v>
      </c>
      <c r="K8862" s="5"/>
      <c r="L8862" s="9">
        <v>206</v>
      </c>
      <c r="M8862" s="5"/>
      <c r="N8862" s="20">
        <v>4</v>
      </c>
      <c r="O8862" s="5"/>
      <c r="P8862" s="8">
        <v>4</v>
      </c>
      <c r="Q8862" s="5"/>
    </row>
    <row r="8863" spans="1:17" ht="12" x14ac:dyDescent="0.2">
      <c r="A8863" s="16" t="s">
        <v>5920</v>
      </c>
      <c r="B8863" s="16" t="s">
        <v>9109</v>
      </c>
      <c r="C8863" s="17" t="s">
        <v>8271</v>
      </c>
      <c r="D8863" s="18" t="s">
        <v>8995</v>
      </c>
      <c r="E8863" s="18"/>
      <c r="F8863" s="18"/>
      <c r="G8863" s="18"/>
      <c r="H8863" s="18"/>
      <c r="I8863" s="18"/>
      <c r="J8863" s="21">
        <v>206</v>
      </c>
      <c r="K8863" s="5"/>
      <c r="L8863" s="9">
        <v>206</v>
      </c>
      <c r="M8863" s="5"/>
      <c r="N8863" s="20">
        <v>4</v>
      </c>
      <c r="O8863" s="5"/>
      <c r="P8863" s="8">
        <v>4</v>
      </c>
      <c r="Q8863" s="5"/>
    </row>
    <row r="8864" spans="1:17" ht="12" x14ac:dyDescent="0.2">
      <c r="A8864" s="16" t="s">
        <v>5920</v>
      </c>
      <c r="B8864" s="16" t="s">
        <v>9109</v>
      </c>
      <c r="C8864" s="17" t="s">
        <v>8272</v>
      </c>
      <c r="D8864" s="18" t="s">
        <v>8995</v>
      </c>
      <c r="E8864" s="18"/>
      <c r="F8864" s="18"/>
      <c r="G8864" s="18"/>
      <c r="H8864" s="18"/>
      <c r="I8864" s="18"/>
      <c r="J8864" s="5"/>
      <c r="K8864" s="19">
        <v>7546.43</v>
      </c>
      <c r="L8864" s="7">
        <v>7546.43</v>
      </c>
      <c r="M8864" s="5"/>
      <c r="N8864" s="5"/>
      <c r="O8864" s="20">
        <v>2</v>
      </c>
      <c r="P8864" s="8">
        <v>2</v>
      </c>
      <c r="Q8864" s="5"/>
    </row>
    <row r="8865" spans="1:17" ht="12" x14ac:dyDescent="0.2">
      <c r="A8865" s="16" t="s">
        <v>5920</v>
      </c>
      <c r="B8865" s="16" t="s">
        <v>9109</v>
      </c>
      <c r="C8865" s="17" t="s">
        <v>8273</v>
      </c>
      <c r="D8865" s="18" t="s">
        <v>8995</v>
      </c>
      <c r="E8865" s="18"/>
      <c r="F8865" s="18"/>
      <c r="G8865" s="18"/>
      <c r="H8865" s="18"/>
      <c r="I8865" s="18"/>
      <c r="J8865" s="5"/>
      <c r="K8865" s="19">
        <v>1348.74</v>
      </c>
      <c r="L8865" s="6"/>
      <c r="M8865" s="19">
        <v>1348.74</v>
      </c>
      <c r="N8865" s="5"/>
      <c r="O8865" s="20">
        <v>1</v>
      </c>
      <c r="P8865" s="6"/>
      <c r="Q8865" s="20">
        <v>1</v>
      </c>
    </row>
    <row r="8866" spans="1:17" ht="12" x14ac:dyDescent="0.2">
      <c r="A8866" s="16" t="s">
        <v>5920</v>
      </c>
      <c r="B8866" s="16" t="s">
        <v>9109</v>
      </c>
      <c r="C8866" s="17" t="s">
        <v>8274</v>
      </c>
      <c r="D8866" s="18" t="s">
        <v>8995</v>
      </c>
      <c r="E8866" s="18"/>
      <c r="F8866" s="18"/>
      <c r="G8866" s="18"/>
      <c r="H8866" s="18"/>
      <c r="I8866" s="18"/>
      <c r="J8866" s="5"/>
      <c r="K8866" s="19">
        <v>86000</v>
      </c>
      <c r="L8866" s="7">
        <v>86000</v>
      </c>
      <c r="M8866" s="5"/>
      <c r="N8866" s="5"/>
      <c r="O8866" s="20">
        <v>920</v>
      </c>
      <c r="P8866" s="8">
        <v>920</v>
      </c>
      <c r="Q8866" s="5"/>
    </row>
    <row r="8867" spans="1:17" ht="12" x14ac:dyDescent="0.2">
      <c r="A8867" s="16" t="s">
        <v>5920</v>
      </c>
      <c r="B8867" s="16" t="s">
        <v>9109</v>
      </c>
      <c r="C8867" s="17" t="s">
        <v>8275</v>
      </c>
      <c r="D8867" s="18" t="s">
        <v>8995</v>
      </c>
      <c r="E8867" s="18"/>
      <c r="F8867" s="18"/>
      <c r="G8867" s="18"/>
      <c r="H8867" s="18"/>
      <c r="I8867" s="18"/>
      <c r="J8867" s="5"/>
      <c r="K8867" s="19">
        <v>12750</v>
      </c>
      <c r="L8867" s="7">
        <v>12750</v>
      </c>
      <c r="M8867" s="5"/>
      <c r="N8867" s="5"/>
      <c r="O8867" s="20">
        <v>1</v>
      </c>
      <c r="P8867" s="8">
        <v>1</v>
      </c>
      <c r="Q8867" s="5"/>
    </row>
    <row r="8868" spans="1:17" ht="12" x14ac:dyDescent="0.2">
      <c r="A8868" s="16" t="s">
        <v>5920</v>
      </c>
      <c r="B8868" s="16" t="s">
        <v>9109</v>
      </c>
      <c r="C8868" s="17" t="s">
        <v>5488</v>
      </c>
      <c r="D8868" s="18" t="s">
        <v>8995</v>
      </c>
      <c r="E8868" s="18"/>
      <c r="F8868" s="18"/>
      <c r="G8868" s="18"/>
      <c r="H8868" s="18"/>
      <c r="I8868" s="18"/>
      <c r="J8868" s="5"/>
      <c r="K8868" s="19">
        <v>210023.8</v>
      </c>
      <c r="L8868" s="7">
        <v>149999.26</v>
      </c>
      <c r="M8868" s="19">
        <v>60024.54</v>
      </c>
      <c r="N8868" s="5"/>
      <c r="O8868" s="20">
        <v>25</v>
      </c>
      <c r="P8868" s="8">
        <v>18</v>
      </c>
      <c r="Q8868" s="20">
        <v>7</v>
      </c>
    </row>
    <row r="8869" spans="1:17" ht="12" x14ac:dyDescent="0.2">
      <c r="A8869" s="16" t="s">
        <v>5920</v>
      </c>
      <c r="B8869" s="16" t="s">
        <v>9109</v>
      </c>
      <c r="C8869" s="17" t="s">
        <v>8276</v>
      </c>
      <c r="D8869" s="18" t="s">
        <v>8995</v>
      </c>
      <c r="E8869" s="18"/>
      <c r="F8869" s="18"/>
      <c r="G8869" s="18"/>
      <c r="H8869" s="18"/>
      <c r="I8869" s="18"/>
      <c r="J8869" s="5"/>
      <c r="K8869" s="19">
        <v>40463</v>
      </c>
      <c r="L8869" s="7">
        <v>40463</v>
      </c>
      <c r="M8869" s="5"/>
      <c r="N8869" s="5"/>
      <c r="O8869" s="20">
        <v>7</v>
      </c>
      <c r="P8869" s="8">
        <v>7</v>
      </c>
      <c r="Q8869" s="5"/>
    </row>
    <row r="8870" spans="1:17" ht="24" x14ac:dyDescent="0.2">
      <c r="A8870" s="16" t="s">
        <v>5920</v>
      </c>
      <c r="B8870" s="16" t="s">
        <v>9109</v>
      </c>
      <c r="C8870" s="17" t="s">
        <v>8277</v>
      </c>
      <c r="D8870" s="18" t="s">
        <v>8995</v>
      </c>
      <c r="E8870" s="18"/>
      <c r="F8870" s="18"/>
      <c r="G8870" s="18"/>
      <c r="H8870" s="18"/>
      <c r="I8870" s="18"/>
      <c r="J8870" s="5"/>
      <c r="K8870" s="19">
        <v>92500</v>
      </c>
      <c r="L8870" s="7">
        <v>92500</v>
      </c>
      <c r="M8870" s="5"/>
      <c r="N8870" s="5"/>
      <c r="O8870" s="20">
        <v>2</v>
      </c>
      <c r="P8870" s="8">
        <v>2</v>
      </c>
      <c r="Q8870" s="5"/>
    </row>
    <row r="8871" spans="1:17" ht="24" x14ac:dyDescent="0.2">
      <c r="A8871" s="16" t="s">
        <v>5920</v>
      </c>
      <c r="B8871" s="16" t="s">
        <v>9109</v>
      </c>
      <c r="C8871" s="17" t="s">
        <v>8278</v>
      </c>
      <c r="D8871" s="18" t="s">
        <v>8995</v>
      </c>
      <c r="E8871" s="18"/>
      <c r="F8871" s="18"/>
      <c r="G8871" s="18"/>
      <c r="H8871" s="18"/>
      <c r="I8871" s="18"/>
      <c r="J8871" s="5"/>
      <c r="K8871" s="19">
        <v>4835</v>
      </c>
      <c r="L8871" s="7">
        <v>4835</v>
      </c>
      <c r="M8871" s="5"/>
      <c r="N8871" s="5"/>
      <c r="O8871" s="20">
        <v>1</v>
      </c>
      <c r="P8871" s="8">
        <v>1</v>
      </c>
      <c r="Q8871" s="5"/>
    </row>
    <row r="8872" spans="1:17" ht="12" x14ac:dyDescent="0.2">
      <c r="A8872" s="16" t="s">
        <v>5920</v>
      </c>
      <c r="B8872" s="16" t="s">
        <v>9109</v>
      </c>
      <c r="C8872" s="17" t="s">
        <v>8279</v>
      </c>
      <c r="D8872" s="18" t="s">
        <v>8995</v>
      </c>
      <c r="E8872" s="18"/>
      <c r="F8872" s="18"/>
      <c r="G8872" s="18"/>
      <c r="H8872" s="18"/>
      <c r="I8872" s="18"/>
      <c r="J8872" s="19">
        <v>26250</v>
      </c>
      <c r="K8872" s="5"/>
      <c r="L8872" s="7">
        <v>26250</v>
      </c>
      <c r="M8872" s="5"/>
      <c r="N8872" s="20">
        <v>10</v>
      </c>
      <c r="O8872" s="5"/>
      <c r="P8872" s="8">
        <v>10</v>
      </c>
      <c r="Q8872" s="5"/>
    </row>
    <row r="8873" spans="1:17" ht="12" x14ac:dyDescent="0.2">
      <c r="A8873" s="16" t="s">
        <v>5920</v>
      </c>
      <c r="B8873" s="16" t="s">
        <v>9109</v>
      </c>
      <c r="C8873" s="17" t="s">
        <v>8280</v>
      </c>
      <c r="D8873" s="18" t="s">
        <v>8995</v>
      </c>
      <c r="E8873" s="18"/>
      <c r="F8873" s="18"/>
      <c r="G8873" s="18"/>
      <c r="H8873" s="18"/>
      <c r="I8873" s="18"/>
      <c r="J8873" s="5"/>
      <c r="K8873" s="19">
        <v>23684</v>
      </c>
      <c r="L8873" s="7">
        <v>23684</v>
      </c>
      <c r="M8873" s="5"/>
      <c r="N8873" s="5"/>
      <c r="O8873" s="20">
        <v>1</v>
      </c>
      <c r="P8873" s="8">
        <v>1</v>
      </c>
      <c r="Q8873" s="5"/>
    </row>
    <row r="8874" spans="1:17" ht="24" x14ac:dyDescent="0.2">
      <c r="A8874" s="16" t="s">
        <v>5920</v>
      </c>
      <c r="B8874" s="16" t="s">
        <v>9109</v>
      </c>
      <c r="C8874" s="17" t="s">
        <v>8281</v>
      </c>
      <c r="D8874" s="18" t="s">
        <v>8995</v>
      </c>
      <c r="E8874" s="18"/>
      <c r="F8874" s="18"/>
      <c r="G8874" s="18"/>
      <c r="H8874" s="18"/>
      <c r="I8874" s="18"/>
      <c r="J8874" s="5"/>
      <c r="K8874" s="21">
        <v>890</v>
      </c>
      <c r="L8874" s="9">
        <v>890</v>
      </c>
      <c r="M8874" s="5"/>
      <c r="N8874" s="5"/>
      <c r="O8874" s="20">
        <v>5</v>
      </c>
      <c r="P8874" s="8">
        <v>5</v>
      </c>
      <c r="Q8874" s="5"/>
    </row>
    <row r="8875" spans="1:17" ht="12" x14ac:dyDescent="0.2">
      <c r="A8875" s="16" t="s">
        <v>5920</v>
      </c>
      <c r="B8875" s="16" t="s">
        <v>9109</v>
      </c>
      <c r="C8875" s="17" t="s">
        <v>8282</v>
      </c>
      <c r="D8875" s="18" t="s">
        <v>8995</v>
      </c>
      <c r="E8875" s="18"/>
      <c r="F8875" s="18"/>
      <c r="G8875" s="18"/>
      <c r="H8875" s="18"/>
      <c r="I8875" s="18"/>
      <c r="J8875" s="5"/>
      <c r="K8875" s="19">
        <v>27180</v>
      </c>
      <c r="L8875" s="6"/>
      <c r="M8875" s="19">
        <v>27180</v>
      </c>
      <c r="N8875" s="5"/>
      <c r="O8875" s="20">
        <v>2</v>
      </c>
      <c r="P8875" s="6"/>
      <c r="Q8875" s="20">
        <v>2</v>
      </c>
    </row>
    <row r="8876" spans="1:17" ht="12" x14ac:dyDescent="0.2">
      <c r="A8876" s="16" t="s">
        <v>5920</v>
      </c>
      <c r="B8876" s="16" t="s">
        <v>9109</v>
      </c>
      <c r="C8876" s="17" t="s">
        <v>8283</v>
      </c>
      <c r="D8876" s="18" t="s">
        <v>8995</v>
      </c>
      <c r="E8876" s="18"/>
      <c r="F8876" s="18"/>
      <c r="G8876" s="18"/>
      <c r="H8876" s="18"/>
      <c r="I8876" s="18"/>
      <c r="J8876" s="5"/>
      <c r="K8876" s="21">
        <v>546</v>
      </c>
      <c r="L8876" s="9">
        <v>546</v>
      </c>
      <c r="M8876" s="5"/>
      <c r="N8876" s="5"/>
      <c r="O8876" s="20">
        <v>1</v>
      </c>
      <c r="P8876" s="8">
        <v>1</v>
      </c>
      <c r="Q8876" s="5"/>
    </row>
    <row r="8877" spans="1:17" ht="24" x14ac:dyDescent="0.2">
      <c r="A8877" s="16" t="s">
        <v>5920</v>
      </c>
      <c r="B8877" s="16" t="s">
        <v>9109</v>
      </c>
      <c r="C8877" s="17" t="s">
        <v>8284</v>
      </c>
      <c r="D8877" s="18" t="s">
        <v>8995</v>
      </c>
      <c r="E8877" s="18"/>
      <c r="F8877" s="18"/>
      <c r="G8877" s="18"/>
      <c r="H8877" s="18"/>
      <c r="I8877" s="18"/>
      <c r="J8877" s="19">
        <v>13174.7</v>
      </c>
      <c r="K8877" s="5"/>
      <c r="L8877" s="7">
        <v>13174.7</v>
      </c>
      <c r="M8877" s="5"/>
      <c r="N8877" s="20">
        <v>2</v>
      </c>
      <c r="O8877" s="5"/>
      <c r="P8877" s="8">
        <v>2</v>
      </c>
      <c r="Q8877" s="5"/>
    </row>
    <row r="8878" spans="1:17" ht="12" x14ac:dyDescent="0.2">
      <c r="A8878" s="16" t="s">
        <v>5920</v>
      </c>
      <c r="B8878" s="16" t="s">
        <v>9109</v>
      </c>
      <c r="C8878" s="17" t="s">
        <v>8285</v>
      </c>
      <c r="D8878" s="18" t="s">
        <v>8995</v>
      </c>
      <c r="E8878" s="18"/>
      <c r="F8878" s="18"/>
      <c r="G8878" s="18"/>
      <c r="H8878" s="18"/>
      <c r="I8878" s="18"/>
      <c r="J8878" s="5"/>
      <c r="K8878" s="19">
        <v>1055</v>
      </c>
      <c r="L8878" s="7">
        <v>1055</v>
      </c>
      <c r="M8878" s="5"/>
      <c r="N8878" s="5"/>
      <c r="O8878" s="20">
        <v>1</v>
      </c>
      <c r="P8878" s="8">
        <v>1</v>
      </c>
      <c r="Q8878" s="5"/>
    </row>
    <row r="8879" spans="1:17" ht="12" x14ac:dyDescent="0.2">
      <c r="A8879" s="16" t="s">
        <v>5920</v>
      </c>
      <c r="B8879" s="16" t="s">
        <v>9109</v>
      </c>
      <c r="C8879" s="17" t="s">
        <v>8286</v>
      </c>
      <c r="D8879" s="18" t="s">
        <v>8995</v>
      </c>
      <c r="E8879" s="18"/>
      <c r="F8879" s="18"/>
      <c r="G8879" s="18"/>
      <c r="H8879" s="18"/>
      <c r="I8879" s="18"/>
      <c r="J8879" s="21">
        <v>610</v>
      </c>
      <c r="K8879" s="5"/>
      <c r="L8879" s="9">
        <v>610</v>
      </c>
      <c r="M8879" s="5"/>
      <c r="N8879" s="20">
        <v>1</v>
      </c>
      <c r="O8879" s="5"/>
      <c r="P8879" s="8">
        <v>1</v>
      </c>
      <c r="Q8879" s="5"/>
    </row>
    <row r="8880" spans="1:17" ht="12" x14ac:dyDescent="0.2">
      <c r="A8880" s="16" t="s">
        <v>5920</v>
      </c>
      <c r="B8880" s="16" t="s">
        <v>9109</v>
      </c>
      <c r="C8880" s="17" t="s">
        <v>8287</v>
      </c>
      <c r="D8880" s="18" t="s">
        <v>8995</v>
      </c>
      <c r="E8880" s="18"/>
      <c r="F8880" s="18"/>
      <c r="G8880" s="18"/>
      <c r="H8880" s="18"/>
      <c r="I8880" s="18"/>
      <c r="J8880" s="5"/>
      <c r="K8880" s="19">
        <v>6400</v>
      </c>
      <c r="L8880" s="7">
        <v>6400</v>
      </c>
      <c r="M8880" s="5"/>
      <c r="N8880" s="5"/>
      <c r="O8880" s="20">
        <v>2</v>
      </c>
      <c r="P8880" s="8">
        <v>2</v>
      </c>
      <c r="Q8880" s="5"/>
    </row>
    <row r="8881" spans="1:17" ht="12" x14ac:dyDescent="0.2">
      <c r="A8881" s="16" t="s">
        <v>5920</v>
      </c>
      <c r="B8881" s="16" t="s">
        <v>9109</v>
      </c>
      <c r="C8881" s="17" t="s">
        <v>8288</v>
      </c>
      <c r="D8881" s="18" t="s">
        <v>8995</v>
      </c>
      <c r="E8881" s="18"/>
      <c r="F8881" s="18"/>
      <c r="G8881" s="18"/>
      <c r="H8881" s="18"/>
      <c r="I8881" s="18"/>
      <c r="J8881" s="5"/>
      <c r="K8881" s="19">
        <v>1050</v>
      </c>
      <c r="L8881" s="9">
        <v>525</v>
      </c>
      <c r="M8881" s="21">
        <v>525</v>
      </c>
      <c r="N8881" s="5"/>
      <c r="O8881" s="20">
        <v>4</v>
      </c>
      <c r="P8881" s="8">
        <v>2</v>
      </c>
      <c r="Q8881" s="20">
        <v>2</v>
      </c>
    </row>
    <row r="8882" spans="1:17" ht="12" x14ac:dyDescent="0.2">
      <c r="A8882" s="16" t="s">
        <v>5920</v>
      </c>
      <c r="B8882" s="16" t="s">
        <v>9109</v>
      </c>
      <c r="C8882" s="17" t="s">
        <v>8289</v>
      </c>
      <c r="D8882" s="18" t="s">
        <v>8995</v>
      </c>
      <c r="E8882" s="18"/>
      <c r="F8882" s="18"/>
      <c r="G8882" s="18"/>
      <c r="H8882" s="18"/>
      <c r="I8882" s="18"/>
      <c r="J8882" s="5"/>
      <c r="K8882" s="21">
        <v>208.69</v>
      </c>
      <c r="L8882" s="9">
        <v>208.69</v>
      </c>
      <c r="M8882" s="5"/>
      <c r="N8882" s="5"/>
      <c r="O8882" s="20">
        <v>1</v>
      </c>
      <c r="P8882" s="8">
        <v>1</v>
      </c>
      <c r="Q8882" s="5"/>
    </row>
    <row r="8883" spans="1:17" ht="12" x14ac:dyDescent="0.2">
      <c r="A8883" s="16" t="s">
        <v>5920</v>
      </c>
      <c r="B8883" s="16" t="s">
        <v>9109</v>
      </c>
      <c r="C8883" s="17" t="s">
        <v>2743</v>
      </c>
      <c r="D8883" s="18" t="s">
        <v>8995</v>
      </c>
      <c r="E8883" s="18"/>
      <c r="F8883" s="18"/>
      <c r="G8883" s="18"/>
      <c r="H8883" s="18"/>
      <c r="I8883" s="18"/>
      <c r="J8883" s="5"/>
      <c r="K8883" s="19">
        <v>2400</v>
      </c>
      <c r="L8883" s="7">
        <v>2400</v>
      </c>
      <c r="M8883" s="5"/>
      <c r="N8883" s="5"/>
      <c r="O8883" s="20">
        <v>10</v>
      </c>
      <c r="P8883" s="8">
        <v>10</v>
      </c>
      <c r="Q8883" s="5"/>
    </row>
    <row r="8884" spans="1:17" ht="12" x14ac:dyDescent="0.2">
      <c r="A8884" s="16" t="s">
        <v>5920</v>
      </c>
      <c r="B8884" s="16" t="s">
        <v>9109</v>
      </c>
      <c r="C8884" s="17" t="s">
        <v>8290</v>
      </c>
      <c r="D8884" s="18" t="s">
        <v>8995</v>
      </c>
      <c r="E8884" s="18"/>
      <c r="F8884" s="18"/>
      <c r="G8884" s="18"/>
      <c r="H8884" s="18"/>
      <c r="I8884" s="18"/>
      <c r="J8884" s="5"/>
      <c r="K8884" s="19">
        <v>2090</v>
      </c>
      <c r="L8884" s="7">
        <v>2090</v>
      </c>
      <c r="M8884" s="5"/>
      <c r="N8884" s="5"/>
      <c r="O8884" s="20">
        <v>10</v>
      </c>
      <c r="P8884" s="8">
        <v>10</v>
      </c>
      <c r="Q8884" s="5"/>
    </row>
    <row r="8885" spans="1:17" ht="12" x14ac:dyDescent="0.2">
      <c r="A8885" s="16" t="s">
        <v>5920</v>
      </c>
      <c r="B8885" s="16" t="s">
        <v>9109</v>
      </c>
      <c r="C8885" s="17" t="s">
        <v>8291</v>
      </c>
      <c r="D8885" s="18" t="s">
        <v>8995</v>
      </c>
      <c r="E8885" s="18"/>
      <c r="F8885" s="18"/>
      <c r="G8885" s="18"/>
      <c r="H8885" s="18"/>
      <c r="I8885" s="18"/>
      <c r="J8885" s="5"/>
      <c r="K8885" s="19">
        <v>1907.27</v>
      </c>
      <c r="L8885" s="7">
        <v>1907.27</v>
      </c>
      <c r="M8885" s="5"/>
      <c r="N8885" s="5"/>
      <c r="O8885" s="20">
        <v>2</v>
      </c>
      <c r="P8885" s="8">
        <v>2</v>
      </c>
      <c r="Q8885" s="5"/>
    </row>
    <row r="8886" spans="1:17" ht="12" x14ac:dyDescent="0.2">
      <c r="A8886" s="16" t="s">
        <v>5920</v>
      </c>
      <c r="B8886" s="16" t="s">
        <v>9109</v>
      </c>
      <c r="C8886" s="17" t="s">
        <v>5494</v>
      </c>
      <c r="D8886" s="18" t="s">
        <v>8995</v>
      </c>
      <c r="E8886" s="18"/>
      <c r="F8886" s="18"/>
      <c r="G8886" s="18"/>
      <c r="H8886" s="18"/>
      <c r="I8886" s="18"/>
      <c r="J8886" s="5"/>
      <c r="K8886" s="21">
        <v>184.55</v>
      </c>
      <c r="L8886" s="9">
        <v>184.55</v>
      </c>
      <c r="M8886" s="5"/>
      <c r="N8886" s="5"/>
      <c r="O8886" s="20">
        <v>30</v>
      </c>
      <c r="P8886" s="8">
        <v>30</v>
      </c>
      <c r="Q8886" s="5"/>
    </row>
    <row r="8887" spans="1:17" ht="12" x14ac:dyDescent="0.2">
      <c r="A8887" s="16" t="s">
        <v>5920</v>
      </c>
      <c r="B8887" s="16" t="s">
        <v>9109</v>
      </c>
      <c r="C8887" s="17" t="s">
        <v>8292</v>
      </c>
      <c r="D8887" s="18" t="s">
        <v>8995</v>
      </c>
      <c r="E8887" s="18"/>
      <c r="F8887" s="18"/>
      <c r="G8887" s="18"/>
      <c r="H8887" s="18"/>
      <c r="I8887" s="18"/>
      <c r="J8887" s="5"/>
      <c r="K8887" s="21">
        <v>87.27</v>
      </c>
      <c r="L8887" s="9">
        <v>87.27</v>
      </c>
      <c r="M8887" s="5"/>
      <c r="N8887" s="5"/>
      <c r="O8887" s="20">
        <v>10</v>
      </c>
      <c r="P8887" s="8">
        <v>10</v>
      </c>
      <c r="Q8887" s="5"/>
    </row>
    <row r="8888" spans="1:17" ht="12" x14ac:dyDescent="0.2">
      <c r="A8888" s="16" t="s">
        <v>5920</v>
      </c>
      <c r="B8888" s="16" t="s">
        <v>9109</v>
      </c>
      <c r="C8888" s="17" t="s">
        <v>5495</v>
      </c>
      <c r="D8888" s="18" t="s">
        <v>8995</v>
      </c>
      <c r="E8888" s="18"/>
      <c r="F8888" s="18"/>
      <c r="G8888" s="18"/>
      <c r="H8888" s="18"/>
      <c r="I8888" s="18"/>
      <c r="J8888" s="5"/>
      <c r="K8888" s="21">
        <v>146.66999999999999</v>
      </c>
      <c r="L8888" s="9">
        <v>146.66999999999999</v>
      </c>
      <c r="M8888" s="5"/>
      <c r="N8888" s="5"/>
      <c r="O8888" s="20">
        <v>10</v>
      </c>
      <c r="P8888" s="8">
        <v>10</v>
      </c>
      <c r="Q8888" s="5"/>
    </row>
    <row r="8889" spans="1:17" ht="12" x14ac:dyDescent="0.2">
      <c r="A8889" s="16" t="s">
        <v>5920</v>
      </c>
      <c r="B8889" s="16" t="s">
        <v>9109</v>
      </c>
      <c r="C8889" s="17" t="s">
        <v>5496</v>
      </c>
      <c r="D8889" s="18" t="s">
        <v>8995</v>
      </c>
      <c r="E8889" s="18"/>
      <c r="F8889" s="18"/>
      <c r="G8889" s="18"/>
      <c r="H8889" s="18"/>
      <c r="I8889" s="18"/>
      <c r="J8889" s="5"/>
      <c r="K8889" s="21">
        <v>675</v>
      </c>
      <c r="L8889" s="9">
        <v>675</v>
      </c>
      <c r="M8889" s="5"/>
      <c r="N8889" s="5"/>
      <c r="O8889" s="20">
        <v>10</v>
      </c>
      <c r="P8889" s="8">
        <v>10</v>
      </c>
      <c r="Q8889" s="5"/>
    </row>
    <row r="8890" spans="1:17" ht="12" x14ac:dyDescent="0.2">
      <c r="A8890" s="16" t="s">
        <v>5920</v>
      </c>
      <c r="B8890" s="16" t="s">
        <v>9109</v>
      </c>
      <c r="C8890" s="17" t="s">
        <v>8293</v>
      </c>
      <c r="D8890" s="18" t="s">
        <v>8995</v>
      </c>
      <c r="E8890" s="18"/>
      <c r="F8890" s="18"/>
      <c r="G8890" s="18"/>
      <c r="H8890" s="18"/>
      <c r="I8890" s="18"/>
      <c r="J8890" s="5"/>
      <c r="K8890" s="19">
        <v>1408.33</v>
      </c>
      <c r="L8890" s="7">
        <v>1408.33</v>
      </c>
      <c r="M8890" s="5"/>
      <c r="N8890" s="5"/>
      <c r="O8890" s="20">
        <v>20</v>
      </c>
      <c r="P8890" s="8">
        <v>20</v>
      </c>
      <c r="Q8890" s="5"/>
    </row>
    <row r="8891" spans="1:17" ht="12" x14ac:dyDescent="0.2">
      <c r="A8891" s="16" t="s">
        <v>5920</v>
      </c>
      <c r="B8891" s="16" t="s">
        <v>9109</v>
      </c>
      <c r="C8891" s="17" t="s">
        <v>8294</v>
      </c>
      <c r="D8891" s="18" t="s">
        <v>8995</v>
      </c>
      <c r="E8891" s="18"/>
      <c r="F8891" s="18"/>
      <c r="G8891" s="18"/>
      <c r="H8891" s="18"/>
      <c r="I8891" s="18"/>
      <c r="J8891" s="5"/>
      <c r="K8891" s="21">
        <v>427.5</v>
      </c>
      <c r="L8891" s="9">
        <v>427.5</v>
      </c>
      <c r="M8891" s="5"/>
      <c r="N8891" s="5"/>
      <c r="O8891" s="20">
        <v>30</v>
      </c>
      <c r="P8891" s="8">
        <v>30</v>
      </c>
      <c r="Q8891" s="5"/>
    </row>
    <row r="8892" spans="1:17" ht="12" x14ac:dyDescent="0.2">
      <c r="A8892" s="16" t="s">
        <v>5920</v>
      </c>
      <c r="B8892" s="16" t="s">
        <v>9109</v>
      </c>
      <c r="C8892" s="17" t="s">
        <v>8295</v>
      </c>
      <c r="D8892" s="18" t="s">
        <v>8995</v>
      </c>
      <c r="E8892" s="18"/>
      <c r="F8892" s="18"/>
      <c r="G8892" s="18"/>
      <c r="H8892" s="18"/>
      <c r="I8892" s="18"/>
      <c r="J8892" s="5"/>
      <c r="K8892" s="21">
        <v>779.17</v>
      </c>
      <c r="L8892" s="9">
        <v>779.17</v>
      </c>
      <c r="M8892" s="5"/>
      <c r="N8892" s="5"/>
      <c r="O8892" s="20">
        <v>50</v>
      </c>
      <c r="P8892" s="8">
        <v>50</v>
      </c>
      <c r="Q8892" s="5"/>
    </row>
    <row r="8893" spans="1:17" ht="12" x14ac:dyDescent="0.2">
      <c r="A8893" s="16" t="s">
        <v>5920</v>
      </c>
      <c r="B8893" s="16" t="s">
        <v>9109</v>
      </c>
      <c r="C8893" s="17" t="s">
        <v>8296</v>
      </c>
      <c r="D8893" s="18" t="s">
        <v>8995</v>
      </c>
      <c r="E8893" s="18"/>
      <c r="F8893" s="18"/>
      <c r="G8893" s="18"/>
      <c r="H8893" s="18"/>
      <c r="I8893" s="18"/>
      <c r="J8893" s="5"/>
      <c r="K8893" s="19">
        <v>1383.33</v>
      </c>
      <c r="L8893" s="7">
        <v>1383.33</v>
      </c>
      <c r="M8893" s="5"/>
      <c r="N8893" s="5"/>
      <c r="O8893" s="20">
        <v>40</v>
      </c>
      <c r="P8893" s="8">
        <v>40</v>
      </c>
      <c r="Q8893" s="5"/>
    </row>
    <row r="8894" spans="1:17" ht="12" x14ac:dyDescent="0.2">
      <c r="A8894" s="16" t="s">
        <v>5920</v>
      </c>
      <c r="B8894" s="16" t="s">
        <v>9109</v>
      </c>
      <c r="C8894" s="17" t="s">
        <v>8297</v>
      </c>
      <c r="D8894" s="18" t="s">
        <v>8995</v>
      </c>
      <c r="E8894" s="18"/>
      <c r="F8894" s="18"/>
      <c r="G8894" s="18"/>
      <c r="H8894" s="18"/>
      <c r="I8894" s="18"/>
      <c r="J8894" s="5"/>
      <c r="K8894" s="21">
        <v>689.47</v>
      </c>
      <c r="L8894" s="9">
        <v>689.47</v>
      </c>
      <c r="M8894" s="5"/>
      <c r="N8894" s="5"/>
      <c r="O8894" s="20">
        <v>100</v>
      </c>
      <c r="P8894" s="8">
        <v>100</v>
      </c>
      <c r="Q8894" s="5"/>
    </row>
    <row r="8895" spans="1:17" ht="12" x14ac:dyDescent="0.2">
      <c r="A8895" s="16" t="s">
        <v>5920</v>
      </c>
      <c r="B8895" s="16" t="s">
        <v>9109</v>
      </c>
      <c r="C8895" s="17" t="s">
        <v>8298</v>
      </c>
      <c r="D8895" s="18" t="s">
        <v>8995</v>
      </c>
      <c r="E8895" s="18"/>
      <c r="F8895" s="18"/>
      <c r="G8895" s="18"/>
      <c r="H8895" s="18"/>
      <c r="I8895" s="18"/>
      <c r="J8895" s="5"/>
      <c r="K8895" s="21">
        <v>176.67</v>
      </c>
      <c r="L8895" s="9">
        <v>176.67</v>
      </c>
      <c r="M8895" s="5"/>
      <c r="N8895" s="5"/>
      <c r="O8895" s="20">
        <v>20</v>
      </c>
      <c r="P8895" s="8">
        <v>20</v>
      </c>
      <c r="Q8895" s="5"/>
    </row>
    <row r="8896" spans="1:17" ht="12" x14ac:dyDescent="0.2">
      <c r="A8896" s="16" t="s">
        <v>5920</v>
      </c>
      <c r="B8896" s="16" t="s">
        <v>9109</v>
      </c>
      <c r="C8896" s="17" t="s">
        <v>8299</v>
      </c>
      <c r="D8896" s="18" t="s">
        <v>8995</v>
      </c>
      <c r="E8896" s="18"/>
      <c r="F8896" s="18"/>
      <c r="G8896" s="18"/>
      <c r="H8896" s="18"/>
      <c r="I8896" s="18"/>
      <c r="J8896" s="5"/>
      <c r="K8896" s="19">
        <v>14425</v>
      </c>
      <c r="L8896" s="7">
        <v>14425</v>
      </c>
      <c r="M8896" s="5"/>
      <c r="N8896" s="5"/>
      <c r="O8896" s="20">
        <v>10</v>
      </c>
      <c r="P8896" s="8">
        <v>10</v>
      </c>
      <c r="Q8896" s="5"/>
    </row>
    <row r="8897" spans="1:17" ht="12" x14ac:dyDescent="0.2">
      <c r="A8897" s="16" t="s">
        <v>5920</v>
      </c>
      <c r="B8897" s="16" t="s">
        <v>9109</v>
      </c>
      <c r="C8897" s="17" t="s">
        <v>8300</v>
      </c>
      <c r="D8897" s="18" t="s">
        <v>8995</v>
      </c>
      <c r="E8897" s="18"/>
      <c r="F8897" s="18"/>
      <c r="G8897" s="18"/>
      <c r="H8897" s="18"/>
      <c r="I8897" s="18"/>
      <c r="J8897" s="19">
        <v>5411</v>
      </c>
      <c r="K8897" s="5"/>
      <c r="L8897" s="7">
        <v>5411</v>
      </c>
      <c r="M8897" s="5"/>
      <c r="N8897" s="20">
        <v>1</v>
      </c>
      <c r="O8897" s="5"/>
      <c r="P8897" s="8">
        <v>1</v>
      </c>
      <c r="Q8897" s="5"/>
    </row>
    <row r="8898" spans="1:17" ht="12" x14ac:dyDescent="0.2">
      <c r="A8898" s="16" t="s">
        <v>5920</v>
      </c>
      <c r="B8898" s="16" t="s">
        <v>9109</v>
      </c>
      <c r="C8898" s="17" t="s">
        <v>8301</v>
      </c>
      <c r="D8898" s="18" t="s">
        <v>8995</v>
      </c>
      <c r="E8898" s="18"/>
      <c r="F8898" s="18"/>
      <c r="G8898" s="18"/>
      <c r="H8898" s="18"/>
      <c r="I8898" s="18"/>
      <c r="J8898" s="5"/>
      <c r="K8898" s="19">
        <v>34000</v>
      </c>
      <c r="L8898" s="6"/>
      <c r="M8898" s="19">
        <v>34000</v>
      </c>
      <c r="N8898" s="5"/>
      <c r="O8898" s="20">
        <v>2</v>
      </c>
      <c r="P8898" s="6"/>
      <c r="Q8898" s="20">
        <v>2</v>
      </c>
    </row>
    <row r="8899" spans="1:17" ht="12" x14ac:dyDescent="0.2">
      <c r="A8899" s="16" t="s">
        <v>5920</v>
      </c>
      <c r="B8899" s="16" t="s">
        <v>9109</v>
      </c>
      <c r="C8899" s="17" t="s">
        <v>8302</v>
      </c>
      <c r="D8899" s="18" t="s">
        <v>8995</v>
      </c>
      <c r="E8899" s="18"/>
      <c r="F8899" s="18"/>
      <c r="G8899" s="18"/>
      <c r="H8899" s="18"/>
      <c r="I8899" s="18"/>
      <c r="J8899" s="5"/>
      <c r="K8899" s="19">
        <v>89916.67</v>
      </c>
      <c r="L8899" s="7">
        <v>44958.34</v>
      </c>
      <c r="M8899" s="19">
        <v>44958.33</v>
      </c>
      <c r="N8899" s="5"/>
      <c r="O8899" s="20">
        <v>2</v>
      </c>
      <c r="P8899" s="8">
        <v>1</v>
      </c>
      <c r="Q8899" s="20">
        <v>1</v>
      </c>
    </row>
    <row r="8900" spans="1:17" ht="12" x14ac:dyDescent="0.2">
      <c r="A8900" s="16" t="s">
        <v>5920</v>
      </c>
      <c r="B8900" s="16" t="s">
        <v>9109</v>
      </c>
      <c r="C8900" s="17" t="s">
        <v>8303</v>
      </c>
      <c r="D8900" s="18" t="s">
        <v>8995</v>
      </c>
      <c r="E8900" s="18"/>
      <c r="F8900" s="18"/>
      <c r="G8900" s="18"/>
      <c r="H8900" s="18"/>
      <c r="I8900" s="18"/>
      <c r="J8900" s="5"/>
      <c r="K8900" s="19">
        <v>1880</v>
      </c>
      <c r="L8900" s="7">
        <v>1880</v>
      </c>
      <c r="M8900" s="5"/>
      <c r="N8900" s="5"/>
      <c r="O8900" s="20">
        <v>1</v>
      </c>
      <c r="P8900" s="8">
        <v>1</v>
      </c>
      <c r="Q8900" s="5"/>
    </row>
    <row r="8901" spans="1:17" ht="12" x14ac:dyDescent="0.2">
      <c r="A8901" s="16" t="s">
        <v>5920</v>
      </c>
      <c r="B8901" s="16" t="s">
        <v>9109</v>
      </c>
      <c r="C8901" s="17" t="s">
        <v>8304</v>
      </c>
      <c r="D8901" s="18" t="s">
        <v>8995</v>
      </c>
      <c r="E8901" s="18"/>
      <c r="F8901" s="18"/>
      <c r="G8901" s="18"/>
      <c r="H8901" s="18"/>
      <c r="I8901" s="18"/>
      <c r="J8901" s="5"/>
      <c r="K8901" s="19">
        <v>4032</v>
      </c>
      <c r="L8901" s="7">
        <v>4032</v>
      </c>
      <c r="M8901" s="5"/>
      <c r="N8901" s="5"/>
      <c r="O8901" s="20">
        <v>16</v>
      </c>
      <c r="P8901" s="8">
        <v>16</v>
      </c>
      <c r="Q8901" s="5"/>
    </row>
    <row r="8902" spans="1:17" ht="12" x14ac:dyDescent="0.2">
      <c r="A8902" s="16" t="s">
        <v>5920</v>
      </c>
      <c r="B8902" s="16" t="s">
        <v>9109</v>
      </c>
      <c r="C8902" s="17" t="s">
        <v>8305</v>
      </c>
      <c r="D8902" s="18" t="s">
        <v>8995</v>
      </c>
      <c r="E8902" s="18"/>
      <c r="F8902" s="18"/>
      <c r="G8902" s="18"/>
      <c r="H8902" s="18"/>
      <c r="I8902" s="18"/>
      <c r="J8902" s="5"/>
      <c r="K8902" s="19">
        <v>103900</v>
      </c>
      <c r="L8902" s="7">
        <v>103900</v>
      </c>
      <c r="M8902" s="5"/>
      <c r="N8902" s="5"/>
      <c r="O8902" s="20">
        <v>768</v>
      </c>
      <c r="P8902" s="8">
        <v>768</v>
      </c>
      <c r="Q8902" s="5"/>
    </row>
    <row r="8903" spans="1:17" ht="12" x14ac:dyDescent="0.2">
      <c r="A8903" s="16" t="s">
        <v>5920</v>
      </c>
      <c r="B8903" s="16" t="s">
        <v>9109</v>
      </c>
      <c r="C8903" s="17" t="s">
        <v>8306</v>
      </c>
      <c r="D8903" s="18" t="s">
        <v>8995</v>
      </c>
      <c r="E8903" s="18"/>
      <c r="F8903" s="18"/>
      <c r="G8903" s="18"/>
      <c r="H8903" s="18"/>
      <c r="I8903" s="18"/>
      <c r="J8903" s="5"/>
      <c r="K8903" s="19">
        <v>73150</v>
      </c>
      <c r="L8903" s="7">
        <v>73150</v>
      </c>
      <c r="M8903" s="5"/>
      <c r="N8903" s="5"/>
      <c r="O8903" s="20">
        <v>700</v>
      </c>
      <c r="P8903" s="8">
        <v>700</v>
      </c>
      <c r="Q8903" s="5"/>
    </row>
    <row r="8904" spans="1:17" ht="12" x14ac:dyDescent="0.2">
      <c r="A8904" s="16" t="s">
        <v>5920</v>
      </c>
      <c r="B8904" s="16" t="s">
        <v>9109</v>
      </c>
      <c r="C8904" s="17" t="s">
        <v>8307</v>
      </c>
      <c r="D8904" s="18" t="s">
        <v>8995</v>
      </c>
      <c r="E8904" s="18"/>
      <c r="F8904" s="18"/>
      <c r="G8904" s="18"/>
      <c r="H8904" s="18"/>
      <c r="I8904" s="18"/>
      <c r="J8904" s="5"/>
      <c r="K8904" s="19">
        <v>54510</v>
      </c>
      <c r="L8904" s="7">
        <v>54510</v>
      </c>
      <c r="M8904" s="5"/>
      <c r="N8904" s="5"/>
      <c r="O8904" s="20">
        <v>600</v>
      </c>
      <c r="P8904" s="8">
        <v>600</v>
      </c>
      <c r="Q8904" s="5"/>
    </row>
    <row r="8905" spans="1:17" ht="12" x14ac:dyDescent="0.2">
      <c r="A8905" s="16" t="s">
        <v>5920</v>
      </c>
      <c r="B8905" s="16" t="s">
        <v>9109</v>
      </c>
      <c r="C8905" s="17" t="s">
        <v>8308</v>
      </c>
      <c r="D8905" s="18" t="s">
        <v>8995</v>
      </c>
      <c r="E8905" s="18"/>
      <c r="F8905" s="18"/>
      <c r="G8905" s="18"/>
      <c r="H8905" s="18"/>
      <c r="I8905" s="18"/>
      <c r="J8905" s="5"/>
      <c r="K8905" s="19">
        <v>60900</v>
      </c>
      <c r="L8905" s="7">
        <v>60900</v>
      </c>
      <c r="M8905" s="5"/>
      <c r="N8905" s="5"/>
      <c r="O8905" s="20">
        <v>350</v>
      </c>
      <c r="P8905" s="8">
        <v>350</v>
      </c>
      <c r="Q8905" s="5"/>
    </row>
    <row r="8906" spans="1:17" ht="12" x14ac:dyDescent="0.2">
      <c r="A8906" s="16" t="s">
        <v>5920</v>
      </c>
      <c r="B8906" s="16" t="s">
        <v>9109</v>
      </c>
      <c r="C8906" s="17" t="s">
        <v>5502</v>
      </c>
      <c r="D8906" s="18" t="s">
        <v>8995</v>
      </c>
      <c r="E8906" s="18"/>
      <c r="F8906" s="18"/>
      <c r="G8906" s="18"/>
      <c r="H8906" s="18"/>
      <c r="I8906" s="18"/>
      <c r="J8906" s="5"/>
      <c r="K8906" s="21">
        <v>663.33</v>
      </c>
      <c r="L8906" s="9">
        <v>663.33</v>
      </c>
      <c r="M8906" s="5"/>
      <c r="N8906" s="5"/>
      <c r="O8906" s="20">
        <v>2</v>
      </c>
      <c r="P8906" s="8">
        <v>2</v>
      </c>
      <c r="Q8906" s="5"/>
    </row>
    <row r="8907" spans="1:17" ht="12" x14ac:dyDescent="0.2">
      <c r="A8907" s="16" t="s">
        <v>5920</v>
      </c>
      <c r="B8907" s="16" t="s">
        <v>9109</v>
      </c>
      <c r="C8907" s="17" t="s">
        <v>8309</v>
      </c>
      <c r="D8907" s="18" t="s">
        <v>8995</v>
      </c>
      <c r="E8907" s="18"/>
      <c r="F8907" s="18"/>
      <c r="G8907" s="18"/>
      <c r="H8907" s="18"/>
      <c r="I8907" s="18"/>
      <c r="J8907" s="5"/>
      <c r="K8907" s="19">
        <v>4059.7</v>
      </c>
      <c r="L8907" s="7">
        <v>4059.7</v>
      </c>
      <c r="M8907" s="5"/>
      <c r="N8907" s="5"/>
      <c r="O8907" s="20">
        <v>2</v>
      </c>
      <c r="P8907" s="8">
        <v>2</v>
      </c>
      <c r="Q8907" s="5"/>
    </row>
    <row r="8908" spans="1:17" ht="24" x14ac:dyDescent="0.2">
      <c r="A8908" s="16" t="s">
        <v>5920</v>
      </c>
      <c r="B8908" s="16" t="s">
        <v>9109</v>
      </c>
      <c r="C8908" s="17" t="s">
        <v>2760</v>
      </c>
      <c r="D8908" s="18" t="s">
        <v>8995</v>
      </c>
      <c r="E8908" s="18"/>
      <c r="F8908" s="18"/>
      <c r="G8908" s="18"/>
      <c r="H8908" s="18"/>
      <c r="I8908" s="18"/>
      <c r="J8908" s="5"/>
      <c r="K8908" s="19">
        <v>3675</v>
      </c>
      <c r="L8908" s="7">
        <v>3675</v>
      </c>
      <c r="M8908" s="5"/>
      <c r="N8908" s="5"/>
      <c r="O8908" s="20">
        <v>1</v>
      </c>
      <c r="P8908" s="8">
        <v>1</v>
      </c>
      <c r="Q8908" s="5"/>
    </row>
    <row r="8909" spans="1:17" ht="12" x14ac:dyDescent="0.2">
      <c r="A8909" s="16" t="s">
        <v>5920</v>
      </c>
      <c r="B8909" s="16" t="s">
        <v>9109</v>
      </c>
      <c r="C8909" s="17" t="s">
        <v>8310</v>
      </c>
      <c r="D8909" s="18" t="s">
        <v>8995</v>
      </c>
      <c r="E8909" s="18"/>
      <c r="F8909" s="18"/>
      <c r="G8909" s="18"/>
      <c r="H8909" s="18"/>
      <c r="I8909" s="18"/>
      <c r="J8909" s="5"/>
      <c r="K8909" s="19">
        <v>2680.92</v>
      </c>
      <c r="L8909" s="7">
        <v>2680.92</v>
      </c>
      <c r="M8909" s="5"/>
      <c r="N8909" s="5"/>
      <c r="O8909" s="20">
        <v>1</v>
      </c>
      <c r="P8909" s="8">
        <v>1</v>
      </c>
      <c r="Q8909" s="5"/>
    </row>
    <row r="8910" spans="1:17" ht="24" x14ac:dyDescent="0.2">
      <c r="A8910" s="16" t="s">
        <v>5920</v>
      </c>
      <c r="B8910" s="16" t="s">
        <v>9109</v>
      </c>
      <c r="C8910" s="17" t="s">
        <v>2761</v>
      </c>
      <c r="D8910" s="18" t="s">
        <v>8995</v>
      </c>
      <c r="E8910" s="18"/>
      <c r="F8910" s="18"/>
      <c r="G8910" s="18"/>
      <c r="H8910" s="18"/>
      <c r="I8910" s="18"/>
      <c r="J8910" s="5"/>
      <c r="K8910" s="19">
        <v>3675</v>
      </c>
      <c r="L8910" s="7">
        <v>3675</v>
      </c>
      <c r="M8910" s="5"/>
      <c r="N8910" s="5"/>
      <c r="O8910" s="20">
        <v>1</v>
      </c>
      <c r="P8910" s="8">
        <v>1</v>
      </c>
      <c r="Q8910" s="5"/>
    </row>
    <row r="8911" spans="1:17" ht="12" x14ac:dyDescent="0.2">
      <c r="A8911" s="16" t="s">
        <v>5920</v>
      </c>
      <c r="B8911" s="16" t="s">
        <v>9109</v>
      </c>
      <c r="C8911" s="17" t="s">
        <v>8311</v>
      </c>
      <c r="D8911" s="18" t="s">
        <v>8995</v>
      </c>
      <c r="E8911" s="18"/>
      <c r="F8911" s="18"/>
      <c r="G8911" s="18"/>
      <c r="H8911" s="18"/>
      <c r="I8911" s="18"/>
      <c r="J8911" s="5"/>
      <c r="K8911" s="19">
        <v>2680.92</v>
      </c>
      <c r="L8911" s="7">
        <v>2680.92</v>
      </c>
      <c r="M8911" s="5"/>
      <c r="N8911" s="5"/>
      <c r="O8911" s="20">
        <v>1</v>
      </c>
      <c r="P8911" s="8">
        <v>1</v>
      </c>
      <c r="Q8911" s="5"/>
    </row>
    <row r="8912" spans="1:17" ht="12" x14ac:dyDescent="0.2">
      <c r="A8912" s="16" t="s">
        <v>5920</v>
      </c>
      <c r="B8912" s="16" t="s">
        <v>9109</v>
      </c>
      <c r="C8912" s="17" t="s">
        <v>8312</v>
      </c>
      <c r="D8912" s="18" t="s">
        <v>8995</v>
      </c>
      <c r="E8912" s="18"/>
      <c r="F8912" s="18"/>
      <c r="G8912" s="18"/>
      <c r="H8912" s="18"/>
      <c r="I8912" s="18"/>
      <c r="J8912" s="5"/>
      <c r="K8912" s="19">
        <v>6633.75</v>
      </c>
      <c r="L8912" s="7">
        <v>6633.75</v>
      </c>
      <c r="M8912" s="5"/>
      <c r="N8912" s="5"/>
      <c r="O8912" s="20">
        <v>90</v>
      </c>
      <c r="P8912" s="8">
        <v>90</v>
      </c>
      <c r="Q8912" s="5"/>
    </row>
    <row r="8913" spans="1:17" ht="12" x14ac:dyDescent="0.2">
      <c r="A8913" s="16" t="s">
        <v>5920</v>
      </c>
      <c r="B8913" s="16" t="s">
        <v>9109</v>
      </c>
      <c r="C8913" s="17" t="s">
        <v>8313</v>
      </c>
      <c r="D8913" s="18" t="s">
        <v>8995</v>
      </c>
      <c r="E8913" s="18"/>
      <c r="F8913" s="18"/>
      <c r="G8913" s="18"/>
      <c r="H8913" s="18"/>
      <c r="I8913" s="18"/>
      <c r="J8913" s="5"/>
      <c r="K8913" s="19">
        <v>5583.33</v>
      </c>
      <c r="L8913" s="7">
        <v>1116.67</v>
      </c>
      <c r="M8913" s="19">
        <v>4466.66</v>
      </c>
      <c r="N8913" s="5"/>
      <c r="O8913" s="20">
        <v>50</v>
      </c>
      <c r="P8913" s="8">
        <v>10</v>
      </c>
      <c r="Q8913" s="20">
        <v>40</v>
      </c>
    </row>
    <row r="8914" spans="1:17" ht="12" x14ac:dyDescent="0.2">
      <c r="A8914" s="16" t="s">
        <v>5920</v>
      </c>
      <c r="B8914" s="16" t="s">
        <v>9109</v>
      </c>
      <c r="C8914" s="17" t="s">
        <v>8314</v>
      </c>
      <c r="D8914" s="18" t="s">
        <v>8995</v>
      </c>
      <c r="E8914" s="18"/>
      <c r="F8914" s="18"/>
      <c r="G8914" s="18"/>
      <c r="H8914" s="18"/>
      <c r="I8914" s="18"/>
      <c r="J8914" s="5"/>
      <c r="K8914" s="19">
        <v>19140</v>
      </c>
      <c r="L8914" s="7">
        <v>19140</v>
      </c>
      <c r="M8914" s="5"/>
      <c r="N8914" s="5"/>
      <c r="O8914" s="20">
        <v>4</v>
      </c>
      <c r="P8914" s="8">
        <v>4</v>
      </c>
      <c r="Q8914" s="5"/>
    </row>
    <row r="8915" spans="1:17" ht="12" x14ac:dyDescent="0.2">
      <c r="A8915" s="16" t="s">
        <v>5920</v>
      </c>
      <c r="B8915" s="16" t="s">
        <v>9109</v>
      </c>
      <c r="C8915" s="17" t="s">
        <v>8315</v>
      </c>
      <c r="D8915" s="18" t="s">
        <v>8995</v>
      </c>
      <c r="E8915" s="18"/>
      <c r="F8915" s="18"/>
      <c r="G8915" s="18"/>
      <c r="H8915" s="18"/>
      <c r="I8915" s="18"/>
      <c r="J8915" s="5"/>
      <c r="K8915" s="19">
        <v>26400</v>
      </c>
      <c r="L8915" s="7">
        <v>26400</v>
      </c>
      <c r="M8915" s="5"/>
      <c r="N8915" s="5"/>
      <c r="O8915" s="20">
        <v>3</v>
      </c>
      <c r="P8915" s="8">
        <v>3</v>
      </c>
      <c r="Q8915" s="5"/>
    </row>
    <row r="8916" spans="1:17" ht="12" x14ac:dyDescent="0.2">
      <c r="A8916" s="16" t="s">
        <v>5920</v>
      </c>
      <c r="B8916" s="16" t="s">
        <v>9109</v>
      </c>
      <c r="C8916" s="17" t="s">
        <v>5503</v>
      </c>
      <c r="D8916" s="18" t="s">
        <v>8995</v>
      </c>
      <c r="E8916" s="18"/>
      <c r="F8916" s="18"/>
      <c r="G8916" s="18"/>
      <c r="H8916" s="18"/>
      <c r="I8916" s="18"/>
      <c r="J8916" s="5"/>
      <c r="K8916" s="19">
        <v>78624</v>
      </c>
      <c r="L8916" s="6"/>
      <c r="M8916" s="19">
        <v>78624</v>
      </c>
      <c r="N8916" s="5"/>
      <c r="O8916" s="20">
        <v>3</v>
      </c>
      <c r="P8916" s="6"/>
      <c r="Q8916" s="20">
        <v>3</v>
      </c>
    </row>
    <row r="8917" spans="1:17" ht="12" x14ac:dyDescent="0.2">
      <c r="A8917" s="16" t="s">
        <v>5920</v>
      </c>
      <c r="B8917" s="16" t="s">
        <v>9109</v>
      </c>
      <c r="C8917" s="17" t="s">
        <v>8316</v>
      </c>
      <c r="D8917" s="18" t="s">
        <v>8995</v>
      </c>
      <c r="E8917" s="18"/>
      <c r="F8917" s="18"/>
      <c r="G8917" s="18"/>
      <c r="H8917" s="18"/>
      <c r="I8917" s="18"/>
      <c r="J8917" s="5"/>
      <c r="K8917" s="21">
        <v>216.42</v>
      </c>
      <c r="L8917" s="9">
        <v>216.42</v>
      </c>
      <c r="M8917" s="5"/>
      <c r="N8917" s="5"/>
      <c r="O8917" s="20">
        <v>16</v>
      </c>
      <c r="P8917" s="8">
        <v>16</v>
      </c>
      <c r="Q8917" s="5"/>
    </row>
    <row r="8918" spans="1:17" ht="12" x14ac:dyDescent="0.2">
      <c r="A8918" s="16" t="s">
        <v>5920</v>
      </c>
      <c r="B8918" s="16" t="s">
        <v>9109</v>
      </c>
      <c r="C8918" s="17" t="s">
        <v>5509</v>
      </c>
      <c r="D8918" s="18" t="s">
        <v>8995</v>
      </c>
      <c r="E8918" s="18"/>
      <c r="F8918" s="18"/>
      <c r="G8918" s="18"/>
      <c r="H8918" s="18"/>
      <c r="I8918" s="18"/>
      <c r="J8918" s="5"/>
      <c r="K8918" s="19">
        <v>1921</v>
      </c>
      <c r="L8918" s="7">
        <v>1921</v>
      </c>
      <c r="M8918" s="5"/>
      <c r="N8918" s="5"/>
      <c r="O8918" s="20">
        <v>9</v>
      </c>
      <c r="P8918" s="8">
        <v>9</v>
      </c>
      <c r="Q8918" s="5"/>
    </row>
    <row r="8919" spans="1:17" ht="24" x14ac:dyDescent="0.2">
      <c r="A8919" s="16" t="s">
        <v>5920</v>
      </c>
      <c r="B8919" s="16" t="s">
        <v>9109</v>
      </c>
      <c r="C8919" s="17" t="s">
        <v>8317</v>
      </c>
      <c r="D8919" s="18" t="s">
        <v>8995</v>
      </c>
      <c r="E8919" s="18"/>
      <c r="F8919" s="18"/>
      <c r="G8919" s="18"/>
      <c r="H8919" s="18"/>
      <c r="I8919" s="18"/>
      <c r="J8919" s="5"/>
      <c r="K8919" s="19">
        <v>23295.59</v>
      </c>
      <c r="L8919" s="7">
        <v>23295.59</v>
      </c>
      <c r="M8919" s="5"/>
      <c r="N8919" s="5"/>
      <c r="O8919" s="20">
        <v>2</v>
      </c>
      <c r="P8919" s="8">
        <v>2</v>
      </c>
      <c r="Q8919" s="5"/>
    </row>
    <row r="8920" spans="1:17" ht="12" x14ac:dyDescent="0.2">
      <c r="A8920" s="16" t="s">
        <v>5920</v>
      </c>
      <c r="B8920" s="16" t="s">
        <v>9109</v>
      </c>
      <c r="C8920" s="17" t="s">
        <v>8318</v>
      </c>
      <c r="D8920" s="18" t="s">
        <v>8995</v>
      </c>
      <c r="E8920" s="18"/>
      <c r="F8920" s="18"/>
      <c r="G8920" s="18"/>
      <c r="H8920" s="18"/>
      <c r="I8920" s="18"/>
      <c r="J8920" s="5"/>
      <c r="K8920" s="19">
        <v>10480.799999999999</v>
      </c>
      <c r="L8920" s="7">
        <v>10480.799999999999</v>
      </c>
      <c r="M8920" s="5"/>
      <c r="N8920" s="5"/>
      <c r="O8920" s="20">
        <v>1</v>
      </c>
      <c r="P8920" s="8">
        <v>1</v>
      </c>
      <c r="Q8920" s="5"/>
    </row>
    <row r="8921" spans="1:17" ht="24" x14ac:dyDescent="0.2">
      <c r="A8921" s="16" t="s">
        <v>5920</v>
      </c>
      <c r="B8921" s="16" t="s">
        <v>9109</v>
      </c>
      <c r="C8921" s="17" t="s">
        <v>8319</v>
      </c>
      <c r="D8921" s="18" t="s">
        <v>8995</v>
      </c>
      <c r="E8921" s="18"/>
      <c r="F8921" s="18"/>
      <c r="G8921" s="18"/>
      <c r="H8921" s="18"/>
      <c r="I8921" s="18"/>
      <c r="J8921" s="5"/>
      <c r="K8921" s="19">
        <v>18750</v>
      </c>
      <c r="L8921" s="7">
        <v>18750</v>
      </c>
      <c r="M8921" s="5"/>
      <c r="N8921" s="5"/>
      <c r="O8921" s="20">
        <v>1</v>
      </c>
      <c r="P8921" s="8">
        <v>1</v>
      </c>
      <c r="Q8921" s="5"/>
    </row>
    <row r="8922" spans="1:17" ht="12" x14ac:dyDescent="0.2">
      <c r="A8922" s="16" t="s">
        <v>5920</v>
      </c>
      <c r="B8922" s="16" t="s">
        <v>9109</v>
      </c>
      <c r="C8922" s="17" t="s">
        <v>8320</v>
      </c>
      <c r="D8922" s="18" t="s">
        <v>8995</v>
      </c>
      <c r="E8922" s="18"/>
      <c r="F8922" s="18"/>
      <c r="G8922" s="18"/>
      <c r="H8922" s="18"/>
      <c r="I8922" s="18"/>
      <c r="J8922" s="5"/>
      <c r="K8922" s="19">
        <v>16768.8</v>
      </c>
      <c r="L8922" s="7">
        <v>16768.8</v>
      </c>
      <c r="M8922" s="5"/>
      <c r="N8922" s="5"/>
      <c r="O8922" s="20">
        <v>1</v>
      </c>
      <c r="P8922" s="8">
        <v>1</v>
      </c>
      <c r="Q8922" s="5"/>
    </row>
    <row r="8923" spans="1:17" ht="12" x14ac:dyDescent="0.2">
      <c r="A8923" s="16" t="s">
        <v>5920</v>
      </c>
      <c r="B8923" s="16" t="s">
        <v>9109</v>
      </c>
      <c r="C8923" s="17" t="s">
        <v>8321</v>
      </c>
      <c r="D8923" s="18" t="s">
        <v>8995</v>
      </c>
      <c r="E8923" s="18"/>
      <c r="F8923" s="18"/>
      <c r="G8923" s="18"/>
      <c r="H8923" s="18"/>
      <c r="I8923" s="18"/>
      <c r="J8923" s="5"/>
      <c r="K8923" s="19">
        <v>16643.330000000002</v>
      </c>
      <c r="L8923" s="7">
        <v>16643.330000000002</v>
      </c>
      <c r="M8923" s="5"/>
      <c r="N8923" s="5"/>
      <c r="O8923" s="20">
        <v>1</v>
      </c>
      <c r="P8923" s="8">
        <v>1</v>
      </c>
      <c r="Q8923" s="5"/>
    </row>
    <row r="8924" spans="1:17" ht="24" x14ac:dyDescent="0.2">
      <c r="A8924" s="16" t="s">
        <v>5920</v>
      </c>
      <c r="B8924" s="16" t="s">
        <v>9109</v>
      </c>
      <c r="C8924" s="17" t="s">
        <v>8322</v>
      </c>
      <c r="D8924" s="18" t="s">
        <v>8995</v>
      </c>
      <c r="E8924" s="18"/>
      <c r="F8924" s="18"/>
      <c r="G8924" s="18"/>
      <c r="H8924" s="18"/>
      <c r="I8924" s="18"/>
      <c r="J8924" s="5"/>
      <c r="K8924" s="19">
        <v>11697</v>
      </c>
      <c r="L8924" s="7">
        <v>11697</v>
      </c>
      <c r="M8924" s="5"/>
      <c r="N8924" s="5"/>
      <c r="O8924" s="20">
        <v>1</v>
      </c>
      <c r="P8924" s="8">
        <v>1</v>
      </c>
      <c r="Q8924" s="5"/>
    </row>
    <row r="8925" spans="1:17" ht="12" x14ac:dyDescent="0.2">
      <c r="A8925" s="16" t="s">
        <v>5920</v>
      </c>
      <c r="B8925" s="16" t="s">
        <v>9109</v>
      </c>
      <c r="C8925" s="17" t="s">
        <v>8323</v>
      </c>
      <c r="D8925" s="18" t="s">
        <v>8995</v>
      </c>
      <c r="E8925" s="18"/>
      <c r="F8925" s="18"/>
      <c r="G8925" s="18"/>
      <c r="H8925" s="18"/>
      <c r="I8925" s="18"/>
      <c r="J8925" s="19">
        <v>1630.06</v>
      </c>
      <c r="K8925" s="5"/>
      <c r="L8925" s="7">
        <v>1630.06</v>
      </c>
      <c r="M8925" s="5"/>
      <c r="N8925" s="20">
        <v>3</v>
      </c>
      <c r="O8925" s="5"/>
      <c r="P8925" s="8">
        <v>3</v>
      </c>
      <c r="Q8925" s="5"/>
    </row>
    <row r="8926" spans="1:17" ht="12" x14ac:dyDescent="0.2">
      <c r="A8926" s="16" t="s">
        <v>5920</v>
      </c>
      <c r="B8926" s="16" t="s">
        <v>9109</v>
      </c>
      <c r="C8926" s="17" t="s">
        <v>8324</v>
      </c>
      <c r="D8926" s="18" t="s">
        <v>8995</v>
      </c>
      <c r="E8926" s="18"/>
      <c r="F8926" s="18"/>
      <c r="G8926" s="18"/>
      <c r="H8926" s="18"/>
      <c r="I8926" s="18"/>
      <c r="J8926" s="5"/>
      <c r="K8926" s="19">
        <v>89816.04</v>
      </c>
      <c r="L8926" s="7">
        <v>89816.04</v>
      </c>
      <c r="M8926" s="5"/>
      <c r="N8926" s="5"/>
      <c r="O8926" s="20">
        <v>27</v>
      </c>
      <c r="P8926" s="8">
        <v>27</v>
      </c>
      <c r="Q8926" s="5"/>
    </row>
    <row r="8927" spans="1:17" ht="12" x14ac:dyDescent="0.2">
      <c r="A8927" s="16" t="s">
        <v>5920</v>
      </c>
      <c r="B8927" s="16" t="s">
        <v>9109</v>
      </c>
      <c r="C8927" s="17" t="s">
        <v>8325</v>
      </c>
      <c r="D8927" s="18" t="s">
        <v>8995</v>
      </c>
      <c r="E8927" s="18"/>
      <c r="F8927" s="18"/>
      <c r="G8927" s="18"/>
      <c r="H8927" s="18"/>
      <c r="I8927" s="18"/>
      <c r="J8927" s="5"/>
      <c r="K8927" s="19">
        <v>23977.5</v>
      </c>
      <c r="L8927" s="7">
        <v>23977.5</v>
      </c>
      <c r="M8927" s="5"/>
      <c r="N8927" s="5"/>
      <c r="O8927" s="20">
        <v>5</v>
      </c>
      <c r="P8927" s="8">
        <v>5</v>
      </c>
      <c r="Q8927" s="5"/>
    </row>
    <row r="8928" spans="1:17" ht="12" x14ac:dyDescent="0.2">
      <c r="A8928" s="16" t="s">
        <v>5920</v>
      </c>
      <c r="B8928" s="16" t="s">
        <v>9109</v>
      </c>
      <c r="C8928" s="17" t="s">
        <v>8326</v>
      </c>
      <c r="D8928" s="18" t="s">
        <v>8995</v>
      </c>
      <c r="E8928" s="18"/>
      <c r="F8928" s="18"/>
      <c r="G8928" s="18"/>
      <c r="H8928" s="18"/>
      <c r="I8928" s="18"/>
      <c r="J8928" s="19">
        <v>3375</v>
      </c>
      <c r="K8928" s="5"/>
      <c r="L8928" s="7">
        <v>3375</v>
      </c>
      <c r="M8928" s="5"/>
      <c r="N8928" s="20">
        <v>6</v>
      </c>
      <c r="O8928" s="5"/>
      <c r="P8928" s="8">
        <v>6</v>
      </c>
      <c r="Q8928" s="5"/>
    </row>
    <row r="8929" spans="1:17" ht="12" x14ac:dyDescent="0.2">
      <c r="A8929" s="16" t="s">
        <v>5920</v>
      </c>
      <c r="B8929" s="16" t="s">
        <v>9109</v>
      </c>
      <c r="C8929" s="17" t="s">
        <v>8327</v>
      </c>
      <c r="D8929" s="18" t="s">
        <v>8995</v>
      </c>
      <c r="E8929" s="18"/>
      <c r="F8929" s="18"/>
      <c r="G8929" s="18"/>
      <c r="H8929" s="18"/>
      <c r="I8929" s="18"/>
      <c r="J8929" s="19">
        <v>2375</v>
      </c>
      <c r="K8929" s="5"/>
      <c r="L8929" s="7">
        <v>2375</v>
      </c>
      <c r="M8929" s="5"/>
      <c r="N8929" s="20">
        <v>3</v>
      </c>
      <c r="O8929" s="5"/>
      <c r="P8929" s="8">
        <v>3</v>
      </c>
      <c r="Q8929" s="5"/>
    </row>
    <row r="8930" spans="1:17" ht="12" x14ac:dyDescent="0.2">
      <c r="A8930" s="16" t="s">
        <v>5920</v>
      </c>
      <c r="B8930" s="16" t="s">
        <v>9109</v>
      </c>
      <c r="C8930" s="17" t="s">
        <v>8328</v>
      </c>
      <c r="D8930" s="18" t="s">
        <v>8995</v>
      </c>
      <c r="E8930" s="18"/>
      <c r="F8930" s="18"/>
      <c r="G8930" s="18"/>
      <c r="H8930" s="18"/>
      <c r="I8930" s="18"/>
      <c r="J8930" s="5"/>
      <c r="K8930" s="19">
        <v>11385</v>
      </c>
      <c r="L8930" s="7">
        <v>11385</v>
      </c>
      <c r="M8930" s="5"/>
      <c r="N8930" s="5"/>
      <c r="O8930" s="20">
        <v>2</v>
      </c>
      <c r="P8930" s="8">
        <v>2</v>
      </c>
      <c r="Q8930" s="5"/>
    </row>
    <row r="8931" spans="1:17" ht="12" x14ac:dyDescent="0.2">
      <c r="A8931" s="16" t="s">
        <v>5920</v>
      </c>
      <c r="B8931" s="16" t="s">
        <v>9109</v>
      </c>
      <c r="C8931" s="17" t="s">
        <v>8329</v>
      </c>
      <c r="D8931" s="18" t="s">
        <v>8995</v>
      </c>
      <c r="E8931" s="18"/>
      <c r="F8931" s="18"/>
      <c r="G8931" s="18"/>
      <c r="H8931" s="18"/>
      <c r="I8931" s="18"/>
      <c r="J8931" s="5"/>
      <c r="K8931" s="21">
        <v>394</v>
      </c>
      <c r="L8931" s="9">
        <v>394</v>
      </c>
      <c r="M8931" s="5"/>
      <c r="N8931" s="5"/>
      <c r="O8931" s="20">
        <v>1</v>
      </c>
      <c r="P8931" s="8">
        <v>1</v>
      </c>
      <c r="Q8931" s="5"/>
    </row>
    <row r="8932" spans="1:17" ht="12" x14ac:dyDescent="0.2">
      <c r="A8932" s="16" t="s">
        <v>5920</v>
      </c>
      <c r="B8932" s="16" t="s">
        <v>9109</v>
      </c>
      <c r="C8932" s="17" t="s">
        <v>8330</v>
      </c>
      <c r="D8932" s="18" t="s">
        <v>8995</v>
      </c>
      <c r="E8932" s="18"/>
      <c r="F8932" s="18"/>
      <c r="G8932" s="18"/>
      <c r="H8932" s="18"/>
      <c r="I8932" s="18"/>
      <c r="J8932" s="5"/>
      <c r="K8932" s="19">
        <v>1048</v>
      </c>
      <c r="L8932" s="7">
        <v>1048</v>
      </c>
      <c r="M8932" s="5"/>
      <c r="N8932" s="5"/>
      <c r="O8932" s="20">
        <v>4</v>
      </c>
      <c r="P8932" s="8">
        <v>4</v>
      </c>
      <c r="Q8932" s="5"/>
    </row>
    <row r="8933" spans="1:17" ht="24" x14ac:dyDescent="0.2">
      <c r="A8933" s="16" t="s">
        <v>5920</v>
      </c>
      <c r="B8933" s="16" t="s">
        <v>9109</v>
      </c>
      <c r="C8933" s="17" t="s">
        <v>8331</v>
      </c>
      <c r="D8933" s="18" t="s">
        <v>8995</v>
      </c>
      <c r="E8933" s="18"/>
      <c r="F8933" s="18"/>
      <c r="G8933" s="18"/>
      <c r="H8933" s="18"/>
      <c r="I8933" s="18"/>
      <c r="J8933" s="5"/>
      <c r="K8933" s="19">
        <v>20875</v>
      </c>
      <c r="L8933" s="7">
        <v>20875</v>
      </c>
      <c r="M8933" s="5"/>
      <c r="N8933" s="5"/>
      <c r="O8933" s="20">
        <v>3</v>
      </c>
      <c r="P8933" s="8">
        <v>3</v>
      </c>
      <c r="Q8933" s="5"/>
    </row>
    <row r="8934" spans="1:17" ht="12" x14ac:dyDescent="0.2">
      <c r="A8934" s="16" t="s">
        <v>5920</v>
      </c>
      <c r="B8934" s="16" t="s">
        <v>9109</v>
      </c>
      <c r="C8934" s="17" t="s">
        <v>8332</v>
      </c>
      <c r="D8934" s="18" t="s">
        <v>8995</v>
      </c>
      <c r="E8934" s="18"/>
      <c r="F8934" s="18"/>
      <c r="G8934" s="18"/>
      <c r="H8934" s="18"/>
      <c r="I8934" s="18"/>
      <c r="J8934" s="5"/>
      <c r="K8934" s="19">
        <v>7590</v>
      </c>
      <c r="L8934" s="7">
        <v>7590</v>
      </c>
      <c r="M8934" s="5"/>
      <c r="N8934" s="5"/>
      <c r="O8934" s="20">
        <v>2</v>
      </c>
      <c r="P8934" s="8">
        <v>2</v>
      </c>
      <c r="Q8934" s="5"/>
    </row>
    <row r="8935" spans="1:17" ht="12" x14ac:dyDescent="0.2">
      <c r="A8935" s="16" t="s">
        <v>5920</v>
      </c>
      <c r="B8935" s="16" t="s">
        <v>9109</v>
      </c>
      <c r="C8935" s="17" t="s">
        <v>8333</v>
      </c>
      <c r="D8935" s="18" t="str">
        <f>VLOOKUP(C8935,[2]итоговая!$C$6:$H$1018,4,FALSE)</f>
        <v>Производство 2022</v>
      </c>
      <c r="E8935" s="26">
        <f>J8935-L8935</f>
        <v>11479.65</v>
      </c>
      <c r="F8935" s="26">
        <f>N8935-P8935</f>
        <v>1</v>
      </c>
      <c r="G8935" s="26" t="str">
        <f>VLOOKUP(C8935,[2]итоговая!$C$6:$H$1018,5,FALSE)</f>
        <v>УКС</v>
      </c>
      <c r="H8935" s="21" t="str">
        <f>VLOOKUP(C8935,[2]итоговая!$C$6:$H$1018,6,FALSE)</f>
        <v>ППД 2022</v>
      </c>
      <c r="I8935" s="18"/>
      <c r="J8935" s="19">
        <v>11479.65</v>
      </c>
      <c r="K8935" s="5"/>
      <c r="L8935" s="6"/>
      <c r="M8935" s="19">
        <v>11479.65</v>
      </c>
      <c r="N8935" s="20">
        <v>1</v>
      </c>
      <c r="O8935" s="5"/>
      <c r="P8935" s="6"/>
      <c r="Q8935" s="20">
        <v>1</v>
      </c>
    </row>
    <row r="8936" spans="1:17" ht="12" x14ac:dyDescent="0.2">
      <c r="A8936" s="16" t="s">
        <v>5920</v>
      </c>
      <c r="B8936" s="16" t="s">
        <v>9109</v>
      </c>
      <c r="C8936" s="17" t="s">
        <v>8334</v>
      </c>
      <c r="D8936" s="18" t="s">
        <v>8995</v>
      </c>
      <c r="E8936" s="18"/>
      <c r="F8936" s="18"/>
      <c r="G8936" s="18"/>
      <c r="H8936" s="18"/>
      <c r="I8936" s="18"/>
      <c r="J8936" s="5"/>
      <c r="K8936" s="19">
        <v>1254</v>
      </c>
      <c r="L8936" s="7">
        <v>1254</v>
      </c>
      <c r="M8936" s="5"/>
      <c r="N8936" s="5"/>
      <c r="O8936" s="20">
        <v>11</v>
      </c>
      <c r="P8936" s="8">
        <v>11</v>
      </c>
      <c r="Q8936" s="5"/>
    </row>
    <row r="8937" spans="1:17" ht="12" x14ac:dyDescent="0.2">
      <c r="A8937" s="16" t="s">
        <v>5920</v>
      </c>
      <c r="B8937" s="16" t="s">
        <v>9109</v>
      </c>
      <c r="C8937" s="17" t="s">
        <v>8335</v>
      </c>
      <c r="D8937" s="18" t="s">
        <v>8995</v>
      </c>
      <c r="E8937" s="18"/>
      <c r="F8937" s="18"/>
      <c r="G8937" s="18"/>
      <c r="H8937" s="18"/>
      <c r="I8937" s="18"/>
      <c r="J8937" s="5"/>
      <c r="K8937" s="19">
        <v>1836</v>
      </c>
      <c r="L8937" s="7">
        <v>1836</v>
      </c>
      <c r="M8937" s="5"/>
      <c r="N8937" s="5"/>
      <c r="O8937" s="20">
        <v>18</v>
      </c>
      <c r="P8937" s="8">
        <v>18</v>
      </c>
      <c r="Q8937" s="5"/>
    </row>
    <row r="8938" spans="1:17" ht="12" x14ac:dyDescent="0.2">
      <c r="A8938" s="16" t="s">
        <v>5920</v>
      </c>
      <c r="B8938" s="16" t="s">
        <v>9109</v>
      </c>
      <c r="C8938" s="17" t="s">
        <v>5521</v>
      </c>
      <c r="D8938" s="18" t="s">
        <v>8995</v>
      </c>
      <c r="E8938" s="18"/>
      <c r="F8938" s="18"/>
      <c r="G8938" s="18"/>
      <c r="H8938" s="18"/>
      <c r="I8938" s="18"/>
      <c r="J8938" s="5"/>
      <c r="K8938" s="19">
        <v>4357.2</v>
      </c>
      <c r="L8938" s="7">
        <v>4357.2</v>
      </c>
      <c r="M8938" s="5"/>
      <c r="N8938" s="5"/>
      <c r="O8938" s="20">
        <v>1</v>
      </c>
      <c r="P8938" s="8">
        <v>1</v>
      </c>
      <c r="Q8938" s="5"/>
    </row>
    <row r="8939" spans="1:17" ht="12" x14ac:dyDescent="0.2">
      <c r="A8939" s="16" t="s">
        <v>5920</v>
      </c>
      <c r="B8939" s="16" t="s">
        <v>9109</v>
      </c>
      <c r="C8939" s="17" t="s">
        <v>8336</v>
      </c>
      <c r="D8939" s="18" t="s">
        <v>8995</v>
      </c>
      <c r="E8939" s="18"/>
      <c r="F8939" s="18"/>
      <c r="G8939" s="18"/>
      <c r="H8939" s="18"/>
      <c r="I8939" s="18"/>
      <c r="J8939" s="5"/>
      <c r="K8939" s="19">
        <v>27555</v>
      </c>
      <c r="L8939" s="6"/>
      <c r="M8939" s="19">
        <v>27555</v>
      </c>
      <c r="N8939" s="5"/>
      <c r="O8939" s="20">
        <v>3</v>
      </c>
      <c r="P8939" s="6"/>
      <c r="Q8939" s="20">
        <v>3</v>
      </c>
    </row>
    <row r="8940" spans="1:17" ht="12" x14ac:dyDescent="0.2">
      <c r="A8940" s="16" t="s">
        <v>5920</v>
      </c>
      <c r="B8940" s="16" t="s">
        <v>9109</v>
      </c>
      <c r="C8940" s="17" t="s">
        <v>5529</v>
      </c>
      <c r="D8940" s="18" t="s">
        <v>8995</v>
      </c>
      <c r="E8940" s="18"/>
      <c r="F8940" s="18"/>
      <c r="G8940" s="18"/>
      <c r="H8940" s="18"/>
      <c r="I8940" s="18"/>
      <c r="J8940" s="5"/>
      <c r="K8940" s="19">
        <v>15804</v>
      </c>
      <c r="L8940" s="7">
        <v>15804</v>
      </c>
      <c r="M8940" s="5"/>
      <c r="N8940" s="5"/>
      <c r="O8940" s="20">
        <v>5</v>
      </c>
      <c r="P8940" s="8">
        <v>5</v>
      </c>
      <c r="Q8940" s="5"/>
    </row>
    <row r="8941" spans="1:17" ht="12" x14ac:dyDescent="0.2">
      <c r="A8941" s="16" t="s">
        <v>5920</v>
      </c>
      <c r="B8941" s="16" t="s">
        <v>9109</v>
      </c>
      <c r="C8941" s="17" t="s">
        <v>8337</v>
      </c>
      <c r="D8941" s="18" t="str">
        <f>VLOOKUP(C8941,[2]итоговая!$C$6:$H$1018,4,FALSE)</f>
        <v>Производство 2022</v>
      </c>
      <c r="E8941" s="26">
        <f t="shared" ref="E8941:E8942" si="414">J8941-L8941</f>
        <v>6343.75</v>
      </c>
      <c r="F8941" s="26">
        <f t="shared" ref="F8941:F8942" si="415">N8941-P8941</f>
        <v>5</v>
      </c>
      <c r="G8941" s="26" t="str">
        <f>VLOOKUP(C8941,[2]итоговая!$C$6:$H$1018,5,FALSE)</f>
        <v>УКС</v>
      </c>
      <c r="H8941" s="21" t="str">
        <f>VLOOKUP(C8941,[2]итоговая!$C$6:$H$1018,6,FALSE)</f>
        <v>ремонт трубопроводов 2022</v>
      </c>
      <c r="I8941" s="18"/>
      <c r="J8941" s="19">
        <v>6343.75</v>
      </c>
      <c r="K8941" s="5"/>
      <c r="L8941" s="6"/>
      <c r="M8941" s="19">
        <v>6343.75</v>
      </c>
      <c r="N8941" s="20">
        <v>5</v>
      </c>
      <c r="O8941" s="5"/>
      <c r="P8941" s="6"/>
      <c r="Q8941" s="20">
        <v>5</v>
      </c>
    </row>
    <row r="8942" spans="1:17" ht="24" x14ac:dyDescent="0.2">
      <c r="A8942" s="16" t="s">
        <v>5920</v>
      </c>
      <c r="B8942" s="16" t="s">
        <v>9109</v>
      </c>
      <c r="C8942" s="17" t="s">
        <v>8338</v>
      </c>
      <c r="D8942" s="18" t="str">
        <f>VLOOKUP(C8942,[2]итоговая!$C$6:$H$1018,4,FALSE)</f>
        <v>Производство 2022</v>
      </c>
      <c r="E8942" s="26">
        <f t="shared" si="414"/>
        <v>6849.1</v>
      </c>
      <c r="F8942" s="26">
        <f t="shared" si="415"/>
        <v>1</v>
      </c>
      <c r="G8942" s="26" t="str">
        <f>VLOOKUP(C8942,[2]итоговая!$C$6:$H$1018,5,FALSE)</f>
        <v>УКС</v>
      </c>
      <c r="H8942" s="21" t="str">
        <f>VLOOKUP(C8942,[2]итоговая!$C$6:$H$1018,6,FALSE)</f>
        <v>ремонт трубопроводов 2022</v>
      </c>
      <c r="I8942" s="18"/>
      <c r="J8942" s="19">
        <v>6849.1</v>
      </c>
      <c r="K8942" s="5"/>
      <c r="L8942" s="6"/>
      <c r="M8942" s="19">
        <v>6849.1</v>
      </c>
      <c r="N8942" s="20">
        <v>1</v>
      </c>
      <c r="O8942" s="5"/>
      <c r="P8942" s="6"/>
      <c r="Q8942" s="20">
        <v>1</v>
      </c>
    </row>
    <row r="8943" spans="1:17" ht="12" x14ac:dyDescent="0.2">
      <c r="A8943" s="16" t="s">
        <v>5920</v>
      </c>
      <c r="B8943" s="16" t="s">
        <v>9109</v>
      </c>
      <c r="C8943" s="17" t="s">
        <v>5535</v>
      </c>
      <c r="D8943" s="18" t="s">
        <v>8995</v>
      </c>
      <c r="E8943" s="18"/>
      <c r="F8943" s="18"/>
      <c r="G8943" s="18"/>
      <c r="H8943" s="18"/>
      <c r="I8943" s="18"/>
      <c r="J8943" s="5"/>
      <c r="K8943" s="19">
        <v>32598.6</v>
      </c>
      <c r="L8943" s="7">
        <v>32598.6</v>
      </c>
      <c r="M8943" s="5"/>
      <c r="N8943" s="5"/>
      <c r="O8943" s="20">
        <v>11</v>
      </c>
      <c r="P8943" s="8">
        <v>11</v>
      </c>
      <c r="Q8943" s="5"/>
    </row>
    <row r="8944" spans="1:17" ht="12" x14ac:dyDescent="0.2">
      <c r="A8944" s="16" t="s">
        <v>5920</v>
      </c>
      <c r="B8944" s="16" t="s">
        <v>9109</v>
      </c>
      <c r="C8944" s="17" t="s">
        <v>8339</v>
      </c>
      <c r="D8944" s="18" t="s">
        <v>8995</v>
      </c>
      <c r="E8944" s="18"/>
      <c r="F8944" s="18"/>
      <c r="G8944" s="18"/>
      <c r="H8944" s="18"/>
      <c r="I8944" s="18"/>
      <c r="J8944" s="5"/>
      <c r="K8944" s="19">
        <v>12349.2</v>
      </c>
      <c r="L8944" s="7">
        <v>12349.2</v>
      </c>
      <c r="M8944" s="5"/>
      <c r="N8944" s="5"/>
      <c r="O8944" s="20">
        <v>4</v>
      </c>
      <c r="P8944" s="8">
        <v>4</v>
      </c>
      <c r="Q8944" s="5"/>
    </row>
    <row r="8945" spans="1:17" ht="12" x14ac:dyDescent="0.2">
      <c r="A8945" s="16" t="s">
        <v>5920</v>
      </c>
      <c r="B8945" s="16" t="s">
        <v>9109</v>
      </c>
      <c r="C8945" s="17" t="s">
        <v>8340</v>
      </c>
      <c r="D8945" s="18" t="s">
        <v>8995</v>
      </c>
      <c r="E8945" s="18"/>
      <c r="F8945" s="18"/>
      <c r="G8945" s="18"/>
      <c r="H8945" s="18"/>
      <c r="I8945" s="18"/>
      <c r="J8945" s="5"/>
      <c r="K8945" s="19">
        <v>4890</v>
      </c>
      <c r="L8945" s="6"/>
      <c r="M8945" s="19">
        <v>4890</v>
      </c>
      <c r="N8945" s="5"/>
      <c r="O8945" s="20">
        <v>1</v>
      </c>
      <c r="P8945" s="6"/>
      <c r="Q8945" s="20">
        <v>1</v>
      </c>
    </row>
    <row r="8946" spans="1:17" ht="12" x14ac:dyDescent="0.2">
      <c r="A8946" s="16" t="s">
        <v>5920</v>
      </c>
      <c r="B8946" s="16" t="s">
        <v>9109</v>
      </c>
      <c r="C8946" s="17" t="s">
        <v>5536</v>
      </c>
      <c r="D8946" s="18" t="s">
        <v>8995</v>
      </c>
      <c r="E8946" s="18"/>
      <c r="F8946" s="18"/>
      <c r="G8946" s="18"/>
      <c r="H8946" s="18"/>
      <c r="I8946" s="18"/>
      <c r="J8946" s="5"/>
      <c r="K8946" s="19">
        <v>35686.400000000001</v>
      </c>
      <c r="L8946" s="7">
        <v>21508.400000000001</v>
      </c>
      <c r="M8946" s="19">
        <v>14178</v>
      </c>
      <c r="N8946" s="5"/>
      <c r="O8946" s="20">
        <v>8</v>
      </c>
      <c r="P8946" s="8">
        <v>5</v>
      </c>
      <c r="Q8946" s="20">
        <v>3</v>
      </c>
    </row>
    <row r="8947" spans="1:17" ht="12" x14ac:dyDescent="0.2">
      <c r="A8947" s="16" t="s">
        <v>5920</v>
      </c>
      <c r="B8947" s="16" t="s">
        <v>9109</v>
      </c>
      <c r="C8947" s="17" t="s">
        <v>8341</v>
      </c>
      <c r="D8947" s="18" t="s">
        <v>8995</v>
      </c>
      <c r="E8947" s="18"/>
      <c r="F8947" s="18"/>
      <c r="G8947" s="18"/>
      <c r="H8947" s="18"/>
      <c r="I8947" s="18"/>
      <c r="J8947" s="5"/>
      <c r="K8947" s="19">
        <v>13296</v>
      </c>
      <c r="L8947" s="6"/>
      <c r="M8947" s="19">
        <v>13296</v>
      </c>
      <c r="N8947" s="5"/>
      <c r="O8947" s="20">
        <v>2</v>
      </c>
      <c r="P8947" s="6"/>
      <c r="Q8947" s="20">
        <v>2</v>
      </c>
    </row>
    <row r="8948" spans="1:17" ht="12" x14ac:dyDescent="0.2">
      <c r="A8948" s="16" t="s">
        <v>5920</v>
      </c>
      <c r="B8948" s="16" t="s">
        <v>9109</v>
      </c>
      <c r="C8948" s="17" t="s">
        <v>5538</v>
      </c>
      <c r="D8948" s="18" t="s">
        <v>8995</v>
      </c>
      <c r="E8948" s="18"/>
      <c r="F8948" s="18"/>
      <c r="G8948" s="18"/>
      <c r="H8948" s="18"/>
      <c r="I8948" s="18"/>
      <c r="J8948" s="5"/>
      <c r="K8948" s="19">
        <v>31282</v>
      </c>
      <c r="L8948" s="7">
        <v>31282</v>
      </c>
      <c r="M8948" s="5"/>
      <c r="N8948" s="5"/>
      <c r="O8948" s="20">
        <v>2</v>
      </c>
      <c r="P8948" s="8">
        <v>2</v>
      </c>
      <c r="Q8948" s="5"/>
    </row>
    <row r="8949" spans="1:17" ht="12" x14ac:dyDescent="0.2">
      <c r="A8949" s="16" t="s">
        <v>5920</v>
      </c>
      <c r="B8949" s="16" t="s">
        <v>9109</v>
      </c>
      <c r="C8949" s="17" t="s">
        <v>8342</v>
      </c>
      <c r="D8949" s="18" t="s">
        <v>8995</v>
      </c>
      <c r="E8949" s="18"/>
      <c r="F8949" s="18"/>
      <c r="G8949" s="18"/>
      <c r="H8949" s="18"/>
      <c r="I8949" s="18"/>
      <c r="J8949" s="5"/>
      <c r="K8949" s="19">
        <v>3849.6</v>
      </c>
      <c r="L8949" s="7">
        <v>3849.6</v>
      </c>
      <c r="M8949" s="5"/>
      <c r="N8949" s="5"/>
      <c r="O8949" s="20">
        <v>8</v>
      </c>
      <c r="P8949" s="8">
        <v>8</v>
      </c>
      <c r="Q8949" s="5"/>
    </row>
    <row r="8950" spans="1:17" ht="12" x14ac:dyDescent="0.2">
      <c r="A8950" s="16" t="s">
        <v>5920</v>
      </c>
      <c r="B8950" s="16" t="s">
        <v>9109</v>
      </c>
      <c r="C8950" s="17" t="s">
        <v>8343</v>
      </c>
      <c r="D8950" s="18" t="s">
        <v>8995</v>
      </c>
      <c r="E8950" s="18"/>
      <c r="F8950" s="18"/>
      <c r="G8950" s="18"/>
      <c r="H8950" s="18"/>
      <c r="I8950" s="18"/>
      <c r="J8950" s="5"/>
      <c r="K8950" s="19">
        <v>12366</v>
      </c>
      <c r="L8950" s="7">
        <v>12366</v>
      </c>
      <c r="M8950" s="5"/>
      <c r="N8950" s="5"/>
      <c r="O8950" s="20">
        <v>5</v>
      </c>
      <c r="P8950" s="8">
        <v>5</v>
      </c>
      <c r="Q8950" s="5"/>
    </row>
    <row r="8951" spans="1:17" ht="12" x14ac:dyDescent="0.2">
      <c r="A8951" s="16" t="s">
        <v>5920</v>
      </c>
      <c r="B8951" s="16" t="s">
        <v>9109</v>
      </c>
      <c r="C8951" s="17" t="s">
        <v>8344</v>
      </c>
      <c r="D8951" s="18" t="s">
        <v>8995</v>
      </c>
      <c r="E8951" s="18"/>
      <c r="F8951" s="18"/>
      <c r="G8951" s="18"/>
      <c r="H8951" s="18"/>
      <c r="I8951" s="18"/>
      <c r="J8951" s="5"/>
      <c r="K8951" s="19">
        <v>1450.8</v>
      </c>
      <c r="L8951" s="6"/>
      <c r="M8951" s="19">
        <v>1450.8</v>
      </c>
      <c r="N8951" s="5"/>
      <c r="O8951" s="20">
        <v>1</v>
      </c>
      <c r="P8951" s="6"/>
      <c r="Q8951" s="20">
        <v>1</v>
      </c>
    </row>
    <row r="8952" spans="1:17" ht="12" x14ac:dyDescent="0.2">
      <c r="A8952" s="16" t="s">
        <v>5920</v>
      </c>
      <c r="B8952" s="16" t="s">
        <v>9109</v>
      </c>
      <c r="C8952" s="17" t="s">
        <v>8345</v>
      </c>
      <c r="D8952" s="18" t="s">
        <v>8995</v>
      </c>
      <c r="E8952" s="18"/>
      <c r="F8952" s="18"/>
      <c r="G8952" s="18"/>
      <c r="H8952" s="18"/>
      <c r="I8952" s="18"/>
      <c r="J8952" s="5"/>
      <c r="K8952" s="19">
        <v>1611.6</v>
      </c>
      <c r="L8952" s="7">
        <v>1611.6</v>
      </c>
      <c r="M8952" s="5"/>
      <c r="N8952" s="5"/>
      <c r="O8952" s="20">
        <v>1</v>
      </c>
      <c r="P8952" s="8">
        <v>1</v>
      </c>
      <c r="Q8952" s="5"/>
    </row>
    <row r="8953" spans="1:17" ht="12" x14ac:dyDescent="0.2">
      <c r="A8953" s="16" t="s">
        <v>5920</v>
      </c>
      <c r="B8953" s="16" t="s">
        <v>9109</v>
      </c>
      <c r="C8953" s="17" t="s">
        <v>8346</v>
      </c>
      <c r="D8953" s="18" t="s">
        <v>8995</v>
      </c>
      <c r="E8953" s="18"/>
      <c r="F8953" s="18"/>
      <c r="G8953" s="18"/>
      <c r="H8953" s="18"/>
      <c r="I8953" s="18"/>
      <c r="J8953" s="5"/>
      <c r="K8953" s="21">
        <v>534</v>
      </c>
      <c r="L8953" s="9">
        <v>534</v>
      </c>
      <c r="M8953" s="5"/>
      <c r="N8953" s="5"/>
      <c r="O8953" s="20">
        <v>2</v>
      </c>
      <c r="P8953" s="8">
        <v>2</v>
      </c>
      <c r="Q8953" s="5"/>
    </row>
    <row r="8954" spans="1:17" ht="12" x14ac:dyDescent="0.2">
      <c r="A8954" s="16" t="s">
        <v>5920</v>
      </c>
      <c r="B8954" s="16" t="s">
        <v>9109</v>
      </c>
      <c r="C8954" s="17" t="s">
        <v>8347</v>
      </c>
      <c r="D8954" s="18" t="s">
        <v>8995</v>
      </c>
      <c r="E8954" s="18"/>
      <c r="F8954" s="18"/>
      <c r="G8954" s="18"/>
      <c r="H8954" s="18"/>
      <c r="I8954" s="18"/>
      <c r="J8954" s="5"/>
      <c r="K8954" s="19">
        <v>8155.2</v>
      </c>
      <c r="L8954" s="7">
        <v>8155.2</v>
      </c>
      <c r="M8954" s="5"/>
      <c r="N8954" s="5"/>
      <c r="O8954" s="20">
        <v>2</v>
      </c>
      <c r="P8954" s="8">
        <v>2</v>
      </c>
      <c r="Q8954" s="5"/>
    </row>
    <row r="8955" spans="1:17" ht="12" x14ac:dyDescent="0.2">
      <c r="A8955" s="16" t="s">
        <v>5920</v>
      </c>
      <c r="B8955" s="16" t="s">
        <v>9109</v>
      </c>
      <c r="C8955" s="17" t="s">
        <v>8348</v>
      </c>
      <c r="D8955" s="18" t="s">
        <v>8995</v>
      </c>
      <c r="E8955" s="18"/>
      <c r="F8955" s="18"/>
      <c r="G8955" s="18"/>
      <c r="H8955" s="18"/>
      <c r="I8955" s="18"/>
      <c r="J8955" s="19">
        <v>4352</v>
      </c>
      <c r="K8955" s="5"/>
      <c r="L8955" s="7">
        <v>4352</v>
      </c>
      <c r="M8955" s="5"/>
      <c r="N8955" s="20">
        <v>100</v>
      </c>
      <c r="O8955" s="5"/>
      <c r="P8955" s="8">
        <v>100</v>
      </c>
      <c r="Q8955" s="5"/>
    </row>
    <row r="8956" spans="1:17" ht="12" x14ac:dyDescent="0.2">
      <c r="A8956" s="16" t="s">
        <v>5920</v>
      </c>
      <c r="B8956" s="16" t="s">
        <v>9109</v>
      </c>
      <c r="C8956" s="17" t="s">
        <v>8349</v>
      </c>
      <c r="D8956" s="18" t="s">
        <v>8995</v>
      </c>
      <c r="E8956" s="18"/>
      <c r="F8956" s="18"/>
      <c r="G8956" s="18"/>
      <c r="H8956" s="18"/>
      <c r="I8956" s="18"/>
      <c r="J8956" s="19">
        <v>4668</v>
      </c>
      <c r="K8956" s="5"/>
      <c r="L8956" s="7">
        <v>4668</v>
      </c>
      <c r="M8956" s="5"/>
      <c r="N8956" s="20">
        <v>100</v>
      </c>
      <c r="O8956" s="5"/>
      <c r="P8956" s="8">
        <v>100</v>
      </c>
      <c r="Q8956" s="5"/>
    </row>
    <row r="8957" spans="1:17" ht="12" x14ac:dyDescent="0.2">
      <c r="A8957" s="16" t="s">
        <v>5920</v>
      </c>
      <c r="B8957" s="16" t="s">
        <v>9109</v>
      </c>
      <c r="C8957" s="17" t="s">
        <v>8350</v>
      </c>
      <c r="D8957" s="18" t="s">
        <v>8995</v>
      </c>
      <c r="E8957" s="18"/>
      <c r="F8957" s="18"/>
      <c r="G8957" s="18"/>
      <c r="H8957" s="18"/>
      <c r="I8957" s="18"/>
      <c r="J8957" s="5"/>
      <c r="K8957" s="21">
        <v>478.33</v>
      </c>
      <c r="L8957" s="9">
        <v>478.33</v>
      </c>
      <c r="M8957" s="5"/>
      <c r="N8957" s="5"/>
      <c r="O8957" s="20">
        <v>2</v>
      </c>
      <c r="P8957" s="8">
        <v>2</v>
      </c>
      <c r="Q8957" s="5"/>
    </row>
    <row r="8958" spans="1:17" ht="12" x14ac:dyDescent="0.2">
      <c r="A8958" s="16" t="s">
        <v>5920</v>
      </c>
      <c r="B8958" s="16" t="s">
        <v>9109</v>
      </c>
      <c r="C8958" s="17" t="s">
        <v>2778</v>
      </c>
      <c r="D8958" s="18" t="s">
        <v>8995</v>
      </c>
      <c r="E8958" s="18"/>
      <c r="F8958" s="18"/>
      <c r="G8958" s="18"/>
      <c r="H8958" s="18"/>
      <c r="I8958" s="18"/>
      <c r="J8958" s="5"/>
      <c r="K8958" s="21">
        <v>51.86</v>
      </c>
      <c r="L8958" s="9">
        <v>51.86</v>
      </c>
      <c r="M8958" s="5"/>
      <c r="N8958" s="5"/>
      <c r="O8958" s="20">
        <v>1</v>
      </c>
      <c r="P8958" s="8">
        <v>1</v>
      </c>
      <c r="Q8958" s="5"/>
    </row>
    <row r="8959" spans="1:17" ht="12" x14ac:dyDescent="0.2">
      <c r="A8959" s="16" t="s">
        <v>5920</v>
      </c>
      <c r="B8959" s="16" t="s">
        <v>9109</v>
      </c>
      <c r="C8959" s="17" t="s">
        <v>8351</v>
      </c>
      <c r="D8959" s="18" t="s">
        <v>8995</v>
      </c>
      <c r="E8959" s="18"/>
      <c r="F8959" s="18"/>
      <c r="G8959" s="18"/>
      <c r="H8959" s="18"/>
      <c r="I8959" s="18"/>
      <c r="J8959" s="5"/>
      <c r="K8959" s="21">
        <v>698.58</v>
      </c>
      <c r="L8959" s="9">
        <v>698.58</v>
      </c>
      <c r="M8959" s="5"/>
      <c r="N8959" s="5"/>
      <c r="O8959" s="20">
        <v>2</v>
      </c>
      <c r="P8959" s="8">
        <v>2</v>
      </c>
      <c r="Q8959" s="5"/>
    </row>
    <row r="8960" spans="1:17" ht="12" x14ac:dyDescent="0.2">
      <c r="A8960" s="16" t="s">
        <v>5920</v>
      </c>
      <c r="B8960" s="16" t="s">
        <v>9109</v>
      </c>
      <c r="C8960" s="17" t="s">
        <v>8352</v>
      </c>
      <c r="D8960" s="18" t="s">
        <v>8995</v>
      </c>
      <c r="E8960" s="18"/>
      <c r="F8960" s="18"/>
      <c r="G8960" s="18"/>
      <c r="H8960" s="18"/>
      <c r="I8960" s="18"/>
      <c r="J8960" s="5"/>
      <c r="K8960" s="19">
        <v>1710</v>
      </c>
      <c r="L8960" s="7">
        <v>1710</v>
      </c>
      <c r="M8960" s="5"/>
      <c r="N8960" s="5"/>
      <c r="O8960" s="20">
        <v>10</v>
      </c>
      <c r="P8960" s="8">
        <v>10</v>
      </c>
      <c r="Q8960" s="5"/>
    </row>
    <row r="8961" spans="1:17" ht="12" x14ac:dyDescent="0.2">
      <c r="A8961" s="16" t="s">
        <v>5920</v>
      </c>
      <c r="B8961" s="16" t="s">
        <v>9109</v>
      </c>
      <c r="C8961" s="17" t="s">
        <v>8353</v>
      </c>
      <c r="D8961" s="18" t="s">
        <v>8995</v>
      </c>
      <c r="E8961" s="18"/>
      <c r="F8961" s="18"/>
      <c r="G8961" s="18"/>
      <c r="H8961" s="18"/>
      <c r="I8961" s="18"/>
      <c r="J8961" s="5"/>
      <c r="K8961" s="19">
        <v>10260</v>
      </c>
      <c r="L8961" s="7">
        <v>10260</v>
      </c>
      <c r="M8961" s="5"/>
      <c r="N8961" s="5"/>
      <c r="O8961" s="20">
        <v>60</v>
      </c>
      <c r="P8961" s="8">
        <v>60</v>
      </c>
      <c r="Q8961" s="5"/>
    </row>
    <row r="8962" spans="1:17" ht="12" x14ac:dyDescent="0.2">
      <c r="A8962" s="16" t="s">
        <v>5920</v>
      </c>
      <c r="B8962" s="16" t="s">
        <v>9109</v>
      </c>
      <c r="C8962" s="17" t="s">
        <v>8354</v>
      </c>
      <c r="D8962" s="18" t="s">
        <v>8995</v>
      </c>
      <c r="E8962" s="18"/>
      <c r="F8962" s="18"/>
      <c r="G8962" s="18"/>
      <c r="H8962" s="18"/>
      <c r="I8962" s="18"/>
      <c r="J8962" s="5"/>
      <c r="K8962" s="19">
        <v>19539.75</v>
      </c>
      <c r="L8962" s="7">
        <v>19539.75</v>
      </c>
      <c r="M8962" s="5"/>
      <c r="N8962" s="5"/>
      <c r="O8962" s="20">
        <v>0.16200000000000001</v>
      </c>
      <c r="P8962" s="8">
        <v>0.16200000000000001</v>
      </c>
      <c r="Q8962" s="5"/>
    </row>
    <row r="8963" spans="1:17" ht="12" x14ac:dyDescent="0.2">
      <c r="A8963" s="16" t="s">
        <v>5920</v>
      </c>
      <c r="B8963" s="16" t="s">
        <v>9109</v>
      </c>
      <c r="C8963" s="17" t="s">
        <v>8355</v>
      </c>
      <c r="D8963" s="18" t="s">
        <v>8995</v>
      </c>
      <c r="E8963" s="18"/>
      <c r="F8963" s="18"/>
      <c r="G8963" s="18"/>
      <c r="H8963" s="18"/>
      <c r="I8963" s="18"/>
      <c r="J8963" s="5"/>
      <c r="K8963" s="19">
        <v>13665.09</v>
      </c>
      <c r="L8963" s="6"/>
      <c r="M8963" s="19">
        <v>13665.09</v>
      </c>
      <c r="N8963" s="5"/>
      <c r="O8963" s="20">
        <v>0.255</v>
      </c>
      <c r="P8963" s="6"/>
      <c r="Q8963" s="20">
        <v>0.255</v>
      </c>
    </row>
    <row r="8964" spans="1:17" ht="12" x14ac:dyDescent="0.2">
      <c r="A8964" s="16" t="s">
        <v>5920</v>
      </c>
      <c r="B8964" s="16" t="s">
        <v>9109</v>
      </c>
      <c r="C8964" s="17" t="s">
        <v>8356</v>
      </c>
      <c r="D8964" s="18" t="s">
        <v>8995</v>
      </c>
      <c r="E8964" s="18"/>
      <c r="F8964" s="18"/>
      <c r="G8964" s="18"/>
      <c r="H8964" s="18"/>
      <c r="I8964" s="18"/>
      <c r="J8964" s="19">
        <v>25754.79</v>
      </c>
      <c r="K8964" s="5"/>
      <c r="L8964" s="7">
        <v>25754.79</v>
      </c>
      <c r="M8964" s="5"/>
      <c r="N8964" s="20">
        <v>9.8000000000000004E-2</v>
      </c>
      <c r="O8964" s="5"/>
      <c r="P8964" s="8">
        <v>9.8000000000000004E-2</v>
      </c>
      <c r="Q8964" s="5"/>
    </row>
    <row r="8965" spans="1:17" ht="12" x14ac:dyDescent="0.2">
      <c r="A8965" s="16" t="s">
        <v>5920</v>
      </c>
      <c r="B8965" s="16" t="s">
        <v>9109</v>
      </c>
      <c r="C8965" s="17" t="s">
        <v>8357</v>
      </c>
      <c r="D8965" s="18" t="s">
        <v>8995</v>
      </c>
      <c r="E8965" s="18"/>
      <c r="F8965" s="18"/>
      <c r="G8965" s="18"/>
      <c r="H8965" s="18"/>
      <c r="I8965" s="18"/>
      <c r="J8965" s="19">
        <v>9282.27</v>
      </c>
      <c r="K8965" s="5"/>
      <c r="L8965" s="7">
        <v>9282.27</v>
      </c>
      <c r="M8965" s="5"/>
      <c r="N8965" s="20">
        <v>0.188</v>
      </c>
      <c r="O8965" s="5"/>
      <c r="P8965" s="8">
        <v>0.188</v>
      </c>
      <c r="Q8965" s="5"/>
    </row>
    <row r="8966" spans="1:17" ht="12" x14ac:dyDescent="0.2">
      <c r="A8966" s="16" t="s">
        <v>5920</v>
      </c>
      <c r="B8966" s="16" t="s">
        <v>9109</v>
      </c>
      <c r="C8966" s="17" t="s">
        <v>8358</v>
      </c>
      <c r="D8966" s="18" t="s">
        <v>8995</v>
      </c>
      <c r="E8966" s="18"/>
      <c r="F8966" s="18"/>
      <c r="G8966" s="18"/>
      <c r="H8966" s="18"/>
      <c r="I8966" s="18"/>
      <c r="J8966" s="19">
        <v>91045.49</v>
      </c>
      <c r="K8966" s="5"/>
      <c r="L8966" s="7">
        <v>91045.49</v>
      </c>
      <c r="M8966" s="5"/>
      <c r="N8966" s="20">
        <v>1.827</v>
      </c>
      <c r="O8966" s="5"/>
      <c r="P8966" s="8">
        <v>1.827</v>
      </c>
      <c r="Q8966" s="5"/>
    </row>
    <row r="8967" spans="1:17" ht="12" x14ac:dyDescent="0.2">
      <c r="A8967" s="16" t="s">
        <v>5920</v>
      </c>
      <c r="B8967" s="16" t="s">
        <v>9109</v>
      </c>
      <c r="C8967" s="17" t="s">
        <v>8359</v>
      </c>
      <c r="D8967" s="18" t="s">
        <v>8995</v>
      </c>
      <c r="E8967" s="18"/>
      <c r="F8967" s="18"/>
      <c r="G8967" s="18"/>
      <c r="H8967" s="18"/>
      <c r="I8967" s="18"/>
      <c r="J8967" s="5"/>
      <c r="K8967" s="19">
        <v>3640</v>
      </c>
      <c r="L8967" s="6"/>
      <c r="M8967" s="19">
        <v>3640</v>
      </c>
      <c r="N8967" s="5"/>
      <c r="O8967" s="20">
        <v>5.1999999999999998E-2</v>
      </c>
      <c r="P8967" s="6"/>
      <c r="Q8967" s="20">
        <v>5.1999999999999998E-2</v>
      </c>
    </row>
    <row r="8968" spans="1:17" ht="12" x14ac:dyDescent="0.2">
      <c r="A8968" s="16" t="s">
        <v>5920</v>
      </c>
      <c r="B8968" s="16" t="s">
        <v>9109</v>
      </c>
      <c r="C8968" s="17" t="s">
        <v>5587</v>
      </c>
      <c r="D8968" s="18" t="s">
        <v>8995</v>
      </c>
      <c r="E8968" s="18"/>
      <c r="F8968" s="18"/>
      <c r="G8968" s="18"/>
      <c r="H8968" s="18"/>
      <c r="I8968" s="18"/>
      <c r="J8968" s="19">
        <v>66733.649999999994</v>
      </c>
      <c r="K8968" s="5"/>
      <c r="L8968" s="7">
        <v>66733.649999999994</v>
      </c>
      <c r="M8968" s="5"/>
      <c r="N8968" s="20">
        <v>1.35</v>
      </c>
      <c r="O8968" s="5"/>
      <c r="P8968" s="8">
        <v>1.35</v>
      </c>
      <c r="Q8968" s="5"/>
    </row>
    <row r="8969" spans="1:17" ht="12" x14ac:dyDescent="0.2">
      <c r="A8969" s="16" t="s">
        <v>5920</v>
      </c>
      <c r="B8969" s="16" t="s">
        <v>9109</v>
      </c>
      <c r="C8969" s="17" t="s">
        <v>8360</v>
      </c>
      <c r="D8969" s="18" t="s">
        <v>8995</v>
      </c>
      <c r="E8969" s="18"/>
      <c r="F8969" s="18"/>
      <c r="G8969" s="18"/>
      <c r="H8969" s="18"/>
      <c r="I8969" s="18"/>
      <c r="J8969" s="5"/>
      <c r="K8969" s="19">
        <v>20963.02</v>
      </c>
      <c r="L8969" s="7">
        <v>20963.02</v>
      </c>
      <c r="M8969" s="5"/>
      <c r="N8969" s="5"/>
      <c r="O8969" s="20">
        <v>0.55200000000000005</v>
      </c>
      <c r="P8969" s="8">
        <v>0.55200000000000005</v>
      </c>
      <c r="Q8969" s="5"/>
    </row>
    <row r="8970" spans="1:17" ht="12" x14ac:dyDescent="0.2">
      <c r="A8970" s="16" t="s">
        <v>5920</v>
      </c>
      <c r="B8970" s="16" t="s">
        <v>9109</v>
      </c>
      <c r="C8970" s="17" t="s">
        <v>8361</v>
      </c>
      <c r="D8970" s="18" t="s">
        <v>8995</v>
      </c>
      <c r="E8970" s="18"/>
      <c r="F8970" s="18"/>
      <c r="G8970" s="18"/>
      <c r="H8970" s="18"/>
      <c r="I8970" s="18"/>
      <c r="J8970" s="5"/>
      <c r="K8970" s="19">
        <v>52126.79</v>
      </c>
      <c r="L8970" s="7">
        <v>52126.79</v>
      </c>
      <c r="M8970" s="5"/>
      <c r="N8970" s="5"/>
      <c r="O8970" s="20">
        <v>1.0529999999999999</v>
      </c>
      <c r="P8970" s="8">
        <v>1.0529999999999999</v>
      </c>
      <c r="Q8970" s="5"/>
    </row>
    <row r="8971" spans="1:17" ht="12" x14ac:dyDescent="0.2">
      <c r="A8971" s="16" t="s">
        <v>5920</v>
      </c>
      <c r="B8971" s="16" t="s">
        <v>9109</v>
      </c>
      <c r="C8971" s="17" t="s">
        <v>8362</v>
      </c>
      <c r="D8971" s="18" t="s">
        <v>8995</v>
      </c>
      <c r="E8971" s="18"/>
      <c r="F8971" s="18"/>
      <c r="G8971" s="18"/>
      <c r="H8971" s="18"/>
      <c r="I8971" s="18"/>
      <c r="J8971" s="5"/>
      <c r="K8971" s="19">
        <v>998712</v>
      </c>
      <c r="L8971" s="6"/>
      <c r="M8971" s="19">
        <v>998712</v>
      </c>
      <c r="N8971" s="5"/>
      <c r="O8971" s="20">
        <v>9.6029999999999998</v>
      </c>
      <c r="P8971" s="6"/>
      <c r="Q8971" s="20">
        <v>9.6029999999999998</v>
      </c>
    </row>
    <row r="8972" spans="1:17" ht="12" x14ac:dyDescent="0.2">
      <c r="A8972" s="16" t="s">
        <v>5920</v>
      </c>
      <c r="B8972" s="16" t="s">
        <v>9109</v>
      </c>
      <c r="C8972" s="17" t="s">
        <v>8363</v>
      </c>
      <c r="D8972" s="18" t="s">
        <v>8995</v>
      </c>
      <c r="E8972" s="18"/>
      <c r="F8972" s="18"/>
      <c r="G8972" s="18"/>
      <c r="H8972" s="18"/>
      <c r="I8972" s="18"/>
      <c r="J8972" s="5"/>
      <c r="K8972" s="19">
        <v>642356.09</v>
      </c>
      <c r="L8972" s="6"/>
      <c r="M8972" s="19">
        <v>642356.09</v>
      </c>
      <c r="N8972" s="5"/>
      <c r="O8972" s="20">
        <v>182.56</v>
      </c>
      <c r="P8972" s="6"/>
      <c r="Q8972" s="20">
        <v>182.56</v>
      </c>
    </row>
    <row r="8973" spans="1:17" ht="12" x14ac:dyDescent="0.2">
      <c r="A8973" s="16" t="s">
        <v>5920</v>
      </c>
      <c r="B8973" s="16" t="s">
        <v>9109</v>
      </c>
      <c r="C8973" s="17" t="s">
        <v>8364</v>
      </c>
      <c r="D8973" s="18" t="s">
        <v>8995</v>
      </c>
      <c r="E8973" s="18"/>
      <c r="F8973" s="18"/>
      <c r="G8973" s="18"/>
      <c r="H8973" s="18"/>
      <c r="I8973" s="18"/>
      <c r="J8973" s="5"/>
      <c r="K8973" s="21">
        <v>570</v>
      </c>
      <c r="L8973" s="9">
        <v>570</v>
      </c>
      <c r="M8973" s="5"/>
      <c r="N8973" s="5"/>
      <c r="O8973" s="20">
        <v>5</v>
      </c>
      <c r="P8973" s="8">
        <v>5</v>
      </c>
      <c r="Q8973" s="5"/>
    </row>
    <row r="8974" spans="1:17" ht="12" x14ac:dyDescent="0.2">
      <c r="A8974" s="16" t="s">
        <v>5920</v>
      </c>
      <c r="B8974" s="16" t="s">
        <v>9109</v>
      </c>
      <c r="C8974" s="17" t="s">
        <v>8365</v>
      </c>
      <c r="D8974" s="18" t="s">
        <v>8995</v>
      </c>
      <c r="E8974" s="18"/>
      <c r="F8974" s="18"/>
      <c r="G8974" s="18"/>
      <c r="H8974" s="18"/>
      <c r="I8974" s="18"/>
      <c r="J8974" s="5"/>
      <c r="K8974" s="19">
        <v>1632</v>
      </c>
      <c r="L8974" s="7">
        <v>1632</v>
      </c>
      <c r="M8974" s="5"/>
      <c r="N8974" s="5"/>
      <c r="O8974" s="20">
        <v>24</v>
      </c>
      <c r="P8974" s="8">
        <v>24</v>
      </c>
      <c r="Q8974" s="5"/>
    </row>
    <row r="8975" spans="1:17" ht="12" x14ac:dyDescent="0.2">
      <c r="A8975" s="16" t="s">
        <v>5920</v>
      </c>
      <c r="B8975" s="16" t="s">
        <v>9109</v>
      </c>
      <c r="C8975" s="17" t="s">
        <v>8366</v>
      </c>
      <c r="D8975" s="18" t="s">
        <v>8995</v>
      </c>
      <c r="E8975" s="18"/>
      <c r="F8975" s="18"/>
      <c r="G8975" s="18"/>
      <c r="H8975" s="18"/>
      <c r="I8975" s="18"/>
      <c r="J8975" s="5"/>
      <c r="K8975" s="19">
        <v>1200</v>
      </c>
      <c r="L8975" s="7">
        <v>1200</v>
      </c>
      <c r="M8975" s="5"/>
      <c r="N8975" s="5"/>
      <c r="O8975" s="20">
        <v>15</v>
      </c>
      <c r="P8975" s="8">
        <v>15</v>
      </c>
      <c r="Q8975" s="5"/>
    </row>
    <row r="8976" spans="1:17" ht="12" x14ac:dyDescent="0.2">
      <c r="A8976" s="16" t="s">
        <v>5920</v>
      </c>
      <c r="B8976" s="16" t="s">
        <v>9109</v>
      </c>
      <c r="C8976" s="17" t="s">
        <v>8367</v>
      </c>
      <c r="D8976" s="18" t="str">
        <f>VLOOKUP(C8976,[2]итоговая!$C$6:$H$1018,4,FALSE)</f>
        <v>Производство 2022</v>
      </c>
      <c r="E8976" s="26">
        <f>J8976-L8976</f>
        <v>247245</v>
      </c>
      <c r="F8976" s="26">
        <f>N8976-P8976</f>
        <v>3.7320000000000002</v>
      </c>
      <c r="G8976" s="26" t="str">
        <f>VLOOKUP(C8976,[2]итоговая!$C$6:$H$1018,5,FALSE)</f>
        <v>УКС</v>
      </c>
      <c r="H8976" s="21" t="str">
        <f>VLOOKUP(C8976,[2]итоговая!$C$6:$H$1018,6,FALSE)</f>
        <v>при ремонтах в 2022-2023</v>
      </c>
      <c r="I8976" s="18"/>
      <c r="J8976" s="19">
        <v>247245</v>
      </c>
      <c r="K8976" s="5"/>
      <c r="L8976" s="6"/>
      <c r="M8976" s="19">
        <v>247245</v>
      </c>
      <c r="N8976" s="20">
        <v>3.7320000000000002</v>
      </c>
      <c r="O8976" s="5"/>
      <c r="P8976" s="6"/>
      <c r="Q8976" s="20">
        <v>3.7320000000000002</v>
      </c>
    </row>
    <row r="8977" spans="1:17" ht="12" x14ac:dyDescent="0.2">
      <c r="A8977" s="16" t="s">
        <v>5920</v>
      </c>
      <c r="B8977" s="16" t="s">
        <v>9109</v>
      </c>
      <c r="C8977" s="17" t="s">
        <v>5599</v>
      </c>
      <c r="D8977" s="18" t="s">
        <v>8995</v>
      </c>
      <c r="E8977" s="18"/>
      <c r="F8977" s="18"/>
      <c r="G8977" s="18"/>
      <c r="H8977" s="18"/>
      <c r="I8977" s="18"/>
      <c r="J8977" s="5"/>
      <c r="K8977" s="19">
        <v>62685</v>
      </c>
      <c r="L8977" s="6"/>
      <c r="M8977" s="19">
        <v>62685</v>
      </c>
      <c r="N8977" s="5"/>
      <c r="O8977" s="20">
        <v>0.63</v>
      </c>
      <c r="P8977" s="6"/>
      <c r="Q8977" s="20">
        <v>0.63</v>
      </c>
    </row>
    <row r="8978" spans="1:17" ht="24" x14ac:dyDescent="0.2">
      <c r="A8978" s="16" t="s">
        <v>5920</v>
      </c>
      <c r="B8978" s="16" t="s">
        <v>9109</v>
      </c>
      <c r="C8978" s="17" t="s">
        <v>8368</v>
      </c>
      <c r="D8978" s="18" t="str">
        <f>VLOOKUP(C8978,[2]итоговая!$C$6:$H$1018,4,FALSE)</f>
        <v>Производство 2022</v>
      </c>
      <c r="E8978" s="26">
        <f t="shared" ref="E8978:E8980" si="416">J8978-L8978</f>
        <v>812485.77</v>
      </c>
      <c r="F8978" s="26">
        <f t="shared" ref="F8978:F8980" si="417">N8978-P8978</f>
        <v>6.5119999999999996</v>
      </c>
      <c r="G8978" s="26" t="str">
        <f>VLOOKUP(C8978,[2]итоговая!$C$6:$H$1018,5,FALSE)</f>
        <v>УКС</v>
      </c>
      <c r="H8978" s="21" t="str">
        <f>VLOOKUP(C8978,[2]итоговая!$C$6:$H$1018,6,FALSE)</f>
        <v>Водовод от скв 160 до скв 201 Аллагулловского м.р., июль 2022</v>
      </c>
      <c r="I8978" s="18"/>
      <c r="J8978" s="19">
        <v>812485.77</v>
      </c>
      <c r="K8978" s="19">
        <v>29195.59</v>
      </c>
      <c r="L8978" s="6"/>
      <c r="M8978" s="19">
        <v>841681.36</v>
      </c>
      <c r="N8978" s="20">
        <v>6.5119999999999996</v>
      </c>
      <c r="O8978" s="20">
        <v>0.23400000000000001</v>
      </c>
      <c r="P8978" s="6"/>
      <c r="Q8978" s="20">
        <v>6.7460000000000004</v>
      </c>
    </row>
    <row r="8979" spans="1:17" ht="24" x14ac:dyDescent="0.2">
      <c r="A8979" s="16" t="s">
        <v>5920</v>
      </c>
      <c r="B8979" s="16" t="s">
        <v>9109</v>
      </c>
      <c r="C8979" s="17" t="s">
        <v>8369</v>
      </c>
      <c r="D8979" s="18" t="str">
        <f>VLOOKUP(C8979,[2]итоговая!$C$6:$H$1018,4,FALSE)</f>
        <v>Реконструкция НБУ 2022-2024</v>
      </c>
      <c r="E8979" s="26">
        <f t="shared" si="416"/>
        <v>60754.879999999997</v>
      </c>
      <c r="F8979" s="26">
        <f t="shared" si="417"/>
        <v>0.78900000000000003</v>
      </c>
      <c r="G8979" s="26" t="str">
        <f>VLOOKUP(C8979,[2]итоговая!$C$6:$H$1018,5,FALSE)</f>
        <v>УКС</v>
      </c>
      <c r="H8979" s="21" t="str">
        <f>VLOOKUP(C8979,[2]итоговая!$C$6:$H$1018,6,FALSE)</f>
        <v>Реконструкция НБУ 2022-2024</v>
      </c>
      <c r="I8979" s="18"/>
      <c r="J8979" s="19">
        <v>60754.879999999997</v>
      </c>
      <c r="K8979" s="5"/>
      <c r="L8979" s="6"/>
      <c r="M8979" s="19">
        <v>60754.879999999997</v>
      </c>
      <c r="N8979" s="20">
        <v>0.78900000000000003</v>
      </c>
      <c r="O8979" s="5"/>
      <c r="P8979" s="6"/>
      <c r="Q8979" s="20">
        <v>0.78900000000000003</v>
      </c>
    </row>
    <row r="8980" spans="1:17" ht="24" x14ac:dyDescent="0.2">
      <c r="A8980" s="16" t="s">
        <v>5920</v>
      </c>
      <c r="B8980" s="16" t="s">
        <v>9109</v>
      </c>
      <c r="C8980" s="17" t="s">
        <v>5620</v>
      </c>
      <c r="D8980" s="18" t="str">
        <f>VLOOKUP(C8980,[2]итоговая!$C$6:$H$1018,4,FALSE)</f>
        <v>Реконструкция НБУ 2022-2024</v>
      </c>
      <c r="E8980" s="26">
        <f t="shared" si="416"/>
        <v>254261.56</v>
      </c>
      <c r="F8980" s="26">
        <f t="shared" si="417"/>
        <v>3.62</v>
      </c>
      <c r="G8980" s="26" t="str">
        <f>VLOOKUP(C8980,[2]итоговая!$C$6:$H$1018,5,FALSE)</f>
        <v>УКС</v>
      </c>
      <c r="H8980" s="21" t="str">
        <f>VLOOKUP(C8980,[2]итоговая!$C$6:$H$1018,6,FALSE)</f>
        <v>Реконструкция НБУ 2022-2024</v>
      </c>
      <c r="I8980" s="18"/>
      <c r="J8980" s="19">
        <v>254261.56</v>
      </c>
      <c r="K8980" s="5"/>
      <c r="L8980" s="6"/>
      <c r="M8980" s="19">
        <v>254261.56</v>
      </c>
      <c r="N8980" s="20">
        <v>3.62</v>
      </c>
      <c r="O8980" s="5"/>
      <c r="P8980" s="6"/>
      <c r="Q8980" s="20">
        <v>3.62</v>
      </c>
    </row>
    <row r="8981" spans="1:17" ht="12" x14ac:dyDescent="0.2">
      <c r="A8981" s="16" t="s">
        <v>5920</v>
      </c>
      <c r="B8981" s="16" t="s">
        <v>9109</v>
      </c>
      <c r="C8981" s="17" t="s">
        <v>5622</v>
      </c>
      <c r="D8981" s="18" t="s">
        <v>8995</v>
      </c>
      <c r="E8981" s="18"/>
      <c r="F8981" s="18"/>
      <c r="G8981" s="18"/>
      <c r="H8981" s="18"/>
      <c r="I8981" s="18"/>
      <c r="J8981" s="19">
        <v>120141.45</v>
      </c>
      <c r="K8981" s="5"/>
      <c r="L8981" s="7">
        <v>120141.45</v>
      </c>
      <c r="M8981" s="5"/>
      <c r="N8981" s="20">
        <v>1.927</v>
      </c>
      <c r="O8981" s="5"/>
      <c r="P8981" s="8">
        <v>1.927</v>
      </c>
      <c r="Q8981" s="5"/>
    </row>
    <row r="8982" spans="1:17" ht="12" x14ac:dyDescent="0.2">
      <c r="A8982" s="16" t="s">
        <v>5920</v>
      </c>
      <c r="B8982" s="16" t="s">
        <v>9109</v>
      </c>
      <c r="C8982" s="17" t="s">
        <v>8370</v>
      </c>
      <c r="D8982" s="18" t="str">
        <f>VLOOKUP(C8982,[2]итоговая!$C$6:$H$1018,4,FALSE)</f>
        <v>Производство 2022</v>
      </c>
      <c r="E8982" s="26">
        <f t="shared" ref="E8982:E8984" si="418">J8982-L8982</f>
        <v>246515.58999999997</v>
      </c>
      <c r="F8982" s="26">
        <f t="shared" ref="F8982:F8984" si="419">N8982-P8982</f>
        <v>2.0670000000000002</v>
      </c>
      <c r="G8982" s="26" t="str">
        <f>VLOOKUP(C8982,[2]итоговая!$C$6:$H$1018,5,FALSE)</f>
        <v>УКС</v>
      </c>
      <c r="H8982" s="21" t="str">
        <f>VLOOKUP(C8982,[2]итоговая!$C$6:$H$1018,6,FALSE)</f>
        <v>ППД 2022</v>
      </c>
      <c r="I8982" s="18"/>
      <c r="J8982" s="19">
        <v>470252.04</v>
      </c>
      <c r="K8982" s="5"/>
      <c r="L8982" s="7">
        <v>223736.45</v>
      </c>
      <c r="M8982" s="19">
        <v>246515.59</v>
      </c>
      <c r="N8982" s="20">
        <v>3.9430000000000001</v>
      </c>
      <c r="O8982" s="5"/>
      <c r="P8982" s="8">
        <v>1.8759999999999999</v>
      </c>
      <c r="Q8982" s="20">
        <v>2.0670000000000002</v>
      </c>
    </row>
    <row r="8983" spans="1:17" ht="24" x14ac:dyDescent="0.2">
      <c r="A8983" s="16" t="s">
        <v>5920</v>
      </c>
      <c r="B8983" s="16" t="s">
        <v>9109</v>
      </c>
      <c r="C8983" s="17" t="s">
        <v>8371</v>
      </c>
      <c r="D8983" s="18" t="str">
        <f>VLOOKUP(C8983,[2]итоговая!$C$6:$H$1018,4,FALSE)</f>
        <v>Производство 2022</v>
      </c>
      <c r="E8983" s="26">
        <f t="shared" si="418"/>
        <v>206819.73</v>
      </c>
      <c r="F8983" s="26">
        <f t="shared" si="419"/>
        <v>3.0310000000000001</v>
      </c>
      <c r="G8983" s="26" t="str">
        <f>VLOOKUP(C8983,[2]итоговая!$C$6:$H$1018,5,FALSE)</f>
        <v>УКС</v>
      </c>
      <c r="H8983" s="21" t="str">
        <f>VLOOKUP(C8983,[2]итоговая!$C$6:$H$1018,6,FALSE)</f>
        <v>Водовод от скв 160 до скв 201 Аллагулловского м.р., июль 2022</v>
      </c>
      <c r="I8983" s="18"/>
      <c r="J8983" s="19">
        <v>206819.73</v>
      </c>
      <c r="K8983" s="5"/>
      <c r="L8983" s="6"/>
      <c r="M8983" s="19">
        <v>206819.73</v>
      </c>
      <c r="N8983" s="20">
        <v>3.0310000000000001</v>
      </c>
      <c r="O8983" s="5"/>
      <c r="P8983" s="6"/>
      <c r="Q8983" s="20">
        <v>3.0310000000000001</v>
      </c>
    </row>
    <row r="8984" spans="1:17" ht="24" x14ac:dyDescent="0.2">
      <c r="A8984" s="16" t="s">
        <v>5920</v>
      </c>
      <c r="B8984" s="16" t="s">
        <v>9109</v>
      </c>
      <c r="C8984" s="17" t="s">
        <v>8372</v>
      </c>
      <c r="D8984" s="18" t="str">
        <f>VLOOKUP(C8984,[2]итоговая!$C$6:$H$1018,4,FALSE)</f>
        <v>Производство 2022</v>
      </c>
      <c r="E8984" s="26">
        <f t="shared" si="418"/>
        <v>93621.06</v>
      </c>
      <c r="F8984" s="26">
        <f t="shared" si="419"/>
        <v>0.78500000000000003</v>
      </c>
      <c r="G8984" s="26" t="str">
        <f>VLOOKUP(C8984,[2]итоговая!$C$6:$H$1018,5,FALSE)</f>
        <v>УКС</v>
      </c>
      <c r="H8984" s="21" t="str">
        <f>VLOOKUP(C8984,[2]итоговая!$C$6:$H$1018,6,FALSE)</f>
        <v>ремонт трубопроводов 2022</v>
      </c>
      <c r="I8984" s="18"/>
      <c r="J8984" s="19">
        <v>111629.7</v>
      </c>
      <c r="K8984" s="5"/>
      <c r="L8984" s="7">
        <v>18008.64</v>
      </c>
      <c r="M8984" s="19">
        <v>93621.06</v>
      </c>
      <c r="N8984" s="20">
        <v>0.93600000000000005</v>
      </c>
      <c r="O8984" s="5"/>
      <c r="P8984" s="8">
        <v>0.151</v>
      </c>
      <c r="Q8984" s="20">
        <v>0.78500000000000003</v>
      </c>
    </row>
    <row r="8985" spans="1:17" ht="12" x14ac:dyDescent="0.2">
      <c r="A8985" s="16" t="s">
        <v>5920</v>
      </c>
      <c r="B8985" s="16" t="s">
        <v>9109</v>
      </c>
      <c r="C8985" s="17" t="s">
        <v>8373</v>
      </c>
      <c r="D8985" s="18" t="s">
        <v>8995</v>
      </c>
      <c r="E8985" s="18"/>
      <c r="F8985" s="18"/>
      <c r="G8985" s="18"/>
      <c r="H8985" s="18"/>
      <c r="I8985" s="18"/>
      <c r="J8985" s="5"/>
      <c r="K8985" s="19">
        <v>1958.33</v>
      </c>
      <c r="L8985" s="7">
        <v>1958.33</v>
      </c>
      <c r="M8985" s="5"/>
      <c r="N8985" s="5"/>
      <c r="O8985" s="20">
        <v>2</v>
      </c>
      <c r="P8985" s="8">
        <v>2</v>
      </c>
      <c r="Q8985" s="5"/>
    </row>
    <row r="8986" spans="1:17" ht="12" x14ac:dyDescent="0.2">
      <c r="A8986" s="16" t="s">
        <v>5920</v>
      </c>
      <c r="B8986" s="16" t="s">
        <v>9109</v>
      </c>
      <c r="C8986" s="17" t="s">
        <v>8374</v>
      </c>
      <c r="D8986" s="18" t="s">
        <v>8995</v>
      </c>
      <c r="E8986" s="18"/>
      <c r="F8986" s="18"/>
      <c r="G8986" s="18"/>
      <c r="H8986" s="18"/>
      <c r="I8986" s="18"/>
      <c r="J8986" s="5"/>
      <c r="K8986" s="19">
        <v>1859.32</v>
      </c>
      <c r="L8986" s="7">
        <v>1859.32</v>
      </c>
      <c r="M8986" s="5"/>
      <c r="N8986" s="5"/>
      <c r="O8986" s="20">
        <v>1</v>
      </c>
      <c r="P8986" s="8">
        <v>1</v>
      </c>
      <c r="Q8986" s="5"/>
    </row>
    <row r="8987" spans="1:17" ht="12" x14ac:dyDescent="0.2">
      <c r="A8987" s="16" t="s">
        <v>5920</v>
      </c>
      <c r="B8987" s="16" t="s">
        <v>9109</v>
      </c>
      <c r="C8987" s="17" t="s">
        <v>8375</v>
      </c>
      <c r="D8987" s="18" t="s">
        <v>8995</v>
      </c>
      <c r="E8987" s="18"/>
      <c r="F8987" s="18"/>
      <c r="G8987" s="18"/>
      <c r="H8987" s="18"/>
      <c r="I8987" s="18"/>
      <c r="J8987" s="5"/>
      <c r="K8987" s="19">
        <v>1686.75</v>
      </c>
      <c r="L8987" s="7">
        <v>1686.75</v>
      </c>
      <c r="M8987" s="5"/>
      <c r="N8987" s="5"/>
      <c r="O8987" s="20">
        <v>1</v>
      </c>
      <c r="P8987" s="8">
        <v>1</v>
      </c>
      <c r="Q8987" s="5"/>
    </row>
    <row r="8988" spans="1:17" ht="12" x14ac:dyDescent="0.2">
      <c r="A8988" s="16" t="s">
        <v>5920</v>
      </c>
      <c r="B8988" s="16" t="s">
        <v>9109</v>
      </c>
      <c r="C8988" s="17" t="s">
        <v>8376</v>
      </c>
      <c r="D8988" s="18" t="s">
        <v>8995</v>
      </c>
      <c r="E8988" s="18"/>
      <c r="F8988" s="18"/>
      <c r="G8988" s="18"/>
      <c r="H8988" s="18"/>
      <c r="I8988" s="18"/>
      <c r="J8988" s="5"/>
      <c r="K8988" s="19">
        <v>4800</v>
      </c>
      <c r="L8988" s="7">
        <v>4800</v>
      </c>
      <c r="M8988" s="5"/>
      <c r="N8988" s="5"/>
      <c r="O8988" s="20">
        <v>1</v>
      </c>
      <c r="P8988" s="8">
        <v>1</v>
      </c>
      <c r="Q8988" s="5"/>
    </row>
    <row r="8989" spans="1:17" ht="24" x14ac:dyDescent="0.2">
      <c r="A8989" s="16" t="s">
        <v>5920</v>
      </c>
      <c r="B8989" s="16" t="s">
        <v>9109</v>
      </c>
      <c r="C8989" s="17" t="s">
        <v>8377</v>
      </c>
      <c r="D8989" s="18" t="s">
        <v>8995</v>
      </c>
      <c r="E8989" s="18"/>
      <c r="F8989" s="18"/>
      <c r="G8989" s="18"/>
      <c r="H8989" s="18"/>
      <c r="I8989" s="18"/>
      <c r="J8989" s="5"/>
      <c r="K8989" s="19">
        <v>28666.67</v>
      </c>
      <c r="L8989" s="7">
        <v>28666.67</v>
      </c>
      <c r="M8989" s="5"/>
      <c r="N8989" s="5"/>
      <c r="O8989" s="20">
        <v>1</v>
      </c>
      <c r="P8989" s="8">
        <v>1</v>
      </c>
      <c r="Q8989" s="5"/>
    </row>
    <row r="8990" spans="1:17" ht="12" x14ac:dyDescent="0.2">
      <c r="A8990" s="16" t="s">
        <v>5920</v>
      </c>
      <c r="B8990" s="16" t="s">
        <v>9109</v>
      </c>
      <c r="C8990" s="17" t="s">
        <v>8378</v>
      </c>
      <c r="D8990" s="18" t="s">
        <v>8995</v>
      </c>
      <c r="E8990" s="18"/>
      <c r="F8990" s="18"/>
      <c r="G8990" s="18"/>
      <c r="H8990" s="18"/>
      <c r="I8990" s="18"/>
      <c r="J8990" s="5"/>
      <c r="K8990" s="19">
        <v>3393</v>
      </c>
      <c r="L8990" s="6"/>
      <c r="M8990" s="19">
        <v>3393</v>
      </c>
      <c r="N8990" s="5"/>
      <c r="O8990" s="20">
        <v>300</v>
      </c>
      <c r="P8990" s="6"/>
      <c r="Q8990" s="20">
        <v>300</v>
      </c>
    </row>
    <row r="8991" spans="1:17" ht="12" x14ac:dyDescent="0.2">
      <c r="A8991" s="16" t="s">
        <v>5920</v>
      </c>
      <c r="B8991" s="16" t="s">
        <v>9109</v>
      </c>
      <c r="C8991" s="17" t="s">
        <v>8379</v>
      </c>
      <c r="D8991" s="18" t="s">
        <v>8995</v>
      </c>
      <c r="E8991" s="18"/>
      <c r="F8991" s="18"/>
      <c r="G8991" s="18"/>
      <c r="H8991" s="18"/>
      <c r="I8991" s="18"/>
      <c r="J8991" s="5"/>
      <c r="K8991" s="19">
        <v>4876.5600000000004</v>
      </c>
      <c r="L8991" s="6"/>
      <c r="M8991" s="19">
        <v>4876.5600000000004</v>
      </c>
      <c r="N8991" s="5"/>
      <c r="O8991" s="20">
        <v>300</v>
      </c>
      <c r="P8991" s="6"/>
      <c r="Q8991" s="20">
        <v>300</v>
      </c>
    </row>
    <row r="8992" spans="1:17" ht="12" x14ac:dyDescent="0.2">
      <c r="A8992" s="16" t="s">
        <v>5920</v>
      </c>
      <c r="B8992" s="16" t="s">
        <v>9109</v>
      </c>
      <c r="C8992" s="17" t="s">
        <v>8380</v>
      </c>
      <c r="D8992" s="18" t="s">
        <v>8995</v>
      </c>
      <c r="E8992" s="18"/>
      <c r="F8992" s="18"/>
      <c r="G8992" s="18"/>
      <c r="H8992" s="18"/>
      <c r="I8992" s="18"/>
      <c r="J8992" s="5"/>
      <c r="K8992" s="21">
        <v>525.41999999999996</v>
      </c>
      <c r="L8992" s="9">
        <v>525.41999999999996</v>
      </c>
      <c r="M8992" s="5"/>
      <c r="N8992" s="5"/>
      <c r="O8992" s="20">
        <v>10</v>
      </c>
      <c r="P8992" s="8">
        <v>10</v>
      </c>
      <c r="Q8992" s="5"/>
    </row>
    <row r="8993" spans="1:17" ht="12" x14ac:dyDescent="0.2">
      <c r="A8993" s="16" t="s">
        <v>5920</v>
      </c>
      <c r="B8993" s="16" t="s">
        <v>9109</v>
      </c>
      <c r="C8993" s="17" t="s">
        <v>8381</v>
      </c>
      <c r="D8993" s="18" t="s">
        <v>8995</v>
      </c>
      <c r="E8993" s="18"/>
      <c r="F8993" s="18"/>
      <c r="G8993" s="18"/>
      <c r="H8993" s="18"/>
      <c r="I8993" s="18"/>
      <c r="J8993" s="5"/>
      <c r="K8993" s="19">
        <v>4280165.1500000004</v>
      </c>
      <c r="L8993" s="7">
        <v>4280165.1500000004</v>
      </c>
      <c r="M8993" s="5"/>
      <c r="N8993" s="5"/>
      <c r="O8993" s="20">
        <v>333</v>
      </c>
      <c r="P8993" s="8">
        <v>333</v>
      </c>
      <c r="Q8993" s="5"/>
    </row>
    <row r="8994" spans="1:17" ht="12" x14ac:dyDescent="0.2">
      <c r="A8994" s="16" t="s">
        <v>5920</v>
      </c>
      <c r="B8994" s="16" t="s">
        <v>9109</v>
      </c>
      <c r="C8994" s="17" t="s">
        <v>8382</v>
      </c>
      <c r="D8994" s="18" t="s">
        <v>8995</v>
      </c>
      <c r="E8994" s="18"/>
      <c r="F8994" s="18"/>
      <c r="G8994" s="18"/>
      <c r="H8994" s="18"/>
      <c r="I8994" s="18"/>
      <c r="J8994" s="5"/>
      <c r="K8994" s="19">
        <v>47530493.130000003</v>
      </c>
      <c r="L8994" s="7">
        <v>45254218.479999997</v>
      </c>
      <c r="M8994" s="19">
        <v>2276274.65</v>
      </c>
      <c r="N8994" s="5"/>
      <c r="O8994" s="22">
        <v>6168</v>
      </c>
      <c r="P8994" s="10">
        <v>5873</v>
      </c>
      <c r="Q8994" s="20">
        <v>295</v>
      </c>
    </row>
    <row r="8995" spans="1:17" ht="12" x14ac:dyDescent="0.2">
      <c r="A8995" s="16" t="s">
        <v>5920</v>
      </c>
      <c r="B8995" s="16" t="s">
        <v>9109</v>
      </c>
      <c r="C8995" s="17" t="s">
        <v>8383</v>
      </c>
      <c r="D8995" s="18" t="s">
        <v>8995</v>
      </c>
      <c r="E8995" s="18"/>
      <c r="F8995" s="18"/>
      <c r="G8995" s="18"/>
      <c r="H8995" s="18"/>
      <c r="I8995" s="18"/>
      <c r="J8995" s="5"/>
      <c r="K8995" s="19">
        <v>3583741.62</v>
      </c>
      <c r="L8995" s="7">
        <v>3583741.62</v>
      </c>
      <c r="M8995" s="5"/>
      <c r="N8995" s="5"/>
      <c r="O8995" s="20">
        <v>216</v>
      </c>
      <c r="P8995" s="8">
        <v>216</v>
      </c>
      <c r="Q8995" s="5"/>
    </row>
    <row r="8996" spans="1:17" ht="12" x14ac:dyDescent="0.2">
      <c r="A8996" s="16" t="s">
        <v>5920</v>
      </c>
      <c r="B8996" s="16" t="s">
        <v>9109</v>
      </c>
      <c r="C8996" s="17" t="s">
        <v>8384</v>
      </c>
      <c r="D8996" s="18" t="s">
        <v>8995</v>
      </c>
      <c r="E8996" s="18"/>
      <c r="F8996" s="18"/>
      <c r="G8996" s="18"/>
      <c r="H8996" s="18"/>
      <c r="I8996" s="18"/>
      <c r="J8996" s="5"/>
      <c r="K8996" s="19">
        <v>8179280.2000000002</v>
      </c>
      <c r="L8996" s="7">
        <v>8179280.2000000002</v>
      </c>
      <c r="M8996" s="5"/>
      <c r="N8996" s="5"/>
      <c r="O8996" s="20">
        <v>750</v>
      </c>
      <c r="P8996" s="8">
        <v>750</v>
      </c>
      <c r="Q8996" s="5"/>
    </row>
    <row r="8997" spans="1:17" ht="144" x14ac:dyDescent="0.2">
      <c r="A8997" s="16" t="s">
        <v>5920</v>
      </c>
      <c r="B8997" s="16" t="s">
        <v>9109</v>
      </c>
      <c r="C8997" s="68" t="s">
        <v>8385</v>
      </c>
      <c r="D8997" s="73" t="s">
        <v>9002</v>
      </c>
      <c r="E8997" s="74">
        <f t="shared" ref="E8997:E8998" si="420">J8997-L8997</f>
        <v>3331930.59</v>
      </c>
      <c r="F8997" s="74">
        <f t="shared" ref="F8997:F8998" si="421">N8997-P8997</f>
        <v>25.614000000000001</v>
      </c>
      <c r="G8997" s="74" t="str">
        <f>VLOOKUP(C8997,[2]итоговая!$C$6:$H$1018,5,FALSE)</f>
        <v>ПТО</v>
      </c>
      <c r="H8997" s="75" t="s">
        <v>9529</v>
      </c>
      <c r="I8997" s="18"/>
      <c r="J8997" s="19">
        <v>3331930.59</v>
      </c>
      <c r="K8997" s="5"/>
      <c r="L8997" s="6"/>
      <c r="M8997" s="19">
        <v>3331930.59</v>
      </c>
      <c r="N8997" s="20">
        <v>25.614000000000001</v>
      </c>
      <c r="O8997" s="5"/>
      <c r="P8997" s="6"/>
      <c r="Q8997" s="20">
        <v>25.614000000000001</v>
      </c>
    </row>
    <row r="8998" spans="1:17" ht="48" x14ac:dyDescent="0.2">
      <c r="A8998" s="16" t="s">
        <v>5920</v>
      </c>
      <c r="B8998" s="16" t="s">
        <v>9109</v>
      </c>
      <c r="C8998" s="17" t="s">
        <v>8386</v>
      </c>
      <c r="D8998" s="18" t="str">
        <f>VLOOKUP(C8998,[2]итоговая!$C$6:$H$1018,4,FALSE)</f>
        <v>Производство 2022</v>
      </c>
      <c r="E8998" s="26">
        <f t="shared" si="420"/>
        <v>212535.11</v>
      </c>
      <c r="F8998" s="26">
        <f t="shared" si="421"/>
        <v>3.2290000000000001</v>
      </c>
      <c r="G8998" s="26" t="str">
        <f>VLOOKUP(C8998,[2]итоговая!$C$6:$H$1018,5,FALSE)</f>
        <v>УКС</v>
      </c>
      <c r="H8998" s="21" t="str">
        <f>VLOOKUP(C8998,[2]итоговая!$C$6:$H$1018,6,FALSE)</f>
        <v>Будет применена при строительстве скважин на Северо-Зимницком месторождении (без сокращения объемов контрактации) (изготовление переводников, желобов и проч.)</v>
      </c>
      <c r="I8998" s="18"/>
      <c r="J8998" s="19">
        <v>212535.11</v>
      </c>
      <c r="K8998" s="5"/>
      <c r="L8998" s="6"/>
      <c r="M8998" s="19">
        <v>212535.11</v>
      </c>
      <c r="N8998" s="20">
        <v>3.2290000000000001</v>
      </c>
      <c r="O8998" s="5"/>
      <c r="P8998" s="6"/>
      <c r="Q8998" s="20">
        <v>3.2290000000000001</v>
      </c>
    </row>
    <row r="8999" spans="1:17" ht="12" x14ac:dyDescent="0.2">
      <c r="A8999" s="16" t="s">
        <v>5920</v>
      </c>
      <c r="B8999" s="16" t="s">
        <v>9109</v>
      </c>
      <c r="C8999" s="17" t="s">
        <v>8387</v>
      </c>
      <c r="D8999" s="18" t="s">
        <v>8995</v>
      </c>
      <c r="E8999" s="18"/>
      <c r="F8999" s="18"/>
      <c r="G8999" s="18"/>
      <c r="H8999" s="18"/>
      <c r="I8999" s="18"/>
      <c r="J8999" s="19">
        <v>483983.58</v>
      </c>
      <c r="K8999" s="5"/>
      <c r="L8999" s="7">
        <v>483983.58</v>
      </c>
      <c r="M8999" s="5"/>
      <c r="N8999" s="20">
        <v>5.4039999999999999</v>
      </c>
      <c r="O8999" s="5"/>
      <c r="P8999" s="8">
        <v>5.4039999999999999</v>
      </c>
      <c r="Q8999" s="5"/>
    </row>
    <row r="9000" spans="1:17" ht="12" x14ac:dyDescent="0.2">
      <c r="A9000" s="16" t="s">
        <v>5920</v>
      </c>
      <c r="B9000" s="16" t="s">
        <v>9109</v>
      </c>
      <c r="C9000" s="17" t="s">
        <v>8388</v>
      </c>
      <c r="D9000" s="18" t="s">
        <v>8995</v>
      </c>
      <c r="E9000" s="18"/>
      <c r="F9000" s="18"/>
      <c r="G9000" s="18"/>
      <c r="H9000" s="18"/>
      <c r="I9000" s="18"/>
      <c r="J9000" s="19">
        <v>69348.02</v>
      </c>
      <c r="K9000" s="5"/>
      <c r="L9000" s="7">
        <v>69348.02</v>
      </c>
      <c r="M9000" s="5"/>
      <c r="N9000" s="20">
        <v>0.997</v>
      </c>
      <c r="O9000" s="5"/>
      <c r="P9000" s="8">
        <v>0.997</v>
      </c>
      <c r="Q9000" s="5"/>
    </row>
    <row r="9001" spans="1:17" ht="12" x14ac:dyDescent="0.2">
      <c r="A9001" s="16" t="s">
        <v>5920</v>
      </c>
      <c r="B9001" s="16" t="s">
        <v>9109</v>
      </c>
      <c r="C9001" s="17" t="s">
        <v>8389</v>
      </c>
      <c r="D9001" s="18" t="s">
        <v>8995</v>
      </c>
      <c r="E9001" s="18"/>
      <c r="F9001" s="18"/>
      <c r="G9001" s="18"/>
      <c r="H9001" s="18"/>
      <c r="I9001" s="18"/>
      <c r="J9001" s="5"/>
      <c r="K9001" s="19">
        <v>34240</v>
      </c>
      <c r="L9001" s="6"/>
      <c r="M9001" s="19">
        <v>34240</v>
      </c>
      <c r="N9001" s="5"/>
      <c r="O9001" s="20">
        <v>0.42799999999999999</v>
      </c>
      <c r="P9001" s="6"/>
      <c r="Q9001" s="20">
        <v>0.42799999999999999</v>
      </c>
    </row>
    <row r="9002" spans="1:17" ht="12" x14ac:dyDescent="0.2">
      <c r="A9002" s="16" t="s">
        <v>5920</v>
      </c>
      <c r="B9002" s="16" t="s">
        <v>9109</v>
      </c>
      <c r="C9002" s="17" t="s">
        <v>2785</v>
      </c>
      <c r="D9002" s="18" t="s">
        <v>8995</v>
      </c>
      <c r="E9002" s="18"/>
      <c r="F9002" s="18"/>
      <c r="G9002" s="18"/>
      <c r="H9002" s="18"/>
      <c r="I9002" s="18"/>
      <c r="J9002" s="5"/>
      <c r="K9002" s="21">
        <v>267.42</v>
      </c>
      <c r="L9002" s="9">
        <v>267.42</v>
      </c>
      <c r="M9002" s="5"/>
      <c r="N9002" s="5"/>
      <c r="O9002" s="20">
        <v>1</v>
      </c>
      <c r="P9002" s="8">
        <v>1</v>
      </c>
      <c r="Q9002" s="5"/>
    </row>
    <row r="9003" spans="1:17" ht="12" x14ac:dyDescent="0.2">
      <c r="A9003" s="16" t="s">
        <v>5920</v>
      </c>
      <c r="B9003" s="16" t="s">
        <v>9109</v>
      </c>
      <c r="C9003" s="17" t="s">
        <v>2787</v>
      </c>
      <c r="D9003" s="18" t="s">
        <v>8995</v>
      </c>
      <c r="E9003" s="18"/>
      <c r="F9003" s="18"/>
      <c r="G9003" s="18"/>
      <c r="H9003" s="18"/>
      <c r="I9003" s="18"/>
      <c r="J9003" s="5"/>
      <c r="K9003" s="21">
        <v>277.5</v>
      </c>
      <c r="L9003" s="9">
        <v>277.5</v>
      </c>
      <c r="M9003" s="5"/>
      <c r="N9003" s="5"/>
      <c r="O9003" s="20">
        <v>1</v>
      </c>
      <c r="P9003" s="8">
        <v>1</v>
      </c>
      <c r="Q9003" s="5"/>
    </row>
    <row r="9004" spans="1:17" ht="12" x14ac:dyDescent="0.2">
      <c r="A9004" s="16" t="s">
        <v>5920</v>
      </c>
      <c r="B9004" s="16" t="s">
        <v>9109</v>
      </c>
      <c r="C9004" s="17" t="s">
        <v>8390</v>
      </c>
      <c r="D9004" s="18" t="s">
        <v>8995</v>
      </c>
      <c r="E9004" s="18"/>
      <c r="F9004" s="18"/>
      <c r="G9004" s="18"/>
      <c r="H9004" s="18"/>
      <c r="I9004" s="18"/>
      <c r="J9004" s="5"/>
      <c r="K9004" s="19">
        <v>85600</v>
      </c>
      <c r="L9004" s="7">
        <v>85600</v>
      </c>
      <c r="M9004" s="5"/>
      <c r="N9004" s="5"/>
      <c r="O9004" s="20">
        <v>428</v>
      </c>
      <c r="P9004" s="8">
        <v>428</v>
      </c>
      <c r="Q9004" s="5"/>
    </row>
    <row r="9005" spans="1:17" ht="12" x14ac:dyDescent="0.2">
      <c r="A9005" s="16" t="s">
        <v>5920</v>
      </c>
      <c r="B9005" s="16" t="s">
        <v>9109</v>
      </c>
      <c r="C9005" s="17" t="s">
        <v>8391</v>
      </c>
      <c r="D9005" s="18" t="s">
        <v>8995</v>
      </c>
      <c r="E9005" s="18"/>
      <c r="F9005" s="18"/>
      <c r="G9005" s="18"/>
      <c r="H9005" s="18"/>
      <c r="I9005" s="18"/>
      <c r="J9005" s="5"/>
      <c r="K9005" s="19">
        <v>1040</v>
      </c>
      <c r="L9005" s="7">
        <v>1040</v>
      </c>
      <c r="M9005" s="5"/>
      <c r="N9005" s="5"/>
      <c r="O9005" s="20">
        <v>1</v>
      </c>
      <c r="P9005" s="8">
        <v>1</v>
      </c>
      <c r="Q9005" s="5"/>
    </row>
    <row r="9006" spans="1:17" ht="12" x14ac:dyDescent="0.2">
      <c r="A9006" s="16" t="s">
        <v>5920</v>
      </c>
      <c r="B9006" s="16" t="s">
        <v>9109</v>
      </c>
      <c r="C9006" s="17" t="s">
        <v>8392</v>
      </c>
      <c r="D9006" s="18" t="s">
        <v>8995</v>
      </c>
      <c r="E9006" s="18"/>
      <c r="F9006" s="18"/>
      <c r="G9006" s="18"/>
      <c r="H9006" s="18"/>
      <c r="I9006" s="18"/>
      <c r="J9006" s="5"/>
      <c r="K9006" s="19">
        <v>1859.95</v>
      </c>
      <c r="L9006" s="7">
        <v>1859.95</v>
      </c>
      <c r="M9006" s="5"/>
      <c r="N9006" s="5"/>
      <c r="O9006" s="20">
        <v>2</v>
      </c>
      <c r="P9006" s="8">
        <v>2</v>
      </c>
      <c r="Q9006" s="5"/>
    </row>
    <row r="9007" spans="1:17" ht="12" x14ac:dyDescent="0.2">
      <c r="A9007" s="16" t="s">
        <v>5920</v>
      </c>
      <c r="B9007" s="16" t="s">
        <v>9109</v>
      </c>
      <c r="C9007" s="17" t="s">
        <v>2790</v>
      </c>
      <c r="D9007" s="18" t="s">
        <v>8995</v>
      </c>
      <c r="E9007" s="18"/>
      <c r="F9007" s="18"/>
      <c r="G9007" s="18"/>
      <c r="H9007" s="18"/>
      <c r="I9007" s="18"/>
      <c r="J9007" s="5"/>
      <c r="K9007" s="19">
        <v>2004.17</v>
      </c>
      <c r="L9007" s="7">
        <v>2004.17</v>
      </c>
      <c r="M9007" s="5"/>
      <c r="N9007" s="5"/>
      <c r="O9007" s="20">
        <v>1</v>
      </c>
      <c r="P9007" s="8">
        <v>1</v>
      </c>
      <c r="Q9007" s="5"/>
    </row>
    <row r="9008" spans="1:17" ht="12" x14ac:dyDescent="0.2">
      <c r="A9008" s="16" t="s">
        <v>5920</v>
      </c>
      <c r="B9008" s="16" t="s">
        <v>9109</v>
      </c>
      <c r="C9008" s="17" t="s">
        <v>8393</v>
      </c>
      <c r="D9008" s="18" t="s">
        <v>8995</v>
      </c>
      <c r="E9008" s="18"/>
      <c r="F9008" s="18"/>
      <c r="G9008" s="18"/>
      <c r="H9008" s="18"/>
      <c r="I9008" s="18"/>
      <c r="J9008" s="5"/>
      <c r="K9008" s="19">
        <v>2660.83</v>
      </c>
      <c r="L9008" s="7">
        <v>2660.83</v>
      </c>
      <c r="M9008" s="5"/>
      <c r="N9008" s="5"/>
      <c r="O9008" s="20">
        <v>1</v>
      </c>
      <c r="P9008" s="8">
        <v>1</v>
      </c>
      <c r="Q9008" s="5"/>
    </row>
    <row r="9009" spans="1:17" ht="12" x14ac:dyDescent="0.2">
      <c r="A9009" s="16" t="s">
        <v>5920</v>
      </c>
      <c r="B9009" s="16" t="s">
        <v>9109</v>
      </c>
      <c r="C9009" s="17" t="s">
        <v>8394</v>
      </c>
      <c r="D9009" s="18" t="s">
        <v>8995</v>
      </c>
      <c r="E9009" s="18"/>
      <c r="F9009" s="18"/>
      <c r="G9009" s="18"/>
      <c r="H9009" s="18"/>
      <c r="I9009" s="18"/>
      <c r="J9009" s="5"/>
      <c r="K9009" s="19">
        <v>2035</v>
      </c>
      <c r="L9009" s="7">
        <v>2035</v>
      </c>
      <c r="M9009" s="5"/>
      <c r="N9009" s="5"/>
      <c r="O9009" s="20">
        <v>1</v>
      </c>
      <c r="P9009" s="8">
        <v>1</v>
      </c>
      <c r="Q9009" s="5"/>
    </row>
    <row r="9010" spans="1:17" ht="12" x14ac:dyDescent="0.2">
      <c r="A9010" s="16" t="s">
        <v>5920</v>
      </c>
      <c r="B9010" s="16" t="s">
        <v>9109</v>
      </c>
      <c r="C9010" s="17" t="s">
        <v>8395</v>
      </c>
      <c r="D9010" s="18" t="s">
        <v>8995</v>
      </c>
      <c r="E9010" s="18"/>
      <c r="F9010" s="18"/>
      <c r="G9010" s="18"/>
      <c r="H9010" s="18"/>
      <c r="I9010" s="18"/>
      <c r="J9010" s="5"/>
      <c r="K9010" s="19">
        <v>11337.33</v>
      </c>
      <c r="L9010" s="6"/>
      <c r="M9010" s="19">
        <v>11337.33</v>
      </c>
      <c r="N9010" s="5"/>
      <c r="O9010" s="20">
        <v>0.16</v>
      </c>
      <c r="P9010" s="6"/>
      <c r="Q9010" s="20">
        <v>0.16</v>
      </c>
    </row>
    <row r="9011" spans="1:17" ht="12" x14ac:dyDescent="0.2">
      <c r="A9011" s="16" t="s">
        <v>5920</v>
      </c>
      <c r="B9011" s="16" t="s">
        <v>9109</v>
      </c>
      <c r="C9011" s="17" t="s">
        <v>8396</v>
      </c>
      <c r="D9011" s="18" t="s">
        <v>8995</v>
      </c>
      <c r="E9011" s="18"/>
      <c r="F9011" s="18"/>
      <c r="G9011" s="18"/>
      <c r="H9011" s="18"/>
      <c r="I9011" s="18"/>
      <c r="J9011" s="5"/>
      <c r="K9011" s="19">
        <v>136433.70000000001</v>
      </c>
      <c r="L9011" s="6"/>
      <c r="M9011" s="19">
        <v>136433.70000000001</v>
      </c>
      <c r="N9011" s="5"/>
      <c r="O9011" s="20">
        <v>1.69</v>
      </c>
      <c r="P9011" s="6"/>
      <c r="Q9011" s="20">
        <v>1.69</v>
      </c>
    </row>
    <row r="9012" spans="1:17" ht="12" x14ac:dyDescent="0.2">
      <c r="A9012" s="16" t="s">
        <v>5920</v>
      </c>
      <c r="B9012" s="16" t="s">
        <v>9109</v>
      </c>
      <c r="C9012" s="17" t="s">
        <v>8397</v>
      </c>
      <c r="D9012" s="18" t="s">
        <v>8995</v>
      </c>
      <c r="E9012" s="18"/>
      <c r="F9012" s="18"/>
      <c r="G9012" s="18"/>
      <c r="H9012" s="18"/>
      <c r="I9012" s="18"/>
      <c r="J9012" s="5"/>
      <c r="K9012" s="19">
        <v>700897.86</v>
      </c>
      <c r="L9012" s="6"/>
      <c r="M9012" s="19">
        <v>700897.86</v>
      </c>
      <c r="N9012" s="5"/>
      <c r="O9012" s="20">
        <v>8.6820000000000004</v>
      </c>
      <c r="P9012" s="6"/>
      <c r="Q9012" s="20">
        <v>8.6820000000000004</v>
      </c>
    </row>
    <row r="9013" spans="1:17" ht="12" x14ac:dyDescent="0.2">
      <c r="A9013" s="16" t="s">
        <v>5920</v>
      </c>
      <c r="B9013" s="16" t="s">
        <v>9109</v>
      </c>
      <c r="C9013" s="17" t="s">
        <v>8398</v>
      </c>
      <c r="D9013" s="18" t="s">
        <v>8995</v>
      </c>
      <c r="E9013" s="18"/>
      <c r="F9013" s="18"/>
      <c r="G9013" s="18"/>
      <c r="H9013" s="18"/>
      <c r="I9013" s="18"/>
      <c r="J9013" s="5"/>
      <c r="K9013" s="19">
        <v>585277.59</v>
      </c>
      <c r="L9013" s="6"/>
      <c r="M9013" s="19">
        <v>585277.59</v>
      </c>
      <c r="N9013" s="5"/>
      <c r="O9013" s="20">
        <v>6.7779999999999996</v>
      </c>
      <c r="P9013" s="6"/>
      <c r="Q9013" s="20">
        <v>6.7779999999999996</v>
      </c>
    </row>
    <row r="9014" spans="1:17" ht="12" x14ac:dyDescent="0.2">
      <c r="A9014" s="16" t="s">
        <v>5920</v>
      </c>
      <c r="B9014" s="16" t="s">
        <v>9109</v>
      </c>
      <c r="C9014" s="17" t="s">
        <v>8399</v>
      </c>
      <c r="D9014" s="18" t="s">
        <v>8995</v>
      </c>
      <c r="E9014" s="18"/>
      <c r="F9014" s="18"/>
      <c r="G9014" s="18"/>
      <c r="H9014" s="18"/>
      <c r="I9014" s="18"/>
      <c r="J9014" s="5"/>
      <c r="K9014" s="19">
        <v>51021.36</v>
      </c>
      <c r="L9014" s="6"/>
      <c r="M9014" s="19">
        <v>51021.36</v>
      </c>
      <c r="N9014" s="5"/>
      <c r="O9014" s="20">
        <v>0.63200000000000001</v>
      </c>
      <c r="P9014" s="6"/>
      <c r="Q9014" s="20">
        <v>0.63200000000000001</v>
      </c>
    </row>
    <row r="9015" spans="1:17" ht="12" x14ac:dyDescent="0.2">
      <c r="A9015" s="16" t="s">
        <v>5920</v>
      </c>
      <c r="B9015" s="16" t="s">
        <v>9109</v>
      </c>
      <c r="C9015" s="17" t="s">
        <v>8400</v>
      </c>
      <c r="D9015" s="18" t="s">
        <v>8995</v>
      </c>
      <c r="E9015" s="18"/>
      <c r="F9015" s="18"/>
      <c r="G9015" s="18"/>
      <c r="H9015" s="18"/>
      <c r="I9015" s="18"/>
      <c r="J9015" s="5"/>
      <c r="K9015" s="19">
        <v>242756.32</v>
      </c>
      <c r="L9015" s="6"/>
      <c r="M9015" s="19">
        <v>242756.32</v>
      </c>
      <c r="N9015" s="5"/>
      <c r="O9015" s="20">
        <v>2.585</v>
      </c>
      <c r="P9015" s="6"/>
      <c r="Q9015" s="20">
        <v>2.585</v>
      </c>
    </row>
    <row r="9016" spans="1:17" ht="12" x14ac:dyDescent="0.2">
      <c r="A9016" s="16" t="s">
        <v>5920</v>
      </c>
      <c r="B9016" s="16" t="s">
        <v>9109</v>
      </c>
      <c r="C9016" s="17" t="s">
        <v>8401</v>
      </c>
      <c r="D9016" s="18" t="s">
        <v>8995</v>
      </c>
      <c r="E9016" s="18"/>
      <c r="F9016" s="18"/>
      <c r="G9016" s="18"/>
      <c r="H9016" s="18"/>
      <c r="I9016" s="18"/>
      <c r="J9016" s="5"/>
      <c r="K9016" s="19">
        <v>103120.34</v>
      </c>
      <c r="L9016" s="6"/>
      <c r="M9016" s="19">
        <v>103120.34</v>
      </c>
      <c r="N9016" s="5"/>
      <c r="O9016" s="20">
        <v>1.121</v>
      </c>
      <c r="P9016" s="6"/>
      <c r="Q9016" s="20">
        <v>1.121</v>
      </c>
    </row>
    <row r="9017" spans="1:17" ht="12" x14ac:dyDescent="0.2">
      <c r="A9017" s="16" t="s">
        <v>5920</v>
      </c>
      <c r="B9017" s="16" t="s">
        <v>9109</v>
      </c>
      <c r="C9017" s="17" t="s">
        <v>8402</v>
      </c>
      <c r="D9017" s="18" t="s">
        <v>8995</v>
      </c>
      <c r="E9017" s="18"/>
      <c r="F9017" s="18"/>
      <c r="G9017" s="18"/>
      <c r="H9017" s="18"/>
      <c r="I9017" s="18"/>
      <c r="J9017" s="5"/>
      <c r="K9017" s="19">
        <v>14000</v>
      </c>
      <c r="L9017" s="7">
        <v>14000</v>
      </c>
      <c r="M9017" s="5"/>
      <c r="N9017" s="5"/>
      <c r="O9017" s="20">
        <v>0.2</v>
      </c>
      <c r="P9017" s="8">
        <v>0.2</v>
      </c>
      <c r="Q9017" s="5"/>
    </row>
    <row r="9018" spans="1:17" ht="12" x14ac:dyDescent="0.2">
      <c r="A9018" s="16" t="s">
        <v>5920</v>
      </c>
      <c r="B9018" s="16" t="s">
        <v>9109</v>
      </c>
      <c r="C9018" s="17" t="s">
        <v>8403</v>
      </c>
      <c r="D9018" s="18" t="s">
        <v>8995</v>
      </c>
      <c r="E9018" s="18"/>
      <c r="F9018" s="18"/>
      <c r="G9018" s="18"/>
      <c r="H9018" s="18"/>
      <c r="I9018" s="18"/>
      <c r="J9018" s="5"/>
      <c r="K9018" s="19">
        <v>41160</v>
      </c>
      <c r="L9018" s="7">
        <v>41160</v>
      </c>
      <c r="M9018" s="5"/>
      <c r="N9018" s="5"/>
      <c r="O9018" s="20">
        <v>0.58799999999999997</v>
      </c>
      <c r="P9018" s="8">
        <v>0.58799999999999997</v>
      </c>
      <c r="Q9018" s="5"/>
    </row>
    <row r="9019" spans="1:17" ht="12" x14ac:dyDescent="0.2">
      <c r="A9019" s="16" t="s">
        <v>5920</v>
      </c>
      <c r="B9019" s="16" t="s">
        <v>9109</v>
      </c>
      <c r="C9019" s="17" t="s">
        <v>8404</v>
      </c>
      <c r="D9019" s="18" t="s">
        <v>8995</v>
      </c>
      <c r="E9019" s="18"/>
      <c r="F9019" s="18"/>
      <c r="G9019" s="18"/>
      <c r="H9019" s="18"/>
      <c r="I9019" s="18"/>
      <c r="J9019" s="5"/>
      <c r="K9019" s="19">
        <v>55600</v>
      </c>
      <c r="L9019" s="7">
        <v>55600</v>
      </c>
      <c r="M9019" s="5"/>
      <c r="N9019" s="5"/>
      <c r="O9019" s="20">
        <v>0.8</v>
      </c>
      <c r="P9019" s="8">
        <v>0.8</v>
      </c>
      <c r="Q9019" s="5"/>
    </row>
    <row r="9020" spans="1:17" ht="12" x14ac:dyDescent="0.2">
      <c r="A9020" s="16" t="s">
        <v>5920</v>
      </c>
      <c r="B9020" s="16" t="s">
        <v>9109</v>
      </c>
      <c r="C9020" s="17" t="s">
        <v>8405</v>
      </c>
      <c r="D9020" s="18" t="s">
        <v>8995</v>
      </c>
      <c r="E9020" s="18"/>
      <c r="F9020" s="18"/>
      <c r="G9020" s="18"/>
      <c r="H9020" s="18"/>
      <c r="I9020" s="18"/>
      <c r="J9020" s="5"/>
      <c r="K9020" s="19">
        <v>17485.52</v>
      </c>
      <c r="L9020" s="6"/>
      <c r="M9020" s="19">
        <v>17485.52</v>
      </c>
      <c r="N9020" s="5"/>
      <c r="O9020" s="20">
        <v>0.221</v>
      </c>
      <c r="P9020" s="6"/>
      <c r="Q9020" s="20">
        <v>0.221</v>
      </c>
    </row>
    <row r="9021" spans="1:17" ht="24" x14ac:dyDescent="0.2">
      <c r="A9021" s="16" t="s">
        <v>5920</v>
      </c>
      <c r="B9021" s="16" t="s">
        <v>9109</v>
      </c>
      <c r="C9021" s="17" t="s">
        <v>8406</v>
      </c>
      <c r="D9021" s="18" t="s">
        <v>8995</v>
      </c>
      <c r="E9021" s="18"/>
      <c r="F9021" s="18"/>
      <c r="G9021" s="18"/>
      <c r="H9021" s="18"/>
      <c r="I9021" s="18"/>
      <c r="J9021" s="5"/>
      <c r="K9021" s="19">
        <v>1219048.1399999999</v>
      </c>
      <c r="L9021" s="6"/>
      <c r="M9021" s="19">
        <v>1219048.1399999999</v>
      </c>
      <c r="N9021" s="5"/>
      <c r="O9021" s="20">
        <v>13.305</v>
      </c>
      <c r="P9021" s="6"/>
      <c r="Q9021" s="20">
        <v>13.305</v>
      </c>
    </row>
    <row r="9022" spans="1:17" ht="24" x14ac:dyDescent="0.2">
      <c r="A9022" s="16" t="s">
        <v>5920</v>
      </c>
      <c r="B9022" s="16" t="s">
        <v>9109</v>
      </c>
      <c r="C9022" s="17" t="s">
        <v>8407</v>
      </c>
      <c r="D9022" s="18" t="s">
        <v>8995</v>
      </c>
      <c r="E9022" s="18"/>
      <c r="F9022" s="18"/>
      <c r="G9022" s="18"/>
      <c r="H9022" s="18"/>
      <c r="I9022" s="18"/>
      <c r="J9022" s="5"/>
      <c r="K9022" s="19">
        <v>96937.46</v>
      </c>
      <c r="L9022" s="6"/>
      <c r="M9022" s="19">
        <v>96937.46</v>
      </c>
      <c r="N9022" s="5"/>
      <c r="O9022" s="20">
        <v>1.0580000000000001</v>
      </c>
      <c r="P9022" s="6"/>
      <c r="Q9022" s="20">
        <v>1.0580000000000001</v>
      </c>
    </row>
    <row r="9023" spans="1:17" ht="24" x14ac:dyDescent="0.2">
      <c r="A9023" s="16" t="s">
        <v>5920</v>
      </c>
      <c r="B9023" s="16" t="s">
        <v>9109</v>
      </c>
      <c r="C9023" s="17" t="s">
        <v>8407</v>
      </c>
      <c r="D9023" s="18" t="s">
        <v>8995</v>
      </c>
      <c r="E9023" s="18"/>
      <c r="F9023" s="18"/>
      <c r="G9023" s="18"/>
      <c r="H9023" s="18"/>
      <c r="I9023" s="18"/>
      <c r="J9023" s="5"/>
      <c r="K9023" s="19">
        <v>578509.57999999996</v>
      </c>
      <c r="L9023" s="6"/>
      <c r="M9023" s="19">
        <v>578509.57999999996</v>
      </c>
      <c r="N9023" s="5"/>
      <c r="O9023" s="20">
        <v>6.3140000000000001</v>
      </c>
      <c r="P9023" s="6"/>
      <c r="Q9023" s="20">
        <v>6.3140000000000001</v>
      </c>
    </row>
    <row r="9024" spans="1:17" ht="24" x14ac:dyDescent="0.2">
      <c r="A9024" s="16" t="s">
        <v>5920</v>
      </c>
      <c r="B9024" s="16" t="s">
        <v>9109</v>
      </c>
      <c r="C9024" s="17" t="s">
        <v>8408</v>
      </c>
      <c r="D9024" s="18" t="s">
        <v>8995</v>
      </c>
      <c r="E9024" s="18"/>
      <c r="F9024" s="18"/>
      <c r="G9024" s="18"/>
      <c r="H9024" s="18"/>
      <c r="I9024" s="18"/>
      <c r="J9024" s="5"/>
      <c r="K9024" s="19">
        <v>316389.73</v>
      </c>
      <c r="L9024" s="6"/>
      <c r="M9024" s="19">
        <v>316389.73</v>
      </c>
      <c r="N9024" s="5"/>
      <c r="O9024" s="20">
        <v>3.24</v>
      </c>
      <c r="P9024" s="6"/>
      <c r="Q9024" s="20">
        <v>3.24</v>
      </c>
    </row>
    <row r="9025" spans="1:17" ht="12" x14ac:dyDescent="0.2">
      <c r="A9025" s="16" t="s">
        <v>5920</v>
      </c>
      <c r="B9025" s="16" t="s">
        <v>9109</v>
      </c>
      <c r="C9025" s="17" t="s">
        <v>8409</v>
      </c>
      <c r="D9025" s="18" t="s">
        <v>8995</v>
      </c>
      <c r="E9025" s="18"/>
      <c r="F9025" s="18"/>
      <c r="G9025" s="18"/>
      <c r="H9025" s="18"/>
      <c r="I9025" s="18"/>
      <c r="J9025" s="5"/>
      <c r="K9025" s="19">
        <v>521208.55</v>
      </c>
      <c r="L9025" s="6"/>
      <c r="M9025" s="19">
        <v>521208.55</v>
      </c>
      <c r="N9025" s="5"/>
      <c r="O9025" s="20">
        <v>6.7030000000000003</v>
      </c>
      <c r="P9025" s="6"/>
      <c r="Q9025" s="20">
        <v>6.7030000000000003</v>
      </c>
    </row>
    <row r="9026" spans="1:17" ht="24" x14ac:dyDescent="0.2">
      <c r="A9026" s="16" t="s">
        <v>5920</v>
      </c>
      <c r="B9026" s="16" t="s">
        <v>9109</v>
      </c>
      <c r="C9026" s="17" t="s">
        <v>8410</v>
      </c>
      <c r="D9026" s="18" t="s">
        <v>8995</v>
      </c>
      <c r="E9026" s="18"/>
      <c r="F9026" s="18"/>
      <c r="G9026" s="18"/>
      <c r="H9026" s="18"/>
      <c r="I9026" s="18"/>
      <c r="J9026" s="5"/>
      <c r="K9026" s="19">
        <v>2545039.83</v>
      </c>
      <c r="L9026" s="6"/>
      <c r="M9026" s="19">
        <v>2545039.83</v>
      </c>
      <c r="N9026" s="5"/>
      <c r="O9026" s="20">
        <v>30.17</v>
      </c>
      <c r="P9026" s="6"/>
      <c r="Q9026" s="20">
        <v>30.17</v>
      </c>
    </row>
    <row r="9027" spans="1:17" ht="24" x14ac:dyDescent="0.2">
      <c r="A9027" s="16" t="s">
        <v>5920</v>
      </c>
      <c r="B9027" s="16" t="s">
        <v>9109</v>
      </c>
      <c r="C9027" s="17" t="s">
        <v>8411</v>
      </c>
      <c r="D9027" s="18" t="s">
        <v>8995</v>
      </c>
      <c r="E9027" s="18"/>
      <c r="F9027" s="18"/>
      <c r="G9027" s="18"/>
      <c r="H9027" s="18"/>
      <c r="I9027" s="18"/>
      <c r="J9027" s="5"/>
      <c r="K9027" s="19">
        <v>213468.75</v>
      </c>
      <c r="L9027" s="6"/>
      <c r="M9027" s="19">
        <v>213468.75</v>
      </c>
      <c r="N9027" s="5"/>
      <c r="O9027" s="20">
        <v>2.5</v>
      </c>
      <c r="P9027" s="6"/>
      <c r="Q9027" s="20">
        <v>2.5</v>
      </c>
    </row>
    <row r="9028" spans="1:17" ht="12" x14ac:dyDescent="0.2">
      <c r="A9028" s="16" t="s">
        <v>5920</v>
      </c>
      <c r="B9028" s="16" t="s">
        <v>9109</v>
      </c>
      <c r="C9028" s="17" t="s">
        <v>8412</v>
      </c>
      <c r="D9028" s="18" t="s">
        <v>8995</v>
      </c>
      <c r="E9028" s="18"/>
      <c r="F9028" s="18"/>
      <c r="G9028" s="18"/>
      <c r="H9028" s="18"/>
      <c r="I9028" s="18"/>
      <c r="J9028" s="5"/>
      <c r="K9028" s="19">
        <v>797050.77</v>
      </c>
      <c r="L9028" s="6"/>
      <c r="M9028" s="19">
        <v>797050.77</v>
      </c>
      <c r="N9028" s="5"/>
      <c r="O9028" s="20">
        <v>10.068</v>
      </c>
      <c r="P9028" s="6"/>
      <c r="Q9028" s="20">
        <v>10.068</v>
      </c>
    </row>
    <row r="9029" spans="1:17" ht="12" x14ac:dyDescent="0.2">
      <c r="A9029" s="16" t="s">
        <v>5920</v>
      </c>
      <c r="B9029" s="16" t="s">
        <v>9109</v>
      </c>
      <c r="C9029" s="17" t="s">
        <v>8413</v>
      </c>
      <c r="D9029" s="18" t="s">
        <v>8995</v>
      </c>
      <c r="E9029" s="18"/>
      <c r="F9029" s="18"/>
      <c r="G9029" s="18"/>
      <c r="H9029" s="18"/>
      <c r="I9029" s="18"/>
      <c r="J9029" s="5"/>
      <c r="K9029" s="19">
        <v>421074.89</v>
      </c>
      <c r="L9029" s="7">
        <v>402897.3</v>
      </c>
      <c r="M9029" s="19">
        <v>18177.59</v>
      </c>
      <c r="N9029" s="5"/>
      <c r="O9029" s="20">
        <v>5.351</v>
      </c>
      <c r="P9029" s="8">
        <v>5.12</v>
      </c>
      <c r="Q9029" s="20">
        <v>0.23100000000000001</v>
      </c>
    </row>
    <row r="9030" spans="1:17" ht="24" x14ac:dyDescent="0.2">
      <c r="A9030" s="16" t="s">
        <v>5920</v>
      </c>
      <c r="B9030" s="16" t="s">
        <v>9109</v>
      </c>
      <c r="C9030" s="17" t="s">
        <v>8414</v>
      </c>
      <c r="D9030" s="18" t="s">
        <v>8995</v>
      </c>
      <c r="E9030" s="18"/>
      <c r="F9030" s="18"/>
      <c r="G9030" s="18"/>
      <c r="H9030" s="18"/>
      <c r="I9030" s="18"/>
      <c r="J9030" s="5"/>
      <c r="K9030" s="19">
        <v>533744.66</v>
      </c>
      <c r="L9030" s="6"/>
      <c r="M9030" s="19">
        <v>533744.66</v>
      </c>
      <c r="N9030" s="5"/>
      <c r="O9030" s="20">
        <v>5.29</v>
      </c>
      <c r="P9030" s="6"/>
      <c r="Q9030" s="20">
        <v>5.29</v>
      </c>
    </row>
    <row r="9031" spans="1:17" ht="24" x14ac:dyDescent="0.2">
      <c r="A9031" s="16" t="s">
        <v>5920</v>
      </c>
      <c r="B9031" s="16" t="s">
        <v>9109</v>
      </c>
      <c r="C9031" s="17" t="s">
        <v>8415</v>
      </c>
      <c r="D9031" s="18" t="s">
        <v>8995</v>
      </c>
      <c r="E9031" s="18"/>
      <c r="F9031" s="18"/>
      <c r="G9031" s="18"/>
      <c r="H9031" s="18"/>
      <c r="I9031" s="18"/>
      <c r="J9031" s="5"/>
      <c r="K9031" s="19">
        <v>205273.25</v>
      </c>
      <c r="L9031" s="6"/>
      <c r="M9031" s="19">
        <v>205273.25</v>
      </c>
      <c r="N9031" s="5"/>
      <c r="O9031" s="20">
        <v>1.84</v>
      </c>
      <c r="P9031" s="6"/>
      <c r="Q9031" s="20">
        <v>1.84</v>
      </c>
    </row>
    <row r="9032" spans="1:17" ht="24" x14ac:dyDescent="0.2">
      <c r="A9032" s="16" t="s">
        <v>5920</v>
      </c>
      <c r="B9032" s="16" t="s">
        <v>9109</v>
      </c>
      <c r="C9032" s="17" t="s">
        <v>8416</v>
      </c>
      <c r="D9032" s="18" t="s">
        <v>8995</v>
      </c>
      <c r="E9032" s="18"/>
      <c r="F9032" s="18"/>
      <c r="G9032" s="18"/>
      <c r="H9032" s="18"/>
      <c r="I9032" s="18"/>
      <c r="J9032" s="5"/>
      <c r="K9032" s="19">
        <v>382394.38</v>
      </c>
      <c r="L9032" s="7">
        <v>382394.38</v>
      </c>
      <c r="M9032" s="5"/>
      <c r="N9032" s="5"/>
      <c r="O9032" s="20">
        <v>19</v>
      </c>
      <c r="P9032" s="8">
        <v>19</v>
      </c>
      <c r="Q9032" s="5"/>
    </row>
    <row r="9033" spans="1:17" ht="24" x14ac:dyDescent="0.2">
      <c r="A9033" s="16" t="s">
        <v>5920</v>
      </c>
      <c r="B9033" s="16" t="s">
        <v>9109</v>
      </c>
      <c r="C9033" s="17" t="s">
        <v>8417</v>
      </c>
      <c r="D9033" s="18" t="s">
        <v>8995</v>
      </c>
      <c r="E9033" s="18"/>
      <c r="F9033" s="18"/>
      <c r="G9033" s="18"/>
      <c r="H9033" s="18"/>
      <c r="I9033" s="18"/>
      <c r="J9033" s="5"/>
      <c r="K9033" s="19">
        <v>3629341.2</v>
      </c>
      <c r="L9033" s="7">
        <v>1583767.2</v>
      </c>
      <c r="M9033" s="19">
        <v>2045574</v>
      </c>
      <c r="N9033" s="5"/>
      <c r="O9033" s="20">
        <v>255</v>
      </c>
      <c r="P9033" s="8">
        <v>120</v>
      </c>
      <c r="Q9033" s="20">
        <v>135</v>
      </c>
    </row>
    <row r="9034" spans="1:17" ht="24" x14ac:dyDescent="0.2">
      <c r="A9034" s="16" t="s">
        <v>5920</v>
      </c>
      <c r="B9034" s="16" t="s">
        <v>9109</v>
      </c>
      <c r="C9034" s="17" t="s">
        <v>5636</v>
      </c>
      <c r="D9034" s="18" t="s">
        <v>8995</v>
      </c>
      <c r="E9034" s="18"/>
      <c r="F9034" s="18"/>
      <c r="G9034" s="18"/>
      <c r="H9034" s="18"/>
      <c r="I9034" s="18"/>
      <c r="J9034" s="5"/>
      <c r="K9034" s="19">
        <v>1101632.8999999999</v>
      </c>
      <c r="L9034" s="7">
        <v>1101632.8999999999</v>
      </c>
      <c r="M9034" s="5"/>
      <c r="N9034" s="5"/>
      <c r="O9034" s="20">
        <v>582.4</v>
      </c>
      <c r="P9034" s="8">
        <v>582.4</v>
      </c>
      <c r="Q9034" s="5"/>
    </row>
    <row r="9035" spans="1:17" ht="24" x14ac:dyDescent="0.2">
      <c r="A9035" s="16" t="s">
        <v>5920</v>
      </c>
      <c r="B9035" s="16" t="s">
        <v>9109</v>
      </c>
      <c r="C9035" s="17" t="s">
        <v>8418</v>
      </c>
      <c r="D9035" s="18" t="s">
        <v>8995</v>
      </c>
      <c r="E9035" s="18"/>
      <c r="F9035" s="18"/>
      <c r="G9035" s="18"/>
      <c r="H9035" s="18"/>
      <c r="I9035" s="18"/>
      <c r="J9035" s="5"/>
      <c r="K9035" s="19">
        <v>111561.67</v>
      </c>
      <c r="L9035" s="6"/>
      <c r="M9035" s="19">
        <v>111561.67</v>
      </c>
      <c r="N9035" s="5"/>
      <c r="O9035" s="20">
        <v>1.0840000000000001</v>
      </c>
      <c r="P9035" s="6"/>
      <c r="Q9035" s="20">
        <v>1.0840000000000001</v>
      </c>
    </row>
    <row r="9036" spans="1:17" ht="24" x14ac:dyDescent="0.2">
      <c r="A9036" s="16" t="s">
        <v>5920</v>
      </c>
      <c r="B9036" s="16" t="s">
        <v>9109</v>
      </c>
      <c r="C9036" s="17" t="s">
        <v>8419</v>
      </c>
      <c r="D9036" s="18" t="s">
        <v>8995</v>
      </c>
      <c r="E9036" s="18"/>
      <c r="F9036" s="18"/>
      <c r="G9036" s="18"/>
      <c r="H9036" s="18"/>
      <c r="I9036" s="18"/>
      <c r="J9036" s="5"/>
      <c r="K9036" s="19">
        <v>23381.93</v>
      </c>
      <c r="L9036" s="6"/>
      <c r="M9036" s="19">
        <v>23381.93</v>
      </c>
      <c r="N9036" s="5"/>
      <c r="O9036" s="20">
        <v>0.19700000000000001</v>
      </c>
      <c r="P9036" s="6"/>
      <c r="Q9036" s="20">
        <v>0.19700000000000001</v>
      </c>
    </row>
    <row r="9037" spans="1:17" ht="24" x14ac:dyDescent="0.2">
      <c r="A9037" s="16" t="s">
        <v>5920</v>
      </c>
      <c r="B9037" s="16" t="s">
        <v>9109</v>
      </c>
      <c r="C9037" s="17" t="s">
        <v>8420</v>
      </c>
      <c r="D9037" s="18" t="s">
        <v>8995</v>
      </c>
      <c r="E9037" s="18"/>
      <c r="F9037" s="18"/>
      <c r="G9037" s="18"/>
      <c r="H9037" s="18"/>
      <c r="I9037" s="18"/>
      <c r="J9037" s="5"/>
      <c r="K9037" s="19">
        <v>268530.43</v>
      </c>
      <c r="L9037" s="6"/>
      <c r="M9037" s="19">
        <v>268530.43</v>
      </c>
      <c r="N9037" s="5"/>
      <c r="O9037" s="20">
        <v>2.8340000000000001</v>
      </c>
      <c r="P9037" s="6"/>
      <c r="Q9037" s="20">
        <v>2.8340000000000001</v>
      </c>
    </row>
    <row r="9038" spans="1:17" ht="12" x14ac:dyDescent="0.2">
      <c r="A9038" s="16" t="s">
        <v>5920</v>
      </c>
      <c r="B9038" s="16" t="s">
        <v>9109</v>
      </c>
      <c r="C9038" s="17" t="s">
        <v>8421</v>
      </c>
      <c r="D9038" s="18" t="s">
        <v>8995</v>
      </c>
      <c r="E9038" s="18"/>
      <c r="F9038" s="18"/>
      <c r="G9038" s="18"/>
      <c r="H9038" s="18"/>
      <c r="I9038" s="18"/>
      <c r="J9038" s="5"/>
      <c r="K9038" s="21">
        <v>70.11</v>
      </c>
      <c r="L9038" s="9">
        <v>70.11</v>
      </c>
      <c r="M9038" s="5"/>
      <c r="N9038" s="5"/>
      <c r="O9038" s="20">
        <v>1</v>
      </c>
      <c r="P9038" s="8">
        <v>1</v>
      </c>
      <c r="Q9038" s="5"/>
    </row>
    <row r="9039" spans="1:17" ht="12" x14ac:dyDescent="0.2">
      <c r="A9039" s="16" t="s">
        <v>5920</v>
      </c>
      <c r="B9039" s="16" t="s">
        <v>9109</v>
      </c>
      <c r="C9039" s="17" t="s">
        <v>8422</v>
      </c>
      <c r="D9039" s="18" t="s">
        <v>8995</v>
      </c>
      <c r="E9039" s="18"/>
      <c r="F9039" s="18"/>
      <c r="G9039" s="18"/>
      <c r="H9039" s="18"/>
      <c r="I9039" s="18"/>
      <c r="J9039" s="5"/>
      <c r="K9039" s="21">
        <v>130</v>
      </c>
      <c r="L9039" s="9">
        <v>130</v>
      </c>
      <c r="M9039" s="5"/>
      <c r="N9039" s="5"/>
      <c r="O9039" s="20">
        <v>1</v>
      </c>
      <c r="P9039" s="8">
        <v>1</v>
      </c>
      <c r="Q9039" s="5"/>
    </row>
    <row r="9040" spans="1:17" ht="12" x14ac:dyDescent="0.2">
      <c r="A9040" s="16" t="s">
        <v>5920</v>
      </c>
      <c r="B9040" s="16" t="s">
        <v>9109</v>
      </c>
      <c r="C9040" s="17" t="s">
        <v>8423</v>
      </c>
      <c r="D9040" s="18" t="s">
        <v>8995</v>
      </c>
      <c r="E9040" s="18"/>
      <c r="F9040" s="18"/>
      <c r="G9040" s="18"/>
      <c r="H9040" s="18"/>
      <c r="I9040" s="18"/>
      <c r="J9040" s="5"/>
      <c r="K9040" s="21">
        <v>954.17</v>
      </c>
      <c r="L9040" s="9">
        <v>954.17</v>
      </c>
      <c r="M9040" s="5"/>
      <c r="N9040" s="5"/>
      <c r="O9040" s="20">
        <v>1</v>
      </c>
      <c r="P9040" s="8">
        <v>1</v>
      </c>
      <c r="Q9040" s="5"/>
    </row>
    <row r="9041" spans="1:17" ht="12" x14ac:dyDescent="0.2">
      <c r="A9041" s="16" t="s">
        <v>5920</v>
      </c>
      <c r="B9041" s="16" t="s">
        <v>9109</v>
      </c>
      <c r="C9041" s="17" t="s">
        <v>8424</v>
      </c>
      <c r="D9041" s="18" t="s">
        <v>8995</v>
      </c>
      <c r="E9041" s="18"/>
      <c r="F9041" s="18"/>
      <c r="G9041" s="18"/>
      <c r="H9041" s="18"/>
      <c r="I9041" s="18"/>
      <c r="J9041" s="5"/>
      <c r="K9041" s="21">
        <v>356.25</v>
      </c>
      <c r="L9041" s="9">
        <v>356.25</v>
      </c>
      <c r="M9041" s="5"/>
      <c r="N9041" s="5"/>
      <c r="O9041" s="20">
        <v>1</v>
      </c>
      <c r="P9041" s="8">
        <v>1</v>
      </c>
      <c r="Q9041" s="5"/>
    </row>
    <row r="9042" spans="1:17" ht="12" x14ac:dyDescent="0.2">
      <c r="A9042" s="16" t="s">
        <v>5920</v>
      </c>
      <c r="B9042" s="16" t="s">
        <v>9109</v>
      </c>
      <c r="C9042" s="17" t="s">
        <v>2803</v>
      </c>
      <c r="D9042" s="18" t="s">
        <v>8995</v>
      </c>
      <c r="E9042" s="18"/>
      <c r="F9042" s="18"/>
      <c r="G9042" s="18"/>
      <c r="H9042" s="18"/>
      <c r="I9042" s="18"/>
      <c r="J9042" s="5"/>
      <c r="K9042" s="21">
        <v>107.82</v>
      </c>
      <c r="L9042" s="9">
        <v>107.82</v>
      </c>
      <c r="M9042" s="5"/>
      <c r="N9042" s="5"/>
      <c r="O9042" s="20">
        <v>1</v>
      </c>
      <c r="P9042" s="8">
        <v>1</v>
      </c>
      <c r="Q9042" s="5"/>
    </row>
    <row r="9043" spans="1:17" ht="12" x14ac:dyDescent="0.2">
      <c r="A9043" s="16" t="s">
        <v>5920</v>
      </c>
      <c r="B9043" s="16" t="s">
        <v>9109</v>
      </c>
      <c r="C9043" s="17" t="s">
        <v>8425</v>
      </c>
      <c r="D9043" s="18" t="s">
        <v>8995</v>
      </c>
      <c r="E9043" s="18"/>
      <c r="F9043" s="18"/>
      <c r="G9043" s="18"/>
      <c r="H9043" s="18"/>
      <c r="I9043" s="18"/>
      <c r="J9043" s="5"/>
      <c r="K9043" s="21">
        <v>744.5</v>
      </c>
      <c r="L9043" s="6"/>
      <c r="M9043" s="21">
        <v>744.5</v>
      </c>
      <c r="N9043" s="5"/>
      <c r="O9043" s="20">
        <v>1</v>
      </c>
      <c r="P9043" s="6"/>
      <c r="Q9043" s="20">
        <v>1</v>
      </c>
    </row>
    <row r="9044" spans="1:17" ht="12" x14ac:dyDescent="0.2">
      <c r="A9044" s="16" t="s">
        <v>5920</v>
      </c>
      <c r="B9044" s="16" t="s">
        <v>9109</v>
      </c>
      <c r="C9044" s="17" t="s">
        <v>2815</v>
      </c>
      <c r="D9044" s="18" t="s">
        <v>8995</v>
      </c>
      <c r="E9044" s="18"/>
      <c r="F9044" s="18"/>
      <c r="G9044" s="18"/>
      <c r="H9044" s="18"/>
      <c r="I9044" s="18"/>
      <c r="J9044" s="5"/>
      <c r="K9044" s="19">
        <v>1450</v>
      </c>
      <c r="L9044" s="7">
        <v>1450</v>
      </c>
      <c r="M9044" s="5"/>
      <c r="N9044" s="5"/>
      <c r="O9044" s="20">
        <v>2</v>
      </c>
      <c r="P9044" s="8">
        <v>2</v>
      </c>
      <c r="Q9044" s="5"/>
    </row>
    <row r="9045" spans="1:17" ht="12" x14ac:dyDescent="0.2">
      <c r="A9045" s="16" t="s">
        <v>5920</v>
      </c>
      <c r="B9045" s="16" t="s">
        <v>9109</v>
      </c>
      <c r="C9045" s="17" t="s">
        <v>8426</v>
      </c>
      <c r="D9045" s="18" t="s">
        <v>8995</v>
      </c>
      <c r="E9045" s="18"/>
      <c r="F9045" s="18"/>
      <c r="G9045" s="18"/>
      <c r="H9045" s="18"/>
      <c r="I9045" s="18"/>
      <c r="J9045" s="5"/>
      <c r="K9045" s="19">
        <v>1000</v>
      </c>
      <c r="L9045" s="7">
        <v>1000</v>
      </c>
      <c r="M9045" s="5"/>
      <c r="N9045" s="5"/>
      <c r="O9045" s="20">
        <v>2</v>
      </c>
      <c r="P9045" s="8">
        <v>2</v>
      </c>
      <c r="Q9045" s="5"/>
    </row>
    <row r="9046" spans="1:17" ht="24" x14ac:dyDescent="0.2">
      <c r="A9046" s="16" t="s">
        <v>5920</v>
      </c>
      <c r="B9046" s="16" t="s">
        <v>9109</v>
      </c>
      <c r="C9046" s="17" t="s">
        <v>2822</v>
      </c>
      <c r="D9046" s="18" t="s">
        <v>8995</v>
      </c>
      <c r="E9046" s="18"/>
      <c r="F9046" s="18"/>
      <c r="G9046" s="18"/>
      <c r="H9046" s="18"/>
      <c r="I9046" s="18"/>
      <c r="J9046" s="5"/>
      <c r="K9046" s="21">
        <v>920</v>
      </c>
      <c r="L9046" s="9">
        <v>920</v>
      </c>
      <c r="M9046" s="5"/>
      <c r="N9046" s="5"/>
      <c r="O9046" s="20">
        <v>1</v>
      </c>
      <c r="P9046" s="8">
        <v>1</v>
      </c>
      <c r="Q9046" s="5"/>
    </row>
    <row r="9047" spans="1:17" ht="12" x14ac:dyDescent="0.2">
      <c r="A9047" s="16" t="s">
        <v>5920</v>
      </c>
      <c r="B9047" s="16" t="s">
        <v>9109</v>
      </c>
      <c r="C9047" s="17" t="s">
        <v>8427</v>
      </c>
      <c r="D9047" s="18" t="s">
        <v>8995</v>
      </c>
      <c r="E9047" s="18"/>
      <c r="F9047" s="18"/>
      <c r="G9047" s="18"/>
      <c r="H9047" s="18"/>
      <c r="I9047" s="18"/>
      <c r="J9047" s="5"/>
      <c r="K9047" s="21">
        <v>775</v>
      </c>
      <c r="L9047" s="9">
        <v>775</v>
      </c>
      <c r="M9047" s="5"/>
      <c r="N9047" s="5"/>
      <c r="O9047" s="20">
        <v>5</v>
      </c>
      <c r="P9047" s="8">
        <v>5</v>
      </c>
      <c r="Q9047" s="5"/>
    </row>
    <row r="9048" spans="1:17" ht="12" x14ac:dyDescent="0.2">
      <c r="A9048" s="16" t="s">
        <v>5920</v>
      </c>
      <c r="B9048" s="16" t="s">
        <v>9109</v>
      </c>
      <c r="C9048" s="17" t="s">
        <v>8428</v>
      </c>
      <c r="D9048" s="18" t="s">
        <v>8995</v>
      </c>
      <c r="E9048" s="18"/>
      <c r="F9048" s="18"/>
      <c r="G9048" s="18"/>
      <c r="H9048" s="18"/>
      <c r="I9048" s="18"/>
      <c r="J9048" s="5"/>
      <c r="K9048" s="19">
        <v>1552.03</v>
      </c>
      <c r="L9048" s="7">
        <v>1552.03</v>
      </c>
      <c r="M9048" s="5"/>
      <c r="N9048" s="5"/>
      <c r="O9048" s="20">
        <v>1</v>
      </c>
      <c r="P9048" s="8">
        <v>1</v>
      </c>
      <c r="Q9048" s="5"/>
    </row>
    <row r="9049" spans="1:17" ht="12" x14ac:dyDescent="0.2">
      <c r="A9049" s="16" t="s">
        <v>5920</v>
      </c>
      <c r="B9049" s="16" t="s">
        <v>9109</v>
      </c>
      <c r="C9049" s="17" t="s">
        <v>8429</v>
      </c>
      <c r="D9049" s="18" t="s">
        <v>8995</v>
      </c>
      <c r="E9049" s="18"/>
      <c r="F9049" s="18"/>
      <c r="G9049" s="18"/>
      <c r="H9049" s="18"/>
      <c r="I9049" s="18"/>
      <c r="J9049" s="5"/>
      <c r="K9049" s="21">
        <v>985.42</v>
      </c>
      <c r="L9049" s="9">
        <v>985.42</v>
      </c>
      <c r="M9049" s="5"/>
      <c r="N9049" s="5"/>
      <c r="O9049" s="20">
        <v>1</v>
      </c>
      <c r="P9049" s="8">
        <v>1</v>
      </c>
      <c r="Q9049" s="5"/>
    </row>
    <row r="9050" spans="1:17" ht="12" x14ac:dyDescent="0.2">
      <c r="A9050" s="16" t="s">
        <v>5920</v>
      </c>
      <c r="B9050" s="16" t="s">
        <v>9109</v>
      </c>
      <c r="C9050" s="17" t="s">
        <v>8430</v>
      </c>
      <c r="D9050" s="18" t="s">
        <v>8995</v>
      </c>
      <c r="E9050" s="18"/>
      <c r="F9050" s="18"/>
      <c r="G9050" s="18"/>
      <c r="H9050" s="18"/>
      <c r="I9050" s="18"/>
      <c r="J9050" s="5"/>
      <c r="K9050" s="21">
        <v>405.33</v>
      </c>
      <c r="L9050" s="9">
        <v>405.33</v>
      </c>
      <c r="M9050" s="5"/>
      <c r="N9050" s="5"/>
      <c r="O9050" s="20">
        <v>2</v>
      </c>
      <c r="P9050" s="8">
        <v>2</v>
      </c>
      <c r="Q9050" s="5"/>
    </row>
    <row r="9051" spans="1:17" ht="12" x14ac:dyDescent="0.2">
      <c r="A9051" s="16" t="s">
        <v>5920</v>
      </c>
      <c r="B9051" s="16" t="s">
        <v>9109</v>
      </c>
      <c r="C9051" s="17" t="s">
        <v>8431</v>
      </c>
      <c r="D9051" s="18" t="s">
        <v>8995</v>
      </c>
      <c r="E9051" s="18"/>
      <c r="F9051" s="18"/>
      <c r="G9051" s="18"/>
      <c r="H9051" s="18"/>
      <c r="I9051" s="18"/>
      <c r="J9051" s="5"/>
      <c r="K9051" s="21">
        <v>286.67</v>
      </c>
      <c r="L9051" s="9">
        <v>286.67</v>
      </c>
      <c r="M9051" s="5"/>
      <c r="N9051" s="5"/>
      <c r="O9051" s="20">
        <v>1</v>
      </c>
      <c r="P9051" s="8">
        <v>1</v>
      </c>
      <c r="Q9051" s="5"/>
    </row>
    <row r="9052" spans="1:17" ht="12" x14ac:dyDescent="0.2">
      <c r="A9052" s="16" t="s">
        <v>5920</v>
      </c>
      <c r="B9052" s="16" t="s">
        <v>9109</v>
      </c>
      <c r="C9052" s="17" t="s">
        <v>2829</v>
      </c>
      <c r="D9052" s="18" t="s">
        <v>8995</v>
      </c>
      <c r="E9052" s="18"/>
      <c r="F9052" s="18"/>
      <c r="G9052" s="18"/>
      <c r="H9052" s="18"/>
      <c r="I9052" s="18"/>
      <c r="J9052" s="5"/>
      <c r="K9052" s="19">
        <v>1487.5</v>
      </c>
      <c r="L9052" s="7">
        <v>1487.5</v>
      </c>
      <c r="M9052" s="5"/>
      <c r="N9052" s="5"/>
      <c r="O9052" s="20">
        <v>2</v>
      </c>
      <c r="P9052" s="8">
        <v>2</v>
      </c>
      <c r="Q9052" s="5"/>
    </row>
    <row r="9053" spans="1:17" ht="12" x14ac:dyDescent="0.2">
      <c r="A9053" s="16" t="s">
        <v>5920</v>
      </c>
      <c r="B9053" s="16" t="s">
        <v>9109</v>
      </c>
      <c r="C9053" s="17" t="s">
        <v>5640</v>
      </c>
      <c r="D9053" s="18" t="s">
        <v>8995</v>
      </c>
      <c r="E9053" s="18"/>
      <c r="F9053" s="18"/>
      <c r="G9053" s="18"/>
      <c r="H9053" s="18"/>
      <c r="I9053" s="18"/>
      <c r="J9053" s="5"/>
      <c r="K9053" s="19">
        <v>2190000</v>
      </c>
      <c r="L9053" s="7">
        <v>432000</v>
      </c>
      <c r="M9053" s="19">
        <v>1758000</v>
      </c>
      <c r="N9053" s="5"/>
      <c r="O9053" s="22">
        <v>3500</v>
      </c>
      <c r="P9053" s="8">
        <v>800</v>
      </c>
      <c r="Q9053" s="22">
        <v>2700</v>
      </c>
    </row>
    <row r="9054" spans="1:17" ht="12" x14ac:dyDescent="0.2">
      <c r="A9054" s="16" t="s">
        <v>5920</v>
      </c>
      <c r="B9054" s="16" t="s">
        <v>9109</v>
      </c>
      <c r="C9054" s="17" t="s">
        <v>5641</v>
      </c>
      <c r="D9054" s="18" t="s">
        <v>8995</v>
      </c>
      <c r="E9054" s="18"/>
      <c r="F9054" s="18"/>
      <c r="G9054" s="18"/>
      <c r="H9054" s="18"/>
      <c r="I9054" s="18"/>
      <c r="J9054" s="5"/>
      <c r="K9054" s="19">
        <v>1641600</v>
      </c>
      <c r="L9054" s="7">
        <v>134400</v>
      </c>
      <c r="M9054" s="19">
        <v>1507200</v>
      </c>
      <c r="N9054" s="5"/>
      <c r="O9054" s="22">
        <v>3600</v>
      </c>
      <c r="P9054" s="8">
        <v>400</v>
      </c>
      <c r="Q9054" s="22">
        <v>3200</v>
      </c>
    </row>
    <row r="9055" spans="1:17" ht="12" x14ac:dyDescent="0.2">
      <c r="A9055" s="16" t="s">
        <v>5920</v>
      </c>
      <c r="B9055" s="16" t="s">
        <v>9109</v>
      </c>
      <c r="C9055" s="17" t="s">
        <v>8432</v>
      </c>
      <c r="D9055" s="18" t="s">
        <v>8995</v>
      </c>
      <c r="E9055" s="18"/>
      <c r="F9055" s="18"/>
      <c r="G9055" s="18"/>
      <c r="H9055" s="18"/>
      <c r="I9055" s="18"/>
      <c r="J9055" s="5"/>
      <c r="K9055" s="19">
        <v>8400</v>
      </c>
      <c r="L9055" s="7">
        <v>8400</v>
      </c>
      <c r="M9055" s="5"/>
      <c r="N9055" s="5"/>
      <c r="O9055" s="20">
        <v>1</v>
      </c>
      <c r="P9055" s="8">
        <v>1</v>
      </c>
      <c r="Q9055" s="5"/>
    </row>
    <row r="9056" spans="1:17" ht="12" x14ac:dyDescent="0.2">
      <c r="A9056" s="16" t="s">
        <v>5920</v>
      </c>
      <c r="B9056" s="16" t="s">
        <v>9109</v>
      </c>
      <c r="C9056" s="17" t="s">
        <v>8433</v>
      </c>
      <c r="D9056" s="18" t="s">
        <v>8995</v>
      </c>
      <c r="E9056" s="18"/>
      <c r="F9056" s="18"/>
      <c r="G9056" s="18"/>
      <c r="H9056" s="18"/>
      <c r="I9056" s="18"/>
      <c r="J9056" s="5"/>
      <c r="K9056" s="19">
        <v>5080</v>
      </c>
      <c r="L9056" s="7">
        <v>5080</v>
      </c>
      <c r="M9056" s="5"/>
      <c r="N9056" s="5"/>
      <c r="O9056" s="20">
        <v>2</v>
      </c>
      <c r="P9056" s="8">
        <v>2</v>
      </c>
      <c r="Q9056" s="5"/>
    </row>
    <row r="9057" spans="1:17" ht="12" x14ac:dyDescent="0.2">
      <c r="A9057" s="16" t="s">
        <v>5920</v>
      </c>
      <c r="B9057" s="16" t="s">
        <v>9109</v>
      </c>
      <c r="C9057" s="17" t="s">
        <v>8434</v>
      </c>
      <c r="D9057" s="18" t="s">
        <v>8995</v>
      </c>
      <c r="E9057" s="18"/>
      <c r="F9057" s="18"/>
      <c r="G9057" s="18"/>
      <c r="H9057" s="18"/>
      <c r="I9057" s="18"/>
      <c r="J9057" s="5"/>
      <c r="K9057" s="19">
        <v>8800</v>
      </c>
      <c r="L9057" s="7">
        <v>8800</v>
      </c>
      <c r="M9057" s="5"/>
      <c r="N9057" s="5"/>
      <c r="O9057" s="20">
        <v>1</v>
      </c>
      <c r="P9057" s="8">
        <v>1</v>
      </c>
      <c r="Q9057" s="5"/>
    </row>
    <row r="9058" spans="1:17" ht="12" x14ac:dyDescent="0.2">
      <c r="A9058" s="16" t="s">
        <v>5920</v>
      </c>
      <c r="B9058" s="16" t="s">
        <v>9109</v>
      </c>
      <c r="C9058" s="17" t="s">
        <v>8435</v>
      </c>
      <c r="D9058" s="18" t="s">
        <v>8995</v>
      </c>
      <c r="E9058" s="18"/>
      <c r="F9058" s="18"/>
      <c r="G9058" s="18"/>
      <c r="H9058" s="18"/>
      <c r="I9058" s="18"/>
      <c r="J9058" s="5"/>
      <c r="K9058" s="19">
        <v>15360</v>
      </c>
      <c r="L9058" s="7">
        <v>15360</v>
      </c>
      <c r="M9058" s="5"/>
      <c r="N9058" s="5"/>
      <c r="O9058" s="20">
        <v>1</v>
      </c>
      <c r="P9058" s="8">
        <v>1</v>
      </c>
      <c r="Q9058" s="5"/>
    </row>
    <row r="9059" spans="1:17" ht="12" x14ac:dyDescent="0.2">
      <c r="A9059" s="16" t="s">
        <v>5920</v>
      </c>
      <c r="B9059" s="16" t="s">
        <v>9109</v>
      </c>
      <c r="C9059" s="17" t="s">
        <v>8436</v>
      </c>
      <c r="D9059" s="18" t="s">
        <v>8995</v>
      </c>
      <c r="E9059" s="18"/>
      <c r="F9059" s="18"/>
      <c r="G9059" s="18"/>
      <c r="H9059" s="18"/>
      <c r="I9059" s="18"/>
      <c r="J9059" s="5"/>
      <c r="K9059" s="19">
        <v>6800</v>
      </c>
      <c r="L9059" s="7">
        <v>6800</v>
      </c>
      <c r="M9059" s="5"/>
      <c r="N9059" s="5"/>
      <c r="O9059" s="20">
        <v>1</v>
      </c>
      <c r="P9059" s="8">
        <v>1</v>
      </c>
      <c r="Q9059" s="5"/>
    </row>
    <row r="9060" spans="1:17" ht="12" x14ac:dyDescent="0.2">
      <c r="A9060" s="16" t="s">
        <v>5920</v>
      </c>
      <c r="B9060" s="16" t="s">
        <v>9109</v>
      </c>
      <c r="C9060" s="17" t="s">
        <v>8437</v>
      </c>
      <c r="D9060" s="18" t="s">
        <v>8995</v>
      </c>
      <c r="E9060" s="18"/>
      <c r="F9060" s="18"/>
      <c r="G9060" s="18"/>
      <c r="H9060" s="18"/>
      <c r="I9060" s="18"/>
      <c r="J9060" s="5"/>
      <c r="K9060" s="19">
        <v>6672</v>
      </c>
      <c r="L9060" s="7">
        <v>6672</v>
      </c>
      <c r="M9060" s="5"/>
      <c r="N9060" s="5"/>
      <c r="O9060" s="20">
        <v>1</v>
      </c>
      <c r="P9060" s="8">
        <v>1</v>
      </c>
      <c r="Q9060" s="5"/>
    </row>
    <row r="9061" spans="1:17" ht="12" x14ac:dyDescent="0.2">
      <c r="A9061" s="16" t="s">
        <v>5920</v>
      </c>
      <c r="B9061" s="16" t="s">
        <v>9109</v>
      </c>
      <c r="C9061" s="17" t="s">
        <v>8438</v>
      </c>
      <c r="D9061" s="18" t="s">
        <v>8995</v>
      </c>
      <c r="E9061" s="18"/>
      <c r="F9061" s="18"/>
      <c r="G9061" s="18"/>
      <c r="H9061" s="18"/>
      <c r="I9061" s="18"/>
      <c r="J9061" s="5"/>
      <c r="K9061" s="19">
        <v>15170</v>
      </c>
      <c r="L9061" s="7">
        <v>15170</v>
      </c>
      <c r="M9061" s="5"/>
      <c r="N9061" s="5"/>
      <c r="O9061" s="20">
        <v>1</v>
      </c>
      <c r="P9061" s="8">
        <v>1</v>
      </c>
      <c r="Q9061" s="5"/>
    </row>
    <row r="9062" spans="1:17" ht="12" x14ac:dyDescent="0.2">
      <c r="A9062" s="16" t="s">
        <v>5920</v>
      </c>
      <c r="B9062" s="16" t="s">
        <v>9109</v>
      </c>
      <c r="C9062" s="17" t="s">
        <v>8439</v>
      </c>
      <c r="D9062" s="18" t="s">
        <v>8995</v>
      </c>
      <c r="E9062" s="18"/>
      <c r="F9062" s="18"/>
      <c r="G9062" s="18"/>
      <c r="H9062" s="18"/>
      <c r="I9062" s="18"/>
      <c r="J9062" s="5"/>
      <c r="K9062" s="19">
        <v>12500</v>
      </c>
      <c r="L9062" s="7">
        <v>12500</v>
      </c>
      <c r="M9062" s="5"/>
      <c r="N9062" s="5"/>
      <c r="O9062" s="20">
        <v>1</v>
      </c>
      <c r="P9062" s="8">
        <v>1</v>
      </c>
      <c r="Q9062" s="5"/>
    </row>
    <row r="9063" spans="1:17" ht="12" x14ac:dyDescent="0.2">
      <c r="A9063" s="16" t="s">
        <v>5920</v>
      </c>
      <c r="B9063" s="16" t="s">
        <v>9109</v>
      </c>
      <c r="C9063" s="17" t="s">
        <v>2835</v>
      </c>
      <c r="D9063" s="18" t="s">
        <v>8995</v>
      </c>
      <c r="E9063" s="18"/>
      <c r="F9063" s="18"/>
      <c r="G9063" s="18"/>
      <c r="H9063" s="18"/>
      <c r="I9063" s="18"/>
      <c r="J9063" s="5"/>
      <c r="K9063" s="19">
        <v>12500</v>
      </c>
      <c r="L9063" s="7">
        <v>12500</v>
      </c>
      <c r="M9063" s="5"/>
      <c r="N9063" s="5"/>
      <c r="O9063" s="20">
        <v>1</v>
      </c>
      <c r="P9063" s="8">
        <v>1</v>
      </c>
      <c r="Q9063" s="5"/>
    </row>
    <row r="9064" spans="1:17" ht="12" x14ac:dyDescent="0.2">
      <c r="A9064" s="16" t="s">
        <v>5920</v>
      </c>
      <c r="B9064" s="16" t="s">
        <v>9109</v>
      </c>
      <c r="C9064" s="17" t="s">
        <v>8440</v>
      </c>
      <c r="D9064" s="18" t="s">
        <v>8995</v>
      </c>
      <c r="E9064" s="18"/>
      <c r="F9064" s="18"/>
      <c r="G9064" s="18"/>
      <c r="H9064" s="18"/>
      <c r="I9064" s="18"/>
      <c r="J9064" s="5"/>
      <c r="K9064" s="19">
        <v>22310</v>
      </c>
      <c r="L9064" s="7">
        <v>22310</v>
      </c>
      <c r="M9064" s="5"/>
      <c r="N9064" s="5"/>
      <c r="O9064" s="20">
        <v>2</v>
      </c>
      <c r="P9064" s="8">
        <v>2</v>
      </c>
      <c r="Q9064" s="5"/>
    </row>
    <row r="9065" spans="1:17" ht="12" x14ac:dyDescent="0.2">
      <c r="A9065" s="16" t="s">
        <v>5920</v>
      </c>
      <c r="B9065" s="16" t="s">
        <v>9109</v>
      </c>
      <c r="C9065" s="17" t="s">
        <v>8441</v>
      </c>
      <c r="D9065" s="18" t="s">
        <v>8995</v>
      </c>
      <c r="E9065" s="18"/>
      <c r="F9065" s="18"/>
      <c r="G9065" s="18"/>
      <c r="H9065" s="18"/>
      <c r="I9065" s="18"/>
      <c r="J9065" s="5"/>
      <c r="K9065" s="19">
        <v>26589.33</v>
      </c>
      <c r="L9065" s="7">
        <v>26589.33</v>
      </c>
      <c r="M9065" s="5"/>
      <c r="N9065" s="5"/>
      <c r="O9065" s="20">
        <v>2</v>
      </c>
      <c r="P9065" s="8">
        <v>2</v>
      </c>
      <c r="Q9065" s="5"/>
    </row>
    <row r="9066" spans="1:17" ht="12" x14ac:dyDescent="0.2">
      <c r="A9066" s="16" t="s">
        <v>5920</v>
      </c>
      <c r="B9066" s="16" t="s">
        <v>9109</v>
      </c>
      <c r="C9066" s="17" t="s">
        <v>8442</v>
      </c>
      <c r="D9066" s="18" t="s">
        <v>8995</v>
      </c>
      <c r="E9066" s="18"/>
      <c r="F9066" s="18"/>
      <c r="G9066" s="18"/>
      <c r="H9066" s="18"/>
      <c r="I9066" s="18"/>
      <c r="J9066" s="5"/>
      <c r="K9066" s="19">
        <v>26589.33</v>
      </c>
      <c r="L9066" s="7">
        <v>26589.33</v>
      </c>
      <c r="M9066" s="5"/>
      <c r="N9066" s="5"/>
      <c r="O9066" s="20">
        <v>2</v>
      </c>
      <c r="P9066" s="8">
        <v>2</v>
      </c>
      <c r="Q9066" s="5"/>
    </row>
    <row r="9067" spans="1:17" ht="12" x14ac:dyDescent="0.2">
      <c r="A9067" s="16" t="s">
        <v>5920</v>
      </c>
      <c r="B9067" s="16" t="s">
        <v>9109</v>
      </c>
      <c r="C9067" s="17" t="s">
        <v>2841</v>
      </c>
      <c r="D9067" s="18" t="s">
        <v>8995</v>
      </c>
      <c r="E9067" s="18"/>
      <c r="F9067" s="18"/>
      <c r="G9067" s="18"/>
      <c r="H9067" s="18"/>
      <c r="I9067" s="18"/>
      <c r="J9067" s="5"/>
      <c r="K9067" s="19">
        <v>31908.33</v>
      </c>
      <c r="L9067" s="7">
        <v>31908.33</v>
      </c>
      <c r="M9067" s="5"/>
      <c r="N9067" s="5"/>
      <c r="O9067" s="20">
        <v>2</v>
      </c>
      <c r="P9067" s="8">
        <v>2</v>
      </c>
      <c r="Q9067" s="5"/>
    </row>
    <row r="9068" spans="1:17" ht="12" x14ac:dyDescent="0.2">
      <c r="A9068" s="16" t="s">
        <v>5920</v>
      </c>
      <c r="B9068" s="16" t="s">
        <v>9109</v>
      </c>
      <c r="C9068" s="17" t="s">
        <v>2842</v>
      </c>
      <c r="D9068" s="18" t="s">
        <v>8995</v>
      </c>
      <c r="E9068" s="18"/>
      <c r="F9068" s="18"/>
      <c r="G9068" s="18"/>
      <c r="H9068" s="18"/>
      <c r="I9068" s="18"/>
      <c r="J9068" s="5"/>
      <c r="K9068" s="19">
        <v>31908.33</v>
      </c>
      <c r="L9068" s="7">
        <v>31908.33</v>
      </c>
      <c r="M9068" s="5"/>
      <c r="N9068" s="5"/>
      <c r="O9068" s="20">
        <v>2</v>
      </c>
      <c r="P9068" s="8">
        <v>2</v>
      </c>
      <c r="Q9068" s="5"/>
    </row>
    <row r="9069" spans="1:17" ht="12" x14ac:dyDescent="0.2">
      <c r="A9069" s="16" t="s">
        <v>5920</v>
      </c>
      <c r="B9069" s="16" t="s">
        <v>9109</v>
      </c>
      <c r="C9069" s="17" t="s">
        <v>8443</v>
      </c>
      <c r="D9069" s="18" t="s">
        <v>8995</v>
      </c>
      <c r="E9069" s="18"/>
      <c r="F9069" s="18"/>
      <c r="G9069" s="18"/>
      <c r="H9069" s="18"/>
      <c r="I9069" s="18"/>
      <c r="J9069" s="5"/>
      <c r="K9069" s="19">
        <v>16250</v>
      </c>
      <c r="L9069" s="7">
        <v>16250</v>
      </c>
      <c r="M9069" s="5"/>
      <c r="N9069" s="5"/>
      <c r="O9069" s="20">
        <v>1</v>
      </c>
      <c r="P9069" s="8">
        <v>1</v>
      </c>
      <c r="Q9069" s="5"/>
    </row>
    <row r="9070" spans="1:17" ht="12" x14ac:dyDescent="0.2">
      <c r="A9070" s="16" t="s">
        <v>5920</v>
      </c>
      <c r="B9070" s="16" t="s">
        <v>9109</v>
      </c>
      <c r="C9070" s="17" t="s">
        <v>8444</v>
      </c>
      <c r="D9070" s="18" t="s">
        <v>8995</v>
      </c>
      <c r="E9070" s="18"/>
      <c r="F9070" s="18"/>
      <c r="G9070" s="18"/>
      <c r="H9070" s="18"/>
      <c r="I9070" s="18"/>
      <c r="J9070" s="5"/>
      <c r="K9070" s="19">
        <v>14900</v>
      </c>
      <c r="L9070" s="7">
        <v>14900</v>
      </c>
      <c r="M9070" s="5"/>
      <c r="N9070" s="5"/>
      <c r="O9070" s="20">
        <v>1</v>
      </c>
      <c r="P9070" s="8">
        <v>1</v>
      </c>
      <c r="Q9070" s="5"/>
    </row>
    <row r="9071" spans="1:17" ht="12" x14ac:dyDescent="0.2">
      <c r="A9071" s="16" t="s">
        <v>5920</v>
      </c>
      <c r="B9071" s="16" t="s">
        <v>9109</v>
      </c>
      <c r="C9071" s="17" t="s">
        <v>5646</v>
      </c>
      <c r="D9071" s="18" t="s">
        <v>8995</v>
      </c>
      <c r="E9071" s="18"/>
      <c r="F9071" s="18"/>
      <c r="G9071" s="18"/>
      <c r="H9071" s="18"/>
      <c r="I9071" s="18"/>
      <c r="J9071" s="5"/>
      <c r="K9071" s="19">
        <v>3450</v>
      </c>
      <c r="L9071" s="7">
        <v>3450</v>
      </c>
      <c r="M9071" s="5"/>
      <c r="N9071" s="5"/>
      <c r="O9071" s="20">
        <v>2</v>
      </c>
      <c r="P9071" s="8">
        <v>2</v>
      </c>
      <c r="Q9071" s="5"/>
    </row>
    <row r="9072" spans="1:17" ht="12" x14ac:dyDescent="0.2">
      <c r="A9072" s="16" t="s">
        <v>5920</v>
      </c>
      <c r="B9072" s="16" t="s">
        <v>9109</v>
      </c>
      <c r="C9072" s="17" t="s">
        <v>5647</v>
      </c>
      <c r="D9072" s="73" t="str">
        <f>'[5]сводная информация'!D9072</f>
        <v>Производство 2022</v>
      </c>
      <c r="E9072" s="26">
        <f>J9072-L9072</f>
        <v>1144.02</v>
      </c>
      <c r="F9072" s="26">
        <f>N9072-P9072</f>
        <v>1</v>
      </c>
      <c r="G9072" s="26" t="str">
        <f>VLOOKUP(C9072,[2]итоговая!$C$6:$H$1018,5,FALSE)</f>
        <v>ТБПБиООС</v>
      </c>
      <c r="H9072" s="73" t="str">
        <f>'[5]сводная информация'!H9072</f>
        <v>Вовлечение в производство до июня 2022 года  согласно норм выдачи спецодежды и СИЗ</v>
      </c>
      <c r="I9072" s="18"/>
      <c r="J9072" s="19">
        <v>1144.02</v>
      </c>
      <c r="K9072" s="21">
        <v>996.36</v>
      </c>
      <c r="L9072" s="6"/>
      <c r="M9072" s="19">
        <v>2140.38</v>
      </c>
      <c r="N9072" s="20">
        <v>1</v>
      </c>
      <c r="O9072" s="20">
        <v>2</v>
      </c>
      <c r="P9072" s="6"/>
      <c r="Q9072" s="20">
        <v>3</v>
      </c>
    </row>
    <row r="9073" spans="1:17" ht="12" x14ac:dyDescent="0.2">
      <c r="A9073" s="16" t="s">
        <v>5920</v>
      </c>
      <c r="B9073" s="16" t="s">
        <v>9109</v>
      </c>
      <c r="C9073" s="17" t="s">
        <v>8445</v>
      </c>
      <c r="D9073" s="18" t="s">
        <v>8995</v>
      </c>
      <c r="E9073" s="18"/>
      <c r="F9073" s="18"/>
      <c r="G9073" s="18"/>
      <c r="H9073" s="18"/>
      <c r="I9073" s="18"/>
      <c r="J9073" s="5"/>
      <c r="K9073" s="19">
        <v>2400</v>
      </c>
      <c r="L9073" s="6"/>
      <c r="M9073" s="19">
        <v>2400</v>
      </c>
      <c r="N9073" s="5"/>
      <c r="O9073" s="20">
        <v>2</v>
      </c>
      <c r="P9073" s="6"/>
      <c r="Q9073" s="20">
        <v>2</v>
      </c>
    </row>
    <row r="9074" spans="1:17" ht="12" x14ac:dyDescent="0.2">
      <c r="A9074" s="16" t="s">
        <v>5920</v>
      </c>
      <c r="B9074" s="16" t="s">
        <v>9109</v>
      </c>
      <c r="C9074" s="17" t="s">
        <v>8446</v>
      </c>
      <c r="D9074" s="18" t="s">
        <v>8995</v>
      </c>
      <c r="E9074" s="18"/>
      <c r="F9074" s="18"/>
      <c r="G9074" s="18"/>
      <c r="H9074" s="18"/>
      <c r="I9074" s="18"/>
      <c r="J9074" s="5"/>
      <c r="K9074" s="21">
        <v>186.69</v>
      </c>
      <c r="L9074" s="9">
        <v>186.69</v>
      </c>
      <c r="M9074" s="5"/>
      <c r="N9074" s="5"/>
      <c r="O9074" s="20">
        <v>1</v>
      </c>
      <c r="P9074" s="8">
        <v>1</v>
      </c>
      <c r="Q9074" s="5"/>
    </row>
    <row r="9075" spans="1:17" ht="12" x14ac:dyDescent="0.2">
      <c r="A9075" s="16" t="s">
        <v>5920</v>
      </c>
      <c r="B9075" s="16" t="s">
        <v>9109</v>
      </c>
      <c r="C9075" s="17" t="s">
        <v>8447</v>
      </c>
      <c r="D9075" s="18" t="s">
        <v>8995</v>
      </c>
      <c r="E9075" s="18"/>
      <c r="F9075" s="18"/>
      <c r="G9075" s="18"/>
      <c r="H9075" s="18"/>
      <c r="I9075" s="18"/>
      <c r="J9075" s="5"/>
      <c r="K9075" s="19">
        <v>1474.2</v>
      </c>
      <c r="L9075" s="6"/>
      <c r="M9075" s="19">
        <v>1474.2</v>
      </c>
      <c r="N9075" s="5"/>
      <c r="O9075" s="20">
        <v>1</v>
      </c>
      <c r="P9075" s="6"/>
      <c r="Q9075" s="20">
        <v>1</v>
      </c>
    </row>
    <row r="9076" spans="1:17" ht="12" x14ac:dyDescent="0.2">
      <c r="A9076" s="16" t="s">
        <v>5920</v>
      </c>
      <c r="B9076" s="16" t="s">
        <v>9109</v>
      </c>
      <c r="C9076" s="17" t="s">
        <v>8448</v>
      </c>
      <c r="D9076" s="18" t="s">
        <v>8995</v>
      </c>
      <c r="E9076" s="18"/>
      <c r="F9076" s="18"/>
      <c r="G9076" s="18"/>
      <c r="H9076" s="18"/>
      <c r="I9076" s="18"/>
      <c r="J9076" s="5"/>
      <c r="K9076" s="19">
        <v>5614.57</v>
      </c>
      <c r="L9076" s="7">
        <v>5614.57</v>
      </c>
      <c r="M9076" s="5"/>
      <c r="N9076" s="5"/>
      <c r="O9076" s="20">
        <v>2</v>
      </c>
      <c r="P9076" s="8">
        <v>2</v>
      </c>
      <c r="Q9076" s="5"/>
    </row>
    <row r="9077" spans="1:17" ht="12" x14ac:dyDescent="0.2">
      <c r="A9077" s="16" t="s">
        <v>5920</v>
      </c>
      <c r="B9077" s="16" t="s">
        <v>9109</v>
      </c>
      <c r="C9077" s="17" t="s">
        <v>8449</v>
      </c>
      <c r="D9077" s="18" t="s">
        <v>8995</v>
      </c>
      <c r="E9077" s="18"/>
      <c r="F9077" s="18"/>
      <c r="G9077" s="18"/>
      <c r="H9077" s="18"/>
      <c r="I9077" s="18"/>
      <c r="J9077" s="5"/>
      <c r="K9077" s="19">
        <v>4291</v>
      </c>
      <c r="L9077" s="7">
        <v>4291</v>
      </c>
      <c r="M9077" s="5"/>
      <c r="N9077" s="5"/>
      <c r="O9077" s="20">
        <v>1</v>
      </c>
      <c r="P9077" s="8">
        <v>1</v>
      </c>
      <c r="Q9077" s="5"/>
    </row>
    <row r="9078" spans="1:17" ht="12" x14ac:dyDescent="0.2">
      <c r="A9078" s="16" t="s">
        <v>5920</v>
      </c>
      <c r="B9078" s="16" t="s">
        <v>9109</v>
      </c>
      <c r="C9078" s="17" t="s">
        <v>8450</v>
      </c>
      <c r="D9078" s="18" t="s">
        <v>8995</v>
      </c>
      <c r="E9078" s="18"/>
      <c r="F9078" s="18"/>
      <c r="G9078" s="18"/>
      <c r="H9078" s="18"/>
      <c r="I9078" s="18"/>
      <c r="J9078" s="5"/>
      <c r="K9078" s="19">
        <v>1595.42</v>
      </c>
      <c r="L9078" s="7">
        <v>1595.42</v>
      </c>
      <c r="M9078" s="5"/>
      <c r="N9078" s="5"/>
      <c r="O9078" s="20">
        <v>1</v>
      </c>
      <c r="P9078" s="8">
        <v>1</v>
      </c>
      <c r="Q9078" s="5"/>
    </row>
    <row r="9079" spans="1:17" ht="12" x14ac:dyDescent="0.2">
      <c r="A9079" s="16" t="s">
        <v>5920</v>
      </c>
      <c r="B9079" s="16" t="s">
        <v>9109</v>
      </c>
      <c r="C9079" s="17" t="s">
        <v>8451</v>
      </c>
      <c r="D9079" s="18" t="s">
        <v>8995</v>
      </c>
      <c r="E9079" s="18"/>
      <c r="F9079" s="18"/>
      <c r="G9079" s="18"/>
      <c r="H9079" s="18"/>
      <c r="I9079" s="18"/>
      <c r="J9079" s="5"/>
      <c r="K9079" s="19">
        <v>2093.33</v>
      </c>
      <c r="L9079" s="7">
        <v>2093.33</v>
      </c>
      <c r="M9079" s="5"/>
      <c r="N9079" s="5"/>
      <c r="O9079" s="20">
        <v>1</v>
      </c>
      <c r="P9079" s="8">
        <v>1</v>
      </c>
      <c r="Q9079" s="5"/>
    </row>
    <row r="9080" spans="1:17" ht="12" x14ac:dyDescent="0.2">
      <c r="A9080" s="16" t="s">
        <v>5920</v>
      </c>
      <c r="B9080" s="16" t="s">
        <v>9109</v>
      </c>
      <c r="C9080" s="17" t="s">
        <v>8452</v>
      </c>
      <c r="D9080" s="18" t="s">
        <v>8995</v>
      </c>
      <c r="E9080" s="18"/>
      <c r="F9080" s="18"/>
      <c r="G9080" s="18"/>
      <c r="H9080" s="18"/>
      <c r="I9080" s="18"/>
      <c r="J9080" s="5"/>
      <c r="K9080" s="19">
        <v>5104.17</v>
      </c>
      <c r="L9080" s="7">
        <v>5104.17</v>
      </c>
      <c r="M9080" s="5"/>
      <c r="N9080" s="5"/>
      <c r="O9080" s="20">
        <v>1</v>
      </c>
      <c r="P9080" s="8">
        <v>1</v>
      </c>
      <c r="Q9080" s="5"/>
    </row>
    <row r="9081" spans="1:17" ht="12" x14ac:dyDescent="0.2">
      <c r="A9081" s="16" t="s">
        <v>5920</v>
      </c>
      <c r="B9081" s="16" t="s">
        <v>9109</v>
      </c>
      <c r="C9081" s="17" t="s">
        <v>8453</v>
      </c>
      <c r="D9081" s="18" t="s">
        <v>8995</v>
      </c>
      <c r="E9081" s="18"/>
      <c r="F9081" s="18"/>
      <c r="G9081" s="18"/>
      <c r="H9081" s="18"/>
      <c r="I9081" s="18"/>
      <c r="J9081" s="5"/>
      <c r="K9081" s="19">
        <v>9152.92</v>
      </c>
      <c r="L9081" s="6"/>
      <c r="M9081" s="19">
        <v>9152.92</v>
      </c>
      <c r="N9081" s="5"/>
      <c r="O9081" s="20">
        <v>1</v>
      </c>
      <c r="P9081" s="6"/>
      <c r="Q9081" s="20">
        <v>1</v>
      </c>
    </row>
    <row r="9082" spans="1:17" ht="24" x14ac:dyDescent="0.2">
      <c r="A9082" s="16" t="s">
        <v>5920</v>
      </c>
      <c r="B9082" s="16" t="s">
        <v>9109</v>
      </c>
      <c r="C9082" s="17" t="s">
        <v>2870</v>
      </c>
      <c r="D9082" s="18" t="s">
        <v>8995</v>
      </c>
      <c r="E9082" s="18"/>
      <c r="F9082" s="18"/>
      <c r="G9082" s="18"/>
      <c r="H9082" s="18"/>
      <c r="I9082" s="18"/>
      <c r="J9082" s="5"/>
      <c r="K9082" s="19">
        <v>2400</v>
      </c>
      <c r="L9082" s="7">
        <v>2400</v>
      </c>
      <c r="M9082" s="5"/>
      <c r="N9082" s="5"/>
      <c r="O9082" s="20">
        <v>1</v>
      </c>
      <c r="P9082" s="8">
        <v>1</v>
      </c>
      <c r="Q9082" s="5"/>
    </row>
    <row r="9083" spans="1:17" ht="12" x14ac:dyDescent="0.2">
      <c r="A9083" s="16" t="s">
        <v>5920</v>
      </c>
      <c r="B9083" s="16" t="s">
        <v>9109</v>
      </c>
      <c r="C9083" s="17" t="s">
        <v>8454</v>
      </c>
      <c r="D9083" s="18" t="s">
        <v>8995</v>
      </c>
      <c r="E9083" s="18"/>
      <c r="F9083" s="18"/>
      <c r="G9083" s="18"/>
      <c r="H9083" s="18"/>
      <c r="I9083" s="18"/>
      <c r="J9083" s="5"/>
      <c r="K9083" s="19">
        <v>1026.67</v>
      </c>
      <c r="L9083" s="7">
        <v>1026.67</v>
      </c>
      <c r="M9083" s="5"/>
      <c r="N9083" s="5"/>
      <c r="O9083" s="20">
        <v>2</v>
      </c>
      <c r="P9083" s="8">
        <v>2</v>
      </c>
      <c r="Q9083" s="5"/>
    </row>
    <row r="9084" spans="1:17" ht="12" x14ac:dyDescent="0.2">
      <c r="A9084" s="16" t="s">
        <v>5920</v>
      </c>
      <c r="B9084" s="16" t="s">
        <v>9109</v>
      </c>
      <c r="C9084" s="17" t="s">
        <v>8455</v>
      </c>
      <c r="D9084" s="18" t="s">
        <v>8995</v>
      </c>
      <c r="E9084" s="18"/>
      <c r="F9084" s="18"/>
      <c r="G9084" s="18"/>
      <c r="H9084" s="18"/>
      <c r="I9084" s="18"/>
      <c r="J9084" s="19">
        <v>4392</v>
      </c>
      <c r="K9084" s="5"/>
      <c r="L9084" s="7">
        <v>4392</v>
      </c>
      <c r="M9084" s="5"/>
      <c r="N9084" s="20">
        <v>60</v>
      </c>
      <c r="O9084" s="5"/>
      <c r="P9084" s="8">
        <v>60</v>
      </c>
      <c r="Q9084" s="5"/>
    </row>
    <row r="9085" spans="1:17" ht="12" x14ac:dyDescent="0.2">
      <c r="A9085" s="16" t="s">
        <v>5920</v>
      </c>
      <c r="B9085" s="16" t="s">
        <v>9109</v>
      </c>
      <c r="C9085" s="17" t="s">
        <v>5650</v>
      </c>
      <c r="D9085" s="18" t="s">
        <v>8995</v>
      </c>
      <c r="E9085" s="18"/>
      <c r="F9085" s="18"/>
      <c r="G9085" s="18"/>
      <c r="H9085" s="18"/>
      <c r="I9085" s="18"/>
      <c r="J9085" s="5"/>
      <c r="K9085" s="21">
        <v>763</v>
      </c>
      <c r="L9085" s="9">
        <v>763</v>
      </c>
      <c r="M9085" s="5"/>
      <c r="N9085" s="5"/>
      <c r="O9085" s="20">
        <v>10</v>
      </c>
      <c r="P9085" s="8">
        <v>10</v>
      </c>
      <c r="Q9085" s="5"/>
    </row>
    <row r="9086" spans="1:17" ht="12" x14ac:dyDescent="0.2">
      <c r="A9086" s="16" t="s">
        <v>5920</v>
      </c>
      <c r="B9086" s="16" t="s">
        <v>9109</v>
      </c>
      <c r="C9086" s="17" t="s">
        <v>8456</v>
      </c>
      <c r="D9086" s="18" t="s">
        <v>8995</v>
      </c>
      <c r="E9086" s="18"/>
      <c r="F9086" s="18"/>
      <c r="G9086" s="18"/>
      <c r="H9086" s="18"/>
      <c r="I9086" s="18"/>
      <c r="J9086" s="5"/>
      <c r="K9086" s="21">
        <v>300</v>
      </c>
      <c r="L9086" s="6"/>
      <c r="M9086" s="21">
        <v>300</v>
      </c>
      <c r="N9086" s="5"/>
      <c r="O9086" s="20">
        <v>3</v>
      </c>
      <c r="P9086" s="6"/>
      <c r="Q9086" s="20">
        <v>3</v>
      </c>
    </row>
    <row r="9087" spans="1:17" ht="12" x14ac:dyDescent="0.2">
      <c r="A9087" s="16" t="s">
        <v>5920</v>
      </c>
      <c r="B9087" s="16" t="s">
        <v>9109</v>
      </c>
      <c r="C9087" s="17" t="s">
        <v>8457</v>
      </c>
      <c r="D9087" s="18" t="s">
        <v>8995</v>
      </c>
      <c r="E9087" s="18"/>
      <c r="F9087" s="18"/>
      <c r="G9087" s="18"/>
      <c r="H9087" s="18"/>
      <c r="I9087" s="18"/>
      <c r="J9087" s="5"/>
      <c r="K9087" s="19">
        <v>17393.330000000002</v>
      </c>
      <c r="L9087" s="7">
        <v>17393.330000000002</v>
      </c>
      <c r="M9087" s="5"/>
      <c r="N9087" s="5"/>
      <c r="O9087" s="20">
        <v>4</v>
      </c>
      <c r="P9087" s="8">
        <v>4</v>
      </c>
      <c r="Q9087" s="5"/>
    </row>
    <row r="9088" spans="1:17" ht="12" x14ac:dyDescent="0.2">
      <c r="A9088" s="16" t="s">
        <v>5920</v>
      </c>
      <c r="B9088" s="16" t="s">
        <v>9109</v>
      </c>
      <c r="C9088" s="17" t="s">
        <v>8458</v>
      </c>
      <c r="D9088" s="18" t="str">
        <f>VLOOKUP(C9088,[2]итоговая!$C$6:$H$1018,4,FALSE)</f>
        <v>Производство 2022</v>
      </c>
      <c r="E9088" s="26">
        <f t="shared" ref="E9088:E9092" si="422">J9088-L9088</f>
        <v>600</v>
      </c>
      <c r="F9088" s="26">
        <f t="shared" ref="F9088:F9092" si="423">N9088-P9088</f>
        <v>30</v>
      </c>
      <c r="G9088" s="26" t="str">
        <f>VLOOKUP(C9088,[2]итоговая!$C$6:$H$1018,5,FALSE)</f>
        <v>УКС</v>
      </c>
      <c r="H9088" s="21" t="str">
        <f>VLOOKUP(C9088,[2]итоговая!$C$6:$H$1018,6,FALSE)</f>
        <v>Использование при ремонтах 2022 года</v>
      </c>
      <c r="I9088" s="18"/>
      <c r="J9088" s="21">
        <v>600</v>
      </c>
      <c r="K9088" s="5"/>
      <c r="L9088" s="6"/>
      <c r="M9088" s="21">
        <v>600</v>
      </c>
      <c r="N9088" s="20">
        <v>30</v>
      </c>
      <c r="O9088" s="5"/>
      <c r="P9088" s="6"/>
      <c r="Q9088" s="20">
        <v>30</v>
      </c>
    </row>
    <row r="9089" spans="1:17" ht="12" x14ac:dyDescent="0.2">
      <c r="A9089" s="16" t="s">
        <v>5920</v>
      </c>
      <c r="B9089" s="16" t="s">
        <v>9109</v>
      </c>
      <c r="C9089" s="17" t="s">
        <v>8459</v>
      </c>
      <c r="D9089" s="18" t="str">
        <f>VLOOKUP(C9089,[2]итоговая!$C$6:$H$1018,4,FALSE)</f>
        <v>Производство 2022</v>
      </c>
      <c r="E9089" s="26">
        <f t="shared" si="422"/>
        <v>7640</v>
      </c>
      <c r="F9089" s="26">
        <f t="shared" si="423"/>
        <v>8</v>
      </c>
      <c r="G9089" s="26" t="str">
        <f>VLOOKUP(C9089,[2]итоговая!$C$6:$H$1018,5,FALSE)</f>
        <v>УКС</v>
      </c>
      <c r="H9089" s="21" t="str">
        <f>VLOOKUP(C9089,[2]итоговая!$C$6:$H$1018,6,FALSE)</f>
        <v>При ремонт зданий 2022</v>
      </c>
      <c r="I9089" s="18"/>
      <c r="J9089" s="19">
        <v>7640</v>
      </c>
      <c r="K9089" s="5"/>
      <c r="L9089" s="6"/>
      <c r="M9089" s="19">
        <v>7640</v>
      </c>
      <c r="N9089" s="20">
        <v>8</v>
      </c>
      <c r="O9089" s="5"/>
      <c r="P9089" s="6"/>
      <c r="Q9089" s="20">
        <v>8</v>
      </c>
    </row>
    <row r="9090" spans="1:17" ht="12" x14ac:dyDescent="0.2">
      <c r="A9090" s="16" t="s">
        <v>5920</v>
      </c>
      <c r="B9090" s="16" t="s">
        <v>9109</v>
      </c>
      <c r="C9090" s="17" t="s">
        <v>8460</v>
      </c>
      <c r="D9090" s="18" t="str">
        <f>VLOOKUP(C9090,[2]итоговая!$C$6:$H$1018,4,FALSE)</f>
        <v>Производство 2022</v>
      </c>
      <c r="E9090" s="26">
        <f t="shared" si="422"/>
        <v>600</v>
      </c>
      <c r="F9090" s="26">
        <f t="shared" si="423"/>
        <v>30</v>
      </c>
      <c r="G9090" s="26" t="str">
        <f>VLOOKUP(C9090,[2]итоговая!$C$6:$H$1018,5,FALSE)</f>
        <v>УКС</v>
      </c>
      <c r="H9090" s="21" t="str">
        <f>VLOOKUP(C9090,[2]итоговая!$C$6:$H$1018,6,FALSE)</f>
        <v>Использование при ремонтах 2022 года</v>
      </c>
      <c r="I9090" s="18"/>
      <c r="J9090" s="21">
        <v>600</v>
      </c>
      <c r="K9090" s="5"/>
      <c r="L9090" s="6"/>
      <c r="M9090" s="21">
        <v>600</v>
      </c>
      <c r="N9090" s="20">
        <v>30</v>
      </c>
      <c r="O9090" s="5"/>
      <c r="P9090" s="6"/>
      <c r="Q9090" s="20">
        <v>30</v>
      </c>
    </row>
    <row r="9091" spans="1:17" ht="12" x14ac:dyDescent="0.2">
      <c r="A9091" s="16" t="s">
        <v>5920</v>
      </c>
      <c r="B9091" s="16" t="s">
        <v>9109</v>
      </c>
      <c r="C9091" s="17" t="s">
        <v>8461</v>
      </c>
      <c r="D9091" s="18" t="str">
        <f>VLOOKUP(C9091,[2]итоговая!$C$6:$H$1018,4,FALSE)</f>
        <v>Производство 2022</v>
      </c>
      <c r="E9091" s="26">
        <f t="shared" si="422"/>
        <v>1400</v>
      </c>
      <c r="F9091" s="26">
        <f t="shared" si="423"/>
        <v>4</v>
      </c>
      <c r="G9091" s="26" t="str">
        <f>VLOOKUP(C9091,[2]итоговая!$C$6:$H$1018,5,FALSE)</f>
        <v>УКС</v>
      </c>
      <c r="H9091" s="21" t="str">
        <f>VLOOKUP(C9091,[2]итоговая!$C$6:$H$1018,6,FALSE)</f>
        <v>Использование при ремонтах 2022 года</v>
      </c>
      <c r="I9091" s="18"/>
      <c r="J9091" s="19">
        <v>1400</v>
      </c>
      <c r="K9091" s="5"/>
      <c r="L9091" s="6"/>
      <c r="M9091" s="19">
        <v>1400</v>
      </c>
      <c r="N9091" s="20">
        <v>4</v>
      </c>
      <c r="O9091" s="5"/>
      <c r="P9091" s="6"/>
      <c r="Q9091" s="20">
        <v>4</v>
      </c>
    </row>
    <row r="9092" spans="1:17" ht="12" x14ac:dyDescent="0.2">
      <c r="A9092" s="16" t="s">
        <v>5920</v>
      </c>
      <c r="B9092" s="16" t="s">
        <v>9109</v>
      </c>
      <c r="C9092" s="17" t="s">
        <v>8462</v>
      </c>
      <c r="D9092" s="18" t="str">
        <f>VLOOKUP(C9092,[2]итоговая!$C$6:$H$1018,4,FALSE)</f>
        <v>Производство 2022</v>
      </c>
      <c r="E9092" s="26">
        <f t="shared" si="422"/>
        <v>22895.56</v>
      </c>
      <c r="F9092" s="26">
        <f t="shared" si="423"/>
        <v>0.45500000000000002</v>
      </c>
      <c r="G9092" s="26" t="str">
        <f>VLOOKUP(C9092,[2]итоговая!$C$6:$H$1018,5,FALSE)</f>
        <v>УКС</v>
      </c>
      <c r="H9092" s="21" t="str">
        <f>VLOOKUP(C9092,[2]итоговая!$C$6:$H$1018,6,FALSE)</f>
        <v>при ремонтах площадок под СУ и СК 2022</v>
      </c>
      <c r="I9092" s="18"/>
      <c r="J9092" s="19">
        <v>22895.56</v>
      </c>
      <c r="K9092" s="5"/>
      <c r="L9092" s="6"/>
      <c r="M9092" s="19">
        <v>22895.56</v>
      </c>
      <c r="N9092" s="20">
        <v>0.45500000000000002</v>
      </c>
      <c r="O9092" s="5"/>
      <c r="P9092" s="6"/>
      <c r="Q9092" s="20">
        <v>0.45500000000000002</v>
      </c>
    </row>
    <row r="9093" spans="1:17" ht="12" x14ac:dyDescent="0.2">
      <c r="A9093" s="16" t="s">
        <v>5920</v>
      </c>
      <c r="B9093" s="16" t="s">
        <v>9109</v>
      </c>
      <c r="C9093" s="17" t="s">
        <v>8463</v>
      </c>
      <c r="D9093" s="18" t="s">
        <v>8995</v>
      </c>
      <c r="E9093" s="18"/>
      <c r="F9093" s="18"/>
      <c r="G9093" s="18"/>
      <c r="H9093" s="18"/>
      <c r="I9093" s="18"/>
      <c r="J9093" s="5"/>
      <c r="K9093" s="19">
        <v>87476.53</v>
      </c>
      <c r="L9093" s="6"/>
      <c r="M9093" s="19">
        <v>87476.53</v>
      </c>
      <c r="N9093" s="5"/>
      <c r="O9093" s="20">
        <v>1.0449999999999999</v>
      </c>
      <c r="P9093" s="6"/>
      <c r="Q9093" s="20">
        <v>1.0449999999999999</v>
      </c>
    </row>
    <row r="9094" spans="1:17" ht="12" x14ac:dyDescent="0.2">
      <c r="A9094" s="16" t="s">
        <v>5920</v>
      </c>
      <c r="B9094" s="16" t="s">
        <v>9109</v>
      </c>
      <c r="C9094" s="17" t="s">
        <v>8464</v>
      </c>
      <c r="D9094" s="18" t="s">
        <v>8995</v>
      </c>
      <c r="E9094" s="18"/>
      <c r="F9094" s="18"/>
      <c r="G9094" s="18"/>
      <c r="H9094" s="18"/>
      <c r="I9094" s="18"/>
      <c r="J9094" s="5"/>
      <c r="K9094" s="19">
        <v>125024.4</v>
      </c>
      <c r="L9094" s="6"/>
      <c r="M9094" s="19">
        <v>125024.4</v>
      </c>
      <c r="N9094" s="5"/>
      <c r="O9094" s="20">
        <v>1.5</v>
      </c>
      <c r="P9094" s="6"/>
      <c r="Q9094" s="20">
        <v>1.5</v>
      </c>
    </row>
    <row r="9095" spans="1:17" ht="12" x14ac:dyDescent="0.2">
      <c r="A9095" s="16" t="s">
        <v>5920</v>
      </c>
      <c r="B9095" s="16" t="s">
        <v>9109</v>
      </c>
      <c r="C9095" s="17" t="s">
        <v>8465</v>
      </c>
      <c r="D9095" s="18" t="str">
        <f>VLOOKUP(C9095,[2]итоговая!$C$6:$H$1018,4,FALSE)</f>
        <v>Реконструкция НБУ 2022-2024</v>
      </c>
      <c r="E9095" s="26">
        <f t="shared" ref="E9095:E9100" si="424">J9095-L9095</f>
        <v>3751.2</v>
      </c>
      <c r="F9095" s="26">
        <f t="shared" ref="F9095:F9100" si="425">N9095-P9095</f>
        <v>8.8999999999999996E-2</v>
      </c>
      <c r="G9095" s="26" t="str">
        <f>VLOOKUP(C9095,[2]итоговая!$C$6:$H$1018,5,FALSE)</f>
        <v>УКС</v>
      </c>
      <c r="H9095" s="21" t="str">
        <f>VLOOKUP(C9095,[2]итоговая!$C$6:$H$1018,6,FALSE)</f>
        <v>Реконструкция НБУ 2022-2024</v>
      </c>
      <c r="I9095" s="18"/>
      <c r="J9095" s="19">
        <v>3751.2</v>
      </c>
      <c r="K9095" s="5"/>
      <c r="L9095" s="6"/>
      <c r="M9095" s="19">
        <v>3751.2</v>
      </c>
      <c r="N9095" s="20">
        <v>8.8999999999999996E-2</v>
      </c>
      <c r="O9095" s="5"/>
      <c r="P9095" s="6"/>
      <c r="Q9095" s="20">
        <v>8.8999999999999996E-2</v>
      </c>
    </row>
    <row r="9096" spans="1:17" ht="12" x14ac:dyDescent="0.2">
      <c r="A9096" s="16" t="s">
        <v>5920</v>
      </c>
      <c r="B9096" s="16" t="s">
        <v>9109</v>
      </c>
      <c r="C9096" s="17" t="s">
        <v>5655</v>
      </c>
      <c r="D9096" s="18" t="str">
        <f>VLOOKUP(C9096,[2]итоговая!$C$6:$H$1018,4,FALSE)</f>
        <v>Реконструкция НБУ 2022-2024</v>
      </c>
      <c r="E9096" s="26">
        <f t="shared" si="424"/>
        <v>4888.78</v>
      </c>
      <c r="F9096" s="26">
        <f t="shared" si="425"/>
        <v>0.09</v>
      </c>
      <c r="G9096" s="26" t="str">
        <f>VLOOKUP(C9096,[2]итоговая!$C$6:$H$1018,5,FALSE)</f>
        <v>УКС</v>
      </c>
      <c r="H9096" s="21" t="str">
        <f>VLOOKUP(C9096,[2]итоговая!$C$6:$H$1018,6,FALSE)</f>
        <v>Реконструкция НБУ 2022-2024</v>
      </c>
      <c r="I9096" s="18"/>
      <c r="J9096" s="19">
        <v>4888.78</v>
      </c>
      <c r="K9096" s="5"/>
      <c r="L9096" s="6"/>
      <c r="M9096" s="19">
        <v>4888.78</v>
      </c>
      <c r="N9096" s="20">
        <v>0.09</v>
      </c>
      <c r="O9096" s="5"/>
      <c r="P9096" s="6"/>
      <c r="Q9096" s="20">
        <v>0.09</v>
      </c>
    </row>
    <row r="9097" spans="1:17" ht="12" x14ac:dyDescent="0.2">
      <c r="A9097" s="16" t="s">
        <v>5920</v>
      </c>
      <c r="B9097" s="16" t="s">
        <v>9109</v>
      </c>
      <c r="C9097" s="17" t="s">
        <v>8466</v>
      </c>
      <c r="D9097" s="18" t="str">
        <f>VLOOKUP(C9097,[2]итоговая!$C$6:$H$1018,4,FALSE)</f>
        <v>Реконструкция НБУ 2022-2024</v>
      </c>
      <c r="E9097" s="26">
        <f t="shared" si="424"/>
        <v>6899.42</v>
      </c>
      <c r="F9097" s="26">
        <f t="shared" si="425"/>
        <v>0.13</v>
      </c>
      <c r="G9097" s="26" t="str">
        <f>VLOOKUP(C9097,[2]итоговая!$C$6:$H$1018,5,FALSE)</f>
        <v>УКС</v>
      </c>
      <c r="H9097" s="21" t="str">
        <f>VLOOKUP(C9097,[2]итоговая!$C$6:$H$1018,6,FALSE)</f>
        <v>Реконструкция НБУ 2022-2024</v>
      </c>
      <c r="I9097" s="18"/>
      <c r="J9097" s="19">
        <v>6899.42</v>
      </c>
      <c r="K9097" s="19">
        <v>46575</v>
      </c>
      <c r="L9097" s="6"/>
      <c r="M9097" s="19">
        <v>53474.42</v>
      </c>
      <c r="N9097" s="20">
        <v>0.13</v>
      </c>
      <c r="O9097" s="20">
        <v>0.625</v>
      </c>
      <c r="P9097" s="6"/>
      <c r="Q9097" s="20">
        <v>0.755</v>
      </c>
    </row>
    <row r="9098" spans="1:17" ht="12" x14ac:dyDescent="0.2">
      <c r="A9098" s="16" t="s">
        <v>5920</v>
      </c>
      <c r="B9098" s="16" t="s">
        <v>9109</v>
      </c>
      <c r="C9098" s="17" t="s">
        <v>8467</v>
      </c>
      <c r="D9098" s="18" t="str">
        <f>VLOOKUP(C9098,[2]итоговая!$C$6:$H$1018,4,FALSE)</f>
        <v>Реконструкция НБУ 2022-2024</v>
      </c>
      <c r="E9098" s="26">
        <f t="shared" si="424"/>
        <v>56889</v>
      </c>
      <c r="F9098" s="26">
        <f t="shared" si="425"/>
        <v>1.29</v>
      </c>
      <c r="G9098" s="26" t="str">
        <f>VLOOKUP(C9098,[2]итоговая!$C$6:$H$1018,5,FALSE)</f>
        <v>УКС</v>
      </c>
      <c r="H9098" s="21" t="str">
        <f>VLOOKUP(C9098,[2]итоговая!$C$6:$H$1018,6,FALSE)</f>
        <v>Реконструкция НБУ 2022-2024</v>
      </c>
      <c r="I9098" s="18"/>
      <c r="J9098" s="19">
        <v>56889</v>
      </c>
      <c r="K9098" s="5"/>
      <c r="L9098" s="6"/>
      <c r="M9098" s="19">
        <v>56889</v>
      </c>
      <c r="N9098" s="20">
        <v>1.29</v>
      </c>
      <c r="O9098" s="5"/>
      <c r="P9098" s="6"/>
      <c r="Q9098" s="20">
        <v>1.29</v>
      </c>
    </row>
    <row r="9099" spans="1:17" ht="12" x14ac:dyDescent="0.2">
      <c r="A9099" s="16" t="s">
        <v>5920</v>
      </c>
      <c r="B9099" s="16" t="s">
        <v>9109</v>
      </c>
      <c r="C9099" s="17" t="s">
        <v>8468</v>
      </c>
      <c r="D9099" s="18" t="str">
        <f>VLOOKUP(C9099,[2]итоговая!$C$6:$H$1018,4,FALSE)</f>
        <v>Реконструкция НБУ 2022-2024</v>
      </c>
      <c r="E9099" s="26">
        <f t="shared" si="424"/>
        <v>26180.13</v>
      </c>
      <c r="F9099" s="26">
        <f t="shared" si="425"/>
        <v>0.64</v>
      </c>
      <c r="G9099" s="26" t="str">
        <f>VLOOKUP(C9099,[2]итоговая!$C$6:$H$1018,5,FALSE)</f>
        <v>УКС</v>
      </c>
      <c r="H9099" s="21" t="str">
        <f>VLOOKUP(C9099,[2]итоговая!$C$6:$H$1018,6,FALSE)</f>
        <v>Реконструкция НБУ 2022-2024</v>
      </c>
      <c r="I9099" s="18"/>
      <c r="J9099" s="19">
        <v>26180.13</v>
      </c>
      <c r="K9099" s="5"/>
      <c r="L9099" s="6"/>
      <c r="M9099" s="19">
        <v>26180.13</v>
      </c>
      <c r="N9099" s="20">
        <v>0.64</v>
      </c>
      <c r="O9099" s="5"/>
      <c r="P9099" s="6"/>
      <c r="Q9099" s="20">
        <v>0.64</v>
      </c>
    </row>
    <row r="9100" spans="1:17" ht="12" x14ac:dyDescent="0.2">
      <c r="A9100" s="16" t="s">
        <v>5920</v>
      </c>
      <c r="B9100" s="16" t="s">
        <v>9109</v>
      </c>
      <c r="C9100" s="17" t="s">
        <v>5657</v>
      </c>
      <c r="D9100" s="18" t="str">
        <f>VLOOKUP(C9100,[2]итоговая!$C$6:$H$1018,4,FALSE)</f>
        <v>Реконструкция НБУ 2022-2024</v>
      </c>
      <c r="E9100" s="26">
        <f t="shared" si="424"/>
        <v>10364.27</v>
      </c>
      <c r="F9100" s="26">
        <f t="shared" si="425"/>
        <v>0.245</v>
      </c>
      <c r="G9100" s="26" t="str">
        <f>VLOOKUP(C9100,[2]итоговая!$C$6:$H$1018,5,FALSE)</f>
        <v>УКС</v>
      </c>
      <c r="H9100" s="21" t="str">
        <f>VLOOKUP(C9100,[2]итоговая!$C$6:$H$1018,6,FALSE)</f>
        <v>Реконструкция НБУ 2022-2024</v>
      </c>
      <c r="I9100" s="18"/>
      <c r="J9100" s="19">
        <v>10364.27</v>
      </c>
      <c r="K9100" s="5"/>
      <c r="L9100" s="6"/>
      <c r="M9100" s="19">
        <v>10364.27</v>
      </c>
      <c r="N9100" s="20">
        <v>0.245</v>
      </c>
      <c r="O9100" s="5"/>
      <c r="P9100" s="6"/>
      <c r="Q9100" s="20">
        <v>0.245</v>
      </c>
    </row>
    <row r="9101" spans="1:17" ht="12" x14ac:dyDescent="0.2">
      <c r="A9101" s="16" t="s">
        <v>5920</v>
      </c>
      <c r="B9101" s="16" t="s">
        <v>9109</v>
      </c>
      <c r="C9101" s="17" t="s">
        <v>8469</v>
      </c>
      <c r="D9101" s="18" t="s">
        <v>8995</v>
      </c>
      <c r="E9101" s="18"/>
      <c r="F9101" s="18"/>
      <c r="G9101" s="18"/>
      <c r="H9101" s="18"/>
      <c r="I9101" s="18"/>
      <c r="J9101" s="5"/>
      <c r="K9101" s="19">
        <v>15594</v>
      </c>
      <c r="L9101" s="7">
        <v>15594</v>
      </c>
      <c r="M9101" s="5"/>
      <c r="N9101" s="5"/>
      <c r="O9101" s="20">
        <v>0.2</v>
      </c>
      <c r="P9101" s="8">
        <v>0.2</v>
      </c>
      <c r="Q9101" s="5"/>
    </row>
    <row r="9102" spans="1:17" ht="12" x14ac:dyDescent="0.2">
      <c r="A9102" s="16" t="s">
        <v>5920</v>
      </c>
      <c r="B9102" s="16" t="s">
        <v>9109</v>
      </c>
      <c r="C9102" s="17" t="s">
        <v>8470</v>
      </c>
      <c r="D9102" s="18" t="s">
        <v>8995</v>
      </c>
      <c r="E9102" s="18"/>
      <c r="F9102" s="18"/>
      <c r="G9102" s="18"/>
      <c r="H9102" s="18"/>
      <c r="I9102" s="18"/>
      <c r="J9102" s="5"/>
      <c r="K9102" s="21">
        <v>883.33</v>
      </c>
      <c r="L9102" s="6"/>
      <c r="M9102" s="21">
        <v>883.33</v>
      </c>
      <c r="N9102" s="5"/>
      <c r="O9102" s="20">
        <v>0.01</v>
      </c>
      <c r="P9102" s="6"/>
      <c r="Q9102" s="20">
        <v>0.01</v>
      </c>
    </row>
    <row r="9103" spans="1:17" ht="12" x14ac:dyDescent="0.2">
      <c r="A9103" s="16" t="s">
        <v>5920</v>
      </c>
      <c r="B9103" s="16" t="s">
        <v>9109</v>
      </c>
      <c r="C9103" s="17" t="s">
        <v>8471</v>
      </c>
      <c r="D9103" s="18" t="s">
        <v>8995</v>
      </c>
      <c r="E9103" s="18"/>
      <c r="F9103" s="18"/>
      <c r="G9103" s="18"/>
      <c r="H9103" s="18"/>
      <c r="I9103" s="18"/>
      <c r="J9103" s="5"/>
      <c r="K9103" s="19">
        <v>3341</v>
      </c>
      <c r="L9103" s="7">
        <v>2298</v>
      </c>
      <c r="M9103" s="19">
        <v>1043</v>
      </c>
      <c r="N9103" s="5"/>
      <c r="O9103" s="20">
        <v>4.2000000000000003E-2</v>
      </c>
      <c r="P9103" s="8">
        <v>0.03</v>
      </c>
      <c r="Q9103" s="20">
        <v>1.2E-2</v>
      </c>
    </row>
    <row r="9104" spans="1:17" ht="12" x14ac:dyDescent="0.2">
      <c r="A9104" s="16" t="s">
        <v>5920</v>
      </c>
      <c r="B9104" s="16" t="s">
        <v>9109</v>
      </c>
      <c r="C9104" s="17" t="s">
        <v>8472</v>
      </c>
      <c r="D9104" s="18" t="s">
        <v>8995</v>
      </c>
      <c r="E9104" s="18"/>
      <c r="F9104" s="18"/>
      <c r="G9104" s="18"/>
      <c r="H9104" s="18"/>
      <c r="I9104" s="18"/>
      <c r="J9104" s="19">
        <v>3676.03</v>
      </c>
      <c r="K9104" s="5"/>
      <c r="L9104" s="7">
        <v>3676.03</v>
      </c>
      <c r="M9104" s="5"/>
      <c r="N9104" s="20">
        <v>7.0999999999999994E-2</v>
      </c>
      <c r="O9104" s="5"/>
      <c r="P9104" s="8">
        <v>7.0999999999999994E-2</v>
      </c>
      <c r="Q9104" s="5"/>
    </row>
    <row r="9105" spans="1:17" ht="12" x14ac:dyDescent="0.2">
      <c r="A9105" s="16" t="s">
        <v>5920</v>
      </c>
      <c r="B9105" s="16" t="s">
        <v>9109</v>
      </c>
      <c r="C9105" s="17" t="s">
        <v>8473</v>
      </c>
      <c r="D9105" s="18" t="s">
        <v>8995</v>
      </c>
      <c r="E9105" s="18"/>
      <c r="F9105" s="18"/>
      <c r="G9105" s="18"/>
      <c r="H9105" s="18"/>
      <c r="I9105" s="18"/>
      <c r="J9105" s="19">
        <v>7078.75</v>
      </c>
      <c r="K9105" s="5"/>
      <c r="L9105" s="7">
        <v>7078.75</v>
      </c>
      <c r="M9105" s="5"/>
      <c r="N9105" s="20">
        <v>0.105</v>
      </c>
      <c r="O9105" s="5"/>
      <c r="P9105" s="8">
        <v>0.105</v>
      </c>
      <c r="Q9105" s="5"/>
    </row>
    <row r="9106" spans="1:17" ht="12" x14ac:dyDescent="0.2">
      <c r="A9106" s="16" t="s">
        <v>5920</v>
      </c>
      <c r="B9106" s="16" t="s">
        <v>9109</v>
      </c>
      <c r="C9106" s="17" t="s">
        <v>8474</v>
      </c>
      <c r="D9106" s="18" t="s">
        <v>8995</v>
      </c>
      <c r="E9106" s="18"/>
      <c r="F9106" s="18"/>
      <c r="G9106" s="18"/>
      <c r="H9106" s="18"/>
      <c r="I9106" s="18"/>
      <c r="J9106" s="5"/>
      <c r="K9106" s="19">
        <v>4500</v>
      </c>
      <c r="L9106" s="7">
        <v>4500</v>
      </c>
      <c r="M9106" s="5"/>
      <c r="N9106" s="5"/>
      <c r="O9106" s="20">
        <v>100</v>
      </c>
      <c r="P9106" s="8">
        <v>100</v>
      </c>
      <c r="Q9106" s="5"/>
    </row>
    <row r="9107" spans="1:17" ht="12" x14ac:dyDescent="0.2">
      <c r="A9107" s="16" t="s">
        <v>5920</v>
      </c>
      <c r="B9107" s="16" t="s">
        <v>9109</v>
      </c>
      <c r="C9107" s="17" t="s">
        <v>8475</v>
      </c>
      <c r="D9107" s="18" t="s">
        <v>8995</v>
      </c>
      <c r="E9107" s="18"/>
      <c r="F9107" s="18"/>
      <c r="G9107" s="18"/>
      <c r="H9107" s="18"/>
      <c r="I9107" s="18"/>
      <c r="J9107" s="5"/>
      <c r="K9107" s="19">
        <v>99490.51</v>
      </c>
      <c r="L9107" s="6"/>
      <c r="M9107" s="19">
        <v>99490.51</v>
      </c>
      <c r="N9107" s="5"/>
      <c r="O9107" s="20">
        <v>1.22</v>
      </c>
      <c r="P9107" s="6"/>
      <c r="Q9107" s="20">
        <v>1.22</v>
      </c>
    </row>
    <row r="9108" spans="1:17" ht="12" x14ac:dyDescent="0.2">
      <c r="A9108" s="16" t="s">
        <v>5920</v>
      </c>
      <c r="B9108" s="16" t="s">
        <v>9109</v>
      </c>
      <c r="C9108" s="17" t="s">
        <v>8476</v>
      </c>
      <c r="D9108" s="18" t="s">
        <v>8995</v>
      </c>
      <c r="E9108" s="18"/>
      <c r="F9108" s="18"/>
      <c r="G9108" s="18"/>
      <c r="H9108" s="18"/>
      <c r="I9108" s="18"/>
      <c r="J9108" s="5"/>
      <c r="K9108" s="19">
        <v>152841.60000000001</v>
      </c>
      <c r="L9108" s="7">
        <v>152841.60000000001</v>
      </c>
      <c r="M9108" s="5"/>
      <c r="N9108" s="5"/>
      <c r="O9108" s="20">
        <v>1.952</v>
      </c>
      <c r="P9108" s="8">
        <v>1.952</v>
      </c>
      <c r="Q9108" s="5"/>
    </row>
    <row r="9109" spans="1:17" ht="12" x14ac:dyDescent="0.2">
      <c r="A9109" s="16" t="s">
        <v>5920</v>
      </c>
      <c r="B9109" s="16" t="s">
        <v>9109</v>
      </c>
      <c r="C9109" s="17" t="s">
        <v>8477</v>
      </c>
      <c r="D9109" s="18" t="s">
        <v>8995</v>
      </c>
      <c r="E9109" s="18"/>
      <c r="F9109" s="18"/>
      <c r="G9109" s="18"/>
      <c r="H9109" s="18"/>
      <c r="I9109" s="18"/>
      <c r="J9109" s="5"/>
      <c r="K9109" s="19">
        <v>2108.33</v>
      </c>
      <c r="L9109" s="6"/>
      <c r="M9109" s="19">
        <v>2108.33</v>
      </c>
      <c r="N9109" s="5"/>
      <c r="O9109" s="20">
        <v>2.3E-2</v>
      </c>
      <c r="P9109" s="6"/>
      <c r="Q9109" s="20">
        <v>2.3E-2</v>
      </c>
    </row>
    <row r="9110" spans="1:17" ht="12" x14ac:dyDescent="0.2">
      <c r="A9110" s="16" t="s">
        <v>5920</v>
      </c>
      <c r="B9110" s="16" t="s">
        <v>9109</v>
      </c>
      <c r="C9110" s="17" t="s">
        <v>8478</v>
      </c>
      <c r="D9110" s="18" t="s">
        <v>8995</v>
      </c>
      <c r="E9110" s="18"/>
      <c r="F9110" s="18"/>
      <c r="G9110" s="18"/>
      <c r="H9110" s="18"/>
      <c r="I9110" s="18"/>
      <c r="J9110" s="19">
        <v>24178.720000000001</v>
      </c>
      <c r="K9110" s="19">
        <v>82717.2</v>
      </c>
      <c r="L9110" s="7">
        <v>106895.92</v>
      </c>
      <c r="M9110" s="5"/>
      <c r="N9110" s="20">
        <v>0.48</v>
      </c>
      <c r="O9110" s="20">
        <v>1.1100000000000001</v>
      </c>
      <c r="P9110" s="8">
        <v>1.59</v>
      </c>
      <c r="Q9110" s="5"/>
    </row>
    <row r="9111" spans="1:17" ht="12" x14ac:dyDescent="0.2">
      <c r="A9111" s="16" t="s">
        <v>5920</v>
      </c>
      <c r="B9111" s="16" t="s">
        <v>9109</v>
      </c>
      <c r="C9111" s="17" t="s">
        <v>5659</v>
      </c>
      <c r="D9111" s="18" t="str">
        <f>VLOOKUP(C9111,[2]итоговая!$C$6:$H$1018,4,FALSE)</f>
        <v>Реконструкция НБУ 2022-2024</v>
      </c>
      <c r="E9111" s="26">
        <f t="shared" ref="E9111:E9113" si="426">J9111-L9111</f>
        <v>191305.80000000002</v>
      </c>
      <c r="F9111" s="26">
        <f t="shared" ref="F9111:F9113" si="427">N9111-P9111</f>
        <v>4.3380000000000001</v>
      </c>
      <c r="G9111" s="26" t="str">
        <f>VLOOKUP(C9111,[2]итоговая!$C$6:$H$1018,5,FALSE)</f>
        <v>УКС</v>
      </c>
      <c r="H9111" s="21" t="str">
        <f>VLOOKUP(C9111,[2]итоговая!$C$6:$H$1018,6,FALSE)</f>
        <v>Реконструкция НБУ 2022-2024</v>
      </c>
      <c r="I9111" s="18"/>
      <c r="J9111" s="19">
        <v>267642.90000000002</v>
      </c>
      <c r="K9111" s="5"/>
      <c r="L9111" s="7">
        <v>76337.100000000006</v>
      </c>
      <c r="M9111" s="19">
        <v>191305.8</v>
      </c>
      <c r="N9111" s="20">
        <v>6.069</v>
      </c>
      <c r="O9111" s="5"/>
      <c r="P9111" s="8">
        <v>1.7310000000000001</v>
      </c>
      <c r="Q9111" s="20">
        <v>4.3380000000000001</v>
      </c>
    </row>
    <row r="9112" spans="1:17" ht="12" x14ac:dyDescent="0.2">
      <c r="A9112" s="16" t="s">
        <v>5920</v>
      </c>
      <c r="B9112" s="16" t="s">
        <v>9109</v>
      </c>
      <c r="C9112" s="17" t="s">
        <v>8479</v>
      </c>
      <c r="D9112" s="18" t="str">
        <f>VLOOKUP(C9112,[2]итоговая!$C$6:$H$1018,4,FALSE)</f>
        <v>Реконструкция НБУ 2022-2024</v>
      </c>
      <c r="E9112" s="26">
        <f t="shared" si="426"/>
        <v>3145.64</v>
      </c>
      <c r="F9112" s="26">
        <f t="shared" si="427"/>
        <v>4.5999999999999999E-2</v>
      </c>
      <c r="G9112" s="26" t="str">
        <f>VLOOKUP(C9112,[2]итоговая!$C$6:$H$1018,5,FALSE)</f>
        <v>УКС</v>
      </c>
      <c r="H9112" s="21" t="str">
        <f>VLOOKUP(C9112,[2]итоговая!$C$6:$H$1018,6,FALSE)</f>
        <v>Реконструкция НБУ 2022-2024</v>
      </c>
      <c r="I9112" s="18"/>
      <c r="J9112" s="19">
        <v>3145.64</v>
      </c>
      <c r="K9112" s="5"/>
      <c r="L9112" s="6"/>
      <c r="M9112" s="19">
        <v>3145.64</v>
      </c>
      <c r="N9112" s="20">
        <v>4.5999999999999999E-2</v>
      </c>
      <c r="O9112" s="5"/>
      <c r="P9112" s="6"/>
      <c r="Q9112" s="20">
        <v>4.5999999999999999E-2</v>
      </c>
    </row>
    <row r="9113" spans="1:17" ht="12" x14ac:dyDescent="0.2">
      <c r="A9113" s="16" t="s">
        <v>5920</v>
      </c>
      <c r="B9113" s="16" t="s">
        <v>9109</v>
      </c>
      <c r="C9113" s="17" t="s">
        <v>8480</v>
      </c>
      <c r="D9113" s="18" t="str">
        <f>VLOOKUP(C9113,[2]итоговая!$C$6:$H$1018,4,FALSE)</f>
        <v>Реконструкция НБУ 2022-2024</v>
      </c>
      <c r="E9113" s="26">
        <f t="shared" si="426"/>
        <v>32545.8</v>
      </c>
      <c r="F9113" s="26">
        <f t="shared" si="427"/>
        <v>0.73799999999999999</v>
      </c>
      <c r="G9113" s="26" t="str">
        <f>VLOOKUP(C9113,[2]итоговая!$C$6:$H$1018,5,FALSE)</f>
        <v>УКС</v>
      </c>
      <c r="H9113" s="21" t="str">
        <f>VLOOKUP(C9113,[2]итоговая!$C$6:$H$1018,6,FALSE)</f>
        <v>Реконструкция НБУ 2022-2024</v>
      </c>
      <c r="I9113" s="18"/>
      <c r="J9113" s="19">
        <v>32545.8</v>
      </c>
      <c r="K9113" s="5"/>
      <c r="L9113" s="6"/>
      <c r="M9113" s="19">
        <v>32545.8</v>
      </c>
      <c r="N9113" s="20">
        <v>0.73799999999999999</v>
      </c>
      <c r="O9113" s="5"/>
      <c r="P9113" s="6"/>
      <c r="Q9113" s="20">
        <v>0.73799999999999999</v>
      </c>
    </row>
    <row r="9114" spans="1:17" ht="12" x14ac:dyDescent="0.2">
      <c r="A9114" s="16" t="s">
        <v>5920</v>
      </c>
      <c r="B9114" s="16" t="s">
        <v>9109</v>
      </c>
      <c r="C9114" s="17" t="s">
        <v>8481</v>
      </c>
      <c r="D9114" s="18" t="s">
        <v>8995</v>
      </c>
      <c r="E9114" s="18"/>
      <c r="F9114" s="18"/>
      <c r="G9114" s="18"/>
      <c r="H9114" s="18"/>
      <c r="I9114" s="18"/>
      <c r="J9114" s="5"/>
      <c r="K9114" s="19">
        <v>125384.4</v>
      </c>
      <c r="L9114" s="6"/>
      <c r="M9114" s="19">
        <v>125384.4</v>
      </c>
      <c r="N9114" s="5"/>
      <c r="O9114" s="20">
        <v>1.5</v>
      </c>
      <c r="P9114" s="6"/>
      <c r="Q9114" s="20">
        <v>1.5</v>
      </c>
    </row>
    <row r="9115" spans="1:17" ht="12" x14ac:dyDescent="0.2">
      <c r="A9115" s="16" t="s">
        <v>5920</v>
      </c>
      <c r="B9115" s="16" t="s">
        <v>9109</v>
      </c>
      <c r="C9115" s="17" t="s">
        <v>8482</v>
      </c>
      <c r="D9115" s="18" t="s">
        <v>8995</v>
      </c>
      <c r="E9115" s="18"/>
      <c r="F9115" s="18"/>
      <c r="G9115" s="18"/>
      <c r="H9115" s="18"/>
      <c r="I9115" s="18"/>
      <c r="J9115" s="5"/>
      <c r="K9115" s="19">
        <v>51418.8</v>
      </c>
      <c r="L9115" s="6"/>
      <c r="M9115" s="19">
        <v>51418.8</v>
      </c>
      <c r="N9115" s="5"/>
      <c r="O9115" s="20">
        <v>0.69</v>
      </c>
      <c r="P9115" s="6"/>
      <c r="Q9115" s="20">
        <v>0.69</v>
      </c>
    </row>
    <row r="9116" spans="1:17" ht="12" x14ac:dyDescent="0.2">
      <c r="A9116" s="16" t="s">
        <v>5920</v>
      </c>
      <c r="B9116" s="16" t="s">
        <v>9109</v>
      </c>
      <c r="C9116" s="17" t="s">
        <v>8483</v>
      </c>
      <c r="D9116" s="18" t="str">
        <f>VLOOKUP(C9116,[2]итоговая!$C$6:$H$1018,4,FALSE)</f>
        <v>Реконструкция НБУ 2022-2024</v>
      </c>
      <c r="E9116" s="26">
        <f>J9116-L9116</f>
        <v>81320.399999999994</v>
      </c>
      <c r="F9116" s="26">
        <f>N9116-P9116</f>
        <v>1.8440000000000001</v>
      </c>
      <c r="G9116" s="26" t="str">
        <f>VLOOKUP(C9116,[2]итоговая!$C$6:$H$1018,5,FALSE)</f>
        <v>УКС</v>
      </c>
      <c r="H9116" s="21" t="str">
        <f>VLOOKUP(C9116,[2]итоговая!$C$6:$H$1018,6,FALSE)</f>
        <v>Реконструкция НБУ 2022-2024</v>
      </c>
      <c r="I9116" s="18"/>
      <c r="J9116" s="19">
        <v>81320.399999999994</v>
      </c>
      <c r="K9116" s="5"/>
      <c r="L9116" s="6"/>
      <c r="M9116" s="19">
        <v>81320.399999999994</v>
      </c>
      <c r="N9116" s="20">
        <v>1.8440000000000001</v>
      </c>
      <c r="O9116" s="5"/>
      <c r="P9116" s="6"/>
      <c r="Q9116" s="20">
        <v>1.8440000000000001</v>
      </c>
    </row>
    <row r="9117" spans="1:17" ht="12" x14ac:dyDescent="0.2">
      <c r="A9117" s="16" t="s">
        <v>5920</v>
      </c>
      <c r="B9117" s="16" t="s">
        <v>9109</v>
      </c>
      <c r="C9117" s="17" t="s">
        <v>8484</v>
      </c>
      <c r="D9117" s="18" t="s">
        <v>8995</v>
      </c>
      <c r="E9117" s="18"/>
      <c r="F9117" s="18"/>
      <c r="G9117" s="18"/>
      <c r="H9117" s="18"/>
      <c r="I9117" s="18"/>
      <c r="J9117" s="5"/>
      <c r="K9117" s="19">
        <v>169185.93</v>
      </c>
      <c r="L9117" s="6"/>
      <c r="M9117" s="19">
        <v>169185.93</v>
      </c>
      <c r="N9117" s="5"/>
      <c r="O9117" s="20">
        <v>2.1539999999999999</v>
      </c>
      <c r="P9117" s="6"/>
      <c r="Q9117" s="20">
        <v>2.1539999999999999</v>
      </c>
    </row>
    <row r="9118" spans="1:17" ht="12" x14ac:dyDescent="0.2">
      <c r="A9118" s="16" t="s">
        <v>5920</v>
      </c>
      <c r="B9118" s="16" t="s">
        <v>9109</v>
      </c>
      <c r="C9118" s="17" t="s">
        <v>8485</v>
      </c>
      <c r="D9118" s="18" t="s">
        <v>8995</v>
      </c>
      <c r="E9118" s="18"/>
      <c r="F9118" s="18"/>
      <c r="G9118" s="18"/>
      <c r="H9118" s="18"/>
      <c r="I9118" s="18"/>
      <c r="J9118" s="5"/>
      <c r="K9118" s="19">
        <v>93001.7</v>
      </c>
      <c r="L9118" s="6"/>
      <c r="M9118" s="19">
        <v>93001.7</v>
      </c>
      <c r="N9118" s="5"/>
      <c r="O9118" s="20">
        <v>1.115</v>
      </c>
      <c r="P9118" s="6"/>
      <c r="Q9118" s="20">
        <v>1.115</v>
      </c>
    </row>
    <row r="9119" spans="1:17" ht="12" x14ac:dyDescent="0.2">
      <c r="A9119" s="16" t="s">
        <v>5920</v>
      </c>
      <c r="B9119" s="16" t="s">
        <v>9109</v>
      </c>
      <c r="C9119" s="17" t="s">
        <v>8486</v>
      </c>
      <c r="D9119" s="18" t="s">
        <v>8995</v>
      </c>
      <c r="E9119" s="18"/>
      <c r="F9119" s="18"/>
      <c r="G9119" s="18"/>
      <c r="H9119" s="18"/>
      <c r="I9119" s="18"/>
      <c r="J9119" s="5"/>
      <c r="K9119" s="19">
        <v>54196.05</v>
      </c>
      <c r="L9119" s="6"/>
      <c r="M9119" s="19">
        <v>54196.05</v>
      </c>
      <c r="N9119" s="5"/>
      <c r="O9119" s="20">
        <v>0.69</v>
      </c>
      <c r="P9119" s="6"/>
      <c r="Q9119" s="20">
        <v>0.69</v>
      </c>
    </row>
    <row r="9120" spans="1:17" ht="12" x14ac:dyDescent="0.2">
      <c r="A9120" s="16" t="s">
        <v>5920</v>
      </c>
      <c r="B9120" s="16" t="s">
        <v>9109</v>
      </c>
      <c r="C9120" s="17" t="s">
        <v>5663</v>
      </c>
      <c r="D9120" s="18" t="str">
        <f>VLOOKUP(C9120,[2]итоговая!$C$6:$H$1018,4,FALSE)</f>
        <v>Реконструкция НБУ 2022-2024</v>
      </c>
      <c r="E9120" s="26">
        <f>J9120-L9120</f>
        <v>45599.4</v>
      </c>
      <c r="F9120" s="26">
        <f>N9120-P9120</f>
        <v>1.034</v>
      </c>
      <c r="G9120" s="26" t="str">
        <f>VLOOKUP(C9120,[2]итоговая!$C$6:$H$1018,5,FALSE)</f>
        <v>УКС</v>
      </c>
      <c r="H9120" s="21" t="str">
        <f>VLOOKUP(C9120,[2]итоговая!$C$6:$H$1018,6,FALSE)</f>
        <v>Реконструкция НБУ 2022-2024</v>
      </c>
      <c r="I9120" s="18"/>
      <c r="J9120" s="19">
        <v>45599.4</v>
      </c>
      <c r="K9120" s="5"/>
      <c r="L9120" s="6"/>
      <c r="M9120" s="19">
        <v>45599.4</v>
      </c>
      <c r="N9120" s="20">
        <v>1.034</v>
      </c>
      <c r="O9120" s="5"/>
      <c r="P9120" s="6"/>
      <c r="Q9120" s="20">
        <v>1.034</v>
      </c>
    </row>
    <row r="9121" spans="1:17" ht="12" x14ac:dyDescent="0.2">
      <c r="A9121" s="16" t="s">
        <v>5920</v>
      </c>
      <c r="B9121" s="16" t="s">
        <v>9109</v>
      </c>
      <c r="C9121" s="17" t="s">
        <v>8487</v>
      </c>
      <c r="D9121" s="18" t="s">
        <v>8995</v>
      </c>
      <c r="E9121" s="18"/>
      <c r="F9121" s="18"/>
      <c r="G9121" s="18"/>
      <c r="H9121" s="18"/>
      <c r="I9121" s="18"/>
      <c r="J9121" s="21">
        <v>294</v>
      </c>
      <c r="K9121" s="5"/>
      <c r="L9121" s="9">
        <v>294</v>
      </c>
      <c r="M9121" s="5"/>
      <c r="N9121" s="20">
        <v>6</v>
      </c>
      <c r="O9121" s="5"/>
      <c r="P9121" s="8">
        <v>6</v>
      </c>
      <c r="Q9121" s="5"/>
    </row>
    <row r="9122" spans="1:17" ht="12" x14ac:dyDescent="0.2">
      <c r="A9122" s="16" t="s">
        <v>5920</v>
      </c>
      <c r="B9122" s="16" t="s">
        <v>9109</v>
      </c>
      <c r="C9122" s="17" t="s">
        <v>8488</v>
      </c>
      <c r="D9122" s="18" t="str">
        <f>VLOOKUP(C9122,[2]итоговая!$C$6:$H$1018,4,FALSE)</f>
        <v>Реконструкция НБУ 2022-2024</v>
      </c>
      <c r="E9122" s="26">
        <f>J9122-L9122</f>
        <v>3821.27</v>
      </c>
      <c r="F9122" s="26">
        <f>N9122-P9122</f>
        <v>0.08</v>
      </c>
      <c r="G9122" s="26" t="str">
        <f>VLOOKUP(C9122,[2]итоговая!$C$6:$H$1018,5,FALSE)</f>
        <v>УКС</v>
      </c>
      <c r="H9122" s="21" t="str">
        <f>VLOOKUP(C9122,[2]итоговая!$C$6:$H$1018,6,FALSE)</f>
        <v>Реконструкция НБУ 2022-2024</v>
      </c>
      <c r="I9122" s="18"/>
      <c r="J9122" s="19">
        <v>3821.27</v>
      </c>
      <c r="K9122" s="5"/>
      <c r="L9122" s="6"/>
      <c r="M9122" s="19">
        <v>3821.27</v>
      </c>
      <c r="N9122" s="20">
        <v>0.08</v>
      </c>
      <c r="O9122" s="5"/>
      <c r="P9122" s="6"/>
      <c r="Q9122" s="20">
        <v>0.08</v>
      </c>
    </row>
    <row r="9123" spans="1:17" ht="12" x14ac:dyDescent="0.2">
      <c r="A9123" s="16" t="s">
        <v>5920</v>
      </c>
      <c r="B9123" s="16" t="s">
        <v>9109</v>
      </c>
      <c r="C9123" s="17" t="s">
        <v>8489</v>
      </c>
      <c r="D9123" s="18" t="s">
        <v>8995</v>
      </c>
      <c r="E9123" s="18"/>
      <c r="F9123" s="18"/>
      <c r="G9123" s="18"/>
      <c r="H9123" s="18"/>
      <c r="I9123" s="18"/>
      <c r="J9123" s="5"/>
      <c r="K9123" s="19">
        <v>1428</v>
      </c>
      <c r="L9123" s="7">
        <v>1428</v>
      </c>
      <c r="M9123" s="5"/>
      <c r="N9123" s="5"/>
      <c r="O9123" s="20">
        <v>10</v>
      </c>
      <c r="P9123" s="8">
        <v>10</v>
      </c>
      <c r="Q9123" s="5"/>
    </row>
    <row r="9124" spans="1:17" ht="12" x14ac:dyDescent="0.2">
      <c r="A9124" s="16" t="s">
        <v>5920</v>
      </c>
      <c r="B9124" s="16" t="s">
        <v>9109</v>
      </c>
      <c r="C9124" s="17" t="s">
        <v>8490</v>
      </c>
      <c r="D9124" s="18" t="s">
        <v>8995</v>
      </c>
      <c r="E9124" s="18"/>
      <c r="F9124" s="18"/>
      <c r="G9124" s="18"/>
      <c r="H9124" s="18"/>
      <c r="I9124" s="18"/>
      <c r="J9124" s="5"/>
      <c r="K9124" s="21">
        <v>805.8</v>
      </c>
      <c r="L9124" s="9">
        <v>805.8</v>
      </c>
      <c r="M9124" s="5"/>
      <c r="N9124" s="5"/>
      <c r="O9124" s="20">
        <v>3</v>
      </c>
      <c r="P9124" s="8">
        <v>3</v>
      </c>
      <c r="Q9124" s="5"/>
    </row>
    <row r="9125" spans="1:17" ht="24" x14ac:dyDescent="0.2">
      <c r="A9125" s="16" t="s">
        <v>5920</v>
      </c>
      <c r="B9125" s="16" t="s">
        <v>9109</v>
      </c>
      <c r="C9125" s="17" t="s">
        <v>8491</v>
      </c>
      <c r="D9125" s="18" t="s">
        <v>8995</v>
      </c>
      <c r="E9125" s="18"/>
      <c r="F9125" s="18"/>
      <c r="G9125" s="18"/>
      <c r="H9125" s="18"/>
      <c r="I9125" s="18"/>
      <c r="J9125" s="5"/>
      <c r="K9125" s="19">
        <v>18772.73</v>
      </c>
      <c r="L9125" s="7">
        <v>18772.73</v>
      </c>
      <c r="M9125" s="5"/>
      <c r="N9125" s="5"/>
      <c r="O9125" s="20">
        <v>1</v>
      </c>
      <c r="P9125" s="8">
        <v>1</v>
      </c>
      <c r="Q9125" s="5"/>
    </row>
    <row r="9126" spans="1:17" ht="12" x14ac:dyDescent="0.2">
      <c r="A9126" s="16" t="s">
        <v>5920</v>
      </c>
      <c r="B9126" s="16" t="s">
        <v>9109</v>
      </c>
      <c r="C9126" s="17" t="s">
        <v>8492</v>
      </c>
      <c r="D9126" s="18" t="s">
        <v>8995</v>
      </c>
      <c r="E9126" s="18"/>
      <c r="F9126" s="18"/>
      <c r="G9126" s="18"/>
      <c r="H9126" s="18"/>
      <c r="I9126" s="18"/>
      <c r="J9126" s="5"/>
      <c r="K9126" s="19">
        <v>16530.439999999999</v>
      </c>
      <c r="L9126" s="7">
        <v>16530.439999999999</v>
      </c>
      <c r="M9126" s="5"/>
      <c r="N9126" s="5"/>
      <c r="O9126" s="20">
        <v>2</v>
      </c>
      <c r="P9126" s="8">
        <v>2</v>
      </c>
      <c r="Q9126" s="5"/>
    </row>
    <row r="9127" spans="1:17" ht="24" x14ac:dyDescent="0.2">
      <c r="A9127" s="16" t="s">
        <v>5920</v>
      </c>
      <c r="B9127" s="16" t="s">
        <v>9109</v>
      </c>
      <c r="C9127" s="17" t="s">
        <v>8493</v>
      </c>
      <c r="D9127" s="18" t="s">
        <v>8995</v>
      </c>
      <c r="E9127" s="18"/>
      <c r="F9127" s="18"/>
      <c r="G9127" s="18"/>
      <c r="H9127" s="18"/>
      <c r="I9127" s="18"/>
      <c r="J9127" s="5"/>
      <c r="K9127" s="19">
        <v>27204.55</v>
      </c>
      <c r="L9127" s="7">
        <v>27204.55</v>
      </c>
      <c r="M9127" s="5"/>
      <c r="N9127" s="5"/>
      <c r="O9127" s="20">
        <v>3</v>
      </c>
      <c r="P9127" s="8">
        <v>3</v>
      </c>
      <c r="Q9127" s="5"/>
    </row>
    <row r="9128" spans="1:17" ht="12" x14ac:dyDescent="0.2">
      <c r="A9128" s="16" t="s">
        <v>5920</v>
      </c>
      <c r="B9128" s="16" t="s">
        <v>9109</v>
      </c>
      <c r="C9128" s="17" t="s">
        <v>8494</v>
      </c>
      <c r="D9128" s="18" t="s">
        <v>8995</v>
      </c>
      <c r="E9128" s="18"/>
      <c r="F9128" s="18"/>
      <c r="G9128" s="18"/>
      <c r="H9128" s="18"/>
      <c r="I9128" s="18"/>
      <c r="J9128" s="5"/>
      <c r="K9128" s="19">
        <v>13762</v>
      </c>
      <c r="L9128" s="7">
        <v>13762</v>
      </c>
      <c r="M9128" s="5"/>
      <c r="N9128" s="5"/>
      <c r="O9128" s="20">
        <v>1</v>
      </c>
      <c r="P9128" s="8">
        <v>1</v>
      </c>
      <c r="Q9128" s="5"/>
    </row>
    <row r="9129" spans="1:17" ht="12" x14ac:dyDescent="0.2">
      <c r="A9129" s="16" t="s">
        <v>5920</v>
      </c>
      <c r="B9129" s="16" t="s">
        <v>9109</v>
      </c>
      <c r="C9129" s="17" t="s">
        <v>8495</v>
      </c>
      <c r="D9129" s="18" t="s">
        <v>8995</v>
      </c>
      <c r="E9129" s="18"/>
      <c r="F9129" s="18"/>
      <c r="G9129" s="18"/>
      <c r="H9129" s="18"/>
      <c r="I9129" s="18"/>
      <c r="J9129" s="5"/>
      <c r="K9129" s="19">
        <v>2041.67</v>
      </c>
      <c r="L9129" s="7">
        <v>2041.67</v>
      </c>
      <c r="M9129" s="5"/>
      <c r="N9129" s="5"/>
      <c r="O9129" s="20">
        <v>2</v>
      </c>
      <c r="P9129" s="8">
        <v>2</v>
      </c>
      <c r="Q9129" s="5"/>
    </row>
    <row r="9130" spans="1:17" ht="12" x14ac:dyDescent="0.2">
      <c r="A9130" s="16" t="s">
        <v>5920</v>
      </c>
      <c r="B9130" s="16" t="s">
        <v>9109</v>
      </c>
      <c r="C9130" s="17" t="s">
        <v>8496</v>
      </c>
      <c r="D9130" s="18" t="s">
        <v>8995</v>
      </c>
      <c r="E9130" s="18"/>
      <c r="F9130" s="18"/>
      <c r="G9130" s="18"/>
      <c r="H9130" s="18"/>
      <c r="I9130" s="18"/>
      <c r="J9130" s="5"/>
      <c r="K9130" s="21">
        <v>320</v>
      </c>
      <c r="L9130" s="9">
        <v>320</v>
      </c>
      <c r="M9130" s="5"/>
      <c r="N9130" s="5"/>
      <c r="O9130" s="20">
        <v>2</v>
      </c>
      <c r="P9130" s="8">
        <v>2</v>
      </c>
      <c r="Q9130" s="5"/>
    </row>
    <row r="9131" spans="1:17" ht="12" x14ac:dyDescent="0.2">
      <c r="A9131" s="16" t="s">
        <v>5920</v>
      </c>
      <c r="B9131" s="16" t="s">
        <v>9109</v>
      </c>
      <c r="C9131" s="17" t="s">
        <v>8497</v>
      </c>
      <c r="D9131" s="18" t="s">
        <v>8995</v>
      </c>
      <c r="E9131" s="18"/>
      <c r="F9131" s="18"/>
      <c r="G9131" s="18"/>
      <c r="H9131" s="18"/>
      <c r="I9131" s="18"/>
      <c r="J9131" s="5"/>
      <c r="K9131" s="19">
        <v>1995</v>
      </c>
      <c r="L9131" s="7">
        <v>1995</v>
      </c>
      <c r="M9131" s="5"/>
      <c r="N9131" s="5"/>
      <c r="O9131" s="20">
        <v>7</v>
      </c>
      <c r="P9131" s="8">
        <v>7</v>
      </c>
      <c r="Q9131" s="5"/>
    </row>
    <row r="9132" spans="1:17" ht="12" x14ac:dyDescent="0.2">
      <c r="A9132" s="16" t="s">
        <v>5920</v>
      </c>
      <c r="B9132" s="16" t="s">
        <v>9109</v>
      </c>
      <c r="C9132" s="17" t="s">
        <v>8498</v>
      </c>
      <c r="D9132" s="18" t="s">
        <v>8995</v>
      </c>
      <c r="E9132" s="18"/>
      <c r="F9132" s="18"/>
      <c r="G9132" s="18"/>
      <c r="H9132" s="18"/>
      <c r="I9132" s="18"/>
      <c r="J9132" s="5"/>
      <c r="K9132" s="21">
        <v>270</v>
      </c>
      <c r="L9132" s="9">
        <v>270</v>
      </c>
      <c r="M9132" s="5"/>
      <c r="N9132" s="5"/>
      <c r="O9132" s="20">
        <v>2</v>
      </c>
      <c r="P9132" s="8">
        <v>2</v>
      </c>
      <c r="Q9132" s="5"/>
    </row>
    <row r="9133" spans="1:17" ht="12" x14ac:dyDescent="0.2">
      <c r="A9133" s="16" t="s">
        <v>5920</v>
      </c>
      <c r="B9133" s="16" t="s">
        <v>9109</v>
      </c>
      <c r="C9133" s="17" t="s">
        <v>8499</v>
      </c>
      <c r="D9133" s="18" t="str">
        <f>VLOOKUP(C9133,[2]итоговая!$C$6:$H$1018,4,FALSE)</f>
        <v>Производство 2022</v>
      </c>
      <c r="E9133" s="26">
        <f t="shared" ref="E9133:E9134" si="428">J9133-L9133</f>
        <v>14210</v>
      </c>
      <c r="F9133" s="26">
        <f t="shared" ref="F9133:F9134" si="429">N9133-P9133</f>
        <v>1</v>
      </c>
      <c r="G9133" s="26" t="str">
        <f>VLOOKUP(C9133,[2]итоговая!$C$6:$H$1018,5,FALSE)</f>
        <v>УКС</v>
      </c>
      <c r="H9133" s="21" t="str">
        <f>VLOOKUP(C9133,[2]итоговая!$C$6:$H$1018,6,FALSE)</f>
        <v>ремонт трубопроводов 2022</v>
      </c>
      <c r="I9133" s="18"/>
      <c r="J9133" s="19">
        <v>14210</v>
      </c>
      <c r="K9133" s="5"/>
      <c r="L9133" s="6"/>
      <c r="M9133" s="19">
        <v>14210</v>
      </c>
      <c r="N9133" s="20">
        <v>1</v>
      </c>
      <c r="O9133" s="5"/>
      <c r="P9133" s="6"/>
      <c r="Q9133" s="20">
        <v>1</v>
      </c>
    </row>
    <row r="9134" spans="1:17" ht="12" x14ac:dyDescent="0.2">
      <c r="A9134" s="16" t="s">
        <v>5920</v>
      </c>
      <c r="B9134" s="16" t="s">
        <v>9109</v>
      </c>
      <c r="C9134" s="17" t="s">
        <v>8499</v>
      </c>
      <c r="D9134" s="18" t="str">
        <f>VLOOKUP(C9134,[2]итоговая!$C$6:$H$1018,4,FALSE)</f>
        <v>Производство 2022</v>
      </c>
      <c r="E9134" s="26">
        <f t="shared" si="428"/>
        <v>11698.3</v>
      </c>
      <c r="F9134" s="26">
        <f t="shared" si="429"/>
        <v>1</v>
      </c>
      <c r="G9134" s="26" t="str">
        <f>VLOOKUP(C9134,[2]итоговая!$C$6:$H$1018,5,FALSE)</f>
        <v>УКС</v>
      </c>
      <c r="H9134" s="21" t="str">
        <f>VLOOKUP(C9134,[2]итоговая!$C$6:$H$1018,6,FALSE)</f>
        <v>ремонт трубопроводов 2022</v>
      </c>
      <c r="I9134" s="18"/>
      <c r="J9134" s="19">
        <v>11698.3</v>
      </c>
      <c r="K9134" s="5"/>
      <c r="L9134" s="6"/>
      <c r="M9134" s="19">
        <v>11698.3</v>
      </c>
      <c r="N9134" s="20">
        <v>1</v>
      </c>
      <c r="O9134" s="5"/>
      <c r="P9134" s="6"/>
      <c r="Q9134" s="20">
        <v>1</v>
      </c>
    </row>
    <row r="9135" spans="1:17" ht="12" x14ac:dyDescent="0.2">
      <c r="A9135" s="16" t="s">
        <v>5920</v>
      </c>
      <c r="B9135" s="16" t="s">
        <v>9109</v>
      </c>
      <c r="C9135" s="17" t="s">
        <v>8500</v>
      </c>
      <c r="D9135" s="18" t="s">
        <v>8995</v>
      </c>
      <c r="E9135" s="18"/>
      <c r="F9135" s="18"/>
      <c r="G9135" s="18"/>
      <c r="H9135" s="18"/>
      <c r="I9135" s="18"/>
      <c r="J9135" s="5"/>
      <c r="K9135" s="21">
        <v>322</v>
      </c>
      <c r="L9135" s="9">
        <v>322</v>
      </c>
      <c r="M9135" s="5"/>
      <c r="N9135" s="5"/>
      <c r="O9135" s="20">
        <v>1</v>
      </c>
      <c r="P9135" s="8">
        <v>1</v>
      </c>
      <c r="Q9135" s="5"/>
    </row>
    <row r="9136" spans="1:17" ht="12" x14ac:dyDescent="0.2">
      <c r="A9136" s="16" t="s">
        <v>5920</v>
      </c>
      <c r="B9136" s="16" t="s">
        <v>9109</v>
      </c>
      <c r="C9136" s="17" t="s">
        <v>8501</v>
      </c>
      <c r="D9136" s="18" t="s">
        <v>8995</v>
      </c>
      <c r="E9136" s="18"/>
      <c r="F9136" s="18"/>
      <c r="G9136" s="18"/>
      <c r="H9136" s="18"/>
      <c r="I9136" s="18"/>
      <c r="J9136" s="5"/>
      <c r="K9136" s="19">
        <v>7735.66</v>
      </c>
      <c r="L9136" s="7">
        <v>7735.66</v>
      </c>
      <c r="M9136" s="5"/>
      <c r="N9136" s="5"/>
      <c r="O9136" s="20">
        <v>1</v>
      </c>
      <c r="P9136" s="8">
        <v>1</v>
      </c>
      <c r="Q9136" s="5"/>
    </row>
    <row r="9137" spans="1:17" ht="24" x14ac:dyDescent="0.2">
      <c r="A9137" s="16" t="s">
        <v>5920</v>
      </c>
      <c r="B9137" s="16" t="s">
        <v>9109</v>
      </c>
      <c r="C9137" s="17" t="s">
        <v>8502</v>
      </c>
      <c r="D9137" s="18" t="s">
        <v>8995</v>
      </c>
      <c r="E9137" s="18"/>
      <c r="F9137" s="18"/>
      <c r="G9137" s="18"/>
      <c r="H9137" s="18"/>
      <c r="I9137" s="18"/>
      <c r="J9137" s="5"/>
      <c r="K9137" s="19">
        <v>31300</v>
      </c>
      <c r="L9137" s="7">
        <v>31300</v>
      </c>
      <c r="M9137" s="5"/>
      <c r="N9137" s="5"/>
      <c r="O9137" s="20">
        <v>2</v>
      </c>
      <c r="P9137" s="8">
        <v>2</v>
      </c>
      <c r="Q9137" s="5"/>
    </row>
    <row r="9138" spans="1:17" ht="24" x14ac:dyDescent="0.2">
      <c r="A9138" s="16" t="s">
        <v>5920</v>
      </c>
      <c r="B9138" s="16" t="s">
        <v>9109</v>
      </c>
      <c r="C9138" s="17" t="s">
        <v>8503</v>
      </c>
      <c r="D9138" s="18" t="s">
        <v>8995</v>
      </c>
      <c r="E9138" s="18"/>
      <c r="F9138" s="18"/>
      <c r="G9138" s="18"/>
      <c r="H9138" s="18"/>
      <c r="I9138" s="18"/>
      <c r="J9138" s="5"/>
      <c r="K9138" s="19">
        <v>11666.67</v>
      </c>
      <c r="L9138" s="7">
        <v>11666.67</v>
      </c>
      <c r="M9138" s="5"/>
      <c r="N9138" s="5"/>
      <c r="O9138" s="20">
        <v>1</v>
      </c>
      <c r="P9138" s="8">
        <v>1</v>
      </c>
      <c r="Q9138" s="5"/>
    </row>
    <row r="9139" spans="1:17" ht="24" x14ac:dyDescent="0.2">
      <c r="A9139" s="16" t="s">
        <v>5920</v>
      </c>
      <c r="B9139" s="16" t="s">
        <v>9109</v>
      </c>
      <c r="C9139" s="17" t="s">
        <v>8504</v>
      </c>
      <c r="D9139" s="18" t="s">
        <v>8995</v>
      </c>
      <c r="E9139" s="18"/>
      <c r="F9139" s="18"/>
      <c r="G9139" s="18"/>
      <c r="H9139" s="18"/>
      <c r="I9139" s="18"/>
      <c r="J9139" s="5"/>
      <c r="K9139" s="19">
        <v>11250</v>
      </c>
      <c r="L9139" s="7">
        <v>11250</v>
      </c>
      <c r="M9139" s="5"/>
      <c r="N9139" s="5"/>
      <c r="O9139" s="20">
        <v>1</v>
      </c>
      <c r="P9139" s="8">
        <v>1</v>
      </c>
      <c r="Q9139" s="5"/>
    </row>
    <row r="9140" spans="1:17" ht="12" x14ac:dyDescent="0.2">
      <c r="A9140" s="16" t="s">
        <v>5920</v>
      </c>
      <c r="B9140" s="16" t="s">
        <v>9109</v>
      </c>
      <c r="C9140" s="17" t="s">
        <v>8505</v>
      </c>
      <c r="D9140" s="18" t="s">
        <v>8995</v>
      </c>
      <c r="E9140" s="18"/>
      <c r="F9140" s="18"/>
      <c r="G9140" s="18"/>
      <c r="H9140" s="18"/>
      <c r="I9140" s="18"/>
      <c r="J9140" s="5"/>
      <c r="K9140" s="19">
        <v>8016.67</v>
      </c>
      <c r="L9140" s="7">
        <v>8016.67</v>
      </c>
      <c r="M9140" s="5"/>
      <c r="N9140" s="5"/>
      <c r="O9140" s="20">
        <v>1</v>
      </c>
      <c r="P9140" s="8">
        <v>1</v>
      </c>
      <c r="Q9140" s="5"/>
    </row>
    <row r="9141" spans="1:17" ht="12" x14ac:dyDescent="0.2">
      <c r="A9141" s="16" t="s">
        <v>5920</v>
      </c>
      <c r="B9141" s="16" t="s">
        <v>9109</v>
      </c>
      <c r="C9141" s="17" t="s">
        <v>5678</v>
      </c>
      <c r="D9141" s="18" t="s">
        <v>8995</v>
      </c>
      <c r="E9141" s="18"/>
      <c r="F9141" s="18"/>
      <c r="G9141" s="18"/>
      <c r="H9141" s="18"/>
      <c r="I9141" s="18"/>
      <c r="J9141" s="5"/>
      <c r="K9141" s="19">
        <v>57600</v>
      </c>
      <c r="L9141" s="7">
        <v>57600</v>
      </c>
      <c r="M9141" s="5"/>
      <c r="N9141" s="5"/>
      <c r="O9141" s="20">
        <v>10</v>
      </c>
      <c r="P9141" s="8">
        <v>10</v>
      </c>
      <c r="Q9141" s="5"/>
    </row>
    <row r="9142" spans="1:17" ht="12" x14ac:dyDescent="0.2">
      <c r="A9142" s="16" t="s">
        <v>5920</v>
      </c>
      <c r="B9142" s="16" t="s">
        <v>9109</v>
      </c>
      <c r="C9142" s="17" t="s">
        <v>8506</v>
      </c>
      <c r="D9142" s="18" t="s">
        <v>8995</v>
      </c>
      <c r="E9142" s="18"/>
      <c r="F9142" s="18"/>
      <c r="G9142" s="18"/>
      <c r="H9142" s="18"/>
      <c r="I9142" s="18"/>
      <c r="J9142" s="5"/>
      <c r="K9142" s="21">
        <v>340</v>
      </c>
      <c r="L9142" s="9">
        <v>340</v>
      </c>
      <c r="M9142" s="5"/>
      <c r="N9142" s="5"/>
      <c r="O9142" s="20">
        <v>6</v>
      </c>
      <c r="P9142" s="8">
        <v>6</v>
      </c>
      <c r="Q9142" s="5"/>
    </row>
    <row r="9143" spans="1:17" ht="12" x14ac:dyDescent="0.2">
      <c r="A9143" s="16" t="s">
        <v>5920</v>
      </c>
      <c r="B9143" s="16" t="s">
        <v>9109</v>
      </c>
      <c r="C9143" s="17" t="s">
        <v>8507</v>
      </c>
      <c r="D9143" s="18" t="s">
        <v>8995</v>
      </c>
      <c r="E9143" s="18"/>
      <c r="F9143" s="18"/>
      <c r="G9143" s="18"/>
      <c r="H9143" s="18"/>
      <c r="I9143" s="18"/>
      <c r="J9143" s="5"/>
      <c r="K9143" s="21">
        <v>385.83</v>
      </c>
      <c r="L9143" s="9">
        <v>385.83</v>
      </c>
      <c r="M9143" s="5"/>
      <c r="N9143" s="5"/>
      <c r="O9143" s="20">
        <v>1</v>
      </c>
      <c r="P9143" s="8">
        <v>1</v>
      </c>
      <c r="Q9143" s="5"/>
    </row>
    <row r="9144" spans="1:17" ht="12" x14ac:dyDescent="0.2">
      <c r="A9144" s="16" t="s">
        <v>5920</v>
      </c>
      <c r="B9144" s="16" t="s">
        <v>9109</v>
      </c>
      <c r="C9144" s="17" t="s">
        <v>8508</v>
      </c>
      <c r="D9144" s="18" t="s">
        <v>8995</v>
      </c>
      <c r="E9144" s="18"/>
      <c r="F9144" s="18"/>
      <c r="G9144" s="18"/>
      <c r="H9144" s="18"/>
      <c r="I9144" s="18"/>
      <c r="J9144" s="5"/>
      <c r="K9144" s="21">
        <v>166.67</v>
      </c>
      <c r="L9144" s="9">
        <v>166.67</v>
      </c>
      <c r="M9144" s="5"/>
      <c r="N9144" s="5"/>
      <c r="O9144" s="20">
        <v>20</v>
      </c>
      <c r="P9144" s="8">
        <v>20</v>
      </c>
      <c r="Q9144" s="5"/>
    </row>
    <row r="9145" spans="1:17" ht="12" x14ac:dyDescent="0.2">
      <c r="A9145" s="16" t="s">
        <v>5920</v>
      </c>
      <c r="B9145" s="16" t="s">
        <v>9109</v>
      </c>
      <c r="C9145" s="17" t="s">
        <v>8509</v>
      </c>
      <c r="D9145" s="18" t="s">
        <v>8995</v>
      </c>
      <c r="E9145" s="18"/>
      <c r="F9145" s="18"/>
      <c r="G9145" s="18"/>
      <c r="H9145" s="18"/>
      <c r="I9145" s="18"/>
      <c r="J9145" s="5"/>
      <c r="K9145" s="21">
        <v>20</v>
      </c>
      <c r="L9145" s="9">
        <v>20</v>
      </c>
      <c r="M9145" s="5"/>
      <c r="N9145" s="5"/>
      <c r="O9145" s="20">
        <v>1</v>
      </c>
      <c r="P9145" s="8">
        <v>1</v>
      </c>
      <c r="Q9145" s="5"/>
    </row>
    <row r="9146" spans="1:17" ht="12" x14ac:dyDescent="0.2">
      <c r="A9146" s="16" t="s">
        <v>5920</v>
      </c>
      <c r="B9146" s="16" t="s">
        <v>9109</v>
      </c>
      <c r="C9146" s="17" t="s">
        <v>8510</v>
      </c>
      <c r="D9146" s="18" t="s">
        <v>8995</v>
      </c>
      <c r="E9146" s="18"/>
      <c r="F9146" s="18"/>
      <c r="G9146" s="18"/>
      <c r="H9146" s="18"/>
      <c r="I9146" s="18"/>
      <c r="J9146" s="5"/>
      <c r="K9146" s="21">
        <v>74.59</v>
      </c>
      <c r="L9146" s="6"/>
      <c r="M9146" s="21">
        <v>74.59</v>
      </c>
      <c r="N9146" s="5"/>
      <c r="O9146" s="20">
        <v>1</v>
      </c>
      <c r="P9146" s="6"/>
      <c r="Q9146" s="20">
        <v>1</v>
      </c>
    </row>
    <row r="9147" spans="1:17" ht="12" x14ac:dyDescent="0.2">
      <c r="A9147" s="16" t="s">
        <v>5920</v>
      </c>
      <c r="B9147" s="16" t="s">
        <v>9109</v>
      </c>
      <c r="C9147" s="17" t="s">
        <v>2910</v>
      </c>
      <c r="D9147" s="18" t="s">
        <v>8995</v>
      </c>
      <c r="E9147" s="18"/>
      <c r="F9147" s="18"/>
      <c r="G9147" s="18"/>
      <c r="H9147" s="18"/>
      <c r="I9147" s="18"/>
      <c r="J9147" s="5"/>
      <c r="K9147" s="21">
        <v>576.66999999999996</v>
      </c>
      <c r="L9147" s="9">
        <v>576.66999999999996</v>
      </c>
      <c r="M9147" s="5"/>
      <c r="N9147" s="5"/>
      <c r="O9147" s="20">
        <v>4</v>
      </c>
      <c r="P9147" s="8">
        <v>4</v>
      </c>
      <c r="Q9147" s="5"/>
    </row>
    <row r="9148" spans="1:17" ht="12" x14ac:dyDescent="0.2">
      <c r="A9148" s="16" t="s">
        <v>5920</v>
      </c>
      <c r="B9148" s="16" t="s">
        <v>9109</v>
      </c>
      <c r="C9148" s="17" t="s">
        <v>8511</v>
      </c>
      <c r="D9148" s="18" t="s">
        <v>8995</v>
      </c>
      <c r="E9148" s="18"/>
      <c r="F9148" s="18"/>
      <c r="G9148" s="18"/>
      <c r="H9148" s="18"/>
      <c r="I9148" s="18"/>
      <c r="J9148" s="5"/>
      <c r="K9148" s="19">
        <v>2437.5</v>
      </c>
      <c r="L9148" s="7">
        <v>2437.5</v>
      </c>
      <c r="M9148" s="5"/>
      <c r="N9148" s="5"/>
      <c r="O9148" s="20">
        <v>1</v>
      </c>
      <c r="P9148" s="8">
        <v>1</v>
      </c>
      <c r="Q9148" s="5"/>
    </row>
    <row r="9149" spans="1:17" ht="12" x14ac:dyDescent="0.2">
      <c r="A9149" s="16" t="s">
        <v>5920</v>
      </c>
      <c r="B9149" s="16" t="s">
        <v>9109</v>
      </c>
      <c r="C9149" s="17" t="s">
        <v>8512</v>
      </c>
      <c r="D9149" s="18" t="s">
        <v>8995</v>
      </c>
      <c r="E9149" s="18"/>
      <c r="F9149" s="18"/>
      <c r="G9149" s="18"/>
      <c r="H9149" s="18"/>
      <c r="I9149" s="18"/>
      <c r="J9149" s="5"/>
      <c r="K9149" s="19">
        <v>18805.669999999998</v>
      </c>
      <c r="L9149" s="6"/>
      <c r="M9149" s="19">
        <v>18805.669999999998</v>
      </c>
      <c r="N9149" s="5"/>
      <c r="O9149" s="20">
        <v>1</v>
      </c>
      <c r="P9149" s="6"/>
      <c r="Q9149" s="20">
        <v>1</v>
      </c>
    </row>
    <row r="9150" spans="1:17" ht="24" x14ac:dyDescent="0.2">
      <c r="A9150" s="16" t="s">
        <v>5920</v>
      </c>
      <c r="B9150" s="16" t="s">
        <v>9109</v>
      </c>
      <c r="C9150" s="17" t="s">
        <v>8513</v>
      </c>
      <c r="D9150" s="18" t="s">
        <v>8995</v>
      </c>
      <c r="E9150" s="18"/>
      <c r="F9150" s="18"/>
      <c r="G9150" s="18"/>
      <c r="H9150" s="18"/>
      <c r="I9150" s="18"/>
      <c r="J9150" s="5"/>
      <c r="K9150" s="19">
        <v>15801.92</v>
      </c>
      <c r="L9150" s="7">
        <v>15801.92</v>
      </c>
      <c r="M9150" s="5"/>
      <c r="N9150" s="5"/>
      <c r="O9150" s="20">
        <v>1</v>
      </c>
      <c r="P9150" s="8">
        <v>1</v>
      </c>
      <c r="Q9150" s="5"/>
    </row>
    <row r="9151" spans="1:17" ht="24" x14ac:dyDescent="0.2">
      <c r="A9151" s="16" t="s">
        <v>5920</v>
      </c>
      <c r="B9151" s="16" t="s">
        <v>9109</v>
      </c>
      <c r="C9151" s="17" t="s">
        <v>8514</v>
      </c>
      <c r="D9151" s="18" t="s">
        <v>8995</v>
      </c>
      <c r="E9151" s="18"/>
      <c r="F9151" s="18"/>
      <c r="G9151" s="18"/>
      <c r="H9151" s="18"/>
      <c r="I9151" s="18"/>
      <c r="J9151" s="5"/>
      <c r="K9151" s="19">
        <v>30474</v>
      </c>
      <c r="L9151" s="7">
        <v>30474</v>
      </c>
      <c r="M9151" s="5"/>
      <c r="N9151" s="5"/>
      <c r="O9151" s="20">
        <v>1</v>
      </c>
      <c r="P9151" s="8">
        <v>1</v>
      </c>
      <c r="Q9151" s="5"/>
    </row>
    <row r="9152" spans="1:17" ht="24" x14ac:dyDescent="0.2">
      <c r="A9152" s="16" t="s">
        <v>5920</v>
      </c>
      <c r="B9152" s="16" t="s">
        <v>9109</v>
      </c>
      <c r="C9152" s="17" t="s">
        <v>8515</v>
      </c>
      <c r="D9152" s="18" t="s">
        <v>8995</v>
      </c>
      <c r="E9152" s="18"/>
      <c r="F9152" s="18"/>
      <c r="G9152" s="18"/>
      <c r="H9152" s="18"/>
      <c r="I9152" s="18"/>
      <c r="J9152" s="5"/>
      <c r="K9152" s="19">
        <v>55735.199999999997</v>
      </c>
      <c r="L9152" s="7">
        <v>55735.199999999997</v>
      </c>
      <c r="M9152" s="5"/>
      <c r="N9152" s="5"/>
      <c r="O9152" s="20">
        <v>2</v>
      </c>
      <c r="P9152" s="8">
        <v>2</v>
      </c>
      <c r="Q9152" s="5"/>
    </row>
    <row r="9153" spans="1:17" ht="24" x14ac:dyDescent="0.2">
      <c r="A9153" s="16" t="s">
        <v>5920</v>
      </c>
      <c r="B9153" s="16" t="s">
        <v>9109</v>
      </c>
      <c r="C9153" s="17" t="s">
        <v>8516</v>
      </c>
      <c r="D9153" s="18" t="s">
        <v>8995</v>
      </c>
      <c r="E9153" s="18"/>
      <c r="F9153" s="18"/>
      <c r="G9153" s="18"/>
      <c r="H9153" s="18"/>
      <c r="I9153" s="18"/>
      <c r="J9153" s="5"/>
      <c r="K9153" s="19">
        <v>57300</v>
      </c>
      <c r="L9153" s="6"/>
      <c r="M9153" s="19">
        <v>57300</v>
      </c>
      <c r="N9153" s="5"/>
      <c r="O9153" s="20">
        <v>2</v>
      </c>
      <c r="P9153" s="6"/>
      <c r="Q9153" s="20">
        <v>2</v>
      </c>
    </row>
    <row r="9154" spans="1:17" ht="12" x14ac:dyDescent="0.2">
      <c r="A9154" s="16" t="s">
        <v>5920</v>
      </c>
      <c r="B9154" s="16" t="s">
        <v>9109</v>
      </c>
      <c r="C9154" s="17" t="s">
        <v>2915</v>
      </c>
      <c r="D9154" s="18" t="s">
        <v>8995</v>
      </c>
      <c r="E9154" s="18"/>
      <c r="F9154" s="18"/>
      <c r="G9154" s="18"/>
      <c r="H9154" s="18"/>
      <c r="I9154" s="18"/>
      <c r="J9154" s="5"/>
      <c r="K9154" s="19">
        <v>10575.75</v>
      </c>
      <c r="L9154" s="7">
        <v>10575.75</v>
      </c>
      <c r="M9154" s="5"/>
      <c r="N9154" s="5"/>
      <c r="O9154" s="20">
        <v>1</v>
      </c>
      <c r="P9154" s="8">
        <v>1</v>
      </c>
      <c r="Q9154" s="5"/>
    </row>
    <row r="9155" spans="1:17" ht="12" x14ac:dyDescent="0.2">
      <c r="A9155" s="16" t="s">
        <v>5920</v>
      </c>
      <c r="B9155" s="16" t="s">
        <v>9109</v>
      </c>
      <c r="C9155" s="17" t="s">
        <v>8517</v>
      </c>
      <c r="D9155" s="18" t="s">
        <v>8995</v>
      </c>
      <c r="E9155" s="18"/>
      <c r="F9155" s="18"/>
      <c r="G9155" s="18"/>
      <c r="H9155" s="18"/>
      <c r="I9155" s="18"/>
      <c r="J9155" s="5"/>
      <c r="K9155" s="19">
        <v>25980</v>
      </c>
      <c r="L9155" s="7">
        <v>25980</v>
      </c>
      <c r="M9155" s="5"/>
      <c r="N9155" s="5"/>
      <c r="O9155" s="20">
        <v>1</v>
      </c>
      <c r="P9155" s="8">
        <v>1</v>
      </c>
      <c r="Q9155" s="5"/>
    </row>
    <row r="9156" spans="1:17" ht="12" x14ac:dyDescent="0.2">
      <c r="A9156" s="16" t="s">
        <v>5920</v>
      </c>
      <c r="B9156" s="16" t="s">
        <v>9109</v>
      </c>
      <c r="C9156" s="17" t="s">
        <v>8518</v>
      </c>
      <c r="D9156" s="18" t="s">
        <v>8995</v>
      </c>
      <c r="E9156" s="18"/>
      <c r="F9156" s="18"/>
      <c r="G9156" s="18"/>
      <c r="H9156" s="18"/>
      <c r="I9156" s="18"/>
      <c r="J9156" s="5"/>
      <c r="K9156" s="19">
        <v>77736</v>
      </c>
      <c r="L9156" s="7">
        <v>77736</v>
      </c>
      <c r="M9156" s="5"/>
      <c r="N9156" s="5"/>
      <c r="O9156" s="20">
        <v>4</v>
      </c>
      <c r="P9156" s="8">
        <v>4</v>
      </c>
      <c r="Q9156" s="5"/>
    </row>
    <row r="9157" spans="1:17" ht="12" x14ac:dyDescent="0.2">
      <c r="A9157" s="16" t="s">
        <v>5920</v>
      </c>
      <c r="B9157" s="16" t="s">
        <v>9109</v>
      </c>
      <c r="C9157" s="17" t="s">
        <v>8519</v>
      </c>
      <c r="D9157" s="18" t="s">
        <v>8995</v>
      </c>
      <c r="E9157" s="18"/>
      <c r="F9157" s="18"/>
      <c r="G9157" s="18"/>
      <c r="H9157" s="18"/>
      <c r="I9157" s="18"/>
      <c r="J9157" s="5"/>
      <c r="K9157" s="19">
        <v>2963</v>
      </c>
      <c r="L9157" s="7">
        <v>2963</v>
      </c>
      <c r="M9157" s="5"/>
      <c r="N9157" s="5"/>
      <c r="O9157" s="20">
        <v>1</v>
      </c>
      <c r="P9157" s="8">
        <v>1</v>
      </c>
      <c r="Q9157" s="5"/>
    </row>
    <row r="9158" spans="1:17" ht="12" x14ac:dyDescent="0.2">
      <c r="A9158" s="16" t="s">
        <v>5920</v>
      </c>
      <c r="B9158" s="16" t="s">
        <v>9109</v>
      </c>
      <c r="C9158" s="17" t="s">
        <v>2918</v>
      </c>
      <c r="D9158" s="18" t="s">
        <v>8995</v>
      </c>
      <c r="E9158" s="18"/>
      <c r="F9158" s="18"/>
      <c r="G9158" s="18"/>
      <c r="H9158" s="18"/>
      <c r="I9158" s="18"/>
      <c r="J9158" s="5"/>
      <c r="K9158" s="19">
        <v>5729.83</v>
      </c>
      <c r="L9158" s="6"/>
      <c r="M9158" s="19">
        <v>5729.83</v>
      </c>
      <c r="N9158" s="5"/>
      <c r="O9158" s="20">
        <v>1</v>
      </c>
      <c r="P9158" s="6"/>
      <c r="Q9158" s="20">
        <v>1</v>
      </c>
    </row>
    <row r="9159" spans="1:17" ht="12" x14ac:dyDescent="0.2">
      <c r="A9159" s="16" t="s">
        <v>5920</v>
      </c>
      <c r="B9159" s="16" t="s">
        <v>9109</v>
      </c>
      <c r="C9159" s="17" t="s">
        <v>8520</v>
      </c>
      <c r="D9159" s="18" t="s">
        <v>8995</v>
      </c>
      <c r="E9159" s="18"/>
      <c r="F9159" s="18"/>
      <c r="G9159" s="18"/>
      <c r="H9159" s="18"/>
      <c r="I9159" s="18"/>
      <c r="J9159" s="5"/>
      <c r="K9159" s="19">
        <v>2422.87</v>
      </c>
      <c r="L9159" s="6"/>
      <c r="M9159" s="19">
        <v>2422.87</v>
      </c>
      <c r="N9159" s="5"/>
      <c r="O9159" s="20">
        <v>1</v>
      </c>
      <c r="P9159" s="6"/>
      <c r="Q9159" s="20">
        <v>1</v>
      </c>
    </row>
    <row r="9160" spans="1:17" ht="12" x14ac:dyDescent="0.2">
      <c r="A9160" s="16" t="s">
        <v>5920</v>
      </c>
      <c r="B9160" s="16" t="s">
        <v>9109</v>
      </c>
      <c r="C9160" s="17" t="s">
        <v>8521</v>
      </c>
      <c r="D9160" s="18" t="s">
        <v>8995</v>
      </c>
      <c r="E9160" s="18"/>
      <c r="F9160" s="18"/>
      <c r="G9160" s="18"/>
      <c r="H9160" s="18"/>
      <c r="I9160" s="18"/>
      <c r="J9160" s="5"/>
      <c r="K9160" s="19">
        <v>1395.82</v>
      </c>
      <c r="L9160" s="7">
        <v>1395.82</v>
      </c>
      <c r="M9160" s="5"/>
      <c r="N9160" s="5"/>
      <c r="O9160" s="20">
        <v>2</v>
      </c>
      <c r="P9160" s="8">
        <v>2</v>
      </c>
      <c r="Q9160" s="5"/>
    </row>
    <row r="9161" spans="1:17" ht="12" x14ac:dyDescent="0.2">
      <c r="A9161" s="16" t="s">
        <v>5920</v>
      </c>
      <c r="B9161" s="16" t="s">
        <v>9109</v>
      </c>
      <c r="C9161" s="17" t="s">
        <v>8522</v>
      </c>
      <c r="D9161" s="18" t="s">
        <v>8995</v>
      </c>
      <c r="E9161" s="18"/>
      <c r="F9161" s="18"/>
      <c r="G9161" s="18"/>
      <c r="H9161" s="18"/>
      <c r="I9161" s="18"/>
      <c r="J9161" s="5"/>
      <c r="K9161" s="19">
        <v>3690</v>
      </c>
      <c r="L9161" s="7">
        <v>3690</v>
      </c>
      <c r="M9161" s="5"/>
      <c r="N9161" s="5"/>
      <c r="O9161" s="20">
        <v>1</v>
      </c>
      <c r="P9161" s="8">
        <v>1</v>
      </c>
      <c r="Q9161" s="5"/>
    </row>
    <row r="9162" spans="1:17" ht="12" x14ac:dyDescent="0.2">
      <c r="A9162" s="16" t="s">
        <v>5920</v>
      </c>
      <c r="B9162" s="16" t="s">
        <v>9109</v>
      </c>
      <c r="C9162" s="17" t="s">
        <v>8523</v>
      </c>
      <c r="D9162" s="18" t="s">
        <v>8995</v>
      </c>
      <c r="E9162" s="18"/>
      <c r="F9162" s="18"/>
      <c r="G9162" s="18"/>
      <c r="H9162" s="18"/>
      <c r="I9162" s="18"/>
      <c r="J9162" s="5"/>
      <c r="K9162" s="19">
        <v>1963.5</v>
      </c>
      <c r="L9162" s="7">
        <v>1963.5</v>
      </c>
      <c r="M9162" s="5"/>
      <c r="N9162" s="5"/>
      <c r="O9162" s="20">
        <v>4</v>
      </c>
      <c r="P9162" s="8">
        <v>4</v>
      </c>
      <c r="Q9162" s="5"/>
    </row>
    <row r="9163" spans="1:17" ht="12" x14ac:dyDescent="0.2">
      <c r="A9163" s="16" t="s">
        <v>5920</v>
      </c>
      <c r="B9163" s="16" t="s">
        <v>9109</v>
      </c>
      <c r="C9163" s="17" t="s">
        <v>2925</v>
      </c>
      <c r="D9163" s="18" t="s">
        <v>8995</v>
      </c>
      <c r="E9163" s="18"/>
      <c r="F9163" s="18"/>
      <c r="G9163" s="18"/>
      <c r="H9163" s="18"/>
      <c r="I9163" s="18"/>
      <c r="J9163" s="5"/>
      <c r="K9163" s="19">
        <v>1537.08</v>
      </c>
      <c r="L9163" s="7">
        <v>1537.08</v>
      </c>
      <c r="M9163" s="5"/>
      <c r="N9163" s="5"/>
      <c r="O9163" s="20">
        <v>10</v>
      </c>
      <c r="P9163" s="8">
        <v>10</v>
      </c>
      <c r="Q9163" s="5"/>
    </row>
    <row r="9164" spans="1:17" ht="12" x14ac:dyDescent="0.2">
      <c r="A9164" s="16" t="s">
        <v>5920</v>
      </c>
      <c r="B9164" s="16" t="s">
        <v>9109</v>
      </c>
      <c r="C9164" s="17" t="s">
        <v>8524</v>
      </c>
      <c r="D9164" s="18" t="s">
        <v>8995</v>
      </c>
      <c r="E9164" s="18"/>
      <c r="F9164" s="18"/>
      <c r="G9164" s="18"/>
      <c r="H9164" s="18"/>
      <c r="I9164" s="18"/>
      <c r="J9164" s="19">
        <v>32500</v>
      </c>
      <c r="K9164" s="5"/>
      <c r="L9164" s="7">
        <v>32500</v>
      </c>
      <c r="M9164" s="5"/>
      <c r="N9164" s="20">
        <v>1</v>
      </c>
      <c r="O9164" s="5"/>
      <c r="P9164" s="8">
        <v>1</v>
      </c>
      <c r="Q9164" s="5"/>
    </row>
    <row r="9165" spans="1:17" ht="12" x14ac:dyDescent="0.2">
      <c r="A9165" s="16" t="s">
        <v>5920</v>
      </c>
      <c r="B9165" s="16" t="s">
        <v>9109</v>
      </c>
      <c r="C9165" s="17" t="s">
        <v>8525</v>
      </c>
      <c r="D9165" s="18" t="s">
        <v>8995</v>
      </c>
      <c r="E9165" s="18"/>
      <c r="F9165" s="18"/>
      <c r="G9165" s="18"/>
      <c r="H9165" s="18"/>
      <c r="I9165" s="18"/>
      <c r="J9165" s="19">
        <v>32666.67</v>
      </c>
      <c r="K9165" s="5"/>
      <c r="L9165" s="7">
        <v>32666.67</v>
      </c>
      <c r="M9165" s="5"/>
      <c r="N9165" s="20">
        <v>1</v>
      </c>
      <c r="O9165" s="5"/>
      <c r="P9165" s="8">
        <v>1</v>
      </c>
      <c r="Q9165" s="5"/>
    </row>
    <row r="9166" spans="1:17" ht="12" x14ac:dyDescent="0.2">
      <c r="A9166" s="16" t="s">
        <v>5920</v>
      </c>
      <c r="B9166" s="16" t="s">
        <v>9109</v>
      </c>
      <c r="C9166" s="17" t="s">
        <v>8526</v>
      </c>
      <c r="D9166" s="18" t="s">
        <v>8995</v>
      </c>
      <c r="E9166" s="18"/>
      <c r="F9166" s="18"/>
      <c r="G9166" s="18"/>
      <c r="H9166" s="18"/>
      <c r="I9166" s="18"/>
      <c r="J9166" s="5"/>
      <c r="K9166" s="19">
        <v>8170</v>
      </c>
      <c r="L9166" s="6"/>
      <c r="M9166" s="19">
        <v>8170</v>
      </c>
      <c r="N9166" s="5"/>
      <c r="O9166" s="20">
        <v>1</v>
      </c>
      <c r="P9166" s="6"/>
      <c r="Q9166" s="20">
        <v>1</v>
      </c>
    </row>
    <row r="9167" spans="1:17" ht="12" x14ac:dyDescent="0.2">
      <c r="A9167" s="16" t="s">
        <v>5920</v>
      </c>
      <c r="B9167" s="16" t="s">
        <v>9109</v>
      </c>
      <c r="C9167" s="17" t="s">
        <v>8527</v>
      </c>
      <c r="D9167" s="18" t="s">
        <v>8995</v>
      </c>
      <c r="E9167" s="18"/>
      <c r="F9167" s="18"/>
      <c r="G9167" s="18"/>
      <c r="H9167" s="18"/>
      <c r="I9167" s="18"/>
      <c r="J9167" s="5"/>
      <c r="K9167" s="19">
        <v>8170</v>
      </c>
      <c r="L9167" s="6"/>
      <c r="M9167" s="19">
        <v>8170</v>
      </c>
      <c r="N9167" s="5"/>
      <c r="O9167" s="20">
        <v>1</v>
      </c>
      <c r="P9167" s="6"/>
      <c r="Q9167" s="20">
        <v>1</v>
      </c>
    </row>
    <row r="9168" spans="1:17" ht="12" x14ac:dyDescent="0.2">
      <c r="A9168" s="16" t="s">
        <v>5920</v>
      </c>
      <c r="B9168" s="16" t="s">
        <v>9109</v>
      </c>
      <c r="C9168" s="17" t="s">
        <v>8528</v>
      </c>
      <c r="D9168" s="18" t="s">
        <v>8995</v>
      </c>
      <c r="E9168" s="18"/>
      <c r="F9168" s="18"/>
      <c r="G9168" s="18"/>
      <c r="H9168" s="18"/>
      <c r="I9168" s="18"/>
      <c r="J9168" s="5"/>
      <c r="K9168" s="19">
        <v>2320</v>
      </c>
      <c r="L9168" s="7">
        <v>2320</v>
      </c>
      <c r="M9168" s="5"/>
      <c r="N9168" s="5"/>
      <c r="O9168" s="20">
        <v>8</v>
      </c>
      <c r="P9168" s="8">
        <v>8</v>
      </c>
      <c r="Q9168" s="5"/>
    </row>
    <row r="9169" spans="1:17" ht="12" x14ac:dyDescent="0.2">
      <c r="A9169" s="16" t="s">
        <v>5920</v>
      </c>
      <c r="B9169" s="16" t="s">
        <v>9109</v>
      </c>
      <c r="C9169" s="17" t="s">
        <v>8529</v>
      </c>
      <c r="D9169" s="18" t="s">
        <v>8995</v>
      </c>
      <c r="E9169" s="18"/>
      <c r="F9169" s="18"/>
      <c r="G9169" s="18"/>
      <c r="H9169" s="18"/>
      <c r="I9169" s="18"/>
      <c r="J9169" s="5"/>
      <c r="K9169" s="19">
        <v>2538.33</v>
      </c>
      <c r="L9169" s="7">
        <v>2538.33</v>
      </c>
      <c r="M9169" s="5"/>
      <c r="N9169" s="5"/>
      <c r="O9169" s="20">
        <v>2</v>
      </c>
      <c r="P9169" s="8">
        <v>2</v>
      </c>
      <c r="Q9169" s="5"/>
    </row>
    <row r="9170" spans="1:17" ht="24" x14ac:dyDescent="0.2">
      <c r="A9170" s="16" t="s">
        <v>5920</v>
      </c>
      <c r="B9170" s="16" t="s">
        <v>9109</v>
      </c>
      <c r="C9170" s="17" t="s">
        <v>8530</v>
      </c>
      <c r="D9170" s="18" t="s">
        <v>8995</v>
      </c>
      <c r="E9170" s="18"/>
      <c r="F9170" s="18"/>
      <c r="G9170" s="18"/>
      <c r="H9170" s="18"/>
      <c r="I9170" s="18"/>
      <c r="J9170" s="5"/>
      <c r="K9170" s="19">
        <v>2530</v>
      </c>
      <c r="L9170" s="7">
        <v>2530</v>
      </c>
      <c r="M9170" s="5"/>
      <c r="N9170" s="5"/>
      <c r="O9170" s="20">
        <v>2</v>
      </c>
      <c r="P9170" s="8">
        <v>2</v>
      </c>
      <c r="Q9170" s="5"/>
    </row>
    <row r="9171" spans="1:17" ht="12" x14ac:dyDescent="0.2">
      <c r="A9171" s="16" t="s">
        <v>5920</v>
      </c>
      <c r="B9171" s="16" t="s">
        <v>9109</v>
      </c>
      <c r="C9171" s="17" t="s">
        <v>8531</v>
      </c>
      <c r="D9171" s="18" t="s">
        <v>8995</v>
      </c>
      <c r="E9171" s="18"/>
      <c r="F9171" s="18"/>
      <c r="G9171" s="18"/>
      <c r="H9171" s="18"/>
      <c r="I9171" s="18"/>
      <c r="J9171" s="5"/>
      <c r="K9171" s="19">
        <v>1484.83</v>
      </c>
      <c r="L9171" s="7">
        <v>1484.83</v>
      </c>
      <c r="M9171" s="5"/>
      <c r="N9171" s="5"/>
      <c r="O9171" s="20">
        <v>2</v>
      </c>
      <c r="P9171" s="8">
        <v>2</v>
      </c>
      <c r="Q9171" s="5"/>
    </row>
    <row r="9172" spans="1:17" ht="12" x14ac:dyDescent="0.2">
      <c r="A9172" s="16" t="s">
        <v>5920</v>
      </c>
      <c r="B9172" s="16" t="s">
        <v>9109</v>
      </c>
      <c r="C9172" s="17" t="s">
        <v>8532</v>
      </c>
      <c r="D9172" s="18" t="s">
        <v>8995</v>
      </c>
      <c r="E9172" s="18"/>
      <c r="F9172" s="18"/>
      <c r="G9172" s="18"/>
      <c r="H9172" s="18"/>
      <c r="I9172" s="18"/>
      <c r="J9172" s="5"/>
      <c r="K9172" s="19">
        <v>2789.67</v>
      </c>
      <c r="L9172" s="7">
        <v>2789.67</v>
      </c>
      <c r="M9172" s="5"/>
      <c r="N9172" s="5"/>
      <c r="O9172" s="20">
        <v>4</v>
      </c>
      <c r="P9172" s="8">
        <v>4</v>
      </c>
      <c r="Q9172" s="5"/>
    </row>
    <row r="9173" spans="1:17" ht="12" x14ac:dyDescent="0.2">
      <c r="A9173" s="16" t="s">
        <v>5920</v>
      </c>
      <c r="B9173" s="16" t="s">
        <v>9109</v>
      </c>
      <c r="C9173" s="17" t="s">
        <v>8533</v>
      </c>
      <c r="D9173" s="18" t="s">
        <v>8995</v>
      </c>
      <c r="E9173" s="18"/>
      <c r="F9173" s="18"/>
      <c r="G9173" s="18"/>
      <c r="H9173" s="18"/>
      <c r="I9173" s="18"/>
      <c r="J9173" s="5"/>
      <c r="K9173" s="19">
        <v>15176.67</v>
      </c>
      <c r="L9173" s="7">
        <v>15176.67</v>
      </c>
      <c r="M9173" s="5"/>
      <c r="N9173" s="5"/>
      <c r="O9173" s="20">
        <v>2</v>
      </c>
      <c r="P9173" s="8">
        <v>2</v>
      </c>
      <c r="Q9173" s="5"/>
    </row>
    <row r="9174" spans="1:17" ht="12" x14ac:dyDescent="0.2">
      <c r="A9174" s="16" t="s">
        <v>5920</v>
      </c>
      <c r="B9174" s="16" t="s">
        <v>9109</v>
      </c>
      <c r="C9174" s="17" t="s">
        <v>8534</v>
      </c>
      <c r="D9174" s="18" t="s">
        <v>8995</v>
      </c>
      <c r="E9174" s="18"/>
      <c r="F9174" s="18"/>
      <c r="G9174" s="18"/>
      <c r="H9174" s="18"/>
      <c r="I9174" s="18"/>
      <c r="J9174" s="5"/>
      <c r="K9174" s="19">
        <v>3455</v>
      </c>
      <c r="L9174" s="7">
        <v>3455</v>
      </c>
      <c r="M9174" s="5"/>
      <c r="N9174" s="5"/>
      <c r="O9174" s="20">
        <v>2</v>
      </c>
      <c r="P9174" s="8">
        <v>2</v>
      </c>
      <c r="Q9174" s="5"/>
    </row>
    <row r="9175" spans="1:17" ht="12" x14ac:dyDescent="0.2">
      <c r="A9175" s="16" t="s">
        <v>5920</v>
      </c>
      <c r="B9175" s="16" t="s">
        <v>9109</v>
      </c>
      <c r="C9175" s="17" t="s">
        <v>8535</v>
      </c>
      <c r="D9175" s="18" t="s">
        <v>8995</v>
      </c>
      <c r="E9175" s="18"/>
      <c r="F9175" s="18"/>
      <c r="G9175" s="18"/>
      <c r="H9175" s="18"/>
      <c r="I9175" s="18"/>
      <c r="J9175" s="5"/>
      <c r="K9175" s="19">
        <v>4576.67</v>
      </c>
      <c r="L9175" s="7">
        <v>4576.67</v>
      </c>
      <c r="M9175" s="5"/>
      <c r="N9175" s="5"/>
      <c r="O9175" s="20">
        <v>4</v>
      </c>
      <c r="P9175" s="8">
        <v>4</v>
      </c>
      <c r="Q9175" s="5"/>
    </row>
    <row r="9176" spans="1:17" ht="12" x14ac:dyDescent="0.2">
      <c r="A9176" s="16" t="s">
        <v>5920</v>
      </c>
      <c r="B9176" s="16" t="s">
        <v>9109</v>
      </c>
      <c r="C9176" s="17" t="s">
        <v>8536</v>
      </c>
      <c r="D9176" s="18" t="s">
        <v>8995</v>
      </c>
      <c r="E9176" s="18"/>
      <c r="F9176" s="18"/>
      <c r="G9176" s="18"/>
      <c r="H9176" s="18"/>
      <c r="I9176" s="18"/>
      <c r="J9176" s="5"/>
      <c r="K9176" s="19">
        <v>2675</v>
      </c>
      <c r="L9176" s="7">
        <v>2675</v>
      </c>
      <c r="M9176" s="5"/>
      <c r="N9176" s="5"/>
      <c r="O9176" s="20">
        <v>2</v>
      </c>
      <c r="P9176" s="8">
        <v>2</v>
      </c>
      <c r="Q9176" s="5"/>
    </row>
    <row r="9177" spans="1:17" ht="12" x14ac:dyDescent="0.2">
      <c r="A9177" s="16" t="s">
        <v>5920</v>
      </c>
      <c r="B9177" s="16" t="s">
        <v>9109</v>
      </c>
      <c r="C9177" s="17" t="s">
        <v>2951</v>
      </c>
      <c r="D9177" s="18" t="s">
        <v>8995</v>
      </c>
      <c r="E9177" s="18"/>
      <c r="F9177" s="18"/>
      <c r="G9177" s="18"/>
      <c r="H9177" s="18"/>
      <c r="I9177" s="18"/>
      <c r="J9177" s="5"/>
      <c r="K9177" s="19">
        <v>3160</v>
      </c>
      <c r="L9177" s="7">
        <v>3160</v>
      </c>
      <c r="M9177" s="5"/>
      <c r="N9177" s="5"/>
      <c r="O9177" s="20">
        <v>4</v>
      </c>
      <c r="P9177" s="8">
        <v>4</v>
      </c>
      <c r="Q9177" s="5"/>
    </row>
    <row r="9178" spans="1:17" ht="12" x14ac:dyDescent="0.2">
      <c r="A9178" s="16" t="s">
        <v>5920</v>
      </c>
      <c r="B9178" s="16" t="s">
        <v>9109</v>
      </c>
      <c r="C9178" s="17" t="s">
        <v>8537</v>
      </c>
      <c r="D9178" s="18" t="s">
        <v>8995</v>
      </c>
      <c r="E9178" s="18"/>
      <c r="F9178" s="18"/>
      <c r="G9178" s="18"/>
      <c r="H9178" s="18"/>
      <c r="I9178" s="18"/>
      <c r="J9178" s="5"/>
      <c r="K9178" s="19">
        <v>1921.67</v>
      </c>
      <c r="L9178" s="7">
        <v>1921.67</v>
      </c>
      <c r="M9178" s="5"/>
      <c r="N9178" s="5"/>
      <c r="O9178" s="20">
        <v>2</v>
      </c>
      <c r="P9178" s="8">
        <v>2</v>
      </c>
      <c r="Q9178" s="5"/>
    </row>
    <row r="9179" spans="1:17" ht="12" x14ac:dyDescent="0.2">
      <c r="A9179" s="16" t="s">
        <v>5920</v>
      </c>
      <c r="B9179" s="16" t="s">
        <v>9109</v>
      </c>
      <c r="C9179" s="17" t="s">
        <v>5686</v>
      </c>
      <c r="D9179" s="18" t="s">
        <v>8995</v>
      </c>
      <c r="E9179" s="18"/>
      <c r="F9179" s="18"/>
      <c r="G9179" s="18"/>
      <c r="H9179" s="18"/>
      <c r="I9179" s="18"/>
      <c r="J9179" s="5"/>
      <c r="K9179" s="21">
        <v>896.52</v>
      </c>
      <c r="L9179" s="6"/>
      <c r="M9179" s="21">
        <v>896.52</v>
      </c>
      <c r="N9179" s="5"/>
      <c r="O9179" s="20">
        <v>3</v>
      </c>
      <c r="P9179" s="6"/>
      <c r="Q9179" s="20">
        <v>3</v>
      </c>
    </row>
    <row r="9180" spans="1:17" ht="12" x14ac:dyDescent="0.2">
      <c r="A9180" s="16" t="s">
        <v>5920</v>
      </c>
      <c r="B9180" s="16" t="s">
        <v>9109</v>
      </c>
      <c r="C9180" s="17" t="s">
        <v>8538</v>
      </c>
      <c r="D9180" s="73" t="str">
        <f>'[5]сводная информация'!D9180</f>
        <v>Производство 2022</v>
      </c>
      <c r="E9180" s="26">
        <f>J9180-L9180</f>
        <v>577.09</v>
      </c>
      <c r="F9180" s="26">
        <f>N9180-P9180</f>
        <v>2</v>
      </c>
      <c r="G9180" s="26" t="str">
        <f>VLOOKUP(C9180,[2]итоговая!$C$6:$H$1018,5,FALSE)</f>
        <v>ТБПБиООС</v>
      </c>
      <c r="H9180" s="73" t="str">
        <f>'[5]сводная информация'!H9180</f>
        <v>Вовлечение в производство до июня 2022 года  согласно норм выдачи спецодежды и СИЗ</v>
      </c>
      <c r="I9180" s="18"/>
      <c r="J9180" s="19">
        <v>1154.18</v>
      </c>
      <c r="K9180" s="5"/>
      <c r="L9180" s="9">
        <v>577.09</v>
      </c>
      <c r="M9180" s="21">
        <v>577.09</v>
      </c>
      <c r="N9180" s="20">
        <v>4</v>
      </c>
      <c r="O9180" s="5"/>
      <c r="P9180" s="8">
        <v>2</v>
      </c>
      <c r="Q9180" s="20">
        <v>2</v>
      </c>
    </row>
    <row r="9181" spans="1:17" ht="12" x14ac:dyDescent="0.2">
      <c r="A9181" s="16" t="s">
        <v>5920</v>
      </c>
      <c r="B9181" s="16" t="s">
        <v>9109</v>
      </c>
      <c r="C9181" s="17" t="s">
        <v>8539</v>
      </c>
      <c r="D9181" s="18" t="s">
        <v>8995</v>
      </c>
      <c r="E9181" s="18"/>
      <c r="F9181" s="18"/>
      <c r="G9181" s="18"/>
      <c r="H9181" s="18"/>
      <c r="I9181" s="18"/>
      <c r="J9181" s="5"/>
      <c r="K9181" s="21">
        <v>232.5</v>
      </c>
      <c r="L9181" s="9">
        <v>232.5</v>
      </c>
      <c r="M9181" s="5"/>
      <c r="N9181" s="5"/>
      <c r="O9181" s="20">
        <v>0.05</v>
      </c>
      <c r="P9181" s="8">
        <v>0.05</v>
      </c>
      <c r="Q9181" s="5"/>
    </row>
    <row r="9182" spans="1:17" ht="12" x14ac:dyDescent="0.2">
      <c r="A9182" s="16" t="s">
        <v>5920</v>
      </c>
      <c r="B9182" s="16" t="s">
        <v>9109</v>
      </c>
      <c r="C9182" s="17" t="s">
        <v>2958</v>
      </c>
      <c r="D9182" s="18" t="s">
        <v>8995</v>
      </c>
      <c r="E9182" s="18"/>
      <c r="F9182" s="18"/>
      <c r="G9182" s="18"/>
      <c r="H9182" s="18"/>
      <c r="I9182" s="18"/>
      <c r="J9182" s="5"/>
      <c r="K9182" s="21">
        <v>523.1</v>
      </c>
      <c r="L9182" s="9">
        <v>523.1</v>
      </c>
      <c r="M9182" s="5"/>
      <c r="N9182" s="5"/>
      <c r="O9182" s="20">
        <v>12</v>
      </c>
      <c r="P9182" s="8">
        <v>12</v>
      </c>
      <c r="Q9182" s="5"/>
    </row>
    <row r="9183" spans="1:17" ht="12" x14ac:dyDescent="0.2">
      <c r="A9183" s="16" t="s">
        <v>5920</v>
      </c>
      <c r="B9183" s="16" t="s">
        <v>9109</v>
      </c>
      <c r="C9183" s="17" t="s">
        <v>8540</v>
      </c>
      <c r="D9183" s="18" t="s">
        <v>8995</v>
      </c>
      <c r="E9183" s="18"/>
      <c r="F9183" s="18"/>
      <c r="G9183" s="18"/>
      <c r="H9183" s="18"/>
      <c r="I9183" s="18"/>
      <c r="J9183" s="5"/>
      <c r="K9183" s="19">
        <v>1254</v>
      </c>
      <c r="L9183" s="7">
        <v>1254</v>
      </c>
      <c r="M9183" s="5"/>
      <c r="N9183" s="5"/>
      <c r="O9183" s="20">
        <v>1</v>
      </c>
      <c r="P9183" s="8">
        <v>1</v>
      </c>
      <c r="Q9183" s="5"/>
    </row>
    <row r="9184" spans="1:17" ht="12" x14ac:dyDescent="0.2">
      <c r="A9184" s="16" t="s">
        <v>5920</v>
      </c>
      <c r="B9184" s="16" t="s">
        <v>9109</v>
      </c>
      <c r="C9184" s="17" t="s">
        <v>8541</v>
      </c>
      <c r="D9184" s="18" t="s">
        <v>8995</v>
      </c>
      <c r="E9184" s="18"/>
      <c r="F9184" s="18"/>
      <c r="G9184" s="18"/>
      <c r="H9184" s="18"/>
      <c r="I9184" s="18"/>
      <c r="J9184" s="5"/>
      <c r="K9184" s="21">
        <v>802.08</v>
      </c>
      <c r="L9184" s="9">
        <v>802.08</v>
      </c>
      <c r="M9184" s="5"/>
      <c r="N9184" s="5"/>
      <c r="O9184" s="20">
        <v>2</v>
      </c>
      <c r="P9184" s="8">
        <v>2</v>
      </c>
      <c r="Q9184" s="5"/>
    </row>
    <row r="9185" spans="1:17" ht="12" x14ac:dyDescent="0.2">
      <c r="A9185" s="16" t="s">
        <v>5920</v>
      </c>
      <c r="B9185" s="16" t="s">
        <v>9109</v>
      </c>
      <c r="C9185" s="17" t="s">
        <v>2962</v>
      </c>
      <c r="D9185" s="18" t="s">
        <v>8995</v>
      </c>
      <c r="E9185" s="18"/>
      <c r="F9185" s="18"/>
      <c r="G9185" s="18"/>
      <c r="H9185" s="18"/>
      <c r="I9185" s="18"/>
      <c r="J9185" s="5"/>
      <c r="K9185" s="21">
        <v>515.83000000000004</v>
      </c>
      <c r="L9185" s="9">
        <v>515.83000000000004</v>
      </c>
      <c r="M9185" s="5"/>
      <c r="N9185" s="5"/>
      <c r="O9185" s="20">
        <v>1</v>
      </c>
      <c r="P9185" s="8">
        <v>1</v>
      </c>
      <c r="Q9185" s="5"/>
    </row>
    <row r="9186" spans="1:17" ht="12" x14ac:dyDescent="0.2">
      <c r="A9186" s="16" t="s">
        <v>5920</v>
      </c>
      <c r="B9186" s="16" t="s">
        <v>9109</v>
      </c>
      <c r="C9186" s="17" t="s">
        <v>8542</v>
      </c>
      <c r="D9186" s="18" t="s">
        <v>8995</v>
      </c>
      <c r="E9186" s="18"/>
      <c r="F9186" s="18"/>
      <c r="G9186" s="18"/>
      <c r="H9186" s="18"/>
      <c r="I9186" s="18"/>
      <c r="J9186" s="5"/>
      <c r="K9186" s="19">
        <v>2587.5</v>
      </c>
      <c r="L9186" s="7">
        <v>2587.5</v>
      </c>
      <c r="M9186" s="5"/>
      <c r="N9186" s="5"/>
      <c r="O9186" s="20">
        <v>4</v>
      </c>
      <c r="P9186" s="8">
        <v>4</v>
      </c>
      <c r="Q9186" s="5"/>
    </row>
    <row r="9187" spans="1:17" ht="12" x14ac:dyDescent="0.2">
      <c r="A9187" s="16" t="s">
        <v>5920</v>
      </c>
      <c r="B9187" s="16" t="s">
        <v>9109</v>
      </c>
      <c r="C9187" s="17" t="s">
        <v>8543</v>
      </c>
      <c r="D9187" s="18" t="s">
        <v>8995</v>
      </c>
      <c r="E9187" s="18"/>
      <c r="F9187" s="18"/>
      <c r="G9187" s="18"/>
      <c r="H9187" s="18"/>
      <c r="I9187" s="18"/>
      <c r="J9187" s="5"/>
      <c r="K9187" s="19">
        <v>1071.2</v>
      </c>
      <c r="L9187" s="6"/>
      <c r="M9187" s="19">
        <v>1071.2</v>
      </c>
      <c r="N9187" s="5"/>
      <c r="O9187" s="20">
        <v>2</v>
      </c>
      <c r="P9187" s="6"/>
      <c r="Q9187" s="20">
        <v>2</v>
      </c>
    </row>
    <row r="9188" spans="1:17" ht="12" x14ac:dyDescent="0.2">
      <c r="A9188" s="16" t="s">
        <v>5920</v>
      </c>
      <c r="B9188" s="16" t="s">
        <v>9109</v>
      </c>
      <c r="C9188" s="17" t="s">
        <v>8544</v>
      </c>
      <c r="D9188" s="18" t="s">
        <v>8995</v>
      </c>
      <c r="E9188" s="18"/>
      <c r="F9188" s="18"/>
      <c r="G9188" s="18"/>
      <c r="H9188" s="18"/>
      <c r="I9188" s="18"/>
      <c r="J9188" s="5"/>
      <c r="K9188" s="19">
        <v>1238.58</v>
      </c>
      <c r="L9188" s="7">
        <v>1238.58</v>
      </c>
      <c r="M9188" s="5"/>
      <c r="N9188" s="5"/>
      <c r="O9188" s="20">
        <v>2</v>
      </c>
      <c r="P9188" s="8">
        <v>2</v>
      </c>
      <c r="Q9188" s="5"/>
    </row>
    <row r="9189" spans="1:17" ht="12" x14ac:dyDescent="0.2">
      <c r="A9189" s="16" t="s">
        <v>5920</v>
      </c>
      <c r="B9189" s="16" t="s">
        <v>9109</v>
      </c>
      <c r="C9189" s="17" t="s">
        <v>2971</v>
      </c>
      <c r="D9189" s="18" t="s">
        <v>8995</v>
      </c>
      <c r="E9189" s="18"/>
      <c r="F9189" s="18"/>
      <c r="G9189" s="18"/>
      <c r="H9189" s="18"/>
      <c r="I9189" s="18"/>
      <c r="J9189" s="5"/>
      <c r="K9189" s="19">
        <v>1223.33</v>
      </c>
      <c r="L9189" s="7">
        <v>1223.33</v>
      </c>
      <c r="M9189" s="5"/>
      <c r="N9189" s="5"/>
      <c r="O9189" s="20">
        <v>4</v>
      </c>
      <c r="P9189" s="8">
        <v>4</v>
      </c>
      <c r="Q9189" s="5"/>
    </row>
    <row r="9190" spans="1:17" ht="12" x14ac:dyDescent="0.2">
      <c r="A9190" s="16" t="s">
        <v>5920</v>
      </c>
      <c r="B9190" s="16" t="s">
        <v>9109</v>
      </c>
      <c r="C9190" s="17" t="s">
        <v>2976</v>
      </c>
      <c r="D9190" s="18" t="s">
        <v>8995</v>
      </c>
      <c r="E9190" s="18"/>
      <c r="F9190" s="18"/>
      <c r="G9190" s="18"/>
      <c r="H9190" s="18"/>
      <c r="I9190" s="18"/>
      <c r="J9190" s="5"/>
      <c r="K9190" s="21">
        <v>440</v>
      </c>
      <c r="L9190" s="9">
        <v>440</v>
      </c>
      <c r="M9190" s="5"/>
      <c r="N9190" s="5"/>
      <c r="O9190" s="20">
        <v>2</v>
      </c>
      <c r="P9190" s="8">
        <v>2</v>
      </c>
      <c r="Q9190" s="5"/>
    </row>
    <row r="9191" spans="1:17" ht="12" x14ac:dyDescent="0.2">
      <c r="A9191" s="16" t="s">
        <v>5920</v>
      </c>
      <c r="B9191" s="16" t="s">
        <v>9109</v>
      </c>
      <c r="C9191" s="17" t="s">
        <v>8545</v>
      </c>
      <c r="D9191" s="18" t="s">
        <v>8995</v>
      </c>
      <c r="E9191" s="18"/>
      <c r="F9191" s="18"/>
      <c r="G9191" s="18"/>
      <c r="H9191" s="18"/>
      <c r="I9191" s="18"/>
      <c r="J9191" s="5"/>
      <c r="K9191" s="21">
        <v>228.33</v>
      </c>
      <c r="L9191" s="9">
        <v>228.33</v>
      </c>
      <c r="M9191" s="5"/>
      <c r="N9191" s="5"/>
      <c r="O9191" s="20">
        <v>1</v>
      </c>
      <c r="P9191" s="8">
        <v>1</v>
      </c>
      <c r="Q9191" s="5"/>
    </row>
    <row r="9192" spans="1:17" ht="12" x14ac:dyDescent="0.2">
      <c r="A9192" s="16" t="s">
        <v>5920</v>
      </c>
      <c r="B9192" s="16" t="s">
        <v>9109</v>
      </c>
      <c r="C9192" s="17" t="s">
        <v>8546</v>
      </c>
      <c r="D9192" s="18" t="s">
        <v>8995</v>
      </c>
      <c r="E9192" s="18"/>
      <c r="F9192" s="18"/>
      <c r="G9192" s="18"/>
      <c r="H9192" s="18"/>
      <c r="I9192" s="18"/>
      <c r="J9192" s="5"/>
      <c r="K9192" s="21">
        <v>382</v>
      </c>
      <c r="L9192" s="9">
        <v>382</v>
      </c>
      <c r="M9192" s="5"/>
      <c r="N9192" s="5"/>
      <c r="O9192" s="20">
        <v>2</v>
      </c>
      <c r="P9192" s="8">
        <v>2</v>
      </c>
      <c r="Q9192" s="5"/>
    </row>
    <row r="9193" spans="1:17" ht="12" x14ac:dyDescent="0.2">
      <c r="A9193" s="16" t="s">
        <v>5920</v>
      </c>
      <c r="B9193" s="16" t="s">
        <v>9109</v>
      </c>
      <c r="C9193" s="17" t="s">
        <v>2980</v>
      </c>
      <c r="D9193" s="18" t="s">
        <v>8995</v>
      </c>
      <c r="E9193" s="18"/>
      <c r="F9193" s="18"/>
      <c r="G9193" s="18"/>
      <c r="H9193" s="18"/>
      <c r="I9193" s="18"/>
      <c r="J9193" s="5"/>
      <c r="K9193" s="21">
        <v>632</v>
      </c>
      <c r="L9193" s="9">
        <v>632</v>
      </c>
      <c r="M9193" s="5"/>
      <c r="N9193" s="5"/>
      <c r="O9193" s="20">
        <v>2</v>
      </c>
      <c r="P9193" s="8">
        <v>2</v>
      </c>
      <c r="Q9193" s="5"/>
    </row>
    <row r="9194" spans="1:17" ht="12" x14ac:dyDescent="0.2">
      <c r="A9194" s="16" t="s">
        <v>5920</v>
      </c>
      <c r="B9194" s="16" t="s">
        <v>9109</v>
      </c>
      <c r="C9194" s="17" t="s">
        <v>8547</v>
      </c>
      <c r="D9194" s="18" t="s">
        <v>8995</v>
      </c>
      <c r="E9194" s="18"/>
      <c r="F9194" s="18"/>
      <c r="G9194" s="18"/>
      <c r="H9194" s="18"/>
      <c r="I9194" s="18"/>
      <c r="J9194" s="21">
        <v>135.19999999999999</v>
      </c>
      <c r="K9194" s="5"/>
      <c r="L9194" s="9">
        <v>135.19999999999999</v>
      </c>
      <c r="M9194" s="5"/>
      <c r="N9194" s="20">
        <v>1</v>
      </c>
      <c r="O9194" s="5"/>
      <c r="P9194" s="8">
        <v>1</v>
      </c>
      <c r="Q9194" s="5"/>
    </row>
    <row r="9195" spans="1:17" ht="24" x14ac:dyDescent="0.2">
      <c r="A9195" s="16" t="s">
        <v>5920</v>
      </c>
      <c r="B9195" s="16" t="s">
        <v>9109</v>
      </c>
      <c r="C9195" s="17" t="s">
        <v>8548</v>
      </c>
      <c r="D9195" s="18" t="s">
        <v>8995</v>
      </c>
      <c r="E9195" s="18"/>
      <c r="F9195" s="18"/>
      <c r="G9195" s="18"/>
      <c r="H9195" s="18"/>
      <c r="I9195" s="18"/>
      <c r="J9195" s="5"/>
      <c r="K9195" s="21">
        <v>852.92</v>
      </c>
      <c r="L9195" s="9">
        <v>852.92</v>
      </c>
      <c r="M9195" s="5"/>
      <c r="N9195" s="5"/>
      <c r="O9195" s="20">
        <v>2</v>
      </c>
      <c r="P9195" s="8">
        <v>2</v>
      </c>
      <c r="Q9195" s="5"/>
    </row>
    <row r="9196" spans="1:17" ht="12" x14ac:dyDescent="0.2">
      <c r="A9196" s="16" t="s">
        <v>5920</v>
      </c>
      <c r="B9196" s="16" t="s">
        <v>9109</v>
      </c>
      <c r="C9196" s="17" t="s">
        <v>2989</v>
      </c>
      <c r="D9196" s="18" t="s">
        <v>8995</v>
      </c>
      <c r="E9196" s="18"/>
      <c r="F9196" s="18"/>
      <c r="G9196" s="18"/>
      <c r="H9196" s="18"/>
      <c r="I9196" s="18"/>
      <c r="J9196" s="5"/>
      <c r="K9196" s="19">
        <v>3619.86</v>
      </c>
      <c r="L9196" s="7">
        <v>3619.86</v>
      </c>
      <c r="M9196" s="5"/>
      <c r="N9196" s="5"/>
      <c r="O9196" s="20">
        <v>1</v>
      </c>
      <c r="P9196" s="8">
        <v>1</v>
      </c>
      <c r="Q9196" s="5"/>
    </row>
    <row r="9197" spans="1:17" ht="12" x14ac:dyDescent="0.2">
      <c r="A9197" s="16" t="s">
        <v>5920</v>
      </c>
      <c r="B9197" s="16" t="s">
        <v>9109</v>
      </c>
      <c r="C9197" s="17" t="s">
        <v>8549</v>
      </c>
      <c r="D9197" s="18" t="s">
        <v>8995</v>
      </c>
      <c r="E9197" s="18"/>
      <c r="F9197" s="18"/>
      <c r="G9197" s="18"/>
      <c r="H9197" s="18"/>
      <c r="I9197" s="18"/>
      <c r="J9197" s="5"/>
      <c r="K9197" s="19">
        <v>3450</v>
      </c>
      <c r="L9197" s="7">
        <v>3450</v>
      </c>
      <c r="M9197" s="5"/>
      <c r="N9197" s="5"/>
      <c r="O9197" s="20">
        <v>2</v>
      </c>
      <c r="P9197" s="8">
        <v>2</v>
      </c>
      <c r="Q9197" s="5"/>
    </row>
    <row r="9198" spans="1:17" ht="12" x14ac:dyDescent="0.2">
      <c r="A9198" s="16" t="s">
        <v>5920</v>
      </c>
      <c r="B9198" s="16" t="s">
        <v>9109</v>
      </c>
      <c r="C9198" s="17" t="s">
        <v>8550</v>
      </c>
      <c r="D9198" s="18" t="s">
        <v>8995</v>
      </c>
      <c r="E9198" s="18"/>
      <c r="F9198" s="18"/>
      <c r="G9198" s="18"/>
      <c r="H9198" s="18"/>
      <c r="I9198" s="18"/>
      <c r="J9198" s="5"/>
      <c r="K9198" s="19">
        <v>1563.33</v>
      </c>
      <c r="L9198" s="7">
        <v>1563.33</v>
      </c>
      <c r="M9198" s="5"/>
      <c r="N9198" s="5"/>
      <c r="O9198" s="20">
        <v>2</v>
      </c>
      <c r="P9198" s="8">
        <v>2</v>
      </c>
      <c r="Q9198" s="5"/>
    </row>
    <row r="9199" spans="1:17" ht="12" x14ac:dyDescent="0.2">
      <c r="A9199" s="16" t="s">
        <v>5920</v>
      </c>
      <c r="B9199" s="16" t="s">
        <v>9109</v>
      </c>
      <c r="C9199" s="17" t="s">
        <v>2994</v>
      </c>
      <c r="D9199" s="18" t="s">
        <v>8995</v>
      </c>
      <c r="E9199" s="18"/>
      <c r="F9199" s="18"/>
      <c r="G9199" s="18"/>
      <c r="H9199" s="18"/>
      <c r="I9199" s="18"/>
      <c r="J9199" s="5"/>
      <c r="K9199" s="21">
        <v>332.48</v>
      </c>
      <c r="L9199" s="9">
        <v>332.48</v>
      </c>
      <c r="M9199" s="5"/>
      <c r="N9199" s="5"/>
      <c r="O9199" s="20">
        <v>2</v>
      </c>
      <c r="P9199" s="8">
        <v>2</v>
      </c>
      <c r="Q9199" s="5"/>
    </row>
    <row r="9200" spans="1:17" ht="12" x14ac:dyDescent="0.2">
      <c r="A9200" s="16" t="s">
        <v>5920</v>
      </c>
      <c r="B9200" s="16" t="s">
        <v>9109</v>
      </c>
      <c r="C9200" s="17" t="s">
        <v>8551</v>
      </c>
      <c r="D9200" s="18" t="s">
        <v>8995</v>
      </c>
      <c r="E9200" s="18"/>
      <c r="F9200" s="18"/>
      <c r="G9200" s="18"/>
      <c r="H9200" s="18"/>
      <c r="I9200" s="18"/>
      <c r="J9200" s="5"/>
      <c r="K9200" s="19">
        <v>1016.87</v>
      </c>
      <c r="L9200" s="7">
        <v>1016.87</v>
      </c>
      <c r="M9200" s="5"/>
      <c r="N9200" s="5"/>
      <c r="O9200" s="20">
        <v>15</v>
      </c>
      <c r="P9200" s="8">
        <v>15</v>
      </c>
      <c r="Q9200" s="5"/>
    </row>
    <row r="9201" spans="1:17" ht="12" x14ac:dyDescent="0.2">
      <c r="A9201" s="16" t="s">
        <v>5920</v>
      </c>
      <c r="B9201" s="16" t="s">
        <v>9109</v>
      </c>
      <c r="C9201" s="17" t="s">
        <v>8552</v>
      </c>
      <c r="D9201" s="18" t="s">
        <v>8995</v>
      </c>
      <c r="E9201" s="18"/>
      <c r="F9201" s="18"/>
      <c r="G9201" s="18"/>
      <c r="H9201" s="18"/>
      <c r="I9201" s="18"/>
      <c r="J9201" s="5"/>
      <c r="K9201" s="21">
        <v>957.37</v>
      </c>
      <c r="L9201" s="9">
        <v>957.37</v>
      </c>
      <c r="M9201" s="5"/>
      <c r="N9201" s="5"/>
      <c r="O9201" s="20">
        <v>2</v>
      </c>
      <c r="P9201" s="8">
        <v>2</v>
      </c>
      <c r="Q9201" s="5"/>
    </row>
    <row r="9202" spans="1:17" ht="12" x14ac:dyDescent="0.2">
      <c r="A9202" s="16" t="s">
        <v>5920</v>
      </c>
      <c r="B9202" s="16" t="s">
        <v>9109</v>
      </c>
      <c r="C9202" s="17" t="s">
        <v>2999</v>
      </c>
      <c r="D9202" s="18" t="s">
        <v>8995</v>
      </c>
      <c r="E9202" s="18"/>
      <c r="F9202" s="18"/>
      <c r="G9202" s="18"/>
      <c r="H9202" s="18"/>
      <c r="I9202" s="18"/>
      <c r="J9202" s="5"/>
      <c r="K9202" s="19">
        <v>8099</v>
      </c>
      <c r="L9202" s="7">
        <v>8099</v>
      </c>
      <c r="M9202" s="5"/>
      <c r="N9202" s="5"/>
      <c r="O9202" s="20">
        <v>2</v>
      </c>
      <c r="P9202" s="8">
        <v>2</v>
      </c>
      <c r="Q9202" s="5"/>
    </row>
    <row r="9203" spans="1:17" ht="12" x14ac:dyDescent="0.2">
      <c r="A9203" s="16" t="s">
        <v>5920</v>
      </c>
      <c r="B9203" s="16" t="s">
        <v>9109</v>
      </c>
      <c r="C9203" s="17" t="s">
        <v>8553</v>
      </c>
      <c r="D9203" s="73" t="str">
        <f>'[5]сводная информация'!D9203</f>
        <v>Производство 2022</v>
      </c>
      <c r="E9203" s="26">
        <f>J9203-L9203</f>
        <v>7286.4</v>
      </c>
      <c r="F9203" s="26">
        <f>N9203-P9203</f>
        <v>10</v>
      </c>
      <c r="G9203" s="26" t="str">
        <f>VLOOKUP(C9203,[2]итоговая!$C$6:$H$1018,5,FALSE)</f>
        <v>ТБПБиООС</v>
      </c>
      <c r="H9203" s="73" t="str">
        <f>'[5]сводная информация'!H9203</f>
        <v>Вовлечение в производство до июня 2022 года  согласно норм выдачи спецодежды и СИЗ</v>
      </c>
      <c r="I9203" s="18"/>
      <c r="J9203" s="19">
        <v>7286.4</v>
      </c>
      <c r="K9203" s="5"/>
      <c r="L9203" s="6"/>
      <c r="M9203" s="19">
        <v>7286.4</v>
      </c>
      <c r="N9203" s="20">
        <v>10</v>
      </c>
      <c r="O9203" s="5"/>
      <c r="P9203" s="6"/>
      <c r="Q9203" s="20">
        <v>10</v>
      </c>
    </row>
    <row r="9204" spans="1:17" ht="12" x14ac:dyDescent="0.2">
      <c r="A9204" s="16" t="s">
        <v>5920</v>
      </c>
      <c r="B9204" s="16" t="s">
        <v>9109</v>
      </c>
      <c r="C9204" s="17" t="s">
        <v>8554</v>
      </c>
      <c r="D9204" s="18" t="s">
        <v>8995</v>
      </c>
      <c r="E9204" s="18"/>
      <c r="F9204" s="18"/>
      <c r="G9204" s="18"/>
      <c r="H9204" s="18"/>
      <c r="I9204" s="18"/>
      <c r="J9204" s="5"/>
      <c r="K9204" s="19">
        <v>8710</v>
      </c>
      <c r="L9204" s="7">
        <v>8710</v>
      </c>
      <c r="M9204" s="5"/>
      <c r="N9204" s="5"/>
      <c r="O9204" s="20">
        <v>3</v>
      </c>
      <c r="P9204" s="8">
        <v>3</v>
      </c>
      <c r="Q9204" s="5"/>
    </row>
    <row r="9205" spans="1:17" ht="12" x14ac:dyDescent="0.2">
      <c r="A9205" s="16" t="s">
        <v>5920</v>
      </c>
      <c r="B9205" s="16" t="s">
        <v>9109</v>
      </c>
      <c r="C9205" s="17" t="s">
        <v>8555</v>
      </c>
      <c r="D9205" s="18" t="s">
        <v>8995</v>
      </c>
      <c r="E9205" s="18"/>
      <c r="F9205" s="18"/>
      <c r="G9205" s="18"/>
      <c r="H9205" s="18"/>
      <c r="I9205" s="18"/>
      <c r="J9205" s="5"/>
      <c r="K9205" s="19">
        <v>3368</v>
      </c>
      <c r="L9205" s="7">
        <v>3368</v>
      </c>
      <c r="M9205" s="5"/>
      <c r="N9205" s="5"/>
      <c r="O9205" s="20">
        <v>4</v>
      </c>
      <c r="P9205" s="8">
        <v>4</v>
      </c>
      <c r="Q9205" s="5"/>
    </row>
    <row r="9206" spans="1:17" ht="12" x14ac:dyDescent="0.2">
      <c r="A9206" s="16" t="s">
        <v>5920</v>
      </c>
      <c r="B9206" s="16" t="s">
        <v>9109</v>
      </c>
      <c r="C9206" s="17" t="s">
        <v>8556</v>
      </c>
      <c r="D9206" s="18" t="s">
        <v>8995</v>
      </c>
      <c r="E9206" s="18"/>
      <c r="F9206" s="18"/>
      <c r="G9206" s="18"/>
      <c r="H9206" s="18"/>
      <c r="I9206" s="18"/>
      <c r="J9206" s="5"/>
      <c r="K9206" s="19">
        <v>1366.67</v>
      </c>
      <c r="L9206" s="7">
        <v>1366.67</v>
      </c>
      <c r="M9206" s="5"/>
      <c r="N9206" s="5"/>
      <c r="O9206" s="20">
        <v>10</v>
      </c>
      <c r="P9206" s="8">
        <v>10</v>
      </c>
      <c r="Q9206" s="5"/>
    </row>
    <row r="9207" spans="1:17" ht="12" x14ac:dyDescent="0.2">
      <c r="A9207" s="16" t="s">
        <v>5920</v>
      </c>
      <c r="B9207" s="16" t="s">
        <v>9109</v>
      </c>
      <c r="C9207" s="17" t="s">
        <v>8557</v>
      </c>
      <c r="D9207" s="18" t="s">
        <v>8995</v>
      </c>
      <c r="E9207" s="18"/>
      <c r="F9207" s="18"/>
      <c r="G9207" s="18"/>
      <c r="H9207" s="18"/>
      <c r="I9207" s="18"/>
      <c r="J9207" s="5"/>
      <c r="K9207" s="19">
        <v>6617.17</v>
      </c>
      <c r="L9207" s="7">
        <v>6617.17</v>
      </c>
      <c r="M9207" s="5"/>
      <c r="N9207" s="5"/>
      <c r="O9207" s="20">
        <v>10</v>
      </c>
      <c r="P9207" s="8">
        <v>10</v>
      </c>
      <c r="Q9207" s="5"/>
    </row>
    <row r="9208" spans="1:17" ht="12" x14ac:dyDescent="0.2">
      <c r="A9208" s="16" t="s">
        <v>5920</v>
      </c>
      <c r="B9208" s="16" t="s">
        <v>9109</v>
      </c>
      <c r="C9208" s="17" t="s">
        <v>8558</v>
      </c>
      <c r="D9208" s="18" t="s">
        <v>8995</v>
      </c>
      <c r="E9208" s="18"/>
      <c r="F9208" s="18"/>
      <c r="G9208" s="18"/>
      <c r="H9208" s="18"/>
      <c r="I9208" s="18"/>
      <c r="J9208" s="5"/>
      <c r="K9208" s="19">
        <v>1398.75</v>
      </c>
      <c r="L9208" s="7">
        <v>1398.75</v>
      </c>
      <c r="M9208" s="5"/>
      <c r="N9208" s="5"/>
      <c r="O9208" s="20">
        <v>9</v>
      </c>
      <c r="P9208" s="8">
        <v>9</v>
      </c>
      <c r="Q9208" s="5"/>
    </row>
    <row r="9209" spans="1:17" ht="12" x14ac:dyDescent="0.2">
      <c r="A9209" s="16" t="s">
        <v>5920</v>
      </c>
      <c r="B9209" s="16" t="s">
        <v>9109</v>
      </c>
      <c r="C9209" s="17" t="s">
        <v>3010</v>
      </c>
      <c r="D9209" s="18" t="s">
        <v>8995</v>
      </c>
      <c r="E9209" s="18"/>
      <c r="F9209" s="18"/>
      <c r="G9209" s="18"/>
      <c r="H9209" s="18"/>
      <c r="I9209" s="18"/>
      <c r="J9209" s="5"/>
      <c r="K9209" s="19">
        <v>1025.82</v>
      </c>
      <c r="L9209" s="7">
        <v>1025.82</v>
      </c>
      <c r="M9209" s="5"/>
      <c r="N9209" s="5"/>
      <c r="O9209" s="20">
        <v>2</v>
      </c>
      <c r="P9209" s="8">
        <v>2</v>
      </c>
      <c r="Q9209" s="5"/>
    </row>
    <row r="9210" spans="1:17" ht="12" x14ac:dyDescent="0.2">
      <c r="A9210" s="16" t="s">
        <v>5920</v>
      </c>
      <c r="B9210" s="16" t="s">
        <v>9109</v>
      </c>
      <c r="C9210" s="17" t="s">
        <v>8559</v>
      </c>
      <c r="D9210" s="18" t="s">
        <v>8995</v>
      </c>
      <c r="E9210" s="18"/>
      <c r="F9210" s="18"/>
      <c r="G9210" s="18"/>
      <c r="H9210" s="18"/>
      <c r="I9210" s="18"/>
      <c r="J9210" s="5"/>
      <c r="K9210" s="21">
        <v>491.67</v>
      </c>
      <c r="L9210" s="9">
        <v>491.67</v>
      </c>
      <c r="M9210" s="5"/>
      <c r="N9210" s="5"/>
      <c r="O9210" s="20">
        <v>1</v>
      </c>
      <c r="P9210" s="8">
        <v>1</v>
      </c>
      <c r="Q9210" s="5"/>
    </row>
    <row r="9211" spans="1:17" ht="12" x14ac:dyDescent="0.2">
      <c r="A9211" s="16" t="s">
        <v>5920</v>
      </c>
      <c r="B9211" s="16" t="s">
        <v>9109</v>
      </c>
      <c r="C9211" s="17" t="s">
        <v>8560</v>
      </c>
      <c r="D9211" s="18" t="s">
        <v>8995</v>
      </c>
      <c r="E9211" s="18"/>
      <c r="F9211" s="18"/>
      <c r="G9211" s="18"/>
      <c r="H9211" s="18"/>
      <c r="I9211" s="18"/>
      <c r="J9211" s="5"/>
      <c r="K9211" s="19">
        <v>1410.5</v>
      </c>
      <c r="L9211" s="7">
        <v>1410.5</v>
      </c>
      <c r="M9211" s="5"/>
      <c r="N9211" s="5"/>
      <c r="O9211" s="20">
        <v>10</v>
      </c>
      <c r="P9211" s="8">
        <v>10</v>
      </c>
      <c r="Q9211" s="5"/>
    </row>
    <row r="9212" spans="1:17" ht="12" x14ac:dyDescent="0.2">
      <c r="A9212" s="16" t="s">
        <v>5920</v>
      </c>
      <c r="B9212" s="16" t="s">
        <v>9109</v>
      </c>
      <c r="C9212" s="17" t="s">
        <v>8561</v>
      </c>
      <c r="D9212" s="18" t="s">
        <v>8995</v>
      </c>
      <c r="E9212" s="18"/>
      <c r="F9212" s="18"/>
      <c r="G9212" s="18"/>
      <c r="H9212" s="18"/>
      <c r="I9212" s="18"/>
      <c r="J9212" s="5"/>
      <c r="K9212" s="19">
        <v>1387.75</v>
      </c>
      <c r="L9212" s="7">
        <v>1387.75</v>
      </c>
      <c r="M9212" s="5"/>
      <c r="N9212" s="5"/>
      <c r="O9212" s="20">
        <v>10</v>
      </c>
      <c r="P9212" s="8">
        <v>10</v>
      </c>
      <c r="Q9212" s="5"/>
    </row>
    <row r="9213" spans="1:17" ht="12" x14ac:dyDescent="0.2">
      <c r="A9213" s="16" t="s">
        <v>5920</v>
      </c>
      <c r="B9213" s="16" t="s">
        <v>9109</v>
      </c>
      <c r="C9213" s="17" t="s">
        <v>8562</v>
      </c>
      <c r="D9213" s="18" t="s">
        <v>8995</v>
      </c>
      <c r="E9213" s="18"/>
      <c r="F9213" s="18"/>
      <c r="G9213" s="18"/>
      <c r="H9213" s="18"/>
      <c r="I9213" s="18"/>
      <c r="J9213" s="5"/>
      <c r="K9213" s="19">
        <v>1747.67</v>
      </c>
      <c r="L9213" s="7">
        <v>1747.67</v>
      </c>
      <c r="M9213" s="5"/>
      <c r="N9213" s="5"/>
      <c r="O9213" s="20">
        <v>10</v>
      </c>
      <c r="P9213" s="8">
        <v>10</v>
      </c>
      <c r="Q9213" s="5"/>
    </row>
    <row r="9214" spans="1:17" ht="12" x14ac:dyDescent="0.2">
      <c r="A9214" s="16" t="s">
        <v>5920</v>
      </c>
      <c r="B9214" s="16" t="s">
        <v>9109</v>
      </c>
      <c r="C9214" s="17" t="s">
        <v>8563</v>
      </c>
      <c r="D9214" s="18" t="s">
        <v>8995</v>
      </c>
      <c r="E9214" s="18"/>
      <c r="F9214" s="18"/>
      <c r="G9214" s="18"/>
      <c r="H9214" s="18"/>
      <c r="I9214" s="18"/>
      <c r="J9214" s="21">
        <v>136.5</v>
      </c>
      <c r="K9214" s="5"/>
      <c r="L9214" s="9">
        <v>136.5</v>
      </c>
      <c r="M9214" s="5"/>
      <c r="N9214" s="20">
        <v>1</v>
      </c>
      <c r="O9214" s="5"/>
      <c r="P9214" s="8">
        <v>1</v>
      </c>
      <c r="Q9214" s="5"/>
    </row>
    <row r="9215" spans="1:17" ht="12" x14ac:dyDescent="0.2">
      <c r="A9215" s="16" t="s">
        <v>5920</v>
      </c>
      <c r="B9215" s="16" t="s">
        <v>9109</v>
      </c>
      <c r="C9215" s="17" t="s">
        <v>8564</v>
      </c>
      <c r="D9215" s="18" t="s">
        <v>8995</v>
      </c>
      <c r="E9215" s="18"/>
      <c r="F9215" s="18"/>
      <c r="G9215" s="18"/>
      <c r="H9215" s="18"/>
      <c r="I9215" s="18"/>
      <c r="J9215" s="5"/>
      <c r="K9215" s="21">
        <v>559.65</v>
      </c>
      <c r="L9215" s="9">
        <v>559.65</v>
      </c>
      <c r="M9215" s="5"/>
      <c r="N9215" s="5"/>
      <c r="O9215" s="20">
        <v>6</v>
      </c>
      <c r="P9215" s="8">
        <v>6</v>
      </c>
      <c r="Q9215" s="5"/>
    </row>
    <row r="9216" spans="1:17" ht="12" x14ac:dyDescent="0.2">
      <c r="A9216" s="16" t="s">
        <v>5920</v>
      </c>
      <c r="B9216" s="16" t="s">
        <v>9109</v>
      </c>
      <c r="C9216" s="17" t="s">
        <v>3015</v>
      </c>
      <c r="D9216" s="18" t="s">
        <v>8995</v>
      </c>
      <c r="E9216" s="18"/>
      <c r="F9216" s="18"/>
      <c r="G9216" s="18"/>
      <c r="H9216" s="18"/>
      <c r="I9216" s="18"/>
      <c r="J9216" s="5"/>
      <c r="K9216" s="19">
        <v>2704.08</v>
      </c>
      <c r="L9216" s="7">
        <v>2704.08</v>
      </c>
      <c r="M9216" s="5"/>
      <c r="N9216" s="5"/>
      <c r="O9216" s="20">
        <v>10</v>
      </c>
      <c r="P9216" s="8">
        <v>10</v>
      </c>
      <c r="Q9216" s="5"/>
    </row>
    <row r="9217" spans="1:17" ht="12" x14ac:dyDescent="0.2">
      <c r="A9217" s="16" t="s">
        <v>5920</v>
      </c>
      <c r="B9217" s="16" t="s">
        <v>9109</v>
      </c>
      <c r="C9217" s="17" t="s">
        <v>8565</v>
      </c>
      <c r="D9217" s="18" t="s">
        <v>8995</v>
      </c>
      <c r="E9217" s="18"/>
      <c r="F9217" s="18"/>
      <c r="G9217" s="18"/>
      <c r="H9217" s="18"/>
      <c r="I9217" s="18"/>
      <c r="J9217" s="5"/>
      <c r="K9217" s="21">
        <v>977.92</v>
      </c>
      <c r="L9217" s="9">
        <v>977.92</v>
      </c>
      <c r="M9217" s="5"/>
      <c r="N9217" s="5"/>
      <c r="O9217" s="20">
        <v>3</v>
      </c>
      <c r="P9217" s="8">
        <v>3</v>
      </c>
      <c r="Q9217" s="5"/>
    </row>
    <row r="9218" spans="1:17" ht="12" x14ac:dyDescent="0.2">
      <c r="A9218" s="16" t="s">
        <v>5920</v>
      </c>
      <c r="B9218" s="16" t="s">
        <v>9109</v>
      </c>
      <c r="C9218" s="17" t="s">
        <v>8566</v>
      </c>
      <c r="D9218" s="18" t="s">
        <v>8995</v>
      </c>
      <c r="E9218" s="18"/>
      <c r="F9218" s="18"/>
      <c r="G9218" s="18"/>
      <c r="H9218" s="18"/>
      <c r="I9218" s="18"/>
      <c r="J9218" s="5"/>
      <c r="K9218" s="21">
        <v>240</v>
      </c>
      <c r="L9218" s="9">
        <v>240</v>
      </c>
      <c r="M9218" s="5"/>
      <c r="N9218" s="5"/>
      <c r="O9218" s="20">
        <v>3</v>
      </c>
      <c r="P9218" s="8">
        <v>3</v>
      </c>
      <c r="Q9218" s="5"/>
    </row>
    <row r="9219" spans="1:17" ht="12" x14ac:dyDescent="0.2">
      <c r="A9219" s="16" t="s">
        <v>5920</v>
      </c>
      <c r="B9219" s="16" t="s">
        <v>9109</v>
      </c>
      <c r="C9219" s="17" t="s">
        <v>8567</v>
      </c>
      <c r="D9219" s="18" t="s">
        <v>8995</v>
      </c>
      <c r="E9219" s="18"/>
      <c r="F9219" s="18"/>
      <c r="G9219" s="18"/>
      <c r="H9219" s="18"/>
      <c r="I9219" s="18"/>
      <c r="J9219" s="5"/>
      <c r="K9219" s="19">
        <v>1040</v>
      </c>
      <c r="L9219" s="7">
        <v>1040</v>
      </c>
      <c r="M9219" s="5"/>
      <c r="N9219" s="5"/>
      <c r="O9219" s="20">
        <v>10</v>
      </c>
      <c r="P9219" s="8">
        <v>10</v>
      </c>
      <c r="Q9219" s="5"/>
    </row>
    <row r="9220" spans="1:17" ht="12" x14ac:dyDescent="0.2">
      <c r="A9220" s="16" t="s">
        <v>5920</v>
      </c>
      <c r="B9220" s="16" t="s">
        <v>9109</v>
      </c>
      <c r="C9220" s="17" t="s">
        <v>8568</v>
      </c>
      <c r="D9220" s="18" t="s">
        <v>8995</v>
      </c>
      <c r="E9220" s="18"/>
      <c r="F9220" s="18"/>
      <c r="G9220" s="18"/>
      <c r="H9220" s="18"/>
      <c r="I9220" s="18"/>
      <c r="J9220" s="5"/>
      <c r="K9220" s="19">
        <v>1459.58</v>
      </c>
      <c r="L9220" s="7">
        <v>1459.58</v>
      </c>
      <c r="M9220" s="5"/>
      <c r="N9220" s="5"/>
      <c r="O9220" s="20">
        <v>1</v>
      </c>
      <c r="P9220" s="8">
        <v>1</v>
      </c>
      <c r="Q9220" s="5"/>
    </row>
    <row r="9221" spans="1:17" ht="24" x14ac:dyDescent="0.2">
      <c r="A9221" s="16" t="s">
        <v>5920</v>
      </c>
      <c r="B9221" s="16" t="s">
        <v>9109</v>
      </c>
      <c r="C9221" s="17" t="s">
        <v>8569</v>
      </c>
      <c r="D9221" s="18" t="s">
        <v>8995</v>
      </c>
      <c r="E9221" s="18"/>
      <c r="F9221" s="18"/>
      <c r="G9221" s="18"/>
      <c r="H9221" s="18"/>
      <c r="I9221" s="18"/>
      <c r="J9221" s="5"/>
      <c r="K9221" s="21">
        <v>690</v>
      </c>
      <c r="L9221" s="9">
        <v>690</v>
      </c>
      <c r="M9221" s="5"/>
      <c r="N9221" s="5"/>
      <c r="O9221" s="20">
        <v>2</v>
      </c>
      <c r="P9221" s="8">
        <v>2</v>
      </c>
      <c r="Q9221" s="5"/>
    </row>
    <row r="9222" spans="1:17" ht="12" x14ac:dyDescent="0.2">
      <c r="A9222" s="16" t="s">
        <v>5920</v>
      </c>
      <c r="B9222" s="16" t="s">
        <v>9109</v>
      </c>
      <c r="C9222" s="17" t="s">
        <v>8570</v>
      </c>
      <c r="D9222" s="18" t="s">
        <v>8995</v>
      </c>
      <c r="E9222" s="18"/>
      <c r="F9222" s="18"/>
      <c r="G9222" s="18"/>
      <c r="H9222" s="18"/>
      <c r="I9222" s="18"/>
      <c r="J9222" s="5"/>
      <c r="K9222" s="21">
        <v>848.77</v>
      </c>
      <c r="L9222" s="9">
        <v>848.77</v>
      </c>
      <c r="M9222" s="5"/>
      <c r="N9222" s="5"/>
      <c r="O9222" s="20">
        <v>3</v>
      </c>
      <c r="P9222" s="8">
        <v>3</v>
      </c>
      <c r="Q9222" s="5"/>
    </row>
    <row r="9223" spans="1:17" ht="12" x14ac:dyDescent="0.2">
      <c r="A9223" s="16" t="s">
        <v>5920</v>
      </c>
      <c r="B9223" s="16" t="s">
        <v>9109</v>
      </c>
      <c r="C9223" s="17" t="s">
        <v>8571</v>
      </c>
      <c r="D9223" s="18" t="s">
        <v>8995</v>
      </c>
      <c r="E9223" s="18"/>
      <c r="F9223" s="18"/>
      <c r="G9223" s="18"/>
      <c r="H9223" s="18"/>
      <c r="I9223" s="18"/>
      <c r="J9223" s="5"/>
      <c r="K9223" s="19">
        <v>2817.62</v>
      </c>
      <c r="L9223" s="7">
        <v>2817.62</v>
      </c>
      <c r="M9223" s="5"/>
      <c r="N9223" s="5"/>
      <c r="O9223" s="20">
        <v>2</v>
      </c>
      <c r="P9223" s="8">
        <v>2</v>
      </c>
      <c r="Q9223" s="5"/>
    </row>
    <row r="9224" spans="1:17" ht="12" x14ac:dyDescent="0.2">
      <c r="A9224" s="16" t="s">
        <v>5920</v>
      </c>
      <c r="B9224" s="16" t="s">
        <v>9109</v>
      </c>
      <c r="C9224" s="17" t="s">
        <v>8572</v>
      </c>
      <c r="D9224" s="18" t="s">
        <v>8995</v>
      </c>
      <c r="E9224" s="18"/>
      <c r="F9224" s="18"/>
      <c r="G9224" s="18"/>
      <c r="H9224" s="18"/>
      <c r="I9224" s="18"/>
      <c r="J9224" s="21">
        <v>127.83</v>
      </c>
      <c r="K9224" s="5"/>
      <c r="L9224" s="9">
        <v>127.83</v>
      </c>
      <c r="M9224" s="5"/>
      <c r="N9224" s="20">
        <v>1</v>
      </c>
      <c r="O9224" s="5"/>
      <c r="P9224" s="8">
        <v>1</v>
      </c>
      <c r="Q9224" s="5"/>
    </row>
    <row r="9225" spans="1:17" ht="12" x14ac:dyDescent="0.2">
      <c r="A9225" s="16" t="s">
        <v>5920</v>
      </c>
      <c r="B9225" s="16" t="s">
        <v>9109</v>
      </c>
      <c r="C9225" s="17" t="s">
        <v>8573</v>
      </c>
      <c r="D9225" s="18" t="s">
        <v>8995</v>
      </c>
      <c r="E9225" s="18"/>
      <c r="F9225" s="18"/>
      <c r="G9225" s="18"/>
      <c r="H9225" s="18"/>
      <c r="I9225" s="18"/>
      <c r="J9225" s="5"/>
      <c r="K9225" s="21">
        <v>344</v>
      </c>
      <c r="L9225" s="9">
        <v>344</v>
      </c>
      <c r="M9225" s="5"/>
      <c r="N9225" s="5"/>
      <c r="O9225" s="20">
        <v>2</v>
      </c>
      <c r="P9225" s="8">
        <v>2</v>
      </c>
      <c r="Q9225" s="5"/>
    </row>
    <row r="9226" spans="1:17" ht="12" x14ac:dyDescent="0.2">
      <c r="A9226" s="16" t="s">
        <v>5920</v>
      </c>
      <c r="B9226" s="16" t="s">
        <v>9109</v>
      </c>
      <c r="C9226" s="17" t="s">
        <v>8574</v>
      </c>
      <c r="D9226" s="18" t="s">
        <v>8995</v>
      </c>
      <c r="E9226" s="18"/>
      <c r="F9226" s="18"/>
      <c r="G9226" s="18"/>
      <c r="H9226" s="18"/>
      <c r="I9226" s="18"/>
      <c r="J9226" s="5"/>
      <c r="K9226" s="21">
        <v>270</v>
      </c>
      <c r="L9226" s="9">
        <v>270</v>
      </c>
      <c r="M9226" s="5"/>
      <c r="N9226" s="5"/>
      <c r="O9226" s="20">
        <v>1</v>
      </c>
      <c r="P9226" s="8">
        <v>1</v>
      </c>
      <c r="Q9226" s="5"/>
    </row>
    <row r="9227" spans="1:17" ht="12" x14ac:dyDescent="0.2">
      <c r="A9227" s="16" t="s">
        <v>5920</v>
      </c>
      <c r="B9227" s="16" t="s">
        <v>9109</v>
      </c>
      <c r="C9227" s="17" t="s">
        <v>8575</v>
      </c>
      <c r="D9227" s="18" t="s">
        <v>8995</v>
      </c>
      <c r="E9227" s="18"/>
      <c r="F9227" s="18"/>
      <c r="G9227" s="18"/>
      <c r="H9227" s="18"/>
      <c r="I9227" s="18"/>
      <c r="J9227" s="5"/>
      <c r="K9227" s="21">
        <v>245</v>
      </c>
      <c r="L9227" s="9">
        <v>245</v>
      </c>
      <c r="M9227" s="5"/>
      <c r="N9227" s="5"/>
      <c r="O9227" s="20">
        <v>1</v>
      </c>
      <c r="P9227" s="8">
        <v>1</v>
      </c>
      <c r="Q9227" s="5"/>
    </row>
    <row r="9228" spans="1:17" ht="12" x14ac:dyDescent="0.2">
      <c r="A9228" s="16" t="s">
        <v>5920</v>
      </c>
      <c r="B9228" s="16" t="s">
        <v>9109</v>
      </c>
      <c r="C9228" s="17" t="s">
        <v>8576</v>
      </c>
      <c r="D9228" s="18" t="s">
        <v>8995</v>
      </c>
      <c r="E9228" s="18"/>
      <c r="F9228" s="18"/>
      <c r="G9228" s="18"/>
      <c r="H9228" s="18"/>
      <c r="I9228" s="18"/>
      <c r="J9228" s="5"/>
      <c r="K9228" s="21">
        <v>440</v>
      </c>
      <c r="L9228" s="9">
        <v>440</v>
      </c>
      <c r="M9228" s="5"/>
      <c r="N9228" s="5"/>
      <c r="O9228" s="20">
        <v>2</v>
      </c>
      <c r="P9228" s="8">
        <v>2</v>
      </c>
      <c r="Q9228" s="5"/>
    </row>
    <row r="9229" spans="1:17" ht="12" x14ac:dyDescent="0.2">
      <c r="A9229" s="16" t="s">
        <v>5920</v>
      </c>
      <c r="B9229" s="16" t="s">
        <v>9109</v>
      </c>
      <c r="C9229" s="17" t="s">
        <v>8577</v>
      </c>
      <c r="D9229" s="18" t="s">
        <v>8995</v>
      </c>
      <c r="E9229" s="18"/>
      <c r="F9229" s="18"/>
      <c r="G9229" s="18"/>
      <c r="H9229" s="18"/>
      <c r="I9229" s="18"/>
      <c r="J9229" s="5"/>
      <c r="K9229" s="21">
        <v>766.67</v>
      </c>
      <c r="L9229" s="9">
        <v>766.67</v>
      </c>
      <c r="M9229" s="5"/>
      <c r="N9229" s="5"/>
      <c r="O9229" s="20">
        <v>4</v>
      </c>
      <c r="P9229" s="8">
        <v>4</v>
      </c>
      <c r="Q9229" s="5"/>
    </row>
    <row r="9230" spans="1:17" ht="12" x14ac:dyDescent="0.2">
      <c r="A9230" s="16" t="s">
        <v>5920</v>
      </c>
      <c r="B9230" s="16" t="s">
        <v>9109</v>
      </c>
      <c r="C9230" s="17" t="s">
        <v>8578</v>
      </c>
      <c r="D9230" s="18" t="s">
        <v>8995</v>
      </c>
      <c r="E9230" s="18"/>
      <c r="F9230" s="18"/>
      <c r="G9230" s="18"/>
      <c r="H9230" s="18"/>
      <c r="I9230" s="18"/>
      <c r="J9230" s="5"/>
      <c r="K9230" s="21">
        <v>358.33</v>
      </c>
      <c r="L9230" s="6"/>
      <c r="M9230" s="21">
        <v>358.33</v>
      </c>
      <c r="N9230" s="5"/>
      <c r="O9230" s="20">
        <v>2</v>
      </c>
      <c r="P9230" s="6"/>
      <c r="Q9230" s="20">
        <v>2</v>
      </c>
    </row>
    <row r="9231" spans="1:17" ht="12" x14ac:dyDescent="0.2">
      <c r="A9231" s="16" t="s">
        <v>5920</v>
      </c>
      <c r="B9231" s="16" t="s">
        <v>9109</v>
      </c>
      <c r="C9231" s="17" t="s">
        <v>8579</v>
      </c>
      <c r="D9231" s="18" t="s">
        <v>8995</v>
      </c>
      <c r="E9231" s="18"/>
      <c r="F9231" s="18"/>
      <c r="G9231" s="18"/>
      <c r="H9231" s="18"/>
      <c r="I9231" s="18"/>
      <c r="J9231" s="5"/>
      <c r="K9231" s="21">
        <v>333.5</v>
      </c>
      <c r="L9231" s="9">
        <v>333.5</v>
      </c>
      <c r="M9231" s="5"/>
      <c r="N9231" s="5"/>
      <c r="O9231" s="20">
        <v>2</v>
      </c>
      <c r="P9231" s="8">
        <v>2</v>
      </c>
      <c r="Q9231" s="5"/>
    </row>
    <row r="9232" spans="1:17" ht="12" x14ac:dyDescent="0.2">
      <c r="A9232" s="16" t="s">
        <v>5920</v>
      </c>
      <c r="B9232" s="16" t="s">
        <v>9109</v>
      </c>
      <c r="C9232" s="17" t="s">
        <v>8580</v>
      </c>
      <c r="D9232" s="18" t="s">
        <v>8995</v>
      </c>
      <c r="E9232" s="18"/>
      <c r="F9232" s="18"/>
      <c r="G9232" s="18"/>
      <c r="H9232" s="18"/>
      <c r="I9232" s="18"/>
      <c r="J9232" s="5"/>
      <c r="K9232" s="21">
        <v>226.25</v>
      </c>
      <c r="L9232" s="9">
        <v>226.25</v>
      </c>
      <c r="M9232" s="5"/>
      <c r="N9232" s="5"/>
      <c r="O9232" s="20">
        <v>1</v>
      </c>
      <c r="P9232" s="8">
        <v>1</v>
      </c>
      <c r="Q9232" s="5"/>
    </row>
    <row r="9233" spans="1:17" ht="12" x14ac:dyDescent="0.2">
      <c r="A9233" s="16" t="s">
        <v>5920</v>
      </c>
      <c r="B9233" s="16" t="s">
        <v>9109</v>
      </c>
      <c r="C9233" s="17" t="s">
        <v>8581</v>
      </c>
      <c r="D9233" s="18" t="s">
        <v>8995</v>
      </c>
      <c r="E9233" s="18"/>
      <c r="F9233" s="18"/>
      <c r="G9233" s="18"/>
      <c r="H9233" s="18"/>
      <c r="I9233" s="18"/>
      <c r="J9233" s="5"/>
      <c r="K9233" s="19">
        <v>2124</v>
      </c>
      <c r="L9233" s="7">
        <v>2124</v>
      </c>
      <c r="M9233" s="5"/>
      <c r="N9233" s="5"/>
      <c r="O9233" s="20">
        <v>4</v>
      </c>
      <c r="P9233" s="8">
        <v>4</v>
      </c>
      <c r="Q9233" s="5"/>
    </row>
    <row r="9234" spans="1:17" ht="12" x14ac:dyDescent="0.2">
      <c r="A9234" s="16" t="s">
        <v>5920</v>
      </c>
      <c r="B9234" s="16" t="s">
        <v>9109</v>
      </c>
      <c r="C9234" s="17" t="s">
        <v>3058</v>
      </c>
      <c r="D9234" s="18" t="s">
        <v>8995</v>
      </c>
      <c r="E9234" s="18"/>
      <c r="F9234" s="18"/>
      <c r="G9234" s="18"/>
      <c r="H9234" s="18"/>
      <c r="I9234" s="18"/>
      <c r="J9234" s="5"/>
      <c r="K9234" s="21">
        <v>795</v>
      </c>
      <c r="L9234" s="6"/>
      <c r="M9234" s="21">
        <v>795</v>
      </c>
      <c r="N9234" s="5"/>
      <c r="O9234" s="20">
        <v>6</v>
      </c>
      <c r="P9234" s="6"/>
      <c r="Q9234" s="20">
        <v>6</v>
      </c>
    </row>
    <row r="9235" spans="1:17" ht="12" x14ac:dyDescent="0.2">
      <c r="A9235" s="16" t="s">
        <v>5920</v>
      </c>
      <c r="B9235" s="16" t="s">
        <v>9109</v>
      </c>
      <c r="C9235" s="17" t="s">
        <v>8582</v>
      </c>
      <c r="D9235" s="18" t="s">
        <v>8995</v>
      </c>
      <c r="E9235" s="18"/>
      <c r="F9235" s="18"/>
      <c r="G9235" s="18"/>
      <c r="H9235" s="18"/>
      <c r="I9235" s="18"/>
      <c r="J9235" s="5"/>
      <c r="K9235" s="19">
        <v>3560.42</v>
      </c>
      <c r="L9235" s="7">
        <v>3560.42</v>
      </c>
      <c r="M9235" s="5"/>
      <c r="N9235" s="5"/>
      <c r="O9235" s="20">
        <v>2</v>
      </c>
      <c r="P9235" s="8">
        <v>2</v>
      </c>
      <c r="Q9235" s="5"/>
    </row>
    <row r="9236" spans="1:17" ht="12" x14ac:dyDescent="0.2">
      <c r="A9236" s="16" t="s">
        <v>5920</v>
      </c>
      <c r="B9236" s="16" t="s">
        <v>9109</v>
      </c>
      <c r="C9236" s="17" t="s">
        <v>8583</v>
      </c>
      <c r="D9236" s="18" t="s">
        <v>8995</v>
      </c>
      <c r="E9236" s="18"/>
      <c r="F9236" s="18"/>
      <c r="G9236" s="18"/>
      <c r="H9236" s="18"/>
      <c r="I9236" s="18"/>
      <c r="J9236" s="5"/>
      <c r="K9236" s="19">
        <v>3140</v>
      </c>
      <c r="L9236" s="7">
        <v>3140</v>
      </c>
      <c r="M9236" s="5"/>
      <c r="N9236" s="5"/>
      <c r="O9236" s="20">
        <v>4</v>
      </c>
      <c r="P9236" s="8">
        <v>4</v>
      </c>
      <c r="Q9236" s="5"/>
    </row>
    <row r="9237" spans="1:17" ht="12" x14ac:dyDescent="0.2">
      <c r="A9237" s="16" t="s">
        <v>5920</v>
      </c>
      <c r="B9237" s="16" t="s">
        <v>9109</v>
      </c>
      <c r="C9237" s="17" t="s">
        <v>8584</v>
      </c>
      <c r="D9237" s="18" t="s">
        <v>8995</v>
      </c>
      <c r="E9237" s="18"/>
      <c r="F9237" s="18"/>
      <c r="G9237" s="18"/>
      <c r="H9237" s="18"/>
      <c r="I9237" s="18"/>
      <c r="J9237" s="5"/>
      <c r="K9237" s="21">
        <v>288.17</v>
      </c>
      <c r="L9237" s="9">
        <v>288.17</v>
      </c>
      <c r="M9237" s="5"/>
      <c r="N9237" s="5"/>
      <c r="O9237" s="20">
        <v>2</v>
      </c>
      <c r="P9237" s="8">
        <v>2</v>
      </c>
      <c r="Q9237" s="5"/>
    </row>
    <row r="9238" spans="1:17" ht="12" x14ac:dyDescent="0.2">
      <c r="A9238" s="16" t="s">
        <v>5920</v>
      </c>
      <c r="B9238" s="16" t="s">
        <v>9109</v>
      </c>
      <c r="C9238" s="17" t="s">
        <v>8585</v>
      </c>
      <c r="D9238" s="18" t="s">
        <v>8995</v>
      </c>
      <c r="E9238" s="18"/>
      <c r="F9238" s="18"/>
      <c r="G9238" s="18"/>
      <c r="H9238" s="18"/>
      <c r="I9238" s="18"/>
      <c r="J9238" s="5"/>
      <c r="K9238" s="21">
        <v>179.17</v>
      </c>
      <c r="L9238" s="9">
        <v>179.17</v>
      </c>
      <c r="M9238" s="5"/>
      <c r="N9238" s="5"/>
      <c r="O9238" s="20">
        <v>1</v>
      </c>
      <c r="P9238" s="8">
        <v>1</v>
      </c>
      <c r="Q9238" s="5"/>
    </row>
    <row r="9239" spans="1:17" ht="12" x14ac:dyDescent="0.2">
      <c r="A9239" s="16" t="s">
        <v>5920</v>
      </c>
      <c r="B9239" s="16" t="s">
        <v>9109</v>
      </c>
      <c r="C9239" s="17" t="s">
        <v>8586</v>
      </c>
      <c r="D9239" s="18" t="s">
        <v>8995</v>
      </c>
      <c r="E9239" s="18"/>
      <c r="F9239" s="18"/>
      <c r="G9239" s="18"/>
      <c r="H9239" s="18"/>
      <c r="I9239" s="18"/>
      <c r="J9239" s="21">
        <v>600.16999999999996</v>
      </c>
      <c r="K9239" s="5"/>
      <c r="L9239" s="9">
        <v>600.16999999999996</v>
      </c>
      <c r="M9239" s="5"/>
      <c r="N9239" s="20">
        <v>2</v>
      </c>
      <c r="O9239" s="5"/>
      <c r="P9239" s="8">
        <v>2</v>
      </c>
      <c r="Q9239" s="5"/>
    </row>
    <row r="9240" spans="1:17" ht="12" x14ac:dyDescent="0.2">
      <c r="A9240" s="16" t="s">
        <v>5920</v>
      </c>
      <c r="B9240" s="16" t="s">
        <v>9109</v>
      </c>
      <c r="C9240" s="17" t="s">
        <v>8587</v>
      </c>
      <c r="D9240" s="18" t="s">
        <v>8995</v>
      </c>
      <c r="E9240" s="18"/>
      <c r="F9240" s="18"/>
      <c r="G9240" s="18"/>
      <c r="H9240" s="18"/>
      <c r="I9240" s="18"/>
      <c r="J9240" s="5"/>
      <c r="K9240" s="21">
        <v>340.17</v>
      </c>
      <c r="L9240" s="9">
        <v>340.17</v>
      </c>
      <c r="M9240" s="5"/>
      <c r="N9240" s="5"/>
      <c r="O9240" s="20">
        <v>2</v>
      </c>
      <c r="P9240" s="8">
        <v>2</v>
      </c>
      <c r="Q9240" s="5"/>
    </row>
    <row r="9241" spans="1:17" ht="24" x14ac:dyDescent="0.2">
      <c r="A9241" s="16" t="s">
        <v>5920</v>
      </c>
      <c r="B9241" s="16" t="s">
        <v>9109</v>
      </c>
      <c r="C9241" s="17" t="s">
        <v>8588</v>
      </c>
      <c r="D9241" s="18" t="s">
        <v>8995</v>
      </c>
      <c r="E9241" s="18"/>
      <c r="F9241" s="18"/>
      <c r="G9241" s="18"/>
      <c r="H9241" s="18"/>
      <c r="I9241" s="18"/>
      <c r="J9241" s="5"/>
      <c r="K9241" s="21">
        <v>918.08</v>
      </c>
      <c r="L9241" s="9">
        <v>918.08</v>
      </c>
      <c r="M9241" s="5"/>
      <c r="N9241" s="5"/>
      <c r="O9241" s="20">
        <v>2</v>
      </c>
      <c r="P9241" s="8">
        <v>2</v>
      </c>
      <c r="Q9241" s="5"/>
    </row>
    <row r="9242" spans="1:17" ht="12" x14ac:dyDescent="0.2">
      <c r="A9242" s="16" t="s">
        <v>5920</v>
      </c>
      <c r="B9242" s="16" t="s">
        <v>9109</v>
      </c>
      <c r="C9242" s="17" t="s">
        <v>8589</v>
      </c>
      <c r="D9242" s="18" t="s">
        <v>8995</v>
      </c>
      <c r="E9242" s="18"/>
      <c r="F9242" s="18"/>
      <c r="G9242" s="18"/>
      <c r="H9242" s="18"/>
      <c r="I9242" s="18"/>
      <c r="J9242" s="5"/>
      <c r="K9242" s="19">
        <v>2195.98</v>
      </c>
      <c r="L9242" s="7">
        <v>2195.98</v>
      </c>
      <c r="M9242" s="5"/>
      <c r="N9242" s="5"/>
      <c r="O9242" s="20">
        <v>2</v>
      </c>
      <c r="P9242" s="8">
        <v>2</v>
      </c>
      <c r="Q9242" s="5"/>
    </row>
    <row r="9243" spans="1:17" ht="12" x14ac:dyDescent="0.2">
      <c r="A9243" s="16" t="s">
        <v>5920</v>
      </c>
      <c r="B9243" s="16" t="s">
        <v>9109</v>
      </c>
      <c r="C9243" s="17" t="s">
        <v>8590</v>
      </c>
      <c r="D9243" s="18" t="s">
        <v>8995</v>
      </c>
      <c r="E9243" s="18"/>
      <c r="F9243" s="18"/>
      <c r="G9243" s="18"/>
      <c r="H9243" s="18"/>
      <c r="I9243" s="18"/>
      <c r="J9243" s="5"/>
      <c r="K9243" s="19">
        <v>1293.75</v>
      </c>
      <c r="L9243" s="7">
        <v>1293.75</v>
      </c>
      <c r="M9243" s="5"/>
      <c r="N9243" s="5"/>
      <c r="O9243" s="20">
        <v>6</v>
      </c>
      <c r="P9243" s="8">
        <v>6</v>
      </c>
      <c r="Q9243" s="5"/>
    </row>
    <row r="9244" spans="1:17" ht="12" x14ac:dyDescent="0.2">
      <c r="A9244" s="16" t="s">
        <v>5920</v>
      </c>
      <c r="B9244" s="16" t="s">
        <v>9109</v>
      </c>
      <c r="C9244" s="17" t="s">
        <v>8591</v>
      </c>
      <c r="D9244" s="18" t="s">
        <v>8995</v>
      </c>
      <c r="E9244" s="18"/>
      <c r="F9244" s="18"/>
      <c r="G9244" s="18"/>
      <c r="H9244" s="18"/>
      <c r="I9244" s="18"/>
      <c r="J9244" s="5"/>
      <c r="K9244" s="19">
        <v>1372</v>
      </c>
      <c r="L9244" s="7">
        <v>1372</v>
      </c>
      <c r="M9244" s="5"/>
      <c r="N9244" s="5"/>
      <c r="O9244" s="20">
        <v>4</v>
      </c>
      <c r="P9244" s="8">
        <v>4</v>
      </c>
      <c r="Q9244" s="5"/>
    </row>
    <row r="9245" spans="1:17" ht="12" x14ac:dyDescent="0.2">
      <c r="A9245" s="16" t="s">
        <v>5920</v>
      </c>
      <c r="B9245" s="16" t="s">
        <v>9109</v>
      </c>
      <c r="C9245" s="17" t="s">
        <v>8592</v>
      </c>
      <c r="D9245" s="18" t="s">
        <v>8995</v>
      </c>
      <c r="E9245" s="18"/>
      <c r="F9245" s="18"/>
      <c r="G9245" s="18"/>
      <c r="H9245" s="18"/>
      <c r="I9245" s="18"/>
      <c r="J9245" s="5"/>
      <c r="K9245" s="21">
        <v>356.67</v>
      </c>
      <c r="L9245" s="9">
        <v>356.67</v>
      </c>
      <c r="M9245" s="5"/>
      <c r="N9245" s="5"/>
      <c r="O9245" s="20">
        <v>4</v>
      </c>
      <c r="P9245" s="8">
        <v>4</v>
      </c>
      <c r="Q9245" s="5"/>
    </row>
    <row r="9246" spans="1:17" ht="12" x14ac:dyDescent="0.2">
      <c r="A9246" s="16" t="s">
        <v>5920</v>
      </c>
      <c r="B9246" s="16" t="s">
        <v>9109</v>
      </c>
      <c r="C9246" s="17" t="s">
        <v>8593</v>
      </c>
      <c r="D9246" s="18" t="s">
        <v>8995</v>
      </c>
      <c r="E9246" s="18"/>
      <c r="F9246" s="18"/>
      <c r="G9246" s="18"/>
      <c r="H9246" s="18"/>
      <c r="I9246" s="18"/>
      <c r="J9246" s="5"/>
      <c r="K9246" s="21">
        <v>720.83</v>
      </c>
      <c r="L9246" s="9">
        <v>720.83</v>
      </c>
      <c r="M9246" s="5"/>
      <c r="N9246" s="5"/>
      <c r="O9246" s="20">
        <v>2</v>
      </c>
      <c r="P9246" s="8">
        <v>2</v>
      </c>
      <c r="Q9246" s="5"/>
    </row>
    <row r="9247" spans="1:17" ht="12" x14ac:dyDescent="0.2">
      <c r="A9247" s="16" t="s">
        <v>5920</v>
      </c>
      <c r="B9247" s="16" t="s">
        <v>9109</v>
      </c>
      <c r="C9247" s="17" t="s">
        <v>8594</v>
      </c>
      <c r="D9247" s="18" t="s">
        <v>8995</v>
      </c>
      <c r="E9247" s="18"/>
      <c r="F9247" s="18"/>
      <c r="G9247" s="18"/>
      <c r="H9247" s="18"/>
      <c r="I9247" s="18"/>
      <c r="J9247" s="5"/>
      <c r="K9247" s="19">
        <v>4536</v>
      </c>
      <c r="L9247" s="7">
        <v>4536</v>
      </c>
      <c r="M9247" s="5"/>
      <c r="N9247" s="5"/>
      <c r="O9247" s="20">
        <v>4</v>
      </c>
      <c r="P9247" s="8">
        <v>4</v>
      </c>
      <c r="Q9247" s="5"/>
    </row>
    <row r="9248" spans="1:17" ht="24" x14ac:dyDescent="0.2">
      <c r="A9248" s="16" t="s">
        <v>5920</v>
      </c>
      <c r="B9248" s="16" t="s">
        <v>9109</v>
      </c>
      <c r="C9248" s="17" t="s">
        <v>8595</v>
      </c>
      <c r="D9248" s="18" t="s">
        <v>8995</v>
      </c>
      <c r="E9248" s="18"/>
      <c r="F9248" s="18"/>
      <c r="G9248" s="18"/>
      <c r="H9248" s="18"/>
      <c r="I9248" s="18"/>
      <c r="J9248" s="5"/>
      <c r="K9248" s="19">
        <v>1618.92</v>
      </c>
      <c r="L9248" s="7">
        <v>1618.92</v>
      </c>
      <c r="M9248" s="5"/>
      <c r="N9248" s="5"/>
      <c r="O9248" s="20">
        <v>5</v>
      </c>
      <c r="P9248" s="8">
        <v>5</v>
      </c>
      <c r="Q9248" s="5"/>
    </row>
    <row r="9249" spans="1:17" ht="12" x14ac:dyDescent="0.2">
      <c r="A9249" s="16" t="s">
        <v>5920</v>
      </c>
      <c r="B9249" s="16" t="s">
        <v>9109</v>
      </c>
      <c r="C9249" s="17" t="s">
        <v>5688</v>
      </c>
      <c r="D9249" s="18" t="s">
        <v>8995</v>
      </c>
      <c r="E9249" s="18"/>
      <c r="F9249" s="18"/>
      <c r="G9249" s="18"/>
      <c r="H9249" s="18"/>
      <c r="I9249" s="18"/>
      <c r="J9249" s="5"/>
      <c r="K9249" s="19">
        <v>30641.599999999999</v>
      </c>
      <c r="L9249" s="7">
        <v>7660.4</v>
      </c>
      <c r="M9249" s="19">
        <v>22981.200000000001</v>
      </c>
      <c r="N9249" s="5"/>
      <c r="O9249" s="20">
        <v>40</v>
      </c>
      <c r="P9249" s="8">
        <v>10</v>
      </c>
      <c r="Q9249" s="20">
        <v>30</v>
      </c>
    </row>
    <row r="9250" spans="1:17" ht="12" x14ac:dyDescent="0.2">
      <c r="A9250" s="16" t="s">
        <v>5920</v>
      </c>
      <c r="B9250" s="16" t="s">
        <v>9109</v>
      </c>
      <c r="C9250" s="17" t="s">
        <v>8596</v>
      </c>
      <c r="D9250" s="18" t="s">
        <v>8995</v>
      </c>
      <c r="E9250" s="18"/>
      <c r="F9250" s="18"/>
      <c r="G9250" s="18"/>
      <c r="H9250" s="18"/>
      <c r="I9250" s="18"/>
      <c r="J9250" s="5"/>
      <c r="K9250" s="19">
        <v>3860</v>
      </c>
      <c r="L9250" s="7">
        <v>3860</v>
      </c>
      <c r="M9250" s="5"/>
      <c r="N9250" s="5"/>
      <c r="O9250" s="20">
        <v>10</v>
      </c>
      <c r="P9250" s="8">
        <v>10</v>
      </c>
      <c r="Q9250" s="5"/>
    </row>
    <row r="9251" spans="1:17" ht="12" x14ac:dyDescent="0.2">
      <c r="A9251" s="16" t="s">
        <v>5920</v>
      </c>
      <c r="B9251" s="16" t="s">
        <v>9109</v>
      </c>
      <c r="C9251" s="17" t="s">
        <v>8597</v>
      </c>
      <c r="D9251" s="18" t="s">
        <v>8995</v>
      </c>
      <c r="E9251" s="18"/>
      <c r="F9251" s="18"/>
      <c r="G9251" s="18"/>
      <c r="H9251" s="18"/>
      <c r="I9251" s="18"/>
      <c r="J9251" s="5"/>
      <c r="K9251" s="19">
        <v>7635</v>
      </c>
      <c r="L9251" s="7">
        <v>7635</v>
      </c>
      <c r="M9251" s="5"/>
      <c r="N9251" s="5"/>
      <c r="O9251" s="20">
        <v>1</v>
      </c>
      <c r="P9251" s="8">
        <v>1</v>
      </c>
      <c r="Q9251" s="5"/>
    </row>
    <row r="9252" spans="1:17" ht="12" x14ac:dyDescent="0.2">
      <c r="A9252" s="16" t="s">
        <v>5920</v>
      </c>
      <c r="B9252" s="16" t="s">
        <v>9109</v>
      </c>
      <c r="C9252" s="17" t="s">
        <v>8598</v>
      </c>
      <c r="D9252" s="18" t="s">
        <v>8995</v>
      </c>
      <c r="E9252" s="18"/>
      <c r="F9252" s="18"/>
      <c r="G9252" s="18"/>
      <c r="H9252" s="18"/>
      <c r="I9252" s="18"/>
      <c r="J9252" s="5"/>
      <c r="K9252" s="19">
        <v>1602.53</v>
      </c>
      <c r="L9252" s="7">
        <v>1602.53</v>
      </c>
      <c r="M9252" s="5"/>
      <c r="N9252" s="5"/>
      <c r="O9252" s="20">
        <v>2</v>
      </c>
      <c r="P9252" s="8">
        <v>2</v>
      </c>
      <c r="Q9252" s="5"/>
    </row>
    <row r="9253" spans="1:17" ht="12" x14ac:dyDescent="0.2">
      <c r="A9253" s="16" t="s">
        <v>5920</v>
      </c>
      <c r="B9253" s="16" t="s">
        <v>9109</v>
      </c>
      <c r="C9253" s="17" t="s">
        <v>8599</v>
      </c>
      <c r="D9253" s="18" t="s">
        <v>8995</v>
      </c>
      <c r="E9253" s="18"/>
      <c r="F9253" s="18"/>
      <c r="G9253" s="18"/>
      <c r="H9253" s="18"/>
      <c r="I9253" s="18"/>
      <c r="J9253" s="5"/>
      <c r="K9253" s="21">
        <v>300</v>
      </c>
      <c r="L9253" s="9">
        <v>300</v>
      </c>
      <c r="M9253" s="5"/>
      <c r="N9253" s="5"/>
      <c r="O9253" s="20">
        <v>4</v>
      </c>
      <c r="P9253" s="8">
        <v>4</v>
      </c>
      <c r="Q9253" s="5"/>
    </row>
    <row r="9254" spans="1:17" ht="12" x14ac:dyDescent="0.2">
      <c r="A9254" s="16" t="s">
        <v>5920</v>
      </c>
      <c r="B9254" s="16" t="s">
        <v>9109</v>
      </c>
      <c r="C9254" s="17" t="s">
        <v>8600</v>
      </c>
      <c r="D9254" s="18" t="s">
        <v>8995</v>
      </c>
      <c r="E9254" s="18"/>
      <c r="F9254" s="18"/>
      <c r="G9254" s="18"/>
      <c r="H9254" s="18"/>
      <c r="I9254" s="18"/>
      <c r="J9254" s="5"/>
      <c r="K9254" s="21">
        <v>306</v>
      </c>
      <c r="L9254" s="9">
        <v>306</v>
      </c>
      <c r="M9254" s="5"/>
      <c r="N9254" s="5"/>
      <c r="O9254" s="20">
        <v>3</v>
      </c>
      <c r="P9254" s="8">
        <v>3</v>
      </c>
      <c r="Q9254" s="5"/>
    </row>
    <row r="9255" spans="1:17" ht="12" x14ac:dyDescent="0.2">
      <c r="A9255" s="16" t="s">
        <v>5920</v>
      </c>
      <c r="B9255" s="16" t="s">
        <v>9109</v>
      </c>
      <c r="C9255" s="17" t="s">
        <v>8601</v>
      </c>
      <c r="D9255" s="18" t="s">
        <v>8995</v>
      </c>
      <c r="E9255" s="18"/>
      <c r="F9255" s="18"/>
      <c r="G9255" s="18"/>
      <c r="H9255" s="18"/>
      <c r="I9255" s="18"/>
      <c r="J9255" s="5"/>
      <c r="K9255" s="21">
        <v>484</v>
      </c>
      <c r="L9255" s="9">
        <v>484</v>
      </c>
      <c r="M9255" s="5"/>
      <c r="N9255" s="5"/>
      <c r="O9255" s="20">
        <v>4</v>
      </c>
      <c r="P9255" s="8">
        <v>4</v>
      </c>
      <c r="Q9255" s="5"/>
    </row>
    <row r="9256" spans="1:17" ht="12" x14ac:dyDescent="0.2">
      <c r="A9256" s="16" t="s">
        <v>5920</v>
      </c>
      <c r="B9256" s="16" t="s">
        <v>9109</v>
      </c>
      <c r="C9256" s="17" t="s">
        <v>8602</v>
      </c>
      <c r="D9256" s="18" t="s">
        <v>8995</v>
      </c>
      <c r="E9256" s="18"/>
      <c r="F9256" s="18"/>
      <c r="G9256" s="18"/>
      <c r="H9256" s="18"/>
      <c r="I9256" s="18"/>
      <c r="J9256" s="5"/>
      <c r="K9256" s="21">
        <v>610</v>
      </c>
      <c r="L9256" s="9">
        <v>610</v>
      </c>
      <c r="M9256" s="5"/>
      <c r="N9256" s="5"/>
      <c r="O9256" s="20">
        <v>5</v>
      </c>
      <c r="P9256" s="8">
        <v>5</v>
      </c>
      <c r="Q9256" s="5"/>
    </row>
    <row r="9257" spans="1:17" ht="12" x14ac:dyDescent="0.2">
      <c r="A9257" s="16" t="s">
        <v>5920</v>
      </c>
      <c r="B9257" s="16" t="s">
        <v>9109</v>
      </c>
      <c r="C9257" s="17" t="s">
        <v>8603</v>
      </c>
      <c r="D9257" s="18" t="s">
        <v>8995</v>
      </c>
      <c r="E9257" s="18"/>
      <c r="F9257" s="18"/>
      <c r="G9257" s="18"/>
      <c r="H9257" s="18"/>
      <c r="I9257" s="18"/>
      <c r="J9257" s="5"/>
      <c r="K9257" s="21">
        <v>324</v>
      </c>
      <c r="L9257" s="9">
        <v>324</v>
      </c>
      <c r="M9257" s="5"/>
      <c r="N9257" s="5"/>
      <c r="O9257" s="20">
        <v>4</v>
      </c>
      <c r="P9257" s="8">
        <v>4</v>
      </c>
      <c r="Q9257" s="5"/>
    </row>
    <row r="9258" spans="1:17" ht="12" x14ac:dyDescent="0.2">
      <c r="A9258" s="16" t="s">
        <v>5920</v>
      </c>
      <c r="B9258" s="16" t="s">
        <v>9109</v>
      </c>
      <c r="C9258" s="17" t="s">
        <v>3088</v>
      </c>
      <c r="D9258" s="18" t="s">
        <v>8995</v>
      </c>
      <c r="E9258" s="18"/>
      <c r="F9258" s="18"/>
      <c r="G9258" s="18"/>
      <c r="H9258" s="18"/>
      <c r="I9258" s="18"/>
      <c r="J9258" s="5"/>
      <c r="K9258" s="21">
        <v>191.08</v>
      </c>
      <c r="L9258" s="9">
        <v>191.08</v>
      </c>
      <c r="M9258" s="5"/>
      <c r="N9258" s="5"/>
      <c r="O9258" s="20">
        <v>10</v>
      </c>
      <c r="P9258" s="8">
        <v>10</v>
      </c>
      <c r="Q9258" s="5"/>
    </row>
    <row r="9259" spans="1:17" ht="12" x14ac:dyDescent="0.2">
      <c r="A9259" s="16" t="s">
        <v>5920</v>
      </c>
      <c r="B9259" s="16" t="s">
        <v>9109</v>
      </c>
      <c r="C9259" s="17" t="s">
        <v>3091</v>
      </c>
      <c r="D9259" s="18" t="s">
        <v>8995</v>
      </c>
      <c r="E9259" s="18"/>
      <c r="F9259" s="18"/>
      <c r="G9259" s="18"/>
      <c r="H9259" s="18"/>
      <c r="I9259" s="18"/>
      <c r="J9259" s="5"/>
      <c r="K9259" s="21">
        <v>115.67</v>
      </c>
      <c r="L9259" s="9">
        <v>115.67</v>
      </c>
      <c r="M9259" s="5"/>
      <c r="N9259" s="5"/>
      <c r="O9259" s="20">
        <v>10</v>
      </c>
      <c r="P9259" s="8">
        <v>10</v>
      </c>
      <c r="Q9259" s="5"/>
    </row>
    <row r="9260" spans="1:17" ht="12" x14ac:dyDescent="0.2">
      <c r="A9260" s="16" t="s">
        <v>5920</v>
      </c>
      <c r="B9260" s="16" t="s">
        <v>9109</v>
      </c>
      <c r="C9260" s="17" t="s">
        <v>3092</v>
      </c>
      <c r="D9260" s="18" t="s">
        <v>8995</v>
      </c>
      <c r="E9260" s="18"/>
      <c r="F9260" s="18"/>
      <c r="G9260" s="18"/>
      <c r="H9260" s="18"/>
      <c r="I9260" s="18"/>
      <c r="J9260" s="5"/>
      <c r="K9260" s="21">
        <v>150.16999999999999</v>
      </c>
      <c r="L9260" s="9">
        <v>150.16999999999999</v>
      </c>
      <c r="M9260" s="5"/>
      <c r="N9260" s="5"/>
      <c r="O9260" s="20">
        <v>10</v>
      </c>
      <c r="P9260" s="8">
        <v>10</v>
      </c>
      <c r="Q9260" s="5"/>
    </row>
    <row r="9261" spans="1:17" ht="12" x14ac:dyDescent="0.2">
      <c r="A9261" s="16" t="s">
        <v>5920</v>
      </c>
      <c r="B9261" s="16" t="s">
        <v>9109</v>
      </c>
      <c r="C9261" s="17" t="s">
        <v>8604</v>
      </c>
      <c r="D9261" s="18" t="s">
        <v>8995</v>
      </c>
      <c r="E9261" s="18"/>
      <c r="F9261" s="18"/>
      <c r="G9261" s="18"/>
      <c r="H9261" s="18"/>
      <c r="I9261" s="18"/>
      <c r="J9261" s="5"/>
      <c r="K9261" s="19">
        <v>13200</v>
      </c>
      <c r="L9261" s="7">
        <v>13200</v>
      </c>
      <c r="M9261" s="5"/>
      <c r="N9261" s="5"/>
      <c r="O9261" s="20">
        <v>12</v>
      </c>
      <c r="P9261" s="8">
        <v>12</v>
      </c>
      <c r="Q9261" s="5"/>
    </row>
    <row r="9262" spans="1:17" ht="12" x14ac:dyDescent="0.2">
      <c r="A9262" s="16" t="s">
        <v>5920</v>
      </c>
      <c r="B9262" s="16" t="s">
        <v>9109</v>
      </c>
      <c r="C9262" s="17" t="s">
        <v>8605</v>
      </c>
      <c r="D9262" s="18" t="s">
        <v>8995</v>
      </c>
      <c r="E9262" s="18"/>
      <c r="F9262" s="18"/>
      <c r="G9262" s="18"/>
      <c r="H9262" s="18"/>
      <c r="I9262" s="18"/>
      <c r="J9262" s="5"/>
      <c r="K9262" s="19">
        <v>30800</v>
      </c>
      <c r="L9262" s="7">
        <v>30800</v>
      </c>
      <c r="M9262" s="5"/>
      <c r="N9262" s="5"/>
      <c r="O9262" s="20">
        <v>28</v>
      </c>
      <c r="P9262" s="8">
        <v>28</v>
      </c>
      <c r="Q9262" s="5"/>
    </row>
    <row r="9263" spans="1:17" ht="12" x14ac:dyDescent="0.2">
      <c r="A9263" s="16" t="s">
        <v>5920</v>
      </c>
      <c r="B9263" s="16" t="s">
        <v>9109</v>
      </c>
      <c r="C9263" s="17" t="s">
        <v>5689</v>
      </c>
      <c r="D9263" s="18" t="s">
        <v>8995</v>
      </c>
      <c r="E9263" s="18"/>
      <c r="F9263" s="18"/>
      <c r="G9263" s="18"/>
      <c r="H9263" s="18"/>
      <c r="I9263" s="18"/>
      <c r="J9263" s="5"/>
      <c r="K9263" s="19">
        <v>5445</v>
      </c>
      <c r="L9263" s="7">
        <v>5445</v>
      </c>
      <c r="M9263" s="5"/>
      <c r="N9263" s="5"/>
      <c r="O9263" s="20">
        <v>330</v>
      </c>
      <c r="P9263" s="8">
        <v>330</v>
      </c>
      <c r="Q9263" s="5"/>
    </row>
    <row r="9264" spans="1:17" ht="12" x14ac:dyDescent="0.2">
      <c r="A9264" s="16" t="s">
        <v>5920</v>
      </c>
      <c r="B9264" s="16" t="s">
        <v>9109</v>
      </c>
      <c r="C9264" s="17" t="s">
        <v>8606</v>
      </c>
      <c r="D9264" s="18" t="s">
        <v>8995</v>
      </c>
      <c r="E9264" s="18"/>
      <c r="F9264" s="18"/>
      <c r="G9264" s="18"/>
      <c r="H9264" s="18"/>
      <c r="I9264" s="18"/>
      <c r="J9264" s="5"/>
      <c r="K9264" s="19">
        <v>3421.67</v>
      </c>
      <c r="L9264" s="7">
        <v>3421.67</v>
      </c>
      <c r="M9264" s="5"/>
      <c r="N9264" s="5"/>
      <c r="O9264" s="20">
        <v>2</v>
      </c>
      <c r="P9264" s="8">
        <v>2</v>
      </c>
      <c r="Q9264" s="5"/>
    </row>
    <row r="9265" spans="1:17" ht="12" x14ac:dyDescent="0.2">
      <c r="A9265" s="16" t="s">
        <v>5920</v>
      </c>
      <c r="B9265" s="16" t="s">
        <v>9109</v>
      </c>
      <c r="C9265" s="17" t="s">
        <v>3104</v>
      </c>
      <c r="D9265" s="18" t="s">
        <v>8995</v>
      </c>
      <c r="E9265" s="18"/>
      <c r="F9265" s="18"/>
      <c r="G9265" s="18"/>
      <c r="H9265" s="18"/>
      <c r="I9265" s="18"/>
      <c r="J9265" s="5"/>
      <c r="K9265" s="19">
        <v>2691.67</v>
      </c>
      <c r="L9265" s="7">
        <v>2691.67</v>
      </c>
      <c r="M9265" s="5"/>
      <c r="N9265" s="5"/>
      <c r="O9265" s="20">
        <v>2</v>
      </c>
      <c r="P9265" s="8">
        <v>2</v>
      </c>
      <c r="Q9265" s="5"/>
    </row>
    <row r="9266" spans="1:17" ht="12" x14ac:dyDescent="0.2">
      <c r="A9266" s="16" t="s">
        <v>5920</v>
      </c>
      <c r="B9266" s="16" t="s">
        <v>9109</v>
      </c>
      <c r="C9266" s="17" t="s">
        <v>8607</v>
      </c>
      <c r="D9266" s="18" t="s">
        <v>8995</v>
      </c>
      <c r="E9266" s="18"/>
      <c r="F9266" s="18"/>
      <c r="G9266" s="18"/>
      <c r="H9266" s="18"/>
      <c r="I9266" s="18"/>
      <c r="J9266" s="5"/>
      <c r="K9266" s="19">
        <v>3074.4</v>
      </c>
      <c r="L9266" s="7">
        <v>3074.4</v>
      </c>
      <c r="M9266" s="5"/>
      <c r="N9266" s="5"/>
      <c r="O9266" s="20">
        <v>2</v>
      </c>
      <c r="P9266" s="8">
        <v>2</v>
      </c>
      <c r="Q9266" s="5"/>
    </row>
    <row r="9267" spans="1:17" ht="12" x14ac:dyDescent="0.2">
      <c r="A9267" s="16" t="s">
        <v>5920</v>
      </c>
      <c r="B9267" s="16" t="s">
        <v>9109</v>
      </c>
      <c r="C9267" s="17" t="s">
        <v>5691</v>
      </c>
      <c r="D9267" s="18" t="s">
        <v>8995</v>
      </c>
      <c r="E9267" s="18"/>
      <c r="F9267" s="18"/>
      <c r="G9267" s="18"/>
      <c r="H9267" s="18"/>
      <c r="I9267" s="18"/>
      <c r="J9267" s="5"/>
      <c r="K9267" s="19">
        <v>1996.8</v>
      </c>
      <c r="L9267" s="6"/>
      <c r="M9267" s="19">
        <v>1996.8</v>
      </c>
      <c r="N9267" s="5"/>
      <c r="O9267" s="20">
        <v>8</v>
      </c>
      <c r="P9267" s="6"/>
      <c r="Q9267" s="20">
        <v>8</v>
      </c>
    </row>
    <row r="9268" spans="1:17" ht="12" x14ac:dyDescent="0.2">
      <c r="A9268" s="16" t="s">
        <v>5920</v>
      </c>
      <c r="B9268" s="16" t="s">
        <v>9109</v>
      </c>
      <c r="C9268" s="17" t="s">
        <v>8608</v>
      </c>
      <c r="D9268" s="18" t="s">
        <v>8995</v>
      </c>
      <c r="E9268" s="18"/>
      <c r="F9268" s="18"/>
      <c r="G9268" s="18"/>
      <c r="H9268" s="18"/>
      <c r="I9268" s="18"/>
      <c r="J9268" s="5"/>
      <c r="K9268" s="19">
        <v>13563.33</v>
      </c>
      <c r="L9268" s="7">
        <v>13563.33</v>
      </c>
      <c r="M9268" s="5"/>
      <c r="N9268" s="5"/>
      <c r="O9268" s="20">
        <v>1</v>
      </c>
      <c r="P9268" s="8">
        <v>1</v>
      </c>
      <c r="Q9268" s="5"/>
    </row>
    <row r="9269" spans="1:17" ht="12" x14ac:dyDescent="0.2">
      <c r="A9269" s="16" t="s">
        <v>5920</v>
      </c>
      <c r="B9269" s="16" t="s">
        <v>9109</v>
      </c>
      <c r="C9269" s="17" t="s">
        <v>8609</v>
      </c>
      <c r="D9269" s="18" t="s">
        <v>8995</v>
      </c>
      <c r="E9269" s="18"/>
      <c r="F9269" s="18"/>
      <c r="G9269" s="18"/>
      <c r="H9269" s="18"/>
      <c r="I9269" s="18"/>
      <c r="J9269" s="5"/>
      <c r="K9269" s="19">
        <v>4492.8</v>
      </c>
      <c r="L9269" s="6"/>
      <c r="M9269" s="19">
        <v>4492.8</v>
      </c>
      <c r="N9269" s="5"/>
      <c r="O9269" s="20">
        <v>6</v>
      </c>
      <c r="P9269" s="6"/>
      <c r="Q9269" s="20">
        <v>6</v>
      </c>
    </row>
    <row r="9270" spans="1:17" ht="24" x14ac:dyDescent="0.2">
      <c r="A9270" s="16" t="s">
        <v>5920</v>
      </c>
      <c r="B9270" s="16" t="s">
        <v>9109</v>
      </c>
      <c r="C9270" s="17" t="s">
        <v>8610</v>
      </c>
      <c r="D9270" s="18" t="s">
        <v>8995</v>
      </c>
      <c r="E9270" s="18"/>
      <c r="F9270" s="18"/>
      <c r="G9270" s="18"/>
      <c r="H9270" s="18"/>
      <c r="I9270" s="18"/>
      <c r="J9270" s="5"/>
      <c r="K9270" s="19">
        <v>7171.2</v>
      </c>
      <c r="L9270" s="6"/>
      <c r="M9270" s="19">
        <v>7171.2</v>
      </c>
      <c r="N9270" s="5"/>
      <c r="O9270" s="20">
        <v>2</v>
      </c>
      <c r="P9270" s="6"/>
      <c r="Q9270" s="20">
        <v>2</v>
      </c>
    </row>
    <row r="9271" spans="1:17" ht="24" x14ac:dyDescent="0.2">
      <c r="A9271" s="16" t="s">
        <v>5920</v>
      </c>
      <c r="B9271" s="16" t="s">
        <v>9109</v>
      </c>
      <c r="C9271" s="17" t="s">
        <v>8611</v>
      </c>
      <c r="D9271" s="18" t="s">
        <v>8995</v>
      </c>
      <c r="E9271" s="18"/>
      <c r="F9271" s="18"/>
      <c r="G9271" s="18"/>
      <c r="H9271" s="18"/>
      <c r="I9271" s="18"/>
      <c r="J9271" s="5"/>
      <c r="K9271" s="19">
        <v>2044.8</v>
      </c>
      <c r="L9271" s="6"/>
      <c r="M9271" s="19">
        <v>2044.8</v>
      </c>
      <c r="N9271" s="5"/>
      <c r="O9271" s="20">
        <v>1</v>
      </c>
      <c r="P9271" s="6"/>
      <c r="Q9271" s="20">
        <v>1</v>
      </c>
    </row>
    <row r="9272" spans="1:17" ht="12" x14ac:dyDescent="0.2">
      <c r="A9272" s="16" t="s">
        <v>5920</v>
      </c>
      <c r="B9272" s="16" t="s">
        <v>9109</v>
      </c>
      <c r="C9272" s="17" t="s">
        <v>8612</v>
      </c>
      <c r="D9272" s="18" t="s">
        <v>8995</v>
      </c>
      <c r="E9272" s="18"/>
      <c r="F9272" s="18"/>
      <c r="G9272" s="18"/>
      <c r="H9272" s="18"/>
      <c r="I9272" s="18"/>
      <c r="J9272" s="5"/>
      <c r="K9272" s="19">
        <v>7680</v>
      </c>
      <c r="L9272" s="7">
        <v>7680</v>
      </c>
      <c r="M9272" s="5"/>
      <c r="N9272" s="5"/>
      <c r="O9272" s="20">
        <v>4</v>
      </c>
      <c r="P9272" s="8">
        <v>4</v>
      </c>
      <c r="Q9272" s="5"/>
    </row>
    <row r="9273" spans="1:17" ht="12" x14ac:dyDescent="0.2">
      <c r="A9273" s="16" t="s">
        <v>5920</v>
      </c>
      <c r="B9273" s="16" t="s">
        <v>9109</v>
      </c>
      <c r="C9273" s="17" t="s">
        <v>8613</v>
      </c>
      <c r="D9273" s="18" t="s">
        <v>8995</v>
      </c>
      <c r="E9273" s="18"/>
      <c r="F9273" s="18"/>
      <c r="G9273" s="18"/>
      <c r="H9273" s="18"/>
      <c r="I9273" s="18"/>
      <c r="J9273" s="5"/>
      <c r="K9273" s="19">
        <v>43320</v>
      </c>
      <c r="L9273" s="6"/>
      <c r="M9273" s="19">
        <v>43320</v>
      </c>
      <c r="N9273" s="5"/>
      <c r="O9273" s="20">
        <v>6</v>
      </c>
      <c r="P9273" s="6"/>
      <c r="Q9273" s="20">
        <v>6</v>
      </c>
    </row>
    <row r="9274" spans="1:17" ht="12" x14ac:dyDescent="0.2">
      <c r="A9274" s="16" t="s">
        <v>5920</v>
      </c>
      <c r="B9274" s="16" t="s">
        <v>9109</v>
      </c>
      <c r="C9274" s="17" t="s">
        <v>8614</v>
      </c>
      <c r="D9274" s="18" t="s">
        <v>8995</v>
      </c>
      <c r="E9274" s="18"/>
      <c r="F9274" s="18"/>
      <c r="G9274" s="18"/>
      <c r="H9274" s="18"/>
      <c r="I9274" s="18"/>
      <c r="J9274" s="5"/>
      <c r="K9274" s="19">
        <v>16200</v>
      </c>
      <c r="L9274" s="6"/>
      <c r="M9274" s="19">
        <v>16200</v>
      </c>
      <c r="N9274" s="5"/>
      <c r="O9274" s="20">
        <v>4</v>
      </c>
      <c r="P9274" s="6"/>
      <c r="Q9274" s="20">
        <v>4</v>
      </c>
    </row>
    <row r="9275" spans="1:17" ht="12" x14ac:dyDescent="0.2">
      <c r="A9275" s="16" t="s">
        <v>5920</v>
      </c>
      <c r="B9275" s="16" t="s">
        <v>9109</v>
      </c>
      <c r="C9275" s="17" t="s">
        <v>8615</v>
      </c>
      <c r="D9275" s="18" t="s">
        <v>8995</v>
      </c>
      <c r="E9275" s="18"/>
      <c r="F9275" s="18"/>
      <c r="G9275" s="18"/>
      <c r="H9275" s="18"/>
      <c r="I9275" s="18"/>
      <c r="J9275" s="5"/>
      <c r="K9275" s="19">
        <v>2696</v>
      </c>
      <c r="L9275" s="7">
        <v>2696</v>
      </c>
      <c r="M9275" s="5"/>
      <c r="N9275" s="5"/>
      <c r="O9275" s="20">
        <v>2</v>
      </c>
      <c r="P9275" s="8">
        <v>2</v>
      </c>
      <c r="Q9275" s="5"/>
    </row>
    <row r="9276" spans="1:17" ht="12" x14ac:dyDescent="0.2">
      <c r="A9276" s="16" t="s">
        <v>5920</v>
      </c>
      <c r="B9276" s="16" t="s">
        <v>9109</v>
      </c>
      <c r="C9276" s="17" t="s">
        <v>8616</v>
      </c>
      <c r="D9276" s="18" t="s">
        <v>8995</v>
      </c>
      <c r="E9276" s="18"/>
      <c r="F9276" s="18"/>
      <c r="G9276" s="18"/>
      <c r="H9276" s="18"/>
      <c r="I9276" s="18"/>
      <c r="J9276" s="5"/>
      <c r="K9276" s="19">
        <v>1644.17</v>
      </c>
      <c r="L9276" s="7">
        <v>1644.17</v>
      </c>
      <c r="M9276" s="5"/>
      <c r="N9276" s="5"/>
      <c r="O9276" s="20">
        <v>1</v>
      </c>
      <c r="P9276" s="8">
        <v>1</v>
      </c>
      <c r="Q9276" s="5"/>
    </row>
    <row r="9277" spans="1:17" ht="12" x14ac:dyDescent="0.2">
      <c r="A9277" s="16" t="s">
        <v>5920</v>
      </c>
      <c r="B9277" s="16" t="s">
        <v>9109</v>
      </c>
      <c r="C9277" s="17" t="s">
        <v>8617</v>
      </c>
      <c r="D9277" s="18" t="s">
        <v>8995</v>
      </c>
      <c r="E9277" s="18"/>
      <c r="F9277" s="18"/>
      <c r="G9277" s="18"/>
      <c r="H9277" s="18"/>
      <c r="I9277" s="18"/>
      <c r="J9277" s="5"/>
      <c r="K9277" s="19">
        <v>3250</v>
      </c>
      <c r="L9277" s="7">
        <v>3250</v>
      </c>
      <c r="M9277" s="5"/>
      <c r="N9277" s="5"/>
      <c r="O9277" s="20">
        <v>2</v>
      </c>
      <c r="P9277" s="8">
        <v>2</v>
      </c>
      <c r="Q9277" s="5"/>
    </row>
    <row r="9278" spans="1:17" ht="12" x14ac:dyDescent="0.2">
      <c r="A9278" s="16" t="s">
        <v>5920</v>
      </c>
      <c r="B9278" s="16" t="s">
        <v>9109</v>
      </c>
      <c r="C9278" s="17" t="s">
        <v>8618</v>
      </c>
      <c r="D9278" s="18" t="s">
        <v>8995</v>
      </c>
      <c r="E9278" s="18"/>
      <c r="F9278" s="18"/>
      <c r="G9278" s="18"/>
      <c r="H9278" s="18"/>
      <c r="I9278" s="18"/>
      <c r="J9278" s="5"/>
      <c r="K9278" s="19">
        <v>129672</v>
      </c>
      <c r="L9278" s="7">
        <v>64836</v>
      </c>
      <c r="M9278" s="19">
        <v>64836</v>
      </c>
      <c r="N9278" s="5"/>
      <c r="O9278" s="20">
        <v>10</v>
      </c>
      <c r="P9278" s="8">
        <v>5</v>
      </c>
      <c r="Q9278" s="20">
        <v>5</v>
      </c>
    </row>
    <row r="9279" spans="1:17" ht="12" x14ac:dyDescent="0.2">
      <c r="A9279" s="16" t="s">
        <v>5920</v>
      </c>
      <c r="B9279" s="16" t="s">
        <v>9109</v>
      </c>
      <c r="C9279" s="17" t="s">
        <v>8619</v>
      </c>
      <c r="D9279" s="18" t="s">
        <v>8995</v>
      </c>
      <c r="E9279" s="18"/>
      <c r="F9279" s="18"/>
      <c r="G9279" s="18"/>
      <c r="H9279" s="18"/>
      <c r="I9279" s="18"/>
      <c r="J9279" s="5"/>
      <c r="K9279" s="19">
        <v>70200</v>
      </c>
      <c r="L9279" s="6"/>
      <c r="M9279" s="19">
        <v>70200</v>
      </c>
      <c r="N9279" s="5"/>
      <c r="O9279" s="20">
        <v>6</v>
      </c>
      <c r="P9279" s="6"/>
      <c r="Q9279" s="20">
        <v>6</v>
      </c>
    </row>
    <row r="9280" spans="1:17" ht="12" x14ac:dyDescent="0.2">
      <c r="A9280" s="16" t="s">
        <v>5920</v>
      </c>
      <c r="B9280" s="16" t="s">
        <v>9109</v>
      </c>
      <c r="C9280" s="17" t="s">
        <v>8620</v>
      </c>
      <c r="D9280" s="18" t="s">
        <v>8995</v>
      </c>
      <c r="E9280" s="18"/>
      <c r="F9280" s="18"/>
      <c r="G9280" s="18"/>
      <c r="H9280" s="18"/>
      <c r="I9280" s="18"/>
      <c r="J9280" s="5"/>
      <c r="K9280" s="19">
        <v>152736</v>
      </c>
      <c r="L9280" s="6"/>
      <c r="M9280" s="19">
        <v>152736</v>
      </c>
      <c r="N9280" s="5"/>
      <c r="O9280" s="20">
        <v>20</v>
      </c>
      <c r="P9280" s="6"/>
      <c r="Q9280" s="20">
        <v>20</v>
      </c>
    </row>
    <row r="9281" spans="1:17" ht="12" x14ac:dyDescent="0.2">
      <c r="A9281" s="16" t="s">
        <v>5920</v>
      </c>
      <c r="B9281" s="16" t="s">
        <v>9109</v>
      </c>
      <c r="C9281" s="17" t="s">
        <v>8621</v>
      </c>
      <c r="D9281" s="18" t="s">
        <v>8995</v>
      </c>
      <c r="E9281" s="18"/>
      <c r="F9281" s="18"/>
      <c r="G9281" s="18"/>
      <c r="H9281" s="18"/>
      <c r="I9281" s="18"/>
      <c r="J9281" s="5"/>
      <c r="K9281" s="19">
        <v>217056</v>
      </c>
      <c r="L9281" s="7">
        <v>217056</v>
      </c>
      <c r="M9281" s="5"/>
      <c r="N9281" s="5"/>
      <c r="O9281" s="20">
        <v>20</v>
      </c>
      <c r="P9281" s="8">
        <v>20</v>
      </c>
      <c r="Q9281" s="5"/>
    </row>
    <row r="9282" spans="1:17" ht="12" x14ac:dyDescent="0.2">
      <c r="A9282" s="16" t="s">
        <v>5920</v>
      </c>
      <c r="B9282" s="16" t="s">
        <v>9109</v>
      </c>
      <c r="C9282" s="17" t="s">
        <v>8622</v>
      </c>
      <c r="D9282" s="18" t="s">
        <v>8995</v>
      </c>
      <c r="E9282" s="18"/>
      <c r="F9282" s="18"/>
      <c r="G9282" s="18"/>
      <c r="H9282" s="18"/>
      <c r="I9282" s="18"/>
      <c r="J9282" s="5"/>
      <c r="K9282" s="19">
        <v>75000</v>
      </c>
      <c r="L9282" s="6"/>
      <c r="M9282" s="19">
        <v>75000</v>
      </c>
      <c r="N9282" s="5"/>
      <c r="O9282" s="20">
        <v>6</v>
      </c>
      <c r="P9282" s="6"/>
      <c r="Q9282" s="20">
        <v>6</v>
      </c>
    </row>
    <row r="9283" spans="1:17" ht="12" x14ac:dyDescent="0.2">
      <c r="A9283" s="16" t="s">
        <v>5920</v>
      </c>
      <c r="B9283" s="16" t="s">
        <v>9109</v>
      </c>
      <c r="C9283" s="17" t="s">
        <v>8623</v>
      </c>
      <c r="D9283" s="18" t="s">
        <v>8995</v>
      </c>
      <c r="E9283" s="18"/>
      <c r="F9283" s="18"/>
      <c r="G9283" s="18"/>
      <c r="H9283" s="18"/>
      <c r="I9283" s="18"/>
      <c r="J9283" s="5"/>
      <c r="K9283" s="19">
        <v>97524</v>
      </c>
      <c r="L9283" s="6"/>
      <c r="M9283" s="19">
        <v>97524</v>
      </c>
      <c r="N9283" s="5"/>
      <c r="O9283" s="20">
        <v>10</v>
      </c>
      <c r="P9283" s="6"/>
      <c r="Q9283" s="20">
        <v>10</v>
      </c>
    </row>
    <row r="9284" spans="1:17" ht="12" x14ac:dyDescent="0.2">
      <c r="A9284" s="16" t="s">
        <v>5920</v>
      </c>
      <c r="B9284" s="16" t="s">
        <v>9109</v>
      </c>
      <c r="C9284" s="17" t="s">
        <v>8624</v>
      </c>
      <c r="D9284" s="18" t="s">
        <v>8995</v>
      </c>
      <c r="E9284" s="18"/>
      <c r="F9284" s="18"/>
      <c r="G9284" s="18"/>
      <c r="H9284" s="18"/>
      <c r="I9284" s="18"/>
      <c r="J9284" s="5"/>
      <c r="K9284" s="19">
        <v>1528</v>
      </c>
      <c r="L9284" s="7">
        <v>1528</v>
      </c>
      <c r="M9284" s="5"/>
      <c r="N9284" s="5"/>
      <c r="O9284" s="20">
        <v>2</v>
      </c>
      <c r="P9284" s="8">
        <v>2</v>
      </c>
      <c r="Q9284" s="5"/>
    </row>
    <row r="9285" spans="1:17" ht="12" x14ac:dyDescent="0.2">
      <c r="A9285" s="16" t="s">
        <v>5920</v>
      </c>
      <c r="B9285" s="16" t="s">
        <v>9109</v>
      </c>
      <c r="C9285" s="17" t="s">
        <v>8625</v>
      </c>
      <c r="D9285" s="18" t="s">
        <v>8995</v>
      </c>
      <c r="E9285" s="18"/>
      <c r="F9285" s="18"/>
      <c r="G9285" s="18"/>
      <c r="H9285" s="18"/>
      <c r="I9285" s="18"/>
      <c r="J9285" s="5"/>
      <c r="K9285" s="21">
        <v>315</v>
      </c>
      <c r="L9285" s="9">
        <v>315</v>
      </c>
      <c r="M9285" s="5"/>
      <c r="N9285" s="5"/>
      <c r="O9285" s="20">
        <v>2</v>
      </c>
      <c r="P9285" s="8">
        <v>2</v>
      </c>
      <c r="Q9285" s="5"/>
    </row>
    <row r="9286" spans="1:17" ht="12" x14ac:dyDescent="0.2">
      <c r="A9286" s="16" t="s">
        <v>5920</v>
      </c>
      <c r="B9286" s="16" t="s">
        <v>9109</v>
      </c>
      <c r="C9286" s="17" t="s">
        <v>8626</v>
      </c>
      <c r="D9286" s="18" t="s">
        <v>8995</v>
      </c>
      <c r="E9286" s="18"/>
      <c r="F9286" s="18"/>
      <c r="G9286" s="18"/>
      <c r="H9286" s="18"/>
      <c r="I9286" s="18"/>
      <c r="J9286" s="5"/>
      <c r="K9286" s="21">
        <v>740.25</v>
      </c>
      <c r="L9286" s="9">
        <v>740.25</v>
      </c>
      <c r="M9286" s="5"/>
      <c r="N9286" s="5"/>
      <c r="O9286" s="20">
        <v>10</v>
      </c>
      <c r="P9286" s="8">
        <v>10</v>
      </c>
      <c r="Q9286" s="5"/>
    </row>
    <row r="9287" spans="1:17" ht="12" x14ac:dyDescent="0.2">
      <c r="A9287" s="16" t="s">
        <v>5920</v>
      </c>
      <c r="B9287" s="16" t="s">
        <v>9109</v>
      </c>
      <c r="C9287" s="17" t="s">
        <v>8627</v>
      </c>
      <c r="D9287" s="18" t="s">
        <v>8995</v>
      </c>
      <c r="E9287" s="18"/>
      <c r="F9287" s="18"/>
      <c r="G9287" s="18"/>
      <c r="H9287" s="18"/>
      <c r="I9287" s="18"/>
      <c r="J9287" s="5"/>
      <c r="K9287" s="21">
        <v>883.33</v>
      </c>
      <c r="L9287" s="9">
        <v>883.33</v>
      </c>
      <c r="M9287" s="5"/>
      <c r="N9287" s="5"/>
      <c r="O9287" s="20">
        <v>4</v>
      </c>
      <c r="P9287" s="8">
        <v>4</v>
      </c>
      <c r="Q9287" s="5"/>
    </row>
    <row r="9288" spans="1:17" ht="12" x14ac:dyDescent="0.2">
      <c r="A9288" s="16" t="s">
        <v>5920</v>
      </c>
      <c r="B9288" s="16" t="s">
        <v>9109</v>
      </c>
      <c r="C9288" s="17" t="s">
        <v>8628</v>
      </c>
      <c r="D9288" s="18" t="s">
        <v>8995</v>
      </c>
      <c r="E9288" s="18"/>
      <c r="F9288" s="18"/>
      <c r="G9288" s="18"/>
      <c r="H9288" s="18"/>
      <c r="I9288" s="18"/>
      <c r="J9288" s="5"/>
      <c r="K9288" s="19">
        <v>1135.58</v>
      </c>
      <c r="L9288" s="7">
        <v>1135.58</v>
      </c>
      <c r="M9288" s="5"/>
      <c r="N9288" s="5"/>
      <c r="O9288" s="20">
        <v>5</v>
      </c>
      <c r="P9288" s="8">
        <v>5</v>
      </c>
      <c r="Q9288" s="5"/>
    </row>
    <row r="9289" spans="1:17" ht="12" x14ac:dyDescent="0.2">
      <c r="A9289" s="16" t="s">
        <v>5920</v>
      </c>
      <c r="B9289" s="16" t="s">
        <v>9109</v>
      </c>
      <c r="C9289" s="17" t="s">
        <v>3133</v>
      </c>
      <c r="D9289" s="18" t="s">
        <v>8995</v>
      </c>
      <c r="E9289" s="18"/>
      <c r="F9289" s="18"/>
      <c r="G9289" s="18"/>
      <c r="H9289" s="18"/>
      <c r="I9289" s="18"/>
      <c r="J9289" s="5"/>
      <c r="K9289" s="21">
        <v>173.92</v>
      </c>
      <c r="L9289" s="9">
        <v>173.92</v>
      </c>
      <c r="M9289" s="5"/>
      <c r="N9289" s="5"/>
      <c r="O9289" s="20">
        <v>2</v>
      </c>
      <c r="P9289" s="8">
        <v>2</v>
      </c>
      <c r="Q9289" s="5"/>
    </row>
    <row r="9290" spans="1:17" ht="12" x14ac:dyDescent="0.2">
      <c r="A9290" s="16" t="s">
        <v>5920</v>
      </c>
      <c r="B9290" s="16" t="s">
        <v>9109</v>
      </c>
      <c r="C9290" s="17" t="s">
        <v>8629</v>
      </c>
      <c r="D9290" s="18" t="s">
        <v>8995</v>
      </c>
      <c r="E9290" s="18"/>
      <c r="F9290" s="18"/>
      <c r="G9290" s="18"/>
      <c r="H9290" s="18"/>
      <c r="I9290" s="18"/>
      <c r="J9290" s="5"/>
      <c r="K9290" s="21">
        <v>705</v>
      </c>
      <c r="L9290" s="9">
        <v>705</v>
      </c>
      <c r="M9290" s="5"/>
      <c r="N9290" s="5"/>
      <c r="O9290" s="20">
        <v>4</v>
      </c>
      <c r="P9290" s="8">
        <v>4</v>
      </c>
      <c r="Q9290" s="5"/>
    </row>
    <row r="9291" spans="1:17" ht="12" x14ac:dyDescent="0.2">
      <c r="A9291" s="16" t="s">
        <v>5920</v>
      </c>
      <c r="B9291" s="16" t="s">
        <v>9109</v>
      </c>
      <c r="C9291" s="17" t="s">
        <v>8630</v>
      </c>
      <c r="D9291" s="18" t="s">
        <v>8995</v>
      </c>
      <c r="E9291" s="18"/>
      <c r="F9291" s="18"/>
      <c r="G9291" s="18"/>
      <c r="H9291" s="18"/>
      <c r="I9291" s="18"/>
      <c r="J9291" s="5"/>
      <c r="K9291" s="19">
        <v>1910</v>
      </c>
      <c r="L9291" s="7">
        <v>1910</v>
      </c>
      <c r="M9291" s="5"/>
      <c r="N9291" s="5"/>
      <c r="O9291" s="20">
        <v>4</v>
      </c>
      <c r="P9291" s="8">
        <v>4</v>
      </c>
      <c r="Q9291" s="5"/>
    </row>
    <row r="9292" spans="1:17" ht="12" x14ac:dyDescent="0.2">
      <c r="A9292" s="16" t="s">
        <v>5920</v>
      </c>
      <c r="B9292" s="16" t="s">
        <v>9109</v>
      </c>
      <c r="C9292" s="17" t="s">
        <v>3146</v>
      </c>
      <c r="D9292" s="18" t="s">
        <v>8995</v>
      </c>
      <c r="E9292" s="18"/>
      <c r="F9292" s="18"/>
      <c r="G9292" s="18"/>
      <c r="H9292" s="18"/>
      <c r="I9292" s="18"/>
      <c r="J9292" s="5"/>
      <c r="K9292" s="21">
        <v>981</v>
      </c>
      <c r="L9292" s="9">
        <v>981</v>
      </c>
      <c r="M9292" s="5"/>
      <c r="N9292" s="5"/>
      <c r="O9292" s="20">
        <v>2</v>
      </c>
      <c r="P9292" s="8">
        <v>2</v>
      </c>
      <c r="Q9292" s="5"/>
    </row>
    <row r="9293" spans="1:17" ht="12" x14ac:dyDescent="0.2">
      <c r="A9293" s="16" t="s">
        <v>5920</v>
      </c>
      <c r="B9293" s="16" t="s">
        <v>9109</v>
      </c>
      <c r="C9293" s="17" t="s">
        <v>8631</v>
      </c>
      <c r="D9293" s="18" t="s">
        <v>8995</v>
      </c>
      <c r="E9293" s="18"/>
      <c r="F9293" s="18"/>
      <c r="G9293" s="18"/>
      <c r="H9293" s="18"/>
      <c r="I9293" s="18"/>
      <c r="J9293" s="5"/>
      <c r="K9293" s="21">
        <v>166.67</v>
      </c>
      <c r="L9293" s="9">
        <v>166.67</v>
      </c>
      <c r="M9293" s="5"/>
      <c r="N9293" s="5"/>
      <c r="O9293" s="20">
        <v>2</v>
      </c>
      <c r="P9293" s="8">
        <v>2</v>
      </c>
      <c r="Q9293" s="5"/>
    </row>
    <row r="9294" spans="1:17" ht="12" x14ac:dyDescent="0.2">
      <c r="A9294" s="16" t="s">
        <v>5920</v>
      </c>
      <c r="B9294" s="16" t="s">
        <v>9109</v>
      </c>
      <c r="C9294" s="17" t="s">
        <v>8632</v>
      </c>
      <c r="D9294" s="18" t="s">
        <v>8995</v>
      </c>
      <c r="E9294" s="18"/>
      <c r="F9294" s="18"/>
      <c r="G9294" s="18"/>
      <c r="H9294" s="18"/>
      <c r="I9294" s="18"/>
      <c r="J9294" s="5"/>
      <c r="K9294" s="19">
        <v>1680</v>
      </c>
      <c r="L9294" s="7">
        <v>1680</v>
      </c>
      <c r="M9294" s="5"/>
      <c r="N9294" s="5"/>
      <c r="O9294" s="20">
        <v>3</v>
      </c>
      <c r="P9294" s="8">
        <v>3</v>
      </c>
      <c r="Q9294" s="5"/>
    </row>
    <row r="9295" spans="1:17" ht="12" x14ac:dyDescent="0.2">
      <c r="A9295" s="16" t="s">
        <v>5920</v>
      </c>
      <c r="B9295" s="16" t="s">
        <v>9109</v>
      </c>
      <c r="C9295" s="17" t="s">
        <v>8633</v>
      </c>
      <c r="D9295" s="18" t="s">
        <v>8995</v>
      </c>
      <c r="E9295" s="18"/>
      <c r="F9295" s="18"/>
      <c r="G9295" s="18"/>
      <c r="H9295" s="18"/>
      <c r="I9295" s="18"/>
      <c r="J9295" s="5"/>
      <c r="K9295" s="21">
        <v>508</v>
      </c>
      <c r="L9295" s="9">
        <v>508</v>
      </c>
      <c r="M9295" s="5"/>
      <c r="N9295" s="5"/>
      <c r="O9295" s="20">
        <v>2</v>
      </c>
      <c r="P9295" s="8">
        <v>2</v>
      </c>
      <c r="Q9295" s="5"/>
    </row>
    <row r="9296" spans="1:17" ht="12" x14ac:dyDescent="0.2">
      <c r="A9296" s="16" t="s">
        <v>5920</v>
      </c>
      <c r="B9296" s="16" t="s">
        <v>9109</v>
      </c>
      <c r="C9296" s="17" t="s">
        <v>8634</v>
      </c>
      <c r="D9296" s="18" t="s">
        <v>8995</v>
      </c>
      <c r="E9296" s="18"/>
      <c r="F9296" s="18"/>
      <c r="G9296" s="18"/>
      <c r="H9296" s="18"/>
      <c r="I9296" s="18"/>
      <c r="J9296" s="5"/>
      <c r="K9296" s="19">
        <v>12320</v>
      </c>
      <c r="L9296" s="7">
        <v>12320</v>
      </c>
      <c r="M9296" s="5"/>
      <c r="N9296" s="5"/>
      <c r="O9296" s="20">
        <v>8</v>
      </c>
      <c r="P9296" s="8">
        <v>8</v>
      </c>
      <c r="Q9296" s="5"/>
    </row>
    <row r="9297" spans="1:17" ht="12" x14ac:dyDescent="0.2">
      <c r="A9297" s="16" t="s">
        <v>5920</v>
      </c>
      <c r="B9297" s="16" t="s">
        <v>9109</v>
      </c>
      <c r="C9297" s="17" t="s">
        <v>8635</v>
      </c>
      <c r="D9297" s="18" t="s">
        <v>8995</v>
      </c>
      <c r="E9297" s="18"/>
      <c r="F9297" s="18"/>
      <c r="G9297" s="18"/>
      <c r="H9297" s="18"/>
      <c r="I9297" s="18"/>
      <c r="J9297" s="5"/>
      <c r="K9297" s="19">
        <v>19475</v>
      </c>
      <c r="L9297" s="7">
        <v>19475</v>
      </c>
      <c r="M9297" s="5"/>
      <c r="N9297" s="5"/>
      <c r="O9297" s="20">
        <v>1</v>
      </c>
      <c r="P9297" s="8">
        <v>1</v>
      </c>
      <c r="Q9297" s="5"/>
    </row>
    <row r="9298" spans="1:17" ht="12" x14ac:dyDescent="0.2">
      <c r="A9298" s="16" t="s">
        <v>5920</v>
      </c>
      <c r="B9298" s="16" t="s">
        <v>9109</v>
      </c>
      <c r="C9298" s="17" t="s">
        <v>8636</v>
      </c>
      <c r="D9298" s="18" t="s">
        <v>8995</v>
      </c>
      <c r="E9298" s="18"/>
      <c r="F9298" s="18"/>
      <c r="G9298" s="18"/>
      <c r="H9298" s="18"/>
      <c r="I9298" s="18"/>
      <c r="J9298" s="5"/>
      <c r="K9298" s="19">
        <v>9500</v>
      </c>
      <c r="L9298" s="7">
        <v>9500</v>
      </c>
      <c r="M9298" s="5"/>
      <c r="N9298" s="5"/>
      <c r="O9298" s="20">
        <v>4</v>
      </c>
      <c r="P9298" s="8">
        <v>4</v>
      </c>
      <c r="Q9298" s="5"/>
    </row>
    <row r="9299" spans="1:17" ht="12" x14ac:dyDescent="0.2">
      <c r="A9299" s="16" t="s">
        <v>5920</v>
      </c>
      <c r="B9299" s="16" t="s">
        <v>9109</v>
      </c>
      <c r="C9299" s="17" t="s">
        <v>8637</v>
      </c>
      <c r="D9299" s="18" t="s">
        <v>8995</v>
      </c>
      <c r="E9299" s="18"/>
      <c r="F9299" s="18"/>
      <c r="G9299" s="18"/>
      <c r="H9299" s="18"/>
      <c r="I9299" s="18"/>
      <c r="J9299" s="5"/>
      <c r="K9299" s="19">
        <v>7360</v>
      </c>
      <c r="L9299" s="7">
        <v>7360</v>
      </c>
      <c r="M9299" s="5"/>
      <c r="N9299" s="5"/>
      <c r="O9299" s="20">
        <v>8</v>
      </c>
      <c r="P9299" s="8">
        <v>8</v>
      </c>
      <c r="Q9299" s="5"/>
    </row>
    <row r="9300" spans="1:17" ht="12" x14ac:dyDescent="0.2">
      <c r="A9300" s="16" t="s">
        <v>5920</v>
      </c>
      <c r="B9300" s="16" t="s">
        <v>9109</v>
      </c>
      <c r="C9300" s="17" t="s">
        <v>8638</v>
      </c>
      <c r="D9300" s="18" t="s">
        <v>8995</v>
      </c>
      <c r="E9300" s="18"/>
      <c r="F9300" s="18"/>
      <c r="G9300" s="18"/>
      <c r="H9300" s="18"/>
      <c r="I9300" s="18"/>
      <c r="J9300" s="5"/>
      <c r="K9300" s="19">
        <v>13272</v>
      </c>
      <c r="L9300" s="7">
        <v>13272</v>
      </c>
      <c r="M9300" s="5"/>
      <c r="N9300" s="5"/>
      <c r="O9300" s="20">
        <v>1</v>
      </c>
      <c r="P9300" s="8">
        <v>1</v>
      </c>
      <c r="Q9300" s="5"/>
    </row>
    <row r="9301" spans="1:17" ht="24" x14ac:dyDescent="0.2">
      <c r="A9301" s="16" t="s">
        <v>5920</v>
      </c>
      <c r="B9301" s="16" t="s">
        <v>9109</v>
      </c>
      <c r="C9301" s="17" t="s">
        <v>8639</v>
      </c>
      <c r="D9301" s="18" t="s">
        <v>8995</v>
      </c>
      <c r="E9301" s="18"/>
      <c r="F9301" s="18"/>
      <c r="G9301" s="18"/>
      <c r="H9301" s="18"/>
      <c r="I9301" s="18"/>
      <c r="J9301" s="5"/>
      <c r="K9301" s="19">
        <v>1000</v>
      </c>
      <c r="L9301" s="7">
        <v>1000</v>
      </c>
      <c r="M9301" s="5"/>
      <c r="N9301" s="5"/>
      <c r="O9301" s="20">
        <v>4</v>
      </c>
      <c r="P9301" s="8">
        <v>4</v>
      </c>
      <c r="Q9301" s="5"/>
    </row>
    <row r="9302" spans="1:17" ht="24" x14ac:dyDescent="0.2">
      <c r="A9302" s="16" t="s">
        <v>5920</v>
      </c>
      <c r="B9302" s="16" t="s">
        <v>9109</v>
      </c>
      <c r="C9302" s="17" t="s">
        <v>8640</v>
      </c>
      <c r="D9302" s="18" t="s">
        <v>8995</v>
      </c>
      <c r="E9302" s="18"/>
      <c r="F9302" s="18"/>
      <c r="G9302" s="18"/>
      <c r="H9302" s="18"/>
      <c r="I9302" s="18"/>
      <c r="J9302" s="5"/>
      <c r="K9302" s="21">
        <v>902</v>
      </c>
      <c r="L9302" s="9">
        <v>902</v>
      </c>
      <c r="M9302" s="5"/>
      <c r="N9302" s="5"/>
      <c r="O9302" s="20">
        <v>1</v>
      </c>
      <c r="P9302" s="8">
        <v>1</v>
      </c>
      <c r="Q9302" s="5"/>
    </row>
    <row r="9303" spans="1:17" ht="12" x14ac:dyDescent="0.2">
      <c r="A9303" s="16" t="s">
        <v>5920</v>
      </c>
      <c r="B9303" s="16" t="s">
        <v>9109</v>
      </c>
      <c r="C9303" s="17" t="s">
        <v>8641</v>
      </c>
      <c r="D9303" s="18" t="s">
        <v>8995</v>
      </c>
      <c r="E9303" s="18"/>
      <c r="F9303" s="18"/>
      <c r="G9303" s="18"/>
      <c r="H9303" s="18"/>
      <c r="I9303" s="18"/>
      <c r="J9303" s="5"/>
      <c r="K9303" s="19">
        <v>3470.91</v>
      </c>
      <c r="L9303" s="7">
        <v>3470.91</v>
      </c>
      <c r="M9303" s="5"/>
      <c r="N9303" s="5"/>
      <c r="O9303" s="20">
        <v>2</v>
      </c>
      <c r="P9303" s="8">
        <v>2</v>
      </c>
      <c r="Q9303" s="5"/>
    </row>
    <row r="9304" spans="1:17" ht="12" x14ac:dyDescent="0.2">
      <c r="A9304" s="16" t="s">
        <v>5920</v>
      </c>
      <c r="B9304" s="16" t="s">
        <v>9109</v>
      </c>
      <c r="C9304" s="17" t="s">
        <v>8642</v>
      </c>
      <c r="D9304" s="18" t="str">
        <f>VLOOKUP(C9304,[2]итоговая!$C$6:$H$1018,4,FALSE)</f>
        <v>Реконструкция НБУ 2022-2024</v>
      </c>
      <c r="E9304" s="26">
        <f t="shared" ref="E9304:E9306" si="430">J9304-L9304</f>
        <v>20700</v>
      </c>
      <c r="F9304" s="26">
        <f t="shared" ref="F9304:F9306" si="431">N9304-P9304</f>
        <v>8</v>
      </c>
      <c r="G9304" s="26" t="str">
        <f>VLOOKUP(C9304,[2]итоговая!$C$6:$H$1018,5,FALSE)</f>
        <v>УКС</v>
      </c>
      <c r="H9304" s="21" t="str">
        <f>VLOOKUP(C9304,[2]итоговая!$C$6:$H$1018,6,FALSE)</f>
        <v>Реконструкция НБУ 2022-2024</v>
      </c>
      <c r="I9304" s="18"/>
      <c r="J9304" s="19">
        <v>20700</v>
      </c>
      <c r="K9304" s="5"/>
      <c r="L9304" s="6"/>
      <c r="M9304" s="19">
        <v>20700</v>
      </c>
      <c r="N9304" s="20">
        <v>8</v>
      </c>
      <c r="O9304" s="5"/>
      <c r="P9304" s="6"/>
      <c r="Q9304" s="20">
        <v>8</v>
      </c>
    </row>
    <row r="9305" spans="1:17" ht="12" x14ac:dyDescent="0.2">
      <c r="A9305" s="16" t="s">
        <v>5920</v>
      </c>
      <c r="B9305" s="16" t="s">
        <v>9109</v>
      </c>
      <c r="C9305" s="17" t="s">
        <v>8643</v>
      </c>
      <c r="D9305" s="18" t="str">
        <f>VLOOKUP(C9305,[2]итоговая!$C$6:$H$1018,4,FALSE)</f>
        <v>Реконструкция НБУ 2022-2024</v>
      </c>
      <c r="E9305" s="26">
        <f t="shared" si="430"/>
        <v>216200.4</v>
      </c>
      <c r="F9305" s="26">
        <f t="shared" si="431"/>
        <v>24</v>
      </c>
      <c r="G9305" s="26" t="str">
        <f>VLOOKUP(C9305,[2]итоговая!$C$6:$H$1018,5,FALSE)</f>
        <v>УКС</v>
      </c>
      <c r="H9305" s="21" t="str">
        <f>VLOOKUP(C9305,[2]итоговая!$C$6:$H$1018,6,FALSE)</f>
        <v>Реконструкция НБУ 2022-2024</v>
      </c>
      <c r="I9305" s="18"/>
      <c r="J9305" s="19">
        <v>216200.4</v>
      </c>
      <c r="K9305" s="19">
        <v>126240</v>
      </c>
      <c r="L9305" s="6"/>
      <c r="M9305" s="19">
        <v>342440.4</v>
      </c>
      <c r="N9305" s="20">
        <v>24</v>
      </c>
      <c r="O9305" s="20">
        <v>8</v>
      </c>
      <c r="P9305" s="6"/>
      <c r="Q9305" s="20">
        <v>32</v>
      </c>
    </row>
    <row r="9306" spans="1:17" ht="12" x14ac:dyDescent="0.2">
      <c r="A9306" s="16" t="s">
        <v>5920</v>
      </c>
      <c r="B9306" s="16" t="s">
        <v>9109</v>
      </c>
      <c r="C9306" s="17" t="s">
        <v>5707</v>
      </c>
      <c r="D9306" s="18" t="str">
        <f>VLOOKUP(C9306,[2]итоговая!$C$6:$H$1018,4,FALSE)</f>
        <v>Реконструкция НБУ 2022-2024</v>
      </c>
      <c r="E9306" s="26">
        <f t="shared" si="430"/>
        <v>1624</v>
      </c>
      <c r="F9306" s="26">
        <f t="shared" si="431"/>
        <v>1</v>
      </c>
      <c r="G9306" s="26" t="str">
        <f>VLOOKUP(C9306,[2]итоговая!$C$6:$H$1018,5,FALSE)</f>
        <v>УКС</v>
      </c>
      <c r="H9306" s="21" t="str">
        <f>VLOOKUP(C9306,[2]итоговая!$C$6:$H$1018,6,FALSE)</f>
        <v>Реконструкция НБУ 2022-2024</v>
      </c>
      <c r="I9306" s="18"/>
      <c r="J9306" s="19">
        <v>1624</v>
      </c>
      <c r="K9306" s="5"/>
      <c r="L9306" s="6"/>
      <c r="M9306" s="19">
        <v>1624</v>
      </c>
      <c r="N9306" s="20">
        <v>1</v>
      </c>
      <c r="O9306" s="5"/>
      <c r="P9306" s="6"/>
      <c r="Q9306" s="20">
        <v>1</v>
      </c>
    </row>
    <row r="9307" spans="1:17" ht="12" x14ac:dyDescent="0.2">
      <c r="A9307" s="16" t="s">
        <v>5920</v>
      </c>
      <c r="B9307" s="16" t="s">
        <v>9109</v>
      </c>
      <c r="C9307" s="17" t="s">
        <v>5708</v>
      </c>
      <c r="D9307" s="18" t="s">
        <v>8995</v>
      </c>
      <c r="E9307" s="18"/>
      <c r="F9307" s="18"/>
      <c r="G9307" s="18"/>
      <c r="H9307" s="18"/>
      <c r="I9307" s="18"/>
      <c r="J9307" s="5"/>
      <c r="K9307" s="19">
        <v>3630</v>
      </c>
      <c r="L9307" s="7">
        <v>3630</v>
      </c>
      <c r="M9307" s="5"/>
      <c r="N9307" s="5"/>
      <c r="O9307" s="20">
        <v>2</v>
      </c>
      <c r="P9307" s="8">
        <v>2</v>
      </c>
      <c r="Q9307" s="5"/>
    </row>
    <row r="9308" spans="1:17" ht="12" x14ac:dyDescent="0.2">
      <c r="A9308" s="16" t="s">
        <v>5920</v>
      </c>
      <c r="B9308" s="16" t="s">
        <v>9109</v>
      </c>
      <c r="C9308" s="17" t="s">
        <v>5709</v>
      </c>
      <c r="D9308" s="18" t="str">
        <f>VLOOKUP(C9308,[2]итоговая!$C$6:$H$1018,4,FALSE)</f>
        <v>Реконструкция НБУ 2022-2024</v>
      </c>
      <c r="E9308" s="26">
        <f>J9308-L9308</f>
        <v>54126.66</v>
      </c>
      <c r="F9308" s="26">
        <f>N9308-P9308</f>
        <v>26</v>
      </c>
      <c r="G9308" s="26" t="str">
        <f>VLOOKUP(C9308,[2]итоговая!$C$6:$H$1018,5,FALSE)</f>
        <v>УКС</v>
      </c>
      <c r="H9308" s="21" t="str">
        <f>VLOOKUP(C9308,[2]итоговая!$C$6:$H$1018,6,FALSE)</f>
        <v>Реконструкция НБУ 2022-2024</v>
      </c>
      <c r="I9308" s="18"/>
      <c r="J9308" s="19">
        <v>54126.66</v>
      </c>
      <c r="K9308" s="19">
        <v>83052.84</v>
      </c>
      <c r="L9308" s="6"/>
      <c r="M9308" s="19">
        <v>137179.5</v>
      </c>
      <c r="N9308" s="20">
        <v>26</v>
      </c>
      <c r="O9308" s="20">
        <v>26</v>
      </c>
      <c r="P9308" s="6"/>
      <c r="Q9308" s="20">
        <v>52</v>
      </c>
    </row>
    <row r="9309" spans="1:17" ht="12" x14ac:dyDescent="0.2">
      <c r="A9309" s="16" t="s">
        <v>5920</v>
      </c>
      <c r="B9309" s="16" t="s">
        <v>9109</v>
      </c>
      <c r="C9309" s="17" t="s">
        <v>5710</v>
      </c>
      <c r="D9309" s="18" t="s">
        <v>8995</v>
      </c>
      <c r="E9309" s="18"/>
      <c r="F9309" s="18"/>
      <c r="G9309" s="18"/>
      <c r="H9309" s="18"/>
      <c r="I9309" s="18"/>
      <c r="J9309" s="5"/>
      <c r="K9309" s="19">
        <v>7420.8</v>
      </c>
      <c r="L9309" s="7">
        <v>7420.8</v>
      </c>
      <c r="M9309" s="5"/>
      <c r="N9309" s="5"/>
      <c r="O9309" s="20">
        <v>2</v>
      </c>
      <c r="P9309" s="8">
        <v>2</v>
      </c>
      <c r="Q9309" s="5"/>
    </row>
    <row r="9310" spans="1:17" ht="12" x14ac:dyDescent="0.2">
      <c r="A9310" s="16" t="s">
        <v>5920</v>
      </c>
      <c r="B9310" s="16" t="s">
        <v>9109</v>
      </c>
      <c r="C9310" s="17" t="s">
        <v>8644</v>
      </c>
      <c r="D9310" s="18" t="str">
        <f>VLOOKUP(C9310,[2]итоговая!$C$6:$H$1018,4,FALSE)</f>
        <v>Реконструкция НБУ 2022-2024</v>
      </c>
      <c r="E9310" s="26">
        <f t="shared" ref="E9310:E9313" si="432">J9310-L9310</f>
        <v>58523.5</v>
      </c>
      <c r="F9310" s="26">
        <f t="shared" ref="F9310:F9313" si="433">N9310-P9310</f>
        <v>14</v>
      </c>
      <c r="G9310" s="26" t="str">
        <f>VLOOKUP(C9310,[2]итоговая!$C$6:$H$1018,5,FALSE)</f>
        <v>УКС</v>
      </c>
      <c r="H9310" s="21" t="str">
        <f>VLOOKUP(C9310,[2]итоговая!$C$6:$H$1018,6,FALSE)</f>
        <v>Реконструкция НБУ 2022-2024</v>
      </c>
      <c r="I9310" s="18"/>
      <c r="J9310" s="19">
        <v>58523.5</v>
      </c>
      <c r="K9310" s="19">
        <v>279552</v>
      </c>
      <c r="L9310" s="6"/>
      <c r="M9310" s="19">
        <v>338075.5</v>
      </c>
      <c r="N9310" s="20">
        <v>14</v>
      </c>
      <c r="O9310" s="20">
        <v>52</v>
      </c>
      <c r="P9310" s="6"/>
      <c r="Q9310" s="20">
        <v>66</v>
      </c>
    </row>
    <row r="9311" spans="1:17" ht="12" x14ac:dyDescent="0.2">
      <c r="A9311" s="16" t="s">
        <v>5920</v>
      </c>
      <c r="B9311" s="16" t="s">
        <v>9109</v>
      </c>
      <c r="C9311" s="17" t="s">
        <v>8645</v>
      </c>
      <c r="D9311" s="18" t="str">
        <f>VLOOKUP(C9311,[2]итоговая!$C$6:$H$1018,4,FALSE)</f>
        <v>Реконструкция НБУ 2022-2024</v>
      </c>
      <c r="E9311" s="26">
        <f t="shared" si="432"/>
        <v>23276</v>
      </c>
      <c r="F9311" s="26">
        <f t="shared" si="433"/>
        <v>22</v>
      </c>
      <c r="G9311" s="26" t="str">
        <f>VLOOKUP(C9311,[2]итоговая!$C$6:$H$1018,5,FALSE)</f>
        <v>УКС</v>
      </c>
      <c r="H9311" s="21" t="str">
        <f>VLOOKUP(C9311,[2]итоговая!$C$6:$H$1018,6,FALSE)</f>
        <v>Реконструкция НБУ 2022-2024</v>
      </c>
      <c r="I9311" s="18"/>
      <c r="J9311" s="19">
        <v>23276</v>
      </c>
      <c r="K9311" s="19">
        <v>3135.7</v>
      </c>
      <c r="L9311" s="6"/>
      <c r="M9311" s="19">
        <v>26411.7</v>
      </c>
      <c r="N9311" s="20">
        <v>22</v>
      </c>
      <c r="O9311" s="20">
        <v>2</v>
      </c>
      <c r="P9311" s="6"/>
      <c r="Q9311" s="20">
        <v>24</v>
      </c>
    </row>
    <row r="9312" spans="1:17" ht="12" x14ac:dyDescent="0.2">
      <c r="A9312" s="16" t="s">
        <v>5920</v>
      </c>
      <c r="B9312" s="16" t="s">
        <v>9109</v>
      </c>
      <c r="C9312" s="17" t="s">
        <v>8646</v>
      </c>
      <c r="D9312" s="18" t="str">
        <f>VLOOKUP(C9312,[2]итоговая!$C$6:$H$1018,4,FALSE)</f>
        <v>Производство 2022</v>
      </c>
      <c r="E9312" s="26">
        <f t="shared" si="432"/>
        <v>400</v>
      </c>
      <c r="F9312" s="26">
        <f t="shared" si="433"/>
        <v>5</v>
      </c>
      <c r="G9312" s="26" t="str">
        <f>VLOOKUP(C9312,[2]итоговая!$C$6:$H$1018,5,FALSE)</f>
        <v>УКС</v>
      </c>
      <c r="H9312" s="21" t="str">
        <f>VLOOKUP(C9312,[2]итоговая!$C$6:$H$1018,6,FALSE)</f>
        <v>Использование при ремонтах 2022 года</v>
      </c>
      <c r="I9312" s="18"/>
      <c r="J9312" s="21">
        <v>400</v>
      </c>
      <c r="K9312" s="5"/>
      <c r="L9312" s="6"/>
      <c r="M9312" s="21">
        <v>400</v>
      </c>
      <c r="N9312" s="20">
        <v>5</v>
      </c>
      <c r="O9312" s="5"/>
      <c r="P9312" s="6"/>
      <c r="Q9312" s="20">
        <v>5</v>
      </c>
    </row>
    <row r="9313" spans="1:17" ht="12" x14ac:dyDescent="0.2">
      <c r="A9313" s="16" t="s">
        <v>5920</v>
      </c>
      <c r="B9313" s="16" t="s">
        <v>9109</v>
      </c>
      <c r="C9313" s="17" t="s">
        <v>5711</v>
      </c>
      <c r="D9313" s="18" t="s">
        <v>8995</v>
      </c>
      <c r="E9313" s="26">
        <f t="shared" si="432"/>
        <v>-176128.31</v>
      </c>
      <c r="F9313" s="26">
        <f t="shared" si="433"/>
        <v>-677</v>
      </c>
      <c r="G9313" s="26"/>
      <c r="H9313" s="26"/>
      <c r="I9313" s="18"/>
      <c r="J9313" s="19">
        <v>22667.9</v>
      </c>
      <c r="K9313" s="19">
        <v>302254.48</v>
      </c>
      <c r="L9313" s="7">
        <v>198796.21</v>
      </c>
      <c r="M9313" s="19">
        <v>126126.17</v>
      </c>
      <c r="N9313" s="20">
        <v>88</v>
      </c>
      <c r="O9313" s="22">
        <v>1153</v>
      </c>
      <c r="P9313" s="8">
        <v>765</v>
      </c>
      <c r="Q9313" s="20">
        <v>476</v>
      </c>
    </row>
    <row r="9314" spans="1:17" ht="12" x14ac:dyDescent="0.2">
      <c r="A9314" s="16" t="s">
        <v>5920</v>
      </c>
      <c r="B9314" s="16" t="s">
        <v>9109</v>
      </c>
      <c r="C9314" s="17" t="s">
        <v>5712</v>
      </c>
      <c r="D9314" s="18" t="s">
        <v>8995</v>
      </c>
      <c r="E9314" s="18"/>
      <c r="F9314" s="18"/>
      <c r="G9314" s="18"/>
      <c r="H9314" s="18"/>
      <c r="I9314" s="18"/>
      <c r="J9314" s="5"/>
      <c r="K9314" s="19">
        <v>17851.68</v>
      </c>
      <c r="L9314" s="7">
        <v>15417.36</v>
      </c>
      <c r="M9314" s="19">
        <v>2434.3200000000002</v>
      </c>
      <c r="N9314" s="5"/>
      <c r="O9314" s="20">
        <v>22</v>
      </c>
      <c r="P9314" s="8">
        <v>19</v>
      </c>
      <c r="Q9314" s="20">
        <v>3</v>
      </c>
    </row>
    <row r="9315" spans="1:17" ht="12" x14ac:dyDescent="0.2">
      <c r="A9315" s="16" t="s">
        <v>5920</v>
      </c>
      <c r="B9315" s="16" t="s">
        <v>9109</v>
      </c>
      <c r="C9315" s="17" t="s">
        <v>5713</v>
      </c>
      <c r="D9315" s="18" t="s">
        <v>8995</v>
      </c>
      <c r="E9315" s="18"/>
      <c r="F9315" s="18"/>
      <c r="G9315" s="18"/>
      <c r="H9315" s="18"/>
      <c r="I9315" s="18"/>
      <c r="J9315" s="5"/>
      <c r="K9315" s="21">
        <v>815.58</v>
      </c>
      <c r="L9315" s="6"/>
      <c r="M9315" s="21">
        <v>815.58</v>
      </c>
      <c r="N9315" s="5"/>
      <c r="O9315" s="20">
        <v>1</v>
      </c>
      <c r="P9315" s="6"/>
      <c r="Q9315" s="20">
        <v>1</v>
      </c>
    </row>
    <row r="9316" spans="1:17" ht="12" x14ac:dyDescent="0.2">
      <c r="A9316" s="16" t="s">
        <v>5920</v>
      </c>
      <c r="B9316" s="16" t="s">
        <v>9109</v>
      </c>
      <c r="C9316" s="17" t="s">
        <v>5714</v>
      </c>
      <c r="D9316" s="73" t="str">
        <f>'[5]сводная информация'!D9316</f>
        <v>Производство 2022</v>
      </c>
      <c r="E9316" s="26">
        <f>J9316-L9316</f>
        <v>335.33999999999992</v>
      </c>
      <c r="F9316" s="26">
        <f>N9316-P9316</f>
        <v>1</v>
      </c>
      <c r="G9316" s="26" t="str">
        <f>VLOOKUP(C9316,[2]итоговая!$C$6:$H$1018,5,FALSE)</f>
        <v>ТБПБиООС</v>
      </c>
      <c r="H9316" s="73" t="str">
        <f>'[5]сводная информация'!H9316</f>
        <v>Вовлечение в производство до июня 2022 года  согласно норм выдачи спецодежды и СИЗ</v>
      </c>
      <c r="I9316" s="18"/>
      <c r="J9316" s="19">
        <v>2010</v>
      </c>
      <c r="K9316" s="21">
        <v>391.23</v>
      </c>
      <c r="L9316" s="7">
        <v>1674.66</v>
      </c>
      <c r="M9316" s="21">
        <v>726.57</v>
      </c>
      <c r="N9316" s="20">
        <v>6</v>
      </c>
      <c r="O9316" s="20">
        <v>2</v>
      </c>
      <c r="P9316" s="8">
        <v>5</v>
      </c>
      <c r="Q9316" s="20">
        <v>3</v>
      </c>
    </row>
    <row r="9317" spans="1:17" ht="12" x14ac:dyDescent="0.2">
      <c r="A9317" s="16" t="s">
        <v>5920</v>
      </c>
      <c r="B9317" s="16" t="s">
        <v>9109</v>
      </c>
      <c r="C9317" s="17" t="s">
        <v>8647</v>
      </c>
      <c r="D9317" s="18" t="s">
        <v>8995</v>
      </c>
      <c r="E9317" s="18"/>
      <c r="F9317" s="18"/>
      <c r="G9317" s="18"/>
      <c r="H9317" s="18"/>
      <c r="I9317" s="18"/>
      <c r="J9317" s="21">
        <v>143.11000000000001</v>
      </c>
      <c r="K9317" s="5"/>
      <c r="L9317" s="9">
        <v>143.11000000000001</v>
      </c>
      <c r="M9317" s="5"/>
      <c r="N9317" s="20">
        <v>1</v>
      </c>
      <c r="O9317" s="5"/>
      <c r="P9317" s="8">
        <v>1</v>
      </c>
      <c r="Q9317" s="5"/>
    </row>
    <row r="9318" spans="1:17" ht="12" x14ac:dyDescent="0.2">
      <c r="A9318" s="16" t="s">
        <v>5920</v>
      </c>
      <c r="B9318" s="16" t="s">
        <v>9109</v>
      </c>
      <c r="C9318" s="17" t="s">
        <v>8648</v>
      </c>
      <c r="D9318" s="18" t="s">
        <v>8995</v>
      </c>
      <c r="E9318" s="18"/>
      <c r="F9318" s="18"/>
      <c r="G9318" s="18"/>
      <c r="H9318" s="18"/>
      <c r="I9318" s="18"/>
      <c r="J9318" s="21">
        <v>143.11000000000001</v>
      </c>
      <c r="K9318" s="5"/>
      <c r="L9318" s="9">
        <v>143.11000000000001</v>
      </c>
      <c r="M9318" s="5"/>
      <c r="N9318" s="20">
        <v>1</v>
      </c>
      <c r="O9318" s="5"/>
      <c r="P9318" s="8">
        <v>1</v>
      </c>
      <c r="Q9318" s="5"/>
    </row>
    <row r="9319" spans="1:17" ht="12" x14ac:dyDescent="0.2">
      <c r="A9319" s="16" t="s">
        <v>5920</v>
      </c>
      <c r="B9319" s="16" t="s">
        <v>9109</v>
      </c>
      <c r="C9319" s="17" t="s">
        <v>8649</v>
      </c>
      <c r="D9319" s="73" t="str">
        <f>'[5]сводная информация'!D9319</f>
        <v>Производство 2022</v>
      </c>
      <c r="E9319" s="26">
        <f>J9319-L9319</f>
        <v>316.38</v>
      </c>
      <c r="F9319" s="26">
        <f>N9319-P9319</f>
        <v>1</v>
      </c>
      <c r="G9319" s="26" t="str">
        <f>VLOOKUP(C9319,[2]итоговая!$C$6:$H$1018,5,FALSE)</f>
        <v>ТБПБиООС</v>
      </c>
      <c r="H9319" s="73" t="str">
        <f>'[5]сводная информация'!H9319</f>
        <v>Вовлечение в производство до июня 2022 года  согласно норм выдачи спецодежды и СИЗ</v>
      </c>
      <c r="I9319" s="18"/>
      <c r="J9319" s="21">
        <v>316.38</v>
      </c>
      <c r="K9319" s="5"/>
      <c r="L9319" s="6"/>
      <c r="M9319" s="21">
        <v>316.38</v>
      </c>
      <c r="N9319" s="20">
        <v>1</v>
      </c>
      <c r="O9319" s="5"/>
      <c r="P9319" s="6"/>
      <c r="Q9319" s="20">
        <v>1</v>
      </c>
    </row>
    <row r="9320" spans="1:17" ht="12" x14ac:dyDescent="0.2">
      <c r="A9320" s="16" t="s">
        <v>5920</v>
      </c>
      <c r="B9320" s="16" t="s">
        <v>9109</v>
      </c>
      <c r="C9320" s="17" t="s">
        <v>8650</v>
      </c>
      <c r="D9320" s="18" t="s">
        <v>8995</v>
      </c>
      <c r="E9320" s="18"/>
      <c r="F9320" s="18"/>
      <c r="G9320" s="18"/>
      <c r="H9320" s="18"/>
      <c r="I9320" s="18"/>
      <c r="J9320" s="5"/>
      <c r="K9320" s="21">
        <v>24.86</v>
      </c>
      <c r="L9320" s="9">
        <v>24.86</v>
      </c>
      <c r="M9320" s="5"/>
      <c r="N9320" s="5"/>
      <c r="O9320" s="20">
        <v>2</v>
      </c>
      <c r="P9320" s="8">
        <v>2</v>
      </c>
      <c r="Q9320" s="5"/>
    </row>
    <row r="9321" spans="1:17" ht="12" x14ac:dyDescent="0.2">
      <c r="A9321" s="16" t="s">
        <v>5920</v>
      </c>
      <c r="B9321" s="16" t="s">
        <v>9109</v>
      </c>
      <c r="C9321" s="17" t="s">
        <v>5716</v>
      </c>
      <c r="D9321" s="18" t="s">
        <v>8995</v>
      </c>
      <c r="E9321" s="18"/>
      <c r="F9321" s="18"/>
      <c r="G9321" s="18"/>
      <c r="H9321" s="18"/>
      <c r="I9321" s="18"/>
      <c r="J9321" s="5"/>
      <c r="K9321" s="19">
        <v>2702.32</v>
      </c>
      <c r="L9321" s="7">
        <v>2702.32</v>
      </c>
      <c r="M9321" s="5"/>
      <c r="N9321" s="5"/>
      <c r="O9321" s="20">
        <v>4</v>
      </c>
      <c r="P9321" s="8">
        <v>4</v>
      </c>
      <c r="Q9321" s="5"/>
    </row>
    <row r="9322" spans="1:17" ht="12" x14ac:dyDescent="0.2">
      <c r="A9322" s="16" t="s">
        <v>5920</v>
      </c>
      <c r="B9322" s="16" t="s">
        <v>9109</v>
      </c>
      <c r="C9322" s="17" t="s">
        <v>8651</v>
      </c>
      <c r="D9322" s="18" t="s">
        <v>8995</v>
      </c>
      <c r="E9322" s="18"/>
      <c r="F9322" s="18"/>
      <c r="G9322" s="18"/>
      <c r="H9322" s="18"/>
      <c r="I9322" s="18"/>
      <c r="J9322" s="5"/>
      <c r="K9322" s="21">
        <v>849.11</v>
      </c>
      <c r="L9322" s="9">
        <v>849.11</v>
      </c>
      <c r="M9322" s="5"/>
      <c r="N9322" s="5"/>
      <c r="O9322" s="20">
        <v>2</v>
      </c>
      <c r="P9322" s="8">
        <v>2</v>
      </c>
      <c r="Q9322" s="5"/>
    </row>
    <row r="9323" spans="1:17" ht="12" x14ac:dyDescent="0.2">
      <c r="A9323" s="16" t="s">
        <v>5920</v>
      </c>
      <c r="B9323" s="16" t="s">
        <v>9109</v>
      </c>
      <c r="C9323" s="17" t="s">
        <v>5717</v>
      </c>
      <c r="D9323" s="18" t="s">
        <v>8995</v>
      </c>
      <c r="E9323" s="18"/>
      <c r="F9323" s="18"/>
      <c r="G9323" s="18"/>
      <c r="H9323" s="18"/>
      <c r="I9323" s="18"/>
      <c r="J9323" s="5"/>
      <c r="K9323" s="19">
        <v>61560</v>
      </c>
      <c r="L9323" s="7">
        <v>61560</v>
      </c>
      <c r="M9323" s="5"/>
      <c r="N9323" s="5"/>
      <c r="O9323" s="20">
        <v>3</v>
      </c>
      <c r="P9323" s="8">
        <v>3</v>
      </c>
      <c r="Q9323" s="5"/>
    </row>
    <row r="9324" spans="1:17" ht="12" x14ac:dyDescent="0.2">
      <c r="A9324" s="16" t="s">
        <v>5920</v>
      </c>
      <c r="B9324" s="16" t="s">
        <v>9109</v>
      </c>
      <c r="C9324" s="17" t="s">
        <v>8652</v>
      </c>
      <c r="D9324" s="18" t="s">
        <v>8995</v>
      </c>
      <c r="E9324" s="18"/>
      <c r="F9324" s="18"/>
      <c r="G9324" s="18"/>
      <c r="H9324" s="18"/>
      <c r="I9324" s="18"/>
      <c r="J9324" s="5"/>
      <c r="K9324" s="19">
        <v>17890</v>
      </c>
      <c r="L9324" s="7">
        <v>17890</v>
      </c>
      <c r="M9324" s="5"/>
      <c r="N9324" s="5"/>
      <c r="O9324" s="20">
        <v>1</v>
      </c>
      <c r="P9324" s="8">
        <v>1</v>
      </c>
      <c r="Q9324" s="5"/>
    </row>
    <row r="9325" spans="1:17" ht="12" x14ac:dyDescent="0.2">
      <c r="A9325" s="16" t="s">
        <v>5920</v>
      </c>
      <c r="B9325" s="16" t="s">
        <v>9109</v>
      </c>
      <c r="C9325" s="17" t="s">
        <v>3173</v>
      </c>
      <c r="D9325" s="18" t="s">
        <v>8995</v>
      </c>
      <c r="E9325" s="18"/>
      <c r="F9325" s="18"/>
      <c r="G9325" s="18"/>
      <c r="H9325" s="18"/>
      <c r="I9325" s="18"/>
      <c r="J9325" s="5"/>
      <c r="K9325" s="19">
        <v>1416.67</v>
      </c>
      <c r="L9325" s="7">
        <v>1416.67</v>
      </c>
      <c r="M9325" s="5"/>
      <c r="N9325" s="5"/>
      <c r="O9325" s="20">
        <v>100</v>
      </c>
      <c r="P9325" s="8">
        <v>100</v>
      </c>
      <c r="Q9325" s="5"/>
    </row>
    <row r="9326" spans="1:17" ht="12" x14ac:dyDescent="0.2">
      <c r="A9326" s="16" t="s">
        <v>5920</v>
      </c>
      <c r="B9326" s="16" t="s">
        <v>9109</v>
      </c>
      <c r="C9326" s="17" t="s">
        <v>3176</v>
      </c>
      <c r="D9326" s="18" t="s">
        <v>8995</v>
      </c>
      <c r="E9326" s="18"/>
      <c r="F9326" s="18"/>
      <c r="G9326" s="18"/>
      <c r="H9326" s="18"/>
      <c r="I9326" s="18"/>
      <c r="J9326" s="5"/>
      <c r="K9326" s="21">
        <v>750</v>
      </c>
      <c r="L9326" s="9">
        <v>750</v>
      </c>
      <c r="M9326" s="5"/>
      <c r="N9326" s="5"/>
      <c r="O9326" s="20">
        <v>50</v>
      </c>
      <c r="P9326" s="8">
        <v>50</v>
      </c>
      <c r="Q9326" s="5"/>
    </row>
    <row r="9327" spans="1:17" ht="12" x14ac:dyDescent="0.2">
      <c r="A9327" s="16" t="s">
        <v>5920</v>
      </c>
      <c r="B9327" s="16" t="s">
        <v>9109</v>
      </c>
      <c r="C9327" s="17" t="s">
        <v>3178</v>
      </c>
      <c r="D9327" s="18" t="s">
        <v>8995</v>
      </c>
      <c r="E9327" s="18"/>
      <c r="F9327" s="18"/>
      <c r="G9327" s="18"/>
      <c r="H9327" s="18"/>
      <c r="I9327" s="18"/>
      <c r="J9327" s="5"/>
      <c r="K9327" s="21">
        <v>770.83</v>
      </c>
      <c r="L9327" s="9">
        <v>770.83</v>
      </c>
      <c r="M9327" s="5"/>
      <c r="N9327" s="5"/>
      <c r="O9327" s="20">
        <v>50</v>
      </c>
      <c r="P9327" s="8">
        <v>50</v>
      </c>
      <c r="Q9327" s="5"/>
    </row>
    <row r="9328" spans="1:17" ht="12" x14ac:dyDescent="0.2">
      <c r="A9328" s="16" t="s">
        <v>5920</v>
      </c>
      <c r="B9328" s="16" t="s">
        <v>9109</v>
      </c>
      <c r="C9328" s="17" t="s">
        <v>3181</v>
      </c>
      <c r="D9328" s="18" t="s">
        <v>8995</v>
      </c>
      <c r="E9328" s="18"/>
      <c r="F9328" s="18"/>
      <c r="G9328" s="18"/>
      <c r="H9328" s="18"/>
      <c r="I9328" s="18"/>
      <c r="J9328" s="5"/>
      <c r="K9328" s="21">
        <v>916.67</v>
      </c>
      <c r="L9328" s="9">
        <v>916.67</v>
      </c>
      <c r="M9328" s="5"/>
      <c r="N9328" s="5"/>
      <c r="O9328" s="20">
        <v>50</v>
      </c>
      <c r="P9328" s="8">
        <v>50</v>
      </c>
      <c r="Q9328" s="5"/>
    </row>
    <row r="9329" spans="1:17" ht="12" x14ac:dyDescent="0.2">
      <c r="A9329" s="16" t="s">
        <v>5920</v>
      </c>
      <c r="B9329" s="16" t="s">
        <v>9109</v>
      </c>
      <c r="C9329" s="17" t="s">
        <v>8653</v>
      </c>
      <c r="D9329" s="18" t="s">
        <v>8995</v>
      </c>
      <c r="E9329" s="18"/>
      <c r="F9329" s="18"/>
      <c r="G9329" s="18"/>
      <c r="H9329" s="18"/>
      <c r="I9329" s="18"/>
      <c r="J9329" s="5"/>
      <c r="K9329" s="21">
        <v>958.33</v>
      </c>
      <c r="L9329" s="9">
        <v>958.33</v>
      </c>
      <c r="M9329" s="5"/>
      <c r="N9329" s="5"/>
      <c r="O9329" s="20">
        <v>50</v>
      </c>
      <c r="P9329" s="8">
        <v>50</v>
      </c>
      <c r="Q9329" s="5"/>
    </row>
    <row r="9330" spans="1:17" ht="12" x14ac:dyDescent="0.2">
      <c r="A9330" s="16" t="s">
        <v>5920</v>
      </c>
      <c r="B9330" s="16" t="s">
        <v>9109</v>
      </c>
      <c r="C9330" s="17" t="s">
        <v>8654</v>
      </c>
      <c r="D9330" s="18" t="s">
        <v>8995</v>
      </c>
      <c r="E9330" s="18"/>
      <c r="F9330" s="18"/>
      <c r="G9330" s="18"/>
      <c r="H9330" s="18"/>
      <c r="I9330" s="18"/>
      <c r="J9330" s="5"/>
      <c r="K9330" s="21">
        <v>916.67</v>
      </c>
      <c r="L9330" s="9">
        <v>916.67</v>
      </c>
      <c r="M9330" s="5"/>
      <c r="N9330" s="5"/>
      <c r="O9330" s="20">
        <v>50</v>
      </c>
      <c r="P9330" s="8">
        <v>50</v>
      </c>
      <c r="Q9330" s="5"/>
    </row>
    <row r="9331" spans="1:17" ht="12" x14ac:dyDescent="0.2">
      <c r="A9331" s="16" t="s">
        <v>5920</v>
      </c>
      <c r="B9331" s="16" t="s">
        <v>9109</v>
      </c>
      <c r="C9331" s="17" t="s">
        <v>8655</v>
      </c>
      <c r="D9331" s="18" t="s">
        <v>8995</v>
      </c>
      <c r="E9331" s="18"/>
      <c r="F9331" s="18"/>
      <c r="G9331" s="18"/>
      <c r="H9331" s="18"/>
      <c r="I9331" s="18"/>
      <c r="J9331" s="5"/>
      <c r="K9331" s="19">
        <v>1208.33</v>
      </c>
      <c r="L9331" s="7">
        <v>1208.33</v>
      </c>
      <c r="M9331" s="5"/>
      <c r="N9331" s="5"/>
      <c r="O9331" s="20">
        <v>50</v>
      </c>
      <c r="P9331" s="8">
        <v>50</v>
      </c>
      <c r="Q9331" s="5"/>
    </row>
    <row r="9332" spans="1:17" ht="12" x14ac:dyDescent="0.2">
      <c r="A9332" s="16" t="s">
        <v>5920</v>
      </c>
      <c r="B9332" s="16" t="s">
        <v>9109</v>
      </c>
      <c r="C9332" s="17" t="s">
        <v>8656</v>
      </c>
      <c r="D9332" s="18" t="s">
        <v>8995</v>
      </c>
      <c r="E9332" s="18"/>
      <c r="F9332" s="18"/>
      <c r="G9332" s="18"/>
      <c r="H9332" s="18"/>
      <c r="I9332" s="18"/>
      <c r="J9332" s="5"/>
      <c r="K9332" s="21">
        <v>153.58000000000001</v>
      </c>
      <c r="L9332" s="9">
        <v>153.58000000000001</v>
      </c>
      <c r="M9332" s="5"/>
      <c r="N9332" s="5"/>
      <c r="O9332" s="20">
        <v>10</v>
      </c>
      <c r="P9332" s="8">
        <v>10</v>
      </c>
      <c r="Q9332" s="5"/>
    </row>
    <row r="9333" spans="1:17" ht="12" x14ac:dyDescent="0.2">
      <c r="A9333" s="16" t="s">
        <v>5920</v>
      </c>
      <c r="B9333" s="16" t="s">
        <v>9109</v>
      </c>
      <c r="C9333" s="17" t="s">
        <v>8657</v>
      </c>
      <c r="D9333" s="18" t="s">
        <v>8995</v>
      </c>
      <c r="E9333" s="18"/>
      <c r="F9333" s="18"/>
      <c r="G9333" s="18"/>
      <c r="H9333" s="18"/>
      <c r="I9333" s="18"/>
      <c r="J9333" s="5"/>
      <c r="K9333" s="21">
        <v>500</v>
      </c>
      <c r="L9333" s="9">
        <v>500</v>
      </c>
      <c r="M9333" s="5"/>
      <c r="N9333" s="5"/>
      <c r="O9333" s="20">
        <v>400</v>
      </c>
      <c r="P9333" s="8">
        <v>400</v>
      </c>
      <c r="Q9333" s="5"/>
    </row>
    <row r="9334" spans="1:17" ht="12" x14ac:dyDescent="0.2">
      <c r="A9334" s="16" t="s">
        <v>5920</v>
      </c>
      <c r="B9334" s="16" t="s">
        <v>9109</v>
      </c>
      <c r="C9334" s="17" t="s">
        <v>8658</v>
      </c>
      <c r="D9334" s="18" t="s">
        <v>8995</v>
      </c>
      <c r="E9334" s="18"/>
      <c r="F9334" s="18"/>
      <c r="G9334" s="18"/>
      <c r="H9334" s="18"/>
      <c r="I9334" s="18"/>
      <c r="J9334" s="5"/>
      <c r="K9334" s="21">
        <v>266.75</v>
      </c>
      <c r="L9334" s="9">
        <v>266.75</v>
      </c>
      <c r="M9334" s="5"/>
      <c r="N9334" s="5"/>
      <c r="O9334" s="20">
        <v>10</v>
      </c>
      <c r="P9334" s="8">
        <v>10</v>
      </c>
      <c r="Q9334" s="5"/>
    </row>
    <row r="9335" spans="1:17" ht="24" x14ac:dyDescent="0.2">
      <c r="A9335" s="16" t="s">
        <v>5920</v>
      </c>
      <c r="B9335" s="16" t="s">
        <v>9109</v>
      </c>
      <c r="C9335" s="17" t="s">
        <v>8659</v>
      </c>
      <c r="D9335" s="18" t="s">
        <v>8995</v>
      </c>
      <c r="E9335" s="18"/>
      <c r="F9335" s="18"/>
      <c r="G9335" s="18"/>
      <c r="H9335" s="18"/>
      <c r="I9335" s="18"/>
      <c r="J9335" s="5"/>
      <c r="K9335" s="21">
        <v>110</v>
      </c>
      <c r="L9335" s="9">
        <v>110</v>
      </c>
      <c r="M9335" s="5"/>
      <c r="N9335" s="5"/>
      <c r="O9335" s="20">
        <v>2</v>
      </c>
      <c r="P9335" s="8">
        <v>2</v>
      </c>
      <c r="Q9335" s="5"/>
    </row>
    <row r="9336" spans="1:17" ht="12" x14ac:dyDescent="0.2">
      <c r="A9336" s="16" t="s">
        <v>5920</v>
      </c>
      <c r="B9336" s="16" t="s">
        <v>9109</v>
      </c>
      <c r="C9336" s="17" t="s">
        <v>8660</v>
      </c>
      <c r="D9336" s="18" t="s">
        <v>8995</v>
      </c>
      <c r="E9336" s="18"/>
      <c r="F9336" s="18"/>
      <c r="G9336" s="18"/>
      <c r="H9336" s="18"/>
      <c r="I9336" s="18"/>
      <c r="J9336" s="5"/>
      <c r="K9336" s="21">
        <v>132.6</v>
      </c>
      <c r="L9336" s="9">
        <v>132.6</v>
      </c>
      <c r="M9336" s="5"/>
      <c r="N9336" s="5"/>
      <c r="O9336" s="20">
        <v>4</v>
      </c>
      <c r="P9336" s="8">
        <v>4</v>
      </c>
      <c r="Q9336" s="5"/>
    </row>
    <row r="9337" spans="1:17" ht="12" x14ac:dyDescent="0.2">
      <c r="A9337" s="16" t="s">
        <v>5920</v>
      </c>
      <c r="B9337" s="16" t="s">
        <v>9109</v>
      </c>
      <c r="C9337" s="17" t="s">
        <v>8661</v>
      </c>
      <c r="D9337" s="18" t="s">
        <v>8995</v>
      </c>
      <c r="E9337" s="18"/>
      <c r="F9337" s="18"/>
      <c r="G9337" s="18"/>
      <c r="H9337" s="18"/>
      <c r="I9337" s="18"/>
      <c r="J9337" s="5"/>
      <c r="K9337" s="19">
        <v>2795</v>
      </c>
      <c r="L9337" s="7">
        <v>2795</v>
      </c>
      <c r="M9337" s="5"/>
      <c r="N9337" s="5"/>
      <c r="O9337" s="20">
        <v>1</v>
      </c>
      <c r="P9337" s="8">
        <v>1</v>
      </c>
      <c r="Q9337" s="5"/>
    </row>
    <row r="9338" spans="1:17" ht="12" x14ac:dyDescent="0.2">
      <c r="A9338" s="16" t="s">
        <v>5920</v>
      </c>
      <c r="B9338" s="16" t="s">
        <v>9109</v>
      </c>
      <c r="C9338" s="17" t="s">
        <v>8662</v>
      </c>
      <c r="D9338" s="18" t="s">
        <v>8995</v>
      </c>
      <c r="E9338" s="18"/>
      <c r="F9338" s="18"/>
      <c r="G9338" s="18"/>
      <c r="H9338" s="18"/>
      <c r="I9338" s="18"/>
      <c r="J9338" s="5"/>
      <c r="K9338" s="19">
        <v>2938.45</v>
      </c>
      <c r="L9338" s="7">
        <v>2938.45</v>
      </c>
      <c r="M9338" s="5"/>
      <c r="N9338" s="5"/>
      <c r="O9338" s="20">
        <v>1</v>
      </c>
      <c r="P9338" s="8">
        <v>1</v>
      </c>
      <c r="Q9338" s="5"/>
    </row>
    <row r="9339" spans="1:17" ht="12" x14ac:dyDescent="0.2">
      <c r="A9339" s="16" t="s">
        <v>5920</v>
      </c>
      <c r="B9339" s="16" t="s">
        <v>9109</v>
      </c>
      <c r="C9339" s="17" t="s">
        <v>8663</v>
      </c>
      <c r="D9339" s="18" t="s">
        <v>8995</v>
      </c>
      <c r="E9339" s="18"/>
      <c r="F9339" s="18"/>
      <c r="G9339" s="18"/>
      <c r="H9339" s="18"/>
      <c r="I9339" s="18"/>
      <c r="J9339" s="5"/>
      <c r="K9339" s="19">
        <v>29165.62</v>
      </c>
      <c r="L9339" s="7">
        <v>29165.62</v>
      </c>
      <c r="M9339" s="5"/>
      <c r="N9339" s="5"/>
      <c r="O9339" s="20">
        <v>3</v>
      </c>
      <c r="P9339" s="8">
        <v>3</v>
      </c>
      <c r="Q9339" s="5"/>
    </row>
    <row r="9340" spans="1:17" ht="12" x14ac:dyDescent="0.2">
      <c r="A9340" s="16" t="s">
        <v>5920</v>
      </c>
      <c r="B9340" s="16" t="s">
        <v>9109</v>
      </c>
      <c r="C9340" s="17" t="s">
        <v>8664</v>
      </c>
      <c r="D9340" s="18" t="s">
        <v>8995</v>
      </c>
      <c r="E9340" s="18"/>
      <c r="F9340" s="18"/>
      <c r="G9340" s="18"/>
      <c r="H9340" s="18"/>
      <c r="I9340" s="18"/>
      <c r="J9340" s="5"/>
      <c r="K9340" s="19">
        <v>27815.62</v>
      </c>
      <c r="L9340" s="7">
        <v>27815.62</v>
      </c>
      <c r="M9340" s="5"/>
      <c r="N9340" s="5"/>
      <c r="O9340" s="20">
        <v>3</v>
      </c>
      <c r="P9340" s="8">
        <v>3</v>
      </c>
      <c r="Q9340" s="5"/>
    </row>
    <row r="9341" spans="1:17" ht="12" x14ac:dyDescent="0.2">
      <c r="A9341" s="16" t="s">
        <v>5920</v>
      </c>
      <c r="B9341" s="16" t="s">
        <v>9109</v>
      </c>
      <c r="C9341" s="17" t="s">
        <v>8665</v>
      </c>
      <c r="D9341" s="18" t="s">
        <v>8995</v>
      </c>
      <c r="E9341" s="18"/>
      <c r="F9341" s="18"/>
      <c r="G9341" s="18"/>
      <c r="H9341" s="18"/>
      <c r="I9341" s="18"/>
      <c r="J9341" s="5"/>
      <c r="K9341" s="19">
        <v>23000</v>
      </c>
      <c r="L9341" s="7">
        <v>15333.33</v>
      </c>
      <c r="M9341" s="19">
        <v>7666.67</v>
      </c>
      <c r="N9341" s="5"/>
      <c r="O9341" s="20">
        <v>3</v>
      </c>
      <c r="P9341" s="8">
        <v>2</v>
      </c>
      <c r="Q9341" s="20">
        <v>1</v>
      </c>
    </row>
    <row r="9342" spans="1:17" ht="12" x14ac:dyDescent="0.2">
      <c r="A9342" s="16" t="s">
        <v>5920</v>
      </c>
      <c r="B9342" s="16" t="s">
        <v>9109</v>
      </c>
      <c r="C9342" s="17" t="s">
        <v>3194</v>
      </c>
      <c r="D9342" s="18" t="s">
        <v>8995</v>
      </c>
      <c r="E9342" s="18"/>
      <c r="F9342" s="18"/>
      <c r="G9342" s="18"/>
      <c r="H9342" s="18"/>
      <c r="I9342" s="18"/>
      <c r="J9342" s="5"/>
      <c r="K9342" s="19">
        <v>8123.33</v>
      </c>
      <c r="L9342" s="7">
        <v>8123.33</v>
      </c>
      <c r="M9342" s="5"/>
      <c r="N9342" s="5"/>
      <c r="O9342" s="20">
        <v>1</v>
      </c>
      <c r="P9342" s="8">
        <v>1</v>
      </c>
      <c r="Q9342" s="5"/>
    </row>
    <row r="9343" spans="1:17" ht="24" x14ac:dyDescent="0.2">
      <c r="A9343" s="16" t="s">
        <v>5920</v>
      </c>
      <c r="B9343" s="16" t="s">
        <v>9109</v>
      </c>
      <c r="C9343" s="17" t="s">
        <v>8666</v>
      </c>
      <c r="D9343" s="18" t="s">
        <v>8995</v>
      </c>
      <c r="E9343" s="18"/>
      <c r="F9343" s="18"/>
      <c r="G9343" s="18"/>
      <c r="H9343" s="18"/>
      <c r="I9343" s="18"/>
      <c r="J9343" s="5"/>
      <c r="K9343" s="19">
        <v>18024</v>
      </c>
      <c r="L9343" s="6"/>
      <c r="M9343" s="19">
        <v>18024</v>
      </c>
      <c r="N9343" s="5"/>
      <c r="O9343" s="20">
        <v>2</v>
      </c>
      <c r="P9343" s="6"/>
      <c r="Q9343" s="20">
        <v>2</v>
      </c>
    </row>
    <row r="9344" spans="1:17" ht="12" x14ac:dyDescent="0.2">
      <c r="A9344" s="16" t="s">
        <v>5920</v>
      </c>
      <c r="B9344" s="16" t="s">
        <v>9109</v>
      </c>
      <c r="C9344" s="17" t="s">
        <v>8667</v>
      </c>
      <c r="D9344" s="18" t="s">
        <v>8995</v>
      </c>
      <c r="E9344" s="18"/>
      <c r="F9344" s="18"/>
      <c r="G9344" s="18"/>
      <c r="H9344" s="18"/>
      <c r="I9344" s="18"/>
      <c r="J9344" s="5"/>
      <c r="K9344" s="19">
        <v>43287.49</v>
      </c>
      <c r="L9344" s="7">
        <v>43287.49</v>
      </c>
      <c r="M9344" s="5"/>
      <c r="N9344" s="5"/>
      <c r="O9344" s="20">
        <v>4</v>
      </c>
      <c r="P9344" s="8">
        <v>4</v>
      </c>
      <c r="Q9344" s="5"/>
    </row>
    <row r="9345" spans="1:17" ht="12" x14ac:dyDescent="0.2">
      <c r="A9345" s="16" t="s">
        <v>5920</v>
      </c>
      <c r="B9345" s="16" t="s">
        <v>9109</v>
      </c>
      <c r="C9345" s="17" t="s">
        <v>8668</v>
      </c>
      <c r="D9345" s="18" t="s">
        <v>8995</v>
      </c>
      <c r="E9345" s="18"/>
      <c r="F9345" s="18"/>
      <c r="G9345" s="18"/>
      <c r="H9345" s="18"/>
      <c r="I9345" s="18"/>
      <c r="J9345" s="5"/>
      <c r="K9345" s="19">
        <v>12049.29</v>
      </c>
      <c r="L9345" s="7">
        <v>12049.29</v>
      </c>
      <c r="M9345" s="5"/>
      <c r="N9345" s="5"/>
      <c r="O9345" s="20">
        <v>6</v>
      </c>
      <c r="P9345" s="8">
        <v>6</v>
      </c>
      <c r="Q9345" s="5"/>
    </row>
    <row r="9346" spans="1:17" ht="12" x14ac:dyDescent="0.2">
      <c r="A9346" s="16" t="s">
        <v>5920</v>
      </c>
      <c r="B9346" s="16" t="s">
        <v>9109</v>
      </c>
      <c r="C9346" s="17" t="s">
        <v>8669</v>
      </c>
      <c r="D9346" s="18" t="s">
        <v>8995</v>
      </c>
      <c r="E9346" s="18"/>
      <c r="F9346" s="18"/>
      <c r="G9346" s="18"/>
      <c r="H9346" s="18"/>
      <c r="I9346" s="18"/>
      <c r="J9346" s="5"/>
      <c r="K9346" s="19">
        <v>43287.49</v>
      </c>
      <c r="L9346" s="7">
        <v>43287.49</v>
      </c>
      <c r="M9346" s="5"/>
      <c r="N9346" s="5"/>
      <c r="O9346" s="20">
        <v>4</v>
      </c>
      <c r="P9346" s="8">
        <v>4</v>
      </c>
      <c r="Q9346" s="5"/>
    </row>
    <row r="9347" spans="1:17" ht="12" x14ac:dyDescent="0.2">
      <c r="A9347" s="16" t="s">
        <v>5920</v>
      </c>
      <c r="B9347" s="16" t="s">
        <v>9109</v>
      </c>
      <c r="C9347" s="17" t="s">
        <v>8670</v>
      </c>
      <c r="D9347" s="18" t="s">
        <v>8995</v>
      </c>
      <c r="E9347" s="18"/>
      <c r="F9347" s="18"/>
      <c r="G9347" s="18"/>
      <c r="H9347" s="18"/>
      <c r="I9347" s="18"/>
      <c r="J9347" s="5"/>
      <c r="K9347" s="19">
        <v>3801.52</v>
      </c>
      <c r="L9347" s="7">
        <v>3801.52</v>
      </c>
      <c r="M9347" s="5"/>
      <c r="N9347" s="5"/>
      <c r="O9347" s="20">
        <v>2</v>
      </c>
      <c r="P9347" s="8">
        <v>2</v>
      </c>
      <c r="Q9347" s="5"/>
    </row>
    <row r="9348" spans="1:17" ht="12" x14ac:dyDescent="0.2">
      <c r="A9348" s="16" t="s">
        <v>5920</v>
      </c>
      <c r="B9348" s="16" t="s">
        <v>9109</v>
      </c>
      <c r="C9348" s="17" t="s">
        <v>8671</v>
      </c>
      <c r="D9348" s="18" t="s">
        <v>8995</v>
      </c>
      <c r="E9348" s="18"/>
      <c r="F9348" s="18"/>
      <c r="G9348" s="18"/>
      <c r="H9348" s="18"/>
      <c r="I9348" s="18"/>
      <c r="J9348" s="5"/>
      <c r="K9348" s="19">
        <v>33480</v>
      </c>
      <c r="L9348" s="6"/>
      <c r="M9348" s="19">
        <v>33480</v>
      </c>
      <c r="N9348" s="5"/>
      <c r="O9348" s="22">
        <v>3000</v>
      </c>
      <c r="P9348" s="6"/>
      <c r="Q9348" s="22">
        <v>3000</v>
      </c>
    </row>
    <row r="9349" spans="1:17" ht="12" x14ac:dyDescent="0.2">
      <c r="A9349" s="16" t="s">
        <v>5920</v>
      </c>
      <c r="B9349" s="16" t="s">
        <v>9109</v>
      </c>
      <c r="C9349" s="17" t="s">
        <v>8672</v>
      </c>
      <c r="D9349" s="18" t="str">
        <f>VLOOKUP(C9349,[2]итоговая!$C$6:$H$1018,4,FALSE)</f>
        <v>НВЛ и НЛ</v>
      </c>
      <c r="E9349" s="26">
        <f>J9349-L9349</f>
        <v>44827.82</v>
      </c>
      <c r="F9349" s="26">
        <f>N9349-P9349</f>
        <v>49</v>
      </c>
      <c r="G9349" s="26" t="str">
        <f>VLOOKUP(C9349,[2]итоговая!$C$6:$H$1018,5,FALSE)</f>
        <v>УСС</v>
      </c>
      <c r="H9349" s="21" t="str">
        <f>VLOOKUP(C9349,[2]итоговая!$C$6:$H$1018,6,FALSE)</f>
        <v>Отсутствиуют документы</v>
      </c>
      <c r="I9349" s="18"/>
      <c r="J9349" s="19">
        <v>44827.82</v>
      </c>
      <c r="K9349" s="5"/>
      <c r="L9349" s="6"/>
      <c r="M9349" s="19">
        <v>44827.82</v>
      </c>
      <c r="N9349" s="20">
        <v>49</v>
      </c>
      <c r="O9349" s="5"/>
      <c r="P9349" s="6"/>
      <c r="Q9349" s="20">
        <v>49</v>
      </c>
    </row>
    <row r="9350" spans="1:17" ht="12" x14ac:dyDescent="0.2">
      <c r="A9350" s="16" t="s">
        <v>5920</v>
      </c>
      <c r="B9350" s="16" t="s">
        <v>9109</v>
      </c>
      <c r="C9350" s="17" t="s">
        <v>8673</v>
      </c>
      <c r="D9350" s="18" t="s">
        <v>8995</v>
      </c>
      <c r="E9350" s="18"/>
      <c r="F9350" s="18"/>
      <c r="G9350" s="18"/>
      <c r="H9350" s="18"/>
      <c r="I9350" s="18"/>
      <c r="J9350" s="5"/>
      <c r="K9350" s="19">
        <v>38748</v>
      </c>
      <c r="L9350" s="7">
        <v>38748</v>
      </c>
      <c r="M9350" s="5"/>
      <c r="N9350" s="5"/>
      <c r="O9350" s="20">
        <v>3</v>
      </c>
      <c r="P9350" s="8">
        <v>3</v>
      </c>
      <c r="Q9350" s="5"/>
    </row>
    <row r="9351" spans="1:17" ht="12" x14ac:dyDescent="0.2">
      <c r="A9351" s="16" t="s">
        <v>5920</v>
      </c>
      <c r="B9351" s="16" t="s">
        <v>9109</v>
      </c>
      <c r="C9351" s="17" t="s">
        <v>8674</v>
      </c>
      <c r="D9351" s="18" t="s">
        <v>8995</v>
      </c>
      <c r="E9351" s="18"/>
      <c r="F9351" s="18"/>
      <c r="G9351" s="18"/>
      <c r="H9351" s="18"/>
      <c r="I9351" s="18"/>
      <c r="J9351" s="5"/>
      <c r="K9351" s="19">
        <v>6583.33</v>
      </c>
      <c r="L9351" s="7">
        <v>6583.33</v>
      </c>
      <c r="M9351" s="5"/>
      <c r="N9351" s="5"/>
      <c r="O9351" s="20">
        <v>10</v>
      </c>
      <c r="P9351" s="8">
        <v>10</v>
      </c>
      <c r="Q9351" s="5"/>
    </row>
    <row r="9352" spans="1:17" ht="12" x14ac:dyDescent="0.2">
      <c r="A9352" s="16" t="s">
        <v>5920</v>
      </c>
      <c r="B9352" s="16" t="s">
        <v>9109</v>
      </c>
      <c r="C9352" s="17" t="s">
        <v>3205</v>
      </c>
      <c r="D9352" s="18" t="s">
        <v>8995</v>
      </c>
      <c r="E9352" s="18"/>
      <c r="F9352" s="18"/>
      <c r="G9352" s="18"/>
      <c r="H9352" s="18"/>
      <c r="I9352" s="18"/>
      <c r="J9352" s="5"/>
      <c r="K9352" s="19">
        <v>1283.67</v>
      </c>
      <c r="L9352" s="9">
        <v>641.84</v>
      </c>
      <c r="M9352" s="21">
        <v>641.83000000000004</v>
      </c>
      <c r="N9352" s="5"/>
      <c r="O9352" s="20">
        <v>2</v>
      </c>
      <c r="P9352" s="8">
        <v>1</v>
      </c>
      <c r="Q9352" s="20">
        <v>1</v>
      </c>
    </row>
    <row r="9353" spans="1:17" ht="12" x14ac:dyDescent="0.2">
      <c r="A9353" s="16" t="s">
        <v>5920</v>
      </c>
      <c r="B9353" s="16" t="s">
        <v>9109</v>
      </c>
      <c r="C9353" s="17" t="s">
        <v>3206</v>
      </c>
      <c r="D9353" s="18" t="s">
        <v>8995</v>
      </c>
      <c r="E9353" s="18"/>
      <c r="F9353" s="18"/>
      <c r="G9353" s="18"/>
      <c r="H9353" s="18"/>
      <c r="I9353" s="18"/>
      <c r="J9353" s="5"/>
      <c r="K9353" s="19">
        <v>2323.36</v>
      </c>
      <c r="L9353" s="7">
        <v>2323.36</v>
      </c>
      <c r="M9353" s="5"/>
      <c r="N9353" s="5"/>
      <c r="O9353" s="20">
        <v>5</v>
      </c>
      <c r="P9353" s="8">
        <v>5</v>
      </c>
      <c r="Q9353" s="5"/>
    </row>
    <row r="9354" spans="1:17" ht="12" x14ac:dyDescent="0.2">
      <c r="A9354" s="16" t="s">
        <v>5920</v>
      </c>
      <c r="B9354" s="16" t="s">
        <v>9109</v>
      </c>
      <c r="C9354" s="17" t="s">
        <v>3207</v>
      </c>
      <c r="D9354" s="18" t="s">
        <v>8995</v>
      </c>
      <c r="E9354" s="18"/>
      <c r="F9354" s="18"/>
      <c r="G9354" s="18"/>
      <c r="H9354" s="18"/>
      <c r="I9354" s="18"/>
      <c r="J9354" s="5"/>
      <c r="K9354" s="19">
        <v>1121.0899999999999</v>
      </c>
      <c r="L9354" s="7">
        <v>1121.0899999999999</v>
      </c>
      <c r="M9354" s="5"/>
      <c r="N9354" s="5"/>
      <c r="O9354" s="20">
        <v>1</v>
      </c>
      <c r="P9354" s="8">
        <v>1</v>
      </c>
      <c r="Q9354" s="5"/>
    </row>
    <row r="9355" spans="1:17" ht="12" x14ac:dyDescent="0.2">
      <c r="A9355" s="16" t="s">
        <v>5920</v>
      </c>
      <c r="B9355" s="16" t="s">
        <v>9109</v>
      </c>
      <c r="C9355" s="17" t="s">
        <v>8675</v>
      </c>
      <c r="D9355" s="18" t="s">
        <v>8995</v>
      </c>
      <c r="E9355" s="18"/>
      <c r="F9355" s="18"/>
      <c r="G9355" s="18"/>
      <c r="H9355" s="18"/>
      <c r="I9355" s="18"/>
      <c r="J9355" s="5"/>
      <c r="K9355" s="19">
        <v>4206.3599999999997</v>
      </c>
      <c r="L9355" s="7">
        <v>4206.3599999999997</v>
      </c>
      <c r="M9355" s="5"/>
      <c r="N9355" s="5"/>
      <c r="O9355" s="20">
        <v>6</v>
      </c>
      <c r="P9355" s="8">
        <v>6</v>
      </c>
      <c r="Q9355" s="5"/>
    </row>
    <row r="9356" spans="1:17" ht="12" x14ac:dyDescent="0.2">
      <c r="A9356" s="16" t="s">
        <v>5920</v>
      </c>
      <c r="B9356" s="16" t="s">
        <v>9109</v>
      </c>
      <c r="C9356" s="17" t="s">
        <v>8676</v>
      </c>
      <c r="D9356" s="18" t="s">
        <v>8995</v>
      </c>
      <c r="E9356" s="18"/>
      <c r="F9356" s="18"/>
      <c r="G9356" s="18"/>
      <c r="H9356" s="18"/>
      <c r="I9356" s="18"/>
      <c r="J9356" s="5"/>
      <c r="K9356" s="19">
        <v>4710</v>
      </c>
      <c r="L9356" s="7">
        <v>4710</v>
      </c>
      <c r="M9356" s="5"/>
      <c r="N9356" s="5"/>
      <c r="O9356" s="20">
        <v>6</v>
      </c>
      <c r="P9356" s="8">
        <v>6</v>
      </c>
      <c r="Q9356" s="5"/>
    </row>
    <row r="9357" spans="1:17" ht="24" x14ac:dyDescent="0.2">
      <c r="A9357" s="16" t="s">
        <v>5920</v>
      </c>
      <c r="B9357" s="16" t="s">
        <v>9109</v>
      </c>
      <c r="C9357" s="17" t="s">
        <v>8677</v>
      </c>
      <c r="D9357" s="18" t="s">
        <v>8995</v>
      </c>
      <c r="E9357" s="18"/>
      <c r="F9357" s="18"/>
      <c r="G9357" s="18"/>
      <c r="H9357" s="18"/>
      <c r="I9357" s="18"/>
      <c r="J9357" s="5"/>
      <c r="K9357" s="21">
        <v>556.79</v>
      </c>
      <c r="L9357" s="9">
        <v>556.79</v>
      </c>
      <c r="M9357" s="5"/>
      <c r="N9357" s="5"/>
      <c r="O9357" s="20">
        <v>1</v>
      </c>
      <c r="P9357" s="8">
        <v>1</v>
      </c>
      <c r="Q9357" s="5"/>
    </row>
    <row r="9358" spans="1:17" ht="12" x14ac:dyDescent="0.2">
      <c r="A9358" s="16" t="s">
        <v>5920</v>
      </c>
      <c r="B9358" s="16" t="s">
        <v>9109</v>
      </c>
      <c r="C9358" s="17" t="s">
        <v>8678</v>
      </c>
      <c r="D9358" s="18" t="s">
        <v>8995</v>
      </c>
      <c r="E9358" s="18"/>
      <c r="F9358" s="18"/>
      <c r="G9358" s="18"/>
      <c r="H9358" s="18"/>
      <c r="I9358" s="18"/>
      <c r="J9358" s="5"/>
      <c r="K9358" s="21">
        <v>723.77</v>
      </c>
      <c r="L9358" s="6"/>
      <c r="M9358" s="21">
        <v>723.77</v>
      </c>
      <c r="N9358" s="5"/>
      <c r="O9358" s="20">
        <v>1</v>
      </c>
      <c r="P9358" s="6"/>
      <c r="Q9358" s="20">
        <v>1</v>
      </c>
    </row>
    <row r="9359" spans="1:17" ht="12" x14ac:dyDescent="0.2">
      <c r="A9359" s="16" t="s">
        <v>5920</v>
      </c>
      <c r="B9359" s="16" t="s">
        <v>9109</v>
      </c>
      <c r="C9359" s="17" t="s">
        <v>8679</v>
      </c>
      <c r="D9359" s="18" t="s">
        <v>8995</v>
      </c>
      <c r="E9359" s="18"/>
      <c r="F9359" s="18"/>
      <c r="G9359" s="18"/>
      <c r="H9359" s="18"/>
      <c r="I9359" s="18"/>
      <c r="J9359" s="5"/>
      <c r="K9359" s="21">
        <v>995.68</v>
      </c>
      <c r="L9359" s="9">
        <v>497.84</v>
      </c>
      <c r="M9359" s="21">
        <v>497.84</v>
      </c>
      <c r="N9359" s="5"/>
      <c r="O9359" s="20">
        <v>2</v>
      </c>
      <c r="P9359" s="8">
        <v>1</v>
      </c>
      <c r="Q9359" s="20">
        <v>1</v>
      </c>
    </row>
    <row r="9360" spans="1:17" ht="12" x14ac:dyDescent="0.2">
      <c r="A9360" s="16" t="s">
        <v>5920</v>
      </c>
      <c r="B9360" s="16" t="s">
        <v>9109</v>
      </c>
      <c r="C9360" s="17" t="s">
        <v>8680</v>
      </c>
      <c r="D9360" s="18" t="s">
        <v>8995</v>
      </c>
      <c r="E9360" s="18"/>
      <c r="F9360" s="18"/>
      <c r="G9360" s="18"/>
      <c r="H9360" s="18"/>
      <c r="I9360" s="18"/>
      <c r="J9360" s="5"/>
      <c r="K9360" s="19">
        <v>1971.87</v>
      </c>
      <c r="L9360" s="7">
        <v>1971.87</v>
      </c>
      <c r="M9360" s="5"/>
      <c r="N9360" s="5"/>
      <c r="O9360" s="20">
        <v>2</v>
      </c>
      <c r="P9360" s="8">
        <v>2</v>
      </c>
      <c r="Q9360" s="5"/>
    </row>
    <row r="9361" spans="1:17" ht="12" x14ac:dyDescent="0.2">
      <c r="A9361" s="16" t="s">
        <v>5920</v>
      </c>
      <c r="B9361" s="16" t="s">
        <v>9109</v>
      </c>
      <c r="C9361" s="17" t="s">
        <v>3211</v>
      </c>
      <c r="D9361" s="18" t="s">
        <v>8995</v>
      </c>
      <c r="E9361" s="18"/>
      <c r="F9361" s="18"/>
      <c r="G9361" s="18"/>
      <c r="H9361" s="18"/>
      <c r="I9361" s="18"/>
      <c r="J9361" s="5"/>
      <c r="K9361" s="19">
        <v>1093.47</v>
      </c>
      <c r="L9361" s="7">
        <v>1093.47</v>
      </c>
      <c r="M9361" s="5"/>
      <c r="N9361" s="5"/>
      <c r="O9361" s="20">
        <v>2</v>
      </c>
      <c r="P9361" s="8">
        <v>2</v>
      </c>
      <c r="Q9361" s="5"/>
    </row>
    <row r="9362" spans="1:17" ht="12" x14ac:dyDescent="0.2">
      <c r="A9362" s="16" t="s">
        <v>5920</v>
      </c>
      <c r="B9362" s="16" t="s">
        <v>9109</v>
      </c>
      <c r="C9362" s="17" t="s">
        <v>8681</v>
      </c>
      <c r="D9362" s="18" t="s">
        <v>8995</v>
      </c>
      <c r="E9362" s="18"/>
      <c r="F9362" s="18"/>
      <c r="G9362" s="18"/>
      <c r="H9362" s="18"/>
      <c r="I9362" s="18"/>
      <c r="J9362" s="5"/>
      <c r="K9362" s="21">
        <v>713</v>
      </c>
      <c r="L9362" s="9">
        <v>713</v>
      </c>
      <c r="M9362" s="5"/>
      <c r="N9362" s="5"/>
      <c r="O9362" s="20">
        <v>1</v>
      </c>
      <c r="P9362" s="8">
        <v>1</v>
      </c>
      <c r="Q9362" s="5"/>
    </row>
    <row r="9363" spans="1:17" ht="12" x14ac:dyDescent="0.2">
      <c r="A9363" s="16" t="s">
        <v>5920</v>
      </c>
      <c r="B9363" s="16" t="s">
        <v>9109</v>
      </c>
      <c r="C9363" s="17" t="s">
        <v>8682</v>
      </c>
      <c r="D9363" s="18" t="s">
        <v>8995</v>
      </c>
      <c r="E9363" s="18"/>
      <c r="F9363" s="18"/>
      <c r="G9363" s="18"/>
      <c r="H9363" s="18"/>
      <c r="I9363" s="18"/>
      <c r="J9363" s="5"/>
      <c r="K9363" s="19">
        <v>1340</v>
      </c>
      <c r="L9363" s="7">
        <v>1340</v>
      </c>
      <c r="M9363" s="5"/>
      <c r="N9363" s="5"/>
      <c r="O9363" s="20">
        <v>2</v>
      </c>
      <c r="P9363" s="8">
        <v>2</v>
      </c>
      <c r="Q9363" s="5"/>
    </row>
    <row r="9364" spans="1:17" ht="12" x14ac:dyDescent="0.2">
      <c r="A9364" s="16" t="s">
        <v>5920</v>
      </c>
      <c r="B9364" s="16" t="s">
        <v>9109</v>
      </c>
      <c r="C9364" s="17" t="s">
        <v>8683</v>
      </c>
      <c r="D9364" s="18" t="s">
        <v>8995</v>
      </c>
      <c r="E9364" s="18"/>
      <c r="F9364" s="18"/>
      <c r="G9364" s="18"/>
      <c r="H9364" s="18"/>
      <c r="I9364" s="18"/>
      <c r="J9364" s="5"/>
      <c r="K9364" s="21">
        <v>270</v>
      </c>
      <c r="L9364" s="9">
        <v>270</v>
      </c>
      <c r="M9364" s="5"/>
      <c r="N9364" s="5"/>
      <c r="O9364" s="20">
        <v>0.5</v>
      </c>
      <c r="P9364" s="8">
        <v>0.5</v>
      </c>
      <c r="Q9364" s="5"/>
    </row>
    <row r="9365" spans="1:17" ht="24" x14ac:dyDescent="0.2">
      <c r="A9365" s="16" t="s">
        <v>5920</v>
      </c>
      <c r="B9365" s="16" t="s">
        <v>9109</v>
      </c>
      <c r="C9365" s="17" t="s">
        <v>8684</v>
      </c>
      <c r="D9365" s="18" t="s">
        <v>8995</v>
      </c>
      <c r="E9365" s="18"/>
      <c r="F9365" s="18"/>
      <c r="G9365" s="18"/>
      <c r="H9365" s="18"/>
      <c r="I9365" s="18"/>
      <c r="J9365" s="5"/>
      <c r="K9365" s="19">
        <v>7214.4</v>
      </c>
      <c r="L9365" s="7">
        <v>7214.4</v>
      </c>
      <c r="M9365" s="5"/>
      <c r="N9365" s="5"/>
      <c r="O9365" s="20">
        <v>1</v>
      </c>
      <c r="P9365" s="8">
        <v>1</v>
      </c>
      <c r="Q9365" s="5"/>
    </row>
    <row r="9366" spans="1:17" ht="24" x14ac:dyDescent="0.2">
      <c r="A9366" s="16" t="s">
        <v>5920</v>
      </c>
      <c r="B9366" s="16" t="s">
        <v>9109</v>
      </c>
      <c r="C9366" s="17" t="s">
        <v>8685</v>
      </c>
      <c r="D9366" s="18" t="s">
        <v>8995</v>
      </c>
      <c r="E9366" s="18"/>
      <c r="F9366" s="18"/>
      <c r="G9366" s="18"/>
      <c r="H9366" s="18"/>
      <c r="I9366" s="18"/>
      <c r="J9366" s="5"/>
      <c r="K9366" s="19">
        <v>7345.74</v>
      </c>
      <c r="L9366" s="7">
        <v>7345.74</v>
      </c>
      <c r="M9366" s="5"/>
      <c r="N9366" s="5"/>
      <c r="O9366" s="20">
        <v>1</v>
      </c>
      <c r="P9366" s="8">
        <v>1</v>
      </c>
      <c r="Q9366" s="5"/>
    </row>
    <row r="9367" spans="1:17" ht="12" x14ac:dyDescent="0.2">
      <c r="A9367" s="16" t="s">
        <v>5920</v>
      </c>
      <c r="B9367" s="16" t="s">
        <v>9109</v>
      </c>
      <c r="C9367" s="17" t="s">
        <v>8686</v>
      </c>
      <c r="D9367" s="18" t="s">
        <v>8995</v>
      </c>
      <c r="E9367" s="18"/>
      <c r="F9367" s="18"/>
      <c r="G9367" s="18"/>
      <c r="H9367" s="18"/>
      <c r="I9367" s="18"/>
      <c r="J9367" s="5"/>
      <c r="K9367" s="19">
        <v>1298.3</v>
      </c>
      <c r="L9367" s="7">
        <v>1298.3</v>
      </c>
      <c r="M9367" s="5"/>
      <c r="N9367" s="5"/>
      <c r="O9367" s="20">
        <v>2</v>
      </c>
      <c r="P9367" s="8">
        <v>2</v>
      </c>
      <c r="Q9367" s="5"/>
    </row>
    <row r="9368" spans="1:17" ht="12" x14ac:dyDescent="0.2">
      <c r="A9368" s="16" t="s">
        <v>5920</v>
      </c>
      <c r="B9368" s="16" t="s">
        <v>9109</v>
      </c>
      <c r="C9368" s="17" t="s">
        <v>8687</v>
      </c>
      <c r="D9368" s="18" t="s">
        <v>8995</v>
      </c>
      <c r="E9368" s="18"/>
      <c r="F9368" s="18"/>
      <c r="G9368" s="18"/>
      <c r="H9368" s="18"/>
      <c r="I9368" s="18"/>
      <c r="J9368" s="5"/>
      <c r="K9368" s="19">
        <v>3230</v>
      </c>
      <c r="L9368" s="7">
        <v>3230</v>
      </c>
      <c r="M9368" s="5"/>
      <c r="N9368" s="5"/>
      <c r="O9368" s="20">
        <v>2</v>
      </c>
      <c r="P9368" s="8">
        <v>2</v>
      </c>
      <c r="Q9368" s="5"/>
    </row>
    <row r="9369" spans="1:17" ht="12" x14ac:dyDescent="0.2">
      <c r="A9369" s="16" t="s">
        <v>5920</v>
      </c>
      <c r="B9369" s="16" t="s">
        <v>9109</v>
      </c>
      <c r="C9369" s="17" t="s">
        <v>5728</v>
      </c>
      <c r="D9369" s="18" t="s">
        <v>8995</v>
      </c>
      <c r="E9369" s="18"/>
      <c r="F9369" s="18"/>
      <c r="G9369" s="18"/>
      <c r="H9369" s="18"/>
      <c r="I9369" s="18"/>
      <c r="J9369" s="5"/>
      <c r="K9369" s="19">
        <v>7440</v>
      </c>
      <c r="L9369" s="7">
        <v>7440</v>
      </c>
      <c r="M9369" s="5"/>
      <c r="N9369" s="5"/>
      <c r="O9369" s="20">
        <v>4</v>
      </c>
      <c r="P9369" s="8">
        <v>4</v>
      </c>
      <c r="Q9369" s="5"/>
    </row>
    <row r="9370" spans="1:17" ht="12" x14ac:dyDescent="0.2">
      <c r="A9370" s="16" t="s">
        <v>5920</v>
      </c>
      <c r="B9370" s="16" t="s">
        <v>9109</v>
      </c>
      <c r="C9370" s="17" t="s">
        <v>5731</v>
      </c>
      <c r="D9370" s="18" t="s">
        <v>8995</v>
      </c>
      <c r="E9370" s="18"/>
      <c r="F9370" s="18"/>
      <c r="G9370" s="18"/>
      <c r="H9370" s="18"/>
      <c r="I9370" s="18"/>
      <c r="J9370" s="5"/>
      <c r="K9370" s="19">
        <v>5880</v>
      </c>
      <c r="L9370" s="7">
        <v>5880</v>
      </c>
      <c r="M9370" s="5"/>
      <c r="N9370" s="5"/>
      <c r="O9370" s="20">
        <v>3</v>
      </c>
      <c r="P9370" s="8">
        <v>3</v>
      </c>
      <c r="Q9370" s="5"/>
    </row>
    <row r="9371" spans="1:17" ht="12" x14ac:dyDescent="0.2">
      <c r="A9371" s="16" t="s">
        <v>5920</v>
      </c>
      <c r="B9371" s="16" t="s">
        <v>9109</v>
      </c>
      <c r="C9371" s="17" t="s">
        <v>5732</v>
      </c>
      <c r="D9371" s="18" t="s">
        <v>8995</v>
      </c>
      <c r="E9371" s="18"/>
      <c r="F9371" s="18"/>
      <c r="G9371" s="18"/>
      <c r="H9371" s="18"/>
      <c r="I9371" s="18"/>
      <c r="J9371" s="5"/>
      <c r="K9371" s="5"/>
      <c r="L9371" s="6"/>
      <c r="M9371" s="5"/>
      <c r="N9371" s="5"/>
      <c r="O9371" s="5"/>
      <c r="P9371" s="6"/>
      <c r="Q9371" s="5"/>
    </row>
    <row r="9372" spans="1:17" ht="12" x14ac:dyDescent="0.2">
      <c r="A9372" s="16" t="s">
        <v>5920</v>
      </c>
      <c r="B9372" s="16" t="s">
        <v>9109</v>
      </c>
      <c r="C9372" s="17" t="s">
        <v>5733</v>
      </c>
      <c r="D9372" s="18" t="s">
        <v>8995</v>
      </c>
      <c r="E9372" s="18"/>
      <c r="F9372" s="18"/>
      <c r="G9372" s="18"/>
      <c r="H9372" s="18"/>
      <c r="I9372" s="18"/>
      <c r="J9372" s="5"/>
      <c r="K9372" s="19">
        <v>6000</v>
      </c>
      <c r="L9372" s="7">
        <v>6000</v>
      </c>
      <c r="M9372" s="5"/>
      <c r="N9372" s="5"/>
      <c r="O9372" s="20">
        <v>4</v>
      </c>
      <c r="P9372" s="8">
        <v>4</v>
      </c>
      <c r="Q9372" s="5"/>
    </row>
    <row r="9373" spans="1:17" ht="12" x14ac:dyDescent="0.2">
      <c r="A9373" s="16" t="s">
        <v>5920</v>
      </c>
      <c r="B9373" s="16" t="s">
        <v>9109</v>
      </c>
      <c r="C9373" s="17" t="s">
        <v>3236</v>
      </c>
      <c r="D9373" s="18" t="s">
        <v>8995</v>
      </c>
      <c r="E9373" s="18"/>
      <c r="F9373" s="18"/>
      <c r="G9373" s="18"/>
      <c r="H9373" s="18"/>
      <c r="I9373" s="18"/>
      <c r="J9373" s="5"/>
      <c r="K9373" s="21">
        <v>120</v>
      </c>
      <c r="L9373" s="9">
        <v>120</v>
      </c>
      <c r="M9373" s="5"/>
      <c r="N9373" s="5"/>
      <c r="O9373" s="20">
        <v>2</v>
      </c>
      <c r="P9373" s="8">
        <v>2</v>
      </c>
      <c r="Q9373" s="5"/>
    </row>
    <row r="9374" spans="1:17" ht="12" x14ac:dyDescent="0.2">
      <c r="A9374" s="16" t="s">
        <v>5920</v>
      </c>
      <c r="B9374" s="16" t="s">
        <v>9109</v>
      </c>
      <c r="C9374" s="17" t="s">
        <v>8688</v>
      </c>
      <c r="D9374" s="18" t="s">
        <v>8995</v>
      </c>
      <c r="E9374" s="18"/>
      <c r="F9374" s="18"/>
      <c r="G9374" s="18"/>
      <c r="H9374" s="18"/>
      <c r="I9374" s="18"/>
      <c r="J9374" s="5"/>
      <c r="K9374" s="19">
        <v>14246.27</v>
      </c>
      <c r="L9374" s="7">
        <v>13533.94</v>
      </c>
      <c r="M9374" s="21">
        <v>712.33</v>
      </c>
      <c r="N9374" s="5"/>
      <c r="O9374" s="20">
        <v>400</v>
      </c>
      <c r="P9374" s="8">
        <v>380</v>
      </c>
      <c r="Q9374" s="20">
        <v>20</v>
      </c>
    </row>
    <row r="9375" spans="1:17" ht="12" x14ac:dyDescent="0.2">
      <c r="A9375" s="16" t="s">
        <v>5920</v>
      </c>
      <c r="B9375" s="16" t="s">
        <v>9109</v>
      </c>
      <c r="C9375" s="17" t="s">
        <v>8689</v>
      </c>
      <c r="D9375" s="18" t="s">
        <v>8995</v>
      </c>
      <c r="E9375" s="18"/>
      <c r="F9375" s="18"/>
      <c r="G9375" s="18"/>
      <c r="H9375" s="18"/>
      <c r="I9375" s="18"/>
      <c r="J9375" s="5"/>
      <c r="K9375" s="21">
        <v>382.5</v>
      </c>
      <c r="L9375" s="9">
        <v>382.5</v>
      </c>
      <c r="M9375" s="5"/>
      <c r="N9375" s="5"/>
      <c r="O9375" s="20">
        <v>10</v>
      </c>
      <c r="P9375" s="8">
        <v>10</v>
      </c>
      <c r="Q9375" s="5"/>
    </row>
    <row r="9376" spans="1:17" ht="24" x14ac:dyDescent="0.2">
      <c r="A9376" s="16" t="s">
        <v>5920</v>
      </c>
      <c r="B9376" s="16" t="s">
        <v>9109</v>
      </c>
      <c r="C9376" s="17" t="s">
        <v>8690</v>
      </c>
      <c r="D9376" s="18" t="s">
        <v>8995</v>
      </c>
      <c r="E9376" s="18"/>
      <c r="F9376" s="18"/>
      <c r="G9376" s="18"/>
      <c r="H9376" s="18"/>
      <c r="I9376" s="18"/>
      <c r="J9376" s="5"/>
      <c r="K9376" s="19">
        <v>14583.33</v>
      </c>
      <c r="L9376" s="7">
        <v>14583.33</v>
      </c>
      <c r="M9376" s="5"/>
      <c r="N9376" s="5"/>
      <c r="O9376" s="20">
        <v>1</v>
      </c>
      <c r="P9376" s="8">
        <v>1</v>
      </c>
      <c r="Q9376" s="5"/>
    </row>
    <row r="9377" spans="1:17" ht="12" x14ac:dyDescent="0.2">
      <c r="A9377" s="16" t="s">
        <v>5920</v>
      </c>
      <c r="B9377" s="16" t="s">
        <v>9109</v>
      </c>
      <c r="C9377" s="17" t="s">
        <v>8691</v>
      </c>
      <c r="D9377" s="18" t="s">
        <v>8995</v>
      </c>
      <c r="E9377" s="18"/>
      <c r="F9377" s="18"/>
      <c r="G9377" s="18"/>
      <c r="H9377" s="18"/>
      <c r="I9377" s="18"/>
      <c r="J9377" s="5"/>
      <c r="K9377" s="19">
        <v>2223</v>
      </c>
      <c r="L9377" s="7">
        <v>2223</v>
      </c>
      <c r="M9377" s="5"/>
      <c r="N9377" s="5"/>
      <c r="O9377" s="20">
        <v>100</v>
      </c>
      <c r="P9377" s="8">
        <v>100</v>
      </c>
      <c r="Q9377" s="5"/>
    </row>
    <row r="9378" spans="1:17" ht="24" x14ac:dyDescent="0.2">
      <c r="A9378" s="16" t="s">
        <v>5920</v>
      </c>
      <c r="B9378" s="16" t="s">
        <v>9109</v>
      </c>
      <c r="C9378" s="17" t="s">
        <v>8692</v>
      </c>
      <c r="D9378" s="18" t="s">
        <v>8995</v>
      </c>
      <c r="E9378" s="18"/>
      <c r="F9378" s="18"/>
      <c r="G9378" s="18"/>
      <c r="H9378" s="18"/>
      <c r="I9378" s="18"/>
      <c r="J9378" s="5"/>
      <c r="K9378" s="21">
        <v>225.5</v>
      </c>
      <c r="L9378" s="9">
        <v>225.5</v>
      </c>
      <c r="M9378" s="5"/>
      <c r="N9378" s="5"/>
      <c r="O9378" s="20">
        <v>2</v>
      </c>
      <c r="P9378" s="8">
        <v>2</v>
      </c>
      <c r="Q9378" s="5"/>
    </row>
    <row r="9379" spans="1:17" ht="24" x14ac:dyDescent="0.2">
      <c r="A9379" s="16" t="s">
        <v>5920</v>
      </c>
      <c r="B9379" s="16" t="s">
        <v>9109</v>
      </c>
      <c r="C9379" s="17" t="s">
        <v>8693</v>
      </c>
      <c r="D9379" s="18" t="s">
        <v>8995</v>
      </c>
      <c r="E9379" s="18"/>
      <c r="F9379" s="18"/>
      <c r="G9379" s="18"/>
      <c r="H9379" s="18"/>
      <c r="I9379" s="18"/>
      <c r="J9379" s="5"/>
      <c r="K9379" s="19">
        <v>1666.67</v>
      </c>
      <c r="L9379" s="7">
        <v>1666.67</v>
      </c>
      <c r="M9379" s="5"/>
      <c r="N9379" s="5"/>
      <c r="O9379" s="20">
        <v>20</v>
      </c>
      <c r="P9379" s="8">
        <v>20</v>
      </c>
      <c r="Q9379" s="5"/>
    </row>
    <row r="9380" spans="1:17" ht="24" x14ac:dyDescent="0.2">
      <c r="A9380" s="16" t="s">
        <v>5920</v>
      </c>
      <c r="B9380" s="16" t="s">
        <v>9109</v>
      </c>
      <c r="C9380" s="17" t="s">
        <v>8694</v>
      </c>
      <c r="D9380" s="18" t="s">
        <v>8995</v>
      </c>
      <c r="E9380" s="18"/>
      <c r="F9380" s="18"/>
      <c r="G9380" s="18"/>
      <c r="H9380" s="18"/>
      <c r="I9380" s="18"/>
      <c r="J9380" s="5"/>
      <c r="K9380" s="19">
        <v>1540</v>
      </c>
      <c r="L9380" s="7">
        <v>1540</v>
      </c>
      <c r="M9380" s="5"/>
      <c r="N9380" s="5"/>
      <c r="O9380" s="20">
        <v>14</v>
      </c>
      <c r="P9380" s="8">
        <v>14</v>
      </c>
      <c r="Q9380" s="5"/>
    </row>
    <row r="9381" spans="1:17" ht="12" x14ac:dyDescent="0.2">
      <c r="A9381" s="16" t="s">
        <v>5920</v>
      </c>
      <c r="B9381" s="16" t="s">
        <v>9109</v>
      </c>
      <c r="C9381" s="17" t="s">
        <v>8695</v>
      </c>
      <c r="D9381" s="18" t="s">
        <v>8995</v>
      </c>
      <c r="E9381" s="18"/>
      <c r="F9381" s="18"/>
      <c r="G9381" s="18"/>
      <c r="H9381" s="18"/>
      <c r="I9381" s="18"/>
      <c r="J9381" s="19">
        <v>13333.33</v>
      </c>
      <c r="K9381" s="5"/>
      <c r="L9381" s="7">
        <v>13333.33</v>
      </c>
      <c r="M9381" s="5"/>
      <c r="N9381" s="20">
        <v>2</v>
      </c>
      <c r="O9381" s="5"/>
      <c r="P9381" s="8">
        <v>2</v>
      </c>
      <c r="Q9381" s="5"/>
    </row>
    <row r="9382" spans="1:17" ht="12" x14ac:dyDescent="0.2">
      <c r="A9382" s="16" t="s">
        <v>5920</v>
      </c>
      <c r="B9382" s="16" t="s">
        <v>9109</v>
      </c>
      <c r="C9382" s="17" t="s">
        <v>8696</v>
      </c>
      <c r="D9382" s="18" t="s">
        <v>8995</v>
      </c>
      <c r="E9382" s="18"/>
      <c r="F9382" s="18"/>
      <c r="G9382" s="18"/>
      <c r="H9382" s="18"/>
      <c r="I9382" s="18"/>
      <c r="J9382" s="21">
        <v>38.83</v>
      </c>
      <c r="K9382" s="5"/>
      <c r="L9382" s="9">
        <v>38.83</v>
      </c>
      <c r="M9382" s="5"/>
      <c r="N9382" s="20">
        <v>20</v>
      </c>
      <c r="O9382" s="5"/>
      <c r="P9382" s="8">
        <v>20</v>
      </c>
      <c r="Q9382" s="5"/>
    </row>
    <row r="9383" spans="1:17" ht="12" x14ac:dyDescent="0.2">
      <c r="A9383" s="16" t="s">
        <v>5920</v>
      </c>
      <c r="B9383" s="16" t="s">
        <v>9109</v>
      </c>
      <c r="C9383" s="17" t="s">
        <v>8697</v>
      </c>
      <c r="D9383" s="18" t="s">
        <v>8995</v>
      </c>
      <c r="E9383" s="18"/>
      <c r="F9383" s="18"/>
      <c r="G9383" s="18"/>
      <c r="H9383" s="18"/>
      <c r="I9383" s="18"/>
      <c r="J9383" s="21">
        <v>54.33</v>
      </c>
      <c r="K9383" s="5"/>
      <c r="L9383" s="9">
        <v>54.33</v>
      </c>
      <c r="M9383" s="5"/>
      <c r="N9383" s="20">
        <v>8</v>
      </c>
      <c r="O9383" s="5"/>
      <c r="P9383" s="8">
        <v>8</v>
      </c>
      <c r="Q9383" s="5"/>
    </row>
    <row r="9384" spans="1:17" ht="12" x14ac:dyDescent="0.2">
      <c r="A9384" s="16" t="s">
        <v>5920</v>
      </c>
      <c r="B9384" s="16" t="s">
        <v>9109</v>
      </c>
      <c r="C9384" s="17" t="s">
        <v>8698</v>
      </c>
      <c r="D9384" s="18" t="s">
        <v>8995</v>
      </c>
      <c r="E9384" s="18"/>
      <c r="F9384" s="18"/>
      <c r="G9384" s="18"/>
      <c r="H9384" s="18"/>
      <c r="I9384" s="18"/>
      <c r="J9384" s="21">
        <v>85.43</v>
      </c>
      <c r="K9384" s="5"/>
      <c r="L9384" s="9">
        <v>85.43</v>
      </c>
      <c r="M9384" s="5"/>
      <c r="N9384" s="20">
        <v>44</v>
      </c>
      <c r="O9384" s="5"/>
      <c r="P9384" s="8">
        <v>44</v>
      </c>
      <c r="Q9384" s="5"/>
    </row>
    <row r="9385" spans="1:17" ht="12" x14ac:dyDescent="0.2">
      <c r="A9385" s="16" t="s">
        <v>5920</v>
      </c>
      <c r="B9385" s="16" t="s">
        <v>9109</v>
      </c>
      <c r="C9385" s="17" t="s">
        <v>8699</v>
      </c>
      <c r="D9385" s="18" t="s">
        <v>8995</v>
      </c>
      <c r="E9385" s="18"/>
      <c r="F9385" s="18"/>
      <c r="G9385" s="18"/>
      <c r="H9385" s="18"/>
      <c r="I9385" s="18"/>
      <c r="J9385" s="5"/>
      <c r="K9385" s="19">
        <v>1833.33</v>
      </c>
      <c r="L9385" s="7">
        <v>1833.33</v>
      </c>
      <c r="M9385" s="5"/>
      <c r="N9385" s="5"/>
      <c r="O9385" s="20">
        <v>2</v>
      </c>
      <c r="P9385" s="8">
        <v>2</v>
      </c>
      <c r="Q9385" s="5"/>
    </row>
    <row r="9386" spans="1:17" ht="12" x14ac:dyDescent="0.2">
      <c r="A9386" s="16" t="s">
        <v>5920</v>
      </c>
      <c r="B9386" s="16" t="s">
        <v>9109</v>
      </c>
      <c r="C9386" s="17" t="s">
        <v>8700</v>
      </c>
      <c r="D9386" s="18" t="s">
        <v>8995</v>
      </c>
      <c r="E9386" s="18"/>
      <c r="F9386" s="18"/>
      <c r="G9386" s="18"/>
      <c r="H9386" s="18"/>
      <c r="I9386" s="18"/>
      <c r="J9386" s="5"/>
      <c r="K9386" s="19">
        <v>1833.33</v>
      </c>
      <c r="L9386" s="7">
        <v>1833.33</v>
      </c>
      <c r="M9386" s="5"/>
      <c r="N9386" s="5"/>
      <c r="O9386" s="20">
        <v>2</v>
      </c>
      <c r="P9386" s="8">
        <v>2</v>
      </c>
      <c r="Q9386" s="5"/>
    </row>
    <row r="9387" spans="1:17" ht="12" x14ac:dyDescent="0.2">
      <c r="A9387" s="16" t="s">
        <v>5920</v>
      </c>
      <c r="B9387" s="16" t="s">
        <v>9109</v>
      </c>
      <c r="C9387" s="17" t="s">
        <v>8701</v>
      </c>
      <c r="D9387" s="18" t="s">
        <v>8995</v>
      </c>
      <c r="E9387" s="18"/>
      <c r="F9387" s="18"/>
      <c r="G9387" s="18"/>
      <c r="H9387" s="18"/>
      <c r="I9387" s="18"/>
      <c r="J9387" s="5"/>
      <c r="K9387" s="21">
        <v>100</v>
      </c>
      <c r="L9387" s="6"/>
      <c r="M9387" s="21">
        <v>100</v>
      </c>
      <c r="N9387" s="5"/>
      <c r="O9387" s="20">
        <v>50</v>
      </c>
      <c r="P9387" s="6"/>
      <c r="Q9387" s="20">
        <v>50</v>
      </c>
    </row>
    <row r="9388" spans="1:17" ht="12" x14ac:dyDescent="0.2">
      <c r="A9388" s="16" t="s">
        <v>5920</v>
      </c>
      <c r="B9388" s="16" t="s">
        <v>9109</v>
      </c>
      <c r="C9388" s="17" t="s">
        <v>3259</v>
      </c>
      <c r="D9388" s="18" t="s">
        <v>8995</v>
      </c>
      <c r="E9388" s="18"/>
      <c r="F9388" s="18"/>
      <c r="G9388" s="18"/>
      <c r="H9388" s="18"/>
      <c r="I9388" s="18"/>
      <c r="J9388" s="5"/>
      <c r="K9388" s="19">
        <v>1272</v>
      </c>
      <c r="L9388" s="7">
        <v>1272</v>
      </c>
      <c r="M9388" s="5"/>
      <c r="N9388" s="5"/>
      <c r="O9388" s="20">
        <v>12</v>
      </c>
      <c r="P9388" s="8">
        <v>12</v>
      </c>
      <c r="Q9388" s="5"/>
    </row>
    <row r="9389" spans="1:17" ht="12" x14ac:dyDescent="0.2">
      <c r="A9389" s="16" t="s">
        <v>5920</v>
      </c>
      <c r="B9389" s="16" t="s">
        <v>9109</v>
      </c>
      <c r="C9389" s="17" t="s">
        <v>8702</v>
      </c>
      <c r="D9389" s="18" t="s">
        <v>8995</v>
      </c>
      <c r="E9389" s="18"/>
      <c r="F9389" s="18"/>
      <c r="G9389" s="18"/>
      <c r="H9389" s="18"/>
      <c r="I9389" s="18"/>
      <c r="J9389" s="5"/>
      <c r="K9389" s="21">
        <v>614.16999999999996</v>
      </c>
      <c r="L9389" s="6"/>
      <c r="M9389" s="21">
        <v>614.16999999999996</v>
      </c>
      <c r="N9389" s="5"/>
      <c r="O9389" s="20">
        <v>100</v>
      </c>
      <c r="P9389" s="6"/>
      <c r="Q9389" s="20">
        <v>100</v>
      </c>
    </row>
    <row r="9390" spans="1:17" ht="12" x14ac:dyDescent="0.2">
      <c r="A9390" s="16" t="s">
        <v>5920</v>
      </c>
      <c r="B9390" s="16" t="s">
        <v>9109</v>
      </c>
      <c r="C9390" s="17" t="s">
        <v>3263</v>
      </c>
      <c r="D9390" s="18" t="s">
        <v>8995</v>
      </c>
      <c r="E9390" s="18"/>
      <c r="F9390" s="18"/>
      <c r="G9390" s="18"/>
      <c r="H9390" s="18"/>
      <c r="I9390" s="18"/>
      <c r="J9390" s="5"/>
      <c r="K9390" s="21">
        <v>48</v>
      </c>
      <c r="L9390" s="9">
        <v>48</v>
      </c>
      <c r="M9390" s="5"/>
      <c r="N9390" s="5"/>
      <c r="O9390" s="20">
        <v>40</v>
      </c>
      <c r="P9390" s="8">
        <v>40</v>
      </c>
      <c r="Q9390" s="5"/>
    </row>
    <row r="9391" spans="1:17" ht="12" x14ac:dyDescent="0.2">
      <c r="A9391" s="16" t="s">
        <v>5920</v>
      </c>
      <c r="B9391" s="16" t="s">
        <v>9109</v>
      </c>
      <c r="C9391" s="17" t="s">
        <v>3264</v>
      </c>
      <c r="D9391" s="18" t="s">
        <v>8995</v>
      </c>
      <c r="E9391" s="18"/>
      <c r="F9391" s="18"/>
      <c r="G9391" s="18"/>
      <c r="H9391" s="18"/>
      <c r="I9391" s="18"/>
      <c r="J9391" s="5"/>
      <c r="K9391" s="21">
        <v>168.14</v>
      </c>
      <c r="L9391" s="9">
        <v>168.14</v>
      </c>
      <c r="M9391" s="5"/>
      <c r="N9391" s="5"/>
      <c r="O9391" s="20">
        <v>116</v>
      </c>
      <c r="P9391" s="8">
        <v>116</v>
      </c>
      <c r="Q9391" s="5"/>
    </row>
    <row r="9392" spans="1:17" ht="12" x14ac:dyDescent="0.2">
      <c r="A9392" s="16" t="s">
        <v>5920</v>
      </c>
      <c r="B9392" s="16" t="s">
        <v>9109</v>
      </c>
      <c r="C9392" s="17" t="s">
        <v>8703</v>
      </c>
      <c r="D9392" s="18" t="s">
        <v>8995</v>
      </c>
      <c r="E9392" s="18"/>
      <c r="F9392" s="18"/>
      <c r="G9392" s="18"/>
      <c r="H9392" s="18"/>
      <c r="I9392" s="18"/>
      <c r="J9392" s="5"/>
      <c r="K9392" s="21">
        <v>265.5</v>
      </c>
      <c r="L9392" s="9">
        <v>265.5</v>
      </c>
      <c r="M9392" s="5"/>
      <c r="N9392" s="5"/>
      <c r="O9392" s="20">
        <v>2</v>
      </c>
      <c r="P9392" s="8">
        <v>2</v>
      </c>
      <c r="Q9392" s="5"/>
    </row>
    <row r="9393" spans="1:17" ht="12" x14ac:dyDescent="0.2">
      <c r="A9393" s="16" t="s">
        <v>5920</v>
      </c>
      <c r="B9393" s="16" t="s">
        <v>9109</v>
      </c>
      <c r="C9393" s="17" t="s">
        <v>8704</v>
      </c>
      <c r="D9393" s="18" t="s">
        <v>8995</v>
      </c>
      <c r="E9393" s="18"/>
      <c r="F9393" s="18"/>
      <c r="G9393" s="18"/>
      <c r="H9393" s="18"/>
      <c r="I9393" s="18"/>
      <c r="J9393" s="5"/>
      <c r="K9393" s="21">
        <v>460.2</v>
      </c>
      <c r="L9393" s="9">
        <v>460.2</v>
      </c>
      <c r="M9393" s="5"/>
      <c r="N9393" s="5"/>
      <c r="O9393" s="20">
        <v>2</v>
      </c>
      <c r="P9393" s="8">
        <v>2</v>
      </c>
      <c r="Q9393" s="5"/>
    </row>
    <row r="9394" spans="1:17" ht="12" x14ac:dyDescent="0.2">
      <c r="A9394" s="16" t="s">
        <v>5920</v>
      </c>
      <c r="B9394" s="16" t="s">
        <v>9109</v>
      </c>
      <c r="C9394" s="17" t="s">
        <v>8705</v>
      </c>
      <c r="D9394" s="18" t="s">
        <v>8995</v>
      </c>
      <c r="E9394" s="18"/>
      <c r="F9394" s="18"/>
      <c r="G9394" s="18"/>
      <c r="H9394" s="18"/>
      <c r="I9394" s="18"/>
      <c r="J9394" s="5"/>
      <c r="K9394" s="21">
        <v>157.5</v>
      </c>
      <c r="L9394" s="9">
        <v>157.5</v>
      </c>
      <c r="M9394" s="5"/>
      <c r="N9394" s="5"/>
      <c r="O9394" s="20">
        <v>20</v>
      </c>
      <c r="P9394" s="8">
        <v>20</v>
      </c>
      <c r="Q9394" s="5"/>
    </row>
    <row r="9395" spans="1:17" ht="12" x14ac:dyDescent="0.2">
      <c r="A9395" s="16" t="s">
        <v>5920</v>
      </c>
      <c r="B9395" s="16" t="s">
        <v>9109</v>
      </c>
      <c r="C9395" s="17" t="s">
        <v>3302</v>
      </c>
      <c r="D9395" s="18" t="s">
        <v>8995</v>
      </c>
      <c r="E9395" s="18"/>
      <c r="F9395" s="18"/>
      <c r="G9395" s="18"/>
      <c r="H9395" s="18"/>
      <c r="I9395" s="18"/>
      <c r="J9395" s="5"/>
      <c r="K9395" s="19">
        <v>1385.42</v>
      </c>
      <c r="L9395" s="7">
        <v>1385.42</v>
      </c>
      <c r="M9395" s="5"/>
      <c r="N9395" s="5"/>
      <c r="O9395" s="20">
        <v>10</v>
      </c>
      <c r="P9395" s="8">
        <v>10</v>
      </c>
      <c r="Q9395" s="5"/>
    </row>
    <row r="9396" spans="1:17" ht="12" x14ac:dyDescent="0.2">
      <c r="A9396" s="16" t="s">
        <v>5920</v>
      </c>
      <c r="B9396" s="16" t="s">
        <v>9109</v>
      </c>
      <c r="C9396" s="17" t="s">
        <v>8706</v>
      </c>
      <c r="D9396" s="18" t="s">
        <v>8995</v>
      </c>
      <c r="E9396" s="18"/>
      <c r="F9396" s="18"/>
      <c r="G9396" s="18"/>
      <c r="H9396" s="18"/>
      <c r="I9396" s="18"/>
      <c r="J9396" s="5"/>
      <c r="K9396" s="19">
        <v>1023.33</v>
      </c>
      <c r="L9396" s="7">
        <v>1023.33</v>
      </c>
      <c r="M9396" s="5"/>
      <c r="N9396" s="5"/>
      <c r="O9396" s="20">
        <v>2</v>
      </c>
      <c r="P9396" s="8">
        <v>2</v>
      </c>
      <c r="Q9396" s="5"/>
    </row>
    <row r="9397" spans="1:17" ht="12" x14ac:dyDescent="0.2">
      <c r="A9397" s="16" t="s">
        <v>5920</v>
      </c>
      <c r="B9397" s="16" t="s">
        <v>9109</v>
      </c>
      <c r="C9397" s="17" t="s">
        <v>8707</v>
      </c>
      <c r="D9397" s="18" t="s">
        <v>8995</v>
      </c>
      <c r="E9397" s="26">
        <f>J9397-L9397</f>
        <v>-672.14</v>
      </c>
      <c r="F9397" s="26">
        <f>N9397-P9397</f>
        <v>-7</v>
      </c>
      <c r="G9397" s="26"/>
      <c r="H9397" s="26"/>
      <c r="I9397" s="18"/>
      <c r="J9397" s="21">
        <v>210.04</v>
      </c>
      <c r="K9397" s="21">
        <v>938.19</v>
      </c>
      <c r="L9397" s="9">
        <v>882.18</v>
      </c>
      <c r="M9397" s="21">
        <v>266.05</v>
      </c>
      <c r="N9397" s="20">
        <v>2</v>
      </c>
      <c r="O9397" s="20">
        <v>11</v>
      </c>
      <c r="P9397" s="8">
        <v>9</v>
      </c>
      <c r="Q9397" s="20">
        <v>4</v>
      </c>
    </row>
    <row r="9398" spans="1:17" ht="12" x14ac:dyDescent="0.2">
      <c r="A9398" s="16" t="s">
        <v>5920</v>
      </c>
      <c r="B9398" s="16" t="s">
        <v>9109</v>
      </c>
      <c r="C9398" s="17" t="s">
        <v>5753</v>
      </c>
      <c r="D9398" s="18" t="s">
        <v>8995</v>
      </c>
      <c r="E9398" s="18"/>
      <c r="F9398" s="18"/>
      <c r="G9398" s="18"/>
      <c r="H9398" s="18"/>
      <c r="I9398" s="18"/>
      <c r="J9398" s="21">
        <v>140.01</v>
      </c>
      <c r="K9398" s="5"/>
      <c r="L9398" s="9">
        <v>140.01</v>
      </c>
      <c r="M9398" s="5"/>
      <c r="N9398" s="20">
        <v>1</v>
      </c>
      <c r="O9398" s="5"/>
      <c r="P9398" s="8">
        <v>1</v>
      </c>
      <c r="Q9398" s="5"/>
    </row>
    <row r="9399" spans="1:17" ht="12" x14ac:dyDescent="0.2">
      <c r="A9399" s="16" t="s">
        <v>5920</v>
      </c>
      <c r="B9399" s="16" t="s">
        <v>9109</v>
      </c>
      <c r="C9399" s="17" t="s">
        <v>5754</v>
      </c>
      <c r="D9399" s="18" t="s">
        <v>8995</v>
      </c>
      <c r="E9399" s="26">
        <f>J9399-L9399</f>
        <v>0</v>
      </c>
      <c r="F9399" s="26">
        <f>N9399-P9399</f>
        <v>0</v>
      </c>
      <c r="G9399" s="26"/>
      <c r="H9399" s="26"/>
      <c r="I9399" s="18"/>
      <c r="J9399" s="21">
        <v>217.6</v>
      </c>
      <c r="K9399" s="21">
        <v>27.2</v>
      </c>
      <c r="L9399" s="9">
        <v>217.6</v>
      </c>
      <c r="M9399" s="21">
        <v>27.2</v>
      </c>
      <c r="N9399" s="20">
        <v>6</v>
      </c>
      <c r="O9399" s="20">
        <v>1</v>
      </c>
      <c r="P9399" s="8">
        <v>6</v>
      </c>
      <c r="Q9399" s="20">
        <v>1</v>
      </c>
    </row>
    <row r="9400" spans="1:17" ht="12" x14ac:dyDescent="0.2">
      <c r="A9400" s="16" t="s">
        <v>5920</v>
      </c>
      <c r="B9400" s="16" t="s">
        <v>9109</v>
      </c>
      <c r="C9400" s="17" t="s">
        <v>8708</v>
      </c>
      <c r="D9400" s="18" t="s">
        <v>8995</v>
      </c>
      <c r="E9400" s="18"/>
      <c r="F9400" s="18"/>
      <c r="G9400" s="18"/>
      <c r="H9400" s="18"/>
      <c r="I9400" s="18"/>
      <c r="J9400" s="21">
        <v>23.03</v>
      </c>
      <c r="K9400" s="5"/>
      <c r="L9400" s="9">
        <v>23.03</v>
      </c>
      <c r="M9400" s="5"/>
      <c r="N9400" s="20">
        <v>1</v>
      </c>
      <c r="O9400" s="5"/>
      <c r="P9400" s="8">
        <v>1</v>
      </c>
      <c r="Q9400" s="5"/>
    </row>
    <row r="9401" spans="1:17" ht="12" x14ac:dyDescent="0.2">
      <c r="A9401" s="16" t="s">
        <v>5920</v>
      </c>
      <c r="B9401" s="16" t="s">
        <v>9109</v>
      </c>
      <c r="C9401" s="17" t="s">
        <v>5755</v>
      </c>
      <c r="D9401" s="18" t="s">
        <v>8995</v>
      </c>
      <c r="E9401" s="18"/>
      <c r="F9401" s="18"/>
      <c r="G9401" s="18"/>
      <c r="H9401" s="18"/>
      <c r="I9401" s="18"/>
      <c r="J9401" s="5"/>
      <c r="K9401" s="19">
        <v>116938.91</v>
      </c>
      <c r="L9401" s="7">
        <v>58142.81</v>
      </c>
      <c r="M9401" s="19">
        <v>58796.1</v>
      </c>
      <c r="N9401" s="5"/>
      <c r="O9401" s="20">
        <v>179</v>
      </c>
      <c r="P9401" s="8">
        <v>89</v>
      </c>
      <c r="Q9401" s="20">
        <v>90</v>
      </c>
    </row>
    <row r="9402" spans="1:17" ht="12" x14ac:dyDescent="0.2">
      <c r="A9402" s="16" t="s">
        <v>5920</v>
      </c>
      <c r="B9402" s="16" t="s">
        <v>9109</v>
      </c>
      <c r="C9402" s="17" t="s">
        <v>8709</v>
      </c>
      <c r="D9402" s="18" t="s">
        <v>8995</v>
      </c>
      <c r="E9402" s="18"/>
      <c r="F9402" s="18"/>
      <c r="G9402" s="18"/>
      <c r="H9402" s="18"/>
      <c r="I9402" s="18"/>
      <c r="J9402" s="21">
        <v>23.34</v>
      </c>
      <c r="K9402" s="5"/>
      <c r="L9402" s="9">
        <v>23.34</v>
      </c>
      <c r="M9402" s="5"/>
      <c r="N9402" s="20">
        <v>1</v>
      </c>
      <c r="O9402" s="5"/>
      <c r="P9402" s="8">
        <v>1</v>
      </c>
      <c r="Q9402" s="5"/>
    </row>
    <row r="9403" spans="1:17" ht="12" x14ac:dyDescent="0.2">
      <c r="A9403" s="16" t="s">
        <v>5920</v>
      </c>
      <c r="B9403" s="16" t="s">
        <v>9109</v>
      </c>
      <c r="C9403" s="17" t="s">
        <v>8710</v>
      </c>
      <c r="D9403" s="18" t="s">
        <v>8995</v>
      </c>
      <c r="E9403" s="18"/>
      <c r="F9403" s="18"/>
      <c r="G9403" s="18"/>
      <c r="H9403" s="18"/>
      <c r="I9403" s="18"/>
      <c r="J9403" s="19">
        <v>12139.4</v>
      </c>
      <c r="K9403" s="5"/>
      <c r="L9403" s="7">
        <v>12139.4</v>
      </c>
      <c r="M9403" s="5"/>
      <c r="N9403" s="20">
        <v>5</v>
      </c>
      <c r="O9403" s="5"/>
      <c r="P9403" s="8">
        <v>5</v>
      </c>
      <c r="Q9403" s="5"/>
    </row>
    <row r="9404" spans="1:17" ht="12" x14ac:dyDescent="0.2">
      <c r="A9404" s="16" t="s">
        <v>5920</v>
      </c>
      <c r="B9404" s="16" t="s">
        <v>9109</v>
      </c>
      <c r="C9404" s="17" t="s">
        <v>8711</v>
      </c>
      <c r="D9404" s="18" t="s">
        <v>8995</v>
      </c>
      <c r="E9404" s="18"/>
      <c r="F9404" s="18"/>
      <c r="G9404" s="18"/>
      <c r="H9404" s="18"/>
      <c r="I9404" s="18"/>
      <c r="J9404" s="5"/>
      <c r="K9404" s="19">
        <v>3674.4</v>
      </c>
      <c r="L9404" s="7">
        <v>2532</v>
      </c>
      <c r="M9404" s="19">
        <v>1142.4000000000001</v>
      </c>
      <c r="N9404" s="5"/>
      <c r="O9404" s="20">
        <v>213</v>
      </c>
      <c r="P9404" s="8">
        <v>145</v>
      </c>
      <c r="Q9404" s="20">
        <v>68</v>
      </c>
    </row>
    <row r="9405" spans="1:17" ht="12" x14ac:dyDescent="0.2">
      <c r="A9405" s="16" t="s">
        <v>5920</v>
      </c>
      <c r="B9405" s="16" t="s">
        <v>9109</v>
      </c>
      <c r="C9405" s="17" t="s">
        <v>8712</v>
      </c>
      <c r="D9405" s="18" t="s">
        <v>8995</v>
      </c>
      <c r="E9405" s="18"/>
      <c r="F9405" s="18"/>
      <c r="G9405" s="18"/>
      <c r="H9405" s="18"/>
      <c r="I9405" s="18"/>
      <c r="J9405" s="5"/>
      <c r="K9405" s="21">
        <v>133</v>
      </c>
      <c r="L9405" s="9">
        <v>133</v>
      </c>
      <c r="M9405" s="5"/>
      <c r="N9405" s="5"/>
      <c r="O9405" s="20">
        <v>1</v>
      </c>
      <c r="P9405" s="8">
        <v>1</v>
      </c>
      <c r="Q9405" s="5"/>
    </row>
    <row r="9406" spans="1:17" ht="24" x14ac:dyDescent="0.2">
      <c r="A9406" s="16" t="s">
        <v>5920</v>
      </c>
      <c r="B9406" s="16" t="s">
        <v>9109</v>
      </c>
      <c r="C9406" s="17" t="s">
        <v>3312</v>
      </c>
      <c r="D9406" s="18" t="s">
        <v>8995</v>
      </c>
      <c r="E9406" s="18"/>
      <c r="F9406" s="18"/>
      <c r="G9406" s="18"/>
      <c r="H9406" s="18"/>
      <c r="I9406" s="18"/>
      <c r="J9406" s="5"/>
      <c r="K9406" s="19">
        <v>3286.83</v>
      </c>
      <c r="L9406" s="7">
        <v>3286.83</v>
      </c>
      <c r="M9406" s="5"/>
      <c r="N9406" s="5"/>
      <c r="O9406" s="20">
        <v>1</v>
      </c>
      <c r="P9406" s="8">
        <v>1</v>
      </c>
      <c r="Q9406" s="5"/>
    </row>
    <row r="9407" spans="1:17" ht="12" x14ac:dyDescent="0.2">
      <c r="A9407" s="16" t="s">
        <v>5920</v>
      </c>
      <c r="B9407" s="16" t="s">
        <v>9109</v>
      </c>
      <c r="C9407" s="17" t="s">
        <v>8713</v>
      </c>
      <c r="D9407" s="18" t="s">
        <v>8995</v>
      </c>
      <c r="E9407" s="18"/>
      <c r="F9407" s="18"/>
      <c r="G9407" s="18"/>
      <c r="H9407" s="18"/>
      <c r="I9407" s="18"/>
      <c r="J9407" s="5"/>
      <c r="K9407" s="19">
        <v>4863.6899999999996</v>
      </c>
      <c r="L9407" s="7">
        <v>4863.6899999999996</v>
      </c>
      <c r="M9407" s="5"/>
      <c r="N9407" s="5"/>
      <c r="O9407" s="20">
        <v>2</v>
      </c>
      <c r="P9407" s="8">
        <v>2</v>
      </c>
      <c r="Q9407" s="5"/>
    </row>
    <row r="9408" spans="1:17" ht="24" x14ac:dyDescent="0.2">
      <c r="A9408" s="16" t="s">
        <v>5920</v>
      </c>
      <c r="B9408" s="16" t="s">
        <v>9109</v>
      </c>
      <c r="C9408" s="17" t="s">
        <v>3315</v>
      </c>
      <c r="D9408" s="18" t="s">
        <v>8995</v>
      </c>
      <c r="E9408" s="18"/>
      <c r="F9408" s="18"/>
      <c r="G9408" s="18"/>
      <c r="H9408" s="18"/>
      <c r="I9408" s="18"/>
      <c r="J9408" s="5"/>
      <c r="K9408" s="19">
        <v>3192.32</v>
      </c>
      <c r="L9408" s="7">
        <v>3192.32</v>
      </c>
      <c r="M9408" s="5"/>
      <c r="N9408" s="5"/>
      <c r="O9408" s="20">
        <v>1</v>
      </c>
      <c r="P9408" s="8">
        <v>1</v>
      </c>
      <c r="Q9408" s="5"/>
    </row>
    <row r="9409" spans="1:17" ht="12" x14ac:dyDescent="0.2">
      <c r="A9409" s="16" t="s">
        <v>5920</v>
      </c>
      <c r="B9409" s="16" t="s">
        <v>9109</v>
      </c>
      <c r="C9409" s="17" t="s">
        <v>8714</v>
      </c>
      <c r="D9409" s="18" t="s">
        <v>8995</v>
      </c>
      <c r="E9409" s="18"/>
      <c r="F9409" s="18"/>
      <c r="G9409" s="18"/>
      <c r="H9409" s="18"/>
      <c r="I9409" s="18"/>
      <c r="J9409" s="5"/>
      <c r="K9409" s="19">
        <v>5758.95</v>
      </c>
      <c r="L9409" s="7">
        <v>5758.95</v>
      </c>
      <c r="M9409" s="5"/>
      <c r="N9409" s="5"/>
      <c r="O9409" s="20">
        <v>1</v>
      </c>
      <c r="P9409" s="8">
        <v>1</v>
      </c>
      <c r="Q9409" s="5"/>
    </row>
    <row r="9410" spans="1:17" ht="12" x14ac:dyDescent="0.2">
      <c r="A9410" s="16" t="s">
        <v>5920</v>
      </c>
      <c r="B9410" s="16" t="s">
        <v>9109</v>
      </c>
      <c r="C9410" s="17" t="s">
        <v>8715</v>
      </c>
      <c r="D9410" s="18" t="s">
        <v>8995</v>
      </c>
      <c r="E9410" s="18"/>
      <c r="F9410" s="18"/>
      <c r="G9410" s="18"/>
      <c r="H9410" s="18"/>
      <c r="I9410" s="18"/>
      <c r="J9410" s="5"/>
      <c r="K9410" s="19">
        <v>4527.04</v>
      </c>
      <c r="L9410" s="7">
        <v>4527.04</v>
      </c>
      <c r="M9410" s="5"/>
      <c r="N9410" s="5"/>
      <c r="O9410" s="20">
        <v>2</v>
      </c>
      <c r="P9410" s="8">
        <v>2</v>
      </c>
      <c r="Q9410" s="5"/>
    </row>
    <row r="9411" spans="1:17" ht="12" x14ac:dyDescent="0.2">
      <c r="A9411" s="16" t="s">
        <v>5920</v>
      </c>
      <c r="B9411" s="16" t="s">
        <v>9109</v>
      </c>
      <c r="C9411" s="17" t="s">
        <v>8716</v>
      </c>
      <c r="D9411" s="18" t="s">
        <v>8995</v>
      </c>
      <c r="E9411" s="18"/>
      <c r="F9411" s="18"/>
      <c r="G9411" s="18"/>
      <c r="H9411" s="18"/>
      <c r="I9411" s="18"/>
      <c r="J9411" s="5"/>
      <c r="K9411" s="19">
        <v>2510.16</v>
      </c>
      <c r="L9411" s="7">
        <v>2510.16</v>
      </c>
      <c r="M9411" s="5"/>
      <c r="N9411" s="5"/>
      <c r="O9411" s="20">
        <v>1</v>
      </c>
      <c r="P9411" s="8">
        <v>1</v>
      </c>
      <c r="Q9411" s="5"/>
    </row>
    <row r="9412" spans="1:17" ht="12" x14ac:dyDescent="0.2">
      <c r="A9412" s="16" t="s">
        <v>5920</v>
      </c>
      <c r="B9412" s="16" t="s">
        <v>9109</v>
      </c>
      <c r="C9412" s="17" t="s">
        <v>8717</v>
      </c>
      <c r="D9412" s="18" t="s">
        <v>8995</v>
      </c>
      <c r="E9412" s="18"/>
      <c r="F9412" s="18"/>
      <c r="G9412" s="18"/>
      <c r="H9412" s="18"/>
      <c r="I9412" s="18"/>
      <c r="J9412" s="5"/>
      <c r="K9412" s="19">
        <v>5815.82</v>
      </c>
      <c r="L9412" s="7">
        <v>5815.82</v>
      </c>
      <c r="M9412" s="5"/>
      <c r="N9412" s="5"/>
      <c r="O9412" s="20">
        <v>1</v>
      </c>
      <c r="P9412" s="8">
        <v>1</v>
      </c>
      <c r="Q9412" s="5"/>
    </row>
    <row r="9413" spans="1:17" ht="12" x14ac:dyDescent="0.2">
      <c r="A9413" s="16" t="s">
        <v>5920</v>
      </c>
      <c r="B9413" s="16" t="s">
        <v>9109</v>
      </c>
      <c r="C9413" s="17" t="s">
        <v>8718</v>
      </c>
      <c r="D9413" s="18" t="s">
        <v>8995</v>
      </c>
      <c r="E9413" s="18"/>
      <c r="F9413" s="18"/>
      <c r="G9413" s="18"/>
      <c r="H9413" s="18"/>
      <c r="I9413" s="18"/>
      <c r="J9413" s="5"/>
      <c r="K9413" s="21">
        <v>373.1</v>
      </c>
      <c r="L9413" s="6"/>
      <c r="M9413" s="21">
        <v>373.1</v>
      </c>
      <c r="N9413" s="5"/>
      <c r="O9413" s="20">
        <v>4</v>
      </c>
      <c r="P9413" s="6"/>
      <c r="Q9413" s="20">
        <v>4</v>
      </c>
    </row>
    <row r="9414" spans="1:17" ht="12" x14ac:dyDescent="0.2">
      <c r="A9414" s="16" t="s">
        <v>5920</v>
      </c>
      <c r="B9414" s="16" t="s">
        <v>9109</v>
      </c>
      <c r="C9414" s="17" t="s">
        <v>8719</v>
      </c>
      <c r="D9414" s="18" t="s">
        <v>8995</v>
      </c>
      <c r="E9414" s="18"/>
      <c r="F9414" s="18"/>
      <c r="G9414" s="18"/>
      <c r="H9414" s="18"/>
      <c r="I9414" s="18"/>
      <c r="J9414" s="5"/>
      <c r="K9414" s="21">
        <v>177.45</v>
      </c>
      <c r="L9414" s="6"/>
      <c r="M9414" s="21">
        <v>177.45</v>
      </c>
      <c r="N9414" s="5"/>
      <c r="O9414" s="20">
        <v>2</v>
      </c>
      <c r="P9414" s="6"/>
      <c r="Q9414" s="20">
        <v>2</v>
      </c>
    </row>
    <row r="9415" spans="1:17" ht="12" x14ac:dyDescent="0.2">
      <c r="A9415" s="16" t="s">
        <v>5920</v>
      </c>
      <c r="B9415" s="16" t="s">
        <v>9109</v>
      </c>
      <c r="C9415" s="17" t="s">
        <v>8720</v>
      </c>
      <c r="D9415" s="18" t="s">
        <v>8995</v>
      </c>
      <c r="E9415" s="18"/>
      <c r="F9415" s="18"/>
      <c r="G9415" s="18"/>
      <c r="H9415" s="18"/>
      <c r="I9415" s="18"/>
      <c r="J9415" s="5"/>
      <c r="K9415" s="19">
        <v>4099</v>
      </c>
      <c r="L9415" s="7">
        <v>2049.5</v>
      </c>
      <c r="M9415" s="19">
        <v>2049.5</v>
      </c>
      <c r="N9415" s="5"/>
      <c r="O9415" s="20">
        <v>60</v>
      </c>
      <c r="P9415" s="8">
        <v>30</v>
      </c>
      <c r="Q9415" s="20">
        <v>30</v>
      </c>
    </row>
    <row r="9416" spans="1:17" ht="12" x14ac:dyDescent="0.2">
      <c r="A9416" s="16" t="s">
        <v>5920</v>
      </c>
      <c r="B9416" s="16" t="s">
        <v>9109</v>
      </c>
      <c r="C9416" s="17" t="s">
        <v>8721</v>
      </c>
      <c r="D9416" s="18" t="s">
        <v>8995</v>
      </c>
      <c r="E9416" s="18"/>
      <c r="F9416" s="18"/>
      <c r="G9416" s="18"/>
      <c r="H9416" s="18"/>
      <c r="I9416" s="18"/>
      <c r="J9416" s="5"/>
      <c r="K9416" s="21">
        <v>576.07000000000005</v>
      </c>
      <c r="L9416" s="9">
        <v>576.07000000000005</v>
      </c>
      <c r="M9416" s="5"/>
      <c r="N9416" s="5"/>
      <c r="O9416" s="20">
        <v>2</v>
      </c>
      <c r="P9416" s="8">
        <v>2</v>
      </c>
      <c r="Q9416" s="5"/>
    </row>
    <row r="9417" spans="1:17" ht="12" x14ac:dyDescent="0.2">
      <c r="A9417" s="16" t="s">
        <v>5920</v>
      </c>
      <c r="B9417" s="16" t="s">
        <v>9109</v>
      </c>
      <c r="C9417" s="17" t="s">
        <v>3327</v>
      </c>
      <c r="D9417" s="18" t="s">
        <v>8995</v>
      </c>
      <c r="E9417" s="18"/>
      <c r="F9417" s="18"/>
      <c r="G9417" s="18"/>
      <c r="H9417" s="18"/>
      <c r="I9417" s="18"/>
      <c r="J9417" s="5"/>
      <c r="K9417" s="19">
        <v>5764</v>
      </c>
      <c r="L9417" s="7">
        <v>5764</v>
      </c>
      <c r="M9417" s="5"/>
      <c r="N9417" s="5"/>
      <c r="O9417" s="20">
        <v>4</v>
      </c>
      <c r="P9417" s="8">
        <v>4</v>
      </c>
      <c r="Q9417" s="5"/>
    </row>
    <row r="9418" spans="1:17" ht="12" x14ac:dyDescent="0.2">
      <c r="A9418" s="16" t="s">
        <v>5920</v>
      </c>
      <c r="B9418" s="16" t="s">
        <v>9109</v>
      </c>
      <c r="C9418" s="17" t="s">
        <v>3328</v>
      </c>
      <c r="D9418" s="18" t="s">
        <v>8995</v>
      </c>
      <c r="E9418" s="18"/>
      <c r="F9418" s="18"/>
      <c r="G9418" s="18"/>
      <c r="H9418" s="18"/>
      <c r="I9418" s="18"/>
      <c r="J9418" s="5"/>
      <c r="K9418" s="19">
        <v>12078</v>
      </c>
      <c r="L9418" s="7">
        <v>12078</v>
      </c>
      <c r="M9418" s="5"/>
      <c r="N9418" s="5"/>
      <c r="O9418" s="20">
        <v>8</v>
      </c>
      <c r="P9418" s="8">
        <v>8</v>
      </c>
      <c r="Q9418" s="5"/>
    </row>
    <row r="9419" spans="1:17" ht="12" x14ac:dyDescent="0.2">
      <c r="A9419" s="16" t="s">
        <v>5920</v>
      </c>
      <c r="B9419" s="16" t="s">
        <v>9109</v>
      </c>
      <c r="C9419" s="17" t="s">
        <v>5760</v>
      </c>
      <c r="D9419" s="18" t="s">
        <v>8995</v>
      </c>
      <c r="E9419" s="26">
        <f>J9419-L9419</f>
        <v>0</v>
      </c>
      <c r="F9419" s="26">
        <f>N9419-P9419</f>
        <v>0</v>
      </c>
      <c r="G9419" s="26"/>
      <c r="H9419" s="26"/>
      <c r="I9419" s="18"/>
      <c r="J9419" s="19">
        <v>7184.25</v>
      </c>
      <c r="K9419" s="19">
        <v>33230.400000000001</v>
      </c>
      <c r="L9419" s="7">
        <v>7184.25</v>
      </c>
      <c r="M9419" s="19">
        <v>33230.400000000001</v>
      </c>
      <c r="N9419" s="20">
        <v>0.10299999999999999</v>
      </c>
      <c r="O9419" s="20">
        <v>0.42</v>
      </c>
      <c r="P9419" s="8">
        <v>0.10299999999999999</v>
      </c>
      <c r="Q9419" s="20">
        <v>0.42</v>
      </c>
    </row>
    <row r="9420" spans="1:17" ht="12" x14ac:dyDescent="0.2">
      <c r="A9420" s="16" t="s">
        <v>5920</v>
      </c>
      <c r="B9420" s="16" t="s">
        <v>9109</v>
      </c>
      <c r="C9420" s="17" t="s">
        <v>8722</v>
      </c>
      <c r="D9420" s="18" t="s">
        <v>8995</v>
      </c>
      <c r="E9420" s="18"/>
      <c r="F9420" s="18"/>
      <c r="G9420" s="18"/>
      <c r="H9420" s="18"/>
      <c r="I9420" s="18"/>
      <c r="J9420" s="5"/>
      <c r="K9420" s="19">
        <v>127657.14</v>
      </c>
      <c r="L9420" s="6"/>
      <c r="M9420" s="19">
        <v>127657.14</v>
      </c>
      <c r="N9420" s="5"/>
      <c r="O9420" s="20">
        <v>1.5249999999999999</v>
      </c>
      <c r="P9420" s="6"/>
      <c r="Q9420" s="20">
        <v>1.5249999999999999</v>
      </c>
    </row>
    <row r="9421" spans="1:17" ht="12" x14ac:dyDescent="0.2">
      <c r="A9421" s="16" t="s">
        <v>5920</v>
      </c>
      <c r="B9421" s="16" t="s">
        <v>9109</v>
      </c>
      <c r="C9421" s="17" t="s">
        <v>5761</v>
      </c>
      <c r="D9421" s="18" t="s">
        <v>8995</v>
      </c>
      <c r="E9421" s="26">
        <f>J9421-L9421</f>
        <v>0</v>
      </c>
      <c r="F9421" s="26">
        <f>N9421-P9421</f>
        <v>0</v>
      </c>
      <c r="G9421" s="26"/>
      <c r="H9421" s="26"/>
      <c r="I9421" s="18"/>
      <c r="J9421" s="19">
        <v>135517.49</v>
      </c>
      <c r="K9421" s="19">
        <v>21767.200000000001</v>
      </c>
      <c r="L9421" s="7">
        <v>135517.49</v>
      </c>
      <c r="M9421" s="19">
        <v>21767.200000000001</v>
      </c>
      <c r="N9421" s="20">
        <v>2.5649999999999999</v>
      </c>
      <c r="O9421" s="20">
        <v>0.26</v>
      </c>
      <c r="P9421" s="8">
        <v>2.5649999999999999</v>
      </c>
      <c r="Q9421" s="20">
        <v>0.26</v>
      </c>
    </row>
    <row r="9422" spans="1:17" ht="12" x14ac:dyDescent="0.2">
      <c r="A9422" s="16" t="s">
        <v>5920</v>
      </c>
      <c r="B9422" s="16" t="s">
        <v>9109</v>
      </c>
      <c r="C9422" s="17" t="s">
        <v>8723</v>
      </c>
      <c r="D9422" s="18" t="s">
        <v>8995</v>
      </c>
      <c r="E9422" s="18"/>
      <c r="F9422" s="18"/>
      <c r="G9422" s="18"/>
      <c r="H9422" s="18"/>
      <c r="I9422" s="18"/>
      <c r="J9422" s="5"/>
      <c r="K9422" s="19">
        <v>77183.399999999994</v>
      </c>
      <c r="L9422" s="6"/>
      <c r="M9422" s="19">
        <v>77183.399999999994</v>
      </c>
      <c r="N9422" s="5"/>
      <c r="O9422" s="20">
        <v>0.875</v>
      </c>
      <c r="P9422" s="6"/>
      <c r="Q9422" s="20">
        <v>0.875</v>
      </c>
    </row>
    <row r="9423" spans="1:17" ht="12" x14ac:dyDescent="0.2">
      <c r="A9423" s="16" t="s">
        <v>5920</v>
      </c>
      <c r="B9423" s="16" t="s">
        <v>9109</v>
      </c>
      <c r="C9423" s="17" t="s">
        <v>8724</v>
      </c>
      <c r="D9423" s="18" t="s">
        <v>8995</v>
      </c>
      <c r="E9423" s="18"/>
      <c r="F9423" s="18"/>
      <c r="G9423" s="18"/>
      <c r="H9423" s="18"/>
      <c r="I9423" s="18"/>
      <c r="J9423" s="5"/>
      <c r="K9423" s="19">
        <v>224493.43</v>
      </c>
      <c r="L9423" s="6"/>
      <c r="M9423" s="19">
        <v>224493.43</v>
      </c>
      <c r="N9423" s="5"/>
      <c r="O9423" s="20">
        <v>2.5449999999999999</v>
      </c>
      <c r="P9423" s="6"/>
      <c r="Q9423" s="20">
        <v>2.5449999999999999</v>
      </c>
    </row>
    <row r="9424" spans="1:17" ht="12" x14ac:dyDescent="0.2">
      <c r="A9424" s="16" t="s">
        <v>5920</v>
      </c>
      <c r="B9424" s="16" t="s">
        <v>9109</v>
      </c>
      <c r="C9424" s="17" t="s">
        <v>8725</v>
      </c>
      <c r="D9424" s="18" t="s">
        <v>8995</v>
      </c>
      <c r="E9424" s="18"/>
      <c r="F9424" s="18"/>
      <c r="G9424" s="18"/>
      <c r="H9424" s="18"/>
      <c r="I9424" s="18"/>
      <c r="J9424" s="5"/>
      <c r="K9424" s="19">
        <v>251160</v>
      </c>
      <c r="L9424" s="6"/>
      <c r="M9424" s="19">
        <v>251160</v>
      </c>
      <c r="N9424" s="5"/>
      <c r="O9424" s="20">
        <v>3</v>
      </c>
      <c r="P9424" s="6"/>
      <c r="Q9424" s="20">
        <v>3</v>
      </c>
    </row>
    <row r="9425" spans="1:17" ht="12" x14ac:dyDescent="0.2">
      <c r="A9425" s="16" t="s">
        <v>5920</v>
      </c>
      <c r="B9425" s="16" t="s">
        <v>9109</v>
      </c>
      <c r="C9425" s="17" t="s">
        <v>5764</v>
      </c>
      <c r="D9425" s="18" t="s">
        <v>8995</v>
      </c>
      <c r="E9425" s="18"/>
      <c r="F9425" s="18"/>
      <c r="G9425" s="18"/>
      <c r="H9425" s="18"/>
      <c r="I9425" s="18"/>
      <c r="J9425" s="5"/>
      <c r="K9425" s="19">
        <v>15193.33</v>
      </c>
      <c r="L9425" s="6"/>
      <c r="M9425" s="19">
        <v>15193.33</v>
      </c>
      <c r="N9425" s="5"/>
      <c r="O9425" s="20">
        <v>0.17199999999999999</v>
      </c>
      <c r="P9425" s="6"/>
      <c r="Q9425" s="20">
        <v>0.17199999999999999</v>
      </c>
    </row>
    <row r="9426" spans="1:17" ht="12" x14ac:dyDescent="0.2">
      <c r="A9426" s="16" t="s">
        <v>5920</v>
      </c>
      <c r="B9426" s="16" t="s">
        <v>9109</v>
      </c>
      <c r="C9426" s="17" t="s">
        <v>8726</v>
      </c>
      <c r="D9426" s="18" t="s">
        <v>8995</v>
      </c>
      <c r="E9426" s="18"/>
      <c r="F9426" s="18"/>
      <c r="G9426" s="18"/>
      <c r="H9426" s="18"/>
      <c r="I9426" s="18"/>
      <c r="J9426" s="19">
        <v>19989.16</v>
      </c>
      <c r="K9426" s="5"/>
      <c r="L9426" s="7">
        <v>19989.16</v>
      </c>
      <c r="M9426" s="5"/>
      <c r="N9426" s="20">
        <v>0.34499999999999997</v>
      </c>
      <c r="O9426" s="5"/>
      <c r="P9426" s="8">
        <v>0.34499999999999997</v>
      </c>
      <c r="Q9426" s="5"/>
    </row>
    <row r="9427" spans="1:17" ht="12" x14ac:dyDescent="0.2">
      <c r="A9427" s="16" t="s">
        <v>5920</v>
      </c>
      <c r="B9427" s="16" t="s">
        <v>9109</v>
      </c>
      <c r="C9427" s="17" t="s">
        <v>8727</v>
      </c>
      <c r="D9427" s="18" t="s">
        <v>8995</v>
      </c>
      <c r="E9427" s="18"/>
      <c r="F9427" s="18"/>
      <c r="G9427" s="18"/>
      <c r="H9427" s="18"/>
      <c r="I9427" s="18"/>
      <c r="J9427" s="5"/>
      <c r="K9427" s="19">
        <v>93439.08</v>
      </c>
      <c r="L9427" s="6"/>
      <c r="M9427" s="19">
        <v>93439.08</v>
      </c>
      <c r="N9427" s="5"/>
      <c r="O9427" s="20">
        <v>1.05</v>
      </c>
      <c r="P9427" s="6"/>
      <c r="Q9427" s="20">
        <v>1.05</v>
      </c>
    </row>
    <row r="9428" spans="1:17" ht="12" x14ac:dyDescent="0.2">
      <c r="A9428" s="16" t="s">
        <v>5920</v>
      </c>
      <c r="B9428" s="16" t="s">
        <v>9109</v>
      </c>
      <c r="C9428" s="17" t="s">
        <v>5765</v>
      </c>
      <c r="D9428" s="18" t="s">
        <v>8995</v>
      </c>
      <c r="E9428" s="18"/>
      <c r="F9428" s="18"/>
      <c r="G9428" s="18"/>
      <c r="H9428" s="18"/>
      <c r="I9428" s="18"/>
      <c r="J9428" s="5"/>
      <c r="K9428" s="19">
        <v>46046</v>
      </c>
      <c r="L9428" s="6"/>
      <c r="M9428" s="19">
        <v>46046</v>
      </c>
      <c r="N9428" s="5"/>
      <c r="O9428" s="20">
        <v>0.55000000000000004</v>
      </c>
      <c r="P9428" s="6"/>
      <c r="Q9428" s="20">
        <v>0.55000000000000004</v>
      </c>
    </row>
    <row r="9429" spans="1:17" ht="12" x14ac:dyDescent="0.2">
      <c r="A9429" s="16" t="s">
        <v>5920</v>
      </c>
      <c r="B9429" s="16" t="s">
        <v>9109</v>
      </c>
      <c r="C9429" s="17" t="s">
        <v>8728</v>
      </c>
      <c r="D9429" s="18" t="s">
        <v>8995</v>
      </c>
      <c r="E9429" s="18"/>
      <c r="F9429" s="18"/>
      <c r="G9429" s="18"/>
      <c r="H9429" s="18"/>
      <c r="I9429" s="18"/>
      <c r="J9429" s="5"/>
      <c r="K9429" s="19">
        <v>106342.57</v>
      </c>
      <c r="L9429" s="6"/>
      <c r="M9429" s="19">
        <v>106342.57</v>
      </c>
      <c r="N9429" s="5"/>
      <c r="O9429" s="20">
        <v>1.1950000000000001</v>
      </c>
      <c r="P9429" s="6"/>
      <c r="Q9429" s="20">
        <v>1.1950000000000001</v>
      </c>
    </row>
    <row r="9430" spans="1:17" ht="12" x14ac:dyDescent="0.2">
      <c r="A9430" s="16" t="s">
        <v>5920</v>
      </c>
      <c r="B9430" s="16" t="s">
        <v>9109</v>
      </c>
      <c r="C9430" s="17" t="s">
        <v>8729</v>
      </c>
      <c r="D9430" s="18" t="s">
        <v>8995</v>
      </c>
      <c r="E9430" s="18"/>
      <c r="F9430" s="18"/>
      <c r="G9430" s="18"/>
      <c r="H9430" s="18"/>
      <c r="I9430" s="18"/>
      <c r="J9430" s="5"/>
      <c r="K9430" s="19">
        <v>84138.6</v>
      </c>
      <c r="L9430" s="6"/>
      <c r="M9430" s="19">
        <v>84138.6</v>
      </c>
      <c r="N9430" s="5"/>
      <c r="O9430" s="20">
        <v>1.0049999999999999</v>
      </c>
      <c r="P9430" s="6"/>
      <c r="Q9430" s="20">
        <v>1.0049999999999999</v>
      </c>
    </row>
    <row r="9431" spans="1:17" ht="12" x14ac:dyDescent="0.2">
      <c r="A9431" s="16" t="s">
        <v>5920</v>
      </c>
      <c r="B9431" s="16" t="s">
        <v>9109</v>
      </c>
      <c r="C9431" s="17" t="s">
        <v>8730</v>
      </c>
      <c r="D9431" s="18" t="s">
        <v>8995</v>
      </c>
      <c r="E9431" s="18"/>
      <c r="F9431" s="18"/>
      <c r="G9431" s="18"/>
      <c r="H9431" s="18"/>
      <c r="I9431" s="18"/>
      <c r="J9431" s="5"/>
      <c r="K9431" s="19">
        <v>791628.49</v>
      </c>
      <c r="L9431" s="6"/>
      <c r="M9431" s="19">
        <v>791628.49</v>
      </c>
      <c r="N9431" s="5"/>
      <c r="O9431" s="20">
        <v>7.8949999999999996</v>
      </c>
      <c r="P9431" s="6"/>
      <c r="Q9431" s="20">
        <v>7.8949999999999996</v>
      </c>
    </row>
    <row r="9432" spans="1:17" ht="12" x14ac:dyDescent="0.2">
      <c r="A9432" s="16" t="s">
        <v>5920</v>
      </c>
      <c r="B9432" s="16" t="s">
        <v>9109</v>
      </c>
      <c r="C9432" s="17" t="s">
        <v>8731</v>
      </c>
      <c r="D9432" s="18" t="s">
        <v>8995</v>
      </c>
      <c r="E9432" s="18"/>
      <c r="F9432" s="18"/>
      <c r="G9432" s="18"/>
      <c r="H9432" s="18"/>
      <c r="I9432" s="18"/>
      <c r="J9432" s="5"/>
      <c r="K9432" s="19">
        <v>153614.70000000001</v>
      </c>
      <c r="L9432" s="6"/>
      <c r="M9432" s="19">
        <v>153614.70000000001</v>
      </c>
      <c r="N9432" s="5"/>
      <c r="O9432" s="20">
        <v>1.81</v>
      </c>
      <c r="P9432" s="6"/>
      <c r="Q9432" s="20">
        <v>1.81</v>
      </c>
    </row>
    <row r="9433" spans="1:17" ht="12" x14ac:dyDescent="0.2">
      <c r="A9433" s="16" t="s">
        <v>5920</v>
      </c>
      <c r="B9433" s="16" t="s">
        <v>9109</v>
      </c>
      <c r="C9433" s="17" t="s">
        <v>8732</v>
      </c>
      <c r="D9433" s="18" t="s">
        <v>8995</v>
      </c>
      <c r="E9433" s="18"/>
      <c r="F9433" s="18"/>
      <c r="G9433" s="18"/>
      <c r="H9433" s="18"/>
      <c r="I9433" s="18"/>
      <c r="J9433" s="5"/>
      <c r="K9433" s="19">
        <v>258669.32</v>
      </c>
      <c r="L9433" s="6"/>
      <c r="M9433" s="19">
        <v>258669.32</v>
      </c>
      <c r="N9433" s="5"/>
      <c r="O9433" s="20">
        <v>2.69</v>
      </c>
      <c r="P9433" s="6"/>
      <c r="Q9433" s="20">
        <v>2.69</v>
      </c>
    </row>
    <row r="9434" spans="1:17" ht="12" x14ac:dyDescent="0.2">
      <c r="A9434" s="16" t="s">
        <v>5920</v>
      </c>
      <c r="B9434" s="16" t="s">
        <v>9109</v>
      </c>
      <c r="C9434" s="17" t="s">
        <v>8733</v>
      </c>
      <c r="D9434" s="18" t="s">
        <v>8995</v>
      </c>
      <c r="E9434" s="18"/>
      <c r="F9434" s="18"/>
      <c r="G9434" s="18"/>
      <c r="H9434" s="18"/>
      <c r="I9434" s="18"/>
      <c r="J9434" s="5"/>
      <c r="K9434" s="19">
        <v>243311.25</v>
      </c>
      <c r="L9434" s="6"/>
      <c r="M9434" s="19">
        <v>243311.25</v>
      </c>
      <c r="N9434" s="5"/>
      <c r="O9434" s="20">
        <v>2.3250000000000002</v>
      </c>
      <c r="P9434" s="6"/>
      <c r="Q9434" s="20">
        <v>2.3250000000000002</v>
      </c>
    </row>
    <row r="9435" spans="1:17" ht="12" x14ac:dyDescent="0.2">
      <c r="A9435" s="16" t="s">
        <v>5920</v>
      </c>
      <c r="B9435" s="16" t="s">
        <v>9109</v>
      </c>
      <c r="C9435" s="17" t="s">
        <v>8734</v>
      </c>
      <c r="D9435" s="18" t="s">
        <v>8995</v>
      </c>
      <c r="E9435" s="18"/>
      <c r="F9435" s="18"/>
      <c r="G9435" s="18"/>
      <c r="H9435" s="18"/>
      <c r="I9435" s="18"/>
      <c r="J9435" s="5"/>
      <c r="K9435" s="19">
        <v>2374.17</v>
      </c>
      <c r="L9435" s="7">
        <v>2374.17</v>
      </c>
      <c r="M9435" s="5"/>
      <c r="N9435" s="5"/>
      <c r="O9435" s="20">
        <v>1</v>
      </c>
      <c r="P9435" s="8">
        <v>1</v>
      </c>
      <c r="Q9435" s="5"/>
    </row>
    <row r="9436" spans="1:17" ht="12" x14ac:dyDescent="0.2">
      <c r="A9436" s="16" t="s">
        <v>5920</v>
      </c>
      <c r="B9436" s="16" t="s">
        <v>9109</v>
      </c>
      <c r="C9436" s="17" t="s">
        <v>3352</v>
      </c>
      <c r="D9436" s="18" t="s">
        <v>8995</v>
      </c>
      <c r="E9436" s="18"/>
      <c r="F9436" s="18"/>
      <c r="G9436" s="18"/>
      <c r="H9436" s="18"/>
      <c r="I9436" s="18"/>
      <c r="J9436" s="5"/>
      <c r="K9436" s="19">
        <v>3032.24</v>
      </c>
      <c r="L9436" s="7">
        <v>3032.24</v>
      </c>
      <c r="M9436" s="5"/>
      <c r="N9436" s="5"/>
      <c r="O9436" s="20">
        <v>1</v>
      </c>
      <c r="P9436" s="8">
        <v>1</v>
      </c>
      <c r="Q9436" s="5"/>
    </row>
    <row r="9437" spans="1:17" ht="12" x14ac:dyDescent="0.2">
      <c r="A9437" s="16" t="s">
        <v>5920</v>
      </c>
      <c r="B9437" s="16" t="s">
        <v>9109</v>
      </c>
      <c r="C9437" s="17" t="s">
        <v>8735</v>
      </c>
      <c r="D9437" s="18" t="s">
        <v>8995</v>
      </c>
      <c r="E9437" s="18"/>
      <c r="F9437" s="18"/>
      <c r="G9437" s="18"/>
      <c r="H9437" s="18"/>
      <c r="I9437" s="18"/>
      <c r="J9437" s="5"/>
      <c r="K9437" s="19">
        <v>2945</v>
      </c>
      <c r="L9437" s="7">
        <v>2945</v>
      </c>
      <c r="M9437" s="5"/>
      <c r="N9437" s="5"/>
      <c r="O9437" s="20">
        <v>1</v>
      </c>
      <c r="P9437" s="8">
        <v>1</v>
      </c>
      <c r="Q9437" s="5"/>
    </row>
    <row r="9438" spans="1:17" ht="24" x14ac:dyDescent="0.2">
      <c r="A9438" s="16" t="s">
        <v>5920</v>
      </c>
      <c r="B9438" s="16" t="s">
        <v>9109</v>
      </c>
      <c r="C9438" s="17" t="s">
        <v>8736</v>
      </c>
      <c r="D9438" s="18" t="s">
        <v>8995</v>
      </c>
      <c r="E9438" s="18"/>
      <c r="F9438" s="18"/>
      <c r="G9438" s="18"/>
      <c r="H9438" s="18"/>
      <c r="I9438" s="18"/>
      <c r="J9438" s="5"/>
      <c r="K9438" s="19">
        <v>3250</v>
      </c>
      <c r="L9438" s="7">
        <v>3250</v>
      </c>
      <c r="M9438" s="5"/>
      <c r="N9438" s="5"/>
      <c r="O9438" s="20">
        <v>1</v>
      </c>
      <c r="P9438" s="8">
        <v>1</v>
      </c>
      <c r="Q9438" s="5"/>
    </row>
    <row r="9439" spans="1:17" ht="12" x14ac:dyDescent="0.2">
      <c r="A9439" s="16" t="s">
        <v>5920</v>
      </c>
      <c r="B9439" s="16" t="s">
        <v>9109</v>
      </c>
      <c r="C9439" s="17" t="s">
        <v>8737</v>
      </c>
      <c r="D9439" s="18" t="s">
        <v>8995</v>
      </c>
      <c r="E9439" s="18"/>
      <c r="F9439" s="18"/>
      <c r="G9439" s="18"/>
      <c r="H9439" s="18"/>
      <c r="I9439" s="18"/>
      <c r="J9439" s="5"/>
      <c r="K9439" s="19">
        <v>11215.33</v>
      </c>
      <c r="L9439" s="7">
        <v>11215.33</v>
      </c>
      <c r="M9439" s="5"/>
      <c r="N9439" s="5"/>
      <c r="O9439" s="20">
        <v>1</v>
      </c>
      <c r="P9439" s="8">
        <v>1</v>
      </c>
      <c r="Q9439" s="5"/>
    </row>
    <row r="9440" spans="1:17" ht="12" x14ac:dyDescent="0.2">
      <c r="A9440" s="16" t="s">
        <v>5920</v>
      </c>
      <c r="B9440" s="16" t="s">
        <v>9109</v>
      </c>
      <c r="C9440" s="17" t="s">
        <v>8738</v>
      </c>
      <c r="D9440" s="18" t="s">
        <v>8995</v>
      </c>
      <c r="E9440" s="18"/>
      <c r="F9440" s="18"/>
      <c r="G9440" s="18"/>
      <c r="H9440" s="18"/>
      <c r="I9440" s="18"/>
      <c r="J9440" s="5"/>
      <c r="K9440" s="19">
        <v>2500</v>
      </c>
      <c r="L9440" s="7">
        <v>2500</v>
      </c>
      <c r="M9440" s="5"/>
      <c r="N9440" s="5"/>
      <c r="O9440" s="20">
        <v>2</v>
      </c>
      <c r="P9440" s="8">
        <v>2</v>
      </c>
      <c r="Q9440" s="5"/>
    </row>
    <row r="9441" spans="1:17" ht="12" x14ac:dyDescent="0.2">
      <c r="A9441" s="16" t="s">
        <v>5920</v>
      </c>
      <c r="B9441" s="16" t="s">
        <v>9109</v>
      </c>
      <c r="C9441" s="17" t="s">
        <v>3370</v>
      </c>
      <c r="D9441" s="18" t="s">
        <v>8995</v>
      </c>
      <c r="E9441" s="18"/>
      <c r="F9441" s="18"/>
      <c r="G9441" s="18"/>
      <c r="H9441" s="18"/>
      <c r="I9441" s="18"/>
      <c r="J9441" s="5"/>
      <c r="K9441" s="19">
        <v>1366.27</v>
      </c>
      <c r="L9441" s="7">
        <v>1366.27</v>
      </c>
      <c r="M9441" s="5"/>
      <c r="N9441" s="5"/>
      <c r="O9441" s="20">
        <v>1</v>
      </c>
      <c r="P9441" s="8">
        <v>1</v>
      </c>
      <c r="Q9441" s="5"/>
    </row>
    <row r="9442" spans="1:17" ht="24" x14ac:dyDescent="0.2">
      <c r="A9442" s="16" t="s">
        <v>5920</v>
      </c>
      <c r="B9442" s="16" t="s">
        <v>9109</v>
      </c>
      <c r="C9442" s="17" t="s">
        <v>8739</v>
      </c>
      <c r="D9442" s="18" t="s">
        <v>8995</v>
      </c>
      <c r="E9442" s="18"/>
      <c r="F9442" s="18"/>
      <c r="G9442" s="18"/>
      <c r="H9442" s="18"/>
      <c r="I9442" s="18"/>
      <c r="J9442" s="5"/>
      <c r="K9442" s="19">
        <v>2787.5</v>
      </c>
      <c r="L9442" s="7">
        <v>2787.5</v>
      </c>
      <c r="M9442" s="5"/>
      <c r="N9442" s="5"/>
      <c r="O9442" s="20">
        <v>1</v>
      </c>
      <c r="P9442" s="8">
        <v>1</v>
      </c>
      <c r="Q9442" s="5"/>
    </row>
    <row r="9443" spans="1:17" ht="12" x14ac:dyDescent="0.2">
      <c r="A9443" s="16" t="s">
        <v>5920</v>
      </c>
      <c r="B9443" s="16" t="s">
        <v>9109</v>
      </c>
      <c r="C9443" s="17" t="s">
        <v>8740</v>
      </c>
      <c r="D9443" s="18" t="s">
        <v>8995</v>
      </c>
      <c r="E9443" s="18"/>
      <c r="F9443" s="18"/>
      <c r="G9443" s="18"/>
      <c r="H9443" s="18"/>
      <c r="I9443" s="18"/>
      <c r="J9443" s="5"/>
      <c r="K9443" s="19">
        <v>1308.33</v>
      </c>
      <c r="L9443" s="7">
        <v>1308.33</v>
      </c>
      <c r="M9443" s="5"/>
      <c r="N9443" s="5"/>
      <c r="O9443" s="20">
        <v>1</v>
      </c>
      <c r="P9443" s="8">
        <v>1</v>
      </c>
      <c r="Q9443" s="5"/>
    </row>
    <row r="9444" spans="1:17" ht="12" x14ac:dyDescent="0.2">
      <c r="A9444" s="16" t="s">
        <v>5920</v>
      </c>
      <c r="B9444" s="16" t="s">
        <v>9109</v>
      </c>
      <c r="C9444" s="17" t="s">
        <v>8741</v>
      </c>
      <c r="D9444" s="18" t="s">
        <v>8995</v>
      </c>
      <c r="E9444" s="18"/>
      <c r="F9444" s="18"/>
      <c r="G9444" s="18"/>
      <c r="H9444" s="18"/>
      <c r="I9444" s="18"/>
      <c r="J9444" s="5"/>
      <c r="K9444" s="19">
        <v>77916.67</v>
      </c>
      <c r="L9444" s="6"/>
      <c r="M9444" s="19">
        <v>77916.67</v>
      </c>
      <c r="N9444" s="5"/>
      <c r="O9444" s="20">
        <v>0.05</v>
      </c>
      <c r="P9444" s="6"/>
      <c r="Q9444" s="20">
        <v>0.05</v>
      </c>
    </row>
    <row r="9445" spans="1:17" ht="12" x14ac:dyDescent="0.2">
      <c r="A9445" s="16" t="s">
        <v>5920</v>
      </c>
      <c r="B9445" s="16" t="s">
        <v>9109</v>
      </c>
      <c r="C9445" s="17" t="s">
        <v>8742</v>
      </c>
      <c r="D9445" s="18" t="s">
        <v>8995</v>
      </c>
      <c r="E9445" s="18"/>
      <c r="F9445" s="18"/>
      <c r="G9445" s="18"/>
      <c r="H9445" s="18"/>
      <c r="I9445" s="18"/>
      <c r="J9445" s="19">
        <v>8353.33</v>
      </c>
      <c r="K9445" s="5"/>
      <c r="L9445" s="7">
        <v>8353.33</v>
      </c>
      <c r="M9445" s="5"/>
      <c r="N9445" s="20">
        <v>0.112</v>
      </c>
      <c r="O9445" s="5"/>
      <c r="P9445" s="8">
        <v>0.112</v>
      </c>
      <c r="Q9445" s="5"/>
    </row>
    <row r="9446" spans="1:17" ht="12" x14ac:dyDescent="0.2">
      <c r="A9446" s="16" t="s">
        <v>5920</v>
      </c>
      <c r="B9446" s="16" t="s">
        <v>9109</v>
      </c>
      <c r="C9446" s="17" t="s">
        <v>8743</v>
      </c>
      <c r="D9446" s="18" t="s">
        <v>8995</v>
      </c>
      <c r="E9446" s="18"/>
      <c r="F9446" s="18"/>
      <c r="G9446" s="18"/>
      <c r="H9446" s="18"/>
      <c r="I9446" s="18"/>
      <c r="J9446" s="5"/>
      <c r="K9446" s="19">
        <v>3016.67</v>
      </c>
      <c r="L9446" s="6"/>
      <c r="M9446" s="19">
        <v>3016.67</v>
      </c>
      <c r="N9446" s="5"/>
      <c r="O9446" s="20">
        <v>0.03</v>
      </c>
      <c r="P9446" s="6"/>
      <c r="Q9446" s="20">
        <v>0.03</v>
      </c>
    </row>
    <row r="9447" spans="1:17" ht="12" x14ac:dyDescent="0.2">
      <c r="A9447" s="16" t="s">
        <v>5920</v>
      </c>
      <c r="B9447" s="16" t="s">
        <v>9109</v>
      </c>
      <c r="C9447" s="17" t="s">
        <v>8744</v>
      </c>
      <c r="D9447" s="18" t="s">
        <v>8995</v>
      </c>
      <c r="E9447" s="18"/>
      <c r="F9447" s="18"/>
      <c r="G9447" s="18"/>
      <c r="H9447" s="18"/>
      <c r="I9447" s="18"/>
      <c r="J9447" s="5"/>
      <c r="K9447" s="19">
        <v>4021.67</v>
      </c>
      <c r="L9447" s="6"/>
      <c r="M9447" s="19">
        <v>4021.67</v>
      </c>
      <c r="N9447" s="5"/>
      <c r="O9447" s="20">
        <v>0.04</v>
      </c>
      <c r="P9447" s="6"/>
      <c r="Q9447" s="20">
        <v>0.04</v>
      </c>
    </row>
    <row r="9448" spans="1:17" ht="12" x14ac:dyDescent="0.2">
      <c r="A9448" s="16" t="s">
        <v>5920</v>
      </c>
      <c r="B9448" s="16" t="s">
        <v>9109</v>
      </c>
      <c r="C9448" s="17" t="s">
        <v>8745</v>
      </c>
      <c r="D9448" s="18" t="s">
        <v>8995</v>
      </c>
      <c r="E9448" s="18"/>
      <c r="F9448" s="18"/>
      <c r="G9448" s="18"/>
      <c r="H9448" s="18"/>
      <c r="I9448" s="18"/>
      <c r="J9448" s="5"/>
      <c r="K9448" s="19">
        <v>3195.47</v>
      </c>
      <c r="L9448" s="6"/>
      <c r="M9448" s="19">
        <v>3195.47</v>
      </c>
      <c r="N9448" s="5"/>
      <c r="O9448" s="20">
        <v>3.2000000000000001E-2</v>
      </c>
      <c r="P9448" s="6"/>
      <c r="Q9448" s="20">
        <v>3.2000000000000001E-2</v>
      </c>
    </row>
    <row r="9449" spans="1:17" ht="12" x14ac:dyDescent="0.2">
      <c r="A9449" s="16" t="s">
        <v>5920</v>
      </c>
      <c r="B9449" s="16" t="s">
        <v>9109</v>
      </c>
      <c r="C9449" s="17" t="s">
        <v>8746</v>
      </c>
      <c r="D9449" s="18" t="s">
        <v>8995</v>
      </c>
      <c r="E9449" s="18"/>
      <c r="F9449" s="18"/>
      <c r="G9449" s="18"/>
      <c r="H9449" s="18"/>
      <c r="I9449" s="18"/>
      <c r="J9449" s="5"/>
      <c r="K9449" s="19">
        <v>11721.67</v>
      </c>
      <c r="L9449" s="6"/>
      <c r="M9449" s="19">
        <v>11721.67</v>
      </c>
      <c r="N9449" s="5"/>
      <c r="O9449" s="20">
        <v>0.11799999999999999</v>
      </c>
      <c r="P9449" s="6"/>
      <c r="Q9449" s="20">
        <v>0.11799999999999999</v>
      </c>
    </row>
    <row r="9450" spans="1:17" ht="12" x14ac:dyDescent="0.2">
      <c r="A9450" s="16" t="s">
        <v>5920</v>
      </c>
      <c r="B9450" s="16" t="s">
        <v>9109</v>
      </c>
      <c r="C9450" s="17" t="s">
        <v>8747</v>
      </c>
      <c r="D9450" s="18" t="s">
        <v>8995</v>
      </c>
      <c r="E9450" s="18"/>
      <c r="F9450" s="18"/>
      <c r="G9450" s="18"/>
      <c r="H9450" s="18"/>
      <c r="I9450" s="18"/>
      <c r="J9450" s="19">
        <v>7810.67</v>
      </c>
      <c r="K9450" s="5"/>
      <c r="L9450" s="7">
        <v>7810.67</v>
      </c>
      <c r="M9450" s="5"/>
      <c r="N9450" s="20">
        <v>0.11600000000000001</v>
      </c>
      <c r="O9450" s="5"/>
      <c r="P9450" s="8">
        <v>0.11600000000000001</v>
      </c>
      <c r="Q9450" s="5"/>
    </row>
    <row r="9451" spans="1:17" ht="12" x14ac:dyDescent="0.2">
      <c r="A9451" s="16" t="s">
        <v>5920</v>
      </c>
      <c r="B9451" s="16" t="s">
        <v>9109</v>
      </c>
      <c r="C9451" s="17" t="s">
        <v>8748</v>
      </c>
      <c r="D9451" s="18" t="s">
        <v>8995</v>
      </c>
      <c r="E9451" s="18"/>
      <c r="F9451" s="18"/>
      <c r="G9451" s="18"/>
      <c r="H9451" s="18"/>
      <c r="I9451" s="18"/>
      <c r="J9451" s="5"/>
      <c r="K9451" s="19">
        <v>12062.5</v>
      </c>
      <c r="L9451" s="6"/>
      <c r="M9451" s="19">
        <v>12062.5</v>
      </c>
      <c r="N9451" s="5"/>
      <c r="O9451" s="20">
        <v>0.12</v>
      </c>
      <c r="P9451" s="6"/>
      <c r="Q9451" s="20">
        <v>0.12</v>
      </c>
    </row>
    <row r="9452" spans="1:17" ht="12" x14ac:dyDescent="0.2">
      <c r="A9452" s="16" t="s">
        <v>5920</v>
      </c>
      <c r="B9452" s="16" t="s">
        <v>9109</v>
      </c>
      <c r="C9452" s="17" t="s">
        <v>8749</v>
      </c>
      <c r="D9452" s="18" t="s">
        <v>8995</v>
      </c>
      <c r="E9452" s="18"/>
      <c r="F9452" s="18"/>
      <c r="G9452" s="18"/>
      <c r="H9452" s="18"/>
      <c r="I9452" s="18"/>
      <c r="J9452" s="19">
        <v>8726.25</v>
      </c>
      <c r="K9452" s="5"/>
      <c r="L9452" s="7">
        <v>8726.25</v>
      </c>
      <c r="M9452" s="5"/>
      <c r="N9452" s="20">
        <v>0.11700000000000001</v>
      </c>
      <c r="O9452" s="5"/>
      <c r="P9452" s="8">
        <v>0.11700000000000001</v>
      </c>
      <c r="Q9452" s="5"/>
    </row>
    <row r="9453" spans="1:17" ht="12" x14ac:dyDescent="0.2">
      <c r="A9453" s="16" t="s">
        <v>5920</v>
      </c>
      <c r="B9453" s="16" t="s">
        <v>9109</v>
      </c>
      <c r="C9453" s="17" t="s">
        <v>8750</v>
      </c>
      <c r="D9453" s="18" t="s">
        <v>8995</v>
      </c>
      <c r="E9453" s="18"/>
      <c r="F9453" s="18"/>
      <c r="G9453" s="18"/>
      <c r="H9453" s="18"/>
      <c r="I9453" s="18"/>
      <c r="J9453" s="5"/>
      <c r="K9453" s="19">
        <v>6780</v>
      </c>
      <c r="L9453" s="7">
        <v>6780</v>
      </c>
      <c r="M9453" s="5"/>
      <c r="N9453" s="5"/>
      <c r="O9453" s="20">
        <v>7.1999999999999995E-2</v>
      </c>
      <c r="P9453" s="8">
        <v>7.1999999999999995E-2</v>
      </c>
      <c r="Q9453" s="5"/>
    </row>
    <row r="9454" spans="1:17" ht="12" x14ac:dyDescent="0.2">
      <c r="A9454" s="16" t="s">
        <v>5920</v>
      </c>
      <c r="B9454" s="16" t="s">
        <v>9109</v>
      </c>
      <c r="C9454" s="17" t="s">
        <v>8751</v>
      </c>
      <c r="D9454" s="18" t="s">
        <v>8995</v>
      </c>
      <c r="E9454" s="18"/>
      <c r="F9454" s="18"/>
      <c r="G9454" s="18"/>
      <c r="H9454" s="18"/>
      <c r="I9454" s="18"/>
      <c r="J9454" s="5"/>
      <c r="K9454" s="19">
        <v>2625</v>
      </c>
      <c r="L9454" s="7">
        <v>2625</v>
      </c>
      <c r="M9454" s="5"/>
      <c r="N9454" s="5"/>
      <c r="O9454" s="20">
        <v>0.03</v>
      </c>
      <c r="P9454" s="8">
        <v>0.03</v>
      </c>
      <c r="Q9454" s="5"/>
    </row>
    <row r="9455" spans="1:17" ht="12" x14ac:dyDescent="0.2">
      <c r="A9455" s="16" t="s">
        <v>5920</v>
      </c>
      <c r="B9455" s="16" t="s">
        <v>9109</v>
      </c>
      <c r="C9455" s="17" t="s">
        <v>8752</v>
      </c>
      <c r="D9455" s="18" t="s">
        <v>8995</v>
      </c>
      <c r="E9455" s="18"/>
      <c r="F9455" s="18"/>
      <c r="G9455" s="18"/>
      <c r="H9455" s="18"/>
      <c r="I9455" s="18"/>
      <c r="J9455" s="5"/>
      <c r="K9455" s="19">
        <v>9549.8700000000008</v>
      </c>
      <c r="L9455" s="6"/>
      <c r="M9455" s="19">
        <v>9549.8700000000008</v>
      </c>
      <c r="N9455" s="5"/>
      <c r="O9455" s="20">
        <v>9.5000000000000001E-2</v>
      </c>
      <c r="P9455" s="6"/>
      <c r="Q9455" s="20">
        <v>9.5000000000000001E-2</v>
      </c>
    </row>
    <row r="9456" spans="1:17" ht="12" x14ac:dyDescent="0.2">
      <c r="A9456" s="16" t="s">
        <v>5920</v>
      </c>
      <c r="B9456" s="16" t="s">
        <v>9109</v>
      </c>
      <c r="C9456" s="17" t="s">
        <v>8753</v>
      </c>
      <c r="D9456" s="18" t="s">
        <v>8995</v>
      </c>
      <c r="E9456" s="18"/>
      <c r="F9456" s="18"/>
      <c r="G9456" s="18"/>
      <c r="H9456" s="18"/>
      <c r="I9456" s="18"/>
      <c r="J9456" s="19">
        <v>8551.33</v>
      </c>
      <c r="K9456" s="5"/>
      <c r="L9456" s="7">
        <v>8551.33</v>
      </c>
      <c r="M9456" s="5"/>
      <c r="N9456" s="20">
        <v>0.127</v>
      </c>
      <c r="O9456" s="5"/>
      <c r="P9456" s="8">
        <v>0.127</v>
      </c>
      <c r="Q9456" s="5"/>
    </row>
    <row r="9457" spans="1:17" ht="12" x14ac:dyDescent="0.2">
      <c r="A9457" s="16" t="s">
        <v>5920</v>
      </c>
      <c r="B9457" s="16" t="s">
        <v>9109</v>
      </c>
      <c r="C9457" s="17" t="s">
        <v>8754</v>
      </c>
      <c r="D9457" s="18" t="s">
        <v>8995</v>
      </c>
      <c r="E9457" s="18"/>
      <c r="F9457" s="18"/>
      <c r="G9457" s="18"/>
      <c r="H9457" s="18"/>
      <c r="I9457" s="18"/>
      <c r="J9457" s="5"/>
      <c r="K9457" s="19">
        <v>7668.33</v>
      </c>
      <c r="L9457" s="7">
        <v>7668.33</v>
      </c>
      <c r="M9457" s="5"/>
      <c r="N9457" s="5"/>
      <c r="O9457" s="20">
        <v>8.5999999999999993E-2</v>
      </c>
      <c r="P9457" s="8">
        <v>8.5999999999999993E-2</v>
      </c>
      <c r="Q9457" s="5"/>
    </row>
    <row r="9458" spans="1:17" ht="12" x14ac:dyDescent="0.2">
      <c r="A9458" s="16" t="s">
        <v>5920</v>
      </c>
      <c r="B9458" s="16" t="s">
        <v>9109</v>
      </c>
      <c r="C9458" s="17" t="s">
        <v>8755</v>
      </c>
      <c r="D9458" s="18" t="s">
        <v>8995</v>
      </c>
      <c r="E9458" s="18"/>
      <c r="F9458" s="18"/>
      <c r="G9458" s="18"/>
      <c r="H9458" s="18"/>
      <c r="I9458" s="18"/>
      <c r="J9458" s="19">
        <v>8888</v>
      </c>
      <c r="K9458" s="5"/>
      <c r="L9458" s="7">
        <v>8888</v>
      </c>
      <c r="M9458" s="5"/>
      <c r="N9458" s="20">
        <v>0.13200000000000001</v>
      </c>
      <c r="O9458" s="5"/>
      <c r="P9458" s="8">
        <v>0.13200000000000001</v>
      </c>
      <c r="Q9458" s="5"/>
    </row>
    <row r="9459" spans="1:17" ht="12" x14ac:dyDescent="0.2">
      <c r="A9459" s="16" t="s">
        <v>5920</v>
      </c>
      <c r="B9459" s="16" t="s">
        <v>9109</v>
      </c>
      <c r="C9459" s="17" t="s">
        <v>8756</v>
      </c>
      <c r="D9459" s="18" t="s">
        <v>8995</v>
      </c>
      <c r="E9459" s="18"/>
      <c r="F9459" s="18"/>
      <c r="G9459" s="18"/>
      <c r="H9459" s="18"/>
      <c r="I9459" s="18"/>
      <c r="J9459" s="5"/>
      <c r="K9459" s="19">
        <v>4637.5</v>
      </c>
      <c r="L9459" s="7">
        <v>4637.5</v>
      </c>
      <c r="M9459" s="5"/>
      <c r="N9459" s="5"/>
      <c r="O9459" s="20">
        <v>5.2999999999999999E-2</v>
      </c>
      <c r="P9459" s="8">
        <v>5.2999999999999999E-2</v>
      </c>
      <c r="Q9459" s="5"/>
    </row>
    <row r="9460" spans="1:17" ht="12" x14ac:dyDescent="0.2">
      <c r="A9460" s="16" t="s">
        <v>5920</v>
      </c>
      <c r="B9460" s="16" t="s">
        <v>9109</v>
      </c>
      <c r="C9460" s="17" t="s">
        <v>8757</v>
      </c>
      <c r="D9460" s="18" t="s">
        <v>8995</v>
      </c>
      <c r="E9460" s="18"/>
      <c r="F9460" s="18"/>
      <c r="G9460" s="18"/>
      <c r="H9460" s="18"/>
      <c r="I9460" s="18"/>
      <c r="J9460" s="19">
        <v>9292</v>
      </c>
      <c r="K9460" s="5"/>
      <c r="L9460" s="7">
        <v>9292</v>
      </c>
      <c r="M9460" s="5"/>
      <c r="N9460" s="20">
        <v>0.13800000000000001</v>
      </c>
      <c r="O9460" s="5"/>
      <c r="P9460" s="8">
        <v>0.13800000000000001</v>
      </c>
      <c r="Q9460" s="5"/>
    </row>
    <row r="9461" spans="1:17" ht="12" x14ac:dyDescent="0.2">
      <c r="A9461" s="16" t="s">
        <v>5920</v>
      </c>
      <c r="B9461" s="16" t="s">
        <v>9109</v>
      </c>
      <c r="C9461" s="17" t="s">
        <v>8758</v>
      </c>
      <c r="D9461" s="18" t="s">
        <v>8995</v>
      </c>
      <c r="E9461" s="18"/>
      <c r="F9461" s="18"/>
      <c r="G9461" s="18"/>
      <c r="H9461" s="18"/>
      <c r="I9461" s="18"/>
      <c r="J9461" s="5"/>
      <c r="K9461" s="19">
        <v>11561.33</v>
      </c>
      <c r="L9461" s="6"/>
      <c r="M9461" s="19">
        <v>11561.33</v>
      </c>
      <c r="N9461" s="5"/>
      <c r="O9461" s="20">
        <v>0.115</v>
      </c>
      <c r="P9461" s="6"/>
      <c r="Q9461" s="20">
        <v>0.115</v>
      </c>
    </row>
    <row r="9462" spans="1:17" ht="12" x14ac:dyDescent="0.2">
      <c r="A9462" s="16" t="s">
        <v>5920</v>
      </c>
      <c r="B9462" s="16" t="s">
        <v>9109</v>
      </c>
      <c r="C9462" s="17" t="s">
        <v>8759</v>
      </c>
      <c r="D9462" s="18" t="s">
        <v>8995</v>
      </c>
      <c r="E9462" s="18"/>
      <c r="F9462" s="18"/>
      <c r="G9462" s="18"/>
      <c r="H9462" s="18"/>
      <c r="I9462" s="18"/>
      <c r="J9462" s="5"/>
      <c r="K9462" s="19">
        <v>5950</v>
      </c>
      <c r="L9462" s="7">
        <v>5950</v>
      </c>
      <c r="M9462" s="5"/>
      <c r="N9462" s="5"/>
      <c r="O9462" s="20">
        <v>6.8000000000000005E-2</v>
      </c>
      <c r="P9462" s="8">
        <v>6.8000000000000005E-2</v>
      </c>
      <c r="Q9462" s="5"/>
    </row>
    <row r="9463" spans="1:17" ht="12" x14ac:dyDescent="0.2">
      <c r="A9463" s="16" t="s">
        <v>5920</v>
      </c>
      <c r="B9463" s="16" t="s">
        <v>9109</v>
      </c>
      <c r="C9463" s="17" t="s">
        <v>8760</v>
      </c>
      <c r="D9463" s="18" t="s">
        <v>8995</v>
      </c>
      <c r="E9463" s="18"/>
      <c r="F9463" s="18"/>
      <c r="G9463" s="18"/>
      <c r="H9463" s="18"/>
      <c r="I9463" s="18"/>
      <c r="J9463" s="19">
        <v>10441.67</v>
      </c>
      <c r="K9463" s="5"/>
      <c r="L9463" s="7">
        <v>10441.67</v>
      </c>
      <c r="M9463" s="5"/>
      <c r="N9463" s="20">
        <v>0.14000000000000001</v>
      </c>
      <c r="O9463" s="5"/>
      <c r="P9463" s="8">
        <v>0.14000000000000001</v>
      </c>
      <c r="Q9463" s="5"/>
    </row>
    <row r="9464" spans="1:17" ht="12" x14ac:dyDescent="0.2">
      <c r="A9464" s="16" t="s">
        <v>5920</v>
      </c>
      <c r="B9464" s="16" t="s">
        <v>9109</v>
      </c>
      <c r="C9464" s="17" t="s">
        <v>8761</v>
      </c>
      <c r="D9464" s="18" t="s">
        <v>8995</v>
      </c>
      <c r="E9464" s="18"/>
      <c r="F9464" s="18"/>
      <c r="G9464" s="18"/>
      <c r="H9464" s="18"/>
      <c r="I9464" s="18"/>
      <c r="J9464" s="5"/>
      <c r="K9464" s="19">
        <v>7446.67</v>
      </c>
      <c r="L9464" s="6"/>
      <c r="M9464" s="19">
        <v>7446.67</v>
      </c>
      <c r="N9464" s="5"/>
      <c r="O9464" s="20">
        <v>0.08</v>
      </c>
      <c r="P9464" s="6"/>
      <c r="Q9464" s="20">
        <v>0.08</v>
      </c>
    </row>
    <row r="9465" spans="1:17" ht="12" x14ac:dyDescent="0.2">
      <c r="A9465" s="16" t="s">
        <v>5920</v>
      </c>
      <c r="B9465" s="16" t="s">
        <v>9109</v>
      </c>
      <c r="C9465" s="17" t="s">
        <v>8762</v>
      </c>
      <c r="D9465" s="18" t="s">
        <v>8995</v>
      </c>
      <c r="E9465" s="18"/>
      <c r="F9465" s="18"/>
      <c r="G9465" s="18"/>
      <c r="H9465" s="18"/>
      <c r="I9465" s="18"/>
      <c r="J9465" s="5"/>
      <c r="K9465" s="19">
        <v>7355.83</v>
      </c>
      <c r="L9465" s="6"/>
      <c r="M9465" s="19">
        <v>7355.83</v>
      </c>
      <c r="N9465" s="5"/>
      <c r="O9465" s="20">
        <v>7.0000000000000007E-2</v>
      </c>
      <c r="P9465" s="6"/>
      <c r="Q9465" s="20">
        <v>7.0000000000000007E-2</v>
      </c>
    </row>
    <row r="9466" spans="1:17" ht="12" x14ac:dyDescent="0.2">
      <c r="A9466" s="16" t="s">
        <v>5920</v>
      </c>
      <c r="B9466" s="16" t="s">
        <v>9109</v>
      </c>
      <c r="C9466" s="17" t="s">
        <v>8763</v>
      </c>
      <c r="D9466" s="18" t="s">
        <v>8995</v>
      </c>
      <c r="E9466" s="18"/>
      <c r="F9466" s="18"/>
      <c r="G9466" s="18"/>
      <c r="H9466" s="18"/>
      <c r="I9466" s="18"/>
      <c r="J9466" s="5"/>
      <c r="K9466" s="19">
        <v>12500</v>
      </c>
      <c r="L9466" s="6"/>
      <c r="M9466" s="19">
        <v>12500</v>
      </c>
      <c r="N9466" s="5"/>
      <c r="O9466" s="20">
        <v>0.12</v>
      </c>
      <c r="P9466" s="6"/>
      <c r="Q9466" s="20">
        <v>0.12</v>
      </c>
    </row>
    <row r="9467" spans="1:17" ht="12" x14ac:dyDescent="0.2">
      <c r="A9467" s="16" t="s">
        <v>5920</v>
      </c>
      <c r="B9467" s="16" t="s">
        <v>9109</v>
      </c>
      <c r="C9467" s="17" t="s">
        <v>8764</v>
      </c>
      <c r="D9467" s="18" t="s">
        <v>8995</v>
      </c>
      <c r="E9467" s="18"/>
      <c r="F9467" s="18"/>
      <c r="G9467" s="18"/>
      <c r="H9467" s="18"/>
      <c r="I9467" s="18"/>
      <c r="J9467" s="5"/>
      <c r="K9467" s="19">
        <v>10745</v>
      </c>
      <c r="L9467" s="6"/>
      <c r="M9467" s="19">
        <v>10745</v>
      </c>
      <c r="N9467" s="5"/>
      <c r="O9467" s="20">
        <v>7.4999999999999997E-2</v>
      </c>
      <c r="P9467" s="6"/>
      <c r="Q9467" s="20">
        <v>7.4999999999999997E-2</v>
      </c>
    </row>
    <row r="9468" spans="1:17" ht="12" x14ac:dyDescent="0.2">
      <c r="A9468" s="16" t="s">
        <v>5920</v>
      </c>
      <c r="B9468" s="16" t="s">
        <v>9109</v>
      </c>
      <c r="C9468" s="17" t="s">
        <v>8765</v>
      </c>
      <c r="D9468" s="18" t="s">
        <v>8995</v>
      </c>
      <c r="E9468" s="18"/>
      <c r="F9468" s="18"/>
      <c r="G9468" s="18"/>
      <c r="H9468" s="18"/>
      <c r="I9468" s="18"/>
      <c r="J9468" s="19">
        <v>10150</v>
      </c>
      <c r="K9468" s="5"/>
      <c r="L9468" s="7">
        <v>10150</v>
      </c>
      <c r="M9468" s="5"/>
      <c r="N9468" s="20">
        <v>1</v>
      </c>
      <c r="O9468" s="5"/>
      <c r="P9468" s="8">
        <v>1</v>
      </c>
      <c r="Q9468" s="5"/>
    </row>
    <row r="9469" spans="1:17" ht="12" x14ac:dyDescent="0.2">
      <c r="A9469" s="16" t="s">
        <v>5920</v>
      </c>
      <c r="B9469" s="16" t="s">
        <v>9109</v>
      </c>
      <c r="C9469" s="17" t="s">
        <v>8766</v>
      </c>
      <c r="D9469" s="18" t="s">
        <v>9004</v>
      </c>
      <c r="E9469" s="26">
        <f>J9469-L9469</f>
        <v>10500</v>
      </c>
      <c r="F9469" s="26">
        <f>N9469-P9469</f>
        <v>2</v>
      </c>
      <c r="G9469" s="26" t="s">
        <v>9005</v>
      </c>
      <c r="H9469" s="21" t="s">
        <v>9003</v>
      </c>
      <c r="I9469" s="18"/>
      <c r="J9469" s="19">
        <v>10500</v>
      </c>
      <c r="K9469" s="5"/>
      <c r="L9469" s="6"/>
      <c r="M9469" s="19">
        <v>10500</v>
      </c>
      <c r="N9469" s="20">
        <v>2</v>
      </c>
      <c r="O9469" s="5"/>
      <c r="P9469" s="6"/>
      <c r="Q9469" s="20">
        <v>2</v>
      </c>
    </row>
    <row r="9470" spans="1:17" ht="12" x14ac:dyDescent="0.2">
      <c r="A9470" s="16" t="s">
        <v>5920</v>
      </c>
      <c r="B9470" s="16" t="s">
        <v>9109</v>
      </c>
      <c r="C9470" s="17" t="s">
        <v>5779</v>
      </c>
      <c r="D9470" s="18" t="s">
        <v>8995</v>
      </c>
      <c r="E9470" s="18"/>
      <c r="F9470" s="18"/>
      <c r="G9470" s="18"/>
      <c r="H9470" s="18"/>
      <c r="I9470" s="18"/>
      <c r="J9470" s="19">
        <v>8041.67</v>
      </c>
      <c r="K9470" s="5"/>
      <c r="L9470" s="7">
        <v>8041.67</v>
      </c>
      <c r="M9470" s="5"/>
      <c r="N9470" s="20">
        <v>2</v>
      </c>
      <c r="O9470" s="5"/>
      <c r="P9470" s="8">
        <v>2</v>
      </c>
      <c r="Q9470" s="5"/>
    </row>
    <row r="9471" spans="1:17" ht="12" x14ac:dyDescent="0.2">
      <c r="A9471" s="16" t="s">
        <v>5920</v>
      </c>
      <c r="B9471" s="16" t="s">
        <v>9109</v>
      </c>
      <c r="C9471" s="17" t="s">
        <v>8767</v>
      </c>
      <c r="D9471" s="18" t="s">
        <v>8995</v>
      </c>
      <c r="E9471" s="18"/>
      <c r="F9471" s="18"/>
      <c r="G9471" s="18"/>
      <c r="H9471" s="18"/>
      <c r="I9471" s="18"/>
      <c r="J9471" s="5"/>
      <c r="K9471" s="19">
        <v>12550</v>
      </c>
      <c r="L9471" s="7">
        <v>12550</v>
      </c>
      <c r="M9471" s="5"/>
      <c r="N9471" s="5"/>
      <c r="O9471" s="20">
        <v>1</v>
      </c>
      <c r="P9471" s="8">
        <v>1</v>
      </c>
      <c r="Q9471" s="5"/>
    </row>
    <row r="9472" spans="1:17" ht="12" x14ac:dyDescent="0.2">
      <c r="A9472" s="16" t="s">
        <v>5920</v>
      </c>
      <c r="B9472" s="16" t="s">
        <v>9109</v>
      </c>
      <c r="C9472" s="17" t="s">
        <v>8768</v>
      </c>
      <c r="D9472" s="18" t="s">
        <v>8995</v>
      </c>
      <c r="E9472" s="18"/>
      <c r="F9472" s="18"/>
      <c r="G9472" s="18"/>
      <c r="H9472" s="18"/>
      <c r="I9472" s="18"/>
      <c r="J9472" s="5"/>
      <c r="K9472" s="19">
        <v>42000</v>
      </c>
      <c r="L9472" s="7">
        <v>42000</v>
      </c>
      <c r="M9472" s="5"/>
      <c r="N9472" s="5"/>
      <c r="O9472" s="20">
        <v>3</v>
      </c>
      <c r="P9472" s="8">
        <v>3</v>
      </c>
      <c r="Q9472" s="5"/>
    </row>
    <row r="9473" spans="1:17" ht="12" x14ac:dyDescent="0.2">
      <c r="A9473" s="16" t="s">
        <v>5920</v>
      </c>
      <c r="B9473" s="16" t="s">
        <v>9109</v>
      </c>
      <c r="C9473" s="17" t="s">
        <v>8769</v>
      </c>
      <c r="D9473" s="18" t="s">
        <v>8995</v>
      </c>
      <c r="E9473" s="18"/>
      <c r="F9473" s="18"/>
      <c r="G9473" s="18"/>
      <c r="H9473" s="18"/>
      <c r="I9473" s="18"/>
      <c r="J9473" s="5"/>
      <c r="K9473" s="19">
        <v>5820</v>
      </c>
      <c r="L9473" s="7">
        <v>5820</v>
      </c>
      <c r="M9473" s="5"/>
      <c r="N9473" s="5"/>
      <c r="O9473" s="20">
        <v>1</v>
      </c>
      <c r="P9473" s="8">
        <v>1</v>
      </c>
      <c r="Q9473" s="5"/>
    </row>
    <row r="9474" spans="1:17" ht="12" x14ac:dyDescent="0.2">
      <c r="A9474" s="16" t="s">
        <v>5920</v>
      </c>
      <c r="B9474" s="16" t="s">
        <v>9109</v>
      </c>
      <c r="C9474" s="17" t="s">
        <v>8770</v>
      </c>
      <c r="D9474" s="18" t="s">
        <v>8995</v>
      </c>
      <c r="E9474" s="18"/>
      <c r="F9474" s="18"/>
      <c r="G9474" s="18"/>
      <c r="H9474" s="18"/>
      <c r="I9474" s="18"/>
      <c r="J9474" s="5"/>
      <c r="K9474" s="19">
        <v>12760</v>
      </c>
      <c r="L9474" s="7">
        <v>12760</v>
      </c>
      <c r="M9474" s="5"/>
      <c r="N9474" s="5"/>
      <c r="O9474" s="20">
        <v>1</v>
      </c>
      <c r="P9474" s="8">
        <v>1</v>
      </c>
      <c r="Q9474" s="5"/>
    </row>
    <row r="9475" spans="1:17" ht="12" x14ac:dyDescent="0.2">
      <c r="A9475" s="16" t="s">
        <v>5920</v>
      </c>
      <c r="B9475" s="16" t="s">
        <v>9109</v>
      </c>
      <c r="C9475" s="17" t="s">
        <v>8771</v>
      </c>
      <c r="D9475" s="18" t="s">
        <v>8995</v>
      </c>
      <c r="E9475" s="18"/>
      <c r="F9475" s="18"/>
      <c r="G9475" s="18"/>
      <c r="H9475" s="18"/>
      <c r="I9475" s="18"/>
      <c r="J9475" s="5"/>
      <c r="K9475" s="19">
        <v>16480</v>
      </c>
      <c r="L9475" s="7">
        <v>16480</v>
      </c>
      <c r="M9475" s="5"/>
      <c r="N9475" s="5"/>
      <c r="O9475" s="20">
        <v>1</v>
      </c>
      <c r="P9475" s="8">
        <v>1</v>
      </c>
      <c r="Q9475" s="5"/>
    </row>
    <row r="9476" spans="1:17" ht="12" x14ac:dyDescent="0.2">
      <c r="A9476" s="16" t="s">
        <v>5920</v>
      </c>
      <c r="B9476" s="16" t="s">
        <v>9109</v>
      </c>
      <c r="C9476" s="17" t="s">
        <v>8772</v>
      </c>
      <c r="D9476" s="18" t="s">
        <v>8995</v>
      </c>
      <c r="E9476" s="18"/>
      <c r="F9476" s="18"/>
      <c r="G9476" s="18"/>
      <c r="H9476" s="18"/>
      <c r="I9476" s="18"/>
      <c r="J9476" s="5"/>
      <c r="K9476" s="19">
        <v>20200</v>
      </c>
      <c r="L9476" s="7">
        <v>20200</v>
      </c>
      <c r="M9476" s="5"/>
      <c r="N9476" s="5"/>
      <c r="O9476" s="20">
        <v>2</v>
      </c>
      <c r="P9476" s="8">
        <v>2</v>
      </c>
      <c r="Q9476" s="5"/>
    </row>
    <row r="9477" spans="1:17" ht="12" x14ac:dyDescent="0.2">
      <c r="A9477" s="16" t="s">
        <v>5920</v>
      </c>
      <c r="B9477" s="16" t="s">
        <v>9109</v>
      </c>
      <c r="C9477" s="17" t="s">
        <v>8773</v>
      </c>
      <c r="D9477" s="18" t="s">
        <v>8995</v>
      </c>
      <c r="E9477" s="18"/>
      <c r="F9477" s="18"/>
      <c r="G9477" s="18"/>
      <c r="H9477" s="18"/>
      <c r="I9477" s="18"/>
      <c r="J9477" s="5"/>
      <c r="K9477" s="19">
        <v>9600</v>
      </c>
      <c r="L9477" s="7">
        <v>9600</v>
      </c>
      <c r="M9477" s="5"/>
      <c r="N9477" s="5"/>
      <c r="O9477" s="20">
        <v>1</v>
      </c>
      <c r="P9477" s="8">
        <v>1</v>
      </c>
      <c r="Q9477" s="5"/>
    </row>
    <row r="9478" spans="1:17" ht="12" x14ac:dyDescent="0.2">
      <c r="A9478" s="16" t="s">
        <v>5920</v>
      </c>
      <c r="B9478" s="16" t="s">
        <v>9109</v>
      </c>
      <c r="C9478" s="17" t="s">
        <v>8774</v>
      </c>
      <c r="D9478" s="18" t="s">
        <v>8995</v>
      </c>
      <c r="E9478" s="18"/>
      <c r="F9478" s="18"/>
      <c r="G9478" s="18"/>
      <c r="H9478" s="18"/>
      <c r="I9478" s="18"/>
      <c r="J9478" s="5"/>
      <c r="K9478" s="19">
        <v>14200</v>
      </c>
      <c r="L9478" s="7">
        <v>14200</v>
      </c>
      <c r="M9478" s="5"/>
      <c r="N9478" s="5"/>
      <c r="O9478" s="20">
        <v>1</v>
      </c>
      <c r="P9478" s="8">
        <v>1</v>
      </c>
      <c r="Q9478" s="5"/>
    </row>
    <row r="9479" spans="1:17" ht="12" x14ac:dyDescent="0.2">
      <c r="A9479" s="16" t="s">
        <v>5920</v>
      </c>
      <c r="B9479" s="16" t="s">
        <v>9109</v>
      </c>
      <c r="C9479" s="17" t="s">
        <v>8775</v>
      </c>
      <c r="D9479" s="18" t="s">
        <v>8995</v>
      </c>
      <c r="E9479" s="18"/>
      <c r="F9479" s="18"/>
      <c r="G9479" s="18"/>
      <c r="H9479" s="18"/>
      <c r="I9479" s="18"/>
      <c r="J9479" s="5"/>
      <c r="K9479" s="19">
        <v>9280</v>
      </c>
      <c r="L9479" s="7">
        <v>9280</v>
      </c>
      <c r="M9479" s="5"/>
      <c r="N9479" s="5"/>
      <c r="O9479" s="20">
        <v>1</v>
      </c>
      <c r="P9479" s="8">
        <v>1</v>
      </c>
      <c r="Q9479" s="5"/>
    </row>
    <row r="9480" spans="1:17" ht="12" x14ac:dyDescent="0.2">
      <c r="A9480" s="16" t="s">
        <v>5920</v>
      </c>
      <c r="B9480" s="16" t="s">
        <v>9109</v>
      </c>
      <c r="C9480" s="17" t="s">
        <v>8776</v>
      </c>
      <c r="D9480" s="18" t="s">
        <v>9004</v>
      </c>
      <c r="E9480" s="26">
        <f>J9480-L9480</f>
        <v>8653.89</v>
      </c>
      <c r="F9480" s="26">
        <f>N9480-P9480</f>
        <v>1</v>
      </c>
      <c r="G9480" s="26" t="str">
        <f>VLOOKUP(C9480,[2]итоговая!$C$6:$H$1018,5,FALSE)</f>
        <v>УИТ</v>
      </c>
      <c r="H9480" s="21" t="s">
        <v>9003</v>
      </c>
      <c r="I9480" s="18"/>
      <c r="J9480" s="19">
        <v>8653.89</v>
      </c>
      <c r="K9480" s="5"/>
      <c r="L9480" s="6"/>
      <c r="M9480" s="19">
        <v>8653.89</v>
      </c>
      <c r="N9480" s="20">
        <v>1</v>
      </c>
      <c r="O9480" s="5"/>
      <c r="P9480" s="6"/>
      <c r="Q9480" s="20">
        <v>1</v>
      </c>
    </row>
    <row r="9481" spans="1:17" ht="12" x14ac:dyDescent="0.2">
      <c r="A9481" s="16" t="s">
        <v>5920</v>
      </c>
      <c r="B9481" s="16" t="s">
        <v>9109</v>
      </c>
      <c r="C9481" s="17" t="s">
        <v>3373</v>
      </c>
      <c r="D9481" s="18" t="s">
        <v>8995</v>
      </c>
      <c r="E9481" s="18"/>
      <c r="F9481" s="18"/>
      <c r="G9481" s="18"/>
      <c r="H9481" s="18"/>
      <c r="I9481" s="18"/>
      <c r="J9481" s="5"/>
      <c r="K9481" s="19">
        <v>1770.17</v>
      </c>
      <c r="L9481" s="7">
        <v>1770.17</v>
      </c>
      <c r="M9481" s="5"/>
      <c r="N9481" s="5"/>
      <c r="O9481" s="20">
        <v>2</v>
      </c>
      <c r="P9481" s="8">
        <v>2</v>
      </c>
      <c r="Q9481" s="5"/>
    </row>
    <row r="9482" spans="1:17" ht="24" x14ac:dyDescent="0.2">
      <c r="A9482" s="16" t="s">
        <v>5920</v>
      </c>
      <c r="B9482" s="16" t="s">
        <v>9109</v>
      </c>
      <c r="C9482" s="17" t="s">
        <v>8777</v>
      </c>
      <c r="D9482" s="18" t="s">
        <v>8995</v>
      </c>
      <c r="E9482" s="18"/>
      <c r="F9482" s="18"/>
      <c r="G9482" s="18"/>
      <c r="H9482" s="18"/>
      <c r="I9482" s="18"/>
      <c r="J9482" s="5"/>
      <c r="K9482" s="19">
        <v>1275.72</v>
      </c>
      <c r="L9482" s="7">
        <v>1275.72</v>
      </c>
      <c r="M9482" s="5"/>
      <c r="N9482" s="5"/>
      <c r="O9482" s="20">
        <v>2</v>
      </c>
      <c r="P9482" s="8">
        <v>2</v>
      </c>
      <c r="Q9482" s="5"/>
    </row>
    <row r="9483" spans="1:17" ht="24" x14ac:dyDescent="0.2">
      <c r="A9483" s="16" t="s">
        <v>5920</v>
      </c>
      <c r="B9483" s="16" t="s">
        <v>9109</v>
      </c>
      <c r="C9483" s="17" t="s">
        <v>8778</v>
      </c>
      <c r="D9483" s="18" t="s">
        <v>8995</v>
      </c>
      <c r="E9483" s="18"/>
      <c r="F9483" s="18"/>
      <c r="G9483" s="18"/>
      <c r="H9483" s="18"/>
      <c r="I9483" s="18"/>
      <c r="J9483" s="5"/>
      <c r="K9483" s="19">
        <v>3920.5</v>
      </c>
      <c r="L9483" s="7">
        <v>3920.5</v>
      </c>
      <c r="M9483" s="5"/>
      <c r="N9483" s="5"/>
      <c r="O9483" s="20">
        <v>4</v>
      </c>
      <c r="P9483" s="8">
        <v>4</v>
      </c>
      <c r="Q9483" s="5"/>
    </row>
    <row r="9484" spans="1:17" ht="12" x14ac:dyDescent="0.2">
      <c r="A9484" s="16" t="s">
        <v>5920</v>
      </c>
      <c r="B9484" s="16" t="s">
        <v>9109</v>
      </c>
      <c r="C9484" s="17" t="s">
        <v>8779</v>
      </c>
      <c r="D9484" s="18" t="s">
        <v>8995</v>
      </c>
      <c r="E9484" s="18"/>
      <c r="F9484" s="18"/>
      <c r="G9484" s="18"/>
      <c r="H9484" s="18"/>
      <c r="I9484" s="18"/>
      <c r="J9484" s="5"/>
      <c r="K9484" s="19">
        <v>4583.33</v>
      </c>
      <c r="L9484" s="7">
        <v>4583.33</v>
      </c>
      <c r="M9484" s="5"/>
      <c r="N9484" s="5"/>
      <c r="O9484" s="20">
        <v>2</v>
      </c>
      <c r="P9484" s="8">
        <v>2</v>
      </c>
      <c r="Q9484" s="5"/>
    </row>
    <row r="9485" spans="1:17" ht="24" x14ac:dyDescent="0.2">
      <c r="A9485" s="16" t="s">
        <v>5920</v>
      </c>
      <c r="B9485" s="16" t="s">
        <v>9109</v>
      </c>
      <c r="C9485" s="17" t="s">
        <v>8780</v>
      </c>
      <c r="D9485" s="18" t="s">
        <v>8995</v>
      </c>
      <c r="E9485" s="18"/>
      <c r="F9485" s="18"/>
      <c r="G9485" s="18"/>
      <c r="H9485" s="18"/>
      <c r="I9485" s="18"/>
      <c r="J9485" s="5"/>
      <c r="K9485" s="19">
        <v>5011.62</v>
      </c>
      <c r="L9485" s="7">
        <v>5011.62</v>
      </c>
      <c r="M9485" s="5"/>
      <c r="N9485" s="5"/>
      <c r="O9485" s="20">
        <v>1</v>
      </c>
      <c r="P9485" s="8">
        <v>1</v>
      </c>
      <c r="Q9485" s="5"/>
    </row>
    <row r="9486" spans="1:17" ht="12" x14ac:dyDescent="0.2">
      <c r="A9486" s="16" t="s">
        <v>5920</v>
      </c>
      <c r="B9486" s="16" t="s">
        <v>9109</v>
      </c>
      <c r="C9486" s="17" t="s">
        <v>8781</v>
      </c>
      <c r="D9486" s="18" t="str">
        <f>VLOOKUP(C9486,[2]итоговая!$C$6:$H$1018,4,FALSE)</f>
        <v>Производство 2022</v>
      </c>
      <c r="E9486" s="26">
        <f>J9486-L9486</f>
        <v>350</v>
      </c>
      <c r="F9486" s="26">
        <f>N9486-P9486</f>
        <v>6</v>
      </c>
      <c r="G9486" s="26" t="str">
        <f>VLOOKUP(C9486,[2]итоговая!$C$6:$H$1018,5,FALSE)</f>
        <v>УКС</v>
      </c>
      <c r="H9486" s="21" t="str">
        <f>VLOOKUP(C9486,[2]итоговая!$C$6:$H$1018,6,FALSE)</f>
        <v>Используем в производстве, май - июнь 2022</v>
      </c>
      <c r="I9486" s="18"/>
      <c r="J9486" s="21">
        <v>350</v>
      </c>
      <c r="K9486" s="5"/>
      <c r="L9486" s="6"/>
      <c r="M9486" s="21">
        <v>350</v>
      </c>
      <c r="N9486" s="20">
        <v>6</v>
      </c>
      <c r="O9486" s="5"/>
      <c r="P9486" s="6"/>
      <c r="Q9486" s="20">
        <v>6</v>
      </c>
    </row>
    <row r="9487" spans="1:17" ht="12" x14ac:dyDescent="0.2">
      <c r="A9487" s="16" t="s">
        <v>5920</v>
      </c>
      <c r="B9487" s="16" t="s">
        <v>9109</v>
      </c>
      <c r="C9487" s="17" t="s">
        <v>8782</v>
      </c>
      <c r="D9487" s="18" t="s">
        <v>8995</v>
      </c>
      <c r="E9487" s="18"/>
      <c r="F9487" s="18"/>
      <c r="G9487" s="18"/>
      <c r="H9487" s="18"/>
      <c r="I9487" s="18"/>
      <c r="J9487" s="5"/>
      <c r="K9487" s="19">
        <v>1708.33</v>
      </c>
      <c r="L9487" s="7">
        <v>1708.33</v>
      </c>
      <c r="M9487" s="5"/>
      <c r="N9487" s="5"/>
      <c r="O9487" s="20">
        <v>2</v>
      </c>
      <c r="P9487" s="8">
        <v>2</v>
      </c>
      <c r="Q9487" s="5"/>
    </row>
    <row r="9488" spans="1:17" ht="12" x14ac:dyDescent="0.2">
      <c r="A9488" s="16" t="s">
        <v>5920</v>
      </c>
      <c r="B9488" s="16" t="s">
        <v>9109</v>
      </c>
      <c r="C9488" s="17" t="s">
        <v>3393</v>
      </c>
      <c r="D9488" s="18" t="s">
        <v>8995</v>
      </c>
      <c r="E9488" s="18"/>
      <c r="F9488" s="18"/>
      <c r="G9488" s="18"/>
      <c r="H9488" s="18"/>
      <c r="I9488" s="18"/>
      <c r="J9488" s="5"/>
      <c r="K9488" s="19">
        <v>1550.37</v>
      </c>
      <c r="L9488" s="7">
        <v>1550.37</v>
      </c>
      <c r="M9488" s="5"/>
      <c r="N9488" s="5"/>
      <c r="O9488" s="20">
        <v>1</v>
      </c>
      <c r="P9488" s="8">
        <v>1</v>
      </c>
      <c r="Q9488" s="5"/>
    </row>
    <row r="9489" spans="1:17" ht="12" x14ac:dyDescent="0.2">
      <c r="A9489" s="16" t="s">
        <v>5920</v>
      </c>
      <c r="B9489" s="16" t="s">
        <v>9109</v>
      </c>
      <c r="C9489" s="17" t="s">
        <v>3396</v>
      </c>
      <c r="D9489" s="18" t="s">
        <v>8995</v>
      </c>
      <c r="E9489" s="18"/>
      <c r="F9489" s="18"/>
      <c r="G9489" s="18"/>
      <c r="H9489" s="18"/>
      <c r="I9489" s="18"/>
      <c r="J9489" s="5"/>
      <c r="K9489" s="19">
        <v>1140.3800000000001</v>
      </c>
      <c r="L9489" s="7">
        <v>1140.3800000000001</v>
      </c>
      <c r="M9489" s="5"/>
      <c r="N9489" s="5"/>
      <c r="O9489" s="20">
        <v>2</v>
      </c>
      <c r="P9489" s="8">
        <v>2</v>
      </c>
      <c r="Q9489" s="5"/>
    </row>
    <row r="9490" spans="1:17" ht="12" x14ac:dyDescent="0.2">
      <c r="A9490" s="16" t="s">
        <v>5920</v>
      </c>
      <c r="B9490" s="16" t="s">
        <v>9109</v>
      </c>
      <c r="C9490" s="17" t="s">
        <v>3397</v>
      </c>
      <c r="D9490" s="18" t="s">
        <v>8995</v>
      </c>
      <c r="E9490" s="18"/>
      <c r="F9490" s="18"/>
      <c r="G9490" s="18"/>
      <c r="H9490" s="18"/>
      <c r="I9490" s="18"/>
      <c r="J9490" s="5"/>
      <c r="K9490" s="21">
        <v>175.83</v>
      </c>
      <c r="L9490" s="9">
        <v>175.83</v>
      </c>
      <c r="M9490" s="5"/>
      <c r="N9490" s="5"/>
      <c r="O9490" s="20">
        <v>1</v>
      </c>
      <c r="P9490" s="8">
        <v>1</v>
      </c>
      <c r="Q9490" s="5"/>
    </row>
    <row r="9491" spans="1:17" ht="12" x14ac:dyDescent="0.2">
      <c r="A9491" s="16" t="s">
        <v>5920</v>
      </c>
      <c r="B9491" s="16" t="s">
        <v>9109</v>
      </c>
      <c r="C9491" s="17" t="s">
        <v>8783</v>
      </c>
      <c r="D9491" s="18" t="s">
        <v>8995</v>
      </c>
      <c r="E9491" s="18"/>
      <c r="F9491" s="18"/>
      <c r="G9491" s="18"/>
      <c r="H9491" s="18"/>
      <c r="I9491" s="18"/>
      <c r="J9491" s="5"/>
      <c r="K9491" s="21">
        <v>728.33</v>
      </c>
      <c r="L9491" s="9">
        <v>728.33</v>
      </c>
      <c r="M9491" s="5"/>
      <c r="N9491" s="5"/>
      <c r="O9491" s="20">
        <v>4</v>
      </c>
      <c r="P9491" s="8">
        <v>4</v>
      </c>
      <c r="Q9491" s="5"/>
    </row>
    <row r="9492" spans="1:17" ht="12" x14ac:dyDescent="0.2">
      <c r="A9492" s="16" t="s">
        <v>5920</v>
      </c>
      <c r="B9492" s="16" t="s">
        <v>9109</v>
      </c>
      <c r="C9492" s="17" t="s">
        <v>3403</v>
      </c>
      <c r="D9492" s="18" t="s">
        <v>8995</v>
      </c>
      <c r="E9492" s="18"/>
      <c r="F9492" s="18"/>
      <c r="G9492" s="18"/>
      <c r="H9492" s="18"/>
      <c r="I9492" s="18"/>
      <c r="J9492" s="5"/>
      <c r="K9492" s="19">
        <v>1858.5</v>
      </c>
      <c r="L9492" s="7">
        <v>1858.5</v>
      </c>
      <c r="M9492" s="5"/>
      <c r="N9492" s="5"/>
      <c r="O9492" s="20">
        <v>10</v>
      </c>
      <c r="P9492" s="8">
        <v>10</v>
      </c>
      <c r="Q9492" s="5"/>
    </row>
    <row r="9493" spans="1:17" ht="12" x14ac:dyDescent="0.2">
      <c r="A9493" s="16" t="s">
        <v>5920</v>
      </c>
      <c r="B9493" s="16" t="s">
        <v>9109</v>
      </c>
      <c r="C9493" s="17" t="s">
        <v>8784</v>
      </c>
      <c r="D9493" s="18" t="s">
        <v>8995</v>
      </c>
      <c r="E9493" s="18"/>
      <c r="F9493" s="18"/>
      <c r="G9493" s="18"/>
      <c r="H9493" s="18"/>
      <c r="I9493" s="18"/>
      <c r="J9493" s="5"/>
      <c r="K9493" s="21">
        <v>948.33</v>
      </c>
      <c r="L9493" s="9">
        <v>948.33</v>
      </c>
      <c r="M9493" s="5"/>
      <c r="N9493" s="5"/>
      <c r="O9493" s="20">
        <v>2</v>
      </c>
      <c r="P9493" s="8">
        <v>2</v>
      </c>
      <c r="Q9493" s="5"/>
    </row>
    <row r="9494" spans="1:17" ht="12" x14ac:dyDescent="0.2">
      <c r="A9494" s="16" t="s">
        <v>5920</v>
      </c>
      <c r="B9494" s="16" t="s">
        <v>9109</v>
      </c>
      <c r="C9494" s="17" t="s">
        <v>8785</v>
      </c>
      <c r="D9494" s="18" t="s">
        <v>8995</v>
      </c>
      <c r="E9494" s="18"/>
      <c r="F9494" s="18"/>
      <c r="G9494" s="18"/>
      <c r="H9494" s="18"/>
      <c r="I9494" s="18"/>
      <c r="J9494" s="5"/>
      <c r="K9494" s="21">
        <v>147.5</v>
      </c>
      <c r="L9494" s="9">
        <v>147.5</v>
      </c>
      <c r="M9494" s="5"/>
      <c r="N9494" s="5"/>
      <c r="O9494" s="20">
        <v>3</v>
      </c>
      <c r="P9494" s="8">
        <v>3</v>
      </c>
      <c r="Q9494" s="5"/>
    </row>
    <row r="9495" spans="1:17" ht="12" x14ac:dyDescent="0.2">
      <c r="A9495" s="16" t="s">
        <v>5920</v>
      </c>
      <c r="B9495" s="16" t="s">
        <v>9109</v>
      </c>
      <c r="C9495" s="17" t="s">
        <v>8786</v>
      </c>
      <c r="D9495" s="18" t="s">
        <v>8995</v>
      </c>
      <c r="E9495" s="18"/>
      <c r="F9495" s="18"/>
      <c r="G9495" s="18"/>
      <c r="H9495" s="18"/>
      <c r="I9495" s="18"/>
      <c r="J9495" s="5"/>
      <c r="K9495" s="19">
        <v>1323</v>
      </c>
      <c r="L9495" s="7">
        <v>1323</v>
      </c>
      <c r="M9495" s="5"/>
      <c r="N9495" s="5"/>
      <c r="O9495" s="20">
        <v>20</v>
      </c>
      <c r="P9495" s="8">
        <v>20</v>
      </c>
      <c r="Q9495" s="5"/>
    </row>
    <row r="9496" spans="1:17" ht="12" x14ac:dyDescent="0.2">
      <c r="A9496" s="16" t="s">
        <v>5920</v>
      </c>
      <c r="B9496" s="16" t="s">
        <v>9109</v>
      </c>
      <c r="C9496" s="17" t="s">
        <v>8787</v>
      </c>
      <c r="D9496" s="18" t="s">
        <v>8995</v>
      </c>
      <c r="E9496" s="18"/>
      <c r="F9496" s="18"/>
      <c r="G9496" s="18"/>
      <c r="H9496" s="18"/>
      <c r="I9496" s="18"/>
      <c r="J9496" s="5"/>
      <c r="K9496" s="21">
        <v>227.5</v>
      </c>
      <c r="L9496" s="9">
        <v>227.5</v>
      </c>
      <c r="M9496" s="5"/>
      <c r="N9496" s="5"/>
      <c r="O9496" s="20">
        <v>3</v>
      </c>
      <c r="P9496" s="8">
        <v>3</v>
      </c>
      <c r="Q9496" s="5"/>
    </row>
    <row r="9497" spans="1:17" ht="12" x14ac:dyDescent="0.2">
      <c r="A9497" s="16" t="s">
        <v>5920</v>
      </c>
      <c r="B9497" s="16" t="s">
        <v>9109</v>
      </c>
      <c r="C9497" s="17" t="s">
        <v>8788</v>
      </c>
      <c r="D9497" s="18" t="s">
        <v>8995</v>
      </c>
      <c r="E9497" s="18"/>
      <c r="F9497" s="18"/>
      <c r="G9497" s="18"/>
      <c r="H9497" s="18"/>
      <c r="I9497" s="18"/>
      <c r="J9497" s="5"/>
      <c r="K9497" s="19">
        <v>3930</v>
      </c>
      <c r="L9497" s="7">
        <v>3930</v>
      </c>
      <c r="M9497" s="5"/>
      <c r="N9497" s="5"/>
      <c r="O9497" s="20">
        <v>100</v>
      </c>
      <c r="P9497" s="8">
        <v>100</v>
      </c>
      <c r="Q9497" s="5"/>
    </row>
    <row r="9498" spans="1:17" ht="24" x14ac:dyDescent="0.2">
      <c r="A9498" s="16" t="s">
        <v>5920</v>
      </c>
      <c r="B9498" s="16" t="s">
        <v>9109</v>
      </c>
      <c r="C9498" s="17" t="s">
        <v>8789</v>
      </c>
      <c r="D9498" s="18" t="s">
        <v>8995</v>
      </c>
      <c r="E9498" s="18"/>
      <c r="F9498" s="18"/>
      <c r="G9498" s="18"/>
      <c r="H9498" s="18"/>
      <c r="I9498" s="18"/>
      <c r="J9498" s="5"/>
      <c r="K9498" s="19">
        <v>1124.5</v>
      </c>
      <c r="L9498" s="7">
        <v>1124.5</v>
      </c>
      <c r="M9498" s="5"/>
      <c r="N9498" s="5"/>
      <c r="O9498" s="20">
        <v>2</v>
      </c>
      <c r="P9498" s="8">
        <v>2</v>
      </c>
      <c r="Q9498" s="5"/>
    </row>
    <row r="9499" spans="1:17" ht="12" x14ac:dyDescent="0.2">
      <c r="A9499" s="16" t="s">
        <v>5920</v>
      </c>
      <c r="B9499" s="16" t="s">
        <v>9109</v>
      </c>
      <c r="C9499" s="17" t="s">
        <v>8790</v>
      </c>
      <c r="D9499" s="18" t="s">
        <v>8995</v>
      </c>
      <c r="E9499" s="18"/>
      <c r="F9499" s="18"/>
      <c r="G9499" s="18"/>
      <c r="H9499" s="18"/>
      <c r="I9499" s="18"/>
      <c r="J9499" s="5"/>
      <c r="K9499" s="21">
        <v>448.33</v>
      </c>
      <c r="L9499" s="9">
        <v>448.33</v>
      </c>
      <c r="M9499" s="5"/>
      <c r="N9499" s="5"/>
      <c r="O9499" s="20">
        <v>2</v>
      </c>
      <c r="P9499" s="8">
        <v>2</v>
      </c>
      <c r="Q9499" s="5"/>
    </row>
    <row r="9500" spans="1:17" ht="12" x14ac:dyDescent="0.2">
      <c r="A9500" s="16" t="s">
        <v>5920</v>
      </c>
      <c r="B9500" s="16" t="s">
        <v>9109</v>
      </c>
      <c r="C9500" s="17" t="s">
        <v>8791</v>
      </c>
      <c r="D9500" s="18" t="s">
        <v>8995</v>
      </c>
      <c r="E9500" s="18"/>
      <c r="F9500" s="18"/>
      <c r="G9500" s="18"/>
      <c r="H9500" s="18"/>
      <c r="I9500" s="18"/>
      <c r="J9500" s="5"/>
      <c r="K9500" s="19">
        <v>3507.5</v>
      </c>
      <c r="L9500" s="7">
        <v>3507.5</v>
      </c>
      <c r="M9500" s="5"/>
      <c r="N9500" s="5"/>
      <c r="O9500" s="20">
        <v>6</v>
      </c>
      <c r="P9500" s="8">
        <v>6</v>
      </c>
      <c r="Q9500" s="5"/>
    </row>
    <row r="9501" spans="1:17" ht="12" x14ac:dyDescent="0.2">
      <c r="A9501" s="16" t="s">
        <v>5920</v>
      </c>
      <c r="B9501" s="16" t="s">
        <v>9109</v>
      </c>
      <c r="C9501" s="17" t="s">
        <v>8792</v>
      </c>
      <c r="D9501" s="18" t="s">
        <v>8995</v>
      </c>
      <c r="E9501" s="18"/>
      <c r="F9501" s="18"/>
      <c r="G9501" s="18"/>
      <c r="H9501" s="18"/>
      <c r="I9501" s="18"/>
      <c r="J9501" s="5"/>
      <c r="K9501" s="19">
        <v>2768.25</v>
      </c>
      <c r="L9501" s="7">
        <v>1372.92</v>
      </c>
      <c r="M9501" s="19">
        <v>1395.33</v>
      </c>
      <c r="N9501" s="5"/>
      <c r="O9501" s="20">
        <v>2</v>
      </c>
      <c r="P9501" s="8">
        <v>1</v>
      </c>
      <c r="Q9501" s="20">
        <v>1</v>
      </c>
    </row>
    <row r="9502" spans="1:17" ht="12" x14ac:dyDescent="0.2">
      <c r="A9502" s="16" t="s">
        <v>5920</v>
      </c>
      <c r="B9502" s="16" t="s">
        <v>9109</v>
      </c>
      <c r="C9502" s="17" t="s">
        <v>8793</v>
      </c>
      <c r="D9502" s="18" t="s">
        <v>8995</v>
      </c>
      <c r="E9502" s="18"/>
      <c r="F9502" s="18"/>
      <c r="G9502" s="18"/>
      <c r="H9502" s="18"/>
      <c r="I9502" s="18"/>
      <c r="J9502" s="5"/>
      <c r="K9502" s="19">
        <v>1750</v>
      </c>
      <c r="L9502" s="7">
        <v>1750</v>
      </c>
      <c r="M9502" s="5"/>
      <c r="N9502" s="5"/>
      <c r="O9502" s="20">
        <v>10</v>
      </c>
      <c r="P9502" s="8">
        <v>10</v>
      </c>
      <c r="Q9502" s="5"/>
    </row>
    <row r="9503" spans="1:17" ht="24" x14ac:dyDescent="0.2">
      <c r="A9503" s="16" t="s">
        <v>5920</v>
      </c>
      <c r="B9503" s="16" t="s">
        <v>9109</v>
      </c>
      <c r="C9503" s="17" t="s">
        <v>8794</v>
      </c>
      <c r="D9503" s="18" t="s">
        <v>8995</v>
      </c>
      <c r="E9503" s="18"/>
      <c r="F9503" s="18"/>
      <c r="G9503" s="18"/>
      <c r="H9503" s="18"/>
      <c r="I9503" s="18"/>
      <c r="J9503" s="5"/>
      <c r="K9503" s="19">
        <v>1750</v>
      </c>
      <c r="L9503" s="7">
        <v>1750</v>
      </c>
      <c r="M9503" s="5"/>
      <c r="N9503" s="5"/>
      <c r="O9503" s="20">
        <v>10</v>
      </c>
      <c r="P9503" s="8">
        <v>10</v>
      </c>
      <c r="Q9503" s="5"/>
    </row>
    <row r="9504" spans="1:17" ht="12" x14ac:dyDescent="0.2">
      <c r="A9504" s="16" t="s">
        <v>5920</v>
      </c>
      <c r="B9504" s="16" t="s">
        <v>9109</v>
      </c>
      <c r="C9504" s="17" t="s">
        <v>8795</v>
      </c>
      <c r="D9504" s="18" t="s">
        <v>8995</v>
      </c>
      <c r="E9504" s="18"/>
      <c r="F9504" s="18"/>
      <c r="G9504" s="18"/>
      <c r="H9504" s="18"/>
      <c r="I9504" s="18"/>
      <c r="J9504" s="5"/>
      <c r="K9504" s="21">
        <v>370.92</v>
      </c>
      <c r="L9504" s="9">
        <v>370.92</v>
      </c>
      <c r="M9504" s="5"/>
      <c r="N9504" s="5"/>
      <c r="O9504" s="20">
        <v>3</v>
      </c>
      <c r="P9504" s="8">
        <v>3</v>
      </c>
      <c r="Q9504" s="5"/>
    </row>
    <row r="9505" spans="1:17" ht="12" x14ac:dyDescent="0.2">
      <c r="A9505" s="16" t="s">
        <v>5920</v>
      </c>
      <c r="B9505" s="16" t="s">
        <v>9109</v>
      </c>
      <c r="C9505" s="17" t="s">
        <v>8796</v>
      </c>
      <c r="D9505" s="18" t="s">
        <v>8995</v>
      </c>
      <c r="E9505" s="18"/>
      <c r="F9505" s="18"/>
      <c r="G9505" s="18"/>
      <c r="H9505" s="18"/>
      <c r="I9505" s="18"/>
      <c r="J9505" s="5"/>
      <c r="K9505" s="19">
        <v>1983.33</v>
      </c>
      <c r="L9505" s="7">
        <v>1983.33</v>
      </c>
      <c r="M9505" s="5"/>
      <c r="N9505" s="5"/>
      <c r="O9505" s="20">
        <v>20</v>
      </c>
      <c r="P9505" s="8">
        <v>20</v>
      </c>
      <c r="Q9505" s="5"/>
    </row>
    <row r="9506" spans="1:17" ht="12" x14ac:dyDescent="0.2">
      <c r="A9506" s="16" t="s">
        <v>5920</v>
      </c>
      <c r="B9506" s="16" t="s">
        <v>9109</v>
      </c>
      <c r="C9506" s="17" t="s">
        <v>8797</v>
      </c>
      <c r="D9506" s="18" t="s">
        <v>8995</v>
      </c>
      <c r="E9506" s="18"/>
      <c r="F9506" s="18"/>
      <c r="G9506" s="18"/>
      <c r="H9506" s="18"/>
      <c r="I9506" s="18"/>
      <c r="J9506" s="5"/>
      <c r="K9506" s="21">
        <v>525</v>
      </c>
      <c r="L9506" s="9">
        <v>525</v>
      </c>
      <c r="M9506" s="5"/>
      <c r="N9506" s="5"/>
      <c r="O9506" s="20">
        <v>3</v>
      </c>
      <c r="P9506" s="8">
        <v>3</v>
      </c>
      <c r="Q9506" s="5"/>
    </row>
    <row r="9507" spans="1:17" ht="12" x14ac:dyDescent="0.2">
      <c r="A9507" s="16" t="s">
        <v>5920</v>
      </c>
      <c r="B9507" s="16" t="s">
        <v>9109</v>
      </c>
      <c r="C9507" s="17" t="s">
        <v>8798</v>
      </c>
      <c r="D9507" s="18" t="s">
        <v>8995</v>
      </c>
      <c r="E9507" s="18"/>
      <c r="F9507" s="18"/>
      <c r="G9507" s="18"/>
      <c r="H9507" s="18"/>
      <c r="I9507" s="18"/>
      <c r="J9507" s="5"/>
      <c r="K9507" s="19">
        <v>2000</v>
      </c>
      <c r="L9507" s="7">
        <v>2000</v>
      </c>
      <c r="M9507" s="5"/>
      <c r="N9507" s="5"/>
      <c r="O9507" s="20">
        <v>10</v>
      </c>
      <c r="P9507" s="8">
        <v>10</v>
      </c>
      <c r="Q9507" s="5"/>
    </row>
    <row r="9508" spans="1:17" ht="12" x14ac:dyDescent="0.2">
      <c r="A9508" s="16" t="s">
        <v>5920</v>
      </c>
      <c r="B9508" s="16" t="s">
        <v>9109</v>
      </c>
      <c r="C9508" s="17" t="s">
        <v>8799</v>
      </c>
      <c r="D9508" s="18" t="s">
        <v>8995</v>
      </c>
      <c r="E9508" s="18"/>
      <c r="F9508" s="18"/>
      <c r="G9508" s="18"/>
      <c r="H9508" s="18"/>
      <c r="I9508" s="18"/>
      <c r="J9508" s="5"/>
      <c r="K9508" s="19">
        <v>1983.33</v>
      </c>
      <c r="L9508" s="7">
        <v>1983.33</v>
      </c>
      <c r="M9508" s="5"/>
      <c r="N9508" s="5"/>
      <c r="O9508" s="20">
        <v>20</v>
      </c>
      <c r="P9508" s="8">
        <v>20</v>
      </c>
      <c r="Q9508" s="5"/>
    </row>
    <row r="9509" spans="1:17" ht="12" x14ac:dyDescent="0.2">
      <c r="A9509" s="16" t="s">
        <v>5920</v>
      </c>
      <c r="B9509" s="16" t="s">
        <v>9109</v>
      </c>
      <c r="C9509" s="17" t="s">
        <v>8800</v>
      </c>
      <c r="D9509" s="18" t="s">
        <v>8995</v>
      </c>
      <c r="E9509" s="18"/>
      <c r="F9509" s="18"/>
      <c r="G9509" s="18"/>
      <c r="H9509" s="18"/>
      <c r="I9509" s="18"/>
      <c r="J9509" s="5"/>
      <c r="K9509" s="21">
        <v>226</v>
      </c>
      <c r="L9509" s="9">
        <v>226</v>
      </c>
      <c r="M9509" s="5"/>
      <c r="N9509" s="5"/>
      <c r="O9509" s="20">
        <v>2</v>
      </c>
      <c r="P9509" s="8">
        <v>2</v>
      </c>
      <c r="Q9509" s="5"/>
    </row>
    <row r="9510" spans="1:17" ht="12" x14ac:dyDescent="0.2">
      <c r="A9510" s="16" t="s">
        <v>5920</v>
      </c>
      <c r="B9510" s="16" t="s">
        <v>9109</v>
      </c>
      <c r="C9510" s="17" t="s">
        <v>8801</v>
      </c>
      <c r="D9510" s="18" t="s">
        <v>8995</v>
      </c>
      <c r="E9510" s="18"/>
      <c r="F9510" s="18"/>
      <c r="G9510" s="18"/>
      <c r="H9510" s="18"/>
      <c r="I9510" s="18"/>
      <c r="J9510" s="5"/>
      <c r="K9510" s="19">
        <v>1028.75</v>
      </c>
      <c r="L9510" s="7">
        <v>1028.75</v>
      </c>
      <c r="M9510" s="5"/>
      <c r="N9510" s="5"/>
      <c r="O9510" s="20">
        <v>3</v>
      </c>
      <c r="P9510" s="8">
        <v>3</v>
      </c>
      <c r="Q9510" s="5"/>
    </row>
    <row r="9511" spans="1:17" ht="12" x14ac:dyDescent="0.2">
      <c r="A9511" s="16" t="s">
        <v>5920</v>
      </c>
      <c r="B9511" s="16" t="s">
        <v>9109</v>
      </c>
      <c r="C9511" s="17" t="s">
        <v>8802</v>
      </c>
      <c r="D9511" s="18" t="s">
        <v>8995</v>
      </c>
      <c r="E9511" s="18"/>
      <c r="F9511" s="18"/>
      <c r="G9511" s="18"/>
      <c r="H9511" s="18"/>
      <c r="I9511" s="18"/>
      <c r="J9511" s="5"/>
      <c r="K9511" s="19">
        <v>22192</v>
      </c>
      <c r="L9511" s="7">
        <v>22192</v>
      </c>
      <c r="M9511" s="5"/>
      <c r="N9511" s="5"/>
      <c r="O9511" s="20">
        <v>4</v>
      </c>
      <c r="P9511" s="8">
        <v>4</v>
      </c>
      <c r="Q9511" s="5"/>
    </row>
    <row r="9512" spans="1:17" ht="12" x14ac:dyDescent="0.2">
      <c r="A9512" s="16" t="s">
        <v>5920</v>
      </c>
      <c r="B9512" s="16" t="s">
        <v>9109</v>
      </c>
      <c r="C9512" s="17" t="s">
        <v>8803</v>
      </c>
      <c r="D9512" s="18" t="str">
        <f>VLOOKUP(C9512,[2]итоговая!$C$6:$H$1018,4,FALSE)</f>
        <v>Производство 2022</v>
      </c>
      <c r="E9512" s="26">
        <f>J9512-L9512</f>
        <v>1948.5500000000002</v>
      </c>
      <c r="F9512" s="26">
        <f>N9512-P9512</f>
        <v>298</v>
      </c>
      <c r="G9512" s="26" t="str">
        <f>VLOOKUP(C9512,[2]итоговая!$C$6:$H$1018,5,FALSE)</f>
        <v>УКС</v>
      </c>
      <c r="H9512" s="21" t="str">
        <f>VLOOKUP(C9512,[2]итоговая!$C$6:$H$1018,6,FALSE)</f>
        <v>Использование при ремонтах 2022 года</v>
      </c>
      <c r="I9512" s="18"/>
      <c r="J9512" s="19">
        <v>3387.07</v>
      </c>
      <c r="K9512" s="5"/>
      <c r="L9512" s="7">
        <v>1438.52</v>
      </c>
      <c r="M9512" s="19">
        <v>1948.55</v>
      </c>
      <c r="N9512" s="20">
        <v>518</v>
      </c>
      <c r="O9512" s="5"/>
      <c r="P9512" s="8">
        <v>220</v>
      </c>
      <c r="Q9512" s="20">
        <v>298</v>
      </c>
    </row>
    <row r="9513" spans="1:17" ht="12" x14ac:dyDescent="0.2">
      <c r="A9513" s="16" t="s">
        <v>5920</v>
      </c>
      <c r="B9513" s="16" t="s">
        <v>9109</v>
      </c>
      <c r="C9513" s="17" t="s">
        <v>8804</v>
      </c>
      <c r="D9513" s="18" t="s">
        <v>8995</v>
      </c>
      <c r="E9513" s="18"/>
      <c r="F9513" s="18"/>
      <c r="G9513" s="18"/>
      <c r="H9513" s="18"/>
      <c r="I9513" s="18"/>
      <c r="J9513" s="5"/>
      <c r="K9513" s="19">
        <v>2049.8000000000002</v>
      </c>
      <c r="L9513" s="7">
        <v>2049.8000000000002</v>
      </c>
      <c r="M9513" s="5"/>
      <c r="N9513" s="5"/>
      <c r="O9513" s="20">
        <v>2</v>
      </c>
      <c r="P9513" s="8">
        <v>2</v>
      </c>
      <c r="Q9513" s="5"/>
    </row>
    <row r="9514" spans="1:17" ht="24" x14ac:dyDescent="0.2">
      <c r="A9514" s="16" t="s">
        <v>5920</v>
      </c>
      <c r="B9514" s="16" t="s">
        <v>9109</v>
      </c>
      <c r="C9514" s="17" t="s">
        <v>5787</v>
      </c>
      <c r="D9514" s="18" t="s">
        <v>8995</v>
      </c>
      <c r="E9514" s="18"/>
      <c r="F9514" s="18"/>
      <c r="G9514" s="18"/>
      <c r="H9514" s="18"/>
      <c r="I9514" s="18"/>
      <c r="J9514" s="5"/>
      <c r="K9514" s="21">
        <v>902.08</v>
      </c>
      <c r="L9514" s="9">
        <v>902.08</v>
      </c>
      <c r="M9514" s="5"/>
      <c r="N9514" s="5"/>
      <c r="O9514" s="20">
        <v>5</v>
      </c>
      <c r="P9514" s="8">
        <v>5</v>
      </c>
      <c r="Q9514" s="5"/>
    </row>
    <row r="9515" spans="1:17" ht="12" x14ac:dyDescent="0.2">
      <c r="A9515" s="16" t="s">
        <v>5920</v>
      </c>
      <c r="B9515" s="16" t="s">
        <v>9109</v>
      </c>
      <c r="C9515" s="17" t="s">
        <v>5788</v>
      </c>
      <c r="D9515" s="18" t="s">
        <v>8995</v>
      </c>
      <c r="E9515" s="18"/>
      <c r="F9515" s="18"/>
      <c r="G9515" s="18"/>
      <c r="H9515" s="18"/>
      <c r="I9515" s="18"/>
      <c r="J9515" s="5"/>
      <c r="K9515" s="21">
        <v>314.17</v>
      </c>
      <c r="L9515" s="9">
        <v>314.17</v>
      </c>
      <c r="M9515" s="5"/>
      <c r="N9515" s="5"/>
      <c r="O9515" s="20">
        <v>2</v>
      </c>
      <c r="P9515" s="8">
        <v>2</v>
      </c>
      <c r="Q9515" s="5"/>
    </row>
    <row r="9516" spans="1:17" ht="12" x14ac:dyDescent="0.2">
      <c r="A9516" s="16" t="s">
        <v>5920</v>
      </c>
      <c r="B9516" s="16" t="s">
        <v>9109</v>
      </c>
      <c r="C9516" s="17" t="s">
        <v>8805</v>
      </c>
      <c r="D9516" s="18" t="s">
        <v>8995</v>
      </c>
      <c r="E9516" s="18"/>
      <c r="F9516" s="18"/>
      <c r="G9516" s="18"/>
      <c r="H9516" s="18"/>
      <c r="I9516" s="18"/>
      <c r="J9516" s="5"/>
      <c r="K9516" s="21">
        <v>767.75</v>
      </c>
      <c r="L9516" s="9">
        <v>767.75</v>
      </c>
      <c r="M9516" s="5"/>
      <c r="N9516" s="5"/>
      <c r="O9516" s="20">
        <v>54</v>
      </c>
      <c r="P9516" s="8">
        <v>54</v>
      </c>
      <c r="Q9516" s="5"/>
    </row>
    <row r="9517" spans="1:17" ht="12" x14ac:dyDescent="0.2">
      <c r="A9517" s="16" t="s">
        <v>5920</v>
      </c>
      <c r="B9517" s="16" t="s">
        <v>9109</v>
      </c>
      <c r="C9517" s="17" t="s">
        <v>8806</v>
      </c>
      <c r="D9517" s="18" t="s">
        <v>8995</v>
      </c>
      <c r="E9517" s="18"/>
      <c r="F9517" s="18"/>
      <c r="G9517" s="18"/>
      <c r="H9517" s="18"/>
      <c r="I9517" s="18"/>
      <c r="J9517" s="5"/>
      <c r="K9517" s="19">
        <v>2437.5</v>
      </c>
      <c r="L9517" s="6"/>
      <c r="M9517" s="19">
        <v>2437.5</v>
      </c>
      <c r="N9517" s="5"/>
      <c r="O9517" s="20">
        <v>75</v>
      </c>
      <c r="P9517" s="6"/>
      <c r="Q9517" s="20">
        <v>75</v>
      </c>
    </row>
    <row r="9518" spans="1:17" ht="12" x14ac:dyDescent="0.2">
      <c r="A9518" s="16" t="s">
        <v>5920</v>
      </c>
      <c r="B9518" s="16" t="s">
        <v>9109</v>
      </c>
      <c r="C9518" s="17" t="s">
        <v>8807</v>
      </c>
      <c r="D9518" s="18" t="s">
        <v>8995</v>
      </c>
      <c r="E9518" s="18"/>
      <c r="F9518" s="18"/>
      <c r="G9518" s="18"/>
      <c r="H9518" s="18"/>
      <c r="I9518" s="18"/>
      <c r="J9518" s="21">
        <v>560</v>
      </c>
      <c r="K9518" s="5"/>
      <c r="L9518" s="9">
        <v>560</v>
      </c>
      <c r="M9518" s="5"/>
      <c r="N9518" s="20">
        <v>70</v>
      </c>
      <c r="O9518" s="5"/>
      <c r="P9518" s="8">
        <v>70</v>
      </c>
      <c r="Q9518" s="5"/>
    </row>
    <row r="9519" spans="1:17" ht="12" x14ac:dyDescent="0.2">
      <c r="A9519" s="16" t="s">
        <v>5920</v>
      </c>
      <c r="B9519" s="16" t="s">
        <v>9109</v>
      </c>
      <c r="C9519" s="17" t="s">
        <v>8808</v>
      </c>
      <c r="D9519" s="18" t="s">
        <v>8995</v>
      </c>
      <c r="E9519" s="18"/>
      <c r="F9519" s="18"/>
      <c r="G9519" s="18"/>
      <c r="H9519" s="18"/>
      <c r="I9519" s="18"/>
      <c r="J9519" s="21">
        <v>420</v>
      </c>
      <c r="K9519" s="5"/>
      <c r="L9519" s="9">
        <v>420</v>
      </c>
      <c r="M9519" s="5"/>
      <c r="N9519" s="20">
        <v>35</v>
      </c>
      <c r="O9519" s="5"/>
      <c r="P9519" s="8">
        <v>35</v>
      </c>
      <c r="Q9519" s="5"/>
    </row>
    <row r="9520" spans="1:17" ht="12" x14ac:dyDescent="0.2">
      <c r="A9520" s="16" t="s">
        <v>5920</v>
      </c>
      <c r="B9520" s="16" t="s">
        <v>9109</v>
      </c>
      <c r="C9520" s="17" t="s">
        <v>3438</v>
      </c>
      <c r="D9520" s="18" t="s">
        <v>8995</v>
      </c>
      <c r="E9520" s="18"/>
      <c r="F9520" s="18"/>
      <c r="G9520" s="18"/>
      <c r="H9520" s="18"/>
      <c r="I9520" s="18"/>
      <c r="J9520" s="5"/>
      <c r="K9520" s="21">
        <v>849.6</v>
      </c>
      <c r="L9520" s="9">
        <v>849.6</v>
      </c>
      <c r="M9520" s="5"/>
      <c r="N9520" s="5"/>
      <c r="O9520" s="20">
        <v>8</v>
      </c>
      <c r="P9520" s="8">
        <v>8</v>
      </c>
      <c r="Q9520" s="5"/>
    </row>
    <row r="9521" spans="1:17" ht="12" x14ac:dyDescent="0.2">
      <c r="A9521" s="16" t="s">
        <v>5920</v>
      </c>
      <c r="B9521" s="16" t="s">
        <v>9109</v>
      </c>
      <c r="C9521" s="17" t="s">
        <v>8809</v>
      </c>
      <c r="D9521" s="18" t="s">
        <v>8995</v>
      </c>
      <c r="E9521" s="18"/>
      <c r="F9521" s="18"/>
      <c r="G9521" s="18"/>
      <c r="H9521" s="18"/>
      <c r="I9521" s="18"/>
      <c r="J9521" s="5"/>
      <c r="K9521" s="19">
        <v>11400</v>
      </c>
      <c r="L9521" s="7">
        <v>3800</v>
      </c>
      <c r="M9521" s="19">
        <v>7600</v>
      </c>
      <c r="N9521" s="5"/>
      <c r="O9521" s="20">
        <v>600</v>
      </c>
      <c r="P9521" s="8">
        <v>200</v>
      </c>
      <c r="Q9521" s="20">
        <v>400</v>
      </c>
    </row>
    <row r="9522" spans="1:17" ht="12" x14ac:dyDescent="0.2">
      <c r="A9522" s="16" t="s">
        <v>5920</v>
      </c>
      <c r="B9522" s="16" t="s">
        <v>9109</v>
      </c>
      <c r="C9522" s="17" t="s">
        <v>8810</v>
      </c>
      <c r="D9522" s="18" t="s">
        <v>8995</v>
      </c>
      <c r="E9522" s="18"/>
      <c r="F9522" s="18"/>
      <c r="G9522" s="18"/>
      <c r="H9522" s="18"/>
      <c r="I9522" s="18"/>
      <c r="J9522" s="5"/>
      <c r="K9522" s="19">
        <v>3500</v>
      </c>
      <c r="L9522" s="7">
        <v>3500</v>
      </c>
      <c r="M9522" s="5"/>
      <c r="N9522" s="5"/>
      <c r="O9522" s="20">
        <v>230</v>
      </c>
      <c r="P9522" s="8">
        <v>230</v>
      </c>
      <c r="Q9522" s="5"/>
    </row>
    <row r="9523" spans="1:17" ht="12" x14ac:dyDescent="0.2">
      <c r="A9523" s="16" t="s">
        <v>5920</v>
      </c>
      <c r="B9523" s="16" t="s">
        <v>9109</v>
      </c>
      <c r="C9523" s="17" t="s">
        <v>8811</v>
      </c>
      <c r="D9523" s="18" t="s">
        <v>8995</v>
      </c>
      <c r="E9523" s="18"/>
      <c r="F9523" s="18"/>
      <c r="G9523" s="18"/>
      <c r="H9523" s="18"/>
      <c r="I9523" s="18"/>
      <c r="J9523" s="5"/>
      <c r="K9523" s="19">
        <v>14100</v>
      </c>
      <c r="L9523" s="7">
        <v>14100</v>
      </c>
      <c r="M9523" s="5"/>
      <c r="N9523" s="5"/>
      <c r="O9523" s="20">
        <v>300</v>
      </c>
      <c r="P9523" s="8">
        <v>300</v>
      </c>
      <c r="Q9523" s="5"/>
    </row>
    <row r="9524" spans="1:17" ht="12" x14ac:dyDescent="0.2">
      <c r="A9524" s="16" t="s">
        <v>5920</v>
      </c>
      <c r="B9524" s="16" t="s">
        <v>9109</v>
      </c>
      <c r="C9524" s="17" t="s">
        <v>8812</v>
      </c>
      <c r="D9524" s="18" t="s">
        <v>8995</v>
      </c>
      <c r="E9524" s="18"/>
      <c r="F9524" s="18"/>
      <c r="G9524" s="18"/>
      <c r="H9524" s="18"/>
      <c r="I9524" s="18"/>
      <c r="J9524" s="5"/>
      <c r="K9524" s="19">
        <v>1900</v>
      </c>
      <c r="L9524" s="7">
        <v>1900</v>
      </c>
      <c r="M9524" s="5"/>
      <c r="N9524" s="5"/>
      <c r="O9524" s="20">
        <v>100</v>
      </c>
      <c r="P9524" s="8">
        <v>100</v>
      </c>
      <c r="Q9524" s="5"/>
    </row>
    <row r="9525" spans="1:17" ht="12" x14ac:dyDescent="0.2">
      <c r="A9525" s="16" t="s">
        <v>5920</v>
      </c>
      <c r="B9525" s="16" t="s">
        <v>9109</v>
      </c>
      <c r="C9525" s="17" t="s">
        <v>8813</v>
      </c>
      <c r="D9525" s="18" t="s">
        <v>8995</v>
      </c>
      <c r="E9525" s="18"/>
      <c r="F9525" s="18"/>
      <c r="G9525" s="18"/>
      <c r="H9525" s="18"/>
      <c r="I9525" s="18"/>
      <c r="J9525" s="5"/>
      <c r="K9525" s="19">
        <v>3400</v>
      </c>
      <c r="L9525" s="7">
        <v>3400</v>
      </c>
      <c r="M9525" s="5"/>
      <c r="N9525" s="5"/>
      <c r="O9525" s="20">
        <v>100</v>
      </c>
      <c r="P9525" s="8">
        <v>100</v>
      </c>
      <c r="Q9525" s="5"/>
    </row>
    <row r="9526" spans="1:17" ht="12" x14ac:dyDescent="0.2">
      <c r="A9526" s="16" t="s">
        <v>5920</v>
      </c>
      <c r="B9526" s="16" t="s">
        <v>9109</v>
      </c>
      <c r="C9526" s="17" t="s">
        <v>8814</v>
      </c>
      <c r="D9526" s="18" t="s">
        <v>8995</v>
      </c>
      <c r="E9526" s="18"/>
      <c r="F9526" s="18"/>
      <c r="G9526" s="18"/>
      <c r="H9526" s="18"/>
      <c r="I9526" s="18"/>
      <c r="J9526" s="5"/>
      <c r="K9526" s="19">
        <v>7600</v>
      </c>
      <c r="L9526" s="7">
        <v>7600</v>
      </c>
      <c r="M9526" s="5"/>
      <c r="N9526" s="5"/>
      <c r="O9526" s="20">
        <v>80</v>
      </c>
      <c r="P9526" s="8">
        <v>80</v>
      </c>
      <c r="Q9526" s="5"/>
    </row>
    <row r="9527" spans="1:17" ht="12" x14ac:dyDescent="0.2">
      <c r="A9527" s="16" t="s">
        <v>5920</v>
      </c>
      <c r="B9527" s="16" t="s">
        <v>9109</v>
      </c>
      <c r="C9527" s="17" t="s">
        <v>8815</v>
      </c>
      <c r="D9527" s="18" t="s">
        <v>8995</v>
      </c>
      <c r="E9527" s="18"/>
      <c r="F9527" s="18"/>
      <c r="G9527" s="18"/>
      <c r="H9527" s="18"/>
      <c r="I9527" s="18"/>
      <c r="J9527" s="5"/>
      <c r="K9527" s="19">
        <v>12400</v>
      </c>
      <c r="L9527" s="7">
        <v>12400</v>
      </c>
      <c r="M9527" s="5"/>
      <c r="N9527" s="5"/>
      <c r="O9527" s="20">
        <v>400</v>
      </c>
      <c r="P9527" s="8">
        <v>400</v>
      </c>
      <c r="Q9527" s="5"/>
    </row>
    <row r="9528" spans="1:17" ht="12" x14ac:dyDescent="0.2">
      <c r="A9528" s="16" t="s">
        <v>5920</v>
      </c>
      <c r="B9528" s="16" t="s">
        <v>9109</v>
      </c>
      <c r="C9528" s="17" t="s">
        <v>8816</v>
      </c>
      <c r="D9528" s="18" t="s">
        <v>8995</v>
      </c>
      <c r="E9528" s="18"/>
      <c r="F9528" s="18"/>
      <c r="G9528" s="18"/>
      <c r="H9528" s="18"/>
      <c r="I9528" s="18"/>
      <c r="J9528" s="5"/>
      <c r="K9528" s="19">
        <v>15200</v>
      </c>
      <c r="L9528" s="7">
        <v>15200</v>
      </c>
      <c r="M9528" s="5"/>
      <c r="N9528" s="5"/>
      <c r="O9528" s="20">
        <v>200</v>
      </c>
      <c r="P9528" s="8">
        <v>200</v>
      </c>
      <c r="Q9528" s="5"/>
    </row>
    <row r="9529" spans="1:17" ht="12" x14ac:dyDescent="0.2">
      <c r="A9529" s="16" t="s">
        <v>5920</v>
      </c>
      <c r="B9529" s="16" t="s">
        <v>9109</v>
      </c>
      <c r="C9529" s="17" t="s">
        <v>8817</v>
      </c>
      <c r="D9529" s="18" t="s">
        <v>8995</v>
      </c>
      <c r="E9529" s="18"/>
      <c r="F9529" s="18"/>
      <c r="G9529" s="18"/>
      <c r="H9529" s="18"/>
      <c r="I9529" s="18"/>
      <c r="J9529" s="5"/>
      <c r="K9529" s="19">
        <v>1600.6</v>
      </c>
      <c r="L9529" s="7">
        <v>1600.6</v>
      </c>
      <c r="M9529" s="5"/>
      <c r="N9529" s="5"/>
      <c r="O9529" s="20">
        <v>24</v>
      </c>
      <c r="P9529" s="8">
        <v>24</v>
      </c>
      <c r="Q9529" s="5"/>
    </row>
    <row r="9530" spans="1:17" ht="12" x14ac:dyDescent="0.2">
      <c r="A9530" s="16" t="s">
        <v>5920</v>
      </c>
      <c r="B9530" s="16" t="s">
        <v>9109</v>
      </c>
      <c r="C9530" s="17" t="s">
        <v>3446</v>
      </c>
      <c r="D9530" s="18" t="s">
        <v>8995</v>
      </c>
      <c r="E9530" s="18"/>
      <c r="F9530" s="18"/>
      <c r="G9530" s="18"/>
      <c r="H9530" s="18"/>
      <c r="I9530" s="18"/>
      <c r="J9530" s="5"/>
      <c r="K9530" s="21">
        <v>690</v>
      </c>
      <c r="L9530" s="9">
        <v>690</v>
      </c>
      <c r="M9530" s="5"/>
      <c r="N9530" s="5"/>
      <c r="O9530" s="20">
        <v>12</v>
      </c>
      <c r="P9530" s="8">
        <v>12</v>
      </c>
      <c r="Q9530" s="5"/>
    </row>
    <row r="9531" spans="1:17" ht="12" x14ac:dyDescent="0.2">
      <c r="A9531" s="16" t="s">
        <v>5920</v>
      </c>
      <c r="B9531" s="16" t="s">
        <v>9109</v>
      </c>
      <c r="C9531" s="17" t="s">
        <v>3449</v>
      </c>
      <c r="D9531" s="18" t="s">
        <v>8995</v>
      </c>
      <c r="E9531" s="18"/>
      <c r="F9531" s="18"/>
      <c r="G9531" s="18"/>
      <c r="H9531" s="18"/>
      <c r="I9531" s="18"/>
      <c r="J9531" s="5"/>
      <c r="K9531" s="21">
        <v>146.66999999999999</v>
      </c>
      <c r="L9531" s="6"/>
      <c r="M9531" s="21">
        <v>146.66999999999999</v>
      </c>
      <c r="N9531" s="5"/>
      <c r="O9531" s="20">
        <v>8</v>
      </c>
      <c r="P9531" s="6"/>
      <c r="Q9531" s="20">
        <v>8</v>
      </c>
    </row>
    <row r="9532" spans="1:17" ht="12" x14ac:dyDescent="0.2">
      <c r="A9532" s="16" t="s">
        <v>5920</v>
      </c>
      <c r="B9532" s="16" t="s">
        <v>9109</v>
      </c>
      <c r="C9532" s="17" t="s">
        <v>8818</v>
      </c>
      <c r="D9532" s="18" t="s">
        <v>8995</v>
      </c>
      <c r="E9532" s="18"/>
      <c r="F9532" s="18"/>
      <c r="G9532" s="18"/>
      <c r="H9532" s="18"/>
      <c r="I9532" s="18"/>
      <c r="J9532" s="19">
        <v>2365</v>
      </c>
      <c r="K9532" s="5"/>
      <c r="L9532" s="7">
        <v>2365</v>
      </c>
      <c r="M9532" s="5"/>
      <c r="N9532" s="20">
        <v>230</v>
      </c>
      <c r="O9532" s="5"/>
      <c r="P9532" s="8">
        <v>230</v>
      </c>
      <c r="Q9532" s="5"/>
    </row>
    <row r="9533" spans="1:17" ht="24" x14ac:dyDescent="0.2">
      <c r="A9533" s="16" t="s">
        <v>5920</v>
      </c>
      <c r="B9533" s="16" t="s">
        <v>9109</v>
      </c>
      <c r="C9533" s="17" t="s">
        <v>8819</v>
      </c>
      <c r="D9533" s="18" t="s">
        <v>8995</v>
      </c>
      <c r="E9533" s="18"/>
      <c r="F9533" s="18"/>
      <c r="G9533" s="18"/>
      <c r="H9533" s="18"/>
      <c r="I9533" s="18"/>
      <c r="J9533" s="5"/>
      <c r="K9533" s="21">
        <v>636.53</v>
      </c>
      <c r="L9533" s="9">
        <v>636.53</v>
      </c>
      <c r="M9533" s="5"/>
      <c r="N9533" s="5"/>
      <c r="O9533" s="20">
        <v>56</v>
      </c>
      <c r="P9533" s="8">
        <v>56</v>
      </c>
      <c r="Q9533" s="5"/>
    </row>
    <row r="9534" spans="1:17" ht="12" x14ac:dyDescent="0.2">
      <c r="A9534" s="16" t="s">
        <v>5920</v>
      </c>
      <c r="B9534" s="16" t="s">
        <v>9109</v>
      </c>
      <c r="C9534" s="17" t="s">
        <v>8820</v>
      </c>
      <c r="D9534" s="18" t="s">
        <v>8995</v>
      </c>
      <c r="E9534" s="18"/>
      <c r="F9534" s="18"/>
      <c r="G9534" s="18"/>
      <c r="H9534" s="18"/>
      <c r="I9534" s="18"/>
      <c r="J9534" s="19">
        <v>1200</v>
      </c>
      <c r="K9534" s="5"/>
      <c r="L9534" s="7">
        <v>1200</v>
      </c>
      <c r="M9534" s="5"/>
      <c r="N9534" s="20">
        <v>150</v>
      </c>
      <c r="O9534" s="5"/>
      <c r="P9534" s="8">
        <v>150</v>
      </c>
      <c r="Q9534" s="5"/>
    </row>
    <row r="9535" spans="1:17" ht="12" x14ac:dyDescent="0.2">
      <c r="A9535" s="16" t="s">
        <v>5920</v>
      </c>
      <c r="B9535" s="16" t="s">
        <v>9109</v>
      </c>
      <c r="C9535" s="17" t="s">
        <v>8821</v>
      </c>
      <c r="D9535" s="18" t="s">
        <v>8995</v>
      </c>
      <c r="E9535" s="18"/>
      <c r="F9535" s="18"/>
      <c r="G9535" s="18"/>
      <c r="H9535" s="18"/>
      <c r="I9535" s="18"/>
      <c r="J9535" s="5"/>
      <c r="K9535" s="21">
        <v>666.67</v>
      </c>
      <c r="L9535" s="9">
        <v>666.67</v>
      </c>
      <c r="M9535" s="5"/>
      <c r="N9535" s="5"/>
      <c r="O9535" s="20">
        <v>4</v>
      </c>
      <c r="P9535" s="8">
        <v>4</v>
      </c>
      <c r="Q9535" s="5"/>
    </row>
    <row r="9536" spans="1:17" ht="12" x14ac:dyDescent="0.2">
      <c r="A9536" s="16" t="s">
        <v>5920</v>
      </c>
      <c r="B9536" s="16" t="s">
        <v>9109</v>
      </c>
      <c r="C9536" s="17" t="s">
        <v>8822</v>
      </c>
      <c r="D9536" s="18" t="s">
        <v>8995</v>
      </c>
      <c r="E9536" s="18"/>
      <c r="F9536" s="18"/>
      <c r="G9536" s="18"/>
      <c r="H9536" s="18"/>
      <c r="I9536" s="18"/>
      <c r="J9536" s="19">
        <v>13600</v>
      </c>
      <c r="K9536" s="5"/>
      <c r="L9536" s="7">
        <v>13600</v>
      </c>
      <c r="M9536" s="5"/>
      <c r="N9536" s="20">
        <v>800</v>
      </c>
      <c r="O9536" s="5"/>
      <c r="P9536" s="8">
        <v>800</v>
      </c>
      <c r="Q9536" s="5"/>
    </row>
    <row r="9537" spans="1:17" ht="12" x14ac:dyDescent="0.2">
      <c r="A9537" s="16" t="s">
        <v>5920</v>
      </c>
      <c r="B9537" s="16" t="s">
        <v>9109</v>
      </c>
      <c r="C9537" s="17" t="s">
        <v>8823</v>
      </c>
      <c r="D9537" s="18" t="s">
        <v>8995</v>
      </c>
      <c r="E9537" s="18"/>
      <c r="F9537" s="18"/>
      <c r="G9537" s="18"/>
      <c r="H9537" s="18"/>
      <c r="I9537" s="18"/>
      <c r="J9537" s="19">
        <v>4000</v>
      </c>
      <c r="K9537" s="5"/>
      <c r="L9537" s="7">
        <v>4000</v>
      </c>
      <c r="M9537" s="5"/>
      <c r="N9537" s="20">
        <v>200</v>
      </c>
      <c r="O9537" s="5"/>
      <c r="P9537" s="8">
        <v>200</v>
      </c>
      <c r="Q9537" s="5"/>
    </row>
    <row r="9538" spans="1:17" ht="12" x14ac:dyDescent="0.2">
      <c r="A9538" s="16" t="s">
        <v>5920</v>
      </c>
      <c r="B9538" s="16" t="s">
        <v>9109</v>
      </c>
      <c r="C9538" s="17" t="s">
        <v>8824</v>
      </c>
      <c r="D9538" s="18" t="s">
        <v>8995</v>
      </c>
      <c r="E9538" s="18"/>
      <c r="F9538" s="18"/>
      <c r="G9538" s="18"/>
      <c r="H9538" s="18"/>
      <c r="I9538" s="18"/>
      <c r="J9538" s="19">
        <v>1980</v>
      </c>
      <c r="K9538" s="5"/>
      <c r="L9538" s="7">
        <v>1980</v>
      </c>
      <c r="M9538" s="5"/>
      <c r="N9538" s="20">
        <v>165</v>
      </c>
      <c r="O9538" s="5"/>
      <c r="P9538" s="8">
        <v>165</v>
      </c>
      <c r="Q9538" s="5"/>
    </row>
    <row r="9539" spans="1:17" ht="12" x14ac:dyDescent="0.2">
      <c r="A9539" s="16" t="s">
        <v>5920</v>
      </c>
      <c r="B9539" s="16" t="s">
        <v>9109</v>
      </c>
      <c r="C9539" s="17" t="s">
        <v>8825</v>
      </c>
      <c r="D9539" s="18" t="s">
        <v>8995</v>
      </c>
      <c r="E9539" s="18"/>
      <c r="F9539" s="18"/>
      <c r="G9539" s="18"/>
      <c r="H9539" s="18"/>
      <c r="I9539" s="18"/>
      <c r="J9539" s="5"/>
      <c r="K9539" s="19">
        <v>4600</v>
      </c>
      <c r="L9539" s="7">
        <v>4600</v>
      </c>
      <c r="M9539" s="5"/>
      <c r="N9539" s="5"/>
      <c r="O9539" s="20">
        <v>200</v>
      </c>
      <c r="P9539" s="8">
        <v>200</v>
      </c>
      <c r="Q9539" s="5"/>
    </row>
    <row r="9540" spans="1:17" ht="12" x14ac:dyDescent="0.2">
      <c r="A9540" s="16" t="s">
        <v>5920</v>
      </c>
      <c r="B9540" s="16" t="s">
        <v>9109</v>
      </c>
      <c r="C9540" s="17" t="s">
        <v>8826</v>
      </c>
      <c r="D9540" s="18" t="s">
        <v>8995</v>
      </c>
      <c r="E9540" s="18"/>
      <c r="F9540" s="18"/>
      <c r="G9540" s="18"/>
      <c r="H9540" s="18"/>
      <c r="I9540" s="18"/>
      <c r="J9540" s="5"/>
      <c r="K9540" s="21">
        <v>253.5</v>
      </c>
      <c r="L9540" s="9">
        <v>253.5</v>
      </c>
      <c r="M9540" s="5"/>
      <c r="N9540" s="5"/>
      <c r="O9540" s="20">
        <v>10</v>
      </c>
      <c r="P9540" s="8">
        <v>10</v>
      </c>
      <c r="Q9540" s="5"/>
    </row>
    <row r="9541" spans="1:17" ht="12" x14ac:dyDescent="0.2">
      <c r="A9541" s="16" t="s">
        <v>5920</v>
      </c>
      <c r="B9541" s="16" t="s">
        <v>9109</v>
      </c>
      <c r="C9541" s="17" t="s">
        <v>8827</v>
      </c>
      <c r="D9541" s="18" t="s">
        <v>8995</v>
      </c>
      <c r="E9541" s="18"/>
      <c r="F9541" s="18"/>
      <c r="G9541" s="18"/>
      <c r="H9541" s="18"/>
      <c r="I9541" s="18"/>
      <c r="J9541" s="19">
        <v>8400</v>
      </c>
      <c r="K9541" s="5"/>
      <c r="L9541" s="7">
        <v>8400</v>
      </c>
      <c r="M9541" s="5"/>
      <c r="N9541" s="20">
        <v>300</v>
      </c>
      <c r="O9541" s="5"/>
      <c r="P9541" s="8">
        <v>300</v>
      </c>
      <c r="Q9541" s="5"/>
    </row>
    <row r="9542" spans="1:17" ht="12" x14ac:dyDescent="0.2">
      <c r="A9542" s="16" t="s">
        <v>5920</v>
      </c>
      <c r="B9542" s="16" t="s">
        <v>9109</v>
      </c>
      <c r="C9542" s="17" t="s">
        <v>8828</v>
      </c>
      <c r="D9542" s="18" t="s">
        <v>8995</v>
      </c>
      <c r="E9542" s="18"/>
      <c r="F9542" s="18"/>
      <c r="G9542" s="18"/>
      <c r="H9542" s="18"/>
      <c r="I9542" s="18"/>
      <c r="J9542" s="5"/>
      <c r="K9542" s="19">
        <v>1367.87</v>
      </c>
      <c r="L9542" s="6"/>
      <c r="M9542" s="19">
        <v>1367.87</v>
      </c>
      <c r="N9542" s="5"/>
      <c r="O9542" s="20">
        <v>21</v>
      </c>
      <c r="P9542" s="6"/>
      <c r="Q9542" s="20">
        <v>21</v>
      </c>
    </row>
    <row r="9543" spans="1:17" ht="12" x14ac:dyDescent="0.2">
      <c r="A9543" s="16" t="s">
        <v>5920</v>
      </c>
      <c r="B9543" s="16" t="s">
        <v>9109</v>
      </c>
      <c r="C9543" s="17" t="s">
        <v>8829</v>
      </c>
      <c r="D9543" s="18" t="s">
        <v>8995</v>
      </c>
      <c r="E9543" s="18"/>
      <c r="F9543" s="18"/>
      <c r="G9543" s="18"/>
      <c r="H9543" s="18"/>
      <c r="I9543" s="18"/>
      <c r="J9543" s="5"/>
      <c r="K9543" s="19">
        <v>7665.28</v>
      </c>
      <c r="L9543" s="6"/>
      <c r="M9543" s="19">
        <v>7665.28</v>
      </c>
      <c r="N9543" s="5"/>
      <c r="O9543" s="20">
        <v>32</v>
      </c>
      <c r="P9543" s="6"/>
      <c r="Q9543" s="20">
        <v>32</v>
      </c>
    </row>
    <row r="9544" spans="1:17" ht="12" x14ac:dyDescent="0.2">
      <c r="A9544" s="16" t="s">
        <v>5920</v>
      </c>
      <c r="B9544" s="16" t="s">
        <v>9109</v>
      </c>
      <c r="C9544" s="17" t="s">
        <v>8830</v>
      </c>
      <c r="D9544" s="18" t="s">
        <v>8995</v>
      </c>
      <c r="E9544" s="18"/>
      <c r="F9544" s="18"/>
      <c r="G9544" s="18"/>
      <c r="H9544" s="18"/>
      <c r="I9544" s="18"/>
      <c r="J9544" s="5"/>
      <c r="K9544" s="21">
        <v>62</v>
      </c>
      <c r="L9544" s="9">
        <v>62</v>
      </c>
      <c r="M9544" s="5"/>
      <c r="N9544" s="5"/>
      <c r="O9544" s="20">
        <v>20</v>
      </c>
      <c r="P9544" s="8">
        <v>20</v>
      </c>
      <c r="Q9544" s="5"/>
    </row>
    <row r="9545" spans="1:17" ht="12" x14ac:dyDescent="0.2">
      <c r="A9545" s="16" t="s">
        <v>5920</v>
      </c>
      <c r="B9545" s="16" t="s">
        <v>9109</v>
      </c>
      <c r="C9545" s="17" t="s">
        <v>8831</v>
      </c>
      <c r="D9545" s="18" t="s">
        <v>8995</v>
      </c>
      <c r="E9545" s="18"/>
      <c r="F9545" s="18"/>
      <c r="G9545" s="18"/>
      <c r="H9545" s="18"/>
      <c r="I9545" s="18"/>
      <c r="J9545" s="5"/>
      <c r="K9545" s="21">
        <v>79.67</v>
      </c>
      <c r="L9545" s="9">
        <v>79.67</v>
      </c>
      <c r="M9545" s="5"/>
      <c r="N9545" s="5"/>
      <c r="O9545" s="20">
        <v>20</v>
      </c>
      <c r="P9545" s="8">
        <v>20</v>
      </c>
      <c r="Q9545" s="5"/>
    </row>
    <row r="9546" spans="1:17" ht="12" x14ac:dyDescent="0.2">
      <c r="A9546" s="16" t="s">
        <v>5920</v>
      </c>
      <c r="B9546" s="16" t="s">
        <v>9109</v>
      </c>
      <c r="C9546" s="17" t="s">
        <v>8832</v>
      </c>
      <c r="D9546" s="18" t="s">
        <v>8995</v>
      </c>
      <c r="E9546" s="18"/>
      <c r="F9546" s="18"/>
      <c r="G9546" s="18"/>
      <c r="H9546" s="18"/>
      <c r="I9546" s="18"/>
      <c r="J9546" s="5"/>
      <c r="K9546" s="21">
        <v>47.83</v>
      </c>
      <c r="L9546" s="9">
        <v>47.83</v>
      </c>
      <c r="M9546" s="5"/>
      <c r="N9546" s="5"/>
      <c r="O9546" s="20">
        <v>20</v>
      </c>
      <c r="P9546" s="8">
        <v>20</v>
      </c>
      <c r="Q9546" s="5"/>
    </row>
    <row r="9547" spans="1:17" ht="12" x14ac:dyDescent="0.2">
      <c r="A9547" s="16" t="s">
        <v>5920</v>
      </c>
      <c r="B9547" s="16" t="s">
        <v>9109</v>
      </c>
      <c r="C9547" s="17" t="s">
        <v>8833</v>
      </c>
      <c r="D9547" s="18" t="s">
        <v>8995</v>
      </c>
      <c r="E9547" s="18"/>
      <c r="F9547" s="18"/>
      <c r="G9547" s="18"/>
      <c r="H9547" s="18"/>
      <c r="I9547" s="18"/>
      <c r="J9547" s="5"/>
      <c r="K9547" s="19">
        <v>2300</v>
      </c>
      <c r="L9547" s="7">
        <v>2300</v>
      </c>
      <c r="M9547" s="5"/>
      <c r="N9547" s="5"/>
      <c r="O9547" s="20">
        <v>10</v>
      </c>
      <c r="P9547" s="8">
        <v>10</v>
      </c>
      <c r="Q9547" s="5"/>
    </row>
    <row r="9548" spans="1:17" ht="12" x14ac:dyDescent="0.2">
      <c r="A9548" s="16" t="s">
        <v>5920</v>
      </c>
      <c r="B9548" s="16" t="s">
        <v>9109</v>
      </c>
      <c r="C9548" s="17" t="s">
        <v>8834</v>
      </c>
      <c r="D9548" s="18" t="s">
        <v>8995</v>
      </c>
      <c r="E9548" s="18"/>
      <c r="F9548" s="18"/>
      <c r="G9548" s="18"/>
      <c r="H9548" s="18"/>
      <c r="I9548" s="18"/>
      <c r="J9548" s="5"/>
      <c r="K9548" s="19">
        <v>7800</v>
      </c>
      <c r="L9548" s="7">
        <v>7800</v>
      </c>
      <c r="M9548" s="5"/>
      <c r="N9548" s="5"/>
      <c r="O9548" s="20">
        <v>10</v>
      </c>
      <c r="P9548" s="8">
        <v>10</v>
      </c>
      <c r="Q9548" s="5"/>
    </row>
    <row r="9549" spans="1:17" ht="12" x14ac:dyDescent="0.2">
      <c r="A9549" s="16" t="s">
        <v>5920</v>
      </c>
      <c r="B9549" s="16" t="s">
        <v>9109</v>
      </c>
      <c r="C9549" s="17" t="s">
        <v>8835</v>
      </c>
      <c r="D9549" s="18" t="s">
        <v>8995</v>
      </c>
      <c r="E9549" s="18"/>
      <c r="F9549" s="18"/>
      <c r="G9549" s="18"/>
      <c r="H9549" s="18"/>
      <c r="I9549" s="18"/>
      <c r="J9549" s="5"/>
      <c r="K9549" s="19">
        <v>26502</v>
      </c>
      <c r="L9549" s="6"/>
      <c r="M9549" s="19">
        <v>26502</v>
      </c>
      <c r="N9549" s="5"/>
      <c r="O9549" s="20">
        <v>3</v>
      </c>
      <c r="P9549" s="6"/>
      <c r="Q9549" s="20">
        <v>3</v>
      </c>
    </row>
    <row r="9550" spans="1:17" ht="12" x14ac:dyDescent="0.2">
      <c r="A9550" s="16" t="s">
        <v>5920</v>
      </c>
      <c r="B9550" s="16" t="s">
        <v>9109</v>
      </c>
      <c r="C9550" s="17" t="s">
        <v>8836</v>
      </c>
      <c r="D9550" s="18" t="s">
        <v>8995</v>
      </c>
      <c r="E9550" s="18"/>
      <c r="F9550" s="18"/>
      <c r="G9550" s="18"/>
      <c r="H9550" s="18"/>
      <c r="I9550" s="18"/>
      <c r="J9550" s="5"/>
      <c r="K9550" s="19">
        <v>20962</v>
      </c>
      <c r="L9550" s="6"/>
      <c r="M9550" s="19">
        <v>20962</v>
      </c>
      <c r="N9550" s="5"/>
      <c r="O9550" s="20">
        <v>7</v>
      </c>
      <c r="P9550" s="6"/>
      <c r="Q9550" s="20">
        <v>7</v>
      </c>
    </row>
    <row r="9551" spans="1:17" ht="12" x14ac:dyDescent="0.2">
      <c r="A9551" s="16" t="s">
        <v>5920</v>
      </c>
      <c r="B9551" s="16" t="s">
        <v>9109</v>
      </c>
      <c r="C9551" s="17" t="s">
        <v>8837</v>
      </c>
      <c r="D9551" s="18" t="s">
        <v>8995</v>
      </c>
      <c r="E9551" s="18"/>
      <c r="F9551" s="18"/>
      <c r="G9551" s="18"/>
      <c r="H9551" s="18"/>
      <c r="I9551" s="18"/>
      <c r="J9551" s="5"/>
      <c r="K9551" s="19">
        <v>1614.17</v>
      </c>
      <c r="L9551" s="7">
        <v>1614.17</v>
      </c>
      <c r="M9551" s="5"/>
      <c r="N9551" s="5"/>
      <c r="O9551" s="20">
        <v>1</v>
      </c>
      <c r="P9551" s="8">
        <v>1</v>
      </c>
      <c r="Q9551" s="5"/>
    </row>
    <row r="9552" spans="1:17" ht="12" x14ac:dyDescent="0.2">
      <c r="A9552" s="16" t="s">
        <v>5920</v>
      </c>
      <c r="B9552" s="16" t="s">
        <v>9109</v>
      </c>
      <c r="C9552" s="17" t="s">
        <v>8838</v>
      </c>
      <c r="D9552" s="18" t="s">
        <v>8995</v>
      </c>
      <c r="E9552" s="18"/>
      <c r="F9552" s="18"/>
      <c r="G9552" s="18"/>
      <c r="H9552" s="18"/>
      <c r="I9552" s="18"/>
      <c r="J9552" s="5"/>
      <c r="K9552" s="19">
        <v>2979.03</v>
      </c>
      <c r="L9552" s="7">
        <v>2979.03</v>
      </c>
      <c r="M9552" s="5"/>
      <c r="N9552" s="5"/>
      <c r="O9552" s="20">
        <v>1</v>
      </c>
      <c r="P9552" s="8">
        <v>1</v>
      </c>
      <c r="Q9552" s="5"/>
    </row>
    <row r="9553" spans="1:17" ht="12" x14ac:dyDescent="0.2">
      <c r="A9553" s="16" t="s">
        <v>5920</v>
      </c>
      <c r="B9553" s="16" t="s">
        <v>9109</v>
      </c>
      <c r="C9553" s="17" t="s">
        <v>8839</v>
      </c>
      <c r="D9553" s="18" t="s">
        <v>8995</v>
      </c>
      <c r="E9553" s="18"/>
      <c r="F9553" s="18"/>
      <c r="G9553" s="18"/>
      <c r="H9553" s="18"/>
      <c r="I9553" s="18"/>
      <c r="J9553" s="5"/>
      <c r="K9553" s="19">
        <v>4260.83</v>
      </c>
      <c r="L9553" s="7">
        <v>4260.83</v>
      </c>
      <c r="M9553" s="5"/>
      <c r="N9553" s="5"/>
      <c r="O9553" s="20">
        <v>1</v>
      </c>
      <c r="P9553" s="8">
        <v>1</v>
      </c>
      <c r="Q9553" s="5"/>
    </row>
    <row r="9554" spans="1:17" ht="12" x14ac:dyDescent="0.2">
      <c r="A9554" s="16" t="s">
        <v>5920</v>
      </c>
      <c r="B9554" s="16" t="s">
        <v>9109</v>
      </c>
      <c r="C9554" s="17" t="s">
        <v>8840</v>
      </c>
      <c r="D9554" s="18" t="s">
        <v>8995</v>
      </c>
      <c r="E9554" s="18"/>
      <c r="F9554" s="18"/>
      <c r="G9554" s="18"/>
      <c r="H9554" s="18"/>
      <c r="I9554" s="18"/>
      <c r="J9554" s="5"/>
      <c r="K9554" s="19">
        <v>4301.66</v>
      </c>
      <c r="L9554" s="7">
        <v>4301.66</v>
      </c>
      <c r="M9554" s="5"/>
      <c r="N9554" s="5"/>
      <c r="O9554" s="20">
        <v>2</v>
      </c>
      <c r="P9554" s="8">
        <v>2</v>
      </c>
      <c r="Q9554" s="5"/>
    </row>
    <row r="9555" spans="1:17" ht="12" x14ac:dyDescent="0.2">
      <c r="A9555" s="16" t="s">
        <v>5920</v>
      </c>
      <c r="B9555" s="16" t="s">
        <v>9109</v>
      </c>
      <c r="C9555" s="17" t="s">
        <v>8841</v>
      </c>
      <c r="D9555" s="18" t="s">
        <v>8995</v>
      </c>
      <c r="E9555" s="18"/>
      <c r="F9555" s="18"/>
      <c r="G9555" s="18"/>
      <c r="H9555" s="18"/>
      <c r="I9555" s="18"/>
      <c r="J9555" s="5"/>
      <c r="K9555" s="19">
        <v>3366.54</v>
      </c>
      <c r="L9555" s="7">
        <v>3366.54</v>
      </c>
      <c r="M9555" s="5"/>
      <c r="N9555" s="5"/>
      <c r="O9555" s="20">
        <v>1</v>
      </c>
      <c r="P9555" s="8">
        <v>1</v>
      </c>
      <c r="Q9555" s="5"/>
    </row>
    <row r="9556" spans="1:17" ht="12" x14ac:dyDescent="0.2">
      <c r="A9556" s="16" t="s">
        <v>5920</v>
      </c>
      <c r="B9556" s="16" t="s">
        <v>9109</v>
      </c>
      <c r="C9556" s="17" t="s">
        <v>8842</v>
      </c>
      <c r="D9556" s="18" t="s">
        <v>8995</v>
      </c>
      <c r="E9556" s="18"/>
      <c r="F9556" s="18"/>
      <c r="G9556" s="18"/>
      <c r="H9556" s="18"/>
      <c r="I9556" s="18"/>
      <c r="J9556" s="5"/>
      <c r="K9556" s="19">
        <v>2601.08</v>
      </c>
      <c r="L9556" s="7">
        <v>2601.08</v>
      </c>
      <c r="M9556" s="5"/>
      <c r="N9556" s="5"/>
      <c r="O9556" s="20">
        <v>1</v>
      </c>
      <c r="P9556" s="8">
        <v>1</v>
      </c>
      <c r="Q9556" s="5"/>
    </row>
    <row r="9557" spans="1:17" ht="12" x14ac:dyDescent="0.2">
      <c r="A9557" s="16" t="s">
        <v>5920</v>
      </c>
      <c r="B9557" s="16" t="s">
        <v>9109</v>
      </c>
      <c r="C9557" s="17" t="s">
        <v>8843</v>
      </c>
      <c r="D9557" s="18" t="s">
        <v>8995</v>
      </c>
      <c r="E9557" s="18"/>
      <c r="F9557" s="18"/>
      <c r="G9557" s="18"/>
      <c r="H9557" s="18"/>
      <c r="I9557" s="18"/>
      <c r="J9557" s="5"/>
      <c r="K9557" s="19">
        <v>5812.78</v>
      </c>
      <c r="L9557" s="7">
        <v>5812.78</v>
      </c>
      <c r="M9557" s="5"/>
      <c r="N9557" s="5"/>
      <c r="O9557" s="20">
        <v>2</v>
      </c>
      <c r="P9557" s="8">
        <v>2</v>
      </c>
      <c r="Q9557" s="5"/>
    </row>
    <row r="9558" spans="1:17" ht="12" x14ac:dyDescent="0.2">
      <c r="A9558" s="16" t="s">
        <v>5920</v>
      </c>
      <c r="B9558" s="16" t="s">
        <v>9109</v>
      </c>
      <c r="C9558" s="17" t="s">
        <v>8844</v>
      </c>
      <c r="D9558" s="18" t="s">
        <v>8995</v>
      </c>
      <c r="E9558" s="18"/>
      <c r="F9558" s="18"/>
      <c r="G9558" s="18"/>
      <c r="H9558" s="18"/>
      <c r="I9558" s="18"/>
      <c r="J9558" s="5"/>
      <c r="K9558" s="19">
        <v>5215.16</v>
      </c>
      <c r="L9558" s="7">
        <v>5215.16</v>
      </c>
      <c r="M9558" s="5"/>
      <c r="N9558" s="5"/>
      <c r="O9558" s="20">
        <v>2</v>
      </c>
      <c r="P9558" s="8">
        <v>2</v>
      </c>
      <c r="Q9558" s="5"/>
    </row>
    <row r="9559" spans="1:17" ht="12" x14ac:dyDescent="0.2">
      <c r="A9559" s="16" t="s">
        <v>5920</v>
      </c>
      <c r="B9559" s="16" t="s">
        <v>9109</v>
      </c>
      <c r="C9559" s="17" t="s">
        <v>8845</v>
      </c>
      <c r="D9559" s="18" t="s">
        <v>8995</v>
      </c>
      <c r="E9559" s="18"/>
      <c r="F9559" s="18"/>
      <c r="G9559" s="18"/>
      <c r="H9559" s="18"/>
      <c r="I9559" s="18"/>
      <c r="J9559" s="19">
        <v>2460</v>
      </c>
      <c r="K9559" s="5"/>
      <c r="L9559" s="7">
        <v>2460</v>
      </c>
      <c r="M9559" s="5"/>
      <c r="N9559" s="20">
        <v>4</v>
      </c>
      <c r="O9559" s="5"/>
      <c r="P9559" s="8">
        <v>4</v>
      </c>
      <c r="Q9559" s="5"/>
    </row>
    <row r="9560" spans="1:17" ht="12" x14ac:dyDescent="0.2">
      <c r="A9560" s="16" t="s">
        <v>5920</v>
      </c>
      <c r="B9560" s="16" t="s">
        <v>9109</v>
      </c>
      <c r="C9560" s="17" t="s">
        <v>8846</v>
      </c>
      <c r="D9560" s="18" t="s">
        <v>8995</v>
      </c>
      <c r="E9560" s="18"/>
      <c r="F9560" s="18"/>
      <c r="G9560" s="18"/>
      <c r="H9560" s="18"/>
      <c r="I9560" s="18"/>
      <c r="J9560" s="19">
        <v>3500</v>
      </c>
      <c r="K9560" s="5"/>
      <c r="L9560" s="7">
        <v>3500</v>
      </c>
      <c r="M9560" s="5"/>
      <c r="N9560" s="20">
        <v>4</v>
      </c>
      <c r="O9560" s="5"/>
      <c r="P9560" s="8">
        <v>4</v>
      </c>
      <c r="Q9560" s="5"/>
    </row>
    <row r="9561" spans="1:17" ht="12" x14ac:dyDescent="0.2">
      <c r="A9561" s="16" t="s">
        <v>5920</v>
      </c>
      <c r="B9561" s="16" t="s">
        <v>9109</v>
      </c>
      <c r="C9561" s="17" t="s">
        <v>8847</v>
      </c>
      <c r="D9561" s="18" t="s">
        <v>8995</v>
      </c>
      <c r="E9561" s="18"/>
      <c r="F9561" s="18"/>
      <c r="G9561" s="18"/>
      <c r="H9561" s="18"/>
      <c r="I9561" s="18"/>
      <c r="J9561" s="5"/>
      <c r="K9561" s="19">
        <v>1400</v>
      </c>
      <c r="L9561" s="7">
        <v>1400</v>
      </c>
      <c r="M9561" s="5"/>
      <c r="N9561" s="5"/>
      <c r="O9561" s="20">
        <v>2</v>
      </c>
      <c r="P9561" s="8">
        <v>2</v>
      </c>
      <c r="Q9561" s="5"/>
    </row>
    <row r="9562" spans="1:17" ht="12" x14ac:dyDescent="0.2">
      <c r="A9562" s="16" t="s">
        <v>5920</v>
      </c>
      <c r="B9562" s="16" t="s">
        <v>9109</v>
      </c>
      <c r="C9562" s="17" t="s">
        <v>8848</v>
      </c>
      <c r="D9562" s="18" t="s">
        <v>8995</v>
      </c>
      <c r="E9562" s="18"/>
      <c r="F9562" s="18"/>
      <c r="G9562" s="18"/>
      <c r="H9562" s="18"/>
      <c r="I9562" s="18"/>
      <c r="J9562" s="19">
        <v>1228.1500000000001</v>
      </c>
      <c r="K9562" s="5"/>
      <c r="L9562" s="7">
        <v>1228.1500000000001</v>
      </c>
      <c r="M9562" s="5"/>
      <c r="N9562" s="20">
        <v>1</v>
      </c>
      <c r="O9562" s="5"/>
      <c r="P9562" s="8">
        <v>1</v>
      </c>
      <c r="Q9562" s="5"/>
    </row>
    <row r="9563" spans="1:17" ht="12" x14ac:dyDescent="0.2">
      <c r="A9563" s="16" t="s">
        <v>5920</v>
      </c>
      <c r="B9563" s="16" t="s">
        <v>9109</v>
      </c>
      <c r="C9563" s="17" t="s">
        <v>8849</v>
      </c>
      <c r="D9563" s="18" t="s">
        <v>8995</v>
      </c>
      <c r="E9563" s="18"/>
      <c r="F9563" s="18"/>
      <c r="G9563" s="18"/>
      <c r="H9563" s="18"/>
      <c r="I9563" s="18"/>
      <c r="J9563" s="21">
        <v>659.75</v>
      </c>
      <c r="K9563" s="5"/>
      <c r="L9563" s="9">
        <v>659.75</v>
      </c>
      <c r="M9563" s="5"/>
      <c r="N9563" s="20">
        <v>1</v>
      </c>
      <c r="O9563" s="5"/>
      <c r="P9563" s="8">
        <v>1</v>
      </c>
      <c r="Q9563" s="5"/>
    </row>
    <row r="9564" spans="1:17" ht="12" x14ac:dyDescent="0.2">
      <c r="A9564" s="16" t="s">
        <v>5920</v>
      </c>
      <c r="B9564" s="16" t="s">
        <v>9109</v>
      </c>
      <c r="C9564" s="17" t="s">
        <v>8850</v>
      </c>
      <c r="D9564" s="18" t="s">
        <v>8995</v>
      </c>
      <c r="E9564" s="18"/>
      <c r="F9564" s="18"/>
      <c r="G9564" s="18"/>
      <c r="H9564" s="18"/>
      <c r="I9564" s="18"/>
      <c r="J9564" s="5"/>
      <c r="K9564" s="19">
        <v>2420</v>
      </c>
      <c r="L9564" s="7">
        <v>2420</v>
      </c>
      <c r="M9564" s="5"/>
      <c r="N9564" s="5"/>
      <c r="O9564" s="20">
        <v>5</v>
      </c>
      <c r="P9564" s="8">
        <v>5</v>
      </c>
      <c r="Q9564" s="5"/>
    </row>
    <row r="9565" spans="1:17" ht="36" x14ac:dyDescent="0.2">
      <c r="A9565" s="16" t="s">
        <v>5920</v>
      </c>
      <c r="B9565" s="16" t="s">
        <v>9109</v>
      </c>
      <c r="C9565" s="17" t="s">
        <v>8851</v>
      </c>
      <c r="D9565" s="18" t="str">
        <f>VLOOKUP(C9565,[2]итоговая!$C$6:$H$1018,4,FALSE)</f>
        <v>НВЛ и НЛ</v>
      </c>
      <c r="E9565" s="26">
        <f>J9565-L9565</f>
        <v>18312.63</v>
      </c>
      <c r="F9565" s="26">
        <f>N9565-P9565</f>
        <v>31</v>
      </c>
      <c r="G9565" s="26" t="str">
        <f>VLOOKUP(C9565,[2]итоговая!$C$6:$H$1018,5,FALSE)</f>
        <v>ОГЭ</v>
      </c>
      <c r="H9565" s="21" t="str">
        <f>VLOOKUP(C9565,'[6]сводная информация'!$C$4479:$H$9628,6,FALSE)</f>
        <v>Невостребовано ОГЭ по причине не использования в производстве Ульяновского филиала. Данное ТМЦ приобретено 01.07.2019 в ОАО "Ульяновскнефть"</v>
      </c>
      <c r="I9565" s="18">
        <f>VLOOKUP(C9565,[4]НВЛ!$E$15:$I$68,5,FALSE)</f>
        <v>18312.63</v>
      </c>
      <c r="J9565" s="19">
        <v>18312.63</v>
      </c>
      <c r="K9565" s="5"/>
      <c r="L9565" s="6"/>
      <c r="M9565" s="19">
        <v>18312.63</v>
      </c>
      <c r="N9565" s="20">
        <v>31</v>
      </c>
      <c r="O9565" s="5"/>
      <c r="P9565" s="6"/>
      <c r="Q9565" s="20">
        <v>31</v>
      </c>
    </row>
    <row r="9566" spans="1:17" ht="12" x14ac:dyDescent="0.2">
      <c r="A9566" s="16" t="s">
        <v>5920</v>
      </c>
      <c r="B9566" s="16" t="s">
        <v>9109</v>
      </c>
      <c r="C9566" s="17" t="s">
        <v>8852</v>
      </c>
      <c r="D9566" s="18" t="s">
        <v>8995</v>
      </c>
      <c r="E9566" s="18"/>
      <c r="F9566" s="18"/>
      <c r="G9566" s="18"/>
      <c r="H9566" s="18"/>
      <c r="I9566" s="18"/>
      <c r="J9566" s="19">
        <v>591621.84</v>
      </c>
      <c r="K9566" s="5"/>
      <c r="L9566" s="7">
        <v>591621.84</v>
      </c>
      <c r="M9566" s="5"/>
      <c r="N9566" s="20">
        <v>108</v>
      </c>
      <c r="O9566" s="5"/>
      <c r="P9566" s="8">
        <v>108</v>
      </c>
      <c r="Q9566" s="5"/>
    </row>
    <row r="9567" spans="1:17" ht="12" x14ac:dyDescent="0.2">
      <c r="A9567" s="16" t="s">
        <v>5920</v>
      </c>
      <c r="B9567" s="16" t="s">
        <v>9109</v>
      </c>
      <c r="C9567" s="17" t="s">
        <v>8853</v>
      </c>
      <c r="D9567" s="18" t="s">
        <v>8995</v>
      </c>
      <c r="E9567" s="18"/>
      <c r="F9567" s="18"/>
      <c r="G9567" s="18"/>
      <c r="H9567" s="18"/>
      <c r="I9567" s="18"/>
      <c r="J9567" s="5"/>
      <c r="K9567" s="19">
        <v>10877.1</v>
      </c>
      <c r="L9567" s="7">
        <v>10877.1</v>
      </c>
      <c r="M9567" s="5"/>
      <c r="N9567" s="5"/>
      <c r="O9567" s="20">
        <v>2</v>
      </c>
      <c r="P9567" s="8">
        <v>2</v>
      </c>
      <c r="Q9567" s="5"/>
    </row>
    <row r="9568" spans="1:17" ht="12" x14ac:dyDescent="0.2">
      <c r="A9568" s="16" t="s">
        <v>5920</v>
      </c>
      <c r="B9568" s="16" t="s">
        <v>9109</v>
      </c>
      <c r="C9568" s="17" t="s">
        <v>5796</v>
      </c>
      <c r="D9568" s="18" t="s">
        <v>8995</v>
      </c>
      <c r="E9568" s="18"/>
      <c r="F9568" s="18"/>
      <c r="G9568" s="18"/>
      <c r="H9568" s="18"/>
      <c r="I9568" s="18"/>
      <c r="J9568" s="5"/>
      <c r="K9568" s="19">
        <v>1504.16</v>
      </c>
      <c r="L9568" s="7">
        <v>1504.16</v>
      </c>
      <c r="M9568" s="5"/>
      <c r="N9568" s="5"/>
      <c r="O9568" s="20">
        <v>1</v>
      </c>
      <c r="P9568" s="8">
        <v>1</v>
      </c>
      <c r="Q9568" s="5"/>
    </row>
    <row r="9569" spans="1:17" ht="12" x14ac:dyDescent="0.2">
      <c r="A9569" s="16" t="s">
        <v>5920</v>
      </c>
      <c r="B9569" s="16" t="s">
        <v>9109</v>
      </c>
      <c r="C9569" s="17" t="s">
        <v>8854</v>
      </c>
      <c r="D9569" s="18" t="s">
        <v>8995</v>
      </c>
      <c r="E9569" s="18"/>
      <c r="F9569" s="18"/>
      <c r="G9569" s="18"/>
      <c r="H9569" s="18"/>
      <c r="I9569" s="18"/>
      <c r="J9569" s="5"/>
      <c r="K9569" s="21">
        <v>918.82</v>
      </c>
      <c r="L9569" s="9">
        <v>918.82</v>
      </c>
      <c r="M9569" s="5"/>
      <c r="N9569" s="5"/>
      <c r="O9569" s="20">
        <v>1</v>
      </c>
      <c r="P9569" s="8">
        <v>1</v>
      </c>
      <c r="Q9569" s="5"/>
    </row>
    <row r="9570" spans="1:17" ht="12" x14ac:dyDescent="0.2">
      <c r="A9570" s="16" t="s">
        <v>5920</v>
      </c>
      <c r="B9570" s="16" t="s">
        <v>9109</v>
      </c>
      <c r="C9570" s="17" t="s">
        <v>8855</v>
      </c>
      <c r="D9570" s="18" t="s">
        <v>8995</v>
      </c>
      <c r="E9570" s="18"/>
      <c r="F9570" s="18"/>
      <c r="G9570" s="18"/>
      <c r="H9570" s="18"/>
      <c r="I9570" s="18"/>
      <c r="J9570" s="5"/>
      <c r="K9570" s="19">
        <v>2120</v>
      </c>
      <c r="L9570" s="7">
        <v>2120</v>
      </c>
      <c r="M9570" s="5"/>
      <c r="N9570" s="5"/>
      <c r="O9570" s="20">
        <v>1</v>
      </c>
      <c r="P9570" s="8">
        <v>1</v>
      </c>
      <c r="Q9570" s="5"/>
    </row>
    <row r="9571" spans="1:17" ht="12" x14ac:dyDescent="0.2">
      <c r="A9571" s="16" t="s">
        <v>5920</v>
      </c>
      <c r="B9571" s="16" t="s">
        <v>9109</v>
      </c>
      <c r="C9571" s="17" t="s">
        <v>8856</v>
      </c>
      <c r="D9571" s="18" t="s">
        <v>8995</v>
      </c>
      <c r="E9571" s="18"/>
      <c r="F9571" s="18"/>
      <c r="G9571" s="18"/>
      <c r="H9571" s="18"/>
      <c r="I9571" s="18"/>
      <c r="J9571" s="5"/>
      <c r="K9571" s="19">
        <v>12915</v>
      </c>
      <c r="L9571" s="7">
        <v>12915</v>
      </c>
      <c r="M9571" s="5"/>
      <c r="N9571" s="5"/>
      <c r="O9571" s="20">
        <v>1</v>
      </c>
      <c r="P9571" s="8">
        <v>1</v>
      </c>
      <c r="Q9571" s="5"/>
    </row>
    <row r="9572" spans="1:17" ht="12" x14ac:dyDescent="0.2">
      <c r="A9572" s="16" t="s">
        <v>5920</v>
      </c>
      <c r="B9572" s="16" t="s">
        <v>9109</v>
      </c>
      <c r="C9572" s="17" t="s">
        <v>5802</v>
      </c>
      <c r="D9572" s="18" t="s">
        <v>8995</v>
      </c>
      <c r="E9572" s="18"/>
      <c r="F9572" s="18"/>
      <c r="G9572" s="18"/>
      <c r="H9572" s="18"/>
      <c r="I9572" s="18"/>
      <c r="J9572" s="19">
        <v>14940</v>
      </c>
      <c r="K9572" s="5"/>
      <c r="L9572" s="7">
        <v>14940</v>
      </c>
      <c r="M9572" s="5"/>
      <c r="N9572" s="20">
        <v>2</v>
      </c>
      <c r="O9572" s="5"/>
      <c r="P9572" s="8">
        <v>2</v>
      </c>
      <c r="Q9572" s="5"/>
    </row>
    <row r="9573" spans="1:17" ht="12" x14ac:dyDescent="0.2">
      <c r="A9573" s="16" t="s">
        <v>5920</v>
      </c>
      <c r="B9573" s="16" t="s">
        <v>9109</v>
      </c>
      <c r="C9573" s="17" t="s">
        <v>5805</v>
      </c>
      <c r="D9573" s="18" t="s">
        <v>8995</v>
      </c>
      <c r="E9573" s="18"/>
      <c r="F9573" s="18"/>
      <c r="G9573" s="18"/>
      <c r="H9573" s="18"/>
      <c r="I9573" s="18"/>
      <c r="J9573" s="19">
        <v>26520</v>
      </c>
      <c r="K9573" s="5"/>
      <c r="L9573" s="7">
        <v>26520</v>
      </c>
      <c r="M9573" s="5"/>
      <c r="N9573" s="20">
        <v>3</v>
      </c>
      <c r="O9573" s="5"/>
      <c r="P9573" s="8">
        <v>3</v>
      </c>
      <c r="Q9573" s="5"/>
    </row>
    <row r="9574" spans="1:17" ht="12" x14ac:dyDescent="0.2">
      <c r="A9574" s="16" t="s">
        <v>5920</v>
      </c>
      <c r="B9574" s="16" t="s">
        <v>9109</v>
      </c>
      <c r="C9574" s="17" t="s">
        <v>8857</v>
      </c>
      <c r="D9574" s="18" t="s">
        <v>8995</v>
      </c>
      <c r="E9574" s="18"/>
      <c r="F9574" s="18"/>
      <c r="G9574" s="18"/>
      <c r="H9574" s="18"/>
      <c r="I9574" s="18"/>
      <c r="J9574" s="5"/>
      <c r="K9574" s="19">
        <v>33733.33</v>
      </c>
      <c r="L9574" s="7">
        <v>33733.33</v>
      </c>
      <c r="M9574" s="5"/>
      <c r="N9574" s="5"/>
      <c r="O9574" s="20">
        <v>4</v>
      </c>
      <c r="P9574" s="8">
        <v>4</v>
      </c>
      <c r="Q9574" s="5"/>
    </row>
    <row r="9575" spans="1:17" ht="12" x14ac:dyDescent="0.2">
      <c r="A9575" s="16" t="s">
        <v>5920</v>
      </c>
      <c r="B9575" s="16" t="s">
        <v>9109</v>
      </c>
      <c r="C9575" s="17" t="s">
        <v>8858</v>
      </c>
      <c r="D9575" s="18" t="s">
        <v>8995</v>
      </c>
      <c r="E9575" s="18"/>
      <c r="F9575" s="18"/>
      <c r="G9575" s="18"/>
      <c r="H9575" s="18"/>
      <c r="I9575" s="18"/>
      <c r="J9575" s="5"/>
      <c r="K9575" s="19">
        <v>4120.17</v>
      </c>
      <c r="L9575" s="7">
        <v>4120.17</v>
      </c>
      <c r="M9575" s="5"/>
      <c r="N9575" s="5"/>
      <c r="O9575" s="20">
        <v>360</v>
      </c>
      <c r="P9575" s="8">
        <v>360</v>
      </c>
      <c r="Q9575" s="5"/>
    </row>
    <row r="9576" spans="1:17" ht="12" x14ac:dyDescent="0.2">
      <c r="A9576" s="16" t="s">
        <v>5920</v>
      </c>
      <c r="B9576" s="16" t="s">
        <v>9109</v>
      </c>
      <c r="C9576" s="17" t="s">
        <v>8859</v>
      </c>
      <c r="D9576" s="18" t="s">
        <v>8995</v>
      </c>
      <c r="E9576" s="18"/>
      <c r="F9576" s="18"/>
      <c r="G9576" s="18"/>
      <c r="H9576" s="18"/>
      <c r="I9576" s="18"/>
      <c r="J9576" s="5"/>
      <c r="K9576" s="21">
        <v>76.67</v>
      </c>
      <c r="L9576" s="9">
        <v>76.67</v>
      </c>
      <c r="M9576" s="5"/>
      <c r="N9576" s="5"/>
      <c r="O9576" s="20">
        <v>1</v>
      </c>
      <c r="P9576" s="8">
        <v>1</v>
      </c>
      <c r="Q9576" s="5"/>
    </row>
    <row r="9577" spans="1:17" ht="12" x14ac:dyDescent="0.2">
      <c r="A9577" s="16" t="s">
        <v>5920</v>
      </c>
      <c r="B9577" s="16" t="s">
        <v>9109</v>
      </c>
      <c r="C9577" s="17" t="s">
        <v>8860</v>
      </c>
      <c r="D9577" s="18" t="str">
        <f>VLOOKUP(C9577,[2]итоговая!$C$6:$H$1018,4,FALSE)</f>
        <v>Производство 2022</v>
      </c>
      <c r="E9577" s="26">
        <f>J9577-L9577</f>
        <v>2583.33</v>
      </c>
      <c r="F9577" s="26">
        <f>N9577-P9577</f>
        <v>1000</v>
      </c>
      <c r="G9577" s="26" t="str">
        <f>VLOOKUP(C9577,[2]итоговая!$C$6:$H$1018,5,FALSE)</f>
        <v>УКС</v>
      </c>
      <c r="H9577" s="21" t="str">
        <f>VLOOKUP(C9577,[2]итоговая!$C$6:$H$1018,6,FALSE)</f>
        <v>Использование при ремонтах 2022 года</v>
      </c>
      <c r="I9577" s="18"/>
      <c r="J9577" s="19">
        <v>2583.33</v>
      </c>
      <c r="K9577" s="5"/>
      <c r="L9577" s="6"/>
      <c r="M9577" s="19">
        <v>2583.33</v>
      </c>
      <c r="N9577" s="22">
        <v>1000</v>
      </c>
      <c r="O9577" s="5"/>
      <c r="P9577" s="6"/>
      <c r="Q9577" s="22">
        <v>1000</v>
      </c>
    </row>
    <row r="9578" spans="1:17" ht="12" x14ac:dyDescent="0.2">
      <c r="A9578" s="16" t="s">
        <v>5920</v>
      </c>
      <c r="B9578" s="16" t="s">
        <v>9109</v>
      </c>
      <c r="C9578" s="17" t="s">
        <v>8861</v>
      </c>
      <c r="D9578" s="18" t="s">
        <v>8995</v>
      </c>
      <c r="E9578" s="18"/>
      <c r="F9578" s="18"/>
      <c r="G9578" s="18"/>
      <c r="H9578" s="18"/>
      <c r="I9578" s="18"/>
      <c r="J9578" s="5"/>
      <c r="K9578" s="19">
        <v>159761.16</v>
      </c>
      <c r="L9578" s="7">
        <v>159761.16</v>
      </c>
      <c r="M9578" s="5"/>
      <c r="N9578" s="5"/>
      <c r="O9578" s="20">
        <v>113.79</v>
      </c>
      <c r="P9578" s="8">
        <v>113.79</v>
      </c>
      <c r="Q9578" s="5"/>
    </row>
    <row r="9579" spans="1:17" ht="12" x14ac:dyDescent="0.2">
      <c r="A9579" s="16" t="s">
        <v>5920</v>
      </c>
      <c r="B9579" s="16" t="s">
        <v>9109</v>
      </c>
      <c r="C9579" s="17" t="s">
        <v>5811</v>
      </c>
      <c r="D9579" s="18" t="s">
        <v>9002</v>
      </c>
      <c r="E9579" s="26">
        <f t="shared" ref="E9579:E9580" si="434">J9579-L9579</f>
        <v>6525</v>
      </c>
      <c r="F9579" s="26">
        <f t="shared" ref="F9579:F9580" si="435">N9579-P9579</f>
        <v>2.8999999999999995</v>
      </c>
      <c r="G9579" s="26" t="str">
        <f>VLOOKUP(C9579,[2]итоговая!$C$6:$H$1018,5,FALSE)</f>
        <v>УКС</v>
      </c>
      <c r="H9579" s="21" t="s">
        <v>9002</v>
      </c>
      <c r="I9579" s="18"/>
      <c r="J9579" s="19">
        <v>23850</v>
      </c>
      <c r="K9579" s="5"/>
      <c r="L9579" s="7">
        <v>17325</v>
      </c>
      <c r="M9579" s="19">
        <v>6525</v>
      </c>
      <c r="N9579" s="20">
        <v>10.6</v>
      </c>
      <c r="O9579" s="5"/>
      <c r="P9579" s="8">
        <v>7.7</v>
      </c>
      <c r="Q9579" s="20">
        <v>2.9</v>
      </c>
    </row>
    <row r="9580" spans="1:17" ht="12" x14ac:dyDescent="0.2">
      <c r="A9580" s="16" t="s">
        <v>5920</v>
      </c>
      <c r="B9580" s="16" t="s">
        <v>9109</v>
      </c>
      <c r="C9580" s="17" t="s">
        <v>8862</v>
      </c>
      <c r="D9580" s="18" t="s">
        <v>9002</v>
      </c>
      <c r="E9580" s="26">
        <f t="shared" si="434"/>
        <v>5457.56</v>
      </c>
      <c r="F9580" s="26">
        <f t="shared" si="435"/>
        <v>2.94</v>
      </c>
      <c r="G9580" s="26" t="str">
        <f>VLOOKUP(C9580,[2]итоговая!$C$6:$H$1018,5,FALSE)</f>
        <v>УКС</v>
      </c>
      <c r="H9580" s="21" t="s">
        <v>9002</v>
      </c>
      <c r="I9580" s="18"/>
      <c r="J9580" s="19">
        <v>5457.56</v>
      </c>
      <c r="K9580" s="5"/>
      <c r="L9580" s="6"/>
      <c r="M9580" s="19">
        <v>5457.56</v>
      </c>
      <c r="N9580" s="20">
        <v>2.94</v>
      </c>
      <c r="O9580" s="5"/>
      <c r="P9580" s="6"/>
      <c r="Q9580" s="20">
        <v>2.94</v>
      </c>
    </row>
    <row r="9581" spans="1:17" ht="12" x14ac:dyDescent="0.2">
      <c r="A9581" s="16" t="s">
        <v>5920</v>
      </c>
      <c r="B9581" s="16" t="s">
        <v>9109</v>
      </c>
      <c r="C9581" s="17" t="s">
        <v>8863</v>
      </c>
      <c r="D9581" s="18" t="s">
        <v>8995</v>
      </c>
      <c r="E9581" s="18"/>
      <c r="F9581" s="18"/>
      <c r="G9581" s="18"/>
      <c r="H9581" s="18"/>
      <c r="I9581" s="18"/>
      <c r="J9581" s="5"/>
      <c r="K9581" s="21">
        <v>450</v>
      </c>
      <c r="L9581" s="9">
        <v>450</v>
      </c>
      <c r="M9581" s="5"/>
      <c r="N9581" s="5"/>
      <c r="O9581" s="20">
        <v>6</v>
      </c>
      <c r="P9581" s="8">
        <v>6</v>
      </c>
      <c r="Q9581" s="5"/>
    </row>
    <row r="9582" spans="1:17" ht="24" x14ac:dyDescent="0.2">
      <c r="A9582" s="16" t="s">
        <v>5920</v>
      </c>
      <c r="B9582" s="16" t="s">
        <v>9109</v>
      </c>
      <c r="C9582" s="17" t="s">
        <v>5814</v>
      </c>
      <c r="D9582" s="18" t="s">
        <v>8995</v>
      </c>
      <c r="E9582" s="18"/>
      <c r="F9582" s="18"/>
      <c r="G9582" s="18"/>
      <c r="H9582" s="18"/>
      <c r="I9582" s="18"/>
      <c r="J9582" s="5"/>
      <c r="K9582" s="21">
        <v>275</v>
      </c>
      <c r="L9582" s="9">
        <v>275</v>
      </c>
      <c r="M9582" s="5"/>
      <c r="N9582" s="5"/>
      <c r="O9582" s="20">
        <v>2</v>
      </c>
      <c r="P9582" s="8">
        <v>2</v>
      </c>
      <c r="Q9582" s="5"/>
    </row>
    <row r="9583" spans="1:17" ht="12" x14ac:dyDescent="0.2">
      <c r="A9583" s="16" t="s">
        <v>5920</v>
      </c>
      <c r="B9583" s="16" t="s">
        <v>9109</v>
      </c>
      <c r="C9583" s="17" t="s">
        <v>8864</v>
      </c>
      <c r="D9583" s="18" t="s">
        <v>8995</v>
      </c>
      <c r="E9583" s="18"/>
      <c r="F9583" s="18"/>
      <c r="G9583" s="18"/>
      <c r="H9583" s="18"/>
      <c r="I9583" s="18"/>
      <c r="J9583" s="5"/>
      <c r="K9583" s="21">
        <v>120</v>
      </c>
      <c r="L9583" s="9">
        <v>120</v>
      </c>
      <c r="M9583" s="5"/>
      <c r="N9583" s="5"/>
      <c r="O9583" s="20">
        <v>2</v>
      </c>
      <c r="P9583" s="8">
        <v>2</v>
      </c>
      <c r="Q9583" s="5"/>
    </row>
    <row r="9584" spans="1:17" ht="12" x14ac:dyDescent="0.2">
      <c r="A9584" s="16" t="s">
        <v>5920</v>
      </c>
      <c r="B9584" s="16" t="s">
        <v>9109</v>
      </c>
      <c r="C9584" s="17" t="s">
        <v>8865</v>
      </c>
      <c r="D9584" s="18" t="s">
        <v>8995</v>
      </c>
      <c r="E9584" s="18"/>
      <c r="F9584" s="18"/>
      <c r="G9584" s="18"/>
      <c r="H9584" s="18"/>
      <c r="I9584" s="18"/>
      <c r="J9584" s="21">
        <v>412.75</v>
      </c>
      <c r="K9584" s="5"/>
      <c r="L9584" s="9">
        <v>412.75</v>
      </c>
      <c r="M9584" s="5"/>
      <c r="N9584" s="20">
        <v>1</v>
      </c>
      <c r="O9584" s="5"/>
      <c r="P9584" s="8">
        <v>1</v>
      </c>
      <c r="Q9584" s="5"/>
    </row>
    <row r="9585" spans="1:17" ht="12" x14ac:dyDescent="0.2">
      <c r="A9585" s="16" t="s">
        <v>5920</v>
      </c>
      <c r="B9585" s="16" t="s">
        <v>9109</v>
      </c>
      <c r="C9585" s="17" t="s">
        <v>8866</v>
      </c>
      <c r="D9585" s="18" t="s">
        <v>8995</v>
      </c>
      <c r="E9585" s="18"/>
      <c r="F9585" s="18"/>
      <c r="G9585" s="18"/>
      <c r="H9585" s="18"/>
      <c r="I9585" s="18"/>
      <c r="J9585" s="5"/>
      <c r="K9585" s="19">
        <v>1100</v>
      </c>
      <c r="L9585" s="7">
        <v>1100</v>
      </c>
      <c r="M9585" s="5"/>
      <c r="N9585" s="5"/>
      <c r="O9585" s="20">
        <v>10</v>
      </c>
      <c r="P9585" s="8">
        <v>10</v>
      </c>
      <c r="Q9585" s="5"/>
    </row>
    <row r="9586" spans="1:17" ht="12" x14ac:dyDescent="0.2">
      <c r="A9586" s="16" t="s">
        <v>5920</v>
      </c>
      <c r="B9586" s="16" t="s">
        <v>9109</v>
      </c>
      <c r="C9586" s="17" t="s">
        <v>3503</v>
      </c>
      <c r="D9586" s="18" t="s">
        <v>8995</v>
      </c>
      <c r="E9586" s="18"/>
      <c r="F9586" s="18"/>
      <c r="G9586" s="18"/>
      <c r="H9586" s="18"/>
      <c r="I9586" s="18"/>
      <c r="J9586" s="5"/>
      <c r="K9586" s="21">
        <v>856.67</v>
      </c>
      <c r="L9586" s="9">
        <v>856.67</v>
      </c>
      <c r="M9586" s="5"/>
      <c r="N9586" s="5"/>
      <c r="O9586" s="20">
        <v>8</v>
      </c>
      <c r="P9586" s="8">
        <v>8</v>
      </c>
      <c r="Q9586" s="5"/>
    </row>
    <row r="9587" spans="1:17" ht="12" x14ac:dyDescent="0.2">
      <c r="A9587" s="16" t="s">
        <v>5920</v>
      </c>
      <c r="B9587" s="16" t="s">
        <v>9109</v>
      </c>
      <c r="C9587" s="17" t="s">
        <v>3507</v>
      </c>
      <c r="D9587" s="18" t="s">
        <v>8995</v>
      </c>
      <c r="E9587" s="18"/>
      <c r="F9587" s="18"/>
      <c r="G9587" s="18"/>
      <c r="H9587" s="18"/>
      <c r="I9587" s="18"/>
      <c r="J9587" s="5"/>
      <c r="K9587" s="19">
        <v>1675.5</v>
      </c>
      <c r="L9587" s="7">
        <v>1675.5</v>
      </c>
      <c r="M9587" s="5"/>
      <c r="N9587" s="5"/>
      <c r="O9587" s="20">
        <v>2</v>
      </c>
      <c r="P9587" s="8">
        <v>2</v>
      </c>
      <c r="Q9587" s="5"/>
    </row>
    <row r="9588" spans="1:17" ht="12" x14ac:dyDescent="0.2">
      <c r="A9588" s="16" t="s">
        <v>5920</v>
      </c>
      <c r="B9588" s="16" t="s">
        <v>9109</v>
      </c>
      <c r="C9588" s="17" t="s">
        <v>8867</v>
      </c>
      <c r="D9588" s="18" t="s">
        <v>8995</v>
      </c>
      <c r="E9588" s="18"/>
      <c r="F9588" s="18"/>
      <c r="G9588" s="18"/>
      <c r="H9588" s="18"/>
      <c r="I9588" s="18"/>
      <c r="J9588" s="5"/>
      <c r="K9588" s="19">
        <v>2875.1</v>
      </c>
      <c r="L9588" s="7">
        <v>2875.1</v>
      </c>
      <c r="M9588" s="5"/>
      <c r="N9588" s="5"/>
      <c r="O9588" s="20">
        <v>2</v>
      </c>
      <c r="P9588" s="8">
        <v>2</v>
      </c>
      <c r="Q9588" s="5"/>
    </row>
    <row r="9589" spans="1:17" ht="12" x14ac:dyDescent="0.2">
      <c r="A9589" s="16" t="s">
        <v>5920</v>
      </c>
      <c r="B9589" s="16" t="s">
        <v>9109</v>
      </c>
      <c r="C9589" s="17" t="s">
        <v>8868</v>
      </c>
      <c r="D9589" s="18" t="s">
        <v>8995</v>
      </c>
      <c r="E9589" s="18"/>
      <c r="F9589" s="18"/>
      <c r="G9589" s="18"/>
      <c r="H9589" s="18"/>
      <c r="I9589" s="18"/>
      <c r="J9589" s="5"/>
      <c r="K9589" s="21">
        <v>280</v>
      </c>
      <c r="L9589" s="9">
        <v>280</v>
      </c>
      <c r="M9589" s="5"/>
      <c r="N9589" s="5"/>
      <c r="O9589" s="20">
        <v>1</v>
      </c>
      <c r="P9589" s="8">
        <v>1</v>
      </c>
      <c r="Q9589" s="5"/>
    </row>
    <row r="9590" spans="1:17" ht="12" x14ac:dyDescent="0.2">
      <c r="A9590" s="16" t="s">
        <v>5920</v>
      </c>
      <c r="B9590" s="16" t="s">
        <v>9109</v>
      </c>
      <c r="C9590" s="17" t="s">
        <v>3514</v>
      </c>
      <c r="D9590" s="18" t="s">
        <v>8995</v>
      </c>
      <c r="E9590" s="18"/>
      <c r="F9590" s="18"/>
      <c r="G9590" s="18"/>
      <c r="H9590" s="18"/>
      <c r="I9590" s="18"/>
      <c r="J9590" s="5"/>
      <c r="K9590" s="19">
        <v>1225</v>
      </c>
      <c r="L9590" s="7">
        <v>1225</v>
      </c>
      <c r="M9590" s="5"/>
      <c r="N9590" s="5"/>
      <c r="O9590" s="20">
        <v>2</v>
      </c>
      <c r="P9590" s="8">
        <v>2</v>
      </c>
      <c r="Q9590" s="5"/>
    </row>
    <row r="9591" spans="1:17" ht="12" x14ac:dyDescent="0.2">
      <c r="A9591" s="16" t="s">
        <v>5920</v>
      </c>
      <c r="B9591" s="16" t="s">
        <v>9109</v>
      </c>
      <c r="C9591" s="17" t="s">
        <v>8869</v>
      </c>
      <c r="D9591" s="18" t="s">
        <v>8995</v>
      </c>
      <c r="E9591" s="18"/>
      <c r="F9591" s="18"/>
      <c r="G9591" s="18"/>
      <c r="H9591" s="18"/>
      <c r="I9591" s="18"/>
      <c r="J9591" s="5"/>
      <c r="K9591" s="21">
        <v>460.85</v>
      </c>
      <c r="L9591" s="9">
        <v>460.85</v>
      </c>
      <c r="M9591" s="5"/>
      <c r="N9591" s="5"/>
      <c r="O9591" s="20">
        <v>2</v>
      </c>
      <c r="P9591" s="8">
        <v>2</v>
      </c>
      <c r="Q9591" s="5"/>
    </row>
    <row r="9592" spans="1:17" ht="12" x14ac:dyDescent="0.2">
      <c r="A9592" s="16" t="s">
        <v>5920</v>
      </c>
      <c r="B9592" s="16" t="s">
        <v>9109</v>
      </c>
      <c r="C9592" s="17" t="s">
        <v>8870</v>
      </c>
      <c r="D9592" s="18" t="s">
        <v>8995</v>
      </c>
      <c r="E9592" s="18"/>
      <c r="F9592" s="18"/>
      <c r="G9592" s="18"/>
      <c r="H9592" s="18"/>
      <c r="I9592" s="18"/>
      <c r="J9592" s="5"/>
      <c r="K9592" s="21">
        <v>340</v>
      </c>
      <c r="L9592" s="9">
        <v>340</v>
      </c>
      <c r="M9592" s="5"/>
      <c r="N9592" s="5"/>
      <c r="O9592" s="20">
        <v>4</v>
      </c>
      <c r="P9592" s="8">
        <v>4</v>
      </c>
      <c r="Q9592" s="5"/>
    </row>
    <row r="9593" spans="1:17" ht="12" x14ac:dyDescent="0.2">
      <c r="A9593" s="16" t="s">
        <v>5920</v>
      </c>
      <c r="B9593" s="16" t="s">
        <v>9109</v>
      </c>
      <c r="C9593" s="17" t="s">
        <v>8871</v>
      </c>
      <c r="D9593" s="18" t="s">
        <v>8995</v>
      </c>
      <c r="E9593" s="18"/>
      <c r="F9593" s="18"/>
      <c r="G9593" s="18"/>
      <c r="H9593" s="18"/>
      <c r="I9593" s="18"/>
      <c r="J9593" s="5"/>
      <c r="K9593" s="19">
        <v>1075</v>
      </c>
      <c r="L9593" s="6"/>
      <c r="M9593" s="19">
        <v>1075</v>
      </c>
      <c r="N9593" s="5"/>
      <c r="O9593" s="20">
        <v>2</v>
      </c>
      <c r="P9593" s="6"/>
      <c r="Q9593" s="20">
        <v>2</v>
      </c>
    </row>
    <row r="9594" spans="1:17" ht="12" x14ac:dyDescent="0.2">
      <c r="A9594" s="16" t="s">
        <v>5920</v>
      </c>
      <c r="B9594" s="16" t="s">
        <v>9109</v>
      </c>
      <c r="C9594" s="17" t="s">
        <v>3520</v>
      </c>
      <c r="D9594" s="18" t="s">
        <v>8995</v>
      </c>
      <c r="E9594" s="18"/>
      <c r="F9594" s="18"/>
      <c r="G9594" s="18"/>
      <c r="H9594" s="18"/>
      <c r="I9594" s="18"/>
      <c r="J9594" s="5"/>
      <c r="K9594" s="19">
        <v>4426.58</v>
      </c>
      <c r="L9594" s="7">
        <v>4426.58</v>
      </c>
      <c r="M9594" s="5"/>
      <c r="N9594" s="5"/>
      <c r="O9594" s="20">
        <v>30</v>
      </c>
      <c r="P9594" s="8">
        <v>30</v>
      </c>
      <c r="Q9594" s="5"/>
    </row>
    <row r="9595" spans="1:17" ht="12" x14ac:dyDescent="0.2">
      <c r="A9595" s="16" t="s">
        <v>5920</v>
      </c>
      <c r="B9595" s="16" t="s">
        <v>9109</v>
      </c>
      <c r="C9595" s="17" t="s">
        <v>3521</v>
      </c>
      <c r="D9595" s="18" t="s">
        <v>8995</v>
      </c>
      <c r="E9595" s="18"/>
      <c r="F9595" s="18"/>
      <c r="G9595" s="18"/>
      <c r="H9595" s="18"/>
      <c r="I9595" s="18"/>
      <c r="J9595" s="5"/>
      <c r="K9595" s="19">
        <v>1241</v>
      </c>
      <c r="L9595" s="7">
        <v>1241</v>
      </c>
      <c r="M9595" s="5"/>
      <c r="N9595" s="5"/>
      <c r="O9595" s="20">
        <v>6</v>
      </c>
      <c r="P9595" s="8">
        <v>6</v>
      </c>
      <c r="Q9595" s="5"/>
    </row>
    <row r="9596" spans="1:17" ht="12" x14ac:dyDescent="0.2">
      <c r="A9596" s="16" t="s">
        <v>5920</v>
      </c>
      <c r="B9596" s="16" t="s">
        <v>9109</v>
      </c>
      <c r="C9596" s="17" t="s">
        <v>8872</v>
      </c>
      <c r="D9596" s="18" t="s">
        <v>8995</v>
      </c>
      <c r="E9596" s="18"/>
      <c r="F9596" s="18"/>
      <c r="G9596" s="18"/>
      <c r="H9596" s="18"/>
      <c r="I9596" s="18"/>
      <c r="J9596" s="5"/>
      <c r="K9596" s="21">
        <v>796.25</v>
      </c>
      <c r="L9596" s="9">
        <v>796.25</v>
      </c>
      <c r="M9596" s="5"/>
      <c r="N9596" s="5"/>
      <c r="O9596" s="20">
        <v>14</v>
      </c>
      <c r="P9596" s="8">
        <v>14</v>
      </c>
      <c r="Q9596" s="5"/>
    </row>
    <row r="9597" spans="1:17" ht="12" x14ac:dyDescent="0.2">
      <c r="A9597" s="16" t="s">
        <v>5920</v>
      </c>
      <c r="B9597" s="16" t="s">
        <v>9109</v>
      </c>
      <c r="C9597" s="17" t="s">
        <v>8873</v>
      </c>
      <c r="D9597" s="18" t="s">
        <v>8995</v>
      </c>
      <c r="E9597" s="18"/>
      <c r="F9597" s="18"/>
      <c r="G9597" s="18"/>
      <c r="H9597" s="18"/>
      <c r="I9597" s="18"/>
      <c r="J9597" s="5"/>
      <c r="K9597" s="21">
        <v>691.67</v>
      </c>
      <c r="L9597" s="9">
        <v>691.67</v>
      </c>
      <c r="M9597" s="5"/>
      <c r="N9597" s="5"/>
      <c r="O9597" s="20">
        <v>10</v>
      </c>
      <c r="P9597" s="8">
        <v>10</v>
      </c>
      <c r="Q9597" s="5"/>
    </row>
    <row r="9598" spans="1:17" ht="12" x14ac:dyDescent="0.2">
      <c r="A9598" s="16" t="s">
        <v>5920</v>
      </c>
      <c r="B9598" s="16" t="s">
        <v>9109</v>
      </c>
      <c r="C9598" s="17" t="s">
        <v>8874</v>
      </c>
      <c r="D9598" s="18" t="s">
        <v>8995</v>
      </c>
      <c r="E9598" s="18"/>
      <c r="F9598" s="18"/>
      <c r="G9598" s="18"/>
      <c r="H9598" s="18"/>
      <c r="I9598" s="18"/>
      <c r="J9598" s="5"/>
      <c r="K9598" s="21">
        <v>691.67</v>
      </c>
      <c r="L9598" s="9">
        <v>691.67</v>
      </c>
      <c r="M9598" s="5"/>
      <c r="N9598" s="5"/>
      <c r="O9598" s="20">
        <v>1</v>
      </c>
      <c r="P9598" s="8">
        <v>1</v>
      </c>
      <c r="Q9598" s="5"/>
    </row>
    <row r="9599" spans="1:17" ht="12" x14ac:dyDescent="0.2">
      <c r="A9599" s="16" t="s">
        <v>5920</v>
      </c>
      <c r="B9599" s="16" t="s">
        <v>9109</v>
      </c>
      <c r="C9599" s="17" t="s">
        <v>8875</v>
      </c>
      <c r="D9599" s="18" t="s">
        <v>8995</v>
      </c>
      <c r="E9599" s="18"/>
      <c r="F9599" s="18"/>
      <c r="G9599" s="18"/>
      <c r="H9599" s="18"/>
      <c r="I9599" s="18"/>
      <c r="J9599" s="5"/>
      <c r="K9599" s="19">
        <v>4987.7</v>
      </c>
      <c r="L9599" s="7">
        <v>4987.7</v>
      </c>
      <c r="M9599" s="5"/>
      <c r="N9599" s="5"/>
      <c r="O9599" s="20">
        <v>4</v>
      </c>
      <c r="P9599" s="8">
        <v>4</v>
      </c>
      <c r="Q9599" s="5"/>
    </row>
    <row r="9600" spans="1:17" ht="12" x14ac:dyDescent="0.2">
      <c r="A9600" s="16" t="s">
        <v>5920</v>
      </c>
      <c r="B9600" s="16" t="s">
        <v>9109</v>
      </c>
      <c r="C9600" s="17" t="s">
        <v>8876</v>
      </c>
      <c r="D9600" s="18" t="s">
        <v>8995</v>
      </c>
      <c r="E9600" s="18"/>
      <c r="F9600" s="18"/>
      <c r="G9600" s="18"/>
      <c r="H9600" s="18"/>
      <c r="I9600" s="18"/>
      <c r="J9600" s="5"/>
      <c r="K9600" s="19">
        <v>1979.37</v>
      </c>
      <c r="L9600" s="7">
        <v>1979.37</v>
      </c>
      <c r="M9600" s="5"/>
      <c r="N9600" s="5"/>
      <c r="O9600" s="20">
        <v>2</v>
      </c>
      <c r="P9600" s="8">
        <v>2</v>
      </c>
      <c r="Q9600" s="5"/>
    </row>
    <row r="9601" spans="1:17" ht="12" x14ac:dyDescent="0.2">
      <c r="A9601" s="16" t="s">
        <v>5920</v>
      </c>
      <c r="B9601" s="16" t="s">
        <v>9109</v>
      </c>
      <c r="C9601" s="17" t="s">
        <v>8877</v>
      </c>
      <c r="D9601" s="18" t="s">
        <v>8995</v>
      </c>
      <c r="E9601" s="18"/>
      <c r="F9601" s="18"/>
      <c r="G9601" s="18"/>
      <c r="H9601" s="18"/>
      <c r="I9601" s="18"/>
      <c r="J9601" s="5"/>
      <c r="K9601" s="21">
        <v>725.7</v>
      </c>
      <c r="L9601" s="9">
        <v>725.7</v>
      </c>
      <c r="M9601" s="5"/>
      <c r="N9601" s="5"/>
      <c r="O9601" s="20">
        <v>1</v>
      </c>
      <c r="P9601" s="8">
        <v>1</v>
      </c>
      <c r="Q9601" s="5"/>
    </row>
    <row r="9602" spans="1:17" ht="12" x14ac:dyDescent="0.2">
      <c r="A9602" s="16" t="s">
        <v>5920</v>
      </c>
      <c r="B9602" s="16" t="s">
        <v>9109</v>
      </c>
      <c r="C9602" s="17" t="s">
        <v>8878</v>
      </c>
      <c r="D9602" s="18" t="s">
        <v>8995</v>
      </c>
      <c r="E9602" s="18"/>
      <c r="F9602" s="18"/>
      <c r="G9602" s="18"/>
      <c r="H9602" s="18"/>
      <c r="I9602" s="18"/>
      <c r="J9602" s="5"/>
      <c r="K9602" s="21">
        <v>567.5</v>
      </c>
      <c r="L9602" s="9">
        <v>567.5</v>
      </c>
      <c r="M9602" s="5"/>
      <c r="N9602" s="5"/>
      <c r="O9602" s="20">
        <v>3</v>
      </c>
      <c r="P9602" s="8">
        <v>3</v>
      </c>
      <c r="Q9602" s="5"/>
    </row>
    <row r="9603" spans="1:17" ht="12" x14ac:dyDescent="0.2">
      <c r="A9603" s="16" t="s">
        <v>5920</v>
      </c>
      <c r="B9603" s="16" t="s">
        <v>9109</v>
      </c>
      <c r="C9603" s="17" t="s">
        <v>8879</v>
      </c>
      <c r="D9603" s="18" t="s">
        <v>8995</v>
      </c>
      <c r="E9603" s="18"/>
      <c r="F9603" s="18"/>
      <c r="G9603" s="18"/>
      <c r="H9603" s="18"/>
      <c r="I9603" s="18"/>
      <c r="J9603" s="5"/>
      <c r="K9603" s="21">
        <v>328.14</v>
      </c>
      <c r="L9603" s="6"/>
      <c r="M9603" s="21">
        <v>328.14</v>
      </c>
      <c r="N9603" s="5"/>
      <c r="O9603" s="20">
        <v>2</v>
      </c>
      <c r="P9603" s="6"/>
      <c r="Q9603" s="20">
        <v>2</v>
      </c>
    </row>
    <row r="9604" spans="1:17" ht="12" x14ac:dyDescent="0.2">
      <c r="A9604" s="16" t="s">
        <v>5920</v>
      </c>
      <c r="B9604" s="16" t="s">
        <v>9109</v>
      </c>
      <c r="C9604" s="17" t="s">
        <v>8880</v>
      </c>
      <c r="D9604" s="18" t="s">
        <v>8995</v>
      </c>
      <c r="E9604" s="18"/>
      <c r="F9604" s="18"/>
      <c r="G9604" s="18"/>
      <c r="H9604" s="18"/>
      <c r="I9604" s="18"/>
      <c r="J9604" s="5"/>
      <c r="K9604" s="19">
        <v>20206.900000000001</v>
      </c>
      <c r="L9604" s="7">
        <v>20206.900000000001</v>
      </c>
      <c r="M9604" s="5"/>
      <c r="N9604" s="5"/>
      <c r="O9604" s="20">
        <v>5</v>
      </c>
      <c r="P9604" s="8">
        <v>5</v>
      </c>
      <c r="Q9604" s="5"/>
    </row>
    <row r="9605" spans="1:17" ht="12" x14ac:dyDescent="0.2">
      <c r="A9605" s="16" t="s">
        <v>5920</v>
      </c>
      <c r="B9605" s="16" t="s">
        <v>9109</v>
      </c>
      <c r="C9605" s="17" t="s">
        <v>5822</v>
      </c>
      <c r="D9605" s="18" t="s">
        <v>8995</v>
      </c>
      <c r="E9605" s="18"/>
      <c r="F9605" s="18"/>
      <c r="G9605" s="18"/>
      <c r="H9605" s="18"/>
      <c r="I9605" s="18"/>
      <c r="J9605" s="5"/>
      <c r="K9605" s="19">
        <v>15607.8</v>
      </c>
      <c r="L9605" s="7">
        <v>15607.8</v>
      </c>
      <c r="M9605" s="5"/>
      <c r="N9605" s="5"/>
      <c r="O9605" s="20">
        <v>5</v>
      </c>
      <c r="P9605" s="8">
        <v>5</v>
      </c>
      <c r="Q9605" s="5"/>
    </row>
    <row r="9606" spans="1:17" ht="12" x14ac:dyDescent="0.2">
      <c r="A9606" s="16" t="s">
        <v>5920</v>
      </c>
      <c r="B9606" s="16" t="s">
        <v>9109</v>
      </c>
      <c r="C9606" s="17" t="s">
        <v>5823</v>
      </c>
      <c r="D9606" s="73" t="str">
        <f>'[5]сводная информация'!D9606</f>
        <v>Аварийный резерв</v>
      </c>
      <c r="E9606" s="26">
        <f>J9606-L9606</f>
        <v>525.78</v>
      </c>
      <c r="F9606" s="26">
        <f>N9606-P9606</f>
        <v>3</v>
      </c>
      <c r="G9606" s="26" t="str">
        <f>VLOOKUP(C9606,[2]итоговая!$C$6:$H$1018,5,FALSE)</f>
        <v>ТБПБиООС</v>
      </c>
      <c r="H9606" s="73" t="str">
        <f>'[5]сводная информация'!H9606</f>
        <v>Вовлечение в производство по мере потребности</v>
      </c>
      <c r="I9606" s="18"/>
      <c r="J9606" s="21">
        <v>525.78</v>
      </c>
      <c r="K9606" s="5"/>
      <c r="L9606" s="6"/>
      <c r="M9606" s="21">
        <v>525.78</v>
      </c>
      <c r="N9606" s="20">
        <v>3</v>
      </c>
      <c r="O9606" s="5"/>
      <c r="P9606" s="6"/>
      <c r="Q9606" s="20">
        <v>3</v>
      </c>
    </row>
    <row r="9607" spans="1:17" ht="12" x14ac:dyDescent="0.2">
      <c r="A9607" s="16" t="s">
        <v>5920</v>
      </c>
      <c r="B9607" s="16" t="s">
        <v>9109</v>
      </c>
      <c r="C9607" s="17" t="s">
        <v>5824</v>
      </c>
      <c r="D9607" s="18" t="s">
        <v>8995</v>
      </c>
      <c r="E9607" s="18"/>
      <c r="F9607" s="18"/>
      <c r="G9607" s="18"/>
      <c r="H9607" s="18"/>
      <c r="I9607" s="18"/>
      <c r="J9607" s="5"/>
      <c r="K9607" s="19">
        <v>28201.759999999998</v>
      </c>
      <c r="L9607" s="7">
        <v>3525.22</v>
      </c>
      <c r="M9607" s="19">
        <v>24676.54</v>
      </c>
      <c r="N9607" s="5"/>
      <c r="O9607" s="20">
        <v>8</v>
      </c>
      <c r="P9607" s="8">
        <v>1</v>
      </c>
      <c r="Q9607" s="20">
        <v>7</v>
      </c>
    </row>
    <row r="9608" spans="1:17" ht="12" x14ac:dyDescent="0.2">
      <c r="A9608" s="16" t="s">
        <v>5920</v>
      </c>
      <c r="B9608" s="16" t="s">
        <v>9109</v>
      </c>
      <c r="C9608" s="17" t="s">
        <v>8881</v>
      </c>
      <c r="D9608" s="18" t="s">
        <v>8995</v>
      </c>
      <c r="E9608" s="18"/>
      <c r="F9608" s="18"/>
      <c r="G9608" s="18"/>
      <c r="H9608" s="18"/>
      <c r="I9608" s="18"/>
      <c r="J9608" s="21">
        <v>414</v>
      </c>
      <c r="K9608" s="5"/>
      <c r="L9608" s="9">
        <v>414</v>
      </c>
      <c r="M9608" s="5"/>
      <c r="N9608" s="20">
        <v>1</v>
      </c>
      <c r="O9608" s="5"/>
      <c r="P9608" s="8">
        <v>1</v>
      </c>
      <c r="Q9608" s="5"/>
    </row>
    <row r="9609" spans="1:17" ht="12" x14ac:dyDescent="0.2">
      <c r="A9609" s="16" t="s">
        <v>5920</v>
      </c>
      <c r="B9609" s="16" t="s">
        <v>9109</v>
      </c>
      <c r="C9609" s="17" t="s">
        <v>5825</v>
      </c>
      <c r="D9609" s="18" t="s">
        <v>8995</v>
      </c>
      <c r="E9609" s="18"/>
      <c r="F9609" s="18"/>
      <c r="G9609" s="18"/>
      <c r="H9609" s="18"/>
      <c r="I9609" s="18"/>
      <c r="J9609" s="5"/>
      <c r="K9609" s="19">
        <v>3353</v>
      </c>
      <c r="L9609" s="6"/>
      <c r="M9609" s="19">
        <v>3353</v>
      </c>
      <c r="N9609" s="5"/>
      <c r="O9609" s="20">
        <v>7</v>
      </c>
      <c r="P9609" s="6"/>
      <c r="Q9609" s="20">
        <v>7</v>
      </c>
    </row>
    <row r="9610" spans="1:17" ht="12" x14ac:dyDescent="0.2">
      <c r="A9610" s="16" t="s">
        <v>5920</v>
      </c>
      <c r="B9610" s="16" t="s">
        <v>9109</v>
      </c>
      <c r="C9610" s="17" t="s">
        <v>5826</v>
      </c>
      <c r="D9610" s="18" t="s">
        <v>8995</v>
      </c>
      <c r="E9610" s="18"/>
      <c r="F9610" s="18"/>
      <c r="G9610" s="18"/>
      <c r="H9610" s="18"/>
      <c r="I9610" s="18"/>
      <c r="J9610" s="19">
        <v>7696.28</v>
      </c>
      <c r="K9610" s="19">
        <v>3848.14</v>
      </c>
      <c r="L9610" s="7">
        <v>11544.42</v>
      </c>
      <c r="M9610" s="5"/>
      <c r="N9610" s="20">
        <v>2</v>
      </c>
      <c r="O9610" s="20">
        <v>1</v>
      </c>
      <c r="P9610" s="8">
        <v>3</v>
      </c>
      <c r="Q9610" s="5"/>
    </row>
    <row r="9611" spans="1:17" ht="12" x14ac:dyDescent="0.2">
      <c r="A9611" s="16" t="s">
        <v>5920</v>
      </c>
      <c r="B9611" s="16" t="s">
        <v>9109</v>
      </c>
      <c r="C9611" s="17" t="s">
        <v>8882</v>
      </c>
      <c r="D9611" s="18" t="s">
        <v>8995</v>
      </c>
      <c r="E9611" s="18"/>
      <c r="F9611" s="18"/>
      <c r="G9611" s="18"/>
      <c r="H9611" s="18"/>
      <c r="I9611" s="18"/>
      <c r="J9611" s="5"/>
      <c r="K9611" s="21">
        <v>123.27</v>
      </c>
      <c r="L9611" s="9">
        <v>123.27</v>
      </c>
      <c r="M9611" s="5"/>
      <c r="N9611" s="5"/>
      <c r="O9611" s="20">
        <v>4</v>
      </c>
      <c r="P9611" s="8">
        <v>4</v>
      </c>
      <c r="Q9611" s="5"/>
    </row>
    <row r="9612" spans="1:17" ht="12" x14ac:dyDescent="0.2">
      <c r="A9612" s="16" t="s">
        <v>5920</v>
      </c>
      <c r="B9612" s="16" t="s">
        <v>9109</v>
      </c>
      <c r="C9612" s="17" t="s">
        <v>3535</v>
      </c>
      <c r="D9612" s="18" t="s">
        <v>8995</v>
      </c>
      <c r="E9612" s="18"/>
      <c r="F9612" s="18"/>
      <c r="G9612" s="18"/>
      <c r="H9612" s="18"/>
      <c r="I9612" s="18"/>
      <c r="J9612" s="5"/>
      <c r="K9612" s="21">
        <v>160</v>
      </c>
      <c r="L9612" s="6"/>
      <c r="M9612" s="21">
        <v>160</v>
      </c>
      <c r="N9612" s="5"/>
      <c r="O9612" s="20">
        <v>24</v>
      </c>
      <c r="P9612" s="6"/>
      <c r="Q9612" s="20">
        <v>24</v>
      </c>
    </row>
    <row r="9613" spans="1:17" ht="12" x14ac:dyDescent="0.2">
      <c r="A9613" s="16" t="s">
        <v>5920</v>
      </c>
      <c r="B9613" s="16" t="s">
        <v>9109</v>
      </c>
      <c r="C9613" s="17" t="s">
        <v>8883</v>
      </c>
      <c r="D9613" s="18" t="s">
        <v>8995</v>
      </c>
      <c r="E9613" s="18"/>
      <c r="F9613" s="18"/>
      <c r="G9613" s="18"/>
      <c r="H9613" s="18"/>
      <c r="I9613" s="18"/>
      <c r="J9613" s="19">
        <v>2160</v>
      </c>
      <c r="K9613" s="5"/>
      <c r="L9613" s="7">
        <v>2160</v>
      </c>
      <c r="M9613" s="5"/>
      <c r="N9613" s="20">
        <v>12</v>
      </c>
      <c r="O9613" s="5"/>
      <c r="P9613" s="8">
        <v>12</v>
      </c>
      <c r="Q9613" s="5"/>
    </row>
    <row r="9614" spans="1:17" ht="12" x14ac:dyDescent="0.2">
      <c r="A9614" s="16" t="s">
        <v>5920</v>
      </c>
      <c r="B9614" s="16" t="s">
        <v>9109</v>
      </c>
      <c r="C9614" s="17" t="s">
        <v>8884</v>
      </c>
      <c r="D9614" s="18" t="s">
        <v>8995</v>
      </c>
      <c r="E9614" s="18"/>
      <c r="F9614" s="18"/>
      <c r="G9614" s="18"/>
      <c r="H9614" s="18"/>
      <c r="I9614" s="18"/>
      <c r="J9614" s="5"/>
      <c r="K9614" s="19">
        <v>1459.2</v>
      </c>
      <c r="L9614" s="7">
        <v>1459.2</v>
      </c>
      <c r="M9614" s="5"/>
      <c r="N9614" s="5"/>
      <c r="O9614" s="20">
        <v>8</v>
      </c>
      <c r="P9614" s="8">
        <v>8</v>
      </c>
      <c r="Q9614" s="5"/>
    </row>
    <row r="9615" spans="1:17" ht="12" x14ac:dyDescent="0.2">
      <c r="A9615" s="16" t="s">
        <v>5920</v>
      </c>
      <c r="B9615" s="16" t="s">
        <v>9109</v>
      </c>
      <c r="C9615" s="17" t="s">
        <v>8884</v>
      </c>
      <c r="D9615" s="18" t="s">
        <v>8995</v>
      </c>
      <c r="E9615" s="18"/>
      <c r="F9615" s="18"/>
      <c r="G9615" s="18"/>
      <c r="H9615" s="18"/>
      <c r="I9615" s="18"/>
      <c r="J9615" s="5"/>
      <c r="K9615" s="19">
        <v>5889.6</v>
      </c>
      <c r="L9615" s="7">
        <v>5889.6</v>
      </c>
      <c r="M9615" s="5"/>
      <c r="N9615" s="5"/>
      <c r="O9615" s="20">
        <v>27</v>
      </c>
      <c r="P9615" s="8">
        <v>27</v>
      </c>
      <c r="Q9615" s="5"/>
    </row>
    <row r="9616" spans="1:17" ht="12" x14ac:dyDescent="0.2">
      <c r="A9616" s="16" t="s">
        <v>5920</v>
      </c>
      <c r="B9616" s="16" t="s">
        <v>9109</v>
      </c>
      <c r="C9616" s="17" t="s">
        <v>8885</v>
      </c>
      <c r="D9616" s="18" t="s">
        <v>8995</v>
      </c>
      <c r="E9616" s="18"/>
      <c r="F9616" s="18"/>
      <c r="G9616" s="18"/>
      <c r="H9616" s="18"/>
      <c r="I9616" s="18"/>
      <c r="J9616" s="5"/>
      <c r="K9616" s="19">
        <v>3146.4</v>
      </c>
      <c r="L9616" s="7">
        <v>3146.4</v>
      </c>
      <c r="M9616" s="5"/>
      <c r="N9616" s="5"/>
      <c r="O9616" s="20">
        <v>18</v>
      </c>
      <c r="P9616" s="8">
        <v>18</v>
      </c>
      <c r="Q9616" s="5"/>
    </row>
    <row r="9617" spans="1:17" ht="12" x14ac:dyDescent="0.2">
      <c r="A9617" s="16" t="s">
        <v>5920</v>
      </c>
      <c r="B9617" s="16" t="s">
        <v>9109</v>
      </c>
      <c r="C9617" s="17" t="s">
        <v>8886</v>
      </c>
      <c r="D9617" s="18" t="s">
        <v>8995</v>
      </c>
      <c r="E9617" s="18"/>
      <c r="F9617" s="18"/>
      <c r="G9617" s="18"/>
      <c r="H9617" s="18"/>
      <c r="I9617" s="18"/>
      <c r="J9617" s="5"/>
      <c r="K9617" s="19">
        <v>1445.9</v>
      </c>
      <c r="L9617" s="7">
        <v>1445.9</v>
      </c>
      <c r="M9617" s="5"/>
      <c r="N9617" s="5"/>
      <c r="O9617" s="20">
        <v>12</v>
      </c>
      <c r="P9617" s="8">
        <v>12</v>
      </c>
      <c r="Q9617" s="5"/>
    </row>
    <row r="9618" spans="1:17" ht="24" x14ac:dyDescent="0.2">
      <c r="A9618" s="16" t="s">
        <v>5920</v>
      </c>
      <c r="B9618" s="16" t="s">
        <v>9109</v>
      </c>
      <c r="C9618" s="17" t="s">
        <v>8887</v>
      </c>
      <c r="D9618" s="18" t="s">
        <v>8995</v>
      </c>
      <c r="E9618" s="18"/>
      <c r="F9618" s="18"/>
      <c r="G9618" s="18"/>
      <c r="H9618" s="18"/>
      <c r="I9618" s="18"/>
      <c r="J9618" s="5"/>
      <c r="K9618" s="19">
        <v>30218</v>
      </c>
      <c r="L9618" s="7">
        <v>30218</v>
      </c>
      <c r="M9618" s="5"/>
      <c r="N9618" s="5"/>
      <c r="O9618" s="20">
        <v>1</v>
      </c>
      <c r="P9618" s="8">
        <v>1</v>
      </c>
      <c r="Q9618" s="5"/>
    </row>
    <row r="9619" spans="1:17" ht="12" x14ac:dyDescent="0.2">
      <c r="A9619" s="16" t="s">
        <v>5920</v>
      </c>
      <c r="B9619" s="16" t="s">
        <v>9109</v>
      </c>
      <c r="C9619" s="17" t="s">
        <v>8888</v>
      </c>
      <c r="D9619" s="18" t="s">
        <v>8995</v>
      </c>
      <c r="E9619" s="18"/>
      <c r="F9619" s="18"/>
      <c r="G9619" s="18"/>
      <c r="H9619" s="18"/>
      <c r="I9619" s="18"/>
      <c r="J9619" s="5"/>
      <c r="K9619" s="19">
        <v>129000</v>
      </c>
      <c r="L9619" s="7">
        <v>129000</v>
      </c>
      <c r="M9619" s="5"/>
      <c r="N9619" s="5"/>
      <c r="O9619" s="20">
        <v>500</v>
      </c>
      <c r="P9619" s="8">
        <v>500</v>
      </c>
      <c r="Q9619" s="5"/>
    </row>
    <row r="9620" spans="1:17" ht="12" x14ac:dyDescent="0.2">
      <c r="A9620" s="16" t="s">
        <v>5920</v>
      </c>
      <c r="B9620" s="16" t="s">
        <v>9109</v>
      </c>
      <c r="C9620" s="17" t="s">
        <v>8889</v>
      </c>
      <c r="D9620" s="18" t="s">
        <v>8995</v>
      </c>
      <c r="E9620" s="18"/>
      <c r="F9620" s="18"/>
      <c r="G9620" s="18"/>
      <c r="H9620" s="18"/>
      <c r="I9620" s="18"/>
      <c r="J9620" s="5"/>
      <c r="K9620" s="19">
        <v>114000</v>
      </c>
      <c r="L9620" s="7">
        <v>114000</v>
      </c>
      <c r="M9620" s="5"/>
      <c r="N9620" s="5"/>
      <c r="O9620" s="20">
        <v>500</v>
      </c>
      <c r="P9620" s="8">
        <v>500</v>
      </c>
      <c r="Q9620" s="5"/>
    </row>
    <row r="9621" spans="1:17" ht="12" x14ac:dyDescent="0.2">
      <c r="A9621" s="16" t="s">
        <v>5920</v>
      </c>
      <c r="B9621" s="16" t="s">
        <v>9109</v>
      </c>
      <c r="C9621" s="17" t="s">
        <v>8890</v>
      </c>
      <c r="D9621" s="18" t="s">
        <v>8995</v>
      </c>
      <c r="E9621" s="18"/>
      <c r="F9621" s="18"/>
      <c r="G9621" s="18"/>
      <c r="H9621" s="18"/>
      <c r="I9621" s="18"/>
      <c r="J9621" s="19">
        <v>10666.67</v>
      </c>
      <c r="K9621" s="5"/>
      <c r="L9621" s="7">
        <v>10666.67</v>
      </c>
      <c r="M9621" s="5"/>
      <c r="N9621" s="20">
        <v>1</v>
      </c>
      <c r="O9621" s="5"/>
      <c r="P9621" s="8">
        <v>1</v>
      </c>
      <c r="Q9621" s="5"/>
    </row>
    <row r="9622" spans="1:17" ht="24" x14ac:dyDescent="0.2">
      <c r="A9622" s="16" t="s">
        <v>5920</v>
      </c>
      <c r="B9622" s="16" t="s">
        <v>9109</v>
      </c>
      <c r="C9622" s="17" t="s">
        <v>8891</v>
      </c>
      <c r="D9622" s="18" t="s">
        <v>8995</v>
      </c>
      <c r="E9622" s="18"/>
      <c r="F9622" s="18"/>
      <c r="G9622" s="18"/>
      <c r="H9622" s="18"/>
      <c r="I9622" s="18"/>
      <c r="J9622" s="19">
        <v>38047.279999999999</v>
      </c>
      <c r="K9622" s="5"/>
      <c r="L9622" s="7">
        <v>38047.279999999999</v>
      </c>
      <c r="M9622" s="5"/>
      <c r="N9622" s="20">
        <v>1</v>
      </c>
      <c r="O9622" s="5"/>
      <c r="P9622" s="8">
        <v>1</v>
      </c>
      <c r="Q9622" s="5"/>
    </row>
    <row r="9623" spans="1:17" ht="12" x14ac:dyDescent="0.2">
      <c r="A9623" s="16" t="s">
        <v>5920</v>
      </c>
      <c r="B9623" s="16" t="s">
        <v>9109</v>
      </c>
      <c r="C9623" s="17" t="s">
        <v>3539</v>
      </c>
      <c r="D9623" s="18" t="s">
        <v>8995</v>
      </c>
      <c r="E9623" s="18"/>
      <c r="F9623" s="18"/>
      <c r="G9623" s="18"/>
      <c r="H9623" s="18"/>
      <c r="I9623" s="18"/>
      <c r="J9623" s="5"/>
      <c r="K9623" s="19">
        <v>1740.4</v>
      </c>
      <c r="L9623" s="7">
        <v>1740.4</v>
      </c>
      <c r="M9623" s="5"/>
      <c r="N9623" s="5"/>
      <c r="O9623" s="20">
        <v>1</v>
      </c>
      <c r="P9623" s="8">
        <v>1</v>
      </c>
      <c r="Q9623" s="5"/>
    </row>
    <row r="9624" spans="1:17" ht="12" x14ac:dyDescent="0.2">
      <c r="A9624" s="16" t="s">
        <v>5920</v>
      </c>
      <c r="B9624" s="16" t="s">
        <v>9109</v>
      </c>
      <c r="C9624" s="17" t="s">
        <v>8892</v>
      </c>
      <c r="D9624" s="18" t="s">
        <v>8995</v>
      </c>
      <c r="E9624" s="18"/>
      <c r="F9624" s="18"/>
      <c r="G9624" s="18"/>
      <c r="H9624" s="18"/>
      <c r="I9624" s="18"/>
      <c r="J9624" s="5"/>
      <c r="K9624" s="19">
        <v>3640</v>
      </c>
      <c r="L9624" s="7">
        <v>3640</v>
      </c>
      <c r="M9624" s="5"/>
      <c r="N9624" s="5"/>
      <c r="O9624" s="20">
        <v>1</v>
      </c>
      <c r="P9624" s="8">
        <v>1</v>
      </c>
      <c r="Q9624" s="5"/>
    </row>
    <row r="9625" spans="1:17" ht="12" x14ac:dyDescent="0.2">
      <c r="A9625" s="16" t="s">
        <v>5920</v>
      </c>
      <c r="B9625" s="16" t="s">
        <v>9109</v>
      </c>
      <c r="C9625" s="17" t="s">
        <v>8893</v>
      </c>
      <c r="D9625" s="18" t="s">
        <v>8995</v>
      </c>
      <c r="E9625" s="18"/>
      <c r="F9625" s="18"/>
      <c r="G9625" s="18"/>
      <c r="H9625" s="18"/>
      <c r="I9625" s="18"/>
      <c r="J9625" s="5"/>
      <c r="K9625" s="19">
        <v>4125</v>
      </c>
      <c r="L9625" s="7">
        <v>4125</v>
      </c>
      <c r="M9625" s="5"/>
      <c r="N9625" s="5"/>
      <c r="O9625" s="20">
        <v>1</v>
      </c>
      <c r="P9625" s="8">
        <v>1</v>
      </c>
      <c r="Q9625" s="5"/>
    </row>
    <row r="9626" spans="1:17" ht="12" x14ac:dyDescent="0.2">
      <c r="A9626" s="16" t="s">
        <v>5920</v>
      </c>
      <c r="B9626" s="16" t="s">
        <v>9109</v>
      </c>
      <c r="C9626" s="17" t="s">
        <v>8894</v>
      </c>
      <c r="D9626" s="18" t="s">
        <v>8995</v>
      </c>
      <c r="E9626" s="18"/>
      <c r="F9626" s="18"/>
      <c r="G9626" s="18"/>
      <c r="H9626" s="18"/>
      <c r="I9626" s="18"/>
      <c r="J9626" s="5"/>
      <c r="K9626" s="19">
        <v>3645.83</v>
      </c>
      <c r="L9626" s="7">
        <v>3645.83</v>
      </c>
      <c r="M9626" s="5"/>
      <c r="N9626" s="5"/>
      <c r="O9626" s="20">
        <v>2</v>
      </c>
      <c r="P9626" s="8">
        <v>2</v>
      </c>
      <c r="Q9626" s="5"/>
    </row>
    <row r="9627" spans="1:17" ht="60" x14ac:dyDescent="0.2">
      <c r="A9627" s="16" t="s">
        <v>5920</v>
      </c>
      <c r="B9627" s="16" t="s">
        <v>9109</v>
      </c>
      <c r="C9627" s="17" t="s">
        <v>8895</v>
      </c>
      <c r="D9627" s="18" t="str">
        <f>VLOOKUP(C9627,[2]итоговая!$C$6:$H$1018,4,FALSE)</f>
        <v>НВЛ и НЛ</v>
      </c>
      <c r="E9627" s="26">
        <f t="shared" ref="E9627:E9628" si="436">J9627-L9627</f>
        <v>24958.33</v>
      </c>
      <c r="F9627" s="26">
        <f t="shared" ref="F9627:F9628" si="437">N9627-P9627</f>
        <v>1</v>
      </c>
      <c r="G9627" s="26" t="str">
        <f>VLOOKUP(C9627,[2]итоговая!$C$6:$H$1018,5,FALSE)</f>
        <v>ОГЭ</v>
      </c>
      <c r="H9627" s="21" t="str">
        <f>VLOOKUP(C9627,'[6]сводная информация'!$C$4479:$H$9628,6,FALSE)</f>
        <v>Невостребовано ОГЭ по причине не использования в производстве Ульяновского филиала т.к не подходит типоразмер, установочные и электротехнические параметры. Данное ТМЦ приобретено 01.07.2019 в ОАО "Ульяновскнефть"</v>
      </c>
      <c r="I9627" s="18"/>
      <c r="J9627" s="19">
        <v>24958.33</v>
      </c>
      <c r="K9627" s="5"/>
      <c r="L9627" s="6"/>
      <c r="M9627" s="19">
        <v>24958.33</v>
      </c>
      <c r="N9627" s="20">
        <v>1</v>
      </c>
      <c r="O9627" s="5"/>
      <c r="P9627" s="6"/>
      <c r="Q9627" s="20">
        <v>1</v>
      </c>
    </row>
    <row r="9628" spans="1:17" ht="60" x14ac:dyDescent="0.2">
      <c r="A9628" s="16" t="s">
        <v>5920</v>
      </c>
      <c r="B9628" s="16" t="s">
        <v>9109</v>
      </c>
      <c r="C9628" s="17" t="s">
        <v>8896</v>
      </c>
      <c r="D9628" s="18" t="str">
        <f>VLOOKUP(C9628,[2]итоговая!$C$6:$H$1018,4,FALSE)</f>
        <v>НВЛ и НЛ</v>
      </c>
      <c r="E9628" s="26">
        <f t="shared" si="436"/>
        <v>29750</v>
      </c>
      <c r="F9628" s="26">
        <f t="shared" si="437"/>
        <v>3</v>
      </c>
      <c r="G9628" s="26" t="str">
        <f>VLOOKUP(C9628,[2]итоговая!$C$6:$H$1018,5,FALSE)</f>
        <v>ОГЭ</v>
      </c>
      <c r="H9628" s="21" t="str">
        <f>VLOOKUP(C9628,'[6]сводная информация'!$C$4479:$H$9628,6,FALSE)</f>
        <v>Невостребовано ОГЭ по причине не использования в производстве Ульяновского филиала т.к не подходит типоразмер, установочные и электротехнические параметры. Данное ТМЦ приобретено 01.07.2019 в ОАО "Ульяновскнефть"</v>
      </c>
      <c r="I9628" s="18"/>
      <c r="J9628" s="19">
        <v>29750</v>
      </c>
      <c r="K9628" s="5"/>
      <c r="L9628" s="6"/>
      <c r="M9628" s="19">
        <v>29750</v>
      </c>
      <c r="N9628" s="20">
        <v>3</v>
      </c>
      <c r="O9628" s="5"/>
      <c r="P9628" s="6"/>
      <c r="Q9628" s="20">
        <v>3</v>
      </c>
    </row>
    <row r="9629" spans="1:17" ht="12" x14ac:dyDescent="0.2">
      <c r="A9629" s="16" t="s">
        <v>5920</v>
      </c>
      <c r="B9629" s="16" t="s">
        <v>9109</v>
      </c>
      <c r="C9629" s="17" t="s">
        <v>8897</v>
      </c>
      <c r="D9629" s="18" t="s">
        <v>8995</v>
      </c>
      <c r="E9629" s="18"/>
      <c r="F9629" s="18"/>
      <c r="G9629" s="18"/>
      <c r="H9629" s="18"/>
      <c r="I9629" s="18"/>
      <c r="J9629" s="19">
        <v>4300</v>
      </c>
      <c r="K9629" s="5"/>
      <c r="L9629" s="7">
        <v>4300</v>
      </c>
      <c r="M9629" s="5"/>
      <c r="N9629" s="20">
        <v>4</v>
      </c>
      <c r="O9629" s="5"/>
      <c r="P9629" s="8">
        <v>4</v>
      </c>
      <c r="Q9629" s="5"/>
    </row>
    <row r="9630" spans="1:17" ht="12" x14ac:dyDescent="0.2">
      <c r="A9630" s="16" t="s">
        <v>5920</v>
      </c>
      <c r="B9630" s="16" t="s">
        <v>9109</v>
      </c>
      <c r="C9630" s="17" t="s">
        <v>5836</v>
      </c>
      <c r="D9630" s="18" t="s">
        <v>8995</v>
      </c>
      <c r="E9630" s="18"/>
      <c r="F9630" s="18"/>
      <c r="G9630" s="18"/>
      <c r="H9630" s="18"/>
      <c r="I9630" s="18"/>
      <c r="J9630" s="5"/>
      <c r="K9630" s="19">
        <v>115000</v>
      </c>
      <c r="L9630" s="7">
        <v>115000</v>
      </c>
      <c r="M9630" s="5"/>
      <c r="N9630" s="5"/>
      <c r="O9630" s="20">
        <v>250</v>
      </c>
      <c r="P9630" s="8">
        <v>250</v>
      </c>
      <c r="Q9630" s="5"/>
    </row>
    <row r="9631" spans="1:17" ht="12" x14ac:dyDescent="0.2">
      <c r="A9631" s="16" t="s">
        <v>5920</v>
      </c>
      <c r="B9631" s="16" t="s">
        <v>9109</v>
      </c>
      <c r="C9631" s="17" t="s">
        <v>5837</v>
      </c>
      <c r="D9631" s="18" t="s">
        <v>8995</v>
      </c>
      <c r="E9631" s="18"/>
      <c r="F9631" s="18"/>
      <c r="G9631" s="18"/>
      <c r="H9631" s="18"/>
      <c r="I9631" s="18"/>
      <c r="J9631" s="5"/>
      <c r="K9631" s="19">
        <v>178000</v>
      </c>
      <c r="L9631" s="7">
        <v>178000</v>
      </c>
      <c r="M9631" s="5"/>
      <c r="N9631" s="5"/>
      <c r="O9631" s="20">
        <v>400</v>
      </c>
      <c r="P9631" s="8">
        <v>400</v>
      </c>
      <c r="Q9631" s="5"/>
    </row>
    <row r="9632" spans="1:17" ht="12" x14ac:dyDescent="0.2">
      <c r="A9632" s="16" t="s">
        <v>5920</v>
      </c>
      <c r="B9632" s="16" t="s">
        <v>9109</v>
      </c>
      <c r="C9632" s="17" t="s">
        <v>5840</v>
      </c>
      <c r="D9632" s="18" t="s">
        <v>8995</v>
      </c>
      <c r="E9632" s="18"/>
      <c r="F9632" s="18"/>
      <c r="G9632" s="18"/>
      <c r="H9632" s="18"/>
      <c r="I9632" s="18"/>
      <c r="J9632" s="5"/>
      <c r="K9632" s="19">
        <v>78000</v>
      </c>
      <c r="L9632" s="7">
        <v>78000</v>
      </c>
      <c r="M9632" s="5"/>
      <c r="N9632" s="5"/>
      <c r="O9632" s="20">
        <v>200</v>
      </c>
      <c r="P9632" s="8">
        <v>200</v>
      </c>
      <c r="Q9632" s="5"/>
    </row>
    <row r="9633" spans="1:17" ht="12" x14ac:dyDescent="0.2">
      <c r="A9633" s="16" t="s">
        <v>5920</v>
      </c>
      <c r="B9633" s="16" t="s">
        <v>9109</v>
      </c>
      <c r="C9633" s="17" t="s">
        <v>5841</v>
      </c>
      <c r="D9633" s="18" t="s">
        <v>8995</v>
      </c>
      <c r="E9633" s="18"/>
      <c r="F9633" s="18"/>
      <c r="G9633" s="18"/>
      <c r="H9633" s="18"/>
      <c r="I9633" s="18"/>
      <c r="J9633" s="5"/>
      <c r="K9633" s="19">
        <v>76000</v>
      </c>
      <c r="L9633" s="7">
        <v>76000</v>
      </c>
      <c r="M9633" s="5"/>
      <c r="N9633" s="5"/>
      <c r="O9633" s="20">
        <v>200</v>
      </c>
      <c r="P9633" s="8">
        <v>200</v>
      </c>
      <c r="Q9633" s="5"/>
    </row>
    <row r="9634" spans="1:17" ht="12" x14ac:dyDescent="0.2">
      <c r="A9634" s="16" t="s">
        <v>5920</v>
      </c>
      <c r="B9634" s="16" t="s">
        <v>9109</v>
      </c>
      <c r="C9634" s="17" t="s">
        <v>8898</v>
      </c>
      <c r="D9634" s="18" t="s">
        <v>8995</v>
      </c>
      <c r="E9634" s="18"/>
      <c r="F9634" s="18"/>
      <c r="G9634" s="18"/>
      <c r="H9634" s="18"/>
      <c r="I9634" s="18"/>
      <c r="J9634" s="5"/>
      <c r="K9634" s="19">
        <v>26847</v>
      </c>
      <c r="L9634" s="7">
        <v>26847</v>
      </c>
      <c r="M9634" s="5"/>
      <c r="N9634" s="5"/>
      <c r="O9634" s="20">
        <v>171</v>
      </c>
      <c r="P9634" s="8">
        <v>171</v>
      </c>
      <c r="Q9634" s="5"/>
    </row>
    <row r="9635" spans="1:17" ht="12" x14ac:dyDescent="0.2">
      <c r="A9635" s="16" t="s">
        <v>5920</v>
      </c>
      <c r="B9635" s="16" t="s">
        <v>9109</v>
      </c>
      <c r="C9635" s="17" t="s">
        <v>5847</v>
      </c>
      <c r="D9635" s="18" t="s">
        <v>8995</v>
      </c>
      <c r="E9635" s="18"/>
      <c r="F9635" s="18"/>
      <c r="G9635" s="18"/>
      <c r="H9635" s="18"/>
      <c r="I9635" s="18"/>
      <c r="J9635" s="5"/>
      <c r="K9635" s="19">
        <v>3360</v>
      </c>
      <c r="L9635" s="7">
        <v>3360</v>
      </c>
      <c r="M9635" s="5"/>
      <c r="N9635" s="5"/>
      <c r="O9635" s="20">
        <v>21</v>
      </c>
      <c r="P9635" s="8">
        <v>21</v>
      </c>
      <c r="Q9635" s="5"/>
    </row>
    <row r="9636" spans="1:17" ht="12" x14ac:dyDescent="0.2">
      <c r="A9636" s="16" t="s">
        <v>5920</v>
      </c>
      <c r="B9636" s="16" t="s">
        <v>9109</v>
      </c>
      <c r="C9636" s="17" t="s">
        <v>5848</v>
      </c>
      <c r="D9636" s="18" t="s">
        <v>8995</v>
      </c>
      <c r="E9636" s="18"/>
      <c r="F9636" s="18"/>
      <c r="G9636" s="18"/>
      <c r="H9636" s="18"/>
      <c r="I9636" s="18"/>
      <c r="J9636" s="5"/>
      <c r="K9636" s="19">
        <v>4770</v>
      </c>
      <c r="L9636" s="7">
        <v>4770</v>
      </c>
      <c r="M9636" s="5"/>
      <c r="N9636" s="5"/>
      <c r="O9636" s="20">
        <v>9</v>
      </c>
      <c r="P9636" s="8">
        <v>9</v>
      </c>
      <c r="Q9636" s="5"/>
    </row>
    <row r="9637" spans="1:17" ht="12" x14ac:dyDescent="0.2">
      <c r="A9637" s="16" t="s">
        <v>5920</v>
      </c>
      <c r="B9637" s="16" t="s">
        <v>9109</v>
      </c>
      <c r="C9637" s="17" t="s">
        <v>8899</v>
      </c>
      <c r="D9637" s="18" t="s">
        <v>8995</v>
      </c>
      <c r="E9637" s="18"/>
      <c r="F9637" s="18"/>
      <c r="G9637" s="18"/>
      <c r="H9637" s="18"/>
      <c r="I9637" s="18"/>
      <c r="J9637" s="5"/>
      <c r="K9637" s="19">
        <v>4521.4399999999996</v>
      </c>
      <c r="L9637" s="6"/>
      <c r="M9637" s="19">
        <v>4521.4399999999996</v>
      </c>
      <c r="N9637" s="5"/>
      <c r="O9637" s="20">
        <v>90</v>
      </c>
      <c r="P9637" s="6"/>
      <c r="Q9637" s="20">
        <v>90</v>
      </c>
    </row>
    <row r="9638" spans="1:17" ht="12" x14ac:dyDescent="0.2">
      <c r="A9638" s="16" t="s">
        <v>5920</v>
      </c>
      <c r="B9638" s="16" t="s">
        <v>9109</v>
      </c>
      <c r="C9638" s="17" t="s">
        <v>5852</v>
      </c>
      <c r="D9638" s="18" t="s">
        <v>8995</v>
      </c>
      <c r="E9638" s="18"/>
      <c r="F9638" s="18"/>
      <c r="G9638" s="18"/>
      <c r="H9638" s="18"/>
      <c r="I9638" s="18"/>
      <c r="J9638" s="5"/>
      <c r="K9638" s="19">
        <v>38373.660000000003</v>
      </c>
      <c r="L9638" s="7">
        <v>38373.660000000003</v>
      </c>
      <c r="M9638" s="5"/>
      <c r="N9638" s="5"/>
      <c r="O9638" s="20">
        <v>234</v>
      </c>
      <c r="P9638" s="8">
        <v>234</v>
      </c>
      <c r="Q9638" s="5"/>
    </row>
    <row r="9639" spans="1:17" ht="12" x14ac:dyDescent="0.2">
      <c r="A9639" s="16" t="s">
        <v>5920</v>
      </c>
      <c r="B9639" s="16" t="s">
        <v>9109</v>
      </c>
      <c r="C9639" s="17" t="s">
        <v>8900</v>
      </c>
      <c r="D9639" s="18" t="s">
        <v>8995</v>
      </c>
      <c r="E9639" s="18"/>
      <c r="F9639" s="18"/>
      <c r="G9639" s="18"/>
      <c r="H9639" s="18"/>
      <c r="I9639" s="18"/>
      <c r="J9639" s="5"/>
      <c r="K9639" s="21">
        <v>387.5</v>
      </c>
      <c r="L9639" s="9">
        <v>387.5</v>
      </c>
      <c r="M9639" s="5"/>
      <c r="N9639" s="5"/>
      <c r="O9639" s="20">
        <v>15</v>
      </c>
      <c r="P9639" s="8">
        <v>15</v>
      </c>
      <c r="Q9639" s="5"/>
    </row>
    <row r="9640" spans="1:17" ht="12" x14ac:dyDescent="0.2">
      <c r="A9640" s="16" t="s">
        <v>5920</v>
      </c>
      <c r="B9640" s="16" t="s">
        <v>9109</v>
      </c>
      <c r="C9640" s="17" t="s">
        <v>8901</v>
      </c>
      <c r="D9640" s="18" t="s">
        <v>8995</v>
      </c>
      <c r="E9640" s="18"/>
      <c r="F9640" s="18"/>
      <c r="G9640" s="18"/>
      <c r="H9640" s="18"/>
      <c r="I9640" s="18"/>
      <c r="J9640" s="5"/>
      <c r="K9640" s="19">
        <v>12460</v>
      </c>
      <c r="L9640" s="7">
        <v>12460</v>
      </c>
      <c r="M9640" s="5"/>
      <c r="N9640" s="5"/>
      <c r="O9640" s="20">
        <v>1</v>
      </c>
      <c r="P9640" s="8">
        <v>1</v>
      </c>
      <c r="Q9640" s="5"/>
    </row>
    <row r="9641" spans="1:17" ht="12" x14ac:dyDescent="0.2">
      <c r="A9641" s="16" t="s">
        <v>5920</v>
      </c>
      <c r="B9641" s="16" t="s">
        <v>9109</v>
      </c>
      <c r="C9641" s="17" t="s">
        <v>8902</v>
      </c>
      <c r="D9641" s="18" t="s">
        <v>8995</v>
      </c>
      <c r="E9641" s="18"/>
      <c r="F9641" s="18"/>
      <c r="G9641" s="18"/>
      <c r="H9641" s="18"/>
      <c r="I9641" s="18"/>
      <c r="J9641" s="5"/>
      <c r="K9641" s="19">
        <v>11100</v>
      </c>
      <c r="L9641" s="7">
        <v>11100</v>
      </c>
      <c r="M9641" s="5"/>
      <c r="N9641" s="5"/>
      <c r="O9641" s="20">
        <v>1</v>
      </c>
      <c r="P9641" s="8">
        <v>1</v>
      </c>
      <c r="Q9641" s="5"/>
    </row>
    <row r="9642" spans="1:17" ht="12" x14ac:dyDescent="0.2">
      <c r="A9642" s="16" t="s">
        <v>5920</v>
      </c>
      <c r="B9642" s="16" t="s">
        <v>9109</v>
      </c>
      <c r="C9642" s="17" t="s">
        <v>8903</v>
      </c>
      <c r="D9642" s="18" t="s">
        <v>8995</v>
      </c>
      <c r="E9642" s="18"/>
      <c r="F9642" s="18"/>
      <c r="G9642" s="18"/>
      <c r="H9642" s="18"/>
      <c r="I9642" s="18"/>
      <c r="J9642" s="5"/>
      <c r="K9642" s="19">
        <v>23819</v>
      </c>
      <c r="L9642" s="7">
        <v>23819</v>
      </c>
      <c r="M9642" s="5"/>
      <c r="N9642" s="5"/>
      <c r="O9642" s="20">
        <v>1</v>
      </c>
      <c r="P9642" s="8">
        <v>1</v>
      </c>
      <c r="Q9642" s="5"/>
    </row>
    <row r="9643" spans="1:17" ht="12" x14ac:dyDescent="0.2">
      <c r="A9643" s="16" t="s">
        <v>5920</v>
      </c>
      <c r="B9643" s="16" t="s">
        <v>9109</v>
      </c>
      <c r="C9643" s="17" t="s">
        <v>5854</v>
      </c>
      <c r="D9643" s="18" t="s">
        <v>8995</v>
      </c>
      <c r="E9643" s="18"/>
      <c r="F9643" s="18"/>
      <c r="G9643" s="18"/>
      <c r="H9643" s="18"/>
      <c r="I9643" s="18"/>
      <c r="J9643" s="5"/>
      <c r="K9643" s="19">
        <v>11250</v>
      </c>
      <c r="L9643" s="7">
        <v>11250</v>
      </c>
      <c r="M9643" s="5"/>
      <c r="N9643" s="5"/>
      <c r="O9643" s="20">
        <v>1</v>
      </c>
      <c r="P9643" s="8">
        <v>1</v>
      </c>
      <c r="Q9643" s="5"/>
    </row>
    <row r="9644" spans="1:17" ht="12" x14ac:dyDescent="0.2">
      <c r="A9644" s="16" t="s">
        <v>5920</v>
      </c>
      <c r="B9644" s="16" t="s">
        <v>9109</v>
      </c>
      <c r="C9644" s="17" t="s">
        <v>8904</v>
      </c>
      <c r="D9644" s="18" t="s">
        <v>8995</v>
      </c>
      <c r="E9644" s="18"/>
      <c r="F9644" s="18"/>
      <c r="G9644" s="18"/>
      <c r="H9644" s="18"/>
      <c r="I9644" s="18"/>
      <c r="J9644" s="5"/>
      <c r="K9644" s="19">
        <v>1683.5</v>
      </c>
      <c r="L9644" s="7">
        <v>1683.5</v>
      </c>
      <c r="M9644" s="5"/>
      <c r="N9644" s="5"/>
      <c r="O9644" s="20">
        <v>1</v>
      </c>
      <c r="P9644" s="8">
        <v>1</v>
      </c>
      <c r="Q9644" s="5"/>
    </row>
    <row r="9645" spans="1:17" ht="12" x14ac:dyDescent="0.2">
      <c r="A9645" s="16" t="s">
        <v>5920</v>
      </c>
      <c r="B9645" s="16" t="s">
        <v>9109</v>
      </c>
      <c r="C9645" s="17" t="s">
        <v>8905</v>
      </c>
      <c r="D9645" s="18" t="s">
        <v>8995</v>
      </c>
      <c r="E9645" s="18"/>
      <c r="F9645" s="18"/>
      <c r="G9645" s="18"/>
      <c r="H9645" s="18"/>
      <c r="I9645" s="18"/>
      <c r="J9645" s="5"/>
      <c r="K9645" s="19">
        <v>1683.5</v>
      </c>
      <c r="L9645" s="7">
        <v>1683.5</v>
      </c>
      <c r="M9645" s="5"/>
      <c r="N9645" s="5"/>
      <c r="O9645" s="20">
        <v>1</v>
      </c>
      <c r="P9645" s="8">
        <v>1</v>
      </c>
      <c r="Q9645" s="5"/>
    </row>
    <row r="9646" spans="1:17" ht="24" x14ac:dyDescent="0.2">
      <c r="A9646" s="16" t="s">
        <v>5920</v>
      </c>
      <c r="B9646" s="16" t="s">
        <v>9109</v>
      </c>
      <c r="C9646" s="17" t="s">
        <v>8906</v>
      </c>
      <c r="D9646" s="18" t="s">
        <v>8995</v>
      </c>
      <c r="E9646" s="18"/>
      <c r="F9646" s="18"/>
      <c r="G9646" s="18"/>
      <c r="H9646" s="18"/>
      <c r="I9646" s="18"/>
      <c r="J9646" s="5"/>
      <c r="K9646" s="21">
        <v>686.08</v>
      </c>
      <c r="L9646" s="6"/>
      <c r="M9646" s="21">
        <v>686.08</v>
      </c>
      <c r="N9646" s="5"/>
      <c r="O9646" s="20">
        <v>1</v>
      </c>
      <c r="P9646" s="6"/>
      <c r="Q9646" s="20">
        <v>1</v>
      </c>
    </row>
    <row r="9647" spans="1:17" ht="12" x14ac:dyDescent="0.2">
      <c r="A9647" s="16" t="s">
        <v>5920</v>
      </c>
      <c r="B9647" s="16" t="s">
        <v>9109</v>
      </c>
      <c r="C9647" s="17" t="s">
        <v>8907</v>
      </c>
      <c r="D9647" s="18" t="s">
        <v>8995</v>
      </c>
      <c r="E9647" s="18"/>
      <c r="F9647" s="18"/>
      <c r="G9647" s="18"/>
      <c r="H9647" s="18"/>
      <c r="I9647" s="18"/>
      <c r="J9647" s="5"/>
      <c r="K9647" s="19">
        <v>4770</v>
      </c>
      <c r="L9647" s="7">
        <v>1590</v>
      </c>
      <c r="M9647" s="19">
        <v>3180</v>
      </c>
      <c r="N9647" s="5"/>
      <c r="O9647" s="20">
        <v>6</v>
      </c>
      <c r="P9647" s="8">
        <v>2</v>
      </c>
      <c r="Q9647" s="20">
        <v>4</v>
      </c>
    </row>
    <row r="9648" spans="1:17" ht="12" x14ac:dyDescent="0.2">
      <c r="A9648" s="16" t="s">
        <v>5920</v>
      </c>
      <c r="B9648" s="16" t="s">
        <v>9109</v>
      </c>
      <c r="C9648" s="17" t="s">
        <v>8908</v>
      </c>
      <c r="D9648" s="18" t="s">
        <v>8995</v>
      </c>
      <c r="E9648" s="18"/>
      <c r="F9648" s="18"/>
      <c r="G9648" s="18"/>
      <c r="H9648" s="18"/>
      <c r="I9648" s="18"/>
      <c r="J9648" s="5"/>
      <c r="K9648" s="19">
        <v>3666.67</v>
      </c>
      <c r="L9648" s="7">
        <v>3666.67</v>
      </c>
      <c r="M9648" s="5"/>
      <c r="N9648" s="5"/>
      <c r="O9648" s="20">
        <v>5</v>
      </c>
      <c r="P9648" s="8">
        <v>5</v>
      </c>
      <c r="Q9648" s="5"/>
    </row>
    <row r="9649" spans="1:17" ht="12" x14ac:dyDescent="0.2">
      <c r="A9649" s="16" t="s">
        <v>5920</v>
      </c>
      <c r="B9649" s="16" t="s">
        <v>9109</v>
      </c>
      <c r="C9649" s="17" t="s">
        <v>8909</v>
      </c>
      <c r="D9649" s="18" t="s">
        <v>8995</v>
      </c>
      <c r="E9649" s="18"/>
      <c r="F9649" s="18"/>
      <c r="G9649" s="18"/>
      <c r="H9649" s="18"/>
      <c r="I9649" s="18"/>
      <c r="J9649" s="5"/>
      <c r="K9649" s="21">
        <v>516.87</v>
      </c>
      <c r="L9649" s="9">
        <v>516.87</v>
      </c>
      <c r="M9649" s="5"/>
      <c r="N9649" s="5"/>
      <c r="O9649" s="20">
        <v>3</v>
      </c>
      <c r="P9649" s="8">
        <v>3</v>
      </c>
      <c r="Q9649" s="5"/>
    </row>
    <row r="9650" spans="1:17" ht="12" x14ac:dyDescent="0.2">
      <c r="A9650" s="16" t="s">
        <v>5920</v>
      </c>
      <c r="B9650" s="16" t="s">
        <v>9109</v>
      </c>
      <c r="C9650" s="17" t="s">
        <v>8910</v>
      </c>
      <c r="D9650" s="18" t="s">
        <v>8995</v>
      </c>
      <c r="E9650" s="18"/>
      <c r="F9650" s="18"/>
      <c r="G9650" s="18"/>
      <c r="H9650" s="18"/>
      <c r="I9650" s="18"/>
      <c r="J9650" s="5"/>
      <c r="K9650" s="19">
        <v>3579.47</v>
      </c>
      <c r="L9650" s="7">
        <v>3579.47</v>
      </c>
      <c r="M9650" s="5"/>
      <c r="N9650" s="5"/>
      <c r="O9650" s="20">
        <v>16</v>
      </c>
      <c r="P9650" s="8">
        <v>16</v>
      </c>
      <c r="Q9650" s="5"/>
    </row>
    <row r="9651" spans="1:17" ht="12" x14ac:dyDescent="0.2">
      <c r="A9651" s="16" t="s">
        <v>5920</v>
      </c>
      <c r="B9651" s="16" t="s">
        <v>9109</v>
      </c>
      <c r="C9651" s="17" t="s">
        <v>8911</v>
      </c>
      <c r="D9651" s="18" t="s">
        <v>8995</v>
      </c>
      <c r="E9651" s="18"/>
      <c r="F9651" s="18"/>
      <c r="G9651" s="18"/>
      <c r="H9651" s="18"/>
      <c r="I9651" s="18"/>
      <c r="J9651" s="5"/>
      <c r="K9651" s="19">
        <v>4385.62</v>
      </c>
      <c r="L9651" s="7">
        <v>4385.62</v>
      </c>
      <c r="M9651" s="5"/>
      <c r="N9651" s="5"/>
      <c r="O9651" s="20">
        <v>15</v>
      </c>
      <c r="P9651" s="8">
        <v>15</v>
      </c>
      <c r="Q9651" s="5"/>
    </row>
    <row r="9652" spans="1:17" ht="12" x14ac:dyDescent="0.2">
      <c r="A9652" s="16" t="s">
        <v>5920</v>
      </c>
      <c r="B9652" s="16" t="s">
        <v>9109</v>
      </c>
      <c r="C9652" s="17" t="s">
        <v>8912</v>
      </c>
      <c r="D9652" s="18" t="s">
        <v>8995</v>
      </c>
      <c r="E9652" s="18"/>
      <c r="F9652" s="18"/>
      <c r="G9652" s="18"/>
      <c r="H9652" s="18"/>
      <c r="I9652" s="18"/>
      <c r="J9652" s="5"/>
      <c r="K9652" s="19">
        <v>4995</v>
      </c>
      <c r="L9652" s="7">
        <v>4995</v>
      </c>
      <c r="M9652" s="5"/>
      <c r="N9652" s="5"/>
      <c r="O9652" s="20">
        <v>15</v>
      </c>
      <c r="P9652" s="8">
        <v>15</v>
      </c>
      <c r="Q9652" s="5"/>
    </row>
    <row r="9653" spans="1:17" ht="12" x14ac:dyDescent="0.2">
      <c r="A9653" s="16" t="s">
        <v>5920</v>
      </c>
      <c r="B9653" s="16" t="s">
        <v>9109</v>
      </c>
      <c r="C9653" s="17" t="s">
        <v>8913</v>
      </c>
      <c r="D9653" s="18" t="s">
        <v>8995</v>
      </c>
      <c r="E9653" s="18"/>
      <c r="F9653" s="18"/>
      <c r="G9653" s="18"/>
      <c r="H9653" s="18"/>
      <c r="I9653" s="18"/>
      <c r="J9653" s="5"/>
      <c r="K9653" s="19">
        <v>6615</v>
      </c>
      <c r="L9653" s="7">
        <v>6615</v>
      </c>
      <c r="M9653" s="5"/>
      <c r="N9653" s="5"/>
      <c r="O9653" s="20">
        <v>15</v>
      </c>
      <c r="P9653" s="8">
        <v>15</v>
      </c>
      <c r="Q9653" s="5"/>
    </row>
    <row r="9654" spans="1:17" ht="12" x14ac:dyDescent="0.2">
      <c r="A9654" s="16" t="s">
        <v>5920</v>
      </c>
      <c r="B9654" s="16" t="s">
        <v>9109</v>
      </c>
      <c r="C9654" s="17" t="s">
        <v>8914</v>
      </c>
      <c r="D9654" s="18" t="s">
        <v>8995</v>
      </c>
      <c r="E9654" s="18"/>
      <c r="F9654" s="18"/>
      <c r="G9654" s="18"/>
      <c r="H9654" s="18"/>
      <c r="I9654" s="18"/>
      <c r="J9654" s="5"/>
      <c r="K9654" s="21">
        <v>413.65</v>
      </c>
      <c r="L9654" s="6"/>
      <c r="M9654" s="21">
        <v>413.65</v>
      </c>
      <c r="N9654" s="5"/>
      <c r="O9654" s="20">
        <v>6</v>
      </c>
      <c r="P9654" s="6"/>
      <c r="Q9654" s="20">
        <v>6</v>
      </c>
    </row>
    <row r="9655" spans="1:17" ht="12" x14ac:dyDescent="0.2">
      <c r="A9655" s="16" t="s">
        <v>5920</v>
      </c>
      <c r="B9655" s="16" t="s">
        <v>9109</v>
      </c>
      <c r="C9655" s="17" t="s">
        <v>8915</v>
      </c>
      <c r="D9655" s="18" t="s">
        <v>8995</v>
      </c>
      <c r="E9655" s="18"/>
      <c r="F9655" s="18"/>
      <c r="G9655" s="18"/>
      <c r="H9655" s="18"/>
      <c r="I9655" s="18"/>
      <c r="J9655" s="5"/>
      <c r="K9655" s="21">
        <v>692.75</v>
      </c>
      <c r="L9655" s="9">
        <v>692.75</v>
      </c>
      <c r="M9655" s="5"/>
      <c r="N9655" s="5"/>
      <c r="O9655" s="20">
        <v>10</v>
      </c>
      <c r="P9655" s="8">
        <v>10</v>
      </c>
      <c r="Q9655" s="5"/>
    </row>
    <row r="9656" spans="1:17" ht="12" x14ac:dyDescent="0.2">
      <c r="A9656" s="16" t="s">
        <v>5920</v>
      </c>
      <c r="B9656" s="16" t="s">
        <v>9109</v>
      </c>
      <c r="C9656" s="17" t="s">
        <v>8916</v>
      </c>
      <c r="D9656" s="18" t="s">
        <v>8995</v>
      </c>
      <c r="E9656" s="18"/>
      <c r="F9656" s="18"/>
      <c r="G9656" s="18"/>
      <c r="H9656" s="18"/>
      <c r="I9656" s="18"/>
      <c r="J9656" s="5"/>
      <c r="K9656" s="19">
        <v>1325</v>
      </c>
      <c r="L9656" s="7">
        <v>1325</v>
      </c>
      <c r="M9656" s="5"/>
      <c r="N9656" s="5"/>
      <c r="O9656" s="20">
        <v>6</v>
      </c>
      <c r="P9656" s="8">
        <v>6</v>
      </c>
      <c r="Q9656" s="5"/>
    </row>
    <row r="9657" spans="1:17" ht="12" x14ac:dyDescent="0.2">
      <c r="A9657" s="16" t="s">
        <v>5920</v>
      </c>
      <c r="B9657" s="16" t="s">
        <v>9109</v>
      </c>
      <c r="C9657" s="17" t="s">
        <v>8917</v>
      </c>
      <c r="D9657" s="18" t="s">
        <v>8995</v>
      </c>
      <c r="E9657" s="18"/>
      <c r="F9657" s="18"/>
      <c r="G9657" s="18"/>
      <c r="H9657" s="18"/>
      <c r="I9657" s="18"/>
      <c r="J9657" s="5"/>
      <c r="K9657" s="21">
        <v>368.33</v>
      </c>
      <c r="L9657" s="9">
        <v>368.33</v>
      </c>
      <c r="M9657" s="5"/>
      <c r="N9657" s="5"/>
      <c r="O9657" s="20">
        <v>4</v>
      </c>
      <c r="P9657" s="8">
        <v>4</v>
      </c>
      <c r="Q9657" s="5"/>
    </row>
    <row r="9658" spans="1:17" ht="12" x14ac:dyDescent="0.2">
      <c r="A9658" s="16" t="s">
        <v>5920</v>
      </c>
      <c r="B9658" s="16" t="s">
        <v>9109</v>
      </c>
      <c r="C9658" s="17" t="s">
        <v>8918</v>
      </c>
      <c r="D9658" s="18" t="s">
        <v>8995</v>
      </c>
      <c r="E9658" s="18"/>
      <c r="F9658" s="18"/>
      <c r="G9658" s="18"/>
      <c r="H9658" s="18"/>
      <c r="I9658" s="18"/>
      <c r="J9658" s="5"/>
      <c r="K9658" s="21">
        <v>541.66999999999996</v>
      </c>
      <c r="L9658" s="9">
        <v>541.66999999999996</v>
      </c>
      <c r="M9658" s="5"/>
      <c r="N9658" s="5"/>
      <c r="O9658" s="20">
        <v>2</v>
      </c>
      <c r="P9658" s="8">
        <v>2</v>
      </c>
      <c r="Q9658" s="5"/>
    </row>
    <row r="9659" spans="1:17" ht="12" x14ac:dyDescent="0.2">
      <c r="A9659" s="16" t="s">
        <v>5920</v>
      </c>
      <c r="B9659" s="16" t="s">
        <v>9109</v>
      </c>
      <c r="C9659" s="17" t="s">
        <v>8919</v>
      </c>
      <c r="D9659" s="18" t="s">
        <v>8995</v>
      </c>
      <c r="E9659" s="18"/>
      <c r="F9659" s="18"/>
      <c r="G9659" s="18"/>
      <c r="H9659" s="18"/>
      <c r="I9659" s="18"/>
      <c r="J9659" s="5"/>
      <c r="K9659" s="19">
        <v>8268.33</v>
      </c>
      <c r="L9659" s="7">
        <v>8268.33</v>
      </c>
      <c r="M9659" s="5"/>
      <c r="N9659" s="5"/>
      <c r="O9659" s="20">
        <v>8</v>
      </c>
      <c r="P9659" s="8">
        <v>8</v>
      </c>
      <c r="Q9659" s="5"/>
    </row>
    <row r="9660" spans="1:17" ht="12" x14ac:dyDescent="0.2">
      <c r="A9660" s="16" t="s">
        <v>5920</v>
      </c>
      <c r="B9660" s="16" t="s">
        <v>9109</v>
      </c>
      <c r="C9660" s="17" t="s">
        <v>3556</v>
      </c>
      <c r="D9660" s="18" t="s">
        <v>8995</v>
      </c>
      <c r="E9660" s="18"/>
      <c r="F9660" s="18"/>
      <c r="G9660" s="18"/>
      <c r="H9660" s="18"/>
      <c r="I9660" s="18"/>
      <c r="J9660" s="5"/>
      <c r="K9660" s="19">
        <v>4360</v>
      </c>
      <c r="L9660" s="7">
        <v>4360</v>
      </c>
      <c r="M9660" s="5"/>
      <c r="N9660" s="5"/>
      <c r="O9660" s="20">
        <v>20</v>
      </c>
      <c r="P9660" s="8">
        <v>20</v>
      </c>
      <c r="Q9660" s="5"/>
    </row>
    <row r="9661" spans="1:17" ht="12" x14ac:dyDescent="0.2">
      <c r="A9661" s="16" t="s">
        <v>5920</v>
      </c>
      <c r="B9661" s="16" t="s">
        <v>9109</v>
      </c>
      <c r="C9661" s="17" t="s">
        <v>8920</v>
      </c>
      <c r="D9661" s="18" t="str">
        <f>VLOOKUP(C9661,[2]итоговая!$C$6:$H$1018,4,FALSE)</f>
        <v>Производство 2022</v>
      </c>
      <c r="E9661" s="26">
        <f>J9661-L9661</f>
        <v>7078.5</v>
      </c>
      <c r="F9661" s="26">
        <f>N9661-P9661</f>
        <v>4.8</v>
      </c>
      <c r="G9661" s="26" t="str">
        <f>VLOOKUP(C9661,[2]итоговая!$C$6:$H$1018,5,FALSE)</f>
        <v>УКС</v>
      </c>
      <c r="H9661" s="21" t="str">
        <f>VLOOKUP(C9661,[2]итоговая!$C$6:$H$1018,6,FALSE)</f>
        <v>Использование при ремонтах 2022 года</v>
      </c>
      <c r="I9661" s="18"/>
      <c r="J9661" s="19">
        <v>7078.5</v>
      </c>
      <c r="K9661" s="5"/>
      <c r="L9661" s="6"/>
      <c r="M9661" s="19">
        <v>7078.5</v>
      </c>
      <c r="N9661" s="20">
        <v>4.8</v>
      </c>
      <c r="O9661" s="5"/>
      <c r="P9661" s="6"/>
      <c r="Q9661" s="20">
        <v>4.8</v>
      </c>
    </row>
    <row r="9662" spans="1:17" ht="12" x14ac:dyDescent="0.2">
      <c r="A9662" s="16" t="s">
        <v>5920</v>
      </c>
      <c r="B9662" s="16" t="s">
        <v>9109</v>
      </c>
      <c r="C9662" s="17" t="s">
        <v>8921</v>
      </c>
      <c r="D9662" s="18" t="s">
        <v>8995</v>
      </c>
      <c r="E9662" s="18"/>
      <c r="F9662" s="18"/>
      <c r="G9662" s="18"/>
      <c r="H9662" s="18"/>
      <c r="I9662" s="18"/>
      <c r="J9662" s="5"/>
      <c r="K9662" s="19">
        <v>12418.56</v>
      </c>
      <c r="L9662" s="7">
        <v>12418.56</v>
      </c>
      <c r="M9662" s="5"/>
      <c r="N9662" s="5"/>
      <c r="O9662" s="20">
        <v>15.68</v>
      </c>
      <c r="P9662" s="8">
        <v>15.68</v>
      </c>
      <c r="Q9662" s="5"/>
    </row>
    <row r="9663" spans="1:17" ht="12" x14ac:dyDescent="0.2">
      <c r="A9663" s="16" t="s">
        <v>5920</v>
      </c>
      <c r="B9663" s="16" t="s">
        <v>9109</v>
      </c>
      <c r="C9663" s="17" t="s">
        <v>8922</v>
      </c>
      <c r="D9663" s="18" t="s">
        <v>8995</v>
      </c>
      <c r="E9663" s="18"/>
      <c r="F9663" s="18"/>
      <c r="G9663" s="18"/>
      <c r="H9663" s="18"/>
      <c r="I9663" s="18"/>
      <c r="J9663" s="5"/>
      <c r="K9663" s="19">
        <v>10208</v>
      </c>
      <c r="L9663" s="6"/>
      <c r="M9663" s="19">
        <v>10208</v>
      </c>
      <c r="N9663" s="5"/>
      <c r="O9663" s="20">
        <v>12.8</v>
      </c>
      <c r="P9663" s="6"/>
      <c r="Q9663" s="20">
        <v>12.8</v>
      </c>
    </row>
    <row r="9664" spans="1:17" ht="12" x14ac:dyDescent="0.2">
      <c r="A9664" s="16" t="s">
        <v>5920</v>
      </c>
      <c r="B9664" s="16" t="s">
        <v>9109</v>
      </c>
      <c r="C9664" s="17" t="s">
        <v>8923</v>
      </c>
      <c r="D9664" s="18" t="s">
        <v>8995</v>
      </c>
      <c r="E9664" s="18"/>
      <c r="F9664" s="18"/>
      <c r="G9664" s="18"/>
      <c r="H9664" s="18"/>
      <c r="I9664" s="18"/>
      <c r="J9664" s="5"/>
      <c r="K9664" s="19">
        <v>13200</v>
      </c>
      <c r="L9664" s="6"/>
      <c r="M9664" s="19">
        <v>13200</v>
      </c>
      <c r="N9664" s="5"/>
      <c r="O9664" s="20">
        <v>16</v>
      </c>
      <c r="P9664" s="6"/>
      <c r="Q9664" s="20">
        <v>16</v>
      </c>
    </row>
    <row r="9665" spans="1:17" ht="12" x14ac:dyDescent="0.2">
      <c r="A9665" s="16" t="s">
        <v>5920</v>
      </c>
      <c r="B9665" s="16" t="s">
        <v>9109</v>
      </c>
      <c r="C9665" s="17" t="s">
        <v>8924</v>
      </c>
      <c r="D9665" s="18" t="s">
        <v>8995</v>
      </c>
      <c r="E9665" s="18"/>
      <c r="F9665" s="18"/>
      <c r="G9665" s="18"/>
      <c r="H9665" s="18"/>
      <c r="I9665" s="18"/>
      <c r="J9665" s="5"/>
      <c r="K9665" s="19">
        <v>3696</v>
      </c>
      <c r="L9665" s="6"/>
      <c r="M9665" s="19">
        <v>3696</v>
      </c>
      <c r="N9665" s="5"/>
      <c r="O9665" s="20">
        <v>4.4800000000000004</v>
      </c>
      <c r="P9665" s="6"/>
      <c r="Q9665" s="20">
        <v>4.4800000000000004</v>
      </c>
    </row>
    <row r="9666" spans="1:17" ht="12" x14ac:dyDescent="0.2">
      <c r="A9666" s="16" t="s">
        <v>5920</v>
      </c>
      <c r="B9666" s="16" t="s">
        <v>9109</v>
      </c>
      <c r="C9666" s="17" t="s">
        <v>8925</v>
      </c>
      <c r="D9666" s="18" t="s">
        <v>8995</v>
      </c>
      <c r="E9666" s="18"/>
      <c r="F9666" s="18"/>
      <c r="G9666" s="18"/>
      <c r="H9666" s="18"/>
      <c r="I9666" s="18"/>
      <c r="J9666" s="5"/>
      <c r="K9666" s="19">
        <v>14965.5</v>
      </c>
      <c r="L9666" s="6"/>
      <c r="M9666" s="19">
        <v>14965.5</v>
      </c>
      <c r="N9666" s="5"/>
      <c r="O9666" s="20">
        <v>18.14</v>
      </c>
      <c r="P9666" s="6"/>
      <c r="Q9666" s="20">
        <v>18.14</v>
      </c>
    </row>
    <row r="9667" spans="1:17" ht="12" x14ac:dyDescent="0.2">
      <c r="A9667" s="16" t="s">
        <v>5920</v>
      </c>
      <c r="B9667" s="16" t="s">
        <v>9109</v>
      </c>
      <c r="C9667" s="17" t="s">
        <v>8926</v>
      </c>
      <c r="D9667" s="18" t="s">
        <v>8995</v>
      </c>
      <c r="E9667" s="18"/>
      <c r="F9667" s="18"/>
      <c r="G9667" s="18"/>
      <c r="H9667" s="18"/>
      <c r="I9667" s="18"/>
      <c r="J9667" s="5"/>
      <c r="K9667" s="19">
        <v>32516.91</v>
      </c>
      <c r="L9667" s="7">
        <v>32516.91</v>
      </c>
      <c r="M9667" s="5"/>
      <c r="N9667" s="5"/>
      <c r="O9667" s="20">
        <v>39.479999999999997</v>
      </c>
      <c r="P9667" s="8">
        <v>39.479999999999997</v>
      </c>
      <c r="Q9667" s="5"/>
    </row>
    <row r="9668" spans="1:17" ht="12" x14ac:dyDescent="0.2">
      <c r="A9668" s="16" t="s">
        <v>5920</v>
      </c>
      <c r="B9668" s="16" t="s">
        <v>9109</v>
      </c>
      <c r="C9668" s="17" t="s">
        <v>8927</v>
      </c>
      <c r="D9668" s="18" t="s">
        <v>8995</v>
      </c>
      <c r="E9668" s="18"/>
      <c r="F9668" s="18"/>
      <c r="G9668" s="18"/>
      <c r="H9668" s="18"/>
      <c r="I9668" s="18"/>
      <c r="J9668" s="5"/>
      <c r="K9668" s="19">
        <v>11530.82</v>
      </c>
      <c r="L9668" s="7">
        <v>11530.82</v>
      </c>
      <c r="M9668" s="5"/>
      <c r="N9668" s="5"/>
      <c r="O9668" s="20">
        <v>11.48</v>
      </c>
      <c r="P9668" s="8">
        <v>11.48</v>
      </c>
      <c r="Q9668" s="5"/>
    </row>
    <row r="9669" spans="1:17" ht="24" x14ac:dyDescent="0.2">
      <c r="A9669" s="16" t="s">
        <v>5920</v>
      </c>
      <c r="B9669" s="16" t="s">
        <v>9109</v>
      </c>
      <c r="C9669" s="17" t="s">
        <v>8928</v>
      </c>
      <c r="D9669" s="18" t="s">
        <v>8995</v>
      </c>
      <c r="E9669" s="18"/>
      <c r="F9669" s="18"/>
      <c r="G9669" s="18"/>
      <c r="H9669" s="18"/>
      <c r="I9669" s="18"/>
      <c r="J9669" s="5"/>
      <c r="K9669" s="19">
        <v>1980.8</v>
      </c>
      <c r="L9669" s="7">
        <v>1980.8</v>
      </c>
      <c r="M9669" s="5"/>
      <c r="N9669" s="5"/>
      <c r="O9669" s="20">
        <v>4</v>
      </c>
      <c r="P9669" s="8">
        <v>4</v>
      </c>
      <c r="Q9669" s="5"/>
    </row>
    <row r="9670" spans="1:17" ht="12" x14ac:dyDescent="0.2">
      <c r="A9670" s="16" t="s">
        <v>5920</v>
      </c>
      <c r="B9670" s="16" t="s">
        <v>9109</v>
      </c>
      <c r="C9670" s="17" t="s">
        <v>8929</v>
      </c>
      <c r="D9670" s="18" t="s">
        <v>8995</v>
      </c>
      <c r="E9670" s="18"/>
      <c r="F9670" s="18"/>
      <c r="G9670" s="18"/>
      <c r="H9670" s="18"/>
      <c r="I9670" s="18"/>
      <c r="J9670" s="5"/>
      <c r="K9670" s="19">
        <v>1404</v>
      </c>
      <c r="L9670" s="7">
        <v>1404</v>
      </c>
      <c r="M9670" s="5"/>
      <c r="N9670" s="5"/>
      <c r="O9670" s="20">
        <v>2</v>
      </c>
      <c r="P9670" s="8">
        <v>2</v>
      </c>
      <c r="Q9670" s="5"/>
    </row>
    <row r="9671" spans="1:17" ht="24" x14ac:dyDescent="0.2">
      <c r="A9671" s="16" t="s">
        <v>5920</v>
      </c>
      <c r="B9671" s="16" t="s">
        <v>9109</v>
      </c>
      <c r="C9671" s="17" t="s">
        <v>8930</v>
      </c>
      <c r="D9671" s="18" t="s">
        <v>8995</v>
      </c>
      <c r="E9671" s="18"/>
      <c r="F9671" s="18"/>
      <c r="G9671" s="18"/>
      <c r="H9671" s="18"/>
      <c r="I9671" s="18"/>
      <c r="J9671" s="5"/>
      <c r="K9671" s="19">
        <v>2181.1999999999998</v>
      </c>
      <c r="L9671" s="6"/>
      <c r="M9671" s="19">
        <v>2181.1999999999998</v>
      </c>
      <c r="N9671" s="5"/>
      <c r="O9671" s="20">
        <v>10</v>
      </c>
      <c r="P9671" s="6"/>
      <c r="Q9671" s="20">
        <v>10</v>
      </c>
    </row>
    <row r="9672" spans="1:17" ht="24" x14ac:dyDescent="0.2">
      <c r="A9672" s="16" t="s">
        <v>5920</v>
      </c>
      <c r="B9672" s="16" t="s">
        <v>9109</v>
      </c>
      <c r="C9672" s="17" t="s">
        <v>8931</v>
      </c>
      <c r="D9672" s="18" t="s">
        <v>8995</v>
      </c>
      <c r="E9672" s="18"/>
      <c r="F9672" s="18"/>
      <c r="G9672" s="18"/>
      <c r="H9672" s="18"/>
      <c r="I9672" s="18"/>
      <c r="J9672" s="5"/>
      <c r="K9672" s="19">
        <v>2771.1</v>
      </c>
      <c r="L9672" s="6"/>
      <c r="M9672" s="19">
        <v>2771.1</v>
      </c>
      <c r="N9672" s="5"/>
      <c r="O9672" s="20">
        <v>15</v>
      </c>
      <c r="P9672" s="6"/>
      <c r="Q9672" s="20">
        <v>15</v>
      </c>
    </row>
    <row r="9673" spans="1:17" ht="24" x14ac:dyDescent="0.2">
      <c r="A9673" s="16" t="s">
        <v>5920</v>
      </c>
      <c r="B9673" s="16" t="s">
        <v>9109</v>
      </c>
      <c r="C9673" s="17" t="s">
        <v>8932</v>
      </c>
      <c r="D9673" s="18" t="s">
        <v>8995</v>
      </c>
      <c r="E9673" s="18"/>
      <c r="F9673" s="18"/>
      <c r="G9673" s="18"/>
      <c r="H9673" s="18"/>
      <c r="I9673" s="18"/>
      <c r="J9673" s="5"/>
      <c r="K9673" s="19">
        <v>1631</v>
      </c>
      <c r="L9673" s="7">
        <v>1631</v>
      </c>
      <c r="M9673" s="5"/>
      <c r="N9673" s="5"/>
      <c r="O9673" s="20">
        <v>50</v>
      </c>
      <c r="P9673" s="8">
        <v>50</v>
      </c>
      <c r="Q9673" s="5"/>
    </row>
    <row r="9674" spans="1:17" ht="24" x14ac:dyDescent="0.2">
      <c r="A9674" s="16" t="s">
        <v>5920</v>
      </c>
      <c r="B9674" s="16" t="s">
        <v>9109</v>
      </c>
      <c r="C9674" s="17" t="s">
        <v>8933</v>
      </c>
      <c r="D9674" s="18" t="s">
        <v>8995</v>
      </c>
      <c r="E9674" s="18"/>
      <c r="F9674" s="18"/>
      <c r="G9674" s="18"/>
      <c r="H9674" s="18"/>
      <c r="I9674" s="18"/>
      <c r="J9674" s="5"/>
      <c r="K9674" s="19">
        <v>1292.8</v>
      </c>
      <c r="L9674" s="7">
        <v>1292.8</v>
      </c>
      <c r="M9674" s="5"/>
      <c r="N9674" s="5"/>
      <c r="O9674" s="20">
        <v>8</v>
      </c>
      <c r="P9674" s="8">
        <v>8</v>
      </c>
      <c r="Q9674" s="5"/>
    </row>
    <row r="9675" spans="1:17" ht="24" x14ac:dyDescent="0.2">
      <c r="A9675" s="16" t="s">
        <v>5920</v>
      </c>
      <c r="B9675" s="16" t="s">
        <v>9109</v>
      </c>
      <c r="C9675" s="17" t="s">
        <v>8934</v>
      </c>
      <c r="D9675" s="18" t="s">
        <v>8995</v>
      </c>
      <c r="E9675" s="18"/>
      <c r="F9675" s="18"/>
      <c r="G9675" s="18"/>
      <c r="H9675" s="18"/>
      <c r="I9675" s="18"/>
      <c r="J9675" s="5"/>
      <c r="K9675" s="21">
        <v>808</v>
      </c>
      <c r="L9675" s="6"/>
      <c r="M9675" s="21">
        <v>808</v>
      </c>
      <c r="N9675" s="5"/>
      <c r="O9675" s="20">
        <v>5</v>
      </c>
      <c r="P9675" s="6"/>
      <c r="Q9675" s="20">
        <v>5</v>
      </c>
    </row>
    <row r="9676" spans="1:17" ht="12" x14ac:dyDescent="0.2">
      <c r="A9676" s="16" t="s">
        <v>5920</v>
      </c>
      <c r="B9676" s="16" t="s">
        <v>9109</v>
      </c>
      <c r="C9676" s="17" t="s">
        <v>8935</v>
      </c>
      <c r="D9676" s="18" t="s">
        <v>8995</v>
      </c>
      <c r="E9676" s="18"/>
      <c r="F9676" s="18"/>
      <c r="G9676" s="18"/>
      <c r="H9676" s="18"/>
      <c r="I9676" s="18"/>
      <c r="J9676" s="5"/>
      <c r="K9676" s="21">
        <v>97.2</v>
      </c>
      <c r="L9676" s="6"/>
      <c r="M9676" s="21">
        <v>97.2</v>
      </c>
      <c r="N9676" s="5"/>
      <c r="O9676" s="20">
        <v>2</v>
      </c>
      <c r="P9676" s="6"/>
      <c r="Q9676" s="20">
        <v>2</v>
      </c>
    </row>
    <row r="9677" spans="1:17" ht="12" x14ac:dyDescent="0.2">
      <c r="A9677" s="16" t="s">
        <v>5920</v>
      </c>
      <c r="B9677" s="16" t="s">
        <v>9109</v>
      </c>
      <c r="C9677" s="17" t="s">
        <v>8936</v>
      </c>
      <c r="D9677" s="18" t="s">
        <v>8995</v>
      </c>
      <c r="E9677" s="18"/>
      <c r="F9677" s="18"/>
      <c r="G9677" s="18"/>
      <c r="H9677" s="18"/>
      <c r="I9677" s="18"/>
      <c r="J9677" s="5"/>
      <c r="K9677" s="21">
        <v>547.41999999999996</v>
      </c>
      <c r="L9677" s="9">
        <v>547.41999999999996</v>
      </c>
      <c r="M9677" s="5"/>
      <c r="N9677" s="5"/>
      <c r="O9677" s="20">
        <v>10</v>
      </c>
      <c r="P9677" s="8">
        <v>10</v>
      </c>
      <c r="Q9677" s="5"/>
    </row>
    <row r="9678" spans="1:17" ht="12" x14ac:dyDescent="0.2">
      <c r="A9678" s="16" t="s">
        <v>5920</v>
      </c>
      <c r="B9678" s="16" t="s">
        <v>9109</v>
      </c>
      <c r="C9678" s="17" t="s">
        <v>8937</v>
      </c>
      <c r="D9678" s="18" t="s">
        <v>8995</v>
      </c>
      <c r="E9678" s="18"/>
      <c r="F9678" s="18"/>
      <c r="G9678" s="18"/>
      <c r="H9678" s="18"/>
      <c r="I9678" s="18"/>
      <c r="J9678" s="5"/>
      <c r="K9678" s="19">
        <v>2806.25</v>
      </c>
      <c r="L9678" s="7">
        <v>2806.25</v>
      </c>
      <c r="M9678" s="5"/>
      <c r="N9678" s="5"/>
      <c r="O9678" s="20">
        <v>6</v>
      </c>
      <c r="P9678" s="8">
        <v>6</v>
      </c>
      <c r="Q9678" s="5"/>
    </row>
    <row r="9679" spans="1:17" ht="12" x14ac:dyDescent="0.2">
      <c r="A9679" s="16" t="s">
        <v>5920</v>
      </c>
      <c r="B9679" s="16" t="s">
        <v>9109</v>
      </c>
      <c r="C9679" s="17" t="s">
        <v>8938</v>
      </c>
      <c r="D9679" s="18" t="s">
        <v>8995</v>
      </c>
      <c r="E9679" s="18"/>
      <c r="F9679" s="18"/>
      <c r="G9679" s="18"/>
      <c r="H9679" s="18"/>
      <c r="I9679" s="18"/>
      <c r="J9679" s="5"/>
      <c r="K9679" s="21">
        <v>836.33</v>
      </c>
      <c r="L9679" s="9">
        <v>836.33</v>
      </c>
      <c r="M9679" s="5"/>
      <c r="N9679" s="5"/>
      <c r="O9679" s="20">
        <v>20</v>
      </c>
      <c r="P9679" s="8">
        <v>20</v>
      </c>
      <c r="Q9679" s="5"/>
    </row>
    <row r="9680" spans="1:17" ht="12" x14ac:dyDescent="0.2">
      <c r="A9680" s="16" t="s">
        <v>5920</v>
      </c>
      <c r="B9680" s="16" t="s">
        <v>9109</v>
      </c>
      <c r="C9680" s="17" t="s">
        <v>8939</v>
      </c>
      <c r="D9680" s="18" t="s">
        <v>8995</v>
      </c>
      <c r="E9680" s="18"/>
      <c r="F9680" s="18"/>
      <c r="G9680" s="18"/>
      <c r="H9680" s="18"/>
      <c r="I9680" s="18"/>
      <c r="J9680" s="5"/>
      <c r="K9680" s="21">
        <v>540</v>
      </c>
      <c r="L9680" s="9">
        <v>540</v>
      </c>
      <c r="M9680" s="5"/>
      <c r="N9680" s="5"/>
      <c r="O9680" s="20">
        <v>10</v>
      </c>
      <c r="P9680" s="8">
        <v>10</v>
      </c>
      <c r="Q9680" s="5"/>
    </row>
    <row r="9681" spans="1:17" ht="12" x14ac:dyDescent="0.2">
      <c r="A9681" s="16" t="s">
        <v>5920</v>
      </c>
      <c r="B9681" s="16" t="s">
        <v>9109</v>
      </c>
      <c r="C9681" s="17" t="s">
        <v>8940</v>
      </c>
      <c r="D9681" s="18" t="s">
        <v>8995</v>
      </c>
      <c r="E9681" s="18"/>
      <c r="F9681" s="18"/>
      <c r="G9681" s="18"/>
      <c r="H9681" s="18"/>
      <c r="I9681" s="18"/>
      <c r="J9681" s="5"/>
      <c r="K9681" s="21">
        <v>996.67</v>
      </c>
      <c r="L9681" s="9">
        <v>996.67</v>
      </c>
      <c r="M9681" s="5"/>
      <c r="N9681" s="5"/>
      <c r="O9681" s="20">
        <v>4</v>
      </c>
      <c r="P9681" s="8">
        <v>4</v>
      </c>
      <c r="Q9681" s="5"/>
    </row>
    <row r="9682" spans="1:17" ht="12" x14ac:dyDescent="0.2">
      <c r="A9682" s="16" t="s">
        <v>5920</v>
      </c>
      <c r="B9682" s="16" t="s">
        <v>9109</v>
      </c>
      <c r="C9682" s="17" t="s">
        <v>8941</v>
      </c>
      <c r="D9682" s="18" t="s">
        <v>8995</v>
      </c>
      <c r="E9682" s="18"/>
      <c r="F9682" s="18"/>
      <c r="G9682" s="18"/>
      <c r="H9682" s="18"/>
      <c r="I9682" s="18"/>
      <c r="J9682" s="5"/>
      <c r="K9682" s="21">
        <v>792</v>
      </c>
      <c r="L9682" s="9">
        <v>792</v>
      </c>
      <c r="M9682" s="5"/>
      <c r="N9682" s="5"/>
      <c r="O9682" s="20">
        <v>2</v>
      </c>
      <c r="P9682" s="8">
        <v>2</v>
      </c>
      <c r="Q9682" s="5"/>
    </row>
    <row r="9683" spans="1:17" ht="12" x14ac:dyDescent="0.2">
      <c r="A9683" s="16" t="s">
        <v>5920</v>
      </c>
      <c r="B9683" s="16" t="s">
        <v>9109</v>
      </c>
      <c r="C9683" s="17" t="s">
        <v>8942</v>
      </c>
      <c r="D9683" s="18" t="s">
        <v>8995</v>
      </c>
      <c r="E9683" s="18"/>
      <c r="F9683" s="18"/>
      <c r="G9683" s="18"/>
      <c r="H9683" s="18"/>
      <c r="I9683" s="18"/>
      <c r="J9683" s="5"/>
      <c r="K9683" s="21">
        <v>900</v>
      </c>
      <c r="L9683" s="9">
        <v>900</v>
      </c>
      <c r="M9683" s="5"/>
      <c r="N9683" s="5"/>
      <c r="O9683" s="20">
        <v>10</v>
      </c>
      <c r="P9683" s="8">
        <v>10</v>
      </c>
      <c r="Q9683" s="5"/>
    </row>
    <row r="9684" spans="1:17" ht="12" x14ac:dyDescent="0.2">
      <c r="A9684" s="16" t="s">
        <v>5920</v>
      </c>
      <c r="B9684" s="16" t="s">
        <v>9109</v>
      </c>
      <c r="C9684" s="17" t="s">
        <v>8943</v>
      </c>
      <c r="D9684" s="18" t="s">
        <v>8995</v>
      </c>
      <c r="E9684" s="18"/>
      <c r="F9684" s="18"/>
      <c r="G9684" s="18"/>
      <c r="H9684" s="18"/>
      <c r="I9684" s="18"/>
      <c r="J9684" s="5"/>
      <c r="K9684" s="21">
        <v>549.07000000000005</v>
      </c>
      <c r="L9684" s="9">
        <v>549.07000000000005</v>
      </c>
      <c r="M9684" s="5"/>
      <c r="N9684" s="5"/>
      <c r="O9684" s="20">
        <v>8</v>
      </c>
      <c r="P9684" s="8">
        <v>8</v>
      </c>
      <c r="Q9684" s="5"/>
    </row>
    <row r="9685" spans="1:17" ht="12" x14ac:dyDescent="0.2">
      <c r="A9685" s="16" t="s">
        <v>5920</v>
      </c>
      <c r="B9685" s="16" t="s">
        <v>9109</v>
      </c>
      <c r="C9685" s="17" t="s">
        <v>8944</v>
      </c>
      <c r="D9685" s="18" t="s">
        <v>8995</v>
      </c>
      <c r="E9685" s="18"/>
      <c r="F9685" s="18"/>
      <c r="G9685" s="18"/>
      <c r="H9685" s="18"/>
      <c r="I9685" s="18"/>
      <c r="J9685" s="5"/>
      <c r="K9685" s="19">
        <v>2780.17</v>
      </c>
      <c r="L9685" s="7">
        <v>2780.17</v>
      </c>
      <c r="M9685" s="5"/>
      <c r="N9685" s="5"/>
      <c r="O9685" s="20">
        <v>10</v>
      </c>
      <c r="P9685" s="8">
        <v>10</v>
      </c>
      <c r="Q9685" s="5"/>
    </row>
    <row r="9686" spans="1:17" ht="12" x14ac:dyDescent="0.2">
      <c r="A9686" s="16" t="s">
        <v>5920</v>
      </c>
      <c r="B9686" s="16" t="s">
        <v>9109</v>
      </c>
      <c r="C9686" s="17" t="s">
        <v>3584</v>
      </c>
      <c r="D9686" s="18" t="s">
        <v>8995</v>
      </c>
      <c r="E9686" s="18"/>
      <c r="F9686" s="18"/>
      <c r="G9686" s="18"/>
      <c r="H9686" s="18"/>
      <c r="I9686" s="18"/>
      <c r="J9686" s="5"/>
      <c r="K9686" s="19">
        <v>1539.17</v>
      </c>
      <c r="L9686" s="7">
        <v>1539.17</v>
      </c>
      <c r="M9686" s="5"/>
      <c r="N9686" s="5"/>
      <c r="O9686" s="20">
        <v>10</v>
      </c>
      <c r="P9686" s="8">
        <v>10</v>
      </c>
      <c r="Q9686" s="5"/>
    </row>
    <row r="9687" spans="1:17" ht="12" x14ac:dyDescent="0.2">
      <c r="A9687" s="16" t="s">
        <v>5920</v>
      </c>
      <c r="B9687" s="16" t="s">
        <v>9109</v>
      </c>
      <c r="C9687" s="17" t="s">
        <v>3585</v>
      </c>
      <c r="D9687" s="18" t="s">
        <v>8995</v>
      </c>
      <c r="E9687" s="18"/>
      <c r="F9687" s="18"/>
      <c r="G9687" s="18"/>
      <c r="H9687" s="18"/>
      <c r="I9687" s="18"/>
      <c r="J9687" s="5"/>
      <c r="K9687" s="19">
        <v>5861.67</v>
      </c>
      <c r="L9687" s="7">
        <v>5861.67</v>
      </c>
      <c r="M9687" s="5"/>
      <c r="N9687" s="5"/>
      <c r="O9687" s="20">
        <v>40</v>
      </c>
      <c r="P9687" s="8">
        <v>40</v>
      </c>
      <c r="Q9687" s="5"/>
    </row>
    <row r="9688" spans="1:17" ht="12" x14ac:dyDescent="0.2">
      <c r="A9688" s="16" t="s">
        <v>5920</v>
      </c>
      <c r="B9688" s="16" t="s">
        <v>9109</v>
      </c>
      <c r="C9688" s="17" t="s">
        <v>8945</v>
      </c>
      <c r="D9688" s="18" t="s">
        <v>8995</v>
      </c>
      <c r="E9688" s="18"/>
      <c r="F9688" s="18"/>
      <c r="G9688" s="18"/>
      <c r="H9688" s="18"/>
      <c r="I9688" s="18"/>
      <c r="J9688" s="5"/>
      <c r="K9688" s="19">
        <v>4933.33</v>
      </c>
      <c r="L9688" s="7">
        <v>4933.33</v>
      </c>
      <c r="M9688" s="5"/>
      <c r="N9688" s="5"/>
      <c r="O9688" s="20">
        <v>4</v>
      </c>
      <c r="P9688" s="8">
        <v>4</v>
      </c>
      <c r="Q9688" s="5"/>
    </row>
    <row r="9689" spans="1:17" ht="12" x14ac:dyDescent="0.2">
      <c r="A9689" s="16" t="s">
        <v>5920</v>
      </c>
      <c r="B9689" s="16" t="s">
        <v>9109</v>
      </c>
      <c r="C9689" s="17" t="s">
        <v>8946</v>
      </c>
      <c r="D9689" s="18" t="s">
        <v>8995</v>
      </c>
      <c r="E9689" s="18"/>
      <c r="F9689" s="18"/>
      <c r="G9689" s="18"/>
      <c r="H9689" s="18"/>
      <c r="I9689" s="18"/>
      <c r="J9689" s="5"/>
      <c r="K9689" s="19">
        <v>1280</v>
      </c>
      <c r="L9689" s="7">
        <v>1280</v>
      </c>
      <c r="M9689" s="5"/>
      <c r="N9689" s="5"/>
      <c r="O9689" s="20">
        <v>10</v>
      </c>
      <c r="P9689" s="8">
        <v>10</v>
      </c>
      <c r="Q9689" s="5"/>
    </row>
    <row r="9690" spans="1:17" ht="12" x14ac:dyDescent="0.2">
      <c r="A9690" s="16" t="s">
        <v>5920</v>
      </c>
      <c r="B9690" s="16" t="s">
        <v>9109</v>
      </c>
      <c r="C9690" s="17" t="s">
        <v>8947</v>
      </c>
      <c r="D9690" s="18" t="s">
        <v>8995</v>
      </c>
      <c r="E9690" s="18"/>
      <c r="F9690" s="18"/>
      <c r="G9690" s="18"/>
      <c r="H9690" s="18"/>
      <c r="I9690" s="18"/>
      <c r="J9690" s="5"/>
      <c r="K9690" s="19">
        <v>1677.9</v>
      </c>
      <c r="L9690" s="7">
        <v>1677.9</v>
      </c>
      <c r="M9690" s="5"/>
      <c r="N9690" s="5"/>
      <c r="O9690" s="20">
        <v>4</v>
      </c>
      <c r="P9690" s="8">
        <v>4</v>
      </c>
      <c r="Q9690" s="5"/>
    </row>
    <row r="9691" spans="1:17" ht="24" x14ac:dyDescent="0.2">
      <c r="A9691" s="16" t="s">
        <v>5920</v>
      </c>
      <c r="B9691" s="16" t="s">
        <v>9109</v>
      </c>
      <c r="C9691" s="17" t="s">
        <v>8948</v>
      </c>
      <c r="D9691" s="18" t="s">
        <v>8995</v>
      </c>
      <c r="E9691" s="18"/>
      <c r="F9691" s="18"/>
      <c r="G9691" s="18"/>
      <c r="H9691" s="18"/>
      <c r="I9691" s="18"/>
      <c r="J9691" s="5"/>
      <c r="K9691" s="19">
        <v>1976.67</v>
      </c>
      <c r="L9691" s="7">
        <v>1976.67</v>
      </c>
      <c r="M9691" s="5"/>
      <c r="N9691" s="5"/>
      <c r="O9691" s="20">
        <v>20</v>
      </c>
      <c r="P9691" s="8">
        <v>20</v>
      </c>
      <c r="Q9691" s="5"/>
    </row>
    <row r="9692" spans="1:17" ht="12" x14ac:dyDescent="0.2">
      <c r="A9692" s="16" t="s">
        <v>5920</v>
      </c>
      <c r="B9692" s="16" t="s">
        <v>9109</v>
      </c>
      <c r="C9692" s="17" t="s">
        <v>8949</v>
      </c>
      <c r="D9692" s="18" t="s">
        <v>8995</v>
      </c>
      <c r="E9692" s="18"/>
      <c r="F9692" s="18"/>
      <c r="G9692" s="18"/>
      <c r="H9692" s="18"/>
      <c r="I9692" s="18"/>
      <c r="J9692" s="5"/>
      <c r="K9692" s="21">
        <v>366.65</v>
      </c>
      <c r="L9692" s="9">
        <v>366.65</v>
      </c>
      <c r="M9692" s="5"/>
      <c r="N9692" s="5"/>
      <c r="O9692" s="20">
        <v>6</v>
      </c>
      <c r="P9692" s="8">
        <v>6</v>
      </c>
      <c r="Q9692" s="5"/>
    </row>
    <row r="9693" spans="1:17" ht="24" x14ac:dyDescent="0.2">
      <c r="A9693" s="16" t="s">
        <v>5920</v>
      </c>
      <c r="B9693" s="16" t="s">
        <v>9109</v>
      </c>
      <c r="C9693" s="17" t="s">
        <v>8950</v>
      </c>
      <c r="D9693" s="18" t="s">
        <v>8995</v>
      </c>
      <c r="E9693" s="18"/>
      <c r="F9693" s="18"/>
      <c r="G9693" s="18"/>
      <c r="H9693" s="18"/>
      <c r="I9693" s="18"/>
      <c r="J9693" s="5"/>
      <c r="K9693" s="19">
        <v>2825</v>
      </c>
      <c r="L9693" s="7">
        <v>2825</v>
      </c>
      <c r="M9693" s="5"/>
      <c r="N9693" s="5"/>
      <c r="O9693" s="20">
        <v>10</v>
      </c>
      <c r="P9693" s="8">
        <v>10</v>
      </c>
      <c r="Q9693" s="5"/>
    </row>
    <row r="9694" spans="1:17" ht="12" x14ac:dyDescent="0.2">
      <c r="A9694" s="16" t="s">
        <v>5920</v>
      </c>
      <c r="B9694" s="16" t="s">
        <v>9109</v>
      </c>
      <c r="C9694" s="17" t="s">
        <v>8951</v>
      </c>
      <c r="D9694" s="18" t="s">
        <v>8995</v>
      </c>
      <c r="E9694" s="18"/>
      <c r="F9694" s="18"/>
      <c r="G9694" s="18"/>
      <c r="H9694" s="18"/>
      <c r="I9694" s="18"/>
      <c r="J9694" s="5"/>
      <c r="K9694" s="19">
        <v>9800</v>
      </c>
      <c r="L9694" s="7">
        <v>9800</v>
      </c>
      <c r="M9694" s="5"/>
      <c r="N9694" s="5"/>
      <c r="O9694" s="20">
        <v>100</v>
      </c>
      <c r="P9694" s="8">
        <v>100</v>
      </c>
      <c r="Q9694" s="5"/>
    </row>
    <row r="9695" spans="1:17" ht="12" x14ac:dyDescent="0.2">
      <c r="A9695" s="16" t="s">
        <v>5920</v>
      </c>
      <c r="B9695" s="16" t="s">
        <v>9109</v>
      </c>
      <c r="C9695" s="17" t="s">
        <v>8952</v>
      </c>
      <c r="D9695" s="18" t="s">
        <v>8995</v>
      </c>
      <c r="E9695" s="18"/>
      <c r="F9695" s="18"/>
      <c r="G9695" s="18"/>
      <c r="H9695" s="18"/>
      <c r="I9695" s="18"/>
      <c r="J9695" s="5"/>
      <c r="K9695" s="19">
        <v>48600</v>
      </c>
      <c r="L9695" s="6"/>
      <c r="M9695" s="19">
        <v>48600</v>
      </c>
      <c r="N9695" s="5"/>
      <c r="O9695" s="20">
        <v>200</v>
      </c>
      <c r="P9695" s="6"/>
      <c r="Q9695" s="20">
        <v>200</v>
      </c>
    </row>
    <row r="9696" spans="1:17" ht="12" x14ac:dyDescent="0.2">
      <c r="A9696" s="16" t="s">
        <v>5920</v>
      </c>
      <c r="B9696" s="16" t="s">
        <v>9109</v>
      </c>
      <c r="C9696" s="17" t="s">
        <v>5879</v>
      </c>
      <c r="D9696" s="18" t="str">
        <f>VLOOKUP(C9696,[2]итоговая!$C$6:$H$1018,4,FALSE)</f>
        <v>Производство 2022</v>
      </c>
      <c r="E9696" s="26">
        <f>J9696-L9696</f>
        <v>4975</v>
      </c>
      <c r="F9696" s="26">
        <f>N9696-P9696</f>
        <v>25</v>
      </c>
      <c r="G9696" s="26" t="str">
        <f>VLOOKUP(C9696,[2]итоговая!$C$6:$H$1018,5,FALSE)</f>
        <v>ПТО</v>
      </c>
      <c r="H9696" s="21" t="str">
        <f>VLOOKUP(C9696,[2]итоговая!$C$6:$H$1018,6,FALSE)</f>
        <v>Будет вовлечено в производство в срок до 01.2022</v>
      </c>
      <c r="I9696" s="18"/>
      <c r="J9696" s="19">
        <v>4975</v>
      </c>
      <c r="K9696" s="5"/>
      <c r="L9696" s="6"/>
      <c r="M9696" s="19">
        <v>4975</v>
      </c>
      <c r="N9696" s="20">
        <v>25</v>
      </c>
      <c r="O9696" s="5"/>
      <c r="P9696" s="6"/>
      <c r="Q9696" s="20">
        <v>25</v>
      </c>
    </row>
    <row r="9697" spans="1:17" ht="12" x14ac:dyDescent="0.2">
      <c r="A9697" s="16" t="s">
        <v>5920</v>
      </c>
      <c r="B9697" s="16" t="s">
        <v>9109</v>
      </c>
      <c r="C9697" s="17" t="s">
        <v>5880</v>
      </c>
      <c r="D9697" s="18" t="s">
        <v>8995</v>
      </c>
      <c r="E9697" s="18"/>
      <c r="F9697" s="18"/>
      <c r="G9697" s="18"/>
      <c r="H9697" s="18"/>
      <c r="I9697" s="18"/>
      <c r="J9697" s="5"/>
      <c r="K9697" s="19">
        <v>42740</v>
      </c>
      <c r="L9697" s="7">
        <v>5342.5</v>
      </c>
      <c r="M9697" s="19">
        <v>37397.5</v>
      </c>
      <c r="N9697" s="5"/>
      <c r="O9697" s="20">
        <v>200</v>
      </c>
      <c r="P9697" s="8">
        <v>25</v>
      </c>
      <c r="Q9697" s="20">
        <v>175</v>
      </c>
    </row>
    <row r="9698" spans="1:17" ht="12" x14ac:dyDescent="0.2">
      <c r="A9698" s="16" t="s">
        <v>5920</v>
      </c>
      <c r="B9698" s="16" t="s">
        <v>9109</v>
      </c>
      <c r="C9698" s="17" t="s">
        <v>5882</v>
      </c>
      <c r="D9698" s="18" t="s">
        <v>8995</v>
      </c>
      <c r="E9698" s="18"/>
      <c r="F9698" s="18"/>
      <c r="G9698" s="18"/>
      <c r="H9698" s="18"/>
      <c r="I9698" s="18"/>
      <c r="J9698" s="5"/>
      <c r="K9698" s="19">
        <v>53720</v>
      </c>
      <c r="L9698" s="7">
        <v>6715</v>
      </c>
      <c r="M9698" s="19">
        <v>47005</v>
      </c>
      <c r="N9698" s="5"/>
      <c r="O9698" s="20">
        <v>200</v>
      </c>
      <c r="P9698" s="8">
        <v>25</v>
      </c>
      <c r="Q9698" s="20">
        <v>175</v>
      </c>
    </row>
    <row r="9699" spans="1:17" ht="12" x14ac:dyDescent="0.2">
      <c r="A9699" s="16" t="s">
        <v>5920</v>
      </c>
      <c r="B9699" s="16" t="s">
        <v>9109</v>
      </c>
      <c r="C9699" s="17" t="s">
        <v>8953</v>
      </c>
      <c r="D9699" s="18" t="s">
        <v>8995</v>
      </c>
      <c r="E9699" s="18"/>
      <c r="F9699" s="18"/>
      <c r="G9699" s="18"/>
      <c r="H9699" s="18"/>
      <c r="I9699" s="18"/>
      <c r="J9699" s="5"/>
      <c r="K9699" s="19">
        <v>5500</v>
      </c>
      <c r="L9699" s="7">
        <v>5500</v>
      </c>
      <c r="M9699" s="5"/>
      <c r="N9699" s="5"/>
      <c r="O9699" s="20">
        <v>25.5</v>
      </c>
      <c r="P9699" s="8">
        <v>25.5</v>
      </c>
      <c r="Q9699" s="5"/>
    </row>
    <row r="9700" spans="1:17" ht="12" x14ac:dyDescent="0.2">
      <c r="A9700" s="16" t="s">
        <v>5920</v>
      </c>
      <c r="B9700" s="16" t="s">
        <v>9109</v>
      </c>
      <c r="C9700" s="17" t="s">
        <v>8954</v>
      </c>
      <c r="D9700" s="18" t="s">
        <v>8995</v>
      </c>
      <c r="E9700" s="18"/>
      <c r="F9700" s="18"/>
      <c r="G9700" s="18"/>
      <c r="H9700" s="18"/>
      <c r="I9700" s="18"/>
      <c r="J9700" s="5"/>
      <c r="K9700" s="19">
        <v>76800</v>
      </c>
      <c r="L9700" s="7">
        <v>76800</v>
      </c>
      <c r="M9700" s="5"/>
      <c r="N9700" s="5"/>
      <c r="O9700" s="20">
        <v>600</v>
      </c>
      <c r="P9700" s="8">
        <v>600</v>
      </c>
      <c r="Q9700" s="5"/>
    </row>
    <row r="9701" spans="1:17" ht="12" x14ac:dyDescent="0.2">
      <c r="A9701" s="16" t="s">
        <v>5920</v>
      </c>
      <c r="B9701" s="16" t="s">
        <v>9109</v>
      </c>
      <c r="C9701" s="17" t="s">
        <v>8955</v>
      </c>
      <c r="D9701" s="18" t="s">
        <v>8995</v>
      </c>
      <c r="E9701" s="18"/>
      <c r="F9701" s="18"/>
      <c r="G9701" s="18"/>
      <c r="H9701" s="18"/>
      <c r="I9701" s="18"/>
      <c r="J9701" s="5"/>
      <c r="K9701" s="19">
        <v>2975</v>
      </c>
      <c r="L9701" s="7">
        <v>2975</v>
      </c>
      <c r="M9701" s="5"/>
      <c r="N9701" s="5"/>
      <c r="O9701" s="20">
        <v>25</v>
      </c>
      <c r="P9701" s="8">
        <v>25</v>
      </c>
      <c r="Q9701" s="5"/>
    </row>
    <row r="9702" spans="1:17" ht="12" x14ac:dyDescent="0.2">
      <c r="A9702" s="16" t="s">
        <v>5920</v>
      </c>
      <c r="B9702" s="16" t="s">
        <v>9109</v>
      </c>
      <c r="C9702" s="17" t="s">
        <v>8956</v>
      </c>
      <c r="D9702" s="18" t="s">
        <v>8995</v>
      </c>
      <c r="E9702" s="18"/>
      <c r="F9702" s="18"/>
      <c r="G9702" s="18"/>
      <c r="H9702" s="18"/>
      <c r="I9702" s="18"/>
      <c r="J9702" s="5"/>
      <c r="K9702" s="19">
        <v>53890</v>
      </c>
      <c r="L9702" s="7">
        <v>53890</v>
      </c>
      <c r="M9702" s="5"/>
      <c r="N9702" s="5"/>
      <c r="O9702" s="20">
        <v>450</v>
      </c>
      <c r="P9702" s="8">
        <v>450</v>
      </c>
      <c r="Q9702" s="5"/>
    </row>
    <row r="9703" spans="1:17" ht="12" x14ac:dyDescent="0.2">
      <c r="A9703" s="16" t="s">
        <v>5920</v>
      </c>
      <c r="B9703" s="16" t="s">
        <v>9109</v>
      </c>
      <c r="C9703" s="17" t="s">
        <v>8957</v>
      </c>
      <c r="D9703" s="18" t="s">
        <v>8995</v>
      </c>
      <c r="E9703" s="18"/>
      <c r="F9703" s="18"/>
      <c r="G9703" s="18"/>
      <c r="H9703" s="18"/>
      <c r="I9703" s="18"/>
      <c r="J9703" s="19">
        <v>3000</v>
      </c>
      <c r="K9703" s="5"/>
      <c r="L9703" s="7">
        <v>3000</v>
      </c>
      <c r="M9703" s="5"/>
      <c r="N9703" s="20">
        <v>25</v>
      </c>
      <c r="O9703" s="5"/>
      <c r="P9703" s="8">
        <v>25</v>
      </c>
      <c r="Q9703" s="5"/>
    </row>
    <row r="9704" spans="1:17" ht="12" x14ac:dyDescent="0.2">
      <c r="A9704" s="16" t="s">
        <v>5920</v>
      </c>
      <c r="B9704" s="16" t="s">
        <v>9109</v>
      </c>
      <c r="C9704" s="17" t="s">
        <v>8958</v>
      </c>
      <c r="D9704" s="18" t="s">
        <v>8995</v>
      </c>
      <c r="E9704" s="18"/>
      <c r="F9704" s="18"/>
      <c r="G9704" s="18"/>
      <c r="H9704" s="18"/>
      <c r="I9704" s="18"/>
      <c r="J9704" s="5"/>
      <c r="K9704" s="19">
        <v>56829</v>
      </c>
      <c r="L9704" s="7">
        <v>56829</v>
      </c>
      <c r="M9704" s="5"/>
      <c r="N9704" s="5"/>
      <c r="O9704" s="20">
        <v>475</v>
      </c>
      <c r="P9704" s="8">
        <v>475</v>
      </c>
      <c r="Q9704" s="5"/>
    </row>
    <row r="9705" spans="1:17" ht="12" x14ac:dyDescent="0.2">
      <c r="A9705" s="16" t="s">
        <v>5920</v>
      </c>
      <c r="B9705" s="16" t="s">
        <v>9109</v>
      </c>
      <c r="C9705" s="17" t="s">
        <v>8959</v>
      </c>
      <c r="D9705" s="18" t="s">
        <v>8995</v>
      </c>
      <c r="E9705" s="18"/>
      <c r="F9705" s="18"/>
      <c r="G9705" s="18"/>
      <c r="H9705" s="18"/>
      <c r="I9705" s="18"/>
      <c r="J9705" s="5"/>
      <c r="K9705" s="19">
        <v>35700</v>
      </c>
      <c r="L9705" s="7">
        <v>35700</v>
      </c>
      <c r="M9705" s="5"/>
      <c r="N9705" s="5"/>
      <c r="O9705" s="20">
        <v>300</v>
      </c>
      <c r="P9705" s="8">
        <v>300</v>
      </c>
      <c r="Q9705" s="5"/>
    </row>
    <row r="9706" spans="1:17" ht="12" x14ac:dyDescent="0.2">
      <c r="A9706" s="16" t="s">
        <v>5920</v>
      </c>
      <c r="B9706" s="16" t="s">
        <v>9109</v>
      </c>
      <c r="C9706" s="17" t="s">
        <v>8960</v>
      </c>
      <c r="D9706" s="18" t="s">
        <v>8995</v>
      </c>
      <c r="E9706" s="18"/>
      <c r="F9706" s="18"/>
      <c r="G9706" s="18"/>
      <c r="H9706" s="18"/>
      <c r="I9706" s="18"/>
      <c r="J9706" s="5"/>
      <c r="K9706" s="19">
        <v>2200</v>
      </c>
      <c r="L9706" s="7">
        <v>2200</v>
      </c>
      <c r="M9706" s="5"/>
      <c r="N9706" s="5"/>
      <c r="O9706" s="20">
        <v>10.199999999999999</v>
      </c>
      <c r="P9706" s="8">
        <v>10.199999999999999</v>
      </c>
      <c r="Q9706" s="5"/>
    </row>
    <row r="9707" spans="1:17" ht="12" x14ac:dyDescent="0.2">
      <c r="A9707" s="16" t="s">
        <v>5920</v>
      </c>
      <c r="B9707" s="16" t="s">
        <v>9109</v>
      </c>
      <c r="C9707" s="17" t="s">
        <v>8961</v>
      </c>
      <c r="D9707" s="18" t="s">
        <v>8995</v>
      </c>
      <c r="E9707" s="18"/>
      <c r="F9707" s="18"/>
      <c r="G9707" s="18"/>
      <c r="H9707" s="18"/>
      <c r="I9707" s="18"/>
      <c r="J9707" s="5"/>
      <c r="K9707" s="19">
        <v>50915</v>
      </c>
      <c r="L9707" s="7">
        <v>50915</v>
      </c>
      <c r="M9707" s="5"/>
      <c r="N9707" s="5"/>
      <c r="O9707" s="20">
        <v>425</v>
      </c>
      <c r="P9707" s="8">
        <v>425</v>
      </c>
      <c r="Q9707" s="5"/>
    </row>
    <row r="9708" spans="1:17" ht="12" x14ac:dyDescent="0.2">
      <c r="A9708" s="16" t="s">
        <v>5920</v>
      </c>
      <c r="B9708" s="16" t="s">
        <v>9109</v>
      </c>
      <c r="C9708" s="17" t="s">
        <v>8962</v>
      </c>
      <c r="D9708" s="18" t="s">
        <v>8995</v>
      </c>
      <c r="E9708" s="18"/>
      <c r="F9708" s="18"/>
      <c r="G9708" s="18"/>
      <c r="H9708" s="18"/>
      <c r="I9708" s="18"/>
      <c r="J9708" s="5"/>
      <c r="K9708" s="19">
        <v>2975</v>
      </c>
      <c r="L9708" s="7">
        <v>2975</v>
      </c>
      <c r="M9708" s="5"/>
      <c r="N9708" s="5"/>
      <c r="O9708" s="20">
        <v>25</v>
      </c>
      <c r="P9708" s="8">
        <v>25</v>
      </c>
      <c r="Q9708" s="5"/>
    </row>
    <row r="9709" spans="1:17" ht="12" x14ac:dyDescent="0.2">
      <c r="A9709" s="16" t="s">
        <v>5920</v>
      </c>
      <c r="B9709" s="16" t="s">
        <v>9109</v>
      </c>
      <c r="C9709" s="17" t="s">
        <v>8963</v>
      </c>
      <c r="D9709" s="18" t="s">
        <v>8995</v>
      </c>
      <c r="E9709" s="18"/>
      <c r="F9709" s="18"/>
      <c r="G9709" s="18"/>
      <c r="H9709" s="18"/>
      <c r="I9709" s="18"/>
      <c r="J9709" s="5"/>
      <c r="K9709" s="19">
        <v>6420</v>
      </c>
      <c r="L9709" s="6"/>
      <c r="M9709" s="19">
        <v>6420</v>
      </c>
      <c r="N9709" s="5"/>
      <c r="O9709" s="20">
        <v>50</v>
      </c>
      <c r="P9709" s="6"/>
      <c r="Q9709" s="20">
        <v>50</v>
      </c>
    </row>
    <row r="9710" spans="1:17" ht="12" x14ac:dyDescent="0.2">
      <c r="A9710" s="16" t="s">
        <v>5920</v>
      </c>
      <c r="B9710" s="16" t="s">
        <v>9109</v>
      </c>
      <c r="C9710" s="17" t="s">
        <v>8964</v>
      </c>
      <c r="D9710" s="18" t="s">
        <v>8995</v>
      </c>
      <c r="E9710" s="18"/>
      <c r="F9710" s="18"/>
      <c r="G9710" s="18"/>
      <c r="H9710" s="18"/>
      <c r="I9710" s="18"/>
      <c r="J9710" s="5"/>
      <c r="K9710" s="19">
        <v>86579</v>
      </c>
      <c r="L9710" s="7">
        <v>74375</v>
      </c>
      <c r="M9710" s="19">
        <v>12204</v>
      </c>
      <c r="N9710" s="5"/>
      <c r="O9710" s="20">
        <v>725</v>
      </c>
      <c r="P9710" s="8">
        <v>625</v>
      </c>
      <c r="Q9710" s="20">
        <v>100</v>
      </c>
    </row>
    <row r="9711" spans="1:17" ht="12" x14ac:dyDescent="0.2">
      <c r="A9711" s="16" t="s">
        <v>5920</v>
      </c>
      <c r="B9711" s="16" t="s">
        <v>9109</v>
      </c>
      <c r="C9711" s="17" t="s">
        <v>8965</v>
      </c>
      <c r="D9711" s="18" t="s">
        <v>8995</v>
      </c>
      <c r="E9711" s="18"/>
      <c r="F9711" s="18"/>
      <c r="G9711" s="18"/>
      <c r="H9711" s="18"/>
      <c r="I9711" s="18"/>
      <c r="J9711" s="5"/>
      <c r="K9711" s="19">
        <v>2190</v>
      </c>
      <c r="L9711" s="7">
        <v>2190</v>
      </c>
      <c r="M9711" s="5"/>
      <c r="N9711" s="5"/>
      <c r="O9711" s="20">
        <v>10.199999999999999</v>
      </c>
      <c r="P9711" s="8">
        <v>10.199999999999999</v>
      </c>
      <c r="Q9711" s="5"/>
    </row>
    <row r="9712" spans="1:17" ht="12" x14ac:dyDescent="0.2">
      <c r="A9712" s="16" t="s">
        <v>5920</v>
      </c>
      <c r="B9712" s="16" t="s">
        <v>9109</v>
      </c>
      <c r="C9712" s="17" t="s">
        <v>8966</v>
      </c>
      <c r="D9712" s="18" t="s">
        <v>8995</v>
      </c>
      <c r="E9712" s="18"/>
      <c r="F9712" s="18"/>
      <c r="G9712" s="18"/>
      <c r="H9712" s="18"/>
      <c r="I9712" s="18"/>
      <c r="J9712" s="5"/>
      <c r="K9712" s="19">
        <v>53550</v>
      </c>
      <c r="L9712" s="7">
        <v>53550</v>
      </c>
      <c r="M9712" s="5"/>
      <c r="N9712" s="5"/>
      <c r="O9712" s="20">
        <v>450</v>
      </c>
      <c r="P9712" s="8">
        <v>450</v>
      </c>
      <c r="Q9712" s="5"/>
    </row>
    <row r="9713" spans="1:17" ht="12" x14ac:dyDescent="0.2">
      <c r="A9713" s="16" t="s">
        <v>5920</v>
      </c>
      <c r="B9713" s="16" t="s">
        <v>9109</v>
      </c>
      <c r="C9713" s="17" t="s">
        <v>8967</v>
      </c>
      <c r="D9713" s="18" t="s">
        <v>8995</v>
      </c>
      <c r="E9713" s="18"/>
      <c r="F9713" s="18"/>
      <c r="G9713" s="18"/>
      <c r="H9713" s="18"/>
      <c r="I9713" s="18"/>
      <c r="J9713" s="5"/>
      <c r="K9713" s="19">
        <v>9480</v>
      </c>
      <c r="L9713" s="7">
        <v>4740</v>
      </c>
      <c r="M9713" s="19">
        <v>4740</v>
      </c>
      <c r="N9713" s="5"/>
      <c r="O9713" s="20">
        <v>100</v>
      </c>
      <c r="P9713" s="8">
        <v>50</v>
      </c>
      <c r="Q9713" s="20">
        <v>50</v>
      </c>
    </row>
    <row r="9714" spans="1:17" ht="12" x14ac:dyDescent="0.2">
      <c r="A9714" s="16" t="s">
        <v>5920</v>
      </c>
      <c r="B9714" s="16" t="s">
        <v>9109</v>
      </c>
      <c r="C9714" s="17" t="s">
        <v>8967</v>
      </c>
      <c r="D9714" s="18" t="s">
        <v>8995</v>
      </c>
      <c r="E9714" s="18"/>
      <c r="F9714" s="18"/>
      <c r="G9714" s="18"/>
      <c r="H9714" s="18"/>
      <c r="I9714" s="18"/>
      <c r="J9714" s="5"/>
      <c r="K9714" s="19">
        <v>19575</v>
      </c>
      <c r="L9714" s="7">
        <v>19575</v>
      </c>
      <c r="M9714" s="5"/>
      <c r="N9714" s="5"/>
      <c r="O9714" s="20">
        <v>225</v>
      </c>
      <c r="P9714" s="8">
        <v>225</v>
      </c>
      <c r="Q9714" s="5"/>
    </row>
    <row r="9715" spans="1:17" ht="12" x14ac:dyDescent="0.2">
      <c r="A9715" s="16" t="s">
        <v>5920</v>
      </c>
      <c r="B9715" s="16" t="s">
        <v>9109</v>
      </c>
      <c r="C9715" s="17" t="s">
        <v>8968</v>
      </c>
      <c r="D9715" s="18" t="s">
        <v>8995</v>
      </c>
      <c r="E9715" s="18"/>
      <c r="F9715" s="18"/>
      <c r="G9715" s="18"/>
      <c r="H9715" s="18"/>
      <c r="I9715" s="18"/>
      <c r="J9715" s="5"/>
      <c r="K9715" s="19">
        <v>26250</v>
      </c>
      <c r="L9715" s="7">
        <v>26250</v>
      </c>
      <c r="M9715" s="5"/>
      <c r="N9715" s="5"/>
      <c r="O9715" s="20">
        <v>350</v>
      </c>
      <c r="P9715" s="8">
        <v>350</v>
      </c>
      <c r="Q9715" s="5"/>
    </row>
    <row r="9716" spans="1:17" ht="12" x14ac:dyDescent="0.2">
      <c r="A9716" s="16" t="s">
        <v>5920</v>
      </c>
      <c r="B9716" s="16" t="s">
        <v>9109</v>
      </c>
      <c r="C9716" s="17" t="s">
        <v>8969</v>
      </c>
      <c r="D9716" s="18" t="s">
        <v>8995</v>
      </c>
      <c r="E9716" s="18"/>
      <c r="F9716" s="18"/>
      <c r="G9716" s="18"/>
      <c r="H9716" s="18"/>
      <c r="I9716" s="18"/>
      <c r="J9716" s="5"/>
      <c r="K9716" s="19">
        <v>36351</v>
      </c>
      <c r="L9716" s="7">
        <v>32238</v>
      </c>
      <c r="M9716" s="19">
        <v>4113</v>
      </c>
      <c r="N9716" s="5"/>
      <c r="O9716" s="20">
        <v>475</v>
      </c>
      <c r="P9716" s="8">
        <v>425</v>
      </c>
      <c r="Q9716" s="20">
        <v>50</v>
      </c>
    </row>
    <row r="9717" spans="1:17" ht="12" x14ac:dyDescent="0.2">
      <c r="A9717" s="16" t="s">
        <v>5920</v>
      </c>
      <c r="B9717" s="16" t="s">
        <v>9109</v>
      </c>
      <c r="C9717" s="17" t="s">
        <v>8970</v>
      </c>
      <c r="D9717" s="18" t="s">
        <v>8995</v>
      </c>
      <c r="E9717" s="18"/>
      <c r="F9717" s="18"/>
      <c r="G9717" s="18"/>
      <c r="H9717" s="18"/>
      <c r="I9717" s="18"/>
      <c r="J9717" s="5"/>
      <c r="K9717" s="19">
        <v>22500</v>
      </c>
      <c r="L9717" s="7">
        <v>22500</v>
      </c>
      <c r="M9717" s="5"/>
      <c r="N9717" s="5"/>
      <c r="O9717" s="20">
        <v>300</v>
      </c>
      <c r="P9717" s="8">
        <v>300</v>
      </c>
      <c r="Q9717" s="5"/>
    </row>
    <row r="9718" spans="1:17" ht="12" x14ac:dyDescent="0.2">
      <c r="A9718" s="16" t="s">
        <v>5920</v>
      </c>
      <c r="B9718" s="16" t="s">
        <v>9109</v>
      </c>
      <c r="C9718" s="17" t="s">
        <v>8971</v>
      </c>
      <c r="D9718" s="18" t="s">
        <v>8995</v>
      </c>
      <c r="E9718" s="18"/>
      <c r="F9718" s="18"/>
      <c r="G9718" s="18"/>
      <c r="H9718" s="18"/>
      <c r="I9718" s="18"/>
      <c r="J9718" s="5"/>
      <c r="K9718" s="19">
        <v>8346</v>
      </c>
      <c r="L9718" s="6"/>
      <c r="M9718" s="19">
        <v>8346</v>
      </c>
      <c r="N9718" s="5"/>
      <c r="O9718" s="20">
        <v>100</v>
      </c>
      <c r="P9718" s="6"/>
      <c r="Q9718" s="20">
        <v>100</v>
      </c>
    </row>
    <row r="9719" spans="1:17" ht="12" x14ac:dyDescent="0.2">
      <c r="A9719" s="16" t="s">
        <v>5920</v>
      </c>
      <c r="B9719" s="16" t="s">
        <v>9109</v>
      </c>
      <c r="C9719" s="17" t="s">
        <v>8971</v>
      </c>
      <c r="D9719" s="18" t="s">
        <v>8995</v>
      </c>
      <c r="E9719" s="18"/>
      <c r="F9719" s="18"/>
      <c r="G9719" s="18"/>
      <c r="H9719" s="18"/>
      <c r="I9719" s="18"/>
      <c r="J9719" s="5"/>
      <c r="K9719" s="19">
        <v>26250</v>
      </c>
      <c r="L9719" s="7">
        <v>26250</v>
      </c>
      <c r="M9719" s="5"/>
      <c r="N9719" s="5"/>
      <c r="O9719" s="20">
        <v>350</v>
      </c>
      <c r="P9719" s="8">
        <v>350</v>
      </c>
      <c r="Q9719" s="5"/>
    </row>
    <row r="9720" spans="1:17" ht="12" x14ac:dyDescent="0.2">
      <c r="A9720" s="16" t="s">
        <v>5920</v>
      </c>
      <c r="B9720" s="16" t="s">
        <v>9109</v>
      </c>
      <c r="C9720" s="17" t="s">
        <v>8972</v>
      </c>
      <c r="D9720" s="18" t="s">
        <v>8995</v>
      </c>
      <c r="E9720" s="18"/>
      <c r="F9720" s="18"/>
      <c r="G9720" s="18"/>
      <c r="H9720" s="18"/>
      <c r="I9720" s="18"/>
      <c r="J9720" s="5"/>
      <c r="K9720" s="19">
        <v>4830</v>
      </c>
      <c r="L9720" s="7">
        <v>4830</v>
      </c>
      <c r="M9720" s="5"/>
      <c r="N9720" s="5"/>
      <c r="O9720" s="20">
        <v>40</v>
      </c>
      <c r="P9720" s="8">
        <v>40</v>
      </c>
      <c r="Q9720" s="5"/>
    </row>
    <row r="9721" spans="1:17" ht="12" x14ac:dyDescent="0.2">
      <c r="A9721" s="16" t="s">
        <v>5920</v>
      </c>
      <c r="B9721" s="16" t="s">
        <v>9109</v>
      </c>
      <c r="C9721" s="17" t="s">
        <v>8973</v>
      </c>
      <c r="D9721" s="18" t="s">
        <v>8995</v>
      </c>
      <c r="E9721" s="18"/>
      <c r="F9721" s="18"/>
      <c r="G9721" s="18"/>
      <c r="H9721" s="18"/>
      <c r="I9721" s="18"/>
      <c r="J9721" s="5"/>
      <c r="K9721" s="19">
        <v>5625</v>
      </c>
      <c r="L9721" s="6"/>
      <c r="M9721" s="19">
        <v>5625</v>
      </c>
      <c r="N9721" s="5"/>
      <c r="O9721" s="20">
        <v>75</v>
      </c>
      <c r="P9721" s="6"/>
      <c r="Q9721" s="20">
        <v>75</v>
      </c>
    </row>
    <row r="9722" spans="1:17" ht="12" x14ac:dyDescent="0.2">
      <c r="A9722" s="16" t="s">
        <v>5920</v>
      </c>
      <c r="B9722" s="16" t="s">
        <v>9109</v>
      </c>
      <c r="C9722" s="17" t="s">
        <v>8974</v>
      </c>
      <c r="D9722" s="18" t="s">
        <v>8995</v>
      </c>
      <c r="E9722" s="18"/>
      <c r="F9722" s="18"/>
      <c r="G9722" s="18"/>
      <c r="H9722" s="18"/>
      <c r="I9722" s="18"/>
      <c r="J9722" s="5"/>
      <c r="K9722" s="19">
        <v>28125</v>
      </c>
      <c r="L9722" s="7">
        <v>28125</v>
      </c>
      <c r="M9722" s="5"/>
      <c r="N9722" s="5"/>
      <c r="O9722" s="20">
        <v>375</v>
      </c>
      <c r="P9722" s="8">
        <v>375</v>
      </c>
      <c r="Q9722" s="5"/>
    </row>
    <row r="9723" spans="1:17" ht="12" x14ac:dyDescent="0.2">
      <c r="A9723" s="16" t="s">
        <v>5920</v>
      </c>
      <c r="B9723" s="16" t="s">
        <v>9109</v>
      </c>
      <c r="C9723" s="17" t="s">
        <v>8975</v>
      </c>
      <c r="D9723" s="18" t="s">
        <v>8995</v>
      </c>
      <c r="E9723" s="18"/>
      <c r="F9723" s="18"/>
      <c r="G9723" s="18"/>
      <c r="H9723" s="18"/>
      <c r="I9723" s="18"/>
      <c r="J9723" s="5"/>
      <c r="K9723" s="19">
        <v>8226</v>
      </c>
      <c r="L9723" s="6"/>
      <c r="M9723" s="19">
        <v>8226</v>
      </c>
      <c r="N9723" s="5"/>
      <c r="O9723" s="20">
        <v>100</v>
      </c>
      <c r="P9723" s="6"/>
      <c r="Q9723" s="20">
        <v>100</v>
      </c>
    </row>
    <row r="9724" spans="1:17" ht="12" x14ac:dyDescent="0.2">
      <c r="A9724" s="16" t="s">
        <v>5920</v>
      </c>
      <c r="B9724" s="16" t="s">
        <v>9109</v>
      </c>
      <c r="C9724" s="17" t="s">
        <v>8975</v>
      </c>
      <c r="D9724" s="18" t="s">
        <v>8995</v>
      </c>
      <c r="E9724" s="18"/>
      <c r="F9724" s="18"/>
      <c r="G9724" s="18"/>
      <c r="H9724" s="18"/>
      <c r="I9724" s="18"/>
      <c r="J9724" s="5"/>
      <c r="K9724" s="19">
        <v>9375</v>
      </c>
      <c r="L9724" s="7">
        <v>9375</v>
      </c>
      <c r="M9724" s="5"/>
      <c r="N9724" s="5"/>
      <c r="O9724" s="20">
        <v>125</v>
      </c>
      <c r="P9724" s="8">
        <v>125</v>
      </c>
      <c r="Q9724" s="5"/>
    </row>
    <row r="9725" spans="1:17" ht="12" x14ac:dyDescent="0.2">
      <c r="A9725" s="16" t="s">
        <v>5920</v>
      </c>
      <c r="B9725" s="16" t="s">
        <v>9109</v>
      </c>
      <c r="C9725" s="17" t="s">
        <v>8976</v>
      </c>
      <c r="D9725" s="18" t="s">
        <v>8995</v>
      </c>
      <c r="E9725" s="18"/>
      <c r="F9725" s="18"/>
      <c r="G9725" s="18"/>
      <c r="H9725" s="18"/>
      <c r="I9725" s="18"/>
      <c r="J9725" s="5"/>
      <c r="K9725" s="19">
        <v>1240</v>
      </c>
      <c r="L9725" s="7">
        <v>1240</v>
      </c>
      <c r="M9725" s="5"/>
      <c r="N9725" s="5"/>
      <c r="O9725" s="20">
        <v>10.8</v>
      </c>
      <c r="P9725" s="8">
        <v>10.8</v>
      </c>
      <c r="Q9725" s="5"/>
    </row>
    <row r="9726" spans="1:17" ht="12" x14ac:dyDescent="0.2">
      <c r="A9726" s="16" t="s">
        <v>5920</v>
      </c>
      <c r="B9726" s="16" t="s">
        <v>9109</v>
      </c>
      <c r="C9726" s="17" t="s">
        <v>8977</v>
      </c>
      <c r="D9726" s="18" t="s">
        <v>8995</v>
      </c>
      <c r="E9726" s="18"/>
      <c r="F9726" s="18"/>
      <c r="G9726" s="18"/>
      <c r="H9726" s="18"/>
      <c r="I9726" s="18"/>
      <c r="J9726" s="5"/>
      <c r="K9726" s="19">
        <v>1860</v>
      </c>
      <c r="L9726" s="7">
        <v>1860</v>
      </c>
      <c r="M9726" s="5"/>
      <c r="N9726" s="5"/>
      <c r="O9726" s="20">
        <v>16.2</v>
      </c>
      <c r="P9726" s="8">
        <v>16.2</v>
      </c>
      <c r="Q9726" s="5"/>
    </row>
    <row r="9727" spans="1:17" ht="12" x14ac:dyDescent="0.2">
      <c r="A9727" s="16" t="s">
        <v>5920</v>
      </c>
      <c r="B9727" s="16" t="s">
        <v>9109</v>
      </c>
      <c r="C9727" s="17" t="s">
        <v>8978</v>
      </c>
      <c r="D9727" s="18" t="s">
        <v>8995</v>
      </c>
      <c r="E9727" s="18"/>
      <c r="F9727" s="18"/>
      <c r="G9727" s="18"/>
      <c r="H9727" s="18"/>
      <c r="I9727" s="18"/>
      <c r="J9727" s="5"/>
      <c r="K9727" s="19">
        <v>4200</v>
      </c>
      <c r="L9727" s="6"/>
      <c r="M9727" s="19">
        <v>4200</v>
      </c>
      <c r="N9727" s="5"/>
      <c r="O9727" s="20">
        <v>50</v>
      </c>
      <c r="P9727" s="6"/>
      <c r="Q9727" s="20">
        <v>50</v>
      </c>
    </row>
    <row r="9728" spans="1:17" ht="12" x14ac:dyDescent="0.2">
      <c r="A9728" s="16" t="s">
        <v>5920</v>
      </c>
      <c r="B9728" s="16" t="s">
        <v>9109</v>
      </c>
      <c r="C9728" s="17" t="s">
        <v>8979</v>
      </c>
      <c r="D9728" s="18" t="s">
        <v>8995</v>
      </c>
      <c r="E9728" s="18"/>
      <c r="F9728" s="18"/>
      <c r="G9728" s="18"/>
      <c r="H9728" s="18"/>
      <c r="I9728" s="18"/>
      <c r="J9728" s="5"/>
      <c r="K9728" s="19">
        <v>6300</v>
      </c>
      <c r="L9728" s="7">
        <v>4200</v>
      </c>
      <c r="M9728" s="19">
        <v>2100</v>
      </c>
      <c r="N9728" s="5"/>
      <c r="O9728" s="20">
        <v>75</v>
      </c>
      <c r="P9728" s="8">
        <v>50</v>
      </c>
      <c r="Q9728" s="20">
        <v>25</v>
      </c>
    </row>
    <row r="9729" spans="1:17" ht="12" x14ac:dyDescent="0.2">
      <c r="A9729" s="16" t="s">
        <v>5920</v>
      </c>
      <c r="B9729" s="16" t="s">
        <v>9109</v>
      </c>
      <c r="C9729" s="17" t="s">
        <v>8980</v>
      </c>
      <c r="D9729" s="18" t="s">
        <v>8995</v>
      </c>
      <c r="E9729" s="18"/>
      <c r="F9729" s="18"/>
      <c r="G9729" s="18"/>
      <c r="H9729" s="18"/>
      <c r="I9729" s="18"/>
      <c r="J9729" s="5"/>
      <c r="K9729" s="19">
        <v>1188</v>
      </c>
      <c r="L9729" s="7">
        <v>1188</v>
      </c>
      <c r="M9729" s="5"/>
      <c r="N9729" s="5"/>
      <c r="O9729" s="20">
        <v>10.8</v>
      </c>
      <c r="P9729" s="8">
        <v>10.8</v>
      </c>
      <c r="Q9729" s="5"/>
    </row>
    <row r="9730" spans="1:17" ht="12" x14ac:dyDescent="0.2">
      <c r="A9730" s="16" t="s">
        <v>5920</v>
      </c>
      <c r="B9730" s="16" t="s">
        <v>9109</v>
      </c>
      <c r="C9730" s="17" t="s">
        <v>8981</v>
      </c>
      <c r="D9730" s="18" t="s">
        <v>8995</v>
      </c>
      <c r="E9730" s="18"/>
      <c r="F9730" s="18"/>
      <c r="G9730" s="18"/>
      <c r="H9730" s="18"/>
      <c r="I9730" s="18"/>
      <c r="J9730" s="5"/>
      <c r="K9730" s="19">
        <v>21203.119999999999</v>
      </c>
      <c r="L9730" s="7">
        <v>21203.119999999999</v>
      </c>
      <c r="M9730" s="5"/>
      <c r="N9730" s="5"/>
      <c r="O9730" s="20">
        <v>9</v>
      </c>
      <c r="P9730" s="8">
        <v>9</v>
      </c>
      <c r="Q9730" s="5"/>
    </row>
    <row r="9731" spans="1:17" ht="12" x14ac:dyDescent="0.2">
      <c r="A9731" s="16" t="s">
        <v>5920</v>
      </c>
      <c r="B9731" s="16" t="s">
        <v>9109</v>
      </c>
      <c r="C9731" s="17" t="s">
        <v>3609</v>
      </c>
      <c r="D9731" s="18" t="s">
        <v>8995</v>
      </c>
      <c r="E9731" s="18"/>
      <c r="F9731" s="18"/>
      <c r="G9731" s="18"/>
      <c r="H9731" s="18"/>
      <c r="I9731" s="18"/>
      <c r="J9731" s="5"/>
      <c r="K9731" s="19">
        <v>33160</v>
      </c>
      <c r="L9731" s="7">
        <v>33160</v>
      </c>
      <c r="M9731" s="5"/>
      <c r="N9731" s="5"/>
      <c r="O9731" s="20">
        <v>8</v>
      </c>
      <c r="P9731" s="8">
        <v>8</v>
      </c>
      <c r="Q9731" s="5"/>
    </row>
    <row r="9732" spans="1:17" ht="24" x14ac:dyDescent="0.2">
      <c r="A9732" s="16" t="s">
        <v>5920</v>
      </c>
      <c r="B9732" s="16" t="s">
        <v>9109</v>
      </c>
      <c r="C9732" s="17" t="s">
        <v>8982</v>
      </c>
      <c r="D9732" s="18" t="s">
        <v>8995</v>
      </c>
      <c r="E9732" s="18"/>
      <c r="F9732" s="18"/>
      <c r="G9732" s="18"/>
      <c r="H9732" s="18"/>
      <c r="I9732" s="18"/>
      <c r="J9732" s="5"/>
      <c r="K9732" s="19">
        <v>7560</v>
      </c>
      <c r="L9732" s="7">
        <v>7560</v>
      </c>
      <c r="M9732" s="5"/>
      <c r="N9732" s="5"/>
      <c r="O9732" s="20">
        <v>4</v>
      </c>
      <c r="P9732" s="8">
        <v>4</v>
      </c>
      <c r="Q9732" s="5"/>
    </row>
    <row r="9733" spans="1:17" ht="12" x14ac:dyDescent="0.2">
      <c r="A9733" s="16" t="s">
        <v>5920</v>
      </c>
      <c r="B9733" s="16" t="s">
        <v>9109</v>
      </c>
      <c r="C9733" s="17" t="s">
        <v>8983</v>
      </c>
      <c r="D9733" s="18" t="s">
        <v>8995</v>
      </c>
      <c r="E9733" s="18"/>
      <c r="F9733" s="18"/>
      <c r="G9733" s="18"/>
      <c r="H9733" s="18"/>
      <c r="I9733" s="18"/>
      <c r="J9733" s="5"/>
      <c r="K9733" s="19">
        <v>2880.83</v>
      </c>
      <c r="L9733" s="6"/>
      <c r="M9733" s="19">
        <v>2880.83</v>
      </c>
      <c r="N9733" s="5"/>
      <c r="O9733" s="20">
        <v>1</v>
      </c>
      <c r="P9733" s="6"/>
      <c r="Q9733" s="20">
        <v>1</v>
      </c>
    </row>
    <row r="9734" spans="1:17" ht="12" x14ac:dyDescent="0.2">
      <c r="A9734" s="16" t="s">
        <v>5920</v>
      </c>
      <c r="B9734" s="16" t="s">
        <v>9109</v>
      </c>
      <c r="C9734" s="17" t="s">
        <v>8984</v>
      </c>
      <c r="D9734" s="18" t="s">
        <v>8995</v>
      </c>
      <c r="E9734" s="18"/>
      <c r="F9734" s="18"/>
      <c r="G9734" s="18"/>
      <c r="H9734" s="18"/>
      <c r="I9734" s="18"/>
      <c r="J9734" s="5"/>
      <c r="K9734" s="21">
        <v>992</v>
      </c>
      <c r="L9734" s="9">
        <v>992</v>
      </c>
      <c r="M9734" s="5"/>
      <c r="N9734" s="5"/>
      <c r="O9734" s="20">
        <v>0.1</v>
      </c>
      <c r="P9734" s="8">
        <v>0.1</v>
      </c>
      <c r="Q9734" s="5"/>
    </row>
    <row r="9735" spans="1:17" ht="12" x14ac:dyDescent="0.2">
      <c r="A9735" s="16" t="s">
        <v>5920</v>
      </c>
      <c r="B9735" s="16" t="s">
        <v>9109</v>
      </c>
      <c r="C9735" s="17" t="s">
        <v>8985</v>
      </c>
      <c r="D9735" s="18" t="s">
        <v>8995</v>
      </c>
      <c r="E9735" s="18"/>
      <c r="F9735" s="18"/>
      <c r="G9735" s="18"/>
      <c r="H9735" s="18"/>
      <c r="I9735" s="18"/>
      <c r="J9735" s="5"/>
      <c r="K9735" s="19">
        <v>6875</v>
      </c>
      <c r="L9735" s="7">
        <v>6875</v>
      </c>
      <c r="M9735" s="5"/>
      <c r="N9735" s="5"/>
      <c r="O9735" s="20">
        <v>15</v>
      </c>
      <c r="P9735" s="8">
        <v>15</v>
      </c>
      <c r="Q9735" s="5"/>
    </row>
    <row r="9736" spans="1:17" ht="24" x14ac:dyDescent="0.2">
      <c r="A9736" s="16" t="s">
        <v>5920</v>
      </c>
      <c r="B9736" s="16" t="s">
        <v>9109</v>
      </c>
      <c r="C9736" s="17" t="s">
        <v>8986</v>
      </c>
      <c r="D9736" s="18" t="s">
        <v>8995</v>
      </c>
      <c r="E9736" s="18"/>
      <c r="F9736" s="18"/>
      <c r="G9736" s="18"/>
      <c r="H9736" s="18"/>
      <c r="I9736" s="18"/>
      <c r="J9736" s="5"/>
      <c r="K9736" s="19">
        <v>66360</v>
      </c>
      <c r="L9736" s="6"/>
      <c r="M9736" s="19">
        <v>66360</v>
      </c>
      <c r="N9736" s="5"/>
      <c r="O9736" s="20">
        <v>10</v>
      </c>
      <c r="P9736" s="6"/>
      <c r="Q9736" s="20">
        <v>10</v>
      </c>
    </row>
    <row r="9737" spans="1:17" ht="12" x14ac:dyDescent="0.2">
      <c r="A9737" s="16" t="s">
        <v>5920</v>
      </c>
      <c r="B9737" s="16" t="s">
        <v>9109</v>
      </c>
      <c r="C9737" s="17" t="s">
        <v>8987</v>
      </c>
      <c r="D9737" s="18" t="s">
        <v>8995</v>
      </c>
      <c r="E9737" s="18"/>
      <c r="F9737" s="18"/>
      <c r="G9737" s="18"/>
      <c r="H9737" s="18"/>
      <c r="I9737" s="18"/>
      <c r="J9737" s="5"/>
      <c r="K9737" s="19">
        <v>51870</v>
      </c>
      <c r="L9737" s="7">
        <v>51870</v>
      </c>
      <c r="M9737" s="5"/>
      <c r="N9737" s="5"/>
      <c r="O9737" s="23">
        <v>10</v>
      </c>
      <c r="P9737" s="8">
        <v>10</v>
      </c>
      <c r="Q9737" s="5"/>
    </row>
    <row r="9738" spans="1:17" ht="12" hidden="1" x14ac:dyDescent="0.2">
      <c r="A9738" s="16" t="s">
        <v>3614</v>
      </c>
      <c r="B9738" s="16" t="s">
        <v>9110</v>
      </c>
      <c r="C9738" s="17" t="s">
        <v>9009</v>
      </c>
      <c r="D9738" s="30" t="s">
        <v>9111</v>
      </c>
      <c r="J9738" s="5"/>
      <c r="K9738" s="19">
        <v>316080</v>
      </c>
      <c r="L9738" s="6"/>
      <c r="M9738" s="19">
        <v>316080</v>
      </c>
      <c r="N9738" s="5"/>
      <c r="O9738" s="20">
        <v>2</v>
      </c>
      <c r="P9738" s="6"/>
      <c r="Q9738" s="20">
        <v>2</v>
      </c>
    </row>
    <row r="9739" spans="1:17" ht="12" hidden="1" x14ac:dyDescent="0.2">
      <c r="A9739" s="16" t="s">
        <v>3614</v>
      </c>
      <c r="B9739" s="16" t="s">
        <v>9110</v>
      </c>
      <c r="C9739" s="17" t="s">
        <v>9010</v>
      </c>
      <c r="D9739" s="30" t="s">
        <v>9111</v>
      </c>
      <c r="J9739" s="5"/>
      <c r="K9739" s="19">
        <v>285000</v>
      </c>
      <c r="L9739" s="6"/>
      <c r="M9739" s="19">
        <v>285000</v>
      </c>
      <c r="N9739" s="5"/>
      <c r="O9739" s="20">
        <v>1</v>
      </c>
      <c r="P9739" s="6"/>
      <c r="Q9739" s="20">
        <v>1</v>
      </c>
    </row>
    <row r="9740" spans="1:17" ht="12" hidden="1" x14ac:dyDescent="0.2">
      <c r="A9740" s="16" t="s">
        <v>3614</v>
      </c>
      <c r="B9740" s="16" t="s">
        <v>9110</v>
      </c>
      <c r="C9740" s="17" t="s">
        <v>9011</v>
      </c>
      <c r="D9740" s="30" t="s">
        <v>9111</v>
      </c>
      <c r="J9740" s="5"/>
      <c r="K9740" s="19">
        <v>1688976.01</v>
      </c>
      <c r="L9740" s="7">
        <v>1688976.01</v>
      </c>
      <c r="M9740" s="5"/>
      <c r="N9740" s="5"/>
      <c r="O9740" s="20">
        <v>1</v>
      </c>
      <c r="P9740" s="8">
        <v>1</v>
      </c>
      <c r="Q9740" s="5"/>
    </row>
    <row r="9741" spans="1:17" ht="12" hidden="1" x14ac:dyDescent="0.2">
      <c r="A9741" s="16" t="s">
        <v>3614</v>
      </c>
      <c r="B9741" s="16" t="s">
        <v>9110</v>
      </c>
      <c r="C9741" s="17" t="s">
        <v>9012</v>
      </c>
      <c r="D9741" s="30" t="s">
        <v>9111</v>
      </c>
      <c r="J9741" s="5"/>
      <c r="K9741" s="19">
        <v>1111536</v>
      </c>
      <c r="L9741" s="7">
        <v>833652</v>
      </c>
      <c r="M9741" s="19">
        <v>277884</v>
      </c>
      <c r="N9741" s="5"/>
      <c r="O9741" s="20">
        <v>4</v>
      </c>
      <c r="P9741" s="8">
        <v>3</v>
      </c>
      <c r="Q9741" s="20">
        <v>1</v>
      </c>
    </row>
    <row r="9742" spans="1:17" ht="12" hidden="1" x14ac:dyDescent="0.2">
      <c r="A9742" s="16" t="s">
        <v>3614</v>
      </c>
      <c r="B9742" s="16" t="s">
        <v>9110</v>
      </c>
      <c r="C9742" s="17" t="s">
        <v>9013</v>
      </c>
      <c r="D9742" s="30" t="s">
        <v>9111</v>
      </c>
      <c r="E9742" s="31">
        <f>J9742-L9742</f>
        <v>0</v>
      </c>
      <c r="F9742" s="31">
        <f>N9742-P9742</f>
        <v>0</v>
      </c>
      <c r="J9742" s="19">
        <v>443892.47999999998</v>
      </c>
      <c r="K9742" s="19">
        <v>373860.53</v>
      </c>
      <c r="L9742" s="7">
        <v>443892.47999999998</v>
      </c>
      <c r="M9742" s="19">
        <v>373860.53</v>
      </c>
      <c r="N9742" s="20">
        <v>1</v>
      </c>
      <c r="O9742" s="20">
        <v>1</v>
      </c>
      <c r="P9742" s="8">
        <v>1</v>
      </c>
      <c r="Q9742" s="20">
        <v>1</v>
      </c>
    </row>
    <row r="9743" spans="1:17" ht="12" hidden="1" x14ac:dyDescent="0.2">
      <c r="A9743" s="16" t="s">
        <v>3614</v>
      </c>
      <c r="B9743" s="16" t="s">
        <v>9110</v>
      </c>
      <c r="C9743" s="17" t="s">
        <v>9014</v>
      </c>
      <c r="D9743" s="30" t="s">
        <v>9111</v>
      </c>
      <c r="E9743" s="31">
        <f t="shared" ref="E9743:E9744" si="438">J9743-L9743</f>
        <v>-107867.76000000001</v>
      </c>
      <c r="F9743" s="31">
        <f t="shared" ref="F9743:F9744" si="439">N9743-P9743</f>
        <v>-1</v>
      </c>
      <c r="J9743" s="19">
        <v>578495</v>
      </c>
      <c r="K9743" s="19">
        <v>1579553.28</v>
      </c>
      <c r="L9743" s="7">
        <v>686362.76</v>
      </c>
      <c r="M9743" s="19">
        <v>1471685.52</v>
      </c>
      <c r="N9743" s="20">
        <v>5</v>
      </c>
      <c r="O9743" s="20">
        <v>14</v>
      </c>
      <c r="P9743" s="8">
        <v>6</v>
      </c>
      <c r="Q9743" s="20">
        <v>13</v>
      </c>
    </row>
    <row r="9744" spans="1:17" ht="12" hidden="1" x14ac:dyDescent="0.2">
      <c r="A9744" s="16" t="s">
        <v>3614</v>
      </c>
      <c r="B9744" s="16" t="s">
        <v>9110</v>
      </c>
      <c r="C9744" s="17" t="s">
        <v>9015</v>
      </c>
      <c r="D9744" s="1" t="str">
        <f>VLOOKUP(C9744,[7]TDSheet!$D$3:$L$40000,8,FALSE)</f>
        <v>Производство 2022</v>
      </c>
      <c r="E9744" s="31">
        <f t="shared" si="438"/>
        <v>277884</v>
      </c>
      <c r="F9744" s="31">
        <f t="shared" si="439"/>
        <v>1</v>
      </c>
      <c r="G9744" s="1" t="str">
        <f>VLOOKUP(C9744,[7]TDSheet!$D$3:$L$40000,9,FALSE)</f>
        <v>ПТО</v>
      </c>
      <c r="H9744" s="27" t="str">
        <f>VLOOKUP(C9744,[7]TDSheet!$D$3:$L$40000,7,FALSE)</f>
        <v>Будет вовлечено в производство в срок до 01.2022</v>
      </c>
      <c r="J9744" s="19">
        <v>833652</v>
      </c>
      <c r="K9744" s="5"/>
      <c r="L9744" s="7">
        <v>555768</v>
      </c>
      <c r="M9744" s="19">
        <v>277884</v>
      </c>
      <c r="N9744" s="20">
        <v>3</v>
      </c>
      <c r="O9744" s="5"/>
      <c r="P9744" s="8">
        <v>2</v>
      </c>
      <c r="Q9744" s="20">
        <v>1</v>
      </c>
    </row>
    <row r="9745" spans="1:17" ht="12" hidden="1" x14ac:dyDescent="0.2">
      <c r="A9745" s="16" t="s">
        <v>3614</v>
      </c>
      <c r="B9745" s="16" t="s">
        <v>9110</v>
      </c>
      <c r="C9745" s="17" t="s">
        <v>9016</v>
      </c>
      <c r="D9745" s="30" t="s">
        <v>9111</v>
      </c>
      <c r="J9745" s="5"/>
      <c r="K9745" s="19">
        <v>546151.19999999995</v>
      </c>
      <c r="L9745" s="7">
        <v>546151.19999999995</v>
      </c>
      <c r="M9745" s="5"/>
      <c r="N9745" s="5"/>
      <c r="O9745" s="20">
        <v>3</v>
      </c>
      <c r="P9745" s="8">
        <v>3</v>
      </c>
      <c r="Q9745" s="5"/>
    </row>
    <row r="9746" spans="1:17" ht="24" hidden="1" x14ac:dyDescent="0.2">
      <c r="A9746" s="16" t="s">
        <v>3614</v>
      </c>
      <c r="B9746" s="16" t="s">
        <v>9110</v>
      </c>
      <c r="C9746" s="17" t="s">
        <v>9017</v>
      </c>
      <c r="D9746" s="30" t="s">
        <v>9111</v>
      </c>
      <c r="J9746" s="5"/>
      <c r="K9746" s="19">
        <v>215006.4</v>
      </c>
      <c r="L9746" s="6"/>
      <c r="M9746" s="19">
        <v>215006.4</v>
      </c>
      <c r="N9746" s="5"/>
      <c r="O9746" s="20">
        <v>1</v>
      </c>
      <c r="P9746" s="6"/>
      <c r="Q9746" s="20">
        <v>1</v>
      </c>
    </row>
    <row r="9747" spans="1:17" ht="12" hidden="1" x14ac:dyDescent="0.2">
      <c r="A9747" s="16" t="s">
        <v>3614</v>
      </c>
      <c r="B9747" s="16" t="s">
        <v>9110</v>
      </c>
      <c r="C9747" s="17" t="s">
        <v>9018</v>
      </c>
      <c r="D9747" s="30" t="s">
        <v>9111</v>
      </c>
      <c r="J9747" s="5"/>
      <c r="K9747" s="19">
        <v>93582</v>
      </c>
      <c r="L9747" s="7">
        <v>93582</v>
      </c>
      <c r="M9747" s="5"/>
      <c r="N9747" s="5"/>
      <c r="O9747" s="20">
        <v>1</v>
      </c>
      <c r="P9747" s="8">
        <v>1</v>
      </c>
      <c r="Q9747" s="5"/>
    </row>
    <row r="9748" spans="1:17" ht="24" hidden="1" x14ac:dyDescent="0.2">
      <c r="A9748" s="16" t="s">
        <v>3614</v>
      </c>
      <c r="B9748" s="16" t="s">
        <v>9110</v>
      </c>
      <c r="C9748" s="17" t="s">
        <v>9019</v>
      </c>
      <c r="D9748" s="30" t="s">
        <v>9111</v>
      </c>
      <c r="J9748" s="5"/>
      <c r="K9748" s="19">
        <v>267260</v>
      </c>
      <c r="L9748" s="7">
        <v>267260</v>
      </c>
      <c r="M9748" s="5"/>
      <c r="N9748" s="5"/>
      <c r="O9748" s="20">
        <v>2</v>
      </c>
      <c r="P9748" s="8">
        <v>2</v>
      </c>
      <c r="Q9748" s="5"/>
    </row>
    <row r="9749" spans="1:17" ht="24" hidden="1" x14ac:dyDescent="0.2">
      <c r="A9749" s="16" t="s">
        <v>3614</v>
      </c>
      <c r="B9749" s="16" t="s">
        <v>9110</v>
      </c>
      <c r="C9749" s="17" t="s">
        <v>9020</v>
      </c>
      <c r="D9749" s="30" t="s">
        <v>9111</v>
      </c>
      <c r="J9749" s="5"/>
      <c r="K9749" s="19">
        <v>120240</v>
      </c>
      <c r="L9749" s="7">
        <v>120240</v>
      </c>
      <c r="M9749" s="5"/>
      <c r="N9749" s="5"/>
      <c r="O9749" s="20">
        <v>1</v>
      </c>
      <c r="P9749" s="8">
        <v>1</v>
      </c>
      <c r="Q9749" s="5"/>
    </row>
    <row r="9750" spans="1:17" ht="24" hidden="1" x14ac:dyDescent="0.2">
      <c r="A9750" s="16" t="s">
        <v>3614</v>
      </c>
      <c r="B9750" s="16" t="s">
        <v>9110</v>
      </c>
      <c r="C9750" s="17" t="s">
        <v>9021</v>
      </c>
      <c r="D9750" s="30" t="s">
        <v>9111</v>
      </c>
      <c r="J9750" s="5"/>
      <c r="K9750" s="19">
        <v>99120</v>
      </c>
      <c r="L9750" s="7">
        <v>99120</v>
      </c>
      <c r="M9750" s="5"/>
      <c r="N9750" s="5"/>
      <c r="O9750" s="20">
        <v>1</v>
      </c>
      <c r="P9750" s="8">
        <v>1</v>
      </c>
      <c r="Q9750" s="5"/>
    </row>
    <row r="9751" spans="1:17" ht="24" hidden="1" x14ac:dyDescent="0.2">
      <c r="A9751" s="16" t="s">
        <v>3614</v>
      </c>
      <c r="B9751" s="16" t="s">
        <v>9110</v>
      </c>
      <c r="C9751" s="17" t="s">
        <v>9022</v>
      </c>
      <c r="D9751" s="30" t="s">
        <v>9111</v>
      </c>
      <c r="J9751" s="5"/>
      <c r="K9751" s="19">
        <v>128225</v>
      </c>
      <c r="L9751" s="7">
        <v>128225</v>
      </c>
      <c r="M9751" s="5"/>
      <c r="N9751" s="5"/>
      <c r="O9751" s="20">
        <v>1</v>
      </c>
      <c r="P9751" s="8">
        <v>1</v>
      </c>
      <c r="Q9751" s="5"/>
    </row>
    <row r="9752" spans="1:17" ht="24" hidden="1" x14ac:dyDescent="0.2">
      <c r="A9752" s="16" t="s">
        <v>3614</v>
      </c>
      <c r="B9752" s="16" t="s">
        <v>9110</v>
      </c>
      <c r="C9752" s="17" t="s">
        <v>9023</v>
      </c>
      <c r="D9752" s="30" t="s">
        <v>9111</v>
      </c>
      <c r="J9752" s="5"/>
      <c r="K9752" s="19">
        <v>104880</v>
      </c>
      <c r="L9752" s="7">
        <v>104880</v>
      </c>
      <c r="M9752" s="5"/>
      <c r="N9752" s="5"/>
      <c r="O9752" s="20">
        <v>1</v>
      </c>
      <c r="P9752" s="8">
        <v>1</v>
      </c>
      <c r="Q9752" s="5"/>
    </row>
    <row r="9753" spans="1:17" ht="24" hidden="1" x14ac:dyDescent="0.2">
      <c r="A9753" s="16" t="s">
        <v>3614</v>
      </c>
      <c r="B9753" s="16" t="s">
        <v>9110</v>
      </c>
      <c r="C9753" s="17" t="s">
        <v>9024</v>
      </c>
      <c r="D9753" s="30" t="s">
        <v>9111</v>
      </c>
      <c r="J9753" s="5"/>
      <c r="K9753" s="19">
        <v>408000</v>
      </c>
      <c r="L9753" s="6"/>
      <c r="M9753" s="19">
        <v>408000</v>
      </c>
      <c r="N9753" s="5"/>
      <c r="O9753" s="20">
        <v>4</v>
      </c>
      <c r="P9753" s="6"/>
      <c r="Q9753" s="20">
        <v>4</v>
      </c>
    </row>
    <row r="9754" spans="1:17" ht="24" hidden="1" x14ac:dyDescent="0.2">
      <c r="A9754" s="16" t="s">
        <v>3614</v>
      </c>
      <c r="B9754" s="16" t="s">
        <v>9110</v>
      </c>
      <c r="C9754" s="17" t="s">
        <v>9025</v>
      </c>
      <c r="D9754" s="30" t="s">
        <v>9111</v>
      </c>
      <c r="J9754" s="5"/>
      <c r="K9754" s="19">
        <v>87600</v>
      </c>
      <c r="L9754" s="6"/>
      <c r="M9754" s="19">
        <v>87600</v>
      </c>
      <c r="N9754" s="5"/>
      <c r="O9754" s="20">
        <v>1</v>
      </c>
      <c r="P9754" s="6"/>
      <c r="Q9754" s="20">
        <v>1</v>
      </c>
    </row>
    <row r="9755" spans="1:17" ht="24" hidden="1" x14ac:dyDescent="0.2">
      <c r="A9755" s="16" t="s">
        <v>3614</v>
      </c>
      <c r="B9755" s="16" t="s">
        <v>9110</v>
      </c>
      <c r="C9755" s="17" t="s">
        <v>9026</v>
      </c>
      <c r="D9755" s="30" t="s">
        <v>9111</v>
      </c>
      <c r="J9755" s="5"/>
      <c r="K9755" s="19">
        <v>129375</v>
      </c>
      <c r="L9755" s="7">
        <v>129375</v>
      </c>
      <c r="M9755" s="5"/>
      <c r="N9755" s="5"/>
      <c r="O9755" s="20">
        <v>1</v>
      </c>
      <c r="P9755" s="8">
        <v>1</v>
      </c>
      <c r="Q9755" s="5"/>
    </row>
    <row r="9756" spans="1:17" ht="24" hidden="1" x14ac:dyDescent="0.2">
      <c r="A9756" s="16" t="s">
        <v>3614</v>
      </c>
      <c r="B9756" s="16" t="s">
        <v>9110</v>
      </c>
      <c r="C9756" s="17" t="s">
        <v>9027</v>
      </c>
      <c r="D9756" s="30" t="s">
        <v>9111</v>
      </c>
      <c r="J9756" s="5"/>
      <c r="K9756" s="19">
        <v>207000</v>
      </c>
      <c r="L9756" s="7">
        <v>207000</v>
      </c>
      <c r="M9756" s="5"/>
      <c r="N9756" s="5"/>
      <c r="O9756" s="20">
        <v>2</v>
      </c>
      <c r="P9756" s="8">
        <v>2</v>
      </c>
      <c r="Q9756" s="5"/>
    </row>
    <row r="9757" spans="1:17" ht="24" hidden="1" x14ac:dyDescent="0.2">
      <c r="A9757" s="16" t="s">
        <v>3614</v>
      </c>
      <c r="B9757" s="16" t="s">
        <v>9110</v>
      </c>
      <c r="C9757" s="17" t="s">
        <v>9028</v>
      </c>
      <c r="D9757" s="30" t="s">
        <v>9111</v>
      </c>
      <c r="J9757" s="5"/>
      <c r="K9757" s="19">
        <v>254150</v>
      </c>
      <c r="L9757" s="7">
        <v>254150</v>
      </c>
      <c r="M9757" s="5"/>
      <c r="N9757" s="5"/>
      <c r="O9757" s="20">
        <v>2</v>
      </c>
      <c r="P9757" s="8">
        <v>2</v>
      </c>
      <c r="Q9757" s="5"/>
    </row>
    <row r="9758" spans="1:17" ht="24" hidden="1" x14ac:dyDescent="0.2">
      <c r="A9758" s="16" t="s">
        <v>3614</v>
      </c>
      <c r="B9758" s="16" t="s">
        <v>9110</v>
      </c>
      <c r="C9758" s="17" t="s">
        <v>9029</v>
      </c>
      <c r="D9758" s="30" t="s">
        <v>9111</v>
      </c>
      <c r="J9758" s="5"/>
      <c r="K9758" s="19">
        <v>102600</v>
      </c>
      <c r="L9758" s="7">
        <v>102600</v>
      </c>
      <c r="M9758" s="5"/>
      <c r="N9758" s="5"/>
      <c r="O9758" s="20">
        <v>1</v>
      </c>
      <c r="P9758" s="8">
        <v>1</v>
      </c>
      <c r="Q9758" s="5"/>
    </row>
    <row r="9759" spans="1:17" ht="24" hidden="1" x14ac:dyDescent="0.2">
      <c r="A9759" s="16" t="s">
        <v>3614</v>
      </c>
      <c r="B9759" s="16" t="s">
        <v>9110</v>
      </c>
      <c r="C9759" s="17" t="s">
        <v>9112</v>
      </c>
      <c r="D9759" s="1" t="str">
        <f>VLOOKUP(C9759,[7]TDSheet!$D$3:$L$40000,8,FALSE)</f>
        <v>Аварийный резерв</v>
      </c>
      <c r="E9759" s="31">
        <f>J9759-L9759</f>
        <v>394156.98</v>
      </c>
      <c r="F9759" s="31">
        <f>N9759-P9759</f>
        <v>2</v>
      </c>
      <c r="G9759" s="1" t="str">
        <f>VLOOKUP(C9759,[7]TDSheet!$D$3:$L$40000,9,FALSE)</f>
        <v>УИТ</v>
      </c>
      <c r="H9759" s="27" t="str">
        <f>VLOOKUP(C9759,[7]TDSheet!$D$3:$L$40000,7,FALSE)</f>
        <v>на текущий момент потребность отсутствует, закупалось по заявке ЦДНГ № 1 Юг для монтажа на пунктах налива на УПСВ</v>
      </c>
      <c r="J9759" s="19">
        <v>394156.98</v>
      </c>
      <c r="K9759" s="5"/>
      <c r="L9759" s="6"/>
      <c r="M9759" s="19">
        <v>394156.98</v>
      </c>
      <c r="N9759" s="20">
        <v>2</v>
      </c>
      <c r="O9759" s="5"/>
      <c r="P9759" s="6"/>
      <c r="Q9759" s="20">
        <v>2</v>
      </c>
    </row>
    <row r="9760" spans="1:17" ht="24" hidden="1" x14ac:dyDescent="0.2">
      <c r="A9760" s="16" t="s">
        <v>3614</v>
      </c>
      <c r="B9760" s="16" t="s">
        <v>9110</v>
      </c>
      <c r="C9760" s="17" t="s">
        <v>9030</v>
      </c>
      <c r="D9760" s="30" t="s">
        <v>9111</v>
      </c>
      <c r="J9760" s="19">
        <v>3650400</v>
      </c>
      <c r="K9760" s="5"/>
      <c r="L9760" s="7">
        <v>3650400</v>
      </c>
      <c r="M9760" s="5"/>
      <c r="N9760" s="20">
        <v>1</v>
      </c>
      <c r="O9760" s="5"/>
      <c r="P9760" s="8">
        <v>1</v>
      </c>
      <c r="Q9760" s="5"/>
    </row>
    <row r="9761" spans="1:17" ht="24" hidden="1" x14ac:dyDescent="0.2">
      <c r="A9761" s="16" t="s">
        <v>3614</v>
      </c>
      <c r="B9761" s="16" t="s">
        <v>9110</v>
      </c>
      <c r="C9761" s="17" t="s">
        <v>9031</v>
      </c>
      <c r="D9761" s="30" t="s">
        <v>9111</v>
      </c>
      <c r="J9761" s="5"/>
      <c r="K9761" s="19">
        <v>413706</v>
      </c>
      <c r="L9761" s="6"/>
      <c r="M9761" s="19">
        <v>413706</v>
      </c>
      <c r="N9761" s="5"/>
      <c r="O9761" s="20">
        <v>1</v>
      </c>
      <c r="P9761" s="6"/>
      <c r="Q9761" s="20">
        <v>1</v>
      </c>
    </row>
    <row r="9762" spans="1:17" ht="24" hidden="1" x14ac:dyDescent="0.2">
      <c r="A9762" s="16" t="s">
        <v>3614</v>
      </c>
      <c r="B9762" s="16" t="s">
        <v>9110</v>
      </c>
      <c r="C9762" s="17" t="s">
        <v>9032</v>
      </c>
      <c r="D9762" s="30" t="s">
        <v>9111</v>
      </c>
      <c r="J9762" s="5"/>
      <c r="K9762" s="19">
        <v>953700</v>
      </c>
      <c r="L9762" s="6"/>
      <c r="M9762" s="19">
        <v>953700</v>
      </c>
      <c r="N9762" s="5"/>
      <c r="O9762" s="20">
        <v>1</v>
      </c>
      <c r="P9762" s="6"/>
      <c r="Q9762" s="20">
        <v>1</v>
      </c>
    </row>
    <row r="9763" spans="1:17" ht="24" hidden="1" x14ac:dyDescent="0.2">
      <c r="A9763" s="16" t="s">
        <v>3614</v>
      </c>
      <c r="B9763" s="16" t="s">
        <v>9110</v>
      </c>
      <c r="C9763" s="17" t="s">
        <v>9033</v>
      </c>
      <c r="D9763" s="30" t="s">
        <v>9111</v>
      </c>
      <c r="J9763" s="5"/>
      <c r="K9763" s="19">
        <v>2719200.03</v>
      </c>
      <c r="L9763" s="7">
        <v>2719200.03</v>
      </c>
      <c r="M9763" s="5"/>
      <c r="N9763" s="5"/>
      <c r="O9763" s="20">
        <v>3</v>
      </c>
      <c r="P9763" s="8">
        <v>3</v>
      </c>
      <c r="Q9763" s="5"/>
    </row>
    <row r="9764" spans="1:17" ht="12" hidden="1" x14ac:dyDescent="0.2">
      <c r="A9764" s="16" t="s">
        <v>3614</v>
      </c>
      <c r="B9764" s="16" t="s">
        <v>9110</v>
      </c>
      <c r="C9764" s="17" t="s">
        <v>9034</v>
      </c>
      <c r="D9764" s="30" t="s">
        <v>9111</v>
      </c>
      <c r="J9764" s="5"/>
      <c r="K9764" s="19">
        <v>861400.01</v>
      </c>
      <c r="L9764" s="7">
        <v>861400.01</v>
      </c>
      <c r="M9764" s="5"/>
      <c r="N9764" s="5"/>
      <c r="O9764" s="20">
        <v>1</v>
      </c>
      <c r="P9764" s="8">
        <v>1</v>
      </c>
      <c r="Q9764" s="5"/>
    </row>
    <row r="9765" spans="1:17" ht="12" hidden="1" x14ac:dyDescent="0.2">
      <c r="A9765" s="16" t="s">
        <v>3614</v>
      </c>
      <c r="B9765" s="16" t="s">
        <v>9110</v>
      </c>
      <c r="C9765" s="17" t="s">
        <v>9035</v>
      </c>
      <c r="D9765" s="30" t="s">
        <v>9111</v>
      </c>
      <c r="J9765" s="5"/>
      <c r="K9765" s="19">
        <v>983800.01</v>
      </c>
      <c r="L9765" s="7">
        <v>983800.01</v>
      </c>
      <c r="M9765" s="5"/>
      <c r="N9765" s="5"/>
      <c r="O9765" s="20">
        <v>1</v>
      </c>
      <c r="P9765" s="8">
        <v>1</v>
      </c>
      <c r="Q9765" s="5"/>
    </row>
    <row r="9766" spans="1:17" ht="12" hidden="1" x14ac:dyDescent="0.2">
      <c r="A9766" s="16" t="s">
        <v>3614</v>
      </c>
      <c r="B9766" s="16" t="s">
        <v>9110</v>
      </c>
      <c r="C9766" s="17" t="s">
        <v>9036</v>
      </c>
      <c r="D9766" s="30" t="s">
        <v>9111</v>
      </c>
      <c r="J9766" s="5"/>
      <c r="K9766" s="19">
        <v>902200.01</v>
      </c>
      <c r="L9766" s="7">
        <v>902200.01</v>
      </c>
      <c r="M9766" s="5"/>
      <c r="N9766" s="5"/>
      <c r="O9766" s="20">
        <v>1</v>
      </c>
      <c r="P9766" s="8">
        <v>1</v>
      </c>
      <c r="Q9766" s="5"/>
    </row>
    <row r="9767" spans="1:17" ht="12" hidden="1" x14ac:dyDescent="0.2">
      <c r="A9767" s="16" t="s">
        <v>3614</v>
      </c>
      <c r="B9767" s="16" t="s">
        <v>9110</v>
      </c>
      <c r="C9767" s="17" t="s">
        <v>9037</v>
      </c>
      <c r="D9767" s="30" t="s">
        <v>9111</v>
      </c>
      <c r="J9767" s="5"/>
      <c r="K9767" s="19">
        <v>112400</v>
      </c>
      <c r="L9767" s="7">
        <v>112400</v>
      </c>
      <c r="M9767" s="5"/>
      <c r="N9767" s="5"/>
      <c r="O9767" s="20">
        <v>1</v>
      </c>
      <c r="P9767" s="8">
        <v>1</v>
      </c>
      <c r="Q9767" s="5"/>
    </row>
    <row r="9768" spans="1:17" ht="24" hidden="1" x14ac:dyDescent="0.2">
      <c r="A9768" s="16" t="s">
        <v>3614</v>
      </c>
      <c r="B9768" s="16" t="s">
        <v>9110</v>
      </c>
      <c r="C9768" s="17" t="s">
        <v>9038</v>
      </c>
      <c r="D9768" s="30" t="s">
        <v>9111</v>
      </c>
      <c r="J9768" s="5"/>
      <c r="K9768" s="19">
        <v>321264</v>
      </c>
      <c r="L9768" s="7">
        <v>160632</v>
      </c>
      <c r="M9768" s="19">
        <v>160632</v>
      </c>
      <c r="N9768" s="5"/>
      <c r="O9768" s="20">
        <v>2</v>
      </c>
      <c r="P9768" s="8">
        <v>1</v>
      </c>
      <c r="Q9768" s="20">
        <v>1</v>
      </c>
    </row>
    <row r="9769" spans="1:17" ht="24" hidden="1" x14ac:dyDescent="0.2">
      <c r="A9769" s="16" t="s">
        <v>3614</v>
      </c>
      <c r="B9769" s="16" t="s">
        <v>9110</v>
      </c>
      <c r="C9769" s="17" t="s">
        <v>9039</v>
      </c>
      <c r="D9769" s="30" t="s">
        <v>9111</v>
      </c>
      <c r="J9769" s="5"/>
      <c r="K9769" s="19">
        <v>177840</v>
      </c>
      <c r="L9769" s="7">
        <v>177840</v>
      </c>
      <c r="M9769" s="5"/>
      <c r="N9769" s="5"/>
      <c r="O9769" s="20">
        <v>2</v>
      </c>
      <c r="P9769" s="8">
        <v>2</v>
      </c>
      <c r="Q9769" s="5"/>
    </row>
    <row r="9770" spans="1:17" ht="24" hidden="1" x14ac:dyDescent="0.2">
      <c r="A9770" s="16" t="s">
        <v>3614</v>
      </c>
      <c r="B9770" s="16" t="s">
        <v>9110</v>
      </c>
      <c r="C9770" s="17" t="s">
        <v>9040</v>
      </c>
      <c r="D9770" s="30" t="s">
        <v>9111</v>
      </c>
      <c r="J9770" s="5"/>
      <c r="K9770" s="19">
        <v>124248</v>
      </c>
      <c r="L9770" s="7">
        <v>124248</v>
      </c>
      <c r="M9770" s="5"/>
      <c r="N9770" s="5"/>
      <c r="O9770" s="20">
        <v>1</v>
      </c>
      <c r="P9770" s="8">
        <v>1</v>
      </c>
      <c r="Q9770" s="5"/>
    </row>
    <row r="9771" spans="1:17" ht="24" hidden="1" x14ac:dyDescent="0.2">
      <c r="A9771" s="16" t="s">
        <v>3614</v>
      </c>
      <c r="B9771" s="16" t="s">
        <v>9110</v>
      </c>
      <c r="C9771" s="17" t="s">
        <v>9041</v>
      </c>
      <c r="D9771" s="30" t="s">
        <v>9111</v>
      </c>
      <c r="J9771" s="5"/>
      <c r="K9771" s="19">
        <v>60399.17</v>
      </c>
      <c r="L9771" s="7">
        <v>60399.17</v>
      </c>
      <c r="M9771" s="5"/>
      <c r="N9771" s="5"/>
      <c r="O9771" s="20">
        <v>1</v>
      </c>
      <c r="P9771" s="8">
        <v>1</v>
      </c>
      <c r="Q9771" s="5"/>
    </row>
    <row r="9772" spans="1:17" ht="12" hidden="1" x14ac:dyDescent="0.2">
      <c r="A9772" s="16" t="s">
        <v>3614</v>
      </c>
      <c r="B9772" s="16" t="s">
        <v>9110</v>
      </c>
      <c r="C9772" s="17" t="s">
        <v>9042</v>
      </c>
      <c r="D9772" s="30" t="s">
        <v>9111</v>
      </c>
      <c r="J9772" s="5"/>
      <c r="K9772" s="19">
        <v>128400</v>
      </c>
      <c r="L9772" s="7">
        <v>128400</v>
      </c>
      <c r="M9772" s="5"/>
      <c r="N9772" s="5"/>
      <c r="O9772" s="20">
        <v>1</v>
      </c>
      <c r="P9772" s="8">
        <v>1</v>
      </c>
      <c r="Q9772" s="5"/>
    </row>
    <row r="9773" spans="1:17" ht="12" hidden="1" x14ac:dyDescent="0.2">
      <c r="A9773" s="16" t="s">
        <v>3614</v>
      </c>
      <c r="B9773" s="16" t="s">
        <v>9110</v>
      </c>
      <c r="C9773" s="17" t="s">
        <v>9043</v>
      </c>
      <c r="D9773" s="30" t="s">
        <v>9111</v>
      </c>
      <c r="J9773" s="5"/>
      <c r="K9773" s="19">
        <v>155280</v>
      </c>
      <c r="L9773" s="6"/>
      <c r="M9773" s="19">
        <v>155280</v>
      </c>
      <c r="N9773" s="5"/>
      <c r="O9773" s="20">
        <v>2</v>
      </c>
      <c r="P9773" s="6"/>
      <c r="Q9773" s="20">
        <v>2</v>
      </c>
    </row>
    <row r="9774" spans="1:17" ht="12" hidden="1" x14ac:dyDescent="0.2">
      <c r="A9774" s="16" t="s">
        <v>3614</v>
      </c>
      <c r="B9774" s="16" t="s">
        <v>9110</v>
      </c>
      <c r="C9774" s="17" t="s">
        <v>9044</v>
      </c>
      <c r="D9774" s="30" t="s">
        <v>9111</v>
      </c>
      <c r="J9774" s="5"/>
      <c r="K9774" s="19">
        <v>74136</v>
      </c>
      <c r="L9774" s="7">
        <v>74136</v>
      </c>
      <c r="M9774" s="5"/>
      <c r="N9774" s="5"/>
      <c r="O9774" s="20">
        <v>1</v>
      </c>
      <c r="P9774" s="8">
        <v>1</v>
      </c>
      <c r="Q9774" s="5"/>
    </row>
    <row r="9775" spans="1:17" ht="12" hidden="1" x14ac:dyDescent="0.2">
      <c r="A9775" s="16" t="s">
        <v>3614</v>
      </c>
      <c r="B9775" s="16" t="s">
        <v>9110</v>
      </c>
      <c r="C9775" s="17" t="s">
        <v>9045</v>
      </c>
      <c r="D9775" s="1" t="str">
        <f>VLOOKUP(C9775,[7]TDSheet!$D$3:$L$40000,8,FALSE)</f>
        <v>Аварийный резерв</v>
      </c>
      <c r="E9775" s="31">
        <f t="shared" ref="E9775:E9776" si="440">J9775-L9775</f>
        <v>152972.54</v>
      </c>
      <c r="F9775" s="31">
        <f t="shared" ref="F9775:F9776" si="441">N9775-P9775</f>
        <v>2</v>
      </c>
      <c r="G9775" s="1" t="str">
        <f>VLOOKUP(C9775,[7]TDSheet!$D$3:$L$40000,9,FALSE)</f>
        <v>УСС</v>
      </c>
      <c r="H9775" s="27" t="str">
        <f>VLOOKUP(C9775,[7]TDSheet!$D$3:$L$40000,7,FALSE)</f>
        <v>Аварийный резерв</v>
      </c>
      <c r="J9775" s="19">
        <v>152972.54</v>
      </c>
      <c r="K9775" s="5"/>
      <c r="L9775" s="6"/>
      <c r="M9775" s="19">
        <v>152972.54</v>
      </c>
      <c r="N9775" s="20">
        <v>2</v>
      </c>
      <c r="O9775" s="5"/>
      <c r="P9775" s="6"/>
      <c r="Q9775" s="20">
        <v>2</v>
      </c>
    </row>
    <row r="9776" spans="1:17" ht="22.5" hidden="1" x14ac:dyDescent="0.2">
      <c r="A9776" s="16" t="s">
        <v>3614</v>
      </c>
      <c r="B9776" s="16" t="s">
        <v>9110</v>
      </c>
      <c r="C9776" s="17" t="s">
        <v>9046</v>
      </c>
      <c r="D9776" s="1" t="str">
        <f>VLOOKUP(C9776,[7]TDSheet!$D$3:$L$40000,8,FALSE)</f>
        <v>Производство 2022</v>
      </c>
      <c r="E9776" s="31">
        <f t="shared" si="440"/>
        <v>438347.21</v>
      </c>
      <c r="F9776" s="31">
        <f t="shared" si="441"/>
        <v>3</v>
      </c>
      <c r="G9776" s="1" t="str">
        <f>VLOOKUP(C9776,[7]TDSheet!$D$3:$L$40000,9,FALSE)</f>
        <v>УСС</v>
      </c>
      <c r="H9776" s="27" t="str">
        <f>VLOOKUP(C9776,[7]TDSheet!$D$3:$L$40000,7,FALSE)</f>
        <v>Будет применена при строительстве скважин на Северо-Зимницком месторождении</v>
      </c>
      <c r="J9776" s="19">
        <v>438347.21</v>
      </c>
      <c r="K9776" s="5"/>
      <c r="L9776" s="6"/>
      <c r="M9776" s="19">
        <v>438347.21</v>
      </c>
      <c r="N9776" s="20">
        <v>3</v>
      </c>
      <c r="O9776" s="5"/>
      <c r="P9776" s="6"/>
      <c r="Q9776" s="20">
        <v>3</v>
      </c>
    </row>
    <row r="9777" spans="1:17" ht="12" hidden="1" x14ac:dyDescent="0.2">
      <c r="A9777" s="16" t="s">
        <v>3614</v>
      </c>
      <c r="B9777" s="16" t="s">
        <v>9110</v>
      </c>
      <c r="C9777" s="17" t="s">
        <v>9047</v>
      </c>
      <c r="D9777" s="30" t="s">
        <v>9111</v>
      </c>
      <c r="J9777" s="5"/>
      <c r="K9777" s="19">
        <v>2126000.4</v>
      </c>
      <c r="L9777" s="7">
        <v>2126000.4</v>
      </c>
      <c r="M9777" s="5"/>
      <c r="N9777" s="5"/>
      <c r="O9777" s="20">
        <v>1</v>
      </c>
      <c r="P9777" s="8">
        <v>1</v>
      </c>
      <c r="Q9777" s="5"/>
    </row>
    <row r="9778" spans="1:17" ht="24" hidden="1" x14ac:dyDescent="0.2">
      <c r="A9778" s="16" t="s">
        <v>3614</v>
      </c>
      <c r="B9778" s="16" t="s">
        <v>9110</v>
      </c>
      <c r="C9778" s="17" t="s">
        <v>9048</v>
      </c>
      <c r="D9778" s="30" t="s">
        <v>9111</v>
      </c>
      <c r="J9778" s="5"/>
      <c r="K9778" s="19">
        <v>145984.79999999999</v>
      </c>
      <c r="L9778" s="7">
        <v>145984.79999999999</v>
      </c>
      <c r="M9778" s="5"/>
      <c r="N9778" s="5"/>
      <c r="O9778" s="20">
        <v>2</v>
      </c>
      <c r="P9778" s="8">
        <v>2</v>
      </c>
      <c r="Q9778" s="5"/>
    </row>
    <row r="9779" spans="1:17" ht="24" hidden="1" x14ac:dyDescent="0.2">
      <c r="A9779" s="16" t="s">
        <v>3614</v>
      </c>
      <c r="B9779" s="16" t="s">
        <v>9110</v>
      </c>
      <c r="C9779" s="17" t="s">
        <v>9049</v>
      </c>
      <c r="D9779" s="30" t="s">
        <v>9111</v>
      </c>
      <c r="J9779" s="19">
        <v>57316.9</v>
      </c>
      <c r="K9779" s="5"/>
      <c r="L9779" s="7">
        <v>57316.9</v>
      </c>
      <c r="M9779" s="5"/>
      <c r="N9779" s="20">
        <v>1</v>
      </c>
      <c r="O9779" s="5"/>
      <c r="P9779" s="8">
        <v>1</v>
      </c>
      <c r="Q9779" s="5"/>
    </row>
    <row r="9780" spans="1:17" ht="24" hidden="1" x14ac:dyDescent="0.2">
      <c r="A9780" s="16" t="s">
        <v>3614</v>
      </c>
      <c r="B9780" s="16" t="s">
        <v>9110</v>
      </c>
      <c r="C9780" s="17" t="s">
        <v>9050</v>
      </c>
      <c r="D9780" s="30" t="s">
        <v>9111</v>
      </c>
      <c r="J9780" s="5"/>
      <c r="K9780" s="19">
        <v>109416</v>
      </c>
      <c r="L9780" s="7">
        <v>109416</v>
      </c>
      <c r="M9780" s="5"/>
      <c r="N9780" s="5"/>
      <c r="O9780" s="20">
        <v>1</v>
      </c>
      <c r="P9780" s="8">
        <v>1</v>
      </c>
      <c r="Q9780" s="5"/>
    </row>
    <row r="9781" spans="1:17" ht="24" hidden="1" x14ac:dyDescent="0.2">
      <c r="A9781" s="16" t="s">
        <v>3614</v>
      </c>
      <c r="B9781" s="16" t="s">
        <v>9110</v>
      </c>
      <c r="C9781" s="17" t="s">
        <v>9051</v>
      </c>
      <c r="D9781" s="30" t="s">
        <v>9111</v>
      </c>
      <c r="J9781" s="5"/>
      <c r="K9781" s="19">
        <v>109825</v>
      </c>
      <c r="L9781" s="7">
        <v>109825</v>
      </c>
      <c r="M9781" s="5"/>
      <c r="N9781" s="5"/>
      <c r="O9781" s="20">
        <v>1</v>
      </c>
      <c r="P9781" s="8">
        <v>1</v>
      </c>
      <c r="Q9781" s="5"/>
    </row>
    <row r="9782" spans="1:17" ht="24" hidden="1" x14ac:dyDescent="0.2">
      <c r="A9782" s="16" t="s">
        <v>3614</v>
      </c>
      <c r="B9782" s="16" t="s">
        <v>9110</v>
      </c>
      <c r="C9782" s="17" t="s">
        <v>9052</v>
      </c>
      <c r="D9782" s="30" t="s">
        <v>9111</v>
      </c>
      <c r="J9782" s="5"/>
      <c r="K9782" s="19">
        <v>144440</v>
      </c>
      <c r="L9782" s="7">
        <v>144440</v>
      </c>
      <c r="M9782" s="5"/>
      <c r="N9782" s="5"/>
      <c r="O9782" s="20">
        <v>1</v>
      </c>
      <c r="P9782" s="8">
        <v>1</v>
      </c>
      <c r="Q9782" s="5"/>
    </row>
    <row r="9783" spans="1:17" ht="24" hidden="1" x14ac:dyDescent="0.2">
      <c r="A9783" s="16" t="s">
        <v>3614</v>
      </c>
      <c r="B9783" s="16" t="s">
        <v>9110</v>
      </c>
      <c r="C9783" s="17" t="s">
        <v>9053</v>
      </c>
      <c r="D9783" s="30" t="s">
        <v>9111</v>
      </c>
      <c r="J9783" s="5"/>
      <c r="K9783" s="19">
        <v>118726</v>
      </c>
      <c r="L9783" s="7">
        <v>118726</v>
      </c>
      <c r="M9783" s="5"/>
      <c r="N9783" s="5"/>
      <c r="O9783" s="20">
        <v>1</v>
      </c>
      <c r="P9783" s="8">
        <v>1</v>
      </c>
      <c r="Q9783" s="5"/>
    </row>
    <row r="9784" spans="1:17" ht="24" hidden="1" x14ac:dyDescent="0.2">
      <c r="A9784" s="16" t="s">
        <v>3614</v>
      </c>
      <c r="B9784" s="16" t="s">
        <v>9110</v>
      </c>
      <c r="C9784" s="17" t="s">
        <v>9054</v>
      </c>
      <c r="D9784" s="30" t="s">
        <v>9111</v>
      </c>
      <c r="J9784" s="19">
        <v>975307.41</v>
      </c>
      <c r="K9784" s="5"/>
      <c r="L9784" s="7">
        <v>975307.41</v>
      </c>
      <c r="M9784" s="5"/>
      <c r="N9784" s="20">
        <v>5</v>
      </c>
      <c r="O9784" s="5"/>
      <c r="P9784" s="8">
        <v>5</v>
      </c>
      <c r="Q9784" s="5"/>
    </row>
    <row r="9785" spans="1:17" ht="24" hidden="1" x14ac:dyDescent="0.2">
      <c r="A9785" s="16" t="s">
        <v>3614</v>
      </c>
      <c r="B9785" s="16" t="s">
        <v>9110</v>
      </c>
      <c r="C9785" s="17" t="s">
        <v>9055</v>
      </c>
      <c r="D9785" s="30" t="s">
        <v>9111</v>
      </c>
      <c r="J9785" s="5"/>
      <c r="K9785" s="19">
        <v>120433.2</v>
      </c>
      <c r="L9785" s="7">
        <v>120433.2</v>
      </c>
      <c r="M9785" s="5"/>
      <c r="N9785" s="5"/>
      <c r="O9785" s="20">
        <v>1</v>
      </c>
      <c r="P9785" s="8">
        <v>1</v>
      </c>
      <c r="Q9785" s="5"/>
    </row>
    <row r="9786" spans="1:17" ht="12" hidden="1" x14ac:dyDescent="0.2">
      <c r="A9786" s="16" t="s">
        <v>3614</v>
      </c>
      <c r="B9786" s="16" t="s">
        <v>9110</v>
      </c>
      <c r="C9786" s="17" t="s">
        <v>9056</v>
      </c>
      <c r="D9786" s="30" t="s">
        <v>9111</v>
      </c>
      <c r="J9786" s="5"/>
      <c r="K9786" s="19">
        <v>1507089.43</v>
      </c>
      <c r="L9786" s="7">
        <v>1507089.43</v>
      </c>
      <c r="M9786" s="5"/>
      <c r="N9786" s="5"/>
      <c r="O9786" s="20">
        <v>11</v>
      </c>
      <c r="P9786" s="8">
        <v>11</v>
      </c>
      <c r="Q9786" s="5"/>
    </row>
    <row r="9787" spans="1:17" ht="12" hidden="1" x14ac:dyDescent="0.2">
      <c r="A9787" s="16" t="s">
        <v>3614</v>
      </c>
      <c r="B9787" s="16" t="s">
        <v>9110</v>
      </c>
      <c r="C9787" s="17" t="s">
        <v>9057</v>
      </c>
      <c r="D9787" s="30" t="s">
        <v>9111</v>
      </c>
      <c r="J9787" s="5"/>
      <c r="K9787" s="19">
        <v>1370081.3</v>
      </c>
      <c r="L9787" s="7">
        <v>1370081.3</v>
      </c>
      <c r="M9787" s="5"/>
      <c r="N9787" s="5"/>
      <c r="O9787" s="20">
        <v>10</v>
      </c>
      <c r="P9787" s="8">
        <v>10</v>
      </c>
      <c r="Q9787" s="5"/>
    </row>
    <row r="9788" spans="1:17" ht="12" hidden="1" x14ac:dyDescent="0.2">
      <c r="A9788" s="16" t="s">
        <v>3614</v>
      </c>
      <c r="B9788" s="16" t="s">
        <v>9110</v>
      </c>
      <c r="C9788" s="17" t="s">
        <v>9058</v>
      </c>
      <c r="D9788" s="30" t="s">
        <v>9111</v>
      </c>
      <c r="J9788" s="5"/>
      <c r="K9788" s="19">
        <v>2371200</v>
      </c>
      <c r="L9788" s="7">
        <v>2371200</v>
      </c>
      <c r="M9788" s="5"/>
      <c r="N9788" s="5"/>
      <c r="O9788" s="20">
        <v>4</v>
      </c>
      <c r="P9788" s="8">
        <v>4</v>
      </c>
      <c r="Q9788" s="5"/>
    </row>
    <row r="9789" spans="1:17" ht="22.5" hidden="1" x14ac:dyDescent="0.2">
      <c r="A9789" s="16" t="s">
        <v>3614</v>
      </c>
      <c r="B9789" s="16" t="s">
        <v>9110</v>
      </c>
      <c r="C9789" s="17" t="s">
        <v>9059</v>
      </c>
      <c r="D9789" s="1" t="str">
        <f>VLOOKUP(C9789,[7]TDSheet!$D$3:$L$40000,8,FALSE)</f>
        <v>Аварийный резерв</v>
      </c>
      <c r="E9789" s="31">
        <f>J9789-L9789</f>
        <v>93420.6</v>
      </c>
      <c r="F9789" s="31">
        <f>N9789-P9789</f>
        <v>1</v>
      </c>
      <c r="G9789" s="1" t="str">
        <f>VLOOKUP(C9789,[7]TDSheet!$D$3:$L$40000,9,FALSE)</f>
        <v>УИТ</v>
      </c>
      <c r="H9789" s="27" t="str">
        <f>VLOOKUP(C9789,[7]TDSheet!$D$3:$L$40000,7,FALSE)</f>
        <v>нестандартный размер, резерв для датчиков расхода на водозаборных скважин</v>
      </c>
      <c r="J9789" s="19">
        <v>93420.6</v>
      </c>
      <c r="K9789" s="5"/>
      <c r="L9789" s="6"/>
      <c r="M9789" s="19">
        <v>93420.6</v>
      </c>
      <c r="N9789" s="20">
        <v>1</v>
      </c>
      <c r="O9789" s="5"/>
      <c r="P9789" s="6"/>
      <c r="Q9789" s="20">
        <v>1</v>
      </c>
    </row>
    <row r="9790" spans="1:17" ht="12" hidden="1" x14ac:dyDescent="0.2">
      <c r="A9790" s="16" t="s">
        <v>3614</v>
      </c>
      <c r="B9790" s="16" t="s">
        <v>9110</v>
      </c>
      <c r="C9790" s="17" t="s">
        <v>9060</v>
      </c>
      <c r="D9790" s="30" t="s">
        <v>9111</v>
      </c>
      <c r="J9790" s="5"/>
      <c r="K9790" s="19">
        <v>1794057.5</v>
      </c>
      <c r="L9790" s="7">
        <v>1331182.5</v>
      </c>
      <c r="M9790" s="19">
        <v>462875</v>
      </c>
      <c r="N9790" s="5"/>
      <c r="O9790" s="20">
        <v>4</v>
      </c>
      <c r="P9790" s="8">
        <v>3</v>
      </c>
      <c r="Q9790" s="20">
        <v>1</v>
      </c>
    </row>
    <row r="9791" spans="1:17" ht="12" hidden="1" x14ac:dyDescent="0.2">
      <c r="A9791" s="16" t="s">
        <v>3614</v>
      </c>
      <c r="B9791" s="16" t="s">
        <v>9110</v>
      </c>
      <c r="C9791" s="17" t="s">
        <v>9061</v>
      </c>
      <c r="D9791" s="30" t="s">
        <v>9111</v>
      </c>
      <c r="J9791" s="5"/>
      <c r="K9791" s="19">
        <v>47952</v>
      </c>
      <c r="L9791" s="6"/>
      <c r="M9791" s="19">
        <v>47952</v>
      </c>
      <c r="N9791" s="5"/>
      <c r="O9791" s="20">
        <v>1</v>
      </c>
      <c r="P9791" s="6"/>
      <c r="Q9791" s="20">
        <v>1</v>
      </c>
    </row>
    <row r="9792" spans="1:17" ht="24" hidden="1" x14ac:dyDescent="0.2">
      <c r="A9792" s="16" t="s">
        <v>3614</v>
      </c>
      <c r="B9792" s="16" t="s">
        <v>9110</v>
      </c>
      <c r="C9792" s="17" t="s">
        <v>9062</v>
      </c>
      <c r="D9792" s="30" t="s">
        <v>9111</v>
      </c>
      <c r="J9792" s="5"/>
      <c r="K9792" s="19">
        <v>127621.25</v>
      </c>
      <c r="L9792" s="7">
        <v>127621.25</v>
      </c>
      <c r="M9792" s="5"/>
      <c r="N9792" s="5"/>
      <c r="O9792" s="20">
        <v>1</v>
      </c>
      <c r="P9792" s="8">
        <v>1</v>
      </c>
      <c r="Q9792" s="5"/>
    </row>
    <row r="9793" spans="1:17" ht="24" hidden="1" x14ac:dyDescent="0.2">
      <c r="A9793" s="16" t="s">
        <v>3614</v>
      </c>
      <c r="B9793" s="16" t="s">
        <v>9110</v>
      </c>
      <c r="C9793" s="17" t="s">
        <v>9063</v>
      </c>
      <c r="D9793" s="30" t="s">
        <v>9111</v>
      </c>
      <c r="J9793" s="5"/>
      <c r="K9793" s="19">
        <v>161000</v>
      </c>
      <c r="L9793" s="7">
        <v>161000</v>
      </c>
      <c r="M9793" s="5"/>
      <c r="N9793" s="5"/>
      <c r="O9793" s="20">
        <v>1</v>
      </c>
      <c r="P9793" s="8">
        <v>1</v>
      </c>
      <c r="Q9793" s="5"/>
    </row>
    <row r="9794" spans="1:17" ht="24" hidden="1" x14ac:dyDescent="0.2">
      <c r="A9794" s="16" t="s">
        <v>3614</v>
      </c>
      <c r="B9794" s="16" t="s">
        <v>9110</v>
      </c>
      <c r="C9794" s="17" t="s">
        <v>9064</v>
      </c>
      <c r="D9794" s="30" t="s">
        <v>9111</v>
      </c>
      <c r="J9794" s="5"/>
      <c r="K9794" s="19">
        <v>120962.75</v>
      </c>
      <c r="L9794" s="7">
        <v>120962.75</v>
      </c>
      <c r="M9794" s="5"/>
      <c r="N9794" s="5"/>
      <c r="O9794" s="20">
        <v>1</v>
      </c>
      <c r="P9794" s="8">
        <v>1</v>
      </c>
      <c r="Q9794" s="5"/>
    </row>
    <row r="9795" spans="1:17" ht="24" hidden="1" x14ac:dyDescent="0.2">
      <c r="A9795" s="16" t="s">
        <v>3614</v>
      </c>
      <c r="B9795" s="16" t="s">
        <v>9110</v>
      </c>
      <c r="C9795" s="17" t="s">
        <v>9065</v>
      </c>
      <c r="D9795" s="30" t="s">
        <v>9111</v>
      </c>
      <c r="J9795" s="5"/>
      <c r="K9795" s="19">
        <v>120962.75</v>
      </c>
      <c r="L9795" s="7">
        <v>120962.75</v>
      </c>
      <c r="M9795" s="5"/>
      <c r="N9795" s="5"/>
      <c r="O9795" s="20">
        <v>1</v>
      </c>
      <c r="P9795" s="8">
        <v>1</v>
      </c>
      <c r="Q9795" s="5"/>
    </row>
    <row r="9796" spans="1:17" ht="24" hidden="1" x14ac:dyDescent="0.2">
      <c r="A9796" s="16" t="s">
        <v>3614</v>
      </c>
      <c r="B9796" s="16" t="s">
        <v>9110</v>
      </c>
      <c r="C9796" s="17" t="s">
        <v>9066</v>
      </c>
      <c r="D9796" s="30" t="s">
        <v>9111</v>
      </c>
      <c r="J9796" s="5"/>
      <c r="K9796" s="19">
        <v>127621.25</v>
      </c>
      <c r="L9796" s="7">
        <v>127621.25</v>
      </c>
      <c r="M9796" s="5"/>
      <c r="N9796" s="5"/>
      <c r="O9796" s="20">
        <v>1</v>
      </c>
      <c r="P9796" s="8">
        <v>1</v>
      </c>
      <c r="Q9796" s="5"/>
    </row>
    <row r="9797" spans="1:17" ht="24" hidden="1" x14ac:dyDescent="0.2">
      <c r="A9797" s="16" t="s">
        <v>3614</v>
      </c>
      <c r="B9797" s="16" t="s">
        <v>9110</v>
      </c>
      <c r="C9797" s="17" t="s">
        <v>9067</v>
      </c>
      <c r="D9797" s="30" t="s">
        <v>9111</v>
      </c>
      <c r="J9797" s="5"/>
      <c r="K9797" s="19">
        <v>161000</v>
      </c>
      <c r="L9797" s="7">
        <v>161000</v>
      </c>
      <c r="M9797" s="5"/>
      <c r="N9797" s="5"/>
      <c r="O9797" s="20">
        <v>1</v>
      </c>
      <c r="P9797" s="8">
        <v>1</v>
      </c>
      <c r="Q9797" s="5"/>
    </row>
    <row r="9798" spans="1:17" ht="24" hidden="1" x14ac:dyDescent="0.2">
      <c r="A9798" s="16" t="s">
        <v>3614</v>
      </c>
      <c r="B9798" s="16" t="s">
        <v>9110</v>
      </c>
      <c r="C9798" s="17" t="s">
        <v>9068</v>
      </c>
      <c r="D9798" s="30" t="s">
        <v>9111</v>
      </c>
      <c r="J9798" s="5"/>
      <c r="K9798" s="19">
        <v>483000</v>
      </c>
      <c r="L9798" s="7">
        <v>483000</v>
      </c>
      <c r="M9798" s="5"/>
      <c r="N9798" s="5"/>
      <c r="O9798" s="20">
        <v>3</v>
      </c>
      <c r="P9798" s="8">
        <v>3</v>
      </c>
      <c r="Q9798" s="5"/>
    </row>
    <row r="9799" spans="1:17" ht="24" hidden="1" x14ac:dyDescent="0.2">
      <c r="A9799" s="16" t="s">
        <v>3614</v>
      </c>
      <c r="B9799" s="16" t="s">
        <v>9110</v>
      </c>
      <c r="C9799" s="17" t="s">
        <v>9069</v>
      </c>
      <c r="D9799" s="30" t="s">
        <v>9111</v>
      </c>
      <c r="J9799" s="5"/>
      <c r="K9799" s="19">
        <v>159792.5</v>
      </c>
      <c r="L9799" s="7">
        <v>159792.5</v>
      </c>
      <c r="M9799" s="5"/>
      <c r="N9799" s="5"/>
      <c r="O9799" s="20">
        <v>1</v>
      </c>
      <c r="P9799" s="8">
        <v>1</v>
      </c>
      <c r="Q9799" s="5"/>
    </row>
    <row r="9800" spans="1:17" ht="24" hidden="1" x14ac:dyDescent="0.2">
      <c r="A9800" s="16" t="s">
        <v>3614</v>
      </c>
      <c r="B9800" s="16" t="s">
        <v>9110</v>
      </c>
      <c r="C9800" s="17" t="s">
        <v>9070</v>
      </c>
      <c r="D9800" s="30" t="s">
        <v>9111</v>
      </c>
      <c r="J9800" s="5"/>
      <c r="K9800" s="19">
        <v>177100</v>
      </c>
      <c r="L9800" s="7">
        <v>177100</v>
      </c>
      <c r="M9800" s="5"/>
      <c r="N9800" s="5"/>
      <c r="O9800" s="20">
        <v>1</v>
      </c>
      <c r="P9800" s="8">
        <v>1</v>
      </c>
      <c r="Q9800" s="5"/>
    </row>
    <row r="9801" spans="1:17" ht="24" hidden="1" x14ac:dyDescent="0.2">
      <c r="A9801" s="16" t="s">
        <v>3614</v>
      </c>
      <c r="B9801" s="16" t="s">
        <v>9110</v>
      </c>
      <c r="C9801" s="17" t="s">
        <v>9071</v>
      </c>
      <c r="D9801" s="30" t="s">
        <v>9111</v>
      </c>
      <c r="J9801" s="5"/>
      <c r="K9801" s="19">
        <v>202342.5</v>
      </c>
      <c r="L9801" s="7">
        <v>202342.5</v>
      </c>
      <c r="M9801" s="5"/>
      <c r="N9801" s="5"/>
      <c r="O9801" s="20">
        <v>1</v>
      </c>
      <c r="P9801" s="8">
        <v>1</v>
      </c>
      <c r="Q9801" s="5"/>
    </row>
    <row r="9802" spans="1:17" ht="24" hidden="1" x14ac:dyDescent="0.2">
      <c r="A9802" s="16" t="s">
        <v>3614</v>
      </c>
      <c r="B9802" s="16" t="s">
        <v>9110</v>
      </c>
      <c r="C9802" s="17" t="s">
        <v>9072</v>
      </c>
      <c r="D9802" s="30" t="s">
        <v>9111</v>
      </c>
      <c r="J9802" s="5"/>
      <c r="K9802" s="19">
        <v>60120</v>
      </c>
      <c r="L9802" s="7">
        <v>60120</v>
      </c>
      <c r="M9802" s="5"/>
      <c r="N9802" s="5"/>
      <c r="O9802" s="20">
        <v>1</v>
      </c>
      <c r="P9802" s="8">
        <v>1</v>
      </c>
      <c r="Q9802" s="5"/>
    </row>
    <row r="9803" spans="1:17" ht="12" hidden="1" x14ac:dyDescent="0.2">
      <c r="A9803" s="16" t="s">
        <v>3614</v>
      </c>
      <c r="B9803" s="16" t="s">
        <v>9110</v>
      </c>
      <c r="C9803" s="17" t="s">
        <v>9073</v>
      </c>
      <c r="D9803" s="30" t="s">
        <v>9111</v>
      </c>
      <c r="J9803" s="19">
        <v>150361.26</v>
      </c>
      <c r="K9803" s="5"/>
      <c r="L9803" s="7">
        <v>150361.26</v>
      </c>
      <c r="M9803" s="5"/>
      <c r="N9803" s="20">
        <v>1</v>
      </c>
      <c r="O9803" s="5"/>
      <c r="P9803" s="8">
        <v>1</v>
      </c>
      <c r="Q9803" s="5"/>
    </row>
    <row r="9804" spans="1:17" ht="12" hidden="1" x14ac:dyDescent="0.2">
      <c r="A9804" s="16" t="s">
        <v>3614</v>
      </c>
      <c r="B9804" s="16" t="s">
        <v>9110</v>
      </c>
      <c r="C9804" s="17" t="s">
        <v>9074</v>
      </c>
      <c r="D9804" s="30" t="s">
        <v>9111</v>
      </c>
      <c r="J9804" s="5"/>
      <c r="K9804" s="19">
        <v>736690</v>
      </c>
      <c r="L9804" s="7">
        <v>736690</v>
      </c>
      <c r="M9804" s="5"/>
      <c r="N9804" s="5"/>
      <c r="O9804" s="20">
        <v>1</v>
      </c>
      <c r="P9804" s="8">
        <v>1</v>
      </c>
      <c r="Q9804" s="5"/>
    </row>
    <row r="9805" spans="1:17" ht="12" hidden="1" x14ac:dyDescent="0.2">
      <c r="A9805" s="16" t="s">
        <v>3614</v>
      </c>
      <c r="B9805" s="16" t="s">
        <v>9110</v>
      </c>
      <c r="C9805" s="17" t="s">
        <v>9075</v>
      </c>
      <c r="D9805" s="30" t="s">
        <v>9111</v>
      </c>
      <c r="J9805" s="5"/>
      <c r="K9805" s="19">
        <v>3783247.88</v>
      </c>
      <c r="L9805" s="7">
        <v>1543867.88</v>
      </c>
      <c r="M9805" s="19">
        <v>2239380</v>
      </c>
      <c r="N9805" s="5"/>
      <c r="O9805" s="20">
        <v>17</v>
      </c>
      <c r="P9805" s="8">
        <v>7</v>
      </c>
      <c r="Q9805" s="20">
        <v>10</v>
      </c>
    </row>
    <row r="9806" spans="1:17" ht="24" hidden="1" x14ac:dyDescent="0.2">
      <c r="A9806" s="16" t="s">
        <v>3614</v>
      </c>
      <c r="B9806" s="16" t="s">
        <v>9110</v>
      </c>
      <c r="C9806" s="17" t="s">
        <v>9076</v>
      </c>
      <c r="D9806" s="30" t="s">
        <v>9111</v>
      </c>
      <c r="J9806" s="5"/>
      <c r="K9806" s="19">
        <v>51212.27</v>
      </c>
      <c r="L9806" s="7">
        <v>51212.27</v>
      </c>
      <c r="M9806" s="5"/>
      <c r="N9806" s="5"/>
      <c r="O9806" s="20">
        <v>1</v>
      </c>
      <c r="P9806" s="8">
        <v>1</v>
      </c>
      <c r="Q9806" s="5"/>
    </row>
    <row r="9807" spans="1:17" ht="24" hidden="1" x14ac:dyDescent="0.2">
      <c r="A9807" s="16" t="s">
        <v>5920</v>
      </c>
      <c r="B9807" s="16" t="s">
        <v>9110</v>
      </c>
      <c r="C9807" s="17" t="s">
        <v>9077</v>
      </c>
      <c r="D9807" s="30" t="s">
        <v>9111</v>
      </c>
      <c r="J9807" s="5"/>
      <c r="K9807" s="19">
        <v>784008</v>
      </c>
      <c r="L9807" s="6"/>
      <c r="M9807" s="19">
        <v>784008</v>
      </c>
      <c r="N9807" s="5"/>
      <c r="O9807" s="20">
        <v>2</v>
      </c>
      <c r="P9807" s="6"/>
      <c r="Q9807" s="20">
        <v>2</v>
      </c>
    </row>
    <row r="9808" spans="1:17" ht="12" hidden="1" x14ac:dyDescent="0.2">
      <c r="A9808" s="16" t="s">
        <v>5920</v>
      </c>
      <c r="B9808" s="16" t="s">
        <v>9110</v>
      </c>
      <c r="C9808" s="17" t="s">
        <v>9078</v>
      </c>
      <c r="D9808" s="30" t="s">
        <v>9111</v>
      </c>
      <c r="J9808" s="5"/>
      <c r="K9808" s="19">
        <v>42500</v>
      </c>
      <c r="L9808" s="6"/>
      <c r="M9808" s="19">
        <v>42500</v>
      </c>
      <c r="N9808" s="5"/>
      <c r="O9808" s="20">
        <v>1</v>
      </c>
      <c r="P9808" s="6"/>
      <c r="Q9808" s="20">
        <v>1</v>
      </c>
    </row>
    <row r="9809" spans="1:17" ht="12" hidden="1" x14ac:dyDescent="0.2">
      <c r="A9809" s="16" t="s">
        <v>5920</v>
      </c>
      <c r="B9809" s="16" t="s">
        <v>9110</v>
      </c>
      <c r="C9809" s="17" t="s">
        <v>9079</v>
      </c>
      <c r="D9809" s="30" t="s">
        <v>9111</v>
      </c>
      <c r="J9809" s="5"/>
      <c r="K9809" s="19">
        <v>41250</v>
      </c>
      <c r="L9809" s="7">
        <v>41250</v>
      </c>
      <c r="M9809" s="5"/>
      <c r="N9809" s="5"/>
      <c r="O9809" s="20">
        <v>1</v>
      </c>
      <c r="P9809" s="8">
        <v>1</v>
      </c>
      <c r="Q9809" s="5"/>
    </row>
    <row r="9810" spans="1:17" ht="24" hidden="1" x14ac:dyDescent="0.2">
      <c r="A9810" s="16" t="s">
        <v>5920</v>
      </c>
      <c r="B9810" s="16" t="s">
        <v>9110</v>
      </c>
      <c r="C9810" s="17" t="s">
        <v>9080</v>
      </c>
      <c r="D9810" s="30" t="s">
        <v>9111</v>
      </c>
      <c r="J9810" s="5"/>
      <c r="K9810" s="19">
        <v>40044.400000000001</v>
      </c>
      <c r="L9810" s="7">
        <v>40044.400000000001</v>
      </c>
      <c r="M9810" s="5"/>
      <c r="N9810" s="5"/>
      <c r="O9810" s="20">
        <v>1</v>
      </c>
      <c r="P9810" s="8">
        <v>1</v>
      </c>
      <c r="Q9810" s="5"/>
    </row>
    <row r="9811" spans="1:17" ht="36" hidden="1" x14ac:dyDescent="0.2">
      <c r="A9811" s="16" t="s">
        <v>5920</v>
      </c>
      <c r="B9811" s="16" t="s">
        <v>9110</v>
      </c>
      <c r="C9811" s="17" t="s">
        <v>9081</v>
      </c>
      <c r="D9811" s="30" t="s">
        <v>9111</v>
      </c>
      <c r="J9811" s="19">
        <v>1413272.97</v>
      </c>
      <c r="K9811" s="5"/>
      <c r="L9811" s="7">
        <v>1413272.97</v>
      </c>
      <c r="M9811" s="5"/>
      <c r="N9811" s="20">
        <v>1</v>
      </c>
      <c r="O9811" s="5"/>
      <c r="P9811" s="8">
        <v>1</v>
      </c>
      <c r="Q9811" s="5"/>
    </row>
    <row r="9812" spans="1:17" ht="12" hidden="1" x14ac:dyDescent="0.2">
      <c r="A9812" s="16" t="s">
        <v>5920</v>
      </c>
      <c r="B9812" s="16" t="s">
        <v>9110</v>
      </c>
      <c r="C9812" s="17" t="s">
        <v>9082</v>
      </c>
      <c r="D9812" s="30" t="s">
        <v>9111</v>
      </c>
      <c r="J9812" s="5"/>
      <c r="K9812" s="19">
        <v>1725000</v>
      </c>
      <c r="L9812" s="6"/>
      <c r="M9812" s="19">
        <v>1725000</v>
      </c>
      <c r="N9812" s="5"/>
      <c r="O9812" s="20">
        <v>1</v>
      </c>
      <c r="P9812" s="6"/>
      <c r="Q9812" s="20">
        <v>1</v>
      </c>
    </row>
    <row r="9813" spans="1:17" ht="12" hidden="1" x14ac:dyDescent="0.2">
      <c r="A9813" s="16" t="s">
        <v>5920</v>
      </c>
      <c r="B9813" s="16" t="s">
        <v>9110</v>
      </c>
      <c r="C9813" s="17" t="s">
        <v>9083</v>
      </c>
      <c r="D9813" s="30" t="s">
        <v>9111</v>
      </c>
      <c r="J9813" s="5"/>
      <c r="K9813" s="19">
        <v>1725000</v>
      </c>
      <c r="L9813" s="6"/>
      <c r="M9813" s="19">
        <v>1725000</v>
      </c>
      <c r="N9813" s="5"/>
      <c r="O9813" s="20">
        <v>1</v>
      </c>
      <c r="P9813" s="6"/>
      <c r="Q9813" s="20">
        <v>1</v>
      </c>
    </row>
    <row r="9814" spans="1:17" ht="12" hidden="1" x14ac:dyDescent="0.2">
      <c r="A9814" s="16" t="s">
        <v>5920</v>
      </c>
      <c r="B9814" s="16" t="s">
        <v>9110</v>
      </c>
      <c r="C9814" s="17" t="s">
        <v>9084</v>
      </c>
      <c r="D9814" s="30" t="s">
        <v>9111</v>
      </c>
      <c r="J9814" s="5"/>
      <c r="K9814" s="19">
        <v>453200</v>
      </c>
      <c r="L9814" s="6"/>
      <c r="M9814" s="19">
        <v>453200</v>
      </c>
      <c r="N9814" s="5"/>
      <c r="O9814" s="20">
        <v>1</v>
      </c>
      <c r="P9814" s="6"/>
      <c r="Q9814" s="20">
        <v>1</v>
      </c>
    </row>
    <row r="9815" spans="1:17" ht="12" hidden="1" x14ac:dyDescent="0.2">
      <c r="A9815" s="16" t="s">
        <v>5920</v>
      </c>
      <c r="B9815" s="16" t="s">
        <v>9110</v>
      </c>
      <c r="C9815" s="17" t="s">
        <v>9085</v>
      </c>
      <c r="D9815" s="30" t="s">
        <v>9111</v>
      </c>
      <c r="J9815" s="5"/>
      <c r="K9815" s="19">
        <v>142379.32</v>
      </c>
      <c r="L9815" s="7">
        <v>142379.32</v>
      </c>
      <c r="M9815" s="5"/>
      <c r="N9815" s="5"/>
      <c r="O9815" s="20">
        <v>3</v>
      </c>
      <c r="P9815" s="8">
        <v>3</v>
      </c>
      <c r="Q9815" s="5"/>
    </row>
    <row r="9816" spans="1:17" ht="24" hidden="1" x14ac:dyDescent="0.2">
      <c r="A9816" s="16" t="s">
        <v>5920</v>
      </c>
      <c r="B9816" s="16" t="s">
        <v>9110</v>
      </c>
      <c r="C9816" s="17" t="s">
        <v>9086</v>
      </c>
      <c r="D9816" s="30" t="s">
        <v>9111</v>
      </c>
      <c r="J9816" s="5"/>
      <c r="K9816" s="19">
        <v>536918.4</v>
      </c>
      <c r="L9816" s="7">
        <v>536918.4</v>
      </c>
      <c r="M9816" s="5"/>
      <c r="N9816" s="5"/>
      <c r="O9816" s="20">
        <v>1</v>
      </c>
      <c r="P9816" s="8">
        <v>1</v>
      </c>
      <c r="Q9816" s="5"/>
    </row>
    <row r="9817" spans="1:17" ht="24" hidden="1" x14ac:dyDescent="0.2">
      <c r="A9817" s="16" t="s">
        <v>5920</v>
      </c>
      <c r="B9817" s="16" t="s">
        <v>9110</v>
      </c>
      <c r="C9817" s="17" t="s">
        <v>9087</v>
      </c>
      <c r="D9817" s="30" t="s">
        <v>9111</v>
      </c>
      <c r="J9817" s="5"/>
      <c r="K9817" s="19">
        <v>83527.199999999997</v>
      </c>
      <c r="L9817" s="7">
        <v>83527.199999999997</v>
      </c>
      <c r="M9817" s="5"/>
      <c r="N9817" s="5"/>
      <c r="O9817" s="20">
        <v>2</v>
      </c>
      <c r="P9817" s="8">
        <v>2</v>
      </c>
      <c r="Q9817" s="5"/>
    </row>
    <row r="9818" spans="1:17" ht="12" hidden="1" x14ac:dyDescent="0.2">
      <c r="A9818" s="16" t="s">
        <v>5920</v>
      </c>
      <c r="B9818" s="16" t="s">
        <v>9110</v>
      </c>
      <c r="C9818" s="17" t="s">
        <v>9088</v>
      </c>
      <c r="D9818" s="30" t="s">
        <v>9111</v>
      </c>
      <c r="J9818" s="5"/>
      <c r="K9818" s="19">
        <v>2101502.83</v>
      </c>
      <c r="L9818" s="6"/>
      <c r="M9818" s="19">
        <v>2101502.83</v>
      </c>
      <c r="N9818" s="5"/>
      <c r="O9818" s="20">
        <v>1</v>
      </c>
      <c r="P9818" s="6"/>
      <c r="Q9818" s="20">
        <v>1</v>
      </c>
    </row>
    <row r="9819" spans="1:17" ht="12" hidden="1" x14ac:dyDescent="0.2">
      <c r="A9819" s="16" t="s">
        <v>5920</v>
      </c>
      <c r="B9819" s="16" t="s">
        <v>9110</v>
      </c>
      <c r="C9819" s="17" t="s">
        <v>9089</v>
      </c>
      <c r="D9819" s="30" t="s">
        <v>9111</v>
      </c>
      <c r="J9819" s="19">
        <v>171459</v>
      </c>
      <c r="K9819" s="5"/>
      <c r="L9819" s="7">
        <v>171459</v>
      </c>
      <c r="M9819" s="5"/>
      <c r="N9819" s="20">
        <v>1</v>
      </c>
      <c r="O9819" s="5"/>
      <c r="P9819" s="8">
        <v>1</v>
      </c>
      <c r="Q9819" s="5"/>
    </row>
    <row r="9820" spans="1:17" ht="22.5" hidden="1" x14ac:dyDescent="0.2">
      <c r="A9820" s="16" t="s">
        <v>5920</v>
      </c>
      <c r="B9820" s="16" t="s">
        <v>9110</v>
      </c>
      <c r="C9820" s="17" t="s">
        <v>9090</v>
      </c>
      <c r="D9820" s="1" t="str">
        <f>VLOOKUP(C9820,[7]TDSheet!$D$3:$L$40000,8,FALSE)</f>
        <v>Производство 2022</v>
      </c>
      <c r="E9820" s="31">
        <f t="shared" ref="E9820:E9821" si="442">J9820-L9820</f>
        <v>519600</v>
      </c>
      <c r="F9820" s="31">
        <f t="shared" ref="F9820:F9821" si="443">N9820-P9820</f>
        <v>2</v>
      </c>
      <c r="G9820" s="1" t="str">
        <f>VLOOKUP(C9820,[7]TDSheet!$D$3:$L$40000,9,FALSE)</f>
        <v>УИТ</v>
      </c>
      <c r="H9820" s="27" t="str">
        <f>VLOOKUP(C9820,[7]TDSheet!$D$3:$L$40000,7,FALSE)</f>
        <v>Запланирован монтаж силами РСЦ в 2-3 кв. 2022 (АБК ЦДНГ Юг, и ПСП Клин)</v>
      </c>
      <c r="J9820" s="19">
        <v>519600</v>
      </c>
      <c r="K9820" s="5"/>
      <c r="L9820" s="6"/>
      <c r="M9820" s="19">
        <v>519600</v>
      </c>
      <c r="N9820" s="20">
        <v>2</v>
      </c>
      <c r="O9820" s="5"/>
      <c r="P9820" s="6"/>
      <c r="Q9820" s="20">
        <v>2</v>
      </c>
    </row>
    <row r="9821" spans="1:17" ht="135" hidden="1" x14ac:dyDescent="0.2">
      <c r="A9821" s="16" t="s">
        <v>5920</v>
      </c>
      <c r="B9821" s="16" t="s">
        <v>9110</v>
      </c>
      <c r="C9821" s="68" t="s">
        <v>9091</v>
      </c>
      <c r="D9821" s="69" t="s">
        <v>9002</v>
      </c>
      <c r="E9821" s="70">
        <f t="shared" si="442"/>
        <v>261261</v>
      </c>
      <c r="F9821" s="70">
        <f t="shared" si="443"/>
        <v>1</v>
      </c>
      <c r="G9821" s="69" t="str">
        <f>VLOOKUP(C9821,[7]TDSheet!$D$3:$L$40000,9,FALSE)</f>
        <v>ПТО</v>
      </c>
      <c r="H9821" s="71" t="s">
        <v>9530</v>
      </c>
      <c r="J9821" s="19">
        <v>261261</v>
      </c>
      <c r="K9821" s="5"/>
      <c r="L9821" s="6"/>
      <c r="M9821" s="19">
        <v>261261</v>
      </c>
      <c r="N9821" s="20">
        <v>1</v>
      </c>
      <c r="O9821" s="5"/>
      <c r="P9821" s="6"/>
      <c r="Q9821" s="20">
        <v>1</v>
      </c>
    </row>
    <row r="9822" spans="1:17" ht="24" hidden="1" x14ac:dyDescent="0.2">
      <c r="A9822" s="16" t="s">
        <v>5920</v>
      </c>
      <c r="B9822" s="16" t="s">
        <v>9110</v>
      </c>
      <c r="C9822" s="17" t="s">
        <v>9092</v>
      </c>
      <c r="D9822" s="30" t="s">
        <v>9111</v>
      </c>
      <c r="J9822" s="5"/>
      <c r="K9822" s="19">
        <v>526430.71999999997</v>
      </c>
      <c r="L9822" s="7">
        <v>526430.71999999997</v>
      </c>
      <c r="M9822" s="5"/>
      <c r="N9822" s="5"/>
      <c r="O9822" s="20">
        <v>2</v>
      </c>
      <c r="P9822" s="8">
        <v>2</v>
      </c>
      <c r="Q9822" s="5"/>
    </row>
    <row r="9823" spans="1:17" ht="24" hidden="1" x14ac:dyDescent="0.2">
      <c r="A9823" s="16" t="s">
        <v>5920</v>
      </c>
      <c r="B9823" s="16" t="s">
        <v>9110</v>
      </c>
      <c r="C9823" s="17" t="s">
        <v>9093</v>
      </c>
      <c r="D9823" s="30" t="s">
        <v>9111</v>
      </c>
      <c r="J9823" s="5"/>
      <c r="K9823" s="19">
        <v>604957.89</v>
      </c>
      <c r="L9823" s="7">
        <v>604957.89</v>
      </c>
      <c r="M9823" s="5"/>
      <c r="N9823" s="5"/>
      <c r="O9823" s="20">
        <v>2</v>
      </c>
      <c r="P9823" s="8">
        <v>2</v>
      </c>
      <c r="Q9823" s="5"/>
    </row>
    <row r="9824" spans="1:17" ht="12" hidden="1" x14ac:dyDescent="0.2">
      <c r="A9824" s="16" t="s">
        <v>5920</v>
      </c>
      <c r="B9824" s="16" t="s">
        <v>9110</v>
      </c>
      <c r="C9824" s="17" t="s">
        <v>9094</v>
      </c>
      <c r="D9824" s="30" t="s">
        <v>9111</v>
      </c>
      <c r="J9824" s="5"/>
      <c r="K9824" s="19">
        <v>883999.99</v>
      </c>
      <c r="L9824" s="7">
        <v>883999.99</v>
      </c>
      <c r="M9824" s="5"/>
      <c r="N9824" s="5"/>
      <c r="O9824" s="20">
        <v>1</v>
      </c>
      <c r="P9824" s="8">
        <v>1</v>
      </c>
      <c r="Q9824" s="5"/>
    </row>
    <row r="9825" spans="1:17" ht="24" hidden="1" x14ac:dyDescent="0.2">
      <c r="A9825" s="16" t="s">
        <v>5920</v>
      </c>
      <c r="B9825" s="16" t="s">
        <v>9110</v>
      </c>
      <c r="C9825" s="17" t="s">
        <v>9095</v>
      </c>
      <c r="D9825" s="30" t="s">
        <v>9111</v>
      </c>
      <c r="J9825" s="5"/>
      <c r="K9825" s="19">
        <v>148650</v>
      </c>
      <c r="L9825" s="6"/>
      <c r="M9825" s="19">
        <v>148650</v>
      </c>
      <c r="N9825" s="5"/>
      <c r="O9825" s="20">
        <v>3</v>
      </c>
      <c r="P9825" s="6"/>
      <c r="Q9825" s="20">
        <v>3</v>
      </c>
    </row>
    <row r="9826" spans="1:17" ht="24" hidden="1" x14ac:dyDescent="0.2">
      <c r="A9826" s="16" t="s">
        <v>5920</v>
      </c>
      <c r="B9826" s="16" t="s">
        <v>9110</v>
      </c>
      <c r="C9826" s="17" t="s">
        <v>9096</v>
      </c>
      <c r="D9826" s="30" t="s">
        <v>9111</v>
      </c>
      <c r="J9826" s="5"/>
      <c r="K9826" s="19">
        <v>320642.78000000003</v>
      </c>
      <c r="L9826" s="7">
        <v>320642.78000000003</v>
      </c>
      <c r="M9826" s="5"/>
      <c r="N9826" s="5"/>
      <c r="O9826" s="20">
        <v>1</v>
      </c>
      <c r="P9826" s="8">
        <v>1</v>
      </c>
      <c r="Q9826" s="5"/>
    </row>
    <row r="9827" spans="1:17" ht="24" hidden="1" x14ac:dyDescent="0.2">
      <c r="A9827" s="16" t="s">
        <v>5920</v>
      </c>
      <c r="B9827" s="16" t="s">
        <v>9110</v>
      </c>
      <c r="C9827" s="17" t="s">
        <v>9097</v>
      </c>
      <c r="D9827" s="30" t="s">
        <v>9111</v>
      </c>
      <c r="J9827" s="5"/>
      <c r="K9827" s="19">
        <v>49450</v>
      </c>
      <c r="L9827" s="6"/>
      <c r="M9827" s="19">
        <v>49450</v>
      </c>
      <c r="N9827" s="5"/>
      <c r="O9827" s="20">
        <v>1</v>
      </c>
      <c r="P9827" s="6"/>
      <c r="Q9827" s="20">
        <v>1</v>
      </c>
    </row>
    <row r="9828" spans="1:17" ht="24" hidden="1" x14ac:dyDescent="0.2">
      <c r="A9828" s="16" t="s">
        <v>5920</v>
      </c>
      <c r="B9828" s="16" t="s">
        <v>9110</v>
      </c>
      <c r="C9828" s="17" t="s">
        <v>9055</v>
      </c>
      <c r="D9828" s="30" t="s">
        <v>9111</v>
      </c>
      <c r="J9828" s="5"/>
      <c r="K9828" s="19">
        <v>120433.2</v>
      </c>
      <c r="L9828" s="7">
        <v>120433.2</v>
      </c>
      <c r="M9828" s="5"/>
      <c r="N9828" s="5"/>
      <c r="O9828" s="20">
        <v>1</v>
      </c>
      <c r="P9828" s="8">
        <v>1</v>
      </c>
      <c r="Q9828" s="5"/>
    </row>
    <row r="9829" spans="1:17" ht="12" hidden="1" x14ac:dyDescent="0.2">
      <c r="A9829" s="16" t="s">
        <v>5920</v>
      </c>
      <c r="B9829" s="16" t="s">
        <v>9110</v>
      </c>
      <c r="C9829" s="17" t="s">
        <v>9098</v>
      </c>
      <c r="D9829" s="30" t="s">
        <v>9111</v>
      </c>
      <c r="J9829" s="19">
        <v>123890.4</v>
      </c>
      <c r="K9829" s="5"/>
      <c r="L9829" s="7">
        <v>123890.4</v>
      </c>
      <c r="M9829" s="5"/>
      <c r="N9829" s="20">
        <v>3</v>
      </c>
      <c r="O9829" s="5"/>
      <c r="P9829" s="8">
        <v>3</v>
      </c>
      <c r="Q9829" s="5"/>
    </row>
    <row r="9830" spans="1:17" ht="12" hidden="1" x14ac:dyDescent="0.2">
      <c r="A9830" s="16" t="s">
        <v>5920</v>
      </c>
      <c r="B9830" s="16" t="s">
        <v>9110</v>
      </c>
      <c r="C9830" s="17" t="s">
        <v>9099</v>
      </c>
      <c r="D9830" s="30" t="s">
        <v>9002</v>
      </c>
      <c r="E9830" s="31">
        <f>J9830-L9830</f>
        <v>47557.2</v>
      </c>
      <c r="F9830" s="31">
        <f>N9830-P9830</f>
        <v>1</v>
      </c>
      <c r="G9830" s="1" t="str">
        <f>VLOOKUP(C9830,[7]TDSheet!$D$3:$L$40000,9,FALSE)</f>
        <v>УИТ</v>
      </c>
      <c r="H9830" s="32" t="s">
        <v>9002</v>
      </c>
      <c r="J9830" s="19">
        <v>47557.2</v>
      </c>
      <c r="K9830" s="5"/>
      <c r="L9830" s="6"/>
      <c r="M9830" s="19">
        <v>47557.2</v>
      </c>
      <c r="N9830" s="20">
        <v>1</v>
      </c>
      <c r="O9830" s="5"/>
      <c r="P9830" s="6"/>
      <c r="Q9830" s="20">
        <v>1</v>
      </c>
    </row>
    <row r="9831" spans="1:17" ht="24" hidden="1" x14ac:dyDescent="0.2">
      <c r="A9831" s="16" t="s">
        <v>5920</v>
      </c>
      <c r="B9831" s="16" t="s">
        <v>9110</v>
      </c>
      <c r="C9831" s="17" t="s">
        <v>9100</v>
      </c>
      <c r="D9831" s="30" t="s">
        <v>9111</v>
      </c>
      <c r="J9831" s="5"/>
      <c r="K9831" s="19">
        <v>257168</v>
      </c>
      <c r="L9831" s="7">
        <v>257168</v>
      </c>
      <c r="M9831" s="5"/>
      <c r="N9831" s="5"/>
      <c r="O9831" s="20">
        <v>4</v>
      </c>
      <c r="P9831" s="8">
        <v>4</v>
      </c>
      <c r="Q9831" s="5"/>
    </row>
    <row r="9832" spans="1:17" ht="12" hidden="1" x14ac:dyDescent="0.2">
      <c r="A9832" s="16" t="s">
        <v>5920</v>
      </c>
      <c r="B9832" s="16" t="s">
        <v>9110</v>
      </c>
      <c r="C9832" s="17" t="s">
        <v>9061</v>
      </c>
      <c r="D9832" s="30" t="s">
        <v>9111</v>
      </c>
      <c r="J9832" s="5"/>
      <c r="K9832" s="19">
        <v>143829</v>
      </c>
      <c r="L9832" s="6"/>
      <c r="M9832" s="19">
        <v>143829</v>
      </c>
      <c r="N9832" s="5"/>
      <c r="O9832" s="20">
        <v>3</v>
      </c>
      <c r="P9832" s="6"/>
      <c r="Q9832" s="20">
        <v>3</v>
      </c>
    </row>
    <row r="9833" spans="1:17" ht="12" hidden="1" x14ac:dyDescent="0.2">
      <c r="A9833" s="16" t="s">
        <v>5920</v>
      </c>
      <c r="B9833" s="16" t="s">
        <v>9110</v>
      </c>
      <c r="C9833" s="17" t="s">
        <v>9101</v>
      </c>
      <c r="D9833" s="30" t="s">
        <v>9111</v>
      </c>
      <c r="J9833" s="5"/>
      <c r="K9833" s="19">
        <v>2730000</v>
      </c>
      <c r="L9833" s="7">
        <v>2730000</v>
      </c>
      <c r="M9833" s="5"/>
      <c r="N9833" s="5"/>
      <c r="O9833" s="20">
        <v>1</v>
      </c>
      <c r="P9833" s="8">
        <v>1</v>
      </c>
      <c r="Q9833" s="5"/>
    </row>
    <row r="9834" spans="1:17" ht="24" hidden="1" x14ac:dyDescent="0.2">
      <c r="A9834" s="16" t="s">
        <v>5920</v>
      </c>
      <c r="B9834" s="16" t="s">
        <v>9110</v>
      </c>
      <c r="C9834" s="17" t="s">
        <v>9102</v>
      </c>
      <c r="D9834" s="30" t="s">
        <v>9111</v>
      </c>
      <c r="J9834" s="5"/>
      <c r="K9834" s="19">
        <v>424350</v>
      </c>
      <c r="L9834" s="6"/>
      <c r="M9834" s="19">
        <v>424350</v>
      </c>
      <c r="N9834" s="5"/>
      <c r="O9834" s="20">
        <v>3</v>
      </c>
      <c r="P9834" s="6"/>
      <c r="Q9834" s="20">
        <v>3</v>
      </c>
    </row>
    <row r="9835" spans="1:17" ht="24" hidden="1" x14ac:dyDescent="0.2">
      <c r="A9835" s="16" t="s">
        <v>5920</v>
      </c>
      <c r="B9835" s="16" t="s">
        <v>9110</v>
      </c>
      <c r="C9835" s="17" t="s">
        <v>9103</v>
      </c>
      <c r="D9835" s="30" t="s">
        <v>9111</v>
      </c>
      <c r="J9835" s="5"/>
      <c r="K9835" s="19">
        <v>165600</v>
      </c>
      <c r="L9835" s="6"/>
      <c r="M9835" s="19">
        <v>165600</v>
      </c>
      <c r="N9835" s="5"/>
      <c r="O9835" s="20">
        <v>1</v>
      </c>
      <c r="P9835" s="6"/>
      <c r="Q9835" s="20">
        <v>1</v>
      </c>
    </row>
    <row r="9836" spans="1:17" ht="24" hidden="1" x14ac:dyDescent="0.2">
      <c r="A9836" s="16" t="s">
        <v>5920</v>
      </c>
      <c r="B9836" s="16" t="s">
        <v>9110</v>
      </c>
      <c r="C9836" s="17" t="s">
        <v>9104</v>
      </c>
      <c r="D9836" s="30" t="s">
        <v>9111</v>
      </c>
      <c r="J9836" s="5"/>
      <c r="K9836" s="19">
        <v>250125</v>
      </c>
      <c r="L9836" s="7">
        <v>250125</v>
      </c>
      <c r="M9836" s="5"/>
      <c r="N9836" s="5"/>
      <c r="O9836" s="20">
        <v>1</v>
      </c>
      <c r="P9836" s="8">
        <v>1</v>
      </c>
      <c r="Q9836" s="5"/>
    </row>
    <row r="9837" spans="1:17" ht="12" hidden="1" x14ac:dyDescent="0.2">
      <c r="A9837" s="16" t="s">
        <v>5920</v>
      </c>
      <c r="B9837" s="16" t="s">
        <v>9110</v>
      </c>
      <c r="C9837" s="17" t="s">
        <v>9105</v>
      </c>
      <c r="D9837" s="30" t="s">
        <v>9111</v>
      </c>
      <c r="J9837" s="5"/>
      <c r="K9837" s="19">
        <v>287400</v>
      </c>
      <c r="L9837" s="7">
        <v>287400</v>
      </c>
      <c r="M9837" s="5"/>
      <c r="N9837" s="5"/>
      <c r="O9837" s="20">
        <v>1</v>
      </c>
      <c r="P9837" s="8">
        <v>1</v>
      </c>
      <c r="Q9837" s="5"/>
    </row>
    <row r="9838" spans="1:17" ht="12" hidden="1" x14ac:dyDescent="0.2">
      <c r="A9838" s="16" t="s">
        <v>5920</v>
      </c>
      <c r="B9838" s="16" t="s">
        <v>9110</v>
      </c>
      <c r="C9838" s="17" t="s">
        <v>9106</v>
      </c>
      <c r="D9838" s="30" t="s">
        <v>9111</v>
      </c>
      <c r="J9838" s="19">
        <v>579119.67000000004</v>
      </c>
      <c r="K9838" s="5"/>
      <c r="L9838" s="7">
        <v>579119.67000000004</v>
      </c>
      <c r="M9838" s="5"/>
      <c r="N9838" s="20">
        <v>1</v>
      </c>
      <c r="O9838" s="5"/>
      <c r="P9838" s="8">
        <v>1</v>
      </c>
      <c r="Q9838" s="5"/>
    </row>
    <row r="9839" spans="1:17" ht="12" hidden="1" x14ac:dyDescent="0.2">
      <c r="A9839" s="16" t="s">
        <v>5920</v>
      </c>
      <c r="B9839" s="16" t="s">
        <v>9110</v>
      </c>
      <c r="C9839" s="17" t="s">
        <v>9107</v>
      </c>
      <c r="D9839" s="30" t="s">
        <v>9111</v>
      </c>
      <c r="J9839" s="5"/>
      <c r="K9839" s="19">
        <v>24280119.960000001</v>
      </c>
      <c r="L9839" s="6"/>
      <c r="M9839" s="19">
        <v>24280119.960000001</v>
      </c>
      <c r="N9839" s="5"/>
      <c r="O9839" s="23">
        <v>1</v>
      </c>
      <c r="P9839" s="6"/>
      <c r="Q9839" s="23">
        <v>1</v>
      </c>
    </row>
    <row r="9840" spans="1:17" ht="12" hidden="1" x14ac:dyDescent="0.2">
      <c r="A9840" s="33" t="s">
        <v>9113</v>
      </c>
      <c r="B9840" s="16" t="s">
        <v>9476</v>
      </c>
      <c r="C9840" s="34" t="s">
        <v>9114</v>
      </c>
      <c r="D9840" s="30" t="s">
        <v>9477</v>
      </c>
      <c r="J9840" s="5"/>
      <c r="K9840" s="7">
        <v>44159.47</v>
      </c>
      <c r="L9840" s="19">
        <v>44159.47</v>
      </c>
      <c r="M9840" s="6"/>
    </row>
    <row r="9841" spans="1:13" ht="12" hidden="1" x14ac:dyDescent="0.2">
      <c r="A9841" s="33" t="s">
        <v>9113</v>
      </c>
      <c r="B9841" s="16" t="s">
        <v>9476</v>
      </c>
      <c r="C9841" s="34" t="s">
        <v>9114</v>
      </c>
      <c r="D9841" s="30" t="s">
        <v>9477</v>
      </c>
      <c r="J9841" s="5"/>
      <c r="K9841" s="7">
        <v>44159.47</v>
      </c>
      <c r="L9841" s="19">
        <v>44159.47</v>
      </c>
      <c r="M9841" s="6"/>
    </row>
    <row r="9842" spans="1:13" ht="12" hidden="1" x14ac:dyDescent="0.2">
      <c r="A9842" s="33" t="s">
        <v>9113</v>
      </c>
      <c r="B9842" s="16" t="s">
        <v>9476</v>
      </c>
      <c r="C9842" s="34" t="s">
        <v>9115</v>
      </c>
      <c r="D9842" s="30" t="s">
        <v>9477</v>
      </c>
      <c r="J9842" s="5"/>
      <c r="K9842" s="7">
        <v>94000</v>
      </c>
      <c r="L9842" s="19">
        <v>94000</v>
      </c>
      <c r="M9842" s="6"/>
    </row>
    <row r="9843" spans="1:13" ht="12" hidden="1" x14ac:dyDescent="0.2">
      <c r="A9843" s="33" t="s">
        <v>9113</v>
      </c>
      <c r="B9843" s="16" t="s">
        <v>9476</v>
      </c>
      <c r="C9843" s="34" t="s">
        <v>9116</v>
      </c>
      <c r="D9843" s="30" t="s">
        <v>9477</v>
      </c>
      <c r="J9843" s="19">
        <v>41018.18</v>
      </c>
      <c r="K9843" s="6"/>
      <c r="L9843" s="19">
        <v>41018.18</v>
      </c>
      <c r="M9843" s="6"/>
    </row>
    <row r="9844" spans="1:13" ht="12" hidden="1" x14ac:dyDescent="0.2">
      <c r="A9844" s="33" t="s">
        <v>9113</v>
      </c>
      <c r="B9844" s="16" t="s">
        <v>9476</v>
      </c>
      <c r="C9844" s="34" t="s">
        <v>9117</v>
      </c>
      <c r="D9844" s="30" t="s">
        <v>9477</v>
      </c>
      <c r="J9844" s="5"/>
      <c r="K9844" s="7">
        <v>315060</v>
      </c>
      <c r="L9844" s="19">
        <v>315060</v>
      </c>
      <c r="M9844" s="6"/>
    </row>
    <row r="9845" spans="1:13" ht="12" hidden="1" x14ac:dyDescent="0.2">
      <c r="A9845" s="33" t="s">
        <v>9113</v>
      </c>
      <c r="B9845" s="16" t="s">
        <v>9476</v>
      </c>
      <c r="C9845" s="34" t="s">
        <v>9118</v>
      </c>
      <c r="D9845" s="30" t="s">
        <v>9477</v>
      </c>
      <c r="J9845" s="5"/>
      <c r="K9845" s="7">
        <v>397140</v>
      </c>
      <c r="L9845" s="19">
        <v>397140</v>
      </c>
      <c r="M9845" s="6"/>
    </row>
    <row r="9846" spans="1:13" ht="24" hidden="1" x14ac:dyDescent="0.2">
      <c r="A9846" s="33" t="s">
        <v>9113</v>
      </c>
      <c r="B9846" s="16" t="s">
        <v>9476</v>
      </c>
      <c r="C9846" s="34" t="s">
        <v>9119</v>
      </c>
      <c r="D9846" s="30" t="s">
        <v>9477</v>
      </c>
      <c r="J9846" s="5"/>
      <c r="K9846" s="7">
        <v>415260</v>
      </c>
      <c r="L9846" s="19">
        <v>415260</v>
      </c>
      <c r="M9846" s="6"/>
    </row>
    <row r="9847" spans="1:13" ht="24" hidden="1" x14ac:dyDescent="0.2">
      <c r="A9847" s="33" t="s">
        <v>9113</v>
      </c>
      <c r="B9847" s="16" t="s">
        <v>9476</v>
      </c>
      <c r="C9847" s="34" t="s">
        <v>9120</v>
      </c>
      <c r="D9847" s="30" t="s">
        <v>9477</v>
      </c>
      <c r="J9847" s="5"/>
      <c r="K9847" s="7">
        <v>415260</v>
      </c>
      <c r="L9847" s="19">
        <v>415260</v>
      </c>
      <c r="M9847" s="6"/>
    </row>
    <row r="9848" spans="1:13" ht="24" hidden="1" x14ac:dyDescent="0.2">
      <c r="A9848" s="33" t="s">
        <v>9113</v>
      </c>
      <c r="B9848" s="16" t="s">
        <v>9476</v>
      </c>
      <c r="C9848" s="34" t="s">
        <v>9121</v>
      </c>
      <c r="D9848" s="30" t="s">
        <v>9477</v>
      </c>
      <c r="J9848" s="5"/>
      <c r="K9848" s="7">
        <v>415260</v>
      </c>
      <c r="L9848" s="19">
        <v>415260</v>
      </c>
      <c r="M9848" s="6"/>
    </row>
    <row r="9849" spans="1:13" ht="12" hidden="1" x14ac:dyDescent="0.2">
      <c r="A9849" s="33" t="s">
        <v>9113</v>
      </c>
      <c r="B9849" s="16" t="s">
        <v>9476</v>
      </c>
      <c r="C9849" s="34" t="s">
        <v>9122</v>
      </c>
      <c r="D9849" s="30" t="s">
        <v>9477</v>
      </c>
      <c r="J9849" s="5"/>
      <c r="K9849" s="7">
        <v>42840</v>
      </c>
      <c r="L9849" s="19">
        <v>42840</v>
      </c>
      <c r="M9849" s="6"/>
    </row>
    <row r="9850" spans="1:13" ht="12" hidden="1" x14ac:dyDescent="0.2">
      <c r="A9850" s="33" t="s">
        <v>9113</v>
      </c>
      <c r="B9850" s="16" t="s">
        <v>9476</v>
      </c>
      <c r="C9850" s="34" t="s">
        <v>9123</v>
      </c>
      <c r="D9850" s="30" t="s">
        <v>9477</v>
      </c>
      <c r="J9850" s="5"/>
      <c r="K9850" s="7">
        <v>42840</v>
      </c>
      <c r="L9850" s="19">
        <v>42840</v>
      </c>
      <c r="M9850" s="6"/>
    </row>
    <row r="9851" spans="1:13" ht="12" hidden="1" x14ac:dyDescent="0.2">
      <c r="A9851" s="33" t="s">
        <v>9113</v>
      </c>
      <c r="B9851" s="16" t="s">
        <v>9476</v>
      </c>
      <c r="C9851" s="34" t="s">
        <v>9124</v>
      </c>
      <c r="D9851" s="30" t="s">
        <v>9477</v>
      </c>
      <c r="J9851" s="5"/>
      <c r="K9851" s="7">
        <v>42840</v>
      </c>
      <c r="L9851" s="19">
        <v>42840</v>
      </c>
      <c r="M9851" s="6"/>
    </row>
    <row r="9852" spans="1:13" ht="12" hidden="1" x14ac:dyDescent="0.2">
      <c r="A9852" s="33" t="s">
        <v>9113</v>
      </c>
      <c r="B9852" s="16" t="s">
        <v>9476</v>
      </c>
      <c r="C9852" s="34" t="s">
        <v>9125</v>
      </c>
      <c r="D9852" s="30" t="s">
        <v>9477</v>
      </c>
      <c r="J9852" s="5"/>
      <c r="K9852" s="7">
        <v>42840</v>
      </c>
      <c r="L9852" s="19">
        <v>42840</v>
      </c>
      <c r="M9852" s="6"/>
    </row>
    <row r="9853" spans="1:13" ht="12" hidden="1" x14ac:dyDescent="0.2">
      <c r="A9853" s="33" t="s">
        <v>9113</v>
      </c>
      <c r="B9853" s="16" t="s">
        <v>9476</v>
      </c>
      <c r="C9853" s="34" t="s">
        <v>9126</v>
      </c>
      <c r="D9853" s="30" t="s">
        <v>9477</v>
      </c>
      <c r="J9853" s="5"/>
      <c r="K9853" s="7">
        <v>42840</v>
      </c>
      <c r="L9853" s="19">
        <v>42840</v>
      </c>
      <c r="M9853" s="6"/>
    </row>
    <row r="9854" spans="1:13" ht="12" hidden="1" x14ac:dyDescent="0.2">
      <c r="A9854" s="33" t="s">
        <v>9113</v>
      </c>
      <c r="B9854" s="16" t="s">
        <v>9476</v>
      </c>
      <c r="C9854" s="34" t="s">
        <v>9127</v>
      </c>
      <c r="D9854" s="30" t="s">
        <v>9477</v>
      </c>
      <c r="J9854" s="5"/>
      <c r="K9854" s="7">
        <v>42840</v>
      </c>
      <c r="L9854" s="19">
        <v>42840</v>
      </c>
      <c r="M9854" s="6"/>
    </row>
    <row r="9855" spans="1:13" ht="12" hidden="1" x14ac:dyDescent="0.2">
      <c r="A9855" s="33" t="s">
        <v>9113</v>
      </c>
      <c r="B9855" s="16" t="s">
        <v>9476</v>
      </c>
      <c r="C9855" s="34" t="s">
        <v>9128</v>
      </c>
      <c r="D9855" s="30" t="s">
        <v>9477</v>
      </c>
      <c r="J9855" s="5"/>
      <c r="K9855" s="7">
        <v>42840</v>
      </c>
      <c r="L9855" s="19">
        <v>42840</v>
      </c>
      <c r="M9855" s="6"/>
    </row>
    <row r="9856" spans="1:13" ht="12" hidden="1" x14ac:dyDescent="0.2">
      <c r="A9856" s="33" t="s">
        <v>9113</v>
      </c>
      <c r="B9856" s="16" t="s">
        <v>9476</v>
      </c>
      <c r="C9856" s="34" t="s">
        <v>9129</v>
      </c>
      <c r="D9856" s="30" t="s">
        <v>9477</v>
      </c>
      <c r="J9856" s="5"/>
      <c r="K9856" s="7">
        <v>42840</v>
      </c>
      <c r="L9856" s="19">
        <v>42840</v>
      </c>
      <c r="M9856" s="6"/>
    </row>
    <row r="9857" spans="1:13" ht="12" hidden="1" x14ac:dyDescent="0.2">
      <c r="A9857" s="33" t="s">
        <v>9113</v>
      </c>
      <c r="B9857" s="16" t="s">
        <v>9476</v>
      </c>
      <c r="C9857" s="34" t="s">
        <v>9130</v>
      </c>
      <c r="D9857" s="30" t="s">
        <v>9477</v>
      </c>
      <c r="J9857" s="5"/>
      <c r="K9857" s="7">
        <v>42840</v>
      </c>
      <c r="L9857" s="19">
        <v>42840</v>
      </c>
      <c r="M9857" s="6"/>
    </row>
    <row r="9858" spans="1:13" ht="12" hidden="1" x14ac:dyDescent="0.2">
      <c r="A9858" s="33" t="s">
        <v>9113</v>
      </c>
      <c r="B9858" s="16" t="s">
        <v>9476</v>
      </c>
      <c r="C9858" s="34" t="s">
        <v>9131</v>
      </c>
      <c r="D9858" s="30" t="s">
        <v>9477</v>
      </c>
      <c r="J9858" s="5"/>
      <c r="K9858" s="7">
        <v>354990</v>
      </c>
      <c r="L9858" s="19">
        <v>354990</v>
      </c>
      <c r="M9858" s="6"/>
    </row>
    <row r="9859" spans="1:13" ht="12" hidden="1" x14ac:dyDescent="0.2">
      <c r="A9859" s="33" t="s">
        <v>9113</v>
      </c>
      <c r="B9859" s="16" t="s">
        <v>9476</v>
      </c>
      <c r="C9859" s="34" t="s">
        <v>9132</v>
      </c>
      <c r="D9859" s="30" t="s">
        <v>9477</v>
      </c>
      <c r="J9859" s="5"/>
      <c r="K9859" s="7">
        <v>46345</v>
      </c>
      <c r="L9859" s="19">
        <v>46345</v>
      </c>
      <c r="M9859" s="6"/>
    </row>
    <row r="9860" spans="1:13" ht="24" hidden="1" x14ac:dyDescent="0.2">
      <c r="A9860" s="33" t="s">
        <v>9113</v>
      </c>
      <c r="B9860" s="16" t="s">
        <v>9476</v>
      </c>
      <c r="C9860" s="34" t="s">
        <v>9133</v>
      </c>
      <c r="D9860" s="30" t="s">
        <v>9477</v>
      </c>
      <c r="J9860" s="5"/>
      <c r="K9860" s="7">
        <v>42021.599999999999</v>
      </c>
      <c r="L9860" s="5"/>
      <c r="M9860" s="7">
        <v>42021.599999999999</v>
      </c>
    </row>
    <row r="9861" spans="1:13" ht="24" hidden="1" x14ac:dyDescent="0.2">
      <c r="A9861" s="33" t="s">
        <v>9113</v>
      </c>
      <c r="B9861" s="16" t="s">
        <v>9476</v>
      </c>
      <c r="C9861" s="34" t="s">
        <v>9134</v>
      </c>
      <c r="D9861" s="30" t="s">
        <v>9477</v>
      </c>
      <c r="J9861" s="5"/>
      <c r="K9861" s="7">
        <v>56566.8</v>
      </c>
      <c r="L9861" s="5"/>
      <c r="M9861" s="7">
        <v>56566.8</v>
      </c>
    </row>
    <row r="9862" spans="1:13" ht="24" hidden="1" x14ac:dyDescent="0.2">
      <c r="A9862" s="33" t="s">
        <v>9113</v>
      </c>
      <c r="B9862" s="16" t="s">
        <v>9476</v>
      </c>
      <c r="C9862" s="34" t="s">
        <v>9135</v>
      </c>
      <c r="D9862" s="30" t="s">
        <v>9477</v>
      </c>
      <c r="J9862" s="5"/>
      <c r="K9862" s="7">
        <v>87360</v>
      </c>
      <c r="L9862" s="19">
        <v>87360</v>
      </c>
      <c r="M9862" s="6"/>
    </row>
    <row r="9863" spans="1:13" ht="24" hidden="1" x14ac:dyDescent="0.2">
      <c r="A9863" s="33" t="s">
        <v>9113</v>
      </c>
      <c r="B9863" s="16" t="s">
        <v>9476</v>
      </c>
      <c r="C9863" s="34" t="s">
        <v>9136</v>
      </c>
      <c r="D9863" s="30" t="s">
        <v>9477</v>
      </c>
      <c r="J9863" s="5"/>
      <c r="K9863" s="7">
        <v>87360</v>
      </c>
      <c r="L9863" s="19">
        <v>87360</v>
      </c>
      <c r="M9863" s="6"/>
    </row>
    <row r="9864" spans="1:13" ht="24" hidden="1" x14ac:dyDescent="0.2">
      <c r="A9864" s="33" t="s">
        <v>9113</v>
      </c>
      <c r="B9864" s="16" t="s">
        <v>9476</v>
      </c>
      <c r="C9864" s="34" t="s">
        <v>9137</v>
      </c>
      <c r="D9864" s="30" t="s">
        <v>9477</v>
      </c>
      <c r="J9864" s="5"/>
      <c r="K9864" s="7">
        <v>87360</v>
      </c>
      <c r="L9864" s="19">
        <v>87360</v>
      </c>
      <c r="M9864" s="6"/>
    </row>
    <row r="9865" spans="1:13" ht="24" hidden="1" x14ac:dyDescent="0.2">
      <c r="A9865" s="33" t="s">
        <v>9113</v>
      </c>
      <c r="B9865" s="16" t="s">
        <v>9476</v>
      </c>
      <c r="C9865" s="34" t="s">
        <v>9138</v>
      </c>
      <c r="D9865" s="30" t="s">
        <v>9477</v>
      </c>
      <c r="J9865" s="5"/>
      <c r="K9865" s="7">
        <v>87360</v>
      </c>
      <c r="L9865" s="19">
        <v>87360</v>
      </c>
      <c r="M9865" s="6"/>
    </row>
    <row r="9866" spans="1:13" ht="24" hidden="1" x14ac:dyDescent="0.2">
      <c r="A9866" s="33" t="s">
        <v>9113</v>
      </c>
      <c r="B9866" s="16" t="s">
        <v>9476</v>
      </c>
      <c r="C9866" s="34" t="s">
        <v>9139</v>
      </c>
      <c r="D9866" s="30" t="s">
        <v>9477</v>
      </c>
      <c r="J9866" s="5"/>
      <c r="K9866" s="7">
        <v>87360</v>
      </c>
      <c r="L9866" s="19">
        <v>87360</v>
      </c>
      <c r="M9866" s="6"/>
    </row>
    <row r="9867" spans="1:13" ht="24" hidden="1" x14ac:dyDescent="0.2">
      <c r="A9867" s="33" t="s">
        <v>9113</v>
      </c>
      <c r="B9867" s="16" t="s">
        <v>9476</v>
      </c>
      <c r="C9867" s="34" t="s">
        <v>9140</v>
      </c>
      <c r="D9867" s="30" t="s">
        <v>9477</v>
      </c>
      <c r="J9867" s="5"/>
      <c r="K9867" s="7">
        <v>87360</v>
      </c>
      <c r="L9867" s="19">
        <v>87360</v>
      </c>
      <c r="M9867" s="6"/>
    </row>
    <row r="9868" spans="1:13" ht="24" hidden="1" x14ac:dyDescent="0.2">
      <c r="A9868" s="33" t="s">
        <v>9113</v>
      </c>
      <c r="B9868" s="16" t="s">
        <v>9476</v>
      </c>
      <c r="C9868" s="34" t="s">
        <v>9141</v>
      </c>
      <c r="D9868" s="30" t="s">
        <v>9477</v>
      </c>
      <c r="J9868" s="5"/>
      <c r="K9868" s="7">
        <v>114660</v>
      </c>
      <c r="L9868" s="19">
        <v>114660</v>
      </c>
      <c r="M9868" s="6"/>
    </row>
    <row r="9869" spans="1:13" ht="24" hidden="1" x14ac:dyDescent="0.2">
      <c r="A9869" s="33" t="s">
        <v>9113</v>
      </c>
      <c r="B9869" s="16" t="s">
        <v>9476</v>
      </c>
      <c r="C9869" s="34" t="s">
        <v>9142</v>
      </c>
      <c r="D9869" s="30" t="s">
        <v>9477</v>
      </c>
      <c r="J9869" s="5"/>
      <c r="K9869" s="7">
        <v>114660</v>
      </c>
      <c r="L9869" s="19">
        <v>114660</v>
      </c>
      <c r="M9869" s="6"/>
    </row>
    <row r="9870" spans="1:13" ht="24" hidden="1" x14ac:dyDescent="0.2">
      <c r="A9870" s="33" t="s">
        <v>9113</v>
      </c>
      <c r="B9870" s="16" t="s">
        <v>9476</v>
      </c>
      <c r="C9870" s="34" t="s">
        <v>9143</v>
      </c>
      <c r="D9870" s="30" t="s">
        <v>9477</v>
      </c>
      <c r="J9870" s="5"/>
      <c r="K9870" s="7">
        <v>114660</v>
      </c>
      <c r="L9870" s="19">
        <v>114660</v>
      </c>
      <c r="M9870" s="6"/>
    </row>
    <row r="9871" spans="1:13" ht="24" hidden="1" x14ac:dyDescent="0.2">
      <c r="A9871" s="33" t="s">
        <v>9113</v>
      </c>
      <c r="B9871" s="16" t="s">
        <v>9476</v>
      </c>
      <c r="C9871" s="34" t="s">
        <v>9144</v>
      </c>
      <c r="D9871" s="30" t="s">
        <v>9477</v>
      </c>
      <c r="J9871" s="5"/>
      <c r="K9871" s="7">
        <v>114660</v>
      </c>
      <c r="L9871" s="19">
        <v>114660</v>
      </c>
      <c r="M9871" s="6"/>
    </row>
    <row r="9872" spans="1:13" ht="24" hidden="1" x14ac:dyDescent="0.2">
      <c r="A9872" s="33" t="s">
        <v>9113</v>
      </c>
      <c r="B9872" s="16" t="s">
        <v>9476</v>
      </c>
      <c r="C9872" s="34" t="s">
        <v>9145</v>
      </c>
      <c r="D9872" s="30" t="s">
        <v>9477</v>
      </c>
      <c r="J9872" s="5"/>
      <c r="K9872" s="7">
        <v>114660</v>
      </c>
      <c r="L9872" s="19">
        <v>114660</v>
      </c>
      <c r="M9872" s="6"/>
    </row>
    <row r="9873" spans="1:13" ht="24" hidden="1" x14ac:dyDescent="0.2">
      <c r="A9873" s="33" t="s">
        <v>9113</v>
      </c>
      <c r="B9873" s="16" t="s">
        <v>9476</v>
      </c>
      <c r="C9873" s="34" t="s">
        <v>9146</v>
      </c>
      <c r="D9873" s="30" t="s">
        <v>9477</v>
      </c>
      <c r="J9873" s="5"/>
      <c r="K9873" s="7">
        <v>114660</v>
      </c>
      <c r="L9873" s="19">
        <v>114660</v>
      </c>
      <c r="M9873" s="6"/>
    </row>
    <row r="9874" spans="1:13" ht="24" hidden="1" x14ac:dyDescent="0.2">
      <c r="A9874" s="33" t="s">
        <v>9113</v>
      </c>
      <c r="B9874" s="16" t="s">
        <v>9476</v>
      </c>
      <c r="C9874" s="34" t="s">
        <v>9147</v>
      </c>
      <c r="D9874" s="30" t="s">
        <v>9477</v>
      </c>
      <c r="J9874" s="5"/>
      <c r="K9874" s="7">
        <v>114660</v>
      </c>
      <c r="L9874" s="19">
        <v>114660</v>
      </c>
      <c r="M9874" s="6"/>
    </row>
    <row r="9875" spans="1:13" ht="24" hidden="1" x14ac:dyDescent="0.2">
      <c r="A9875" s="33" t="s">
        <v>9113</v>
      </c>
      <c r="B9875" s="16" t="s">
        <v>9476</v>
      </c>
      <c r="C9875" s="34" t="s">
        <v>9148</v>
      </c>
      <c r="D9875" s="30" t="s">
        <v>9477</v>
      </c>
      <c r="J9875" s="5"/>
      <c r="K9875" s="7">
        <v>114660</v>
      </c>
      <c r="L9875" s="19">
        <v>114660</v>
      </c>
      <c r="M9875" s="6"/>
    </row>
    <row r="9876" spans="1:13" ht="24" hidden="1" x14ac:dyDescent="0.2">
      <c r="A9876" s="33" t="s">
        <v>9113</v>
      </c>
      <c r="B9876" s="16" t="s">
        <v>9476</v>
      </c>
      <c r="C9876" s="34" t="s">
        <v>9149</v>
      </c>
      <c r="D9876" s="30" t="s">
        <v>9477</v>
      </c>
      <c r="J9876" s="5"/>
      <c r="K9876" s="7">
        <v>114660</v>
      </c>
      <c r="L9876" s="19">
        <v>114660</v>
      </c>
      <c r="M9876" s="6"/>
    </row>
    <row r="9877" spans="1:13" ht="24" hidden="1" x14ac:dyDescent="0.2">
      <c r="A9877" s="33" t="s">
        <v>9113</v>
      </c>
      <c r="B9877" s="16" t="s">
        <v>9476</v>
      </c>
      <c r="C9877" s="34" t="s">
        <v>9150</v>
      </c>
      <c r="D9877" s="30" t="s">
        <v>9477</v>
      </c>
      <c r="J9877" s="5"/>
      <c r="K9877" s="7">
        <v>114660</v>
      </c>
      <c r="L9877" s="19">
        <v>114660</v>
      </c>
      <c r="M9877" s="6"/>
    </row>
    <row r="9878" spans="1:13" ht="24" hidden="1" x14ac:dyDescent="0.2">
      <c r="A9878" s="33" t="s">
        <v>9113</v>
      </c>
      <c r="B9878" s="16" t="s">
        <v>9476</v>
      </c>
      <c r="C9878" s="34" t="s">
        <v>9151</v>
      </c>
      <c r="D9878" s="30" t="s">
        <v>9477</v>
      </c>
      <c r="J9878" s="5"/>
      <c r="K9878" s="7">
        <v>114660</v>
      </c>
      <c r="L9878" s="19">
        <v>114660</v>
      </c>
      <c r="M9878" s="6"/>
    </row>
    <row r="9879" spans="1:13" ht="24" hidden="1" x14ac:dyDescent="0.2">
      <c r="A9879" s="33" t="s">
        <v>9113</v>
      </c>
      <c r="B9879" s="16" t="s">
        <v>9476</v>
      </c>
      <c r="C9879" s="34" t="s">
        <v>9152</v>
      </c>
      <c r="D9879" s="30" t="s">
        <v>9477</v>
      </c>
      <c r="J9879" s="5"/>
      <c r="K9879" s="7">
        <v>114660</v>
      </c>
      <c r="L9879" s="19">
        <v>114660</v>
      </c>
      <c r="M9879" s="6"/>
    </row>
    <row r="9880" spans="1:13" ht="24" hidden="1" x14ac:dyDescent="0.2">
      <c r="A9880" s="33" t="s">
        <v>9113</v>
      </c>
      <c r="B9880" s="16" t="s">
        <v>9476</v>
      </c>
      <c r="C9880" s="34" t="s">
        <v>9153</v>
      </c>
      <c r="D9880" s="30" t="s">
        <v>9477</v>
      </c>
      <c r="J9880" s="5"/>
      <c r="K9880" s="7">
        <v>114660</v>
      </c>
      <c r="L9880" s="19">
        <v>114660</v>
      </c>
      <c r="M9880" s="6"/>
    </row>
    <row r="9881" spans="1:13" ht="24" hidden="1" x14ac:dyDescent="0.2">
      <c r="A9881" s="33" t="s">
        <v>9113</v>
      </c>
      <c r="B9881" s="16" t="s">
        <v>9476</v>
      </c>
      <c r="C9881" s="34" t="s">
        <v>9154</v>
      </c>
      <c r="D9881" s="30" t="s">
        <v>9477</v>
      </c>
      <c r="J9881" s="5"/>
      <c r="K9881" s="7">
        <v>114660</v>
      </c>
      <c r="L9881" s="19">
        <v>114660</v>
      </c>
      <c r="M9881" s="6"/>
    </row>
    <row r="9882" spans="1:13" ht="24" hidden="1" x14ac:dyDescent="0.2">
      <c r="A9882" s="33" t="s">
        <v>9113</v>
      </c>
      <c r="B9882" s="16" t="s">
        <v>9476</v>
      </c>
      <c r="C9882" s="34" t="s">
        <v>9155</v>
      </c>
      <c r="D9882" s="30" t="s">
        <v>9477</v>
      </c>
      <c r="J9882" s="5"/>
      <c r="K9882" s="7">
        <v>114660</v>
      </c>
      <c r="L9882" s="19">
        <v>114660</v>
      </c>
      <c r="M9882" s="6"/>
    </row>
    <row r="9883" spans="1:13" ht="24" hidden="1" x14ac:dyDescent="0.2">
      <c r="A9883" s="33" t="s">
        <v>9113</v>
      </c>
      <c r="B9883" s="16" t="s">
        <v>9476</v>
      </c>
      <c r="C9883" s="34" t="s">
        <v>9156</v>
      </c>
      <c r="D9883" s="30" t="s">
        <v>9477</v>
      </c>
      <c r="J9883" s="5"/>
      <c r="K9883" s="7">
        <v>116928</v>
      </c>
      <c r="L9883" s="19">
        <v>116928</v>
      </c>
      <c r="M9883" s="6"/>
    </row>
    <row r="9884" spans="1:13" ht="24" hidden="1" x14ac:dyDescent="0.2">
      <c r="A9884" s="33" t="s">
        <v>9113</v>
      </c>
      <c r="B9884" s="16" t="s">
        <v>9476</v>
      </c>
      <c r="C9884" s="34" t="s">
        <v>9157</v>
      </c>
      <c r="D9884" s="30" t="s">
        <v>9477</v>
      </c>
      <c r="J9884" s="5"/>
      <c r="K9884" s="7">
        <v>116928</v>
      </c>
      <c r="L9884" s="19">
        <v>116928</v>
      </c>
      <c r="M9884" s="6"/>
    </row>
    <row r="9885" spans="1:13" ht="24" hidden="1" x14ac:dyDescent="0.2">
      <c r="A9885" s="33" t="s">
        <v>9113</v>
      </c>
      <c r="B9885" s="16" t="s">
        <v>9476</v>
      </c>
      <c r="C9885" s="34" t="s">
        <v>9158</v>
      </c>
      <c r="D9885" s="30" t="s">
        <v>9477</v>
      </c>
      <c r="J9885" s="5"/>
      <c r="K9885" s="7">
        <v>116928</v>
      </c>
      <c r="L9885" s="19">
        <v>116928</v>
      </c>
      <c r="M9885" s="6"/>
    </row>
    <row r="9886" spans="1:13" ht="24" hidden="1" x14ac:dyDescent="0.2">
      <c r="A9886" s="33" t="s">
        <v>9113</v>
      </c>
      <c r="B9886" s="16" t="s">
        <v>9476</v>
      </c>
      <c r="C9886" s="34" t="s">
        <v>9159</v>
      </c>
      <c r="D9886" s="30" t="s">
        <v>9477</v>
      </c>
      <c r="J9886" s="5"/>
      <c r="K9886" s="7">
        <v>116928</v>
      </c>
      <c r="L9886" s="19">
        <v>116928</v>
      </c>
      <c r="M9886" s="6"/>
    </row>
    <row r="9887" spans="1:13" ht="24" hidden="1" x14ac:dyDescent="0.2">
      <c r="A9887" s="33" t="s">
        <v>9113</v>
      </c>
      <c r="B9887" s="16" t="s">
        <v>9476</v>
      </c>
      <c r="C9887" s="34" t="s">
        <v>9160</v>
      </c>
      <c r="D9887" s="30" t="s">
        <v>9477</v>
      </c>
      <c r="J9887" s="5"/>
      <c r="K9887" s="7">
        <v>116928</v>
      </c>
      <c r="L9887" s="19">
        <v>116928</v>
      </c>
      <c r="M9887" s="6"/>
    </row>
    <row r="9888" spans="1:13" ht="24" hidden="1" x14ac:dyDescent="0.2">
      <c r="A9888" s="33" t="s">
        <v>9113</v>
      </c>
      <c r="B9888" s="16" t="s">
        <v>9476</v>
      </c>
      <c r="C9888" s="34" t="s">
        <v>9161</v>
      </c>
      <c r="D9888" s="30" t="s">
        <v>9477</v>
      </c>
      <c r="J9888" s="5"/>
      <c r="K9888" s="7">
        <v>116928</v>
      </c>
      <c r="L9888" s="19">
        <v>116928</v>
      </c>
      <c r="M9888" s="6"/>
    </row>
    <row r="9889" spans="1:13" ht="24" hidden="1" x14ac:dyDescent="0.2">
      <c r="A9889" s="33" t="s">
        <v>9113</v>
      </c>
      <c r="B9889" s="16" t="s">
        <v>9476</v>
      </c>
      <c r="C9889" s="34" t="s">
        <v>9162</v>
      </c>
      <c r="D9889" s="30" t="s">
        <v>9477</v>
      </c>
      <c r="J9889" s="5"/>
      <c r="K9889" s="7">
        <v>116928</v>
      </c>
      <c r="L9889" s="19">
        <v>116928</v>
      </c>
      <c r="M9889" s="6"/>
    </row>
    <row r="9890" spans="1:13" ht="24" hidden="1" x14ac:dyDescent="0.2">
      <c r="A9890" s="33" t="s">
        <v>9113</v>
      </c>
      <c r="B9890" s="16" t="s">
        <v>9476</v>
      </c>
      <c r="C9890" s="34" t="s">
        <v>9163</v>
      </c>
      <c r="D9890" s="30" t="s">
        <v>9477</v>
      </c>
      <c r="J9890" s="5"/>
      <c r="K9890" s="7">
        <v>116928</v>
      </c>
      <c r="L9890" s="19">
        <v>116928</v>
      </c>
      <c r="M9890" s="6"/>
    </row>
    <row r="9891" spans="1:13" ht="24" hidden="1" x14ac:dyDescent="0.2">
      <c r="A9891" s="33" t="s">
        <v>9113</v>
      </c>
      <c r="B9891" s="16" t="s">
        <v>9476</v>
      </c>
      <c r="C9891" s="34" t="s">
        <v>9164</v>
      </c>
      <c r="D9891" s="30" t="s">
        <v>9477</v>
      </c>
      <c r="J9891" s="5"/>
      <c r="K9891" s="7">
        <v>116928</v>
      </c>
      <c r="L9891" s="19">
        <v>116928</v>
      </c>
      <c r="M9891" s="6"/>
    </row>
    <row r="9892" spans="1:13" ht="24" hidden="1" x14ac:dyDescent="0.2">
      <c r="A9892" s="33" t="s">
        <v>9113</v>
      </c>
      <c r="B9892" s="16" t="s">
        <v>9476</v>
      </c>
      <c r="C9892" s="34" t="s">
        <v>9165</v>
      </c>
      <c r="D9892" s="30" t="s">
        <v>9477</v>
      </c>
      <c r="J9892" s="5"/>
      <c r="K9892" s="7">
        <v>116928</v>
      </c>
      <c r="L9892" s="19">
        <v>116928</v>
      </c>
      <c r="M9892" s="6"/>
    </row>
    <row r="9893" spans="1:13" ht="24" hidden="1" x14ac:dyDescent="0.2">
      <c r="A9893" s="33" t="s">
        <v>9113</v>
      </c>
      <c r="B9893" s="16" t="s">
        <v>9476</v>
      </c>
      <c r="C9893" s="34" t="s">
        <v>9166</v>
      </c>
      <c r="D9893" s="30" t="s">
        <v>9477</v>
      </c>
      <c r="J9893" s="5"/>
      <c r="K9893" s="7">
        <v>116928</v>
      </c>
      <c r="L9893" s="19">
        <v>116928</v>
      </c>
      <c r="M9893" s="6"/>
    </row>
    <row r="9894" spans="1:13" ht="24" hidden="1" x14ac:dyDescent="0.2">
      <c r="A9894" s="33" t="s">
        <v>9113</v>
      </c>
      <c r="B9894" s="16" t="s">
        <v>9476</v>
      </c>
      <c r="C9894" s="34" t="s">
        <v>9167</v>
      </c>
      <c r="D9894" s="30" t="s">
        <v>9477</v>
      </c>
      <c r="J9894" s="5"/>
      <c r="K9894" s="7">
        <v>116928</v>
      </c>
      <c r="L9894" s="19">
        <v>116928</v>
      </c>
      <c r="M9894" s="6"/>
    </row>
    <row r="9895" spans="1:13" ht="24" hidden="1" x14ac:dyDescent="0.2">
      <c r="A9895" s="33" t="s">
        <v>9113</v>
      </c>
      <c r="B9895" s="16" t="s">
        <v>9476</v>
      </c>
      <c r="C9895" s="34" t="s">
        <v>9168</v>
      </c>
      <c r="D9895" s="30" t="s">
        <v>9477</v>
      </c>
      <c r="J9895" s="5"/>
      <c r="K9895" s="7">
        <v>116928</v>
      </c>
      <c r="L9895" s="19">
        <v>116928</v>
      </c>
      <c r="M9895" s="6"/>
    </row>
    <row r="9896" spans="1:13" ht="24" hidden="1" x14ac:dyDescent="0.2">
      <c r="A9896" s="33" t="s">
        <v>9113</v>
      </c>
      <c r="B9896" s="16" t="s">
        <v>9476</v>
      </c>
      <c r="C9896" s="34" t="s">
        <v>9169</v>
      </c>
      <c r="D9896" s="30" t="s">
        <v>9477</v>
      </c>
      <c r="J9896" s="5"/>
      <c r="K9896" s="7">
        <v>116928</v>
      </c>
      <c r="L9896" s="19">
        <v>116928</v>
      </c>
      <c r="M9896" s="6"/>
    </row>
    <row r="9897" spans="1:13" ht="24" hidden="1" x14ac:dyDescent="0.2">
      <c r="A9897" s="33" t="s">
        <v>9113</v>
      </c>
      <c r="B9897" s="16" t="s">
        <v>9476</v>
      </c>
      <c r="C9897" s="34" t="s">
        <v>9170</v>
      </c>
      <c r="D9897" s="30" t="s">
        <v>9477</v>
      </c>
      <c r="J9897" s="5"/>
      <c r="K9897" s="7">
        <v>116928</v>
      </c>
      <c r="L9897" s="19">
        <v>116928</v>
      </c>
      <c r="M9897" s="6"/>
    </row>
    <row r="9898" spans="1:13" ht="12" hidden="1" x14ac:dyDescent="0.2">
      <c r="A9898" s="33" t="s">
        <v>9113</v>
      </c>
      <c r="B9898" s="16" t="s">
        <v>9476</v>
      </c>
      <c r="C9898" s="34" t="s">
        <v>9171</v>
      </c>
      <c r="D9898" s="30" t="s">
        <v>9477</v>
      </c>
      <c r="J9898" s="5"/>
      <c r="K9898" s="7">
        <v>56779.199999999997</v>
      </c>
      <c r="L9898" s="19">
        <v>56779.199999999997</v>
      </c>
      <c r="M9898" s="6"/>
    </row>
    <row r="9899" spans="1:13" ht="12" hidden="1" x14ac:dyDescent="0.2">
      <c r="A9899" s="33" t="s">
        <v>9113</v>
      </c>
      <c r="B9899" s="16" t="s">
        <v>9476</v>
      </c>
      <c r="C9899" s="34" t="s">
        <v>9172</v>
      </c>
      <c r="D9899" s="30" t="s">
        <v>9477</v>
      </c>
      <c r="J9899" s="5"/>
      <c r="K9899" s="7">
        <v>45856.25</v>
      </c>
      <c r="L9899" s="19">
        <v>45856.25</v>
      </c>
      <c r="M9899" s="6"/>
    </row>
    <row r="9900" spans="1:13" ht="12" hidden="1" x14ac:dyDescent="0.2">
      <c r="A9900" s="33" t="s">
        <v>9113</v>
      </c>
      <c r="B9900" s="16" t="s">
        <v>9476</v>
      </c>
      <c r="C9900" s="34" t="s">
        <v>9173</v>
      </c>
      <c r="D9900" s="30" t="s">
        <v>9477</v>
      </c>
      <c r="J9900" s="5"/>
      <c r="K9900" s="7">
        <v>45856.25</v>
      </c>
      <c r="L9900" s="19">
        <v>45856.25</v>
      </c>
      <c r="M9900" s="6"/>
    </row>
    <row r="9901" spans="1:13" ht="12" hidden="1" x14ac:dyDescent="0.2">
      <c r="A9901" s="33" t="s">
        <v>9113</v>
      </c>
      <c r="B9901" s="16" t="s">
        <v>9476</v>
      </c>
      <c r="C9901" s="34" t="s">
        <v>9174</v>
      </c>
      <c r="D9901" s="30" t="s">
        <v>9477</v>
      </c>
      <c r="J9901" s="5"/>
      <c r="K9901" s="7">
        <v>45856.25</v>
      </c>
      <c r="L9901" s="19">
        <v>45856.25</v>
      </c>
      <c r="M9901" s="6"/>
    </row>
    <row r="9902" spans="1:13" ht="12" hidden="1" x14ac:dyDescent="0.2">
      <c r="A9902" s="33" t="s">
        <v>9113</v>
      </c>
      <c r="B9902" s="16" t="s">
        <v>9476</v>
      </c>
      <c r="C9902" s="34" t="s">
        <v>9175</v>
      </c>
      <c r="D9902" s="30" t="s">
        <v>9477</v>
      </c>
      <c r="J9902" s="5"/>
      <c r="K9902" s="7">
        <v>438000</v>
      </c>
      <c r="L9902" s="19">
        <v>438000</v>
      </c>
      <c r="M9902" s="6"/>
    </row>
    <row r="9903" spans="1:13" ht="12" hidden="1" x14ac:dyDescent="0.2">
      <c r="A9903" s="33" t="s">
        <v>9113</v>
      </c>
      <c r="B9903" s="16" t="s">
        <v>9476</v>
      </c>
      <c r="C9903" s="34" t="s">
        <v>9176</v>
      </c>
      <c r="D9903" s="30" t="s">
        <v>9477</v>
      </c>
      <c r="J9903" s="5"/>
      <c r="K9903" s="7">
        <v>65265.83</v>
      </c>
      <c r="L9903" s="19">
        <v>65265.83</v>
      </c>
      <c r="M9903" s="6"/>
    </row>
    <row r="9904" spans="1:13" ht="12" hidden="1" x14ac:dyDescent="0.2">
      <c r="A9904" s="33" t="s">
        <v>9113</v>
      </c>
      <c r="B9904" s="16" t="s">
        <v>9476</v>
      </c>
      <c r="C9904" s="34" t="s">
        <v>9177</v>
      </c>
      <c r="D9904" s="30" t="s">
        <v>9477</v>
      </c>
      <c r="J9904" s="19">
        <v>1187145</v>
      </c>
      <c r="K9904" s="6"/>
      <c r="L9904" s="19">
        <v>1187145</v>
      </c>
      <c r="M9904" s="6"/>
    </row>
    <row r="9905" spans="1:13" ht="24" hidden="1" x14ac:dyDescent="0.2">
      <c r="A9905" s="33" t="s">
        <v>9113</v>
      </c>
      <c r="B9905" s="16" t="s">
        <v>9476</v>
      </c>
      <c r="C9905" s="34" t="s">
        <v>9178</v>
      </c>
      <c r="D9905" s="30" t="s">
        <v>9477</v>
      </c>
      <c r="J9905" s="5"/>
      <c r="K9905" s="7">
        <v>54935.83</v>
      </c>
      <c r="L9905" s="5"/>
      <c r="M9905" s="7">
        <v>54935.83</v>
      </c>
    </row>
    <row r="9906" spans="1:13" ht="12" hidden="1" x14ac:dyDescent="0.2">
      <c r="A9906" s="33" t="s">
        <v>9113</v>
      </c>
      <c r="B9906" s="16" t="s">
        <v>9476</v>
      </c>
      <c r="C9906" s="34" t="s">
        <v>9179</v>
      </c>
      <c r="D9906" s="30" t="s">
        <v>9477</v>
      </c>
      <c r="J9906" s="5"/>
      <c r="K9906" s="7">
        <v>463783.79</v>
      </c>
      <c r="L9906" s="19">
        <v>463783.79</v>
      </c>
      <c r="M9906" s="6"/>
    </row>
    <row r="9907" spans="1:13" ht="12" hidden="1" x14ac:dyDescent="0.2">
      <c r="A9907" s="33" t="s">
        <v>9113</v>
      </c>
      <c r="B9907" s="16" t="s">
        <v>9476</v>
      </c>
      <c r="C9907" s="34" t="s">
        <v>9180</v>
      </c>
      <c r="D9907" s="30" t="s">
        <v>9477</v>
      </c>
      <c r="J9907" s="5"/>
      <c r="K9907" s="7">
        <v>306582.2</v>
      </c>
      <c r="L9907" s="19">
        <v>306582.2</v>
      </c>
      <c r="M9907" s="6"/>
    </row>
    <row r="9908" spans="1:13" ht="12" hidden="1" x14ac:dyDescent="0.2">
      <c r="A9908" s="33" t="s">
        <v>9113</v>
      </c>
      <c r="B9908" s="16" t="s">
        <v>9476</v>
      </c>
      <c r="C9908" s="34" t="s">
        <v>9181</v>
      </c>
      <c r="D9908" s="30" t="s">
        <v>9477</v>
      </c>
      <c r="J9908" s="5"/>
      <c r="K9908" s="7">
        <v>250000</v>
      </c>
      <c r="L9908" s="19">
        <v>250000</v>
      </c>
      <c r="M9908" s="6"/>
    </row>
    <row r="9909" spans="1:13" ht="12" hidden="1" x14ac:dyDescent="0.2">
      <c r="A9909" s="33" t="s">
        <v>9113</v>
      </c>
      <c r="B9909" s="16" t="s">
        <v>9476</v>
      </c>
      <c r="C9909" s="34" t="s">
        <v>9182</v>
      </c>
      <c r="D9909" s="30" t="s">
        <v>9477</v>
      </c>
      <c r="J9909" s="5"/>
      <c r="K9909" s="7">
        <v>264000</v>
      </c>
      <c r="L9909" s="19">
        <v>264000</v>
      </c>
      <c r="M9909" s="6"/>
    </row>
    <row r="9910" spans="1:13" ht="24" hidden="1" x14ac:dyDescent="0.2">
      <c r="A9910" s="33" t="s">
        <v>9113</v>
      </c>
      <c r="B9910" s="16" t="s">
        <v>9476</v>
      </c>
      <c r="C9910" s="34" t="s">
        <v>9183</v>
      </c>
      <c r="D9910" s="30" t="s">
        <v>9477</v>
      </c>
      <c r="J9910" s="5"/>
      <c r="K9910" s="7">
        <v>252429.17</v>
      </c>
      <c r="L9910" s="19">
        <v>252429.17</v>
      </c>
      <c r="M9910" s="6"/>
    </row>
    <row r="9911" spans="1:13" ht="24" hidden="1" x14ac:dyDescent="0.2">
      <c r="A9911" s="33" t="s">
        <v>9113</v>
      </c>
      <c r="B9911" s="16" t="s">
        <v>9476</v>
      </c>
      <c r="C9911" s="34" t="s">
        <v>9184</v>
      </c>
      <c r="D9911" s="30" t="s">
        <v>9477</v>
      </c>
      <c r="J9911" s="5"/>
      <c r="K9911" s="7">
        <v>45457.5</v>
      </c>
      <c r="L9911" s="5"/>
      <c r="M9911" s="7">
        <v>45457.5</v>
      </c>
    </row>
    <row r="9912" spans="1:13" ht="12" hidden="1" x14ac:dyDescent="0.2">
      <c r="A9912" s="33" t="s">
        <v>9113</v>
      </c>
      <c r="B9912" s="16" t="s">
        <v>9476</v>
      </c>
      <c r="C9912" s="34" t="s">
        <v>9185</v>
      </c>
      <c r="D9912" s="30" t="s">
        <v>9477</v>
      </c>
      <c r="J9912" s="5"/>
      <c r="K9912" s="7">
        <v>45579.17</v>
      </c>
      <c r="L9912" s="19">
        <v>45579.17</v>
      </c>
      <c r="M9912" s="6"/>
    </row>
    <row r="9913" spans="1:13" ht="12" hidden="1" x14ac:dyDescent="0.2">
      <c r="A9913" s="33" t="s">
        <v>9113</v>
      </c>
      <c r="B9913" s="16" t="s">
        <v>9476</v>
      </c>
      <c r="C9913" s="34" t="s">
        <v>9186</v>
      </c>
      <c r="D9913" s="30" t="s">
        <v>9477</v>
      </c>
      <c r="J9913" s="5"/>
      <c r="K9913" s="7">
        <v>786421.6</v>
      </c>
      <c r="L9913" s="19">
        <v>786421.6</v>
      </c>
      <c r="M9913" s="6"/>
    </row>
    <row r="9914" spans="1:13" ht="36" hidden="1" x14ac:dyDescent="0.2">
      <c r="A9914" s="33" t="s">
        <v>9113</v>
      </c>
      <c r="B9914" s="16" t="s">
        <v>9476</v>
      </c>
      <c r="C9914" s="34" t="s">
        <v>9187</v>
      </c>
      <c r="D9914" s="30" t="s">
        <v>9477</v>
      </c>
      <c r="J9914" s="5"/>
      <c r="K9914" s="7">
        <v>90307</v>
      </c>
      <c r="L9914" s="19">
        <v>90307</v>
      </c>
      <c r="M9914" s="6"/>
    </row>
    <row r="9915" spans="1:13" ht="24" hidden="1" x14ac:dyDescent="0.2">
      <c r="A9915" s="33" t="s">
        <v>9113</v>
      </c>
      <c r="B9915" s="16" t="s">
        <v>9476</v>
      </c>
      <c r="C9915" s="34" t="s">
        <v>9188</v>
      </c>
      <c r="D9915" s="30" t="s">
        <v>9477</v>
      </c>
      <c r="J9915" s="5"/>
      <c r="K9915" s="7">
        <v>114004.8</v>
      </c>
      <c r="L9915" s="19">
        <v>114004.8</v>
      </c>
      <c r="M9915" s="6"/>
    </row>
    <row r="9916" spans="1:13" ht="24" hidden="1" x14ac:dyDescent="0.2">
      <c r="A9916" s="33" t="s">
        <v>9113</v>
      </c>
      <c r="B9916" s="16" t="s">
        <v>9476</v>
      </c>
      <c r="C9916" s="34" t="s">
        <v>9189</v>
      </c>
      <c r="D9916" s="30" t="s">
        <v>9477</v>
      </c>
      <c r="J9916" s="5"/>
      <c r="K9916" s="7">
        <v>114004.8</v>
      </c>
      <c r="L9916" s="19">
        <v>114004.8</v>
      </c>
      <c r="M9916" s="6"/>
    </row>
    <row r="9917" spans="1:13" ht="24" hidden="1" x14ac:dyDescent="0.2">
      <c r="A9917" s="33" t="s">
        <v>9113</v>
      </c>
      <c r="B9917" s="16" t="s">
        <v>9476</v>
      </c>
      <c r="C9917" s="34" t="s">
        <v>9190</v>
      </c>
      <c r="D9917" s="30" t="s">
        <v>9477</v>
      </c>
      <c r="J9917" s="5"/>
      <c r="K9917" s="7">
        <v>114004.8</v>
      </c>
      <c r="L9917" s="19">
        <v>114004.8</v>
      </c>
      <c r="M9917" s="6"/>
    </row>
    <row r="9918" spans="1:13" ht="24" hidden="1" x14ac:dyDescent="0.2">
      <c r="A9918" s="33" t="s">
        <v>9113</v>
      </c>
      <c r="B9918" s="16" t="s">
        <v>9476</v>
      </c>
      <c r="C9918" s="34" t="s">
        <v>9191</v>
      </c>
      <c r="D9918" s="30" t="s">
        <v>9477</v>
      </c>
      <c r="J9918" s="5"/>
      <c r="K9918" s="7">
        <v>114004.8</v>
      </c>
      <c r="L9918" s="19">
        <v>114004.8</v>
      </c>
      <c r="M9918" s="6"/>
    </row>
    <row r="9919" spans="1:13" ht="24" hidden="1" x14ac:dyDescent="0.2">
      <c r="A9919" s="33" t="s">
        <v>9113</v>
      </c>
      <c r="B9919" s="16" t="s">
        <v>9476</v>
      </c>
      <c r="C9919" s="34" t="s">
        <v>9192</v>
      </c>
      <c r="D9919" s="30" t="s">
        <v>9477</v>
      </c>
      <c r="J9919" s="5"/>
      <c r="K9919" s="7">
        <v>114004.8</v>
      </c>
      <c r="L9919" s="19">
        <v>114004.8</v>
      </c>
      <c r="M9919" s="6"/>
    </row>
    <row r="9920" spans="1:13" ht="12" hidden="1" x14ac:dyDescent="0.2">
      <c r="A9920" s="33" t="s">
        <v>9113</v>
      </c>
      <c r="B9920" s="16" t="s">
        <v>9476</v>
      </c>
      <c r="C9920" s="34" t="s">
        <v>9193</v>
      </c>
      <c r="D9920" s="30" t="s">
        <v>9477</v>
      </c>
      <c r="J9920" s="5"/>
      <c r="K9920" s="7">
        <v>114004.8</v>
      </c>
      <c r="L9920" s="19">
        <v>114004.8</v>
      </c>
      <c r="M9920" s="6"/>
    </row>
    <row r="9921" spans="1:13" ht="12" hidden="1" x14ac:dyDescent="0.2">
      <c r="A9921" s="33" t="s">
        <v>9113</v>
      </c>
      <c r="B9921" s="16" t="s">
        <v>9476</v>
      </c>
      <c r="C9921" s="34" t="s">
        <v>9194</v>
      </c>
      <c r="D9921" s="30" t="s">
        <v>9477</v>
      </c>
      <c r="J9921" s="5"/>
      <c r="K9921" s="7">
        <v>114004.8</v>
      </c>
      <c r="L9921" s="19">
        <v>114004.8</v>
      </c>
      <c r="M9921" s="6"/>
    </row>
    <row r="9922" spans="1:13" ht="24" hidden="1" x14ac:dyDescent="0.2">
      <c r="A9922" s="33" t="s">
        <v>9113</v>
      </c>
      <c r="B9922" s="16" t="s">
        <v>9476</v>
      </c>
      <c r="C9922" s="34" t="s">
        <v>9195</v>
      </c>
      <c r="D9922" s="30" t="s">
        <v>9477</v>
      </c>
      <c r="J9922" s="5"/>
      <c r="K9922" s="7">
        <v>114004.8</v>
      </c>
      <c r="L9922" s="19">
        <v>114004.8</v>
      </c>
      <c r="M9922" s="6"/>
    </row>
    <row r="9923" spans="1:13" ht="24" hidden="1" x14ac:dyDescent="0.2">
      <c r="A9923" s="33" t="s">
        <v>9113</v>
      </c>
      <c r="B9923" s="16" t="s">
        <v>9476</v>
      </c>
      <c r="C9923" s="34" t="s">
        <v>9196</v>
      </c>
      <c r="D9923" s="30" t="s">
        <v>9477</v>
      </c>
      <c r="J9923" s="5"/>
      <c r="K9923" s="7">
        <v>114004.8</v>
      </c>
      <c r="L9923" s="19">
        <v>114004.8</v>
      </c>
      <c r="M9923" s="6"/>
    </row>
    <row r="9924" spans="1:13" ht="24" hidden="1" x14ac:dyDescent="0.2">
      <c r="A9924" s="33" t="s">
        <v>9113</v>
      </c>
      <c r="B9924" s="16" t="s">
        <v>9476</v>
      </c>
      <c r="C9924" s="34" t="s">
        <v>9197</v>
      </c>
      <c r="D9924" s="30" t="s">
        <v>9477</v>
      </c>
      <c r="J9924" s="5"/>
      <c r="K9924" s="7">
        <v>114004.8</v>
      </c>
      <c r="L9924" s="19">
        <v>114004.8</v>
      </c>
      <c r="M9924" s="6"/>
    </row>
    <row r="9925" spans="1:13" ht="12" hidden="1" x14ac:dyDescent="0.2">
      <c r="A9925" s="33" t="s">
        <v>9113</v>
      </c>
      <c r="B9925" s="16" t="s">
        <v>9476</v>
      </c>
      <c r="C9925" s="34" t="s">
        <v>9198</v>
      </c>
      <c r="D9925" s="30" t="s">
        <v>9477</v>
      </c>
      <c r="J9925" s="19">
        <v>313638</v>
      </c>
      <c r="K9925" s="6"/>
      <c r="L9925" s="19">
        <v>313638</v>
      </c>
      <c r="M9925" s="6"/>
    </row>
    <row r="9926" spans="1:13" ht="12" hidden="1" x14ac:dyDescent="0.2">
      <c r="A9926" s="33" t="s">
        <v>9113</v>
      </c>
      <c r="B9926" s="16" t="s">
        <v>9476</v>
      </c>
      <c r="C9926" s="34" t="s">
        <v>9199</v>
      </c>
      <c r="D9926" s="30" t="s">
        <v>9477</v>
      </c>
      <c r="J9926" s="19">
        <v>313638</v>
      </c>
      <c r="K9926" s="6"/>
      <c r="L9926" s="19">
        <v>313638</v>
      </c>
      <c r="M9926" s="6"/>
    </row>
    <row r="9927" spans="1:13" ht="12" hidden="1" x14ac:dyDescent="0.2">
      <c r="A9927" s="33" t="s">
        <v>9113</v>
      </c>
      <c r="B9927" s="16" t="s">
        <v>9476</v>
      </c>
      <c r="C9927" s="34" t="s">
        <v>9200</v>
      </c>
      <c r="D9927" s="30" t="s">
        <v>9477</v>
      </c>
      <c r="J9927" s="5"/>
      <c r="K9927" s="7">
        <v>313644</v>
      </c>
      <c r="L9927" s="19">
        <v>313644</v>
      </c>
      <c r="M9927" s="6"/>
    </row>
    <row r="9928" spans="1:13" ht="12" hidden="1" x14ac:dyDescent="0.2">
      <c r="A9928" s="33" t="s">
        <v>9113</v>
      </c>
      <c r="B9928" s="16" t="s">
        <v>9476</v>
      </c>
      <c r="C9928" s="34" t="s">
        <v>9201</v>
      </c>
      <c r="D9928" s="30" t="s">
        <v>9477</v>
      </c>
      <c r="J9928" s="5"/>
      <c r="K9928" s="7">
        <v>313644</v>
      </c>
      <c r="L9928" s="19">
        <v>313644</v>
      </c>
      <c r="M9928" s="6"/>
    </row>
    <row r="9929" spans="1:13" ht="12" hidden="1" x14ac:dyDescent="0.2">
      <c r="A9929" s="33" t="s">
        <v>9113</v>
      </c>
      <c r="B9929" s="16" t="s">
        <v>9476</v>
      </c>
      <c r="C9929" s="34" t="s">
        <v>9202</v>
      </c>
      <c r="D9929" s="30" t="s">
        <v>9477</v>
      </c>
      <c r="J9929" s="5"/>
      <c r="K9929" s="7">
        <v>313644</v>
      </c>
      <c r="L9929" s="19">
        <v>313644</v>
      </c>
      <c r="M9929" s="6"/>
    </row>
    <row r="9930" spans="1:13" ht="12" hidden="1" x14ac:dyDescent="0.2">
      <c r="A9930" s="33" t="s">
        <v>9113</v>
      </c>
      <c r="B9930" s="16" t="s">
        <v>9476</v>
      </c>
      <c r="C9930" s="34" t="s">
        <v>9203</v>
      </c>
      <c r="D9930" s="30" t="s">
        <v>9477</v>
      </c>
      <c r="J9930" s="5"/>
      <c r="K9930" s="7">
        <v>313644</v>
      </c>
      <c r="L9930" s="19">
        <v>313644</v>
      </c>
      <c r="M9930" s="6"/>
    </row>
    <row r="9931" spans="1:13" ht="12" hidden="1" x14ac:dyDescent="0.2">
      <c r="A9931" s="33" t="s">
        <v>9113</v>
      </c>
      <c r="B9931" s="16" t="s">
        <v>9476</v>
      </c>
      <c r="C9931" s="34" t="s">
        <v>9204</v>
      </c>
      <c r="D9931" s="30" t="s">
        <v>9477</v>
      </c>
      <c r="J9931" s="5"/>
      <c r="K9931" s="7">
        <v>313644</v>
      </c>
      <c r="L9931" s="19">
        <v>313644</v>
      </c>
      <c r="M9931" s="6"/>
    </row>
    <row r="9932" spans="1:13" ht="12" hidden="1" x14ac:dyDescent="0.2">
      <c r="A9932" s="33" t="s">
        <v>9113</v>
      </c>
      <c r="B9932" s="16" t="s">
        <v>9476</v>
      </c>
      <c r="C9932" s="34" t="s">
        <v>9205</v>
      </c>
      <c r="D9932" s="30" t="s">
        <v>9477</v>
      </c>
      <c r="J9932" s="5"/>
      <c r="K9932" s="7">
        <v>313644</v>
      </c>
      <c r="L9932" s="5"/>
      <c r="M9932" s="7">
        <v>313644</v>
      </c>
    </row>
    <row r="9933" spans="1:13" ht="12" hidden="1" x14ac:dyDescent="0.2">
      <c r="A9933" s="33" t="s">
        <v>9113</v>
      </c>
      <c r="B9933" s="16" t="s">
        <v>9476</v>
      </c>
      <c r="C9933" s="34" t="s">
        <v>9206</v>
      </c>
      <c r="D9933" s="30" t="s">
        <v>9477</v>
      </c>
      <c r="J9933" s="5"/>
      <c r="K9933" s="7">
        <v>304750</v>
      </c>
      <c r="L9933" s="5"/>
      <c r="M9933" s="7">
        <v>304750</v>
      </c>
    </row>
    <row r="9934" spans="1:13" ht="12" hidden="1" x14ac:dyDescent="0.2">
      <c r="A9934" s="33" t="s">
        <v>9113</v>
      </c>
      <c r="B9934" s="16" t="s">
        <v>9476</v>
      </c>
      <c r="C9934" s="34" t="s">
        <v>9207</v>
      </c>
      <c r="D9934" s="30" t="s">
        <v>9477</v>
      </c>
      <c r="J9934" s="5"/>
      <c r="K9934" s="7">
        <v>304750</v>
      </c>
      <c r="L9934" s="5"/>
      <c r="M9934" s="7">
        <v>304750</v>
      </c>
    </row>
    <row r="9935" spans="1:13" ht="12" hidden="1" x14ac:dyDescent="0.2">
      <c r="A9935" s="33" t="s">
        <v>9113</v>
      </c>
      <c r="B9935" s="16" t="s">
        <v>9476</v>
      </c>
      <c r="C9935" s="34" t="s">
        <v>9208</v>
      </c>
      <c r="D9935" s="30" t="s">
        <v>9477</v>
      </c>
      <c r="J9935" s="5"/>
      <c r="K9935" s="7">
        <v>304750</v>
      </c>
      <c r="L9935" s="5"/>
      <c r="M9935" s="7">
        <v>304750</v>
      </c>
    </row>
    <row r="9936" spans="1:13" ht="12" hidden="1" x14ac:dyDescent="0.2">
      <c r="A9936" s="33" t="s">
        <v>9113</v>
      </c>
      <c r="B9936" s="16" t="s">
        <v>9476</v>
      </c>
      <c r="C9936" s="34" t="s">
        <v>9209</v>
      </c>
      <c r="D9936" s="30" t="s">
        <v>9477</v>
      </c>
      <c r="J9936" s="5"/>
      <c r="K9936" s="7">
        <v>304750</v>
      </c>
      <c r="L9936" s="5"/>
      <c r="M9936" s="7">
        <v>304750</v>
      </c>
    </row>
    <row r="9937" spans="1:13" ht="12" hidden="1" x14ac:dyDescent="0.2">
      <c r="A9937" s="33" t="s">
        <v>9113</v>
      </c>
      <c r="B9937" s="16" t="s">
        <v>9476</v>
      </c>
      <c r="C9937" s="34" t="s">
        <v>9210</v>
      </c>
      <c r="D9937" s="30" t="s">
        <v>9477</v>
      </c>
      <c r="J9937" s="5"/>
      <c r="K9937" s="7">
        <v>115000</v>
      </c>
      <c r="L9937" s="19">
        <v>115000</v>
      </c>
      <c r="M9937" s="6"/>
    </row>
    <row r="9938" spans="1:13" ht="12" hidden="1" x14ac:dyDescent="0.2">
      <c r="A9938" s="33" t="s">
        <v>9113</v>
      </c>
      <c r="B9938" s="16" t="s">
        <v>9476</v>
      </c>
      <c r="C9938" s="34" t="s">
        <v>9211</v>
      </c>
      <c r="D9938" s="30" t="s">
        <v>9477</v>
      </c>
      <c r="J9938" s="5"/>
      <c r="K9938" s="7">
        <v>47240</v>
      </c>
      <c r="L9938" s="19">
        <v>47240</v>
      </c>
      <c r="M9938" s="6"/>
    </row>
    <row r="9939" spans="1:13" ht="12" hidden="1" x14ac:dyDescent="0.2">
      <c r="A9939" s="33" t="s">
        <v>9113</v>
      </c>
      <c r="B9939" s="16" t="s">
        <v>9476</v>
      </c>
      <c r="C9939" s="34" t="s">
        <v>9212</v>
      </c>
      <c r="D9939" s="30" t="s">
        <v>9477</v>
      </c>
      <c r="J9939" s="5"/>
      <c r="K9939" s="7">
        <v>47240</v>
      </c>
      <c r="L9939" s="19">
        <v>47240</v>
      </c>
      <c r="M9939" s="6"/>
    </row>
    <row r="9940" spans="1:13" ht="12" hidden="1" x14ac:dyDescent="0.2">
      <c r="A9940" s="33" t="s">
        <v>9113</v>
      </c>
      <c r="B9940" s="16" t="s">
        <v>9476</v>
      </c>
      <c r="C9940" s="34" t="s">
        <v>9213</v>
      </c>
      <c r="D9940" s="30" t="s">
        <v>9477</v>
      </c>
      <c r="J9940" s="5"/>
      <c r="K9940" s="7">
        <v>144907.5</v>
      </c>
      <c r="L9940" s="19">
        <v>144907.5</v>
      </c>
      <c r="M9940" s="6"/>
    </row>
    <row r="9941" spans="1:13" ht="12" hidden="1" x14ac:dyDescent="0.2">
      <c r="A9941" s="33" t="s">
        <v>9113</v>
      </c>
      <c r="B9941" s="16" t="s">
        <v>9476</v>
      </c>
      <c r="C9941" s="34" t="s">
        <v>9214</v>
      </c>
      <c r="D9941" s="30" t="s">
        <v>9477</v>
      </c>
      <c r="J9941" s="5"/>
      <c r="K9941" s="7">
        <v>176400</v>
      </c>
      <c r="L9941" s="19">
        <v>176400</v>
      </c>
      <c r="M9941" s="6"/>
    </row>
    <row r="9942" spans="1:13" ht="24" hidden="1" x14ac:dyDescent="0.2">
      <c r="A9942" s="33" t="s">
        <v>9113</v>
      </c>
      <c r="B9942" s="16" t="s">
        <v>9476</v>
      </c>
      <c r="C9942" s="34" t="s">
        <v>9215</v>
      </c>
      <c r="D9942" s="30" t="s">
        <v>9477</v>
      </c>
      <c r="J9942" s="5"/>
      <c r="K9942" s="7">
        <v>319086</v>
      </c>
      <c r="L9942" s="19">
        <v>319086</v>
      </c>
      <c r="M9942" s="6"/>
    </row>
    <row r="9943" spans="1:13" ht="12" hidden="1" x14ac:dyDescent="0.2">
      <c r="A9943" s="33" t="s">
        <v>9113</v>
      </c>
      <c r="B9943" s="16" t="s">
        <v>9476</v>
      </c>
      <c r="C9943" s="34" t="s">
        <v>9216</v>
      </c>
      <c r="D9943" s="30" t="s">
        <v>9477</v>
      </c>
      <c r="J9943" s="5"/>
      <c r="K9943" s="7">
        <v>278400</v>
      </c>
      <c r="L9943" s="5"/>
      <c r="M9943" s="7">
        <v>278400</v>
      </c>
    </row>
    <row r="9944" spans="1:13" ht="12" hidden="1" x14ac:dyDescent="0.2">
      <c r="A9944" s="33" t="s">
        <v>9113</v>
      </c>
      <c r="B9944" s="16" t="s">
        <v>9476</v>
      </c>
      <c r="C9944" s="34" t="s">
        <v>9217</v>
      </c>
      <c r="D9944" s="30" t="s">
        <v>9477</v>
      </c>
      <c r="J9944" s="19">
        <v>43200</v>
      </c>
      <c r="K9944" s="6"/>
      <c r="L9944" s="19">
        <v>43200</v>
      </c>
      <c r="M9944" s="6"/>
    </row>
    <row r="9945" spans="1:13" ht="12" hidden="1" x14ac:dyDescent="0.2">
      <c r="A9945" s="33" t="s">
        <v>9113</v>
      </c>
      <c r="B9945" s="16" t="s">
        <v>9476</v>
      </c>
      <c r="C9945" s="34" t="s">
        <v>9218</v>
      </c>
      <c r="D9945" s="30" t="s">
        <v>9477</v>
      </c>
      <c r="J9945" s="5"/>
      <c r="K9945" s="7">
        <v>85968</v>
      </c>
      <c r="L9945" s="19">
        <v>85968</v>
      </c>
      <c r="M9945" s="6"/>
    </row>
    <row r="9946" spans="1:13" ht="12" hidden="1" x14ac:dyDescent="0.2">
      <c r="A9946" s="33" t="s">
        <v>9113</v>
      </c>
      <c r="B9946" s="16" t="s">
        <v>9476</v>
      </c>
      <c r="C9946" s="34" t="s">
        <v>9219</v>
      </c>
      <c r="D9946" s="30" t="s">
        <v>9477</v>
      </c>
      <c r="J9946" s="5"/>
      <c r="K9946" s="7">
        <v>40428</v>
      </c>
      <c r="L9946" s="19">
        <v>40428</v>
      </c>
      <c r="M9946" s="6"/>
    </row>
    <row r="9947" spans="1:13" ht="24" hidden="1" x14ac:dyDescent="0.2">
      <c r="A9947" s="33" t="s">
        <v>9113</v>
      </c>
      <c r="B9947" s="16" t="s">
        <v>9476</v>
      </c>
      <c r="C9947" s="34" t="s">
        <v>9220</v>
      </c>
      <c r="D9947" s="30" t="s">
        <v>9477</v>
      </c>
      <c r="J9947" s="5"/>
      <c r="K9947" s="7">
        <v>372000</v>
      </c>
      <c r="L9947" s="19">
        <v>372000</v>
      </c>
      <c r="M9947" s="6"/>
    </row>
    <row r="9948" spans="1:13" ht="24" hidden="1" x14ac:dyDescent="0.2">
      <c r="A9948" s="33" t="s">
        <v>9113</v>
      </c>
      <c r="B9948" s="16" t="s">
        <v>9476</v>
      </c>
      <c r="C9948" s="34" t="s">
        <v>9221</v>
      </c>
      <c r="D9948" s="30" t="s">
        <v>9477</v>
      </c>
      <c r="J9948" s="5"/>
      <c r="K9948" s="7">
        <v>47460</v>
      </c>
      <c r="L9948" s="5"/>
      <c r="M9948" s="7">
        <v>47460</v>
      </c>
    </row>
    <row r="9949" spans="1:13" ht="24" hidden="1" x14ac:dyDescent="0.2">
      <c r="A9949" s="33" t="s">
        <v>9113</v>
      </c>
      <c r="B9949" s="16" t="s">
        <v>9476</v>
      </c>
      <c r="C9949" s="34" t="s">
        <v>9221</v>
      </c>
      <c r="D9949" s="30" t="s">
        <v>9477</v>
      </c>
      <c r="J9949" s="5"/>
      <c r="K9949" s="7">
        <v>47460</v>
      </c>
      <c r="L9949" s="5"/>
      <c r="M9949" s="7">
        <v>47460</v>
      </c>
    </row>
    <row r="9950" spans="1:13" ht="12" hidden="1" x14ac:dyDescent="0.2">
      <c r="A9950" s="33" t="s">
        <v>9113</v>
      </c>
      <c r="B9950" s="16" t="s">
        <v>9476</v>
      </c>
      <c r="C9950" s="34" t="s">
        <v>9222</v>
      </c>
      <c r="D9950" s="30" t="s">
        <v>9477</v>
      </c>
      <c r="J9950" s="5"/>
      <c r="K9950" s="7">
        <v>64677.599999999999</v>
      </c>
      <c r="L9950" s="19">
        <v>64677.599999999999</v>
      </c>
      <c r="M9950" s="6"/>
    </row>
    <row r="9951" spans="1:13" ht="12" hidden="1" x14ac:dyDescent="0.2">
      <c r="A9951" s="33" t="s">
        <v>9113</v>
      </c>
      <c r="B9951" s="16" t="s">
        <v>9476</v>
      </c>
      <c r="C9951" s="34" t="s">
        <v>9223</v>
      </c>
      <c r="D9951" s="30" t="s">
        <v>9477</v>
      </c>
      <c r="J9951" s="5"/>
      <c r="K9951" s="7">
        <v>70200</v>
      </c>
      <c r="L9951" s="5"/>
      <c r="M9951" s="7">
        <v>70200</v>
      </c>
    </row>
    <row r="9952" spans="1:13" ht="12" hidden="1" x14ac:dyDescent="0.2">
      <c r="A9952" s="33" t="s">
        <v>9113</v>
      </c>
      <c r="B9952" s="16" t="s">
        <v>9476</v>
      </c>
      <c r="C9952" s="34" t="s">
        <v>9224</v>
      </c>
      <c r="D9952" s="30" t="s">
        <v>9477</v>
      </c>
      <c r="J9952" s="5"/>
      <c r="K9952" s="7">
        <v>70200</v>
      </c>
      <c r="L9952" s="5"/>
      <c r="M9952" s="7">
        <v>70200</v>
      </c>
    </row>
    <row r="9953" spans="1:13" ht="12" hidden="1" x14ac:dyDescent="0.2">
      <c r="A9953" s="33" t="s">
        <v>9113</v>
      </c>
      <c r="B9953" s="16" t="s">
        <v>9476</v>
      </c>
      <c r="C9953" s="34" t="s">
        <v>9225</v>
      </c>
      <c r="D9953" s="30" t="s">
        <v>9477</v>
      </c>
      <c r="J9953" s="5"/>
      <c r="K9953" s="7">
        <v>58926</v>
      </c>
      <c r="L9953" s="19">
        <v>58926</v>
      </c>
      <c r="M9953" s="6"/>
    </row>
    <row r="9954" spans="1:13" ht="12" hidden="1" x14ac:dyDescent="0.2">
      <c r="A9954" s="33" t="s">
        <v>9113</v>
      </c>
      <c r="B9954" s="16" t="s">
        <v>9476</v>
      </c>
      <c r="C9954" s="34" t="s">
        <v>9226</v>
      </c>
      <c r="D9954" s="30" t="s">
        <v>9477</v>
      </c>
      <c r="J9954" s="5"/>
      <c r="K9954" s="7">
        <v>58926</v>
      </c>
      <c r="L9954" s="19">
        <v>58926</v>
      </c>
      <c r="M9954" s="6"/>
    </row>
    <row r="9955" spans="1:13" ht="12" hidden="1" x14ac:dyDescent="0.2">
      <c r="A9955" s="33" t="s">
        <v>9113</v>
      </c>
      <c r="B9955" s="16" t="s">
        <v>9476</v>
      </c>
      <c r="C9955" s="34" t="s">
        <v>9227</v>
      </c>
      <c r="D9955" s="30" t="s">
        <v>9477</v>
      </c>
      <c r="J9955" s="5"/>
      <c r="K9955" s="7">
        <v>58926</v>
      </c>
      <c r="L9955" s="19">
        <v>58926</v>
      </c>
      <c r="M9955" s="6"/>
    </row>
    <row r="9956" spans="1:13" ht="12" hidden="1" x14ac:dyDescent="0.2">
      <c r="A9956" s="33" t="s">
        <v>9113</v>
      </c>
      <c r="B9956" s="16" t="s">
        <v>9476</v>
      </c>
      <c r="C9956" s="34" t="s">
        <v>9228</v>
      </c>
      <c r="D9956" s="30" t="s">
        <v>9477</v>
      </c>
      <c r="J9956" s="5"/>
      <c r="K9956" s="7">
        <v>58926</v>
      </c>
      <c r="L9956" s="19">
        <v>58926</v>
      </c>
      <c r="M9956" s="6"/>
    </row>
    <row r="9957" spans="1:13" ht="12" hidden="1" x14ac:dyDescent="0.2">
      <c r="A9957" s="33" t="s">
        <v>9113</v>
      </c>
      <c r="B9957" s="16" t="s">
        <v>9476</v>
      </c>
      <c r="C9957" s="34" t="s">
        <v>9229</v>
      </c>
      <c r="D9957" s="30" t="s">
        <v>9477</v>
      </c>
      <c r="J9957" s="5"/>
      <c r="K9957" s="7">
        <v>58926</v>
      </c>
      <c r="L9957" s="5"/>
      <c r="M9957" s="7">
        <v>58926</v>
      </c>
    </row>
    <row r="9958" spans="1:13" ht="12" hidden="1" x14ac:dyDescent="0.2">
      <c r="A9958" s="33" t="s">
        <v>9113</v>
      </c>
      <c r="B9958" s="16" t="s">
        <v>9476</v>
      </c>
      <c r="C9958" s="34" t="s">
        <v>9230</v>
      </c>
      <c r="D9958" s="30" t="s">
        <v>9477</v>
      </c>
      <c r="J9958" s="5"/>
      <c r="K9958" s="7">
        <v>58926</v>
      </c>
      <c r="L9958" s="5"/>
      <c r="M9958" s="7">
        <v>58926</v>
      </c>
    </row>
    <row r="9959" spans="1:13" ht="12" hidden="1" x14ac:dyDescent="0.2">
      <c r="A9959" s="33" t="s">
        <v>9113</v>
      </c>
      <c r="B9959" s="16" t="s">
        <v>9476</v>
      </c>
      <c r="C9959" s="34" t="s">
        <v>9231</v>
      </c>
      <c r="D9959" s="30" t="s">
        <v>9477</v>
      </c>
      <c r="J9959" s="5"/>
      <c r="K9959" s="7">
        <v>58926</v>
      </c>
      <c r="L9959" s="5"/>
      <c r="M9959" s="7">
        <v>58926</v>
      </c>
    </row>
    <row r="9960" spans="1:13" ht="12" hidden="1" x14ac:dyDescent="0.2">
      <c r="A9960" s="33" t="s">
        <v>9113</v>
      </c>
      <c r="B9960" s="16" t="s">
        <v>9476</v>
      </c>
      <c r="C9960" s="34" t="s">
        <v>9232</v>
      </c>
      <c r="D9960" s="30" t="s">
        <v>9477</v>
      </c>
      <c r="J9960" s="5"/>
      <c r="K9960" s="7">
        <v>58926</v>
      </c>
      <c r="L9960" s="5"/>
      <c r="M9960" s="7">
        <v>58926</v>
      </c>
    </row>
    <row r="9961" spans="1:13" ht="12" hidden="1" x14ac:dyDescent="0.2">
      <c r="A9961" s="33" t="s">
        <v>9113</v>
      </c>
      <c r="B9961" s="16" t="s">
        <v>9476</v>
      </c>
      <c r="C9961" s="34" t="s">
        <v>9233</v>
      </c>
      <c r="D9961" s="30" t="s">
        <v>9477</v>
      </c>
      <c r="J9961" s="5"/>
      <c r="K9961" s="7">
        <v>58926</v>
      </c>
      <c r="L9961" s="5"/>
      <c r="M9961" s="7">
        <v>58926</v>
      </c>
    </row>
    <row r="9962" spans="1:13" ht="12" hidden="1" x14ac:dyDescent="0.2">
      <c r="A9962" s="33" t="s">
        <v>9113</v>
      </c>
      <c r="B9962" s="16" t="s">
        <v>9476</v>
      </c>
      <c r="C9962" s="34" t="s">
        <v>9234</v>
      </c>
      <c r="D9962" s="30" t="s">
        <v>9477</v>
      </c>
      <c r="J9962" s="5"/>
      <c r="K9962" s="7">
        <v>58926</v>
      </c>
      <c r="L9962" s="5"/>
      <c r="M9962" s="7">
        <v>58926</v>
      </c>
    </row>
    <row r="9963" spans="1:13" ht="12" hidden="1" x14ac:dyDescent="0.2">
      <c r="A9963" s="33" t="s">
        <v>9113</v>
      </c>
      <c r="B9963" s="16" t="s">
        <v>9476</v>
      </c>
      <c r="C9963" s="34" t="s">
        <v>9235</v>
      </c>
      <c r="D9963" s="30" t="s">
        <v>9477</v>
      </c>
      <c r="J9963" s="5"/>
      <c r="K9963" s="7">
        <v>58926</v>
      </c>
      <c r="L9963" s="5"/>
      <c r="M9963" s="7">
        <v>58926</v>
      </c>
    </row>
    <row r="9964" spans="1:13" ht="12" hidden="1" x14ac:dyDescent="0.2">
      <c r="A9964" s="33" t="s">
        <v>9113</v>
      </c>
      <c r="B9964" s="16" t="s">
        <v>9476</v>
      </c>
      <c r="C9964" s="34" t="s">
        <v>9236</v>
      </c>
      <c r="D9964" s="30" t="s">
        <v>9477</v>
      </c>
      <c r="J9964" s="5"/>
      <c r="K9964" s="7">
        <v>71820</v>
      </c>
      <c r="L9964" s="5"/>
      <c r="M9964" s="7">
        <v>71820</v>
      </c>
    </row>
    <row r="9965" spans="1:13" ht="12" hidden="1" x14ac:dyDescent="0.2">
      <c r="A9965" s="33" t="s">
        <v>9113</v>
      </c>
      <c r="B9965" s="16" t="s">
        <v>9476</v>
      </c>
      <c r="C9965" s="34" t="s">
        <v>9237</v>
      </c>
      <c r="D9965" s="30" t="s">
        <v>9477</v>
      </c>
      <c r="J9965" s="5"/>
      <c r="K9965" s="7">
        <v>71820</v>
      </c>
      <c r="L9965" s="5"/>
      <c r="M9965" s="7">
        <v>71820</v>
      </c>
    </row>
    <row r="9966" spans="1:13" ht="12" hidden="1" x14ac:dyDescent="0.2">
      <c r="A9966" s="33" t="s">
        <v>9113</v>
      </c>
      <c r="B9966" s="16" t="s">
        <v>9476</v>
      </c>
      <c r="C9966" s="34" t="s">
        <v>9238</v>
      </c>
      <c r="D9966" s="30" t="s">
        <v>9477</v>
      </c>
      <c r="J9966" s="5"/>
      <c r="K9966" s="7">
        <v>71820</v>
      </c>
      <c r="L9966" s="5"/>
      <c r="M9966" s="7">
        <v>71820</v>
      </c>
    </row>
    <row r="9967" spans="1:13" ht="12" hidden="1" x14ac:dyDescent="0.2">
      <c r="A9967" s="33" t="s">
        <v>9113</v>
      </c>
      <c r="B9967" s="16" t="s">
        <v>9476</v>
      </c>
      <c r="C9967" s="34" t="s">
        <v>9239</v>
      </c>
      <c r="D9967" s="30" t="s">
        <v>9477</v>
      </c>
      <c r="J9967" s="5"/>
      <c r="K9967" s="7">
        <v>79140</v>
      </c>
      <c r="L9967" s="5"/>
      <c r="M9967" s="7">
        <v>79140</v>
      </c>
    </row>
    <row r="9968" spans="1:13" ht="12" hidden="1" x14ac:dyDescent="0.2">
      <c r="A9968" s="33" t="s">
        <v>9113</v>
      </c>
      <c r="B9968" s="16" t="s">
        <v>9476</v>
      </c>
      <c r="C9968" s="34" t="s">
        <v>9240</v>
      </c>
      <c r="D9968" s="30" t="s">
        <v>9477</v>
      </c>
      <c r="J9968" s="5"/>
      <c r="K9968" s="7">
        <v>79140</v>
      </c>
      <c r="L9968" s="19">
        <v>79140</v>
      </c>
      <c r="M9968" s="6"/>
    </row>
    <row r="9969" spans="1:13" ht="12" hidden="1" x14ac:dyDescent="0.2">
      <c r="A9969" s="33" t="s">
        <v>9113</v>
      </c>
      <c r="B9969" s="16" t="s">
        <v>9476</v>
      </c>
      <c r="C9969" s="34" t="s">
        <v>9241</v>
      </c>
      <c r="D9969" s="30" t="s">
        <v>9477</v>
      </c>
      <c r="J9969" s="5"/>
      <c r="K9969" s="7">
        <v>79140</v>
      </c>
      <c r="L9969" s="5"/>
      <c r="M9969" s="7">
        <v>79140</v>
      </c>
    </row>
    <row r="9970" spans="1:13" ht="12" hidden="1" x14ac:dyDescent="0.2">
      <c r="A9970" s="33" t="s">
        <v>9113</v>
      </c>
      <c r="B9970" s="16" t="s">
        <v>9476</v>
      </c>
      <c r="C9970" s="34" t="s">
        <v>9242</v>
      </c>
      <c r="D9970" s="30" t="s">
        <v>9477</v>
      </c>
      <c r="J9970" s="5"/>
      <c r="K9970" s="7">
        <v>222000</v>
      </c>
      <c r="L9970" s="19">
        <v>222000</v>
      </c>
      <c r="M9970" s="6"/>
    </row>
    <row r="9971" spans="1:13" ht="12" hidden="1" x14ac:dyDescent="0.2">
      <c r="A9971" s="33" t="s">
        <v>9113</v>
      </c>
      <c r="B9971" s="16" t="s">
        <v>9476</v>
      </c>
      <c r="C9971" s="34" t="s">
        <v>9243</v>
      </c>
      <c r="D9971" s="30" t="s">
        <v>9477</v>
      </c>
      <c r="J9971" s="5"/>
      <c r="K9971" s="7">
        <v>222000</v>
      </c>
      <c r="L9971" s="19">
        <v>222000</v>
      </c>
      <c r="M9971" s="6"/>
    </row>
    <row r="9972" spans="1:13" ht="12" hidden="1" x14ac:dyDescent="0.2">
      <c r="A9972" s="33" t="s">
        <v>9113</v>
      </c>
      <c r="B9972" s="16" t="s">
        <v>9476</v>
      </c>
      <c r="C9972" s="34" t="s">
        <v>9244</v>
      </c>
      <c r="D9972" s="30" t="s">
        <v>9477</v>
      </c>
      <c r="J9972" s="5"/>
      <c r="K9972" s="7">
        <v>109740</v>
      </c>
      <c r="L9972" s="5"/>
      <c r="M9972" s="7">
        <v>109740</v>
      </c>
    </row>
    <row r="9973" spans="1:13" ht="12" hidden="1" x14ac:dyDescent="0.2">
      <c r="A9973" s="33" t="s">
        <v>9113</v>
      </c>
      <c r="B9973" s="16" t="s">
        <v>9476</v>
      </c>
      <c r="C9973" s="34" t="s">
        <v>9245</v>
      </c>
      <c r="D9973" s="30" t="s">
        <v>9477</v>
      </c>
      <c r="J9973" s="5"/>
      <c r="K9973" s="7">
        <v>109740</v>
      </c>
      <c r="L9973" s="5"/>
      <c r="M9973" s="7">
        <v>109740</v>
      </c>
    </row>
    <row r="9974" spans="1:13" ht="12" hidden="1" x14ac:dyDescent="0.2">
      <c r="A9974" s="33" t="s">
        <v>9113</v>
      </c>
      <c r="B9974" s="16" t="s">
        <v>9476</v>
      </c>
      <c r="C9974" s="34" t="s">
        <v>9246</v>
      </c>
      <c r="D9974" s="30" t="s">
        <v>9477</v>
      </c>
      <c r="J9974" s="5"/>
      <c r="K9974" s="7">
        <v>111000</v>
      </c>
      <c r="L9974" s="5"/>
      <c r="M9974" s="7">
        <v>111000</v>
      </c>
    </row>
    <row r="9975" spans="1:13" ht="12" hidden="1" x14ac:dyDescent="0.2">
      <c r="A9975" s="33" t="s">
        <v>9113</v>
      </c>
      <c r="B9975" s="16" t="s">
        <v>9476</v>
      </c>
      <c r="C9975" s="34" t="s">
        <v>9247</v>
      </c>
      <c r="D9975" s="30" t="s">
        <v>9477</v>
      </c>
      <c r="J9975" s="5"/>
      <c r="K9975" s="7">
        <v>111000</v>
      </c>
      <c r="L9975" s="5"/>
      <c r="M9975" s="7">
        <v>111000</v>
      </c>
    </row>
    <row r="9976" spans="1:13" ht="12" hidden="1" x14ac:dyDescent="0.2">
      <c r="A9976" s="33" t="s">
        <v>9113</v>
      </c>
      <c r="B9976" s="16" t="s">
        <v>9476</v>
      </c>
      <c r="C9976" s="34" t="s">
        <v>9248</v>
      </c>
      <c r="D9976" s="30" t="s">
        <v>9477</v>
      </c>
      <c r="J9976" s="5"/>
      <c r="K9976" s="7">
        <v>60360</v>
      </c>
      <c r="L9976" s="19">
        <v>60360</v>
      </c>
      <c r="M9976" s="6"/>
    </row>
    <row r="9977" spans="1:13" ht="12" hidden="1" x14ac:dyDescent="0.2">
      <c r="A9977" s="33" t="s">
        <v>9113</v>
      </c>
      <c r="B9977" s="16" t="s">
        <v>9476</v>
      </c>
      <c r="C9977" s="34" t="s">
        <v>9249</v>
      </c>
      <c r="D9977" s="30" t="s">
        <v>9477</v>
      </c>
      <c r="J9977" s="5"/>
      <c r="K9977" s="7">
        <v>60360</v>
      </c>
      <c r="L9977" s="19">
        <v>60360</v>
      </c>
      <c r="M9977" s="6"/>
    </row>
    <row r="9978" spans="1:13" ht="12" hidden="1" x14ac:dyDescent="0.2">
      <c r="A9978" s="33" t="s">
        <v>9113</v>
      </c>
      <c r="B9978" s="16" t="s">
        <v>9476</v>
      </c>
      <c r="C9978" s="34" t="s">
        <v>9250</v>
      </c>
      <c r="D9978" s="30" t="s">
        <v>9477</v>
      </c>
      <c r="J9978" s="5"/>
      <c r="K9978" s="7">
        <v>60360</v>
      </c>
      <c r="L9978" s="19">
        <v>60360</v>
      </c>
      <c r="M9978" s="6"/>
    </row>
    <row r="9979" spans="1:13" ht="12" hidden="1" x14ac:dyDescent="0.2">
      <c r="A9979" s="33" t="s">
        <v>9113</v>
      </c>
      <c r="B9979" s="16" t="s">
        <v>9476</v>
      </c>
      <c r="C9979" s="34" t="s">
        <v>9251</v>
      </c>
      <c r="D9979" s="30" t="s">
        <v>9477</v>
      </c>
      <c r="J9979" s="5"/>
      <c r="K9979" s="7">
        <v>62580</v>
      </c>
      <c r="L9979" s="19">
        <v>62580</v>
      </c>
      <c r="M9979" s="6"/>
    </row>
    <row r="9980" spans="1:13" ht="12" hidden="1" x14ac:dyDescent="0.2">
      <c r="A9980" s="33" t="s">
        <v>9113</v>
      </c>
      <c r="B9980" s="16" t="s">
        <v>9476</v>
      </c>
      <c r="C9980" s="34" t="s">
        <v>9252</v>
      </c>
      <c r="D9980" s="30" t="s">
        <v>9477</v>
      </c>
      <c r="J9980" s="5"/>
      <c r="K9980" s="7">
        <v>62580</v>
      </c>
      <c r="L9980" s="19">
        <v>62580</v>
      </c>
      <c r="M9980" s="6"/>
    </row>
    <row r="9981" spans="1:13" ht="12" hidden="1" x14ac:dyDescent="0.2">
      <c r="A9981" s="33" t="s">
        <v>9113</v>
      </c>
      <c r="B9981" s="16" t="s">
        <v>9476</v>
      </c>
      <c r="C9981" s="34" t="s">
        <v>9253</v>
      </c>
      <c r="D9981" s="30" t="s">
        <v>9477</v>
      </c>
      <c r="J9981" s="5"/>
      <c r="K9981" s="7">
        <v>62580</v>
      </c>
      <c r="L9981" s="19">
        <v>62580</v>
      </c>
      <c r="M9981" s="6"/>
    </row>
    <row r="9982" spans="1:13" ht="12" hidden="1" x14ac:dyDescent="0.2">
      <c r="A9982" s="33" t="s">
        <v>9113</v>
      </c>
      <c r="B9982" s="16" t="s">
        <v>9476</v>
      </c>
      <c r="C9982" s="34" t="s">
        <v>9254</v>
      </c>
      <c r="D9982" s="30" t="s">
        <v>9477</v>
      </c>
      <c r="J9982" s="5"/>
      <c r="K9982" s="7">
        <v>62580</v>
      </c>
      <c r="L9982" s="19">
        <v>62580</v>
      </c>
      <c r="M9982" s="6"/>
    </row>
    <row r="9983" spans="1:13" ht="12" hidden="1" x14ac:dyDescent="0.2">
      <c r="A9983" s="33" t="s">
        <v>9113</v>
      </c>
      <c r="B9983" s="16" t="s">
        <v>9476</v>
      </c>
      <c r="C9983" s="34" t="s">
        <v>9255</v>
      </c>
      <c r="D9983" s="30" t="s">
        <v>9477</v>
      </c>
      <c r="J9983" s="5"/>
      <c r="K9983" s="7">
        <v>62580</v>
      </c>
      <c r="L9983" s="19">
        <v>62580</v>
      </c>
      <c r="M9983" s="6"/>
    </row>
    <row r="9984" spans="1:13" ht="12" hidden="1" x14ac:dyDescent="0.2">
      <c r="A9984" s="33" t="s">
        <v>9113</v>
      </c>
      <c r="B9984" s="16" t="s">
        <v>9476</v>
      </c>
      <c r="C9984" s="34" t="s">
        <v>9256</v>
      </c>
      <c r="D9984" s="30" t="s">
        <v>9477</v>
      </c>
      <c r="J9984" s="5"/>
      <c r="K9984" s="7">
        <v>62580</v>
      </c>
      <c r="L9984" s="19">
        <v>62580</v>
      </c>
      <c r="M9984" s="6"/>
    </row>
    <row r="9985" spans="1:13" ht="12" hidden="1" x14ac:dyDescent="0.2">
      <c r="A9985" s="33" t="s">
        <v>9113</v>
      </c>
      <c r="B9985" s="16" t="s">
        <v>9476</v>
      </c>
      <c r="C9985" s="34" t="s">
        <v>9257</v>
      </c>
      <c r="D9985" s="30" t="s">
        <v>9477</v>
      </c>
      <c r="J9985" s="5"/>
      <c r="K9985" s="7">
        <v>62580</v>
      </c>
      <c r="L9985" s="19">
        <v>62580</v>
      </c>
      <c r="M9985" s="6"/>
    </row>
    <row r="9986" spans="1:13" ht="12" hidden="1" x14ac:dyDescent="0.2">
      <c r="A9986" s="33" t="s">
        <v>9113</v>
      </c>
      <c r="B9986" s="16" t="s">
        <v>9476</v>
      </c>
      <c r="C9986" s="34" t="s">
        <v>9258</v>
      </c>
      <c r="D9986" s="30" t="s">
        <v>9477</v>
      </c>
      <c r="J9986" s="5"/>
      <c r="K9986" s="7">
        <v>62580</v>
      </c>
      <c r="L9986" s="19">
        <v>62580</v>
      </c>
      <c r="M9986" s="6"/>
    </row>
    <row r="9987" spans="1:13" ht="12" hidden="1" x14ac:dyDescent="0.2">
      <c r="A9987" s="33" t="s">
        <v>9113</v>
      </c>
      <c r="B9987" s="16" t="s">
        <v>9476</v>
      </c>
      <c r="C9987" s="34" t="s">
        <v>9259</v>
      </c>
      <c r="D9987" s="30" t="s">
        <v>9477</v>
      </c>
      <c r="J9987" s="5"/>
      <c r="K9987" s="7">
        <v>62580</v>
      </c>
      <c r="L9987" s="19">
        <v>62580</v>
      </c>
      <c r="M9987" s="6"/>
    </row>
    <row r="9988" spans="1:13" ht="12" hidden="1" x14ac:dyDescent="0.2">
      <c r="A9988" s="33" t="s">
        <v>9113</v>
      </c>
      <c r="B9988" s="16" t="s">
        <v>9476</v>
      </c>
      <c r="C9988" s="34" t="s">
        <v>9260</v>
      </c>
      <c r="D9988" s="30" t="s">
        <v>9477</v>
      </c>
      <c r="J9988" s="5"/>
      <c r="K9988" s="7">
        <v>62580</v>
      </c>
      <c r="L9988" s="19">
        <v>62580</v>
      </c>
      <c r="M9988" s="6"/>
    </row>
    <row r="9989" spans="1:13" ht="12" hidden="1" x14ac:dyDescent="0.2">
      <c r="A9989" s="33" t="s">
        <v>9113</v>
      </c>
      <c r="B9989" s="16" t="s">
        <v>9476</v>
      </c>
      <c r="C9989" s="34" t="s">
        <v>9261</v>
      </c>
      <c r="D9989" s="30" t="s">
        <v>9477</v>
      </c>
      <c r="J9989" s="5"/>
      <c r="K9989" s="7">
        <v>62580</v>
      </c>
      <c r="L9989" s="19">
        <v>62580</v>
      </c>
      <c r="M9989" s="6"/>
    </row>
    <row r="9990" spans="1:13" ht="12" hidden="1" x14ac:dyDescent="0.2">
      <c r="A9990" s="33" t="s">
        <v>9113</v>
      </c>
      <c r="B9990" s="16" t="s">
        <v>9476</v>
      </c>
      <c r="C9990" s="34" t="s">
        <v>9262</v>
      </c>
      <c r="D9990" s="30" t="s">
        <v>9477</v>
      </c>
      <c r="J9990" s="5"/>
      <c r="K9990" s="7">
        <v>62580</v>
      </c>
      <c r="L9990" s="19">
        <v>62580</v>
      </c>
      <c r="M9990" s="6"/>
    </row>
    <row r="9991" spans="1:13" ht="12" hidden="1" x14ac:dyDescent="0.2">
      <c r="A9991" s="33" t="s">
        <v>9113</v>
      </c>
      <c r="B9991" s="16" t="s">
        <v>9476</v>
      </c>
      <c r="C9991" s="34" t="s">
        <v>9263</v>
      </c>
      <c r="D9991" s="30" t="s">
        <v>9477</v>
      </c>
      <c r="J9991" s="5"/>
      <c r="K9991" s="7">
        <v>81120</v>
      </c>
      <c r="L9991" s="19">
        <v>81120</v>
      </c>
      <c r="M9991" s="6"/>
    </row>
    <row r="9992" spans="1:13" ht="12" hidden="1" x14ac:dyDescent="0.2">
      <c r="A9992" s="33" t="s">
        <v>9113</v>
      </c>
      <c r="B9992" s="16" t="s">
        <v>9476</v>
      </c>
      <c r="C9992" s="34" t="s">
        <v>9264</v>
      </c>
      <c r="D9992" s="30" t="s">
        <v>9477</v>
      </c>
      <c r="J9992" s="5"/>
      <c r="K9992" s="7">
        <v>81120</v>
      </c>
      <c r="L9992" s="19">
        <v>81120</v>
      </c>
      <c r="M9992" s="6"/>
    </row>
    <row r="9993" spans="1:13" ht="12" hidden="1" x14ac:dyDescent="0.2">
      <c r="A9993" s="33" t="s">
        <v>9113</v>
      </c>
      <c r="B9993" s="16" t="s">
        <v>9476</v>
      </c>
      <c r="C9993" s="34" t="s">
        <v>9265</v>
      </c>
      <c r="D9993" s="30" t="s">
        <v>9477</v>
      </c>
      <c r="J9993" s="5"/>
      <c r="K9993" s="7">
        <v>81120</v>
      </c>
      <c r="L9993" s="19">
        <v>81120</v>
      </c>
      <c r="M9993" s="6"/>
    </row>
    <row r="9994" spans="1:13" ht="12" hidden="1" x14ac:dyDescent="0.2">
      <c r="A9994" s="33" t="s">
        <v>9113</v>
      </c>
      <c r="B9994" s="16" t="s">
        <v>9476</v>
      </c>
      <c r="C9994" s="34" t="s">
        <v>9266</v>
      </c>
      <c r="D9994" s="30" t="s">
        <v>9477</v>
      </c>
      <c r="J9994" s="5"/>
      <c r="K9994" s="7">
        <v>81120</v>
      </c>
      <c r="L9994" s="19">
        <v>81120</v>
      </c>
      <c r="M9994" s="6"/>
    </row>
    <row r="9995" spans="1:13" ht="12" hidden="1" x14ac:dyDescent="0.2">
      <c r="A9995" s="33" t="s">
        <v>9113</v>
      </c>
      <c r="B9995" s="16" t="s">
        <v>9476</v>
      </c>
      <c r="C9995" s="34" t="s">
        <v>9267</v>
      </c>
      <c r="D9995" s="30" t="s">
        <v>9477</v>
      </c>
      <c r="J9995" s="5"/>
      <c r="K9995" s="7">
        <v>81120</v>
      </c>
      <c r="L9995" s="19">
        <v>81120</v>
      </c>
      <c r="M9995" s="6"/>
    </row>
    <row r="9996" spans="1:13" ht="12" hidden="1" x14ac:dyDescent="0.2">
      <c r="A9996" s="33" t="s">
        <v>9113</v>
      </c>
      <c r="B9996" s="16" t="s">
        <v>9476</v>
      </c>
      <c r="C9996" s="34" t="s">
        <v>9268</v>
      </c>
      <c r="D9996" s="30" t="s">
        <v>9477</v>
      </c>
      <c r="J9996" s="5"/>
      <c r="K9996" s="7">
        <v>81120</v>
      </c>
      <c r="L9996" s="19">
        <v>81120</v>
      </c>
      <c r="M9996" s="6"/>
    </row>
    <row r="9997" spans="1:13" ht="12" hidden="1" x14ac:dyDescent="0.2">
      <c r="A9997" s="33" t="s">
        <v>9113</v>
      </c>
      <c r="B9997" s="16" t="s">
        <v>9476</v>
      </c>
      <c r="C9997" s="34" t="s">
        <v>9269</v>
      </c>
      <c r="D9997" s="30" t="s">
        <v>9477</v>
      </c>
      <c r="J9997" s="5"/>
      <c r="K9997" s="7">
        <v>81120</v>
      </c>
      <c r="L9997" s="19">
        <v>81120</v>
      </c>
      <c r="M9997" s="6"/>
    </row>
    <row r="9998" spans="1:13" ht="12" hidden="1" x14ac:dyDescent="0.2">
      <c r="A9998" s="33" t="s">
        <v>9113</v>
      </c>
      <c r="B9998" s="16" t="s">
        <v>9476</v>
      </c>
      <c r="C9998" s="34" t="s">
        <v>9270</v>
      </c>
      <c r="D9998" s="30" t="s">
        <v>9477</v>
      </c>
      <c r="J9998" s="5"/>
      <c r="K9998" s="7">
        <v>44640</v>
      </c>
      <c r="L9998" s="19">
        <v>44640</v>
      </c>
      <c r="M9998" s="6"/>
    </row>
    <row r="9999" spans="1:13" ht="12" hidden="1" x14ac:dyDescent="0.2">
      <c r="A9999" s="33" t="s">
        <v>9113</v>
      </c>
      <c r="B9999" s="16" t="s">
        <v>9476</v>
      </c>
      <c r="C9999" s="34" t="s">
        <v>9271</v>
      </c>
      <c r="D9999" s="30" t="s">
        <v>9477</v>
      </c>
      <c r="J9999" s="5"/>
      <c r="K9999" s="7">
        <v>55740</v>
      </c>
      <c r="L9999" s="19">
        <v>55740</v>
      </c>
      <c r="M9999" s="6"/>
    </row>
    <row r="10000" spans="1:13" ht="12" hidden="1" x14ac:dyDescent="0.2">
      <c r="A10000" s="33" t="s">
        <v>9113</v>
      </c>
      <c r="B10000" s="16" t="s">
        <v>9476</v>
      </c>
      <c r="C10000" s="34" t="s">
        <v>9272</v>
      </c>
      <c r="D10000" s="30" t="s">
        <v>9477</v>
      </c>
      <c r="J10000" s="5"/>
      <c r="K10000" s="7">
        <v>60720</v>
      </c>
      <c r="L10000" s="19">
        <v>60720</v>
      </c>
      <c r="M10000" s="6"/>
    </row>
    <row r="10001" spans="1:13" ht="12" hidden="1" x14ac:dyDescent="0.2">
      <c r="A10001" s="33" t="s">
        <v>9113</v>
      </c>
      <c r="B10001" s="16" t="s">
        <v>9476</v>
      </c>
      <c r="C10001" s="34" t="s">
        <v>9273</v>
      </c>
      <c r="D10001" s="30" t="s">
        <v>9477</v>
      </c>
      <c r="J10001" s="5"/>
      <c r="K10001" s="7">
        <v>192000</v>
      </c>
      <c r="L10001" s="5"/>
      <c r="M10001" s="7">
        <v>192000</v>
      </c>
    </row>
    <row r="10002" spans="1:13" ht="12" hidden="1" x14ac:dyDescent="0.2">
      <c r="A10002" s="33" t="s">
        <v>9113</v>
      </c>
      <c r="B10002" s="16" t="s">
        <v>9476</v>
      </c>
      <c r="C10002" s="34" t="s">
        <v>9274</v>
      </c>
      <c r="D10002" s="30" t="s">
        <v>9477</v>
      </c>
      <c r="J10002" s="5"/>
      <c r="K10002" s="7">
        <v>192000</v>
      </c>
      <c r="L10002" s="19">
        <v>192000</v>
      </c>
      <c r="M10002" s="6"/>
    </row>
    <row r="10003" spans="1:13" ht="12" hidden="1" x14ac:dyDescent="0.2">
      <c r="A10003" s="33" t="s">
        <v>9113</v>
      </c>
      <c r="B10003" s="16" t="s">
        <v>9476</v>
      </c>
      <c r="C10003" s="34" t="s">
        <v>9275</v>
      </c>
      <c r="D10003" s="30" t="s">
        <v>9477</v>
      </c>
      <c r="J10003" s="5"/>
      <c r="K10003" s="7">
        <v>212160</v>
      </c>
      <c r="L10003" s="19">
        <v>212160</v>
      </c>
      <c r="M10003" s="6"/>
    </row>
    <row r="10004" spans="1:13" ht="24" hidden="1" x14ac:dyDescent="0.2">
      <c r="A10004" s="33" t="s">
        <v>9113</v>
      </c>
      <c r="B10004" s="16" t="s">
        <v>9476</v>
      </c>
      <c r="C10004" s="34" t="s">
        <v>9276</v>
      </c>
      <c r="D10004" s="30" t="s">
        <v>9477</v>
      </c>
      <c r="J10004" s="19">
        <v>369000</v>
      </c>
      <c r="K10004" s="6"/>
      <c r="L10004" s="19">
        <v>369000</v>
      </c>
      <c r="M10004" s="6"/>
    </row>
    <row r="10005" spans="1:13" ht="12" hidden="1" x14ac:dyDescent="0.2">
      <c r="A10005" s="33" t="s">
        <v>9113</v>
      </c>
      <c r="B10005" s="16" t="s">
        <v>9476</v>
      </c>
      <c r="C10005" s="34" t="s">
        <v>9277</v>
      </c>
      <c r="D10005" s="30" t="s">
        <v>9477</v>
      </c>
      <c r="J10005" s="5"/>
      <c r="K10005" s="7">
        <v>120000</v>
      </c>
      <c r="L10005" s="19">
        <v>120000</v>
      </c>
      <c r="M10005" s="6"/>
    </row>
    <row r="10006" spans="1:13" ht="12" hidden="1" x14ac:dyDescent="0.2">
      <c r="A10006" s="33" t="s">
        <v>9113</v>
      </c>
      <c r="B10006" s="16" t="s">
        <v>9476</v>
      </c>
      <c r="C10006" s="34" t="s">
        <v>9278</v>
      </c>
      <c r="D10006" s="30" t="s">
        <v>9477</v>
      </c>
      <c r="J10006" s="5"/>
      <c r="K10006" s="7">
        <v>110880</v>
      </c>
      <c r="L10006" s="19">
        <v>110880</v>
      </c>
      <c r="M10006" s="6"/>
    </row>
    <row r="10007" spans="1:13" ht="12" hidden="1" x14ac:dyDescent="0.2">
      <c r="A10007" s="33" t="s">
        <v>9113</v>
      </c>
      <c r="B10007" s="16" t="s">
        <v>9476</v>
      </c>
      <c r="C10007" s="34" t="s">
        <v>9279</v>
      </c>
      <c r="D10007" s="30" t="s">
        <v>9477</v>
      </c>
      <c r="J10007" s="5"/>
      <c r="K10007" s="7">
        <v>110880</v>
      </c>
      <c r="L10007" s="19">
        <v>110880</v>
      </c>
      <c r="M10007" s="6"/>
    </row>
    <row r="10008" spans="1:13" ht="12" hidden="1" x14ac:dyDescent="0.2">
      <c r="A10008" s="33" t="s">
        <v>9113</v>
      </c>
      <c r="B10008" s="16" t="s">
        <v>9476</v>
      </c>
      <c r="C10008" s="34" t="s">
        <v>9280</v>
      </c>
      <c r="D10008" s="30" t="s">
        <v>9477</v>
      </c>
      <c r="J10008" s="5"/>
      <c r="K10008" s="7">
        <v>107952</v>
      </c>
      <c r="L10008" s="19">
        <v>107952</v>
      </c>
      <c r="M10008" s="6"/>
    </row>
    <row r="10009" spans="1:13" ht="24" hidden="1" x14ac:dyDescent="0.2">
      <c r="A10009" s="33" t="s">
        <v>9113</v>
      </c>
      <c r="B10009" s="16" t="s">
        <v>9476</v>
      </c>
      <c r="C10009" s="34" t="s">
        <v>9281</v>
      </c>
      <c r="D10009" s="30" t="s">
        <v>9477</v>
      </c>
      <c r="J10009" s="5"/>
      <c r="K10009" s="7">
        <v>278400</v>
      </c>
      <c r="L10009" s="19">
        <v>278400</v>
      </c>
      <c r="M10009" s="6"/>
    </row>
    <row r="10010" spans="1:13" ht="24" hidden="1" x14ac:dyDescent="0.2">
      <c r="A10010" s="33" t="s">
        <v>9113</v>
      </c>
      <c r="B10010" s="16" t="s">
        <v>9476</v>
      </c>
      <c r="C10010" s="34" t="s">
        <v>9282</v>
      </c>
      <c r="D10010" s="30" t="s">
        <v>9477</v>
      </c>
      <c r="J10010" s="19">
        <v>323520</v>
      </c>
      <c r="K10010" s="6"/>
      <c r="L10010" s="19">
        <v>323520</v>
      </c>
      <c r="M10010" s="6"/>
    </row>
    <row r="10011" spans="1:13" ht="24" hidden="1" x14ac:dyDescent="0.2">
      <c r="A10011" s="33" t="s">
        <v>9113</v>
      </c>
      <c r="B10011" s="16" t="s">
        <v>9476</v>
      </c>
      <c r="C10011" s="34" t="s">
        <v>9283</v>
      </c>
      <c r="D10011" s="30" t="s">
        <v>9477</v>
      </c>
      <c r="J10011" s="19">
        <v>323520</v>
      </c>
      <c r="K10011" s="6"/>
      <c r="L10011" s="19">
        <v>323520</v>
      </c>
      <c r="M10011" s="6"/>
    </row>
    <row r="10012" spans="1:13" ht="24" hidden="1" x14ac:dyDescent="0.2">
      <c r="A10012" s="33" t="s">
        <v>9113</v>
      </c>
      <c r="B10012" s="16" t="s">
        <v>9476</v>
      </c>
      <c r="C10012" s="34" t="s">
        <v>9284</v>
      </c>
      <c r="D10012" s="30" t="s">
        <v>9477</v>
      </c>
      <c r="J10012" s="5"/>
      <c r="K10012" s="7">
        <v>258816</v>
      </c>
      <c r="L10012" s="19">
        <v>258816</v>
      </c>
      <c r="M10012" s="6"/>
    </row>
    <row r="10013" spans="1:13" ht="12" hidden="1" x14ac:dyDescent="0.2">
      <c r="A10013" s="33" t="s">
        <v>9113</v>
      </c>
      <c r="B10013" s="16" t="s">
        <v>9476</v>
      </c>
      <c r="C10013" s="34" t="s">
        <v>9285</v>
      </c>
      <c r="D10013" s="30" t="s">
        <v>9477</v>
      </c>
      <c r="J10013" s="19">
        <v>91200</v>
      </c>
      <c r="K10013" s="6"/>
      <c r="L10013" s="19">
        <v>91200</v>
      </c>
      <c r="M10013" s="6"/>
    </row>
    <row r="10014" spans="1:13" ht="12" hidden="1" x14ac:dyDescent="0.2">
      <c r="A10014" s="33" t="s">
        <v>9113</v>
      </c>
      <c r="B10014" s="16" t="s">
        <v>9476</v>
      </c>
      <c r="C10014" s="34" t="s">
        <v>9286</v>
      </c>
      <c r="D10014" s="30" t="s">
        <v>9477</v>
      </c>
      <c r="J10014" s="19">
        <v>91200</v>
      </c>
      <c r="K10014" s="6"/>
      <c r="L10014" s="19">
        <v>91200</v>
      </c>
      <c r="M10014" s="6"/>
    </row>
    <row r="10015" spans="1:13" ht="12" hidden="1" x14ac:dyDescent="0.2">
      <c r="A10015" s="33" t="s">
        <v>9113</v>
      </c>
      <c r="B10015" s="16" t="s">
        <v>9476</v>
      </c>
      <c r="C10015" s="34" t="s">
        <v>9287</v>
      </c>
      <c r="D10015" s="1" t="s">
        <v>9004</v>
      </c>
      <c r="E10015" s="31">
        <f>J10015-L10015</f>
        <v>91200</v>
      </c>
      <c r="G10015" s="1" t="str">
        <f>VLOOKUP(C10015,[7]TDSheet!$D$3:$L$40000,9,FALSE)</f>
        <v>ПТО</v>
      </c>
      <c r="H10015" s="27" t="s">
        <v>9478</v>
      </c>
      <c r="J10015" s="19">
        <v>91200</v>
      </c>
      <c r="K10015" s="6"/>
      <c r="L10015" s="5"/>
      <c r="M10015" s="7">
        <v>91200</v>
      </c>
    </row>
    <row r="10016" spans="1:13" ht="12" hidden="1" x14ac:dyDescent="0.2">
      <c r="A10016" s="33" t="s">
        <v>9113</v>
      </c>
      <c r="B10016" s="16" t="s">
        <v>9476</v>
      </c>
      <c r="C10016" s="34" t="s">
        <v>9288</v>
      </c>
      <c r="D10016" s="30" t="s">
        <v>9477</v>
      </c>
      <c r="J10016" s="19">
        <v>91200</v>
      </c>
      <c r="K10016" s="6"/>
      <c r="L10016" s="19">
        <v>91200</v>
      </c>
      <c r="M10016" s="6"/>
    </row>
    <row r="10017" spans="1:13" ht="12" hidden="1" x14ac:dyDescent="0.2">
      <c r="A10017" s="33" t="s">
        <v>9113</v>
      </c>
      <c r="B10017" s="16" t="s">
        <v>9476</v>
      </c>
      <c r="C10017" s="34" t="s">
        <v>9289</v>
      </c>
      <c r="D10017" s="1" t="str">
        <f>VLOOKUP(C10017,[7]TDSheet!$D$3:$L$40000,8,FALSE)</f>
        <v>Производство 2022</v>
      </c>
      <c r="E10017" s="31">
        <f>J10017-L10017</f>
        <v>91200</v>
      </c>
      <c r="G10017" s="1" t="str">
        <f>VLOOKUP(C10017,[7]TDSheet!$D$3:$L$40000,9,FALSE)</f>
        <v>ПТО</v>
      </c>
      <c r="H10017" s="27" t="str">
        <f>VLOOKUP(C10017,[7]TDSheet!$D$3:$L$40000,7,FALSE)</f>
        <v>Будет вовлечено в производство в срок до 02.2022</v>
      </c>
      <c r="J10017" s="19">
        <v>91200</v>
      </c>
      <c r="K10017" s="6"/>
      <c r="L10017" s="5"/>
      <c r="M10017" s="7">
        <v>91200</v>
      </c>
    </row>
    <row r="10018" spans="1:13" ht="12" hidden="1" x14ac:dyDescent="0.2">
      <c r="A10018" s="33" t="s">
        <v>9113</v>
      </c>
      <c r="B10018" s="16" t="s">
        <v>9476</v>
      </c>
      <c r="C10018" s="34" t="s">
        <v>9290</v>
      </c>
      <c r="D10018" s="30" t="s">
        <v>9477</v>
      </c>
      <c r="J10018" s="5"/>
      <c r="K10018" s="7">
        <v>91950</v>
      </c>
      <c r="L10018" s="5"/>
      <c r="M10018" s="7">
        <v>91950</v>
      </c>
    </row>
    <row r="10019" spans="1:13" ht="12" hidden="1" x14ac:dyDescent="0.2">
      <c r="A10019" s="33" t="s">
        <v>9113</v>
      </c>
      <c r="B10019" s="16" t="s">
        <v>9476</v>
      </c>
      <c r="C10019" s="34" t="s">
        <v>9291</v>
      </c>
      <c r="D10019" s="30" t="s">
        <v>9477</v>
      </c>
      <c r="J10019" s="19">
        <v>95604</v>
      </c>
      <c r="K10019" s="6"/>
      <c r="L10019" s="19">
        <v>95604</v>
      </c>
      <c r="M10019" s="6"/>
    </row>
    <row r="10020" spans="1:13" ht="12" hidden="1" x14ac:dyDescent="0.2">
      <c r="A10020" s="33" t="s">
        <v>9113</v>
      </c>
      <c r="B10020" s="16" t="s">
        <v>9476</v>
      </c>
      <c r="C10020" s="34" t="s">
        <v>9292</v>
      </c>
      <c r="D10020" s="30" t="s">
        <v>9477</v>
      </c>
      <c r="J10020" s="19">
        <v>95604</v>
      </c>
      <c r="K10020" s="6"/>
      <c r="L10020" s="19">
        <v>95604</v>
      </c>
      <c r="M10020" s="6"/>
    </row>
    <row r="10021" spans="1:13" ht="12" hidden="1" x14ac:dyDescent="0.2">
      <c r="A10021" s="33" t="s">
        <v>9113</v>
      </c>
      <c r="B10021" s="16" t="s">
        <v>9476</v>
      </c>
      <c r="C10021" s="34" t="s">
        <v>9293</v>
      </c>
      <c r="D10021" s="30" t="s">
        <v>9477</v>
      </c>
      <c r="J10021" s="5"/>
      <c r="K10021" s="7">
        <v>95604</v>
      </c>
      <c r="L10021" s="19">
        <v>95604</v>
      </c>
      <c r="M10021" s="6"/>
    </row>
    <row r="10022" spans="1:13" ht="12" hidden="1" x14ac:dyDescent="0.2">
      <c r="A10022" s="33" t="s">
        <v>9113</v>
      </c>
      <c r="B10022" s="16" t="s">
        <v>9476</v>
      </c>
      <c r="C10022" s="34" t="s">
        <v>9294</v>
      </c>
      <c r="D10022" s="30" t="s">
        <v>9477</v>
      </c>
      <c r="J10022" s="5"/>
      <c r="K10022" s="7">
        <v>95604</v>
      </c>
      <c r="L10022" s="5"/>
      <c r="M10022" s="7">
        <v>95604</v>
      </c>
    </row>
    <row r="10023" spans="1:13" ht="12" hidden="1" x14ac:dyDescent="0.2">
      <c r="A10023" s="33" t="s">
        <v>9113</v>
      </c>
      <c r="B10023" s="16" t="s">
        <v>9476</v>
      </c>
      <c r="C10023" s="34" t="s">
        <v>9295</v>
      </c>
      <c r="D10023" s="30" t="s">
        <v>9477</v>
      </c>
      <c r="J10023" s="5"/>
      <c r="K10023" s="7">
        <v>95604</v>
      </c>
      <c r="L10023" s="5"/>
      <c r="M10023" s="7">
        <v>95604</v>
      </c>
    </row>
    <row r="10024" spans="1:13" ht="12" hidden="1" x14ac:dyDescent="0.2">
      <c r="A10024" s="33" t="s">
        <v>9113</v>
      </c>
      <c r="B10024" s="16" t="s">
        <v>9476</v>
      </c>
      <c r="C10024" s="34" t="s">
        <v>9296</v>
      </c>
      <c r="D10024" s="30" t="s">
        <v>9477</v>
      </c>
      <c r="J10024" s="5"/>
      <c r="K10024" s="7">
        <v>95604</v>
      </c>
      <c r="L10024" s="5"/>
      <c r="M10024" s="7">
        <v>95604</v>
      </c>
    </row>
    <row r="10025" spans="1:13" ht="12" hidden="1" x14ac:dyDescent="0.2">
      <c r="A10025" s="33" t="s">
        <v>9113</v>
      </c>
      <c r="B10025" s="16" t="s">
        <v>9476</v>
      </c>
      <c r="C10025" s="34" t="s">
        <v>9297</v>
      </c>
      <c r="D10025" s="30" t="s">
        <v>9477</v>
      </c>
      <c r="J10025" s="5"/>
      <c r="K10025" s="7">
        <v>95604</v>
      </c>
      <c r="L10025" s="5"/>
      <c r="M10025" s="7">
        <v>95604</v>
      </c>
    </row>
    <row r="10026" spans="1:13" ht="12" hidden="1" x14ac:dyDescent="0.2">
      <c r="A10026" s="33" t="s">
        <v>9113</v>
      </c>
      <c r="B10026" s="16" t="s">
        <v>9476</v>
      </c>
      <c r="C10026" s="34" t="s">
        <v>9298</v>
      </c>
      <c r="D10026" s="30" t="s">
        <v>9477</v>
      </c>
      <c r="J10026" s="5"/>
      <c r="K10026" s="7">
        <v>95604</v>
      </c>
      <c r="L10026" s="5"/>
      <c r="M10026" s="7">
        <v>95604</v>
      </c>
    </row>
    <row r="10027" spans="1:13" ht="12" hidden="1" x14ac:dyDescent="0.2">
      <c r="A10027" s="33" t="s">
        <v>9113</v>
      </c>
      <c r="B10027" s="16" t="s">
        <v>9476</v>
      </c>
      <c r="C10027" s="34" t="s">
        <v>9299</v>
      </c>
      <c r="D10027" s="30" t="s">
        <v>9477</v>
      </c>
      <c r="J10027" s="5"/>
      <c r="K10027" s="7">
        <v>95604</v>
      </c>
      <c r="L10027" s="5"/>
      <c r="M10027" s="7">
        <v>95604</v>
      </c>
    </row>
    <row r="10028" spans="1:13" ht="12" hidden="1" x14ac:dyDescent="0.2">
      <c r="A10028" s="33" t="s">
        <v>9113</v>
      </c>
      <c r="B10028" s="16" t="s">
        <v>9476</v>
      </c>
      <c r="C10028" s="34" t="s">
        <v>9300</v>
      </c>
      <c r="D10028" s="30" t="s">
        <v>9477</v>
      </c>
      <c r="J10028" s="19">
        <v>137226</v>
      </c>
      <c r="K10028" s="6"/>
      <c r="L10028" s="19">
        <v>137226</v>
      </c>
      <c r="M10028" s="6"/>
    </row>
    <row r="10029" spans="1:13" ht="12" hidden="1" x14ac:dyDescent="0.2">
      <c r="A10029" s="33" t="s">
        <v>9113</v>
      </c>
      <c r="B10029" s="16" t="s">
        <v>9476</v>
      </c>
      <c r="C10029" s="34" t="s">
        <v>9301</v>
      </c>
      <c r="D10029" s="30" t="s">
        <v>9477</v>
      </c>
      <c r="J10029" s="5"/>
      <c r="K10029" s="7">
        <v>137226</v>
      </c>
      <c r="L10029" s="19">
        <v>137226</v>
      </c>
      <c r="M10029" s="6"/>
    </row>
    <row r="10030" spans="1:13" ht="12" hidden="1" x14ac:dyDescent="0.2">
      <c r="A10030" s="33" t="s">
        <v>9113</v>
      </c>
      <c r="B10030" s="16" t="s">
        <v>9476</v>
      </c>
      <c r="C10030" s="34" t="s">
        <v>9302</v>
      </c>
      <c r="D10030" s="30" t="s">
        <v>9477</v>
      </c>
      <c r="J10030" s="5"/>
      <c r="K10030" s="7">
        <v>137226</v>
      </c>
      <c r="L10030" s="5"/>
      <c r="M10030" s="7">
        <v>137226</v>
      </c>
    </row>
    <row r="10031" spans="1:13" ht="12" hidden="1" x14ac:dyDescent="0.2">
      <c r="A10031" s="33" t="s">
        <v>9113</v>
      </c>
      <c r="B10031" s="16" t="s">
        <v>9476</v>
      </c>
      <c r="C10031" s="34" t="s">
        <v>9303</v>
      </c>
      <c r="D10031" s="30" t="s">
        <v>9477</v>
      </c>
      <c r="J10031" s="5"/>
      <c r="K10031" s="7">
        <v>121344</v>
      </c>
      <c r="L10031" s="19">
        <v>121344</v>
      </c>
      <c r="M10031" s="6"/>
    </row>
    <row r="10032" spans="1:13" ht="12" hidden="1" x14ac:dyDescent="0.2">
      <c r="A10032" s="33" t="s">
        <v>9113</v>
      </c>
      <c r="B10032" s="16" t="s">
        <v>9476</v>
      </c>
      <c r="C10032" s="34" t="s">
        <v>9304</v>
      </c>
      <c r="D10032" s="30" t="s">
        <v>9477</v>
      </c>
      <c r="J10032" s="5"/>
      <c r="K10032" s="7">
        <v>111360</v>
      </c>
      <c r="L10032" s="19">
        <v>111360</v>
      </c>
      <c r="M10032" s="6"/>
    </row>
    <row r="10033" spans="1:13" ht="24" hidden="1" x14ac:dyDescent="0.2">
      <c r="A10033" s="33" t="s">
        <v>9113</v>
      </c>
      <c r="B10033" s="16" t="s">
        <v>9476</v>
      </c>
      <c r="C10033" s="34" t="s">
        <v>9305</v>
      </c>
      <c r="D10033" s="30" t="s">
        <v>9477</v>
      </c>
      <c r="J10033" s="5"/>
      <c r="K10033" s="7">
        <v>59656.7</v>
      </c>
      <c r="L10033" s="19">
        <v>59656.7</v>
      </c>
      <c r="M10033" s="6"/>
    </row>
    <row r="10034" spans="1:13" ht="24" hidden="1" x14ac:dyDescent="0.2">
      <c r="A10034" s="33" t="s">
        <v>9113</v>
      </c>
      <c r="B10034" s="16" t="s">
        <v>9476</v>
      </c>
      <c r="C10034" s="34" t="s">
        <v>9305</v>
      </c>
      <c r="D10034" s="30" t="s">
        <v>9477</v>
      </c>
      <c r="J10034" s="5"/>
      <c r="K10034" s="7">
        <v>59656.7</v>
      </c>
      <c r="L10034" s="19">
        <v>59656.7</v>
      </c>
      <c r="M10034" s="6"/>
    </row>
    <row r="10035" spans="1:13" ht="12" hidden="1" x14ac:dyDescent="0.2">
      <c r="A10035" s="33" t="s">
        <v>9113</v>
      </c>
      <c r="B10035" s="16" t="s">
        <v>9476</v>
      </c>
      <c r="C10035" s="34" t="s">
        <v>9306</v>
      </c>
      <c r="D10035" s="30" t="s">
        <v>9477</v>
      </c>
      <c r="J10035" s="5"/>
      <c r="K10035" s="7">
        <v>615000</v>
      </c>
      <c r="L10035" s="19">
        <v>615000</v>
      </c>
      <c r="M10035" s="6"/>
    </row>
    <row r="10036" spans="1:13" ht="24" hidden="1" x14ac:dyDescent="0.2">
      <c r="A10036" s="33" t="s">
        <v>9113</v>
      </c>
      <c r="B10036" s="16" t="s">
        <v>9476</v>
      </c>
      <c r="C10036" s="34" t="s">
        <v>9307</v>
      </c>
      <c r="D10036" s="30" t="s">
        <v>9477</v>
      </c>
      <c r="J10036" s="5"/>
      <c r="K10036" s="7">
        <v>94587.5</v>
      </c>
      <c r="L10036" s="19">
        <v>94587.5</v>
      </c>
      <c r="M10036" s="6"/>
    </row>
    <row r="10037" spans="1:13" ht="24" hidden="1" x14ac:dyDescent="0.2">
      <c r="A10037" s="33" t="s">
        <v>9113</v>
      </c>
      <c r="B10037" s="16" t="s">
        <v>9476</v>
      </c>
      <c r="C10037" s="34" t="s">
        <v>9308</v>
      </c>
      <c r="D10037" s="30" t="s">
        <v>9477</v>
      </c>
      <c r="J10037" s="5"/>
      <c r="K10037" s="7">
        <v>94587.5</v>
      </c>
      <c r="L10037" s="19">
        <v>94587.5</v>
      </c>
      <c r="M10037" s="6"/>
    </row>
    <row r="10038" spans="1:13" ht="24" hidden="1" x14ac:dyDescent="0.2">
      <c r="A10038" s="33" t="s">
        <v>9113</v>
      </c>
      <c r="B10038" s="16" t="s">
        <v>9476</v>
      </c>
      <c r="C10038" s="34" t="s">
        <v>9309</v>
      </c>
      <c r="D10038" s="30" t="s">
        <v>9477</v>
      </c>
      <c r="J10038" s="5"/>
      <c r="K10038" s="7">
        <v>113965</v>
      </c>
      <c r="L10038" s="19">
        <v>113965</v>
      </c>
      <c r="M10038" s="6"/>
    </row>
    <row r="10039" spans="1:13" ht="24" hidden="1" x14ac:dyDescent="0.2">
      <c r="A10039" s="33" t="s">
        <v>9113</v>
      </c>
      <c r="B10039" s="16" t="s">
        <v>9476</v>
      </c>
      <c r="C10039" s="34" t="s">
        <v>9310</v>
      </c>
      <c r="D10039" s="30" t="s">
        <v>9477</v>
      </c>
      <c r="J10039" s="5"/>
      <c r="K10039" s="7">
        <v>113965</v>
      </c>
      <c r="L10039" s="19">
        <v>113965</v>
      </c>
      <c r="M10039" s="6"/>
    </row>
    <row r="10040" spans="1:13" ht="24" hidden="1" x14ac:dyDescent="0.2">
      <c r="A10040" s="33" t="s">
        <v>9113</v>
      </c>
      <c r="B10040" s="16" t="s">
        <v>9476</v>
      </c>
      <c r="C10040" s="34" t="s">
        <v>9311</v>
      </c>
      <c r="D10040" s="30" t="s">
        <v>9477</v>
      </c>
      <c r="J10040" s="5"/>
      <c r="K10040" s="7">
        <v>113965</v>
      </c>
      <c r="L10040" s="19">
        <v>113965</v>
      </c>
      <c r="M10040" s="6"/>
    </row>
    <row r="10041" spans="1:13" ht="24" hidden="1" x14ac:dyDescent="0.2">
      <c r="A10041" s="33" t="s">
        <v>9113</v>
      </c>
      <c r="B10041" s="16" t="s">
        <v>9476</v>
      </c>
      <c r="C10041" s="34" t="s">
        <v>9312</v>
      </c>
      <c r="D10041" s="30" t="s">
        <v>9477</v>
      </c>
      <c r="J10041" s="5"/>
      <c r="K10041" s="7">
        <v>113965</v>
      </c>
      <c r="L10041" s="19">
        <v>113965</v>
      </c>
      <c r="M10041" s="6"/>
    </row>
    <row r="10042" spans="1:13" ht="12" hidden="1" x14ac:dyDescent="0.2">
      <c r="A10042" s="33" t="s">
        <v>9113</v>
      </c>
      <c r="B10042" s="16" t="s">
        <v>9476</v>
      </c>
      <c r="C10042" s="34" t="s">
        <v>9313</v>
      </c>
      <c r="D10042" s="30" t="s">
        <v>9477</v>
      </c>
      <c r="J10042" s="5"/>
      <c r="K10042" s="7">
        <v>44604.86</v>
      </c>
      <c r="L10042" s="19">
        <v>44604.86</v>
      </c>
      <c r="M10042" s="6"/>
    </row>
    <row r="10043" spans="1:13" ht="12" hidden="1" x14ac:dyDescent="0.2">
      <c r="A10043" s="33" t="s">
        <v>9113</v>
      </c>
      <c r="B10043" s="16" t="s">
        <v>9476</v>
      </c>
      <c r="C10043" s="34" t="s">
        <v>9313</v>
      </c>
      <c r="D10043" s="30" t="s">
        <v>9477</v>
      </c>
      <c r="J10043" s="5"/>
      <c r="K10043" s="7">
        <v>44604.86</v>
      </c>
      <c r="L10043" s="19">
        <v>44604.86</v>
      </c>
      <c r="M10043" s="6"/>
    </row>
    <row r="10044" spans="1:13" ht="12" hidden="1" x14ac:dyDescent="0.2">
      <c r="A10044" s="33" t="s">
        <v>9113</v>
      </c>
      <c r="B10044" s="16" t="s">
        <v>9476</v>
      </c>
      <c r="C10044" s="34" t="s">
        <v>9313</v>
      </c>
      <c r="D10044" s="30" t="s">
        <v>9477</v>
      </c>
      <c r="J10044" s="5"/>
      <c r="K10044" s="7">
        <v>44604.86</v>
      </c>
      <c r="L10044" s="19">
        <v>44604.86</v>
      </c>
      <c r="M10044" s="6"/>
    </row>
    <row r="10045" spans="1:13" ht="12" hidden="1" x14ac:dyDescent="0.2">
      <c r="A10045" s="33" t="s">
        <v>9113</v>
      </c>
      <c r="B10045" s="16" t="s">
        <v>9476</v>
      </c>
      <c r="C10045" s="34" t="s">
        <v>9313</v>
      </c>
      <c r="D10045" s="30" t="s">
        <v>9477</v>
      </c>
      <c r="J10045" s="5"/>
      <c r="K10045" s="7">
        <v>44604.86</v>
      </c>
      <c r="L10045" s="19">
        <v>44604.86</v>
      </c>
      <c r="M10045" s="6"/>
    </row>
    <row r="10046" spans="1:13" ht="12" hidden="1" x14ac:dyDescent="0.2">
      <c r="A10046" s="33" t="s">
        <v>9113</v>
      </c>
      <c r="B10046" s="16" t="s">
        <v>9476</v>
      </c>
      <c r="C10046" s="34" t="s">
        <v>9314</v>
      </c>
      <c r="D10046" s="30" t="s">
        <v>9477</v>
      </c>
      <c r="J10046" s="5"/>
      <c r="K10046" s="7">
        <v>531994.80000000005</v>
      </c>
      <c r="L10046" s="19">
        <v>531994.80000000005</v>
      </c>
      <c r="M10046" s="6"/>
    </row>
    <row r="10047" spans="1:13" ht="24" hidden="1" x14ac:dyDescent="0.2">
      <c r="A10047" s="33" t="s">
        <v>9113</v>
      </c>
      <c r="B10047" s="16" t="s">
        <v>9476</v>
      </c>
      <c r="C10047" s="34" t="s">
        <v>9315</v>
      </c>
      <c r="D10047" s="30" t="s">
        <v>9477</v>
      </c>
      <c r="J10047" s="5"/>
      <c r="K10047" s="7">
        <v>49989.17</v>
      </c>
      <c r="L10047" s="5"/>
      <c r="M10047" s="7">
        <v>49989.17</v>
      </c>
    </row>
    <row r="10048" spans="1:13" ht="24" hidden="1" x14ac:dyDescent="0.2">
      <c r="A10048" s="33" t="s">
        <v>9113</v>
      </c>
      <c r="B10048" s="16" t="s">
        <v>9476</v>
      </c>
      <c r="C10048" s="34" t="s">
        <v>9316</v>
      </c>
      <c r="D10048" s="30" t="s">
        <v>9477</v>
      </c>
      <c r="J10048" s="5"/>
      <c r="K10048" s="7">
        <v>113293.33</v>
      </c>
      <c r="L10048" s="5"/>
      <c r="M10048" s="7">
        <v>113293.33</v>
      </c>
    </row>
    <row r="10049" spans="1:13" ht="24" hidden="1" x14ac:dyDescent="0.2">
      <c r="A10049" s="33" t="s">
        <v>9113</v>
      </c>
      <c r="B10049" s="16" t="s">
        <v>9476</v>
      </c>
      <c r="C10049" s="34" t="s">
        <v>9317</v>
      </c>
      <c r="D10049" s="30" t="s">
        <v>9477</v>
      </c>
      <c r="J10049" s="5"/>
      <c r="K10049" s="7">
        <v>49323.62</v>
      </c>
      <c r="L10049" s="19">
        <v>49323.62</v>
      </c>
      <c r="M10049" s="6"/>
    </row>
    <row r="10050" spans="1:13" ht="24" hidden="1" x14ac:dyDescent="0.2">
      <c r="A10050" s="33" t="s">
        <v>9113</v>
      </c>
      <c r="B10050" s="16" t="s">
        <v>9476</v>
      </c>
      <c r="C10050" s="34" t="s">
        <v>9318</v>
      </c>
      <c r="D10050" s="30" t="s">
        <v>9477</v>
      </c>
      <c r="J10050" s="5"/>
      <c r="K10050" s="7">
        <v>49323.62</v>
      </c>
      <c r="L10050" s="19">
        <v>49323.62</v>
      </c>
      <c r="M10050" s="6"/>
    </row>
    <row r="10051" spans="1:13" ht="24" hidden="1" x14ac:dyDescent="0.2">
      <c r="A10051" s="33" t="s">
        <v>9113</v>
      </c>
      <c r="B10051" s="16" t="s">
        <v>9476</v>
      </c>
      <c r="C10051" s="34" t="s">
        <v>9319</v>
      </c>
      <c r="D10051" s="30" t="s">
        <v>9477</v>
      </c>
      <c r="J10051" s="5"/>
      <c r="K10051" s="7">
        <v>60102.11</v>
      </c>
      <c r="L10051" s="19">
        <v>60102.11</v>
      </c>
      <c r="M10051" s="6"/>
    </row>
    <row r="10052" spans="1:13" ht="12" hidden="1" x14ac:dyDescent="0.2">
      <c r="A10052" s="33" t="s">
        <v>9113</v>
      </c>
      <c r="B10052" s="16" t="s">
        <v>9476</v>
      </c>
      <c r="C10052" s="34" t="s">
        <v>9320</v>
      </c>
      <c r="D10052" s="30" t="s">
        <v>9477</v>
      </c>
      <c r="J10052" s="5"/>
      <c r="K10052" s="7">
        <v>164021.48000000001</v>
      </c>
      <c r="L10052" s="19">
        <v>164021.48000000001</v>
      </c>
      <c r="M10052" s="6"/>
    </row>
    <row r="10053" spans="1:13" ht="12" hidden="1" x14ac:dyDescent="0.2">
      <c r="A10053" s="33" t="s">
        <v>9113</v>
      </c>
      <c r="B10053" s="16" t="s">
        <v>9476</v>
      </c>
      <c r="C10053" s="34" t="s">
        <v>9321</v>
      </c>
      <c r="D10053" s="30" t="s">
        <v>9477</v>
      </c>
      <c r="J10053" s="5"/>
      <c r="K10053" s="7">
        <v>164021.48000000001</v>
      </c>
      <c r="L10053" s="19">
        <v>164021.48000000001</v>
      </c>
      <c r="M10053" s="6"/>
    </row>
    <row r="10054" spans="1:13" ht="12" hidden="1" x14ac:dyDescent="0.2">
      <c r="A10054" s="33" t="s">
        <v>9113</v>
      </c>
      <c r="B10054" s="16" t="s">
        <v>9476</v>
      </c>
      <c r="C10054" s="34" t="s">
        <v>9322</v>
      </c>
      <c r="D10054" s="30" t="s">
        <v>9477</v>
      </c>
      <c r="J10054" s="5"/>
      <c r="K10054" s="7">
        <v>55000</v>
      </c>
      <c r="L10054" s="19">
        <v>55000</v>
      </c>
      <c r="M10054" s="6"/>
    </row>
    <row r="10055" spans="1:13" ht="12" hidden="1" x14ac:dyDescent="0.2">
      <c r="A10055" s="33" t="s">
        <v>9113</v>
      </c>
      <c r="B10055" s="16" t="s">
        <v>9476</v>
      </c>
      <c r="C10055" s="34" t="s">
        <v>9322</v>
      </c>
      <c r="D10055" s="30" t="s">
        <v>9477</v>
      </c>
      <c r="J10055" s="5"/>
      <c r="K10055" s="7">
        <v>55000</v>
      </c>
      <c r="L10055" s="19">
        <v>55000</v>
      </c>
      <c r="M10055" s="6"/>
    </row>
    <row r="10056" spans="1:13" ht="12" hidden="1" x14ac:dyDescent="0.2">
      <c r="A10056" s="33" t="s">
        <v>9113</v>
      </c>
      <c r="B10056" s="16" t="s">
        <v>9476</v>
      </c>
      <c r="C10056" s="34" t="s">
        <v>9323</v>
      </c>
      <c r="D10056" s="30" t="s">
        <v>9477</v>
      </c>
      <c r="J10056" s="5"/>
      <c r="K10056" s="7">
        <v>178048.29</v>
      </c>
      <c r="L10056" s="19">
        <v>178048.29</v>
      </c>
      <c r="M10056" s="6"/>
    </row>
    <row r="10057" spans="1:13" ht="12" hidden="1" x14ac:dyDescent="0.2">
      <c r="A10057" s="33" t="s">
        <v>9113</v>
      </c>
      <c r="B10057" s="16" t="s">
        <v>9476</v>
      </c>
      <c r="C10057" s="34" t="s">
        <v>9324</v>
      </c>
      <c r="D10057" s="30" t="s">
        <v>9477</v>
      </c>
      <c r="J10057" s="5"/>
      <c r="K10057" s="7">
        <v>178048.29</v>
      </c>
      <c r="L10057" s="19">
        <v>178048.29</v>
      </c>
      <c r="M10057" s="6"/>
    </row>
    <row r="10058" spans="1:13" ht="24" hidden="1" x14ac:dyDescent="0.2">
      <c r="A10058" s="33" t="s">
        <v>9113</v>
      </c>
      <c r="B10058" s="16" t="s">
        <v>9476</v>
      </c>
      <c r="C10058" s="34" t="s">
        <v>9325</v>
      </c>
      <c r="D10058" s="30" t="s">
        <v>9477</v>
      </c>
      <c r="J10058" s="5"/>
      <c r="K10058" s="7">
        <v>46126.080000000002</v>
      </c>
      <c r="L10058" s="19">
        <v>46126.080000000002</v>
      </c>
      <c r="M10058" s="6"/>
    </row>
    <row r="10059" spans="1:13" ht="24" hidden="1" x14ac:dyDescent="0.2">
      <c r="A10059" s="33" t="s">
        <v>9113</v>
      </c>
      <c r="B10059" s="16" t="s">
        <v>9476</v>
      </c>
      <c r="C10059" s="34" t="s">
        <v>9326</v>
      </c>
      <c r="D10059" s="30" t="s">
        <v>9477</v>
      </c>
      <c r="J10059" s="5"/>
      <c r="K10059" s="7">
        <v>46126.080000000002</v>
      </c>
      <c r="L10059" s="19">
        <v>46126.080000000002</v>
      </c>
      <c r="M10059" s="6"/>
    </row>
    <row r="10060" spans="1:13" ht="24" hidden="1" x14ac:dyDescent="0.2">
      <c r="A10060" s="33" t="s">
        <v>9113</v>
      </c>
      <c r="B10060" s="16" t="s">
        <v>9476</v>
      </c>
      <c r="C10060" s="34" t="s">
        <v>9327</v>
      </c>
      <c r="D10060" s="30" t="s">
        <v>9477</v>
      </c>
      <c r="J10060" s="5"/>
      <c r="K10060" s="7">
        <v>46126.080000000002</v>
      </c>
      <c r="L10060" s="19">
        <v>46126.080000000002</v>
      </c>
      <c r="M10060" s="6"/>
    </row>
    <row r="10061" spans="1:13" ht="24" hidden="1" x14ac:dyDescent="0.2">
      <c r="A10061" s="33" t="s">
        <v>9113</v>
      </c>
      <c r="B10061" s="16" t="s">
        <v>9476</v>
      </c>
      <c r="C10061" s="34" t="s">
        <v>9328</v>
      </c>
      <c r="D10061" s="30" t="s">
        <v>9477</v>
      </c>
      <c r="J10061" s="5"/>
      <c r="K10061" s="7">
        <v>46126.080000000002</v>
      </c>
      <c r="L10061" s="19">
        <v>46126.080000000002</v>
      </c>
      <c r="M10061" s="6"/>
    </row>
    <row r="10062" spans="1:13" ht="24" hidden="1" x14ac:dyDescent="0.2">
      <c r="A10062" s="33" t="s">
        <v>9113</v>
      </c>
      <c r="B10062" s="16" t="s">
        <v>9476</v>
      </c>
      <c r="C10062" s="34" t="s">
        <v>9329</v>
      </c>
      <c r="D10062" s="30" t="s">
        <v>9477</v>
      </c>
      <c r="J10062" s="5"/>
      <c r="K10062" s="7">
        <v>46126.080000000002</v>
      </c>
      <c r="L10062" s="19">
        <v>46126.080000000002</v>
      </c>
      <c r="M10062" s="6"/>
    </row>
    <row r="10063" spans="1:13" ht="24" hidden="1" x14ac:dyDescent="0.2">
      <c r="A10063" s="33" t="s">
        <v>9113</v>
      </c>
      <c r="B10063" s="16" t="s">
        <v>9476</v>
      </c>
      <c r="C10063" s="34" t="s">
        <v>9330</v>
      </c>
      <c r="D10063" s="30" t="s">
        <v>9477</v>
      </c>
      <c r="J10063" s="5"/>
      <c r="K10063" s="7">
        <v>46126.080000000002</v>
      </c>
      <c r="L10063" s="19">
        <v>46126.080000000002</v>
      </c>
      <c r="M10063" s="6"/>
    </row>
    <row r="10064" spans="1:13" ht="24" hidden="1" x14ac:dyDescent="0.2">
      <c r="A10064" s="33" t="s">
        <v>9113</v>
      </c>
      <c r="B10064" s="16" t="s">
        <v>9476</v>
      </c>
      <c r="C10064" s="34" t="s">
        <v>9331</v>
      </c>
      <c r="D10064" s="30" t="s">
        <v>9477</v>
      </c>
      <c r="J10064" s="5"/>
      <c r="K10064" s="7">
        <v>46126.080000000002</v>
      </c>
      <c r="L10064" s="19">
        <v>46126.080000000002</v>
      </c>
      <c r="M10064" s="6"/>
    </row>
    <row r="10065" spans="1:13" ht="24" hidden="1" x14ac:dyDescent="0.2">
      <c r="A10065" s="33" t="s">
        <v>9113</v>
      </c>
      <c r="B10065" s="16" t="s">
        <v>9476</v>
      </c>
      <c r="C10065" s="34" t="s">
        <v>9332</v>
      </c>
      <c r="D10065" s="30" t="s">
        <v>9477</v>
      </c>
      <c r="J10065" s="5"/>
      <c r="K10065" s="7">
        <v>46126.080000000002</v>
      </c>
      <c r="L10065" s="19">
        <v>46126.080000000002</v>
      </c>
      <c r="M10065" s="6"/>
    </row>
    <row r="10066" spans="1:13" ht="24" hidden="1" x14ac:dyDescent="0.2">
      <c r="A10066" s="33" t="s">
        <v>9113</v>
      </c>
      <c r="B10066" s="16" t="s">
        <v>9476</v>
      </c>
      <c r="C10066" s="34" t="s">
        <v>9333</v>
      </c>
      <c r="D10066" s="30" t="s">
        <v>9477</v>
      </c>
      <c r="J10066" s="5"/>
      <c r="K10066" s="7">
        <v>46126.080000000002</v>
      </c>
      <c r="L10066" s="19">
        <v>46126.080000000002</v>
      </c>
      <c r="M10066" s="6"/>
    </row>
    <row r="10067" spans="1:13" ht="24" hidden="1" x14ac:dyDescent="0.2">
      <c r="A10067" s="33" t="s">
        <v>9113</v>
      </c>
      <c r="B10067" s="16" t="s">
        <v>9476</v>
      </c>
      <c r="C10067" s="34" t="s">
        <v>9334</v>
      </c>
      <c r="D10067" s="30" t="s">
        <v>9477</v>
      </c>
      <c r="J10067" s="5"/>
      <c r="K10067" s="7">
        <v>46126.080000000002</v>
      </c>
      <c r="L10067" s="19">
        <v>46126.080000000002</v>
      </c>
      <c r="M10067" s="6"/>
    </row>
    <row r="10068" spans="1:13" ht="24" hidden="1" x14ac:dyDescent="0.2">
      <c r="A10068" s="33" t="s">
        <v>9113</v>
      </c>
      <c r="B10068" s="16" t="s">
        <v>9476</v>
      </c>
      <c r="C10068" s="34" t="s">
        <v>9335</v>
      </c>
      <c r="D10068" s="30" t="s">
        <v>9477</v>
      </c>
      <c r="J10068" s="5"/>
      <c r="K10068" s="7">
        <v>46126.080000000002</v>
      </c>
      <c r="L10068" s="19">
        <v>46126.080000000002</v>
      </c>
      <c r="M10068" s="6"/>
    </row>
    <row r="10069" spans="1:13" ht="24" hidden="1" x14ac:dyDescent="0.2">
      <c r="A10069" s="33" t="s">
        <v>9113</v>
      </c>
      <c r="B10069" s="16" t="s">
        <v>9476</v>
      </c>
      <c r="C10069" s="34" t="s">
        <v>9336</v>
      </c>
      <c r="D10069" s="30" t="s">
        <v>9477</v>
      </c>
      <c r="J10069" s="5"/>
      <c r="K10069" s="7">
        <v>46126.080000000002</v>
      </c>
      <c r="L10069" s="19">
        <v>46126.080000000002</v>
      </c>
      <c r="M10069" s="6"/>
    </row>
    <row r="10070" spans="1:13" ht="24" hidden="1" x14ac:dyDescent="0.2">
      <c r="A10070" s="33" t="s">
        <v>9113</v>
      </c>
      <c r="B10070" s="16" t="s">
        <v>9476</v>
      </c>
      <c r="C10070" s="34" t="s">
        <v>9337</v>
      </c>
      <c r="D10070" s="30" t="s">
        <v>9477</v>
      </c>
      <c r="J10070" s="5"/>
      <c r="K10070" s="7">
        <v>46126.080000000002</v>
      </c>
      <c r="L10070" s="19">
        <v>46126.080000000002</v>
      </c>
      <c r="M10070" s="6"/>
    </row>
    <row r="10071" spans="1:13" ht="24" hidden="1" x14ac:dyDescent="0.2">
      <c r="A10071" s="33" t="s">
        <v>9113</v>
      </c>
      <c r="B10071" s="16" t="s">
        <v>9476</v>
      </c>
      <c r="C10071" s="34" t="s">
        <v>9338</v>
      </c>
      <c r="D10071" s="30" t="s">
        <v>9477</v>
      </c>
      <c r="J10071" s="5"/>
      <c r="K10071" s="7">
        <v>46126.080000000002</v>
      </c>
      <c r="L10071" s="19">
        <v>46126.080000000002</v>
      </c>
      <c r="M10071" s="6"/>
    </row>
    <row r="10072" spans="1:13" ht="24" hidden="1" x14ac:dyDescent="0.2">
      <c r="A10072" s="33" t="s">
        <v>9113</v>
      </c>
      <c r="B10072" s="16" t="s">
        <v>9476</v>
      </c>
      <c r="C10072" s="34" t="s">
        <v>9339</v>
      </c>
      <c r="D10072" s="30" t="s">
        <v>9477</v>
      </c>
      <c r="J10072" s="5"/>
      <c r="K10072" s="7">
        <v>46126.080000000002</v>
      </c>
      <c r="L10072" s="19">
        <v>46126.080000000002</v>
      </c>
      <c r="M10072" s="6"/>
    </row>
    <row r="10073" spans="1:13" ht="12" hidden="1" x14ac:dyDescent="0.2">
      <c r="A10073" s="33" t="s">
        <v>9113</v>
      </c>
      <c r="B10073" s="16" t="s">
        <v>9476</v>
      </c>
      <c r="C10073" s="34" t="s">
        <v>9340</v>
      </c>
      <c r="D10073" s="30" t="s">
        <v>9477</v>
      </c>
      <c r="J10073" s="5"/>
      <c r="K10073" s="7">
        <v>47712</v>
      </c>
      <c r="L10073" s="19">
        <v>47712</v>
      </c>
      <c r="M10073" s="6"/>
    </row>
    <row r="10074" spans="1:13" ht="12" hidden="1" x14ac:dyDescent="0.2">
      <c r="A10074" s="33" t="s">
        <v>9113</v>
      </c>
      <c r="B10074" s="16" t="s">
        <v>9476</v>
      </c>
      <c r="C10074" s="34" t="s">
        <v>9341</v>
      </c>
      <c r="D10074" s="30" t="s">
        <v>9477</v>
      </c>
      <c r="J10074" s="5"/>
      <c r="K10074" s="7">
        <v>47712</v>
      </c>
      <c r="L10074" s="19">
        <v>47712</v>
      </c>
      <c r="M10074" s="6"/>
    </row>
    <row r="10075" spans="1:13" ht="12" hidden="1" x14ac:dyDescent="0.2">
      <c r="A10075" s="33" t="s">
        <v>9113</v>
      </c>
      <c r="B10075" s="16" t="s">
        <v>9476</v>
      </c>
      <c r="C10075" s="34" t="s">
        <v>9342</v>
      </c>
      <c r="D10075" s="30" t="s">
        <v>9477</v>
      </c>
      <c r="J10075" s="5"/>
      <c r="K10075" s="7">
        <v>47712</v>
      </c>
      <c r="L10075" s="19">
        <v>47712</v>
      </c>
      <c r="M10075" s="6"/>
    </row>
    <row r="10076" spans="1:13" ht="12" hidden="1" x14ac:dyDescent="0.2">
      <c r="A10076" s="33" t="s">
        <v>9113</v>
      </c>
      <c r="B10076" s="16" t="s">
        <v>9476</v>
      </c>
      <c r="C10076" s="34" t="s">
        <v>9343</v>
      </c>
      <c r="D10076" s="30" t="s">
        <v>9477</v>
      </c>
      <c r="J10076" s="5"/>
      <c r="K10076" s="7">
        <v>47712</v>
      </c>
      <c r="L10076" s="19">
        <v>47712</v>
      </c>
      <c r="M10076" s="6"/>
    </row>
    <row r="10077" spans="1:13" ht="12" hidden="1" x14ac:dyDescent="0.2">
      <c r="A10077" s="33" t="s">
        <v>9113</v>
      </c>
      <c r="B10077" s="16" t="s">
        <v>9476</v>
      </c>
      <c r="C10077" s="34" t="s">
        <v>9344</v>
      </c>
      <c r="D10077" s="30" t="s">
        <v>9477</v>
      </c>
      <c r="J10077" s="5"/>
      <c r="K10077" s="7">
        <v>47712</v>
      </c>
      <c r="L10077" s="19">
        <v>47712</v>
      </c>
      <c r="M10077" s="6"/>
    </row>
    <row r="10078" spans="1:13" ht="12" hidden="1" x14ac:dyDescent="0.2">
      <c r="A10078" s="33" t="s">
        <v>9113</v>
      </c>
      <c r="B10078" s="16" t="s">
        <v>9476</v>
      </c>
      <c r="C10078" s="34" t="s">
        <v>9345</v>
      </c>
      <c r="D10078" s="30" t="s">
        <v>9477</v>
      </c>
      <c r="J10078" s="5"/>
      <c r="K10078" s="7">
        <v>47712</v>
      </c>
      <c r="L10078" s="19">
        <v>47712</v>
      </c>
      <c r="M10078" s="6"/>
    </row>
    <row r="10079" spans="1:13" ht="12" hidden="1" x14ac:dyDescent="0.2">
      <c r="A10079" s="33" t="s">
        <v>9113</v>
      </c>
      <c r="B10079" s="16" t="s">
        <v>9476</v>
      </c>
      <c r="C10079" s="34" t="s">
        <v>9346</v>
      </c>
      <c r="D10079" s="30" t="s">
        <v>9477</v>
      </c>
      <c r="J10079" s="5"/>
      <c r="K10079" s="7">
        <v>47712</v>
      </c>
      <c r="L10079" s="19">
        <v>47712</v>
      </c>
      <c r="M10079" s="6"/>
    </row>
    <row r="10080" spans="1:13" ht="12" hidden="1" x14ac:dyDescent="0.2">
      <c r="A10080" s="33" t="s">
        <v>9113</v>
      </c>
      <c r="B10080" s="16" t="s">
        <v>9476</v>
      </c>
      <c r="C10080" s="34" t="s">
        <v>9347</v>
      </c>
      <c r="D10080" s="30" t="s">
        <v>9477</v>
      </c>
      <c r="J10080" s="5"/>
      <c r="K10080" s="7">
        <v>47712</v>
      </c>
      <c r="L10080" s="19">
        <v>47712</v>
      </c>
      <c r="M10080" s="6"/>
    </row>
    <row r="10081" spans="1:13" ht="12" hidden="1" x14ac:dyDescent="0.2">
      <c r="A10081" s="33" t="s">
        <v>9113</v>
      </c>
      <c r="B10081" s="16" t="s">
        <v>9476</v>
      </c>
      <c r="C10081" s="34" t="s">
        <v>9348</v>
      </c>
      <c r="D10081" s="30" t="s">
        <v>9477</v>
      </c>
      <c r="J10081" s="5"/>
      <c r="K10081" s="7">
        <v>47712</v>
      </c>
      <c r="L10081" s="19">
        <v>47712</v>
      </c>
      <c r="M10081" s="6"/>
    </row>
    <row r="10082" spans="1:13" ht="12" hidden="1" x14ac:dyDescent="0.2">
      <c r="A10082" s="33" t="s">
        <v>9113</v>
      </c>
      <c r="B10082" s="16" t="s">
        <v>9476</v>
      </c>
      <c r="C10082" s="34" t="s">
        <v>9349</v>
      </c>
      <c r="D10082" s="30" t="s">
        <v>9477</v>
      </c>
      <c r="J10082" s="5"/>
      <c r="K10082" s="7">
        <v>47712</v>
      </c>
      <c r="L10082" s="19">
        <v>47712</v>
      </c>
      <c r="M10082" s="6"/>
    </row>
    <row r="10083" spans="1:13" ht="12" hidden="1" x14ac:dyDescent="0.2">
      <c r="A10083" s="33" t="s">
        <v>9113</v>
      </c>
      <c r="B10083" s="16" t="s">
        <v>9476</v>
      </c>
      <c r="C10083" s="34" t="s">
        <v>9350</v>
      </c>
      <c r="D10083" s="30" t="s">
        <v>9477</v>
      </c>
      <c r="J10083" s="5"/>
      <c r="K10083" s="7">
        <v>47712</v>
      </c>
      <c r="L10083" s="19">
        <v>47712</v>
      </c>
      <c r="M10083" s="6"/>
    </row>
    <row r="10084" spans="1:13" ht="12" hidden="1" x14ac:dyDescent="0.2">
      <c r="A10084" s="33" t="s">
        <v>9113</v>
      </c>
      <c r="B10084" s="16" t="s">
        <v>9476</v>
      </c>
      <c r="C10084" s="34" t="s">
        <v>9351</v>
      </c>
      <c r="D10084" s="30" t="s">
        <v>9477</v>
      </c>
      <c r="J10084" s="5"/>
      <c r="K10084" s="7">
        <v>47712</v>
      </c>
      <c r="L10084" s="19">
        <v>47712</v>
      </c>
      <c r="M10084" s="6"/>
    </row>
    <row r="10085" spans="1:13" ht="12" hidden="1" x14ac:dyDescent="0.2">
      <c r="A10085" s="33" t="s">
        <v>9113</v>
      </c>
      <c r="B10085" s="16" t="s">
        <v>9476</v>
      </c>
      <c r="C10085" s="34" t="s">
        <v>9352</v>
      </c>
      <c r="D10085" s="30" t="s">
        <v>9477</v>
      </c>
      <c r="J10085" s="5"/>
      <c r="K10085" s="7">
        <v>47712</v>
      </c>
      <c r="L10085" s="19">
        <v>47712</v>
      </c>
      <c r="M10085" s="6"/>
    </row>
    <row r="10086" spans="1:13" ht="12" hidden="1" x14ac:dyDescent="0.2">
      <c r="A10086" s="33" t="s">
        <v>9113</v>
      </c>
      <c r="B10086" s="16" t="s">
        <v>9476</v>
      </c>
      <c r="C10086" s="34" t="s">
        <v>9353</v>
      </c>
      <c r="D10086" s="30" t="s">
        <v>9477</v>
      </c>
      <c r="J10086" s="5"/>
      <c r="K10086" s="7">
        <v>47712</v>
      </c>
      <c r="L10086" s="19">
        <v>47712</v>
      </c>
      <c r="M10086" s="6"/>
    </row>
    <row r="10087" spans="1:13" ht="12" hidden="1" x14ac:dyDescent="0.2">
      <c r="A10087" s="33" t="s">
        <v>9113</v>
      </c>
      <c r="B10087" s="16" t="s">
        <v>9476</v>
      </c>
      <c r="C10087" s="34" t="s">
        <v>9354</v>
      </c>
      <c r="D10087" s="30" t="s">
        <v>9477</v>
      </c>
      <c r="J10087" s="5"/>
      <c r="K10087" s="7">
        <v>47712</v>
      </c>
      <c r="L10087" s="19">
        <v>47712</v>
      </c>
      <c r="M10087" s="6"/>
    </row>
    <row r="10088" spans="1:13" ht="12" hidden="1" x14ac:dyDescent="0.2">
      <c r="A10088" s="33" t="s">
        <v>9113</v>
      </c>
      <c r="B10088" s="16" t="s">
        <v>9476</v>
      </c>
      <c r="C10088" s="34" t="s">
        <v>9355</v>
      </c>
      <c r="D10088" s="30" t="s">
        <v>9477</v>
      </c>
      <c r="J10088" s="5"/>
      <c r="K10088" s="7">
        <v>47712</v>
      </c>
      <c r="L10088" s="19">
        <v>47712</v>
      </c>
      <c r="M10088" s="6"/>
    </row>
    <row r="10089" spans="1:13" ht="12" hidden="1" x14ac:dyDescent="0.2">
      <c r="A10089" s="33" t="s">
        <v>9113</v>
      </c>
      <c r="B10089" s="16" t="s">
        <v>9476</v>
      </c>
      <c r="C10089" s="34" t="s">
        <v>9356</v>
      </c>
      <c r="D10089" s="30" t="s">
        <v>9477</v>
      </c>
      <c r="J10089" s="5"/>
      <c r="K10089" s="7">
        <v>47712</v>
      </c>
      <c r="L10089" s="19">
        <v>47712</v>
      </c>
      <c r="M10089" s="6"/>
    </row>
    <row r="10090" spans="1:13" ht="12" hidden="1" x14ac:dyDescent="0.2">
      <c r="A10090" s="33" t="s">
        <v>9113</v>
      </c>
      <c r="B10090" s="16" t="s">
        <v>9476</v>
      </c>
      <c r="C10090" s="34" t="s">
        <v>9357</v>
      </c>
      <c r="D10090" s="30" t="s">
        <v>9477</v>
      </c>
      <c r="J10090" s="5"/>
      <c r="K10090" s="7">
        <v>47712</v>
      </c>
      <c r="L10090" s="19">
        <v>47712</v>
      </c>
      <c r="M10090" s="6"/>
    </row>
    <row r="10091" spans="1:13" ht="12" hidden="1" x14ac:dyDescent="0.2">
      <c r="A10091" s="33" t="s">
        <v>9113</v>
      </c>
      <c r="B10091" s="16" t="s">
        <v>9476</v>
      </c>
      <c r="C10091" s="34" t="s">
        <v>9358</v>
      </c>
      <c r="D10091" s="30" t="s">
        <v>9477</v>
      </c>
      <c r="J10091" s="5"/>
      <c r="K10091" s="7">
        <v>47712</v>
      </c>
      <c r="L10091" s="19">
        <v>47712</v>
      </c>
      <c r="M10091" s="6"/>
    </row>
    <row r="10092" spans="1:13" ht="12" hidden="1" x14ac:dyDescent="0.2">
      <c r="A10092" s="33" t="s">
        <v>9113</v>
      </c>
      <c r="B10092" s="16" t="s">
        <v>9476</v>
      </c>
      <c r="C10092" s="34" t="s">
        <v>9359</v>
      </c>
      <c r="D10092" s="30" t="s">
        <v>9477</v>
      </c>
      <c r="J10092" s="5"/>
      <c r="K10092" s="7">
        <v>47712</v>
      </c>
      <c r="L10092" s="19">
        <v>47712</v>
      </c>
      <c r="M10092" s="6"/>
    </row>
    <row r="10093" spans="1:13" ht="12" hidden="1" x14ac:dyDescent="0.2">
      <c r="A10093" s="33" t="s">
        <v>9113</v>
      </c>
      <c r="B10093" s="16" t="s">
        <v>9476</v>
      </c>
      <c r="C10093" s="34" t="s">
        <v>9360</v>
      </c>
      <c r="D10093" s="30" t="s">
        <v>9477</v>
      </c>
      <c r="J10093" s="5"/>
      <c r="K10093" s="7">
        <v>47712</v>
      </c>
      <c r="L10093" s="19">
        <v>47712</v>
      </c>
      <c r="M10093" s="6"/>
    </row>
    <row r="10094" spans="1:13" ht="12" hidden="1" x14ac:dyDescent="0.2">
      <c r="A10094" s="33" t="s">
        <v>9113</v>
      </c>
      <c r="B10094" s="16" t="s">
        <v>9476</v>
      </c>
      <c r="C10094" s="34" t="s">
        <v>9361</v>
      </c>
      <c r="D10094" s="30" t="s">
        <v>9477</v>
      </c>
      <c r="J10094" s="5"/>
      <c r="K10094" s="7">
        <v>47712</v>
      </c>
      <c r="L10094" s="19">
        <v>47712</v>
      </c>
      <c r="M10094" s="6"/>
    </row>
    <row r="10095" spans="1:13" ht="12" hidden="1" x14ac:dyDescent="0.2">
      <c r="A10095" s="33" t="s">
        <v>9113</v>
      </c>
      <c r="B10095" s="16" t="s">
        <v>9476</v>
      </c>
      <c r="C10095" s="34" t="s">
        <v>9362</v>
      </c>
      <c r="D10095" s="30" t="s">
        <v>9477</v>
      </c>
      <c r="J10095" s="5"/>
      <c r="K10095" s="7">
        <v>47712</v>
      </c>
      <c r="L10095" s="19">
        <v>47712</v>
      </c>
      <c r="M10095" s="6"/>
    </row>
    <row r="10096" spans="1:13" ht="12" hidden="1" x14ac:dyDescent="0.2">
      <c r="A10096" s="33" t="s">
        <v>9113</v>
      </c>
      <c r="B10096" s="16" t="s">
        <v>9476</v>
      </c>
      <c r="C10096" s="34" t="s">
        <v>9363</v>
      </c>
      <c r="D10096" s="30" t="s">
        <v>9477</v>
      </c>
      <c r="J10096" s="5"/>
      <c r="K10096" s="7">
        <v>47712</v>
      </c>
      <c r="L10096" s="19">
        <v>47712</v>
      </c>
      <c r="M10096" s="6"/>
    </row>
    <row r="10097" spans="1:13" ht="12" hidden="1" x14ac:dyDescent="0.2">
      <c r="A10097" s="33" t="s">
        <v>9113</v>
      </c>
      <c r="B10097" s="16" t="s">
        <v>9476</v>
      </c>
      <c r="C10097" s="34" t="s">
        <v>9364</v>
      </c>
      <c r="D10097" s="30" t="s">
        <v>9477</v>
      </c>
      <c r="J10097" s="5"/>
      <c r="K10097" s="7">
        <v>47712</v>
      </c>
      <c r="L10097" s="19">
        <v>47712</v>
      </c>
      <c r="M10097" s="6"/>
    </row>
    <row r="10098" spans="1:13" ht="24" hidden="1" x14ac:dyDescent="0.2">
      <c r="A10098" s="33" t="s">
        <v>9113</v>
      </c>
      <c r="B10098" s="16" t="s">
        <v>9476</v>
      </c>
      <c r="C10098" s="34" t="s">
        <v>9365</v>
      </c>
      <c r="D10098" s="30" t="s">
        <v>9477</v>
      </c>
      <c r="J10098" s="5"/>
      <c r="K10098" s="7">
        <v>51412.5</v>
      </c>
      <c r="L10098" s="19">
        <v>51412.5</v>
      </c>
      <c r="M10098" s="6"/>
    </row>
    <row r="10099" spans="1:13" ht="24" hidden="1" x14ac:dyDescent="0.2">
      <c r="A10099" s="33" t="s">
        <v>9113</v>
      </c>
      <c r="B10099" s="16" t="s">
        <v>9476</v>
      </c>
      <c r="C10099" s="34" t="s">
        <v>9366</v>
      </c>
      <c r="D10099" s="30" t="s">
        <v>9477</v>
      </c>
      <c r="J10099" s="5"/>
      <c r="K10099" s="7">
        <v>104319.38</v>
      </c>
      <c r="L10099" s="19">
        <v>104319.38</v>
      </c>
      <c r="M10099" s="6"/>
    </row>
    <row r="10100" spans="1:13" ht="36" hidden="1" x14ac:dyDescent="0.2">
      <c r="A10100" s="33" t="s">
        <v>9113</v>
      </c>
      <c r="B10100" s="16" t="s">
        <v>9476</v>
      </c>
      <c r="C10100" s="34" t="s">
        <v>9367</v>
      </c>
      <c r="D10100" s="30" t="s">
        <v>9477</v>
      </c>
      <c r="J10100" s="5"/>
      <c r="K10100" s="7">
        <v>96130.37</v>
      </c>
      <c r="L10100" s="19">
        <v>96130.37</v>
      </c>
      <c r="M10100" s="6"/>
    </row>
    <row r="10101" spans="1:13" ht="12" hidden="1" x14ac:dyDescent="0.2">
      <c r="A10101" s="33" t="s">
        <v>9113</v>
      </c>
      <c r="B10101" s="16" t="s">
        <v>9476</v>
      </c>
      <c r="C10101" s="34" t="s">
        <v>9368</v>
      </c>
      <c r="D10101" s="30" t="s">
        <v>9477</v>
      </c>
      <c r="J10101" s="5"/>
      <c r="K10101" s="7">
        <v>117234.42</v>
      </c>
      <c r="L10101" s="19">
        <v>117234.42</v>
      </c>
      <c r="M10101" s="6"/>
    </row>
    <row r="10102" spans="1:13" ht="12" hidden="1" x14ac:dyDescent="0.2">
      <c r="A10102" s="33" t="s">
        <v>9113</v>
      </c>
      <c r="B10102" s="16" t="s">
        <v>9476</v>
      </c>
      <c r="C10102" s="34" t="s">
        <v>9369</v>
      </c>
      <c r="D10102" s="30" t="s">
        <v>9477</v>
      </c>
      <c r="J10102" s="5"/>
      <c r="K10102" s="7">
        <v>74611.11</v>
      </c>
      <c r="L10102" s="5"/>
      <c r="M10102" s="7">
        <v>74611.11</v>
      </c>
    </row>
    <row r="10103" spans="1:13" ht="12" hidden="1" x14ac:dyDescent="0.2">
      <c r="A10103" s="33" t="s">
        <v>9113</v>
      </c>
      <c r="B10103" s="16" t="s">
        <v>9476</v>
      </c>
      <c r="C10103" s="34" t="s">
        <v>9370</v>
      </c>
      <c r="D10103" s="30" t="s">
        <v>9477</v>
      </c>
      <c r="J10103" s="5"/>
      <c r="K10103" s="7">
        <v>74611.11</v>
      </c>
      <c r="L10103" s="5"/>
      <c r="M10103" s="7">
        <v>74611.11</v>
      </c>
    </row>
    <row r="10104" spans="1:13" ht="12" hidden="1" x14ac:dyDescent="0.2">
      <c r="A10104" s="33" t="s">
        <v>9113</v>
      </c>
      <c r="B10104" s="16" t="s">
        <v>9476</v>
      </c>
      <c r="C10104" s="34" t="s">
        <v>9371</v>
      </c>
      <c r="D10104" s="30" t="s">
        <v>9477</v>
      </c>
      <c r="J10104" s="5"/>
      <c r="K10104" s="7">
        <v>74611.11</v>
      </c>
      <c r="L10104" s="5"/>
      <c r="M10104" s="7">
        <v>74611.11</v>
      </c>
    </row>
    <row r="10105" spans="1:13" ht="12" hidden="1" x14ac:dyDescent="0.2">
      <c r="A10105" s="33" t="s">
        <v>9113</v>
      </c>
      <c r="B10105" s="16" t="s">
        <v>9476</v>
      </c>
      <c r="C10105" s="34" t="s">
        <v>9372</v>
      </c>
      <c r="D10105" s="30" t="s">
        <v>9477</v>
      </c>
      <c r="J10105" s="5"/>
      <c r="K10105" s="7">
        <v>362000</v>
      </c>
      <c r="L10105" s="19">
        <v>362000</v>
      </c>
      <c r="M10105" s="6"/>
    </row>
    <row r="10106" spans="1:13" ht="12" hidden="1" x14ac:dyDescent="0.2">
      <c r="A10106" s="33" t="s">
        <v>9113</v>
      </c>
      <c r="B10106" s="16" t="s">
        <v>9476</v>
      </c>
      <c r="C10106" s="34" t="s">
        <v>9373</v>
      </c>
      <c r="D10106" s="30" t="s">
        <v>9477</v>
      </c>
      <c r="J10106" s="5"/>
      <c r="K10106" s="7">
        <v>362000</v>
      </c>
      <c r="L10106" s="5"/>
      <c r="M10106" s="7">
        <v>362000</v>
      </c>
    </row>
    <row r="10107" spans="1:13" ht="12" hidden="1" x14ac:dyDescent="0.2">
      <c r="A10107" s="33" t="s">
        <v>9113</v>
      </c>
      <c r="B10107" s="16" t="s">
        <v>9476</v>
      </c>
      <c r="C10107" s="34" t="s">
        <v>9374</v>
      </c>
      <c r="D10107" s="30" t="s">
        <v>9477</v>
      </c>
      <c r="J10107" s="5"/>
      <c r="K10107" s="7">
        <v>79800</v>
      </c>
      <c r="L10107" s="19">
        <v>79800</v>
      </c>
      <c r="M10107" s="6"/>
    </row>
    <row r="10108" spans="1:13" ht="12" hidden="1" x14ac:dyDescent="0.2">
      <c r="A10108" s="33" t="s">
        <v>9113</v>
      </c>
      <c r="B10108" s="16" t="s">
        <v>9476</v>
      </c>
      <c r="C10108" s="34" t="s">
        <v>9375</v>
      </c>
      <c r="D10108" s="30" t="s">
        <v>9477</v>
      </c>
      <c r="J10108" s="5"/>
      <c r="K10108" s="7">
        <v>96918.48</v>
      </c>
      <c r="L10108" s="19">
        <v>96918.48</v>
      </c>
      <c r="M10108" s="6"/>
    </row>
    <row r="10109" spans="1:13" ht="12" hidden="1" x14ac:dyDescent="0.2">
      <c r="A10109" s="33" t="s">
        <v>9113</v>
      </c>
      <c r="B10109" s="16" t="s">
        <v>9476</v>
      </c>
      <c r="C10109" s="34" t="s">
        <v>9376</v>
      </c>
      <c r="D10109" s="30" t="s">
        <v>9477</v>
      </c>
      <c r="J10109" s="5"/>
      <c r="K10109" s="7">
        <v>47590</v>
      </c>
      <c r="L10109" s="5"/>
      <c r="M10109" s="7">
        <v>47590</v>
      </c>
    </row>
    <row r="10110" spans="1:13" ht="12" hidden="1" x14ac:dyDescent="0.2">
      <c r="A10110" s="33" t="s">
        <v>9113</v>
      </c>
      <c r="B10110" s="16" t="s">
        <v>9476</v>
      </c>
      <c r="C10110" s="34" t="s">
        <v>9377</v>
      </c>
      <c r="D10110" s="30" t="s">
        <v>9477</v>
      </c>
      <c r="J10110" s="5"/>
      <c r="K10110" s="7">
        <v>50175</v>
      </c>
      <c r="L10110" s="19">
        <v>50175</v>
      </c>
      <c r="M10110" s="6"/>
    </row>
    <row r="10111" spans="1:13" ht="12" hidden="1" x14ac:dyDescent="0.2">
      <c r="A10111" s="33" t="s">
        <v>9113</v>
      </c>
      <c r="B10111" s="16" t="s">
        <v>9476</v>
      </c>
      <c r="C10111" s="34" t="s">
        <v>9378</v>
      </c>
      <c r="D10111" s="30" t="s">
        <v>9477</v>
      </c>
      <c r="J10111" s="5"/>
      <c r="K10111" s="7">
        <v>50175</v>
      </c>
      <c r="L10111" s="19">
        <v>50175</v>
      </c>
      <c r="M10111" s="6"/>
    </row>
    <row r="10112" spans="1:13" ht="12" hidden="1" x14ac:dyDescent="0.2">
      <c r="A10112" s="33" t="s">
        <v>9113</v>
      </c>
      <c r="B10112" s="16" t="s">
        <v>9476</v>
      </c>
      <c r="C10112" s="34" t="s">
        <v>9379</v>
      </c>
      <c r="D10112" s="30" t="s">
        <v>9477</v>
      </c>
      <c r="J10112" s="5"/>
      <c r="K10112" s="7">
        <v>50175</v>
      </c>
      <c r="L10112" s="19">
        <v>50175</v>
      </c>
      <c r="M10112" s="6"/>
    </row>
    <row r="10113" spans="1:13" ht="12" hidden="1" x14ac:dyDescent="0.2">
      <c r="A10113" s="33" t="s">
        <v>9113</v>
      </c>
      <c r="B10113" s="16" t="s">
        <v>9476</v>
      </c>
      <c r="C10113" s="34" t="s">
        <v>9380</v>
      </c>
      <c r="D10113" s="30" t="s">
        <v>9477</v>
      </c>
      <c r="J10113" s="5"/>
      <c r="K10113" s="7">
        <v>50175</v>
      </c>
      <c r="L10113" s="19">
        <v>50175</v>
      </c>
      <c r="M10113" s="6"/>
    </row>
    <row r="10114" spans="1:13" ht="12" hidden="1" x14ac:dyDescent="0.2">
      <c r="A10114" s="33" t="s">
        <v>9113</v>
      </c>
      <c r="B10114" s="16" t="s">
        <v>9476</v>
      </c>
      <c r="C10114" s="34" t="s">
        <v>9381</v>
      </c>
      <c r="D10114" s="30" t="s">
        <v>9477</v>
      </c>
      <c r="J10114" s="5"/>
      <c r="K10114" s="7">
        <v>50175</v>
      </c>
      <c r="L10114" s="19">
        <v>50175</v>
      </c>
      <c r="M10114" s="6"/>
    </row>
    <row r="10115" spans="1:13" ht="12" hidden="1" x14ac:dyDescent="0.2">
      <c r="A10115" s="33" t="s">
        <v>9113</v>
      </c>
      <c r="B10115" s="16" t="s">
        <v>9476</v>
      </c>
      <c r="C10115" s="34" t="s">
        <v>9382</v>
      </c>
      <c r="D10115" s="30" t="s">
        <v>9477</v>
      </c>
      <c r="J10115" s="5"/>
      <c r="K10115" s="7">
        <v>50175</v>
      </c>
      <c r="L10115" s="19">
        <v>50175</v>
      </c>
      <c r="M10115" s="6"/>
    </row>
    <row r="10116" spans="1:13" ht="12" hidden="1" x14ac:dyDescent="0.2">
      <c r="A10116" s="33" t="s">
        <v>9113</v>
      </c>
      <c r="B10116" s="16" t="s">
        <v>9476</v>
      </c>
      <c r="C10116" s="34" t="s">
        <v>9383</v>
      </c>
      <c r="D10116" s="30" t="s">
        <v>9477</v>
      </c>
      <c r="J10116" s="5"/>
      <c r="K10116" s="7">
        <v>50175</v>
      </c>
      <c r="L10116" s="19">
        <v>50175</v>
      </c>
      <c r="M10116" s="6"/>
    </row>
    <row r="10117" spans="1:13" ht="12" hidden="1" x14ac:dyDescent="0.2">
      <c r="A10117" s="33" t="s">
        <v>9113</v>
      </c>
      <c r="B10117" s="16" t="s">
        <v>9476</v>
      </c>
      <c r="C10117" s="34" t="s">
        <v>9384</v>
      </c>
      <c r="D10117" s="30" t="s">
        <v>9477</v>
      </c>
      <c r="J10117" s="5"/>
      <c r="K10117" s="7">
        <v>50175</v>
      </c>
      <c r="L10117" s="19">
        <v>50175</v>
      </c>
      <c r="M10117" s="6"/>
    </row>
    <row r="10118" spans="1:13" ht="12" hidden="1" x14ac:dyDescent="0.2">
      <c r="A10118" s="33" t="s">
        <v>9113</v>
      </c>
      <c r="B10118" s="16" t="s">
        <v>9476</v>
      </c>
      <c r="C10118" s="34" t="s">
        <v>9385</v>
      </c>
      <c r="D10118" s="30" t="s">
        <v>9477</v>
      </c>
      <c r="J10118" s="5"/>
      <c r="K10118" s="7">
        <v>50175</v>
      </c>
      <c r="L10118" s="19">
        <v>50175</v>
      </c>
      <c r="M10118" s="6"/>
    </row>
    <row r="10119" spans="1:13" ht="12" hidden="1" x14ac:dyDescent="0.2">
      <c r="A10119" s="33" t="s">
        <v>9113</v>
      </c>
      <c r="B10119" s="16" t="s">
        <v>9476</v>
      </c>
      <c r="C10119" s="34" t="s">
        <v>9386</v>
      </c>
      <c r="D10119" s="30" t="s">
        <v>9477</v>
      </c>
      <c r="J10119" s="5"/>
      <c r="K10119" s="7">
        <v>50175</v>
      </c>
      <c r="L10119" s="19">
        <v>50175</v>
      </c>
      <c r="M10119" s="6"/>
    </row>
    <row r="10120" spans="1:13" ht="12" hidden="1" x14ac:dyDescent="0.2">
      <c r="A10120" s="33" t="s">
        <v>9113</v>
      </c>
      <c r="B10120" s="16" t="s">
        <v>9476</v>
      </c>
      <c r="C10120" s="34" t="s">
        <v>9387</v>
      </c>
      <c r="D10120" s="30" t="s">
        <v>9477</v>
      </c>
      <c r="J10120" s="5"/>
      <c r="K10120" s="7">
        <v>50175</v>
      </c>
      <c r="L10120" s="19">
        <v>50175</v>
      </c>
      <c r="M10120" s="6"/>
    </row>
    <row r="10121" spans="1:13" ht="12" hidden="1" x14ac:dyDescent="0.2">
      <c r="A10121" s="33" t="s">
        <v>9113</v>
      </c>
      <c r="B10121" s="16" t="s">
        <v>9476</v>
      </c>
      <c r="C10121" s="34" t="s">
        <v>9388</v>
      </c>
      <c r="D10121" s="30" t="s">
        <v>9477</v>
      </c>
      <c r="J10121" s="5"/>
      <c r="K10121" s="7">
        <v>50175</v>
      </c>
      <c r="L10121" s="19">
        <v>50175</v>
      </c>
      <c r="M10121" s="6"/>
    </row>
    <row r="10122" spans="1:13" ht="12" hidden="1" x14ac:dyDescent="0.2">
      <c r="A10122" s="33" t="s">
        <v>9113</v>
      </c>
      <c r="B10122" s="16" t="s">
        <v>9476</v>
      </c>
      <c r="C10122" s="34" t="s">
        <v>9389</v>
      </c>
      <c r="D10122" s="30" t="s">
        <v>9477</v>
      </c>
      <c r="J10122" s="5"/>
      <c r="K10122" s="7">
        <v>50175</v>
      </c>
      <c r="L10122" s="19">
        <v>50175</v>
      </c>
      <c r="M10122" s="6"/>
    </row>
    <row r="10123" spans="1:13" ht="12" hidden="1" x14ac:dyDescent="0.2">
      <c r="A10123" s="33" t="s">
        <v>9113</v>
      </c>
      <c r="B10123" s="16" t="s">
        <v>9476</v>
      </c>
      <c r="C10123" s="34" t="s">
        <v>9390</v>
      </c>
      <c r="D10123" s="30" t="s">
        <v>9477</v>
      </c>
      <c r="J10123" s="5"/>
      <c r="K10123" s="7">
        <v>50175</v>
      </c>
      <c r="L10123" s="19">
        <v>50175</v>
      </c>
      <c r="M10123" s="6"/>
    </row>
    <row r="10124" spans="1:13" ht="12" hidden="1" x14ac:dyDescent="0.2">
      <c r="A10124" s="33" t="s">
        <v>9113</v>
      </c>
      <c r="B10124" s="16" t="s">
        <v>9476</v>
      </c>
      <c r="C10124" s="34" t="s">
        <v>9391</v>
      </c>
      <c r="D10124" s="30" t="s">
        <v>9477</v>
      </c>
      <c r="J10124" s="5"/>
      <c r="K10124" s="7">
        <v>50175</v>
      </c>
      <c r="L10124" s="19">
        <v>50175</v>
      </c>
      <c r="M10124" s="6"/>
    </row>
    <row r="10125" spans="1:13" ht="12" hidden="1" x14ac:dyDescent="0.2">
      <c r="A10125" s="33" t="s">
        <v>9113</v>
      </c>
      <c r="B10125" s="16" t="s">
        <v>9476</v>
      </c>
      <c r="C10125" s="34" t="s">
        <v>9392</v>
      </c>
      <c r="D10125" s="30" t="s">
        <v>9477</v>
      </c>
      <c r="J10125" s="5"/>
      <c r="K10125" s="7">
        <v>50175</v>
      </c>
      <c r="L10125" s="19">
        <v>50175</v>
      </c>
      <c r="M10125" s="6"/>
    </row>
    <row r="10126" spans="1:13" ht="12" hidden="1" x14ac:dyDescent="0.2">
      <c r="A10126" s="33" t="s">
        <v>9113</v>
      </c>
      <c r="B10126" s="16" t="s">
        <v>9476</v>
      </c>
      <c r="C10126" s="34" t="s">
        <v>9393</v>
      </c>
      <c r="D10126" s="30" t="s">
        <v>9477</v>
      </c>
      <c r="J10126" s="5"/>
      <c r="K10126" s="7">
        <v>50175</v>
      </c>
      <c r="L10126" s="19">
        <v>50175</v>
      </c>
      <c r="M10126" s="6"/>
    </row>
    <row r="10127" spans="1:13" ht="12" hidden="1" x14ac:dyDescent="0.2">
      <c r="A10127" s="33" t="s">
        <v>9113</v>
      </c>
      <c r="B10127" s="16" t="s">
        <v>9476</v>
      </c>
      <c r="C10127" s="34" t="s">
        <v>9394</v>
      </c>
      <c r="D10127" s="30" t="s">
        <v>9477</v>
      </c>
      <c r="J10127" s="5"/>
      <c r="K10127" s="7">
        <v>50175</v>
      </c>
      <c r="L10127" s="19">
        <v>50175</v>
      </c>
      <c r="M10127" s="6"/>
    </row>
    <row r="10128" spans="1:13" ht="12" hidden="1" x14ac:dyDescent="0.2">
      <c r="A10128" s="33" t="s">
        <v>9113</v>
      </c>
      <c r="B10128" s="16" t="s">
        <v>9476</v>
      </c>
      <c r="C10128" s="34" t="s">
        <v>9395</v>
      </c>
      <c r="D10128" s="30" t="s">
        <v>9477</v>
      </c>
      <c r="J10128" s="5"/>
      <c r="K10128" s="7">
        <v>50175</v>
      </c>
      <c r="L10128" s="19">
        <v>50175</v>
      </c>
      <c r="M10128" s="6"/>
    </row>
    <row r="10129" spans="1:13" ht="12" hidden="1" x14ac:dyDescent="0.2">
      <c r="A10129" s="33" t="s">
        <v>9113</v>
      </c>
      <c r="B10129" s="16" t="s">
        <v>9476</v>
      </c>
      <c r="C10129" s="34" t="s">
        <v>9396</v>
      </c>
      <c r="D10129" s="30" t="s">
        <v>9477</v>
      </c>
      <c r="J10129" s="5"/>
      <c r="K10129" s="7">
        <v>50175</v>
      </c>
      <c r="L10129" s="19">
        <v>50175</v>
      </c>
      <c r="M10129" s="6"/>
    </row>
    <row r="10130" spans="1:13" ht="12" hidden="1" x14ac:dyDescent="0.2">
      <c r="A10130" s="33" t="s">
        <v>9113</v>
      </c>
      <c r="B10130" s="16" t="s">
        <v>9476</v>
      </c>
      <c r="C10130" s="34" t="s">
        <v>9397</v>
      </c>
      <c r="D10130" s="30" t="s">
        <v>9477</v>
      </c>
      <c r="J10130" s="5"/>
      <c r="K10130" s="7">
        <v>50175</v>
      </c>
      <c r="L10130" s="19">
        <v>50175</v>
      </c>
      <c r="M10130" s="6"/>
    </row>
    <row r="10131" spans="1:13" ht="12" hidden="1" x14ac:dyDescent="0.2">
      <c r="A10131" s="33" t="s">
        <v>9113</v>
      </c>
      <c r="B10131" s="16" t="s">
        <v>9476</v>
      </c>
      <c r="C10131" s="34" t="s">
        <v>9398</v>
      </c>
      <c r="D10131" s="30" t="s">
        <v>9477</v>
      </c>
      <c r="J10131" s="5"/>
      <c r="K10131" s="7">
        <v>50175</v>
      </c>
      <c r="L10131" s="19">
        <v>50175</v>
      </c>
      <c r="M10131" s="6"/>
    </row>
    <row r="10132" spans="1:13" ht="12" hidden="1" x14ac:dyDescent="0.2">
      <c r="A10132" s="33" t="s">
        <v>9113</v>
      </c>
      <c r="B10132" s="16" t="s">
        <v>9476</v>
      </c>
      <c r="C10132" s="34" t="s">
        <v>9399</v>
      </c>
      <c r="D10132" s="30" t="s">
        <v>9477</v>
      </c>
      <c r="J10132" s="5"/>
      <c r="K10132" s="7">
        <v>50175</v>
      </c>
      <c r="L10132" s="19">
        <v>50175</v>
      </c>
      <c r="M10132" s="6"/>
    </row>
    <row r="10133" spans="1:13" ht="12" hidden="1" x14ac:dyDescent="0.2">
      <c r="A10133" s="33" t="s">
        <v>9113</v>
      </c>
      <c r="B10133" s="16" t="s">
        <v>9476</v>
      </c>
      <c r="C10133" s="34" t="s">
        <v>9400</v>
      </c>
      <c r="D10133" s="30" t="s">
        <v>9477</v>
      </c>
      <c r="J10133" s="5"/>
      <c r="K10133" s="7">
        <v>50175</v>
      </c>
      <c r="L10133" s="19">
        <v>50175</v>
      </c>
      <c r="M10133" s="6"/>
    </row>
    <row r="10134" spans="1:13" ht="12" hidden="1" x14ac:dyDescent="0.2">
      <c r="A10134" s="33" t="s">
        <v>9113</v>
      </c>
      <c r="B10134" s="16" t="s">
        <v>9476</v>
      </c>
      <c r="C10134" s="34" t="s">
        <v>9401</v>
      </c>
      <c r="D10134" s="30" t="s">
        <v>9477</v>
      </c>
      <c r="J10134" s="5"/>
      <c r="K10134" s="7">
        <v>50175</v>
      </c>
      <c r="L10134" s="19">
        <v>50175</v>
      </c>
      <c r="M10134" s="6"/>
    </row>
    <row r="10135" spans="1:13" ht="12" hidden="1" x14ac:dyDescent="0.2">
      <c r="A10135" s="33" t="s">
        <v>9113</v>
      </c>
      <c r="B10135" s="16" t="s">
        <v>9476</v>
      </c>
      <c r="C10135" s="34" t="s">
        <v>9402</v>
      </c>
      <c r="D10135" s="30" t="s">
        <v>9477</v>
      </c>
      <c r="J10135" s="5"/>
      <c r="K10135" s="7">
        <v>50175</v>
      </c>
      <c r="L10135" s="19">
        <v>50175</v>
      </c>
      <c r="M10135" s="6"/>
    </row>
    <row r="10136" spans="1:13" ht="12" hidden="1" x14ac:dyDescent="0.2">
      <c r="A10136" s="33" t="s">
        <v>9113</v>
      </c>
      <c r="B10136" s="16" t="s">
        <v>9476</v>
      </c>
      <c r="C10136" s="34" t="s">
        <v>9403</v>
      </c>
      <c r="D10136" s="30" t="s">
        <v>9477</v>
      </c>
      <c r="J10136" s="5"/>
      <c r="K10136" s="7">
        <v>50175</v>
      </c>
      <c r="L10136" s="19">
        <v>50175</v>
      </c>
      <c r="M10136" s="6"/>
    </row>
    <row r="10137" spans="1:13" ht="12" hidden="1" x14ac:dyDescent="0.2">
      <c r="A10137" s="33" t="s">
        <v>9113</v>
      </c>
      <c r="B10137" s="16" t="s">
        <v>9476</v>
      </c>
      <c r="C10137" s="34" t="s">
        <v>9404</v>
      </c>
      <c r="D10137" s="30" t="s">
        <v>9477</v>
      </c>
      <c r="J10137" s="5"/>
      <c r="K10137" s="7">
        <v>50175</v>
      </c>
      <c r="L10137" s="19">
        <v>50175</v>
      </c>
      <c r="M10137" s="6"/>
    </row>
    <row r="10138" spans="1:13" ht="12" hidden="1" x14ac:dyDescent="0.2">
      <c r="A10138" s="33" t="s">
        <v>9113</v>
      </c>
      <c r="B10138" s="16" t="s">
        <v>9476</v>
      </c>
      <c r="C10138" s="34" t="s">
        <v>9405</v>
      </c>
      <c r="D10138" s="30" t="s">
        <v>9477</v>
      </c>
      <c r="J10138" s="5"/>
      <c r="K10138" s="7">
        <v>50175</v>
      </c>
      <c r="L10138" s="19">
        <v>50175</v>
      </c>
      <c r="M10138" s="6"/>
    </row>
    <row r="10139" spans="1:13" ht="12" hidden="1" x14ac:dyDescent="0.2">
      <c r="A10139" s="33" t="s">
        <v>9113</v>
      </c>
      <c r="B10139" s="16" t="s">
        <v>9476</v>
      </c>
      <c r="C10139" s="34" t="s">
        <v>9406</v>
      </c>
      <c r="D10139" s="30" t="s">
        <v>9477</v>
      </c>
      <c r="J10139" s="5"/>
      <c r="K10139" s="7">
        <v>50175</v>
      </c>
      <c r="L10139" s="19">
        <v>50175</v>
      </c>
      <c r="M10139" s="6"/>
    </row>
    <row r="10140" spans="1:13" ht="12" hidden="1" x14ac:dyDescent="0.2">
      <c r="A10140" s="33" t="s">
        <v>9113</v>
      </c>
      <c r="B10140" s="16" t="s">
        <v>9476</v>
      </c>
      <c r="C10140" s="34" t="s">
        <v>9407</v>
      </c>
      <c r="D10140" s="30" t="s">
        <v>9477</v>
      </c>
      <c r="J10140" s="5"/>
      <c r="K10140" s="7">
        <v>63700</v>
      </c>
      <c r="L10140" s="19">
        <v>63700</v>
      </c>
      <c r="M10140" s="6"/>
    </row>
    <row r="10141" spans="1:13" ht="12" hidden="1" x14ac:dyDescent="0.2">
      <c r="A10141" s="33" t="s">
        <v>9113</v>
      </c>
      <c r="B10141" s="16" t="s">
        <v>9476</v>
      </c>
      <c r="C10141" s="34" t="s">
        <v>9408</v>
      </c>
      <c r="D10141" s="30" t="s">
        <v>9477</v>
      </c>
      <c r="J10141" s="5"/>
      <c r="K10141" s="7">
        <v>90735</v>
      </c>
      <c r="L10141" s="19">
        <v>90735</v>
      </c>
      <c r="M10141" s="6"/>
    </row>
    <row r="10142" spans="1:13" ht="12" hidden="1" x14ac:dyDescent="0.2">
      <c r="A10142" s="33" t="s">
        <v>9113</v>
      </c>
      <c r="B10142" s="16" t="s">
        <v>9476</v>
      </c>
      <c r="C10142" s="34" t="s">
        <v>9409</v>
      </c>
      <c r="D10142" s="30" t="s">
        <v>9477</v>
      </c>
      <c r="J10142" s="5"/>
      <c r="K10142" s="7">
        <v>90735</v>
      </c>
      <c r="L10142" s="19">
        <v>90735</v>
      </c>
      <c r="M10142" s="6"/>
    </row>
    <row r="10143" spans="1:13" ht="12" hidden="1" x14ac:dyDescent="0.2">
      <c r="A10143" s="33" t="s">
        <v>9113</v>
      </c>
      <c r="B10143" s="16" t="s">
        <v>9476</v>
      </c>
      <c r="C10143" s="34" t="s">
        <v>9410</v>
      </c>
      <c r="D10143" s="30" t="s">
        <v>9477</v>
      </c>
      <c r="J10143" s="5"/>
      <c r="K10143" s="7">
        <v>90735</v>
      </c>
      <c r="L10143" s="19">
        <v>90735</v>
      </c>
      <c r="M10143" s="6"/>
    </row>
    <row r="10144" spans="1:13" ht="12" hidden="1" x14ac:dyDescent="0.2">
      <c r="A10144" s="33" t="s">
        <v>9113</v>
      </c>
      <c r="B10144" s="16" t="s">
        <v>9476</v>
      </c>
      <c r="C10144" s="34" t="s">
        <v>9411</v>
      </c>
      <c r="D10144" s="30" t="s">
        <v>9477</v>
      </c>
      <c r="J10144" s="5"/>
      <c r="K10144" s="7">
        <v>90735</v>
      </c>
      <c r="L10144" s="19">
        <v>90735</v>
      </c>
      <c r="M10144" s="6"/>
    </row>
    <row r="10145" spans="1:13" ht="12" hidden="1" x14ac:dyDescent="0.2">
      <c r="A10145" s="33" t="s">
        <v>9113</v>
      </c>
      <c r="B10145" s="16" t="s">
        <v>9476</v>
      </c>
      <c r="C10145" s="34" t="s">
        <v>9412</v>
      </c>
      <c r="D10145" s="30" t="s">
        <v>9477</v>
      </c>
      <c r="J10145" s="5"/>
      <c r="K10145" s="7">
        <v>76935</v>
      </c>
      <c r="L10145" s="19">
        <v>76935</v>
      </c>
      <c r="M10145" s="6"/>
    </row>
    <row r="10146" spans="1:13" ht="12" hidden="1" x14ac:dyDescent="0.2">
      <c r="A10146" s="33" t="s">
        <v>9113</v>
      </c>
      <c r="B10146" s="16" t="s">
        <v>9476</v>
      </c>
      <c r="C10146" s="34" t="s">
        <v>9413</v>
      </c>
      <c r="D10146" s="30" t="s">
        <v>9477</v>
      </c>
      <c r="J10146" s="5"/>
      <c r="K10146" s="7">
        <v>71280</v>
      </c>
      <c r="L10146" s="19">
        <v>71280</v>
      </c>
      <c r="M10146" s="6"/>
    </row>
    <row r="10147" spans="1:13" ht="12" hidden="1" x14ac:dyDescent="0.2">
      <c r="A10147" s="33" t="s">
        <v>9113</v>
      </c>
      <c r="B10147" s="16" t="s">
        <v>9476</v>
      </c>
      <c r="C10147" s="34" t="s">
        <v>9414</v>
      </c>
      <c r="D10147" s="30" t="s">
        <v>9477</v>
      </c>
      <c r="J10147" s="5"/>
      <c r="K10147" s="7">
        <v>51635</v>
      </c>
      <c r="L10147" s="19">
        <v>51635</v>
      </c>
      <c r="M10147" s="6"/>
    </row>
    <row r="10148" spans="1:13" ht="12" hidden="1" x14ac:dyDescent="0.2">
      <c r="A10148" s="33" t="s">
        <v>9113</v>
      </c>
      <c r="B10148" s="16" t="s">
        <v>9476</v>
      </c>
      <c r="C10148" s="34" t="s">
        <v>9414</v>
      </c>
      <c r="D10148" s="30" t="s">
        <v>9477</v>
      </c>
      <c r="J10148" s="5"/>
      <c r="K10148" s="7">
        <v>51635</v>
      </c>
      <c r="L10148" s="19">
        <v>51635</v>
      </c>
      <c r="M10148" s="6"/>
    </row>
    <row r="10149" spans="1:13" ht="12" hidden="1" x14ac:dyDescent="0.2">
      <c r="A10149" s="33" t="s">
        <v>9113</v>
      </c>
      <c r="B10149" s="16" t="s">
        <v>9476</v>
      </c>
      <c r="C10149" s="34" t="s">
        <v>9415</v>
      </c>
      <c r="D10149" s="30" t="s">
        <v>9477</v>
      </c>
      <c r="J10149" s="5"/>
      <c r="K10149" s="7">
        <v>67797.5</v>
      </c>
      <c r="L10149" s="19">
        <v>67797.5</v>
      </c>
      <c r="M10149" s="6"/>
    </row>
    <row r="10150" spans="1:13" ht="12" hidden="1" x14ac:dyDescent="0.2">
      <c r="A10150" s="33" t="s">
        <v>9113</v>
      </c>
      <c r="B10150" s="16" t="s">
        <v>9476</v>
      </c>
      <c r="C10150" s="34" t="s">
        <v>9416</v>
      </c>
      <c r="D10150" s="30" t="s">
        <v>9477</v>
      </c>
      <c r="J10150" s="5"/>
      <c r="K10150" s="7">
        <v>114425</v>
      </c>
      <c r="L10150" s="19">
        <v>114425</v>
      </c>
      <c r="M10150" s="6"/>
    </row>
    <row r="10151" spans="1:13" ht="12" hidden="1" x14ac:dyDescent="0.2">
      <c r="A10151" s="33" t="s">
        <v>9113</v>
      </c>
      <c r="B10151" s="16" t="s">
        <v>9476</v>
      </c>
      <c r="C10151" s="34" t="s">
        <v>9417</v>
      </c>
      <c r="D10151" s="30" t="s">
        <v>9477</v>
      </c>
      <c r="J10151" s="5"/>
      <c r="K10151" s="7">
        <v>97287.5</v>
      </c>
      <c r="L10151" s="19">
        <v>97287.5</v>
      </c>
      <c r="M10151" s="6"/>
    </row>
    <row r="10152" spans="1:13" ht="12" hidden="1" x14ac:dyDescent="0.2">
      <c r="A10152" s="33" t="s">
        <v>9113</v>
      </c>
      <c r="B10152" s="16" t="s">
        <v>9476</v>
      </c>
      <c r="C10152" s="34" t="s">
        <v>9418</v>
      </c>
      <c r="D10152" s="30" t="s">
        <v>9477</v>
      </c>
      <c r="J10152" s="5"/>
      <c r="K10152" s="7">
        <v>207552</v>
      </c>
      <c r="L10152" s="19">
        <v>207552</v>
      </c>
      <c r="M10152" s="6"/>
    </row>
    <row r="10153" spans="1:13" ht="12" hidden="1" x14ac:dyDescent="0.2">
      <c r="A10153" s="33" t="s">
        <v>9113</v>
      </c>
      <c r="B10153" s="16" t="s">
        <v>9476</v>
      </c>
      <c r="C10153" s="34" t="s">
        <v>9419</v>
      </c>
      <c r="D10153" s="30" t="s">
        <v>9477</v>
      </c>
      <c r="J10153" s="5"/>
      <c r="K10153" s="7">
        <v>48643.17</v>
      </c>
      <c r="L10153" s="19">
        <v>48643.17</v>
      </c>
      <c r="M10153" s="6"/>
    </row>
    <row r="10154" spans="1:13" ht="12" hidden="1" x14ac:dyDescent="0.2">
      <c r="A10154" s="33" t="s">
        <v>9113</v>
      </c>
      <c r="B10154" s="16" t="s">
        <v>9476</v>
      </c>
      <c r="C10154" s="34" t="s">
        <v>9419</v>
      </c>
      <c r="D10154" s="30" t="s">
        <v>9477</v>
      </c>
      <c r="J10154" s="5"/>
      <c r="K10154" s="7">
        <v>48643.17</v>
      </c>
      <c r="L10154" s="19">
        <v>48643.17</v>
      </c>
      <c r="M10154" s="6"/>
    </row>
    <row r="10155" spans="1:13" ht="24" hidden="1" x14ac:dyDescent="0.2">
      <c r="A10155" s="33" t="s">
        <v>9420</v>
      </c>
      <c r="B10155" s="16" t="s">
        <v>9476</v>
      </c>
      <c r="C10155" s="34" t="s">
        <v>9421</v>
      </c>
      <c r="D10155" s="30" t="s">
        <v>9477</v>
      </c>
      <c r="J10155" s="5"/>
      <c r="K10155" s="7">
        <v>112225.99</v>
      </c>
      <c r="L10155" s="19">
        <v>112225.99</v>
      </c>
      <c r="M10155" s="6"/>
    </row>
    <row r="10156" spans="1:13" ht="24" hidden="1" x14ac:dyDescent="0.2">
      <c r="A10156" s="33" t="s">
        <v>9420</v>
      </c>
      <c r="B10156" s="16" t="s">
        <v>9476</v>
      </c>
      <c r="C10156" s="34" t="s">
        <v>9422</v>
      </c>
      <c r="D10156" s="30" t="s">
        <v>9477</v>
      </c>
      <c r="J10156" s="5"/>
      <c r="K10156" s="7">
        <v>112225.99</v>
      </c>
      <c r="L10156" s="19">
        <v>112225.99</v>
      </c>
      <c r="M10156" s="6"/>
    </row>
    <row r="10157" spans="1:13" ht="24" hidden="1" x14ac:dyDescent="0.2">
      <c r="A10157" s="33" t="s">
        <v>9420</v>
      </c>
      <c r="B10157" s="16" t="s">
        <v>9476</v>
      </c>
      <c r="C10157" s="34" t="s">
        <v>9423</v>
      </c>
      <c r="D10157" s="30" t="s">
        <v>9477</v>
      </c>
      <c r="J10157" s="5"/>
      <c r="K10157" s="7">
        <v>155350</v>
      </c>
      <c r="L10157" s="19">
        <v>155350</v>
      </c>
      <c r="M10157" s="6"/>
    </row>
    <row r="10158" spans="1:13" ht="12" hidden="1" x14ac:dyDescent="0.2">
      <c r="A10158" s="33" t="s">
        <v>9420</v>
      </c>
      <c r="B10158" s="16" t="s">
        <v>9476</v>
      </c>
      <c r="C10158" s="34" t="s">
        <v>9424</v>
      </c>
      <c r="D10158" s="30" t="s">
        <v>9477</v>
      </c>
      <c r="J10158" s="5"/>
      <c r="K10158" s="7">
        <v>47459.77</v>
      </c>
      <c r="L10158" s="19">
        <v>47459.77</v>
      </c>
      <c r="M10158" s="6"/>
    </row>
    <row r="10159" spans="1:13" ht="12" hidden="1" x14ac:dyDescent="0.2">
      <c r="A10159" s="33" t="s">
        <v>9420</v>
      </c>
      <c r="B10159" s="16" t="s">
        <v>9476</v>
      </c>
      <c r="C10159" s="34" t="s">
        <v>9425</v>
      </c>
      <c r="D10159" s="30" t="s">
        <v>9477</v>
      </c>
      <c r="J10159" s="5"/>
      <c r="K10159" s="7">
        <v>66132.47</v>
      </c>
      <c r="L10159" s="19">
        <v>66132.47</v>
      </c>
      <c r="M10159" s="6"/>
    </row>
    <row r="10160" spans="1:13" ht="12" hidden="1" x14ac:dyDescent="0.2">
      <c r="A10160" s="33" t="s">
        <v>9420</v>
      </c>
      <c r="B10160" s="16" t="s">
        <v>9476</v>
      </c>
      <c r="C10160" s="34" t="s">
        <v>9426</v>
      </c>
      <c r="D10160" s="30" t="s">
        <v>9477</v>
      </c>
      <c r="J10160" s="5"/>
      <c r="K10160" s="7">
        <v>41536.800000000003</v>
      </c>
      <c r="L10160" s="19">
        <v>41536.800000000003</v>
      </c>
      <c r="M10160" s="6"/>
    </row>
    <row r="10161" spans="1:13" ht="12" hidden="1" x14ac:dyDescent="0.2">
      <c r="A10161" s="33" t="s">
        <v>9420</v>
      </c>
      <c r="B10161" s="16" t="s">
        <v>9476</v>
      </c>
      <c r="C10161" s="34" t="s">
        <v>9426</v>
      </c>
      <c r="D10161" s="30" t="s">
        <v>9477</v>
      </c>
      <c r="J10161" s="5"/>
      <c r="K10161" s="7">
        <v>41536.800000000003</v>
      </c>
      <c r="L10161" s="19">
        <v>41536.800000000003</v>
      </c>
      <c r="M10161" s="6"/>
    </row>
    <row r="10162" spans="1:13" ht="12" hidden="1" x14ac:dyDescent="0.2">
      <c r="A10162" s="33" t="s">
        <v>9420</v>
      </c>
      <c r="B10162" s="16" t="s">
        <v>9476</v>
      </c>
      <c r="C10162" s="34" t="s">
        <v>9427</v>
      </c>
      <c r="D10162" s="30" t="s">
        <v>9477</v>
      </c>
      <c r="J10162" s="5"/>
      <c r="K10162" s="7">
        <v>30063.599999999999</v>
      </c>
      <c r="L10162" s="5"/>
      <c r="M10162" s="7">
        <v>30063.599999999999</v>
      </c>
    </row>
    <row r="10163" spans="1:13" ht="36" hidden="1" x14ac:dyDescent="0.2">
      <c r="A10163" s="33" t="s">
        <v>9420</v>
      </c>
      <c r="B10163" s="16" t="s">
        <v>9476</v>
      </c>
      <c r="C10163" s="34" t="s">
        <v>9187</v>
      </c>
      <c r="D10163" s="30" t="s">
        <v>9477</v>
      </c>
      <c r="J10163" s="5"/>
      <c r="K10163" s="7">
        <v>98835</v>
      </c>
      <c r="L10163" s="5"/>
      <c r="M10163" s="7">
        <v>98835</v>
      </c>
    </row>
    <row r="10164" spans="1:13" ht="12" hidden="1" x14ac:dyDescent="0.2">
      <c r="A10164" s="33" t="s">
        <v>9420</v>
      </c>
      <c r="B10164" s="16" t="s">
        <v>9476</v>
      </c>
      <c r="C10164" s="34" t="s">
        <v>9428</v>
      </c>
      <c r="D10164" s="30" t="s">
        <v>9477</v>
      </c>
      <c r="J10164" s="5"/>
      <c r="K10164" s="7">
        <v>90900</v>
      </c>
      <c r="L10164" s="5"/>
      <c r="M10164" s="7">
        <v>90900</v>
      </c>
    </row>
    <row r="10165" spans="1:13" ht="24" hidden="1" x14ac:dyDescent="0.2">
      <c r="A10165" s="33" t="s">
        <v>9420</v>
      </c>
      <c r="B10165" s="16" t="s">
        <v>9476</v>
      </c>
      <c r="C10165" s="34" t="s">
        <v>9429</v>
      </c>
      <c r="D10165" s="30" t="s">
        <v>9477</v>
      </c>
      <c r="J10165" s="5"/>
      <c r="K10165" s="7">
        <v>50940</v>
      </c>
      <c r="L10165" s="19">
        <v>50940</v>
      </c>
      <c r="M10165" s="6"/>
    </row>
    <row r="10166" spans="1:13" ht="24" hidden="1" x14ac:dyDescent="0.2">
      <c r="A10166" s="33" t="s">
        <v>9420</v>
      </c>
      <c r="B10166" s="16" t="s">
        <v>9476</v>
      </c>
      <c r="C10166" s="34" t="s">
        <v>9430</v>
      </c>
      <c r="D10166" s="30" t="s">
        <v>9477</v>
      </c>
      <c r="J10166" s="5"/>
      <c r="K10166" s="7">
        <v>50940</v>
      </c>
      <c r="L10166" s="19">
        <v>50940</v>
      </c>
      <c r="M10166" s="6"/>
    </row>
    <row r="10167" spans="1:13" ht="24" hidden="1" x14ac:dyDescent="0.2">
      <c r="A10167" s="33" t="s">
        <v>9420</v>
      </c>
      <c r="B10167" s="16" t="s">
        <v>9476</v>
      </c>
      <c r="C10167" s="34" t="s">
        <v>9431</v>
      </c>
      <c r="D10167" s="30" t="s">
        <v>9477</v>
      </c>
      <c r="J10167" s="5"/>
      <c r="K10167" s="7">
        <v>50940</v>
      </c>
      <c r="L10167" s="19">
        <v>50940</v>
      </c>
      <c r="M10167" s="6"/>
    </row>
    <row r="10168" spans="1:13" ht="24" hidden="1" x14ac:dyDescent="0.2">
      <c r="A10168" s="33" t="s">
        <v>9420</v>
      </c>
      <c r="B10168" s="16" t="s">
        <v>9476</v>
      </c>
      <c r="C10168" s="34" t="s">
        <v>9432</v>
      </c>
      <c r="D10168" s="30" t="s">
        <v>9477</v>
      </c>
      <c r="J10168" s="5"/>
      <c r="K10168" s="7">
        <v>50940</v>
      </c>
      <c r="L10168" s="19">
        <v>50940</v>
      </c>
      <c r="M10168" s="6"/>
    </row>
    <row r="10169" spans="1:13" ht="12" hidden="1" x14ac:dyDescent="0.2">
      <c r="A10169" s="33" t="s">
        <v>9420</v>
      </c>
      <c r="B10169" s="16" t="s">
        <v>9476</v>
      </c>
      <c r="C10169" s="34" t="s">
        <v>9433</v>
      </c>
      <c r="D10169" s="30" t="s">
        <v>9477</v>
      </c>
      <c r="J10169" s="5"/>
      <c r="K10169" s="7">
        <v>9579.73</v>
      </c>
      <c r="L10169" s="19">
        <v>9579.73</v>
      </c>
      <c r="M10169" s="6"/>
    </row>
    <row r="10170" spans="1:13" ht="12" hidden="1" x14ac:dyDescent="0.2">
      <c r="A10170" s="33" t="s">
        <v>9420</v>
      </c>
      <c r="B10170" s="16" t="s">
        <v>9476</v>
      </c>
      <c r="C10170" s="34" t="s">
        <v>9434</v>
      </c>
      <c r="D10170" s="30" t="s">
        <v>9477</v>
      </c>
      <c r="J10170" s="5"/>
      <c r="K10170" s="7">
        <v>14164.5</v>
      </c>
      <c r="L10170" s="19">
        <v>14164.5</v>
      </c>
      <c r="M10170" s="6"/>
    </row>
    <row r="10171" spans="1:13" ht="12" hidden="1" x14ac:dyDescent="0.2">
      <c r="A10171" s="33" t="s">
        <v>9420</v>
      </c>
      <c r="B10171" s="16" t="s">
        <v>9476</v>
      </c>
      <c r="C10171" s="34" t="s">
        <v>9434</v>
      </c>
      <c r="D10171" s="30" t="s">
        <v>9477</v>
      </c>
      <c r="J10171" s="5"/>
      <c r="K10171" s="7">
        <v>14164.5</v>
      </c>
      <c r="L10171" s="19">
        <v>14164.5</v>
      </c>
      <c r="M10171" s="6"/>
    </row>
    <row r="10172" spans="1:13" ht="12" hidden="1" x14ac:dyDescent="0.2">
      <c r="A10172" s="33" t="s">
        <v>9420</v>
      </c>
      <c r="B10172" s="16" t="s">
        <v>9476</v>
      </c>
      <c r="C10172" s="34" t="s">
        <v>9434</v>
      </c>
      <c r="D10172" s="30" t="s">
        <v>9477</v>
      </c>
      <c r="J10172" s="5"/>
      <c r="K10172" s="7">
        <v>14164.5</v>
      </c>
      <c r="L10172" s="19">
        <v>14164.5</v>
      </c>
      <c r="M10172" s="6"/>
    </row>
    <row r="10173" spans="1:13" ht="12" hidden="1" x14ac:dyDescent="0.2">
      <c r="A10173" s="33" t="s">
        <v>9420</v>
      </c>
      <c r="B10173" s="16" t="s">
        <v>9476</v>
      </c>
      <c r="C10173" s="34" t="s">
        <v>9434</v>
      </c>
      <c r="D10173" s="30" t="s">
        <v>9477</v>
      </c>
      <c r="J10173" s="5"/>
      <c r="K10173" s="7">
        <v>14164.5</v>
      </c>
      <c r="L10173" s="19">
        <v>14164.5</v>
      </c>
      <c r="M10173" s="6"/>
    </row>
    <row r="10174" spans="1:13" ht="12" hidden="1" x14ac:dyDescent="0.2">
      <c r="A10174" s="33" t="s">
        <v>9420</v>
      </c>
      <c r="B10174" s="16" t="s">
        <v>9476</v>
      </c>
      <c r="C10174" s="34" t="s">
        <v>9434</v>
      </c>
      <c r="D10174" s="30" t="s">
        <v>9477</v>
      </c>
      <c r="J10174" s="5"/>
      <c r="K10174" s="7">
        <v>14164.5</v>
      </c>
      <c r="L10174" s="19">
        <v>14164.5</v>
      </c>
      <c r="M10174" s="6"/>
    </row>
    <row r="10175" spans="1:13" ht="12" hidden="1" x14ac:dyDescent="0.2">
      <c r="A10175" s="33" t="s">
        <v>9420</v>
      </c>
      <c r="B10175" s="16" t="s">
        <v>9476</v>
      </c>
      <c r="C10175" s="34" t="s">
        <v>9434</v>
      </c>
      <c r="D10175" s="30" t="s">
        <v>9477</v>
      </c>
      <c r="J10175" s="5"/>
      <c r="K10175" s="7">
        <v>14164.5</v>
      </c>
      <c r="L10175" s="19">
        <v>14164.5</v>
      </c>
      <c r="M10175" s="6"/>
    </row>
    <row r="10176" spans="1:13" ht="12" hidden="1" x14ac:dyDescent="0.2">
      <c r="A10176" s="33" t="s">
        <v>9420</v>
      </c>
      <c r="B10176" s="16" t="s">
        <v>9476</v>
      </c>
      <c r="C10176" s="34" t="s">
        <v>9434</v>
      </c>
      <c r="D10176" s="30" t="s">
        <v>9477</v>
      </c>
      <c r="J10176" s="5"/>
      <c r="K10176" s="7">
        <v>14164.5</v>
      </c>
      <c r="L10176" s="19">
        <v>14164.5</v>
      </c>
      <c r="M10176" s="6"/>
    </row>
    <row r="10177" spans="1:13" ht="12" hidden="1" x14ac:dyDescent="0.2">
      <c r="A10177" s="33" t="s">
        <v>9420</v>
      </c>
      <c r="B10177" s="16" t="s">
        <v>9476</v>
      </c>
      <c r="C10177" s="34" t="s">
        <v>9434</v>
      </c>
      <c r="D10177" s="30" t="s">
        <v>9477</v>
      </c>
      <c r="J10177" s="5"/>
      <c r="K10177" s="7">
        <v>14164.5</v>
      </c>
      <c r="L10177" s="19">
        <v>14164.5</v>
      </c>
      <c r="M10177" s="6"/>
    </row>
    <row r="10178" spans="1:13" ht="12" hidden="1" x14ac:dyDescent="0.2">
      <c r="A10178" s="33" t="s">
        <v>9420</v>
      </c>
      <c r="B10178" s="16" t="s">
        <v>9476</v>
      </c>
      <c r="C10178" s="34" t="s">
        <v>9434</v>
      </c>
      <c r="D10178" s="30" t="s">
        <v>9477</v>
      </c>
      <c r="J10178" s="5"/>
      <c r="K10178" s="7">
        <v>14164.5</v>
      </c>
      <c r="L10178" s="19">
        <v>14164.5</v>
      </c>
      <c r="M10178" s="6"/>
    </row>
    <row r="10179" spans="1:13" ht="12" hidden="1" x14ac:dyDescent="0.2">
      <c r="A10179" s="33" t="s">
        <v>9420</v>
      </c>
      <c r="B10179" s="16" t="s">
        <v>9476</v>
      </c>
      <c r="C10179" s="34" t="s">
        <v>9434</v>
      </c>
      <c r="D10179" s="30" t="s">
        <v>9477</v>
      </c>
      <c r="J10179" s="5"/>
      <c r="K10179" s="7">
        <v>14164.5</v>
      </c>
      <c r="L10179" s="19">
        <v>14164.5</v>
      </c>
      <c r="M10179" s="6"/>
    </row>
    <row r="10180" spans="1:13" ht="12" hidden="1" x14ac:dyDescent="0.2">
      <c r="A10180" s="33" t="s">
        <v>9420</v>
      </c>
      <c r="B10180" s="16" t="s">
        <v>9476</v>
      </c>
      <c r="C10180" s="34" t="s">
        <v>9434</v>
      </c>
      <c r="D10180" s="30" t="s">
        <v>9477</v>
      </c>
      <c r="J10180" s="5"/>
      <c r="K10180" s="7">
        <v>14164.5</v>
      </c>
      <c r="L10180" s="19">
        <v>14164.5</v>
      </c>
      <c r="M10180" s="6"/>
    </row>
    <row r="10181" spans="1:13" ht="12" hidden="1" x14ac:dyDescent="0.2">
      <c r="A10181" s="33" t="s">
        <v>9420</v>
      </c>
      <c r="B10181" s="16" t="s">
        <v>9476</v>
      </c>
      <c r="C10181" s="34" t="s">
        <v>9434</v>
      </c>
      <c r="D10181" s="30" t="s">
        <v>9477</v>
      </c>
      <c r="J10181" s="5"/>
      <c r="K10181" s="7">
        <v>14164.5</v>
      </c>
      <c r="L10181" s="19">
        <v>14164.5</v>
      </c>
      <c r="M10181" s="6"/>
    </row>
    <row r="10182" spans="1:13" ht="12" hidden="1" x14ac:dyDescent="0.2">
      <c r="A10182" s="33" t="s">
        <v>9420</v>
      </c>
      <c r="B10182" s="16" t="s">
        <v>9476</v>
      </c>
      <c r="C10182" s="34" t="s">
        <v>9434</v>
      </c>
      <c r="D10182" s="30" t="s">
        <v>9477</v>
      </c>
      <c r="J10182" s="5"/>
      <c r="K10182" s="7">
        <v>14164.5</v>
      </c>
      <c r="L10182" s="19">
        <v>14164.5</v>
      </c>
      <c r="M10182" s="6"/>
    </row>
    <row r="10183" spans="1:13" ht="12" hidden="1" x14ac:dyDescent="0.2">
      <c r="A10183" s="33" t="s">
        <v>9420</v>
      </c>
      <c r="B10183" s="16" t="s">
        <v>9476</v>
      </c>
      <c r="C10183" s="34" t="s">
        <v>9434</v>
      </c>
      <c r="D10183" s="30" t="s">
        <v>9477</v>
      </c>
      <c r="J10183" s="5"/>
      <c r="K10183" s="7">
        <v>14164.5</v>
      </c>
      <c r="L10183" s="19">
        <v>14164.5</v>
      </c>
      <c r="M10183" s="6"/>
    </row>
    <row r="10184" spans="1:13" ht="12" hidden="1" x14ac:dyDescent="0.2">
      <c r="A10184" s="33" t="s">
        <v>9420</v>
      </c>
      <c r="B10184" s="16" t="s">
        <v>9476</v>
      </c>
      <c r="C10184" s="34" t="s">
        <v>9434</v>
      </c>
      <c r="D10184" s="30" t="s">
        <v>9477</v>
      </c>
      <c r="J10184" s="5"/>
      <c r="K10184" s="7">
        <v>14164.5</v>
      </c>
      <c r="L10184" s="19">
        <v>14164.5</v>
      </c>
      <c r="M10184" s="6"/>
    </row>
    <row r="10185" spans="1:13" ht="12" hidden="1" x14ac:dyDescent="0.2">
      <c r="A10185" s="33" t="s">
        <v>9420</v>
      </c>
      <c r="B10185" s="16" t="s">
        <v>9476</v>
      </c>
      <c r="C10185" s="34" t="s">
        <v>9434</v>
      </c>
      <c r="D10185" s="30" t="s">
        <v>9477</v>
      </c>
      <c r="J10185" s="5"/>
      <c r="K10185" s="7">
        <v>14164.5</v>
      </c>
      <c r="L10185" s="19">
        <v>14164.5</v>
      </c>
      <c r="M10185" s="6"/>
    </row>
    <row r="10186" spans="1:13" ht="12" hidden="1" x14ac:dyDescent="0.2">
      <c r="A10186" s="33" t="s">
        <v>9420</v>
      </c>
      <c r="B10186" s="16" t="s">
        <v>9476</v>
      </c>
      <c r="C10186" s="34" t="s">
        <v>9434</v>
      </c>
      <c r="D10186" s="30" t="s">
        <v>9477</v>
      </c>
      <c r="J10186" s="5"/>
      <c r="K10186" s="7">
        <v>14164.5</v>
      </c>
      <c r="L10186" s="19">
        <v>14164.5</v>
      </c>
      <c r="M10186" s="6"/>
    </row>
    <row r="10187" spans="1:13" ht="12" hidden="1" x14ac:dyDescent="0.2">
      <c r="A10187" s="33" t="s">
        <v>9420</v>
      </c>
      <c r="B10187" s="16" t="s">
        <v>9476</v>
      </c>
      <c r="C10187" s="34" t="s">
        <v>9434</v>
      </c>
      <c r="D10187" s="30" t="s">
        <v>9477</v>
      </c>
      <c r="J10187" s="5"/>
      <c r="K10187" s="7">
        <v>14164.5</v>
      </c>
      <c r="L10187" s="19">
        <v>14164.5</v>
      </c>
      <c r="M10187" s="6"/>
    </row>
    <row r="10188" spans="1:13" ht="12" hidden="1" x14ac:dyDescent="0.2">
      <c r="A10188" s="33" t="s">
        <v>9420</v>
      </c>
      <c r="B10188" s="16" t="s">
        <v>9476</v>
      </c>
      <c r="C10188" s="34" t="s">
        <v>9434</v>
      </c>
      <c r="D10188" s="30" t="s">
        <v>9477</v>
      </c>
      <c r="J10188" s="5"/>
      <c r="K10188" s="7">
        <v>14164.5</v>
      </c>
      <c r="L10188" s="19">
        <v>14164.5</v>
      </c>
      <c r="M10188" s="6"/>
    </row>
    <row r="10189" spans="1:13" ht="12" hidden="1" x14ac:dyDescent="0.2">
      <c r="A10189" s="33" t="s">
        <v>9420</v>
      </c>
      <c r="B10189" s="16" t="s">
        <v>9476</v>
      </c>
      <c r="C10189" s="34" t="s">
        <v>9435</v>
      </c>
      <c r="D10189" s="30" t="s">
        <v>9477</v>
      </c>
      <c r="J10189" s="5"/>
      <c r="K10189" s="7">
        <v>9863.1200000000008</v>
      </c>
      <c r="L10189" s="19">
        <v>9863.1200000000008</v>
      </c>
      <c r="M10189" s="6"/>
    </row>
    <row r="10190" spans="1:13" ht="12" hidden="1" x14ac:dyDescent="0.2">
      <c r="A10190" s="33" t="s">
        <v>9420</v>
      </c>
      <c r="B10190" s="16" t="s">
        <v>9476</v>
      </c>
      <c r="C10190" s="34" t="s">
        <v>9435</v>
      </c>
      <c r="D10190" s="30" t="s">
        <v>9477</v>
      </c>
      <c r="J10190" s="5"/>
      <c r="K10190" s="7">
        <v>9863.11</v>
      </c>
      <c r="L10190" s="19">
        <v>9863.11</v>
      </c>
      <c r="M10190" s="6"/>
    </row>
    <row r="10191" spans="1:13" ht="12" hidden="1" x14ac:dyDescent="0.2">
      <c r="A10191" s="33" t="s">
        <v>9420</v>
      </c>
      <c r="B10191" s="16" t="s">
        <v>9476</v>
      </c>
      <c r="C10191" s="34" t="s">
        <v>9435</v>
      </c>
      <c r="D10191" s="30" t="s">
        <v>9477</v>
      </c>
      <c r="J10191" s="5"/>
      <c r="K10191" s="7">
        <v>9863.11</v>
      </c>
      <c r="L10191" s="19">
        <v>9863.11</v>
      </c>
      <c r="M10191" s="6"/>
    </row>
    <row r="10192" spans="1:13" ht="12" hidden="1" x14ac:dyDescent="0.2">
      <c r="A10192" s="33" t="s">
        <v>9420</v>
      </c>
      <c r="B10192" s="16" t="s">
        <v>9476</v>
      </c>
      <c r="C10192" s="34" t="s">
        <v>9435</v>
      </c>
      <c r="D10192" s="30" t="s">
        <v>9477</v>
      </c>
      <c r="J10192" s="5"/>
      <c r="K10192" s="7">
        <v>9863.11</v>
      </c>
      <c r="L10192" s="19">
        <v>9863.11</v>
      </c>
      <c r="M10192" s="6"/>
    </row>
    <row r="10193" spans="1:13" ht="12" hidden="1" x14ac:dyDescent="0.2">
      <c r="A10193" s="33" t="s">
        <v>9420</v>
      </c>
      <c r="B10193" s="16" t="s">
        <v>9476</v>
      </c>
      <c r="C10193" s="34" t="s">
        <v>9435</v>
      </c>
      <c r="D10193" s="30" t="s">
        <v>9477</v>
      </c>
      <c r="J10193" s="5"/>
      <c r="K10193" s="7">
        <v>9863.11</v>
      </c>
      <c r="L10193" s="19">
        <v>9863.11</v>
      </c>
      <c r="M10193" s="6"/>
    </row>
    <row r="10194" spans="1:13" ht="12" hidden="1" x14ac:dyDescent="0.2">
      <c r="A10194" s="33" t="s">
        <v>9420</v>
      </c>
      <c r="B10194" s="16" t="s">
        <v>9476</v>
      </c>
      <c r="C10194" s="34" t="s">
        <v>9435</v>
      </c>
      <c r="D10194" s="30" t="s">
        <v>9477</v>
      </c>
      <c r="J10194" s="5"/>
      <c r="K10194" s="7">
        <v>9863.11</v>
      </c>
      <c r="L10194" s="19">
        <v>9863.11</v>
      </c>
      <c r="M10194" s="6"/>
    </row>
    <row r="10195" spans="1:13" ht="12" hidden="1" x14ac:dyDescent="0.2">
      <c r="A10195" s="33" t="s">
        <v>9420</v>
      </c>
      <c r="B10195" s="16" t="s">
        <v>9476</v>
      </c>
      <c r="C10195" s="34" t="s">
        <v>9435</v>
      </c>
      <c r="D10195" s="30" t="s">
        <v>9477</v>
      </c>
      <c r="J10195" s="5"/>
      <c r="K10195" s="7">
        <v>9862.4699999999993</v>
      </c>
      <c r="L10195" s="19">
        <v>9862.4699999999993</v>
      </c>
      <c r="M10195" s="6"/>
    </row>
    <row r="10196" spans="1:13" ht="12" hidden="1" x14ac:dyDescent="0.2">
      <c r="A10196" s="33" t="s">
        <v>9420</v>
      </c>
      <c r="B10196" s="16" t="s">
        <v>9476</v>
      </c>
      <c r="C10196" s="34" t="s">
        <v>9435</v>
      </c>
      <c r="D10196" s="30" t="s">
        <v>9477</v>
      </c>
      <c r="J10196" s="5"/>
      <c r="K10196" s="7">
        <v>9862.48</v>
      </c>
      <c r="L10196" s="19">
        <v>9862.48</v>
      </c>
      <c r="M10196" s="6"/>
    </row>
    <row r="10197" spans="1:13" ht="12" hidden="1" x14ac:dyDescent="0.2">
      <c r="A10197" s="33" t="s">
        <v>9420</v>
      </c>
      <c r="B10197" s="16" t="s">
        <v>9476</v>
      </c>
      <c r="C10197" s="34" t="s">
        <v>9436</v>
      </c>
      <c r="D10197" s="30" t="s">
        <v>9477</v>
      </c>
      <c r="J10197" s="5"/>
      <c r="K10197" s="7">
        <v>17167.5</v>
      </c>
      <c r="L10197" s="19">
        <v>17167.5</v>
      </c>
      <c r="M10197" s="6"/>
    </row>
    <row r="10198" spans="1:13" ht="12" hidden="1" x14ac:dyDescent="0.2">
      <c r="A10198" s="33" t="s">
        <v>9420</v>
      </c>
      <c r="B10198" s="16" t="s">
        <v>9476</v>
      </c>
      <c r="C10198" s="34" t="s">
        <v>9437</v>
      </c>
      <c r="D10198" s="30" t="s">
        <v>9477</v>
      </c>
      <c r="J10198" s="5"/>
      <c r="K10198" s="7">
        <v>11942.49</v>
      </c>
      <c r="L10198" s="19">
        <v>11942.49</v>
      </c>
      <c r="M10198" s="6"/>
    </row>
    <row r="10199" spans="1:13" ht="12" hidden="1" x14ac:dyDescent="0.2">
      <c r="A10199" s="33" t="s">
        <v>9420</v>
      </c>
      <c r="B10199" s="16" t="s">
        <v>9476</v>
      </c>
      <c r="C10199" s="34" t="s">
        <v>9437</v>
      </c>
      <c r="D10199" s="30" t="s">
        <v>9477</v>
      </c>
      <c r="J10199" s="5"/>
      <c r="K10199" s="7">
        <v>11942.5</v>
      </c>
      <c r="L10199" s="19">
        <v>11942.5</v>
      </c>
      <c r="M10199" s="6"/>
    </row>
    <row r="10200" spans="1:13" ht="12" hidden="1" x14ac:dyDescent="0.2">
      <c r="A10200" s="33" t="s">
        <v>9420</v>
      </c>
      <c r="B10200" s="16" t="s">
        <v>9476</v>
      </c>
      <c r="C10200" s="34" t="s">
        <v>9437</v>
      </c>
      <c r="D10200" s="30" t="s">
        <v>9477</v>
      </c>
      <c r="J10200" s="5"/>
      <c r="K10200" s="7">
        <v>11942.5</v>
      </c>
      <c r="L10200" s="19">
        <v>11942.5</v>
      </c>
      <c r="M10200" s="6"/>
    </row>
    <row r="10201" spans="1:13" ht="12" hidden="1" x14ac:dyDescent="0.2">
      <c r="A10201" s="33" t="s">
        <v>9420</v>
      </c>
      <c r="B10201" s="16" t="s">
        <v>9476</v>
      </c>
      <c r="C10201" s="34" t="s">
        <v>9438</v>
      </c>
      <c r="D10201" s="30" t="s">
        <v>9477</v>
      </c>
      <c r="J10201" s="5"/>
      <c r="K10201" s="7">
        <v>8656.7999999999993</v>
      </c>
      <c r="L10201" s="19">
        <v>8656.7999999999993</v>
      </c>
      <c r="M10201" s="6"/>
    </row>
    <row r="10202" spans="1:13" ht="12" hidden="1" x14ac:dyDescent="0.2">
      <c r="A10202" s="33" t="s">
        <v>9420</v>
      </c>
      <c r="B10202" s="16" t="s">
        <v>9476</v>
      </c>
      <c r="C10202" s="34" t="s">
        <v>9438</v>
      </c>
      <c r="D10202" s="30" t="s">
        <v>9477</v>
      </c>
      <c r="J10202" s="5"/>
      <c r="K10202" s="7">
        <v>8656.7999999999993</v>
      </c>
      <c r="L10202" s="19">
        <v>8656.7999999999993</v>
      </c>
      <c r="M10202" s="6"/>
    </row>
    <row r="10203" spans="1:13" ht="12" hidden="1" x14ac:dyDescent="0.2">
      <c r="A10203" s="33" t="s">
        <v>9420</v>
      </c>
      <c r="B10203" s="16" t="s">
        <v>9476</v>
      </c>
      <c r="C10203" s="34" t="s">
        <v>9438</v>
      </c>
      <c r="D10203" s="30" t="s">
        <v>9477</v>
      </c>
      <c r="J10203" s="5"/>
      <c r="K10203" s="7">
        <v>8656.7999999999993</v>
      </c>
      <c r="L10203" s="19">
        <v>8656.7999999999993</v>
      </c>
      <c r="M10203" s="6"/>
    </row>
    <row r="10204" spans="1:13" ht="12" hidden="1" x14ac:dyDescent="0.2">
      <c r="A10204" s="33" t="s">
        <v>9420</v>
      </c>
      <c r="B10204" s="16" t="s">
        <v>9476</v>
      </c>
      <c r="C10204" s="34" t="s">
        <v>9438</v>
      </c>
      <c r="D10204" s="30" t="s">
        <v>9477</v>
      </c>
      <c r="J10204" s="5"/>
      <c r="K10204" s="7">
        <v>8656.7999999999993</v>
      </c>
      <c r="L10204" s="19">
        <v>8656.7999999999993</v>
      </c>
      <c r="M10204" s="6"/>
    </row>
    <row r="10205" spans="1:13" ht="12" hidden="1" x14ac:dyDescent="0.2">
      <c r="A10205" s="33" t="s">
        <v>9420</v>
      </c>
      <c r="B10205" s="16" t="s">
        <v>9476</v>
      </c>
      <c r="C10205" s="34" t="s">
        <v>9438</v>
      </c>
      <c r="D10205" s="30" t="s">
        <v>9477</v>
      </c>
      <c r="J10205" s="5"/>
      <c r="K10205" s="7">
        <v>8656.7999999999993</v>
      </c>
      <c r="L10205" s="19">
        <v>8656.7999999999993</v>
      </c>
      <c r="M10205" s="6"/>
    </row>
    <row r="10206" spans="1:13" ht="12" hidden="1" x14ac:dyDescent="0.2">
      <c r="A10206" s="33" t="s">
        <v>9420</v>
      </c>
      <c r="B10206" s="16" t="s">
        <v>9476</v>
      </c>
      <c r="C10206" s="34" t="s">
        <v>9438</v>
      </c>
      <c r="D10206" s="30" t="s">
        <v>9477</v>
      </c>
      <c r="J10206" s="5"/>
      <c r="K10206" s="7">
        <v>8656.7999999999993</v>
      </c>
      <c r="L10206" s="19">
        <v>8656.7999999999993</v>
      </c>
      <c r="M10206" s="6"/>
    </row>
    <row r="10207" spans="1:13" ht="12" hidden="1" x14ac:dyDescent="0.2">
      <c r="A10207" s="33" t="s">
        <v>9420</v>
      </c>
      <c r="B10207" s="16" t="s">
        <v>9476</v>
      </c>
      <c r="C10207" s="34" t="s">
        <v>9438</v>
      </c>
      <c r="D10207" s="30" t="s">
        <v>9477</v>
      </c>
      <c r="J10207" s="5"/>
      <c r="K10207" s="7">
        <v>8656.7999999999993</v>
      </c>
      <c r="L10207" s="19">
        <v>8656.7999999999993</v>
      </c>
      <c r="M10207" s="6"/>
    </row>
    <row r="10208" spans="1:13" ht="12" hidden="1" x14ac:dyDescent="0.2">
      <c r="A10208" s="33" t="s">
        <v>9420</v>
      </c>
      <c r="B10208" s="16" t="s">
        <v>9476</v>
      </c>
      <c r="C10208" s="34" t="s">
        <v>9438</v>
      </c>
      <c r="D10208" s="30" t="s">
        <v>9477</v>
      </c>
      <c r="J10208" s="5"/>
      <c r="K10208" s="7">
        <v>8656.7999999999993</v>
      </c>
      <c r="L10208" s="19">
        <v>8656.7999999999993</v>
      </c>
      <c r="M10208" s="6"/>
    </row>
    <row r="10209" spans="1:13" ht="12" hidden="1" x14ac:dyDescent="0.2">
      <c r="A10209" s="33" t="s">
        <v>9420</v>
      </c>
      <c r="B10209" s="16" t="s">
        <v>9476</v>
      </c>
      <c r="C10209" s="34" t="s">
        <v>9438</v>
      </c>
      <c r="D10209" s="30" t="s">
        <v>9477</v>
      </c>
      <c r="J10209" s="5"/>
      <c r="K10209" s="7">
        <v>8656.7999999999993</v>
      </c>
      <c r="L10209" s="19">
        <v>8656.7999999999993</v>
      </c>
      <c r="M10209" s="6"/>
    </row>
    <row r="10210" spans="1:13" ht="12" hidden="1" x14ac:dyDescent="0.2">
      <c r="A10210" s="33" t="s">
        <v>9420</v>
      </c>
      <c r="B10210" s="16" t="s">
        <v>9476</v>
      </c>
      <c r="C10210" s="34" t="s">
        <v>9438</v>
      </c>
      <c r="D10210" s="30" t="s">
        <v>9477</v>
      </c>
      <c r="J10210" s="5"/>
      <c r="K10210" s="7">
        <v>8656.7999999999993</v>
      </c>
      <c r="L10210" s="19">
        <v>8656.7999999999993</v>
      </c>
      <c r="M10210" s="6"/>
    </row>
    <row r="10211" spans="1:13" ht="12" hidden="1" x14ac:dyDescent="0.2">
      <c r="A10211" s="33" t="s">
        <v>9420</v>
      </c>
      <c r="B10211" s="16" t="s">
        <v>9476</v>
      </c>
      <c r="C10211" s="34" t="s">
        <v>9438</v>
      </c>
      <c r="D10211" s="30" t="s">
        <v>9477</v>
      </c>
      <c r="J10211" s="5"/>
      <c r="K10211" s="7">
        <v>8656.7999999999993</v>
      </c>
      <c r="L10211" s="19">
        <v>8656.7999999999993</v>
      </c>
      <c r="M10211" s="6"/>
    </row>
    <row r="10212" spans="1:13" ht="12" hidden="1" x14ac:dyDescent="0.2">
      <c r="A10212" s="33" t="s">
        <v>9420</v>
      </c>
      <c r="B10212" s="16" t="s">
        <v>9476</v>
      </c>
      <c r="C10212" s="34" t="s">
        <v>9438</v>
      </c>
      <c r="D10212" s="30" t="s">
        <v>9477</v>
      </c>
      <c r="J10212" s="5"/>
      <c r="K10212" s="7">
        <v>8656.7999999999993</v>
      </c>
      <c r="L10212" s="19">
        <v>8656.7999999999993</v>
      </c>
      <c r="M10212" s="6"/>
    </row>
    <row r="10213" spans="1:13" ht="12" hidden="1" x14ac:dyDescent="0.2">
      <c r="A10213" s="33" t="s">
        <v>9420</v>
      </c>
      <c r="B10213" s="16" t="s">
        <v>9476</v>
      </c>
      <c r="C10213" s="34" t="s">
        <v>9438</v>
      </c>
      <c r="D10213" s="30" t="s">
        <v>9477</v>
      </c>
      <c r="J10213" s="5"/>
      <c r="K10213" s="7">
        <v>8656.7999999999993</v>
      </c>
      <c r="L10213" s="19">
        <v>8656.7999999999993</v>
      </c>
      <c r="M10213" s="6"/>
    </row>
    <row r="10214" spans="1:13" ht="12" hidden="1" x14ac:dyDescent="0.2">
      <c r="A10214" s="33" t="s">
        <v>9420</v>
      </c>
      <c r="B10214" s="16" t="s">
        <v>9476</v>
      </c>
      <c r="C10214" s="34" t="s">
        <v>9438</v>
      </c>
      <c r="D10214" s="30" t="s">
        <v>9477</v>
      </c>
      <c r="J10214" s="5"/>
      <c r="K10214" s="7">
        <v>8656.7999999999993</v>
      </c>
      <c r="L10214" s="19">
        <v>8656.7999999999993</v>
      </c>
      <c r="M10214" s="6"/>
    </row>
    <row r="10215" spans="1:13" ht="12" hidden="1" x14ac:dyDescent="0.2">
      <c r="A10215" s="33" t="s">
        <v>9420</v>
      </c>
      <c r="B10215" s="16" t="s">
        <v>9476</v>
      </c>
      <c r="C10215" s="34" t="s">
        <v>9438</v>
      </c>
      <c r="D10215" s="30" t="s">
        <v>9477</v>
      </c>
      <c r="J10215" s="5"/>
      <c r="K10215" s="7">
        <v>8656.7999999999993</v>
      </c>
      <c r="L10215" s="19">
        <v>8656.7999999999993</v>
      </c>
      <c r="M10215" s="6"/>
    </row>
    <row r="10216" spans="1:13" ht="12" hidden="1" x14ac:dyDescent="0.2">
      <c r="A10216" s="33" t="s">
        <v>9420</v>
      </c>
      <c r="B10216" s="16" t="s">
        <v>9476</v>
      </c>
      <c r="C10216" s="34" t="s">
        <v>9438</v>
      </c>
      <c r="D10216" s="30" t="s">
        <v>9477</v>
      </c>
      <c r="J10216" s="5"/>
      <c r="K10216" s="7">
        <v>8656.7999999999993</v>
      </c>
      <c r="L10216" s="19">
        <v>8656.7999999999993</v>
      </c>
      <c r="M10216" s="6"/>
    </row>
    <row r="10217" spans="1:13" ht="12" hidden="1" x14ac:dyDescent="0.2">
      <c r="A10217" s="33" t="s">
        <v>9420</v>
      </c>
      <c r="B10217" s="16" t="s">
        <v>9476</v>
      </c>
      <c r="C10217" s="34" t="s">
        <v>9439</v>
      </c>
      <c r="D10217" s="30" t="s">
        <v>9477</v>
      </c>
      <c r="J10217" s="5"/>
      <c r="K10217" s="7">
        <v>31682.19</v>
      </c>
      <c r="L10217" s="19">
        <v>31682.19</v>
      </c>
      <c r="M10217" s="6"/>
    </row>
    <row r="10218" spans="1:13" ht="12" hidden="1" x14ac:dyDescent="0.2">
      <c r="A10218" s="33" t="s">
        <v>9420</v>
      </c>
      <c r="B10218" s="16" t="s">
        <v>9476</v>
      </c>
      <c r="C10218" s="34" t="s">
        <v>9440</v>
      </c>
      <c r="D10218" s="30" t="s">
        <v>9477</v>
      </c>
      <c r="J10218" s="5"/>
      <c r="K10218" s="7">
        <v>69620.399999999994</v>
      </c>
      <c r="L10218" s="19">
        <v>69620.399999999994</v>
      </c>
      <c r="M10218" s="6"/>
    </row>
    <row r="10219" spans="1:13" ht="12" hidden="1" x14ac:dyDescent="0.2">
      <c r="A10219" s="33" t="s">
        <v>9420</v>
      </c>
      <c r="B10219" s="16" t="s">
        <v>9476</v>
      </c>
      <c r="C10219" s="34" t="s">
        <v>9441</v>
      </c>
      <c r="D10219" s="30" t="s">
        <v>9477</v>
      </c>
      <c r="J10219" s="5"/>
      <c r="K10219" s="7">
        <v>47239.199999999997</v>
      </c>
      <c r="L10219" s="19">
        <v>47239.199999999997</v>
      </c>
      <c r="M10219" s="6"/>
    </row>
    <row r="10220" spans="1:13" ht="12" hidden="1" x14ac:dyDescent="0.2">
      <c r="A10220" s="33" t="s">
        <v>9420</v>
      </c>
      <c r="B10220" s="16" t="s">
        <v>9476</v>
      </c>
      <c r="C10220" s="34" t="s">
        <v>9441</v>
      </c>
      <c r="D10220" s="30" t="s">
        <v>9477</v>
      </c>
      <c r="J10220" s="5"/>
      <c r="K10220" s="7">
        <v>47239.199999999997</v>
      </c>
      <c r="L10220" s="19">
        <v>47239.199999999997</v>
      </c>
      <c r="M10220" s="6"/>
    </row>
    <row r="10221" spans="1:13" ht="12" hidden="1" x14ac:dyDescent="0.2">
      <c r="A10221" s="33" t="s">
        <v>9420</v>
      </c>
      <c r="B10221" s="16" t="s">
        <v>9476</v>
      </c>
      <c r="C10221" s="34" t="s">
        <v>9442</v>
      </c>
      <c r="D10221" s="30" t="s">
        <v>9477</v>
      </c>
      <c r="J10221" s="5"/>
      <c r="K10221" s="7">
        <v>67200</v>
      </c>
      <c r="L10221" s="19">
        <v>67200</v>
      </c>
      <c r="M10221" s="6"/>
    </row>
    <row r="10222" spans="1:13" ht="12" hidden="1" x14ac:dyDescent="0.2">
      <c r="A10222" s="33" t="s">
        <v>9420</v>
      </c>
      <c r="B10222" s="16" t="s">
        <v>9476</v>
      </c>
      <c r="C10222" s="34" t="s">
        <v>9442</v>
      </c>
      <c r="D10222" s="30" t="s">
        <v>9477</v>
      </c>
      <c r="J10222" s="5"/>
      <c r="K10222" s="7">
        <v>67200</v>
      </c>
      <c r="L10222" s="19">
        <v>67200</v>
      </c>
      <c r="M10222" s="6"/>
    </row>
    <row r="10223" spans="1:13" ht="12" hidden="1" x14ac:dyDescent="0.2">
      <c r="A10223" s="33" t="s">
        <v>9420</v>
      </c>
      <c r="B10223" s="16" t="s">
        <v>9476</v>
      </c>
      <c r="C10223" s="34" t="s">
        <v>9443</v>
      </c>
      <c r="D10223" s="30" t="s">
        <v>9477</v>
      </c>
      <c r="J10223" s="5"/>
      <c r="K10223" s="7">
        <v>45865.45</v>
      </c>
      <c r="L10223" s="19">
        <v>45865.45</v>
      </c>
      <c r="M10223" s="6"/>
    </row>
    <row r="10224" spans="1:13" ht="24" hidden="1" x14ac:dyDescent="0.2">
      <c r="A10224" s="33" t="s">
        <v>9420</v>
      </c>
      <c r="B10224" s="16" t="s">
        <v>9476</v>
      </c>
      <c r="C10224" s="34" t="s">
        <v>9444</v>
      </c>
      <c r="D10224" s="30" t="s">
        <v>9477</v>
      </c>
      <c r="J10224" s="5"/>
      <c r="K10224" s="7">
        <v>848640</v>
      </c>
      <c r="L10224" s="5"/>
      <c r="M10224" s="7">
        <v>848640</v>
      </c>
    </row>
    <row r="10225" spans="1:13" ht="24" hidden="1" x14ac:dyDescent="0.2">
      <c r="A10225" s="33" t="s">
        <v>9420</v>
      </c>
      <c r="B10225" s="16" t="s">
        <v>9476</v>
      </c>
      <c r="C10225" s="34" t="s">
        <v>9445</v>
      </c>
      <c r="D10225" s="30" t="s">
        <v>9477</v>
      </c>
      <c r="J10225" s="5"/>
      <c r="K10225" s="7">
        <v>848640</v>
      </c>
      <c r="L10225" s="5"/>
      <c r="M10225" s="7">
        <v>848640</v>
      </c>
    </row>
    <row r="10226" spans="1:13" ht="12" hidden="1" x14ac:dyDescent="0.2">
      <c r="A10226" s="33" t="s">
        <v>9420</v>
      </c>
      <c r="B10226" s="16" t="s">
        <v>9476</v>
      </c>
      <c r="C10226" s="34" t="s">
        <v>9446</v>
      </c>
      <c r="D10226" s="30" t="s">
        <v>9477</v>
      </c>
      <c r="J10226" s="5"/>
      <c r="K10226" s="7">
        <v>66300</v>
      </c>
      <c r="L10226" s="19">
        <v>66300</v>
      </c>
      <c r="M10226" s="6"/>
    </row>
    <row r="10227" spans="1:13" ht="22.5" hidden="1" x14ac:dyDescent="0.2">
      <c r="A10227" s="33" t="s">
        <v>9420</v>
      </c>
      <c r="B10227" s="16" t="s">
        <v>9476</v>
      </c>
      <c r="C10227" s="34" t="s">
        <v>9447</v>
      </c>
      <c r="D10227" s="1" t="str">
        <f>VLOOKUP(C10227,[7]TDSheet!$D$3:$L$40000,8,FALSE)</f>
        <v>Аварийный резерв</v>
      </c>
      <c r="E10227" s="31">
        <f>J10227-L10227</f>
        <v>66083</v>
      </c>
      <c r="G10227" s="1" t="str">
        <f>VLOOKUP(C10227,[7]TDSheet!$D$3:$L$40000,9,FALSE)</f>
        <v>ПТО</v>
      </c>
      <c r="H10227" s="27" t="str">
        <f>VLOOKUP(C10227,[7]TDSheet!$D$3:$L$40000,7,FALSE)</f>
        <v>При отказе на водозаборной скважине будет вовлечено в производство (аварийный запас)</v>
      </c>
      <c r="J10227" s="19">
        <v>66083</v>
      </c>
      <c r="K10227" s="6"/>
      <c r="L10227" s="5"/>
      <c r="M10227" s="7">
        <v>66083</v>
      </c>
    </row>
    <row r="10228" spans="1:13" ht="12" hidden="1" x14ac:dyDescent="0.2">
      <c r="A10228" s="33" t="s">
        <v>9420</v>
      </c>
      <c r="B10228" s="16" t="s">
        <v>9476</v>
      </c>
      <c r="C10228" s="34" t="s">
        <v>9448</v>
      </c>
      <c r="D10228" s="30" t="s">
        <v>9477</v>
      </c>
      <c r="J10228" s="5"/>
      <c r="K10228" s="7">
        <v>71100</v>
      </c>
      <c r="L10228" s="19">
        <v>71100</v>
      </c>
      <c r="M10228" s="6"/>
    </row>
    <row r="10229" spans="1:13" ht="12" hidden="1" x14ac:dyDescent="0.2">
      <c r="A10229" s="33" t="s">
        <v>9420</v>
      </c>
      <c r="B10229" s="16" t="s">
        <v>9476</v>
      </c>
      <c r="C10229" s="34" t="s">
        <v>9449</v>
      </c>
      <c r="D10229" s="1" t="str">
        <f>VLOOKUP(C10229,[7]TDSheet!$D$3:$L$40000,8,FALSE)</f>
        <v>Производство 2022</v>
      </c>
      <c r="E10229" s="31">
        <f>J10229-L10229</f>
        <v>249066.14</v>
      </c>
      <c r="G10229" s="1" t="str">
        <f>VLOOKUP(C10229,[7]TDSheet!$D$3:$L$40000,9,FALSE)</f>
        <v>ПТО</v>
      </c>
      <c r="H10229" s="27" t="str">
        <f>VLOOKUP(C10229,[7]TDSheet!$D$3:$L$40000,7,FALSE)</f>
        <v>Будет вовлечено в производство в срок до 02.2022</v>
      </c>
      <c r="J10229" s="19">
        <v>249066.14</v>
      </c>
      <c r="K10229" s="6"/>
      <c r="L10229" s="5"/>
      <c r="M10229" s="7">
        <v>249066.14</v>
      </c>
    </row>
    <row r="10230" spans="1:13" ht="24" hidden="1" x14ac:dyDescent="0.2">
      <c r="A10230" s="33" t="s">
        <v>9420</v>
      </c>
      <c r="B10230" s="16" t="s">
        <v>9476</v>
      </c>
      <c r="C10230" s="34" t="s">
        <v>9450</v>
      </c>
      <c r="D10230" s="30" t="s">
        <v>9477</v>
      </c>
      <c r="J10230" s="19">
        <v>91200</v>
      </c>
      <c r="K10230" s="6"/>
      <c r="L10230" s="19">
        <v>91200</v>
      </c>
      <c r="M10230" s="6"/>
    </row>
    <row r="10231" spans="1:13" ht="24" hidden="1" x14ac:dyDescent="0.2">
      <c r="A10231" s="33" t="s">
        <v>9420</v>
      </c>
      <c r="B10231" s="16" t="s">
        <v>9476</v>
      </c>
      <c r="C10231" s="34" t="s">
        <v>9451</v>
      </c>
      <c r="D10231" s="30" t="s">
        <v>9477</v>
      </c>
      <c r="J10231" s="19">
        <v>91200</v>
      </c>
      <c r="K10231" s="6"/>
      <c r="L10231" s="19">
        <v>91200</v>
      </c>
      <c r="M10231" s="6"/>
    </row>
    <row r="10232" spans="1:13" ht="12" hidden="1" x14ac:dyDescent="0.2">
      <c r="A10232" s="33" t="s">
        <v>9420</v>
      </c>
      <c r="B10232" s="16" t="s">
        <v>9476</v>
      </c>
      <c r="C10232" s="34" t="s">
        <v>9301</v>
      </c>
      <c r="D10232" s="30" t="s">
        <v>9477</v>
      </c>
      <c r="J10232" s="5"/>
      <c r="K10232" s="7">
        <v>137226</v>
      </c>
      <c r="L10232" s="5"/>
      <c r="M10232" s="7">
        <v>137226</v>
      </c>
    </row>
    <row r="10233" spans="1:13" ht="24" hidden="1" x14ac:dyDescent="0.2">
      <c r="A10233" s="33" t="s">
        <v>9420</v>
      </c>
      <c r="B10233" s="16" t="s">
        <v>9476</v>
      </c>
      <c r="C10233" s="34" t="s">
        <v>9452</v>
      </c>
      <c r="D10233" s="30" t="s">
        <v>9477</v>
      </c>
      <c r="J10233" s="5"/>
      <c r="K10233" s="7">
        <v>66429.539999999994</v>
      </c>
      <c r="L10233" s="19">
        <v>66429.539999999994</v>
      </c>
      <c r="M10233" s="6"/>
    </row>
    <row r="10234" spans="1:13" ht="24" hidden="1" x14ac:dyDescent="0.2">
      <c r="A10234" s="33" t="s">
        <v>9420</v>
      </c>
      <c r="B10234" s="16" t="s">
        <v>9476</v>
      </c>
      <c r="C10234" s="34" t="s">
        <v>9452</v>
      </c>
      <c r="D10234" s="30" t="s">
        <v>9477</v>
      </c>
      <c r="J10234" s="5"/>
      <c r="K10234" s="7">
        <v>66429.56</v>
      </c>
      <c r="L10234" s="19">
        <v>66429.56</v>
      </c>
      <c r="M10234" s="6"/>
    </row>
    <row r="10235" spans="1:13" ht="24" hidden="1" x14ac:dyDescent="0.2">
      <c r="A10235" s="33" t="s">
        <v>9420</v>
      </c>
      <c r="B10235" s="16" t="s">
        <v>9476</v>
      </c>
      <c r="C10235" s="34" t="s">
        <v>9452</v>
      </c>
      <c r="D10235" s="30" t="s">
        <v>9477</v>
      </c>
      <c r="J10235" s="5"/>
      <c r="K10235" s="7">
        <v>66428.97</v>
      </c>
      <c r="L10235" s="19">
        <v>66428.97</v>
      </c>
      <c r="M10235" s="6"/>
    </row>
    <row r="10236" spans="1:13" ht="12" hidden="1" x14ac:dyDescent="0.2">
      <c r="A10236" s="33" t="s">
        <v>9420</v>
      </c>
      <c r="B10236" s="16" t="s">
        <v>9476</v>
      </c>
      <c r="C10236" s="34" t="s">
        <v>9453</v>
      </c>
      <c r="D10236" s="30" t="s">
        <v>9477</v>
      </c>
      <c r="J10236" s="5"/>
      <c r="K10236" s="7">
        <v>85215</v>
      </c>
      <c r="L10236" s="19">
        <v>85215</v>
      </c>
      <c r="M10236" s="6"/>
    </row>
    <row r="10237" spans="1:13" ht="12" hidden="1" x14ac:dyDescent="0.2">
      <c r="A10237" s="33" t="s">
        <v>9420</v>
      </c>
      <c r="B10237" s="16" t="s">
        <v>9476</v>
      </c>
      <c r="C10237" s="34" t="s">
        <v>9453</v>
      </c>
      <c r="D10237" s="30" t="s">
        <v>9477</v>
      </c>
      <c r="J10237" s="5"/>
      <c r="K10237" s="7">
        <v>85215</v>
      </c>
      <c r="L10237" s="19">
        <v>85215</v>
      </c>
      <c r="M10237" s="6"/>
    </row>
    <row r="10238" spans="1:13" ht="12" hidden="1" x14ac:dyDescent="0.2">
      <c r="A10238" s="33" t="s">
        <v>9420</v>
      </c>
      <c r="B10238" s="16" t="s">
        <v>9476</v>
      </c>
      <c r="C10238" s="34" t="s">
        <v>9454</v>
      </c>
      <c r="D10238" s="30" t="s">
        <v>9477</v>
      </c>
      <c r="J10238" s="5"/>
      <c r="K10238" s="7">
        <v>1643477.6</v>
      </c>
      <c r="L10238" s="19">
        <v>1643477.6</v>
      </c>
      <c r="M10238" s="6"/>
    </row>
    <row r="10239" spans="1:13" ht="24" hidden="1" x14ac:dyDescent="0.2">
      <c r="A10239" s="33" t="s">
        <v>9420</v>
      </c>
      <c r="B10239" s="16" t="s">
        <v>9476</v>
      </c>
      <c r="C10239" s="34" t="s">
        <v>9455</v>
      </c>
      <c r="D10239" s="30" t="s">
        <v>9477</v>
      </c>
      <c r="J10239" s="5"/>
      <c r="K10239" s="7">
        <v>79303.199999999997</v>
      </c>
      <c r="L10239" s="19">
        <v>79303.199999999997</v>
      </c>
      <c r="M10239" s="6"/>
    </row>
    <row r="10240" spans="1:13" ht="12" hidden="1" x14ac:dyDescent="0.2">
      <c r="A10240" s="33" t="s">
        <v>9420</v>
      </c>
      <c r="B10240" s="16" t="s">
        <v>9476</v>
      </c>
      <c r="C10240" s="34" t="s">
        <v>9456</v>
      </c>
      <c r="D10240" s="30" t="s">
        <v>9477</v>
      </c>
      <c r="J10240" s="5"/>
      <c r="K10240" s="7">
        <v>60967.76</v>
      </c>
      <c r="L10240" s="19">
        <v>60967.76</v>
      </c>
      <c r="M10240" s="6"/>
    </row>
    <row r="10241" spans="1:13" ht="12" hidden="1" x14ac:dyDescent="0.2">
      <c r="A10241" s="33" t="s">
        <v>9420</v>
      </c>
      <c r="B10241" s="16" t="s">
        <v>9476</v>
      </c>
      <c r="C10241" s="34" t="s">
        <v>9456</v>
      </c>
      <c r="D10241" s="30" t="s">
        <v>9477</v>
      </c>
      <c r="J10241" s="5"/>
      <c r="K10241" s="7">
        <v>60967.76</v>
      </c>
      <c r="L10241" s="19">
        <v>60967.76</v>
      </c>
      <c r="M10241" s="6"/>
    </row>
    <row r="10242" spans="1:13" ht="12" hidden="1" x14ac:dyDescent="0.2">
      <c r="A10242" s="33" t="s">
        <v>9420</v>
      </c>
      <c r="B10242" s="16" t="s">
        <v>9476</v>
      </c>
      <c r="C10242" s="34" t="s">
        <v>9456</v>
      </c>
      <c r="D10242" s="30" t="s">
        <v>9477</v>
      </c>
      <c r="J10242" s="5"/>
      <c r="K10242" s="7">
        <v>60967.76</v>
      </c>
      <c r="L10242" s="19">
        <v>60967.76</v>
      </c>
      <c r="M10242" s="6"/>
    </row>
    <row r="10243" spans="1:13" ht="12" hidden="1" x14ac:dyDescent="0.2">
      <c r="A10243" s="33" t="s">
        <v>9420</v>
      </c>
      <c r="B10243" s="16" t="s">
        <v>9476</v>
      </c>
      <c r="C10243" s="34" t="s">
        <v>9456</v>
      </c>
      <c r="D10243" s="30" t="s">
        <v>9477</v>
      </c>
      <c r="J10243" s="5"/>
      <c r="K10243" s="7">
        <v>60967.76</v>
      </c>
      <c r="L10243" s="19">
        <v>60967.76</v>
      </c>
      <c r="M10243" s="6"/>
    </row>
    <row r="10244" spans="1:13" ht="12" hidden="1" x14ac:dyDescent="0.2">
      <c r="A10244" s="33" t="s">
        <v>9420</v>
      </c>
      <c r="B10244" s="16" t="s">
        <v>9476</v>
      </c>
      <c r="C10244" s="34" t="s">
        <v>9456</v>
      </c>
      <c r="D10244" s="30" t="s">
        <v>9477</v>
      </c>
      <c r="J10244" s="5"/>
      <c r="K10244" s="7">
        <v>60967.76</v>
      </c>
      <c r="L10244" s="19">
        <v>60967.76</v>
      </c>
      <c r="M10244" s="6"/>
    </row>
    <row r="10245" spans="1:13" ht="12" hidden="1" x14ac:dyDescent="0.2">
      <c r="A10245" s="33" t="s">
        <v>9420</v>
      </c>
      <c r="B10245" s="16" t="s">
        <v>9476</v>
      </c>
      <c r="C10245" s="34" t="s">
        <v>9456</v>
      </c>
      <c r="D10245" s="30" t="s">
        <v>9477</v>
      </c>
      <c r="J10245" s="5"/>
      <c r="K10245" s="7">
        <v>60967.76</v>
      </c>
      <c r="L10245" s="19">
        <v>60967.76</v>
      </c>
      <c r="M10245" s="6"/>
    </row>
    <row r="10246" spans="1:13" ht="12" hidden="1" x14ac:dyDescent="0.2">
      <c r="A10246" s="33" t="s">
        <v>9420</v>
      </c>
      <c r="B10246" s="16" t="s">
        <v>9476</v>
      </c>
      <c r="C10246" s="34" t="s">
        <v>9456</v>
      </c>
      <c r="D10246" s="30" t="s">
        <v>9477</v>
      </c>
      <c r="J10246" s="5"/>
      <c r="K10246" s="7">
        <v>60967.76</v>
      </c>
      <c r="L10246" s="19">
        <v>60967.76</v>
      </c>
      <c r="M10246" s="6"/>
    </row>
    <row r="10247" spans="1:13" ht="12" hidden="1" x14ac:dyDescent="0.2">
      <c r="A10247" s="33" t="s">
        <v>9420</v>
      </c>
      <c r="B10247" s="16" t="s">
        <v>9476</v>
      </c>
      <c r="C10247" s="34" t="s">
        <v>9456</v>
      </c>
      <c r="D10247" s="30" t="s">
        <v>9477</v>
      </c>
      <c r="J10247" s="5"/>
      <c r="K10247" s="7">
        <v>60967.76</v>
      </c>
      <c r="L10247" s="19">
        <v>60967.76</v>
      </c>
      <c r="M10247" s="6"/>
    </row>
    <row r="10248" spans="1:13" ht="12" hidden="1" x14ac:dyDescent="0.2">
      <c r="A10248" s="33" t="s">
        <v>9420</v>
      </c>
      <c r="B10248" s="16" t="s">
        <v>9476</v>
      </c>
      <c r="C10248" s="34" t="s">
        <v>9456</v>
      </c>
      <c r="D10248" s="30" t="s">
        <v>9477</v>
      </c>
      <c r="J10248" s="5"/>
      <c r="K10248" s="7">
        <v>60968.35</v>
      </c>
      <c r="L10248" s="19">
        <v>60968.35</v>
      </c>
      <c r="M10248" s="6"/>
    </row>
    <row r="10249" spans="1:13" ht="12" hidden="1" x14ac:dyDescent="0.2">
      <c r="A10249" s="33" t="s">
        <v>9420</v>
      </c>
      <c r="B10249" s="16" t="s">
        <v>9476</v>
      </c>
      <c r="C10249" s="34" t="s">
        <v>9456</v>
      </c>
      <c r="D10249" s="30" t="s">
        <v>9477</v>
      </c>
      <c r="J10249" s="5"/>
      <c r="K10249" s="7">
        <v>60968.35</v>
      </c>
      <c r="L10249" s="19">
        <v>60968.35</v>
      </c>
      <c r="M10249" s="6"/>
    </row>
    <row r="10250" spans="1:13" ht="12" hidden="1" x14ac:dyDescent="0.2">
      <c r="A10250" s="33" t="s">
        <v>9420</v>
      </c>
      <c r="B10250" s="16" t="s">
        <v>9476</v>
      </c>
      <c r="C10250" s="34" t="s">
        <v>9456</v>
      </c>
      <c r="D10250" s="30" t="s">
        <v>9477</v>
      </c>
      <c r="J10250" s="5"/>
      <c r="K10250" s="7">
        <v>57132</v>
      </c>
      <c r="L10250" s="19">
        <v>57132</v>
      </c>
      <c r="M10250" s="6"/>
    </row>
    <row r="10251" spans="1:13" ht="12" hidden="1" x14ac:dyDescent="0.2">
      <c r="A10251" s="33" t="s">
        <v>9420</v>
      </c>
      <c r="B10251" s="16" t="s">
        <v>9476</v>
      </c>
      <c r="C10251" s="34" t="s">
        <v>9456</v>
      </c>
      <c r="D10251" s="30" t="s">
        <v>9477</v>
      </c>
      <c r="J10251" s="5"/>
      <c r="K10251" s="7">
        <v>57132</v>
      </c>
      <c r="L10251" s="19">
        <v>57132</v>
      </c>
      <c r="M10251" s="6"/>
    </row>
    <row r="10252" spans="1:13" ht="12" hidden="1" x14ac:dyDescent="0.2">
      <c r="A10252" s="33" t="s">
        <v>9420</v>
      </c>
      <c r="B10252" s="16" t="s">
        <v>9476</v>
      </c>
      <c r="C10252" s="34" t="s">
        <v>9456</v>
      </c>
      <c r="D10252" s="30" t="s">
        <v>9477</v>
      </c>
      <c r="J10252" s="5"/>
      <c r="K10252" s="7">
        <v>57132</v>
      </c>
      <c r="L10252" s="19">
        <v>57132</v>
      </c>
      <c r="M10252" s="6"/>
    </row>
    <row r="10253" spans="1:13" ht="12" hidden="1" x14ac:dyDescent="0.2">
      <c r="A10253" s="33" t="s">
        <v>9420</v>
      </c>
      <c r="B10253" s="16" t="s">
        <v>9476</v>
      </c>
      <c r="C10253" s="34" t="s">
        <v>9456</v>
      </c>
      <c r="D10253" s="30" t="s">
        <v>9477</v>
      </c>
      <c r="J10253" s="5"/>
      <c r="K10253" s="7">
        <v>57132</v>
      </c>
      <c r="L10253" s="19">
        <v>57132</v>
      </c>
      <c r="M10253" s="6"/>
    </row>
    <row r="10254" spans="1:13" ht="12" hidden="1" x14ac:dyDescent="0.2">
      <c r="A10254" s="33" t="s">
        <v>9420</v>
      </c>
      <c r="B10254" s="16" t="s">
        <v>9476</v>
      </c>
      <c r="C10254" s="34" t="s">
        <v>9456</v>
      </c>
      <c r="D10254" s="30" t="s">
        <v>9477</v>
      </c>
      <c r="J10254" s="5"/>
      <c r="K10254" s="7">
        <v>57132</v>
      </c>
      <c r="L10254" s="19">
        <v>57132</v>
      </c>
      <c r="M10254" s="6"/>
    </row>
    <row r="10255" spans="1:13" ht="12" hidden="1" x14ac:dyDescent="0.2">
      <c r="A10255" s="33" t="s">
        <v>9420</v>
      </c>
      <c r="B10255" s="16" t="s">
        <v>9476</v>
      </c>
      <c r="C10255" s="34" t="s">
        <v>9456</v>
      </c>
      <c r="D10255" s="30" t="s">
        <v>9477</v>
      </c>
      <c r="J10255" s="5"/>
      <c r="K10255" s="7">
        <v>57132</v>
      </c>
      <c r="L10255" s="19">
        <v>57132</v>
      </c>
      <c r="M10255" s="6"/>
    </row>
    <row r="10256" spans="1:13" ht="12" hidden="1" x14ac:dyDescent="0.2">
      <c r="A10256" s="33" t="s">
        <v>9420</v>
      </c>
      <c r="B10256" s="16" t="s">
        <v>9476</v>
      </c>
      <c r="C10256" s="34" t="s">
        <v>9456</v>
      </c>
      <c r="D10256" s="30" t="s">
        <v>9477</v>
      </c>
      <c r="J10256" s="5"/>
      <c r="K10256" s="7">
        <v>57132</v>
      </c>
      <c r="L10256" s="19">
        <v>57132</v>
      </c>
      <c r="M10256" s="6"/>
    </row>
    <row r="10257" spans="1:13" ht="12" hidden="1" x14ac:dyDescent="0.2">
      <c r="A10257" s="33" t="s">
        <v>9420</v>
      </c>
      <c r="B10257" s="16" t="s">
        <v>9476</v>
      </c>
      <c r="C10257" s="34" t="s">
        <v>9456</v>
      </c>
      <c r="D10257" s="30" t="s">
        <v>9477</v>
      </c>
      <c r="J10257" s="5"/>
      <c r="K10257" s="7">
        <v>57132</v>
      </c>
      <c r="L10257" s="19">
        <v>57132</v>
      </c>
      <c r="M10257" s="6"/>
    </row>
    <row r="10258" spans="1:13" ht="12" hidden="1" x14ac:dyDescent="0.2">
      <c r="A10258" s="33" t="s">
        <v>9420</v>
      </c>
      <c r="B10258" s="16" t="s">
        <v>9476</v>
      </c>
      <c r="C10258" s="34" t="s">
        <v>9456</v>
      </c>
      <c r="D10258" s="30" t="s">
        <v>9477</v>
      </c>
      <c r="J10258" s="5"/>
      <c r="K10258" s="7">
        <v>57132</v>
      </c>
      <c r="L10258" s="19">
        <v>57132</v>
      </c>
      <c r="M10258" s="6"/>
    </row>
    <row r="10259" spans="1:13" ht="12" hidden="1" x14ac:dyDescent="0.2">
      <c r="A10259" s="33" t="s">
        <v>9420</v>
      </c>
      <c r="B10259" s="16" t="s">
        <v>9476</v>
      </c>
      <c r="C10259" s="34" t="s">
        <v>9456</v>
      </c>
      <c r="D10259" s="30" t="s">
        <v>9477</v>
      </c>
      <c r="J10259" s="5"/>
      <c r="K10259" s="7">
        <v>57132</v>
      </c>
      <c r="L10259" s="19">
        <v>57132</v>
      </c>
      <c r="M10259" s="6"/>
    </row>
    <row r="10260" spans="1:13" ht="12" hidden="1" x14ac:dyDescent="0.2">
      <c r="A10260" s="33" t="s">
        <v>9420</v>
      </c>
      <c r="B10260" s="16" t="s">
        <v>9476</v>
      </c>
      <c r="C10260" s="34" t="s">
        <v>9456</v>
      </c>
      <c r="D10260" s="30" t="s">
        <v>9477</v>
      </c>
      <c r="J10260" s="5"/>
      <c r="K10260" s="7">
        <v>60597.72</v>
      </c>
      <c r="L10260" s="19">
        <v>60597.72</v>
      </c>
      <c r="M10260" s="6"/>
    </row>
    <row r="10261" spans="1:13" ht="12" hidden="1" x14ac:dyDescent="0.2">
      <c r="A10261" s="33" t="s">
        <v>9420</v>
      </c>
      <c r="B10261" s="16" t="s">
        <v>9476</v>
      </c>
      <c r="C10261" s="34" t="s">
        <v>9456</v>
      </c>
      <c r="D10261" s="30" t="s">
        <v>9477</v>
      </c>
      <c r="J10261" s="5"/>
      <c r="K10261" s="7">
        <v>60595.23</v>
      </c>
      <c r="L10261" s="19">
        <v>60595.23</v>
      </c>
      <c r="M10261" s="6"/>
    </row>
    <row r="10262" spans="1:13" ht="12" hidden="1" x14ac:dyDescent="0.2">
      <c r="A10262" s="33" t="s">
        <v>9420</v>
      </c>
      <c r="B10262" s="16" t="s">
        <v>9476</v>
      </c>
      <c r="C10262" s="34" t="s">
        <v>9456</v>
      </c>
      <c r="D10262" s="30" t="s">
        <v>9477</v>
      </c>
      <c r="J10262" s="5"/>
      <c r="K10262" s="7">
        <v>60595.23</v>
      </c>
      <c r="L10262" s="19">
        <v>60595.23</v>
      </c>
      <c r="M10262" s="6"/>
    </row>
    <row r="10263" spans="1:13" ht="12" hidden="1" x14ac:dyDescent="0.2">
      <c r="A10263" s="33" t="s">
        <v>9420</v>
      </c>
      <c r="B10263" s="16" t="s">
        <v>9476</v>
      </c>
      <c r="C10263" s="34" t="s">
        <v>9456</v>
      </c>
      <c r="D10263" s="30" t="s">
        <v>9477</v>
      </c>
      <c r="J10263" s="5"/>
      <c r="K10263" s="7">
        <v>60595.23</v>
      </c>
      <c r="L10263" s="19">
        <v>60595.23</v>
      </c>
      <c r="M10263" s="6"/>
    </row>
    <row r="10264" spans="1:13" ht="12" hidden="1" x14ac:dyDescent="0.2">
      <c r="A10264" s="33" t="s">
        <v>9420</v>
      </c>
      <c r="B10264" s="16" t="s">
        <v>9476</v>
      </c>
      <c r="C10264" s="34" t="s">
        <v>9456</v>
      </c>
      <c r="D10264" s="30" t="s">
        <v>9477</v>
      </c>
      <c r="J10264" s="5"/>
      <c r="K10264" s="7">
        <v>60595.23</v>
      </c>
      <c r="L10264" s="19">
        <v>60595.23</v>
      </c>
      <c r="M10264" s="6"/>
    </row>
    <row r="10265" spans="1:13" ht="12" hidden="1" x14ac:dyDescent="0.2">
      <c r="A10265" s="33" t="s">
        <v>9420</v>
      </c>
      <c r="B10265" s="16" t="s">
        <v>9476</v>
      </c>
      <c r="C10265" s="34" t="s">
        <v>9456</v>
      </c>
      <c r="D10265" s="30" t="s">
        <v>9477</v>
      </c>
      <c r="J10265" s="5"/>
      <c r="K10265" s="7">
        <v>60595.23</v>
      </c>
      <c r="L10265" s="19">
        <v>60595.23</v>
      </c>
      <c r="M10265" s="6"/>
    </row>
    <row r="10266" spans="1:13" ht="12" hidden="1" x14ac:dyDescent="0.2">
      <c r="A10266" s="33" t="s">
        <v>9420</v>
      </c>
      <c r="B10266" s="16" t="s">
        <v>9476</v>
      </c>
      <c r="C10266" s="34" t="s">
        <v>9456</v>
      </c>
      <c r="D10266" s="30" t="s">
        <v>9477</v>
      </c>
      <c r="J10266" s="5"/>
      <c r="K10266" s="7">
        <v>60595.23</v>
      </c>
      <c r="L10266" s="19">
        <v>60595.23</v>
      </c>
      <c r="M10266" s="6"/>
    </row>
    <row r="10267" spans="1:13" ht="12" hidden="1" x14ac:dyDescent="0.2">
      <c r="A10267" s="33" t="s">
        <v>9420</v>
      </c>
      <c r="B10267" s="16" t="s">
        <v>9476</v>
      </c>
      <c r="C10267" s="34" t="s">
        <v>9456</v>
      </c>
      <c r="D10267" s="30" t="s">
        <v>9477</v>
      </c>
      <c r="J10267" s="5"/>
      <c r="K10267" s="7">
        <v>60595.23</v>
      </c>
      <c r="L10267" s="19">
        <v>60595.23</v>
      </c>
      <c r="M10267" s="6"/>
    </row>
    <row r="10268" spans="1:13" ht="12" hidden="1" x14ac:dyDescent="0.2">
      <c r="A10268" s="33" t="s">
        <v>9420</v>
      </c>
      <c r="B10268" s="16" t="s">
        <v>9476</v>
      </c>
      <c r="C10268" s="34" t="s">
        <v>9456</v>
      </c>
      <c r="D10268" s="30" t="s">
        <v>9477</v>
      </c>
      <c r="J10268" s="5"/>
      <c r="K10268" s="7">
        <v>60595.23</v>
      </c>
      <c r="L10268" s="19">
        <v>60595.23</v>
      </c>
      <c r="M10268" s="6"/>
    </row>
    <row r="10269" spans="1:13" ht="12" hidden="1" x14ac:dyDescent="0.2">
      <c r="A10269" s="33" t="s">
        <v>9420</v>
      </c>
      <c r="B10269" s="16" t="s">
        <v>9476</v>
      </c>
      <c r="C10269" s="34" t="s">
        <v>9456</v>
      </c>
      <c r="D10269" s="30" t="s">
        <v>9477</v>
      </c>
      <c r="J10269" s="5"/>
      <c r="K10269" s="7">
        <v>60595.23</v>
      </c>
      <c r="L10269" s="19">
        <v>60595.23</v>
      </c>
      <c r="M10269" s="6"/>
    </row>
    <row r="10270" spans="1:13" ht="12" hidden="1" x14ac:dyDescent="0.2">
      <c r="A10270" s="33" t="s">
        <v>9420</v>
      </c>
      <c r="B10270" s="16" t="s">
        <v>9476</v>
      </c>
      <c r="C10270" s="34" t="s">
        <v>9457</v>
      </c>
      <c r="D10270" s="30" t="s">
        <v>9477</v>
      </c>
      <c r="J10270" s="5"/>
      <c r="K10270" s="7">
        <v>43958.34</v>
      </c>
      <c r="L10270" s="19">
        <v>43958.34</v>
      </c>
      <c r="M10270" s="6"/>
    </row>
    <row r="10271" spans="1:13" ht="12" hidden="1" x14ac:dyDescent="0.2">
      <c r="A10271" s="33" t="s">
        <v>9420</v>
      </c>
      <c r="B10271" s="16" t="s">
        <v>9476</v>
      </c>
      <c r="C10271" s="34" t="s">
        <v>9457</v>
      </c>
      <c r="D10271" s="30" t="s">
        <v>9477</v>
      </c>
      <c r="J10271" s="5"/>
      <c r="K10271" s="7">
        <v>43958.33</v>
      </c>
      <c r="L10271" s="19">
        <v>43958.33</v>
      </c>
      <c r="M10271" s="6"/>
    </row>
    <row r="10272" spans="1:13" ht="12" hidden="1" x14ac:dyDescent="0.2">
      <c r="A10272" s="33" t="s">
        <v>9420</v>
      </c>
      <c r="B10272" s="16" t="s">
        <v>9476</v>
      </c>
      <c r="C10272" s="34" t="s">
        <v>9458</v>
      </c>
      <c r="D10272" s="30" t="s">
        <v>9477</v>
      </c>
      <c r="J10272" s="5"/>
      <c r="K10272" s="7">
        <v>47250</v>
      </c>
      <c r="L10272" s="19">
        <v>47250</v>
      </c>
      <c r="M10272" s="6"/>
    </row>
    <row r="10273" spans="1:13" ht="12" hidden="1" x14ac:dyDescent="0.2">
      <c r="A10273" s="33" t="s">
        <v>9420</v>
      </c>
      <c r="B10273" s="16" t="s">
        <v>9476</v>
      </c>
      <c r="C10273" s="34" t="s">
        <v>9459</v>
      </c>
      <c r="D10273" s="30" t="s">
        <v>9477</v>
      </c>
      <c r="J10273" s="5"/>
      <c r="K10273" s="7">
        <v>48880</v>
      </c>
      <c r="L10273" s="19">
        <v>48880</v>
      </c>
      <c r="M10273" s="6"/>
    </row>
    <row r="10274" spans="1:13" ht="12" hidden="1" x14ac:dyDescent="0.2">
      <c r="A10274" s="33" t="s">
        <v>9420</v>
      </c>
      <c r="B10274" s="16" t="s">
        <v>9476</v>
      </c>
      <c r="C10274" s="34" t="s">
        <v>9460</v>
      </c>
      <c r="D10274" s="30" t="s">
        <v>9477</v>
      </c>
      <c r="J10274" s="5"/>
      <c r="K10274" s="7">
        <v>45650</v>
      </c>
      <c r="L10274" s="19">
        <v>45650</v>
      </c>
      <c r="M10274" s="6"/>
    </row>
    <row r="10275" spans="1:13" ht="12" hidden="1" x14ac:dyDescent="0.2">
      <c r="A10275" s="33" t="s">
        <v>9420</v>
      </c>
      <c r="B10275" s="16" t="s">
        <v>9476</v>
      </c>
      <c r="C10275" s="34" t="s">
        <v>9461</v>
      </c>
      <c r="D10275" s="30" t="s">
        <v>9477</v>
      </c>
      <c r="J10275" s="5"/>
      <c r="K10275" s="7">
        <v>45833.33</v>
      </c>
      <c r="L10275" s="19">
        <v>45833.33</v>
      </c>
      <c r="M10275" s="6"/>
    </row>
    <row r="10276" spans="1:13" ht="24" hidden="1" x14ac:dyDescent="0.2">
      <c r="A10276" s="33" t="s">
        <v>9420</v>
      </c>
      <c r="B10276" s="16" t="s">
        <v>9476</v>
      </c>
      <c r="C10276" s="34" t="s">
        <v>9462</v>
      </c>
      <c r="D10276" s="30" t="s">
        <v>9477</v>
      </c>
      <c r="J10276" s="5"/>
      <c r="K10276" s="7">
        <v>101127.84</v>
      </c>
      <c r="L10276" s="19">
        <v>101127.84</v>
      </c>
      <c r="M10276" s="6"/>
    </row>
    <row r="10277" spans="1:13" ht="12" hidden="1" x14ac:dyDescent="0.2">
      <c r="A10277" s="33" t="s">
        <v>9420</v>
      </c>
      <c r="B10277" s="16" t="s">
        <v>9476</v>
      </c>
      <c r="C10277" s="34" t="s">
        <v>9463</v>
      </c>
      <c r="D10277" s="30" t="s">
        <v>9477</v>
      </c>
      <c r="J10277" s="5"/>
      <c r="K10277" s="7">
        <v>800692.8</v>
      </c>
      <c r="L10277" s="19">
        <v>800692.8</v>
      </c>
      <c r="M10277" s="6"/>
    </row>
    <row r="10278" spans="1:13" ht="24" hidden="1" x14ac:dyDescent="0.2">
      <c r="A10278" s="33" t="s">
        <v>9420</v>
      </c>
      <c r="B10278" s="16" t="s">
        <v>9476</v>
      </c>
      <c r="C10278" s="34" t="s">
        <v>9464</v>
      </c>
      <c r="D10278" s="30" t="s">
        <v>9477</v>
      </c>
      <c r="J10278" s="5"/>
      <c r="K10278" s="7">
        <v>456598.98</v>
      </c>
      <c r="L10278" s="19">
        <v>456598.98</v>
      </c>
      <c r="M10278" s="6"/>
    </row>
    <row r="10279" spans="1:13" ht="24" hidden="1" x14ac:dyDescent="0.2">
      <c r="A10279" s="33" t="s">
        <v>9420</v>
      </c>
      <c r="B10279" s="16" t="s">
        <v>9476</v>
      </c>
      <c r="C10279" s="34" t="s">
        <v>9465</v>
      </c>
      <c r="D10279" s="30" t="s">
        <v>9477</v>
      </c>
      <c r="J10279" s="5"/>
      <c r="K10279" s="7">
        <v>482181.26</v>
      </c>
      <c r="L10279" s="5"/>
      <c r="M10279" s="7">
        <v>482181.26</v>
      </c>
    </row>
    <row r="10280" spans="1:13" ht="24" hidden="1" x14ac:dyDescent="0.2">
      <c r="A10280" s="33" t="s">
        <v>9420</v>
      </c>
      <c r="B10280" s="16" t="s">
        <v>9476</v>
      </c>
      <c r="C10280" s="34" t="s">
        <v>9466</v>
      </c>
      <c r="D10280" s="30" t="s">
        <v>9477</v>
      </c>
      <c r="J10280" s="5"/>
      <c r="K10280" s="7">
        <v>590579.18000000005</v>
      </c>
      <c r="L10280" s="5"/>
      <c r="M10280" s="7">
        <v>590579.18000000005</v>
      </c>
    </row>
    <row r="10281" spans="1:13" ht="24" hidden="1" x14ac:dyDescent="0.2">
      <c r="A10281" s="33" t="s">
        <v>9420</v>
      </c>
      <c r="B10281" s="16" t="s">
        <v>9476</v>
      </c>
      <c r="C10281" s="34" t="s">
        <v>9467</v>
      </c>
      <c r="D10281" s="30" t="s">
        <v>9477</v>
      </c>
      <c r="J10281" s="5"/>
      <c r="K10281" s="7">
        <v>42885</v>
      </c>
      <c r="L10281" s="5"/>
      <c r="M10281" s="7">
        <v>42885</v>
      </c>
    </row>
    <row r="10282" spans="1:13" ht="24" hidden="1" x14ac:dyDescent="0.2">
      <c r="A10282" s="33" t="s">
        <v>9420</v>
      </c>
      <c r="B10282" s="16" t="s">
        <v>9476</v>
      </c>
      <c r="C10282" s="34" t="s">
        <v>9467</v>
      </c>
      <c r="D10282" s="30" t="s">
        <v>9477</v>
      </c>
      <c r="J10282" s="5"/>
      <c r="K10282" s="7">
        <v>42885</v>
      </c>
      <c r="L10282" s="5"/>
      <c r="M10282" s="7">
        <v>42885</v>
      </c>
    </row>
    <row r="10283" spans="1:13" ht="12" hidden="1" x14ac:dyDescent="0.2">
      <c r="A10283" s="33" t="s">
        <v>9420</v>
      </c>
      <c r="B10283" s="16" t="s">
        <v>9476</v>
      </c>
      <c r="C10283" s="34" t="s">
        <v>9468</v>
      </c>
      <c r="D10283" s="30" t="s">
        <v>9477</v>
      </c>
      <c r="J10283" s="5"/>
      <c r="K10283" s="7">
        <v>57060</v>
      </c>
      <c r="L10283" s="5"/>
      <c r="M10283" s="7">
        <v>57060</v>
      </c>
    </row>
    <row r="10284" spans="1:13" ht="24" hidden="1" x14ac:dyDescent="0.2">
      <c r="A10284" s="33" t="s">
        <v>9420</v>
      </c>
      <c r="B10284" s="16" t="s">
        <v>9476</v>
      </c>
      <c r="C10284" s="34" t="s">
        <v>9469</v>
      </c>
      <c r="D10284" s="30" t="s">
        <v>9477</v>
      </c>
      <c r="J10284" s="5"/>
      <c r="K10284" s="7">
        <v>363976.17</v>
      </c>
      <c r="L10284" s="19">
        <v>363976.17</v>
      </c>
      <c r="M10284" s="6"/>
    </row>
    <row r="10285" spans="1:13" ht="24" hidden="1" x14ac:dyDescent="0.2">
      <c r="A10285" s="33" t="s">
        <v>9420</v>
      </c>
      <c r="B10285" s="16" t="s">
        <v>9476</v>
      </c>
      <c r="C10285" s="34" t="s">
        <v>9470</v>
      </c>
      <c r="D10285" s="30" t="s">
        <v>9477</v>
      </c>
      <c r="J10285" s="5"/>
      <c r="K10285" s="7">
        <v>363976.17</v>
      </c>
      <c r="L10285" s="19">
        <v>363976.17</v>
      </c>
      <c r="M10285" s="6"/>
    </row>
    <row r="10286" spans="1:13" ht="12" hidden="1" x14ac:dyDescent="0.2">
      <c r="A10286" s="33" t="s">
        <v>9420</v>
      </c>
      <c r="B10286" s="16" t="s">
        <v>9476</v>
      </c>
      <c r="C10286" s="34" t="s">
        <v>9471</v>
      </c>
      <c r="D10286" s="30" t="s">
        <v>9477</v>
      </c>
      <c r="J10286" s="5"/>
      <c r="K10286" s="7">
        <v>183835.58</v>
      </c>
      <c r="L10286" s="19">
        <v>183835.58</v>
      </c>
      <c r="M10286" s="6"/>
    </row>
    <row r="10287" spans="1:13" ht="12" hidden="1" x14ac:dyDescent="0.2">
      <c r="A10287" s="33" t="s">
        <v>9420</v>
      </c>
      <c r="B10287" s="16" t="s">
        <v>9476</v>
      </c>
      <c r="C10287" s="34" t="s">
        <v>9472</v>
      </c>
      <c r="D10287" s="30" t="s">
        <v>9477</v>
      </c>
      <c r="J10287" s="5"/>
      <c r="K10287" s="7">
        <v>48750</v>
      </c>
      <c r="L10287" s="19">
        <v>48750</v>
      </c>
      <c r="M10287" s="6"/>
    </row>
    <row r="10288" spans="1:13" ht="12" hidden="1" x14ac:dyDescent="0.2">
      <c r="A10288" s="33" t="s">
        <v>9420</v>
      </c>
      <c r="B10288" s="16" t="s">
        <v>9476</v>
      </c>
      <c r="C10288" s="34" t="s">
        <v>9473</v>
      </c>
      <c r="D10288" s="30" t="s">
        <v>9477</v>
      </c>
      <c r="J10288" s="5"/>
      <c r="K10288" s="7">
        <v>78000</v>
      </c>
      <c r="L10288" s="19">
        <v>78000</v>
      </c>
      <c r="M10288" s="6"/>
    </row>
    <row r="10289" spans="1:13" ht="12" hidden="1" x14ac:dyDescent="0.2">
      <c r="A10289" s="33" t="s">
        <v>9420</v>
      </c>
      <c r="B10289" s="16" t="s">
        <v>9476</v>
      </c>
      <c r="C10289" s="34" t="s">
        <v>9474</v>
      </c>
      <c r="D10289" s="30" t="s">
        <v>9477</v>
      </c>
      <c r="J10289" s="5"/>
      <c r="K10289" s="7">
        <v>179075</v>
      </c>
      <c r="L10289" s="19">
        <v>179075</v>
      </c>
      <c r="M10289" s="6"/>
    </row>
    <row r="10290" spans="1:13" ht="12" hidden="1" x14ac:dyDescent="0.2">
      <c r="A10290" s="33" t="s">
        <v>9420</v>
      </c>
      <c r="B10290" s="16" t="s">
        <v>9476</v>
      </c>
      <c r="C10290" s="35" t="s">
        <v>9475</v>
      </c>
      <c r="D10290" s="30" t="s">
        <v>9477</v>
      </c>
      <c r="J10290" s="36">
        <v>110265</v>
      </c>
      <c r="K10290" s="6"/>
      <c r="L10290" s="36">
        <v>110265</v>
      </c>
      <c r="M10290" s="6"/>
    </row>
  </sheetData>
  <autoFilter ref="A6:R10290">
    <filterColumn colId="1">
      <filters>
        <filter val="счет 10"/>
      </filters>
    </filterColumn>
  </autoFilter>
  <mergeCells count="3">
    <mergeCell ref="J2:M2"/>
    <mergeCell ref="N2:Q2"/>
    <mergeCell ref="E2:H2"/>
  </mergeCells>
  <pageMargins left="0.19685039370078741" right="0.19685039370078741" top="0.39370078740157483" bottom="0.39370078740157483" header="0" footer="0"/>
  <pageSetup paperSize="9" fitToHeight="0" pageOrder="overThenDown" orientation="portrait"/>
  <headerFooter>
    <oddFooter>&amp;R&amp;"Arial,normal"&amp;8Исполнитель: Марахтанов Михаил Викторович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свод НВЛ</vt:lpstr>
      <vt:lpstr>НВЛ (УФ)</vt:lpstr>
      <vt:lpstr>НЛ (УФ)</vt:lpstr>
      <vt:lpstr>Таблица 3 сводная информация</vt:lpstr>
      <vt:lpstr>'НВЛ (УФ)'!Заголовки_для_печати</vt:lpstr>
      <vt:lpstr>'НЛ (УФ)'!Заголовки_для_печати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Марахтанов Михаил Викторович</dc:creator>
  <cp:lastModifiedBy>Шевякова Светлана Владимировна</cp:lastModifiedBy>
  <cp:lastPrinted>2023-01-16T12:50:19Z</cp:lastPrinted>
  <dcterms:created xsi:type="dcterms:W3CDTF">2022-01-13T12:55:43Z</dcterms:created>
  <dcterms:modified xsi:type="dcterms:W3CDTF">2023-02-02T13:27:41Z</dcterms:modified>
</cp:coreProperties>
</file>